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FC23AB80-FB46-484B-A3AF-E35A91BE2695}" xr6:coauthVersionLast="47" xr6:coauthVersionMax="47" xr10:uidLastSave="{00000000-0000-0000-0000-000000000000}"/>
  <bookViews>
    <workbookView xWindow="-120" yWindow="-120" windowWidth="29040" windowHeight="15720" firstSheet="90" activeTab="96" xr2:uid="{00000000-000D-0000-FFFF-FFFF00000000}"/>
  </bookViews>
  <sheets>
    <sheet name="T.26.04.A" sheetId="9" r:id="rId1"/>
    <sheet name="T.35.04.A" sheetId="2" r:id="rId2"/>
    <sheet name="T.45.04.A" sheetId="12" r:id="rId3"/>
    <sheet name="T.55.04.A" sheetId="14" r:id="rId4"/>
    <sheet name="T.26.04.B" sheetId="17" r:id="rId5"/>
    <sheet name="T.35.04.B" sheetId="19" r:id="rId6"/>
    <sheet name="T.45.04.B" sheetId="21" r:id="rId7"/>
    <sheet name="T.55.04.B" sheetId="22" r:id="rId8"/>
    <sheet name="T.26.04.C" sheetId="23" r:id="rId9"/>
    <sheet name="T.35.04.C" sheetId="24" r:id="rId10"/>
    <sheet name="T.45.04.C" sheetId="25" r:id="rId11"/>
    <sheet name="T.55.04.C" sheetId="26" r:id="rId12"/>
    <sheet name="T.26.04.D" sheetId="27" r:id="rId13"/>
    <sheet name="T.35.04.D" sheetId="28" r:id="rId14"/>
    <sheet name="T.45.04.D" sheetId="29" r:id="rId15"/>
    <sheet name="T.55.04.D" sheetId="30" r:id="rId16"/>
    <sheet name="T.26.04.E" sheetId="31" r:id="rId17"/>
    <sheet name="T.35.04.E" sheetId="33" r:id="rId18"/>
    <sheet name="T.45.04.E" sheetId="34" r:id="rId19"/>
    <sheet name="T.55.04.E" sheetId="36" r:id="rId20"/>
    <sheet name="T.26.04.F" sheetId="37" r:id="rId21"/>
    <sheet name="T.35.04.F" sheetId="38" r:id="rId22"/>
    <sheet name="T.45.04.F" sheetId="39" r:id="rId23"/>
    <sheet name="T.55.04.F" sheetId="40" r:id="rId24"/>
    <sheet name="S.26.04.A" sheetId="10" r:id="rId25"/>
    <sheet name="S.35.04.A" sheetId="11" r:id="rId26"/>
    <sheet name="S.45.04.A" sheetId="13" r:id="rId27"/>
    <sheet name="S.55.04.A" sheetId="15" r:id="rId28"/>
    <sheet name="S.26.04.B" sheetId="18" r:id="rId29"/>
    <sheet name="S.35.04.B" sheetId="16" r:id="rId30"/>
    <sheet name="S.45.04.B" sheetId="20" r:id="rId31"/>
    <sheet name="S.55.04.B" sheetId="32" r:id="rId32"/>
    <sheet name="S.26.04.C" sheetId="35" r:id="rId33"/>
    <sheet name="S.35.04.C" sheetId="41" r:id="rId34"/>
    <sheet name="S.45.04.C" sheetId="44" r:id="rId35"/>
    <sheet name="S.55.04.C" sheetId="46" r:id="rId36"/>
    <sheet name="S.26.04.D" sheetId="50" r:id="rId37"/>
    <sheet name="S.35.04.D" sheetId="55" r:id="rId38"/>
    <sheet name="S.45.04.D" sheetId="54" r:id="rId39"/>
    <sheet name="S.55.04.D" sheetId="53" r:id="rId40"/>
    <sheet name="S.26.04.E" sheetId="48" r:id="rId41"/>
    <sheet name="S.35.04.E" sheetId="49" r:id="rId42"/>
    <sheet name="S.45.04.E" sheetId="51" r:id="rId43"/>
    <sheet name="S.55.04.E" sheetId="52" r:id="rId44"/>
    <sheet name="S.26.04.F" sheetId="42" r:id="rId45"/>
    <sheet name="S.35.04.F" sheetId="43" r:id="rId46"/>
    <sheet name="S.45.04.F" sheetId="45" r:id="rId47"/>
    <sheet name="S.55.04.F" sheetId="47" r:id="rId48"/>
    <sheet name="T.26.04.A (2)" sheetId="58" r:id="rId49"/>
    <sheet name="T.35.04.A (2)" sheetId="59" r:id="rId50"/>
    <sheet name="T.45.04.A (2)" sheetId="60" r:id="rId51"/>
    <sheet name="T.55.04.A (2)" sheetId="61" r:id="rId52"/>
    <sheet name="T.26.04.B (2)" sheetId="62" r:id="rId53"/>
    <sheet name="T.35.04.B (2)" sheetId="63" r:id="rId54"/>
    <sheet name="T.45.04.B (2)" sheetId="64" r:id="rId55"/>
    <sheet name="T.55.04.B (2)" sheetId="65" r:id="rId56"/>
    <sheet name="T.26.04.C (2)" sheetId="66" r:id="rId57"/>
    <sheet name="T.35.04.C (2)" sheetId="67" r:id="rId58"/>
    <sheet name="T.45.04.C (2)" sheetId="68" r:id="rId59"/>
    <sheet name="T.55.04.C (2)" sheetId="69" r:id="rId60"/>
    <sheet name="T.26.04.D (2)" sheetId="70" r:id="rId61"/>
    <sheet name="T.35.04.D (2)" sheetId="71" r:id="rId62"/>
    <sheet name="T.45.04.D (2)" sheetId="72" r:id="rId63"/>
    <sheet name="T.55.04.D (2)" sheetId="73" r:id="rId64"/>
    <sheet name="T.26.04.E (2)" sheetId="74" r:id="rId65"/>
    <sheet name="T.35.04.E (2)" sheetId="75" r:id="rId66"/>
    <sheet name="T.45.04.E (2)" sheetId="76" r:id="rId67"/>
    <sheet name="T.55.04.E (2)" sheetId="77" r:id="rId68"/>
    <sheet name="T.26.04.F (2)" sheetId="78" r:id="rId69"/>
    <sheet name="T.35.04.F (2)" sheetId="79" r:id="rId70"/>
    <sheet name="T.45.04.F (2)" sheetId="80" r:id="rId71"/>
    <sheet name="T.55.04.F (2)" sheetId="81" r:id="rId72"/>
    <sheet name="S.26.04.A (2)" sheetId="82" r:id="rId73"/>
    <sheet name="S.35.04.A (2)" sheetId="83" r:id="rId74"/>
    <sheet name="S.45.04.A (2)" sheetId="84" r:id="rId75"/>
    <sheet name="S.55.04.A (2)" sheetId="86" r:id="rId76"/>
    <sheet name="S.26.04.B (2)" sheetId="85" r:id="rId77"/>
    <sheet name="S.35.04.B (2)" sheetId="87" r:id="rId78"/>
    <sheet name="S.45.04.B (2)" sheetId="88" r:id="rId79"/>
    <sheet name="S.55.04.B (2)" sheetId="89" r:id="rId80"/>
    <sheet name="S.26.04.C (2)" sheetId="90" r:id="rId81"/>
    <sheet name="S.35.04.C (2)" sheetId="91" r:id="rId82"/>
    <sheet name="S.45.04.C (2)" sheetId="92" r:id="rId83"/>
    <sheet name="S.55.04.C (2)" sheetId="93" r:id="rId84"/>
    <sheet name="S.26.04.D (2)" sheetId="94" r:id="rId85"/>
    <sheet name="S.35.04.D (2)" sheetId="95" r:id="rId86"/>
    <sheet name="S.45.04.D (2)" sheetId="96" r:id="rId87"/>
    <sheet name="S.55.04.D (2)" sheetId="97" r:id="rId88"/>
    <sheet name="S.26.04.E (2)" sheetId="98" r:id="rId89"/>
    <sheet name="S.35.04.E (2)" sheetId="99" r:id="rId90"/>
    <sheet name="S.45.04.E (2)" sheetId="100" r:id="rId91"/>
    <sheet name="S.55.04.E (2)" sheetId="101" r:id="rId92"/>
    <sheet name="S.26.04.F (2)" sheetId="102" r:id="rId93"/>
    <sheet name="S.35.04.F (2)" sheetId="103" r:id="rId94"/>
    <sheet name="S.45.04.F (2)" sheetId="104" r:id="rId95"/>
    <sheet name="S.55.04.F (2)" sheetId="105" r:id="rId96"/>
    <sheet name="Premiums" sheetId="57" r:id="rId97"/>
    <sheet name="Mortalities" sheetId="7" r:id="rId98"/>
    <sheet name="EconomicRates" sheetId="8" r:id="rId99"/>
  </sheets>
  <definedNames>
    <definedName name="AX">'S.35.04.A'!$A$12:$C$12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4" i="8" l="1"/>
  <c r="G24" i="105" s="1"/>
  <c r="D65" i="8"/>
  <c r="G25" i="103" s="1"/>
  <c r="D66" i="8"/>
  <c r="D67" i="8"/>
  <c r="D68" i="8"/>
  <c r="D69" i="8"/>
  <c r="G29" i="105" s="1"/>
  <c r="D70" i="8"/>
  <c r="G30" i="103" s="1"/>
  <c r="D71" i="8"/>
  <c r="G31" i="104" s="1"/>
  <c r="D72" i="8"/>
  <c r="D73" i="8"/>
  <c r="D74" i="8"/>
  <c r="D75" i="8"/>
  <c r="G35" i="101" s="1"/>
  <c r="D76" i="8"/>
  <c r="G36" i="101" s="1"/>
  <c r="D77" i="8"/>
  <c r="G37" i="105" s="1"/>
  <c r="D78" i="8"/>
  <c r="G38" i="100" s="1"/>
  <c r="D79" i="8"/>
  <c r="D80" i="8"/>
  <c r="D81" i="8"/>
  <c r="G41" i="105" s="1"/>
  <c r="D82" i="8"/>
  <c r="G42" i="87" s="1"/>
  <c r="D83" i="8"/>
  <c r="G43" i="103" s="1"/>
  <c r="D84" i="8"/>
  <c r="G44" i="103" s="1"/>
  <c r="D85" i="8"/>
  <c r="D86" i="8"/>
  <c r="D87" i="8"/>
  <c r="G47" i="101" s="1"/>
  <c r="D88" i="8"/>
  <c r="G48" i="104" s="1"/>
  <c r="D89" i="8"/>
  <c r="G49" i="104" s="1"/>
  <c r="D90" i="8"/>
  <c r="D91" i="8"/>
  <c r="D92" i="8"/>
  <c r="D93" i="8"/>
  <c r="G53" i="105" s="1"/>
  <c r="D94" i="8"/>
  <c r="G54" i="89" s="1"/>
  <c r="D95" i="8"/>
  <c r="G55" i="105" s="1"/>
  <c r="D96" i="8"/>
  <c r="D97" i="8"/>
  <c r="D98" i="8"/>
  <c r="D99" i="8"/>
  <c r="G59" i="102" s="1"/>
  <c r="D100" i="8"/>
  <c r="G60" i="90" s="1"/>
  <c r="D101" i="8"/>
  <c r="G61" i="103" s="1"/>
  <c r="D102" i="8"/>
  <c r="D103" i="8"/>
  <c r="D104" i="8"/>
  <c r="D105" i="8"/>
  <c r="D106" i="8"/>
  <c r="G66" i="90" s="1"/>
  <c r="D107" i="8"/>
  <c r="G67" i="104" s="1"/>
  <c r="D108" i="8"/>
  <c r="G68" i="105" s="1"/>
  <c r="D109" i="8"/>
  <c r="D110" i="8"/>
  <c r="D111" i="8"/>
  <c r="G71" i="103" s="1"/>
  <c r="D112" i="8"/>
  <c r="G72" i="100" s="1"/>
  <c r="D113" i="8"/>
  <c r="G73" i="105" s="1"/>
  <c r="D114" i="8"/>
  <c r="G74" i="101" s="1"/>
  <c r="D115" i="8"/>
  <c r="D116" i="8"/>
  <c r="D117" i="8"/>
  <c r="G77" i="100" s="1"/>
  <c r="D118" i="8"/>
  <c r="G78" i="87" s="1"/>
  <c r="D119" i="8"/>
  <c r="G79" i="103" s="1"/>
  <c r="D120" i="8"/>
  <c r="D121" i="8"/>
  <c r="D122" i="8"/>
  <c r="D123" i="8"/>
  <c r="G83" i="105" s="1"/>
  <c r="D124" i="8"/>
  <c r="G84" i="103" s="1"/>
  <c r="D125" i="8"/>
  <c r="G85" i="104" s="1"/>
  <c r="D126" i="8"/>
  <c r="D127" i="8"/>
  <c r="D128" i="8"/>
  <c r="C8" i="10"/>
  <c r="C8" i="103" s="1"/>
  <c r="Q6" i="103" s="1"/>
  <c r="B8" i="10"/>
  <c r="B8" i="104" s="1"/>
  <c r="Q3" i="104" s="1"/>
  <c r="AG3" i="104" s="1"/>
  <c r="AP3" i="104" s="1"/>
  <c r="F98" i="105"/>
  <c r="F97" i="105"/>
  <c r="F96" i="105"/>
  <c r="F95" i="105"/>
  <c r="F94" i="105"/>
  <c r="F93" i="105"/>
  <c r="F92" i="105"/>
  <c r="F91" i="105"/>
  <c r="F90" i="105"/>
  <c r="F89" i="105"/>
  <c r="F88" i="105"/>
  <c r="F87" i="105"/>
  <c r="F86" i="105"/>
  <c r="F85" i="105"/>
  <c r="F84" i="105"/>
  <c r="F83" i="105"/>
  <c r="F82" i="105"/>
  <c r="F81" i="105"/>
  <c r="F80" i="105"/>
  <c r="F79" i="105"/>
  <c r="F78" i="105"/>
  <c r="G77" i="105"/>
  <c r="F77" i="105"/>
  <c r="F76" i="105"/>
  <c r="F75" i="105"/>
  <c r="F74" i="105"/>
  <c r="F73" i="105"/>
  <c r="F72" i="105"/>
  <c r="G71" i="105"/>
  <c r="F71" i="105"/>
  <c r="F70" i="105"/>
  <c r="F69" i="105"/>
  <c r="F68" i="105"/>
  <c r="G67" i="105"/>
  <c r="F67" i="105"/>
  <c r="F66" i="105"/>
  <c r="G65" i="105"/>
  <c r="F65" i="105"/>
  <c r="F64" i="105"/>
  <c r="F63" i="105"/>
  <c r="F62" i="105"/>
  <c r="F61" i="105"/>
  <c r="F60" i="105"/>
  <c r="G59" i="105"/>
  <c r="F59" i="105"/>
  <c r="F58" i="105"/>
  <c r="F57" i="105"/>
  <c r="G56" i="105"/>
  <c r="F56" i="105"/>
  <c r="F55" i="105"/>
  <c r="F54" i="105"/>
  <c r="F53" i="105"/>
  <c r="F52" i="105"/>
  <c r="F51" i="105"/>
  <c r="F50" i="105"/>
  <c r="G49" i="105"/>
  <c r="F49" i="105"/>
  <c r="F48" i="105"/>
  <c r="G47" i="105"/>
  <c r="F47" i="105"/>
  <c r="F46" i="105"/>
  <c r="F45" i="105"/>
  <c r="G44" i="105"/>
  <c r="F44" i="105"/>
  <c r="F43" i="105"/>
  <c r="F42" i="105"/>
  <c r="F41" i="105"/>
  <c r="F40" i="105"/>
  <c r="F39" i="105"/>
  <c r="F38" i="105"/>
  <c r="F37" i="105"/>
  <c r="F36" i="105"/>
  <c r="G35" i="105"/>
  <c r="F35" i="105"/>
  <c r="F34" i="105"/>
  <c r="F33" i="105"/>
  <c r="F32" i="105"/>
  <c r="F31" i="105"/>
  <c r="F30" i="105"/>
  <c r="F29" i="105"/>
  <c r="F28" i="105"/>
  <c r="F27" i="105"/>
  <c r="F26" i="105"/>
  <c r="G25" i="105"/>
  <c r="F25" i="105"/>
  <c r="F24" i="105"/>
  <c r="G23" i="105"/>
  <c r="F23" i="105"/>
  <c r="G22" i="105"/>
  <c r="F22" i="105"/>
  <c r="G21" i="105"/>
  <c r="F21" i="105"/>
  <c r="G20" i="105"/>
  <c r="F20" i="105"/>
  <c r="G19" i="105"/>
  <c r="F19" i="105"/>
  <c r="G18" i="105"/>
  <c r="F18" i="105"/>
  <c r="G17" i="105"/>
  <c r="F17" i="105"/>
  <c r="G16" i="105"/>
  <c r="F16" i="105"/>
  <c r="G15" i="105"/>
  <c r="F15" i="105"/>
  <c r="G14" i="105"/>
  <c r="F14" i="105"/>
  <c r="G13" i="105"/>
  <c r="F13" i="105"/>
  <c r="G12" i="105"/>
  <c r="F12" i="105"/>
  <c r="G11" i="105"/>
  <c r="F11" i="105"/>
  <c r="G10" i="105"/>
  <c r="F10" i="105"/>
  <c r="G9" i="105"/>
  <c r="F9" i="105"/>
  <c r="G8" i="105"/>
  <c r="F8" i="105"/>
  <c r="G7" i="105"/>
  <c r="F7" i="105"/>
  <c r="G6" i="105"/>
  <c r="F6" i="105"/>
  <c r="G5" i="105"/>
  <c r="F5" i="105"/>
  <c r="G4" i="105"/>
  <c r="F4" i="105"/>
  <c r="F98" i="104"/>
  <c r="F97" i="104"/>
  <c r="F96" i="104"/>
  <c r="F95" i="104"/>
  <c r="F94" i="104"/>
  <c r="F93" i="104"/>
  <c r="F92" i="104"/>
  <c r="F91" i="104"/>
  <c r="F90" i="104"/>
  <c r="F89" i="104"/>
  <c r="F88" i="104"/>
  <c r="F87" i="104"/>
  <c r="F86" i="104"/>
  <c r="F85" i="104"/>
  <c r="F84" i="104"/>
  <c r="G83" i="104"/>
  <c r="F83" i="104"/>
  <c r="F82" i="104"/>
  <c r="F81" i="104"/>
  <c r="G80" i="104"/>
  <c r="F80" i="104"/>
  <c r="G79" i="104"/>
  <c r="F79" i="104"/>
  <c r="F78" i="104"/>
  <c r="G77" i="104"/>
  <c r="F77" i="104"/>
  <c r="F76" i="104"/>
  <c r="F75" i="104"/>
  <c r="F74" i="104"/>
  <c r="G73" i="104"/>
  <c r="F73" i="104"/>
  <c r="F72" i="104"/>
  <c r="G71" i="104"/>
  <c r="F71" i="104"/>
  <c r="F70" i="104"/>
  <c r="F69" i="104"/>
  <c r="G68" i="104"/>
  <c r="F68" i="104"/>
  <c r="F67" i="104"/>
  <c r="G66" i="104"/>
  <c r="F66" i="104"/>
  <c r="G65" i="104"/>
  <c r="F65" i="104"/>
  <c r="F64" i="104"/>
  <c r="F63" i="104"/>
  <c r="F62" i="104"/>
  <c r="F61" i="104"/>
  <c r="F60" i="104"/>
  <c r="G59" i="104"/>
  <c r="F59" i="104"/>
  <c r="F58" i="104"/>
  <c r="F57" i="104"/>
  <c r="G56" i="104"/>
  <c r="F56" i="104"/>
  <c r="G55" i="104"/>
  <c r="F55" i="104"/>
  <c r="F54" i="104"/>
  <c r="G53" i="104"/>
  <c r="F53" i="104"/>
  <c r="F52" i="104"/>
  <c r="F51" i="104"/>
  <c r="F50" i="104"/>
  <c r="F49" i="104"/>
  <c r="F48" i="104"/>
  <c r="G47" i="104"/>
  <c r="F47" i="104"/>
  <c r="F46" i="104"/>
  <c r="F45" i="104"/>
  <c r="G44" i="104"/>
  <c r="F44" i="104"/>
  <c r="G43" i="104"/>
  <c r="F43" i="104"/>
  <c r="F42" i="104"/>
  <c r="F41" i="104"/>
  <c r="F40" i="104"/>
  <c r="F39" i="104"/>
  <c r="F38" i="104"/>
  <c r="G37" i="104"/>
  <c r="F37" i="104"/>
  <c r="F36" i="104"/>
  <c r="G35" i="104"/>
  <c r="F35" i="104"/>
  <c r="F34" i="104"/>
  <c r="F33" i="104"/>
  <c r="G32" i="104"/>
  <c r="F32" i="104"/>
  <c r="F31" i="104"/>
  <c r="F30" i="104"/>
  <c r="F29" i="104"/>
  <c r="F28" i="104"/>
  <c r="F27" i="104"/>
  <c r="F26" i="104"/>
  <c r="G25" i="104"/>
  <c r="F25" i="104"/>
  <c r="F24" i="104"/>
  <c r="G23" i="104"/>
  <c r="F23" i="104"/>
  <c r="G22" i="104"/>
  <c r="F22" i="104"/>
  <c r="G21" i="104"/>
  <c r="F21" i="104"/>
  <c r="G20" i="104"/>
  <c r="F20" i="104"/>
  <c r="G19" i="104"/>
  <c r="F19" i="104"/>
  <c r="G18" i="104"/>
  <c r="F18" i="104"/>
  <c r="G17" i="104"/>
  <c r="F17" i="104"/>
  <c r="G16" i="104"/>
  <c r="F16" i="104"/>
  <c r="G15" i="104"/>
  <c r="F15" i="104"/>
  <c r="G14" i="104"/>
  <c r="F14" i="104"/>
  <c r="G13" i="104"/>
  <c r="F13" i="104"/>
  <c r="G12" i="104"/>
  <c r="F12" i="104"/>
  <c r="G11" i="104"/>
  <c r="F11" i="104"/>
  <c r="G10" i="104"/>
  <c r="F10" i="104"/>
  <c r="G9" i="104"/>
  <c r="F9" i="104"/>
  <c r="G8" i="104"/>
  <c r="F8" i="104"/>
  <c r="G7" i="104"/>
  <c r="F7" i="104"/>
  <c r="G6" i="104"/>
  <c r="F6" i="104"/>
  <c r="G5" i="104"/>
  <c r="F5" i="104"/>
  <c r="G4" i="104"/>
  <c r="F4" i="104"/>
  <c r="F98" i="103"/>
  <c r="F97" i="103"/>
  <c r="F96" i="103"/>
  <c r="F95" i="103"/>
  <c r="F94" i="103"/>
  <c r="F93" i="103"/>
  <c r="F92" i="103"/>
  <c r="F91" i="103"/>
  <c r="F90" i="103"/>
  <c r="F89" i="103"/>
  <c r="F88" i="103"/>
  <c r="F87" i="103"/>
  <c r="F86" i="103"/>
  <c r="G85" i="103"/>
  <c r="F85" i="103"/>
  <c r="F84" i="103"/>
  <c r="F83" i="103"/>
  <c r="F82" i="103"/>
  <c r="F81" i="103"/>
  <c r="F80" i="103"/>
  <c r="F79" i="103"/>
  <c r="G78" i="103"/>
  <c r="F78" i="103"/>
  <c r="G77" i="103"/>
  <c r="F77" i="103"/>
  <c r="F76" i="103"/>
  <c r="F75" i="103"/>
  <c r="F74" i="103"/>
  <c r="F73" i="103"/>
  <c r="F72" i="103"/>
  <c r="F71" i="103"/>
  <c r="F70" i="103"/>
  <c r="F69" i="103"/>
  <c r="F68" i="103"/>
  <c r="G67" i="103"/>
  <c r="F67" i="103"/>
  <c r="F66" i="103"/>
  <c r="G65" i="103"/>
  <c r="F65" i="103"/>
  <c r="F64" i="103"/>
  <c r="F63" i="103"/>
  <c r="F62" i="103"/>
  <c r="F61" i="103"/>
  <c r="F60" i="103"/>
  <c r="G59" i="103"/>
  <c r="F59" i="103"/>
  <c r="F58" i="103"/>
  <c r="F57" i="103"/>
  <c r="G56" i="103"/>
  <c r="F56" i="103"/>
  <c r="G55" i="103"/>
  <c r="F55" i="103"/>
  <c r="F54" i="103"/>
  <c r="G53" i="103"/>
  <c r="F53" i="103"/>
  <c r="F52" i="103"/>
  <c r="F51" i="103"/>
  <c r="F50" i="103"/>
  <c r="G49" i="103"/>
  <c r="F49" i="103"/>
  <c r="F48" i="103"/>
  <c r="G47" i="103"/>
  <c r="F47" i="103"/>
  <c r="F46" i="103"/>
  <c r="F45" i="103"/>
  <c r="F44" i="103"/>
  <c r="F43" i="103"/>
  <c r="F42" i="103"/>
  <c r="F41" i="103"/>
  <c r="F40" i="103"/>
  <c r="F39" i="103"/>
  <c r="F38" i="103"/>
  <c r="G37" i="103"/>
  <c r="F37" i="103"/>
  <c r="F36" i="103"/>
  <c r="G35" i="103"/>
  <c r="F35" i="103"/>
  <c r="F34" i="103"/>
  <c r="F33" i="103"/>
  <c r="G32" i="103"/>
  <c r="F32" i="103"/>
  <c r="G31" i="103"/>
  <c r="F31" i="103"/>
  <c r="F30" i="103"/>
  <c r="F29" i="103"/>
  <c r="F28" i="103"/>
  <c r="F27" i="103"/>
  <c r="F26" i="103"/>
  <c r="F25" i="103"/>
  <c r="G24" i="103"/>
  <c r="F24" i="103"/>
  <c r="G23" i="103"/>
  <c r="F23" i="103"/>
  <c r="G22" i="103"/>
  <c r="F22" i="103"/>
  <c r="G21" i="103"/>
  <c r="F21" i="103"/>
  <c r="G20" i="103"/>
  <c r="F20" i="103"/>
  <c r="G19" i="103"/>
  <c r="F19" i="103"/>
  <c r="G18" i="103"/>
  <c r="F18" i="103"/>
  <c r="G17" i="103"/>
  <c r="F17" i="103"/>
  <c r="G16" i="103"/>
  <c r="F16" i="103"/>
  <c r="G15" i="103"/>
  <c r="F15" i="103"/>
  <c r="G14" i="103"/>
  <c r="F14" i="103"/>
  <c r="G13" i="103"/>
  <c r="F13" i="103"/>
  <c r="G12" i="103"/>
  <c r="F12" i="103"/>
  <c r="G11" i="103"/>
  <c r="F11" i="103"/>
  <c r="G10" i="103"/>
  <c r="F10" i="103"/>
  <c r="G9" i="103"/>
  <c r="F9" i="103"/>
  <c r="G8" i="103"/>
  <c r="F8" i="103"/>
  <c r="G7" i="103"/>
  <c r="F7" i="103"/>
  <c r="G6" i="103"/>
  <c r="F6" i="103"/>
  <c r="G5" i="103"/>
  <c r="F5" i="103"/>
  <c r="G4" i="103"/>
  <c r="F4" i="103"/>
  <c r="F98" i="102"/>
  <c r="F97" i="102"/>
  <c r="F96" i="102"/>
  <c r="F95" i="102"/>
  <c r="F94" i="102"/>
  <c r="F93" i="102"/>
  <c r="F92" i="102"/>
  <c r="F91" i="102"/>
  <c r="F90" i="102"/>
  <c r="F89" i="102"/>
  <c r="F88" i="102"/>
  <c r="F87" i="102"/>
  <c r="G86" i="102"/>
  <c r="F86" i="102"/>
  <c r="G85" i="102"/>
  <c r="F85" i="102"/>
  <c r="F84" i="102"/>
  <c r="F83" i="102"/>
  <c r="F82" i="102"/>
  <c r="F81" i="102"/>
  <c r="F80" i="102"/>
  <c r="F79" i="102"/>
  <c r="F78" i="102"/>
  <c r="G77" i="102"/>
  <c r="F77" i="102"/>
  <c r="F76" i="102"/>
  <c r="F75" i="102"/>
  <c r="G74" i="102"/>
  <c r="F74" i="102"/>
  <c r="F73" i="102"/>
  <c r="F72" i="102"/>
  <c r="F71" i="102"/>
  <c r="F70" i="102"/>
  <c r="F69" i="102"/>
  <c r="F68" i="102"/>
  <c r="G67" i="102"/>
  <c r="F67" i="102"/>
  <c r="F66" i="102"/>
  <c r="G65" i="102"/>
  <c r="F65" i="102"/>
  <c r="F64" i="102"/>
  <c r="F63" i="102"/>
  <c r="F62" i="102"/>
  <c r="G61" i="102"/>
  <c r="F61" i="102"/>
  <c r="F60" i="102"/>
  <c r="F59" i="102"/>
  <c r="F58" i="102"/>
  <c r="F57" i="102"/>
  <c r="F56" i="102"/>
  <c r="F55" i="102"/>
  <c r="F54" i="102"/>
  <c r="G53" i="102"/>
  <c r="F53" i="102"/>
  <c r="F52" i="102"/>
  <c r="F51" i="102"/>
  <c r="F50" i="102"/>
  <c r="G49" i="102"/>
  <c r="F49" i="102"/>
  <c r="F48" i="102"/>
  <c r="G47" i="102"/>
  <c r="F47" i="102"/>
  <c r="F46" i="102"/>
  <c r="F45" i="102"/>
  <c r="F44" i="102"/>
  <c r="G43" i="102"/>
  <c r="F43" i="102"/>
  <c r="F42" i="102"/>
  <c r="G41" i="102"/>
  <c r="F41" i="102"/>
  <c r="F40" i="102"/>
  <c r="F39" i="102"/>
  <c r="F38" i="102"/>
  <c r="F37" i="102"/>
  <c r="G36" i="102"/>
  <c r="F36" i="102"/>
  <c r="G35" i="102"/>
  <c r="F35" i="102"/>
  <c r="F34" i="102"/>
  <c r="F33" i="102"/>
  <c r="G32" i="102"/>
  <c r="F32" i="102"/>
  <c r="G31" i="102"/>
  <c r="F31" i="102"/>
  <c r="F30" i="102"/>
  <c r="G29" i="102"/>
  <c r="F29" i="102"/>
  <c r="F28" i="102"/>
  <c r="F27" i="102"/>
  <c r="F26" i="102"/>
  <c r="G25" i="102"/>
  <c r="F25" i="102"/>
  <c r="F24" i="102"/>
  <c r="G23" i="102"/>
  <c r="F23" i="102"/>
  <c r="G22" i="102"/>
  <c r="F22" i="102"/>
  <c r="G21" i="102"/>
  <c r="F21" i="102"/>
  <c r="G20" i="102"/>
  <c r="F20" i="102"/>
  <c r="G19" i="102"/>
  <c r="F19" i="102"/>
  <c r="G18" i="102"/>
  <c r="F18" i="102"/>
  <c r="G17" i="102"/>
  <c r="F17" i="102"/>
  <c r="G16" i="102"/>
  <c r="F16" i="102"/>
  <c r="G15" i="102"/>
  <c r="F15" i="102"/>
  <c r="G14" i="102"/>
  <c r="F14" i="102"/>
  <c r="G13" i="102"/>
  <c r="F13" i="102"/>
  <c r="G12" i="102"/>
  <c r="F12" i="102"/>
  <c r="G11" i="102"/>
  <c r="F11" i="102"/>
  <c r="G10" i="102"/>
  <c r="F10" i="102"/>
  <c r="G9" i="102"/>
  <c r="F9" i="102"/>
  <c r="G8" i="102"/>
  <c r="F8" i="102"/>
  <c r="G7" i="102"/>
  <c r="F7" i="102"/>
  <c r="G6" i="102"/>
  <c r="F6" i="102"/>
  <c r="G5" i="102"/>
  <c r="F5" i="102"/>
  <c r="G4" i="102"/>
  <c r="F4" i="102"/>
  <c r="F98" i="101"/>
  <c r="F97" i="101"/>
  <c r="F96" i="101"/>
  <c r="F95" i="101"/>
  <c r="F94" i="101"/>
  <c r="F93" i="101"/>
  <c r="F92" i="101"/>
  <c r="F91" i="101"/>
  <c r="F90" i="101"/>
  <c r="F89" i="101"/>
  <c r="F88" i="101"/>
  <c r="F87" i="101"/>
  <c r="F86" i="101"/>
  <c r="F85" i="101"/>
  <c r="F84" i="101"/>
  <c r="F83" i="101"/>
  <c r="F82" i="101"/>
  <c r="F81" i="101"/>
  <c r="F80" i="101"/>
  <c r="G79" i="101"/>
  <c r="F79" i="101"/>
  <c r="F78" i="101"/>
  <c r="G77" i="101"/>
  <c r="F77" i="101"/>
  <c r="F76" i="101"/>
  <c r="F75" i="101"/>
  <c r="F74" i="101"/>
  <c r="G73" i="101"/>
  <c r="F73" i="101"/>
  <c r="F72" i="101"/>
  <c r="F71" i="101"/>
  <c r="F70" i="101"/>
  <c r="F69" i="101"/>
  <c r="F68" i="101"/>
  <c r="F67" i="101"/>
  <c r="F66" i="101"/>
  <c r="G65" i="101"/>
  <c r="F65" i="101"/>
  <c r="F64" i="101"/>
  <c r="F63" i="101"/>
  <c r="F62" i="101"/>
  <c r="F61" i="101"/>
  <c r="F60" i="101"/>
  <c r="F59" i="101"/>
  <c r="F58" i="101"/>
  <c r="F57" i="101"/>
  <c r="F56" i="101"/>
  <c r="G55" i="101"/>
  <c r="F55" i="101"/>
  <c r="F54" i="101"/>
  <c r="G53" i="101"/>
  <c r="F53" i="101"/>
  <c r="F52" i="101"/>
  <c r="F51" i="101"/>
  <c r="F50" i="101"/>
  <c r="F49" i="101"/>
  <c r="G48" i="101"/>
  <c r="F48" i="101"/>
  <c r="F47" i="101"/>
  <c r="F46" i="101"/>
  <c r="F45" i="101"/>
  <c r="F44" i="101"/>
  <c r="G43" i="101"/>
  <c r="F43" i="101"/>
  <c r="F42" i="101"/>
  <c r="G41" i="101"/>
  <c r="F41" i="101"/>
  <c r="F40" i="101"/>
  <c r="F39" i="101"/>
  <c r="F38" i="101"/>
  <c r="F37" i="101"/>
  <c r="F36" i="101"/>
  <c r="F35" i="101"/>
  <c r="F34" i="101"/>
  <c r="F33" i="101"/>
  <c r="F32" i="101"/>
  <c r="F31" i="101"/>
  <c r="F30" i="101"/>
  <c r="G29" i="101"/>
  <c r="F29" i="101"/>
  <c r="F28" i="101"/>
  <c r="F27" i="101"/>
  <c r="F26" i="101"/>
  <c r="F25" i="101"/>
  <c r="F24" i="101"/>
  <c r="G23" i="101"/>
  <c r="F23" i="101"/>
  <c r="G22" i="101"/>
  <c r="F22" i="101"/>
  <c r="G21" i="101"/>
  <c r="F21" i="101"/>
  <c r="G20" i="101"/>
  <c r="F20" i="101"/>
  <c r="G19" i="101"/>
  <c r="F19" i="101"/>
  <c r="G18" i="101"/>
  <c r="F18" i="101"/>
  <c r="G17" i="101"/>
  <c r="F17" i="101"/>
  <c r="G16" i="101"/>
  <c r="F16" i="101"/>
  <c r="G15" i="101"/>
  <c r="F15" i="101"/>
  <c r="G14" i="101"/>
  <c r="F14" i="101"/>
  <c r="G13" i="101"/>
  <c r="F13" i="101"/>
  <c r="G12" i="101"/>
  <c r="F12" i="101"/>
  <c r="G11" i="101"/>
  <c r="F11" i="101"/>
  <c r="G10" i="101"/>
  <c r="F10" i="101"/>
  <c r="G9" i="101"/>
  <c r="F9" i="101"/>
  <c r="G8" i="101"/>
  <c r="F8" i="101"/>
  <c r="G7" i="101"/>
  <c r="F7" i="101"/>
  <c r="G6" i="101"/>
  <c r="F6" i="101"/>
  <c r="G5" i="101"/>
  <c r="F5" i="101"/>
  <c r="G4" i="101"/>
  <c r="F4" i="101"/>
  <c r="F98" i="100"/>
  <c r="F97" i="100"/>
  <c r="F96" i="100"/>
  <c r="F95" i="100"/>
  <c r="F94" i="100"/>
  <c r="F93" i="100"/>
  <c r="F92" i="100"/>
  <c r="F91" i="100"/>
  <c r="F90" i="100"/>
  <c r="F89" i="100"/>
  <c r="F88" i="100"/>
  <c r="F87" i="100"/>
  <c r="F86" i="100"/>
  <c r="F85" i="100"/>
  <c r="G84" i="100"/>
  <c r="F84" i="100"/>
  <c r="G83" i="100"/>
  <c r="F83" i="100"/>
  <c r="F82" i="100"/>
  <c r="F81" i="100"/>
  <c r="F80" i="100"/>
  <c r="F79" i="100"/>
  <c r="F78" i="100"/>
  <c r="F77" i="100"/>
  <c r="F76" i="100"/>
  <c r="G75" i="100"/>
  <c r="F75" i="100"/>
  <c r="F74" i="100"/>
  <c r="F73" i="100"/>
  <c r="F72" i="100"/>
  <c r="G71" i="100"/>
  <c r="F71" i="100"/>
  <c r="F70" i="100"/>
  <c r="F69" i="100"/>
  <c r="F68" i="100"/>
  <c r="G67" i="100"/>
  <c r="F67" i="100"/>
  <c r="F66" i="100"/>
  <c r="G65" i="100"/>
  <c r="F65" i="100"/>
  <c r="F64" i="100"/>
  <c r="F63" i="100"/>
  <c r="F62" i="100"/>
  <c r="G61" i="100"/>
  <c r="F61" i="100"/>
  <c r="F60" i="100"/>
  <c r="G59" i="100"/>
  <c r="F59" i="100"/>
  <c r="F58" i="100"/>
  <c r="G57" i="100"/>
  <c r="F57" i="100"/>
  <c r="F56" i="100"/>
  <c r="F55" i="100"/>
  <c r="F54" i="100"/>
  <c r="G53" i="100"/>
  <c r="F53" i="100"/>
  <c r="F52" i="100"/>
  <c r="F51" i="100"/>
  <c r="F50" i="100"/>
  <c r="G49" i="100"/>
  <c r="F49" i="100"/>
  <c r="G48" i="100"/>
  <c r="F48" i="100"/>
  <c r="F47" i="100"/>
  <c r="F46" i="100"/>
  <c r="F45" i="100"/>
  <c r="F44" i="100"/>
  <c r="G43" i="100"/>
  <c r="F43" i="100"/>
  <c r="F42" i="100"/>
  <c r="G41" i="100"/>
  <c r="F41" i="100"/>
  <c r="F40" i="100"/>
  <c r="F39" i="100"/>
  <c r="F38" i="100"/>
  <c r="F37" i="100"/>
  <c r="F36" i="100"/>
  <c r="G35" i="100"/>
  <c r="F35" i="100"/>
  <c r="F34" i="100"/>
  <c r="F33" i="100"/>
  <c r="F32" i="100"/>
  <c r="G31" i="100"/>
  <c r="F31" i="100"/>
  <c r="G30" i="100"/>
  <c r="F30" i="100"/>
  <c r="G29" i="100"/>
  <c r="F29" i="100"/>
  <c r="F28" i="100"/>
  <c r="F27" i="100"/>
  <c r="F26" i="100"/>
  <c r="F25" i="100"/>
  <c r="F24" i="100"/>
  <c r="G23" i="100"/>
  <c r="F23" i="100"/>
  <c r="G22" i="100"/>
  <c r="F22" i="100"/>
  <c r="G21" i="100"/>
  <c r="F21" i="100"/>
  <c r="G20" i="100"/>
  <c r="F20" i="100"/>
  <c r="G19" i="100"/>
  <c r="F19" i="100"/>
  <c r="G18" i="100"/>
  <c r="F18" i="100"/>
  <c r="G17" i="100"/>
  <c r="F17" i="100"/>
  <c r="G16" i="100"/>
  <c r="F16" i="100"/>
  <c r="G15" i="100"/>
  <c r="F15" i="100"/>
  <c r="G14" i="100"/>
  <c r="F14" i="100"/>
  <c r="G13" i="100"/>
  <c r="F13" i="100"/>
  <c r="G12" i="100"/>
  <c r="F12" i="100"/>
  <c r="G11" i="100"/>
  <c r="F11" i="100"/>
  <c r="G10" i="100"/>
  <c r="F10" i="100"/>
  <c r="G9" i="100"/>
  <c r="F9" i="100"/>
  <c r="G8" i="100"/>
  <c r="F8" i="100"/>
  <c r="G7" i="100"/>
  <c r="F7" i="100"/>
  <c r="G6" i="100"/>
  <c r="F6" i="100"/>
  <c r="G5" i="100"/>
  <c r="F5" i="100"/>
  <c r="G4" i="100"/>
  <c r="F4" i="100"/>
  <c r="F98" i="99"/>
  <c r="F97" i="99"/>
  <c r="F96" i="99"/>
  <c r="F95" i="99"/>
  <c r="F94" i="99"/>
  <c r="F93" i="99"/>
  <c r="F92" i="99"/>
  <c r="F91" i="99"/>
  <c r="F90" i="99"/>
  <c r="F89" i="99"/>
  <c r="F88" i="99"/>
  <c r="F87" i="99"/>
  <c r="G86" i="99"/>
  <c r="F86" i="99"/>
  <c r="F85" i="99"/>
  <c r="F84" i="99"/>
  <c r="G83" i="99"/>
  <c r="F83" i="99"/>
  <c r="F82" i="99"/>
  <c r="G81" i="99"/>
  <c r="F81" i="99"/>
  <c r="F80" i="99"/>
  <c r="G79" i="99"/>
  <c r="F79" i="99"/>
  <c r="G78" i="99"/>
  <c r="F78" i="99"/>
  <c r="G77" i="99"/>
  <c r="F77" i="99"/>
  <c r="F76" i="99"/>
  <c r="F75" i="99"/>
  <c r="G74" i="99"/>
  <c r="F74" i="99"/>
  <c r="G73" i="99"/>
  <c r="F73" i="99"/>
  <c r="F72" i="99"/>
  <c r="G71" i="99"/>
  <c r="F71" i="99"/>
  <c r="F70" i="99"/>
  <c r="F69" i="99"/>
  <c r="F68" i="99"/>
  <c r="F67" i="99"/>
  <c r="F66" i="99"/>
  <c r="G65" i="99"/>
  <c r="F65" i="99"/>
  <c r="F64" i="99"/>
  <c r="G63" i="99"/>
  <c r="F63" i="99"/>
  <c r="F62" i="99"/>
  <c r="G61" i="99"/>
  <c r="F61" i="99"/>
  <c r="G60" i="99"/>
  <c r="F60" i="99"/>
  <c r="G59" i="99"/>
  <c r="F59" i="99"/>
  <c r="F58" i="99"/>
  <c r="F57" i="99"/>
  <c r="F56" i="99"/>
  <c r="F55" i="99"/>
  <c r="F54" i="99"/>
  <c r="G53" i="99"/>
  <c r="F53" i="99"/>
  <c r="F52" i="99"/>
  <c r="F51" i="99"/>
  <c r="F50" i="99"/>
  <c r="F49" i="99"/>
  <c r="F48" i="99"/>
  <c r="G47" i="99"/>
  <c r="F47" i="99"/>
  <c r="F46" i="99"/>
  <c r="F45" i="99"/>
  <c r="G44" i="99"/>
  <c r="F44" i="99"/>
  <c r="G43" i="99"/>
  <c r="F43" i="99"/>
  <c r="F42" i="99"/>
  <c r="G41" i="99"/>
  <c r="F41" i="99"/>
  <c r="F40" i="99"/>
  <c r="F39" i="99"/>
  <c r="F38" i="99"/>
  <c r="G37" i="99"/>
  <c r="F37" i="99"/>
  <c r="F36" i="99"/>
  <c r="G35" i="99"/>
  <c r="F35" i="99"/>
  <c r="F34" i="99"/>
  <c r="G33" i="99"/>
  <c r="F33" i="99"/>
  <c r="F32" i="99"/>
  <c r="F31" i="99"/>
  <c r="F30" i="99"/>
  <c r="G29" i="99"/>
  <c r="F29" i="99"/>
  <c r="F28" i="99"/>
  <c r="F27" i="99"/>
  <c r="F26" i="99"/>
  <c r="G25" i="99"/>
  <c r="F25" i="99"/>
  <c r="G24" i="99"/>
  <c r="F24" i="99"/>
  <c r="G23" i="99"/>
  <c r="F23" i="99"/>
  <c r="G22" i="99"/>
  <c r="F22" i="99"/>
  <c r="G21" i="99"/>
  <c r="F21" i="99"/>
  <c r="G20" i="99"/>
  <c r="F20" i="99"/>
  <c r="G19" i="99"/>
  <c r="F19" i="99"/>
  <c r="G18" i="99"/>
  <c r="F18" i="99"/>
  <c r="G17" i="99"/>
  <c r="F17" i="99"/>
  <c r="G16" i="99"/>
  <c r="F16" i="99"/>
  <c r="G15" i="99"/>
  <c r="F15" i="99"/>
  <c r="G14" i="99"/>
  <c r="F14" i="99"/>
  <c r="G13" i="99"/>
  <c r="F13" i="99"/>
  <c r="G12" i="99"/>
  <c r="F12" i="99"/>
  <c r="G11" i="99"/>
  <c r="F11" i="99"/>
  <c r="G10" i="99"/>
  <c r="F10" i="99"/>
  <c r="G9" i="99"/>
  <c r="F9" i="99"/>
  <c r="G8" i="99"/>
  <c r="F8" i="99"/>
  <c r="G7" i="99"/>
  <c r="F7" i="99"/>
  <c r="G6" i="99"/>
  <c r="F6" i="99"/>
  <c r="G5" i="99"/>
  <c r="F5" i="99"/>
  <c r="G4" i="99"/>
  <c r="F4" i="99"/>
  <c r="F98" i="98"/>
  <c r="F97" i="98"/>
  <c r="F96" i="98"/>
  <c r="F95" i="98"/>
  <c r="F94" i="98"/>
  <c r="F93" i="98"/>
  <c r="F92" i="98"/>
  <c r="F91" i="98"/>
  <c r="F90" i="98"/>
  <c r="F89" i="98"/>
  <c r="F88" i="98"/>
  <c r="F87" i="98"/>
  <c r="F86" i="98"/>
  <c r="F85" i="98"/>
  <c r="F84" i="98"/>
  <c r="G83" i="98"/>
  <c r="F83" i="98"/>
  <c r="F82" i="98"/>
  <c r="G81" i="98"/>
  <c r="F81" i="98"/>
  <c r="F80" i="98"/>
  <c r="F79" i="98"/>
  <c r="F78" i="98"/>
  <c r="G77" i="98"/>
  <c r="F77" i="98"/>
  <c r="F76" i="98"/>
  <c r="F75" i="98"/>
  <c r="F74" i="98"/>
  <c r="F73" i="98"/>
  <c r="F72" i="98"/>
  <c r="G71" i="98"/>
  <c r="F71" i="98"/>
  <c r="F70" i="98"/>
  <c r="F69" i="98"/>
  <c r="F68" i="98"/>
  <c r="G67" i="98"/>
  <c r="F67" i="98"/>
  <c r="F66" i="98"/>
  <c r="G65" i="98"/>
  <c r="F65" i="98"/>
  <c r="F64" i="98"/>
  <c r="F63" i="98"/>
  <c r="G62" i="98"/>
  <c r="F62" i="98"/>
  <c r="F61" i="98"/>
  <c r="F60" i="98"/>
  <c r="G59" i="98"/>
  <c r="F59" i="98"/>
  <c r="F58" i="98"/>
  <c r="F57" i="98"/>
  <c r="F56" i="98"/>
  <c r="G55" i="98"/>
  <c r="F55" i="98"/>
  <c r="G54" i="98"/>
  <c r="F54" i="98"/>
  <c r="G53" i="98"/>
  <c r="F53" i="98"/>
  <c r="F52" i="98"/>
  <c r="F51" i="98"/>
  <c r="F50" i="98"/>
  <c r="G49" i="98"/>
  <c r="F49" i="98"/>
  <c r="F48" i="98"/>
  <c r="G47" i="98"/>
  <c r="F47" i="98"/>
  <c r="F46" i="98"/>
  <c r="F45" i="98"/>
  <c r="G44" i="98"/>
  <c r="F44" i="98"/>
  <c r="F43" i="98"/>
  <c r="F42" i="98"/>
  <c r="G41" i="98"/>
  <c r="F41" i="98"/>
  <c r="F40" i="98"/>
  <c r="G39" i="98"/>
  <c r="F39" i="98"/>
  <c r="F38" i="98"/>
  <c r="G37" i="98"/>
  <c r="F37" i="98"/>
  <c r="G36" i="98"/>
  <c r="F36" i="98"/>
  <c r="G35" i="98"/>
  <c r="F35" i="98"/>
  <c r="F34" i="98"/>
  <c r="F33" i="98"/>
  <c r="G32" i="98"/>
  <c r="F32" i="98"/>
  <c r="G31" i="98"/>
  <c r="F31" i="98"/>
  <c r="F30" i="98"/>
  <c r="G29" i="98"/>
  <c r="F29" i="98"/>
  <c r="F28" i="98"/>
  <c r="F27" i="98"/>
  <c r="F26" i="98"/>
  <c r="F25" i="98"/>
  <c r="F24" i="98"/>
  <c r="G23" i="98"/>
  <c r="F23" i="98"/>
  <c r="G22" i="98"/>
  <c r="F22" i="98"/>
  <c r="G21" i="98"/>
  <c r="F21" i="98"/>
  <c r="G20" i="98"/>
  <c r="F20" i="98"/>
  <c r="G19" i="98"/>
  <c r="F19" i="98"/>
  <c r="G18" i="98"/>
  <c r="F18" i="98"/>
  <c r="G17" i="98"/>
  <c r="F17" i="98"/>
  <c r="G16" i="98"/>
  <c r="F16" i="98"/>
  <c r="G15" i="98"/>
  <c r="F15" i="98"/>
  <c r="G14" i="98"/>
  <c r="F14" i="98"/>
  <c r="G13" i="98"/>
  <c r="F13" i="98"/>
  <c r="G12" i="98"/>
  <c r="F12" i="98"/>
  <c r="G11" i="98"/>
  <c r="F11" i="98"/>
  <c r="G10" i="98"/>
  <c r="F10" i="98"/>
  <c r="G9" i="98"/>
  <c r="F9" i="98"/>
  <c r="G8" i="98"/>
  <c r="F8" i="98"/>
  <c r="G7" i="98"/>
  <c r="F7" i="98"/>
  <c r="G6" i="98"/>
  <c r="F6" i="98"/>
  <c r="G5" i="98"/>
  <c r="F5" i="98"/>
  <c r="G4" i="98"/>
  <c r="F4" i="98"/>
  <c r="F98" i="97"/>
  <c r="F97" i="97"/>
  <c r="F96" i="97"/>
  <c r="F95" i="97"/>
  <c r="F94" i="97"/>
  <c r="F93" i="97"/>
  <c r="F92" i="97"/>
  <c r="F91" i="97"/>
  <c r="F90" i="97"/>
  <c r="F89" i="97"/>
  <c r="F88" i="97"/>
  <c r="G87" i="97"/>
  <c r="F87" i="97"/>
  <c r="F86" i="97"/>
  <c r="G85" i="97"/>
  <c r="F85" i="97"/>
  <c r="G84" i="97"/>
  <c r="F84" i="97"/>
  <c r="G83" i="97"/>
  <c r="F83" i="97"/>
  <c r="F82" i="97"/>
  <c r="F81" i="97"/>
  <c r="G80" i="97"/>
  <c r="F80" i="97"/>
  <c r="G79" i="97"/>
  <c r="F79" i="97"/>
  <c r="F78" i="97"/>
  <c r="G77" i="97"/>
  <c r="F77" i="97"/>
  <c r="F76" i="97"/>
  <c r="F75" i="97"/>
  <c r="F74" i="97"/>
  <c r="F73" i="97"/>
  <c r="F72" i="97"/>
  <c r="G71" i="97"/>
  <c r="F71" i="97"/>
  <c r="F70" i="97"/>
  <c r="F69" i="97"/>
  <c r="G68" i="97"/>
  <c r="F68" i="97"/>
  <c r="G67" i="97"/>
  <c r="F67" i="97"/>
  <c r="G66" i="97"/>
  <c r="F66" i="97"/>
  <c r="G65" i="97"/>
  <c r="F65" i="97"/>
  <c r="F64" i="97"/>
  <c r="F63" i="97"/>
  <c r="F62" i="97"/>
  <c r="G61" i="97"/>
  <c r="F61" i="97"/>
  <c r="F60" i="97"/>
  <c r="G59" i="97"/>
  <c r="F59" i="97"/>
  <c r="F58" i="97"/>
  <c r="G57" i="97"/>
  <c r="F57" i="97"/>
  <c r="F56" i="97"/>
  <c r="F55" i="97"/>
  <c r="F54" i="97"/>
  <c r="G53" i="97"/>
  <c r="F53" i="97"/>
  <c r="F52" i="97"/>
  <c r="F51" i="97"/>
  <c r="G50" i="97"/>
  <c r="F50" i="97"/>
  <c r="G49" i="97"/>
  <c r="F49" i="97"/>
  <c r="G48" i="97"/>
  <c r="F48" i="97"/>
  <c r="G47" i="97"/>
  <c r="F47" i="97"/>
  <c r="F46" i="97"/>
  <c r="F45" i="97"/>
  <c r="F44" i="97"/>
  <c r="G43" i="97"/>
  <c r="F43" i="97"/>
  <c r="F42" i="97"/>
  <c r="G41" i="97"/>
  <c r="F41" i="97"/>
  <c r="F40" i="97"/>
  <c r="G39" i="97"/>
  <c r="F39" i="97"/>
  <c r="F38" i="97"/>
  <c r="F37" i="97"/>
  <c r="F36" i="97"/>
  <c r="G35" i="97"/>
  <c r="F35" i="97"/>
  <c r="F34" i="97"/>
  <c r="F33" i="97"/>
  <c r="F32" i="97"/>
  <c r="G31" i="97"/>
  <c r="F31" i="97"/>
  <c r="G30" i="97"/>
  <c r="F30" i="97"/>
  <c r="G29" i="97"/>
  <c r="F29" i="97"/>
  <c r="F28" i="97"/>
  <c r="F27" i="97"/>
  <c r="F26" i="97"/>
  <c r="G25" i="97"/>
  <c r="F25" i="97"/>
  <c r="F24" i="97"/>
  <c r="G23" i="97"/>
  <c r="F23" i="97"/>
  <c r="G22" i="97"/>
  <c r="F22" i="97"/>
  <c r="G21" i="97"/>
  <c r="F21" i="97"/>
  <c r="G20" i="97"/>
  <c r="F20" i="97"/>
  <c r="G19" i="97"/>
  <c r="F19" i="97"/>
  <c r="G18" i="97"/>
  <c r="F18" i="97"/>
  <c r="G17" i="97"/>
  <c r="F17" i="97"/>
  <c r="G16" i="97"/>
  <c r="F16" i="97"/>
  <c r="G15" i="97"/>
  <c r="F15" i="97"/>
  <c r="G14" i="97"/>
  <c r="F14" i="97"/>
  <c r="G13" i="97"/>
  <c r="F13" i="97"/>
  <c r="G12" i="97"/>
  <c r="F12" i="97"/>
  <c r="G11" i="97"/>
  <c r="F11" i="97"/>
  <c r="G10" i="97"/>
  <c r="F10" i="97"/>
  <c r="G9" i="97"/>
  <c r="F9" i="97"/>
  <c r="G8" i="97"/>
  <c r="F8" i="97"/>
  <c r="G7" i="97"/>
  <c r="F7" i="97"/>
  <c r="G6" i="97"/>
  <c r="F6" i="97"/>
  <c r="G5" i="97"/>
  <c r="F5" i="97"/>
  <c r="G4" i="97"/>
  <c r="F4" i="97"/>
  <c r="F98" i="96"/>
  <c r="F97" i="96"/>
  <c r="F96" i="96"/>
  <c r="F95" i="96"/>
  <c r="F94" i="96"/>
  <c r="F93" i="96"/>
  <c r="F92" i="96"/>
  <c r="F91" i="96"/>
  <c r="F90" i="96"/>
  <c r="F89" i="96"/>
  <c r="F88" i="96"/>
  <c r="F87" i="96"/>
  <c r="G86" i="96"/>
  <c r="F86" i="96"/>
  <c r="F85" i="96"/>
  <c r="F84" i="96"/>
  <c r="G83" i="96"/>
  <c r="F83" i="96"/>
  <c r="F82" i="96"/>
  <c r="F81" i="96"/>
  <c r="F80" i="96"/>
  <c r="G79" i="96"/>
  <c r="F79" i="96"/>
  <c r="G78" i="96"/>
  <c r="F78" i="96"/>
  <c r="G77" i="96"/>
  <c r="F77" i="96"/>
  <c r="F76" i="96"/>
  <c r="F75" i="96"/>
  <c r="F74" i="96"/>
  <c r="G73" i="96"/>
  <c r="F73" i="96"/>
  <c r="F72" i="96"/>
  <c r="G71" i="96"/>
  <c r="F71" i="96"/>
  <c r="F70" i="96"/>
  <c r="F69" i="96"/>
  <c r="F68" i="96"/>
  <c r="F67" i="96"/>
  <c r="F66" i="96"/>
  <c r="G65" i="96"/>
  <c r="F65" i="96"/>
  <c r="F64" i="96"/>
  <c r="G63" i="96"/>
  <c r="F63" i="96"/>
  <c r="F62" i="96"/>
  <c r="G61" i="96"/>
  <c r="F61" i="96"/>
  <c r="G60" i="96"/>
  <c r="F60" i="96"/>
  <c r="G59" i="96"/>
  <c r="F59" i="96"/>
  <c r="F58" i="96"/>
  <c r="F57" i="96"/>
  <c r="F56" i="96"/>
  <c r="G55" i="96"/>
  <c r="F55" i="96"/>
  <c r="F54" i="96"/>
  <c r="G53" i="96"/>
  <c r="F53" i="96"/>
  <c r="F52" i="96"/>
  <c r="F51" i="96"/>
  <c r="F50" i="96"/>
  <c r="F49" i="96"/>
  <c r="F48" i="96"/>
  <c r="G47" i="96"/>
  <c r="F47" i="96"/>
  <c r="F46" i="96"/>
  <c r="G45" i="96"/>
  <c r="F45" i="96"/>
  <c r="F44" i="96"/>
  <c r="G43" i="96"/>
  <c r="F43" i="96"/>
  <c r="G42" i="96"/>
  <c r="F42" i="96"/>
  <c r="G41" i="96"/>
  <c r="F41" i="96"/>
  <c r="F40" i="96"/>
  <c r="F39" i="96"/>
  <c r="G38" i="96"/>
  <c r="F38" i="96"/>
  <c r="G37" i="96"/>
  <c r="F37" i="96"/>
  <c r="F36" i="96"/>
  <c r="G35" i="96"/>
  <c r="F35" i="96"/>
  <c r="F34" i="96"/>
  <c r="F33" i="96"/>
  <c r="F32" i="96"/>
  <c r="F31" i="96"/>
  <c r="F30" i="96"/>
  <c r="G29" i="96"/>
  <c r="F29" i="96"/>
  <c r="F28" i="96"/>
  <c r="F27" i="96"/>
  <c r="F26" i="96"/>
  <c r="G25" i="96"/>
  <c r="F25" i="96"/>
  <c r="G24" i="96"/>
  <c r="F24" i="96"/>
  <c r="G23" i="96"/>
  <c r="F23" i="96"/>
  <c r="G22" i="96"/>
  <c r="F22" i="96"/>
  <c r="G21" i="96"/>
  <c r="F21" i="96"/>
  <c r="G20" i="96"/>
  <c r="F20" i="96"/>
  <c r="G19" i="96"/>
  <c r="F19" i="96"/>
  <c r="G18" i="96"/>
  <c r="F18" i="96"/>
  <c r="G17" i="96"/>
  <c r="F17" i="96"/>
  <c r="G16" i="96"/>
  <c r="F16" i="96"/>
  <c r="G15" i="96"/>
  <c r="F15" i="96"/>
  <c r="G14" i="96"/>
  <c r="F14" i="96"/>
  <c r="G13" i="96"/>
  <c r="F13" i="96"/>
  <c r="G12" i="96"/>
  <c r="F12" i="96"/>
  <c r="G11" i="96"/>
  <c r="F11" i="96"/>
  <c r="G10" i="96"/>
  <c r="F10" i="96"/>
  <c r="G9" i="96"/>
  <c r="F9" i="96"/>
  <c r="G8" i="96"/>
  <c r="F8" i="96"/>
  <c r="G7" i="96"/>
  <c r="F7" i="96"/>
  <c r="G6" i="96"/>
  <c r="F6" i="96"/>
  <c r="G5" i="96"/>
  <c r="F5" i="96"/>
  <c r="G4" i="96"/>
  <c r="F4" i="96"/>
  <c r="F98" i="95"/>
  <c r="F97" i="95"/>
  <c r="F96" i="95"/>
  <c r="F95" i="95"/>
  <c r="F94" i="95"/>
  <c r="F93" i="95"/>
  <c r="F92" i="95"/>
  <c r="F91" i="95"/>
  <c r="F90" i="95"/>
  <c r="F89" i="95"/>
  <c r="F88" i="95"/>
  <c r="F87" i="95"/>
  <c r="F86" i="95"/>
  <c r="G85" i="95"/>
  <c r="F85" i="95"/>
  <c r="F84" i="95"/>
  <c r="G83" i="95"/>
  <c r="F83" i="95"/>
  <c r="F82" i="95"/>
  <c r="G81" i="95"/>
  <c r="F81" i="95"/>
  <c r="F80" i="95"/>
  <c r="F79" i="95"/>
  <c r="F78" i="95"/>
  <c r="G77" i="95"/>
  <c r="F77" i="95"/>
  <c r="F76" i="95"/>
  <c r="F75" i="95"/>
  <c r="G74" i="95"/>
  <c r="F74" i="95"/>
  <c r="G73" i="95"/>
  <c r="F73" i="95"/>
  <c r="G72" i="95"/>
  <c r="F72" i="95"/>
  <c r="G71" i="95"/>
  <c r="F71" i="95"/>
  <c r="F70" i="95"/>
  <c r="F69" i="95"/>
  <c r="F68" i="95"/>
  <c r="G67" i="95"/>
  <c r="F67" i="95"/>
  <c r="F66" i="95"/>
  <c r="G65" i="95"/>
  <c r="F65" i="95"/>
  <c r="F64" i="95"/>
  <c r="G63" i="95"/>
  <c r="F63" i="95"/>
  <c r="F62" i="95"/>
  <c r="F61" i="95"/>
  <c r="F60" i="95"/>
  <c r="G59" i="95"/>
  <c r="F59" i="95"/>
  <c r="F58" i="95"/>
  <c r="F57" i="95"/>
  <c r="F56" i="95"/>
  <c r="G55" i="95"/>
  <c r="F55" i="95"/>
  <c r="G54" i="95"/>
  <c r="F54" i="95"/>
  <c r="G53" i="95"/>
  <c r="F53" i="95"/>
  <c r="F52" i="95"/>
  <c r="F51" i="95"/>
  <c r="F50" i="95"/>
  <c r="G49" i="95"/>
  <c r="F49" i="95"/>
  <c r="F48" i="95"/>
  <c r="G47" i="95"/>
  <c r="F47" i="95"/>
  <c r="F46" i="95"/>
  <c r="F45" i="95"/>
  <c r="G44" i="95"/>
  <c r="F44" i="95"/>
  <c r="F43" i="95"/>
  <c r="F42" i="95"/>
  <c r="G41" i="95"/>
  <c r="F41" i="95"/>
  <c r="F40" i="95"/>
  <c r="F39" i="95"/>
  <c r="F38" i="95"/>
  <c r="G37" i="95"/>
  <c r="F37" i="95"/>
  <c r="G36" i="95"/>
  <c r="F36" i="95"/>
  <c r="G35" i="95"/>
  <c r="F35" i="95"/>
  <c r="F34" i="95"/>
  <c r="F33" i="95"/>
  <c r="F32" i="95"/>
  <c r="G31" i="95"/>
  <c r="F31" i="95"/>
  <c r="F30" i="95"/>
  <c r="G29" i="95"/>
  <c r="F29" i="95"/>
  <c r="F28" i="95"/>
  <c r="F27" i="95"/>
  <c r="G26" i="95"/>
  <c r="F26" i="95"/>
  <c r="F25" i="95"/>
  <c r="F24" i="95"/>
  <c r="G23" i="95"/>
  <c r="F23" i="95"/>
  <c r="G22" i="95"/>
  <c r="F22" i="95"/>
  <c r="G21" i="95"/>
  <c r="F21" i="95"/>
  <c r="G20" i="95"/>
  <c r="F20" i="95"/>
  <c r="G19" i="95"/>
  <c r="F19" i="95"/>
  <c r="G18" i="95"/>
  <c r="F18" i="95"/>
  <c r="G17" i="95"/>
  <c r="F17" i="95"/>
  <c r="G16" i="95"/>
  <c r="F16" i="95"/>
  <c r="G15" i="95"/>
  <c r="F15" i="95"/>
  <c r="G14" i="95"/>
  <c r="F14" i="95"/>
  <c r="G13" i="95"/>
  <c r="F13" i="95"/>
  <c r="G12" i="95"/>
  <c r="F12" i="95"/>
  <c r="G11" i="95"/>
  <c r="F11" i="95"/>
  <c r="G10" i="95"/>
  <c r="F10" i="95"/>
  <c r="G9" i="95"/>
  <c r="F9" i="95"/>
  <c r="G8" i="95"/>
  <c r="F8" i="95"/>
  <c r="G7" i="95"/>
  <c r="F7" i="95"/>
  <c r="G6" i="95"/>
  <c r="F6" i="95"/>
  <c r="G5" i="95"/>
  <c r="F5" i="95"/>
  <c r="G4" i="95"/>
  <c r="F4" i="95"/>
  <c r="F98" i="94"/>
  <c r="F97" i="94"/>
  <c r="F96" i="94"/>
  <c r="F95" i="94"/>
  <c r="F94" i="94"/>
  <c r="F93" i="94"/>
  <c r="F92" i="94"/>
  <c r="F91" i="94"/>
  <c r="F90" i="94"/>
  <c r="F89" i="94"/>
  <c r="F88" i="94"/>
  <c r="G87" i="94"/>
  <c r="F87" i="94"/>
  <c r="F86" i="94"/>
  <c r="G85" i="94"/>
  <c r="F85" i="94"/>
  <c r="G84" i="94"/>
  <c r="F84" i="94"/>
  <c r="G83" i="94"/>
  <c r="F83" i="94"/>
  <c r="F82" i="94"/>
  <c r="F81" i="94"/>
  <c r="G80" i="94"/>
  <c r="F80" i="94"/>
  <c r="G79" i="94"/>
  <c r="F79" i="94"/>
  <c r="F78" i="94"/>
  <c r="G77" i="94"/>
  <c r="F77" i="94"/>
  <c r="F76" i="94"/>
  <c r="F75" i="94"/>
  <c r="F74" i="94"/>
  <c r="F73" i="94"/>
  <c r="F72" i="94"/>
  <c r="G71" i="94"/>
  <c r="F71" i="94"/>
  <c r="F70" i="94"/>
  <c r="G69" i="94"/>
  <c r="F69" i="94"/>
  <c r="F68" i="94"/>
  <c r="G67" i="94"/>
  <c r="F67" i="94"/>
  <c r="G66" i="94"/>
  <c r="F66" i="94"/>
  <c r="G65" i="94"/>
  <c r="F65" i="94"/>
  <c r="F64" i="94"/>
  <c r="F63" i="94"/>
  <c r="F62" i="94"/>
  <c r="G61" i="94"/>
  <c r="F61" i="94"/>
  <c r="F60" i="94"/>
  <c r="G59" i="94"/>
  <c r="F59" i="94"/>
  <c r="F58" i="94"/>
  <c r="F57" i="94"/>
  <c r="F56" i="94"/>
  <c r="F55" i="94"/>
  <c r="F54" i="94"/>
  <c r="G53" i="94"/>
  <c r="F53" i="94"/>
  <c r="F52" i="94"/>
  <c r="F51" i="94"/>
  <c r="G50" i="94"/>
  <c r="F50" i="94"/>
  <c r="G49" i="94"/>
  <c r="F49" i="94"/>
  <c r="G48" i="94"/>
  <c r="F48" i="94"/>
  <c r="G47" i="94"/>
  <c r="F47" i="94"/>
  <c r="F46" i="94"/>
  <c r="F45" i="94"/>
  <c r="F44" i="94"/>
  <c r="G43" i="94"/>
  <c r="F43" i="94"/>
  <c r="F42" i="94"/>
  <c r="G41" i="94"/>
  <c r="F41" i="94"/>
  <c r="F40" i="94"/>
  <c r="G39" i="94"/>
  <c r="F39" i="94"/>
  <c r="F38" i="94"/>
  <c r="F37" i="94"/>
  <c r="F36" i="94"/>
  <c r="G35" i="94"/>
  <c r="F35" i="94"/>
  <c r="F34" i="94"/>
  <c r="F33" i="94"/>
  <c r="F32" i="94"/>
  <c r="G31" i="94"/>
  <c r="F31" i="94"/>
  <c r="G30" i="94"/>
  <c r="F30" i="94"/>
  <c r="G29" i="94"/>
  <c r="F29" i="94"/>
  <c r="F28" i="94"/>
  <c r="F27" i="94"/>
  <c r="F26" i="94"/>
  <c r="G25" i="94"/>
  <c r="F25" i="94"/>
  <c r="F24" i="94"/>
  <c r="G23" i="94"/>
  <c r="F23" i="94"/>
  <c r="G22" i="94"/>
  <c r="F22" i="94"/>
  <c r="G21" i="94"/>
  <c r="F21" i="94"/>
  <c r="G20" i="94"/>
  <c r="F20" i="94"/>
  <c r="G19" i="94"/>
  <c r="F19" i="94"/>
  <c r="G18" i="94"/>
  <c r="F18" i="94"/>
  <c r="G17" i="94"/>
  <c r="F17" i="94"/>
  <c r="G16" i="94"/>
  <c r="F16" i="94"/>
  <c r="G15" i="94"/>
  <c r="F15" i="94"/>
  <c r="G14" i="94"/>
  <c r="F14" i="94"/>
  <c r="G13" i="94"/>
  <c r="F13" i="94"/>
  <c r="G12" i="94"/>
  <c r="F12" i="94"/>
  <c r="G11" i="94"/>
  <c r="F11" i="94"/>
  <c r="G10" i="94"/>
  <c r="F10" i="94"/>
  <c r="G9" i="94"/>
  <c r="F9" i="94"/>
  <c r="G8" i="94"/>
  <c r="F8" i="94"/>
  <c r="G7" i="94"/>
  <c r="F7" i="94"/>
  <c r="G6" i="94"/>
  <c r="F6" i="94"/>
  <c r="G5" i="94"/>
  <c r="F5" i="94"/>
  <c r="G4" i="94"/>
  <c r="F4" i="94"/>
  <c r="F98" i="93"/>
  <c r="F97" i="93"/>
  <c r="F96" i="93"/>
  <c r="F95" i="93"/>
  <c r="F94" i="93"/>
  <c r="F93" i="93"/>
  <c r="F92" i="93"/>
  <c r="F91" i="93"/>
  <c r="F90" i="93"/>
  <c r="F89" i="93"/>
  <c r="F88" i="93"/>
  <c r="G87" i="93"/>
  <c r="F87" i="93"/>
  <c r="F86" i="93"/>
  <c r="F85" i="93"/>
  <c r="F84" i="93"/>
  <c r="G83" i="93"/>
  <c r="F83" i="93"/>
  <c r="F82" i="93"/>
  <c r="F81" i="93"/>
  <c r="F80" i="93"/>
  <c r="G79" i="93"/>
  <c r="F79" i="93"/>
  <c r="G78" i="93"/>
  <c r="F78" i="93"/>
  <c r="G77" i="93"/>
  <c r="F77" i="93"/>
  <c r="F76" i="93"/>
  <c r="F75" i="93"/>
  <c r="F74" i="93"/>
  <c r="G73" i="93"/>
  <c r="F73" i="93"/>
  <c r="F72" i="93"/>
  <c r="G71" i="93"/>
  <c r="F71" i="93"/>
  <c r="F70" i="93"/>
  <c r="F69" i="93"/>
  <c r="G68" i="93"/>
  <c r="F68" i="93"/>
  <c r="F67" i="93"/>
  <c r="F66" i="93"/>
  <c r="G65" i="93"/>
  <c r="F65" i="93"/>
  <c r="F64" i="93"/>
  <c r="F63" i="93"/>
  <c r="F62" i="93"/>
  <c r="G61" i="93"/>
  <c r="F61" i="93"/>
  <c r="G60" i="93"/>
  <c r="F60" i="93"/>
  <c r="G59" i="93"/>
  <c r="F59" i="93"/>
  <c r="F58" i="93"/>
  <c r="F57" i="93"/>
  <c r="F56" i="93"/>
  <c r="G55" i="93"/>
  <c r="F55" i="93"/>
  <c r="F54" i="93"/>
  <c r="G53" i="93"/>
  <c r="F53" i="93"/>
  <c r="F52" i="93"/>
  <c r="F51" i="93"/>
  <c r="G50" i="93"/>
  <c r="F50" i="93"/>
  <c r="F49" i="93"/>
  <c r="F48" i="93"/>
  <c r="G47" i="93"/>
  <c r="F47" i="93"/>
  <c r="F46" i="93"/>
  <c r="G45" i="93"/>
  <c r="F45" i="93"/>
  <c r="F44" i="93"/>
  <c r="G43" i="93"/>
  <c r="F43" i="93"/>
  <c r="G42" i="93"/>
  <c r="F42" i="93"/>
  <c r="G41" i="93"/>
  <c r="F41" i="93"/>
  <c r="F40" i="93"/>
  <c r="F39" i="93"/>
  <c r="G38" i="93"/>
  <c r="F38" i="93"/>
  <c r="G37" i="93"/>
  <c r="F37" i="93"/>
  <c r="F36" i="93"/>
  <c r="G35" i="93"/>
  <c r="F35" i="93"/>
  <c r="F34" i="93"/>
  <c r="F33" i="93"/>
  <c r="F32" i="93"/>
  <c r="F31" i="93"/>
  <c r="F30" i="93"/>
  <c r="G29" i="93"/>
  <c r="F29" i="93"/>
  <c r="F28" i="93"/>
  <c r="G27" i="93"/>
  <c r="F27" i="93"/>
  <c r="F26" i="93"/>
  <c r="G25" i="93"/>
  <c r="F25" i="93"/>
  <c r="G24" i="93"/>
  <c r="F24" i="93"/>
  <c r="G23" i="93"/>
  <c r="F23" i="93"/>
  <c r="G22" i="93"/>
  <c r="F22" i="93"/>
  <c r="G21" i="93"/>
  <c r="F21" i="93"/>
  <c r="G20" i="93"/>
  <c r="F20" i="93"/>
  <c r="G19" i="93"/>
  <c r="F19" i="93"/>
  <c r="G18" i="93"/>
  <c r="F18" i="93"/>
  <c r="G17" i="93"/>
  <c r="F17" i="93"/>
  <c r="G16" i="93"/>
  <c r="F16" i="93"/>
  <c r="G15" i="93"/>
  <c r="F15" i="93"/>
  <c r="G14" i="93"/>
  <c r="F14" i="93"/>
  <c r="G13" i="93"/>
  <c r="F13" i="93"/>
  <c r="G12" i="93"/>
  <c r="F12" i="93"/>
  <c r="G11" i="93"/>
  <c r="F11" i="93"/>
  <c r="G10" i="93"/>
  <c r="F10" i="93"/>
  <c r="G9" i="93"/>
  <c r="F9" i="93"/>
  <c r="G8" i="93"/>
  <c r="F8" i="93"/>
  <c r="G7" i="93"/>
  <c r="F7" i="93"/>
  <c r="G6" i="93"/>
  <c r="F6" i="93"/>
  <c r="G5" i="93"/>
  <c r="F5" i="93"/>
  <c r="G4" i="93"/>
  <c r="F4" i="93"/>
  <c r="F98" i="92"/>
  <c r="F97" i="92"/>
  <c r="F96" i="92"/>
  <c r="F95" i="92"/>
  <c r="F94" i="92"/>
  <c r="F93" i="92"/>
  <c r="F92" i="92"/>
  <c r="F91" i="92"/>
  <c r="F90" i="92"/>
  <c r="F89" i="92"/>
  <c r="F88" i="92"/>
  <c r="F87" i="92"/>
  <c r="G86" i="92"/>
  <c r="F86" i="92"/>
  <c r="G85" i="92"/>
  <c r="F85" i="92"/>
  <c r="F84" i="92"/>
  <c r="G83" i="92"/>
  <c r="F83" i="92"/>
  <c r="F82" i="92"/>
  <c r="F81" i="92"/>
  <c r="F80" i="92"/>
  <c r="F79" i="92"/>
  <c r="F78" i="92"/>
  <c r="G77" i="92"/>
  <c r="F77" i="92"/>
  <c r="F76" i="92"/>
  <c r="F75" i="92"/>
  <c r="G74" i="92"/>
  <c r="F74" i="92"/>
  <c r="G73" i="92"/>
  <c r="F73" i="92"/>
  <c r="G72" i="92"/>
  <c r="F72" i="92"/>
  <c r="G71" i="92"/>
  <c r="F71" i="92"/>
  <c r="F70" i="92"/>
  <c r="F69" i="92"/>
  <c r="F68" i="92"/>
  <c r="G67" i="92"/>
  <c r="F67" i="92"/>
  <c r="F66" i="92"/>
  <c r="G65" i="92"/>
  <c r="F65" i="92"/>
  <c r="F64" i="92"/>
  <c r="G63" i="92"/>
  <c r="F63" i="92"/>
  <c r="F62" i="92"/>
  <c r="F61" i="92"/>
  <c r="F60" i="92"/>
  <c r="G59" i="92"/>
  <c r="F59" i="92"/>
  <c r="F58" i="92"/>
  <c r="F57" i="92"/>
  <c r="G56" i="92"/>
  <c r="F56" i="92"/>
  <c r="G55" i="92"/>
  <c r="F55" i="92"/>
  <c r="G54" i="92"/>
  <c r="F54" i="92"/>
  <c r="G53" i="92"/>
  <c r="F53" i="92"/>
  <c r="F52" i="92"/>
  <c r="F51" i="92"/>
  <c r="F50" i="92"/>
  <c r="G49" i="92"/>
  <c r="F49" i="92"/>
  <c r="F48" i="92"/>
  <c r="G47" i="92"/>
  <c r="F47" i="92"/>
  <c r="F46" i="92"/>
  <c r="G45" i="92"/>
  <c r="F45" i="92"/>
  <c r="F44" i="92"/>
  <c r="F43" i="92"/>
  <c r="F42" i="92"/>
  <c r="G41" i="92"/>
  <c r="F41" i="92"/>
  <c r="F40" i="92"/>
  <c r="F39" i="92"/>
  <c r="F38" i="92"/>
  <c r="G37" i="92"/>
  <c r="F37" i="92"/>
  <c r="G36" i="92"/>
  <c r="F36" i="92"/>
  <c r="G35" i="92"/>
  <c r="F35" i="92"/>
  <c r="F34" i="92"/>
  <c r="F33" i="92"/>
  <c r="F32" i="92"/>
  <c r="G31" i="92"/>
  <c r="F31" i="92"/>
  <c r="F30" i="92"/>
  <c r="G29" i="92"/>
  <c r="F29" i="92"/>
  <c r="F28" i="92"/>
  <c r="F27" i="92"/>
  <c r="G26" i="92"/>
  <c r="F26" i="92"/>
  <c r="F25" i="92"/>
  <c r="F24" i="92"/>
  <c r="G23" i="92"/>
  <c r="F23" i="92"/>
  <c r="G22" i="92"/>
  <c r="F22" i="92"/>
  <c r="G21" i="92"/>
  <c r="F21" i="92"/>
  <c r="G20" i="92"/>
  <c r="F20" i="92"/>
  <c r="G19" i="92"/>
  <c r="F19" i="92"/>
  <c r="G18" i="92"/>
  <c r="F18" i="92"/>
  <c r="G17" i="92"/>
  <c r="F17" i="92"/>
  <c r="G16" i="92"/>
  <c r="F16" i="92"/>
  <c r="G15" i="92"/>
  <c r="F15" i="92"/>
  <c r="G14" i="92"/>
  <c r="F14" i="92"/>
  <c r="G13" i="92"/>
  <c r="F13" i="92"/>
  <c r="G12" i="92"/>
  <c r="F12" i="92"/>
  <c r="G11" i="92"/>
  <c r="F11" i="92"/>
  <c r="G10" i="92"/>
  <c r="F10" i="92"/>
  <c r="G9" i="92"/>
  <c r="F9" i="92"/>
  <c r="G8" i="92"/>
  <c r="F8" i="92"/>
  <c r="G7" i="92"/>
  <c r="F7" i="92"/>
  <c r="G6" i="92"/>
  <c r="F6" i="92"/>
  <c r="G5" i="92"/>
  <c r="F5" i="92"/>
  <c r="G4" i="92"/>
  <c r="F4" i="92"/>
  <c r="F98" i="91"/>
  <c r="F97" i="91"/>
  <c r="F96" i="91"/>
  <c r="F95" i="91"/>
  <c r="F94" i="91"/>
  <c r="F93" i="91"/>
  <c r="F92" i="91"/>
  <c r="F91" i="91"/>
  <c r="F90" i="91"/>
  <c r="F89" i="91"/>
  <c r="F88" i="91"/>
  <c r="F87" i="91"/>
  <c r="F86" i="91"/>
  <c r="G85" i="91"/>
  <c r="F85" i="91"/>
  <c r="G84" i="91"/>
  <c r="F84" i="91"/>
  <c r="G83" i="91"/>
  <c r="F83" i="91"/>
  <c r="F82" i="91"/>
  <c r="F81" i="91"/>
  <c r="F80" i="91"/>
  <c r="G79" i="91"/>
  <c r="F79" i="91"/>
  <c r="F78" i="91"/>
  <c r="G77" i="91"/>
  <c r="F77" i="91"/>
  <c r="F76" i="91"/>
  <c r="F75" i="91"/>
  <c r="F74" i="91"/>
  <c r="F73" i="91"/>
  <c r="F72" i="91"/>
  <c r="G71" i="91"/>
  <c r="F71" i="91"/>
  <c r="F70" i="91"/>
  <c r="G69" i="91"/>
  <c r="F69" i="91"/>
  <c r="F68" i="91"/>
  <c r="G67" i="91"/>
  <c r="F67" i="91"/>
  <c r="G66" i="91"/>
  <c r="F66" i="91"/>
  <c r="G65" i="91"/>
  <c r="F65" i="91"/>
  <c r="F64" i="91"/>
  <c r="F63" i="91"/>
  <c r="F62" i="91"/>
  <c r="G61" i="91"/>
  <c r="F61" i="91"/>
  <c r="F60" i="91"/>
  <c r="G59" i="91"/>
  <c r="F59" i="91"/>
  <c r="F58" i="91"/>
  <c r="F57" i="91"/>
  <c r="F56" i="91"/>
  <c r="F55" i="91"/>
  <c r="F54" i="91"/>
  <c r="G53" i="91"/>
  <c r="F53" i="91"/>
  <c r="F52" i="91"/>
  <c r="G51" i="91"/>
  <c r="F51" i="91"/>
  <c r="F50" i="91"/>
  <c r="G49" i="91"/>
  <c r="F49" i="91"/>
  <c r="G48" i="91"/>
  <c r="F48" i="91"/>
  <c r="G47" i="91"/>
  <c r="F47" i="91"/>
  <c r="F46" i="91"/>
  <c r="F45" i="91"/>
  <c r="G44" i="91"/>
  <c r="F44" i="91"/>
  <c r="G43" i="91"/>
  <c r="F43" i="91"/>
  <c r="F42" i="91"/>
  <c r="G41" i="91"/>
  <c r="F41" i="91"/>
  <c r="F40" i="91"/>
  <c r="F39" i="91"/>
  <c r="F38" i="91"/>
  <c r="G37" i="91"/>
  <c r="F37" i="91"/>
  <c r="F36" i="91"/>
  <c r="G35" i="91"/>
  <c r="F35" i="91"/>
  <c r="F34" i="91"/>
  <c r="G33" i="91"/>
  <c r="F33" i="91"/>
  <c r="F32" i="91"/>
  <c r="G31" i="91"/>
  <c r="F31" i="91"/>
  <c r="F30" i="91"/>
  <c r="G29" i="91"/>
  <c r="F29" i="91"/>
  <c r="F28" i="91"/>
  <c r="F27" i="91"/>
  <c r="F26" i="91"/>
  <c r="G25" i="91"/>
  <c r="F25" i="91"/>
  <c r="F24" i="91"/>
  <c r="G23" i="91"/>
  <c r="F23" i="91"/>
  <c r="G22" i="91"/>
  <c r="F22" i="91"/>
  <c r="G21" i="91"/>
  <c r="F21" i="91"/>
  <c r="G20" i="91"/>
  <c r="F20" i="91"/>
  <c r="G19" i="91"/>
  <c r="F19" i="91"/>
  <c r="G18" i="91"/>
  <c r="F18" i="91"/>
  <c r="G17" i="91"/>
  <c r="F17" i="91"/>
  <c r="G16" i="91"/>
  <c r="F16" i="91"/>
  <c r="G15" i="91"/>
  <c r="F15" i="91"/>
  <c r="G14" i="91"/>
  <c r="F14" i="91"/>
  <c r="G13" i="91"/>
  <c r="F13" i="91"/>
  <c r="G12" i="91"/>
  <c r="F12" i="91"/>
  <c r="G11" i="91"/>
  <c r="F11" i="91"/>
  <c r="G10" i="91"/>
  <c r="F10" i="91"/>
  <c r="G9" i="91"/>
  <c r="F9" i="91"/>
  <c r="G8" i="91"/>
  <c r="F8" i="91"/>
  <c r="G7" i="91"/>
  <c r="F7" i="91"/>
  <c r="G6" i="91"/>
  <c r="F6" i="91"/>
  <c r="G5" i="91"/>
  <c r="F5" i="91"/>
  <c r="G4" i="91"/>
  <c r="F4" i="91"/>
  <c r="F98" i="90"/>
  <c r="F97" i="90"/>
  <c r="F96" i="90"/>
  <c r="F95" i="90"/>
  <c r="F94" i="90"/>
  <c r="F93" i="90"/>
  <c r="F92" i="90"/>
  <c r="F91" i="90"/>
  <c r="F90" i="90"/>
  <c r="F89" i="90"/>
  <c r="F88" i="90"/>
  <c r="G87" i="90"/>
  <c r="F87" i="90"/>
  <c r="F86" i="90"/>
  <c r="G85" i="90"/>
  <c r="F85" i="90"/>
  <c r="F84" i="90"/>
  <c r="G83" i="90"/>
  <c r="F83" i="90"/>
  <c r="F82" i="90"/>
  <c r="F81" i="90"/>
  <c r="G80" i="90"/>
  <c r="F80" i="90"/>
  <c r="G79" i="90"/>
  <c r="F79" i="90"/>
  <c r="F78" i="90"/>
  <c r="G77" i="90"/>
  <c r="F77" i="90"/>
  <c r="F76" i="90"/>
  <c r="F75" i="90"/>
  <c r="F74" i="90"/>
  <c r="G73" i="90"/>
  <c r="F73" i="90"/>
  <c r="F72" i="90"/>
  <c r="G71" i="90"/>
  <c r="F71" i="90"/>
  <c r="F70" i="90"/>
  <c r="G69" i="90"/>
  <c r="F69" i="90"/>
  <c r="F68" i="90"/>
  <c r="G67" i="90"/>
  <c r="F67" i="90"/>
  <c r="F66" i="90"/>
  <c r="G65" i="90"/>
  <c r="F65" i="90"/>
  <c r="F64" i="90"/>
  <c r="F63" i="90"/>
  <c r="G62" i="90"/>
  <c r="F62" i="90"/>
  <c r="G61" i="90"/>
  <c r="F61" i="90"/>
  <c r="F60" i="90"/>
  <c r="G59" i="90"/>
  <c r="F59" i="90"/>
  <c r="F58" i="90"/>
  <c r="F57" i="90"/>
  <c r="F56" i="90"/>
  <c r="G55" i="90"/>
  <c r="F55" i="90"/>
  <c r="F54" i="90"/>
  <c r="G53" i="90"/>
  <c r="F53" i="90"/>
  <c r="F52" i="90"/>
  <c r="F51" i="90"/>
  <c r="G50" i="90"/>
  <c r="F50" i="90"/>
  <c r="G49" i="90"/>
  <c r="F49" i="90"/>
  <c r="F48" i="90"/>
  <c r="G47" i="90"/>
  <c r="F47" i="90"/>
  <c r="F46" i="90"/>
  <c r="F45" i="90"/>
  <c r="F44" i="90"/>
  <c r="G43" i="90"/>
  <c r="F43" i="90"/>
  <c r="F42" i="90"/>
  <c r="G41" i="90"/>
  <c r="F41" i="90"/>
  <c r="F40" i="90"/>
  <c r="F39" i="90"/>
  <c r="F38" i="90"/>
  <c r="G37" i="90"/>
  <c r="F37" i="90"/>
  <c r="F36" i="90"/>
  <c r="G35" i="90"/>
  <c r="F35" i="90"/>
  <c r="F34" i="90"/>
  <c r="F33" i="90"/>
  <c r="G32" i="90"/>
  <c r="F32" i="90"/>
  <c r="G31" i="90"/>
  <c r="F31" i="90"/>
  <c r="G30" i="90"/>
  <c r="F30" i="90"/>
  <c r="G29" i="90"/>
  <c r="F29" i="90"/>
  <c r="F28" i="90"/>
  <c r="F27" i="90"/>
  <c r="F26" i="90"/>
  <c r="G25" i="90"/>
  <c r="F25" i="90"/>
  <c r="F24" i="90"/>
  <c r="G23" i="90"/>
  <c r="F23" i="90"/>
  <c r="G22" i="90"/>
  <c r="F22" i="90"/>
  <c r="G21" i="90"/>
  <c r="F21" i="90"/>
  <c r="G20" i="90"/>
  <c r="F20" i="90"/>
  <c r="G19" i="90"/>
  <c r="F19" i="90"/>
  <c r="G18" i="90"/>
  <c r="F18" i="90"/>
  <c r="G17" i="90"/>
  <c r="F17" i="90"/>
  <c r="G16" i="90"/>
  <c r="F16" i="90"/>
  <c r="G15" i="90"/>
  <c r="F15" i="90"/>
  <c r="G14" i="90"/>
  <c r="F14" i="90"/>
  <c r="G13" i="90"/>
  <c r="F13" i="90"/>
  <c r="G12" i="90"/>
  <c r="F12" i="90"/>
  <c r="G11" i="90"/>
  <c r="F11" i="90"/>
  <c r="G10" i="90"/>
  <c r="F10" i="90"/>
  <c r="G9" i="90"/>
  <c r="F9" i="90"/>
  <c r="G8" i="90"/>
  <c r="F8" i="90"/>
  <c r="G7" i="90"/>
  <c r="F7" i="90"/>
  <c r="G6" i="90"/>
  <c r="F6" i="90"/>
  <c r="G5" i="90"/>
  <c r="F5" i="90"/>
  <c r="G4" i="90"/>
  <c r="F4" i="90"/>
  <c r="F98" i="89"/>
  <c r="F97" i="89"/>
  <c r="F96" i="89"/>
  <c r="F95" i="89"/>
  <c r="F94" i="89"/>
  <c r="F93" i="89"/>
  <c r="F92" i="89"/>
  <c r="F91" i="89"/>
  <c r="F90" i="89"/>
  <c r="F89" i="89"/>
  <c r="F88" i="89"/>
  <c r="G87" i="89"/>
  <c r="F87" i="89"/>
  <c r="F86" i="89"/>
  <c r="G85" i="89"/>
  <c r="F85" i="89"/>
  <c r="F84" i="89"/>
  <c r="G83" i="89"/>
  <c r="F83" i="89"/>
  <c r="F82" i="89"/>
  <c r="F81" i="89"/>
  <c r="G80" i="89"/>
  <c r="F80" i="89"/>
  <c r="G79" i="89"/>
  <c r="F79" i="89"/>
  <c r="F78" i="89"/>
  <c r="G77" i="89"/>
  <c r="F77" i="89"/>
  <c r="F76" i="89"/>
  <c r="F75" i="89"/>
  <c r="F74" i="89"/>
  <c r="G73" i="89"/>
  <c r="F73" i="89"/>
  <c r="F72" i="89"/>
  <c r="G71" i="89"/>
  <c r="F71" i="89"/>
  <c r="F70" i="89"/>
  <c r="G69" i="89"/>
  <c r="F69" i="89"/>
  <c r="F68" i="89"/>
  <c r="G67" i="89"/>
  <c r="F67" i="89"/>
  <c r="F66" i="89"/>
  <c r="G65" i="89"/>
  <c r="F65" i="89"/>
  <c r="F64" i="89"/>
  <c r="F63" i="89"/>
  <c r="G62" i="89"/>
  <c r="F62" i="89"/>
  <c r="G61" i="89"/>
  <c r="F61" i="89"/>
  <c r="G60" i="89"/>
  <c r="F60" i="89"/>
  <c r="G59" i="89"/>
  <c r="F59" i="89"/>
  <c r="F58" i="89"/>
  <c r="F57" i="89"/>
  <c r="G56" i="89"/>
  <c r="F56" i="89"/>
  <c r="G55" i="89"/>
  <c r="F55" i="89"/>
  <c r="F54" i="89"/>
  <c r="G53" i="89"/>
  <c r="F53" i="89"/>
  <c r="F52" i="89"/>
  <c r="F51" i="89"/>
  <c r="F50" i="89"/>
  <c r="G49" i="89"/>
  <c r="F49" i="89"/>
  <c r="F48" i="89"/>
  <c r="G47" i="89"/>
  <c r="F47" i="89"/>
  <c r="F46" i="89"/>
  <c r="G45" i="89"/>
  <c r="F45" i="89"/>
  <c r="F44" i="89"/>
  <c r="G43" i="89"/>
  <c r="F43" i="89"/>
  <c r="F42" i="89"/>
  <c r="G41" i="89"/>
  <c r="F41" i="89"/>
  <c r="F40" i="89"/>
  <c r="F39" i="89"/>
  <c r="G38" i="89"/>
  <c r="F38" i="89"/>
  <c r="G37" i="89"/>
  <c r="F37" i="89"/>
  <c r="F36" i="89"/>
  <c r="G35" i="89"/>
  <c r="F35" i="89"/>
  <c r="F34" i="89"/>
  <c r="F33" i="89"/>
  <c r="F32" i="89"/>
  <c r="G31" i="89"/>
  <c r="F31" i="89"/>
  <c r="F30" i="89"/>
  <c r="G29" i="89"/>
  <c r="F29" i="89"/>
  <c r="F28" i="89"/>
  <c r="G27" i="89"/>
  <c r="F27" i="89"/>
  <c r="F26" i="89"/>
  <c r="G25" i="89"/>
  <c r="F25" i="89"/>
  <c r="G24" i="89"/>
  <c r="F24" i="89"/>
  <c r="G23" i="89"/>
  <c r="F23" i="89"/>
  <c r="G22" i="89"/>
  <c r="F22" i="89"/>
  <c r="G21" i="89"/>
  <c r="F21" i="89"/>
  <c r="G20" i="89"/>
  <c r="F20" i="89"/>
  <c r="G19" i="89"/>
  <c r="F19" i="89"/>
  <c r="G18" i="89"/>
  <c r="F18" i="89"/>
  <c r="G17" i="89"/>
  <c r="F17" i="89"/>
  <c r="G16" i="89"/>
  <c r="F16" i="89"/>
  <c r="G15" i="89"/>
  <c r="F15" i="89"/>
  <c r="G14" i="89"/>
  <c r="F14" i="89"/>
  <c r="G13" i="89"/>
  <c r="F13" i="89"/>
  <c r="G12" i="89"/>
  <c r="F12" i="89"/>
  <c r="G11" i="89"/>
  <c r="F11" i="89"/>
  <c r="G10" i="89"/>
  <c r="F10" i="89"/>
  <c r="G9" i="89"/>
  <c r="F9" i="89"/>
  <c r="G8" i="89"/>
  <c r="F8" i="89"/>
  <c r="G7" i="89"/>
  <c r="F7" i="89"/>
  <c r="G6" i="89"/>
  <c r="F6" i="89"/>
  <c r="G5" i="89"/>
  <c r="F5" i="89"/>
  <c r="G4" i="89"/>
  <c r="F4" i="89"/>
  <c r="F98" i="88"/>
  <c r="F97" i="88"/>
  <c r="F96" i="88"/>
  <c r="F95" i="88"/>
  <c r="F94" i="88"/>
  <c r="F93" i="88"/>
  <c r="F92" i="88"/>
  <c r="F91" i="88"/>
  <c r="F90" i="88"/>
  <c r="F89" i="88"/>
  <c r="F88" i="88"/>
  <c r="F87" i="88"/>
  <c r="G86" i="88"/>
  <c r="F86" i="88"/>
  <c r="G85" i="88"/>
  <c r="F85" i="88"/>
  <c r="F84" i="88"/>
  <c r="G83" i="88"/>
  <c r="F83" i="88"/>
  <c r="F82" i="88"/>
  <c r="F81" i="88"/>
  <c r="F80" i="88"/>
  <c r="G79" i="88"/>
  <c r="F79" i="88"/>
  <c r="F78" i="88"/>
  <c r="G77" i="88"/>
  <c r="F77" i="88"/>
  <c r="F76" i="88"/>
  <c r="G75" i="88"/>
  <c r="F75" i="88"/>
  <c r="F74" i="88"/>
  <c r="G73" i="88"/>
  <c r="F73" i="88"/>
  <c r="F72" i="88"/>
  <c r="G71" i="88"/>
  <c r="F71" i="88"/>
  <c r="F70" i="88"/>
  <c r="F69" i="88"/>
  <c r="G68" i="88"/>
  <c r="F68" i="88"/>
  <c r="G67" i="88"/>
  <c r="F67" i="88"/>
  <c r="F66" i="88"/>
  <c r="G65" i="88"/>
  <c r="F65" i="88"/>
  <c r="F64" i="88"/>
  <c r="F63" i="88"/>
  <c r="F62" i="88"/>
  <c r="G61" i="88"/>
  <c r="F61" i="88"/>
  <c r="F60" i="88"/>
  <c r="G59" i="88"/>
  <c r="F59" i="88"/>
  <c r="F58" i="88"/>
  <c r="G57" i="88"/>
  <c r="F57" i="88"/>
  <c r="F56" i="88"/>
  <c r="G55" i="88"/>
  <c r="F55" i="88"/>
  <c r="G54" i="88"/>
  <c r="F54" i="88"/>
  <c r="G53" i="88"/>
  <c r="F53" i="88"/>
  <c r="F52" i="88"/>
  <c r="G51" i="88"/>
  <c r="F51" i="88"/>
  <c r="F50" i="88"/>
  <c r="G49" i="88"/>
  <c r="F49" i="88"/>
  <c r="F48" i="88"/>
  <c r="G47" i="88"/>
  <c r="F47" i="88"/>
  <c r="F46" i="88"/>
  <c r="F45" i="88"/>
  <c r="G44" i="88"/>
  <c r="F44" i="88"/>
  <c r="G43" i="88"/>
  <c r="F43" i="88"/>
  <c r="F42" i="88"/>
  <c r="G41" i="88"/>
  <c r="F41" i="88"/>
  <c r="F40" i="88"/>
  <c r="F39" i="88"/>
  <c r="F38" i="88"/>
  <c r="G37" i="88"/>
  <c r="F37" i="88"/>
  <c r="F36" i="88"/>
  <c r="G35" i="88"/>
  <c r="F35" i="88"/>
  <c r="F34" i="88"/>
  <c r="G33" i="88"/>
  <c r="F33" i="88"/>
  <c r="F32" i="88"/>
  <c r="G31" i="88"/>
  <c r="F31" i="88"/>
  <c r="F30" i="88"/>
  <c r="G29" i="88"/>
  <c r="F29" i="88"/>
  <c r="F28" i="88"/>
  <c r="F27" i="88"/>
  <c r="G26" i="88"/>
  <c r="F26" i="88"/>
  <c r="G25" i="88"/>
  <c r="F25" i="88"/>
  <c r="F24" i="88"/>
  <c r="G23" i="88"/>
  <c r="F23" i="88"/>
  <c r="G22" i="88"/>
  <c r="F22" i="88"/>
  <c r="G21" i="88"/>
  <c r="F21" i="88"/>
  <c r="G20" i="88"/>
  <c r="F20" i="88"/>
  <c r="G19" i="88"/>
  <c r="F19" i="88"/>
  <c r="G18" i="88"/>
  <c r="F18" i="88"/>
  <c r="G17" i="88"/>
  <c r="F17" i="88"/>
  <c r="G16" i="88"/>
  <c r="F16" i="88"/>
  <c r="G15" i="88"/>
  <c r="F15" i="88"/>
  <c r="G14" i="88"/>
  <c r="F14" i="88"/>
  <c r="G13" i="88"/>
  <c r="F13" i="88"/>
  <c r="G12" i="88"/>
  <c r="F12" i="88"/>
  <c r="G11" i="88"/>
  <c r="F11" i="88"/>
  <c r="G10" i="88"/>
  <c r="F10" i="88"/>
  <c r="G9" i="88"/>
  <c r="F9" i="88"/>
  <c r="G8" i="88"/>
  <c r="F8" i="88"/>
  <c r="G7" i="88"/>
  <c r="F7" i="88"/>
  <c r="G6" i="88"/>
  <c r="F6" i="88"/>
  <c r="G5" i="88"/>
  <c r="F5" i="88"/>
  <c r="G4" i="88"/>
  <c r="F4" i="88"/>
  <c r="F98" i="87"/>
  <c r="F97" i="87"/>
  <c r="F96" i="87"/>
  <c r="F95" i="87"/>
  <c r="F94" i="87"/>
  <c r="F93" i="87"/>
  <c r="F92" i="87"/>
  <c r="F91" i="87"/>
  <c r="F90" i="87"/>
  <c r="F89" i="87"/>
  <c r="F88" i="87"/>
  <c r="F87" i="87"/>
  <c r="F86" i="87"/>
  <c r="G85" i="87"/>
  <c r="F85" i="87"/>
  <c r="G84" i="87"/>
  <c r="F84" i="87"/>
  <c r="G83" i="87"/>
  <c r="F83" i="87"/>
  <c r="F82" i="87"/>
  <c r="G81" i="87"/>
  <c r="F81" i="87"/>
  <c r="F80" i="87"/>
  <c r="G79" i="87"/>
  <c r="F79" i="87"/>
  <c r="F78" i="87"/>
  <c r="G77" i="87"/>
  <c r="F77" i="87"/>
  <c r="F76" i="87"/>
  <c r="F75" i="87"/>
  <c r="G74" i="87"/>
  <c r="F74" i="87"/>
  <c r="G73" i="87"/>
  <c r="F73" i="87"/>
  <c r="F72" i="87"/>
  <c r="G71" i="87"/>
  <c r="F71" i="87"/>
  <c r="F70" i="87"/>
  <c r="F69" i="87"/>
  <c r="F68" i="87"/>
  <c r="G67" i="87"/>
  <c r="F67" i="87"/>
  <c r="F66" i="87"/>
  <c r="G65" i="87"/>
  <c r="F65" i="87"/>
  <c r="F64" i="87"/>
  <c r="G63" i="87"/>
  <c r="F63" i="87"/>
  <c r="F62" i="87"/>
  <c r="G61" i="87"/>
  <c r="F61" i="87"/>
  <c r="F60" i="87"/>
  <c r="G59" i="87"/>
  <c r="F59" i="87"/>
  <c r="F58" i="87"/>
  <c r="F57" i="87"/>
  <c r="G56" i="87"/>
  <c r="F56" i="87"/>
  <c r="G55" i="87"/>
  <c r="F55" i="87"/>
  <c r="F54" i="87"/>
  <c r="G53" i="87"/>
  <c r="F53" i="87"/>
  <c r="F52" i="87"/>
  <c r="F51" i="87"/>
  <c r="F50" i="87"/>
  <c r="G49" i="87"/>
  <c r="F49" i="87"/>
  <c r="G48" i="87"/>
  <c r="F48" i="87"/>
  <c r="G47" i="87"/>
  <c r="F47" i="87"/>
  <c r="F46" i="87"/>
  <c r="F45" i="87"/>
  <c r="F44" i="87"/>
  <c r="G43" i="87"/>
  <c r="F43" i="87"/>
  <c r="F42" i="87"/>
  <c r="G41" i="87"/>
  <c r="F41" i="87"/>
  <c r="F40" i="87"/>
  <c r="G39" i="87"/>
  <c r="F39" i="87"/>
  <c r="F38" i="87"/>
  <c r="G37" i="87"/>
  <c r="F37" i="87"/>
  <c r="F36" i="87"/>
  <c r="G35" i="87"/>
  <c r="F35" i="87"/>
  <c r="F34" i="87"/>
  <c r="F33" i="87"/>
  <c r="G32" i="87"/>
  <c r="F32" i="87"/>
  <c r="G31" i="87"/>
  <c r="F31" i="87"/>
  <c r="F30" i="87"/>
  <c r="G29" i="87"/>
  <c r="F29" i="87"/>
  <c r="F28" i="87"/>
  <c r="F27" i="87"/>
  <c r="F26" i="87"/>
  <c r="G25" i="87"/>
  <c r="F25" i="87"/>
  <c r="F24" i="87"/>
  <c r="G23" i="87"/>
  <c r="F23" i="87"/>
  <c r="G22" i="87"/>
  <c r="F22" i="87"/>
  <c r="G21" i="87"/>
  <c r="F21" i="87"/>
  <c r="G20" i="87"/>
  <c r="F20" i="87"/>
  <c r="G19" i="87"/>
  <c r="F19" i="87"/>
  <c r="G18" i="87"/>
  <c r="F18" i="87"/>
  <c r="G17" i="87"/>
  <c r="F17" i="87"/>
  <c r="G16" i="87"/>
  <c r="F16" i="87"/>
  <c r="G15" i="87"/>
  <c r="F15" i="87"/>
  <c r="G14" i="87"/>
  <c r="F14" i="87"/>
  <c r="G13" i="87"/>
  <c r="F13" i="87"/>
  <c r="G12" i="87"/>
  <c r="F12" i="87"/>
  <c r="G11" i="87"/>
  <c r="F11" i="87"/>
  <c r="G10" i="87"/>
  <c r="F10" i="87"/>
  <c r="G9" i="87"/>
  <c r="F9" i="87"/>
  <c r="G8" i="87"/>
  <c r="F8" i="87"/>
  <c r="G7" i="87"/>
  <c r="F7" i="87"/>
  <c r="G6" i="87"/>
  <c r="F6" i="87"/>
  <c r="G5" i="87"/>
  <c r="F5" i="87"/>
  <c r="G4" i="87"/>
  <c r="F4" i="87"/>
  <c r="F98" i="85"/>
  <c r="F97" i="85"/>
  <c r="F96" i="85"/>
  <c r="F95" i="85"/>
  <c r="F94" i="85"/>
  <c r="F93" i="85"/>
  <c r="F92" i="85"/>
  <c r="F91" i="85"/>
  <c r="F90" i="85"/>
  <c r="F89" i="85"/>
  <c r="F88" i="85"/>
  <c r="G87" i="85"/>
  <c r="F87" i="85"/>
  <c r="F86" i="85"/>
  <c r="G85" i="85"/>
  <c r="F85" i="85"/>
  <c r="F84" i="85"/>
  <c r="G83" i="85"/>
  <c r="F83" i="85"/>
  <c r="F82" i="85"/>
  <c r="F81" i="85"/>
  <c r="G80" i="85"/>
  <c r="F80" i="85"/>
  <c r="G79" i="85"/>
  <c r="F79" i="85"/>
  <c r="G78" i="85"/>
  <c r="F78" i="85"/>
  <c r="G77" i="85"/>
  <c r="F77" i="85"/>
  <c r="F76" i="85"/>
  <c r="F75" i="85"/>
  <c r="F74" i="85"/>
  <c r="G73" i="85"/>
  <c r="F73" i="85"/>
  <c r="F72" i="85"/>
  <c r="G71" i="85"/>
  <c r="F71" i="85"/>
  <c r="F70" i="85"/>
  <c r="G69" i="85"/>
  <c r="F69" i="85"/>
  <c r="F68" i="85"/>
  <c r="G67" i="85"/>
  <c r="F67" i="85"/>
  <c r="F66" i="85"/>
  <c r="G65" i="85"/>
  <c r="F65" i="85"/>
  <c r="F64" i="85"/>
  <c r="F63" i="85"/>
  <c r="G62" i="85"/>
  <c r="F62" i="85"/>
  <c r="G61" i="85"/>
  <c r="F61" i="85"/>
  <c r="F60" i="85"/>
  <c r="G59" i="85"/>
  <c r="F59" i="85"/>
  <c r="F58" i="85"/>
  <c r="F57" i="85"/>
  <c r="F56" i="85"/>
  <c r="G55" i="85"/>
  <c r="F55" i="85"/>
  <c r="F54" i="85"/>
  <c r="G53" i="85"/>
  <c r="F53" i="85"/>
  <c r="F52" i="85"/>
  <c r="G51" i="85"/>
  <c r="F51" i="85"/>
  <c r="F50" i="85"/>
  <c r="G49" i="85"/>
  <c r="F49" i="85"/>
  <c r="F48" i="85"/>
  <c r="G47" i="85"/>
  <c r="F47" i="85"/>
  <c r="F46" i="85"/>
  <c r="F45" i="85"/>
  <c r="G44" i="85"/>
  <c r="F44" i="85"/>
  <c r="G43" i="85"/>
  <c r="F43" i="85"/>
  <c r="G42" i="85"/>
  <c r="F42" i="85"/>
  <c r="G41" i="85"/>
  <c r="F41" i="85"/>
  <c r="F40" i="85"/>
  <c r="F39" i="85"/>
  <c r="G38" i="85"/>
  <c r="F38" i="85"/>
  <c r="G37" i="85"/>
  <c r="F37" i="85"/>
  <c r="F36" i="85"/>
  <c r="G35" i="85"/>
  <c r="F35" i="85"/>
  <c r="F34" i="85"/>
  <c r="F33" i="85"/>
  <c r="F32" i="85"/>
  <c r="G31" i="85"/>
  <c r="F31" i="85"/>
  <c r="F30" i="85"/>
  <c r="G29" i="85"/>
  <c r="F29" i="85"/>
  <c r="F28" i="85"/>
  <c r="G27" i="85"/>
  <c r="F27" i="85"/>
  <c r="F26" i="85"/>
  <c r="G25" i="85"/>
  <c r="F25" i="85"/>
  <c r="F24" i="85"/>
  <c r="G23" i="85"/>
  <c r="F23" i="85"/>
  <c r="G22" i="85"/>
  <c r="F22" i="85"/>
  <c r="G21" i="85"/>
  <c r="F21" i="85"/>
  <c r="G20" i="85"/>
  <c r="F20" i="85"/>
  <c r="G19" i="85"/>
  <c r="F19" i="85"/>
  <c r="G18" i="85"/>
  <c r="F18" i="85"/>
  <c r="G17" i="85"/>
  <c r="F17" i="85"/>
  <c r="G16" i="85"/>
  <c r="F16" i="85"/>
  <c r="G15" i="85"/>
  <c r="F15" i="85"/>
  <c r="G14" i="85"/>
  <c r="F14" i="85"/>
  <c r="G13" i="85"/>
  <c r="F13" i="85"/>
  <c r="G12" i="85"/>
  <c r="F12" i="85"/>
  <c r="G11" i="85"/>
  <c r="F11" i="85"/>
  <c r="G10" i="85"/>
  <c r="F10" i="85"/>
  <c r="G9" i="85"/>
  <c r="F9" i="85"/>
  <c r="G8" i="85"/>
  <c r="F8" i="85"/>
  <c r="G7" i="85"/>
  <c r="F7" i="85"/>
  <c r="G6" i="85"/>
  <c r="F6" i="85"/>
  <c r="G5" i="85"/>
  <c r="F5" i="85"/>
  <c r="G4" i="85"/>
  <c r="F4" i="85"/>
  <c r="F98" i="86"/>
  <c r="F97" i="86"/>
  <c r="F96" i="86"/>
  <c r="F95" i="86"/>
  <c r="F94" i="86"/>
  <c r="F93" i="86"/>
  <c r="F92" i="86"/>
  <c r="F91" i="86"/>
  <c r="F90" i="86"/>
  <c r="F89" i="86"/>
  <c r="F88" i="86"/>
  <c r="F87" i="86"/>
  <c r="G86" i="86"/>
  <c r="F86" i="86"/>
  <c r="G85" i="86"/>
  <c r="F85" i="86"/>
  <c r="F84" i="86"/>
  <c r="G83" i="86"/>
  <c r="F83" i="86"/>
  <c r="F82" i="86"/>
  <c r="F81" i="86"/>
  <c r="G80" i="86"/>
  <c r="F80" i="86"/>
  <c r="G79" i="86"/>
  <c r="F79" i="86"/>
  <c r="F78" i="86"/>
  <c r="G77" i="86"/>
  <c r="F77" i="86"/>
  <c r="F76" i="86"/>
  <c r="F75" i="86"/>
  <c r="F74" i="86"/>
  <c r="G73" i="86"/>
  <c r="F73" i="86"/>
  <c r="F72" i="86"/>
  <c r="G71" i="86"/>
  <c r="F71" i="86"/>
  <c r="F70" i="86"/>
  <c r="F69" i="86"/>
  <c r="F68" i="86"/>
  <c r="G67" i="86"/>
  <c r="F67" i="86"/>
  <c r="F66" i="86"/>
  <c r="G65" i="86"/>
  <c r="F65" i="86"/>
  <c r="F64" i="86"/>
  <c r="G63" i="86"/>
  <c r="F63" i="86"/>
  <c r="F62" i="86"/>
  <c r="G61" i="86"/>
  <c r="F61" i="86"/>
  <c r="F60" i="86"/>
  <c r="G59" i="86"/>
  <c r="F59" i="86"/>
  <c r="F58" i="86"/>
  <c r="G57" i="86"/>
  <c r="F57" i="86"/>
  <c r="F56" i="86"/>
  <c r="G55" i="86"/>
  <c r="F55" i="86"/>
  <c r="F54" i="86"/>
  <c r="G53" i="86"/>
  <c r="F53" i="86"/>
  <c r="F52" i="86"/>
  <c r="F51" i="86"/>
  <c r="G50" i="86"/>
  <c r="F50" i="86"/>
  <c r="G49" i="86"/>
  <c r="F49" i="86"/>
  <c r="F48" i="86"/>
  <c r="G47" i="86"/>
  <c r="F47" i="86"/>
  <c r="F46" i="86"/>
  <c r="F45" i="86"/>
  <c r="G44" i="86"/>
  <c r="F44" i="86"/>
  <c r="G43" i="86"/>
  <c r="F43" i="86"/>
  <c r="F42" i="86"/>
  <c r="G41" i="86"/>
  <c r="F41" i="86"/>
  <c r="F40" i="86"/>
  <c r="F39" i="86"/>
  <c r="F38" i="86"/>
  <c r="G37" i="86"/>
  <c r="F37" i="86"/>
  <c r="F36" i="86"/>
  <c r="G35" i="86"/>
  <c r="F35" i="86"/>
  <c r="F34" i="86"/>
  <c r="F33" i="86"/>
  <c r="F32" i="86"/>
  <c r="G31" i="86"/>
  <c r="F31" i="86"/>
  <c r="F30" i="86"/>
  <c r="G29" i="86"/>
  <c r="F29" i="86"/>
  <c r="F28" i="86"/>
  <c r="G27" i="86"/>
  <c r="F27" i="86"/>
  <c r="F26" i="86"/>
  <c r="G25" i="86"/>
  <c r="F25" i="86"/>
  <c r="F24" i="86"/>
  <c r="G23" i="86"/>
  <c r="F23" i="86"/>
  <c r="G22" i="86"/>
  <c r="F22" i="86"/>
  <c r="G21" i="86"/>
  <c r="F21" i="86"/>
  <c r="G20" i="86"/>
  <c r="F20" i="86"/>
  <c r="G19" i="86"/>
  <c r="F19" i="86"/>
  <c r="G18" i="86"/>
  <c r="F18" i="86"/>
  <c r="G17" i="86"/>
  <c r="F17" i="86"/>
  <c r="G16" i="86"/>
  <c r="F16" i="86"/>
  <c r="G15" i="86"/>
  <c r="F15" i="86"/>
  <c r="G14" i="86"/>
  <c r="F14" i="86"/>
  <c r="G13" i="86"/>
  <c r="F13" i="86"/>
  <c r="G12" i="86"/>
  <c r="F12" i="86"/>
  <c r="G11" i="86"/>
  <c r="F11" i="86"/>
  <c r="G10" i="86"/>
  <c r="F10" i="86"/>
  <c r="G9" i="86"/>
  <c r="F9" i="86"/>
  <c r="G8" i="86"/>
  <c r="F8" i="86"/>
  <c r="G7" i="86"/>
  <c r="F7" i="86"/>
  <c r="G6" i="86"/>
  <c r="F6" i="86"/>
  <c r="G5" i="86"/>
  <c r="F5" i="86"/>
  <c r="G4" i="86"/>
  <c r="F4" i="86"/>
  <c r="F98" i="84"/>
  <c r="F97" i="84"/>
  <c r="F96" i="84"/>
  <c r="F95" i="84"/>
  <c r="F94" i="84"/>
  <c r="F93" i="84"/>
  <c r="F92" i="84"/>
  <c r="F91" i="84"/>
  <c r="F90" i="84"/>
  <c r="F89" i="84"/>
  <c r="F88" i="84"/>
  <c r="G87" i="84"/>
  <c r="F87" i="84"/>
  <c r="F86" i="84"/>
  <c r="G85" i="84"/>
  <c r="F85" i="84"/>
  <c r="F84" i="84"/>
  <c r="G83" i="84"/>
  <c r="F83" i="84"/>
  <c r="F82" i="84"/>
  <c r="F81" i="84"/>
  <c r="G80" i="84"/>
  <c r="F80" i="84"/>
  <c r="G79" i="84"/>
  <c r="F79" i="84"/>
  <c r="F78" i="84"/>
  <c r="G77" i="84"/>
  <c r="F77" i="84"/>
  <c r="F76" i="84"/>
  <c r="F75" i="84"/>
  <c r="G74" i="84"/>
  <c r="F74" i="84"/>
  <c r="G73" i="84"/>
  <c r="F73" i="84"/>
  <c r="F72" i="84"/>
  <c r="G71" i="84"/>
  <c r="F71" i="84"/>
  <c r="F70" i="84"/>
  <c r="F69" i="84"/>
  <c r="F68" i="84"/>
  <c r="G67" i="84"/>
  <c r="F67" i="84"/>
  <c r="F66" i="84"/>
  <c r="G65" i="84"/>
  <c r="F65" i="84"/>
  <c r="F64" i="84"/>
  <c r="F63" i="84"/>
  <c r="F62" i="84"/>
  <c r="G61" i="84"/>
  <c r="F61" i="84"/>
  <c r="F60" i="84"/>
  <c r="G59" i="84"/>
  <c r="F59" i="84"/>
  <c r="F58" i="84"/>
  <c r="G57" i="84"/>
  <c r="F57" i="84"/>
  <c r="F56" i="84"/>
  <c r="G55" i="84"/>
  <c r="F55" i="84"/>
  <c r="F54" i="84"/>
  <c r="G53" i="84"/>
  <c r="F53" i="84"/>
  <c r="F52" i="84"/>
  <c r="G51" i="84"/>
  <c r="F51" i="84"/>
  <c r="F50" i="84"/>
  <c r="G49" i="84"/>
  <c r="F49" i="84"/>
  <c r="F48" i="84"/>
  <c r="G47" i="84"/>
  <c r="F47" i="84"/>
  <c r="F46" i="84"/>
  <c r="F45" i="84"/>
  <c r="G44" i="84"/>
  <c r="F44" i="84"/>
  <c r="G43" i="84"/>
  <c r="F43" i="84"/>
  <c r="F42" i="84"/>
  <c r="G41" i="84"/>
  <c r="F41" i="84"/>
  <c r="F40" i="84"/>
  <c r="F39" i="84"/>
  <c r="G38" i="84"/>
  <c r="F38" i="84"/>
  <c r="G37" i="84"/>
  <c r="F37" i="84"/>
  <c r="F36" i="84"/>
  <c r="G35" i="84"/>
  <c r="F35" i="84"/>
  <c r="F34" i="84"/>
  <c r="F33" i="84"/>
  <c r="F32" i="84"/>
  <c r="G31" i="84"/>
  <c r="F31" i="84"/>
  <c r="F30" i="84"/>
  <c r="G29" i="84"/>
  <c r="F29" i="84"/>
  <c r="F28" i="84"/>
  <c r="F27" i="84"/>
  <c r="F26" i="84"/>
  <c r="G25" i="84"/>
  <c r="F25" i="84"/>
  <c r="F24" i="84"/>
  <c r="G23" i="84"/>
  <c r="F23" i="84"/>
  <c r="G22" i="84"/>
  <c r="F22" i="84"/>
  <c r="G21" i="84"/>
  <c r="F21" i="84"/>
  <c r="G20" i="84"/>
  <c r="F20" i="84"/>
  <c r="G19" i="84"/>
  <c r="F19" i="84"/>
  <c r="G18" i="84"/>
  <c r="F18" i="84"/>
  <c r="G17" i="84"/>
  <c r="F17" i="84"/>
  <c r="G16" i="84"/>
  <c r="F16" i="84"/>
  <c r="G15" i="84"/>
  <c r="F15" i="84"/>
  <c r="G14" i="84"/>
  <c r="F14" i="84"/>
  <c r="G13" i="84"/>
  <c r="F13" i="84"/>
  <c r="G12" i="84"/>
  <c r="F12" i="84"/>
  <c r="G11" i="84"/>
  <c r="F11" i="84"/>
  <c r="G10" i="84"/>
  <c r="F10" i="84"/>
  <c r="G9" i="84"/>
  <c r="F9" i="84"/>
  <c r="G8" i="84"/>
  <c r="F8" i="84"/>
  <c r="G7" i="84"/>
  <c r="F7" i="84"/>
  <c r="G6" i="84"/>
  <c r="F6" i="84"/>
  <c r="G5" i="84"/>
  <c r="F5" i="84"/>
  <c r="G4" i="84"/>
  <c r="F4" i="84"/>
  <c r="F98" i="83"/>
  <c r="F97" i="83"/>
  <c r="F96" i="83"/>
  <c r="F95" i="83"/>
  <c r="F94" i="83"/>
  <c r="F93" i="83"/>
  <c r="F92" i="83"/>
  <c r="F91" i="83"/>
  <c r="F90" i="83"/>
  <c r="F89" i="83"/>
  <c r="F88" i="83"/>
  <c r="G87" i="83"/>
  <c r="F87" i="83"/>
  <c r="F86" i="83"/>
  <c r="G85" i="83"/>
  <c r="F85" i="83"/>
  <c r="F84" i="83"/>
  <c r="G83" i="83"/>
  <c r="F83" i="83"/>
  <c r="F82" i="83"/>
  <c r="G81" i="83"/>
  <c r="F81" i="83"/>
  <c r="F80" i="83"/>
  <c r="G79" i="83"/>
  <c r="F79" i="83"/>
  <c r="F78" i="83"/>
  <c r="G77" i="83"/>
  <c r="F77" i="83"/>
  <c r="F76" i="83"/>
  <c r="F75" i="83"/>
  <c r="G74" i="83"/>
  <c r="F74" i="83"/>
  <c r="G73" i="83"/>
  <c r="F73" i="83"/>
  <c r="F72" i="83"/>
  <c r="G71" i="83"/>
  <c r="F71" i="83"/>
  <c r="F70" i="83"/>
  <c r="F69" i="83"/>
  <c r="G68" i="83"/>
  <c r="F68" i="83"/>
  <c r="G67" i="83"/>
  <c r="F67" i="83"/>
  <c r="F66" i="83"/>
  <c r="G65" i="83"/>
  <c r="F65" i="83"/>
  <c r="F64" i="83"/>
  <c r="F63" i="83"/>
  <c r="F62" i="83"/>
  <c r="G61" i="83"/>
  <c r="F61" i="83"/>
  <c r="F60" i="83"/>
  <c r="G59" i="83"/>
  <c r="F59" i="83"/>
  <c r="F58" i="83"/>
  <c r="F57" i="83"/>
  <c r="F56" i="83"/>
  <c r="G55" i="83"/>
  <c r="F55" i="83"/>
  <c r="F54" i="83"/>
  <c r="G53" i="83"/>
  <c r="F53" i="83"/>
  <c r="F52" i="83"/>
  <c r="G51" i="83"/>
  <c r="F51" i="83"/>
  <c r="F50" i="83"/>
  <c r="G49" i="83"/>
  <c r="F49" i="83"/>
  <c r="F48" i="83"/>
  <c r="G47" i="83"/>
  <c r="F47" i="83"/>
  <c r="F46" i="83"/>
  <c r="G45" i="83"/>
  <c r="F45" i="83"/>
  <c r="F44" i="83"/>
  <c r="G43" i="83"/>
  <c r="F43" i="83"/>
  <c r="F42" i="83"/>
  <c r="G41" i="83"/>
  <c r="F41" i="83"/>
  <c r="F40" i="83"/>
  <c r="F39" i="83"/>
  <c r="G38" i="83"/>
  <c r="F38" i="83"/>
  <c r="G37" i="83"/>
  <c r="F37" i="83"/>
  <c r="F36" i="83"/>
  <c r="G35" i="83"/>
  <c r="F35" i="83"/>
  <c r="F34" i="83"/>
  <c r="F33" i="83"/>
  <c r="G32" i="83"/>
  <c r="F32" i="83"/>
  <c r="G31" i="83"/>
  <c r="F31" i="83"/>
  <c r="F30" i="83"/>
  <c r="G29" i="83"/>
  <c r="F29" i="83"/>
  <c r="F28" i="83"/>
  <c r="F27" i="83"/>
  <c r="F26" i="83"/>
  <c r="G25" i="83"/>
  <c r="F25" i="83"/>
  <c r="F24" i="83"/>
  <c r="G23" i="83"/>
  <c r="F23" i="83"/>
  <c r="G22" i="83"/>
  <c r="F22" i="83"/>
  <c r="G21" i="83"/>
  <c r="F21" i="83"/>
  <c r="G20" i="83"/>
  <c r="F20" i="83"/>
  <c r="G19" i="83"/>
  <c r="F19" i="83"/>
  <c r="G18" i="83"/>
  <c r="F18" i="83"/>
  <c r="G17" i="83"/>
  <c r="F17" i="83"/>
  <c r="G16" i="83"/>
  <c r="F16" i="83"/>
  <c r="G15" i="83"/>
  <c r="F15" i="83"/>
  <c r="G14" i="83"/>
  <c r="F14" i="83"/>
  <c r="G13" i="83"/>
  <c r="F13" i="83"/>
  <c r="G12" i="83"/>
  <c r="F12" i="83"/>
  <c r="G11" i="83"/>
  <c r="F11" i="83"/>
  <c r="G10" i="83"/>
  <c r="F10" i="83"/>
  <c r="G9" i="83"/>
  <c r="F9" i="83"/>
  <c r="G8" i="83"/>
  <c r="F8" i="83"/>
  <c r="G7" i="83"/>
  <c r="F7" i="83"/>
  <c r="G6" i="83"/>
  <c r="F6" i="83"/>
  <c r="G5" i="83"/>
  <c r="F5" i="83"/>
  <c r="G4" i="83"/>
  <c r="F4" i="83"/>
  <c r="F98" i="82"/>
  <c r="F97" i="82"/>
  <c r="F96" i="82"/>
  <c r="F95" i="82"/>
  <c r="F94" i="82"/>
  <c r="F93" i="82"/>
  <c r="F92" i="82"/>
  <c r="F91" i="82"/>
  <c r="F90" i="82"/>
  <c r="F89" i="82"/>
  <c r="F88" i="82"/>
  <c r="F87" i="82"/>
  <c r="F86" i="82"/>
  <c r="G85" i="82"/>
  <c r="F85" i="82"/>
  <c r="F84" i="82"/>
  <c r="G83" i="82"/>
  <c r="F83" i="82"/>
  <c r="F82" i="82"/>
  <c r="G81" i="82"/>
  <c r="F81" i="82"/>
  <c r="F80" i="82"/>
  <c r="G79" i="82"/>
  <c r="F79" i="82"/>
  <c r="F78" i="82"/>
  <c r="G77" i="82"/>
  <c r="F77" i="82"/>
  <c r="F76" i="82"/>
  <c r="G75" i="82"/>
  <c r="F75" i="82"/>
  <c r="F74" i="82"/>
  <c r="G73" i="82"/>
  <c r="F73" i="82"/>
  <c r="F72" i="82"/>
  <c r="G71" i="82"/>
  <c r="F71" i="82"/>
  <c r="F70" i="82"/>
  <c r="F69" i="82"/>
  <c r="G68" i="82"/>
  <c r="F68" i="82"/>
  <c r="G67" i="82"/>
  <c r="F67" i="82"/>
  <c r="F66" i="82"/>
  <c r="G65" i="82"/>
  <c r="F65" i="82"/>
  <c r="F64" i="82"/>
  <c r="F63" i="82"/>
  <c r="G62" i="82"/>
  <c r="F62" i="82"/>
  <c r="G61" i="82"/>
  <c r="F61" i="82"/>
  <c r="F60" i="82"/>
  <c r="G59" i="82"/>
  <c r="F59" i="82"/>
  <c r="F58" i="82"/>
  <c r="F57" i="82"/>
  <c r="F56" i="82"/>
  <c r="G55" i="82"/>
  <c r="F55" i="82"/>
  <c r="F54" i="82"/>
  <c r="G53" i="82"/>
  <c r="F53" i="82"/>
  <c r="F52" i="82"/>
  <c r="F51" i="82"/>
  <c r="F50" i="82"/>
  <c r="G49" i="82"/>
  <c r="F49" i="82"/>
  <c r="F48" i="82"/>
  <c r="G47" i="82"/>
  <c r="F47" i="82"/>
  <c r="F46" i="82"/>
  <c r="G45" i="82"/>
  <c r="F45" i="82"/>
  <c r="F44" i="82"/>
  <c r="G43" i="82"/>
  <c r="F43" i="82"/>
  <c r="F42" i="82"/>
  <c r="G41" i="82"/>
  <c r="F41" i="82"/>
  <c r="F40" i="82"/>
  <c r="G39" i="82"/>
  <c r="F39" i="82"/>
  <c r="F38" i="82"/>
  <c r="G37" i="82"/>
  <c r="F37" i="82"/>
  <c r="F36" i="82"/>
  <c r="G35" i="82"/>
  <c r="F35" i="82"/>
  <c r="F34" i="82"/>
  <c r="F33" i="82"/>
  <c r="G32" i="82"/>
  <c r="F32" i="82"/>
  <c r="G31" i="82"/>
  <c r="F31" i="82"/>
  <c r="F30" i="82"/>
  <c r="G29" i="82"/>
  <c r="F29" i="82"/>
  <c r="F28" i="82"/>
  <c r="F27" i="82"/>
  <c r="G26" i="82"/>
  <c r="F26" i="82"/>
  <c r="G25" i="82"/>
  <c r="F25" i="82"/>
  <c r="F24" i="82"/>
  <c r="G23" i="82"/>
  <c r="F23" i="82"/>
  <c r="G22" i="82"/>
  <c r="F22" i="82"/>
  <c r="G21" i="82"/>
  <c r="F21" i="82"/>
  <c r="G20" i="82"/>
  <c r="F20" i="82"/>
  <c r="G19" i="82"/>
  <c r="F19" i="82"/>
  <c r="G18" i="82"/>
  <c r="F18" i="82"/>
  <c r="G17" i="82"/>
  <c r="F17" i="82"/>
  <c r="G16" i="82"/>
  <c r="F16" i="82"/>
  <c r="G15" i="82"/>
  <c r="F15" i="82"/>
  <c r="G14" i="82"/>
  <c r="F14" i="82"/>
  <c r="G13" i="82"/>
  <c r="F13" i="82"/>
  <c r="G12" i="82"/>
  <c r="F12" i="82"/>
  <c r="G11" i="82"/>
  <c r="F11" i="82"/>
  <c r="G10" i="82"/>
  <c r="F10" i="82"/>
  <c r="G9" i="82"/>
  <c r="F9" i="82"/>
  <c r="G8" i="82"/>
  <c r="F8" i="82"/>
  <c r="G7" i="82"/>
  <c r="F7" i="82"/>
  <c r="G6" i="82"/>
  <c r="F6" i="82"/>
  <c r="G5" i="82"/>
  <c r="F5" i="82"/>
  <c r="G4" i="82"/>
  <c r="F4" i="82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G85" i="47"/>
  <c r="F85" i="47"/>
  <c r="F84" i="47"/>
  <c r="G83" i="47"/>
  <c r="F83" i="47"/>
  <c r="G82" i="47"/>
  <c r="F82" i="47"/>
  <c r="F81" i="47"/>
  <c r="F80" i="47"/>
  <c r="G79" i="47"/>
  <c r="F79" i="47"/>
  <c r="F78" i="47"/>
  <c r="G77" i="47"/>
  <c r="F77" i="47"/>
  <c r="F76" i="47"/>
  <c r="G75" i="47"/>
  <c r="F75" i="47"/>
  <c r="F74" i="47"/>
  <c r="G73" i="47"/>
  <c r="F73" i="47"/>
  <c r="F72" i="47"/>
  <c r="G71" i="47"/>
  <c r="F71" i="47"/>
  <c r="F70" i="47"/>
  <c r="G69" i="47"/>
  <c r="F69" i="47"/>
  <c r="F68" i="47"/>
  <c r="G67" i="47"/>
  <c r="F67" i="47"/>
  <c r="F66" i="47"/>
  <c r="G65" i="47"/>
  <c r="F65" i="47"/>
  <c r="F64" i="47"/>
  <c r="F63" i="47"/>
  <c r="G62" i="47"/>
  <c r="F62" i="47"/>
  <c r="G61" i="47"/>
  <c r="F61" i="47"/>
  <c r="F60" i="47"/>
  <c r="G59" i="47"/>
  <c r="F59" i="47"/>
  <c r="F58" i="47"/>
  <c r="F57" i="47"/>
  <c r="G56" i="47"/>
  <c r="F56" i="47"/>
  <c r="G55" i="47"/>
  <c r="F55" i="47"/>
  <c r="F54" i="47"/>
  <c r="G53" i="47"/>
  <c r="F53" i="47"/>
  <c r="F52" i="47"/>
  <c r="F51" i="47"/>
  <c r="F50" i="47"/>
  <c r="G49" i="47"/>
  <c r="F49" i="47"/>
  <c r="F48" i="47"/>
  <c r="G47" i="47"/>
  <c r="F47" i="47"/>
  <c r="F46" i="47"/>
  <c r="F45" i="47"/>
  <c r="F44" i="47"/>
  <c r="G43" i="47"/>
  <c r="F43" i="47"/>
  <c r="F42" i="47"/>
  <c r="G41" i="47"/>
  <c r="F41" i="47"/>
  <c r="F40" i="47"/>
  <c r="G39" i="47"/>
  <c r="F39" i="47"/>
  <c r="F38" i="47"/>
  <c r="G37" i="47"/>
  <c r="F37" i="47"/>
  <c r="F36" i="47"/>
  <c r="G35" i="47"/>
  <c r="F35" i="47"/>
  <c r="F34" i="47"/>
  <c r="G33" i="47"/>
  <c r="F33" i="47"/>
  <c r="F32" i="47"/>
  <c r="G31" i="47"/>
  <c r="F31" i="47"/>
  <c r="F30" i="47"/>
  <c r="G29" i="47"/>
  <c r="F29" i="47"/>
  <c r="F28" i="47"/>
  <c r="F27" i="47"/>
  <c r="G26" i="47"/>
  <c r="F26" i="47"/>
  <c r="G25" i="47"/>
  <c r="F25" i="47"/>
  <c r="F24" i="47"/>
  <c r="G23" i="47"/>
  <c r="F23" i="47"/>
  <c r="G22" i="47"/>
  <c r="F22" i="47"/>
  <c r="G21" i="47"/>
  <c r="F21" i="47"/>
  <c r="G20" i="47"/>
  <c r="F20" i="47"/>
  <c r="G19" i="47"/>
  <c r="F19" i="47"/>
  <c r="G18" i="47"/>
  <c r="F18" i="47"/>
  <c r="G17" i="47"/>
  <c r="F17" i="47"/>
  <c r="G16" i="47"/>
  <c r="F16" i="47"/>
  <c r="G15" i="47"/>
  <c r="F15" i="47"/>
  <c r="G14" i="47"/>
  <c r="F14" i="47"/>
  <c r="G13" i="47"/>
  <c r="F13" i="47"/>
  <c r="G12" i="47"/>
  <c r="F12" i="47"/>
  <c r="G11" i="47"/>
  <c r="F11" i="47"/>
  <c r="G10" i="47"/>
  <c r="F10" i="47"/>
  <c r="G9" i="47"/>
  <c r="F9" i="47"/>
  <c r="G8" i="47"/>
  <c r="F8" i="47"/>
  <c r="G7" i="47"/>
  <c r="F7" i="47"/>
  <c r="G6" i="47"/>
  <c r="F6" i="47"/>
  <c r="G5" i="47"/>
  <c r="F5" i="47"/>
  <c r="G4" i="47"/>
  <c r="F4" i="47"/>
  <c r="F98" i="45"/>
  <c r="F97" i="45"/>
  <c r="F96" i="45"/>
  <c r="F95" i="45"/>
  <c r="F94" i="45"/>
  <c r="F93" i="45"/>
  <c r="F92" i="45"/>
  <c r="F91" i="45"/>
  <c r="F90" i="45"/>
  <c r="F89" i="45"/>
  <c r="F88" i="45"/>
  <c r="F87" i="45"/>
  <c r="G86" i="45"/>
  <c r="F86" i="45"/>
  <c r="G85" i="45"/>
  <c r="F85" i="45"/>
  <c r="F84" i="45"/>
  <c r="G83" i="45"/>
  <c r="F83" i="45"/>
  <c r="F82" i="45"/>
  <c r="F81" i="45"/>
  <c r="F80" i="45"/>
  <c r="G79" i="45"/>
  <c r="F79" i="45"/>
  <c r="F78" i="45"/>
  <c r="G77" i="45"/>
  <c r="F77" i="45"/>
  <c r="F76" i="45"/>
  <c r="F75" i="45"/>
  <c r="F74" i="45"/>
  <c r="G73" i="45"/>
  <c r="F73" i="45"/>
  <c r="F72" i="45"/>
  <c r="G71" i="45"/>
  <c r="F71" i="45"/>
  <c r="F70" i="45"/>
  <c r="G69" i="45"/>
  <c r="F69" i="45"/>
  <c r="F68" i="45"/>
  <c r="G67" i="45"/>
  <c r="F67" i="45"/>
  <c r="F66" i="45"/>
  <c r="G65" i="45"/>
  <c r="F65" i="45"/>
  <c r="F64" i="45"/>
  <c r="G63" i="45"/>
  <c r="F63" i="45"/>
  <c r="F62" i="45"/>
  <c r="G61" i="45"/>
  <c r="F61" i="45"/>
  <c r="F60" i="45"/>
  <c r="G59" i="45"/>
  <c r="F59" i="45"/>
  <c r="F58" i="45"/>
  <c r="F57" i="45"/>
  <c r="G56" i="45"/>
  <c r="F56" i="45"/>
  <c r="G55" i="45"/>
  <c r="F55" i="45"/>
  <c r="F54" i="45"/>
  <c r="G53" i="45"/>
  <c r="F53" i="45"/>
  <c r="F52" i="45"/>
  <c r="F51" i="45"/>
  <c r="G50" i="45"/>
  <c r="F50" i="45"/>
  <c r="G49" i="45"/>
  <c r="F49" i="45"/>
  <c r="F48" i="45"/>
  <c r="G47" i="45"/>
  <c r="F47" i="45"/>
  <c r="F46" i="45"/>
  <c r="F45" i="45"/>
  <c r="F44" i="45"/>
  <c r="G43" i="45"/>
  <c r="F43" i="45"/>
  <c r="F42" i="45"/>
  <c r="G41" i="45"/>
  <c r="F41" i="45"/>
  <c r="G40" i="45"/>
  <c r="F40" i="45"/>
  <c r="F39" i="45"/>
  <c r="F38" i="45"/>
  <c r="G37" i="45"/>
  <c r="F37" i="45"/>
  <c r="F36" i="45"/>
  <c r="G35" i="45"/>
  <c r="F35" i="45"/>
  <c r="F34" i="45"/>
  <c r="G33" i="45"/>
  <c r="F33" i="45"/>
  <c r="F32" i="45"/>
  <c r="G31" i="45"/>
  <c r="F31" i="45"/>
  <c r="F30" i="45"/>
  <c r="G29" i="45"/>
  <c r="F29" i="45"/>
  <c r="F28" i="45"/>
  <c r="G27" i="45"/>
  <c r="F27" i="45"/>
  <c r="F26" i="45"/>
  <c r="G25" i="45"/>
  <c r="F25" i="45"/>
  <c r="F24" i="45"/>
  <c r="G23" i="45"/>
  <c r="F23" i="45"/>
  <c r="G22" i="45"/>
  <c r="F22" i="45"/>
  <c r="G21" i="45"/>
  <c r="F21" i="45"/>
  <c r="G20" i="45"/>
  <c r="F20" i="45"/>
  <c r="G19" i="45"/>
  <c r="F19" i="45"/>
  <c r="G18" i="45"/>
  <c r="F18" i="45"/>
  <c r="G17" i="45"/>
  <c r="F17" i="45"/>
  <c r="G16" i="45"/>
  <c r="F16" i="45"/>
  <c r="G15" i="45"/>
  <c r="F15" i="45"/>
  <c r="G14" i="45"/>
  <c r="F14" i="45"/>
  <c r="G13" i="45"/>
  <c r="F13" i="45"/>
  <c r="G12" i="45"/>
  <c r="F12" i="45"/>
  <c r="G11" i="45"/>
  <c r="F11" i="45"/>
  <c r="G10" i="45"/>
  <c r="F10" i="45"/>
  <c r="G9" i="45"/>
  <c r="F9" i="45"/>
  <c r="G8" i="45"/>
  <c r="F8" i="45"/>
  <c r="G7" i="45"/>
  <c r="F7" i="45"/>
  <c r="G6" i="45"/>
  <c r="F6" i="45"/>
  <c r="G5" i="45"/>
  <c r="F5" i="45"/>
  <c r="G4" i="45"/>
  <c r="F4" i="45"/>
  <c r="F98" i="43"/>
  <c r="F97" i="43"/>
  <c r="F96" i="43"/>
  <c r="F95" i="43"/>
  <c r="F94" i="43"/>
  <c r="F93" i="43"/>
  <c r="F92" i="43"/>
  <c r="F91" i="43"/>
  <c r="F90" i="43"/>
  <c r="F89" i="43"/>
  <c r="F88" i="43"/>
  <c r="F87" i="43"/>
  <c r="G86" i="43"/>
  <c r="F86" i="43"/>
  <c r="G85" i="43"/>
  <c r="F85" i="43"/>
  <c r="F84" i="43"/>
  <c r="G83" i="43"/>
  <c r="F83" i="43"/>
  <c r="F82" i="43"/>
  <c r="F81" i="43"/>
  <c r="G80" i="43"/>
  <c r="F80" i="43"/>
  <c r="G79" i="43"/>
  <c r="F79" i="43"/>
  <c r="F78" i="43"/>
  <c r="G77" i="43"/>
  <c r="F77" i="43"/>
  <c r="F76" i="43"/>
  <c r="F75" i="43"/>
  <c r="F74" i="43"/>
  <c r="G73" i="43"/>
  <c r="F73" i="43"/>
  <c r="F72" i="43"/>
  <c r="G71" i="43"/>
  <c r="F71" i="43"/>
  <c r="F70" i="43"/>
  <c r="F69" i="43"/>
  <c r="F68" i="43"/>
  <c r="G67" i="43"/>
  <c r="F67" i="43"/>
  <c r="F66" i="43"/>
  <c r="G65" i="43"/>
  <c r="F65" i="43"/>
  <c r="F64" i="43"/>
  <c r="G63" i="43"/>
  <c r="F63" i="43"/>
  <c r="F62" i="43"/>
  <c r="G61" i="43"/>
  <c r="F61" i="43"/>
  <c r="F60" i="43"/>
  <c r="G59" i="43"/>
  <c r="F59" i="43"/>
  <c r="F58" i="43"/>
  <c r="G57" i="43"/>
  <c r="F57" i="43"/>
  <c r="F56" i="43"/>
  <c r="G55" i="43"/>
  <c r="F55" i="43"/>
  <c r="F54" i="43"/>
  <c r="G53" i="43"/>
  <c r="F53" i="43"/>
  <c r="F52" i="43"/>
  <c r="F51" i="43"/>
  <c r="G50" i="43"/>
  <c r="F50" i="43"/>
  <c r="G49" i="43"/>
  <c r="F49" i="43"/>
  <c r="F48" i="43"/>
  <c r="G47" i="43"/>
  <c r="F47" i="43"/>
  <c r="F46" i="43"/>
  <c r="F45" i="43"/>
  <c r="G44" i="43"/>
  <c r="F44" i="43"/>
  <c r="G43" i="43"/>
  <c r="F43" i="43"/>
  <c r="F42" i="43"/>
  <c r="G41" i="43"/>
  <c r="F41" i="43"/>
  <c r="F40" i="43"/>
  <c r="F39" i="43"/>
  <c r="F38" i="43"/>
  <c r="G37" i="43"/>
  <c r="F37" i="43"/>
  <c r="F36" i="43"/>
  <c r="G35" i="43"/>
  <c r="F35" i="43"/>
  <c r="F34" i="43"/>
  <c r="F33" i="43"/>
  <c r="F32" i="43"/>
  <c r="G31" i="43"/>
  <c r="F31" i="43"/>
  <c r="F30" i="43"/>
  <c r="G29" i="43"/>
  <c r="F29" i="43"/>
  <c r="F28" i="43"/>
  <c r="G27" i="43"/>
  <c r="F27" i="43"/>
  <c r="F26" i="43"/>
  <c r="G25" i="43"/>
  <c r="F25" i="43"/>
  <c r="F24" i="43"/>
  <c r="G23" i="43"/>
  <c r="F23" i="43"/>
  <c r="G22" i="43"/>
  <c r="F22" i="43"/>
  <c r="G21" i="43"/>
  <c r="F21" i="43"/>
  <c r="G20" i="43"/>
  <c r="F20" i="43"/>
  <c r="G19" i="43"/>
  <c r="F19" i="43"/>
  <c r="G18" i="43"/>
  <c r="F18" i="43"/>
  <c r="G17" i="43"/>
  <c r="F17" i="43"/>
  <c r="G16" i="43"/>
  <c r="F16" i="43"/>
  <c r="G15" i="43"/>
  <c r="F15" i="43"/>
  <c r="G14" i="43"/>
  <c r="F14" i="43"/>
  <c r="G13" i="43"/>
  <c r="F13" i="43"/>
  <c r="G12" i="43"/>
  <c r="F12" i="43"/>
  <c r="G11" i="43"/>
  <c r="F11" i="43"/>
  <c r="G10" i="43"/>
  <c r="F10" i="43"/>
  <c r="G9" i="43"/>
  <c r="F9" i="43"/>
  <c r="G8" i="43"/>
  <c r="F8" i="43"/>
  <c r="G7" i="43"/>
  <c r="F7" i="43"/>
  <c r="G6" i="43"/>
  <c r="F6" i="43"/>
  <c r="G5" i="43"/>
  <c r="F5" i="43"/>
  <c r="G4" i="43"/>
  <c r="F4" i="43"/>
  <c r="F98" i="42"/>
  <c r="F97" i="42"/>
  <c r="F96" i="42"/>
  <c r="F95" i="42"/>
  <c r="F94" i="42"/>
  <c r="F93" i="42"/>
  <c r="F92" i="42"/>
  <c r="F91" i="42"/>
  <c r="F90" i="42"/>
  <c r="F89" i="42"/>
  <c r="F88" i="42"/>
  <c r="G87" i="42"/>
  <c r="F87" i="42"/>
  <c r="F86" i="42"/>
  <c r="G85" i="42"/>
  <c r="F85" i="42"/>
  <c r="F84" i="42"/>
  <c r="G83" i="42"/>
  <c r="F83" i="42"/>
  <c r="F82" i="42"/>
  <c r="F81" i="42"/>
  <c r="G80" i="42"/>
  <c r="F80" i="42"/>
  <c r="G79" i="42"/>
  <c r="F79" i="42"/>
  <c r="F78" i="42"/>
  <c r="G77" i="42"/>
  <c r="F77" i="42"/>
  <c r="F76" i="42"/>
  <c r="F75" i="42"/>
  <c r="G74" i="42"/>
  <c r="F74" i="42"/>
  <c r="G73" i="42"/>
  <c r="F73" i="42"/>
  <c r="F72" i="42"/>
  <c r="G71" i="42"/>
  <c r="F71" i="42"/>
  <c r="F70" i="42"/>
  <c r="F69" i="42"/>
  <c r="F68" i="42"/>
  <c r="G67" i="42"/>
  <c r="F67" i="42"/>
  <c r="F66" i="42"/>
  <c r="G65" i="42"/>
  <c r="F65" i="42"/>
  <c r="G64" i="42"/>
  <c r="F64" i="42"/>
  <c r="F63" i="42"/>
  <c r="F62" i="42"/>
  <c r="G61" i="42"/>
  <c r="F61" i="42"/>
  <c r="F60" i="42"/>
  <c r="G59" i="42"/>
  <c r="F59" i="42"/>
  <c r="F58" i="42"/>
  <c r="G57" i="42"/>
  <c r="F57" i="42"/>
  <c r="F56" i="42"/>
  <c r="G55" i="42"/>
  <c r="F55" i="42"/>
  <c r="F54" i="42"/>
  <c r="G53" i="42"/>
  <c r="F53" i="42"/>
  <c r="F52" i="42"/>
  <c r="G51" i="42"/>
  <c r="F51" i="42"/>
  <c r="F50" i="42"/>
  <c r="G49" i="42"/>
  <c r="F49" i="42"/>
  <c r="F48" i="42"/>
  <c r="G47" i="42"/>
  <c r="F47" i="42"/>
  <c r="F46" i="42"/>
  <c r="F45" i="42"/>
  <c r="G44" i="42"/>
  <c r="F44" i="42"/>
  <c r="G43" i="42"/>
  <c r="F43" i="42"/>
  <c r="F42" i="42"/>
  <c r="G41" i="42"/>
  <c r="F41" i="42"/>
  <c r="F40" i="42"/>
  <c r="F39" i="42"/>
  <c r="G38" i="42"/>
  <c r="F38" i="42"/>
  <c r="G37" i="42"/>
  <c r="F37" i="42"/>
  <c r="F36" i="42"/>
  <c r="G35" i="42"/>
  <c r="F35" i="42"/>
  <c r="F34" i="42"/>
  <c r="F33" i="42"/>
  <c r="F32" i="42"/>
  <c r="G31" i="42"/>
  <c r="F31" i="42"/>
  <c r="F30" i="42"/>
  <c r="G29" i="42"/>
  <c r="F29" i="42"/>
  <c r="F28" i="42"/>
  <c r="F27" i="42"/>
  <c r="F26" i="42"/>
  <c r="G25" i="42"/>
  <c r="F25" i="42"/>
  <c r="F24" i="42"/>
  <c r="G23" i="42"/>
  <c r="F23" i="42"/>
  <c r="G22" i="42"/>
  <c r="F22" i="42"/>
  <c r="G21" i="42"/>
  <c r="F21" i="42"/>
  <c r="G20" i="42"/>
  <c r="F20" i="42"/>
  <c r="G19" i="42"/>
  <c r="F19" i="42"/>
  <c r="G18" i="42"/>
  <c r="F18" i="42"/>
  <c r="G17" i="42"/>
  <c r="F17" i="42"/>
  <c r="G16" i="42"/>
  <c r="F16" i="42"/>
  <c r="G15" i="42"/>
  <c r="F15" i="42"/>
  <c r="G14" i="42"/>
  <c r="F14" i="42"/>
  <c r="G13" i="42"/>
  <c r="F13" i="42"/>
  <c r="G12" i="42"/>
  <c r="F12" i="42"/>
  <c r="G11" i="42"/>
  <c r="F11" i="42"/>
  <c r="G10" i="42"/>
  <c r="F10" i="42"/>
  <c r="G9" i="42"/>
  <c r="F9" i="42"/>
  <c r="G8" i="42"/>
  <c r="F8" i="42"/>
  <c r="G7" i="42"/>
  <c r="F7" i="42"/>
  <c r="G6" i="42"/>
  <c r="F6" i="42"/>
  <c r="G5" i="42"/>
  <c r="F5" i="42"/>
  <c r="G4" i="42"/>
  <c r="F4" i="42"/>
  <c r="F98" i="52"/>
  <c r="F97" i="52"/>
  <c r="F96" i="52"/>
  <c r="F95" i="52"/>
  <c r="F94" i="52"/>
  <c r="F93" i="52"/>
  <c r="F92" i="52"/>
  <c r="F91" i="52"/>
  <c r="F90" i="52"/>
  <c r="F89" i="52"/>
  <c r="F88" i="52"/>
  <c r="G87" i="52"/>
  <c r="F87" i="52"/>
  <c r="F86" i="52"/>
  <c r="G85" i="52"/>
  <c r="F85" i="52"/>
  <c r="F84" i="52"/>
  <c r="G83" i="52"/>
  <c r="F83" i="52"/>
  <c r="F82" i="52"/>
  <c r="G81" i="52"/>
  <c r="F81" i="52"/>
  <c r="F80" i="52"/>
  <c r="G79" i="52"/>
  <c r="F79" i="52"/>
  <c r="F78" i="52"/>
  <c r="G77" i="52"/>
  <c r="F77" i="52"/>
  <c r="F76" i="52"/>
  <c r="F75" i="52"/>
  <c r="G74" i="52"/>
  <c r="F74" i="52"/>
  <c r="G73" i="52"/>
  <c r="F73" i="52"/>
  <c r="F72" i="52"/>
  <c r="G71" i="52"/>
  <c r="F71" i="52"/>
  <c r="F70" i="52"/>
  <c r="F69" i="52"/>
  <c r="G68" i="52"/>
  <c r="F68" i="52"/>
  <c r="G67" i="52"/>
  <c r="F67" i="52"/>
  <c r="F66" i="52"/>
  <c r="G65" i="52"/>
  <c r="F65" i="52"/>
  <c r="F64" i="52"/>
  <c r="F63" i="52"/>
  <c r="F62" i="52"/>
  <c r="G61" i="52"/>
  <c r="F61" i="52"/>
  <c r="F60" i="52"/>
  <c r="G59" i="52"/>
  <c r="F59" i="52"/>
  <c r="F58" i="52"/>
  <c r="F57" i="52"/>
  <c r="F56" i="52"/>
  <c r="G55" i="52"/>
  <c r="F55" i="52"/>
  <c r="F54" i="52"/>
  <c r="G53" i="52"/>
  <c r="F53" i="52"/>
  <c r="F52" i="52"/>
  <c r="G51" i="52"/>
  <c r="F51" i="52"/>
  <c r="F50" i="52"/>
  <c r="G49" i="52"/>
  <c r="F49" i="52"/>
  <c r="F48" i="52"/>
  <c r="G47" i="52"/>
  <c r="F47" i="52"/>
  <c r="F46" i="52"/>
  <c r="G45" i="52"/>
  <c r="F45" i="52"/>
  <c r="F44" i="52"/>
  <c r="G43" i="52"/>
  <c r="F43" i="52"/>
  <c r="F42" i="52"/>
  <c r="G41" i="52"/>
  <c r="F41" i="52"/>
  <c r="F40" i="52"/>
  <c r="F39" i="52"/>
  <c r="G38" i="52"/>
  <c r="F38" i="52"/>
  <c r="G37" i="52"/>
  <c r="F37" i="52"/>
  <c r="F36" i="52"/>
  <c r="G35" i="52"/>
  <c r="F35" i="52"/>
  <c r="F34" i="52"/>
  <c r="F33" i="52"/>
  <c r="G32" i="52"/>
  <c r="F32" i="52"/>
  <c r="G31" i="52"/>
  <c r="F31" i="52"/>
  <c r="F30" i="52"/>
  <c r="G29" i="52"/>
  <c r="F29" i="52"/>
  <c r="F28" i="52"/>
  <c r="F27" i="52"/>
  <c r="F26" i="52"/>
  <c r="G25" i="52"/>
  <c r="F25" i="52"/>
  <c r="F24" i="52"/>
  <c r="G23" i="52"/>
  <c r="F23" i="52"/>
  <c r="G22" i="52"/>
  <c r="F22" i="52"/>
  <c r="G21" i="52"/>
  <c r="F21" i="52"/>
  <c r="G20" i="52"/>
  <c r="F20" i="52"/>
  <c r="G19" i="52"/>
  <c r="F19" i="52"/>
  <c r="G18" i="52"/>
  <c r="F18" i="52"/>
  <c r="G17" i="52"/>
  <c r="F17" i="52"/>
  <c r="G16" i="52"/>
  <c r="F16" i="52"/>
  <c r="G15" i="52"/>
  <c r="F15" i="52"/>
  <c r="G14" i="52"/>
  <c r="F14" i="52"/>
  <c r="G13" i="52"/>
  <c r="F13" i="52"/>
  <c r="G12" i="52"/>
  <c r="F12" i="52"/>
  <c r="G11" i="52"/>
  <c r="F11" i="52"/>
  <c r="G10" i="52"/>
  <c r="F10" i="52"/>
  <c r="G9" i="52"/>
  <c r="F9" i="52"/>
  <c r="G8" i="52"/>
  <c r="F8" i="52"/>
  <c r="G7" i="52"/>
  <c r="F7" i="52"/>
  <c r="G6" i="52"/>
  <c r="F6" i="52"/>
  <c r="G5" i="52"/>
  <c r="F5" i="52"/>
  <c r="G4" i="52"/>
  <c r="F4" i="52"/>
  <c r="F98" i="51"/>
  <c r="F97" i="51"/>
  <c r="F96" i="51"/>
  <c r="F95" i="51"/>
  <c r="F94" i="51"/>
  <c r="F93" i="51"/>
  <c r="F92" i="51"/>
  <c r="F91" i="51"/>
  <c r="F90" i="51"/>
  <c r="F89" i="51"/>
  <c r="F88" i="51"/>
  <c r="F87" i="51"/>
  <c r="F86" i="51"/>
  <c r="G85" i="51"/>
  <c r="F85" i="51"/>
  <c r="F84" i="51"/>
  <c r="G83" i="51"/>
  <c r="F83" i="51"/>
  <c r="F82" i="51"/>
  <c r="G81" i="51"/>
  <c r="F81" i="51"/>
  <c r="F80" i="51"/>
  <c r="G79" i="51"/>
  <c r="F79" i="51"/>
  <c r="F78" i="51"/>
  <c r="G77" i="51"/>
  <c r="F77" i="51"/>
  <c r="F76" i="51"/>
  <c r="G75" i="51"/>
  <c r="F75" i="51"/>
  <c r="F74" i="51"/>
  <c r="G73" i="51"/>
  <c r="F73" i="51"/>
  <c r="F72" i="51"/>
  <c r="G71" i="51"/>
  <c r="F71" i="51"/>
  <c r="F70" i="51"/>
  <c r="F69" i="51"/>
  <c r="G68" i="51"/>
  <c r="F68" i="51"/>
  <c r="G67" i="51"/>
  <c r="F67" i="51"/>
  <c r="F66" i="51"/>
  <c r="G65" i="51"/>
  <c r="F65" i="51"/>
  <c r="F64" i="51"/>
  <c r="F63" i="51"/>
  <c r="G62" i="51"/>
  <c r="F62" i="51"/>
  <c r="G61" i="51"/>
  <c r="F61" i="51"/>
  <c r="F60" i="51"/>
  <c r="G59" i="51"/>
  <c r="F59" i="51"/>
  <c r="F58" i="51"/>
  <c r="F57" i="51"/>
  <c r="F56" i="51"/>
  <c r="G55" i="51"/>
  <c r="F55" i="51"/>
  <c r="F54" i="51"/>
  <c r="G53" i="51"/>
  <c r="F53" i="51"/>
  <c r="F52" i="51"/>
  <c r="F51" i="51"/>
  <c r="F50" i="51"/>
  <c r="G49" i="51"/>
  <c r="F49" i="51"/>
  <c r="F48" i="51"/>
  <c r="G47" i="51"/>
  <c r="F47" i="51"/>
  <c r="F46" i="51"/>
  <c r="G45" i="51"/>
  <c r="F45" i="51"/>
  <c r="F44" i="51"/>
  <c r="G43" i="51"/>
  <c r="F43" i="51"/>
  <c r="F42" i="51"/>
  <c r="G41" i="51"/>
  <c r="F41" i="51"/>
  <c r="F40" i="51"/>
  <c r="G39" i="51"/>
  <c r="F39" i="51"/>
  <c r="F38" i="51"/>
  <c r="G37" i="51"/>
  <c r="F37" i="51"/>
  <c r="F36" i="51"/>
  <c r="G35" i="51"/>
  <c r="F35" i="51"/>
  <c r="F34" i="51"/>
  <c r="F33" i="51"/>
  <c r="G32" i="51"/>
  <c r="F32" i="51"/>
  <c r="G31" i="51"/>
  <c r="F31" i="51"/>
  <c r="F30" i="51"/>
  <c r="G29" i="51"/>
  <c r="F29" i="51"/>
  <c r="F28" i="51"/>
  <c r="F27" i="51"/>
  <c r="G26" i="51"/>
  <c r="F26" i="51"/>
  <c r="G25" i="51"/>
  <c r="F25" i="51"/>
  <c r="F24" i="51"/>
  <c r="G23" i="51"/>
  <c r="F23" i="51"/>
  <c r="G22" i="51"/>
  <c r="F22" i="51"/>
  <c r="G21" i="51"/>
  <c r="F21" i="51"/>
  <c r="G20" i="51"/>
  <c r="F20" i="51"/>
  <c r="G19" i="51"/>
  <c r="F19" i="51"/>
  <c r="G18" i="51"/>
  <c r="F18" i="51"/>
  <c r="G17" i="51"/>
  <c r="F17" i="51"/>
  <c r="G16" i="51"/>
  <c r="F16" i="51"/>
  <c r="G15" i="51"/>
  <c r="F15" i="51"/>
  <c r="G14" i="51"/>
  <c r="F14" i="51"/>
  <c r="G13" i="51"/>
  <c r="F13" i="51"/>
  <c r="G12" i="51"/>
  <c r="F12" i="51"/>
  <c r="G11" i="51"/>
  <c r="F11" i="51"/>
  <c r="G10" i="51"/>
  <c r="F10" i="51"/>
  <c r="G9" i="51"/>
  <c r="F9" i="51"/>
  <c r="G8" i="51"/>
  <c r="F8" i="51"/>
  <c r="G7" i="51"/>
  <c r="F7" i="51"/>
  <c r="G6" i="51"/>
  <c r="F6" i="51"/>
  <c r="G5" i="51"/>
  <c r="F5" i="51"/>
  <c r="G4" i="51"/>
  <c r="F4" i="51"/>
  <c r="F98" i="49"/>
  <c r="F97" i="49"/>
  <c r="F96" i="49"/>
  <c r="F95" i="49"/>
  <c r="F94" i="49"/>
  <c r="F93" i="49"/>
  <c r="F92" i="49"/>
  <c r="F91" i="49"/>
  <c r="F90" i="49"/>
  <c r="F89" i="49"/>
  <c r="F88" i="49"/>
  <c r="F87" i="49"/>
  <c r="F86" i="49"/>
  <c r="G85" i="49"/>
  <c r="F85" i="49"/>
  <c r="F84" i="49"/>
  <c r="G83" i="49"/>
  <c r="F83" i="49"/>
  <c r="F82" i="49"/>
  <c r="F81" i="49"/>
  <c r="F80" i="49"/>
  <c r="G79" i="49"/>
  <c r="F79" i="49"/>
  <c r="F78" i="49"/>
  <c r="G77" i="49"/>
  <c r="F77" i="49"/>
  <c r="F76" i="49"/>
  <c r="G75" i="49"/>
  <c r="F75" i="49"/>
  <c r="F74" i="49"/>
  <c r="G73" i="49"/>
  <c r="F73" i="49"/>
  <c r="F72" i="49"/>
  <c r="G71" i="49"/>
  <c r="F71" i="49"/>
  <c r="F70" i="49"/>
  <c r="G69" i="49"/>
  <c r="F69" i="49"/>
  <c r="F68" i="49"/>
  <c r="G67" i="49"/>
  <c r="F67" i="49"/>
  <c r="F66" i="49"/>
  <c r="G65" i="49"/>
  <c r="F65" i="49"/>
  <c r="F64" i="49"/>
  <c r="F63" i="49"/>
  <c r="G62" i="49"/>
  <c r="F62" i="49"/>
  <c r="G61" i="49"/>
  <c r="F61" i="49"/>
  <c r="F60" i="49"/>
  <c r="G59" i="49"/>
  <c r="F59" i="49"/>
  <c r="F58" i="49"/>
  <c r="F57" i="49"/>
  <c r="G56" i="49"/>
  <c r="F56" i="49"/>
  <c r="G55" i="49"/>
  <c r="F55" i="49"/>
  <c r="F54" i="49"/>
  <c r="G53" i="49"/>
  <c r="F53" i="49"/>
  <c r="F52" i="49"/>
  <c r="F51" i="49"/>
  <c r="F50" i="49"/>
  <c r="G49" i="49"/>
  <c r="F49" i="49"/>
  <c r="F48" i="49"/>
  <c r="G47" i="49"/>
  <c r="F47" i="49"/>
  <c r="F46" i="49"/>
  <c r="F45" i="49"/>
  <c r="F44" i="49"/>
  <c r="G43" i="49"/>
  <c r="F43" i="49"/>
  <c r="F42" i="49"/>
  <c r="G41" i="49"/>
  <c r="F41" i="49"/>
  <c r="F40" i="49"/>
  <c r="G39" i="49"/>
  <c r="F39" i="49"/>
  <c r="F38" i="49"/>
  <c r="G37" i="49"/>
  <c r="F37" i="49"/>
  <c r="F36" i="49"/>
  <c r="G35" i="49"/>
  <c r="F35" i="49"/>
  <c r="F34" i="49"/>
  <c r="G33" i="49"/>
  <c r="F33" i="49"/>
  <c r="F32" i="49"/>
  <c r="G31" i="49"/>
  <c r="F31" i="49"/>
  <c r="F30" i="49"/>
  <c r="G29" i="49"/>
  <c r="F29" i="49"/>
  <c r="F28" i="49"/>
  <c r="F27" i="49"/>
  <c r="G26" i="49"/>
  <c r="F26" i="49"/>
  <c r="G25" i="49"/>
  <c r="F25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G7" i="49"/>
  <c r="F7" i="49"/>
  <c r="G6" i="49"/>
  <c r="F6" i="49"/>
  <c r="G5" i="49"/>
  <c r="F5" i="49"/>
  <c r="G4" i="49"/>
  <c r="F4" i="49"/>
  <c r="F98" i="48"/>
  <c r="F97" i="48"/>
  <c r="F96" i="48"/>
  <c r="F95" i="48"/>
  <c r="F94" i="48"/>
  <c r="F93" i="48"/>
  <c r="F92" i="48"/>
  <c r="F91" i="48"/>
  <c r="F90" i="48"/>
  <c r="F89" i="48"/>
  <c r="F88" i="48"/>
  <c r="F87" i="48"/>
  <c r="G86" i="48"/>
  <c r="F86" i="48"/>
  <c r="G85" i="48"/>
  <c r="F85" i="48"/>
  <c r="F84" i="48"/>
  <c r="G83" i="48"/>
  <c r="F83" i="48"/>
  <c r="F82" i="48"/>
  <c r="F81" i="48"/>
  <c r="F80" i="48"/>
  <c r="G79" i="48"/>
  <c r="F79" i="48"/>
  <c r="F78" i="48"/>
  <c r="G77" i="48"/>
  <c r="F77" i="48"/>
  <c r="F76" i="48"/>
  <c r="F75" i="48"/>
  <c r="F74" i="48"/>
  <c r="G73" i="48"/>
  <c r="F73" i="48"/>
  <c r="F72" i="48"/>
  <c r="G71" i="48"/>
  <c r="F71" i="48"/>
  <c r="F70" i="48"/>
  <c r="G69" i="48"/>
  <c r="F69" i="48"/>
  <c r="F68" i="48"/>
  <c r="G67" i="48"/>
  <c r="F67" i="48"/>
  <c r="F66" i="48"/>
  <c r="G65" i="48"/>
  <c r="F65" i="48"/>
  <c r="F64" i="48"/>
  <c r="G63" i="48"/>
  <c r="F63" i="48"/>
  <c r="F62" i="48"/>
  <c r="G61" i="48"/>
  <c r="F61" i="48"/>
  <c r="F60" i="48"/>
  <c r="G59" i="48"/>
  <c r="F59" i="48"/>
  <c r="F58" i="48"/>
  <c r="F57" i="48"/>
  <c r="G56" i="48"/>
  <c r="F56" i="48"/>
  <c r="G55" i="48"/>
  <c r="F55" i="48"/>
  <c r="F54" i="48"/>
  <c r="G53" i="48"/>
  <c r="F53" i="48"/>
  <c r="F52" i="48"/>
  <c r="F51" i="48"/>
  <c r="G50" i="48"/>
  <c r="F50" i="48"/>
  <c r="G49" i="48"/>
  <c r="F49" i="48"/>
  <c r="F48" i="48"/>
  <c r="G47" i="48"/>
  <c r="F47" i="48"/>
  <c r="F46" i="48"/>
  <c r="F45" i="48"/>
  <c r="F44" i="48"/>
  <c r="G43" i="48"/>
  <c r="F43" i="48"/>
  <c r="F42" i="48"/>
  <c r="G41" i="48"/>
  <c r="F41" i="48"/>
  <c r="F40" i="48"/>
  <c r="F39" i="48"/>
  <c r="F38" i="48"/>
  <c r="G37" i="48"/>
  <c r="F37" i="48"/>
  <c r="F36" i="48"/>
  <c r="G35" i="48"/>
  <c r="F35" i="48"/>
  <c r="F34" i="48"/>
  <c r="G33" i="48"/>
  <c r="F33" i="48"/>
  <c r="F32" i="48"/>
  <c r="G31" i="48"/>
  <c r="F31" i="48"/>
  <c r="F30" i="48"/>
  <c r="G29" i="48"/>
  <c r="F29" i="48"/>
  <c r="F28" i="48"/>
  <c r="G27" i="48"/>
  <c r="F27" i="48"/>
  <c r="F26" i="48"/>
  <c r="G25" i="48"/>
  <c r="F25" i="48"/>
  <c r="F24" i="48"/>
  <c r="G23" i="48"/>
  <c r="F23" i="48"/>
  <c r="G22" i="48"/>
  <c r="F22" i="48"/>
  <c r="G21" i="48"/>
  <c r="F21" i="48"/>
  <c r="G20" i="48"/>
  <c r="F20" i="48"/>
  <c r="G19" i="48"/>
  <c r="F19" i="48"/>
  <c r="G18" i="48"/>
  <c r="F18" i="48"/>
  <c r="G17" i="48"/>
  <c r="F17" i="48"/>
  <c r="G16" i="48"/>
  <c r="F16" i="48"/>
  <c r="G15" i="48"/>
  <c r="F15" i="48"/>
  <c r="G14" i="48"/>
  <c r="F14" i="48"/>
  <c r="G13" i="48"/>
  <c r="F13" i="48"/>
  <c r="G12" i="48"/>
  <c r="F12" i="48"/>
  <c r="G11" i="48"/>
  <c r="F11" i="48"/>
  <c r="G10" i="48"/>
  <c r="F10" i="48"/>
  <c r="G9" i="48"/>
  <c r="F9" i="48"/>
  <c r="G8" i="48"/>
  <c r="F8" i="48"/>
  <c r="G7" i="48"/>
  <c r="F7" i="48"/>
  <c r="G6" i="48"/>
  <c r="F6" i="48"/>
  <c r="G5" i="48"/>
  <c r="F5" i="48"/>
  <c r="G4" i="48"/>
  <c r="F4" i="48"/>
  <c r="F98" i="53"/>
  <c r="F97" i="53"/>
  <c r="F96" i="53"/>
  <c r="F95" i="53"/>
  <c r="F94" i="53"/>
  <c r="F93" i="53"/>
  <c r="F92" i="53"/>
  <c r="F91" i="53"/>
  <c r="F90" i="53"/>
  <c r="F89" i="53"/>
  <c r="F88" i="53"/>
  <c r="F87" i="53"/>
  <c r="G86" i="53"/>
  <c r="F86" i="53"/>
  <c r="G85" i="53"/>
  <c r="F85" i="53"/>
  <c r="F84" i="53"/>
  <c r="G83" i="53"/>
  <c r="F83" i="53"/>
  <c r="F82" i="53"/>
  <c r="F81" i="53"/>
  <c r="G80" i="53"/>
  <c r="F80" i="53"/>
  <c r="G79" i="53"/>
  <c r="F79" i="53"/>
  <c r="F78" i="53"/>
  <c r="G77" i="53"/>
  <c r="F77" i="53"/>
  <c r="F76" i="53"/>
  <c r="F75" i="53"/>
  <c r="F74" i="53"/>
  <c r="G73" i="53"/>
  <c r="F73" i="53"/>
  <c r="F72" i="53"/>
  <c r="G71" i="53"/>
  <c r="F71" i="53"/>
  <c r="F70" i="53"/>
  <c r="F69" i="53"/>
  <c r="F68" i="53"/>
  <c r="G67" i="53"/>
  <c r="F67" i="53"/>
  <c r="F66" i="53"/>
  <c r="G65" i="53"/>
  <c r="F65" i="53"/>
  <c r="F64" i="53"/>
  <c r="G63" i="53"/>
  <c r="F63" i="53"/>
  <c r="F62" i="53"/>
  <c r="G61" i="53"/>
  <c r="F61" i="53"/>
  <c r="F60" i="53"/>
  <c r="G59" i="53"/>
  <c r="F59" i="53"/>
  <c r="F58" i="53"/>
  <c r="G57" i="53"/>
  <c r="F57" i="53"/>
  <c r="F56" i="53"/>
  <c r="G55" i="53"/>
  <c r="F55" i="53"/>
  <c r="F54" i="53"/>
  <c r="G53" i="53"/>
  <c r="F53" i="53"/>
  <c r="F52" i="53"/>
  <c r="F51" i="53"/>
  <c r="G50" i="53"/>
  <c r="F50" i="53"/>
  <c r="G49" i="53"/>
  <c r="F49" i="53"/>
  <c r="F48" i="53"/>
  <c r="G47" i="53"/>
  <c r="F47" i="53"/>
  <c r="F46" i="53"/>
  <c r="F45" i="53"/>
  <c r="G44" i="53"/>
  <c r="F44" i="53"/>
  <c r="G43" i="53"/>
  <c r="F43" i="53"/>
  <c r="F42" i="53"/>
  <c r="G41" i="53"/>
  <c r="F41" i="53"/>
  <c r="F40" i="53"/>
  <c r="F39" i="53"/>
  <c r="F38" i="53"/>
  <c r="G37" i="53"/>
  <c r="F37" i="53"/>
  <c r="F36" i="53"/>
  <c r="G35" i="53"/>
  <c r="F35" i="53"/>
  <c r="F34" i="53"/>
  <c r="F33" i="53"/>
  <c r="F32" i="53"/>
  <c r="G31" i="53"/>
  <c r="F31" i="53"/>
  <c r="F30" i="53"/>
  <c r="G29" i="53"/>
  <c r="F29" i="53"/>
  <c r="F28" i="53"/>
  <c r="G27" i="53"/>
  <c r="F27" i="53"/>
  <c r="F26" i="53"/>
  <c r="G25" i="53"/>
  <c r="F25" i="53"/>
  <c r="F24" i="53"/>
  <c r="G23" i="53"/>
  <c r="F23" i="53"/>
  <c r="G22" i="53"/>
  <c r="F22" i="53"/>
  <c r="G21" i="53"/>
  <c r="F21" i="53"/>
  <c r="G20" i="53"/>
  <c r="F20" i="53"/>
  <c r="G19" i="53"/>
  <c r="F19" i="53"/>
  <c r="G18" i="53"/>
  <c r="F18" i="53"/>
  <c r="G17" i="53"/>
  <c r="F17" i="53"/>
  <c r="G16" i="53"/>
  <c r="F16" i="53"/>
  <c r="G15" i="53"/>
  <c r="F15" i="53"/>
  <c r="G14" i="53"/>
  <c r="F14" i="53"/>
  <c r="G13" i="53"/>
  <c r="F13" i="53"/>
  <c r="G12" i="53"/>
  <c r="F12" i="53"/>
  <c r="G11" i="53"/>
  <c r="F11" i="53"/>
  <c r="G10" i="53"/>
  <c r="F10" i="53"/>
  <c r="G9" i="53"/>
  <c r="F9" i="53"/>
  <c r="G8" i="53"/>
  <c r="F8" i="53"/>
  <c r="G7" i="53"/>
  <c r="F7" i="53"/>
  <c r="G6" i="53"/>
  <c r="F6" i="53"/>
  <c r="G5" i="53"/>
  <c r="F5" i="53"/>
  <c r="G4" i="53"/>
  <c r="F4" i="53"/>
  <c r="F98" i="54"/>
  <c r="F97" i="54"/>
  <c r="F96" i="54"/>
  <c r="F95" i="54"/>
  <c r="F94" i="54"/>
  <c r="F93" i="54"/>
  <c r="F92" i="54"/>
  <c r="F91" i="54"/>
  <c r="F90" i="54"/>
  <c r="F89" i="54"/>
  <c r="F88" i="54"/>
  <c r="G87" i="54"/>
  <c r="F87" i="54"/>
  <c r="F86" i="54"/>
  <c r="G85" i="54"/>
  <c r="F85" i="54"/>
  <c r="F84" i="54"/>
  <c r="G83" i="54"/>
  <c r="F83" i="54"/>
  <c r="F82" i="54"/>
  <c r="F81" i="54"/>
  <c r="G80" i="54"/>
  <c r="F80" i="54"/>
  <c r="G79" i="54"/>
  <c r="F79" i="54"/>
  <c r="F78" i="54"/>
  <c r="G77" i="54"/>
  <c r="F77" i="54"/>
  <c r="F76" i="54"/>
  <c r="F75" i="54"/>
  <c r="G74" i="54"/>
  <c r="F74" i="54"/>
  <c r="G73" i="54"/>
  <c r="F73" i="54"/>
  <c r="F72" i="54"/>
  <c r="G71" i="54"/>
  <c r="F71" i="54"/>
  <c r="F70" i="54"/>
  <c r="F69" i="54"/>
  <c r="F68" i="54"/>
  <c r="G67" i="54"/>
  <c r="F67" i="54"/>
  <c r="F66" i="54"/>
  <c r="G65" i="54"/>
  <c r="F65" i="54"/>
  <c r="F64" i="54"/>
  <c r="F63" i="54"/>
  <c r="F62" i="54"/>
  <c r="G61" i="54"/>
  <c r="F61" i="54"/>
  <c r="F60" i="54"/>
  <c r="G59" i="54"/>
  <c r="F59" i="54"/>
  <c r="F58" i="54"/>
  <c r="G57" i="54"/>
  <c r="F57" i="54"/>
  <c r="F56" i="54"/>
  <c r="G55" i="54"/>
  <c r="F55" i="54"/>
  <c r="F54" i="54"/>
  <c r="G53" i="54"/>
  <c r="F53" i="54"/>
  <c r="F52" i="54"/>
  <c r="G51" i="54"/>
  <c r="F51" i="54"/>
  <c r="F50" i="54"/>
  <c r="G49" i="54"/>
  <c r="F49" i="54"/>
  <c r="F48" i="54"/>
  <c r="G47" i="54"/>
  <c r="F47" i="54"/>
  <c r="F46" i="54"/>
  <c r="F45" i="54"/>
  <c r="G44" i="54"/>
  <c r="F44" i="54"/>
  <c r="G43" i="54"/>
  <c r="F43" i="54"/>
  <c r="F42" i="54"/>
  <c r="G41" i="54"/>
  <c r="F41" i="54"/>
  <c r="F40" i="54"/>
  <c r="F39" i="54"/>
  <c r="G38" i="54"/>
  <c r="F38" i="54"/>
  <c r="G37" i="54"/>
  <c r="F37" i="54"/>
  <c r="F36" i="54"/>
  <c r="G35" i="54"/>
  <c r="F35" i="54"/>
  <c r="F34" i="54"/>
  <c r="F33" i="54"/>
  <c r="F32" i="54"/>
  <c r="G31" i="54"/>
  <c r="F31" i="54"/>
  <c r="F30" i="54"/>
  <c r="G29" i="54"/>
  <c r="F29" i="54"/>
  <c r="G28" i="54"/>
  <c r="F28" i="54"/>
  <c r="F27" i="54"/>
  <c r="F26" i="54"/>
  <c r="G25" i="54"/>
  <c r="F25" i="54"/>
  <c r="F24" i="54"/>
  <c r="G23" i="54"/>
  <c r="F23" i="54"/>
  <c r="G22" i="54"/>
  <c r="F22" i="54"/>
  <c r="G21" i="54"/>
  <c r="F21" i="54"/>
  <c r="G20" i="54"/>
  <c r="F20" i="54"/>
  <c r="G19" i="54"/>
  <c r="F19" i="54"/>
  <c r="G18" i="54"/>
  <c r="F18" i="54"/>
  <c r="G17" i="54"/>
  <c r="F17" i="54"/>
  <c r="G16" i="54"/>
  <c r="F16" i="54"/>
  <c r="G15" i="54"/>
  <c r="F15" i="54"/>
  <c r="G14" i="54"/>
  <c r="F14" i="54"/>
  <c r="G13" i="54"/>
  <c r="F13" i="54"/>
  <c r="G12" i="54"/>
  <c r="F12" i="54"/>
  <c r="G11" i="54"/>
  <c r="F11" i="54"/>
  <c r="G10" i="54"/>
  <c r="F10" i="54"/>
  <c r="G9" i="54"/>
  <c r="F9" i="54"/>
  <c r="G8" i="54"/>
  <c r="F8" i="54"/>
  <c r="G7" i="54"/>
  <c r="F7" i="54"/>
  <c r="G6" i="54"/>
  <c r="F6" i="54"/>
  <c r="G5" i="54"/>
  <c r="F5" i="54"/>
  <c r="G4" i="54"/>
  <c r="F4" i="54"/>
  <c r="F98" i="55"/>
  <c r="F97" i="55"/>
  <c r="F96" i="55"/>
  <c r="F95" i="55"/>
  <c r="F94" i="55"/>
  <c r="F93" i="55"/>
  <c r="F92" i="55"/>
  <c r="F91" i="55"/>
  <c r="F90" i="55"/>
  <c r="F89" i="55"/>
  <c r="F88" i="55"/>
  <c r="G87" i="55"/>
  <c r="F87" i="55"/>
  <c r="F86" i="55"/>
  <c r="G85" i="55"/>
  <c r="F85" i="55"/>
  <c r="F84" i="55"/>
  <c r="G83" i="55"/>
  <c r="F83" i="55"/>
  <c r="F82" i="55"/>
  <c r="G81" i="55"/>
  <c r="F81" i="55"/>
  <c r="F80" i="55"/>
  <c r="G79" i="55"/>
  <c r="F79" i="55"/>
  <c r="F78" i="55"/>
  <c r="G77" i="55"/>
  <c r="F77" i="55"/>
  <c r="F76" i="55"/>
  <c r="F75" i="55"/>
  <c r="G74" i="55"/>
  <c r="F74" i="55"/>
  <c r="G73" i="55"/>
  <c r="F73" i="55"/>
  <c r="F72" i="55"/>
  <c r="G71" i="55"/>
  <c r="F71" i="55"/>
  <c r="F70" i="55"/>
  <c r="F69" i="55"/>
  <c r="G68" i="55"/>
  <c r="F68" i="55"/>
  <c r="G67" i="55"/>
  <c r="F67" i="55"/>
  <c r="F66" i="55"/>
  <c r="G65" i="55"/>
  <c r="F65" i="55"/>
  <c r="F64" i="55"/>
  <c r="F63" i="55"/>
  <c r="F62" i="55"/>
  <c r="G61" i="55"/>
  <c r="F61" i="55"/>
  <c r="F60" i="55"/>
  <c r="G59" i="55"/>
  <c r="F59" i="55"/>
  <c r="F58" i="55"/>
  <c r="F57" i="55"/>
  <c r="F56" i="55"/>
  <c r="G55" i="55"/>
  <c r="F55" i="55"/>
  <c r="F54" i="55"/>
  <c r="G53" i="55"/>
  <c r="F53" i="55"/>
  <c r="F52" i="55"/>
  <c r="G51" i="55"/>
  <c r="F51" i="55"/>
  <c r="F50" i="55"/>
  <c r="G49" i="55"/>
  <c r="F49" i="55"/>
  <c r="F48" i="55"/>
  <c r="G47" i="55"/>
  <c r="F47" i="55"/>
  <c r="F46" i="55"/>
  <c r="G45" i="55"/>
  <c r="F45" i="55"/>
  <c r="F44" i="55"/>
  <c r="G43" i="55"/>
  <c r="F43" i="55"/>
  <c r="F42" i="55"/>
  <c r="G41" i="55"/>
  <c r="F41" i="55"/>
  <c r="F40" i="55"/>
  <c r="F39" i="55"/>
  <c r="G38" i="55"/>
  <c r="F38" i="55"/>
  <c r="G37" i="55"/>
  <c r="F37" i="55"/>
  <c r="F36" i="55"/>
  <c r="G35" i="55"/>
  <c r="F35" i="55"/>
  <c r="F34" i="55"/>
  <c r="F33" i="55"/>
  <c r="G32" i="55"/>
  <c r="F32" i="55"/>
  <c r="G31" i="55"/>
  <c r="F31" i="55"/>
  <c r="F30" i="55"/>
  <c r="G29" i="55"/>
  <c r="F29" i="55"/>
  <c r="F28" i="55"/>
  <c r="F27" i="55"/>
  <c r="F26" i="55"/>
  <c r="G25" i="55"/>
  <c r="F25" i="55"/>
  <c r="F24" i="55"/>
  <c r="G23" i="55"/>
  <c r="F23" i="55"/>
  <c r="G22" i="55"/>
  <c r="F22" i="55"/>
  <c r="G21" i="55"/>
  <c r="F21" i="55"/>
  <c r="G20" i="55"/>
  <c r="F20" i="55"/>
  <c r="G19" i="55"/>
  <c r="F19" i="55"/>
  <c r="G18" i="55"/>
  <c r="F18" i="55"/>
  <c r="G17" i="55"/>
  <c r="F17" i="55"/>
  <c r="G16" i="55"/>
  <c r="F16" i="55"/>
  <c r="G15" i="55"/>
  <c r="F15" i="55"/>
  <c r="G14" i="55"/>
  <c r="F14" i="55"/>
  <c r="G13" i="55"/>
  <c r="F13" i="55"/>
  <c r="G12" i="55"/>
  <c r="F12" i="55"/>
  <c r="G11" i="55"/>
  <c r="F11" i="55"/>
  <c r="G10" i="55"/>
  <c r="F10" i="55"/>
  <c r="G9" i="55"/>
  <c r="F9" i="55"/>
  <c r="G8" i="55"/>
  <c r="F8" i="55"/>
  <c r="G7" i="55"/>
  <c r="F7" i="55"/>
  <c r="G6" i="55"/>
  <c r="F6" i="55"/>
  <c r="G5" i="55"/>
  <c r="F5" i="55"/>
  <c r="G4" i="55"/>
  <c r="F4" i="55"/>
  <c r="F98" i="50"/>
  <c r="F97" i="50"/>
  <c r="F96" i="50"/>
  <c r="F95" i="50"/>
  <c r="F94" i="50"/>
  <c r="F93" i="50"/>
  <c r="F92" i="50"/>
  <c r="F91" i="50"/>
  <c r="F90" i="50"/>
  <c r="F89" i="50"/>
  <c r="F88" i="50"/>
  <c r="F87" i="50"/>
  <c r="F86" i="50"/>
  <c r="G85" i="50"/>
  <c r="F85" i="50"/>
  <c r="F84" i="50"/>
  <c r="G83" i="50"/>
  <c r="F83" i="50"/>
  <c r="F82" i="50"/>
  <c r="G81" i="50"/>
  <c r="F81" i="50"/>
  <c r="F80" i="50"/>
  <c r="G79" i="50"/>
  <c r="F79" i="50"/>
  <c r="F78" i="50"/>
  <c r="G77" i="50"/>
  <c r="F77" i="50"/>
  <c r="F76" i="50"/>
  <c r="G75" i="50"/>
  <c r="F75" i="50"/>
  <c r="F74" i="50"/>
  <c r="G73" i="50"/>
  <c r="F73" i="50"/>
  <c r="F72" i="50"/>
  <c r="G71" i="50"/>
  <c r="F71" i="50"/>
  <c r="F70" i="50"/>
  <c r="F69" i="50"/>
  <c r="G68" i="50"/>
  <c r="F68" i="50"/>
  <c r="G67" i="50"/>
  <c r="F67" i="50"/>
  <c r="F66" i="50"/>
  <c r="G65" i="50"/>
  <c r="F65" i="50"/>
  <c r="F64" i="50"/>
  <c r="F63" i="50"/>
  <c r="G62" i="50"/>
  <c r="F62" i="50"/>
  <c r="G61" i="50"/>
  <c r="F61" i="50"/>
  <c r="F60" i="50"/>
  <c r="G59" i="50"/>
  <c r="F59" i="50"/>
  <c r="F58" i="50"/>
  <c r="F57" i="50"/>
  <c r="F56" i="50"/>
  <c r="G55" i="50"/>
  <c r="F55" i="50"/>
  <c r="F54" i="50"/>
  <c r="G53" i="50"/>
  <c r="F53" i="50"/>
  <c r="G52" i="50"/>
  <c r="F52" i="50"/>
  <c r="F51" i="50"/>
  <c r="F50" i="50"/>
  <c r="G49" i="50"/>
  <c r="F49" i="50"/>
  <c r="F48" i="50"/>
  <c r="G47" i="50"/>
  <c r="F47" i="50"/>
  <c r="F46" i="50"/>
  <c r="G45" i="50"/>
  <c r="F45" i="50"/>
  <c r="F44" i="50"/>
  <c r="G43" i="50"/>
  <c r="F43" i="50"/>
  <c r="F42" i="50"/>
  <c r="G41" i="50"/>
  <c r="F41" i="50"/>
  <c r="F40" i="50"/>
  <c r="G39" i="50"/>
  <c r="F39" i="50"/>
  <c r="F38" i="50"/>
  <c r="G37" i="50"/>
  <c r="F37" i="50"/>
  <c r="F36" i="50"/>
  <c r="G35" i="50"/>
  <c r="F35" i="50"/>
  <c r="F34" i="50"/>
  <c r="F33" i="50"/>
  <c r="G32" i="50"/>
  <c r="F32" i="50"/>
  <c r="G31" i="50"/>
  <c r="F31" i="50"/>
  <c r="F30" i="50"/>
  <c r="G29" i="50"/>
  <c r="F29" i="50"/>
  <c r="F28" i="50"/>
  <c r="F27" i="50"/>
  <c r="G26" i="50"/>
  <c r="F26" i="50"/>
  <c r="G25" i="50"/>
  <c r="F25" i="50"/>
  <c r="F24" i="50"/>
  <c r="G23" i="50"/>
  <c r="F23" i="50"/>
  <c r="G22" i="50"/>
  <c r="F22" i="50"/>
  <c r="G21" i="50"/>
  <c r="F21" i="50"/>
  <c r="G20" i="50"/>
  <c r="F20" i="50"/>
  <c r="G19" i="50"/>
  <c r="F19" i="50"/>
  <c r="G18" i="50"/>
  <c r="F18" i="50"/>
  <c r="G17" i="50"/>
  <c r="F17" i="50"/>
  <c r="G16" i="50"/>
  <c r="F16" i="50"/>
  <c r="G15" i="50"/>
  <c r="F15" i="50"/>
  <c r="G14" i="50"/>
  <c r="F14" i="50"/>
  <c r="G13" i="50"/>
  <c r="F13" i="50"/>
  <c r="G12" i="50"/>
  <c r="F12" i="50"/>
  <c r="G11" i="50"/>
  <c r="F11" i="50"/>
  <c r="G10" i="50"/>
  <c r="F10" i="50"/>
  <c r="G9" i="50"/>
  <c r="F9" i="50"/>
  <c r="G8" i="50"/>
  <c r="F8" i="50"/>
  <c r="G7" i="50"/>
  <c r="F7" i="50"/>
  <c r="G6" i="50"/>
  <c r="F6" i="50"/>
  <c r="G5" i="50"/>
  <c r="F5" i="50"/>
  <c r="G4" i="50"/>
  <c r="F4" i="50"/>
  <c r="F98" i="46"/>
  <c r="F97" i="46"/>
  <c r="F96" i="46"/>
  <c r="F95" i="46"/>
  <c r="F94" i="46"/>
  <c r="F93" i="46"/>
  <c r="F92" i="46"/>
  <c r="F91" i="46"/>
  <c r="F90" i="46"/>
  <c r="F89" i="46"/>
  <c r="F88" i="46"/>
  <c r="F87" i="46"/>
  <c r="F86" i="46"/>
  <c r="G85" i="46"/>
  <c r="F85" i="46"/>
  <c r="F84" i="46"/>
  <c r="G83" i="46"/>
  <c r="F83" i="46"/>
  <c r="F82" i="46"/>
  <c r="F81" i="46"/>
  <c r="F80" i="46"/>
  <c r="G79" i="46"/>
  <c r="F79" i="46"/>
  <c r="F78" i="46"/>
  <c r="G77" i="46"/>
  <c r="F77" i="46"/>
  <c r="F76" i="46"/>
  <c r="G75" i="46"/>
  <c r="F75" i="46"/>
  <c r="F74" i="46"/>
  <c r="G73" i="46"/>
  <c r="F73" i="46"/>
  <c r="F72" i="46"/>
  <c r="G71" i="46"/>
  <c r="F71" i="46"/>
  <c r="F70" i="46"/>
  <c r="G69" i="46"/>
  <c r="F69" i="46"/>
  <c r="F68" i="46"/>
  <c r="G67" i="46"/>
  <c r="F67" i="46"/>
  <c r="F66" i="46"/>
  <c r="G65" i="46"/>
  <c r="F65" i="46"/>
  <c r="F64" i="46"/>
  <c r="F63" i="46"/>
  <c r="G62" i="46"/>
  <c r="F62" i="46"/>
  <c r="G61" i="46"/>
  <c r="F61" i="46"/>
  <c r="F60" i="46"/>
  <c r="G59" i="46"/>
  <c r="F59" i="46"/>
  <c r="F58" i="46"/>
  <c r="F57" i="46"/>
  <c r="G56" i="46"/>
  <c r="F56" i="46"/>
  <c r="G55" i="46"/>
  <c r="F55" i="46"/>
  <c r="F54" i="46"/>
  <c r="G53" i="46"/>
  <c r="F53" i="46"/>
  <c r="F52" i="46"/>
  <c r="F51" i="46"/>
  <c r="F50" i="46"/>
  <c r="G49" i="46"/>
  <c r="F49" i="46"/>
  <c r="F48" i="46"/>
  <c r="G47" i="46"/>
  <c r="F47" i="46"/>
  <c r="F46" i="46"/>
  <c r="F45" i="46"/>
  <c r="F44" i="46"/>
  <c r="G43" i="46"/>
  <c r="F43" i="46"/>
  <c r="F42" i="46"/>
  <c r="G41" i="46"/>
  <c r="F41" i="46"/>
  <c r="F40" i="46"/>
  <c r="G39" i="46"/>
  <c r="F39" i="46"/>
  <c r="F38" i="46"/>
  <c r="G37" i="46"/>
  <c r="F37" i="46"/>
  <c r="F36" i="46"/>
  <c r="G35" i="46"/>
  <c r="F35" i="46"/>
  <c r="F34" i="46"/>
  <c r="G33" i="46"/>
  <c r="F33" i="46"/>
  <c r="F32" i="46"/>
  <c r="G31" i="46"/>
  <c r="F31" i="46"/>
  <c r="F30" i="46"/>
  <c r="G29" i="46"/>
  <c r="F29" i="46"/>
  <c r="F28" i="46"/>
  <c r="F27" i="46"/>
  <c r="G26" i="46"/>
  <c r="F26" i="46"/>
  <c r="G25" i="46"/>
  <c r="F25" i="46"/>
  <c r="F24" i="46"/>
  <c r="G23" i="46"/>
  <c r="F23" i="46"/>
  <c r="G22" i="46"/>
  <c r="F22" i="46"/>
  <c r="G21" i="46"/>
  <c r="F21" i="46"/>
  <c r="G20" i="46"/>
  <c r="F20" i="46"/>
  <c r="G19" i="46"/>
  <c r="F19" i="46"/>
  <c r="G18" i="46"/>
  <c r="F18" i="46"/>
  <c r="G17" i="46"/>
  <c r="F17" i="46"/>
  <c r="G16" i="46"/>
  <c r="F16" i="46"/>
  <c r="G15" i="46"/>
  <c r="F15" i="46"/>
  <c r="G14" i="46"/>
  <c r="F14" i="46"/>
  <c r="G13" i="46"/>
  <c r="F13" i="46"/>
  <c r="G12" i="46"/>
  <c r="F12" i="46"/>
  <c r="G11" i="46"/>
  <c r="F11" i="46"/>
  <c r="G10" i="46"/>
  <c r="F10" i="46"/>
  <c r="G9" i="46"/>
  <c r="F9" i="46"/>
  <c r="G8" i="46"/>
  <c r="F8" i="46"/>
  <c r="G7" i="46"/>
  <c r="F7" i="46"/>
  <c r="G6" i="46"/>
  <c r="F6" i="46"/>
  <c r="G5" i="46"/>
  <c r="F5" i="46"/>
  <c r="G4" i="46"/>
  <c r="F4" i="46"/>
  <c r="F98" i="44"/>
  <c r="F97" i="44"/>
  <c r="F96" i="44"/>
  <c r="F95" i="44"/>
  <c r="F94" i="44"/>
  <c r="F93" i="44"/>
  <c r="F92" i="44"/>
  <c r="F91" i="44"/>
  <c r="F90" i="44"/>
  <c r="F89" i="44"/>
  <c r="F88" i="44"/>
  <c r="F87" i="44"/>
  <c r="G86" i="44"/>
  <c r="F86" i="44"/>
  <c r="G85" i="44"/>
  <c r="F85" i="44"/>
  <c r="F84" i="44"/>
  <c r="G83" i="44"/>
  <c r="F83" i="44"/>
  <c r="F82" i="44"/>
  <c r="F81" i="44"/>
  <c r="F80" i="44"/>
  <c r="G79" i="44"/>
  <c r="F79" i="44"/>
  <c r="F78" i="44"/>
  <c r="G77" i="44"/>
  <c r="F77" i="44"/>
  <c r="G76" i="44"/>
  <c r="F76" i="44"/>
  <c r="F75" i="44"/>
  <c r="F74" i="44"/>
  <c r="G73" i="44"/>
  <c r="F73" i="44"/>
  <c r="F72" i="44"/>
  <c r="G71" i="44"/>
  <c r="F71" i="44"/>
  <c r="F70" i="44"/>
  <c r="G69" i="44"/>
  <c r="F69" i="44"/>
  <c r="F68" i="44"/>
  <c r="G67" i="44"/>
  <c r="F67" i="44"/>
  <c r="F66" i="44"/>
  <c r="G65" i="44"/>
  <c r="F65" i="44"/>
  <c r="F64" i="44"/>
  <c r="G63" i="44"/>
  <c r="F63" i="44"/>
  <c r="F62" i="44"/>
  <c r="G61" i="44"/>
  <c r="F61" i="44"/>
  <c r="F60" i="44"/>
  <c r="G59" i="44"/>
  <c r="F59" i="44"/>
  <c r="F58" i="44"/>
  <c r="F57" i="44"/>
  <c r="G56" i="44"/>
  <c r="F56" i="44"/>
  <c r="G55" i="44"/>
  <c r="F55" i="44"/>
  <c r="F54" i="44"/>
  <c r="G53" i="44"/>
  <c r="F53" i="44"/>
  <c r="F52" i="44"/>
  <c r="F51" i="44"/>
  <c r="G50" i="44"/>
  <c r="F50" i="44"/>
  <c r="G49" i="44"/>
  <c r="F49" i="44"/>
  <c r="F48" i="44"/>
  <c r="G47" i="44"/>
  <c r="F47" i="44"/>
  <c r="F46" i="44"/>
  <c r="F45" i="44"/>
  <c r="F44" i="44"/>
  <c r="G43" i="44"/>
  <c r="F43" i="44"/>
  <c r="F42" i="44"/>
  <c r="G41" i="44"/>
  <c r="F41" i="44"/>
  <c r="F40" i="44"/>
  <c r="F39" i="44"/>
  <c r="F38" i="44"/>
  <c r="G37" i="44"/>
  <c r="F37" i="44"/>
  <c r="F36" i="44"/>
  <c r="G35" i="44"/>
  <c r="F35" i="44"/>
  <c r="F34" i="44"/>
  <c r="G33" i="44"/>
  <c r="F33" i="44"/>
  <c r="F32" i="44"/>
  <c r="G31" i="44"/>
  <c r="F31" i="44"/>
  <c r="F30" i="44"/>
  <c r="G29" i="44"/>
  <c r="F29" i="44"/>
  <c r="F28" i="44"/>
  <c r="G27" i="44"/>
  <c r="F27" i="44"/>
  <c r="F26" i="44"/>
  <c r="G25" i="44"/>
  <c r="F25" i="44"/>
  <c r="F24" i="44"/>
  <c r="G23" i="44"/>
  <c r="F23" i="44"/>
  <c r="G22" i="44"/>
  <c r="F22" i="44"/>
  <c r="G21" i="44"/>
  <c r="F21" i="44"/>
  <c r="G20" i="44"/>
  <c r="F20" i="44"/>
  <c r="G19" i="44"/>
  <c r="F19" i="44"/>
  <c r="G18" i="44"/>
  <c r="F18" i="44"/>
  <c r="G17" i="44"/>
  <c r="F17" i="44"/>
  <c r="G16" i="44"/>
  <c r="F16" i="44"/>
  <c r="G15" i="44"/>
  <c r="F15" i="44"/>
  <c r="G14" i="44"/>
  <c r="F14" i="44"/>
  <c r="G13" i="44"/>
  <c r="F13" i="44"/>
  <c r="G12" i="44"/>
  <c r="F12" i="44"/>
  <c r="G11" i="44"/>
  <c r="F11" i="44"/>
  <c r="G10" i="44"/>
  <c r="F10" i="44"/>
  <c r="G9" i="44"/>
  <c r="F9" i="44"/>
  <c r="G8" i="44"/>
  <c r="F8" i="44"/>
  <c r="G7" i="44"/>
  <c r="F7" i="44"/>
  <c r="G6" i="44"/>
  <c r="F6" i="44"/>
  <c r="G5" i="44"/>
  <c r="F5" i="44"/>
  <c r="G4" i="44"/>
  <c r="F4" i="44"/>
  <c r="F98" i="41"/>
  <c r="F97" i="41"/>
  <c r="F96" i="41"/>
  <c r="F95" i="41"/>
  <c r="F94" i="41"/>
  <c r="F93" i="41"/>
  <c r="F92" i="41"/>
  <c r="F91" i="41"/>
  <c r="F90" i="41"/>
  <c r="F89" i="41"/>
  <c r="F88" i="41"/>
  <c r="F87" i="41"/>
  <c r="G86" i="41"/>
  <c r="F86" i="41"/>
  <c r="G85" i="41"/>
  <c r="F85" i="41"/>
  <c r="F84" i="41"/>
  <c r="G83" i="41"/>
  <c r="F83" i="41"/>
  <c r="F82" i="41"/>
  <c r="F81" i="41"/>
  <c r="G80" i="41"/>
  <c r="F80" i="41"/>
  <c r="G79" i="41"/>
  <c r="F79" i="41"/>
  <c r="F78" i="41"/>
  <c r="G77" i="41"/>
  <c r="F77" i="41"/>
  <c r="F76" i="41"/>
  <c r="F75" i="41"/>
  <c r="F74" i="41"/>
  <c r="G73" i="41"/>
  <c r="F73" i="41"/>
  <c r="F72" i="41"/>
  <c r="G71" i="41"/>
  <c r="F71" i="41"/>
  <c r="F70" i="41"/>
  <c r="F69" i="41"/>
  <c r="F68" i="41"/>
  <c r="G67" i="41"/>
  <c r="F67" i="41"/>
  <c r="F66" i="41"/>
  <c r="G65" i="41"/>
  <c r="F65" i="41"/>
  <c r="F64" i="41"/>
  <c r="G63" i="41"/>
  <c r="F63" i="41"/>
  <c r="F62" i="41"/>
  <c r="G61" i="41"/>
  <c r="F61" i="41"/>
  <c r="F60" i="41"/>
  <c r="G59" i="41"/>
  <c r="F59" i="41"/>
  <c r="F58" i="41"/>
  <c r="G57" i="41"/>
  <c r="F57" i="41"/>
  <c r="F56" i="41"/>
  <c r="G55" i="41"/>
  <c r="F55" i="41"/>
  <c r="F54" i="41"/>
  <c r="G53" i="41"/>
  <c r="F53" i="41"/>
  <c r="F52" i="41"/>
  <c r="F51" i="41"/>
  <c r="G50" i="41"/>
  <c r="F50" i="41"/>
  <c r="G49" i="41"/>
  <c r="F49" i="41"/>
  <c r="F48" i="41"/>
  <c r="G47" i="41"/>
  <c r="F47" i="41"/>
  <c r="F46" i="41"/>
  <c r="F45" i="41"/>
  <c r="G44" i="41"/>
  <c r="F44" i="41"/>
  <c r="G43" i="41"/>
  <c r="F43" i="41"/>
  <c r="F42" i="41"/>
  <c r="G41" i="41"/>
  <c r="F41" i="41"/>
  <c r="F40" i="41"/>
  <c r="F39" i="41"/>
  <c r="F38" i="41"/>
  <c r="G37" i="41"/>
  <c r="F37" i="41"/>
  <c r="F36" i="41"/>
  <c r="G35" i="41"/>
  <c r="F35" i="41"/>
  <c r="F34" i="41"/>
  <c r="F33" i="41"/>
  <c r="F32" i="41"/>
  <c r="G31" i="41"/>
  <c r="F31" i="41"/>
  <c r="F30" i="41"/>
  <c r="G29" i="41"/>
  <c r="F29" i="41"/>
  <c r="F28" i="41"/>
  <c r="G27" i="41"/>
  <c r="F27" i="41"/>
  <c r="F26" i="41"/>
  <c r="G25" i="41"/>
  <c r="F25" i="41"/>
  <c r="F24" i="41"/>
  <c r="G23" i="41"/>
  <c r="F23" i="41"/>
  <c r="G22" i="41"/>
  <c r="F22" i="41"/>
  <c r="G21" i="41"/>
  <c r="F21" i="41"/>
  <c r="G20" i="41"/>
  <c r="F20" i="41"/>
  <c r="G19" i="41"/>
  <c r="F19" i="41"/>
  <c r="G18" i="41"/>
  <c r="F18" i="41"/>
  <c r="G17" i="41"/>
  <c r="F17" i="41"/>
  <c r="G16" i="41"/>
  <c r="F16" i="41"/>
  <c r="G15" i="41"/>
  <c r="F15" i="41"/>
  <c r="G14" i="41"/>
  <c r="F14" i="41"/>
  <c r="G13" i="41"/>
  <c r="F13" i="41"/>
  <c r="G12" i="41"/>
  <c r="F12" i="41"/>
  <c r="G11" i="41"/>
  <c r="F11" i="41"/>
  <c r="G10" i="41"/>
  <c r="F10" i="41"/>
  <c r="G9" i="41"/>
  <c r="F9" i="41"/>
  <c r="G8" i="41"/>
  <c r="F8" i="41"/>
  <c r="G7" i="41"/>
  <c r="F7" i="41"/>
  <c r="G6" i="41"/>
  <c r="F6" i="41"/>
  <c r="G5" i="41"/>
  <c r="F5" i="41"/>
  <c r="G4" i="41"/>
  <c r="F4" i="41"/>
  <c r="F98" i="35"/>
  <c r="F97" i="35"/>
  <c r="F96" i="35"/>
  <c r="F95" i="35"/>
  <c r="F94" i="35"/>
  <c r="F93" i="35"/>
  <c r="F92" i="35"/>
  <c r="F91" i="35"/>
  <c r="F90" i="35"/>
  <c r="F89" i="35"/>
  <c r="F88" i="35"/>
  <c r="G87" i="35"/>
  <c r="F87" i="35"/>
  <c r="F86" i="35"/>
  <c r="G85" i="35"/>
  <c r="F85" i="35"/>
  <c r="F84" i="35"/>
  <c r="G83" i="35"/>
  <c r="F83" i="35"/>
  <c r="F82" i="35"/>
  <c r="F81" i="35"/>
  <c r="G80" i="35"/>
  <c r="F80" i="35"/>
  <c r="G79" i="35"/>
  <c r="F79" i="35"/>
  <c r="F78" i="35"/>
  <c r="G77" i="35"/>
  <c r="F77" i="35"/>
  <c r="F76" i="35"/>
  <c r="F75" i="35"/>
  <c r="G74" i="35"/>
  <c r="F74" i="35"/>
  <c r="G73" i="35"/>
  <c r="F73" i="35"/>
  <c r="F72" i="35"/>
  <c r="G71" i="35"/>
  <c r="F71" i="35"/>
  <c r="F70" i="35"/>
  <c r="F69" i="35"/>
  <c r="F68" i="35"/>
  <c r="G67" i="35"/>
  <c r="F67" i="35"/>
  <c r="F66" i="35"/>
  <c r="G65" i="35"/>
  <c r="F65" i="35"/>
  <c r="F64" i="35"/>
  <c r="F63" i="35"/>
  <c r="F62" i="35"/>
  <c r="G61" i="35"/>
  <c r="F61" i="35"/>
  <c r="F60" i="35"/>
  <c r="G59" i="35"/>
  <c r="F59" i="35"/>
  <c r="F58" i="35"/>
  <c r="G57" i="35"/>
  <c r="F57" i="35"/>
  <c r="F56" i="35"/>
  <c r="G55" i="35"/>
  <c r="F55" i="35"/>
  <c r="F54" i="35"/>
  <c r="G53" i="35"/>
  <c r="F53" i="35"/>
  <c r="F52" i="35"/>
  <c r="G51" i="35"/>
  <c r="F51" i="35"/>
  <c r="F50" i="35"/>
  <c r="G49" i="35"/>
  <c r="F49" i="35"/>
  <c r="F48" i="35"/>
  <c r="G47" i="35"/>
  <c r="F47" i="35"/>
  <c r="F46" i="35"/>
  <c r="F45" i="35"/>
  <c r="G44" i="35"/>
  <c r="F44" i="35"/>
  <c r="G43" i="35"/>
  <c r="F43" i="35"/>
  <c r="F42" i="35"/>
  <c r="G41" i="35"/>
  <c r="F41" i="35"/>
  <c r="F40" i="35"/>
  <c r="F39" i="35"/>
  <c r="G38" i="35"/>
  <c r="F38" i="35"/>
  <c r="G37" i="35"/>
  <c r="F37" i="35"/>
  <c r="F36" i="35"/>
  <c r="G35" i="35"/>
  <c r="F35" i="35"/>
  <c r="F34" i="35"/>
  <c r="F33" i="35"/>
  <c r="F32" i="35"/>
  <c r="G31" i="35"/>
  <c r="F31" i="35"/>
  <c r="F30" i="35"/>
  <c r="G29" i="35"/>
  <c r="F29" i="35"/>
  <c r="F28" i="35"/>
  <c r="F27" i="35"/>
  <c r="F26" i="35"/>
  <c r="G25" i="35"/>
  <c r="F25" i="35"/>
  <c r="F24" i="35"/>
  <c r="G23" i="35"/>
  <c r="F23" i="35"/>
  <c r="G22" i="35"/>
  <c r="F22" i="35"/>
  <c r="G21" i="35"/>
  <c r="F21" i="35"/>
  <c r="G20" i="35"/>
  <c r="F20" i="35"/>
  <c r="G19" i="35"/>
  <c r="F19" i="35"/>
  <c r="G18" i="35"/>
  <c r="F18" i="35"/>
  <c r="G17" i="35"/>
  <c r="F17" i="35"/>
  <c r="G16" i="35"/>
  <c r="F16" i="35"/>
  <c r="G15" i="35"/>
  <c r="F15" i="35"/>
  <c r="G14" i="35"/>
  <c r="F14" i="35"/>
  <c r="G13" i="35"/>
  <c r="F13" i="35"/>
  <c r="G12" i="35"/>
  <c r="F12" i="35"/>
  <c r="G11" i="35"/>
  <c r="F11" i="35"/>
  <c r="G10" i="35"/>
  <c r="F10" i="35"/>
  <c r="G9" i="35"/>
  <c r="F9" i="35"/>
  <c r="G8" i="35"/>
  <c r="F8" i="35"/>
  <c r="G7" i="35"/>
  <c r="F7" i="35"/>
  <c r="G6" i="35"/>
  <c r="F6" i="35"/>
  <c r="G5" i="35"/>
  <c r="F5" i="35"/>
  <c r="G4" i="35"/>
  <c r="F4" i="35"/>
  <c r="F98" i="32"/>
  <c r="F97" i="32"/>
  <c r="F96" i="32"/>
  <c r="F95" i="32"/>
  <c r="F94" i="32"/>
  <c r="F93" i="32"/>
  <c r="F92" i="32"/>
  <c r="F91" i="32"/>
  <c r="F90" i="32"/>
  <c r="F89" i="32"/>
  <c r="F88" i="32"/>
  <c r="G87" i="32"/>
  <c r="F87" i="32"/>
  <c r="F86" i="32"/>
  <c r="G85" i="32"/>
  <c r="F85" i="32"/>
  <c r="F84" i="32"/>
  <c r="G83" i="32"/>
  <c r="F83" i="32"/>
  <c r="F82" i="32"/>
  <c r="G81" i="32"/>
  <c r="F81" i="32"/>
  <c r="F80" i="32"/>
  <c r="G79" i="32"/>
  <c r="F79" i="32"/>
  <c r="F78" i="32"/>
  <c r="G77" i="32"/>
  <c r="F77" i="32"/>
  <c r="F76" i="32"/>
  <c r="F75" i="32"/>
  <c r="G74" i="32"/>
  <c r="F74" i="32"/>
  <c r="G73" i="32"/>
  <c r="F73" i="32"/>
  <c r="F72" i="32"/>
  <c r="G71" i="32"/>
  <c r="F71" i="32"/>
  <c r="F70" i="32"/>
  <c r="F69" i="32"/>
  <c r="G68" i="32"/>
  <c r="F68" i="32"/>
  <c r="G67" i="32"/>
  <c r="F67" i="32"/>
  <c r="F66" i="32"/>
  <c r="G65" i="32"/>
  <c r="F65" i="32"/>
  <c r="F64" i="32"/>
  <c r="F63" i="32"/>
  <c r="F62" i="32"/>
  <c r="G61" i="32"/>
  <c r="F61" i="32"/>
  <c r="F60" i="32"/>
  <c r="G59" i="32"/>
  <c r="F59" i="32"/>
  <c r="F58" i="32"/>
  <c r="F57" i="32"/>
  <c r="F56" i="32"/>
  <c r="G55" i="32"/>
  <c r="F55" i="32"/>
  <c r="F54" i="32"/>
  <c r="G53" i="32"/>
  <c r="F53" i="32"/>
  <c r="F52" i="32"/>
  <c r="G51" i="32"/>
  <c r="F51" i="32"/>
  <c r="F50" i="32"/>
  <c r="G49" i="32"/>
  <c r="F49" i="32"/>
  <c r="F48" i="32"/>
  <c r="G47" i="32"/>
  <c r="F47" i="32"/>
  <c r="F46" i="32"/>
  <c r="G45" i="32"/>
  <c r="F45" i="32"/>
  <c r="F44" i="32"/>
  <c r="G43" i="32"/>
  <c r="F43" i="32"/>
  <c r="F42" i="32"/>
  <c r="G41" i="32"/>
  <c r="F41" i="32"/>
  <c r="F40" i="32"/>
  <c r="F39" i="32"/>
  <c r="G38" i="32"/>
  <c r="F38" i="32"/>
  <c r="G37" i="32"/>
  <c r="F37" i="32"/>
  <c r="F36" i="32"/>
  <c r="G35" i="32"/>
  <c r="F35" i="32"/>
  <c r="F34" i="32"/>
  <c r="F33" i="32"/>
  <c r="G32" i="32"/>
  <c r="F32" i="32"/>
  <c r="G31" i="32"/>
  <c r="F31" i="32"/>
  <c r="F30" i="32"/>
  <c r="G29" i="32"/>
  <c r="F29" i="32"/>
  <c r="F28" i="32"/>
  <c r="F27" i="32"/>
  <c r="F26" i="32"/>
  <c r="G25" i="32"/>
  <c r="F25" i="32"/>
  <c r="F24" i="32"/>
  <c r="G23" i="32"/>
  <c r="F23" i="32"/>
  <c r="G22" i="32"/>
  <c r="F22" i="32"/>
  <c r="G21" i="32"/>
  <c r="F21" i="32"/>
  <c r="G20" i="32"/>
  <c r="F20" i="32"/>
  <c r="G19" i="32"/>
  <c r="F19" i="32"/>
  <c r="G18" i="32"/>
  <c r="F18" i="32"/>
  <c r="G17" i="32"/>
  <c r="F17" i="32"/>
  <c r="G16" i="32"/>
  <c r="F16" i="32"/>
  <c r="G15" i="32"/>
  <c r="F15" i="32"/>
  <c r="G14" i="32"/>
  <c r="F14" i="32"/>
  <c r="G13" i="32"/>
  <c r="F13" i="32"/>
  <c r="G12" i="32"/>
  <c r="F12" i="32"/>
  <c r="G11" i="32"/>
  <c r="F11" i="32"/>
  <c r="G10" i="32"/>
  <c r="F10" i="32"/>
  <c r="G9" i="32"/>
  <c r="F9" i="32"/>
  <c r="G8" i="32"/>
  <c r="F8" i="32"/>
  <c r="G7" i="32"/>
  <c r="F7" i="32"/>
  <c r="G6" i="32"/>
  <c r="F6" i="32"/>
  <c r="G5" i="32"/>
  <c r="F5" i="32"/>
  <c r="G4" i="32"/>
  <c r="F4" i="32"/>
  <c r="F98" i="20"/>
  <c r="F97" i="20"/>
  <c r="F96" i="20"/>
  <c r="F95" i="20"/>
  <c r="F94" i="20"/>
  <c r="F93" i="20"/>
  <c r="F92" i="20"/>
  <c r="F91" i="20"/>
  <c r="F90" i="20"/>
  <c r="F89" i="20"/>
  <c r="F88" i="20"/>
  <c r="F87" i="20"/>
  <c r="F86" i="20"/>
  <c r="G85" i="20"/>
  <c r="F85" i="20"/>
  <c r="F84" i="20"/>
  <c r="G83" i="20"/>
  <c r="F83" i="20"/>
  <c r="F82" i="20"/>
  <c r="G81" i="20"/>
  <c r="F81" i="20"/>
  <c r="F80" i="20"/>
  <c r="G79" i="20"/>
  <c r="F79" i="20"/>
  <c r="F78" i="20"/>
  <c r="G77" i="20"/>
  <c r="F77" i="20"/>
  <c r="F76" i="20"/>
  <c r="G75" i="20"/>
  <c r="F75" i="20"/>
  <c r="F74" i="20"/>
  <c r="G73" i="20"/>
  <c r="F73" i="20"/>
  <c r="F72" i="20"/>
  <c r="G71" i="20"/>
  <c r="F71" i="20"/>
  <c r="F70" i="20"/>
  <c r="F69" i="20"/>
  <c r="G68" i="20"/>
  <c r="F68" i="20"/>
  <c r="G67" i="20"/>
  <c r="F67" i="20"/>
  <c r="F66" i="20"/>
  <c r="G65" i="20"/>
  <c r="F65" i="20"/>
  <c r="F64" i="20"/>
  <c r="F63" i="20"/>
  <c r="G62" i="20"/>
  <c r="F62" i="20"/>
  <c r="G61" i="20"/>
  <c r="F61" i="20"/>
  <c r="F60" i="20"/>
  <c r="G59" i="20"/>
  <c r="F59" i="20"/>
  <c r="F58" i="20"/>
  <c r="F57" i="20"/>
  <c r="F56" i="20"/>
  <c r="G55" i="20"/>
  <c r="F55" i="20"/>
  <c r="F54" i="20"/>
  <c r="G53" i="20"/>
  <c r="F53" i="20"/>
  <c r="F52" i="20"/>
  <c r="F51" i="20"/>
  <c r="F50" i="20"/>
  <c r="G49" i="20"/>
  <c r="F49" i="20"/>
  <c r="F48" i="20"/>
  <c r="G47" i="20"/>
  <c r="F47" i="20"/>
  <c r="F46" i="20"/>
  <c r="G45" i="20"/>
  <c r="F45" i="20"/>
  <c r="F44" i="20"/>
  <c r="G43" i="20"/>
  <c r="F43" i="20"/>
  <c r="F42" i="20"/>
  <c r="G41" i="20"/>
  <c r="F41" i="20"/>
  <c r="F40" i="20"/>
  <c r="G39" i="20"/>
  <c r="F39" i="20"/>
  <c r="F38" i="20"/>
  <c r="G37" i="20"/>
  <c r="F37" i="20"/>
  <c r="F36" i="20"/>
  <c r="G35" i="20"/>
  <c r="F35" i="20"/>
  <c r="F34" i="20"/>
  <c r="F33" i="20"/>
  <c r="G32" i="20"/>
  <c r="F32" i="20"/>
  <c r="G31" i="20"/>
  <c r="F31" i="20"/>
  <c r="F30" i="20"/>
  <c r="G29" i="20"/>
  <c r="F29" i="20"/>
  <c r="F28" i="20"/>
  <c r="F27" i="20"/>
  <c r="G26" i="20"/>
  <c r="F26" i="20"/>
  <c r="G25" i="20"/>
  <c r="F25" i="20"/>
  <c r="F24" i="20"/>
  <c r="G23" i="20"/>
  <c r="F23" i="20"/>
  <c r="G22" i="20"/>
  <c r="F22" i="20"/>
  <c r="G21" i="20"/>
  <c r="F21" i="20"/>
  <c r="G20" i="20"/>
  <c r="F20" i="20"/>
  <c r="G19" i="20"/>
  <c r="F19" i="20"/>
  <c r="G18" i="20"/>
  <c r="F18" i="20"/>
  <c r="G17" i="20"/>
  <c r="F17" i="20"/>
  <c r="G16" i="20"/>
  <c r="F16" i="20"/>
  <c r="G15" i="20"/>
  <c r="F15" i="20"/>
  <c r="G14" i="20"/>
  <c r="F14" i="20"/>
  <c r="G13" i="20"/>
  <c r="F13" i="20"/>
  <c r="G12" i="20"/>
  <c r="F12" i="20"/>
  <c r="G11" i="20"/>
  <c r="F11" i="20"/>
  <c r="G10" i="20"/>
  <c r="F10" i="20"/>
  <c r="G9" i="20"/>
  <c r="F9" i="20"/>
  <c r="G8" i="20"/>
  <c r="F8" i="20"/>
  <c r="G7" i="20"/>
  <c r="F7" i="20"/>
  <c r="G6" i="20"/>
  <c r="F6" i="20"/>
  <c r="G5" i="20"/>
  <c r="F5" i="20"/>
  <c r="G4" i="20"/>
  <c r="F4" i="20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G85" i="16"/>
  <c r="F85" i="16"/>
  <c r="F84" i="16"/>
  <c r="G83" i="16"/>
  <c r="F83" i="16"/>
  <c r="F82" i="16"/>
  <c r="F81" i="16"/>
  <c r="F80" i="16"/>
  <c r="G79" i="16"/>
  <c r="F79" i="16"/>
  <c r="F78" i="16"/>
  <c r="G77" i="16"/>
  <c r="F77" i="16"/>
  <c r="F76" i="16"/>
  <c r="G75" i="16"/>
  <c r="F75" i="16"/>
  <c r="F74" i="16"/>
  <c r="G73" i="16"/>
  <c r="F73" i="16"/>
  <c r="F72" i="16"/>
  <c r="G71" i="16"/>
  <c r="F71" i="16"/>
  <c r="F70" i="16"/>
  <c r="G69" i="16"/>
  <c r="F69" i="16"/>
  <c r="F68" i="16"/>
  <c r="G67" i="16"/>
  <c r="F67" i="16"/>
  <c r="F66" i="16"/>
  <c r="G65" i="16"/>
  <c r="F65" i="16"/>
  <c r="F64" i="16"/>
  <c r="F63" i="16"/>
  <c r="G62" i="16"/>
  <c r="F62" i="16"/>
  <c r="G61" i="16"/>
  <c r="F61" i="16"/>
  <c r="F60" i="16"/>
  <c r="G59" i="16"/>
  <c r="F59" i="16"/>
  <c r="F58" i="16"/>
  <c r="F57" i="16"/>
  <c r="G56" i="16"/>
  <c r="F56" i="16"/>
  <c r="G55" i="16"/>
  <c r="F55" i="16"/>
  <c r="F54" i="16"/>
  <c r="G53" i="16"/>
  <c r="F53" i="16"/>
  <c r="F52" i="16"/>
  <c r="F51" i="16"/>
  <c r="F50" i="16"/>
  <c r="G49" i="16"/>
  <c r="F49" i="16"/>
  <c r="F48" i="16"/>
  <c r="G47" i="16"/>
  <c r="F47" i="16"/>
  <c r="F46" i="16"/>
  <c r="F45" i="16"/>
  <c r="F44" i="16"/>
  <c r="G43" i="16"/>
  <c r="F43" i="16"/>
  <c r="F42" i="16"/>
  <c r="G41" i="16"/>
  <c r="F41" i="16"/>
  <c r="F40" i="16"/>
  <c r="G39" i="16"/>
  <c r="F39" i="16"/>
  <c r="F38" i="16"/>
  <c r="G37" i="16"/>
  <c r="F37" i="16"/>
  <c r="F36" i="16"/>
  <c r="G35" i="16"/>
  <c r="F35" i="16"/>
  <c r="F34" i="16"/>
  <c r="G33" i="16"/>
  <c r="F33" i="16"/>
  <c r="F32" i="16"/>
  <c r="G31" i="16"/>
  <c r="F31" i="16"/>
  <c r="F30" i="16"/>
  <c r="G29" i="16"/>
  <c r="F29" i="16"/>
  <c r="F28" i="16"/>
  <c r="F27" i="16"/>
  <c r="G26" i="16"/>
  <c r="F26" i="16"/>
  <c r="G25" i="16"/>
  <c r="F25" i="16"/>
  <c r="F24" i="16"/>
  <c r="G23" i="16"/>
  <c r="F23" i="16"/>
  <c r="G22" i="16"/>
  <c r="F22" i="16"/>
  <c r="G21" i="16"/>
  <c r="F21" i="16"/>
  <c r="G20" i="16"/>
  <c r="F20" i="16"/>
  <c r="G19" i="16"/>
  <c r="F19" i="16"/>
  <c r="G18" i="16"/>
  <c r="F18" i="16"/>
  <c r="G17" i="16"/>
  <c r="F17" i="16"/>
  <c r="G16" i="16"/>
  <c r="F16" i="16"/>
  <c r="G15" i="16"/>
  <c r="F15" i="16"/>
  <c r="G14" i="16"/>
  <c r="F14" i="16"/>
  <c r="G13" i="16"/>
  <c r="F13" i="16"/>
  <c r="G12" i="16"/>
  <c r="F12" i="16"/>
  <c r="G11" i="16"/>
  <c r="F11" i="16"/>
  <c r="G10" i="16"/>
  <c r="F10" i="16"/>
  <c r="G9" i="16"/>
  <c r="F9" i="16"/>
  <c r="G8" i="16"/>
  <c r="F8" i="16"/>
  <c r="G7" i="16"/>
  <c r="F7" i="16"/>
  <c r="G6" i="16"/>
  <c r="F6" i="16"/>
  <c r="G5" i="16"/>
  <c r="F5" i="16"/>
  <c r="G4" i="16"/>
  <c r="F4" i="16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G85" i="18"/>
  <c r="F85" i="18"/>
  <c r="F84" i="18"/>
  <c r="G83" i="18"/>
  <c r="F83" i="18"/>
  <c r="F82" i="18"/>
  <c r="G81" i="18"/>
  <c r="F81" i="18"/>
  <c r="F80" i="18"/>
  <c r="G79" i="18"/>
  <c r="F79" i="18"/>
  <c r="F78" i="18"/>
  <c r="G77" i="18"/>
  <c r="F77" i="18"/>
  <c r="F76" i="18"/>
  <c r="F75" i="18"/>
  <c r="G74" i="18"/>
  <c r="F74" i="18"/>
  <c r="G73" i="18"/>
  <c r="F73" i="18"/>
  <c r="G72" i="18"/>
  <c r="F72" i="18"/>
  <c r="G71" i="18"/>
  <c r="F71" i="18"/>
  <c r="F70" i="18"/>
  <c r="F69" i="18"/>
  <c r="G68" i="18"/>
  <c r="F68" i="18"/>
  <c r="G67" i="18"/>
  <c r="F67" i="18"/>
  <c r="F66" i="18"/>
  <c r="G65" i="18"/>
  <c r="F65" i="18"/>
  <c r="F64" i="18"/>
  <c r="F63" i="18"/>
  <c r="F62" i="18"/>
  <c r="G61" i="18"/>
  <c r="F61" i="18"/>
  <c r="F60" i="18"/>
  <c r="G59" i="18"/>
  <c r="F59" i="18"/>
  <c r="F58" i="18"/>
  <c r="G57" i="18"/>
  <c r="F57" i="18"/>
  <c r="F56" i="18"/>
  <c r="G55" i="18"/>
  <c r="F55" i="18"/>
  <c r="F54" i="18"/>
  <c r="G53" i="18"/>
  <c r="F53" i="18"/>
  <c r="F52" i="18"/>
  <c r="F51" i="18"/>
  <c r="G50" i="18"/>
  <c r="F50" i="18"/>
  <c r="G49" i="18"/>
  <c r="F49" i="18"/>
  <c r="F48" i="18"/>
  <c r="G47" i="18"/>
  <c r="F47" i="18"/>
  <c r="F46" i="18"/>
  <c r="F45" i="18"/>
  <c r="F44" i="18"/>
  <c r="G43" i="18"/>
  <c r="F43" i="18"/>
  <c r="F42" i="18"/>
  <c r="G41" i="18"/>
  <c r="F41" i="18"/>
  <c r="F40" i="18"/>
  <c r="G39" i="18"/>
  <c r="F39" i="18"/>
  <c r="F38" i="18"/>
  <c r="G37" i="18"/>
  <c r="F37" i="18"/>
  <c r="G36" i="18"/>
  <c r="F36" i="18"/>
  <c r="G35" i="18"/>
  <c r="F35" i="18"/>
  <c r="F34" i="18"/>
  <c r="F33" i="18"/>
  <c r="G32" i="18"/>
  <c r="F32" i="18"/>
  <c r="G31" i="18"/>
  <c r="F31" i="18"/>
  <c r="F30" i="18"/>
  <c r="G29" i="18"/>
  <c r="F29" i="18"/>
  <c r="F28" i="18"/>
  <c r="F27" i="18"/>
  <c r="F26" i="18"/>
  <c r="G25" i="18"/>
  <c r="F25" i="18"/>
  <c r="F24" i="18"/>
  <c r="G23" i="18"/>
  <c r="F23" i="18"/>
  <c r="G22" i="18"/>
  <c r="F22" i="18"/>
  <c r="G21" i="18"/>
  <c r="F21" i="18"/>
  <c r="G20" i="18"/>
  <c r="F20" i="18"/>
  <c r="G19" i="18"/>
  <c r="F19" i="18"/>
  <c r="G18" i="18"/>
  <c r="F18" i="18"/>
  <c r="G17" i="18"/>
  <c r="F17" i="18"/>
  <c r="G16" i="18"/>
  <c r="F16" i="18"/>
  <c r="G15" i="18"/>
  <c r="F15" i="18"/>
  <c r="G14" i="18"/>
  <c r="F14" i="18"/>
  <c r="G13" i="18"/>
  <c r="F13" i="18"/>
  <c r="G12" i="18"/>
  <c r="F12" i="18"/>
  <c r="G11" i="18"/>
  <c r="F11" i="18"/>
  <c r="G10" i="18"/>
  <c r="F10" i="18"/>
  <c r="G9" i="18"/>
  <c r="F9" i="18"/>
  <c r="G8" i="18"/>
  <c r="F8" i="18"/>
  <c r="G7" i="18"/>
  <c r="F7" i="18"/>
  <c r="G6" i="18"/>
  <c r="F6" i="18"/>
  <c r="G5" i="18"/>
  <c r="F5" i="18"/>
  <c r="G4" i="18"/>
  <c r="F4" i="18"/>
  <c r="F98" i="15"/>
  <c r="F97" i="15"/>
  <c r="F96" i="15"/>
  <c r="F95" i="15"/>
  <c r="F94" i="15"/>
  <c r="F93" i="15"/>
  <c r="F92" i="15"/>
  <c r="F91" i="15"/>
  <c r="F90" i="15"/>
  <c r="F89" i="15"/>
  <c r="F88" i="15"/>
  <c r="G87" i="15"/>
  <c r="F87" i="15"/>
  <c r="F86" i="15"/>
  <c r="G85" i="15"/>
  <c r="F85" i="15"/>
  <c r="F84" i="15"/>
  <c r="G83" i="15"/>
  <c r="F83" i="15"/>
  <c r="F82" i="15"/>
  <c r="F81" i="15"/>
  <c r="G80" i="15"/>
  <c r="F80" i="15"/>
  <c r="G79" i="15"/>
  <c r="F79" i="15"/>
  <c r="F78" i="15"/>
  <c r="G77" i="15"/>
  <c r="F77" i="15"/>
  <c r="F76" i="15"/>
  <c r="F75" i="15"/>
  <c r="F74" i="15"/>
  <c r="G73" i="15"/>
  <c r="F73" i="15"/>
  <c r="F72" i="15"/>
  <c r="G71" i="15"/>
  <c r="F71" i="15"/>
  <c r="F70" i="15"/>
  <c r="G69" i="15"/>
  <c r="F69" i="15"/>
  <c r="F68" i="15"/>
  <c r="G67" i="15"/>
  <c r="F67" i="15"/>
  <c r="G66" i="15"/>
  <c r="F66" i="15"/>
  <c r="G65" i="15"/>
  <c r="F65" i="15"/>
  <c r="F64" i="15"/>
  <c r="G63" i="15"/>
  <c r="F63" i="15"/>
  <c r="F62" i="15"/>
  <c r="G61" i="15"/>
  <c r="F61" i="15"/>
  <c r="F60" i="15"/>
  <c r="G59" i="15"/>
  <c r="F59" i="15"/>
  <c r="F58" i="15"/>
  <c r="F57" i="15"/>
  <c r="G56" i="15"/>
  <c r="F56" i="15"/>
  <c r="G55" i="15"/>
  <c r="F55" i="15"/>
  <c r="F54" i="15"/>
  <c r="G53" i="15"/>
  <c r="F53" i="15"/>
  <c r="F52" i="15"/>
  <c r="F51" i="15"/>
  <c r="F50" i="15"/>
  <c r="G49" i="15"/>
  <c r="F49" i="15"/>
  <c r="F48" i="15"/>
  <c r="G47" i="15"/>
  <c r="F47" i="15"/>
  <c r="F46" i="15"/>
  <c r="G45" i="15"/>
  <c r="F45" i="15"/>
  <c r="F44" i="15"/>
  <c r="G43" i="15"/>
  <c r="F43" i="15"/>
  <c r="F42" i="15"/>
  <c r="G41" i="15"/>
  <c r="F41" i="15"/>
  <c r="F40" i="15"/>
  <c r="F39" i="15"/>
  <c r="G38" i="15"/>
  <c r="F38" i="15"/>
  <c r="G37" i="15"/>
  <c r="F37" i="15"/>
  <c r="F36" i="15"/>
  <c r="G35" i="15"/>
  <c r="F35" i="15"/>
  <c r="F34" i="15"/>
  <c r="F33" i="15"/>
  <c r="F32" i="15"/>
  <c r="G31" i="15"/>
  <c r="F31" i="15"/>
  <c r="G30" i="15"/>
  <c r="F30" i="15"/>
  <c r="G29" i="15"/>
  <c r="F29" i="15"/>
  <c r="F28" i="15"/>
  <c r="G27" i="15"/>
  <c r="F27" i="15"/>
  <c r="F26" i="15"/>
  <c r="G25" i="15"/>
  <c r="F25" i="15"/>
  <c r="F24" i="15"/>
  <c r="G23" i="15"/>
  <c r="F23" i="15"/>
  <c r="G22" i="15"/>
  <c r="F22" i="15"/>
  <c r="G21" i="15"/>
  <c r="F21" i="15"/>
  <c r="G20" i="15"/>
  <c r="F20" i="15"/>
  <c r="G19" i="15"/>
  <c r="F19" i="15"/>
  <c r="G18" i="15"/>
  <c r="F18" i="15"/>
  <c r="G17" i="15"/>
  <c r="F17" i="15"/>
  <c r="G16" i="15"/>
  <c r="F16" i="15"/>
  <c r="G15" i="15"/>
  <c r="F15" i="15"/>
  <c r="G14" i="15"/>
  <c r="F14" i="15"/>
  <c r="G13" i="15"/>
  <c r="F13" i="15"/>
  <c r="G12" i="15"/>
  <c r="F12" i="15"/>
  <c r="G11" i="15"/>
  <c r="F11" i="15"/>
  <c r="G10" i="15"/>
  <c r="F10" i="15"/>
  <c r="G9" i="15"/>
  <c r="F9" i="15"/>
  <c r="G8" i="15"/>
  <c r="F8" i="15"/>
  <c r="G7" i="15"/>
  <c r="F7" i="15"/>
  <c r="G6" i="15"/>
  <c r="F6" i="15"/>
  <c r="G5" i="15"/>
  <c r="F5" i="15"/>
  <c r="G4" i="15"/>
  <c r="F4" i="15"/>
  <c r="F98" i="13"/>
  <c r="F97" i="13"/>
  <c r="F96" i="13"/>
  <c r="F95" i="13"/>
  <c r="F94" i="13"/>
  <c r="F93" i="13"/>
  <c r="F92" i="13"/>
  <c r="F91" i="13"/>
  <c r="F90" i="13"/>
  <c r="F89" i="13"/>
  <c r="F88" i="13"/>
  <c r="F87" i="13"/>
  <c r="G86" i="13"/>
  <c r="F86" i="13"/>
  <c r="G85" i="13"/>
  <c r="F85" i="13"/>
  <c r="F84" i="13"/>
  <c r="G83" i="13"/>
  <c r="F83" i="13"/>
  <c r="F82" i="13"/>
  <c r="F81" i="13"/>
  <c r="F80" i="13"/>
  <c r="G79" i="13"/>
  <c r="F79" i="13"/>
  <c r="F78" i="13"/>
  <c r="G77" i="13"/>
  <c r="F77" i="13"/>
  <c r="F76" i="13"/>
  <c r="G75" i="13"/>
  <c r="F75" i="13"/>
  <c r="F74" i="13"/>
  <c r="G73" i="13"/>
  <c r="F73" i="13"/>
  <c r="F72" i="13"/>
  <c r="G71" i="13"/>
  <c r="F71" i="13"/>
  <c r="F70" i="13"/>
  <c r="F69" i="13"/>
  <c r="G68" i="13"/>
  <c r="F68" i="13"/>
  <c r="G67" i="13"/>
  <c r="F67" i="13"/>
  <c r="F66" i="13"/>
  <c r="G65" i="13"/>
  <c r="F65" i="13"/>
  <c r="F64" i="13"/>
  <c r="F63" i="13"/>
  <c r="F62" i="13"/>
  <c r="G61" i="13"/>
  <c r="F61" i="13"/>
  <c r="F60" i="13"/>
  <c r="G59" i="13"/>
  <c r="F59" i="13"/>
  <c r="F58" i="13"/>
  <c r="G57" i="13"/>
  <c r="F57" i="13"/>
  <c r="F56" i="13"/>
  <c r="G55" i="13"/>
  <c r="F55" i="13"/>
  <c r="G54" i="13"/>
  <c r="F54" i="13"/>
  <c r="G53" i="13"/>
  <c r="F53" i="13"/>
  <c r="F52" i="13"/>
  <c r="G51" i="13"/>
  <c r="F51" i="13"/>
  <c r="F50" i="13"/>
  <c r="G49" i="13"/>
  <c r="F49" i="13"/>
  <c r="F48" i="13"/>
  <c r="G47" i="13"/>
  <c r="F47" i="13"/>
  <c r="F46" i="13"/>
  <c r="F45" i="13"/>
  <c r="G44" i="13"/>
  <c r="F44" i="13"/>
  <c r="G43" i="13"/>
  <c r="F43" i="13"/>
  <c r="F42" i="13"/>
  <c r="G41" i="13"/>
  <c r="F41" i="13"/>
  <c r="F40" i="13"/>
  <c r="F39" i="13"/>
  <c r="F38" i="13"/>
  <c r="G37" i="13"/>
  <c r="F37" i="13"/>
  <c r="F36" i="13"/>
  <c r="G35" i="13"/>
  <c r="F35" i="13"/>
  <c r="F34" i="13"/>
  <c r="G33" i="13"/>
  <c r="F33" i="13"/>
  <c r="F32" i="13"/>
  <c r="G31" i="13"/>
  <c r="F31" i="13"/>
  <c r="F30" i="13"/>
  <c r="G29" i="13"/>
  <c r="F29" i="13"/>
  <c r="F28" i="13"/>
  <c r="F27" i="13"/>
  <c r="G26" i="13"/>
  <c r="F26" i="13"/>
  <c r="G25" i="13"/>
  <c r="F25" i="13"/>
  <c r="F24" i="13"/>
  <c r="G23" i="13"/>
  <c r="F23" i="13"/>
  <c r="G22" i="13"/>
  <c r="F22" i="13"/>
  <c r="G21" i="13"/>
  <c r="F21" i="13"/>
  <c r="G20" i="13"/>
  <c r="F20" i="13"/>
  <c r="G19" i="13"/>
  <c r="F19" i="13"/>
  <c r="G18" i="13"/>
  <c r="F18" i="13"/>
  <c r="G17" i="13"/>
  <c r="F17" i="13"/>
  <c r="G16" i="13"/>
  <c r="F16" i="13"/>
  <c r="G15" i="13"/>
  <c r="F15" i="13"/>
  <c r="G14" i="13"/>
  <c r="F14" i="13"/>
  <c r="G13" i="13"/>
  <c r="F13" i="13"/>
  <c r="G12" i="13"/>
  <c r="F12" i="13"/>
  <c r="G11" i="13"/>
  <c r="F11" i="13"/>
  <c r="G10" i="13"/>
  <c r="F10" i="13"/>
  <c r="G9" i="13"/>
  <c r="F9" i="13"/>
  <c r="G8" i="13"/>
  <c r="F8" i="13"/>
  <c r="G7" i="13"/>
  <c r="F7" i="13"/>
  <c r="G6" i="13"/>
  <c r="F6" i="13"/>
  <c r="G5" i="13"/>
  <c r="F5" i="13"/>
  <c r="G4" i="13"/>
  <c r="F4" i="13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G85" i="11"/>
  <c r="F85" i="11"/>
  <c r="G84" i="11"/>
  <c r="F84" i="11"/>
  <c r="G83" i="11"/>
  <c r="F83" i="11"/>
  <c r="F82" i="11"/>
  <c r="G81" i="11"/>
  <c r="F81" i="11"/>
  <c r="F80" i="11"/>
  <c r="G79" i="11"/>
  <c r="F79" i="11"/>
  <c r="F78" i="11"/>
  <c r="G77" i="11"/>
  <c r="F77" i="11"/>
  <c r="F76" i="11"/>
  <c r="F75" i="11"/>
  <c r="G74" i="11"/>
  <c r="F74" i="11"/>
  <c r="G73" i="11"/>
  <c r="F73" i="11"/>
  <c r="F72" i="11"/>
  <c r="G71" i="11"/>
  <c r="F71" i="11"/>
  <c r="F70" i="11"/>
  <c r="F69" i="11"/>
  <c r="F68" i="11"/>
  <c r="G67" i="11"/>
  <c r="F67" i="11"/>
  <c r="F66" i="11"/>
  <c r="G65" i="11"/>
  <c r="F65" i="11"/>
  <c r="F64" i="11"/>
  <c r="G63" i="11"/>
  <c r="F63" i="11"/>
  <c r="F62" i="11"/>
  <c r="G61" i="11"/>
  <c r="F61" i="11"/>
  <c r="F60" i="11"/>
  <c r="G59" i="11"/>
  <c r="F59" i="11"/>
  <c r="F58" i="11"/>
  <c r="F57" i="11"/>
  <c r="G56" i="11"/>
  <c r="F56" i="11"/>
  <c r="G55" i="11"/>
  <c r="F55" i="11"/>
  <c r="F54" i="11"/>
  <c r="G53" i="11"/>
  <c r="F53" i="11"/>
  <c r="F52" i="11"/>
  <c r="F51" i="11"/>
  <c r="F50" i="11"/>
  <c r="G49" i="11"/>
  <c r="F49" i="11"/>
  <c r="G48" i="11"/>
  <c r="F48" i="11"/>
  <c r="G47" i="11"/>
  <c r="F47" i="11"/>
  <c r="F46" i="11"/>
  <c r="F45" i="11"/>
  <c r="F44" i="11"/>
  <c r="G43" i="11"/>
  <c r="F43" i="11"/>
  <c r="F42" i="11"/>
  <c r="G41" i="11"/>
  <c r="F41" i="11"/>
  <c r="F40" i="11"/>
  <c r="G39" i="11"/>
  <c r="F39" i="11"/>
  <c r="F38" i="11"/>
  <c r="G37" i="11"/>
  <c r="F37" i="11"/>
  <c r="F36" i="11"/>
  <c r="G35" i="11"/>
  <c r="F35" i="11"/>
  <c r="F34" i="11"/>
  <c r="F33" i="11"/>
  <c r="G32" i="11"/>
  <c r="F32" i="11"/>
  <c r="G31" i="11"/>
  <c r="F31" i="11"/>
  <c r="F30" i="11"/>
  <c r="G29" i="11"/>
  <c r="F29" i="11"/>
  <c r="F28" i="11"/>
  <c r="F27" i="11"/>
  <c r="F26" i="11"/>
  <c r="G25" i="11"/>
  <c r="F25" i="11"/>
  <c r="F24" i="11"/>
  <c r="G23" i="11"/>
  <c r="F23" i="11"/>
  <c r="G22" i="11"/>
  <c r="F22" i="11"/>
  <c r="G21" i="11"/>
  <c r="F21" i="11"/>
  <c r="G20" i="11"/>
  <c r="F20" i="11"/>
  <c r="G19" i="11"/>
  <c r="F19" i="11"/>
  <c r="G18" i="11"/>
  <c r="F18" i="11"/>
  <c r="G17" i="11"/>
  <c r="F17" i="11"/>
  <c r="G16" i="11"/>
  <c r="F16" i="11"/>
  <c r="G15" i="11"/>
  <c r="F15" i="11"/>
  <c r="G14" i="11"/>
  <c r="F14" i="11"/>
  <c r="G13" i="11"/>
  <c r="F13" i="11"/>
  <c r="G12" i="11"/>
  <c r="F12" i="11"/>
  <c r="G11" i="11"/>
  <c r="F11" i="11"/>
  <c r="G10" i="11"/>
  <c r="F10" i="11"/>
  <c r="G9" i="11"/>
  <c r="F9" i="11"/>
  <c r="G8" i="11"/>
  <c r="F8" i="11"/>
  <c r="G7" i="11"/>
  <c r="F7" i="11"/>
  <c r="G6" i="11"/>
  <c r="F6" i="11"/>
  <c r="G5" i="11"/>
  <c r="F5" i="11"/>
  <c r="G4" i="11"/>
  <c r="F4" i="11"/>
  <c r="F24" i="10"/>
  <c r="F25" i="10"/>
  <c r="G25" i="10"/>
  <c r="F26" i="10"/>
  <c r="F27" i="10"/>
  <c r="G27" i="10"/>
  <c r="F28" i="10"/>
  <c r="F29" i="10"/>
  <c r="G29" i="10"/>
  <c r="F30" i="10"/>
  <c r="F31" i="10"/>
  <c r="G31" i="10"/>
  <c r="F32" i="10"/>
  <c r="F33" i="10"/>
  <c r="F34" i="10"/>
  <c r="F35" i="10"/>
  <c r="G35" i="10"/>
  <c r="F36" i="10"/>
  <c r="F37" i="10"/>
  <c r="G37" i="10"/>
  <c r="F38" i="10"/>
  <c r="G38" i="10"/>
  <c r="F39" i="10"/>
  <c r="F40" i="10"/>
  <c r="F41" i="10"/>
  <c r="G41" i="10"/>
  <c r="F42" i="10"/>
  <c r="G42" i="10"/>
  <c r="F43" i="10"/>
  <c r="G43" i="10"/>
  <c r="F44" i="10"/>
  <c r="G44" i="10"/>
  <c r="F45" i="10"/>
  <c r="F46" i="10"/>
  <c r="F47" i="10"/>
  <c r="G47" i="10"/>
  <c r="F48" i="10"/>
  <c r="F49" i="10"/>
  <c r="G49" i="10"/>
  <c r="F50" i="10"/>
  <c r="F51" i="10"/>
  <c r="G51" i="10"/>
  <c r="F52" i="10"/>
  <c r="F53" i="10"/>
  <c r="G53" i="10"/>
  <c r="F54" i="10"/>
  <c r="F55" i="10"/>
  <c r="G55" i="10"/>
  <c r="F56" i="10"/>
  <c r="F57" i="10"/>
  <c r="F58" i="10"/>
  <c r="F59" i="10"/>
  <c r="G59" i="10"/>
  <c r="F60" i="10"/>
  <c r="F61" i="10"/>
  <c r="G61" i="10"/>
  <c r="F62" i="10"/>
  <c r="G62" i="10"/>
  <c r="F63" i="10"/>
  <c r="F64" i="10"/>
  <c r="F65" i="10"/>
  <c r="G65" i="10"/>
  <c r="F66" i="10"/>
  <c r="F67" i="10"/>
  <c r="G67" i="10"/>
  <c r="F68" i="10"/>
  <c r="F69" i="10"/>
  <c r="G69" i="10"/>
  <c r="F70" i="10"/>
  <c r="F71" i="10"/>
  <c r="G71" i="10"/>
  <c r="F72" i="10"/>
  <c r="F73" i="10"/>
  <c r="G73" i="10"/>
  <c r="F74" i="10"/>
  <c r="F75" i="10"/>
  <c r="F76" i="10"/>
  <c r="F77" i="10"/>
  <c r="G77" i="10"/>
  <c r="F78" i="10"/>
  <c r="G78" i="10"/>
  <c r="F79" i="10"/>
  <c r="G79" i="10"/>
  <c r="F80" i="10"/>
  <c r="G80" i="10"/>
  <c r="F81" i="10"/>
  <c r="F82" i="10"/>
  <c r="F83" i="10"/>
  <c r="G83" i="10"/>
  <c r="F84" i="10"/>
  <c r="F85" i="10"/>
  <c r="G85" i="10"/>
  <c r="F86" i="10"/>
  <c r="F87" i="10"/>
  <c r="G87" i="10"/>
  <c r="F88" i="10"/>
  <c r="F89" i="10"/>
  <c r="F90" i="10"/>
  <c r="F91" i="10"/>
  <c r="F92" i="10"/>
  <c r="F93" i="10"/>
  <c r="F94" i="10"/>
  <c r="F95" i="10"/>
  <c r="F96" i="10"/>
  <c r="F97" i="10"/>
  <c r="F98" i="10"/>
  <c r="G23" i="10"/>
  <c r="F23" i="10"/>
  <c r="G22" i="10"/>
  <c r="F22" i="10"/>
  <c r="G21" i="10"/>
  <c r="F21" i="10"/>
  <c r="G20" i="10"/>
  <c r="F20" i="10"/>
  <c r="G19" i="10"/>
  <c r="F19" i="10"/>
  <c r="G18" i="10"/>
  <c r="F18" i="10"/>
  <c r="G17" i="10"/>
  <c r="F17" i="10"/>
  <c r="G16" i="10"/>
  <c r="F16" i="10"/>
  <c r="G15" i="10"/>
  <c r="F15" i="10"/>
  <c r="G14" i="10"/>
  <c r="F14" i="10"/>
  <c r="G13" i="10"/>
  <c r="F13" i="10"/>
  <c r="G12" i="10"/>
  <c r="F12" i="10"/>
  <c r="G11" i="10"/>
  <c r="F11" i="10"/>
  <c r="G10" i="10"/>
  <c r="F10" i="10"/>
  <c r="G9" i="10"/>
  <c r="F9" i="10"/>
  <c r="G8" i="10"/>
  <c r="F8" i="10"/>
  <c r="G7" i="10"/>
  <c r="F7" i="10"/>
  <c r="G6" i="10"/>
  <c r="F6" i="10"/>
  <c r="G5" i="10"/>
  <c r="F5" i="10"/>
  <c r="G4" i="10"/>
  <c r="F4" i="10"/>
  <c r="G23" i="81"/>
  <c r="F23" i="81"/>
  <c r="G22" i="81"/>
  <c r="F22" i="81"/>
  <c r="G21" i="81"/>
  <c r="F21" i="81"/>
  <c r="G20" i="81"/>
  <c r="F20" i="81"/>
  <c r="G19" i="81"/>
  <c r="F19" i="81"/>
  <c r="G18" i="81"/>
  <c r="F18" i="81"/>
  <c r="G17" i="81"/>
  <c r="F17" i="81"/>
  <c r="G16" i="81"/>
  <c r="F16" i="81"/>
  <c r="G15" i="81"/>
  <c r="F15" i="81"/>
  <c r="G14" i="81"/>
  <c r="F14" i="81"/>
  <c r="G13" i="81"/>
  <c r="F13" i="81"/>
  <c r="G12" i="81"/>
  <c r="F12" i="81"/>
  <c r="G11" i="81"/>
  <c r="F11" i="81"/>
  <c r="G10" i="81"/>
  <c r="F10" i="81"/>
  <c r="G9" i="81"/>
  <c r="F9" i="81"/>
  <c r="G8" i="81"/>
  <c r="F8" i="81"/>
  <c r="G7" i="81"/>
  <c r="F7" i="81"/>
  <c r="G6" i="81"/>
  <c r="F6" i="81"/>
  <c r="G5" i="81"/>
  <c r="F5" i="81"/>
  <c r="G4" i="81"/>
  <c r="F4" i="81"/>
  <c r="G23" i="80"/>
  <c r="F23" i="80"/>
  <c r="G22" i="80"/>
  <c r="F22" i="80"/>
  <c r="G21" i="80"/>
  <c r="F21" i="80"/>
  <c r="G20" i="80"/>
  <c r="F20" i="80"/>
  <c r="G19" i="80"/>
  <c r="F19" i="80"/>
  <c r="G18" i="80"/>
  <c r="F18" i="80"/>
  <c r="G17" i="80"/>
  <c r="F17" i="80"/>
  <c r="G16" i="80"/>
  <c r="F16" i="80"/>
  <c r="G15" i="80"/>
  <c r="F15" i="80"/>
  <c r="G14" i="80"/>
  <c r="F14" i="80"/>
  <c r="G13" i="80"/>
  <c r="F13" i="80"/>
  <c r="G12" i="80"/>
  <c r="F12" i="80"/>
  <c r="G11" i="80"/>
  <c r="F11" i="80"/>
  <c r="G10" i="80"/>
  <c r="F10" i="80"/>
  <c r="G9" i="80"/>
  <c r="F9" i="80"/>
  <c r="G8" i="80"/>
  <c r="F8" i="80"/>
  <c r="G7" i="80"/>
  <c r="F7" i="80"/>
  <c r="G6" i="80"/>
  <c r="F6" i="80"/>
  <c r="G5" i="80"/>
  <c r="F5" i="80"/>
  <c r="G4" i="80"/>
  <c r="F4" i="80"/>
  <c r="G23" i="79"/>
  <c r="F23" i="79"/>
  <c r="G22" i="79"/>
  <c r="F22" i="79"/>
  <c r="G21" i="79"/>
  <c r="F21" i="79"/>
  <c r="G20" i="79"/>
  <c r="F20" i="79"/>
  <c r="G19" i="79"/>
  <c r="F19" i="79"/>
  <c r="G18" i="79"/>
  <c r="F18" i="79"/>
  <c r="G17" i="79"/>
  <c r="F17" i="79"/>
  <c r="G16" i="79"/>
  <c r="F16" i="79"/>
  <c r="G15" i="79"/>
  <c r="F15" i="79"/>
  <c r="G14" i="79"/>
  <c r="F14" i="79"/>
  <c r="G13" i="79"/>
  <c r="F13" i="79"/>
  <c r="G12" i="79"/>
  <c r="F12" i="79"/>
  <c r="G11" i="79"/>
  <c r="F11" i="79"/>
  <c r="G10" i="79"/>
  <c r="F10" i="79"/>
  <c r="G9" i="79"/>
  <c r="F9" i="79"/>
  <c r="G8" i="79"/>
  <c r="F8" i="79"/>
  <c r="G7" i="79"/>
  <c r="F7" i="79"/>
  <c r="G6" i="79"/>
  <c r="F6" i="79"/>
  <c r="G5" i="79"/>
  <c r="F5" i="79"/>
  <c r="G4" i="79"/>
  <c r="F4" i="79"/>
  <c r="G23" i="78"/>
  <c r="F23" i="78"/>
  <c r="G22" i="78"/>
  <c r="F22" i="78"/>
  <c r="G21" i="78"/>
  <c r="F21" i="78"/>
  <c r="G20" i="78"/>
  <c r="F20" i="78"/>
  <c r="G19" i="78"/>
  <c r="F19" i="78"/>
  <c r="G18" i="78"/>
  <c r="F18" i="78"/>
  <c r="G17" i="78"/>
  <c r="F17" i="78"/>
  <c r="G16" i="78"/>
  <c r="F16" i="78"/>
  <c r="G15" i="78"/>
  <c r="F15" i="78"/>
  <c r="G14" i="78"/>
  <c r="F14" i="78"/>
  <c r="G13" i="78"/>
  <c r="F13" i="78"/>
  <c r="G12" i="78"/>
  <c r="F12" i="78"/>
  <c r="G11" i="78"/>
  <c r="F11" i="78"/>
  <c r="G10" i="78"/>
  <c r="F10" i="78"/>
  <c r="G9" i="78"/>
  <c r="F9" i="78"/>
  <c r="G8" i="78"/>
  <c r="F8" i="78"/>
  <c r="G7" i="78"/>
  <c r="F7" i="78"/>
  <c r="G6" i="78"/>
  <c r="F6" i="78"/>
  <c r="G5" i="78"/>
  <c r="F5" i="78"/>
  <c r="G4" i="78"/>
  <c r="F4" i="78"/>
  <c r="G23" i="77"/>
  <c r="F23" i="77"/>
  <c r="G22" i="77"/>
  <c r="F22" i="77"/>
  <c r="G21" i="77"/>
  <c r="F21" i="77"/>
  <c r="G20" i="77"/>
  <c r="F20" i="77"/>
  <c r="G19" i="77"/>
  <c r="F19" i="77"/>
  <c r="G18" i="77"/>
  <c r="F18" i="77"/>
  <c r="G17" i="77"/>
  <c r="F17" i="77"/>
  <c r="G16" i="77"/>
  <c r="F16" i="77"/>
  <c r="G15" i="77"/>
  <c r="F15" i="77"/>
  <c r="G14" i="77"/>
  <c r="F14" i="77"/>
  <c r="G13" i="77"/>
  <c r="F13" i="77"/>
  <c r="G12" i="77"/>
  <c r="F12" i="77"/>
  <c r="G11" i="77"/>
  <c r="F11" i="77"/>
  <c r="G10" i="77"/>
  <c r="F10" i="77"/>
  <c r="G9" i="77"/>
  <c r="F9" i="77"/>
  <c r="G8" i="77"/>
  <c r="F8" i="77"/>
  <c r="G7" i="77"/>
  <c r="F7" i="77"/>
  <c r="G6" i="77"/>
  <c r="F6" i="77"/>
  <c r="G5" i="77"/>
  <c r="F5" i="77"/>
  <c r="G4" i="77"/>
  <c r="F4" i="77"/>
  <c r="G23" i="76"/>
  <c r="F23" i="76"/>
  <c r="G22" i="76"/>
  <c r="F22" i="76"/>
  <c r="G21" i="76"/>
  <c r="F21" i="76"/>
  <c r="G20" i="76"/>
  <c r="F20" i="76"/>
  <c r="G19" i="76"/>
  <c r="F19" i="76"/>
  <c r="G18" i="76"/>
  <c r="F18" i="76"/>
  <c r="G17" i="76"/>
  <c r="F17" i="76"/>
  <c r="G16" i="76"/>
  <c r="F16" i="76"/>
  <c r="G15" i="76"/>
  <c r="F15" i="76"/>
  <c r="G14" i="76"/>
  <c r="F14" i="76"/>
  <c r="G13" i="76"/>
  <c r="F13" i="76"/>
  <c r="G12" i="76"/>
  <c r="F12" i="76"/>
  <c r="G11" i="76"/>
  <c r="F11" i="76"/>
  <c r="G10" i="76"/>
  <c r="F10" i="76"/>
  <c r="G9" i="76"/>
  <c r="F9" i="76"/>
  <c r="G8" i="76"/>
  <c r="F8" i="76"/>
  <c r="G7" i="76"/>
  <c r="F7" i="76"/>
  <c r="G6" i="76"/>
  <c r="F6" i="76"/>
  <c r="G5" i="76"/>
  <c r="F5" i="76"/>
  <c r="G4" i="76"/>
  <c r="F4" i="76"/>
  <c r="G23" i="75"/>
  <c r="F23" i="75"/>
  <c r="G22" i="75"/>
  <c r="F22" i="75"/>
  <c r="G21" i="75"/>
  <c r="F21" i="75"/>
  <c r="G20" i="75"/>
  <c r="F20" i="75"/>
  <c r="G19" i="75"/>
  <c r="F19" i="75"/>
  <c r="G18" i="75"/>
  <c r="F18" i="75"/>
  <c r="G17" i="75"/>
  <c r="F17" i="75"/>
  <c r="G16" i="75"/>
  <c r="F16" i="75"/>
  <c r="G15" i="75"/>
  <c r="F15" i="75"/>
  <c r="G14" i="75"/>
  <c r="F14" i="75"/>
  <c r="G13" i="75"/>
  <c r="F13" i="75"/>
  <c r="G12" i="75"/>
  <c r="F12" i="75"/>
  <c r="G11" i="75"/>
  <c r="F11" i="75"/>
  <c r="G10" i="75"/>
  <c r="F10" i="75"/>
  <c r="G9" i="75"/>
  <c r="F9" i="75"/>
  <c r="G8" i="75"/>
  <c r="F8" i="75"/>
  <c r="G7" i="75"/>
  <c r="F7" i="75"/>
  <c r="G6" i="75"/>
  <c r="F6" i="75"/>
  <c r="G5" i="75"/>
  <c r="F5" i="75"/>
  <c r="G4" i="75"/>
  <c r="F4" i="75"/>
  <c r="G23" i="74"/>
  <c r="F23" i="74"/>
  <c r="G22" i="74"/>
  <c r="F22" i="74"/>
  <c r="G21" i="74"/>
  <c r="F21" i="74"/>
  <c r="G20" i="74"/>
  <c r="F20" i="74"/>
  <c r="G19" i="74"/>
  <c r="F19" i="74"/>
  <c r="G18" i="74"/>
  <c r="F18" i="74"/>
  <c r="G17" i="74"/>
  <c r="F17" i="74"/>
  <c r="G16" i="74"/>
  <c r="F16" i="74"/>
  <c r="G15" i="74"/>
  <c r="F15" i="74"/>
  <c r="G14" i="74"/>
  <c r="F14" i="74"/>
  <c r="G13" i="74"/>
  <c r="F13" i="74"/>
  <c r="G12" i="74"/>
  <c r="F12" i="74"/>
  <c r="G11" i="74"/>
  <c r="F11" i="74"/>
  <c r="G10" i="74"/>
  <c r="F10" i="74"/>
  <c r="G9" i="74"/>
  <c r="F9" i="74"/>
  <c r="G8" i="74"/>
  <c r="F8" i="74"/>
  <c r="G7" i="74"/>
  <c r="F7" i="74"/>
  <c r="G6" i="74"/>
  <c r="F6" i="74"/>
  <c r="G5" i="74"/>
  <c r="F5" i="74"/>
  <c r="G4" i="74"/>
  <c r="F4" i="74"/>
  <c r="G23" i="73"/>
  <c r="F23" i="73"/>
  <c r="G22" i="73"/>
  <c r="F22" i="73"/>
  <c r="G21" i="73"/>
  <c r="F21" i="73"/>
  <c r="G20" i="73"/>
  <c r="F20" i="73"/>
  <c r="G19" i="73"/>
  <c r="F19" i="73"/>
  <c r="G18" i="73"/>
  <c r="F18" i="73"/>
  <c r="G17" i="73"/>
  <c r="F17" i="73"/>
  <c r="G16" i="73"/>
  <c r="F16" i="73"/>
  <c r="G15" i="73"/>
  <c r="F15" i="73"/>
  <c r="G14" i="73"/>
  <c r="F14" i="73"/>
  <c r="G13" i="73"/>
  <c r="F13" i="73"/>
  <c r="G12" i="73"/>
  <c r="F12" i="73"/>
  <c r="G11" i="73"/>
  <c r="F11" i="73"/>
  <c r="G10" i="73"/>
  <c r="F10" i="73"/>
  <c r="G9" i="73"/>
  <c r="F9" i="73"/>
  <c r="G8" i="73"/>
  <c r="F8" i="73"/>
  <c r="G7" i="73"/>
  <c r="F7" i="73"/>
  <c r="G6" i="73"/>
  <c r="F6" i="73"/>
  <c r="G5" i="73"/>
  <c r="F5" i="73"/>
  <c r="G4" i="73"/>
  <c r="F4" i="73"/>
  <c r="G23" i="72"/>
  <c r="F23" i="72"/>
  <c r="G22" i="72"/>
  <c r="F22" i="72"/>
  <c r="G21" i="72"/>
  <c r="F21" i="72"/>
  <c r="G20" i="72"/>
  <c r="F20" i="72"/>
  <c r="G19" i="72"/>
  <c r="F19" i="72"/>
  <c r="G18" i="72"/>
  <c r="F18" i="72"/>
  <c r="G17" i="72"/>
  <c r="F17" i="72"/>
  <c r="G16" i="72"/>
  <c r="F16" i="72"/>
  <c r="G15" i="72"/>
  <c r="F15" i="72"/>
  <c r="G14" i="72"/>
  <c r="F14" i="72"/>
  <c r="G13" i="72"/>
  <c r="F13" i="72"/>
  <c r="G12" i="72"/>
  <c r="F12" i="72"/>
  <c r="G11" i="72"/>
  <c r="F11" i="72"/>
  <c r="G10" i="72"/>
  <c r="F10" i="72"/>
  <c r="G9" i="72"/>
  <c r="F9" i="72"/>
  <c r="G8" i="72"/>
  <c r="F8" i="72"/>
  <c r="G7" i="72"/>
  <c r="F7" i="72"/>
  <c r="G6" i="72"/>
  <c r="F6" i="72"/>
  <c r="G5" i="72"/>
  <c r="F5" i="72"/>
  <c r="G4" i="72"/>
  <c r="F4" i="72"/>
  <c r="G23" i="71"/>
  <c r="F23" i="71"/>
  <c r="G22" i="71"/>
  <c r="F22" i="71"/>
  <c r="G21" i="71"/>
  <c r="F21" i="71"/>
  <c r="G20" i="71"/>
  <c r="F20" i="71"/>
  <c r="G19" i="71"/>
  <c r="F19" i="71"/>
  <c r="G18" i="71"/>
  <c r="F18" i="71"/>
  <c r="G17" i="71"/>
  <c r="F17" i="71"/>
  <c r="G16" i="71"/>
  <c r="F16" i="71"/>
  <c r="G15" i="71"/>
  <c r="F15" i="71"/>
  <c r="G14" i="71"/>
  <c r="F14" i="71"/>
  <c r="G13" i="71"/>
  <c r="F13" i="71"/>
  <c r="G12" i="71"/>
  <c r="F12" i="71"/>
  <c r="G11" i="71"/>
  <c r="F11" i="71"/>
  <c r="G10" i="71"/>
  <c r="F10" i="71"/>
  <c r="G9" i="71"/>
  <c r="F9" i="71"/>
  <c r="G8" i="71"/>
  <c r="F8" i="71"/>
  <c r="G7" i="71"/>
  <c r="F7" i="71"/>
  <c r="G6" i="71"/>
  <c r="F6" i="71"/>
  <c r="G5" i="71"/>
  <c r="F5" i="71"/>
  <c r="G4" i="71"/>
  <c r="F4" i="71"/>
  <c r="G23" i="70"/>
  <c r="F23" i="70"/>
  <c r="G22" i="70"/>
  <c r="F22" i="70"/>
  <c r="G21" i="70"/>
  <c r="F21" i="70"/>
  <c r="G20" i="70"/>
  <c r="F20" i="70"/>
  <c r="G19" i="70"/>
  <c r="F19" i="70"/>
  <c r="G18" i="70"/>
  <c r="F18" i="70"/>
  <c r="G17" i="70"/>
  <c r="F17" i="70"/>
  <c r="G16" i="70"/>
  <c r="F16" i="70"/>
  <c r="G15" i="70"/>
  <c r="F15" i="70"/>
  <c r="G14" i="70"/>
  <c r="F14" i="70"/>
  <c r="G13" i="70"/>
  <c r="F13" i="70"/>
  <c r="G12" i="70"/>
  <c r="F12" i="70"/>
  <c r="G11" i="70"/>
  <c r="F11" i="70"/>
  <c r="G10" i="70"/>
  <c r="F10" i="70"/>
  <c r="G9" i="70"/>
  <c r="F9" i="70"/>
  <c r="G8" i="70"/>
  <c r="F8" i="70"/>
  <c r="G7" i="70"/>
  <c r="F7" i="70"/>
  <c r="G6" i="70"/>
  <c r="F6" i="70"/>
  <c r="G5" i="70"/>
  <c r="F5" i="70"/>
  <c r="G4" i="70"/>
  <c r="F4" i="70"/>
  <c r="G23" i="69"/>
  <c r="F23" i="69"/>
  <c r="G22" i="69"/>
  <c r="F22" i="69"/>
  <c r="G21" i="69"/>
  <c r="F21" i="69"/>
  <c r="G20" i="69"/>
  <c r="F20" i="69"/>
  <c r="G19" i="69"/>
  <c r="F19" i="69"/>
  <c r="G18" i="69"/>
  <c r="F18" i="69"/>
  <c r="G17" i="69"/>
  <c r="F17" i="69"/>
  <c r="G16" i="69"/>
  <c r="F16" i="69"/>
  <c r="G15" i="69"/>
  <c r="F15" i="69"/>
  <c r="G14" i="69"/>
  <c r="F14" i="69"/>
  <c r="G13" i="69"/>
  <c r="F13" i="69"/>
  <c r="G12" i="69"/>
  <c r="F12" i="69"/>
  <c r="G11" i="69"/>
  <c r="F11" i="69"/>
  <c r="G10" i="69"/>
  <c r="F10" i="69"/>
  <c r="G9" i="69"/>
  <c r="F9" i="69"/>
  <c r="G8" i="69"/>
  <c r="F8" i="69"/>
  <c r="G7" i="69"/>
  <c r="F7" i="69"/>
  <c r="G6" i="69"/>
  <c r="F6" i="69"/>
  <c r="G5" i="69"/>
  <c r="F5" i="69"/>
  <c r="G4" i="69"/>
  <c r="F4" i="69"/>
  <c r="G23" i="68"/>
  <c r="F23" i="68"/>
  <c r="G22" i="68"/>
  <c r="F22" i="68"/>
  <c r="G21" i="68"/>
  <c r="F21" i="68"/>
  <c r="G20" i="68"/>
  <c r="F20" i="68"/>
  <c r="G19" i="68"/>
  <c r="F19" i="68"/>
  <c r="G18" i="68"/>
  <c r="F18" i="68"/>
  <c r="G17" i="68"/>
  <c r="F17" i="68"/>
  <c r="G16" i="68"/>
  <c r="F16" i="68"/>
  <c r="G15" i="68"/>
  <c r="F15" i="68"/>
  <c r="G14" i="68"/>
  <c r="F14" i="68"/>
  <c r="G13" i="68"/>
  <c r="F13" i="68"/>
  <c r="G12" i="68"/>
  <c r="F12" i="68"/>
  <c r="G11" i="68"/>
  <c r="F11" i="68"/>
  <c r="G10" i="68"/>
  <c r="F10" i="68"/>
  <c r="G9" i="68"/>
  <c r="F9" i="68"/>
  <c r="G8" i="68"/>
  <c r="F8" i="68"/>
  <c r="G7" i="68"/>
  <c r="F7" i="68"/>
  <c r="G6" i="68"/>
  <c r="F6" i="68"/>
  <c r="G5" i="68"/>
  <c r="F5" i="68"/>
  <c r="G4" i="68"/>
  <c r="F4" i="68"/>
  <c r="G23" i="67"/>
  <c r="F23" i="67"/>
  <c r="G22" i="67"/>
  <c r="F22" i="67"/>
  <c r="G21" i="67"/>
  <c r="F21" i="67"/>
  <c r="G20" i="67"/>
  <c r="F20" i="67"/>
  <c r="G19" i="67"/>
  <c r="F19" i="67"/>
  <c r="G18" i="67"/>
  <c r="F18" i="67"/>
  <c r="G17" i="67"/>
  <c r="F17" i="67"/>
  <c r="G16" i="67"/>
  <c r="F16" i="67"/>
  <c r="G15" i="67"/>
  <c r="F15" i="67"/>
  <c r="G14" i="67"/>
  <c r="F14" i="67"/>
  <c r="G13" i="67"/>
  <c r="F13" i="67"/>
  <c r="G12" i="67"/>
  <c r="F12" i="67"/>
  <c r="G11" i="67"/>
  <c r="F11" i="67"/>
  <c r="G10" i="67"/>
  <c r="F10" i="67"/>
  <c r="G9" i="67"/>
  <c r="F9" i="67"/>
  <c r="G8" i="67"/>
  <c r="F8" i="67"/>
  <c r="G7" i="67"/>
  <c r="F7" i="67"/>
  <c r="G6" i="67"/>
  <c r="F6" i="67"/>
  <c r="G5" i="67"/>
  <c r="F5" i="67"/>
  <c r="G4" i="67"/>
  <c r="F4" i="67"/>
  <c r="G23" i="66"/>
  <c r="F23" i="66"/>
  <c r="G22" i="66"/>
  <c r="F22" i="66"/>
  <c r="G21" i="66"/>
  <c r="F21" i="66"/>
  <c r="G20" i="66"/>
  <c r="F20" i="66"/>
  <c r="G19" i="66"/>
  <c r="F19" i="66"/>
  <c r="G18" i="66"/>
  <c r="F18" i="66"/>
  <c r="G17" i="66"/>
  <c r="F17" i="66"/>
  <c r="G16" i="66"/>
  <c r="F16" i="66"/>
  <c r="G15" i="66"/>
  <c r="F15" i="66"/>
  <c r="G14" i="66"/>
  <c r="F14" i="66"/>
  <c r="G13" i="66"/>
  <c r="F13" i="66"/>
  <c r="G12" i="66"/>
  <c r="F12" i="66"/>
  <c r="G11" i="66"/>
  <c r="F11" i="66"/>
  <c r="G10" i="66"/>
  <c r="F10" i="66"/>
  <c r="G9" i="66"/>
  <c r="F9" i="66"/>
  <c r="G8" i="66"/>
  <c r="F8" i="66"/>
  <c r="G7" i="66"/>
  <c r="F7" i="66"/>
  <c r="G6" i="66"/>
  <c r="F6" i="66"/>
  <c r="G5" i="66"/>
  <c r="F5" i="66"/>
  <c r="G4" i="66"/>
  <c r="F4" i="66"/>
  <c r="G23" i="65"/>
  <c r="F23" i="65"/>
  <c r="G22" i="65"/>
  <c r="F22" i="65"/>
  <c r="G21" i="65"/>
  <c r="F21" i="65"/>
  <c r="G20" i="65"/>
  <c r="F20" i="65"/>
  <c r="G19" i="65"/>
  <c r="F19" i="65"/>
  <c r="G18" i="65"/>
  <c r="F18" i="65"/>
  <c r="G17" i="65"/>
  <c r="F17" i="65"/>
  <c r="G16" i="65"/>
  <c r="F16" i="65"/>
  <c r="G15" i="65"/>
  <c r="F15" i="65"/>
  <c r="G14" i="65"/>
  <c r="F14" i="65"/>
  <c r="G13" i="65"/>
  <c r="F13" i="65"/>
  <c r="G12" i="65"/>
  <c r="F12" i="65"/>
  <c r="G11" i="65"/>
  <c r="F11" i="65"/>
  <c r="G10" i="65"/>
  <c r="F10" i="65"/>
  <c r="G9" i="65"/>
  <c r="F9" i="65"/>
  <c r="G8" i="65"/>
  <c r="F8" i="65"/>
  <c r="G7" i="65"/>
  <c r="F7" i="65"/>
  <c r="G6" i="65"/>
  <c r="F6" i="65"/>
  <c r="G5" i="65"/>
  <c r="F5" i="65"/>
  <c r="G4" i="65"/>
  <c r="F4" i="65"/>
  <c r="G23" i="64"/>
  <c r="F23" i="64"/>
  <c r="G22" i="64"/>
  <c r="F22" i="64"/>
  <c r="G21" i="64"/>
  <c r="F21" i="64"/>
  <c r="G20" i="64"/>
  <c r="F20" i="64"/>
  <c r="G19" i="64"/>
  <c r="F19" i="64"/>
  <c r="G18" i="64"/>
  <c r="F18" i="64"/>
  <c r="G17" i="64"/>
  <c r="F17" i="64"/>
  <c r="G16" i="64"/>
  <c r="F16" i="64"/>
  <c r="G15" i="64"/>
  <c r="F15" i="64"/>
  <c r="G14" i="64"/>
  <c r="F14" i="64"/>
  <c r="G13" i="64"/>
  <c r="F13" i="64"/>
  <c r="G12" i="64"/>
  <c r="F12" i="64"/>
  <c r="G11" i="64"/>
  <c r="F11" i="64"/>
  <c r="G10" i="64"/>
  <c r="F10" i="64"/>
  <c r="G9" i="64"/>
  <c r="F9" i="64"/>
  <c r="G8" i="64"/>
  <c r="F8" i="64"/>
  <c r="G7" i="64"/>
  <c r="F7" i="64"/>
  <c r="G6" i="64"/>
  <c r="F6" i="64"/>
  <c r="G5" i="64"/>
  <c r="F5" i="64"/>
  <c r="G4" i="64"/>
  <c r="F4" i="64"/>
  <c r="G23" i="63"/>
  <c r="F23" i="63"/>
  <c r="G22" i="63"/>
  <c r="F22" i="63"/>
  <c r="G21" i="63"/>
  <c r="F21" i="63"/>
  <c r="G20" i="63"/>
  <c r="F20" i="63"/>
  <c r="G19" i="63"/>
  <c r="F19" i="63"/>
  <c r="G18" i="63"/>
  <c r="F18" i="63"/>
  <c r="G17" i="63"/>
  <c r="F17" i="63"/>
  <c r="G16" i="63"/>
  <c r="F16" i="63"/>
  <c r="G15" i="63"/>
  <c r="F15" i="63"/>
  <c r="G14" i="63"/>
  <c r="F14" i="63"/>
  <c r="G13" i="63"/>
  <c r="F13" i="63"/>
  <c r="G12" i="63"/>
  <c r="F12" i="63"/>
  <c r="G11" i="63"/>
  <c r="F11" i="63"/>
  <c r="G10" i="63"/>
  <c r="F10" i="63"/>
  <c r="G9" i="63"/>
  <c r="F9" i="63"/>
  <c r="G8" i="63"/>
  <c r="F8" i="63"/>
  <c r="G7" i="63"/>
  <c r="F7" i="63"/>
  <c r="G6" i="63"/>
  <c r="F6" i="63"/>
  <c r="G5" i="63"/>
  <c r="F5" i="63"/>
  <c r="G4" i="63"/>
  <c r="F4" i="63"/>
  <c r="G23" i="62"/>
  <c r="F23" i="62"/>
  <c r="G22" i="62"/>
  <c r="F22" i="62"/>
  <c r="G21" i="62"/>
  <c r="F21" i="62"/>
  <c r="G20" i="62"/>
  <c r="F20" i="62"/>
  <c r="G19" i="62"/>
  <c r="F19" i="62"/>
  <c r="G18" i="62"/>
  <c r="F18" i="62"/>
  <c r="G17" i="62"/>
  <c r="F17" i="62"/>
  <c r="G16" i="62"/>
  <c r="F16" i="62"/>
  <c r="G15" i="62"/>
  <c r="F15" i="62"/>
  <c r="G14" i="62"/>
  <c r="F14" i="62"/>
  <c r="G13" i="62"/>
  <c r="F13" i="62"/>
  <c r="G12" i="62"/>
  <c r="F12" i="62"/>
  <c r="G11" i="62"/>
  <c r="F11" i="62"/>
  <c r="G10" i="62"/>
  <c r="F10" i="62"/>
  <c r="G9" i="62"/>
  <c r="F9" i="62"/>
  <c r="G8" i="62"/>
  <c r="F8" i="62"/>
  <c r="G7" i="62"/>
  <c r="F7" i="62"/>
  <c r="G6" i="62"/>
  <c r="F6" i="62"/>
  <c r="G5" i="62"/>
  <c r="F5" i="62"/>
  <c r="G4" i="62"/>
  <c r="F4" i="62"/>
  <c r="G23" i="61"/>
  <c r="F23" i="61"/>
  <c r="G22" i="61"/>
  <c r="F22" i="61"/>
  <c r="G21" i="61"/>
  <c r="F21" i="61"/>
  <c r="G20" i="61"/>
  <c r="F20" i="61"/>
  <c r="G19" i="61"/>
  <c r="F19" i="61"/>
  <c r="G18" i="61"/>
  <c r="F18" i="61"/>
  <c r="G17" i="61"/>
  <c r="F17" i="61"/>
  <c r="G16" i="61"/>
  <c r="F16" i="61"/>
  <c r="G15" i="61"/>
  <c r="F15" i="61"/>
  <c r="G14" i="61"/>
  <c r="F14" i="61"/>
  <c r="G13" i="61"/>
  <c r="F13" i="61"/>
  <c r="G12" i="61"/>
  <c r="F12" i="61"/>
  <c r="G11" i="61"/>
  <c r="F11" i="61"/>
  <c r="G10" i="61"/>
  <c r="F10" i="61"/>
  <c r="G9" i="61"/>
  <c r="F9" i="61"/>
  <c r="G8" i="61"/>
  <c r="F8" i="61"/>
  <c r="G7" i="61"/>
  <c r="F7" i="61"/>
  <c r="G6" i="61"/>
  <c r="F6" i="61"/>
  <c r="G5" i="61"/>
  <c r="F5" i="61"/>
  <c r="G4" i="61"/>
  <c r="F4" i="61"/>
  <c r="G23" i="60"/>
  <c r="F23" i="60"/>
  <c r="G22" i="60"/>
  <c r="F22" i="60"/>
  <c r="G21" i="60"/>
  <c r="F21" i="60"/>
  <c r="G20" i="60"/>
  <c r="F20" i="60"/>
  <c r="G19" i="60"/>
  <c r="F19" i="60"/>
  <c r="G18" i="60"/>
  <c r="F18" i="60"/>
  <c r="G17" i="60"/>
  <c r="F17" i="60"/>
  <c r="G16" i="60"/>
  <c r="F16" i="60"/>
  <c r="G15" i="60"/>
  <c r="F15" i="60"/>
  <c r="G14" i="60"/>
  <c r="F14" i="60"/>
  <c r="G13" i="60"/>
  <c r="F13" i="60"/>
  <c r="G12" i="60"/>
  <c r="F12" i="60"/>
  <c r="G11" i="60"/>
  <c r="F11" i="60"/>
  <c r="G10" i="60"/>
  <c r="F10" i="60"/>
  <c r="G9" i="60"/>
  <c r="F9" i="60"/>
  <c r="G8" i="60"/>
  <c r="F8" i="60"/>
  <c r="G7" i="60"/>
  <c r="F7" i="60"/>
  <c r="G6" i="60"/>
  <c r="F6" i="60"/>
  <c r="G5" i="60"/>
  <c r="F5" i="60"/>
  <c r="G4" i="60"/>
  <c r="F4" i="60"/>
  <c r="G23" i="59"/>
  <c r="F23" i="59"/>
  <c r="G22" i="59"/>
  <c r="F22" i="59"/>
  <c r="G21" i="59"/>
  <c r="F21" i="59"/>
  <c r="G20" i="59"/>
  <c r="F20" i="59"/>
  <c r="G19" i="59"/>
  <c r="F19" i="59"/>
  <c r="G18" i="59"/>
  <c r="F18" i="59"/>
  <c r="G17" i="59"/>
  <c r="F17" i="59"/>
  <c r="G16" i="59"/>
  <c r="F16" i="59"/>
  <c r="G15" i="59"/>
  <c r="F15" i="59"/>
  <c r="G14" i="59"/>
  <c r="F14" i="59"/>
  <c r="G13" i="59"/>
  <c r="F13" i="59"/>
  <c r="G12" i="59"/>
  <c r="F12" i="59"/>
  <c r="G11" i="59"/>
  <c r="F11" i="59"/>
  <c r="G10" i="59"/>
  <c r="F10" i="59"/>
  <c r="G9" i="59"/>
  <c r="F9" i="59"/>
  <c r="G8" i="59"/>
  <c r="F8" i="59"/>
  <c r="G7" i="59"/>
  <c r="F7" i="59"/>
  <c r="G6" i="59"/>
  <c r="F6" i="59"/>
  <c r="G5" i="59"/>
  <c r="F5" i="59"/>
  <c r="G4" i="59"/>
  <c r="F4" i="59"/>
  <c r="G23" i="58"/>
  <c r="F23" i="58"/>
  <c r="G22" i="58"/>
  <c r="F22" i="58"/>
  <c r="G21" i="58"/>
  <c r="F21" i="58"/>
  <c r="G20" i="58"/>
  <c r="F20" i="58"/>
  <c r="G19" i="58"/>
  <c r="F19" i="58"/>
  <c r="G18" i="58"/>
  <c r="F18" i="58"/>
  <c r="G17" i="58"/>
  <c r="F17" i="58"/>
  <c r="G16" i="58"/>
  <c r="F16" i="58"/>
  <c r="G15" i="58"/>
  <c r="F15" i="58"/>
  <c r="G14" i="58"/>
  <c r="F14" i="58"/>
  <c r="G13" i="58"/>
  <c r="F13" i="58"/>
  <c r="G12" i="58"/>
  <c r="F12" i="58"/>
  <c r="G11" i="58"/>
  <c r="F11" i="58"/>
  <c r="G10" i="58"/>
  <c r="F10" i="58"/>
  <c r="G9" i="58"/>
  <c r="F9" i="58"/>
  <c r="G8" i="58"/>
  <c r="F8" i="58"/>
  <c r="G7" i="58"/>
  <c r="F7" i="58"/>
  <c r="G6" i="58"/>
  <c r="F6" i="58"/>
  <c r="G5" i="58"/>
  <c r="F5" i="58"/>
  <c r="G4" i="58"/>
  <c r="F4" i="58"/>
  <c r="G23" i="40"/>
  <c r="F23" i="40"/>
  <c r="G22" i="40"/>
  <c r="F22" i="40"/>
  <c r="G21" i="40"/>
  <c r="F21" i="40"/>
  <c r="G20" i="40"/>
  <c r="F20" i="40"/>
  <c r="G19" i="40"/>
  <c r="F19" i="40"/>
  <c r="G18" i="40"/>
  <c r="F18" i="40"/>
  <c r="G17" i="40"/>
  <c r="F17" i="40"/>
  <c r="G16" i="40"/>
  <c r="F16" i="40"/>
  <c r="G15" i="40"/>
  <c r="F15" i="40"/>
  <c r="G14" i="40"/>
  <c r="F14" i="40"/>
  <c r="G13" i="40"/>
  <c r="F13" i="40"/>
  <c r="G12" i="40"/>
  <c r="F12" i="40"/>
  <c r="G11" i="40"/>
  <c r="F11" i="40"/>
  <c r="G10" i="40"/>
  <c r="F10" i="40"/>
  <c r="G9" i="40"/>
  <c r="F9" i="40"/>
  <c r="G8" i="40"/>
  <c r="F8" i="40"/>
  <c r="G7" i="40"/>
  <c r="F7" i="40"/>
  <c r="G6" i="40"/>
  <c r="F6" i="40"/>
  <c r="G5" i="40"/>
  <c r="F5" i="40"/>
  <c r="G4" i="40"/>
  <c r="F4" i="40"/>
  <c r="G23" i="39"/>
  <c r="F23" i="39"/>
  <c r="G22" i="39"/>
  <c r="F22" i="39"/>
  <c r="G21" i="39"/>
  <c r="F21" i="39"/>
  <c r="G20" i="39"/>
  <c r="F20" i="39"/>
  <c r="G19" i="39"/>
  <c r="F19" i="39"/>
  <c r="G18" i="39"/>
  <c r="F18" i="39"/>
  <c r="G17" i="39"/>
  <c r="F17" i="39"/>
  <c r="G16" i="39"/>
  <c r="F16" i="39"/>
  <c r="G15" i="39"/>
  <c r="F15" i="39"/>
  <c r="G14" i="39"/>
  <c r="F14" i="39"/>
  <c r="G13" i="39"/>
  <c r="F13" i="39"/>
  <c r="G12" i="39"/>
  <c r="F12" i="39"/>
  <c r="G11" i="39"/>
  <c r="F11" i="39"/>
  <c r="G10" i="39"/>
  <c r="F10" i="39"/>
  <c r="G9" i="39"/>
  <c r="F9" i="39"/>
  <c r="G8" i="39"/>
  <c r="F8" i="39"/>
  <c r="G7" i="39"/>
  <c r="F7" i="39"/>
  <c r="G6" i="39"/>
  <c r="F6" i="39"/>
  <c r="G5" i="39"/>
  <c r="F5" i="39"/>
  <c r="G4" i="39"/>
  <c r="F4" i="39"/>
  <c r="G23" i="38"/>
  <c r="F23" i="38"/>
  <c r="G22" i="38"/>
  <c r="F22" i="38"/>
  <c r="G21" i="38"/>
  <c r="F21" i="38"/>
  <c r="G20" i="38"/>
  <c r="F20" i="38"/>
  <c r="G19" i="38"/>
  <c r="F19" i="38"/>
  <c r="G18" i="38"/>
  <c r="F18" i="38"/>
  <c r="G17" i="38"/>
  <c r="F17" i="38"/>
  <c r="G16" i="38"/>
  <c r="F16" i="38"/>
  <c r="G15" i="38"/>
  <c r="F15" i="38"/>
  <c r="G14" i="38"/>
  <c r="F14" i="38"/>
  <c r="G13" i="38"/>
  <c r="F13" i="38"/>
  <c r="G12" i="38"/>
  <c r="F12" i="38"/>
  <c r="G11" i="38"/>
  <c r="F11" i="38"/>
  <c r="G10" i="38"/>
  <c r="F10" i="38"/>
  <c r="G9" i="38"/>
  <c r="F9" i="38"/>
  <c r="G8" i="38"/>
  <c r="F8" i="38"/>
  <c r="G7" i="38"/>
  <c r="F7" i="38"/>
  <c r="G6" i="38"/>
  <c r="F6" i="38"/>
  <c r="G5" i="38"/>
  <c r="F5" i="38"/>
  <c r="G4" i="38"/>
  <c r="F4" i="38"/>
  <c r="G23" i="37"/>
  <c r="F23" i="37"/>
  <c r="G22" i="37"/>
  <c r="F22" i="37"/>
  <c r="G21" i="37"/>
  <c r="F21" i="37"/>
  <c r="G20" i="37"/>
  <c r="F20" i="37"/>
  <c r="G19" i="37"/>
  <c r="F19" i="37"/>
  <c r="G18" i="37"/>
  <c r="F18" i="37"/>
  <c r="G17" i="37"/>
  <c r="F17" i="37"/>
  <c r="G16" i="37"/>
  <c r="F16" i="37"/>
  <c r="G15" i="37"/>
  <c r="F15" i="37"/>
  <c r="G14" i="37"/>
  <c r="F14" i="37"/>
  <c r="G13" i="37"/>
  <c r="F13" i="37"/>
  <c r="G12" i="37"/>
  <c r="F12" i="37"/>
  <c r="G11" i="37"/>
  <c r="F11" i="37"/>
  <c r="G10" i="37"/>
  <c r="F10" i="37"/>
  <c r="G9" i="37"/>
  <c r="F9" i="37"/>
  <c r="G8" i="37"/>
  <c r="F8" i="37"/>
  <c r="G7" i="37"/>
  <c r="F7" i="37"/>
  <c r="G6" i="37"/>
  <c r="F6" i="37"/>
  <c r="G5" i="37"/>
  <c r="F5" i="37"/>
  <c r="G4" i="37"/>
  <c r="F4" i="37"/>
  <c r="G23" i="36"/>
  <c r="F23" i="36"/>
  <c r="G22" i="36"/>
  <c r="F22" i="36"/>
  <c r="G21" i="36"/>
  <c r="F21" i="36"/>
  <c r="G20" i="36"/>
  <c r="F20" i="36"/>
  <c r="G19" i="36"/>
  <c r="F19" i="36"/>
  <c r="G18" i="36"/>
  <c r="F18" i="36"/>
  <c r="G17" i="36"/>
  <c r="F17" i="36"/>
  <c r="G16" i="36"/>
  <c r="F16" i="36"/>
  <c r="G15" i="36"/>
  <c r="F15" i="36"/>
  <c r="G14" i="36"/>
  <c r="F14" i="36"/>
  <c r="G13" i="36"/>
  <c r="F13" i="36"/>
  <c r="G12" i="36"/>
  <c r="F12" i="36"/>
  <c r="G11" i="36"/>
  <c r="F11" i="36"/>
  <c r="G10" i="36"/>
  <c r="F10" i="36"/>
  <c r="G9" i="36"/>
  <c r="F9" i="36"/>
  <c r="G8" i="36"/>
  <c r="F8" i="36"/>
  <c r="G7" i="36"/>
  <c r="F7" i="36"/>
  <c r="G6" i="36"/>
  <c r="F6" i="36"/>
  <c r="G5" i="36"/>
  <c r="F5" i="36"/>
  <c r="G4" i="36"/>
  <c r="F4" i="36"/>
  <c r="G23" i="34"/>
  <c r="F23" i="34"/>
  <c r="G22" i="34"/>
  <c r="F22" i="34"/>
  <c r="G21" i="34"/>
  <c r="F21" i="34"/>
  <c r="G20" i="34"/>
  <c r="F20" i="34"/>
  <c r="G19" i="34"/>
  <c r="F19" i="34"/>
  <c r="G18" i="34"/>
  <c r="F18" i="34"/>
  <c r="G17" i="34"/>
  <c r="F17" i="34"/>
  <c r="G16" i="34"/>
  <c r="F16" i="34"/>
  <c r="G15" i="34"/>
  <c r="F15" i="34"/>
  <c r="G14" i="34"/>
  <c r="F14" i="34"/>
  <c r="G13" i="34"/>
  <c r="F13" i="34"/>
  <c r="G12" i="34"/>
  <c r="F12" i="34"/>
  <c r="G11" i="34"/>
  <c r="F11" i="34"/>
  <c r="G10" i="34"/>
  <c r="F10" i="34"/>
  <c r="G9" i="34"/>
  <c r="F9" i="34"/>
  <c r="G8" i="34"/>
  <c r="F8" i="34"/>
  <c r="G7" i="34"/>
  <c r="F7" i="34"/>
  <c r="G6" i="34"/>
  <c r="F6" i="34"/>
  <c r="G5" i="34"/>
  <c r="F5" i="34"/>
  <c r="G4" i="34"/>
  <c r="F4" i="34"/>
  <c r="G23" i="33"/>
  <c r="F23" i="33"/>
  <c r="G22" i="33"/>
  <c r="F22" i="33"/>
  <c r="G21" i="33"/>
  <c r="F21" i="33"/>
  <c r="G20" i="33"/>
  <c r="F20" i="33"/>
  <c r="G19" i="33"/>
  <c r="F19" i="33"/>
  <c r="G18" i="33"/>
  <c r="F18" i="33"/>
  <c r="G17" i="33"/>
  <c r="F17" i="33"/>
  <c r="G16" i="33"/>
  <c r="F16" i="33"/>
  <c r="G15" i="33"/>
  <c r="F15" i="33"/>
  <c r="G14" i="33"/>
  <c r="F14" i="33"/>
  <c r="G13" i="33"/>
  <c r="F13" i="33"/>
  <c r="G12" i="33"/>
  <c r="F12" i="33"/>
  <c r="G11" i="33"/>
  <c r="F11" i="33"/>
  <c r="G10" i="33"/>
  <c r="F10" i="33"/>
  <c r="G9" i="33"/>
  <c r="F9" i="33"/>
  <c r="G8" i="33"/>
  <c r="F8" i="33"/>
  <c r="G7" i="33"/>
  <c r="F7" i="33"/>
  <c r="G6" i="33"/>
  <c r="F6" i="33"/>
  <c r="G5" i="33"/>
  <c r="F5" i="33"/>
  <c r="G4" i="33"/>
  <c r="F4" i="33"/>
  <c r="G23" i="31"/>
  <c r="F23" i="31"/>
  <c r="G22" i="31"/>
  <c r="F22" i="31"/>
  <c r="G21" i="31"/>
  <c r="F21" i="31"/>
  <c r="G20" i="31"/>
  <c r="F20" i="31"/>
  <c r="G19" i="31"/>
  <c r="F19" i="31"/>
  <c r="G18" i="31"/>
  <c r="F18" i="31"/>
  <c r="G17" i="31"/>
  <c r="F17" i="31"/>
  <c r="G16" i="31"/>
  <c r="F16" i="31"/>
  <c r="G15" i="31"/>
  <c r="F15" i="31"/>
  <c r="G14" i="31"/>
  <c r="F14" i="31"/>
  <c r="G13" i="31"/>
  <c r="F13" i="31"/>
  <c r="G12" i="31"/>
  <c r="F12" i="31"/>
  <c r="G11" i="31"/>
  <c r="F11" i="31"/>
  <c r="G10" i="31"/>
  <c r="F10" i="31"/>
  <c r="G9" i="31"/>
  <c r="F9" i="31"/>
  <c r="G8" i="31"/>
  <c r="F8" i="31"/>
  <c r="G7" i="31"/>
  <c r="F7" i="31"/>
  <c r="G6" i="31"/>
  <c r="F6" i="31"/>
  <c r="G5" i="31"/>
  <c r="F5" i="31"/>
  <c r="G4" i="31"/>
  <c r="F4" i="31"/>
  <c r="G23" i="30"/>
  <c r="F23" i="30"/>
  <c r="G22" i="30"/>
  <c r="F22" i="30"/>
  <c r="G21" i="30"/>
  <c r="F21" i="30"/>
  <c r="G20" i="30"/>
  <c r="F20" i="30"/>
  <c r="G19" i="30"/>
  <c r="F19" i="30"/>
  <c r="G18" i="30"/>
  <c r="F18" i="30"/>
  <c r="G17" i="30"/>
  <c r="F17" i="30"/>
  <c r="G16" i="30"/>
  <c r="F16" i="30"/>
  <c r="G15" i="30"/>
  <c r="F15" i="30"/>
  <c r="G14" i="30"/>
  <c r="F14" i="30"/>
  <c r="G13" i="30"/>
  <c r="F13" i="30"/>
  <c r="G12" i="30"/>
  <c r="F12" i="30"/>
  <c r="G11" i="30"/>
  <c r="F11" i="30"/>
  <c r="G10" i="30"/>
  <c r="F10" i="30"/>
  <c r="G9" i="30"/>
  <c r="F9" i="30"/>
  <c r="G8" i="30"/>
  <c r="F8" i="30"/>
  <c r="G7" i="30"/>
  <c r="F7" i="30"/>
  <c r="G6" i="30"/>
  <c r="F6" i="30"/>
  <c r="G5" i="30"/>
  <c r="F5" i="30"/>
  <c r="G4" i="30"/>
  <c r="F4" i="30"/>
  <c r="G23" i="29"/>
  <c r="F23" i="29"/>
  <c r="G22" i="29"/>
  <c r="F22" i="29"/>
  <c r="G21" i="29"/>
  <c r="F21" i="29"/>
  <c r="G20" i="29"/>
  <c r="F20" i="29"/>
  <c r="G19" i="29"/>
  <c r="F19" i="29"/>
  <c r="G18" i="29"/>
  <c r="F18" i="29"/>
  <c r="G17" i="29"/>
  <c r="F17" i="29"/>
  <c r="G16" i="29"/>
  <c r="F16" i="29"/>
  <c r="G15" i="29"/>
  <c r="F15" i="29"/>
  <c r="G14" i="29"/>
  <c r="F14" i="29"/>
  <c r="G13" i="29"/>
  <c r="F13" i="29"/>
  <c r="G12" i="29"/>
  <c r="F12" i="29"/>
  <c r="G11" i="29"/>
  <c r="F11" i="29"/>
  <c r="G10" i="29"/>
  <c r="F10" i="29"/>
  <c r="G9" i="29"/>
  <c r="F9" i="29"/>
  <c r="G8" i="29"/>
  <c r="F8" i="29"/>
  <c r="G7" i="29"/>
  <c r="F7" i="29"/>
  <c r="G6" i="29"/>
  <c r="F6" i="29"/>
  <c r="G5" i="29"/>
  <c r="F5" i="29"/>
  <c r="G4" i="29"/>
  <c r="F4" i="29"/>
  <c r="G23" i="28"/>
  <c r="F23" i="28"/>
  <c r="G22" i="28"/>
  <c r="F22" i="28"/>
  <c r="G21" i="28"/>
  <c r="F21" i="28"/>
  <c r="G20" i="28"/>
  <c r="F20" i="28"/>
  <c r="G19" i="28"/>
  <c r="F19" i="28"/>
  <c r="G18" i="28"/>
  <c r="F18" i="28"/>
  <c r="G17" i="28"/>
  <c r="F17" i="28"/>
  <c r="G16" i="28"/>
  <c r="F16" i="28"/>
  <c r="G15" i="28"/>
  <c r="F15" i="28"/>
  <c r="G14" i="28"/>
  <c r="F14" i="28"/>
  <c r="G13" i="28"/>
  <c r="F13" i="28"/>
  <c r="G12" i="28"/>
  <c r="F12" i="28"/>
  <c r="G11" i="28"/>
  <c r="F11" i="28"/>
  <c r="G10" i="28"/>
  <c r="F10" i="28"/>
  <c r="G9" i="28"/>
  <c r="F9" i="28"/>
  <c r="G8" i="28"/>
  <c r="F8" i="28"/>
  <c r="G7" i="28"/>
  <c r="F7" i="28"/>
  <c r="G6" i="28"/>
  <c r="F6" i="28"/>
  <c r="G5" i="28"/>
  <c r="F5" i="28"/>
  <c r="G4" i="28"/>
  <c r="F4" i="28"/>
  <c r="G23" i="27"/>
  <c r="F23" i="27"/>
  <c r="G22" i="27"/>
  <c r="F22" i="27"/>
  <c r="G21" i="27"/>
  <c r="F21" i="27"/>
  <c r="G20" i="27"/>
  <c r="F20" i="27"/>
  <c r="G19" i="27"/>
  <c r="F19" i="27"/>
  <c r="G18" i="27"/>
  <c r="F18" i="27"/>
  <c r="G17" i="27"/>
  <c r="F17" i="27"/>
  <c r="G16" i="27"/>
  <c r="F16" i="27"/>
  <c r="G15" i="27"/>
  <c r="F15" i="27"/>
  <c r="G14" i="27"/>
  <c r="F14" i="27"/>
  <c r="G13" i="27"/>
  <c r="F13" i="27"/>
  <c r="G12" i="27"/>
  <c r="F12" i="27"/>
  <c r="G11" i="27"/>
  <c r="F11" i="27"/>
  <c r="G10" i="27"/>
  <c r="F10" i="27"/>
  <c r="G9" i="27"/>
  <c r="F9" i="27"/>
  <c r="G8" i="27"/>
  <c r="F8" i="27"/>
  <c r="G7" i="27"/>
  <c r="F7" i="27"/>
  <c r="G6" i="27"/>
  <c r="F6" i="27"/>
  <c r="G5" i="27"/>
  <c r="F5" i="27"/>
  <c r="G4" i="27"/>
  <c r="F4" i="27"/>
  <c r="G23" i="26"/>
  <c r="F23" i="26"/>
  <c r="G22" i="26"/>
  <c r="F22" i="26"/>
  <c r="G21" i="26"/>
  <c r="F21" i="26"/>
  <c r="G20" i="26"/>
  <c r="F20" i="26"/>
  <c r="G19" i="26"/>
  <c r="F19" i="26"/>
  <c r="G18" i="26"/>
  <c r="F18" i="26"/>
  <c r="G17" i="26"/>
  <c r="F17" i="26"/>
  <c r="G16" i="26"/>
  <c r="F16" i="26"/>
  <c r="G15" i="26"/>
  <c r="F15" i="26"/>
  <c r="G14" i="26"/>
  <c r="F14" i="26"/>
  <c r="G13" i="26"/>
  <c r="F13" i="26"/>
  <c r="G12" i="26"/>
  <c r="F12" i="26"/>
  <c r="G11" i="26"/>
  <c r="F11" i="26"/>
  <c r="G10" i="26"/>
  <c r="F10" i="26"/>
  <c r="G9" i="26"/>
  <c r="F9" i="26"/>
  <c r="G8" i="26"/>
  <c r="F8" i="26"/>
  <c r="G7" i="26"/>
  <c r="F7" i="26"/>
  <c r="G6" i="26"/>
  <c r="F6" i="26"/>
  <c r="G5" i="26"/>
  <c r="F5" i="26"/>
  <c r="G4" i="26"/>
  <c r="F4" i="26"/>
  <c r="G23" i="25"/>
  <c r="F23" i="25"/>
  <c r="G22" i="25"/>
  <c r="F22" i="25"/>
  <c r="G21" i="25"/>
  <c r="F21" i="25"/>
  <c r="G20" i="25"/>
  <c r="F20" i="25"/>
  <c r="G19" i="25"/>
  <c r="F19" i="25"/>
  <c r="G18" i="25"/>
  <c r="F18" i="25"/>
  <c r="G17" i="25"/>
  <c r="F17" i="25"/>
  <c r="G16" i="25"/>
  <c r="F16" i="25"/>
  <c r="G15" i="25"/>
  <c r="F15" i="25"/>
  <c r="G14" i="25"/>
  <c r="F14" i="25"/>
  <c r="G13" i="25"/>
  <c r="F13" i="25"/>
  <c r="G12" i="25"/>
  <c r="F12" i="25"/>
  <c r="G11" i="25"/>
  <c r="F11" i="25"/>
  <c r="G10" i="25"/>
  <c r="F10" i="25"/>
  <c r="G9" i="25"/>
  <c r="F9" i="25"/>
  <c r="G8" i="25"/>
  <c r="F8" i="25"/>
  <c r="G7" i="25"/>
  <c r="F7" i="25"/>
  <c r="G6" i="25"/>
  <c r="F6" i="25"/>
  <c r="G5" i="25"/>
  <c r="F5" i="25"/>
  <c r="G4" i="25"/>
  <c r="F4" i="25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23" i="23"/>
  <c r="F23" i="23"/>
  <c r="G22" i="23"/>
  <c r="F22" i="23"/>
  <c r="G21" i="23"/>
  <c r="F21" i="23"/>
  <c r="G20" i="23"/>
  <c r="F20" i="23"/>
  <c r="G19" i="23"/>
  <c r="F19" i="23"/>
  <c r="G18" i="23"/>
  <c r="F18" i="23"/>
  <c r="G17" i="23"/>
  <c r="F17" i="23"/>
  <c r="G16" i="23"/>
  <c r="F16" i="23"/>
  <c r="G15" i="23"/>
  <c r="F15" i="23"/>
  <c r="G14" i="23"/>
  <c r="F14" i="23"/>
  <c r="G13" i="23"/>
  <c r="F13" i="23"/>
  <c r="G12" i="23"/>
  <c r="F12" i="23"/>
  <c r="G11" i="23"/>
  <c r="F11" i="23"/>
  <c r="G10" i="23"/>
  <c r="F10" i="23"/>
  <c r="G9" i="23"/>
  <c r="F9" i="23"/>
  <c r="G8" i="23"/>
  <c r="F8" i="23"/>
  <c r="G7" i="23"/>
  <c r="F7" i="23"/>
  <c r="G6" i="23"/>
  <c r="F6" i="23"/>
  <c r="G5" i="23"/>
  <c r="F5" i="23"/>
  <c r="G4" i="23"/>
  <c r="F4" i="23"/>
  <c r="G23" i="22"/>
  <c r="F23" i="22"/>
  <c r="G22" i="22"/>
  <c r="F22" i="22"/>
  <c r="G21" i="22"/>
  <c r="F21" i="22"/>
  <c r="G20" i="22"/>
  <c r="F20" i="22"/>
  <c r="G19" i="22"/>
  <c r="F19" i="22"/>
  <c r="G18" i="22"/>
  <c r="F18" i="22"/>
  <c r="G17" i="22"/>
  <c r="F17" i="22"/>
  <c r="G16" i="22"/>
  <c r="F16" i="22"/>
  <c r="G15" i="22"/>
  <c r="F15" i="22"/>
  <c r="G14" i="22"/>
  <c r="F14" i="22"/>
  <c r="G13" i="22"/>
  <c r="F13" i="22"/>
  <c r="G12" i="22"/>
  <c r="F12" i="22"/>
  <c r="G11" i="22"/>
  <c r="F11" i="22"/>
  <c r="G10" i="22"/>
  <c r="F10" i="22"/>
  <c r="G9" i="22"/>
  <c r="F9" i="22"/>
  <c r="G8" i="22"/>
  <c r="F8" i="22"/>
  <c r="G7" i="22"/>
  <c r="F7" i="22"/>
  <c r="G6" i="22"/>
  <c r="F6" i="22"/>
  <c r="G5" i="22"/>
  <c r="F5" i="22"/>
  <c r="G4" i="22"/>
  <c r="F4" i="22"/>
  <c r="G23" i="21"/>
  <c r="F23" i="21"/>
  <c r="G22" i="21"/>
  <c r="F22" i="21"/>
  <c r="G21" i="21"/>
  <c r="F21" i="21"/>
  <c r="G20" i="21"/>
  <c r="F20" i="21"/>
  <c r="G19" i="21"/>
  <c r="F19" i="21"/>
  <c r="G18" i="21"/>
  <c r="F18" i="21"/>
  <c r="G17" i="21"/>
  <c r="F17" i="21"/>
  <c r="G16" i="21"/>
  <c r="F16" i="21"/>
  <c r="G15" i="21"/>
  <c r="F15" i="21"/>
  <c r="G14" i="21"/>
  <c r="F14" i="21"/>
  <c r="G13" i="21"/>
  <c r="F13" i="21"/>
  <c r="G12" i="21"/>
  <c r="F12" i="21"/>
  <c r="G11" i="21"/>
  <c r="F11" i="21"/>
  <c r="G10" i="21"/>
  <c r="F10" i="21"/>
  <c r="G9" i="21"/>
  <c r="F9" i="21"/>
  <c r="G8" i="21"/>
  <c r="F8" i="21"/>
  <c r="G7" i="21"/>
  <c r="F7" i="21"/>
  <c r="G6" i="21"/>
  <c r="F6" i="21"/>
  <c r="G5" i="21"/>
  <c r="F5" i="21"/>
  <c r="G4" i="21"/>
  <c r="F4" i="21"/>
  <c r="G23" i="19"/>
  <c r="F23" i="19"/>
  <c r="G22" i="19"/>
  <c r="F22" i="19"/>
  <c r="G21" i="19"/>
  <c r="F21" i="19"/>
  <c r="G20" i="19"/>
  <c r="F20" i="19"/>
  <c r="G19" i="19"/>
  <c r="F19" i="19"/>
  <c r="G18" i="19"/>
  <c r="F18" i="19"/>
  <c r="G17" i="19"/>
  <c r="F17" i="19"/>
  <c r="G16" i="19"/>
  <c r="F16" i="19"/>
  <c r="G15" i="19"/>
  <c r="F15" i="19"/>
  <c r="G14" i="19"/>
  <c r="F14" i="19"/>
  <c r="G13" i="19"/>
  <c r="F13" i="19"/>
  <c r="G12" i="19"/>
  <c r="F12" i="19"/>
  <c r="G11" i="19"/>
  <c r="F11" i="19"/>
  <c r="G10" i="19"/>
  <c r="F10" i="19"/>
  <c r="G9" i="19"/>
  <c r="F9" i="19"/>
  <c r="G8" i="19"/>
  <c r="F8" i="19"/>
  <c r="G7" i="19"/>
  <c r="F7" i="19"/>
  <c r="G6" i="19"/>
  <c r="F6" i="19"/>
  <c r="G5" i="19"/>
  <c r="F5" i="19"/>
  <c r="G4" i="19"/>
  <c r="F4" i="19"/>
  <c r="G23" i="17"/>
  <c r="F23" i="17"/>
  <c r="G22" i="17"/>
  <c r="F22" i="17"/>
  <c r="G21" i="17"/>
  <c r="F21" i="17"/>
  <c r="G20" i="17"/>
  <c r="F20" i="17"/>
  <c r="G19" i="17"/>
  <c r="F19" i="17"/>
  <c r="G18" i="17"/>
  <c r="F18" i="17"/>
  <c r="G17" i="17"/>
  <c r="F17" i="17"/>
  <c r="G16" i="17"/>
  <c r="F16" i="17"/>
  <c r="G15" i="17"/>
  <c r="F15" i="17"/>
  <c r="G14" i="17"/>
  <c r="F14" i="17"/>
  <c r="G13" i="17"/>
  <c r="F13" i="17"/>
  <c r="G12" i="17"/>
  <c r="F12" i="17"/>
  <c r="G11" i="17"/>
  <c r="F11" i="17"/>
  <c r="G10" i="17"/>
  <c r="F10" i="17"/>
  <c r="G9" i="17"/>
  <c r="F9" i="17"/>
  <c r="G8" i="17"/>
  <c r="F8" i="17"/>
  <c r="G7" i="17"/>
  <c r="F7" i="17"/>
  <c r="G6" i="17"/>
  <c r="F6" i="17"/>
  <c r="G5" i="17"/>
  <c r="F5" i="17"/>
  <c r="G4" i="17"/>
  <c r="F4" i="17"/>
  <c r="G23" i="14"/>
  <c r="F23" i="14"/>
  <c r="G22" i="14"/>
  <c r="F22" i="14"/>
  <c r="G21" i="14"/>
  <c r="F21" i="14"/>
  <c r="G20" i="14"/>
  <c r="F20" i="14"/>
  <c r="G19" i="14"/>
  <c r="F19" i="14"/>
  <c r="G18" i="14"/>
  <c r="F18" i="14"/>
  <c r="G17" i="14"/>
  <c r="F17" i="14"/>
  <c r="G16" i="14"/>
  <c r="F16" i="14"/>
  <c r="G15" i="14"/>
  <c r="F15" i="14"/>
  <c r="G14" i="14"/>
  <c r="F14" i="14"/>
  <c r="G13" i="14"/>
  <c r="F13" i="14"/>
  <c r="G12" i="14"/>
  <c r="F12" i="14"/>
  <c r="G11" i="14"/>
  <c r="F11" i="14"/>
  <c r="G10" i="14"/>
  <c r="F10" i="14"/>
  <c r="G9" i="14"/>
  <c r="F9" i="14"/>
  <c r="G8" i="14"/>
  <c r="F8" i="14"/>
  <c r="G7" i="14"/>
  <c r="F7" i="14"/>
  <c r="G6" i="14"/>
  <c r="F6" i="14"/>
  <c r="G5" i="14"/>
  <c r="F5" i="14"/>
  <c r="G4" i="14"/>
  <c r="F4" i="14"/>
  <c r="G23" i="12"/>
  <c r="F23" i="12"/>
  <c r="G22" i="12"/>
  <c r="F22" i="12"/>
  <c r="G21" i="12"/>
  <c r="F21" i="12"/>
  <c r="G20" i="12"/>
  <c r="F20" i="12"/>
  <c r="G19" i="12"/>
  <c r="F19" i="12"/>
  <c r="G18" i="12"/>
  <c r="F18" i="12"/>
  <c r="G17" i="12"/>
  <c r="F17" i="12"/>
  <c r="G16" i="12"/>
  <c r="F16" i="12"/>
  <c r="G15" i="12"/>
  <c r="F15" i="12"/>
  <c r="G14" i="12"/>
  <c r="F14" i="12"/>
  <c r="G13" i="12"/>
  <c r="F13" i="12"/>
  <c r="G12" i="12"/>
  <c r="F12" i="12"/>
  <c r="G11" i="12"/>
  <c r="F11" i="12"/>
  <c r="G10" i="12"/>
  <c r="F10" i="12"/>
  <c r="G9" i="12"/>
  <c r="F9" i="12"/>
  <c r="G8" i="12"/>
  <c r="F8" i="12"/>
  <c r="G7" i="12"/>
  <c r="F7" i="12"/>
  <c r="G6" i="12"/>
  <c r="F6" i="12"/>
  <c r="G5" i="12"/>
  <c r="F5" i="12"/>
  <c r="G4" i="12"/>
  <c r="F4" i="1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G16" i="2"/>
  <c r="F16" i="2"/>
  <c r="G15" i="2"/>
  <c r="F15" i="2"/>
  <c r="G14" i="2"/>
  <c r="F14" i="2"/>
  <c r="G13" i="2"/>
  <c r="F13" i="2"/>
  <c r="G12" i="2"/>
  <c r="F12" i="2"/>
  <c r="G11" i="2"/>
  <c r="F11" i="2"/>
  <c r="G10" i="2"/>
  <c r="F10" i="2"/>
  <c r="G9" i="2"/>
  <c r="F9" i="2"/>
  <c r="G8" i="2"/>
  <c r="F8" i="2"/>
  <c r="G7" i="2"/>
  <c r="F7" i="2"/>
  <c r="G6" i="2"/>
  <c r="F6" i="2"/>
  <c r="G5" i="2"/>
  <c r="F5" i="2"/>
  <c r="G4" i="2"/>
  <c r="F4" i="2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4" i="9"/>
  <c r="AX97" i="105"/>
  <c r="AX96" i="105"/>
  <c r="AX95" i="105"/>
  <c r="AX94" i="105"/>
  <c r="AX93" i="105"/>
  <c r="AX92" i="105"/>
  <c r="AX91" i="105"/>
  <c r="AX90" i="105"/>
  <c r="AX89" i="105"/>
  <c r="AX88" i="105"/>
  <c r="AX87" i="105"/>
  <c r="AX86" i="105"/>
  <c r="AX85" i="105"/>
  <c r="AX84" i="105"/>
  <c r="AX83" i="105"/>
  <c r="AX82" i="105"/>
  <c r="AX81" i="105"/>
  <c r="AX80" i="105"/>
  <c r="AX79" i="105"/>
  <c r="AX78" i="105"/>
  <c r="AX77" i="105"/>
  <c r="AX76" i="105"/>
  <c r="AX75" i="105"/>
  <c r="AX74" i="105"/>
  <c r="AX73" i="105"/>
  <c r="AX72" i="105"/>
  <c r="AX71" i="105"/>
  <c r="AX70" i="105"/>
  <c r="AX97" i="104"/>
  <c r="AX96" i="104"/>
  <c r="AX95" i="104"/>
  <c r="AX94" i="104"/>
  <c r="AX93" i="104"/>
  <c r="AX92" i="104"/>
  <c r="AX91" i="104"/>
  <c r="AX90" i="104"/>
  <c r="AX89" i="104"/>
  <c r="AX88" i="104"/>
  <c r="AX87" i="104"/>
  <c r="AX86" i="104"/>
  <c r="AX85" i="104"/>
  <c r="AX84" i="104"/>
  <c r="AX83" i="104"/>
  <c r="AX82" i="104"/>
  <c r="AX81" i="104"/>
  <c r="AX80" i="104"/>
  <c r="AX97" i="103"/>
  <c r="AX96" i="103"/>
  <c r="AX95" i="103"/>
  <c r="AX94" i="103"/>
  <c r="AX93" i="103"/>
  <c r="AX92" i="103"/>
  <c r="AX91" i="103"/>
  <c r="AX90" i="103"/>
  <c r="AX97" i="101"/>
  <c r="AX96" i="101"/>
  <c r="AX95" i="101"/>
  <c r="AX94" i="101"/>
  <c r="AX93" i="101"/>
  <c r="AX92" i="101"/>
  <c r="AX91" i="101"/>
  <c r="AX90" i="101"/>
  <c r="AX89" i="101"/>
  <c r="AX88" i="101"/>
  <c r="AX87" i="101"/>
  <c r="AX86" i="101"/>
  <c r="AX85" i="101"/>
  <c r="AX84" i="101"/>
  <c r="AX83" i="101"/>
  <c r="AX82" i="101"/>
  <c r="AX81" i="101"/>
  <c r="AX80" i="101"/>
  <c r="AX79" i="101"/>
  <c r="AX78" i="101"/>
  <c r="AX77" i="101"/>
  <c r="AX76" i="101"/>
  <c r="AX75" i="101"/>
  <c r="AX74" i="101"/>
  <c r="AX73" i="101"/>
  <c r="AX72" i="101"/>
  <c r="AX71" i="101"/>
  <c r="AX70" i="101"/>
  <c r="AX97" i="100"/>
  <c r="AX96" i="100"/>
  <c r="AX95" i="100"/>
  <c r="AX94" i="100"/>
  <c r="AX93" i="100"/>
  <c r="AX92" i="100"/>
  <c r="AX91" i="100"/>
  <c r="AX90" i="100"/>
  <c r="AX89" i="100"/>
  <c r="AX88" i="100"/>
  <c r="AX87" i="100"/>
  <c r="AX86" i="100"/>
  <c r="AX85" i="100"/>
  <c r="AX84" i="100"/>
  <c r="AX83" i="100"/>
  <c r="AX82" i="100"/>
  <c r="AX81" i="100"/>
  <c r="AX80" i="100"/>
  <c r="AX97" i="99"/>
  <c r="AX96" i="99"/>
  <c r="AX95" i="99"/>
  <c r="AX94" i="99"/>
  <c r="AX93" i="99"/>
  <c r="AX92" i="99"/>
  <c r="AX91" i="99"/>
  <c r="AX90" i="99"/>
  <c r="AX97" i="97"/>
  <c r="AX96" i="97"/>
  <c r="AX95" i="97"/>
  <c r="AX94" i="97"/>
  <c r="AX93" i="97"/>
  <c r="AX92" i="97"/>
  <c r="AX91" i="97"/>
  <c r="AX90" i="97"/>
  <c r="AX89" i="97"/>
  <c r="AX88" i="97"/>
  <c r="AX87" i="97"/>
  <c r="AX86" i="97"/>
  <c r="AX85" i="97"/>
  <c r="AX84" i="97"/>
  <c r="AX83" i="97"/>
  <c r="AX82" i="97"/>
  <c r="AX81" i="97"/>
  <c r="AX80" i="97"/>
  <c r="AX79" i="97"/>
  <c r="AX78" i="97"/>
  <c r="AX77" i="97"/>
  <c r="AX76" i="97"/>
  <c r="AX75" i="97"/>
  <c r="AX74" i="97"/>
  <c r="AX73" i="97"/>
  <c r="AX72" i="97"/>
  <c r="AX71" i="97"/>
  <c r="AX70" i="97"/>
  <c r="AX97" i="96"/>
  <c r="AX96" i="96"/>
  <c r="AX95" i="96"/>
  <c r="AX94" i="96"/>
  <c r="AX93" i="96"/>
  <c r="AX92" i="96"/>
  <c r="AX91" i="96"/>
  <c r="AX90" i="96"/>
  <c r="AX89" i="96"/>
  <c r="AX88" i="96"/>
  <c r="AX87" i="96"/>
  <c r="AX86" i="96"/>
  <c r="AX85" i="96"/>
  <c r="AX84" i="96"/>
  <c r="AX83" i="96"/>
  <c r="AX82" i="96"/>
  <c r="AX81" i="96"/>
  <c r="AX80" i="96"/>
  <c r="AX97" i="95"/>
  <c r="AX96" i="95"/>
  <c r="AX95" i="95"/>
  <c r="AX94" i="95"/>
  <c r="AX93" i="95"/>
  <c r="AX92" i="95"/>
  <c r="AX91" i="95"/>
  <c r="AX90" i="95"/>
  <c r="AX97" i="93"/>
  <c r="AX96" i="93"/>
  <c r="AX95" i="93"/>
  <c r="AX94" i="93"/>
  <c r="AX93" i="93"/>
  <c r="AX92" i="93"/>
  <c r="AX91" i="93"/>
  <c r="AX90" i="93"/>
  <c r="AX89" i="93"/>
  <c r="AX88" i="93"/>
  <c r="AX87" i="93"/>
  <c r="AX86" i="93"/>
  <c r="AX85" i="93"/>
  <c r="AX84" i="93"/>
  <c r="AX83" i="93"/>
  <c r="AX82" i="93"/>
  <c r="AX81" i="93"/>
  <c r="AX80" i="93"/>
  <c r="AX79" i="93"/>
  <c r="AX78" i="93"/>
  <c r="AX77" i="93"/>
  <c r="AX76" i="93"/>
  <c r="AX75" i="93"/>
  <c r="AX74" i="93"/>
  <c r="AX73" i="93"/>
  <c r="AX72" i="93"/>
  <c r="AX71" i="93"/>
  <c r="AX70" i="93"/>
  <c r="AX97" i="92"/>
  <c r="AX96" i="92"/>
  <c r="AX95" i="92"/>
  <c r="AX94" i="92"/>
  <c r="AX93" i="92"/>
  <c r="AX92" i="92"/>
  <c r="AX91" i="92"/>
  <c r="AX90" i="92"/>
  <c r="AX89" i="92"/>
  <c r="AX88" i="92"/>
  <c r="AX87" i="92"/>
  <c r="AX86" i="92"/>
  <c r="AX85" i="92"/>
  <c r="AX84" i="92"/>
  <c r="AX83" i="92"/>
  <c r="AX82" i="92"/>
  <c r="AX81" i="92"/>
  <c r="AX80" i="92"/>
  <c r="AX97" i="91"/>
  <c r="AX96" i="91"/>
  <c r="AX95" i="91"/>
  <c r="AX94" i="91"/>
  <c r="AX93" i="91"/>
  <c r="AX92" i="91"/>
  <c r="AX91" i="91"/>
  <c r="AX90" i="91"/>
  <c r="AX97" i="89"/>
  <c r="AX96" i="89"/>
  <c r="AX95" i="89"/>
  <c r="AX94" i="89"/>
  <c r="AX93" i="89"/>
  <c r="AX92" i="89"/>
  <c r="AX91" i="89"/>
  <c r="AX90" i="89"/>
  <c r="AX89" i="89"/>
  <c r="AX88" i="89"/>
  <c r="AX87" i="89"/>
  <c r="AX86" i="89"/>
  <c r="AX85" i="89"/>
  <c r="AX84" i="89"/>
  <c r="AX83" i="89"/>
  <c r="AX82" i="89"/>
  <c r="AX81" i="89"/>
  <c r="AX80" i="89"/>
  <c r="AX79" i="89"/>
  <c r="AX78" i="89"/>
  <c r="AX77" i="89"/>
  <c r="AX76" i="89"/>
  <c r="AX75" i="89"/>
  <c r="AX74" i="89"/>
  <c r="AX73" i="89"/>
  <c r="AX72" i="89"/>
  <c r="AX71" i="89"/>
  <c r="AX70" i="89"/>
  <c r="AX97" i="88"/>
  <c r="AX96" i="88"/>
  <c r="AX95" i="88"/>
  <c r="AX94" i="88"/>
  <c r="AX93" i="88"/>
  <c r="AX92" i="88"/>
  <c r="AX91" i="88"/>
  <c r="AX90" i="88"/>
  <c r="AX89" i="88"/>
  <c r="AX88" i="88"/>
  <c r="AX87" i="88"/>
  <c r="AX86" i="88"/>
  <c r="AX85" i="88"/>
  <c r="AX84" i="88"/>
  <c r="AX83" i="88"/>
  <c r="AX82" i="88"/>
  <c r="AX81" i="88"/>
  <c r="AX80" i="88"/>
  <c r="AX97" i="87"/>
  <c r="AX96" i="87"/>
  <c r="AX95" i="87"/>
  <c r="AX94" i="87"/>
  <c r="AX93" i="87"/>
  <c r="AX92" i="87"/>
  <c r="AX91" i="87"/>
  <c r="AX90" i="87"/>
  <c r="AX97" i="86"/>
  <c r="AX96" i="86"/>
  <c r="AX95" i="86"/>
  <c r="AX94" i="86"/>
  <c r="AX93" i="86"/>
  <c r="AX92" i="86"/>
  <c r="AX91" i="86"/>
  <c r="AX90" i="86"/>
  <c r="AX89" i="86"/>
  <c r="AX88" i="86"/>
  <c r="AX87" i="86"/>
  <c r="AX86" i="86"/>
  <c r="AX85" i="86"/>
  <c r="AX84" i="86"/>
  <c r="AX83" i="86"/>
  <c r="AX82" i="86"/>
  <c r="AX81" i="86"/>
  <c r="AX80" i="86"/>
  <c r="AX79" i="86"/>
  <c r="AX78" i="86"/>
  <c r="AX77" i="86"/>
  <c r="AX76" i="86"/>
  <c r="AX75" i="86"/>
  <c r="AX74" i="86"/>
  <c r="AX73" i="86"/>
  <c r="AX72" i="86"/>
  <c r="AX71" i="86"/>
  <c r="AX70" i="86"/>
  <c r="AX97" i="84"/>
  <c r="AX96" i="84"/>
  <c r="AX95" i="84"/>
  <c r="AX94" i="84"/>
  <c r="AX93" i="84"/>
  <c r="AX92" i="84"/>
  <c r="AX91" i="84"/>
  <c r="AX90" i="84"/>
  <c r="AX89" i="84"/>
  <c r="AX88" i="84"/>
  <c r="AX87" i="84"/>
  <c r="AX86" i="84"/>
  <c r="AX85" i="84"/>
  <c r="AX84" i="84"/>
  <c r="AX83" i="84"/>
  <c r="AX82" i="84"/>
  <c r="AX81" i="84"/>
  <c r="AX80" i="84"/>
  <c r="AX97" i="83"/>
  <c r="AX96" i="83"/>
  <c r="AX95" i="83"/>
  <c r="AX94" i="83"/>
  <c r="AX93" i="83"/>
  <c r="AX92" i="83"/>
  <c r="AX91" i="83"/>
  <c r="AX90" i="83"/>
  <c r="AX97" i="47"/>
  <c r="AX96" i="47"/>
  <c r="AX95" i="47"/>
  <c r="AX94" i="47"/>
  <c r="AX93" i="47"/>
  <c r="AX92" i="47"/>
  <c r="AX91" i="47"/>
  <c r="AX90" i="47"/>
  <c r="AX89" i="47"/>
  <c r="AX88" i="47"/>
  <c r="AX87" i="47"/>
  <c r="AX86" i="47"/>
  <c r="AX85" i="47"/>
  <c r="AX84" i="47"/>
  <c r="AX83" i="47"/>
  <c r="AX82" i="47"/>
  <c r="AX81" i="47"/>
  <c r="AX80" i="47"/>
  <c r="AX79" i="47"/>
  <c r="AX78" i="47"/>
  <c r="AX77" i="47"/>
  <c r="AX76" i="47"/>
  <c r="AX75" i="47"/>
  <c r="AX74" i="47"/>
  <c r="AX73" i="47"/>
  <c r="AX72" i="47"/>
  <c r="AX71" i="47"/>
  <c r="AX70" i="47"/>
  <c r="AX97" i="45"/>
  <c r="AX96" i="45"/>
  <c r="AX95" i="45"/>
  <c r="AX94" i="45"/>
  <c r="AX93" i="45"/>
  <c r="AX92" i="45"/>
  <c r="AX91" i="45"/>
  <c r="AX90" i="45"/>
  <c r="AX89" i="45"/>
  <c r="AX88" i="45"/>
  <c r="AX87" i="45"/>
  <c r="AX86" i="45"/>
  <c r="AX85" i="45"/>
  <c r="AX84" i="45"/>
  <c r="AX83" i="45"/>
  <c r="AX82" i="45"/>
  <c r="AX81" i="45"/>
  <c r="AX80" i="45"/>
  <c r="AX97" i="43"/>
  <c r="AX96" i="43"/>
  <c r="AX95" i="43"/>
  <c r="AX94" i="43"/>
  <c r="AX93" i="43"/>
  <c r="AX92" i="43"/>
  <c r="AX91" i="43"/>
  <c r="AX90" i="43"/>
  <c r="AX97" i="52"/>
  <c r="AX96" i="52"/>
  <c r="AX95" i="52"/>
  <c r="AX94" i="52"/>
  <c r="AX93" i="52"/>
  <c r="AX92" i="52"/>
  <c r="AX91" i="52"/>
  <c r="AX90" i="52"/>
  <c r="AX89" i="52"/>
  <c r="AX88" i="52"/>
  <c r="AX87" i="52"/>
  <c r="AX86" i="52"/>
  <c r="AX85" i="52"/>
  <c r="AX84" i="52"/>
  <c r="AX83" i="52"/>
  <c r="AX82" i="52"/>
  <c r="AX81" i="52"/>
  <c r="AX80" i="52"/>
  <c r="AX79" i="52"/>
  <c r="AX78" i="52"/>
  <c r="AX77" i="52"/>
  <c r="AX76" i="52"/>
  <c r="AX75" i="52"/>
  <c r="AX74" i="52"/>
  <c r="AX73" i="52"/>
  <c r="AX72" i="52"/>
  <c r="AX71" i="52"/>
  <c r="AX70" i="52"/>
  <c r="AX97" i="51"/>
  <c r="AX96" i="51"/>
  <c r="AX95" i="51"/>
  <c r="AX94" i="51"/>
  <c r="AX93" i="51"/>
  <c r="AX92" i="51"/>
  <c r="AX91" i="51"/>
  <c r="AX90" i="51"/>
  <c r="AX89" i="51"/>
  <c r="AX88" i="51"/>
  <c r="AX87" i="51"/>
  <c r="AX86" i="51"/>
  <c r="AX85" i="51"/>
  <c r="AX84" i="51"/>
  <c r="AX83" i="51"/>
  <c r="AX82" i="51"/>
  <c r="AX81" i="51"/>
  <c r="AX80" i="51"/>
  <c r="AX97" i="49"/>
  <c r="AX96" i="49"/>
  <c r="AX95" i="49"/>
  <c r="AX94" i="49"/>
  <c r="AX93" i="49"/>
  <c r="AX92" i="49"/>
  <c r="AX91" i="49"/>
  <c r="AX90" i="49"/>
  <c r="AX97" i="53"/>
  <c r="AX96" i="53"/>
  <c r="AX95" i="53"/>
  <c r="AX94" i="53"/>
  <c r="AX93" i="53"/>
  <c r="AX92" i="53"/>
  <c r="AX91" i="53"/>
  <c r="AX90" i="53"/>
  <c r="AX89" i="53"/>
  <c r="AX88" i="53"/>
  <c r="AX87" i="53"/>
  <c r="AX86" i="53"/>
  <c r="AX85" i="53"/>
  <c r="AX84" i="53"/>
  <c r="AX83" i="53"/>
  <c r="AX82" i="53"/>
  <c r="AX81" i="53"/>
  <c r="AX80" i="53"/>
  <c r="AX79" i="53"/>
  <c r="AX78" i="53"/>
  <c r="AX77" i="53"/>
  <c r="AX76" i="53"/>
  <c r="AX75" i="53"/>
  <c r="AX74" i="53"/>
  <c r="AX73" i="53"/>
  <c r="AX72" i="53"/>
  <c r="AX71" i="53"/>
  <c r="AX70" i="53"/>
  <c r="AX97" i="54"/>
  <c r="AX96" i="54"/>
  <c r="AX95" i="54"/>
  <c r="AX94" i="54"/>
  <c r="AX93" i="54"/>
  <c r="AX92" i="54"/>
  <c r="AX91" i="54"/>
  <c r="AX90" i="54"/>
  <c r="AX89" i="54"/>
  <c r="AX88" i="54"/>
  <c r="AX87" i="54"/>
  <c r="AX86" i="54"/>
  <c r="AX85" i="54"/>
  <c r="AX84" i="54"/>
  <c r="AX83" i="54"/>
  <c r="AX82" i="54"/>
  <c r="AX81" i="54"/>
  <c r="AX80" i="54"/>
  <c r="AX97" i="55"/>
  <c r="AX96" i="55"/>
  <c r="AX95" i="55"/>
  <c r="AX94" i="55"/>
  <c r="AX93" i="55"/>
  <c r="AX92" i="55"/>
  <c r="AX91" i="55"/>
  <c r="AX90" i="55"/>
  <c r="AX97" i="46"/>
  <c r="AX96" i="46"/>
  <c r="AX95" i="46"/>
  <c r="AX94" i="46"/>
  <c r="AX93" i="46"/>
  <c r="AX92" i="46"/>
  <c r="AX91" i="46"/>
  <c r="AX90" i="46"/>
  <c r="AX89" i="46"/>
  <c r="AX88" i="46"/>
  <c r="AX87" i="46"/>
  <c r="AX86" i="46"/>
  <c r="AX85" i="46"/>
  <c r="AX84" i="46"/>
  <c r="AX83" i="46"/>
  <c r="AX82" i="46"/>
  <c r="AX81" i="46"/>
  <c r="AX80" i="46"/>
  <c r="AX79" i="46"/>
  <c r="AX78" i="46"/>
  <c r="AX77" i="46"/>
  <c r="AX76" i="46"/>
  <c r="AX75" i="46"/>
  <c r="AX74" i="46"/>
  <c r="AX73" i="46"/>
  <c r="AX72" i="46"/>
  <c r="AX71" i="46"/>
  <c r="AX70" i="46"/>
  <c r="AX97" i="44"/>
  <c r="AX96" i="44"/>
  <c r="AX95" i="44"/>
  <c r="AX94" i="44"/>
  <c r="AX93" i="44"/>
  <c r="AX92" i="44"/>
  <c r="AX91" i="44"/>
  <c r="AX90" i="44"/>
  <c r="AX89" i="44"/>
  <c r="AX88" i="44"/>
  <c r="AX87" i="44"/>
  <c r="AX86" i="44"/>
  <c r="AX85" i="44"/>
  <c r="AX84" i="44"/>
  <c r="AX83" i="44"/>
  <c r="AX82" i="44"/>
  <c r="AX81" i="44"/>
  <c r="AX80" i="44"/>
  <c r="AX97" i="41"/>
  <c r="AX96" i="41"/>
  <c r="AX95" i="41"/>
  <c r="AX94" i="41"/>
  <c r="AX93" i="41"/>
  <c r="AX92" i="41"/>
  <c r="AX91" i="41"/>
  <c r="AX90" i="41"/>
  <c r="AX97" i="32"/>
  <c r="AX96" i="32"/>
  <c r="AX95" i="32"/>
  <c r="AX94" i="32"/>
  <c r="AX93" i="32"/>
  <c r="AX92" i="32"/>
  <c r="AX91" i="32"/>
  <c r="AX90" i="32"/>
  <c r="AX89" i="32"/>
  <c r="AX88" i="32"/>
  <c r="AX87" i="32"/>
  <c r="AX86" i="32"/>
  <c r="AX85" i="32"/>
  <c r="AX84" i="32"/>
  <c r="AX83" i="32"/>
  <c r="AX82" i="32"/>
  <c r="AX81" i="32"/>
  <c r="AX80" i="32"/>
  <c r="AX79" i="32"/>
  <c r="AX78" i="32"/>
  <c r="AX77" i="32"/>
  <c r="AX76" i="32"/>
  <c r="AX75" i="32"/>
  <c r="AX74" i="32"/>
  <c r="AX73" i="32"/>
  <c r="AX72" i="32"/>
  <c r="AX71" i="32"/>
  <c r="AX70" i="32"/>
  <c r="AX97" i="20"/>
  <c r="AX96" i="20"/>
  <c r="AX95" i="20"/>
  <c r="AX94" i="20"/>
  <c r="AX93" i="20"/>
  <c r="AX92" i="20"/>
  <c r="AX91" i="20"/>
  <c r="AX90" i="20"/>
  <c r="AX89" i="20"/>
  <c r="AX88" i="20"/>
  <c r="AX87" i="20"/>
  <c r="AX86" i="20"/>
  <c r="AX85" i="20"/>
  <c r="AX84" i="20"/>
  <c r="AX83" i="20"/>
  <c r="AX82" i="20"/>
  <c r="AX81" i="20"/>
  <c r="AX80" i="20"/>
  <c r="AX97" i="16"/>
  <c r="AX96" i="16"/>
  <c r="AX95" i="16"/>
  <c r="AX94" i="16"/>
  <c r="AX93" i="16"/>
  <c r="AX92" i="16"/>
  <c r="AX91" i="16"/>
  <c r="AX90" i="16"/>
  <c r="AX97" i="15"/>
  <c r="AX96" i="15"/>
  <c r="AX95" i="15"/>
  <c r="AX94" i="15"/>
  <c r="AX93" i="15"/>
  <c r="AX92" i="15"/>
  <c r="AX91" i="15"/>
  <c r="AX90" i="15"/>
  <c r="AX89" i="15"/>
  <c r="AX88" i="15"/>
  <c r="AX87" i="15"/>
  <c r="AX86" i="15"/>
  <c r="AX85" i="15"/>
  <c r="AX84" i="15"/>
  <c r="AX83" i="15"/>
  <c r="AX82" i="15"/>
  <c r="AX81" i="15"/>
  <c r="AX80" i="15"/>
  <c r="AX79" i="15"/>
  <c r="AX78" i="15"/>
  <c r="AX77" i="15"/>
  <c r="AX76" i="15"/>
  <c r="AX75" i="15"/>
  <c r="AX74" i="15"/>
  <c r="AX73" i="15"/>
  <c r="AX72" i="15"/>
  <c r="AX71" i="15"/>
  <c r="AX70" i="15"/>
  <c r="AX97" i="13"/>
  <c r="AX96" i="13"/>
  <c r="AX95" i="13"/>
  <c r="AX94" i="13"/>
  <c r="AX93" i="13"/>
  <c r="AX92" i="13"/>
  <c r="AX91" i="13"/>
  <c r="AX90" i="13"/>
  <c r="AX89" i="13"/>
  <c r="AX88" i="13"/>
  <c r="AX87" i="13"/>
  <c r="AX86" i="13"/>
  <c r="AX85" i="13"/>
  <c r="AX84" i="13"/>
  <c r="AX83" i="13"/>
  <c r="AX82" i="13"/>
  <c r="AX81" i="13"/>
  <c r="AX80" i="13"/>
  <c r="AX97" i="11"/>
  <c r="AX96" i="11"/>
  <c r="AX95" i="11"/>
  <c r="AX94" i="11"/>
  <c r="AX93" i="11"/>
  <c r="AX92" i="11"/>
  <c r="AX91" i="11"/>
  <c r="AX90" i="11"/>
  <c r="C8" i="82"/>
  <c r="B8" i="82"/>
  <c r="C8" i="58"/>
  <c r="Q7" i="58" s="1"/>
  <c r="B8" i="58"/>
  <c r="Q3" i="58" s="1"/>
  <c r="AG3" i="58" s="1"/>
  <c r="AP3" i="58" s="1"/>
  <c r="C12" i="105"/>
  <c r="C3" i="105" s="1"/>
  <c r="O3" i="105" s="1"/>
  <c r="C10" i="105"/>
  <c r="V9" i="105" s="1"/>
  <c r="C8" i="105"/>
  <c r="Q7" i="105" s="1"/>
  <c r="B8" i="105"/>
  <c r="Q3" i="105" s="1"/>
  <c r="AG3" i="105" s="1"/>
  <c r="AP3" i="105" s="1"/>
  <c r="V7" i="105"/>
  <c r="C6" i="105"/>
  <c r="V5" i="105"/>
  <c r="C5" i="105"/>
  <c r="W4" i="105"/>
  <c r="M4" i="105" a="1"/>
  <c r="AT3" i="105"/>
  <c r="C12" i="104"/>
  <c r="C3" i="104" s="1"/>
  <c r="O3" i="104" s="1"/>
  <c r="C10" i="104"/>
  <c r="V5" i="104" s="1"/>
  <c r="V8" i="104"/>
  <c r="C8" i="104"/>
  <c r="Q6" i="104" s="1"/>
  <c r="C6" i="104"/>
  <c r="R4" i="104" s="1"/>
  <c r="C5" i="104"/>
  <c r="W4" i="104"/>
  <c r="M4" i="104" a="1"/>
  <c r="AT3" i="104"/>
  <c r="C12" i="103"/>
  <c r="C3" i="103" s="1"/>
  <c r="O3" i="103" s="1"/>
  <c r="C10" i="103"/>
  <c r="V5" i="103" s="1"/>
  <c r="C6" i="103"/>
  <c r="R4" i="103" s="1"/>
  <c r="C5" i="103"/>
  <c r="W4" i="103"/>
  <c r="M4" i="103" a="1"/>
  <c r="AT3" i="103"/>
  <c r="S98" i="102"/>
  <c r="R98" i="102"/>
  <c r="R97" i="102"/>
  <c r="R96" i="102"/>
  <c r="R95" i="102"/>
  <c r="R94" i="102"/>
  <c r="R93" i="102"/>
  <c r="R92" i="102"/>
  <c r="R91" i="102"/>
  <c r="R90" i="102"/>
  <c r="R89" i="102"/>
  <c r="R88" i="102"/>
  <c r="R87" i="102"/>
  <c r="R86" i="102"/>
  <c r="R85" i="102"/>
  <c r="R84" i="102"/>
  <c r="R83" i="102"/>
  <c r="R82" i="102"/>
  <c r="R81" i="102"/>
  <c r="R80" i="102"/>
  <c r="R79" i="102"/>
  <c r="R78" i="102"/>
  <c r="R77" i="102"/>
  <c r="R76" i="102"/>
  <c r="R75" i="102"/>
  <c r="R74" i="102"/>
  <c r="R73" i="102"/>
  <c r="R72" i="102"/>
  <c r="R71" i="102"/>
  <c r="R70" i="102"/>
  <c r="R69" i="102"/>
  <c r="R68" i="102"/>
  <c r="R67" i="102"/>
  <c r="R66" i="102"/>
  <c r="R65" i="102"/>
  <c r="R64" i="102"/>
  <c r="R63" i="102"/>
  <c r="R62" i="102"/>
  <c r="R61" i="102"/>
  <c r="R60" i="102"/>
  <c r="R59" i="102"/>
  <c r="R58" i="102"/>
  <c r="R57" i="102"/>
  <c r="R56" i="102"/>
  <c r="R55" i="102"/>
  <c r="R54" i="102"/>
  <c r="R53" i="102"/>
  <c r="R52" i="102"/>
  <c r="R51" i="102"/>
  <c r="R50" i="102"/>
  <c r="R49" i="102"/>
  <c r="R48" i="102"/>
  <c r="R47" i="102"/>
  <c r="R46" i="102"/>
  <c r="R45" i="102"/>
  <c r="R44" i="102"/>
  <c r="R43" i="102"/>
  <c r="R42" i="102"/>
  <c r="R41" i="102"/>
  <c r="R40" i="102"/>
  <c r="R39" i="102"/>
  <c r="R38" i="102"/>
  <c r="R37" i="102"/>
  <c r="R36" i="102"/>
  <c r="R35" i="102"/>
  <c r="R34" i="102"/>
  <c r="R33" i="102"/>
  <c r="R32" i="102"/>
  <c r="R31" i="102"/>
  <c r="R30" i="102"/>
  <c r="R29" i="102"/>
  <c r="R28" i="102"/>
  <c r="R27" i="102"/>
  <c r="R26" i="102"/>
  <c r="R25" i="102"/>
  <c r="R24" i="102"/>
  <c r="R23" i="102"/>
  <c r="R22" i="102"/>
  <c r="R21" i="102"/>
  <c r="R20" i="102"/>
  <c r="R19" i="102"/>
  <c r="R18" i="102"/>
  <c r="R17" i="102"/>
  <c r="R16" i="102"/>
  <c r="R15" i="102"/>
  <c r="R14" i="102"/>
  <c r="R13" i="102"/>
  <c r="R12" i="102"/>
  <c r="C12" i="102"/>
  <c r="C3" i="102" s="1"/>
  <c r="O3" i="102" s="1"/>
  <c r="R11" i="102"/>
  <c r="R10" i="102"/>
  <c r="C10" i="102"/>
  <c r="V8" i="102" s="1"/>
  <c r="R9" i="102"/>
  <c r="R8" i="102"/>
  <c r="C8" i="102"/>
  <c r="Q7" i="102" s="1"/>
  <c r="R7" i="102"/>
  <c r="R6" i="102"/>
  <c r="R5" i="102"/>
  <c r="C5" i="102"/>
  <c r="W4" i="102"/>
  <c r="R4" i="102"/>
  <c r="M4" i="102" a="1"/>
  <c r="AT3" i="102"/>
  <c r="R3" i="102"/>
  <c r="C12" i="101"/>
  <c r="C3" i="101" s="1"/>
  <c r="O3" i="101" s="1"/>
  <c r="C10" i="101"/>
  <c r="C8" i="101"/>
  <c r="Q6" i="101" s="1"/>
  <c r="B8" i="101"/>
  <c r="Q3" i="101" s="1"/>
  <c r="AG3" i="101" s="1"/>
  <c r="AP3" i="101" s="1"/>
  <c r="C6" i="101"/>
  <c r="R3" i="101" s="1"/>
  <c r="C5" i="101"/>
  <c r="W4" i="101"/>
  <c r="M4" i="101" a="1"/>
  <c r="AT3" i="101"/>
  <c r="C12" i="100"/>
  <c r="C3" i="100" s="1"/>
  <c r="O3" i="100" s="1"/>
  <c r="C10" i="100"/>
  <c r="V9" i="100"/>
  <c r="V8" i="100"/>
  <c r="C8" i="100"/>
  <c r="Q6" i="100" s="1"/>
  <c r="C6" i="100"/>
  <c r="R3" i="100" s="1"/>
  <c r="R5" i="100"/>
  <c r="C5" i="100"/>
  <c r="W4" i="100"/>
  <c r="V4" i="100"/>
  <c r="R4" i="100"/>
  <c r="M4" i="100" a="1"/>
  <c r="AT3" i="100"/>
  <c r="C12" i="99"/>
  <c r="C3" i="99" s="1"/>
  <c r="O3" i="99" s="1"/>
  <c r="C10" i="99"/>
  <c r="V4" i="99" s="1"/>
  <c r="C8" i="99"/>
  <c r="Q7" i="99" s="1"/>
  <c r="B8" i="99"/>
  <c r="Q3" i="99" s="1"/>
  <c r="AG3" i="99" s="1"/>
  <c r="AP3" i="99" s="1"/>
  <c r="C6" i="99"/>
  <c r="R5" i="99" s="1"/>
  <c r="C5" i="99"/>
  <c r="W4" i="99"/>
  <c r="R4" i="99"/>
  <c r="M4" i="99" a="1"/>
  <c r="AT3" i="99"/>
  <c r="S98" i="98"/>
  <c r="R98" i="98"/>
  <c r="R97" i="98"/>
  <c r="R96" i="98"/>
  <c r="R95" i="98"/>
  <c r="R94" i="98"/>
  <c r="R93" i="98"/>
  <c r="R92" i="98"/>
  <c r="R91" i="98"/>
  <c r="R90" i="98"/>
  <c r="R89" i="98"/>
  <c r="R88" i="98"/>
  <c r="R87" i="98"/>
  <c r="R86" i="98"/>
  <c r="R85" i="98"/>
  <c r="R84" i="98"/>
  <c r="R83" i="98"/>
  <c r="R82" i="98"/>
  <c r="R81" i="98"/>
  <c r="R80" i="98"/>
  <c r="R79" i="98"/>
  <c r="R78" i="98"/>
  <c r="R77" i="98"/>
  <c r="R76" i="98"/>
  <c r="R75" i="98"/>
  <c r="R74" i="98"/>
  <c r="R73" i="98"/>
  <c r="R72" i="98"/>
  <c r="R71" i="98"/>
  <c r="R70" i="98"/>
  <c r="R69" i="98"/>
  <c r="R68" i="98"/>
  <c r="R67" i="98"/>
  <c r="R66" i="98"/>
  <c r="R65" i="98"/>
  <c r="R64" i="98"/>
  <c r="R63" i="98"/>
  <c r="R62" i="98"/>
  <c r="R61" i="98"/>
  <c r="R60" i="98"/>
  <c r="R59" i="98"/>
  <c r="R58" i="98"/>
  <c r="R57" i="98"/>
  <c r="R56" i="98"/>
  <c r="R55" i="98"/>
  <c r="R54" i="98"/>
  <c r="R53" i="98"/>
  <c r="R52" i="98"/>
  <c r="R51" i="98"/>
  <c r="R50" i="98"/>
  <c r="R49" i="98"/>
  <c r="R48" i="98"/>
  <c r="R47" i="98"/>
  <c r="R46" i="98"/>
  <c r="R45" i="98"/>
  <c r="R44" i="98"/>
  <c r="R43" i="98"/>
  <c r="R42" i="98"/>
  <c r="R41" i="98"/>
  <c r="R40" i="98"/>
  <c r="R39" i="98"/>
  <c r="R38" i="98"/>
  <c r="R37" i="98"/>
  <c r="R36" i="98"/>
  <c r="R35" i="98"/>
  <c r="R34" i="98"/>
  <c r="R33" i="98"/>
  <c r="R32" i="98"/>
  <c r="R31" i="98"/>
  <c r="R30" i="98"/>
  <c r="R29" i="98"/>
  <c r="R28" i="98"/>
  <c r="R27" i="98"/>
  <c r="R26" i="98"/>
  <c r="R25" i="98"/>
  <c r="R24" i="98"/>
  <c r="R23" i="98"/>
  <c r="R22" i="98"/>
  <c r="R21" i="98"/>
  <c r="R20" i="98"/>
  <c r="R19" i="98"/>
  <c r="R18" i="98"/>
  <c r="R17" i="98"/>
  <c r="R16" i="98"/>
  <c r="R15" i="98"/>
  <c r="R14" i="98"/>
  <c r="R13" i="98"/>
  <c r="R12" i="98"/>
  <c r="C12" i="98"/>
  <c r="C3" i="98" s="1"/>
  <c r="O3" i="98" s="1"/>
  <c r="R11" i="98"/>
  <c r="R10" i="98"/>
  <c r="C10" i="98"/>
  <c r="R9" i="98"/>
  <c r="R8" i="98"/>
  <c r="C8" i="98"/>
  <c r="Q6" i="98" s="1"/>
  <c r="R7" i="98"/>
  <c r="R6" i="98"/>
  <c r="R5" i="98"/>
  <c r="C5" i="98"/>
  <c r="W4" i="98"/>
  <c r="R4" i="98"/>
  <c r="M4" i="98" a="1"/>
  <c r="AT3" i="98"/>
  <c r="R3" i="98"/>
  <c r="C12" i="97"/>
  <c r="C3" i="97" s="1"/>
  <c r="O3" i="97" s="1"/>
  <c r="C10" i="97"/>
  <c r="C8" i="97"/>
  <c r="Q5" i="97" s="1"/>
  <c r="C6" i="97"/>
  <c r="R5" i="97" s="1"/>
  <c r="C5" i="97"/>
  <c r="W4" i="97"/>
  <c r="M4" i="97" a="1"/>
  <c r="AT3" i="97"/>
  <c r="C12" i="96"/>
  <c r="C3" i="96" s="1"/>
  <c r="O3" i="96" s="1"/>
  <c r="C10" i="96"/>
  <c r="V9" i="96" s="1"/>
  <c r="C8" i="96"/>
  <c r="Q5" i="96" s="1"/>
  <c r="C6" i="96"/>
  <c r="C5" i="96"/>
  <c r="W4" i="96"/>
  <c r="M4" i="96" a="1"/>
  <c r="AT3" i="96"/>
  <c r="C12" i="95"/>
  <c r="C3" i="95" s="1"/>
  <c r="O3" i="95" s="1"/>
  <c r="C10" i="95"/>
  <c r="V9" i="95" s="1"/>
  <c r="C8" i="95"/>
  <c r="C6" i="95"/>
  <c r="R4" i="95" s="1"/>
  <c r="C5" i="95"/>
  <c r="W4" i="95"/>
  <c r="M4" i="95" a="1"/>
  <c r="AT3" i="95"/>
  <c r="S98" i="94"/>
  <c r="R98" i="94"/>
  <c r="R97" i="94"/>
  <c r="R96" i="94"/>
  <c r="R95" i="94"/>
  <c r="R94" i="94"/>
  <c r="R93" i="94"/>
  <c r="R92" i="94"/>
  <c r="R91" i="94"/>
  <c r="R90" i="94"/>
  <c r="R89" i="94"/>
  <c r="R88" i="94"/>
  <c r="R87" i="94"/>
  <c r="R86" i="94"/>
  <c r="R85" i="94"/>
  <c r="R84" i="94"/>
  <c r="R83" i="94"/>
  <c r="R82" i="94"/>
  <c r="R81" i="94"/>
  <c r="R80" i="94"/>
  <c r="R79" i="94"/>
  <c r="R78" i="94"/>
  <c r="R77" i="94"/>
  <c r="R76" i="94"/>
  <c r="R75" i="94"/>
  <c r="R74" i="94"/>
  <c r="R73" i="94"/>
  <c r="R72" i="94"/>
  <c r="R71" i="94"/>
  <c r="R70" i="94"/>
  <c r="R69" i="94"/>
  <c r="R68" i="94"/>
  <c r="R67" i="94"/>
  <c r="R66" i="94"/>
  <c r="R65" i="94"/>
  <c r="R64" i="94"/>
  <c r="R63" i="94"/>
  <c r="R62" i="94"/>
  <c r="R61" i="94"/>
  <c r="R60" i="94"/>
  <c r="R59" i="94"/>
  <c r="R58" i="94"/>
  <c r="R57" i="94"/>
  <c r="R56" i="94"/>
  <c r="R55" i="94"/>
  <c r="R54" i="94"/>
  <c r="R53" i="94"/>
  <c r="R52" i="94"/>
  <c r="R51" i="94"/>
  <c r="R50" i="94"/>
  <c r="R49" i="94"/>
  <c r="R48" i="94"/>
  <c r="R47" i="94"/>
  <c r="R46" i="94"/>
  <c r="R45" i="94"/>
  <c r="R44" i="94"/>
  <c r="R43" i="94"/>
  <c r="R42" i="94"/>
  <c r="R41" i="94"/>
  <c r="R40" i="94"/>
  <c r="R39" i="94"/>
  <c r="R38" i="94"/>
  <c r="R37" i="94"/>
  <c r="R36" i="94"/>
  <c r="R35" i="94"/>
  <c r="R34" i="94"/>
  <c r="R33" i="94"/>
  <c r="R32" i="94"/>
  <c r="R31" i="94"/>
  <c r="R30" i="94"/>
  <c r="R29" i="94"/>
  <c r="R28" i="94"/>
  <c r="R27" i="94"/>
  <c r="R26" i="94"/>
  <c r="R25" i="94"/>
  <c r="R24" i="94"/>
  <c r="R23" i="94"/>
  <c r="R22" i="94"/>
  <c r="R21" i="94"/>
  <c r="R20" i="94"/>
  <c r="R19" i="94"/>
  <c r="R18" i="94"/>
  <c r="R17" i="94"/>
  <c r="R16" i="94"/>
  <c r="R15" i="94"/>
  <c r="R14" i="94"/>
  <c r="R13" i="94"/>
  <c r="R12" i="94"/>
  <c r="C12" i="94"/>
  <c r="C3" i="94" s="1"/>
  <c r="O3" i="94" s="1"/>
  <c r="R11" i="94"/>
  <c r="R10" i="94"/>
  <c r="C10" i="94"/>
  <c r="V9" i="94" s="1"/>
  <c r="R9" i="94"/>
  <c r="R8" i="94"/>
  <c r="C8" i="94"/>
  <c r="R7" i="94"/>
  <c r="R6" i="94"/>
  <c r="R5" i="94"/>
  <c r="C5" i="94"/>
  <c r="W4" i="94"/>
  <c r="R4" i="94"/>
  <c r="M4" i="94" a="1"/>
  <c r="AT3" i="94"/>
  <c r="R3" i="94"/>
  <c r="C12" i="93"/>
  <c r="C3" i="93" s="1"/>
  <c r="O3" i="93" s="1"/>
  <c r="C10" i="93"/>
  <c r="V9" i="93" s="1"/>
  <c r="C8" i="93"/>
  <c r="Q6" i="93" s="1"/>
  <c r="C6" i="93"/>
  <c r="R3" i="93" s="1"/>
  <c r="C5" i="93"/>
  <c r="W4" i="93"/>
  <c r="M4" i="93" a="1"/>
  <c r="AT3" i="93"/>
  <c r="C12" i="92"/>
  <c r="C3" i="92" s="1"/>
  <c r="O3" i="92" s="1"/>
  <c r="C10" i="92"/>
  <c r="C8" i="92"/>
  <c r="Q7" i="92" s="1"/>
  <c r="C6" i="92"/>
  <c r="R4" i="92" s="1"/>
  <c r="C5" i="92"/>
  <c r="W4" i="92"/>
  <c r="M4" i="92" a="1"/>
  <c r="AT3" i="92"/>
  <c r="C12" i="91"/>
  <c r="C3" i="91" s="1"/>
  <c r="O3" i="91" s="1"/>
  <c r="C10" i="91"/>
  <c r="V9" i="91" s="1"/>
  <c r="C8" i="91"/>
  <c r="Q7" i="91" s="1"/>
  <c r="C6" i="91"/>
  <c r="R4" i="91" s="1"/>
  <c r="C5" i="91"/>
  <c r="W4" i="91"/>
  <c r="M4" i="91" a="1"/>
  <c r="AT3" i="91"/>
  <c r="S98" i="90"/>
  <c r="R98" i="90"/>
  <c r="R97" i="90"/>
  <c r="R96" i="90"/>
  <c r="R95" i="90"/>
  <c r="R94" i="90"/>
  <c r="R93" i="90"/>
  <c r="R92" i="90"/>
  <c r="R91" i="90"/>
  <c r="R90" i="90"/>
  <c r="R89" i="90"/>
  <c r="R88" i="90"/>
  <c r="R87" i="90"/>
  <c r="R86" i="90"/>
  <c r="R85" i="90"/>
  <c r="R84" i="90"/>
  <c r="R83" i="90"/>
  <c r="R82" i="90"/>
  <c r="R81" i="90"/>
  <c r="R80" i="90"/>
  <c r="R79" i="90"/>
  <c r="R78" i="90"/>
  <c r="R77" i="90"/>
  <c r="R76" i="90"/>
  <c r="R75" i="90"/>
  <c r="R74" i="90"/>
  <c r="R73" i="90"/>
  <c r="R72" i="90"/>
  <c r="R71" i="90"/>
  <c r="R70" i="90"/>
  <c r="R69" i="90"/>
  <c r="R68" i="90"/>
  <c r="R67" i="90"/>
  <c r="R66" i="90"/>
  <c r="R65" i="90"/>
  <c r="R64" i="90"/>
  <c r="R63" i="90"/>
  <c r="R62" i="90"/>
  <c r="R61" i="90"/>
  <c r="R60" i="90"/>
  <c r="R59" i="90"/>
  <c r="R58" i="90"/>
  <c r="R57" i="90"/>
  <c r="R56" i="90"/>
  <c r="R55" i="90"/>
  <c r="R54" i="90"/>
  <c r="R53" i="90"/>
  <c r="R52" i="90"/>
  <c r="R51" i="90"/>
  <c r="R50" i="90"/>
  <c r="R49" i="90"/>
  <c r="R48" i="90"/>
  <c r="R47" i="90"/>
  <c r="R46" i="90"/>
  <c r="R45" i="90"/>
  <c r="R44" i="90"/>
  <c r="R43" i="90"/>
  <c r="R42" i="90"/>
  <c r="R41" i="90"/>
  <c r="R40" i="90"/>
  <c r="R39" i="90"/>
  <c r="R38" i="90"/>
  <c r="R37" i="90"/>
  <c r="R36" i="90"/>
  <c r="R35" i="90"/>
  <c r="R34" i="90"/>
  <c r="R33" i="90"/>
  <c r="R32" i="90"/>
  <c r="R31" i="90"/>
  <c r="R30" i="90"/>
  <c r="R29" i="90"/>
  <c r="R28" i="90"/>
  <c r="R27" i="90"/>
  <c r="R26" i="90"/>
  <c r="R25" i="90"/>
  <c r="R24" i="90"/>
  <c r="R23" i="90"/>
  <c r="R22" i="90"/>
  <c r="R21" i="90"/>
  <c r="R20" i="90"/>
  <c r="R19" i="90"/>
  <c r="R18" i="90"/>
  <c r="R17" i="90"/>
  <c r="R16" i="90"/>
  <c r="R15" i="90"/>
  <c r="R14" i="90"/>
  <c r="R13" i="90"/>
  <c r="R12" i="90"/>
  <c r="C12" i="90"/>
  <c r="C3" i="90" s="1"/>
  <c r="O3" i="90" s="1"/>
  <c r="R11" i="90"/>
  <c r="R10" i="90"/>
  <c r="C10" i="90"/>
  <c r="V9" i="90" s="1"/>
  <c r="R9" i="90"/>
  <c r="R8" i="90"/>
  <c r="C8" i="90"/>
  <c r="Q6" i="90" s="1"/>
  <c r="R7" i="90"/>
  <c r="R6" i="90"/>
  <c r="R5" i="90"/>
  <c r="C5" i="90"/>
  <c r="W4" i="90"/>
  <c r="R4" i="90"/>
  <c r="M4" i="90" a="1"/>
  <c r="AT3" i="90"/>
  <c r="R3" i="90"/>
  <c r="C12" i="89"/>
  <c r="C3" i="89" s="1"/>
  <c r="O3" i="89" s="1"/>
  <c r="C10" i="89"/>
  <c r="V5" i="89" s="1"/>
  <c r="C8" i="89"/>
  <c r="Q7" i="89" s="1"/>
  <c r="C6" i="89"/>
  <c r="C5" i="89"/>
  <c r="W4" i="89"/>
  <c r="M4" i="89" a="1"/>
  <c r="AT3" i="89"/>
  <c r="C12" i="88"/>
  <c r="C3" i="88" s="1"/>
  <c r="O3" i="88" s="1"/>
  <c r="C10" i="88"/>
  <c r="V9" i="88" s="1"/>
  <c r="C8" i="88"/>
  <c r="Q7" i="88" s="1"/>
  <c r="C6" i="88"/>
  <c r="R5" i="88" s="1"/>
  <c r="C5" i="88"/>
  <c r="W4" i="88"/>
  <c r="M4" i="88" a="1"/>
  <c r="AT3" i="88"/>
  <c r="C12" i="87"/>
  <c r="C3" i="87" s="1"/>
  <c r="O3" i="87" s="1"/>
  <c r="C10" i="87"/>
  <c r="V9" i="87" s="1"/>
  <c r="V8" i="87"/>
  <c r="C8" i="87"/>
  <c r="Q7" i="87" s="1"/>
  <c r="C6" i="87"/>
  <c r="C5" i="87"/>
  <c r="W4" i="87"/>
  <c r="M4" i="87" a="1"/>
  <c r="AT3" i="87"/>
  <c r="C12" i="86"/>
  <c r="C3" i="86" s="1"/>
  <c r="O3" i="86" s="1"/>
  <c r="C10" i="86"/>
  <c r="V7" i="86" s="1"/>
  <c r="C8" i="86"/>
  <c r="C6" i="86"/>
  <c r="C5" i="86"/>
  <c r="W4" i="86"/>
  <c r="V4" i="86"/>
  <c r="M4" i="86" a="1"/>
  <c r="AT3" i="86"/>
  <c r="S98" i="85"/>
  <c r="R98" i="85"/>
  <c r="R97" i="85"/>
  <c r="R96" i="85"/>
  <c r="R95" i="85"/>
  <c r="R94" i="85"/>
  <c r="R93" i="85"/>
  <c r="R92" i="85"/>
  <c r="R91" i="85"/>
  <c r="R90" i="85"/>
  <c r="R89" i="85"/>
  <c r="R88" i="85"/>
  <c r="R87" i="85"/>
  <c r="R86" i="85"/>
  <c r="R85" i="85"/>
  <c r="R84" i="85"/>
  <c r="R83" i="85"/>
  <c r="R82" i="85"/>
  <c r="R81" i="85"/>
  <c r="R80" i="85"/>
  <c r="R79" i="85"/>
  <c r="R78" i="85"/>
  <c r="R77" i="85"/>
  <c r="R76" i="85"/>
  <c r="R75" i="85"/>
  <c r="R74" i="85"/>
  <c r="R73" i="85"/>
  <c r="R72" i="85"/>
  <c r="R71" i="85"/>
  <c r="R70" i="85"/>
  <c r="R69" i="85"/>
  <c r="R68" i="85"/>
  <c r="R67" i="85"/>
  <c r="R66" i="85"/>
  <c r="R65" i="85"/>
  <c r="R64" i="85"/>
  <c r="R63" i="85"/>
  <c r="R62" i="85"/>
  <c r="R61" i="85"/>
  <c r="R60" i="85"/>
  <c r="R59" i="85"/>
  <c r="R58" i="85"/>
  <c r="R57" i="85"/>
  <c r="R56" i="85"/>
  <c r="R55" i="85"/>
  <c r="R54" i="85"/>
  <c r="R53" i="85"/>
  <c r="R52" i="85"/>
  <c r="R51" i="85"/>
  <c r="R50" i="85"/>
  <c r="R49" i="85"/>
  <c r="R48" i="85"/>
  <c r="R47" i="85"/>
  <c r="R46" i="85"/>
  <c r="R45" i="85"/>
  <c r="R44" i="85"/>
  <c r="R43" i="85"/>
  <c r="R42" i="85"/>
  <c r="R41" i="85"/>
  <c r="R40" i="85"/>
  <c r="R39" i="85"/>
  <c r="R38" i="85"/>
  <c r="R37" i="85"/>
  <c r="R36" i="85"/>
  <c r="R35" i="85"/>
  <c r="R34" i="85"/>
  <c r="R33" i="85"/>
  <c r="R32" i="85"/>
  <c r="R31" i="85"/>
  <c r="R30" i="85"/>
  <c r="R29" i="85"/>
  <c r="R28" i="85"/>
  <c r="R27" i="85"/>
  <c r="R26" i="85"/>
  <c r="R25" i="85"/>
  <c r="R24" i="85"/>
  <c r="R23" i="85"/>
  <c r="R22" i="85"/>
  <c r="R21" i="85"/>
  <c r="R20" i="85"/>
  <c r="R19" i="85"/>
  <c r="R18" i="85"/>
  <c r="R17" i="85"/>
  <c r="R16" i="85"/>
  <c r="R15" i="85"/>
  <c r="R14" i="85"/>
  <c r="R13" i="85"/>
  <c r="R12" i="85"/>
  <c r="C12" i="85"/>
  <c r="C3" i="85" s="1"/>
  <c r="O3" i="85" s="1"/>
  <c r="R11" i="85"/>
  <c r="R10" i="85"/>
  <c r="C10" i="85"/>
  <c r="V8" i="85" s="1"/>
  <c r="R9" i="85"/>
  <c r="R8" i="85"/>
  <c r="C8" i="85"/>
  <c r="Q7" i="85" s="1"/>
  <c r="R7" i="85"/>
  <c r="R6" i="85"/>
  <c r="R5" i="85"/>
  <c r="C5" i="85"/>
  <c r="W4" i="85"/>
  <c r="R4" i="85"/>
  <c r="M4" i="85" a="1"/>
  <c r="AT3" i="85"/>
  <c r="R3" i="85"/>
  <c r="C12" i="84"/>
  <c r="C3" i="84" s="1"/>
  <c r="O3" i="84" s="1"/>
  <c r="C10" i="84"/>
  <c r="V5" i="84" s="1"/>
  <c r="V8" i="84"/>
  <c r="C8" i="84"/>
  <c r="Q6" i="84" s="1"/>
  <c r="C6" i="84"/>
  <c r="R3" i="84" s="1"/>
  <c r="C5" i="84"/>
  <c r="W4" i="84"/>
  <c r="V4" i="84"/>
  <c r="M4" i="84" a="1"/>
  <c r="AT3" i="84"/>
  <c r="C12" i="83"/>
  <c r="C3" i="83" s="1"/>
  <c r="O3" i="83" s="1"/>
  <c r="C10" i="83"/>
  <c r="V5" i="83" s="1"/>
  <c r="C8" i="83"/>
  <c r="Q6" i="83" s="1"/>
  <c r="C6" i="83"/>
  <c r="R3" i="83" s="1"/>
  <c r="C5" i="83"/>
  <c r="W4" i="83"/>
  <c r="M4" i="83" a="1"/>
  <c r="AT3" i="83"/>
  <c r="V98" i="82"/>
  <c r="S98" i="82"/>
  <c r="R98" i="82"/>
  <c r="Q98" i="82"/>
  <c r="V97" i="82"/>
  <c r="R97" i="82"/>
  <c r="Q97" i="82"/>
  <c r="V96" i="82"/>
  <c r="R96" i="82"/>
  <c r="Q96" i="82"/>
  <c r="V95" i="82"/>
  <c r="R95" i="82"/>
  <c r="Q95" i="82"/>
  <c r="V94" i="82"/>
  <c r="R94" i="82"/>
  <c r="Q94" i="82"/>
  <c r="V93" i="82"/>
  <c r="R93" i="82"/>
  <c r="Q93" i="82"/>
  <c r="V92" i="82"/>
  <c r="R92" i="82"/>
  <c r="Q92" i="82"/>
  <c r="V91" i="82"/>
  <c r="R91" i="82"/>
  <c r="Q91" i="82"/>
  <c r="V90" i="82"/>
  <c r="R90" i="82"/>
  <c r="Q90" i="82"/>
  <c r="V89" i="82"/>
  <c r="R89" i="82"/>
  <c r="Q89" i="82"/>
  <c r="V88" i="82"/>
  <c r="R88" i="82"/>
  <c r="Q88" i="82"/>
  <c r="V87" i="82"/>
  <c r="R87" i="82"/>
  <c r="Q87" i="82"/>
  <c r="V86" i="82"/>
  <c r="R86" i="82"/>
  <c r="Q86" i="82"/>
  <c r="V85" i="82"/>
  <c r="R85" i="82"/>
  <c r="Q85" i="82"/>
  <c r="V84" i="82"/>
  <c r="R84" i="82"/>
  <c r="Q84" i="82"/>
  <c r="V83" i="82"/>
  <c r="R83" i="82"/>
  <c r="Q83" i="82"/>
  <c r="V82" i="82"/>
  <c r="R82" i="82"/>
  <c r="Q82" i="82"/>
  <c r="V81" i="82"/>
  <c r="R81" i="82"/>
  <c r="Q81" i="82"/>
  <c r="V80" i="82"/>
  <c r="R80" i="82"/>
  <c r="Q80" i="82"/>
  <c r="V79" i="82"/>
  <c r="R79" i="82"/>
  <c r="Q79" i="82"/>
  <c r="V78" i="82"/>
  <c r="R78" i="82"/>
  <c r="Q78" i="82"/>
  <c r="V77" i="82"/>
  <c r="R77" i="82"/>
  <c r="Q77" i="82"/>
  <c r="V76" i="82"/>
  <c r="R76" i="82"/>
  <c r="Q76" i="82"/>
  <c r="V75" i="82"/>
  <c r="R75" i="82"/>
  <c r="Q75" i="82"/>
  <c r="V74" i="82"/>
  <c r="R74" i="82"/>
  <c r="Q74" i="82"/>
  <c r="V73" i="82"/>
  <c r="R73" i="82"/>
  <c r="Q73" i="82"/>
  <c r="V72" i="82"/>
  <c r="R72" i="82"/>
  <c r="Q72" i="82"/>
  <c r="V71" i="82"/>
  <c r="R71" i="82"/>
  <c r="Q71" i="82"/>
  <c r="V70" i="82"/>
  <c r="R70" i="82"/>
  <c r="Q70" i="82"/>
  <c r="V69" i="82"/>
  <c r="R69" i="82"/>
  <c r="Q69" i="82"/>
  <c r="V68" i="82"/>
  <c r="R68" i="82"/>
  <c r="Q68" i="82"/>
  <c r="V67" i="82"/>
  <c r="R67" i="82"/>
  <c r="Q67" i="82"/>
  <c r="V66" i="82"/>
  <c r="R66" i="82"/>
  <c r="Q66" i="82"/>
  <c r="V65" i="82"/>
  <c r="R65" i="82"/>
  <c r="Q65" i="82"/>
  <c r="V64" i="82"/>
  <c r="R64" i="82"/>
  <c r="Q64" i="82"/>
  <c r="V63" i="82"/>
  <c r="R63" i="82"/>
  <c r="Q63" i="82"/>
  <c r="V62" i="82"/>
  <c r="R62" i="82"/>
  <c r="Q62" i="82"/>
  <c r="V61" i="82"/>
  <c r="R61" i="82"/>
  <c r="Q61" i="82"/>
  <c r="V60" i="82"/>
  <c r="R60" i="82"/>
  <c r="Q60" i="82"/>
  <c r="V59" i="82"/>
  <c r="R59" i="82"/>
  <c r="Q59" i="82"/>
  <c r="V58" i="82"/>
  <c r="R58" i="82"/>
  <c r="Q58" i="82"/>
  <c r="V57" i="82"/>
  <c r="R57" i="82"/>
  <c r="Q57" i="82"/>
  <c r="V56" i="82"/>
  <c r="R56" i="82"/>
  <c r="Q56" i="82"/>
  <c r="V55" i="82"/>
  <c r="R55" i="82"/>
  <c r="Q55" i="82"/>
  <c r="V54" i="82"/>
  <c r="R54" i="82"/>
  <c r="Q54" i="82"/>
  <c r="V53" i="82"/>
  <c r="R53" i="82"/>
  <c r="Q53" i="82"/>
  <c r="V52" i="82"/>
  <c r="R52" i="82"/>
  <c r="Q52" i="82"/>
  <c r="V51" i="82"/>
  <c r="R51" i="82"/>
  <c r="Q51" i="82"/>
  <c r="V50" i="82"/>
  <c r="R50" i="82"/>
  <c r="Q50" i="82"/>
  <c r="V49" i="82"/>
  <c r="R49" i="82"/>
  <c r="Q49" i="82"/>
  <c r="V48" i="82"/>
  <c r="R48" i="82"/>
  <c r="Q48" i="82"/>
  <c r="V47" i="82"/>
  <c r="R47" i="82"/>
  <c r="Q47" i="82"/>
  <c r="V46" i="82"/>
  <c r="R46" i="82"/>
  <c r="Q46" i="82"/>
  <c r="V45" i="82"/>
  <c r="R45" i="82"/>
  <c r="Q45" i="82"/>
  <c r="V44" i="82"/>
  <c r="R44" i="82"/>
  <c r="Q44" i="82"/>
  <c r="V43" i="82"/>
  <c r="R43" i="82"/>
  <c r="Q43" i="82"/>
  <c r="V42" i="82"/>
  <c r="R42" i="82"/>
  <c r="Q42" i="82"/>
  <c r="V41" i="82"/>
  <c r="R41" i="82"/>
  <c r="Q41" i="82"/>
  <c r="V40" i="82"/>
  <c r="R40" i="82"/>
  <c r="Q40" i="82"/>
  <c r="V39" i="82"/>
  <c r="R39" i="82"/>
  <c r="Q39" i="82"/>
  <c r="V38" i="82"/>
  <c r="R38" i="82"/>
  <c r="Q38" i="82"/>
  <c r="V37" i="82"/>
  <c r="R37" i="82"/>
  <c r="Q37" i="82"/>
  <c r="V36" i="82"/>
  <c r="R36" i="82"/>
  <c r="Q36" i="82"/>
  <c r="V35" i="82"/>
  <c r="R35" i="82"/>
  <c r="Q35" i="82"/>
  <c r="V34" i="82"/>
  <c r="R34" i="82"/>
  <c r="Q34" i="82"/>
  <c r="V33" i="82"/>
  <c r="R33" i="82"/>
  <c r="Q33" i="82"/>
  <c r="V32" i="82"/>
  <c r="R32" i="82"/>
  <c r="Q32" i="82"/>
  <c r="V31" i="82"/>
  <c r="R31" i="82"/>
  <c r="Q31" i="82"/>
  <c r="V30" i="82"/>
  <c r="R30" i="82"/>
  <c r="Q30" i="82"/>
  <c r="V29" i="82"/>
  <c r="R29" i="82"/>
  <c r="Q29" i="82"/>
  <c r="V28" i="82"/>
  <c r="R28" i="82"/>
  <c r="Q28" i="82"/>
  <c r="V27" i="82"/>
  <c r="R27" i="82"/>
  <c r="Q27" i="82"/>
  <c r="V26" i="82"/>
  <c r="R26" i="82"/>
  <c r="Q26" i="82"/>
  <c r="V25" i="82"/>
  <c r="R25" i="82"/>
  <c r="Q25" i="82"/>
  <c r="V24" i="82"/>
  <c r="R24" i="82"/>
  <c r="Q24" i="82"/>
  <c r="V23" i="82"/>
  <c r="R23" i="82"/>
  <c r="Q23" i="82"/>
  <c r="V22" i="82"/>
  <c r="R22" i="82"/>
  <c r="Q22" i="82"/>
  <c r="V21" i="82"/>
  <c r="R21" i="82"/>
  <c r="Q21" i="82"/>
  <c r="V20" i="82"/>
  <c r="R20" i="82"/>
  <c r="Q20" i="82"/>
  <c r="V19" i="82"/>
  <c r="R19" i="82"/>
  <c r="Q19" i="82"/>
  <c r="V18" i="82"/>
  <c r="R18" i="82"/>
  <c r="Q18" i="82"/>
  <c r="V17" i="82"/>
  <c r="R17" i="82"/>
  <c r="Q17" i="82"/>
  <c r="V16" i="82"/>
  <c r="R16" i="82"/>
  <c r="Q16" i="82"/>
  <c r="V15" i="82"/>
  <c r="R15" i="82"/>
  <c r="Q15" i="82"/>
  <c r="V14" i="82"/>
  <c r="R14" i="82"/>
  <c r="Q14" i="82"/>
  <c r="V13" i="82"/>
  <c r="R13" i="82"/>
  <c r="Q13" i="82"/>
  <c r="V12" i="82"/>
  <c r="R12" i="82"/>
  <c r="Q12" i="82"/>
  <c r="C12" i="82"/>
  <c r="C3" i="82" s="1"/>
  <c r="O3" i="82" s="1"/>
  <c r="V11" i="82"/>
  <c r="R11" i="82"/>
  <c r="Q11" i="82"/>
  <c r="V10" i="82"/>
  <c r="R10" i="82"/>
  <c r="Q10" i="82"/>
  <c r="V9" i="82"/>
  <c r="R9" i="82"/>
  <c r="Q9" i="82"/>
  <c r="C9" i="82"/>
  <c r="V8" i="82"/>
  <c r="R8" i="82"/>
  <c r="Q8" i="82"/>
  <c r="V7" i="82"/>
  <c r="R7" i="82"/>
  <c r="Q7" i="82"/>
  <c r="V6" i="82"/>
  <c r="R6" i="82"/>
  <c r="Q6" i="82"/>
  <c r="V5" i="82"/>
  <c r="R5" i="82"/>
  <c r="Q5" i="82"/>
  <c r="W4" i="82"/>
  <c r="V4" i="82"/>
  <c r="R4" i="82"/>
  <c r="M4" i="82" a="1"/>
  <c r="AT3" i="82"/>
  <c r="R3" i="82"/>
  <c r="Q3" i="82"/>
  <c r="AG3" i="82" s="1"/>
  <c r="AP3" i="82" s="1"/>
  <c r="C12" i="81"/>
  <c r="C3" i="81" s="1"/>
  <c r="O20" i="81" s="1"/>
  <c r="C10" i="81"/>
  <c r="C8" i="81"/>
  <c r="Q5" i="81" s="1"/>
  <c r="B8" i="81"/>
  <c r="Q3" i="81" s="1"/>
  <c r="AG3" i="81" s="1"/>
  <c r="AP3" i="81" s="1"/>
  <c r="C6" i="81"/>
  <c r="R3" i="81" s="1"/>
  <c r="C5" i="81"/>
  <c r="B5" i="81"/>
  <c r="W4" i="81"/>
  <c r="M4" i="81" a="1"/>
  <c r="AT3" i="81"/>
  <c r="C12" i="80"/>
  <c r="C3" i="80" s="1"/>
  <c r="O17" i="80" s="1"/>
  <c r="C10" i="80"/>
  <c r="V6" i="80" s="1"/>
  <c r="C8" i="80"/>
  <c r="B8" i="80"/>
  <c r="C6" i="80"/>
  <c r="R5" i="80" s="1"/>
  <c r="C5" i="80"/>
  <c r="B5" i="80"/>
  <c r="W4" i="80"/>
  <c r="M4" i="80" a="1"/>
  <c r="AT3" i="80"/>
  <c r="Q3" i="80"/>
  <c r="AG3" i="80" s="1"/>
  <c r="AP3" i="80" s="1"/>
  <c r="C12" i="79"/>
  <c r="C3" i="79" s="1"/>
  <c r="O19" i="79" s="1"/>
  <c r="C10" i="79"/>
  <c r="V5" i="79" s="1"/>
  <c r="C8" i="79"/>
  <c r="Q6" i="79" s="1"/>
  <c r="B8" i="79"/>
  <c r="Q3" i="79" s="1"/>
  <c r="AG3" i="79" s="1"/>
  <c r="AP3" i="79" s="1"/>
  <c r="C6" i="79"/>
  <c r="R3" i="79" s="1"/>
  <c r="C5" i="79"/>
  <c r="B5" i="79"/>
  <c r="W4" i="79"/>
  <c r="M4" i="79" a="1"/>
  <c r="AT3" i="79"/>
  <c r="R23" i="78"/>
  <c r="R22" i="78"/>
  <c r="R21" i="78"/>
  <c r="R20" i="78"/>
  <c r="R19" i="78"/>
  <c r="R18" i="78"/>
  <c r="R17" i="78"/>
  <c r="R16" i="78"/>
  <c r="R15" i="78"/>
  <c r="R14" i="78"/>
  <c r="R13" i="78"/>
  <c r="R12" i="78"/>
  <c r="C12" i="78"/>
  <c r="C3" i="78" s="1"/>
  <c r="R11" i="78"/>
  <c r="R10" i="78"/>
  <c r="C10" i="78"/>
  <c r="V8" i="78" s="1"/>
  <c r="R9" i="78"/>
  <c r="R8" i="78"/>
  <c r="C8" i="78"/>
  <c r="Q7" i="78" s="1"/>
  <c r="B8" i="78"/>
  <c r="Q3" i="78" s="1"/>
  <c r="AG3" i="78" s="1"/>
  <c r="AP3" i="78" s="1"/>
  <c r="V7" i="78"/>
  <c r="R7" i="78"/>
  <c r="R6" i="78"/>
  <c r="R5" i="78"/>
  <c r="C5" i="78"/>
  <c r="B5" i="78"/>
  <c r="W4" i="78"/>
  <c r="V4" i="78"/>
  <c r="Y4" i="78" s="1"/>
  <c r="R4" i="78"/>
  <c r="M4" i="78" a="1"/>
  <c r="AT3" i="78"/>
  <c r="R3" i="78"/>
  <c r="C12" i="77"/>
  <c r="C3" i="77" s="1"/>
  <c r="O21" i="77" s="1"/>
  <c r="C10" i="77"/>
  <c r="V9" i="77" s="1"/>
  <c r="C8" i="77"/>
  <c r="Q7" i="77" s="1"/>
  <c r="B8" i="77"/>
  <c r="Q3" i="77" s="1"/>
  <c r="AG3" i="77" s="1"/>
  <c r="AP3" i="77" s="1"/>
  <c r="C6" i="77"/>
  <c r="C5" i="77"/>
  <c r="B5" i="77"/>
  <c r="W4" i="77"/>
  <c r="M4" i="77" a="1"/>
  <c r="AT3" i="77"/>
  <c r="C12" i="76"/>
  <c r="C3" i="76" s="1"/>
  <c r="O23" i="76" s="1"/>
  <c r="C10" i="76"/>
  <c r="V9" i="76" s="1"/>
  <c r="C8" i="76"/>
  <c r="Q7" i="76" s="1"/>
  <c r="B8" i="76"/>
  <c r="Q3" i="76" s="1"/>
  <c r="AG3" i="76" s="1"/>
  <c r="AP3" i="76" s="1"/>
  <c r="C6" i="76"/>
  <c r="R4" i="76" s="1"/>
  <c r="R5" i="76"/>
  <c r="C5" i="76"/>
  <c r="B5" i="76"/>
  <c r="W4" i="76"/>
  <c r="M4" i="76" a="1"/>
  <c r="AT3" i="76"/>
  <c r="R3" i="76"/>
  <c r="C12" i="75"/>
  <c r="C3" i="75" s="1"/>
  <c r="O20" i="75" s="1"/>
  <c r="C10" i="75"/>
  <c r="C8" i="75"/>
  <c r="Q5" i="75" s="1"/>
  <c r="B8" i="75"/>
  <c r="Q3" i="75" s="1"/>
  <c r="AG3" i="75" s="1"/>
  <c r="AP3" i="75" s="1"/>
  <c r="C6" i="75"/>
  <c r="R4" i="75" s="1"/>
  <c r="C5" i="75"/>
  <c r="B5" i="75"/>
  <c r="W4" i="75"/>
  <c r="M4" i="75" a="1"/>
  <c r="AT3" i="75"/>
  <c r="R23" i="74"/>
  <c r="R22" i="74"/>
  <c r="R21" i="74"/>
  <c r="R20" i="74"/>
  <c r="R19" i="74"/>
  <c r="R18" i="74"/>
  <c r="R17" i="74"/>
  <c r="R16" i="74"/>
  <c r="R15" i="74"/>
  <c r="R14" i="74"/>
  <c r="R13" i="74"/>
  <c r="R12" i="74"/>
  <c r="C12" i="74"/>
  <c r="C3" i="74" s="1"/>
  <c r="O6" i="74" s="1"/>
  <c r="R11" i="74"/>
  <c r="R10" i="74"/>
  <c r="C10" i="74"/>
  <c r="R9" i="74"/>
  <c r="R8" i="74"/>
  <c r="C8" i="74"/>
  <c r="Q7" i="74" s="1"/>
  <c r="B8" i="74"/>
  <c r="Q3" i="74" s="1"/>
  <c r="AG3" i="74" s="1"/>
  <c r="AP3" i="74" s="1"/>
  <c r="R7" i="74"/>
  <c r="R6" i="74"/>
  <c r="R5" i="74"/>
  <c r="C5" i="74"/>
  <c r="B5" i="74"/>
  <c r="W4" i="74"/>
  <c r="R4" i="74"/>
  <c r="M4" i="74" a="1"/>
  <c r="AT3" i="74"/>
  <c r="R3" i="74"/>
  <c r="C12" i="73"/>
  <c r="C3" i="73" s="1"/>
  <c r="O22" i="73" s="1"/>
  <c r="C10" i="73"/>
  <c r="C8" i="73"/>
  <c r="Q5" i="73" s="1"/>
  <c r="B8" i="73"/>
  <c r="Q3" i="73" s="1"/>
  <c r="AG3" i="73" s="1"/>
  <c r="AP3" i="73" s="1"/>
  <c r="C6" i="73"/>
  <c r="C5" i="73"/>
  <c r="B5" i="73"/>
  <c r="W4" i="73"/>
  <c r="M4" i="73" a="1"/>
  <c r="AT3" i="73"/>
  <c r="C12" i="72"/>
  <c r="C3" i="72" s="1"/>
  <c r="O14" i="72" s="1"/>
  <c r="C10" i="72"/>
  <c r="V4" i="72" s="1"/>
  <c r="C8" i="72"/>
  <c r="B8" i="72"/>
  <c r="Q3" i="72" s="1"/>
  <c r="AG3" i="72" s="1"/>
  <c r="AP3" i="72" s="1"/>
  <c r="C6" i="72"/>
  <c r="C5" i="72"/>
  <c r="B5" i="72"/>
  <c r="W4" i="72"/>
  <c r="M4" i="72" a="1"/>
  <c r="AT3" i="72"/>
  <c r="C12" i="71"/>
  <c r="C3" i="71" s="1"/>
  <c r="O21" i="71" s="1"/>
  <c r="C10" i="71"/>
  <c r="V5" i="71" s="1"/>
  <c r="C8" i="71"/>
  <c r="Q6" i="71" s="1"/>
  <c r="B8" i="71"/>
  <c r="Q3" i="71" s="1"/>
  <c r="AG3" i="71" s="1"/>
  <c r="AP3" i="71" s="1"/>
  <c r="C6" i="71"/>
  <c r="R3" i="71" s="1"/>
  <c r="C5" i="71"/>
  <c r="B5" i="71"/>
  <c r="W4" i="71"/>
  <c r="M4" i="71" a="1"/>
  <c r="AT3" i="71"/>
  <c r="R23" i="70"/>
  <c r="R22" i="70"/>
  <c r="R21" i="70"/>
  <c r="R20" i="70"/>
  <c r="R19" i="70"/>
  <c r="R18" i="70"/>
  <c r="R17" i="70"/>
  <c r="R16" i="70"/>
  <c r="R15" i="70"/>
  <c r="R14" i="70"/>
  <c r="R13" i="70"/>
  <c r="R12" i="70"/>
  <c r="C12" i="70"/>
  <c r="C3" i="70" s="1"/>
  <c r="O19" i="70" s="1"/>
  <c r="R11" i="70"/>
  <c r="R10" i="70"/>
  <c r="C10" i="70"/>
  <c r="V9" i="70" s="1"/>
  <c r="R9" i="70"/>
  <c r="R8" i="70"/>
  <c r="C8" i="70"/>
  <c r="B8" i="70"/>
  <c r="Q3" i="70" s="1"/>
  <c r="AG3" i="70" s="1"/>
  <c r="AP3" i="70" s="1"/>
  <c r="R7" i="70"/>
  <c r="R6" i="70"/>
  <c r="R5" i="70"/>
  <c r="C5" i="70"/>
  <c r="B5" i="70"/>
  <c r="W4" i="70"/>
  <c r="R4" i="70"/>
  <c r="M4" i="70" a="1"/>
  <c r="AT3" i="70"/>
  <c r="R3" i="70"/>
  <c r="C12" i="69"/>
  <c r="C3" i="69" s="1"/>
  <c r="C10" i="69"/>
  <c r="V5" i="69" s="1"/>
  <c r="C8" i="69"/>
  <c r="Q7" i="69" s="1"/>
  <c r="B8" i="69"/>
  <c r="Q3" i="69" s="1"/>
  <c r="AG3" i="69" s="1"/>
  <c r="AP3" i="69" s="1"/>
  <c r="C6" i="69"/>
  <c r="R3" i="69" s="1"/>
  <c r="C5" i="69"/>
  <c r="B5" i="69"/>
  <c r="W4" i="69"/>
  <c r="M4" i="69" a="1"/>
  <c r="AT3" i="69"/>
  <c r="C12" i="68"/>
  <c r="C3" i="68" s="1"/>
  <c r="O14" i="68" s="1"/>
  <c r="C10" i="68"/>
  <c r="V9" i="68" s="1"/>
  <c r="C8" i="68"/>
  <c r="Q5" i="68" s="1"/>
  <c r="B8" i="68"/>
  <c r="Q3" i="68" s="1"/>
  <c r="AG3" i="68" s="1"/>
  <c r="AP3" i="68" s="1"/>
  <c r="C6" i="68"/>
  <c r="R3" i="68" s="1"/>
  <c r="C5" i="68"/>
  <c r="B5" i="68"/>
  <c r="W4" i="68"/>
  <c r="M4" i="68" a="1"/>
  <c r="AT3" i="68"/>
  <c r="C12" i="67"/>
  <c r="C3" i="67" s="1"/>
  <c r="O22" i="67" s="1"/>
  <c r="C10" i="67"/>
  <c r="V9" i="67" s="1"/>
  <c r="C8" i="67"/>
  <c r="Q6" i="67" s="1"/>
  <c r="B8" i="67"/>
  <c r="Q3" i="67" s="1"/>
  <c r="AG3" i="67" s="1"/>
  <c r="AP3" i="67" s="1"/>
  <c r="V7" i="67"/>
  <c r="C6" i="67"/>
  <c r="C5" i="67"/>
  <c r="B5" i="67"/>
  <c r="W4" i="67"/>
  <c r="M4" i="67" a="1"/>
  <c r="AT3" i="67"/>
  <c r="R3" i="67"/>
  <c r="R23" i="66"/>
  <c r="R22" i="66"/>
  <c r="R21" i="66"/>
  <c r="R20" i="66"/>
  <c r="R19" i="66"/>
  <c r="R18" i="66"/>
  <c r="R17" i="66"/>
  <c r="R16" i="66"/>
  <c r="R15" i="66"/>
  <c r="R14" i="66"/>
  <c r="R13" i="66"/>
  <c r="R12" i="66"/>
  <c r="C12" i="66"/>
  <c r="C3" i="66" s="1"/>
  <c r="O17" i="66" s="1"/>
  <c r="R11" i="66"/>
  <c r="R10" i="66"/>
  <c r="C10" i="66"/>
  <c r="V6" i="66" s="1"/>
  <c r="R9" i="66"/>
  <c r="R8" i="66"/>
  <c r="C8" i="66"/>
  <c r="Q7" i="66" s="1"/>
  <c r="B8" i="66"/>
  <c r="Q3" i="66" s="1"/>
  <c r="AG3" i="66" s="1"/>
  <c r="AP3" i="66" s="1"/>
  <c r="R7" i="66"/>
  <c r="R6" i="66"/>
  <c r="R5" i="66"/>
  <c r="C5" i="66"/>
  <c r="B5" i="66"/>
  <c r="W4" i="66"/>
  <c r="V4" i="66"/>
  <c r="R4" i="66"/>
  <c r="M4" i="66" a="1"/>
  <c r="AT3" i="66"/>
  <c r="R3" i="66"/>
  <c r="C12" i="65"/>
  <c r="C3" i="65" s="1"/>
  <c r="O20" i="65" s="1"/>
  <c r="C10" i="65"/>
  <c r="V9" i="65" s="1"/>
  <c r="C8" i="65"/>
  <c r="Q5" i="65" s="1"/>
  <c r="B8" i="65"/>
  <c r="Q3" i="65" s="1"/>
  <c r="AG3" i="65" s="1"/>
  <c r="AP3" i="65" s="1"/>
  <c r="C6" i="65"/>
  <c r="R5" i="65" s="1"/>
  <c r="C5" i="65"/>
  <c r="B5" i="65"/>
  <c r="W4" i="65"/>
  <c r="M4" i="65" a="1"/>
  <c r="AT3" i="65"/>
  <c r="C12" i="64"/>
  <c r="C3" i="64" s="1"/>
  <c r="O14" i="64" s="1"/>
  <c r="C10" i="64"/>
  <c r="C8" i="64"/>
  <c r="B8" i="64"/>
  <c r="Q3" i="64" s="1"/>
  <c r="AG3" i="64" s="1"/>
  <c r="AP3" i="64" s="1"/>
  <c r="C6" i="64"/>
  <c r="C5" i="64"/>
  <c r="B5" i="64"/>
  <c r="W4" i="64"/>
  <c r="M4" i="64" a="1"/>
  <c r="AT3" i="64"/>
  <c r="C12" i="63"/>
  <c r="C3" i="63" s="1"/>
  <c r="C10" i="63"/>
  <c r="V7" i="63" s="1"/>
  <c r="C8" i="63"/>
  <c r="Q7" i="63" s="1"/>
  <c r="B8" i="63"/>
  <c r="Q3" i="63" s="1"/>
  <c r="AG3" i="63" s="1"/>
  <c r="AP3" i="63" s="1"/>
  <c r="C6" i="63"/>
  <c r="R5" i="63" s="1"/>
  <c r="C5" i="63"/>
  <c r="B5" i="63"/>
  <c r="W4" i="63"/>
  <c r="R4" i="63"/>
  <c r="M4" i="63" a="1"/>
  <c r="AT3" i="63"/>
  <c r="E4" i="57"/>
  <c r="E5" i="57"/>
  <c r="E6" i="57"/>
  <c r="E7" i="57"/>
  <c r="E8" i="57"/>
  <c r="E9" i="57"/>
  <c r="E10" i="57"/>
  <c r="E11" i="57"/>
  <c r="E12" i="57"/>
  <c r="E13" i="57"/>
  <c r="E14" i="57"/>
  <c r="E15" i="57"/>
  <c r="E16" i="57"/>
  <c r="E17" i="57"/>
  <c r="E18" i="57"/>
  <c r="E19" i="57"/>
  <c r="E20" i="57"/>
  <c r="E21" i="57"/>
  <c r="E22" i="57"/>
  <c r="E23" i="57"/>
  <c r="E24" i="57"/>
  <c r="E25" i="57"/>
  <c r="E26" i="57"/>
  <c r="E27" i="57"/>
  <c r="E28" i="57"/>
  <c r="E29" i="57"/>
  <c r="E30" i="57"/>
  <c r="E31" i="57"/>
  <c r="E32" i="57"/>
  <c r="E33" i="57"/>
  <c r="E34" i="57"/>
  <c r="E35" i="57"/>
  <c r="E36" i="57"/>
  <c r="E37" i="57"/>
  <c r="E38" i="57"/>
  <c r="E39" i="57"/>
  <c r="E40" i="57"/>
  <c r="E41" i="57"/>
  <c r="E42" i="57"/>
  <c r="E43" i="57"/>
  <c r="E44" i="57"/>
  <c r="E45" i="57"/>
  <c r="E46" i="57"/>
  <c r="E47" i="57"/>
  <c r="E48" i="57"/>
  <c r="E49" i="57"/>
  <c r="E3" i="57"/>
  <c r="G4" i="57"/>
  <c r="G5" i="57"/>
  <c r="G6" i="57"/>
  <c r="G7" i="57"/>
  <c r="G8" i="57"/>
  <c r="G9" i="57"/>
  <c r="G10" i="57"/>
  <c r="G11" i="57"/>
  <c r="G12" i="57"/>
  <c r="G13" i="57"/>
  <c r="G14" i="57"/>
  <c r="G15" i="57"/>
  <c r="G16" i="57"/>
  <c r="G17" i="57"/>
  <c r="G18" i="57"/>
  <c r="G19" i="57"/>
  <c r="G20" i="57"/>
  <c r="G21" i="57"/>
  <c r="G22" i="57"/>
  <c r="G23" i="57"/>
  <c r="G24" i="57"/>
  <c r="G25" i="57"/>
  <c r="G26" i="57"/>
  <c r="G27" i="57"/>
  <c r="G28" i="57"/>
  <c r="G29" i="57"/>
  <c r="G30" i="57"/>
  <c r="G31" i="57"/>
  <c r="G32" i="57"/>
  <c r="G33" i="57"/>
  <c r="G34" i="57"/>
  <c r="G35" i="57"/>
  <c r="G36" i="57"/>
  <c r="G37" i="57"/>
  <c r="G38" i="57"/>
  <c r="G39" i="57"/>
  <c r="G40" i="57"/>
  <c r="G41" i="57"/>
  <c r="G42" i="57"/>
  <c r="G43" i="57"/>
  <c r="G44" i="57"/>
  <c r="G45" i="57"/>
  <c r="G46" i="57"/>
  <c r="G47" i="57"/>
  <c r="G48" i="57"/>
  <c r="G49" i="57"/>
  <c r="G3" i="57"/>
  <c r="H4" i="57"/>
  <c r="H5" i="57"/>
  <c r="H6" i="57"/>
  <c r="H7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3" i="57"/>
  <c r="I4" i="57"/>
  <c r="I5" i="57"/>
  <c r="I6" i="57"/>
  <c r="I7" i="57"/>
  <c r="I8" i="57"/>
  <c r="I9" i="57"/>
  <c r="I10" i="57"/>
  <c r="I11" i="57"/>
  <c r="I12" i="57"/>
  <c r="I13" i="57"/>
  <c r="I14" i="57"/>
  <c r="I15" i="57"/>
  <c r="I16" i="57"/>
  <c r="I17" i="57"/>
  <c r="I18" i="57"/>
  <c r="I19" i="57"/>
  <c r="I20" i="57"/>
  <c r="I21" i="57"/>
  <c r="I22" i="57"/>
  <c r="I23" i="57"/>
  <c r="I24" i="57"/>
  <c r="I25" i="57"/>
  <c r="I26" i="57"/>
  <c r="I27" i="57"/>
  <c r="I28" i="57"/>
  <c r="I29" i="57"/>
  <c r="I30" i="57"/>
  <c r="I31" i="57"/>
  <c r="I32" i="57"/>
  <c r="I33" i="57"/>
  <c r="I34" i="57"/>
  <c r="I35" i="57"/>
  <c r="I36" i="57"/>
  <c r="I37" i="57"/>
  <c r="I38" i="57"/>
  <c r="I39" i="57"/>
  <c r="I40" i="57"/>
  <c r="I41" i="57"/>
  <c r="I42" i="57"/>
  <c r="I43" i="57"/>
  <c r="I44" i="57"/>
  <c r="I45" i="57"/>
  <c r="I46" i="57"/>
  <c r="I47" i="57"/>
  <c r="I48" i="57"/>
  <c r="I49" i="57"/>
  <c r="I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3" i="57"/>
  <c r="R23" i="62"/>
  <c r="R22" i="62"/>
  <c r="R21" i="62"/>
  <c r="R20" i="62"/>
  <c r="R19" i="62"/>
  <c r="R18" i="62"/>
  <c r="R17" i="62"/>
  <c r="R16" i="62"/>
  <c r="R15" i="62"/>
  <c r="R14" i="62"/>
  <c r="R13" i="62"/>
  <c r="R12" i="62"/>
  <c r="C12" i="62"/>
  <c r="C3" i="62" s="1"/>
  <c r="R11" i="62"/>
  <c r="R10" i="62"/>
  <c r="C10" i="62"/>
  <c r="R9" i="62"/>
  <c r="R8" i="62"/>
  <c r="C8" i="62"/>
  <c r="Q6" i="62" s="1"/>
  <c r="B8" i="62"/>
  <c r="R7" i="62"/>
  <c r="R6" i="62"/>
  <c r="R5" i="62"/>
  <c r="C5" i="62"/>
  <c r="B5" i="62"/>
  <c r="W4" i="62"/>
  <c r="R4" i="62"/>
  <c r="M4" i="62" a="1"/>
  <c r="AT3" i="62"/>
  <c r="R3" i="62"/>
  <c r="Q3" i="62"/>
  <c r="AG3" i="62" s="1"/>
  <c r="AP3" i="62" s="1"/>
  <c r="C12" i="61"/>
  <c r="C3" i="61" s="1"/>
  <c r="O21" i="61" s="1"/>
  <c r="C10" i="61"/>
  <c r="V7" i="61" s="1"/>
  <c r="C8" i="61"/>
  <c r="B8" i="61"/>
  <c r="Q3" i="61" s="1"/>
  <c r="AG3" i="61" s="1"/>
  <c r="AP3" i="61" s="1"/>
  <c r="C6" i="61"/>
  <c r="C5" i="61"/>
  <c r="B5" i="61"/>
  <c r="W4" i="61"/>
  <c r="M4" i="61" a="1"/>
  <c r="AT3" i="61"/>
  <c r="C12" i="60"/>
  <c r="C3" i="60" s="1"/>
  <c r="C10" i="60"/>
  <c r="C8" i="60"/>
  <c r="Q7" i="60" s="1"/>
  <c r="B8" i="60"/>
  <c r="Q3" i="60" s="1"/>
  <c r="AG3" i="60" s="1"/>
  <c r="AP3" i="60" s="1"/>
  <c r="C6" i="60"/>
  <c r="C5" i="60"/>
  <c r="B5" i="60"/>
  <c r="W4" i="60"/>
  <c r="M4" i="60" a="1"/>
  <c r="AT3" i="60"/>
  <c r="C12" i="59"/>
  <c r="C3" i="59" s="1"/>
  <c r="O21" i="59" s="1"/>
  <c r="C10" i="59"/>
  <c r="C8" i="59"/>
  <c r="Q7" i="59" s="1"/>
  <c r="B8" i="59"/>
  <c r="Q3" i="59" s="1"/>
  <c r="AG3" i="59" s="1"/>
  <c r="AP3" i="59" s="1"/>
  <c r="V6" i="59"/>
  <c r="C6" i="59"/>
  <c r="C5" i="59"/>
  <c r="B5" i="59"/>
  <c r="W4" i="59"/>
  <c r="M4" i="59" a="1"/>
  <c r="AT3" i="59"/>
  <c r="C3" i="58"/>
  <c r="O23" i="58" s="1"/>
  <c r="P23" i="58" s="1"/>
  <c r="AC23" i="58"/>
  <c r="V23" i="58"/>
  <c r="R23" i="58"/>
  <c r="V22" i="58"/>
  <c r="R22" i="58"/>
  <c r="V21" i="58"/>
  <c r="R21" i="58"/>
  <c r="V20" i="58"/>
  <c r="R20" i="58"/>
  <c r="V19" i="58"/>
  <c r="R19" i="58"/>
  <c r="V18" i="58"/>
  <c r="R18" i="58"/>
  <c r="V17" i="58"/>
  <c r="R17" i="58"/>
  <c r="V16" i="58"/>
  <c r="R16" i="58"/>
  <c r="V15" i="58"/>
  <c r="R15" i="58"/>
  <c r="V14" i="58"/>
  <c r="R14" i="58"/>
  <c r="V13" i="58"/>
  <c r="R13" i="58"/>
  <c r="V12" i="58"/>
  <c r="R12" i="58"/>
  <c r="V11" i="58"/>
  <c r="R11" i="58"/>
  <c r="V10" i="58"/>
  <c r="R10" i="58"/>
  <c r="V9" i="58"/>
  <c r="R9" i="58"/>
  <c r="C9" i="58"/>
  <c r="V8" i="58"/>
  <c r="R8" i="58"/>
  <c r="V7" i="58"/>
  <c r="R7" i="58"/>
  <c r="V6" i="58"/>
  <c r="R6" i="58"/>
  <c r="V5" i="58"/>
  <c r="R5" i="58"/>
  <c r="W4" i="58"/>
  <c r="V4" i="58"/>
  <c r="R4" i="58"/>
  <c r="M4" i="58" a="1"/>
  <c r="AT3" i="58"/>
  <c r="R3" i="58"/>
  <c r="C12" i="47"/>
  <c r="C12" i="45"/>
  <c r="C12" i="43"/>
  <c r="C12" i="42"/>
  <c r="C12" i="52"/>
  <c r="C12" i="51"/>
  <c r="C12" i="49"/>
  <c r="C12" i="48"/>
  <c r="C12" i="53"/>
  <c r="C12" i="54"/>
  <c r="C12" i="55"/>
  <c r="C12" i="50"/>
  <c r="C12" i="46"/>
  <c r="C12" i="44"/>
  <c r="C12" i="41"/>
  <c r="C12" i="35"/>
  <c r="C12" i="32"/>
  <c r="C12" i="20"/>
  <c r="C12" i="16"/>
  <c r="C12" i="15"/>
  <c r="C12" i="18"/>
  <c r="C12" i="13"/>
  <c r="C12" i="11"/>
  <c r="C12" i="10"/>
  <c r="C12" i="40"/>
  <c r="C12" i="39"/>
  <c r="C12" i="38"/>
  <c r="C12" i="37"/>
  <c r="C12" i="36"/>
  <c r="C12" i="34"/>
  <c r="C12" i="33"/>
  <c r="C12" i="31"/>
  <c r="C12" i="30"/>
  <c r="C12" i="29"/>
  <c r="C12" i="28"/>
  <c r="C12" i="27"/>
  <c r="C12" i="26"/>
  <c r="C12" i="25"/>
  <c r="C12" i="24"/>
  <c r="C12" i="23"/>
  <c r="C12" i="22"/>
  <c r="C12" i="21"/>
  <c r="C12" i="19"/>
  <c r="C12" i="17"/>
  <c r="C12" i="14"/>
  <c r="C12" i="12"/>
  <c r="C12" i="2"/>
  <c r="D129" i="8"/>
  <c r="G89" i="15" s="1"/>
  <c r="D130" i="8"/>
  <c r="G90" i="11" s="1"/>
  <c r="D131" i="8"/>
  <c r="G91" i="13" s="1"/>
  <c r="D132" i="8"/>
  <c r="G92" i="11" s="1"/>
  <c r="D133" i="8"/>
  <c r="G93" i="10" s="1"/>
  <c r="D134" i="8"/>
  <c r="G94" i="11" s="1"/>
  <c r="D135" i="8"/>
  <c r="G95" i="91" s="1"/>
  <c r="D136" i="8"/>
  <c r="G96" i="11" s="1"/>
  <c r="D137" i="8"/>
  <c r="G97" i="18" s="1"/>
  <c r="D138" i="8"/>
  <c r="D49" i="57"/>
  <c r="D48" i="57"/>
  <c r="D47" i="57"/>
  <c r="D46" i="57"/>
  <c r="D45" i="57"/>
  <c r="D44" i="57"/>
  <c r="D43" i="57"/>
  <c r="D42" i="57"/>
  <c r="D41" i="57"/>
  <c r="D40" i="57"/>
  <c r="D39" i="57"/>
  <c r="D38" i="57"/>
  <c r="D37" i="57"/>
  <c r="D36" i="57"/>
  <c r="D35" i="57"/>
  <c r="D34" i="57"/>
  <c r="D33" i="57"/>
  <c r="D32" i="57"/>
  <c r="D31" i="57"/>
  <c r="D30" i="57"/>
  <c r="D29" i="57"/>
  <c r="D28" i="57"/>
  <c r="D27" i="57"/>
  <c r="D26" i="57"/>
  <c r="D25" i="57"/>
  <c r="D24" i="57"/>
  <c r="D23" i="57"/>
  <c r="D22" i="57"/>
  <c r="D21" i="57"/>
  <c r="D20" i="57"/>
  <c r="D19" i="57"/>
  <c r="D18" i="57"/>
  <c r="D17" i="57"/>
  <c r="D16" i="57"/>
  <c r="D15" i="57"/>
  <c r="D14" i="57"/>
  <c r="D13" i="57"/>
  <c r="D11" i="57"/>
  <c r="D10" i="57"/>
  <c r="D12" i="57"/>
  <c r="D9" i="57"/>
  <c r="D8" i="57"/>
  <c r="D7" i="57"/>
  <c r="D6" i="57"/>
  <c r="D5" i="57"/>
  <c r="D4" i="57"/>
  <c r="D3" i="57"/>
  <c r="D2" i="57"/>
  <c r="C6" i="55"/>
  <c r="R8" i="55" s="1"/>
  <c r="M4" i="55" a="1"/>
  <c r="M4" i="55" s="1"/>
  <c r="U4" i="55" s="1"/>
  <c r="O3" i="55"/>
  <c r="AE3" i="55" s="1"/>
  <c r="AN3" i="55" s="1"/>
  <c r="AT3" i="55"/>
  <c r="W4" i="55"/>
  <c r="C5" i="55"/>
  <c r="R7" i="55"/>
  <c r="C8" i="55"/>
  <c r="Q8" i="55" s="1"/>
  <c r="C10" i="55"/>
  <c r="V27" i="55" s="1"/>
  <c r="V15" i="55"/>
  <c r="V69" i="55"/>
  <c r="V87" i="55"/>
  <c r="C6" i="54"/>
  <c r="R8" i="54" s="1"/>
  <c r="M4" i="54" a="1"/>
  <c r="M4" i="54" s="1"/>
  <c r="U4" i="54" s="1"/>
  <c r="O3" i="54"/>
  <c r="AE3" i="54" s="1"/>
  <c r="AN3" i="54" s="1"/>
  <c r="AT3" i="54"/>
  <c r="W4" i="54"/>
  <c r="C5" i="54"/>
  <c r="C8" i="54"/>
  <c r="Q8" i="54" s="1"/>
  <c r="C10" i="54"/>
  <c r="V19" i="54"/>
  <c r="V20" i="54"/>
  <c r="V21" i="54"/>
  <c r="V39" i="54"/>
  <c r="V44" i="54"/>
  <c r="V49" i="54"/>
  <c r="V56" i="54"/>
  <c r="V72" i="54"/>
  <c r="V74" i="54"/>
  <c r="C6" i="53"/>
  <c r="M4" i="53" a="1"/>
  <c r="M4" i="53" s="1"/>
  <c r="U4" i="53" s="1"/>
  <c r="X4" i="53" s="1"/>
  <c r="O3" i="53"/>
  <c r="AE3" i="53" s="1"/>
  <c r="AN3" i="53" s="1"/>
  <c r="AT3" i="53"/>
  <c r="W4" i="53"/>
  <c r="C5" i="53"/>
  <c r="R7" i="53"/>
  <c r="C8" i="53"/>
  <c r="Q63" i="53" s="1"/>
  <c r="C10" i="53"/>
  <c r="V15" i="53" s="1"/>
  <c r="V21" i="53"/>
  <c r="V28" i="53"/>
  <c r="V32" i="53"/>
  <c r="V37" i="53"/>
  <c r="V39" i="53"/>
  <c r="V56" i="53"/>
  <c r="V63" i="53"/>
  <c r="V69" i="53"/>
  <c r="C6" i="52"/>
  <c r="R8" i="52" s="1"/>
  <c r="M4" i="52" a="1"/>
  <c r="M4" i="52" s="1"/>
  <c r="U4" i="52" s="1"/>
  <c r="O3" i="52"/>
  <c r="AE3" i="52" s="1"/>
  <c r="AN3" i="52" s="1"/>
  <c r="AT3" i="52"/>
  <c r="W4" i="52"/>
  <c r="C5" i="52"/>
  <c r="C8" i="52"/>
  <c r="Q8" i="52" s="1"/>
  <c r="C10" i="52"/>
  <c r="V10" i="52" s="1"/>
  <c r="V23" i="52"/>
  <c r="V31" i="52"/>
  <c r="V46" i="52"/>
  <c r="V54" i="52"/>
  <c r="V65" i="52"/>
  <c r="C6" i="51"/>
  <c r="R8" i="51" s="1"/>
  <c r="M4" i="51" a="1"/>
  <c r="M4" i="51" s="1"/>
  <c r="U4" i="51" s="1"/>
  <c r="O3" i="51"/>
  <c r="AE3" i="51" s="1"/>
  <c r="AN3" i="51" s="1"/>
  <c r="AT3" i="51"/>
  <c r="W4" i="51"/>
  <c r="C5" i="51"/>
  <c r="C8" i="51"/>
  <c r="Q8" i="51" s="1"/>
  <c r="C10" i="51"/>
  <c r="V13" i="51" s="1"/>
  <c r="V21" i="51"/>
  <c r="V28" i="51"/>
  <c r="V38" i="51"/>
  <c r="V45" i="51"/>
  <c r="V56" i="51"/>
  <c r="V62" i="51"/>
  <c r="V70" i="51"/>
  <c r="V76" i="51"/>
  <c r="C6" i="49"/>
  <c r="R19" i="49" s="1"/>
  <c r="M4" i="50" a="1"/>
  <c r="M4" i="50" s="1"/>
  <c r="U4" i="50" s="1"/>
  <c r="O3" i="50"/>
  <c r="AE3" i="50" s="1"/>
  <c r="AN3" i="50" s="1"/>
  <c r="R3" i="50"/>
  <c r="AH3" i="50" s="1"/>
  <c r="AQ3" i="50" s="1"/>
  <c r="AT3" i="50"/>
  <c r="R4" i="50"/>
  <c r="W4" i="50"/>
  <c r="C5" i="50"/>
  <c r="R5" i="50"/>
  <c r="R6" i="50"/>
  <c r="R7" i="50"/>
  <c r="C8" i="50"/>
  <c r="Q21" i="50" s="1"/>
  <c r="R8" i="50"/>
  <c r="R9" i="50"/>
  <c r="C10" i="50"/>
  <c r="V93" i="50" s="1"/>
  <c r="R10" i="50"/>
  <c r="R11" i="50"/>
  <c r="R12" i="50"/>
  <c r="R13" i="50"/>
  <c r="R14" i="50"/>
  <c r="R15" i="50"/>
  <c r="R16" i="50"/>
  <c r="R17" i="50"/>
  <c r="R18" i="50"/>
  <c r="R19" i="50"/>
  <c r="R20" i="50"/>
  <c r="R21" i="50"/>
  <c r="R22" i="50"/>
  <c r="R23" i="50"/>
  <c r="R24" i="50"/>
  <c r="R25" i="50"/>
  <c r="R26" i="50"/>
  <c r="R27" i="50"/>
  <c r="R28" i="50"/>
  <c r="R29" i="50"/>
  <c r="R30" i="50"/>
  <c r="R31" i="50"/>
  <c r="R32" i="50"/>
  <c r="R33" i="50"/>
  <c r="R34" i="50"/>
  <c r="R35" i="50"/>
  <c r="R36" i="50"/>
  <c r="R37" i="50"/>
  <c r="R38" i="50"/>
  <c r="R39" i="50"/>
  <c r="R40" i="50"/>
  <c r="R41" i="50"/>
  <c r="R42" i="50"/>
  <c r="R43" i="50"/>
  <c r="R44" i="50"/>
  <c r="R45" i="50"/>
  <c r="R46" i="50"/>
  <c r="R47" i="50"/>
  <c r="R48" i="50"/>
  <c r="R49" i="50"/>
  <c r="R50" i="50"/>
  <c r="R51" i="50"/>
  <c r="R52" i="50"/>
  <c r="R53" i="50"/>
  <c r="R54" i="50"/>
  <c r="R55" i="50"/>
  <c r="R56" i="50"/>
  <c r="R57" i="50"/>
  <c r="R58" i="50"/>
  <c r="R59" i="50"/>
  <c r="R60" i="50"/>
  <c r="R61" i="50"/>
  <c r="R62" i="50"/>
  <c r="R63" i="50"/>
  <c r="R64" i="50"/>
  <c r="R65" i="50"/>
  <c r="R66" i="50"/>
  <c r="R67" i="50"/>
  <c r="R68" i="50"/>
  <c r="R69" i="50"/>
  <c r="R70" i="50"/>
  <c r="R71" i="50"/>
  <c r="R72" i="50"/>
  <c r="R73" i="50"/>
  <c r="R74" i="50"/>
  <c r="R75" i="50"/>
  <c r="R76" i="50"/>
  <c r="R77" i="50"/>
  <c r="R78" i="50"/>
  <c r="R79" i="50"/>
  <c r="R80" i="50"/>
  <c r="R81" i="50"/>
  <c r="R82" i="50"/>
  <c r="R83" i="50"/>
  <c r="R84" i="50"/>
  <c r="R85" i="50"/>
  <c r="R86" i="50"/>
  <c r="R87" i="50"/>
  <c r="R88" i="50"/>
  <c r="R89" i="50"/>
  <c r="R90" i="50"/>
  <c r="R91" i="50"/>
  <c r="V91" i="50"/>
  <c r="R92" i="50"/>
  <c r="R93" i="50"/>
  <c r="R94" i="50"/>
  <c r="R95" i="50"/>
  <c r="R96" i="50"/>
  <c r="R97" i="50"/>
  <c r="R98" i="50"/>
  <c r="S98" i="50"/>
  <c r="M4" i="49" a="1"/>
  <c r="M4" i="49" s="1"/>
  <c r="U4" i="49" s="1"/>
  <c r="O3" i="49"/>
  <c r="AE3" i="49" s="1"/>
  <c r="AN3" i="49" s="1"/>
  <c r="AT3" i="49"/>
  <c r="W4" i="49"/>
  <c r="C5" i="49"/>
  <c r="C8" i="49"/>
  <c r="C10" i="49"/>
  <c r="V12" i="49" s="1"/>
  <c r="R12" i="49"/>
  <c r="R18" i="49"/>
  <c r="V18" i="49"/>
  <c r="V20" i="49"/>
  <c r="V26" i="49"/>
  <c r="V29" i="49"/>
  <c r="V36" i="49"/>
  <c r="R37" i="49"/>
  <c r="V38" i="49"/>
  <c r="V45" i="49"/>
  <c r="R47" i="49"/>
  <c r="V47" i="49"/>
  <c r="V54" i="49"/>
  <c r="V56" i="49"/>
  <c r="R57" i="49"/>
  <c r="R62" i="49"/>
  <c r="V63" i="49"/>
  <c r="V65" i="49"/>
  <c r="V71" i="49"/>
  <c r="R72" i="49"/>
  <c r="V72" i="49"/>
  <c r="R76" i="49"/>
  <c r="V78" i="49"/>
  <c r="V80" i="49"/>
  <c r="V81" i="49"/>
  <c r="V89" i="49"/>
  <c r="C8" i="46"/>
  <c r="Q31" i="46" s="1"/>
  <c r="C10" i="46"/>
  <c r="V10" i="46" s="1"/>
  <c r="C5" i="46"/>
  <c r="C6" i="46"/>
  <c r="R15" i="46" s="1"/>
  <c r="M4" i="48" a="1"/>
  <c r="M4" i="48" s="1"/>
  <c r="U4" i="48" s="1"/>
  <c r="O3" i="48"/>
  <c r="AE3" i="48" s="1"/>
  <c r="AN3" i="48" s="1"/>
  <c r="R3" i="48"/>
  <c r="AH3" i="48" s="1"/>
  <c r="AQ3" i="48" s="1"/>
  <c r="AT3" i="48"/>
  <c r="R4" i="48"/>
  <c r="W4" i="48"/>
  <c r="C5" i="48"/>
  <c r="R5" i="48"/>
  <c r="R6" i="48"/>
  <c r="R7" i="48"/>
  <c r="C8" i="48"/>
  <c r="Q36" i="48" s="1"/>
  <c r="R8" i="48"/>
  <c r="R9" i="48"/>
  <c r="C10" i="48"/>
  <c r="R10" i="48"/>
  <c r="R11" i="48"/>
  <c r="R12" i="48"/>
  <c r="R13" i="48"/>
  <c r="R14" i="48"/>
  <c r="R15" i="48"/>
  <c r="R16" i="48"/>
  <c r="R17" i="48"/>
  <c r="R18" i="48"/>
  <c r="R19" i="48"/>
  <c r="R20" i="48"/>
  <c r="R21" i="48"/>
  <c r="R22" i="48"/>
  <c r="R23" i="48"/>
  <c r="R24" i="48"/>
  <c r="R25" i="48"/>
  <c r="R26" i="48"/>
  <c r="R27" i="48"/>
  <c r="R28" i="48"/>
  <c r="R29" i="48"/>
  <c r="V29" i="48"/>
  <c r="R30" i="48"/>
  <c r="R31" i="48"/>
  <c r="R32" i="48"/>
  <c r="R33" i="48"/>
  <c r="R34" i="48"/>
  <c r="R35" i="48"/>
  <c r="R36" i="48"/>
  <c r="R37" i="48"/>
  <c r="R38" i="48"/>
  <c r="R39" i="48"/>
  <c r="R40" i="48"/>
  <c r="R41" i="48"/>
  <c r="R42" i="48"/>
  <c r="R43" i="48"/>
  <c r="R44" i="48"/>
  <c r="R45" i="48"/>
  <c r="R46" i="48"/>
  <c r="R47" i="48"/>
  <c r="R48" i="48"/>
  <c r="R49" i="48"/>
  <c r="R50" i="48"/>
  <c r="R51" i="48"/>
  <c r="Q52" i="48"/>
  <c r="R52" i="48"/>
  <c r="R53" i="48"/>
  <c r="R54" i="48"/>
  <c r="R55" i="48"/>
  <c r="R56" i="48"/>
  <c r="R57" i="48"/>
  <c r="R58" i="48"/>
  <c r="R59" i="48"/>
  <c r="R60" i="48"/>
  <c r="R61" i="48"/>
  <c r="R62" i="48"/>
  <c r="R63" i="48"/>
  <c r="R64" i="48"/>
  <c r="R65" i="48"/>
  <c r="Q66" i="48"/>
  <c r="R66" i="48"/>
  <c r="R67" i="48"/>
  <c r="R68" i="48"/>
  <c r="R69" i="48"/>
  <c r="Q70" i="48"/>
  <c r="R70" i="48"/>
  <c r="R71" i="48"/>
  <c r="R72" i="48"/>
  <c r="R73" i="48"/>
  <c r="R74" i="48"/>
  <c r="R75" i="48"/>
  <c r="Q76" i="48"/>
  <c r="R76" i="48"/>
  <c r="R77" i="48"/>
  <c r="R78" i="48"/>
  <c r="Q79" i="48"/>
  <c r="R79" i="48"/>
  <c r="R80" i="48"/>
  <c r="R81" i="48"/>
  <c r="R82" i="48"/>
  <c r="R83" i="48"/>
  <c r="Q84" i="48"/>
  <c r="R84" i="48"/>
  <c r="R85" i="48"/>
  <c r="R86" i="48"/>
  <c r="R87" i="48"/>
  <c r="Q88" i="48"/>
  <c r="R88" i="48"/>
  <c r="R89" i="48"/>
  <c r="R90" i="48"/>
  <c r="R91" i="48"/>
  <c r="R92" i="48"/>
  <c r="R93" i="48"/>
  <c r="R94" i="48"/>
  <c r="R95" i="48"/>
  <c r="R96" i="48"/>
  <c r="R97" i="48"/>
  <c r="R98" i="48"/>
  <c r="S98" i="48"/>
  <c r="C6" i="47"/>
  <c r="R52" i="47" s="1"/>
  <c r="M4" i="47" a="1"/>
  <c r="M4" i="47" s="1"/>
  <c r="U4" i="47" s="1"/>
  <c r="O3" i="47"/>
  <c r="AE3" i="47" s="1"/>
  <c r="AN3" i="47" s="1"/>
  <c r="AT3" i="47"/>
  <c r="W4" i="47"/>
  <c r="C5" i="47"/>
  <c r="C8" i="47"/>
  <c r="Q9" i="47" s="1"/>
  <c r="C10" i="47"/>
  <c r="V63" i="47" s="1"/>
  <c r="R20" i="47"/>
  <c r="Q44" i="47"/>
  <c r="Q68" i="47"/>
  <c r="M4" i="46" a="1"/>
  <c r="M4" i="46" s="1"/>
  <c r="U4" i="46" s="1"/>
  <c r="O3" i="46"/>
  <c r="AE3" i="46" s="1"/>
  <c r="AN3" i="46" s="1"/>
  <c r="AT3" i="46"/>
  <c r="W4" i="46"/>
  <c r="R6" i="46"/>
  <c r="R7" i="46"/>
  <c r="R12" i="46"/>
  <c r="R14" i="46"/>
  <c r="R21" i="46"/>
  <c r="R23" i="46"/>
  <c r="R24" i="46"/>
  <c r="R30" i="46"/>
  <c r="R32" i="46"/>
  <c r="Q34" i="46"/>
  <c r="Q35" i="46"/>
  <c r="R36" i="46"/>
  <c r="R38" i="46"/>
  <c r="Q39" i="46"/>
  <c r="R45" i="46"/>
  <c r="R47" i="46"/>
  <c r="R53" i="46"/>
  <c r="R54" i="46"/>
  <c r="R56" i="46"/>
  <c r="Q60" i="46"/>
  <c r="R60" i="46"/>
  <c r="R62" i="46"/>
  <c r="R63" i="46"/>
  <c r="R69" i="46"/>
  <c r="C6" i="45"/>
  <c r="M4" i="45" a="1"/>
  <c r="M4" i="45" s="1"/>
  <c r="U4" i="45" s="1"/>
  <c r="O3" i="45"/>
  <c r="AE3" i="45" s="1"/>
  <c r="AN3" i="45" s="1"/>
  <c r="AT3" i="45"/>
  <c r="W4" i="45"/>
  <c r="C5" i="45"/>
  <c r="C8" i="45"/>
  <c r="Q25" i="45" s="1"/>
  <c r="C10" i="45"/>
  <c r="V23" i="45"/>
  <c r="V24" i="45"/>
  <c r="V31" i="45"/>
  <c r="V44" i="45"/>
  <c r="V45" i="45"/>
  <c r="V49" i="45"/>
  <c r="Q61" i="45"/>
  <c r="V61" i="45"/>
  <c r="V72" i="45"/>
  <c r="V77" i="45"/>
  <c r="V78" i="45"/>
  <c r="C8" i="44"/>
  <c r="Q30" i="44" s="1"/>
  <c r="C10" i="44"/>
  <c r="C5" i="44"/>
  <c r="C6" i="44"/>
  <c r="R56" i="44" s="1"/>
  <c r="C6" i="43"/>
  <c r="R28" i="43" s="1"/>
  <c r="M4" i="44" a="1"/>
  <c r="M4" i="44" s="1"/>
  <c r="U4" i="44" s="1"/>
  <c r="O3" i="44"/>
  <c r="AE3" i="44" s="1"/>
  <c r="AN3" i="44" s="1"/>
  <c r="AT3" i="44"/>
  <c r="W4" i="44"/>
  <c r="R6" i="44"/>
  <c r="R9" i="44"/>
  <c r="Q12" i="44"/>
  <c r="Q17" i="44"/>
  <c r="R19" i="44"/>
  <c r="R20" i="44"/>
  <c r="Q21" i="44"/>
  <c r="Q33" i="44"/>
  <c r="R35" i="44"/>
  <c r="R50" i="44"/>
  <c r="Q51" i="44"/>
  <c r="Q57" i="44"/>
  <c r="Q62" i="44"/>
  <c r="R69" i="44"/>
  <c r="R71" i="44"/>
  <c r="Q72" i="44"/>
  <c r="Q77" i="44"/>
  <c r="M4" i="43" a="1"/>
  <c r="M4" i="43" s="1"/>
  <c r="U4" i="43" s="1"/>
  <c r="O3" i="43"/>
  <c r="AE3" i="43" s="1"/>
  <c r="AN3" i="43" s="1"/>
  <c r="AT3" i="43"/>
  <c r="W4" i="43"/>
  <c r="C5" i="43"/>
  <c r="C8" i="43"/>
  <c r="Q10" i="43" s="1"/>
  <c r="C10" i="43"/>
  <c r="V12" i="43"/>
  <c r="Q20" i="43"/>
  <c r="V24" i="43"/>
  <c r="Q26" i="43"/>
  <c r="V57" i="43"/>
  <c r="V59" i="43"/>
  <c r="Q69" i="43"/>
  <c r="R75" i="43"/>
  <c r="M4" i="42" a="1"/>
  <c r="M4" i="42" s="1"/>
  <c r="U4" i="42" s="1"/>
  <c r="O3" i="42"/>
  <c r="AE3" i="42" s="1"/>
  <c r="AN3" i="42" s="1"/>
  <c r="R3" i="42"/>
  <c r="AH3" i="42" s="1"/>
  <c r="AQ3" i="42" s="1"/>
  <c r="AT3" i="42"/>
  <c r="R4" i="42"/>
  <c r="W4" i="42"/>
  <c r="C5" i="42"/>
  <c r="R5" i="42"/>
  <c r="R6" i="42"/>
  <c r="R7" i="42"/>
  <c r="C8" i="42"/>
  <c r="Q35" i="42" s="1"/>
  <c r="R8" i="42"/>
  <c r="R9" i="42"/>
  <c r="C10" i="42"/>
  <c r="R10" i="42"/>
  <c r="R11" i="42"/>
  <c r="R12" i="42"/>
  <c r="R13" i="42"/>
  <c r="R14" i="42"/>
  <c r="R15" i="42"/>
  <c r="R16" i="42"/>
  <c r="R17" i="42"/>
  <c r="R18" i="42"/>
  <c r="R19" i="42"/>
  <c r="R20" i="42"/>
  <c r="R21" i="42"/>
  <c r="R22" i="42"/>
  <c r="R23" i="42"/>
  <c r="R24" i="42"/>
  <c r="R25" i="42"/>
  <c r="R26" i="42"/>
  <c r="R27" i="42"/>
  <c r="R28" i="42"/>
  <c r="R29" i="42"/>
  <c r="R30" i="42"/>
  <c r="R31" i="42"/>
  <c r="R32" i="42"/>
  <c r="R33" i="42"/>
  <c r="R34" i="42"/>
  <c r="R35" i="42"/>
  <c r="R36" i="42"/>
  <c r="V36" i="42"/>
  <c r="R37" i="42"/>
  <c r="R38" i="42"/>
  <c r="R39" i="42"/>
  <c r="R40" i="42"/>
  <c r="R41" i="42"/>
  <c r="V41" i="42"/>
  <c r="R42" i="42"/>
  <c r="R43" i="42"/>
  <c r="R44" i="42"/>
  <c r="R45" i="42"/>
  <c r="V45" i="42"/>
  <c r="R46" i="42"/>
  <c r="R47" i="42"/>
  <c r="R48" i="42"/>
  <c r="R49" i="42"/>
  <c r="R50" i="42"/>
  <c r="R51" i="42"/>
  <c r="R52" i="42"/>
  <c r="R53" i="42"/>
  <c r="R54" i="42"/>
  <c r="V54" i="42"/>
  <c r="R55" i="42"/>
  <c r="R56" i="42"/>
  <c r="R57" i="42"/>
  <c r="R58" i="42"/>
  <c r="R59" i="42"/>
  <c r="R60" i="42"/>
  <c r="R61" i="42"/>
  <c r="R62" i="42"/>
  <c r="R63" i="42"/>
  <c r="R64" i="42"/>
  <c r="R65" i="42"/>
  <c r="V65" i="42"/>
  <c r="R66" i="42"/>
  <c r="R67" i="42"/>
  <c r="R68" i="42"/>
  <c r="R69" i="42"/>
  <c r="V69" i="42"/>
  <c r="R70" i="42"/>
  <c r="R71" i="42"/>
  <c r="R72" i="42"/>
  <c r="R73" i="42"/>
  <c r="R74" i="42"/>
  <c r="V74" i="42"/>
  <c r="R75" i="42"/>
  <c r="R76" i="42"/>
  <c r="R77" i="42"/>
  <c r="R78" i="42"/>
  <c r="R79" i="42"/>
  <c r="R80" i="42"/>
  <c r="R81" i="42"/>
  <c r="R82" i="42"/>
  <c r="R83" i="42"/>
  <c r="R84" i="42"/>
  <c r="R85" i="42"/>
  <c r="R86" i="42"/>
  <c r="R87" i="42"/>
  <c r="R88" i="42"/>
  <c r="Q89" i="42"/>
  <c r="R89" i="42"/>
  <c r="R90" i="42"/>
  <c r="R91" i="42"/>
  <c r="R92" i="42"/>
  <c r="R93" i="42"/>
  <c r="R94" i="42"/>
  <c r="R95" i="42"/>
  <c r="R96" i="42"/>
  <c r="R97" i="42"/>
  <c r="R98" i="42"/>
  <c r="S98" i="42"/>
  <c r="V98" i="42"/>
  <c r="C6" i="41"/>
  <c r="R18" i="41" s="1"/>
  <c r="M4" i="41" a="1"/>
  <c r="M4" i="41" s="1"/>
  <c r="U4" i="41" s="1"/>
  <c r="X4" i="41" s="1"/>
  <c r="O3" i="41"/>
  <c r="AE3" i="41" s="1"/>
  <c r="AN3" i="41" s="1"/>
  <c r="AT3" i="41"/>
  <c r="R4" i="41"/>
  <c r="W4" i="41"/>
  <c r="C5" i="41"/>
  <c r="C8" i="41"/>
  <c r="Q14" i="41" s="1"/>
  <c r="C10" i="41"/>
  <c r="Q10" i="41"/>
  <c r="R12" i="41"/>
  <c r="Q13" i="41"/>
  <c r="R16" i="41"/>
  <c r="R19" i="41"/>
  <c r="Q20" i="41"/>
  <c r="Q22" i="41"/>
  <c r="R25" i="41"/>
  <c r="R26" i="41"/>
  <c r="Q27" i="41"/>
  <c r="Q30" i="41"/>
  <c r="Q32" i="41"/>
  <c r="R32" i="41"/>
  <c r="R33" i="41"/>
  <c r="Q36" i="41"/>
  <c r="Q39" i="41"/>
  <c r="R39" i="41"/>
  <c r="R41" i="41"/>
  <c r="Q42" i="41"/>
  <c r="Q46" i="41"/>
  <c r="R47" i="41"/>
  <c r="Q49" i="41"/>
  <c r="Q51" i="41"/>
  <c r="R54" i="41"/>
  <c r="R57" i="41"/>
  <c r="Q58" i="41"/>
  <c r="Q60" i="41"/>
  <c r="R64" i="41"/>
  <c r="Q65" i="41"/>
  <c r="R66" i="41"/>
  <c r="Q68" i="41"/>
  <c r="Q70" i="41"/>
  <c r="R72" i="41"/>
  <c r="Q73" i="41"/>
  <c r="Q75" i="41"/>
  <c r="Q78" i="41"/>
  <c r="R78" i="41"/>
  <c r="Q80" i="41"/>
  <c r="Q83" i="41"/>
  <c r="Q84" i="41"/>
  <c r="R84" i="41"/>
  <c r="Q85" i="41"/>
  <c r="Q89" i="41"/>
  <c r="C6" i="40"/>
  <c r="R3" i="40" s="1"/>
  <c r="AH3" i="40" s="1"/>
  <c r="AQ3" i="40" s="1"/>
  <c r="M4" i="40" a="1"/>
  <c r="M4" i="40" s="1"/>
  <c r="U4" i="40" s="1"/>
  <c r="O3" i="40"/>
  <c r="AE3" i="40" s="1"/>
  <c r="AN3" i="40" s="1"/>
  <c r="AT3" i="40"/>
  <c r="W4" i="40"/>
  <c r="B5" i="40"/>
  <c r="C5" i="40"/>
  <c r="O5" i="40"/>
  <c r="O6" i="40"/>
  <c r="O7" i="40"/>
  <c r="B8" i="40"/>
  <c r="Q3" i="40" s="1"/>
  <c r="AG3" i="40" s="1"/>
  <c r="AP3" i="40" s="1"/>
  <c r="C8" i="40"/>
  <c r="Q8" i="40" s="1"/>
  <c r="O8" i="40"/>
  <c r="O9" i="40"/>
  <c r="C10" i="40"/>
  <c r="V12" i="40" s="1"/>
  <c r="O10" i="40"/>
  <c r="O11" i="40"/>
  <c r="O12" i="40"/>
  <c r="O13" i="40"/>
  <c r="O14" i="40"/>
  <c r="O15" i="40"/>
  <c r="O16" i="40"/>
  <c r="O17" i="40"/>
  <c r="O18" i="40"/>
  <c r="O19" i="40"/>
  <c r="Q19" i="40"/>
  <c r="O20" i="40"/>
  <c r="O21" i="40"/>
  <c r="O22" i="40"/>
  <c r="O23" i="40"/>
  <c r="C6" i="39"/>
  <c r="R7" i="39" s="1"/>
  <c r="C8" i="35"/>
  <c r="Q7" i="35" s="1"/>
  <c r="C10" i="35"/>
  <c r="C5" i="35"/>
  <c r="M4" i="39" a="1"/>
  <c r="M4" i="39" s="1"/>
  <c r="U4" i="39" s="1"/>
  <c r="O3" i="39"/>
  <c r="AE3" i="39" s="1"/>
  <c r="AN3" i="39" s="1"/>
  <c r="AT3" i="39"/>
  <c r="W4" i="39"/>
  <c r="B5" i="39"/>
  <c r="C5" i="39"/>
  <c r="O5" i="39"/>
  <c r="O6" i="39"/>
  <c r="O7" i="39"/>
  <c r="B8" i="39"/>
  <c r="Q3" i="39" s="1"/>
  <c r="AG3" i="39" s="1"/>
  <c r="AP3" i="39" s="1"/>
  <c r="C8" i="39"/>
  <c r="Q17" i="39" s="1"/>
  <c r="O8" i="39"/>
  <c r="O9" i="39"/>
  <c r="C10" i="39"/>
  <c r="V10" i="39" s="1"/>
  <c r="O10" i="39"/>
  <c r="O11" i="39"/>
  <c r="O12" i="39"/>
  <c r="O13" i="39"/>
  <c r="P13" i="39" s="1"/>
  <c r="O14" i="39"/>
  <c r="O15" i="39"/>
  <c r="V15" i="39"/>
  <c r="O16" i="39"/>
  <c r="O17" i="39"/>
  <c r="O18" i="39"/>
  <c r="O19" i="39"/>
  <c r="P19" i="39" s="1"/>
  <c r="O20" i="39"/>
  <c r="O21" i="39"/>
  <c r="O22" i="39"/>
  <c r="O23" i="39"/>
  <c r="P23" i="39" s="1"/>
  <c r="C6" i="38"/>
  <c r="R12" i="38" s="1"/>
  <c r="M4" i="38" a="1"/>
  <c r="M4" i="38" s="1"/>
  <c r="U4" i="38" s="1"/>
  <c r="O3" i="38"/>
  <c r="AE3" i="38" s="1"/>
  <c r="AN3" i="38" s="1"/>
  <c r="AT3" i="38"/>
  <c r="W4" i="38"/>
  <c r="B5" i="38"/>
  <c r="C5" i="38"/>
  <c r="O5" i="38"/>
  <c r="O6" i="38"/>
  <c r="O7" i="38"/>
  <c r="B8" i="38"/>
  <c r="Q3" i="38" s="1"/>
  <c r="AG3" i="38" s="1"/>
  <c r="AP3" i="38" s="1"/>
  <c r="C8" i="38"/>
  <c r="Q11" i="38" s="1"/>
  <c r="O8" i="38"/>
  <c r="O9" i="38"/>
  <c r="C10" i="38"/>
  <c r="V10" i="38" s="1"/>
  <c r="O10" i="38"/>
  <c r="O11" i="38"/>
  <c r="O12" i="38"/>
  <c r="O13" i="38"/>
  <c r="O14" i="38"/>
  <c r="O15" i="38"/>
  <c r="Q15" i="38"/>
  <c r="O16" i="38"/>
  <c r="O17" i="38"/>
  <c r="O18" i="38"/>
  <c r="O19" i="38"/>
  <c r="P19" i="38" s="1"/>
  <c r="O20" i="38"/>
  <c r="O21" i="38"/>
  <c r="O22" i="38"/>
  <c r="V22" i="38"/>
  <c r="O23" i="38"/>
  <c r="M4" i="37" a="1"/>
  <c r="M4" i="37" s="1"/>
  <c r="U4" i="37" s="1"/>
  <c r="O3" i="37"/>
  <c r="AE3" i="37" s="1"/>
  <c r="AN3" i="37" s="1"/>
  <c r="R3" i="37"/>
  <c r="AH3" i="37" s="1"/>
  <c r="AQ3" i="37" s="1"/>
  <c r="AT3" i="37"/>
  <c r="R4" i="37"/>
  <c r="W4" i="37"/>
  <c r="B5" i="37"/>
  <c r="C5" i="37"/>
  <c r="O5" i="37"/>
  <c r="R5" i="37"/>
  <c r="O6" i="37"/>
  <c r="R6" i="37"/>
  <c r="O7" i="37"/>
  <c r="R7" i="37"/>
  <c r="B8" i="37"/>
  <c r="Q3" i="37" s="1"/>
  <c r="AG3" i="37" s="1"/>
  <c r="AP3" i="37" s="1"/>
  <c r="C8" i="37"/>
  <c r="Q19" i="37" s="1"/>
  <c r="O8" i="37"/>
  <c r="R8" i="37"/>
  <c r="O9" i="37"/>
  <c r="R9" i="37"/>
  <c r="C10" i="37"/>
  <c r="V17" i="37" s="1"/>
  <c r="O10" i="37"/>
  <c r="R10" i="37"/>
  <c r="O11" i="37"/>
  <c r="R11" i="37"/>
  <c r="O12" i="37"/>
  <c r="P12" i="37" s="1"/>
  <c r="R12" i="37"/>
  <c r="O13" i="37"/>
  <c r="R13" i="37"/>
  <c r="O14" i="37"/>
  <c r="R14" i="37"/>
  <c r="O15" i="37"/>
  <c r="R15" i="37"/>
  <c r="O16" i="37"/>
  <c r="R16" i="37"/>
  <c r="O17" i="37"/>
  <c r="R17" i="37"/>
  <c r="O18" i="37"/>
  <c r="P18" i="37" s="1"/>
  <c r="R18" i="37"/>
  <c r="O19" i="37"/>
  <c r="R19" i="37"/>
  <c r="O20" i="37"/>
  <c r="R20" i="37"/>
  <c r="O21" i="37"/>
  <c r="R21" i="37"/>
  <c r="O22" i="37"/>
  <c r="R22" i="37"/>
  <c r="O23" i="37"/>
  <c r="R23" i="37"/>
  <c r="C6" i="36"/>
  <c r="R10" i="36" s="1"/>
  <c r="M4" i="36" a="1"/>
  <c r="M4" i="36" s="1"/>
  <c r="U4" i="36" s="1"/>
  <c r="O3" i="36"/>
  <c r="AE3" i="36" s="1"/>
  <c r="AN3" i="36" s="1"/>
  <c r="AT3" i="36"/>
  <c r="W4" i="36"/>
  <c r="B5" i="36"/>
  <c r="C5" i="36"/>
  <c r="O5" i="36"/>
  <c r="P5" i="36" s="1"/>
  <c r="O6" i="36"/>
  <c r="O7" i="36"/>
  <c r="B8" i="36"/>
  <c r="Q3" i="36" s="1"/>
  <c r="AG3" i="36" s="1"/>
  <c r="AP3" i="36" s="1"/>
  <c r="C8" i="36"/>
  <c r="Q8" i="36" s="1"/>
  <c r="O8" i="36"/>
  <c r="O9" i="36"/>
  <c r="C10" i="36"/>
  <c r="V17" i="36" s="1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M4" i="35" a="1"/>
  <c r="M4" i="35" s="1"/>
  <c r="U4" i="35" s="1"/>
  <c r="O3" i="35"/>
  <c r="R3" i="35"/>
  <c r="AH3" i="35" s="1"/>
  <c r="AQ3" i="35" s="1"/>
  <c r="AT3" i="35"/>
  <c r="R4" i="35"/>
  <c r="W4" i="35"/>
  <c r="R5" i="35"/>
  <c r="R6" i="35"/>
  <c r="R7" i="35"/>
  <c r="R8" i="35"/>
  <c r="R9" i="35"/>
  <c r="R10" i="35"/>
  <c r="R11" i="35"/>
  <c r="R12" i="35"/>
  <c r="R13" i="35"/>
  <c r="R14" i="35"/>
  <c r="R15" i="35"/>
  <c r="R16" i="35"/>
  <c r="R17" i="35"/>
  <c r="R18" i="35"/>
  <c r="R19" i="35"/>
  <c r="R20" i="35"/>
  <c r="R21" i="35"/>
  <c r="R22" i="35"/>
  <c r="R23" i="35"/>
  <c r="R24" i="35"/>
  <c r="R25" i="35"/>
  <c r="R26" i="35"/>
  <c r="R27" i="35"/>
  <c r="R28" i="35"/>
  <c r="R29" i="35"/>
  <c r="R30" i="35"/>
  <c r="R31" i="35"/>
  <c r="R32" i="35"/>
  <c r="R33" i="35"/>
  <c r="R34" i="35"/>
  <c r="R35" i="35"/>
  <c r="R36" i="35"/>
  <c r="R37" i="35"/>
  <c r="R38" i="35"/>
  <c r="R39" i="35"/>
  <c r="R40" i="35"/>
  <c r="R41" i="35"/>
  <c r="R42" i="35"/>
  <c r="R43" i="35"/>
  <c r="R44" i="35"/>
  <c r="R45" i="35"/>
  <c r="R46" i="35"/>
  <c r="R47" i="35"/>
  <c r="R48" i="35"/>
  <c r="R49" i="35"/>
  <c r="R50" i="35"/>
  <c r="R51" i="35"/>
  <c r="R52" i="35"/>
  <c r="R53" i="35"/>
  <c r="R54" i="35"/>
  <c r="R55" i="35"/>
  <c r="R56" i="35"/>
  <c r="R57" i="35"/>
  <c r="R58" i="35"/>
  <c r="R59" i="35"/>
  <c r="R60" i="35"/>
  <c r="R61" i="35"/>
  <c r="R62" i="35"/>
  <c r="R63" i="35"/>
  <c r="R64" i="35"/>
  <c r="R65" i="35"/>
  <c r="R66" i="35"/>
  <c r="R67" i="35"/>
  <c r="R68" i="35"/>
  <c r="R69" i="35"/>
  <c r="R70" i="35"/>
  <c r="R71" i="35"/>
  <c r="R72" i="35"/>
  <c r="R73" i="35"/>
  <c r="R74" i="35"/>
  <c r="R75" i="35"/>
  <c r="R76" i="35"/>
  <c r="R77" i="35"/>
  <c r="R78" i="35"/>
  <c r="R79" i="35"/>
  <c r="R80" i="35"/>
  <c r="R81" i="35"/>
  <c r="R82" i="35"/>
  <c r="R83" i="35"/>
  <c r="R84" i="35"/>
  <c r="R85" i="35"/>
  <c r="R86" i="35"/>
  <c r="R87" i="35"/>
  <c r="R88" i="35"/>
  <c r="R89" i="35"/>
  <c r="R90" i="35"/>
  <c r="R91" i="35"/>
  <c r="R92" i="35"/>
  <c r="R93" i="35"/>
  <c r="R94" i="35"/>
  <c r="R95" i="35"/>
  <c r="R96" i="35"/>
  <c r="R97" i="35"/>
  <c r="R98" i="35"/>
  <c r="S98" i="35"/>
  <c r="C6" i="34"/>
  <c r="R6" i="34" s="1"/>
  <c r="M4" i="34" a="1"/>
  <c r="M4" i="34" s="1"/>
  <c r="U4" i="34" s="1"/>
  <c r="O3" i="34"/>
  <c r="AE3" i="34" s="1"/>
  <c r="AN3" i="34" s="1"/>
  <c r="AT3" i="34"/>
  <c r="W4" i="34"/>
  <c r="B5" i="34"/>
  <c r="C5" i="34"/>
  <c r="O5" i="34"/>
  <c r="O6" i="34"/>
  <c r="O7" i="34"/>
  <c r="B8" i="34"/>
  <c r="Q3" i="34" s="1"/>
  <c r="AG3" i="34" s="1"/>
  <c r="AP3" i="34" s="1"/>
  <c r="C8" i="34"/>
  <c r="Q8" i="34" s="1"/>
  <c r="O8" i="34"/>
  <c r="O9" i="34"/>
  <c r="C10" i="34"/>
  <c r="O10" i="34"/>
  <c r="V10" i="34"/>
  <c r="O11" i="34"/>
  <c r="O12" i="34"/>
  <c r="O13" i="34"/>
  <c r="R13" i="34"/>
  <c r="O14" i="34"/>
  <c r="O15" i="34"/>
  <c r="O16" i="34"/>
  <c r="O17" i="34"/>
  <c r="V17" i="34"/>
  <c r="O18" i="34"/>
  <c r="O19" i="34"/>
  <c r="V19" i="34"/>
  <c r="O20" i="34"/>
  <c r="V20" i="34"/>
  <c r="O21" i="34"/>
  <c r="O22" i="34"/>
  <c r="O23" i="34"/>
  <c r="C6" i="33"/>
  <c r="R9" i="33" s="1"/>
  <c r="C6" i="32"/>
  <c r="R19" i="32" s="1"/>
  <c r="M4" i="33" a="1"/>
  <c r="M4" i="33" s="1"/>
  <c r="U4" i="33" s="1"/>
  <c r="O3" i="33"/>
  <c r="AE3" i="33" s="1"/>
  <c r="AN3" i="33" s="1"/>
  <c r="AT3" i="33"/>
  <c r="W4" i="33"/>
  <c r="B5" i="33"/>
  <c r="C5" i="33"/>
  <c r="O5" i="33"/>
  <c r="O6" i="33"/>
  <c r="O7" i="33"/>
  <c r="B8" i="33"/>
  <c r="Q3" i="33" s="1"/>
  <c r="AG3" i="33" s="1"/>
  <c r="AP3" i="33" s="1"/>
  <c r="C8" i="33"/>
  <c r="Q19" i="33" s="1"/>
  <c r="O8" i="33"/>
  <c r="P8" i="33" s="1"/>
  <c r="O9" i="33"/>
  <c r="C10" i="33"/>
  <c r="O10" i="33"/>
  <c r="O11" i="33"/>
  <c r="P11" i="33" s="1"/>
  <c r="O12" i="33"/>
  <c r="O13" i="33"/>
  <c r="O14" i="33"/>
  <c r="O15" i="33"/>
  <c r="O16" i="33"/>
  <c r="O17" i="33"/>
  <c r="O18" i="33"/>
  <c r="O19" i="33"/>
  <c r="O20" i="33"/>
  <c r="O21" i="33"/>
  <c r="O22" i="33"/>
  <c r="O23" i="33"/>
  <c r="M4" i="32" a="1"/>
  <c r="M4" i="32" s="1"/>
  <c r="U4" i="32" s="1"/>
  <c r="O3" i="32"/>
  <c r="AE3" i="32" s="1"/>
  <c r="AN3" i="32" s="1"/>
  <c r="AT3" i="32"/>
  <c r="W4" i="32"/>
  <c r="C5" i="32"/>
  <c r="C8" i="32"/>
  <c r="Q8" i="32" s="1"/>
  <c r="C10" i="32"/>
  <c r="V22" i="32" s="1"/>
  <c r="V11" i="32"/>
  <c r="R17" i="32"/>
  <c r="V17" i="32"/>
  <c r="V21" i="32"/>
  <c r="V23" i="32"/>
  <c r="V26" i="32"/>
  <c r="V27" i="32"/>
  <c r="V28" i="32"/>
  <c r="V31" i="32"/>
  <c r="R33" i="32"/>
  <c r="V35" i="32"/>
  <c r="V36" i="32"/>
  <c r="Q37" i="32"/>
  <c r="V39" i="32"/>
  <c r="V41" i="32"/>
  <c r="V44" i="32"/>
  <c r="V45" i="32"/>
  <c r="V48" i="32"/>
  <c r="V49" i="32"/>
  <c r="V52" i="32"/>
  <c r="R53" i="32"/>
  <c r="V53" i="32"/>
  <c r="V56" i="32"/>
  <c r="V57" i="32"/>
  <c r="R61" i="32"/>
  <c r="V61" i="32"/>
  <c r="V62" i="32"/>
  <c r="V65" i="32"/>
  <c r="V67" i="32"/>
  <c r="M4" i="31" a="1"/>
  <c r="M4" i="31" s="1"/>
  <c r="U4" i="31" s="1"/>
  <c r="O3" i="31"/>
  <c r="AE3" i="31" s="1"/>
  <c r="AN3" i="31" s="1"/>
  <c r="R3" i="31"/>
  <c r="AH3" i="31" s="1"/>
  <c r="AQ3" i="31" s="1"/>
  <c r="AT3" i="31"/>
  <c r="R4" i="31"/>
  <c r="W4" i="31"/>
  <c r="B5" i="31"/>
  <c r="C5" i="31"/>
  <c r="O5" i="31"/>
  <c r="R5" i="31"/>
  <c r="O6" i="31"/>
  <c r="R6" i="31"/>
  <c r="O7" i="31"/>
  <c r="R7" i="31"/>
  <c r="B8" i="31"/>
  <c r="Q3" i="31" s="1"/>
  <c r="AG3" i="31" s="1"/>
  <c r="AP3" i="31" s="1"/>
  <c r="C8" i="31"/>
  <c r="Q11" i="31" s="1"/>
  <c r="O8" i="31"/>
  <c r="R8" i="31"/>
  <c r="O9" i="31"/>
  <c r="R9" i="31"/>
  <c r="C10" i="31"/>
  <c r="V13" i="31" s="1"/>
  <c r="O10" i="31"/>
  <c r="R10" i="31"/>
  <c r="O11" i="31"/>
  <c r="R11" i="31"/>
  <c r="O12" i="31"/>
  <c r="R12" i="31"/>
  <c r="O13" i="31"/>
  <c r="R13" i="31"/>
  <c r="O14" i="31"/>
  <c r="R14" i="31"/>
  <c r="O15" i="31"/>
  <c r="R15" i="31"/>
  <c r="O16" i="31"/>
  <c r="R16" i="31"/>
  <c r="O17" i="31"/>
  <c r="R17" i="31"/>
  <c r="O18" i="31"/>
  <c r="R18" i="31"/>
  <c r="O19" i="31"/>
  <c r="R19" i="31"/>
  <c r="O20" i="31"/>
  <c r="R20" i="31"/>
  <c r="O21" i="31"/>
  <c r="R21" i="31"/>
  <c r="O22" i="31"/>
  <c r="R22" i="31"/>
  <c r="O23" i="31"/>
  <c r="R23" i="31"/>
  <c r="C6" i="30"/>
  <c r="R8" i="30" s="1"/>
  <c r="M4" i="20" a="1"/>
  <c r="M4" i="20" s="1"/>
  <c r="U4" i="20" s="1"/>
  <c r="M4" i="30" a="1"/>
  <c r="M4" i="30" s="1"/>
  <c r="U4" i="30" s="1"/>
  <c r="O3" i="30"/>
  <c r="AE3" i="30" s="1"/>
  <c r="AN3" i="30" s="1"/>
  <c r="AT3" i="30"/>
  <c r="W4" i="30"/>
  <c r="B5" i="30"/>
  <c r="C5" i="30"/>
  <c r="O5" i="30"/>
  <c r="O6" i="30"/>
  <c r="O7" i="30"/>
  <c r="B8" i="30"/>
  <c r="Q3" i="30" s="1"/>
  <c r="AG3" i="30" s="1"/>
  <c r="AP3" i="30" s="1"/>
  <c r="C8" i="30"/>
  <c r="O8" i="30"/>
  <c r="O9" i="30"/>
  <c r="C10" i="30"/>
  <c r="V13" i="30" s="1"/>
  <c r="O10" i="30"/>
  <c r="O11" i="30"/>
  <c r="O12" i="30"/>
  <c r="O13" i="30"/>
  <c r="O14" i="30"/>
  <c r="O15" i="30"/>
  <c r="P15" i="30" s="1"/>
  <c r="O16" i="30"/>
  <c r="V16" i="30"/>
  <c r="O17" i="30"/>
  <c r="O18" i="30"/>
  <c r="O19" i="30"/>
  <c r="Q19" i="30"/>
  <c r="O20" i="30"/>
  <c r="V20" i="30"/>
  <c r="O21" i="30"/>
  <c r="O22" i="30"/>
  <c r="V22" i="30"/>
  <c r="O23" i="30"/>
  <c r="C6" i="29"/>
  <c r="R4" i="29" s="1"/>
  <c r="M4" i="29" a="1"/>
  <c r="M4" i="29" s="1"/>
  <c r="U4" i="29" s="1"/>
  <c r="O3" i="29"/>
  <c r="AE3" i="29" s="1"/>
  <c r="AN3" i="29" s="1"/>
  <c r="AT3" i="29"/>
  <c r="W4" i="29"/>
  <c r="B5" i="29"/>
  <c r="C5" i="29"/>
  <c r="O5" i="29"/>
  <c r="O6" i="29"/>
  <c r="O7" i="29"/>
  <c r="B8" i="29"/>
  <c r="Q3" i="29" s="1"/>
  <c r="AG3" i="29" s="1"/>
  <c r="AP3" i="29" s="1"/>
  <c r="C8" i="29"/>
  <c r="O8" i="29"/>
  <c r="O9" i="29"/>
  <c r="C10" i="29"/>
  <c r="V12" i="29" s="1"/>
  <c r="O10" i="29"/>
  <c r="O11" i="29"/>
  <c r="O12" i="29"/>
  <c r="O13" i="29"/>
  <c r="V13" i="29"/>
  <c r="O14" i="29"/>
  <c r="O15" i="29"/>
  <c r="O16" i="29"/>
  <c r="Q16" i="29"/>
  <c r="V16" i="29"/>
  <c r="O17" i="29"/>
  <c r="O18" i="29"/>
  <c r="V18" i="29"/>
  <c r="O19" i="29"/>
  <c r="O20" i="29"/>
  <c r="O21" i="29"/>
  <c r="O22" i="29"/>
  <c r="V22" i="29"/>
  <c r="O23" i="29"/>
  <c r="M4" i="16" a="1"/>
  <c r="M4" i="16" s="1"/>
  <c r="U4" i="16" s="1"/>
  <c r="M4" i="18" a="1"/>
  <c r="M4" i="18" s="1"/>
  <c r="U4" i="18" s="1"/>
  <c r="C6" i="28"/>
  <c r="R6" i="28" s="1"/>
  <c r="M4" i="28" a="1"/>
  <c r="M4" i="28" s="1"/>
  <c r="U4" i="28" s="1"/>
  <c r="O3" i="28"/>
  <c r="AE3" i="28" s="1"/>
  <c r="AN3" i="28" s="1"/>
  <c r="AT3" i="28"/>
  <c r="W4" i="28"/>
  <c r="B5" i="28"/>
  <c r="C5" i="28"/>
  <c r="O5" i="28"/>
  <c r="O6" i="28"/>
  <c r="O7" i="28"/>
  <c r="R7" i="28"/>
  <c r="B8" i="28"/>
  <c r="Q3" i="28" s="1"/>
  <c r="AG3" i="28" s="1"/>
  <c r="AP3" i="28" s="1"/>
  <c r="C8" i="28"/>
  <c r="Q8" i="28" s="1"/>
  <c r="O8" i="28"/>
  <c r="O9" i="28"/>
  <c r="C10" i="28"/>
  <c r="V14" i="28" s="1"/>
  <c r="O10" i="28"/>
  <c r="O11" i="28"/>
  <c r="O12" i="28"/>
  <c r="O13" i="28"/>
  <c r="O14" i="28"/>
  <c r="O15" i="28"/>
  <c r="O16" i="28"/>
  <c r="O17" i="28"/>
  <c r="O18" i="28"/>
  <c r="Q18" i="28"/>
  <c r="V18" i="28"/>
  <c r="O19" i="28"/>
  <c r="O20" i="28"/>
  <c r="O21" i="28"/>
  <c r="Q21" i="28"/>
  <c r="O22" i="28"/>
  <c r="O23" i="28"/>
  <c r="M4" i="15" a="1"/>
  <c r="M4" i="15" s="1"/>
  <c r="U4" i="15" s="1"/>
  <c r="M4" i="27" a="1"/>
  <c r="M4" i="27" s="1"/>
  <c r="U4" i="27" s="1"/>
  <c r="O3" i="27"/>
  <c r="AE3" i="27" s="1"/>
  <c r="AN3" i="27" s="1"/>
  <c r="R3" i="27"/>
  <c r="AH3" i="27" s="1"/>
  <c r="AQ3" i="27" s="1"/>
  <c r="AT3" i="27"/>
  <c r="R4" i="27"/>
  <c r="W4" i="27"/>
  <c r="B5" i="27"/>
  <c r="C5" i="27"/>
  <c r="O5" i="27"/>
  <c r="R5" i="27"/>
  <c r="O6" i="27"/>
  <c r="R6" i="27"/>
  <c r="O7" i="27"/>
  <c r="R7" i="27"/>
  <c r="B8" i="27"/>
  <c r="Q3" i="27" s="1"/>
  <c r="AG3" i="27" s="1"/>
  <c r="AP3" i="27" s="1"/>
  <c r="C8" i="27"/>
  <c r="Q8" i="27" s="1"/>
  <c r="O8" i="27"/>
  <c r="R8" i="27"/>
  <c r="O9" i="27"/>
  <c r="R9" i="27"/>
  <c r="C10" i="27"/>
  <c r="V13" i="27" s="1"/>
  <c r="O10" i="27"/>
  <c r="R10" i="27"/>
  <c r="O11" i="27"/>
  <c r="P11" i="27" s="1"/>
  <c r="R11" i="27"/>
  <c r="O12" i="27"/>
  <c r="R12" i="27"/>
  <c r="O13" i="27"/>
  <c r="R13" i="27"/>
  <c r="O14" i="27"/>
  <c r="R14" i="27"/>
  <c r="O15" i="27"/>
  <c r="R15" i="27"/>
  <c r="O16" i="27"/>
  <c r="R16" i="27"/>
  <c r="O17" i="27"/>
  <c r="R17" i="27"/>
  <c r="O18" i="27"/>
  <c r="Q18" i="27"/>
  <c r="R18" i="27"/>
  <c r="O19" i="27"/>
  <c r="R19" i="27"/>
  <c r="O20" i="27"/>
  <c r="R20" i="27"/>
  <c r="O21" i="27"/>
  <c r="R21" i="27"/>
  <c r="O22" i="27"/>
  <c r="R22" i="27"/>
  <c r="O23" i="27"/>
  <c r="R23" i="27"/>
  <c r="M4" i="13" a="1"/>
  <c r="M4" i="13" s="1"/>
  <c r="U4" i="13" s="1"/>
  <c r="M4" i="11" a="1"/>
  <c r="M4" i="11" s="1"/>
  <c r="C6" i="26"/>
  <c r="R7" i="26" s="1"/>
  <c r="M4" i="26" a="1"/>
  <c r="M4" i="26" s="1"/>
  <c r="U4" i="26" s="1"/>
  <c r="X4" i="26" s="1"/>
  <c r="O3" i="26"/>
  <c r="AE3" i="26" s="1"/>
  <c r="AN3" i="26" s="1"/>
  <c r="R3" i="26"/>
  <c r="AH3" i="26" s="1"/>
  <c r="AQ3" i="26" s="1"/>
  <c r="AT3" i="26"/>
  <c r="R4" i="26"/>
  <c r="W4" i="26"/>
  <c r="B5" i="26"/>
  <c r="C5" i="26"/>
  <c r="O5" i="26"/>
  <c r="R5" i="26"/>
  <c r="O6" i="26"/>
  <c r="R6" i="26"/>
  <c r="O7" i="26"/>
  <c r="B8" i="26"/>
  <c r="Q3" i="26" s="1"/>
  <c r="AG3" i="26" s="1"/>
  <c r="AP3" i="26" s="1"/>
  <c r="C8" i="26"/>
  <c r="Q9" i="26" s="1"/>
  <c r="O8" i="26"/>
  <c r="R8" i="26"/>
  <c r="O9" i="26"/>
  <c r="C10" i="26"/>
  <c r="V10" i="26" s="1"/>
  <c r="O10" i="26"/>
  <c r="R10" i="26"/>
  <c r="O11" i="26"/>
  <c r="R11" i="26"/>
  <c r="O12" i="26"/>
  <c r="R12" i="26"/>
  <c r="O13" i="26"/>
  <c r="R13" i="26"/>
  <c r="O14" i="26"/>
  <c r="R14" i="26"/>
  <c r="O15" i="26"/>
  <c r="R15" i="26"/>
  <c r="O16" i="26"/>
  <c r="R16" i="26"/>
  <c r="O17" i="26"/>
  <c r="R17" i="26"/>
  <c r="O18" i="26"/>
  <c r="P18" i="26" s="1"/>
  <c r="R18" i="26"/>
  <c r="O19" i="26"/>
  <c r="R19" i="26"/>
  <c r="O20" i="26"/>
  <c r="R20" i="26"/>
  <c r="O21" i="26"/>
  <c r="R21" i="26"/>
  <c r="O22" i="26"/>
  <c r="R22" i="26"/>
  <c r="O23" i="26"/>
  <c r="R23" i="26"/>
  <c r="C6" i="25"/>
  <c r="R7" i="25" s="1"/>
  <c r="M4" i="25" a="1"/>
  <c r="M4" i="25" s="1"/>
  <c r="U4" i="25" s="1"/>
  <c r="O3" i="25"/>
  <c r="AE3" i="25" s="1"/>
  <c r="AN3" i="25" s="1"/>
  <c r="AT3" i="25"/>
  <c r="W4" i="25"/>
  <c r="B5" i="25"/>
  <c r="C5" i="25"/>
  <c r="O5" i="25"/>
  <c r="O6" i="25"/>
  <c r="O7" i="25"/>
  <c r="B8" i="25"/>
  <c r="Q3" i="25" s="1"/>
  <c r="AG3" i="25" s="1"/>
  <c r="AP3" i="25" s="1"/>
  <c r="C8" i="25"/>
  <c r="Q16" i="25" s="1"/>
  <c r="O8" i="25"/>
  <c r="O9" i="25"/>
  <c r="C10" i="25"/>
  <c r="V10" i="25" s="1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C6" i="24"/>
  <c r="R3" i="24" s="1"/>
  <c r="AH3" i="24" s="1"/>
  <c r="AQ3" i="24" s="1"/>
  <c r="M4" i="24" a="1"/>
  <c r="M4" i="24" s="1"/>
  <c r="U4" i="24" s="1"/>
  <c r="O3" i="24"/>
  <c r="AE3" i="24" s="1"/>
  <c r="AN3" i="24" s="1"/>
  <c r="AT3" i="24"/>
  <c r="W4" i="24"/>
  <c r="B5" i="24"/>
  <c r="C5" i="24"/>
  <c r="O5" i="24"/>
  <c r="O6" i="24"/>
  <c r="O7" i="24"/>
  <c r="B8" i="24"/>
  <c r="Q3" i="24" s="1"/>
  <c r="AG3" i="24" s="1"/>
  <c r="AP3" i="24" s="1"/>
  <c r="C8" i="24"/>
  <c r="Q17" i="24" s="1"/>
  <c r="O8" i="24"/>
  <c r="O9" i="24"/>
  <c r="C10" i="24"/>
  <c r="V19" i="24" s="1"/>
  <c r="O10" i="24"/>
  <c r="O11" i="24"/>
  <c r="O12" i="24"/>
  <c r="O13" i="24"/>
  <c r="V13" i="24"/>
  <c r="O14" i="24"/>
  <c r="O15" i="24"/>
  <c r="O16" i="24"/>
  <c r="O17" i="24"/>
  <c r="O18" i="24"/>
  <c r="O19" i="24"/>
  <c r="O20" i="24"/>
  <c r="O21" i="24"/>
  <c r="O22" i="24"/>
  <c r="V22" i="24"/>
  <c r="O23" i="24"/>
  <c r="M4" i="23" a="1"/>
  <c r="M4" i="23" s="1"/>
  <c r="U4" i="23" s="1"/>
  <c r="O3" i="23"/>
  <c r="AE3" i="23" s="1"/>
  <c r="AN3" i="23" s="1"/>
  <c r="R3" i="23"/>
  <c r="AH3" i="23" s="1"/>
  <c r="AQ3" i="23" s="1"/>
  <c r="AT3" i="23"/>
  <c r="R4" i="23"/>
  <c r="W4" i="23"/>
  <c r="B5" i="23"/>
  <c r="C5" i="23"/>
  <c r="O5" i="23"/>
  <c r="R5" i="23"/>
  <c r="O6" i="23"/>
  <c r="R6" i="23"/>
  <c r="O7" i="23"/>
  <c r="R7" i="23"/>
  <c r="B8" i="23"/>
  <c r="Q3" i="23" s="1"/>
  <c r="AG3" i="23" s="1"/>
  <c r="AP3" i="23" s="1"/>
  <c r="C8" i="23"/>
  <c r="Q9" i="23" s="1"/>
  <c r="O8" i="23"/>
  <c r="R8" i="23"/>
  <c r="O9" i="23"/>
  <c r="R9" i="23"/>
  <c r="C10" i="23"/>
  <c r="O10" i="23"/>
  <c r="R10" i="23"/>
  <c r="O11" i="23"/>
  <c r="R11" i="23"/>
  <c r="O12" i="23"/>
  <c r="P12" i="23" s="1"/>
  <c r="R12" i="23"/>
  <c r="O13" i="23"/>
  <c r="R13" i="23"/>
  <c r="O14" i="23"/>
  <c r="R14" i="23"/>
  <c r="O15" i="23"/>
  <c r="P15" i="23" s="1"/>
  <c r="R15" i="23"/>
  <c r="O16" i="23"/>
  <c r="R16" i="23"/>
  <c r="O17" i="23"/>
  <c r="R17" i="23"/>
  <c r="O18" i="23"/>
  <c r="P18" i="23" s="1"/>
  <c r="R18" i="23"/>
  <c r="O19" i="23"/>
  <c r="R19" i="23"/>
  <c r="O20" i="23"/>
  <c r="R20" i="23"/>
  <c r="O21" i="23"/>
  <c r="P21" i="23" s="1"/>
  <c r="R21" i="23"/>
  <c r="O22" i="23"/>
  <c r="R22" i="23"/>
  <c r="O23" i="23"/>
  <c r="R23" i="23"/>
  <c r="C6" i="22"/>
  <c r="M4" i="22" a="1"/>
  <c r="M4" i="22" s="1"/>
  <c r="U4" i="22" s="1"/>
  <c r="O3" i="22"/>
  <c r="AE3" i="22" s="1"/>
  <c r="AN3" i="22" s="1"/>
  <c r="AT3" i="22"/>
  <c r="W4" i="22"/>
  <c r="B5" i="22"/>
  <c r="C5" i="22"/>
  <c r="O5" i="22"/>
  <c r="O6" i="22"/>
  <c r="O7" i="22"/>
  <c r="B8" i="22"/>
  <c r="Q3" i="22" s="1"/>
  <c r="AG3" i="22" s="1"/>
  <c r="AP3" i="22" s="1"/>
  <c r="C8" i="22"/>
  <c r="Q20" i="22" s="1"/>
  <c r="O8" i="22"/>
  <c r="O9" i="22"/>
  <c r="C10" i="22"/>
  <c r="O10" i="22"/>
  <c r="O11" i="22"/>
  <c r="O12" i="22"/>
  <c r="R12" i="22"/>
  <c r="O13" i="22"/>
  <c r="O14" i="22"/>
  <c r="O15" i="22"/>
  <c r="O16" i="22"/>
  <c r="O17" i="22"/>
  <c r="R17" i="22"/>
  <c r="O18" i="22"/>
  <c r="O19" i="22"/>
  <c r="O20" i="22"/>
  <c r="O21" i="22"/>
  <c r="O22" i="22"/>
  <c r="O23" i="22"/>
  <c r="C6" i="21"/>
  <c r="C8" i="20"/>
  <c r="Q18" i="20" s="1"/>
  <c r="C10" i="20"/>
  <c r="C5" i="20"/>
  <c r="C6" i="20"/>
  <c r="R5" i="20" s="1"/>
  <c r="M4" i="21" a="1"/>
  <c r="M4" i="21" s="1"/>
  <c r="U4" i="21" s="1"/>
  <c r="O3" i="21"/>
  <c r="AE3" i="21" s="1"/>
  <c r="AN3" i="21" s="1"/>
  <c r="R3" i="21"/>
  <c r="AH3" i="21" s="1"/>
  <c r="AQ3" i="21" s="1"/>
  <c r="AT3" i="21"/>
  <c r="W4" i="21"/>
  <c r="B5" i="21"/>
  <c r="C5" i="21"/>
  <c r="O5" i="21"/>
  <c r="O6" i="21"/>
  <c r="R6" i="21"/>
  <c r="O7" i="21"/>
  <c r="B8" i="21"/>
  <c r="Q3" i="21" s="1"/>
  <c r="AG3" i="21" s="1"/>
  <c r="AP3" i="21" s="1"/>
  <c r="C8" i="21"/>
  <c r="Q10" i="21" s="1"/>
  <c r="O8" i="21"/>
  <c r="R8" i="21"/>
  <c r="O9" i="21"/>
  <c r="C10" i="21"/>
  <c r="V11" i="21" s="1"/>
  <c r="O10" i="21"/>
  <c r="P10" i="21" s="1"/>
  <c r="R10" i="21"/>
  <c r="O11" i="21"/>
  <c r="O12" i="21"/>
  <c r="O13" i="21"/>
  <c r="O14" i="21"/>
  <c r="R14" i="21"/>
  <c r="O15" i="21"/>
  <c r="R15" i="21"/>
  <c r="O16" i="21"/>
  <c r="O17" i="21"/>
  <c r="O18" i="21"/>
  <c r="O19" i="21"/>
  <c r="R19" i="21"/>
  <c r="O20" i="21"/>
  <c r="O21" i="21"/>
  <c r="R21" i="21"/>
  <c r="O22" i="21"/>
  <c r="R22" i="21"/>
  <c r="O23" i="21"/>
  <c r="R23" i="21"/>
  <c r="O3" i="20"/>
  <c r="AE3" i="20" s="1"/>
  <c r="AT3" i="20"/>
  <c r="W4" i="20"/>
  <c r="R13" i="20"/>
  <c r="R14" i="20"/>
  <c r="R23" i="20"/>
  <c r="R33" i="20"/>
  <c r="R42" i="20"/>
  <c r="R46" i="20"/>
  <c r="R55" i="20"/>
  <c r="R64" i="20"/>
  <c r="V71" i="20"/>
  <c r="R72" i="20"/>
  <c r="R73" i="20"/>
  <c r="M4" i="19" a="1"/>
  <c r="M4" i="19" s="1"/>
  <c r="U4" i="19" s="1"/>
  <c r="C6" i="16"/>
  <c r="R8" i="16" s="1"/>
  <c r="C10" i="18"/>
  <c r="V9" i="18" s="1"/>
  <c r="C10" i="16"/>
  <c r="V10" i="16" s="1"/>
  <c r="C6" i="19"/>
  <c r="R11" i="19" s="1"/>
  <c r="O3" i="19"/>
  <c r="AE3" i="19" s="1"/>
  <c r="AN3" i="19" s="1"/>
  <c r="AT3" i="19"/>
  <c r="W4" i="19"/>
  <c r="B5" i="19"/>
  <c r="C5" i="19"/>
  <c r="O5" i="19"/>
  <c r="P5" i="19" s="1"/>
  <c r="O6" i="19"/>
  <c r="R6" i="19"/>
  <c r="O7" i="19"/>
  <c r="B8" i="19"/>
  <c r="Q3" i="19" s="1"/>
  <c r="AG3" i="19" s="1"/>
  <c r="AP3" i="19" s="1"/>
  <c r="C8" i="19"/>
  <c r="Q8" i="19" s="1"/>
  <c r="O8" i="19"/>
  <c r="O9" i="19"/>
  <c r="R9" i="19"/>
  <c r="C10" i="19"/>
  <c r="V12" i="19" s="1"/>
  <c r="O10" i="19"/>
  <c r="O11" i="19"/>
  <c r="O12" i="19"/>
  <c r="P12" i="19" s="1"/>
  <c r="O13" i="19"/>
  <c r="R13" i="19"/>
  <c r="O14" i="19"/>
  <c r="O15" i="19"/>
  <c r="O16" i="19"/>
  <c r="P16" i="19" s="1"/>
  <c r="Q16" i="19"/>
  <c r="O17" i="19"/>
  <c r="R17" i="19"/>
  <c r="O18" i="19"/>
  <c r="O19" i="19"/>
  <c r="P19" i="19" s="1"/>
  <c r="R19" i="19"/>
  <c r="O20" i="19"/>
  <c r="O21" i="19"/>
  <c r="P21" i="19" s="1"/>
  <c r="O22" i="19"/>
  <c r="O23" i="19"/>
  <c r="P23" i="19" s="1"/>
  <c r="C5" i="18"/>
  <c r="C5" i="16"/>
  <c r="C8" i="18"/>
  <c r="Q16" i="18" s="1"/>
  <c r="B8" i="18"/>
  <c r="Q3" i="18" s="1"/>
  <c r="AG3" i="18" s="1"/>
  <c r="AP3" i="18" s="1"/>
  <c r="C10" i="17"/>
  <c r="V7" i="17" s="1"/>
  <c r="C8" i="17"/>
  <c r="Q18" i="17" s="1"/>
  <c r="B8" i="17"/>
  <c r="Q3" i="17" s="1"/>
  <c r="AG3" i="17" s="1"/>
  <c r="AP3" i="17" s="1"/>
  <c r="O3" i="18"/>
  <c r="R3" i="18"/>
  <c r="AH3" i="18" s="1"/>
  <c r="AQ3" i="18" s="1"/>
  <c r="AT3" i="18"/>
  <c r="R4" i="18"/>
  <c r="W4" i="18"/>
  <c r="R5" i="18"/>
  <c r="R6" i="18"/>
  <c r="R7" i="18"/>
  <c r="V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V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Q93" i="18"/>
  <c r="R93" i="18"/>
  <c r="R94" i="18"/>
  <c r="R95" i="18"/>
  <c r="R96" i="18"/>
  <c r="R97" i="18"/>
  <c r="R98" i="18"/>
  <c r="S98" i="18"/>
  <c r="V98" i="18"/>
  <c r="C5" i="17"/>
  <c r="B5" i="17"/>
  <c r="AC23" i="9"/>
  <c r="M4" i="17" a="1"/>
  <c r="M4" i="17" s="1"/>
  <c r="U4" i="17" s="1"/>
  <c r="O3" i="17"/>
  <c r="R3" i="17"/>
  <c r="AH3" i="17" s="1"/>
  <c r="AQ3" i="17" s="1"/>
  <c r="AT3" i="17"/>
  <c r="R4" i="17"/>
  <c r="W4" i="17"/>
  <c r="O5" i="17"/>
  <c r="R5" i="17"/>
  <c r="O6" i="17"/>
  <c r="P6" i="17" s="1"/>
  <c r="R6" i="17"/>
  <c r="O7" i="17"/>
  <c r="R7" i="17"/>
  <c r="O8" i="17"/>
  <c r="P8" i="17" s="1"/>
  <c r="R8" i="17"/>
  <c r="O9" i="17"/>
  <c r="R9" i="17"/>
  <c r="O10" i="17"/>
  <c r="R10" i="17"/>
  <c r="O11" i="17"/>
  <c r="R11" i="17"/>
  <c r="O12" i="17"/>
  <c r="R12" i="17"/>
  <c r="O13" i="17"/>
  <c r="R13" i="17"/>
  <c r="O14" i="17"/>
  <c r="P14" i="17" s="1"/>
  <c r="R14" i="17"/>
  <c r="O15" i="17"/>
  <c r="R15" i="17"/>
  <c r="O16" i="17"/>
  <c r="R16" i="17"/>
  <c r="O17" i="17"/>
  <c r="R17" i="17"/>
  <c r="O18" i="17"/>
  <c r="R18" i="17"/>
  <c r="O19" i="17"/>
  <c r="R19" i="17"/>
  <c r="O20" i="17"/>
  <c r="R20" i="17"/>
  <c r="O21" i="17"/>
  <c r="R21" i="17"/>
  <c r="O22" i="17"/>
  <c r="R22" i="17"/>
  <c r="O23" i="17"/>
  <c r="Q23" i="17"/>
  <c r="R23" i="17"/>
  <c r="O3" i="16"/>
  <c r="P3" i="16" s="1"/>
  <c r="AF3" i="16" s="1"/>
  <c r="AT3" i="16"/>
  <c r="W4" i="16"/>
  <c r="C8" i="16"/>
  <c r="Q33" i="16" s="1"/>
  <c r="R32" i="16"/>
  <c r="R66" i="16"/>
  <c r="M4" i="9" a="1"/>
  <c r="M4" i="9" s="1"/>
  <c r="U4" i="9" s="1"/>
  <c r="R3" i="9"/>
  <c r="V4" i="9"/>
  <c r="S98" i="10"/>
  <c r="W4" i="15"/>
  <c r="O3" i="15"/>
  <c r="C10" i="15"/>
  <c r="V4" i="15" s="1"/>
  <c r="Y4" i="15" s="1"/>
  <c r="C8" i="15"/>
  <c r="Q6" i="15" s="1"/>
  <c r="C6" i="15"/>
  <c r="R5" i="15" s="1"/>
  <c r="C5" i="15"/>
  <c r="AT3" i="15"/>
  <c r="M4" i="14" a="1"/>
  <c r="M4" i="14" s="1"/>
  <c r="U4" i="14" s="1"/>
  <c r="X4" i="14" s="1"/>
  <c r="O3" i="14"/>
  <c r="AE3" i="14" s="1"/>
  <c r="AN3" i="14" s="1"/>
  <c r="AT3" i="14"/>
  <c r="W4" i="14"/>
  <c r="B5" i="14"/>
  <c r="C5" i="14"/>
  <c r="O5" i="14"/>
  <c r="C6" i="14"/>
  <c r="R6" i="14" s="1"/>
  <c r="O6" i="14"/>
  <c r="O7" i="14"/>
  <c r="O8" i="14"/>
  <c r="B8" i="14"/>
  <c r="Q3" i="14" s="1"/>
  <c r="AG3" i="14" s="1"/>
  <c r="AP3" i="14" s="1"/>
  <c r="C8" i="14"/>
  <c r="Q9" i="14" s="1"/>
  <c r="O9" i="14"/>
  <c r="P9" i="14" s="1"/>
  <c r="O10" i="14"/>
  <c r="C10" i="14"/>
  <c r="V11" i="14" s="1"/>
  <c r="O11" i="14"/>
  <c r="O12" i="14"/>
  <c r="P12" i="14" s="1"/>
  <c r="O13" i="14"/>
  <c r="O14" i="14"/>
  <c r="V14" i="14"/>
  <c r="O15" i="14"/>
  <c r="O16" i="14"/>
  <c r="O17" i="14"/>
  <c r="O18" i="14"/>
  <c r="O19" i="14"/>
  <c r="O20" i="14"/>
  <c r="O21" i="14"/>
  <c r="O22" i="14"/>
  <c r="O23" i="14"/>
  <c r="V23" i="14"/>
  <c r="M4" i="12" a="1"/>
  <c r="M4" i="12" s="1"/>
  <c r="U4" i="12" s="1"/>
  <c r="X4" i="12" s="1"/>
  <c r="C10" i="13"/>
  <c r="V8" i="13" s="1"/>
  <c r="C8" i="13"/>
  <c r="Q7" i="13" s="1"/>
  <c r="B8" i="13"/>
  <c r="Q3" i="13" s="1"/>
  <c r="AG3" i="13" s="1"/>
  <c r="AP3" i="13" s="1"/>
  <c r="V7" i="13"/>
  <c r="C6" i="13"/>
  <c r="R5" i="13" s="1"/>
  <c r="V5" i="13"/>
  <c r="C5" i="13"/>
  <c r="W4" i="13"/>
  <c r="AT3" i="13"/>
  <c r="O3" i="13"/>
  <c r="O3" i="12"/>
  <c r="AE3" i="12" s="1"/>
  <c r="AN3" i="12" s="1"/>
  <c r="AT3" i="12"/>
  <c r="W4" i="12"/>
  <c r="B5" i="12"/>
  <c r="C5" i="12"/>
  <c r="O5" i="12"/>
  <c r="C6" i="12"/>
  <c r="R10" i="12" s="1"/>
  <c r="O6" i="12"/>
  <c r="O7" i="12"/>
  <c r="O8" i="12"/>
  <c r="B8" i="12"/>
  <c r="Q3" i="12" s="1"/>
  <c r="AG3" i="12" s="1"/>
  <c r="AP3" i="12" s="1"/>
  <c r="C8" i="12"/>
  <c r="Q13" i="12" s="1"/>
  <c r="O9" i="12"/>
  <c r="O10" i="12"/>
  <c r="C10" i="12"/>
  <c r="V11" i="12" s="1"/>
  <c r="O11" i="12"/>
  <c r="Q11" i="12"/>
  <c r="O12" i="12"/>
  <c r="O13" i="12"/>
  <c r="O14" i="12"/>
  <c r="O15" i="12"/>
  <c r="R15" i="12"/>
  <c r="O16" i="12"/>
  <c r="O17" i="12"/>
  <c r="O18" i="12"/>
  <c r="O19" i="12"/>
  <c r="O20" i="12"/>
  <c r="O21" i="12"/>
  <c r="O22" i="12"/>
  <c r="R22" i="12"/>
  <c r="O23" i="12"/>
  <c r="C10" i="11"/>
  <c r="V88" i="11" s="1"/>
  <c r="C8" i="11"/>
  <c r="Q88" i="11" s="1"/>
  <c r="B8" i="11"/>
  <c r="Q3" i="11" s="1"/>
  <c r="AG3" i="11" s="1"/>
  <c r="AP3" i="11" s="1"/>
  <c r="C6" i="11"/>
  <c r="R87" i="11" s="1"/>
  <c r="C5" i="11"/>
  <c r="V75" i="11"/>
  <c r="V65" i="11"/>
  <c r="V59" i="11"/>
  <c r="V25" i="11"/>
  <c r="R24" i="11"/>
  <c r="V9" i="11"/>
  <c r="W4" i="11"/>
  <c r="AT3" i="11"/>
  <c r="O3" i="11"/>
  <c r="V90" i="10"/>
  <c r="V91" i="10"/>
  <c r="V92" i="10"/>
  <c r="V93" i="10"/>
  <c r="V94" i="10"/>
  <c r="V95" i="10"/>
  <c r="V96" i="10"/>
  <c r="V97" i="10"/>
  <c r="V98" i="10"/>
  <c r="AT3" i="10"/>
  <c r="Q88" i="10"/>
  <c r="Q89" i="10"/>
  <c r="Q90" i="10"/>
  <c r="Q91" i="10"/>
  <c r="R90" i="10"/>
  <c r="R91" i="10"/>
  <c r="Q92" i="10"/>
  <c r="R92" i="10"/>
  <c r="Q93" i="10"/>
  <c r="R93" i="10"/>
  <c r="Q94" i="10"/>
  <c r="R94" i="10"/>
  <c r="Q95" i="10"/>
  <c r="R95" i="10"/>
  <c r="Q96" i="10"/>
  <c r="R96" i="10"/>
  <c r="Q97" i="10"/>
  <c r="R97" i="10"/>
  <c r="Q98" i="10"/>
  <c r="R98" i="10"/>
  <c r="M4" i="2" a="1"/>
  <c r="M4" i="2" s="1"/>
  <c r="U4" i="2" s="1"/>
  <c r="C10" i="2"/>
  <c r="V4" i="2" s="1"/>
  <c r="C8" i="2"/>
  <c r="Q5" i="2" s="1"/>
  <c r="B8" i="2"/>
  <c r="Q3" i="2" s="1"/>
  <c r="AG3" i="2" s="1"/>
  <c r="AP3" i="2" s="1"/>
  <c r="C6" i="2"/>
  <c r="R5" i="2" s="1"/>
  <c r="C5" i="2"/>
  <c r="B5" i="2"/>
  <c r="M4" i="10" a="1"/>
  <c r="M4" i="10" s="1"/>
  <c r="U4" i="10" s="1"/>
  <c r="V89" i="10"/>
  <c r="R89" i="10"/>
  <c r="V88" i="10"/>
  <c r="R88" i="10"/>
  <c r="V87" i="10"/>
  <c r="R87" i="10"/>
  <c r="Q87" i="10"/>
  <c r="V86" i="10"/>
  <c r="R86" i="10"/>
  <c r="Q86" i="10"/>
  <c r="V85" i="10"/>
  <c r="R85" i="10"/>
  <c r="Q85" i="10"/>
  <c r="V84" i="10"/>
  <c r="R84" i="10"/>
  <c r="Q84" i="10"/>
  <c r="V83" i="10"/>
  <c r="R83" i="10"/>
  <c r="Q83" i="10"/>
  <c r="V82" i="10"/>
  <c r="R82" i="10"/>
  <c r="Q82" i="10"/>
  <c r="V81" i="10"/>
  <c r="R81" i="10"/>
  <c r="Q81" i="10"/>
  <c r="V80" i="10"/>
  <c r="R80" i="10"/>
  <c r="Q80" i="10"/>
  <c r="V79" i="10"/>
  <c r="R79" i="10"/>
  <c r="Q79" i="10"/>
  <c r="V78" i="10"/>
  <c r="R78" i="10"/>
  <c r="Q78" i="10"/>
  <c r="V77" i="10"/>
  <c r="R77" i="10"/>
  <c r="Q77" i="10"/>
  <c r="V76" i="10"/>
  <c r="R76" i="10"/>
  <c r="Q76" i="10"/>
  <c r="V75" i="10"/>
  <c r="R75" i="10"/>
  <c r="Q75" i="10"/>
  <c r="V74" i="10"/>
  <c r="R74" i="10"/>
  <c r="Q74" i="10"/>
  <c r="V73" i="10"/>
  <c r="R73" i="10"/>
  <c r="Q73" i="10"/>
  <c r="V72" i="10"/>
  <c r="R72" i="10"/>
  <c r="Q72" i="10"/>
  <c r="V71" i="10"/>
  <c r="R71" i="10"/>
  <c r="Q71" i="10"/>
  <c r="V70" i="10"/>
  <c r="R70" i="10"/>
  <c r="Q70" i="10"/>
  <c r="V69" i="10"/>
  <c r="R69" i="10"/>
  <c r="Q69" i="10"/>
  <c r="V68" i="10"/>
  <c r="R68" i="10"/>
  <c r="Q68" i="10"/>
  <c r="V67" i="10"/>
  <c r="R67" i="10"/>
  <c r="Q67" i="10"/>
  <c r="V66" i="10"/>
  <c r="R66" i="10"/>
  <c r="Q66" i="10"/>
  <c r="V65" i="10"/>
  <c r="R65" i="10"/>
  <c r="Q65" i="10"/>
  <c r="V64" i="10"/>
  <c r="R64" i="10"/>
  <c r="Q64" i="10"/>
  <c r="V63" i="10"/>
  <c r="R63" i="10"/>
  <c r="Q63" i="10"/>
  <c r="V62" i="10"/>
  <c r="R62" i="10"/>
  <c r="Q62" i="10"/>
  <c r="V61" i="10"/>
  <c r="R61" i="10"/>
  <c r="Q61" i="10"/>
  <c r="V60" i="10"/>
  <c r="R60" i="10"/>
  <c r="Q60" i="10"/>
  <c r="V59" i="10"/>
  <c r="R59" i="10"/>
  <c r="Q59" i="10"/>
  <c r="V58" i="10"/>
  <c r="R58" i="10"/>
  <c r="Q58" i="10"/>
  <c r="V57" i="10"/>
  <c r="R57" i="10"/>
  <c r="Q57" i="10"/>
  <c r="V56" i="10"/>
  <c r="R56" i="10"/>
  <c r="Q56" i="10"/>
  <c r="V55" i="10"/>
  <c r="R55" i="10"/>
  <c r="Q55" i="10"/>
  <c r="V54" i="10"/>
  <c r="R54" i="10"/>
  <c r="Q54" i="10"/>
  <c r="V53" i="10"/>
  <c r="R53" i="10"/>
  <c r="Q53" i="10"/>
  <c r="V52" i="10"/>
  <c r="R52" i="10"/>
  <c r="Q52" i="10"/>
  <c r="V51" i="10"/>
  <c r="R51" i="10"/>
  <c r="Q51" i="10"/>
  <c r="V50" i="10"/>
  <c r="R50" i="10"/>
  <c r="Q50" i="10"/>
  <c r="V49" i="10"/>
  <c r="R49" i="10"/>
  <c r="Q49" i="10"/>
  <c r="V48" i="10"/>
  <c r="R48" i="10"/>
  <c r="Q48" i="10"/>
  <c r="V47" i="10"/>
  <c r="R47" i="10"/>
  <c r="Q47" i="10"/>
  <c r="V46" i="10"/>
  <c r="R46" i="10"/>
  <c r="Q46" i="10"/>
  <c r="V45" i="10"/>
  <c r="R45" i="10"/>
  <c r="Q45" i="10"/>
  <c r="V44" i="10"/>
  <c r="R44" i="10"/>
  <c r="Q44" i="10"/>
  <c r="V43" i="10"/>
  <c r="R43" i="10"/>
  <c r="Q43" i="10"/>
  <c r="V42" i="10"/>
  <c r="R42" i="10"/>
  <c r="Q42" i="10"/>
  <c r="V41" i="10"/>
  <c r="R41" i="10"/>
  <c r="Q41" i="10"/>
  <c r="V40" i="10"/>
  <c r="R40" i="10"/>
  <c r="Q40" i="10"/>
  <c r="V39" i="10"/>
  <c r="R39" i="10"/>
  <c r="Q39" i="10"/>
  <c r="V38" i="10"/>
  <c r="R38" i="10"/>
  <c r="Q38" i="10"/>
  <c r="V37" i="10"/>
  <c r="R37" i="10"/>
  <c r="Q37" i="10"/>
  <c r="V36" i="10"/>
  <c r="R36" i="10"/>
  <c r="Q36" i="10"/>
  <c r="V35" i="10"/>
  <c r="R35" i="10"/>
  <c r="Q35" i="10"/>
  <c r="V34" i="10"/>
  <c r="R34" i="10"/>
  <c r="Q34" i="10"/>
  <c r="V33" i="10"/>
  <c r="R33" i="10"/>
  <c r="Q33" i="10"/>
  <c r="V32" i="10"/>
  <c r="R32" i="10"/>
  <c r="Q32" i="10"/>
  <c r="V31" i="10"/>
  <c r="R31" i="10"/>
  <c r="Q31" i="10"/>
  <c r="V30" i="10"/>
  <c r="R30" i="10"/>
  <c r="Q30" i="10"/>
  <c r="V29" i="10"/>
  <c r="R29" i="10"/>
  <c r="Q29" i="10"/>
  <c r="V28" i="10"/>
  <c r="R28" i="10"/>
  <c r="Q28" i="10"/>
  <c r="V27" i="10"/>
  <c r="R27" i="10"/>
  <c r="Q27" i="10"/>
  <c r="V26" i="10"/>
  <c r="R26" i="10"/>
  <c r="Q26" i="10"/>
  <c r="V25" i="10"/>
  <c r="R25" i="10"/>
  <c r="Q25" i="10"/>
  <c r="V24" i="10"/>
  <c r="R24" i="10"/>
  <c r="Q24" i="10"/>
  <c r="V23" i="10"/>
  <c r="R23" i="10"/>
  <c r="Q23" i="10"/>
  <c r="V22" i="10"/>
  <c r="R22" i="10"/>
  <c r="Q22" i="10"/>
  <c r="V21" i="10"/>
  <c r="R21" i="10"/>
  <c r="Q21" i="10"/>
  <c r="V20" i="10"/>
  <c r="R20" i="10"/>
  <c r="Q20" i="10"/>
  <c r="V19" i="10"/>
  <c r="R19" i="10"/>
  <c r="Q19" i="10"/>
  <c r="V18" i="10"/>
  <c r="R18" i="10"/>
  <c r="Q18" i="10"/>
  <c r="V17" i="10"/>
  <c r="R17" i="10"/>
  <c r="Q17" i="10"/>
  <c r="V16" i="10"/>
  <c r="R16" i="10"/>
  <c r="Q16" i="10"/>
  <c r="V15" i="10"/>
  <c r="R15" i="10"/>
  <c r="Q15" i="10"/>
  <c r="V14" i="10"/>
  <c r="R14" i="10"/>
  <c r="Q14" i="10"/>
  <c r="V13" i="10"/>
  <c r="R13" i="10"/>
  <c r="Q13" i="10"/>
  <c r="V12" i="10"/>
  <c r="R12" i="10"/>
  <c r="Q12" i="10"/>
  <c r="V11" i="10"/>
  <c r="R11" i="10"/>
  <c r="Q11" i="10"/>
  <c r="V10" i="10"/>
  <c r="R10" i="10"/>
  <c r="Q10" i="10"/>
  <c r="V9" i="10"/>
  <c r="R9" i="10"/>
  <c r="Q9" i="10"/>
  <c r="V8" i="10"/>
  <c r="R8" i="10"/>
  <c r="Q8" i="10"/>
  <c r="V7" i="10"/>
  <c r="R7" i="10"/>
  <c r="Q7" i="10"/>
  <c r="V6" i="10"/>
  <c r="R6" i="10"/>
  <c r="Q6" i="10"/>
  <c r="V5" i="10"/>
  <c r="R5" i="10"/>
  <c r="Q5" i="10"/>
  <c r="W4" i="10"/>
  <c r="V4" i="10"/>
  <c r="R4" i="10"/>
  <c r="R3" i="10"/>
  <c r="O3" i="10"/>
  <c r="AE3" i="10" s="1"/>
  <c r="C9" i="10"/>
  <c r="V23" i="9"/>
  <c r="R23" i="9"/>
  <c r="Q23" i="9"/>
  <c r="O23" i="9"/>
  <c r="P23" i="9" s="1"/>
  <c r="V22" i="9"/>
  <c r="R22" i="9"/>
  <c r="Q22" i="9"/>
  <c r="O22" i="9"/>
  <c r="P22" i="9" s="1"/>
  <c r="V21" i="9"/>
  <c r="R21" i="9"/>
  <c r="Q21" i="9"/>
  <c r="O21" i="9"/>
  <c r="P21" i="9" s="1"/>
  <c r="V20" i="9"/>
  <c r="R20" i="9"/>
  <c r="Q20" i="9"/>
  <c r="O20" i="9"/>
  <c r="P20" i="9" s="1"/>
  <c r="V19" i="9"/>
  <c r="R19" i="9"/>
  <c r="Q19" i="9"/>
  <c r="O19" i="9"/>
  <c r="P19" i="9" s="1"/>
  <c r="V18" i="9"/>
  <c r="R18" i="9"/>
  <c r="Q18" i="9"/>
  <c r="O18" i="9"/>
  <c r="P18" i="9" s="1"/>
  <c r="V17" i="9"/>
  <c r="R17" i="9"/>
  <c r="Q17" i="9"/>
  <c r="O17" i="9"/>
  <c r="P17" i="9" s="1"/>
  <c r="V16" i="9"/>
  <c r="R16" i="9"/>
  <c r="Q16" i="9"/>
  <c r="O16" i="9"/>
  <c r="P16" i="9" s="1"/>
  <c r="V15" i="9"/>
  <c r="R15" i="9"/>
  <c r="Q15" i="9"/>
  <c r="O15" i="9"/>
  <c r="P15" i="9" s="1"/>
  <c r="V14" i="9"/>
  <c r="R14" i="9"/>
  <c r="Q14" i="9"/>
  <c r="O14" i="9"/>
  <c r="P14" i="9" s="1"/>
  <c r="V13" i="9"/>
  <c r="R13" i="9"/>
  <c r="Q13" i="9"/>
  <c r="O13" i="9"/>
  <c r="P13" i="9" s="1"/>
  <c r="V12" i="9"/>
  <c r="R12" i="9"/>
  <c r="Q12" i="9"/>
  <c r="O12" i="9"/>
  <c r="P12" i="9" s="1"/>
  <c r="V11" i="9"/>
  <c r="R11" i="9"/>
  <c r="Q11" i="9"/>
  <c r="O11" i="9"/>
  <c r="P11" i="9" s="1"/>
  <c r="V10" i="9"/>
  <c r="R10" i="9"/>
  <c r="Q10" i="9"/>
  <c r="O10" i="9"/>
  <c r="P10" i="9" s="1"/>
  <c r="V9" i="9"/>
  <c r="R9" i="9"/>
  <c r="Q9" i="9"/>
  <c r="O9" i="9"/>
  <c r="P9" i="9" s="1"/>
  <c r="V8" i="9"/>
  <c r="R8" i="9"/>
  <c r="Q8" i="9"/>
  <c r="O8" i="9"/>
  <c r="P8" i="9" s="1"/>
  <c r="V7" i="9"/>
  <c r="R7" i="9"/>
  <c r="Q7" i="9"/>
  <c r="O7" i="9"/>
  <c r="P7" i="9" s="1"/>
  <c r="V6" i="9"/>
  <c r="R6" i="9"/>
  <c r="Q6" i="9"/>
  <c r="O6" i="9"/>
  <c r="V5" i="9"/>
  <c r="R5" i="9"/>
  <c r="Q5" i="9"/>
  <c r="O5" i="9"/>
  <c r="W4" i="9"/>
  <c r="R4" i="9"/>
  <c r="AT3" i="9"/>
  <c r="Q3" i="9"/>
  <c r="O3" i="9"/>
  <c r="AE3" i="9" s="1"/>
  <c r="C9" i="9"/>
  <c r="AT3" i="2"/>
  <c r="O3" i="2"/>
  <c r="W4" i="2"/>
  <c r="O5" i="2"/>
  <c r="O6" i="2"/>
  <c r="O7" i="2"/>
  <c r="V7" i="2"/>
  <c r="O8" i="2"/>
  <c r="O9" i="2"/>
  <c r="O10" i="2"/>
  <c r="O11" i="2"/>
  <c r="Q11" i="2"/>
  <c r="O12" i="2"/>
  <c r="O13" i="2"/>
  <c r="O14" i="2"/>
  <c r="V14" i="2"/>
  <c r="O15" i="2"/>
  <c r="O16" i="2"/>
  <c r="O17" i="2"/>
  <c r="Q17" i="2"/>
  <c r="O18" i="2"/>
  <c r="O19" i="2"/>
  <c r="O20" i="2"/>
  <c r="O21" i="2"/>
  <c r="O22" i="2"/>
  <c r="O23" i="2"/>
  <c r="Q22" i="12" l="1"/>
  <c r="Q21" i="17"/>
  <c r="Q10" i="17"/>
  <c r="Q36" i="43"/>
  <c r="Q66" i="44"/>
  <c r="Q36" i="44"/>
  <c r="Q18" i="44"/>
  <c r="Q48" i="48"/>
  <c r="Q6" i="17"/>
  <c r="Q18" i="21"/>
  <c r="Q19" i="28"/>
  <c r="Q44" i="32"/>
  <c r="Q19" i="43"/>
  <c r="Q97" i="48"/>
  <c r="Q54" i="48"/>
  <c r="Q45" i="48"/>
  <c r="Q81" i="50"/>
  <c r="Q18" i="12"/>
  <c r="Q19" i="17"/>
  <c r="Q8" i="17"/>
  <c r="Q21" i="21"/>
  <c r="Q14" i="43"/>
  <c r="Q41" i="44"/>
  <c r="Q65" i="45"/>
  <c r="Q91" i="48"/>
  <c r="Q87" i="48"/>
  <c r="Q63" i="48"/>
  <c r="Q58" i="48"/>
  <c r="Q6" i="60"/>
  <c r="B8" i="103"/>
  <c r="V10" i="42"/>
  <c r="V15" i="42"/>
  <c r="V38" i="42"/>
  <c r="V59" i="42"/>
  <c r="V63" i="42"/>
  <c r="V80" i="42"/>
  <c r="V30" i="42"/>
  <c r="V47" i="42"/>
  <c r="V51" i="42"/>
  <c r="V72" i="42"/>
  <c r="V84" i="42"/>
  <c r="V27" i="42"/>
  <c r="V44" i="42"/>
  <c r="V56" i="42"/>
  <c r="V77" i="42"/>
  <c r="V81" i="42"/>
  <c r="V93" i="42"/>
  <c r="V14" i="43"/>
  <c r="V28" i="43"/>
  <c r="V77" i="43"/>
  <c r="V17" i="43"/>
  <c r="V29" i="43"/>
  <c r="V47" i="43"/>
  <c r="V65" i="43"/>
  <c r="V81" i="43"/>
  <c r="V35" i="43"/>
  <c r="V48" i="43"/>
  <c r="V66" i="43"/>
  <c r="V85" i="43"/>
  <c r="V75" i="51"/>
  <c r="V60" i="51"/>
  <c r="V44" i="51"/>
  <c r="V27" i="51"/>
  <c r="V52" i="52"/>
  <c r="V30" i="52"/>
  <c r="V11" i="41"/>
  <c r="V15" i="41"/>
  <c r="V4" i="20"/>
  <c r="V12" i="20"/>
  <c r="R60" i="16"/>
  <c r="V43" i="11"/>
  <c r="R72" i="11"/>
  <c r="Q14" i="12"/>
  <c r="R86" i="16"/>
  <c r="R54" i="16"/>
  <c r="R21" i="16"/>
  <c r="Q17" i="17"/>
  <c r="P12" i="17"/>
  <c r="Q81" i="18"/>
  <c r="V39" i="18"/>
  <c r="P20" i="19"/>
  <c r="P13" i="19"/>
  <c r="R78" i="20"/>
  <c r="R62" i="20"/>
  <c r="R36" i="20"/>
  <c r="R4" i="21"/>
  <c r="R9" i="21"/>
  <c r="R12" i="21"/>
  <c r="R13" i="21"/>
  <c r="Q11" i="24"/>
  <c r="Q15" i="24"/>
  <c r="V17" i="25"/>
  <c r="V15" i="28"/>
  <c r="R14" i="30"/>
  <c r="V66" i="32"/>
  <c r="R57" i="32"/>
  <c r="R49" i="32"/>
  <c r="V40" i="32"/>
  <c r="V32" i="32"/>
  <c r="R11" i="32"/>
  <c r="P16" i="33"/>
  <c r="V11" i="34"/>
  <c r="V14" i="34"/>
  <c r="V18" i="34"/>
  <c r="V12" i="34"/>
  <c r="V15" i="34"/>
  <c r="V22" i="34"/>
  <c r="P11" i="36"/>
  <c r="R79" i="41"/>
  <c r="R70" i="41"/>
  <c r="R48" i="41"/>
  <c r="V83" i="42"/>
  <c r="V48" i="42"/>
  <c r="V29" i="42"/>
  <c r="V87" i="43"/>
  <c r="V53" i="43"/>
  <c r="V16" i="45"/>
  <c r="V10" i="45"/>
  <c r="V32" i="45"/>
  <c r="V50" i="45"/>
  <c r="V65" i="45"/>
  <c r="V15" i="45"/>
  <c r="V38" i="45"/>
  <c r="V55" i="45"/>
  <c r="V66" i="45"/>
  <c r="V17" i="45"/>
  <c r="V39" i="45"/>
  <c r="V56" i="45"/>
  <c r="V71" i="45"/>
  <c r="R44" i="46"/>
  <c r="R33" i="46"/>
  <c r="V27" i="48"/>
  <c r="V21" i="48"/>
  <c r="V26" i="48"/>
  <c r="V69" i="51"/>
  <c r="V54" i="51"/>
  <c r="V37" i="51"/>
  <c r="V20" i="51"/>
  <c r="V64" i="52"/>
  <c r="V42" i="52"/>
  <c r="V22" i="52"/>
  <c r="Q37" i="53"/>
  <c r="R8" i="53"/>
  <c r="R35" i="53"/>
  <c r="R61" i="53"/>
  <c r="R11" i="53"/>
  <c r="R67" i="53"/>
  <c r="R47" i="53"/>
  <c r="V43" i="18"/>
  <c r="V33" i="18"/>
  <c r="V76" i="20"/>
  <c r="V59" i="20"/>
  <c r="V10" i="32"/>
  <c r="V19" i="32"/>
  <c r="V24" i="32"/>
  <c r="V33" i="32"/>
  <c r="V37" i="32"/>
  <c r="V42" i="32"/>
  <c r="V46" i="32"/>
  <c r="V50" i="32"/>
  <c r="V54" i="32"/>
  <c r="V58" i="32"/>
  <c r="V63" i="32"/>
  <c r="V68" i="32"/>
  <c r="V13" i="32"/>
  <c r="V20" i="32"/>
  <c r="V29" i="32"/>
  <c r="V34" i="32"/>
  <c r="V38" i="32"/>
  <c r="V59" i="32"/>
  <c r="V64" i="32"/>
  <c r="V15" i="32"/>
  <c r="V25" i="32"/>
  <c r="V30" i="32"/>
  <c r="V43" i="32"/>
  <c r="V47" i="32"/>
  <c r="V51" i="32"/>
  <c r="V55" i="32"/>
  <c r="V60" i="32"/>
  <c r="V69" i="32"/>
  <c r="V16" i="33"/>
  <c r="V11" i="33"/>
  <c r="R19" i="36"/>
  <c r="R15" i="36"/>
  <c r="V87" i="42"/>
  <c r="V33" i="42"/>
  <c r="V23" i="42"/>
  <c r="V40" i="43"/>
  <c r="V68" i="51"/>
  <c r="V52" i="51"/>
  <c r="V36" i="51"/>
  <c r="V18" i="51"/>
  <c r="V61" i="52"/>
  <c r="V41" i="52"/>
  <c r="V19" i="52"/>
  <c r="Q8" i="33"/>
  <c r="Q16" i="33"/>
  <c r="Q9" i="33"/>
  <c r="Q21" i="33"/>
  <c r="R68" i="11"/>
  <c r="Q87" i="16"/>
  <c r="R26" i="16"/>
  <c r="Q11" i="29"/>
  <c r="Q18" i="29"/>
  <c r="R6" i="36"/>
  <c r="R5" i="36"/>
  <c r="R16" i="36"/>
  <c r="R13" i="36"/>
  <c r="R21" i="36"/>
  <c r="Q15" i="37"/>
  <c r="Q8" i="53"/>
  <c r="Q56" i="53"/>
  <c r="Q21" i="53"/>
  <c r="P3" i="2"/>
  <c r="AF3" i="2" s="1"/>
  <c r="AO3" i="2" s="1"/>
  <c r="R44" i="11"/>
  <c r="R76" i="16"/>
  <c r="R49" i="16"/>
  <c r="R15" i="16"/>
  <c r="V80" i="18"/>
  <c r="Q21" i="2"/>
  <c r="V11" i="11"/>
  <c r="R48" i="11"/>
  <c r="V81" i="11"/>
  <c r="Q23" i="12"/>
  <c r="Q20" i="12"/>
  <c r="Q16" i="12"/>
  <c r="V9" i="13"/>
  <c r="Q72" i="16"/>
  <c r="R43" i="16"/>
  <c r="Q15" i="16"/>
  <c r="V16" i="17"/>
  <c r="Q75" i="18"/>
  <c r="R23" i="19"/>
  <c r="V29" i="20"/>
  <c r="R9" i="20"/>
  <c r="R24" i="20"/>
  <c r="P23" i="33"/>
  <c r="R10" i="41"/>
  <c r="R28" i="41"/>
  <c r="R35" i="41"/>
  <c r="R67" i="41"/>
  <c r="R73" i="41"/>
  <c r="R85" i="41"/>
  <c r="R7" i="41"/>
  <c r="R15" i="41"/>
  <c r="R29" i="41"/>
  <c r="R44" i="41"/>
  <c r="R60" i="41"/>
  <c r="R82" i="41"/>
  <c r="R88" i="41"/>
  <c r="R22" i="41"/>
  <c r="R38" i="41"/>
  <c r="R45" i="41"/>
  <c r="R51" i="41"/>
  <c r="R63" i="41"/>
  <c r="R76" i="41"/>
  <c r="V95" i="42"/>
  <c r="V90" i="42"/>
  <c r="V66" i="42"/>
  <c r="V62" i="42"/>
  <c r="V73" i="43"/>
  <c r="V36" i="43"/>
  <c r="R11" i="44"/>
  <c r="R14" i="44"/>
  <c r="R15" i="44"/>
  <c r="R26" i="44"/>
  <c r="R43" i="44"/>
  <c r="R76" i="44"/>
  <c r="R27" i="44"/>
  <c r="R49" i="44"/>
  <c r="R62" i="44"/>
  <c r="R8" i="46"/>
  <c r="R17" i="46"/>
  <c r="R26" i="46"/>
  <c r="R39" i="46"/>
  <c r="R48" i="46"/>
  <c r="R57" i="46"/>
  <c r="R65" i="46"/>
  <c r="R9" i="46"/>
  <c r="R18" i="46"/>
  <c r="R27" i="46"/>
  <c r="R41" i="46"/>
  <c r="R50" i="46"/>
  <c r="R59" i="46"/>
  <c r="R66" i="46"/>
  <c r="R11" i="46"/>
  <c r="R20" i="46"/>
  <c r="R29" i="46"/>
  <c r="R35" i="46"/>
  <c r="R42" i="46"/>
  <c r="R51" i="46"/>
  <c r="R68" i="46"/>
  <c r="V77" i="51"/>
  <c r="V63" i="51"/>
  <c r="V46" i="51"/>
  <c r="V30" i="51"/>
  <c r="V55" i="52"/>
  <c r="V34" i="52"/>
  <c r="V6" i="62"/>
  <c r="V9" i="62"/>
  <c r="V4" i="62"/>
  <c r="V8" i="74"/>
  <c r="V9" i="74"/>
  <c r="V7" i="74"/>
  <c r="R20" i="11"/>
  <c r="Q12" i="12"/>
  <c r="Q9" i="12"/>
  <c r="R71" i="16"/>
  <c r="R38" i="16"/>
  <c r="R10" i="16"/>
  <c r="Q63" i="18"/>
  <c r="Q53" i="18"/>
  <c r="V18" i="19"/>
  <c r="V53" i="20"/>
  <c r="V11" i="24"/>
  <c r="V16" i="24"/>
  <c r="Q11" i="30"/>
  <c r="Q12" i="30"/>
  <c r="Q22" i="33"/>
  <c r="Q18" i="33"/>
  <c r="R4" i="32"/>
  <c r="R5" i="32"/>
  <c r="R13" i="32"/>
  <c r="R29" i="32"/>
  <c r="R6" i="32"/>
  <c r="R25" i="32"/>
  <c r="R43" i="32"/>
  <c r="R47" i="32"/>
  <c r="R51" i="32"/>
  <c r="R55" i="32"/>
  <c r="R69" i="32"/>
  <c r="R3" i="32"/>
  <c r="AH3" i="32" s="1"/>
  <c r="AQ3" i="32" s="1"/>
  <c r="R21" i="32"/>
  <c r="R35" i="32"/>
  <c r="R39" i="32"/>
  <c r="R65" i="32"/>
  <c r="R22" i="36"/>
  <c r="R18" i="36"/>
  <c r="V98" i="35"/>
  <c r="V5" i="35"/>
  <c r="P15" i="40"/>
  <c r="V10" i="51"/>
  <c r="V14" i="51"/>
  <c r="V22" i="51"/>
  <c r="V31" i="51"/>
  <c r="V39" i="51"/>
  <c r="V49" i="51"/>
  <c r="V57" i="51"/>
  <c r="V64" i="51"/>
  <c r="V71" i="51"/>
  <c r="V78" i="51"/>
  <c r="V15" i="51"/>
  <c r="V24" i="51"/>
  <c r="V32" i="51"/>
  <c r="V42" i="51"/>
  <c r="V50" i="51"/>
  <c r="V58" i="51"/>
  <c r="V65" i="51"/>
  <c r="V72" i="51"/>
  <c r="V16" i="51"/>
  <c r="V25" i="51"/>
  <c r="V34" i="51"/>
  <c r="V43" i="51"/>
  <c r="V51" i="51"/>
  <c r="V59" i="51"/>
  <c r="V66" i="51"/>
  <c r="V74" i="51"/>
  <c r="V17" i="52"/>
  <c r="V25" i="52"/>
  <c r="V35" i="52"/>
  <c r="V43" i="52"/>
  <c r="V53" i="52"/>
  <c r="V13" i="52"/>
  <c r="V24" i="52"/>
  <c r="V36" i="52"/>
  <c r="V47" i="52"/>
  <c r="V58" i="52"/>
  <c r="V66" i="52"/>
  <c r="V16" i="52"/>
  <c r="V28" i="52"/>
  <c r="V37" i="52"/>
  <c r="V48" i="52"/>
  <c r="V59" i="52"/>
  <c r="V67" i="52"/>
  <c r="V18" i="52"/>
  <c r="V29" i="52"/>
  <c r="V40" i="52"/>
  <c r="V49" i="52"/>
  <c r="V60" i="52"/>
  <c r="V69" i="52"/>
  <c r="Q48" i="53"/>
  <c r="V7" i="62"/>
  <c r="G88" i="18"/>
  <c r="G88" i="50"/>
  <c r="G88" i="86"/>
  <c r="G88" i="47"/>
  <c r="G88" i="42"/>
  <c r="G88" i="48"/>
  <c r="G88" i="55"/>
  <c r="G88" i="41"/>
  <c r="G88" i="16"/>
  <c r="G88" i="82"/>
  <c r="G88" i="20"/>
  <c r="G88" i="83"/>
  <c r="G88" i="43"/>
  <c r="G88" i="49"/>
  <c r="G88" i="54"/>
  <c r="G88" i="44"/>
  <c r="G88" i="32"/>
  <c r="G88" i="84"/>
  <c r="G88" i="45"/>
  <c r="G88" i="52"/>
  <c r="G88" i="53"/>
  <c r="G88" i="46"/>
  <c r="G88" i="35"/>
  <c r="G82" i="18"/>
  <c r="G82" i="49"/>
  <c r="G82" i="83"/>
  <c r="G82" i="43"/>
  <c r="G82" i="51"/>
  <c r="G82" i="54"/>
  <c r="G82" i="44"/>
  <c r="G82" i="32"/>
  <c r="G82" i="46"/>
  <c r="G82" i="84"/>
  <c r="G82" i="45"/>
  <c r="G82" i="52"/>
  <c r="G82" i="53"/>
  <c r="G82" i="50"/>
  <c r="G82" i="35"/>
  <c r="G82" i="86"/>
  <c r="G82" i="82"/>
  <c r="G82" i="42"/>
  <c r="G82" i="48"/>
  <c r="G82" i="55"/>
  <c r="G82" i="41"/>
  <c r="G82" i="20"/>
  <c r="G76" i="18"/>
  <c r="G76" i="45"/>
  <c r="G76" i="84"/>
  <c r="G76" i="47"/>
  <c r="G76" i="52"/>
  <c r="G76" i="53"/>
  <c r="G76" i="50"/>
  <c r="G76" i="35"/>
  <c r="G76" i="16"/>
  <c r="G76" i="48"/>
  <c r="G76" i="86"/>
  <c r="G76" i="82"/>
  <c r="G76" i="42"/>
  <c r="G76" i="49"/>
  <c r="G76" i="55"/>
  <c r="G76" i="41"/>
  <c r="G76" i="20"/>
  <c r="G76" i="83"/>
  <c r="G76" i="43"/>
  <c r="G76" i="51"/>
  <c r="G76" i="54"/>
  <c r="G76" i="46"/>
  <c r="G76" i="32"/>
  <c r="G70" i="18"/>
  <c r="G70" i="86"/>
  <c r="G70" i="41"/>
  <c r="G70" i="82"/>
  <c r="G70" i="42"/>
  <c r="G70" i="49"/>
  <c r="G70" i="55"/>
  <c r="G70" i="44"/>
  <c r="G70" i="20"/>
  <c r="G70" i="43"/>
  <c r="G70" i="83"/>
  <c r="G70" i="45"/>
  <c r="G70" i="51"/>
  <c r="G70" i="54"/>
  <c r="G70" i="46"/>
  <c r="G70" i="32"/>
  <c r="G70" i="84"/>
  <c r="G70" i="47"/>
  <c r="G70" i="52"/>
  <c r="G70" i="48"/>
  <c r="G70" i="50"/>
  <c r="G70" i="35"/>
  <c r="G70" i="16"/>
  <c r="G64" i="18"/>
  <c r="G64" i="54"/>
  <c r="G64" i="83"/>
  <c r="G64" i="45"/>
  <c r="G64" i="51"/>
  <c r="G64" i="53"/>
  <c r="G64" i="46"/>
  <c r="G64" i="32"/>
  <c r="G64" i="84"/>
  <c r="G64" i="35"/>
  <c r="G64" i="86"/>
  <c r="G64" i="47"/>
  <c r="G64" i="52"/>
  <c r="G64" i="48"/>
  <c r="G64" i="50"/>
  <c r="G64" i="41"/>
  <c r="G64" i="16"/>
  <c r="G64" i="82"/>
  <c r="G64" i="43"/>
  <c r="G64" i="49"/>
  <c r="G64" i="55"/>
  <c r="G64" i="44"/>
  <c r="G64" i="20"/>
  <c r="G58" i="18"/>
  <c r="G58" i="52"/>
  <c r="G58" i="86"/>
  <c r="G58" i="47"/>
  <c r="G58" i="42"/>
  <c r="G58" i="48"/>
  <c r="G58" i="50"/>
  <c r="G58" i="41"/>
  <c r="G58" i="16"/>
  <c r="G58" i="55"/>
  <c r="G58" i="82"/>
  <c r="G58" i="43"/>
  <c r="G58" i="49"/>
  <c r="G58" i="54"/>
  <c r="G58" i="44"/>
  <c r="G58" i="20"/>
  <c r="G58" i="84"/>
  <c r="G58" i="45"/>
  <c r="G58" i="51"/>
  <c r="G58" i="53"/>
  <c r="G58" i="46"/>
  <c r="G58" i="35"/>
  <c r="G52" i="18"/>
  <c r="G52" i="82"/>
  <c r="G52" i="20"/>
  <c r="G52" i="83"/>
  <c r="G52" i="43"/>
  <c r="G52" i="49"/>
  <c r="G52" i="54"/>
  <c r="G52" i="44"/>
  <c r="G52" i="32"/>
  <c r="G52" i="51"/>
  <c r="G52" i="84"/>
  <c r="G52" i="45"/>
  <c r="G52" i="52"/>
  <c r="G52" i="53"/>
  <c r="G52" i="46"/>
  <c r="G52" i="35"/>
  <c r="G52" i="86"/>
  <c r="G52" i="47"/>
  <c r="G52" i="42"/>
  <c r="G52" i="48"/>
  <c r="G52" i="55"/>
  <c r="G52" i="41"/>
  <c r="G52" i="16"/>
  <c r="G46" i="18"/>
  <c r="G46" i="46"/>
  <c r="G46" i="84"/>
  <c r="G46" i="45"/>
  <c r="G46" i="52"/>
  <c r="G46" i="53"/>
  <c r="G46" i="50"/>
  <c r="G46" i="35"/>
  <c r="G46" i="47"/>
  <c r="G46" i="16"/>
  <c r="G46" i="86"/>
  <c r="G46" i="82"/>
  <c r="G46" i="42"/>
  <c r="G46" i="48"/>
  <c r="G46" i="55"/>
  <c r="G46" i="41"/>
  <c r="G46" i="20"/>
  <c r="G46" i="83"/>
  <c r="G46" i="43"/>
  <c r="G46" i="51"/>
  <c r="G46" i="54"/>
  <c r="G46" i="44"/>
  <c r="G46" i="32"/>
  <c r="G40" i="18"/>
  <c r="G40" i="48"/>
  <c r="G40" i="86"/>
  <c r="G40" i="82"/>
  <c r="G40" i="42"/>
  <c r="G40" i="49"/>
  <c r="G40" i="55"/>
  <c r="G40" i="41"/>
  <c r="G40" i="20"/>
  <c r="G40" i="44"/>
  <c r="G40" i="83"/>
  <c r="G40" i="43"/>
  <c r="G40" i="51"/>
  <c r="G40" i="54"/>
  <c r="G40" i="46"/>
  <c r="G40" i="32"/>
  <c r="G40" i="84"/>
  <c r="G40" i="47"/>
  <c r="G40" i="52"/>
  <c r="G40" i="53"/>
  <c r="G40" i="50"/>
  <c r="G40" i="35"/>
  <c r="G40" i="16"/>
  <c r="G34" i="18"/>
  <c r="G34" i="43"/>
  <c r="G34" i="83"/>
  <c r="G34" i="45"/>
  <c r="G34" i="51"/>
  <c r="G34" i="54"/>
  <c r="G34" i="46"/>
  <c r="G34" i="32"/>
  <c r="G34" i="53"/>
  <c r="G34" i="84"/>
  <c r="G34" i="47"/>
  <c r="G34" i="52"/>
  <c r="G34" i="48"/>
  <c r="G34" i="50"/>
  <c r="G34" i="35"/>
  <c r="G34" i="16"/>
  <c r="G34" i="82"/>
  <c r="G34" i="42"/>
  <c r="G34" i="49"/>
  <c r="G34" i="55"/>
  <c r="G34" i="44"/>
  <c r="G34" i="20"/>
  <c r="G28" i="18"/>
  <c r="G28" i="84"/>
  <c r="G28" i="35"/>
  <c r="G28" i="86"/>
  <c r="G28" i="47"/>
  <c r="G28" i="52"/>
  <c r="G28" i="48"/>
  <c r="G28" i="50"/>
  <c r="G28" i="41"/>
  <c r="G28" i="16"/>
  <c r="G28" i="42"/>
  <c r="G28" i="82"/>
  <c r="G28" i="43"/>
  <c r="G28" i="49"/>
  <c r="G28" i="55"/>
  <c r="G28" i="44"/>
  <c r="G28" i="20"/>
  <c r="G28" i="83"/>
  <c r="G28" i="45"/>
  <c r="G28" i="51"/>
  <c r="G28" i="53"/>
  <c r="G28" i="46"/>
  <c r="G28" i="32"/>
  <c r="R4" i="96"/>
  <c r="R5" i="96"/>
  <c r="R9" i="26"/>
  <c r="R13" i="28"/>
  <c r="P18" i="33"/>
  <c r="P13" i="33"/>
  <c r="P14" i="36"/>
  <c r="V14" i="54"/>
  <c r="V27" i="54"/>
  <c r="V48" i="54"/>
  <c r="V67" i="54"/>
  <c r="V18" i="54"/>
  <c r="V36" i="54"/>
  <c r="V55" i="54"/>
  <c r="V73" i="54"/>
  <c r="R3" i="96"/>
  <c r="G82" i="16"/>
  <c r="G70" i="53"/>
  <c r="G58" i="83"/>
  <c r="Q13" i="31"/>
  <c r="P21" i="33"/>
  <c r="P17" i="33"/>
  <c r="P12" i="33"/>
  <c r="P6" i="33"/>
  <c r="Q69" i="48"/>
  <c r="Q55" i="48"/>
  <c r="Q43" i="48"/>
  <c r="V62" i="49"/>
  <c r="V27" i="49"/>
  <c r="V11" i="49"/>
  <c r="V63" i="54"/>
  <c r="V37" i="54"/>
  <c r="G58" i="32"/>
  <c r="G46" i="49"/>
  <c r="G34" i="86"/>
  <c r="Q15" i="21"/>
  <c r="X4" i="29"/>
  <c r="P20" i="33"/>
  <c r="P5" i="33"/>
  <c r="P21" i="34"/>
  <c r="V23" i="36"/>
  <c r="P9" i="36"/>
  <c r="Q60" i="43"/>
  <c r="Q43" i="43"/>
  <c r="Q15" i="43"/>
  <c r="Q81" i="48"/>
  <c r="Q72" i="48"/>
  <c r="Q51" i="48"/>
  <c r="Q37" i="48"/>
  <c r="V57" i="54"/>
  <c r="V31" i="54"/>
  <c r="G34" i="41"/>
  <c r="G88" i="51"/>
  <c r="Y4" i="66"/>
  <c r="R4" i="79"/>
  <c r="Q5" i="90"/>
  <c r="G72" i="98"/>
  <c r="G85" i="98"/>
  <c r="G25" i="100"/>
  <c r="G68" i="100"/>
  <c r="G25" i="101"/>
  <c r="G44" i="102"/>
  <c r="G61" i="104"/>
  <c r="G31" i="105"/>
  <c r="V9" i="72"/>
  <c r="V8" i="86"/>
  <c r="V4" i="105"/>
  <c r="G73" i="98"/>
  <c r="G42" i="99"/>
  <c r="G55" i="99"/>
  <c r="G66" i="100"/>
  <c r="G79" i="100"/>
  <c r="G37" i="101"/>
  <c r="G61" i="101"/>
  <c r="G79" i="102"/>
  <c r="G73" i="103"/>
  <c r="G43" i="105"/>
  <c r="G61" i="105"/>
  <c r="G79" i="105"/>
  <c r="G85" i="105"/>
  <c r="O9" i="66"/>
  <c r="V9" i="69"/>
  <c r="V5" i="72"/>
  <c r="Q6" i="78"/>
  <c r="V9" i="85"/>
  <c r="Q23" i="2"/>
  <c r="Q13" i="2"/>
  <c r="Q7" i="2"/>
  <c r="V83" i="11"/>
  <c r="R19" i="12"/>
  <c r="V19" i="2"/>
  <c r="V17" i="11"/>
  <c r="V89" i="11"/>
  <c r="R21" i="12"/>
  <c r="R7" i="12"/>
  <c r="P15" i="17"/>
  <c r="Q9" i="17"/>
  <c r="P3" i="17"/>
  <c r="AF3" i="17" s="1"/>
  <c r="V21" i="2"/>
  <c r="V41" i="11"/>
  <c r="V57" i="11"/>
  <c r="V73" i="11"/>
  <c r="R20" i="12"/>
  <c r="R13" i="12"/>
  <c r="P20" i="17"/>
  <c r="P18" i="17"/>
  <c r="Q16" i="17"/>
  <c r="Q14" i="17"/>
  <c r="Q12" i="17"/>
  <c r="Q21" i="19"/>
  <c r="P14" i="19"/>
  <c r="R75" i="20"/>
  <c r="V64" i="20"/>
  <c r="R57" i="20"/>
  <c r="V47" i="20"/>
  <c r="R37" i="20"/>
  <c r="R26" i="20"/>
  <c r="R17" i="20"/>
  <c r="V5" i="20"/>
  <c r="P19" i="21"/>
  <c r="V21" i="24"/>
  <c r="P14" i="25"/>
  <c r="V21" i="27"/>
  <c r="R16" i="28"/>
  <c r="V13" i="28"/>
  <c r="R10" i="28"/>
  <c r="V10" i="29"/>
  <c r="Q23" i="30"/>
  <c r="Q21" i="30"/>
  <c r="R19" i="30"/>
  <c r="Q17" i="30"/>
  <c r="V12" i="30"/>
  <c r="Q10" i="30"/>
  <c r="Q19" i="31"/>
  <c r="R59" i="32"/>
  <c r="R41" i="32"/>
  <c r="R37" i="32"/>
  <c r="R23" i="32"/>
  <c r="Q14" i="32"/>
  <c r="R9" i="32"/>
  <c r="P22" i="33"/>
  <c r="V23" i="34"/>
  <c r="Q21" i="34"/>
  <c r="R16" i="34"/>
  <c r="V13" i="34"/>
  <c r="P5" i="34"/>
  <c r="X4" i="34"/>
  <c r="V14" i="36"/>
  <c r="Q21" i="38"/>
  <c r="Q19" i="38"/>
  <c r="Q17" i="38"/>
  <c r="R15" i="38"/>
  <c r="Q13" i="38"/>
  <c r="P10" i="38"/>
  <c r="Q16" i="40"/>
  <c r="Q82" i="41"/>
  <c r="Q71" i="41"/>
  <c r="Q66" i="41"/>
  <c r="Q54" i="41"/>
  <c r="Q35" i="41"/>
  <c r="Q29" i="41"/>
  <c r="Q23" i="41"/>
  <c r="Q17" i="41"/>
  <c r="Q12" i="41"/>
  <c r="V92" i="42"/>
  <c r="V78" i="42"/>
  <c r="V71" i="42"/>
  <c r="V60" i="42"/>
  <c r="V53" i="42"/>
  <c r="V42" i="42"/>
  <c r="V35" i="42"/>
  <c r="V24" i="42"/>
  <c r="V12" i="42"/>
  <c r="V89" i="43"/>
  <c r="R83" i="43"/>
  <c r="V75" i="43"/>
  <c r="R52" i="43"/>
  <c r="V41" i="43"/>
  <c r="V30" i="43"/>
  <c r="V21" i="43"/>
  <c r="R78" i="44"/>
  <c r="R63" i="44"/>
  <c r="R57" i="44"/>
  <c r="R44" i="44"/>
  <c r="R36" i="44"/>
  <c r="R28" i="44"/>
  <c r="R10" i="44"/>
  <c r="V79" i="45"/>
  <c r="V73" i="45"/>
  <c r="V67" i="45"/>
  <c r="V62" i="45"/>
  <c r="V57" i="45"/>
  <c r="V51" i="45"/>
  <c r="V46" i="45"/>
  <c r="V40" i="45"/>
  <c r="V33" i="45"/>
  <c r="V26" i="45"/>
  <c r="V18" i="45"/>
  <c r="V11" i="45"/>
  <c r="Q55" i="46"/>
  <c r="Q30" i="46"/>
  <c r="Q22" i="46"/>
  <c r="Q45" i="47"/>
  <c r="Q28" i="47"/>
  <c r="Q8" i="47"/>
  <c r="V83" i="49"/>
  <c r="V74" i="49"/>
  <c r="R66" i="49"/>
  <c r="V57" i="49"/>
  <c r="V50" i="49"/>
  <c r="V39" i="49"/>
  <c r="V32" i="49"/>
  <c r="V21" i="49"/>
  <c r="V14" i="49"/>
  <c r="V97" i="50"/>
  <c r="V64" i="53"/>
  <c r="V57" i="53"/>
  <c r="R49" i="53"/>
  <c r="V40" i="53"/>
  <c r="Q33" i="53"/>
  <c r="R23" i="53"/>
  <c r="Q13" i="53"/>
  <c r="Q9" i="58"/>
  <c r="Q11" i="58"/>
  <c r="Q13" i="58"/>
  <c r="Q15" i="58"/>
  <c r="Q17" i="58"/>
  <c r="Q19" i="58"/>
  <c r="Q21" i="58"/>
  <c r="Q23" i="58"/>
  <c r="Q6" i="59"/>
  <c r="V5" i="61"/>
  <c r="V9" i="61"/>
  <c r="V8" i="65"/>
  <c r="V5" i="66"/>
  <c r="Q7" i="68"/>
  <c r="V5" i="78"/>
  <c r="V8" i="83"/>
  <c r="V5" i="88"/>
  <c r="Q7" i="90"/>
  <c r="G86" i="94"/>
  <c r="G86" i="90"/>
  <c r="G86" i="89"/>
  <c r="G86" i="83"/>
  <c r="G86" i="52"/>
  <c r="G86" i="55"/>
  <c r="G86" i="32"/>
  <c r="G86" i="15"/>
  <c r="G86" i="98"/>
  <c r="G86" i="91"/>
  <c r="G86" i="87"/>
  <c r="G86" i="82"/>
  <c r="G86" i="51"/>
  <c r="G86" i="50"/>
  <c r="G86" i="20"/>
  <c r="G86" i="11"/>
  <c r="G86" i="105"/>
  <c r="G86" i="104"/>
  <c r="G86" i="103"/>
  <c r="G86" i="95"/>
  <c r="G86" i="47"/>
  <c r="G86" i="49"/>
  <c r="G86" i="46"/>
  <c r="G86" i="16"/>
  <c r="G86" i="18"/>
  <c r="G86" i="10"/>
  <c r="G86" i="100"/>
  <c r="G86" i="97"/>
  <c r="G86" i="93"/>
  <c r="G86" i="85"/>
  <c r="G86" i="84"/>
  <c r="G86" i="42"/>
  <c r="G86" i="54"/>
  <c r="G86" i="35"/>
  <c r="G80" i="102"/>
  <c r="G80" i="101"/>
  <c r="G80" i="99"/>
  <c r="G80" i="95"/>
  <c r="G80" i="87"/>
  <c r="G80" i="82"/>
  <c r="G80" i="51"/>
  <c r="G80" i="50"/>
  <c r="G80" i="20"/>
  <c r="G80" i="18"/>
  <c r="G80" i="11"/>
  <c r="G80" i="96"/>
  <c r="G80" i="92"/>
  <c r="G80" i="47"/>
  <c r="G80" i="49"/>
  <c r="G80" i="46"/>
  <c r="G80" i="16"/>
  <c r="G80" i="100"/>
  <c r="G80" i="93"/>
  <c r="G80" i="88"/>
  <c r="G80" i="45"/>
  <c r="G80" i="48"/>
  <c r="G80" i="44"/>
  <c r="G80" i="13"/>
  <c r="G80" i="105"/>
  <c r="G80" i="103"/>
  <c r="G80" i="98"/>
  <c r="G80" i="91"/>
  <c r="G80" i="83"/>
  <c r="G80" i="52"/>
  <c r="G80" i="55"/>
  <c r="G80" i="32"/>
  <c r="G74" i="100"/>
  <c r="G74" i="93"/>
  <c r="G74" i="88"/>
  <c r="G74" i="47"/>
  <c r="G74" i="49"/>
  <c r="G74" i="46"/>
  <c r="G74" i="16"/>
  <c r="G74" i="13"/>
  <c r="G74" i="104"/>
  <c r="G74" i="97"/>
  <c r="G74" i="90"/>
  <c r="G74" i="45"/>
  <c r="G74" i="48"/>
  <c r="G74" i="44"/>
  <c r="G74" i="105"/>
  <c r="G74" i="103"/>
  <c r="G74" i="98"/>
  <c r="G74" i="94"/>
  <c r="G74" i="89"/>
  <c r="G74" i="85"/>
  <c r="G74" i="86"/>
  <c r="G74" i="43"/>
  <c r="G74" i="53"/>
  <c r="G74" i="41"/>
  <c r="G74" i="15"/>
  <c r="G74" i="96"/>
  <c r="G74" i="82"/>
  <c r="G74" i="51"/>
  <c r="G74" i="50"/>
  <c r="G74" i="20"/>
  <c r="G74" i="10"/>
  <c r="G68" i="101"/>
  <c r="G68" i="98"/>
  <c r="G68" i="91"/>
  <c r="G68" i="89"/>
  <c r="G68" i="85"/>
  <c r="G68" i="45"/>
  <c r="G68" i="48"/>
  <c r="G68" i="44"/>
  <c r="G68" i="15"/>
  <c r="G68" i="95"/>
  <c r="G68" i="86"/>
  <c r="G68" i="43"/>
  <c r="G68" i="53"/>
  <c r="G68" i="41"/>
  <c r="G68" i="10"/>
  <c r="G68" i="99"/>
  <c r="G68" i="92"/>
  <c r="G68" i="87"/>
  <c r="G68" i="84"/>
  <c r="G68" i="42"/>
  <c r="G68" i="54"/>
  <c r="G68" i="35"/>
  <c r="G68" i="11"/>
  <c r="G68" i="103"/>
  <c r="G68" i="102"/>
  <c r="G68" i="94"/>
  <c r="G68" i="90"/>
  <c r="G68" i="47"/>
  <c r="G68" i="49"/>
  <c r="G68" i="46"/>
  <c r="G68" i="16"/>
  <c r="G62" i="96"/>
  <c r="G62" i="92"/>
  <c r="G62" i="87"/>
  <c r="G62" i="86"/>
  <c r="G62" i="43"/>
  <c r="G62" i="53"/>
  <c r="G62" i="41"/>
  <c r="G62" i="11"/>
  <c r="G62" i="105"/>
  <c r="G62" i="104"/>
  <c r="G62" i="100"/>
  <c r="G62" i="93"/>
  <c r="G62" i="84"/>
  <c r="G62" i="42"/>
  <c r="G62" i="54"/>
  <c r="G62" i="35"/>
  <c r="G62" i="18"/>
  <c r="G62" i="103"/>
  <c r="G62" i="102"/>
  <c r="G62" i="101"/>
  <c r="G62" i="97"/>
  <c r="G62" i="88"/>
  <c r="G62" i="83"/>
  <c r="G62" i="52"/>
  <c r="G62" i="55"/>
  <c r="G62" i="32"/>
  <c r="G62" i="13"/>
  <c r="G62" i="99"/>
  <c r="G62" i="95"/>
  <c r="G62" i="45"/>
  <c r="G62" i="48"/>
  <c r="G62" i="44"/>
  <c r="G62" i="15"/>
  <c r="G56" i="97"/>
  <c r="G56" i="90"/>
  <c r="G56" i="88"/>
  <c r="G56" i="84"/>
  <c r="G56" i="42"/>
  <c r="G56" i="54"/>
  <c r="G56" i="35"/>
  <c r="G56" i="13"/>
  <c r="G56" i="98"/>
  <c r="G56" i="94"/>
  <c r="G56" i="83"/>
  <c r="G56" i="52"/>
  <c r="G56" i="55"/>
  <c r="G56" i="32"/>
  <c r="G56" i="95"/>
  <c r="G56" i="91"/>
  <c r="G56" i="85"/>
  <c r="G56" i="82"/>
  <c r="G56" i="51"/>
  <c r="G56" i="50"/>
  <c r="G56" i="20"/>
  <c r="G56" i="102"/>
  <c r="G56" i="101"/>
  <c r="G56" i="100"/>
  <c r="G56" i="93"/>
  <c r="G56" i="86"/>
  <c r="G56" i="43"/>
  <c r="G56" i="53"/>
  <c r="G56" i="41"/>
  <c r="G56" i="18"/>
  <c r="G56" i="10"/>
  <c r="G50" i="105"/>
  <c r="G50" i="95"/>
  <c r="G50" i="85"/>
  <c r="G50" i="83"/>
  <c r="G50" i="52"/>
  <c r="G50" i="55"/>
  <c r="G50" i="32"/>
  <c r="G50" i="104"/>
  <c r="G50" i="103"/>
  <c r="G50" i="102"/>
  <c r="G50" i="99"/>
  <c r="G50" i="92"/>
  <c r="G50" i="89"/>
  <c r="G50" i="82"/>
  <c r="G50" i="51"/>
  <c r="G50" i="50"/>
  <c r="G50" i="20"/>
  <c r="G50" i="15"/>
  <c r="G50" i="10"/>
  <c r="G50" i="101"/>
  <c r="G50" i="100"/>
  <c r="G50" i="96"/>
  <c r="G50" i="87"/>
  <c r="G50" i="47"/>
  <c r="G50" i="49"/>
  <c r="G50" i="46"/>
  <c r="G50" i="16"/>
  <c r="G50" i="11"/>
  <c r="G50" i="98"/>
  <c r="G50" i="91"/>
  <c r="G50" i="88"/>
  <c r="G50" i="84"/>
  <c r="G50" i="42"/>
  <c r="G50" i="54"/>
  <c r="G50" i="35"/>
  <c r="G50" i="13"/>
  <c r="G44" i="100"/>
  <c r="G44" i="93"/>
  <c r="G44" i="82"/>
  <c r="G44" i="51"/>
  <c r="G44" i="50"/>
  <c r="G44" i="20"/>
  <c r="G44" i="97"/>
  <c r="G44" i="87"/>
  <c r="G44" i="47"/>
  <c r="G44" i="49"/>
  <c r="G44" i="46"/>
  <c r="G44" i="16"/>
  <c r="G44" i="18"/>
  <c r="G44" i="11"/>
  <c r="G44" i="94"/>
  <c r="G44" i="90"/>
  <c r="G44" i="45"/>
  <c r="G44" i="48"/>
  <c r="G44" i="44"/>
  <c r="G44" i="101"/>
  <c r="G44" i="96"/>
  <c r="G44" i="92"/>
  <c r="G44" i="89"/>
  <c r="G44" i="83"/>
  <c r="G44" i="52"/>
  <c r="G44" i="55"/>
  <c r="G44" i="32"/>
  <c r="G44" i="15"/>
  <c r="G38" i="105"/>
  <c r="G38" i="104"/>
  <c r="G38" i="103"/>
  <c r="G38" i="98"/>
  <c r="G38" i="94"/>
  <c r="G38" i="47"/>
  <c r="G38" i="49"/>
  <c r="G38" i="46"/>
  <c r="G38" i="16"/>
  <c r="G38" i="102"/>
  <c r="G38" i="95"/>
  <c r="G38" i="91"/>
  <c r="G38" i="88"/>
  <c r="G38" i="45"/>
  <c r="G38" i="48"/>
  <c r="G38" i="44"/>
  <c r="G38" i="13"/>
  <c r="G38" i="101"/>
  <c r="G38" i="99"/>
  <c r="G38" i="92"/>
  <c r="G38" i="86"/>
  <c r="G38" i="43"/>
  <c r="G38" i="53"/>
  <c r="G38" i="41"/>
  <c r="G38" i="97"/>
  <c r="G38" i="90"/>
  <c r="G38" i="87"/>
  <c r="G38" i="82"/>
  <c r="G38" i="51"/>
  <c r="G38" i="50"/>
  <c r="G38" i="20"/>
  <c r="G38" i="18"/>
  <c r="G38" i="11"/>
  <c r="G32" i="99"/>
  <c r="G32" i="92"/>
  <c r="G32" i="45"/>
  <c r="G32" i="48"/>
  <c r="G32" i="44"/>
  <c r="G32" i="10"/>
  <c r="G32" i="100"/>
  <c r="G32" i="96"/>
  <c r="G32" i="89"/>
  <c r="G32" i="85"/>
  <c r="G32" i="86"/>
  <c r="G32" i="43"/>
  <c r="G32" i="53"/>
  <c r="G32" i="41"/>
  <c r="G32" i="15"/>
  <c r="G32" i="105"/>
  <c r="G32" i="97"/>
  <c r="G32" i="93"/>
  <c r="G32" i="84"/>
  <c r="G32" i="42"/>
  <c r="G32" i="54"/>
  <c r="G32" i="35"/>
  <c r="G32" i="101"/>
  <c r="G32" i="95"/>
  <c r="G32" i="91"/>
  <c r="G32" i="88"/>
  <c r="G32" i="47"/>
  <c r="G32" i="49"/>
  <c r="G32" i="46"/>
  <c r="G32" i="16"/>
  <c r="G32" i="13"/>
  <c r="G26" i="103"/>
  <c r="G26" i="97"/>
  <c r="G26" i="86"/>
  <c r="G26" i="43"/>
  <c r="G26" i="53"/>
  <c r="G26" i="41"/>
  <c r="G26" i="15"/>
  <c r="G26" i="102"/>
  <c r="G26" i="94"/>
  <c r="G26" i="87"/>
  <c r="G26" i="84"/>
  <c r="G26" i="42"/>
  <c r="G26" i="54"/>
  <c r="G26" i="35"/>
  <c r="G26" i="11"/>
  <c r="G26" i="101"/>
  <c r="G26" i="98"/>
  <c r="G26" i="91"/>
  <c r="G26" i="90"/>
  <c r="G26" i="83"/>
  <c r="G26" i="52"/>
  <c r="G26" i="55"/>
  <c r="G26" i="32"/>
  <c r="G26" i="18"/>
  <c r="G26" i="10"/>
  <c r="G26" i="105"/>
  <c r="G26" i="104"/>
  <c r="G26" i="100"/>
  <c r="G26" i="93"/>
  <c r="G26" i="89"/>
  <c r="G26" i="85"/>
  <c r="G26" i="45"/>
  <c r="G26" i="48"/>
  <c r="G26" i="44"/>
  <c r="V5" i="101"/>
  <c r="V7" i="101"/>
  <c r="R8" i="12"/>
  <c r="P9" i="23"/>
  <c r="V18" i="38"/>
  <c r="P12" i="38"/>
  <c r="R87" i="43"/>
  <c r="R81" i="43"/>
  <c r="Q61" i="47"/>
  <c r="R38" i="47"/>
  <c r="Q20" i="47"/>
  <c r="Q6" i="58"/>
  <c r="Q8" i="58"/>
  <c r="V4" i="61"/>
  <c r="V6" i="61"/>
  <c r="V5" i="65"/>
  <c r="Q5" i="79"/>
  <c r="P15" i="21"/>
  <c r="Q21" i="26"/>
  <c r="Q14" i="30"/>
  <c r="R10" i="34"/>
  <c r="V20" i="38"/>
  <c r="P15" i="38"/>
  <c r="R9" i="38"/>
  <c r="R9" i="12"/>
  <c r="R12" i="14"/>
  <c r="P23" i="17"/>
  <c r="P21" i="17"/>
  <c r="P17" i="17"/>
  <c r="Q15" i="17"/>
  <c r="Q13" i="17"/>
  <c r="Q11" i="17"/>
  <c r="R77" i="20"/>
  <c r="R60" i="20"/>
  <c r="R53" i="20"/>
  <c r="R41" i="20"/>
  <c r="R32" i="20"/>
  <c r="R21" i="20"/>
  <c r="R4" i="20"/>
  <c r="V22" i="21"/>
  <c r="P17" i="21"/>
  <c r="Q12" i="21"/>
  <c r="P7" i="21"/>
  <c r="P23" i="23"/>
  <c r="P20" i="23"/>
  <c r="P17" i="23"/>
  <c r="P14" i="23"/>
  <c r="P11" i="23"/>
  <c r="R20" i="25"/>
  <c r="V20" i="28"/>
  <c r="R15" i="28"/>
  <c r="R12" i="28"/>
  <c r="R9" i="28"/>
  <c r="V21" i="29"/>
  <c r="Q22" i="30"/>
  <c r="Q20" i="30"/>
  <c r="Q18" i="30"/>
  <c r="Q16" i="30"/>
  <c r="V11" i="30"/>
  <c r="Q68" i="32"/>
  <c r="Q61" i="32"/>
  <c r="Q32" i="32"/>
  <c r="Q25" i="32"/>
  <c r="R22" i="34"/>
  <c r="P9" i="37"/>
  <c r="P22" i="38"/>
  <c r="Q20" i="38"/>
  <c r="Q18" i="38"/>
  <c r="Q16" i="38"/>
  <c r="V14" i="38"/>
  <c r="P9" i="38"/>
  <c r="V22" i="39"/>
  <c r="V18" i="39"/>
  <c r="V63" i="41"/>
  <c r="V57" i="41"/>
  <c r="V26" i="42"/>
  <c r="V18" i="42"/>
  <c r="V14" i="42"/>
  <c r="R86" i="43"/>
  <c r="V79" i="43"/>
  <c r="V71" i="43"/>
  <c r="V64" i="43"/>
  <c r="V54" i="43"/>
  <c r="V45" i="43"/>
  <c r="V18" i="43"/>
  <c r="V11" i="43"/>
  <c r="R75" i="44"/>
  <c r="R67" i="44"/>
  <c r="R61" i="44"/>
  <c r="R54" i="44"/>
  <c r="R47" i="44"/>
  <c r="R40" i="44"/>
  <c r="R24" i="44"/>
  <c r="R18" i="44"/>
  <c r="R13" i="44"/>
  <c r="V76" i="45"/>
  <c r="V70" i="45"/>
  <c r="V60" i="45"/>
  <c r="V54" i="45"/>
  <c r="V48" i="45"/>
  <c r="V43" i="45"/>
  <c r="V37" i="45"/>
  <c r="V29" i="45"/>
  <c r="V22" i="45"/>
  <c r="V14" i="45"/>
  <c r="Q64" i="46"/>
  <c r="Q58" i="46"/>
  <c r="Q60" i="47"/>
  <c r="Q36" i="47"/>
  <c r="R16" i="47"/>
  <c r="V68" i="53"/>
  <c r="V61" i="53"/>
  <c r="V52" i="53"/>
  <c r="V45" i="53"/>
  <c r="V27" i="53"/>
  <c r="V20" i="53"/>
  <c r="Q10" i="58"/>
  <c r="Q12" i="58"/>
  <c r="Q14" i="58"/>
  <c r="Q16" i="58"/>
  <c r="Q18" i="58"/>
  <c r="Q20" i="58"/>
  <c r="Q22" i="58"/>
  <c r="V9" i="78"/>
  <c r="V8" i="88"/>
  <c r="V4" i="91"/>
  <c r="R5" i="95"/>
  <c r="P13" i="38"/>
  <c r="R7" i="52"/>
  <c r="R17" i="12"/>
  <c r="P22" i="22"/>
  <c r="P18" i="34"/>
  <c r="Q22" i="38"/>
  <c r="V16" i="38"/>
  <c r="V49" i="11"/>
  <c r="R69" i="20"/>
  <c r="R50" i="20"/>
  <c r="R40" i="20"/>
  <c r="R19" i="20"/>
  <c r="R10" i="20"/>
  <c r="V19" i="21"/>
  <c r="V16" i="21"/>
  <c r="P9" i="21"/>
  <c r="P8" i="23"/>
  <c r="P6" i="23"/>
  <c r="X4" i="24"/>
  <c r="R10" i="25"/>
  <c r="V22" i="28"/>
  <c r="R4" i="28"/>
  <c r="V15" i="29"/>
  <c r="V11" i="29"/>
  <c r="Q13" i="30"/>
  <c r="P11" i="37"/>
  <c r="V23" i="38"/>
  <c r="V21" i="38"/>
  <c r="P16" i="38"/>
  <c r="R10" i="38"/>
  <c r="R8" i="38"/>
  <c r="R6" i="38"/>
  <c r="R8" i="39"/>
  <c r="Q22" i="40"/>
  <c r="R9" i="40"/>
  <c r="R7" i="40"/>
  <c r="R71" i="43"/>
  <c r="R64" i="43"/>
  <c r="R74" i="44"/>
  <c r="R60" i="44"/>
  <c r="R53" i="44"/>
  <c r="R46" i="44"/>
  <c r="R39" i="44"/>
  <c r="R32" i="44"/>
  <c r="R22" i="44"/>
  <c r="V75" i="45"/>
  <c r="V69" i="45"/>
  <c r="V64" i="45"/>
  <c r="V59" i="45"/>
  <c r="V53" i="45"/>
  <c r="V47" i="45"/>
  <c r="V42" i="45"/>
  <c r="V36" i="45"/>
  <c r="V28" i="45"/>
  <c r="V21" i="45"/>
  <c r="V13" i="45"/>
  <c r="Q38" i="46"/>
  <c r="Q11" i="46"/>
  <c r="R56" i="47"/>
  <c r="R34" i="47"/>
  <c r="Q14" i="47"/>
  <c r="V87" i="49"/>
  <c r="V69" i="49"/>
  <c r="V53" i="49"/>
  <c r="V44" i="49"/>
  <c r="V35" i="49"/>
  <c r="V24" i="49"/>
  <c r="V17" i="49"/>
  <c r="V12" i="50"/>
  <c r="V51" i="53"/>
  <c r="V44" i="53"/>
  <c r="V25" i="53"/>
  <c r="V16" i="53"/>
  <c r="Q5" i="59"/>
  <c r="Q6" i="63"/>
  <c r="V6" i="79"/>
  <c r="V5" i="93"/>
  <c r="V7" i="100"/>
  <c r="V6" i="100"/>
  <c r="X4" i="10"/>
  <c r="V27" i="11"/>
  <c r="V67" i="11"/>
  <c r="R14" i="12"/>
  <c r="V9" i="2"/>
  <c r="V33" i="11"/>
  <c r="R23" i="12"/>
  <c r="R16" i="12"/>
  <c r="R11" i="12"/>
  <c r="P11" i="17"/>
  <c r="Q7" i="17"/>
  <c r="Q5" i="17"/>
  <c r="Q19" i="2"/>
  <c r="Q15" i="2"/>
  <c r="V12" i="2"/>
  <c r="Q9" i="2"/>
  <c r="V19" i="11"/>
  <c r="V35" i="11"/>
  <c r="V51" i="11"/>
  <c r="R18" i="12"/>
  <c r="P14" i="12"/>
  <c r="Q81" i="16"/>
  <c r="Q22" i="17"/>
  <c r="Q20" i="17"/>
  <c r="V10" i="17"/>
  <c r="P9" i="17"/>
  <c r="P5" i="17"/>
  <c r="R21" i="19"/>
  <c r="P10" i="19"/>
  <c r="R76" i="20"/>
  <c r="R68" i="20"/>
  <c r="R59" i="20"/>
  <c r="R49" i="20"/>
  <c r="R39" i="20"/>
  <c r="R28" i="20"/>
  <c r="V18" i="20"/>
  <c r="R6" i="20"/>
  <c r="R3" i="20"/>
  <c r="AH3" i="20" s="1"/>
  <c r="AQ3" i="20" s="1"/>
  <c r="P22" i="21"/>
  <c r="V13" i="21"/>
  <c r="P22" i="23"/>
  <c r="P19" i="23"/>
  <c r="P16" i="23"/>
  <c r="P13" i="23"/>
  <c r="P10" i="23"/>
  <c r="V18" i="24"/>
  <c r="V15" i="24"/>
  <c r="V12" i="24"/>
  <c r="R14" i="25"/>
  <c r="P20" i="26"/>
  <c r="V19" i="27"/>
  <c r="V11" i="27"/>
  <c r="R22" i="28"/>
  <c r="R19" i="28"/>
  <c r="P11" i="28"/>
  <c r="R5" i="28"/>
  <c r="V23" i="29"/>
  <c r="V20" i="29"/>
  <c r="V17" i="29"/>
  <c r="V23" i="30"/>
  <c r="V21" i="30"/>
  <c r="V19" i="30"/>
  <c r="V17" i="30"/>
  <c r="Q15" i="30"/>
  <c r="V10" i="30"/>
  <c r="Q8" i="30"/>
  <c r="X4" i="30"/>
  <c r="Q22" i="31"/>
  <c r="R67" i="32"/>
  <c r="R63" i="32"/>
  <c r="Q56" i="32"/>
  <c r="Q49" i="32"/>
  <c r="R45" i="32"/>
  <c r="R31" i="32"/>
  <c r="R27" i="32"/>
  <c r="Q20" i="32"/>
  <c r="R15" i="32"/>
  <c r="V21" i="34"/>
  <c r="Q19" i="34"/>
  <c r="V16" i="34"/>
  <c r="P9" i="34"/>
  <c r="R5" i="34"/>
  <c r="P21" i="37"/>
  <c r="V18" i="37"/>
  <c r="Q23" i="38"/>
  <c r="R21" i="38"/>
  <c r="V19" i="38"/>
  <c r="V17" i="38"/>
  <c r="V15" i="38"/>
  <c r="V13" i="38"/>
  <c r="Q10" i="38"/>
  <c r="Q8" i="38"/>
  <c r="V21" i="39"/>
  <c r="Q12" i="40"/>
  <c r="Q9" i="40"/>
  <c r="Q87" i="41"/>
  <c r="Q77" i="41"/>
  <c r="Q72" i="41"/>
  <c r="Q61" i="41"/>
  <c r="Q48" i="41"/>
  <c r="V41" i="41"/>
  <c r="Q25" i="41"/>
  <c r="V96" i="42"/>
  <c r="V89" i="42"/>
  <c r="V86" i="42"/>
  <c r="V75" i="42"/>
  <c r="V68" i="42"/>
  <c r="V57" i="42"/>
  <c r="V50" i="42"/>
  <c r="V39" i="42"/>
  <c r="V32" i="42"/>
  <c r="V21" i="42"/>
  <c r="V83" i="43"/>
  <c r="R77" i="43"/>
  <c r="V69" i="43"/>
  <c r="V60" i="43"/>
  <c r="V52" i="43"/>
  <c r="V42" i="43"/>
  <c r="V33" i="43"/>
  <c r="V23" i="43"/>
  <c r="V16" i="43"/>
  <c r="R79" i="44"/>
  <c r="R73" i="44"/>
  <c r="R65" i="44"/>
  <c r="R58" i="44"/>
  <c r="R51" i="44"/>
  <c r="R45" i="44"/>
  <c r="R37" i="44"/>
  <c r="R31" i="44"/>
  <c r="R21" i="44"/>
  <c r="R17" i="44"/>
  <c r="V74" i="45"/>
  <c r="V68" i="45"/>
  <c r="V63" i="45"/>
  <c r="V58" i="45"/>
  <c r="V52" i="45"/>
  <c r="Q47" i="45"/>
  <c r="V41" i="45"/>
  <c r="V35" i="45"/>
  <c r="V27" i="45"/>
  <c r="V19" i="45"/>
  <c r="V12" i="45"/>
  <c r="Q69" i="46"/>
  <c r="Q49" i="46"/>
  <c r="Q42" i="46"/>
  <c r="Q17" i="46"/>
  <c r="Q29" i="47"/>
  <c r="V86" i="49"/>
  <c r="V75" i="49"/>
  <c r="V68" i="49"/>
  <c r="V60" i="49"/>
  <c r="V51" i="49"/>
  <c r="V42" i="49"/>
  <c r="V33" i="49"/>
  <c r="R22" i="49"/>
  <c r="V15" i="49"/>
  <c r="V79" i="51"/>
  <c r="V73" i="51"/>
  <c r="V67" i="51"/>
  <c r="V61" i="51"/>
  <c r="V55" i="51"/>
  <c r="V48" i="51"/>
  <c r="V40" i="51"/>
  <c r="V33" i="51"/>
  <c r="V26" i="51"/>
  <c r="V19" i="51"/>
  <c r="V12" i="51"/>
  <c r="Q67" i="53"/>
  <c r="R59" i="53"/>
  <c r="V49" i="53"/>
  <c r="R43" i="53"/>
  <c r="V33" i="53"/>
  <c r="Q25" i="53"/>
  <c r="V13" i="53"/>
  <c r="V75" i="54"/>
  <c r="V62" i="54"/>
  <c r="V45" i="54"/>
  <c r="V30" i="54"/>
  <c r="V13" i="54"/>
  <c r="Q5" i="58"/>
  <c r="Q5" i="60"/>
  <c r="V8" i="61"/>
  <c r="V4" i="63"/>
  <c r="Y4" i="63" s="1"/>
  <c r="V6" i="63"/>
  <c r="V7" i="69"/>
  <c r="V5" i="74"/>
  <c r="V7" i="79"/>
  <c r="Y4" i="84"/>
  <c r="V4" i="85"/>
  <c r="Y4" i="85" s="1"/>
  <c r="V7" i="85"/>
  <c r="Q7" i="97"/>
  <c r="V6" i="99"/>
  <c r="V5" i="100"/>
  <c r="R4" i="105"/>
  <c r="R3" i="105"/>
  <c r="G62" i="91"/>
  <c r="G74" i="91"/>
  <c r="G32" i="94"/>
  <c r="G62" i="94"/>
  <c r="G26" i="96"/>
  <c r="G56" i="96"/>
  <c r="G68" i="96"/>
  <c r="G26" i="99"/>
  <c r="G56" i="99"/>
  <c r="G86" i="101"/>
  <c r="G87" i="47"/>
  <c r="G87" i="49"/>
  <c r="G87" i="46"/>
  <c r="G87" i="16"/>
  <c r="G87" i="18"/>
  <c r="G87" i="99"/>
  <c r="G87" i="45"/>
  <c r="G87" i="48"/>
  <c r="G87" i="44"/>
  <c r="G87" i="96"/>
  <c r="G87" i="88"/>
  <c r="G87" i="86"/>
  <c r="G87" i="43"/>
  <c r="G87" i="53"/>
  <c r="G87" i="41"/>
  <c r="G87" i="13"/>
  <c r="G87" i="91"/>
  <c r="G87" i="87"/>
  <c r="G87" i="82"/>
  <c r="G87" i="51"/>
  <c r="G87" i="50"/>
  <c r="G87" i="20"/>
  <c r="G87" i="11"/>
  <c r="G81" i="93"/>
  <c r="G81" i="88"/>
  <c r="G81" i="45"/>
  <c r="G81" i="48"/>
  <c r="G81" i="44"/>
  <c r="G81" i="13"/>
  <c r="G81" i="10"/>
  <c r="G81" i="85"/>
  <c r="G81" i="86"/>
  <c r="G81" i="43"/>
  <c r="G81" i="53"/>
  <c r="G81" i="41"/>
  <c r="G81" i="90"/>
  <c r="G81" i="89"/>
  <c r="G81" i="84"/>
  <c r="G81" i="42"/>
  <c r="G81" i="54"/>
  <c r="G81" i="35"/>
  <c r="G81" i="15"/>
  <c r="G81" i="96"/>
  <c r="G81" i="92"/>
  <c r="G81" i="47"/>
  <c r="G81" i="49"/>
  <c r="G81" i="46"/>
  <c r="G81" i="16"/>
  <c r="G75" i="98"/>
  <c r="G75" i="94"/>
  <c r="G75" i="89"/>
  <c r="G75" i="85"/>
  <c r="G75" i="86"/>
  <c r="G75" i="43"/>
  <c r="G75" i="53"/>
  <c r="G75" i="41"/>
  <c r="G75" i="15"/>
  <c r="G75" i="95"/>
  <c r="G75" i="91"/>
  <c r="G75" i="84"/>
  <c r="G75" i="42"/>
  <c r="G75" i="54"/>
  <c r="G75" i="35"/>
  <c r="G75" i="10"/>
  <c r="G75" i="92"/>
  <c r="G75" i="87"/>
  <c r="G75" i="83"/>
  <c r="G75" i="52"/>
  <c r="G75" i="55"/>
  <c r="G75" i="32"/>
  <c r="G75" i="18"/>
  <c r="G75" i="11"/>
  <c r="G75" i="97"/>
  <c r="G75" i="45"/>
  <c r="G75" i="48"/>
  <c r="G75" i="44"/>
  <c r="G69" i="99"/>
  <c r="G69" i="87"/>
  <c r="G69" i="84"/>
  <c r="G69" i="42"/>
  <c r="G69" i="54"/>
  <c r="G69" i="35"/>
  <c r="G69" i="11"/>
  <c r="G69" i="100"/>
  <c r="G69" i="96"/>
  <c r="G69" i="83"/>
  <c r="G69" i="52"/>
  <c r="G69" i="55"/>
  <c r="G69" i="32"/>
  <c r="G69" i="18"/>
  <c r="G69" i="97"/>
  <c r="G69" i="93"/>
  <c r="G69" i="88"/>
  <c r="G69" i="82"/>
  <c r="G69" i="51"/>
  <c r="G69" i="50"/>
  <c r="G69" i="20"/>
  <c r="G69" i="13"/>
  <c r="G69" i="86"/>
  <c r="G69" i="43"/>
  <c r="G69" i="53"/>
  <c r="G69" i="41"/>
  <c r="G63" i="88"/>
  <c r="G63" i="83"/>
  <c r="G63" i="52"/>
  <c r="G63" i="55"/>
  <c r="G63" i="32"/>
  <c r="G63" i="13"/>
  <c r="G63" i="90"/>
  <c r="G63" i="82"/>
  <c r="G63" i="51"/>
  <c r="G63" i="50"/>
  <c r="G63" i="20"/>
  <c r="G63" i="98"/>
  <c r="G63" i="89"/>
  <c r="G63" i="85"/>
  <c r="G63" i="47"/>
  <c r="G63" i="49"/>
  <c r="G63" i="46"/>
  <c r="G63" i="16"/>
  <c r="G63" i="93"/>
  <c r="G63" i="84"/>
  <c r="G63" i="42"/>
  <c r="G63" i="54"/>
  <c r="G63" i="35"/>
  <c r="G63" i="18"/>
  <c r="G63" i="10"/>
  <c r="G57" i="95"/>
  <c r="G57" i="91"/>
  <c r="G57" i="85"/>
  <c r="G57" i="82"/>
  <c r="G57" i="51"/>
  <c r="G57" i="50"/>
  <c r="G57" i="20"/>
  <c r="G57" i="92"/>
  <c r="G57" i="89"/>
  <c r="G57" i="47"/>
  <c r="G57" i="49"/>
  <c r="G57" i="46"/>
  <c r="G57" i="16"/>
  <c r="G57" i="15"/>
  <c r="G57" i="10"/>
  <c r="G57" i="87"/>
  <c r="G57" i="45"/>
  <c r="G57" i="48"/>
  <c r="G57" i="44"/>
  <c r="G57" i="11"/>
  <c r="G57" i="98"/>
  <c r="G57" i="94"/>
  <c r="G57" i="83"/>
  <c r="G57" i="52"/>
  <c r="G57" i="55"/>
  <c r="G57" i="32"/>
  <c r="G51" i="100"/>
  <c r="G51" i="96"/>
  <c r="G51" i="87"/>
  <c r="G51" i="47"/>
  <c r="G51" i="49"/>
  <c r="G51" i="46"/>
  <c r="G51" i="16"/>
  <c r="G51" i="11"/>
  <c r="G51" i="97"/>
  <c r="G51" i="93"/>
  <c r="G51" i="45"/>
  <c r="G51" i="48"/>
  <c r="G51" i="44"/>
  <c r="G51" i="18"/>
  <c r="G51" i="94"/>
  <c r="G51" i="90"/>
  <c r="G51" i="86"/>
  <c r="G51" i="43"/>
  <c r="G51" i="53"/>
  <c r="G51" i="41"/>
  <c r="G51" i="99"/>
  <c r="G51" i="89"/>
  <c r="G51" i="82"/>
  <c r="G51" i="51"/>
  <c r="G51" i="50"/>
  <c r="G51" i="20"/>
  <c r="G51" i="15"/>
  <c r="G45" i="90"/>
  <c r="G45" i="45"/>
  <c r="G45" i="48"/>
  <c r="G45" i="44"/>
  <c r="G45" i="98"/>
  <c r="G45" i="88"/>
  <c r="G45" i="86"/>
  <c r="G45" i="43"/>
  <c r="G45" i="53"/>
  <c r="G45" i="41"/>
  <c r="G45" i="13"/>
  <c r="G45" i="99"/>
  <c r="G45" i="95"/>
  <c r="G45" i="85"/>
  <c r="G45" i="84"/>
  <c r="G45" i="42"/>
  <c r="G45" i="54"/>
  <c r="G45" i="35"/>
  <c r="G45" i="87"/>
  <c r="G45" i="47"/>
  <c r="G45" i="49"/>
  <c r="G45" i="46"/>
  <c r="G45" i="16"/>
  <c r="G45" i="18"/>
  <c r="G45" i="11"/>
  <c r="G45" i="10"/>
  <c r="G39" i="92"/>
  <c r="G39" i="86"/>
  <c r="G39" i="43"/>
  <c r="G39" i="53"/>
  <c r="G39" i="41"/>
  <c r="G39" i="10"/>
  <c r="G39" i="89"/>
  <c r="G39" i="85"/>
  <c r="G39" i="84"/>
  <c r="G39" i="42"/>
  <c r="G39" i="54"/>
  <c r="G39" i="35"/>
  <c r="G39" i="15"/>
  <c r="G39" i="100"/>
  <c r="G39" i="83"/>
  <c r="G39" i="52"/>
  <c r="G39" i="55"/>
  <c r="G39" i="32"/>
  <c r="G39" i="95"/>
  <c r="G39" i="91"/>
  <c r="G39" i="88"/>
  <c r="G39" i="45"/>
  <c r="G39" i="48"/>
  <c r="G39" i="44"/>
  <c r="G39" i="13"/>
  <c r="G33" i="97"/>
  <c r="G33" i="93"/>
  <c r="G33" i="84"/>
  <c r="G33" i="42"/>
  <c r="G33" i="54"/>
  <c r="G33" i="35"/>
  <c r="G33" i="94"/>
  <c r="G33" i="90"/>
  <c r="G33" i="87"/>
  <c r="G33" i="83"/>
  <c r="G33" i="52"/>
  <c r="G33" i="55"/>
  <c r="G33" i="32"/>
  <c r="G33" i="11"/>
  <c r="G33" i="82"/>
  <c r="G33" i="51"/>
  <c r="G33" i="50"/>
  <c r="G33" i="20"/>
  <c r="G33" i="18"/>
  <c r="G33" i="10"/>
  <c r="G33" i="100"/>
  <c r="G33" i="96"/>
  <c r="G33" i="89"/>
  <c r="G33" i="85"/>
  <c r="G33" i="86"/>
  <c r="G33" i="43"/>
  <c r="G33" i="53"/>
  <c r="G33" i="41"/>
  <c r="G33" i="15"/>
  <c r="G27" i="101"/>
  <c r="G27" i="98"/>
  <c r="G27" i="90"/>
  <c r="G27" i="83"/>
  <c r="G27" i="52"/>
  <c r="G27" i="55"/>
  <c r="G27" i="32"/>
  <c r="G27" i="18"/>
  <c r="G27" i="99"/>
  <c r="G27" i="95"/>
  <c r="G27" i="88"/>
  <c r="G27" i="82"/>
  <c r="G27" i="51"/>
  <c r="G27" i="50"/>
  <c r="G27" i="20"/>
  <c r="G27" i="13"/>
  <c r="G27" i="96"/>
  <c r="G27" i="92"/>
  <c r="G27" i="47"/>
  <c r="G27" i="49"/>
  <c r="G27" i="46"/>
  <c r="G27" i="16"/>
  <c r="G27" i="87"/>
  <c r="G27" i="84"/>
  <c r="G27" i="42"/>
  <c r="G27" i="54"/>
  <c r="G27" i="35"/>
  <c r="G27" i="11"/>
  <c r="G47" i="100"/>
  <c r="G71" i="101"/>
  <c r="G83" i="101"/>
  <c r="G83" i="102"/>
  <c r="G29" i="103"/>
  <c r="G41" i="103"/>
  <c r="G41" i="104"/>
  <c r="G59" i="101"/>
  <c r="G71" i="102"/>
  <c r="G83" i="103"/>
  <c r="G29" i="104"/>
  <c r="Q3" i="10"/>
  <c r="AG3" i="10" s="1"/>
  <c r="AP3" i="10" s="1"/>
  <c r="B8" i="15"/>
  <c r="Q3" i="15" s="1"/>
  <c r="AG3" i="15" s="1"/>
  <c r="AP3" i="15" s="1"/>
  <c r="R81" i="16"/>
  <c r="R77" i="16"/>
  <c r="R67" i="16"/>
  <c r="R61" i="16"/>
  <c r="R55" i="16"/>
  <c r="R50" i="16"/>
  <c r="R44" i="16"/>
  <c r="R39" i="16"/>
  <c r="R33" i="16"/>
  <c r="R27" i="16"/>
  <c r="R22" i="16"/>
  <c r="R16" i="16"/>
  <c r="R11" i="16"/>
  <c r="V16" i="19"/>
  <c r="V13" i="19"/>
  <c r="V65" i="20"/>
  <c r="V54" i="20"/>
  <c r="V48" i="20"/>
  <c r="V41" i="20"/>
  <c r="V36" i="20"/>
  <c r="V30" i="20"/>
  <c r="V24" i="20"/>
  <c r="R12" i="24"/>
  <c r="P9" i="24"/>
  <c r="Q17" i="26"/>
  <c r="Q15" i="26"/>
  <c r="P22" i="29"/>
  <c r="P19" i="29"/>
  <c r="P15" i="29"/>
  <c r="P9" i="29"/>
  <c r="P5" i="29"/>
  <c r="AH4" i="29"/>
  <c r="P18" i="31"/>
  <c r="P15" i="31"/>
  <c r="B8" i="32"/>
  <c r="Q3" i="32" s="1"/>
  <c r="AG3" i="32" s="1"/>
  <c r="AP3" i="32" s="1"/>
  <c r="V79" i="41"/>
  <c r="V51" i="41"/>
  <c r="V45" i="41"/>
  <c r="B8" i="41"/>
  <c r="Q3" i="41" s="1"/>
  <c r="AG3" i="41" s="1"/>
  <c r="AP3" i="41" s="1"/>
  <c r="B8" i="43"/>
  <c r="Q3" i="43" s="1"/>
  <c r="AG3" i="43" s="1"/>
  <c r="AP3" i="43" s="1"/>
  <c r="B8" i="48"/>
  <c r="Q3" i="48" s="1"/>
  <c r="AG3" i="48" s="1"/>
  <c r="AP3" i="48" s="1"/>
  <c r="R87" i="49"/>
  <c r="R82" i="49"/>
  <c r="R77" i="49"/>
  <c r="R68" i="49"/>
  <c r="R43" i="49"/>
  <c r="R33" i="49"/>
  <c r="R28" i="49"/>
  <c r="R23" i="49"/>
  <c r="R14" i="49"/>
  <c r="R8" i="49"/>
  <c r="B8" i="51"/>
  <c r="Q3" i="51" s="1"/>
  <c r="AG3" i="51" s="1"/>
  <c r="AP3" i="51" s="1"/>
  <c r="B8" i="52"/>
  <c r="Q3" i="52" s="1"/>
  <c r="AG3" i="52" s="1"/>
  <c r="AP3" i="52" s="1"/>
  <c r="Q60" i="53"/>
  <c r="Q52" i="53"/>
  <c r="Q49" i="53"/>
  <c r="Q45" i="53"/>
  <c r="Q41" i="53"/>
  <c r="Q29" i="53"/>
  <c r="Q17" i="53"/>
  <c r="Q9" i="53"/>
  <c r="B8" i="54"/>
  <c r="Q3" i="54" s="1"/>
  <c r="AG3" i="54" s="1"/>
  <c r="AP3" i="54" s="1"/>
  <c r="V33" i="55"/>
  <c r="V8" i="71"/>
  <c r="V9" i="80"/>
  <c r="B8" i="83"/>
  <c r="Q3" i="83" s="1"/>
  <c r="AG3" i="83" s="1"/>
  <c r="AP3" i="83" s="1"/>
  <c r="B8" i="86"/>
  <c r="Q3" i="86" s="1"/>
  <c r="AG3" i="86" s="1"/>
  <c r="AP3" i="86" s="1"/>
  <c r="V6" i="90"/>
  <c r="V8" i="90"/>
  <c r="B8" i="100"/>
  <c r="Q3" i="100" s="1"/>
  <c r="AG3" i="100" s="1"/>
  <c r="AP3" i="100" s="1"/>
  <c r="G72" i="10"/>
  <c r="G36" i="10"/>
  <c r="G54" i="11"/>
  <c r="G24" i="13"/>
  <c r="G60" i="13"/>
  <c r="G36" i="15"/>
  <c r="G72" i="15"/>
  <c r="G42" i="18"/>
  <c r="G78" i="18"/>
  <c r="G48" i="85"/>
  <c r="G84" i="85"/>
  <c r="G54" i="87"/>
  <c r="G24" i="88"/>
  <c r="G60" i="88"/>
  <c r="G30" i="89"/>
  <c r="G66" i="89"/>
  <c r="G30" i="91"/>
  <c r="G54" i="91"/>
  <c r="G72" i="91"/>
  <c r="G24" i="92"/>
  <c r="G42" i="92"/>
  <c r="G60" i="92"/>
  <c r="G78" i="92"/>
  <c r="G30" i="93"/>
  <c r="G48" i="93"/>
  <c r="G66" i="93"/>
  <c r="G84" i="93"/>
  <c r="G36" i="94"/>
  <c r="G54" i="94"/>
  <c r="G72" i="94"/>
  <c r="G24" i="95"/>
  <c r="G42" i="95"/>
  <c r="G60" i="95"/>
  <c r="G78" i="95"/>
  <c r="G30" i="96"/>
  <c r="G48" i="96"/>
  <c r="G66" i="96"/>
  <c r="G84" i="96"/>
  <c r="G36" i="97"/>
  <c r="G54" i="97"/>
  <c r="G72" i="97"/>
  <c r="G24" i="98"/>
  <c r="G42" i="98"/>
  <c r="G60" i="98"/>
  <c r="G78" i="98"/>
  <c r="G30" i="99"/>
  <c r="G48" i="99"/>
  <c r="G66" i="99"/>
  <c r="G84" i="99"/>
  <c r="G36" i="100"/>
  <c r="G54" i="100"/>
  <c r="G24" i="102"/>
  <c r="G78" i="102"/>
  <c r="G66" i="103"/>
  <c r="G54" i="104"/>
  <c r="G72" i="103"/>
  <c r="G72" i="96"/>
  <c r="G72" i="90"/>
  <c r="G72" i="105"/>
  <c r="G72" i="99"/>
  <c r="G72" i="93"/>
  <c r="G36" i="103"/>
  <c r="G36" i="96"/>
  <c r="G36" i="90"/>
  <c r="G36" i="105"/>
  <c r="G36" i="99"/>
  <c r="G36" i="93"/>
  <c r="B8" i="35"/>
  <c r="Q3" i="35" s="1"/>
  <c r="AG3" i="35" s="1"/>
  <c r="AP3" i="35" s="1"/>
  <c r="V87" i="41"/>
  <c r="V81" i="41"/>
  <c r="V75" i="41"/>
  <c r="V69" i="41"/>
  <c r="V53" i="41"/>
  <c r="R9" i="41"/>
  <c r="R6" i="41"/>
  <c r="B8" i="42"/>
  <c r="Q3" i="42" s="1"/>
  <c r="AG3" i="42" s="1"/>
  <c r="AP3" i="42" s="1"/>
  <c r="R86" i="49"/>
  <c r="R61" i="49"/>
  <c r="R51" i="49"/>
  <c r="R46" i="49"/>
  <c r="R41" i="49"/>
  <c r="R32" i="49"/>
  <c r="B8" i="49"/>
  <c r="Q3" i="49" s="1"/>
  <c r="AG3" i="49" s="1"/>
  <c r="AP3" i="49" s="1"/>
  <c r="B8" i="50"/>
  <c r="Q3" i="50" s="1"/>
  <c r="AG3" i="50" s="1"/>
  <c r="AP3" i="50" s="1"/>
  <c r="Q66" i="53"/>
  <c r="Q62" i="53"/>
  <c r="Q59" i="53"/>
  <c r="Q55" i="53"/>
  <c r="Q51" i="53"/>
  <c r="Q44" i="53"/>
  <c r="Q40" i="53"/>
  <c r="Q36" i="53"/>
  <c r="Q28" i="53"/>
  <c r="Q24" i="53"/>
  <c r="Q16" i="53"/>
  <c r="Q12" i="53"/>
  <c r="B8" i="53"/>
  <c r="Q3" i="53" s="1"/>
  <c r="AG3" i="53" s="1"/>
  <c r="AP3" i="53" s="1"/>
  <c r="Q6" i="66"/>
  <c r="B8" i="92"/>
  <c r="Q3" i="92" s="1"/>
  <c r="AG3" i="92" s="1"/>
  <c r="AP3" i="92" s="1"/>
  <c r="R4" i="93"/>
  <c r="B8" i="93"/>
  <c r="Q3" i="93" s="1"/>
  <c r="AG3" i="93" s="1"/>
  <c r="AP3" i="93" s="1"/>
  <c r="G84" i="10"/>
  <c r="G48" i="10"/>
  <c r="G42" i="11"/>
  <c r="G78" i="11"/>
  <c r="G48" i="13"/>
  <c r="G84" i="13"/>
  <c r="G24" i="15"/>
  <c r="G60" i="15"/>
  <c r="G30" i="18"/>
  <c r="G66" i="18"/>
  <c r="G36" i="85"/>
  <c r="G72" i="85"/>
  <c r="G48" i="88"/>
  <c r="G84" i="88"/>
  <c r="G24" i="90"/>
  <c r="G48" i="90"/>
  <c r="G72" i="101"/>
  <c r="G60" i="102"/>
  <c r="G48" i="103"/>
  <c r="G36" i="104"/>
  <c r="G60" i="105"/>
  <c r="V5" i="80"/>
  <c r="G78" i="104"/>
  <c r="G78" i="101"/>
  <c r="G78" i="97"/>
  <c r="G78" i="91"/>
  <c r="G78" i="100"/>
  <c r="G78" i="94"/>
  <c r="G54" i="103"/>
  <c r="G54" i="99"/>
  <c r="G54" i="93"/>
  <c r="G54" i="105"/>
  <c r="G54" i="96"/>
  <c r="G54" i="90"/>
  <c r="G42" i="104"/>
  <c r="G42" i="101"/>
  <c r="G42" i="97"/>
  <c r="G42" i="91"/>
  <c r="G42" i="100"/>
  <c r="G42" i="94"/>
  <c r="G24" i="104"/>
  <c r="G24" i="100"/>
  <c r="G24" i="94"/>
  <c r="G24" i="97"/>
  <c r="G24" i="91"/>
  <c r="V11" i="2"/>
  <c r="V23" i="2"/>
  <c r="R84" i="11"/>
  <c r="R80" i="16"/>
  <c r="R70" i="16"/>
  <c r="R59" i="16"/>
  <c r="R48" i="16"/>
  <c r="R37" i="16"/>
  <c r="R25" i="16"/>
  <c r="V19" i="17"/>
  <c r="V46" i="20"/>
  <c r="V35" i="20"/>
  <c r="V11" i="20"/>
  <c r="Q21" i="23"/>
  <c r="Q17" i="23"/>
  <c r="Q15" i="23"/>
  <c r="Q13" i="23"/>
  <c r="Q11" i="23"/>
  <c r="Q23" i="26"/>
  <c r="V18" i="2"/>
  <c r="V13" i="2"/>
  <c r="V6" i="2"/>
  <c r="R16" i="11"/>
  <c r="R40" i="11"/>
  <c r="R64" i="11"/>
  <c r="R88" i="11"/>
  <c r="R12" i="12"/>
  <c r="R6" i="12"/>
  <c r="P21" i="14"/>
  <c r="P15" i="14"/>
  <c r="P11" i="14"/>
  <c r="R89" i="16"/>
  <c r="R84" i="16"/>
  <c r="R79" i="16"/>
  <c r="R74" i="16"/>
  <c r="R69" i="16"/>
  <c r="R64" i="16"/>
  <c r="R58" i="16"/>
  <c r="R52" i="16"/>
  <c r="R47" i="16"/>
  <c r="Q42" i="16"/>
  <c r="R36" i="16"/>
  <c r="R30" i="16"/>
  <c r="R24" i="16"/>
  <c r="R19" i="16"/>
  <c r="R14" i="16"/>
  <c r="B8" i="16"/>
  <c r="Q3" i="16" s="1"/>
  <c r="AG3" i="16" s="1"/>
  <c r="AP3" i="16" s="1"/>
  <c r="V92" i="18"/>
  <c r="V74" i="18"/>
  <c r="V15" i="18"/>
  <c r="V17" i="19"/>
  <c r="V15" i="19"/>
  <c r="V78" i="20"/>
  <c r="V58" i="20"/>
  <c r="V52" i="20"/>
  <c r="V34" i="20"/>
  <c r="V10" i="20"/>
  <c r="P13" i="21"/>
  <c r="B8" i="20"/>
  <c r="Q3" i="20" s="1"/>
  <c r="AG3" i="20" s="1"/>
  <c r="AP3" i="20" s="1"/>
  <c r="R21" i="24"/>
  <c r="R22" i="25"/>
  <c r="P19" i="25"/>
  <c r="R12" i="25"/>
  <c r="P9" i="25"/>
  <c r="R6" i="25"/>
  <c r="Q18" i="26"/>
  <c r="Q16" i="26"/>
  <c r="V12" i="27"/>
  <c r="V10" i="27"/>
  <c r="R23" i="29"/>
  <c r="Q10" i="29"/>
  <c r="X4" i="31"/>
  <c r="Q22" i="34"/>
  <c r="Q21" i="36"/>
  <c r="Q18" i="36"/>
  <c r="Q15" i="36"/>
  <c r="R12" i="36"/>
  <c r="R87" i="41"/>
  <c r="R81" i="41"/>
  <c r="R75" i="41"/>
  <c r="R69" i="41"/>
  <c r="V65" i="41"/>
  <c r="Q63" i="41"/>
  <c r="R59" i="41"/>
  <c r="R56" i="41"/>
  <c r="R53" i="41"/>
  <c r="R50" i="41"/>
  <c r="Q47" i="41"/>
  <c r="Q44" i="41"/>
  <c r="Q41" i="41"/>
  <c r="R37" i="41"/>
  <c r="R34" i="41"/>
  <c r="R31" i="41"/>
  <c r="V27" i="41"/>
  <c r="R24" i="41"/>
  <c r="V21" i="41"/>
  <c r="Q18" i="41"/>
  <c r="Q15" i="41"/>
  <c r="R11" i="41"/>
  <c r="R8" i="41"/>
  <c r="R5" i="41"/>
  <c r="R3" i="41"/>
  <c r="AH3" i="41" s="1"/>
  <c r="AQ3" i="41" s="1"/>
  <c r="Q48" i="43"/>
  <c r="Q32" i="43"/>
  <c r="Q65" i="44"/>
  <c r="Q60" i="44"/>
  <c r="Q48" i="44"/>
  <c r="Q44" i="44"/>
  <c r="Q39" i="44"/>
  <c r="Q26" i="44"/>
  <c r="X4" i="44"/>
  <c r="B8" i="44"/>
  <c r="Q3" i="44" s="1"/>
  <c r="AG3" i="44" s="1"/>
  <c r="AP3" i="44" s="1"/>
  <c r="Q22" i="45"/>
  <c r="Q68" i="46"/>
  <c r="Q53" i="46"/>
  <c r="Q37" i="46"/>
  <c r="Q33" i="46"/>
  <c r="Q27" i="46"/>
  <c r="V33" i="48"/>
  <c r="B8" i="46"/>
  <c r="Q3" i="46" s="1"/>
  <c r="AG3" i="46" s="1"/>
  <c r="AP3" i="46" s="1"/>
  <c r="R84" i="49"/>
  <c r="R80" i="49"/>
  <c r="R75" i="49"/>
  <c r="R65" i="49"/>
  <c r="R55" i="49"/>
  <c r="R40" i="49"/>
  <c r="R36" i="49"/>
  <c r="R30" i="49"/>
  <c r="R26" i="49"/>
  <c r="R21" i="49"/>
  <c r="R11" i="49"/>
  <c r="R7" i="49"/>
  <c r="Q95" i="50"/>
  <c r="Q27" i="50"/>
  <c r="Q69" i="53"/>
  <c r="Q65" i="53"/>
  <c r="Q58" i="53"/>
  <c r="Q54" i="53"/>
  <c r="Q50" i="53"/>
  <c r="Q47" i="53"/>
  <c r="Q32" i="53"/>
  <c r="Q20" i="53"/>
  <c r="V66" i="54"/>
  <c r="V54" i="54"/>
  <c r="V38" i="54"/>
  <c r="V26" i="54"/>
  <c r="V12" i="54"/>
  <c r="V63" i="55"/>
  <c r="O7" i="64"/>
  <c r="P7" i="64" s="1"/>
  <c r="V8" i="70"/>
  <c r="Q6" i="75"/>
  <c r="R5" i="79"/>
  <c r="V8" i="79"/>
  <c r="Q7" i="81"/>
  <c r="B8" i="90"/>
  <c r="Q3" i="90" s="1"/>
  <c r="AG3" i="90" s="1"/>
  <c r="AP3" i="90" s="1"/>
  <c r="B8" i="94"/>
  <c r="Q3" i="94" s="1"/>
  <c r="AG3" i="94" s="1"/>
  <c r="AP3" i="94" s="1"/>
  <c r="B8" i="95"/>
  <c r="Q3" i="95" s="1"/>
  <c r="AG3" i="95" s="1"/>
  <c r="AP3" i="95" s="1"/>
  <c r="V7" i="96"/>
  <c r="B8" i="97"/>
  <c r="Q3" i="97" s="1"/>
  <c r="AG3" i="97" s="1"/>
  <c r="AP3" i="97" s="1"/>
  <c r="V8" i="99"/>
  <c r="V8" i="105"/>
  <c r="G54" i="10"/>
  <c r="G36" i="11"/>
  <c r="G72" i="11"/>
  <c r="G42" i="13"/>
  <c r="G78" i="13"/>
  <c r="G54" i="15"/>
  <c r="G24" i="18"/>
  <c r="G60" i="18"/>
  <c r="G30" i="85"/>
  <c r="G66" i="85"/>
  <c r="G36" i="87"/>
  <c r="G72" i="87"/>
  <c r="G42" i="88"/>
  <c r="G78" i="88"/>
  <c r="G48" i="89"/>
  <c r="G84" i="89"/>
  <c r="G42" i="90"/>
  <c r="G30" i="101"/>
  <c r="G84" i="101"/>
  <c r="G72" i="102"/>
  <c r="G60" i="103"/>
  <c r="G97" i="13"/>
  <c r="G66" i="105"/>
  <c r="G66" i="102"/>
  <c r="G66" i="95"/>
  <c r="G66" i="98"/>
  <c r="G66" i="92"/>
  <c r="G48" i="105"/>
  <c r="G48" i="102"/>
  <c r="G48" i="98"/>
  <c r="G48" i="92"/>
  <c r="G48" i="95"/>
  <c r="R12" i="11"/>
  <c r="R60" i="11"/>
  <c r="V56" i="18"/>
  <c r="V20" i="19"/>
  <c r="V70" i="20"/>
  <c r="V28" i="20"/>
  <c r="Q19" i="23"/>
  <c r="Q19" i="25"/>
  <c r="V23" i="27"/>
  <c r="Q15" i="27"/>
  <c r="Q9" i="27"/>
  <c r="P23" i="2"/>
  <c r="V20" i="2"/>
  <c r="V15" i="2"/>
  <c r="V8" i="2"/>
  <c r="V5" i="2"/>
  <c r="R28" i="11"/>
  <c r="R52" i="11"/>
  <c r="R76" i="11"/>
  <c r="R88" i="16"/>
  <c r="R83" i="16"/>
  <c r="R78" i="16"/>
  <c r="R73" i="16"/>
  <c r="Q69" i="16"/>
  <c r="R63" i="16"/>
  <c r="R57" i="16"/>
  <c r="R51" i="16"/>
  <c r="R46" i="16"/>
  <c r="R41" i="16"/>
  <c r="R35" i="16"/>
  <c r="R29" i="16"/>
  <c r="Q24" i="16"/>
  <c r="R18" i="16"/>
  <c r="R13" i="16"/>
  <c r="R7" i="16"/>
  <c r="Q87" i="18"/>
  <c r="Q69" i="18"/>
  <c r="V25" i="18"/>
  <c r="V21" i="19"/>
  <c r="V19" i="19"/>
  <c r="V11" i="19"/>
  <c r="Q62" i="20"/>
  <c r="V42" i="20"/>
  <c r="V22" i="20"/>
  <c r="V16" i="20"/>
  <c r="X4" i="21"/>
  <c r="AH4" i="21" s="1"/>
  <c r="R18" i="24"/>
  <c r="P22" i="25"/>
  <c r="R18" i="25"/>
  <c r="V15" i="25"/>
  <c r="R8" i="25"/>
  <c r="Q20" i="26"/>
  <c r="Q11" i="26"/>
  <c r="V20" i="27"/>
  <c r="V18" i="27"/>
  <c r="V16" i="27"/>
  <c r="V14" i="27"/>
  <c r="Q12" i="29"/>
  <c r="P6" i="31"/>
  <c r="P19" i="33"/>
  <c r="P15" i="33"/>
  <c r="P15" i="34"/>
  <c r="R7" i="34"/>
  <c r="P21" i="36"/>
  <c r="P18" i="36"/>
  <c r="P15" i="36"/>
  <c r="Q12" i="36"/>
  <c r="R9" i="36"/>
  <c r="V12" i="39"/>
  <c r="V89" i="41"/>
  <c r="R83" i="41"/>
  <c r="R80" i="41"/>
  <c r="V77" i="41"/>
  <c r="R71" i="41"/>
  <c r="R68" i="41"/>
  <c r="R65" i="41"/>
  <c r="R62" i="41"/>
  <c r="Q59" i="41"/>
  <c r="Q56" i="41"/>
  <c r="Q53" i="41"/>
  <c r="R49" i="41"/>
  <c r="R46" i="41"/>
  <c r="R43" i="41"/>
  <c r="R40" i="41"/>
  <c r="Q37" i="41"/>
  <c r="Q34" i="41"/>
  <c r="R30" i="41"/>
  <c r="R27" i="41"/>
  <c r="Q24" i="41"/>
  <c r="R21" i="41"/>
  <c r="R17" i="41"/>
  <c r="R14" i="41"/>
  <c r="Q11" i="41"/>
  <c r="Q8" i="41"/>
  <c r="Q38" i="43"/>
  <c r="Q31" i="43"/>
  <c r="Q9" i="43"/>
  <c r="Q71" i="44"/>
  <c r="Q53" i="44"/>
  <c r="Q32" i="44"/>
  <c r="Q62" i="46"/>
  <c r="Q57" i="46"/>
  <c r="Q46" i="46"/>
  <c r="Q41" i="46"/>
  <c r="Q35" i="47"/>
  <c r="B8" i="47"/>
  <c r="Q3" i="47" s="1"/>
  <c r="AG3" i="47" s="1"/>
  <c r="AP3" i="47" s="1"/>
  <c r="R79" i="49"/>
  <c r="R69" i="49"/>
  <c r="R64" i="49"/>
  <c r="R59" i="49"/>
  <c r="R50" i="49"/>
  <c r="R25" i="49"/>
  <c r="R15" i="49"/>
  <c r="R10" i="49"/>
  <c r="Q53" i="53"/>
  <c r="Q46" i="53"/>
  <c r="Q43" i="53"/>
  <c r="Q39" i="53"/>
  <c r="Q35" i="53"/>
  <c r="Q31" i="53"/>
  <c r="Q27" i="53"/>
  <c r="Q23" i="53"/>
  <c r="Q19" i="53"/>
  <c r="Q15" i="53"/>
  <c r="Q11" i="53"/>
  <c r="V51" i="55"/>
  <c r="B8" i="55"/>
  <c r="Q3" i="55" s="1"/>
  <c r="AG3" i="55" s="1"/>
  <c r="AP3" i="55" s="1"/>
  <c r="X4" i="55"/>
  <c r="V5" i="63"/>
  <c r="V8" i="63"/>
  <c r="V4" i="65"/>
  <c r="Y4" i="65" s="1"/>
  <c r="V7" i="65"/>
  <c r="V6" i="70"/>
  <c r="V6" i="72"/>
  <c r="Q6" i="73"/>
  <c r="Q7" i="75"/>
  <c r="Q6" i="77"/>
  <c r="V9" i="79"/>
  <c r="B8" i="85"/>
  <c r="Q3" i="85" s="1"/>
  <c r="AG3" i="85" s="1"/>
  <c r="AP3" i="85" s="1"/>
  <c r="Q6" i="88"/>
  <c r="B8" i="89"/>
  <c r="Q3" i="89" s="1"/>
  <c r="AG3" i="89" s="1"/>
  <c r="AP3" i="89" s="1"/>
  <c r="B8" i="91"/>
  <c r="Q3" i="91" s="1"/>
  <c r="AG3" i="91" s="1"/>
  <c r="AP3" i="91" s="1"/>
  <c r="B8" i="96"/>
  <c r="Q3" i="96" s="1"/>
  <c r="AG3" i="96" s="1"/>
  <c r="AP3" i="96" s="1"/>
  <c r="B8" i="98"/>
  <c r="Q3" i="98" s="1"/>
  <c r="AG3" i="98" s="1"/>
  <c r="AP3" i="98" s="1"/>
  <c r="R3" i="99"/>
  <c r="V9" i="99"/>
  <c r="V4" i="102"/>
  <c r="Y4" i="102" s="1"/>
  <c r="B8" i="102"/>
  <c r="Q3" i="102" s="1"/>
  <c r="AG3" i="102" s="1"/>
  <c r="AP3" i="102" s="1"/>
  <c r="V7" i="103"/>
  <c r="R3" i="104"/>
  <c r="AH3" i="104" s="1"/>
  <c r="AQ3" i="104" s="1"/>
  <c r="V6" i="104"/>
  <c r="G60" i="10"/>
  <c r="G24" i="10"/>
  <c r="G30" i="11"/>
  <c r="G66" i="11"/>
  <c r="G36" i="13"/>
  <c r="G72" i="13"/>
  <c r="G48" i="15"/>
  <c r="G84" i="15"/>
  <c r="G54" i="18"/>
  <c r="G24" i="16"/>
  <c r="G30" i="16"/>
  <c r="G36" i="16"/>
  <c r="G42" i="16"/>
  <c r="G48" i="16"/>
  <c r="G54" i="16"/>
  <c r="G60" i="16"/>
  <c r="G66" i="16"/>
  <c r="G72" i="16"/>
  <c r="G78" i="16"/>
  <c r="G84" i="16"/>
  <c r="G24" i="20"/>
  <c r="G30" i="20"/>
  <c r="G36" i="20"/>
  <c r="G42" i="20"/>
  <c r="G48" i="20"/>
  <c r="G54" i="20"/>
  <c r="G60" i="20"/>
  <c r="G66" i="20"/>
  <c r="G72" i="20"/>
  <c r="G78" i="20"/>
  <c r="G84" i="20"/>
  <c r="G24" i="32"/>
  <c r="G30" i="32"/>
  <c r="G36" i="32"/>
  <c r="G42" i="32"/>
  <c r="G48" i="32"/>
  <c r="G54" i="32"/>
  <c r="G60" i="32"/>
  <c r="G66" i="32"/>
  <c r="G72" i="32"/>
  <c r="G78" i="32"/>
  <c r="G84" i="32"/>
  <c r="G24" i="35"/>
  <c r="G30" i="35"/>
  <c r="G36" i="35"/>
  <c r="G42" i="35"/>
  <c r="G48" i="35"/>
  <c r="G54" i="35"/>
  <c r="G60" i="35"/>
  <c r="G66" i="35"/>
  <c r="G72" i="35"/>
  <c r="G78" i="35"/>
  <c r="G84" i="35"/>
  <c r="G24" i="41"/>
  <c r="G30" i="41"/>
  <c r="G36" i="41"/>
  <c r="G42" i="41"/>
  <c r="G48" i="41"/>
  <c r="G54" i="41"/>
  <c r="G60" i="41"/>
  <c r="G66" i="41"/>
  <c r="G72" i="41"/>
  <c r="G78" i="41"/>
  <c r="G84" i="41"/>
  <c r="G24" i="44"/>
  <c r="G30" i="44"/>
  <c r="G36" i="44"/>
  <c r="G42" i="44"/>
  <c r="G48" i="44"/>
  <c r="G54" i="44"/>
  <c r="G60" i="44"/>
  <c r="G66" i="44"/>
  <c r="G72" i="44"/>
  <c r="G78" i="44"/>
  <c r="G84" i="44"/>
  <c r="G24" i="46"/>
  <c r="G30" i="46"/>
  <c r="G36" i="46"/>
  <c r="G42" i="46"/>
  <c r="G48" i="46"/>
  <c r="G54" i="46"/>
  <c r="G60" i="46"/>
  <c r="G66" i="46"/>
  <c r="G72" i="46"/>
  <c r="G78" i="46"/>
  <c r="G84" i="46"/>
  <c r="G24" i="50"/>
  <c r="G30" i="50"/>
  <c r="G36" i="50"/>
  <c r="G42" i="50"/>
  <c r="G48" i="50"/>
  <c r="G54" i="50"/>
  <c r="G60" i="50"/>
  <c r="G66" i="50"/>
  <c r="G72" i="50"/>
  <c r="G78" i="50"/>
  <c r="G84" i="50"/>
  <c r="G24" i="55"/>
  <c r="G30" i="55"/>
  <c r="G36" i="55"/>
  <c r="G42" i="55"/>
  <c r="G48" i="55"/>
  <c r="G54" i="55"/>
  <c r="G60" i="55"/>
  <c r="G66" i="55"/>
  <c r="G72" i="55"/>
  <c r="G78" i="55"/>
  <c r="G84" i="55"/>
  <c r="G24" i="54"/>
  <c r="G30" i="54"/>
  <c r="G36" i="54"/>
  <c r="G42" i="54"/>
  <c r="G48" i="54"/>
  <c r="G54" i="54"/>
  <c r="G60" i="54"/>
  <c r="G66" i="54"/>
  <c r="G72" i="54"/>
  <c r="G78" i="54"/>
  <c r="G84" i="54"/>
  <c r="G24" i="53"/>
  <c r="G30" i="53"/>
  <c r="G36" i="53"/>
  <c r="G42" i="53"/>
  <c r="G48" i="53"/>
  <c r="G54" i="53"/>
  <c r="G60" i="53"/>
  <c r="G66" i="53"/>
  <c r="G72" i="53"/>
  <c r="G78" i="53"/>
  <c r="G84" i="53"/>
  <c r="G24" i="48"/>
  <c r="G30" i="48"/>
  <c r="G36" i="48"/>
  <c r="G42" i="48"/>
  <c r="G48" i="48"/>
  <c r="G54" i="48"/>
  <c r="G60" i="48"/>
  <c r="G66" i="48"/>
  <c r="G72" i="48"/>
  <c r="G78" i="48"/>
  <c r="G84" i="48"/>
  <c r="G24" i="49"/>
  <c r="G30" i="49"/>
  <c r="G36" i="49"/>
  <c r="G42" i="49"/>
  <c r="G48" i="49"/>
  <c r="G54" i="49"/>
  <c r="G60" i="49"/>
  <c r="G66" i="49"/>
  <c r="G72" i="49"/>
  <c r="G78" i="49"/>
  <c r="G84" i="49"/>
  <c r="G24" i="51"/>
  <c r="G30" i="51"/>
  <c r="G36" i="51"/>
  <c r="G42" i="51"/>
  <c r="G48" i="51"/>
  <c r="G54" i="51"/>
  <c r="G60" i="51"/>
  <c r="G66" i="51"/>
  <c r="G72" i="51"/>
  <c r="G78" i="51"/>
  <c r="G84" i="51"/>
  <c r="G24" i="52"/>
  <c r="G30" i="52"/>
  <c r="G36" i="52"/>
  <c r="G42" i="52"/>
  <c r="G48" i="52"/>
  <c r="G54" i="52"/>
  <c r="G60" i="52"/>
  <c r="G66" i="52"/>
  <c r="G72" i="52"/>
  <c r="G78" i="52"/>
  <c r="G84" i="52"/>
  <c r="G24" i="42"/>
  <c r="G30" i="42"/>
  <c r="G36" i="42"/>
  <c r="G42" i="42"/>
  <c r="G48" i="42"/>
  <c r="G54" i="42"/>
  <c r="G60" i="42"/>
  <c r="G66" i="42"/>
  <c r="G72" i="42"/>
  <c r="G78" i="42"/>
  <c r="G84" i="42"/>
  <c r="G24" i="43"/>
  <c r="G30" i="43"/>
  <c r="G36" i="43"/>
  <c r="G42" i="43"/>
  <c r="G48" i="43"/>
  <c r="G54" i="43"/>
  <c r="G60" i="43"/>
  <c r="G66" i="43"/>
  <c r="G72" i="43"/>
  <c r="G78" i="43"/>
  <c r="G84" i="43"/>
  <c r="G24" i="45"/>
  <c r="G30" i="45"/>
  <c r="G36" i="45"/>
  <c r="G42" i="45"/>
  <c r="G48" i="45"/>
  <c r="G54" i="45"/>
  <c r="G60" i="45"/>
  <c r="G66" i="45"/>
  <c r="G72" i="45"/>
  <c r="G78" i="45"/>
  <c r="G84" i="45"/>
  <c r="G24" i="47"/>
  <c r="G30" i="47"/>
  <c r="G36" i="47"/>
  <c r="G42" i="47"/>
  <c r="G48" i="47"/>
  <c r="G54" i="47"/>
  <c r="G60" i="47"/>
  <c r="G66" i="47"/>
  <c r="G72" i="47"/>
  <c r="G78" i="47"/>
  <c r="G84" i="47"/>
  <c r="G24" i="82"/>
  <c r="G30" i="82"/>
  <c r="G36" i="82"/>
  <c r="G42" i="82"/>
  <c r="G48" i="82"/>
  <c r="G54" i="82"/>
  <c r="G60" i="82"/>
  <c r="G66" i="82"/>
  <c r="G72" i="82"/>
  <c r="G78" i="82"/>
  <c r="G84" i="82"/>
  <c r="G24" i="83"/>
  <c r="G30" i="83"/>
  <c r="G36" i="83"/>
  <c r="G42" i="83"/>
  <c r="G48" i="83"/>
  <c r="G54" i="83"/>
  <c r="G60" i="83"/>
  <c r="G66" i="83"/>
  <c r="G72" i="83"/>
  <c r="G78" i="83"/>
  <c r="G84" i="83"/>
  <c r="G24" i="84"/>
  <c r="G30" i="84"/>
  <c r="G36" i="84"/>
  <c r="G42" i="84"/>
  <c r="G48" i="84"/>
  <c r="G54" i="84"/>
  <c r="G60" i="84"/>
  <c r="G66" i="84"/>
  <c r="G72" i="84"/>
  <c r="G78" i="84"/>
  <c r="G84" i="84"/>
  <c r="G24" i="86"/>
  <c r="G30" i="86"/>
  <c r="G36" i="86"/>
  <c r="G42" i="86"/>
  <c r="G48" i="86"/>
  <c r="G54" i="86"/>
  <c r="G60" i="86"/>
  <c r="G66" i="86"/>
  <c r="G72" i="86"/>
  <c r="G78" i="86"/>
  <c r="G84" i="86"/>
  <c r="G24" i="85"/>
  <c r="G60" i="85"/>
  <c r="G30" i="87"/>
  <c r="G66" i="87"/>
  <c r="G36" i="88"/>
  <c r="G72" i="88"/>
  <c r="G42" i="89"/>
  <c r="G78" i="89"/>
  <c r="G84" i="90"/>
  <c r="G24" i="101"/>
  <c r="G54" i="101"/>
  <c r="G42" i="102"/>
  <c r="G72" i="104"/>
  <c r="G87" i="105"/>
  <c r="G87" i="98"/>
  <c r="G87" i="92"/>
  <c r="G87" i="95"/>
  <c r="G81" i="105"/>
  <c r="G81" i="97"/>
  <c r="G81" i="91"/>
  <c r="G81" i="94"/>
  <c r="G75" i="105"/>
  <c r="G75" i="96"/>
  <c r="G75" i="90"/>
  <c r="G75" i="99"/>
  <c r="G75" i="93"/>
  <c r="G69" i="105"/>
  <c r="G69" i="95"/>
  <c r="G69" i="98"/>
  <c r="G69" i="92"/>
  <c r="G63" i="105"/>
  <c r="G63" i="100"/>
  <c r="G63" i="94"/>
  <c r="G63" i="97"/>
  <c r="G63" i="91"/>
  <c r="G57" i="105"/>
  <c r="G57" i="99"/>
  <c r="G57" i="93"/>
  <c r="G57" i="96"/>
  <c r="G57" i="90"/>
  <c r="G51" i="105"/>
  <c r="G51" i="98"/>
  <c r="G51" i="92"/>
  <c r="G51" i="95"/>
  <c r="G45" i="105"/>
  <c r="G45" i="97"/>
  <c r="G45" i="91"/>
  <c r="G45" i="100"/>
  <c r="G45" i="94"/>
  <c r="G39" i="105"/>
  <c r="G39" i="96"/>
  <c r="G39" i="90"/>
  <c r="G39" i="99"/>
  <c r="G39" i="93"/>
  <c r="G33" i="105"/>
  <c r="G33" i="95"/>
  <c r="G33" i="98"/>
  <c r="G33" i="92"/>
  <c r="G27" i="105"/>
  <c r="G27" i="100"/>
  <c r="G27" i="94"/>
  <c r="G27" i="97"/>
  <c r="G27" i="91"/>
  <c r="G84" i="105"/>
  <c r="G84" i="102"/>
  <c r="G84" i="98"/>
  <c r="G84" i="92"/>
  <c r="G84" i="95"/>
  <c r="G60" i="104"/>
  <c r="G60" i="101"/>
  <c r="G60" i="100"/>
  <c r="G60" i="94"/>
  <c r="G60" i="97"/>
  <c r="G60" i="91"/>
  <c r="G30" i="105"/>
  <c r="G30" i="102"/>
  <c r="G30" i="95"/>
  <c r="G30" i="98"/>
  <c r="G30" i="92"/>
  <c r="V16" i="2"/>
  <c r="R36" i="11"/>
  <c r="P11" i="12"/>
  <c r="R85" i="16"/>
  <c r="R75" i="16"/>
  <c r="R65" i="16"/>
  <c r="R53" i="16"/>
  <c r="R42" i="16"/>
  <c r="R31" i="16"/>
  <c r="R20" i="16"/>
  <c r="V22" i="19"/>
  <c r="V40" i="20"/>
  <c r="V23" i="20"/>
  <c r="V17" i="20"/>
  <c r="Q23" i="23"/>
  <c r="R16" i="25"/>
  <c r="V22" i="2"/>
  <c r="V17" i="2"/>
  <c r="V10" i="2"/>
  <c r="P5" i="2"/>
  <c r="R8" i="11"/>
  <c r="R32" i="11"/>
  <c r="R56" i="11"/>
  <c r="R80" i="11"/>
  <c r="R87" i="16"/>
  <c r="R82" i="16"/>
  <c r="Q78" i="16"/>
  <c r="R72" i="16"/>
  <c r="R68" i="16"/>
  <c r="R62" i="16"/>
  <c r="R56" i="16"/>
  <c r="Q51" i="16"/>
  <c r="R45" i="16"/>
  <c r="R40" i="16"/>
  <c r="R34" i="16"/>
  <c r="R28" i="16"/>
  <c r="R23" i="16"/>
  <c r="R17" i="16"/>
  <c r="R12" i="16"/>
  <c r="V86" i="18"/>
  <c r="V68" i="18"/>
  <c r="V49" i="18"/>
  <c r="Q40" i="18"/>
  <c r="V23" i="19"/>
  <c r="V77" i="20"/>
  <c r="V72" i="20"/>
  <c r="V66" i="20"/>
  <c r="V60" i="20"/>
  <c r="Q26" i="20"/>
  <c r="V6" i="20"/>
  <c r="Q22" i="23"/>
  <c r="Q20" i="23"/>
  <c r="Q18" i="23"/>
  <c r="Q16" i="23"/>
  <c r="Q14" i="23"/>
  <c r="Q12" i="23"/>
  <c r="Q10" i="23"/>
  <c r="Q8" i="23"/>
  <c r="Q20" i="24"/>
  <c r="Q18" i="24"/>
  <c r="Q9" i="24"/>
  <c r="P11" i="25"/>
  <c r="P5" i="25"/>
  <c r="Q13" i="26"/>
  <c r="Q19" i="29"/>
  <c r="Q17" i="29"/>
  <c r="Q15" i="29"/>
  <c r="P21" i="31"/>
  <c r="P14" i="33"/>
  <c r="R19" i="34"/>
  <c r="P12" i="34"/>
  <c r="P23" i="36"/>
  <c r="P20" i="36"/>
  <c r="P17" i="36"/>
  <c r="P12" i="36"/>
  <c r="Q9" i="36"/>
  <c r="V19" i="39"/>
  <c r="P18" i="39"/>
  <c r="R89" i="41"/>
  <c r="R86" i="41"/>
  <c r="R77" i="41"/>
  <c r="R74" i="41"/>
  <c r="R61" i="41"/>
  <c r="R58" i="41"/>
  <c r="R55" i="41"/>
  <c r="R52" i="41"/>
  <c r="R42" i="41"/>
  <c r="V39" i="41"/>
  <c r="R36" i="41"/>
  <c r="V33" i="41"/>
  <c r="R23" i="41"/>
  <c r="R20" i="41"/>
  <c r="R13" i="41"/>
  <c r="X4" i="43"/>
  <c r="Q75" i="44"/>
  <c r="Q47" i="44"/>
  <c r="Q42" i="44"/>
  <c r="Q23" i="44"/>
  <c r="Q14" i="44"/>
  <c r="Q73" i="45"/>
  <c r="Q13" i="45"/>
  <c r="B8" i="45"/>
  <c r="Q3" i="45" s="1"/>
  <c r="AG3" i="45" s="1"/>
  <c r="AP3" i="45" s="1"/>
  <c r="Q66" i="46"/>
  <c r="Q51" i="46"/>
  <c r="Q26" i="46"/>
  <c r="Q20" i="46"/>
  <c r="Q14" i="46"/>
  <c r="Q69" i="47"/>
  <c r="Q52" i="47"/>
  <c r="Q15" i="47"/>
  <c r="R83" i="49"/>
  <c r="R73" i="49"/>
  <c r="R58" i="49"/>
  <c r="R54" i="49"/>
  <c r="R48" i="49"/>
  <c r="R44" i="49"/>
  <c r="R39" i="49"/>
  <c r="R29" i="49"/>
  <c r="Q42" i="50"/>
  <c r="X4" i="51"/>
  <c r="Q68" i="53"/>
  <c r="Q64" i="53"/>
  <c r="Q61" i="53"/>
  <c r="Q57" i="53"/>
  <c r="Q42" i="53"/>
  <c r="Q38" i="53"/>
  <c r="Q34" i="53"/>
  <c r="Q30" i="53"/>
  <c r="Q26" i="53"/>
  <c r="Q22" i="53"/>
  <c r="Q18" i="53"/>
  <c r="Q14" i="53"/>
  <c r="X4" i="54"/>
  <c r="V45" i="55"/>
  <c r="V9" i="63"/>
  <c r="V7" i="66"/>
  <c r="V9" i="66"/>
  <c r="Q6" i="68"/>
  <c r="Q6" i="69"/>
  <c r="Q7" i="73"/>
  <c r="V6" i="76"/>
  <c r="V8" i="80"/>
  <c r="B8" i="84"/>
  <c r="Q3" i="84" s="1"/>
  <c r="AG3" i="84" s="1"/>
  <c r="AP3" i="84" s="1"/>
  <c r="B8" i="87"/>
  <c r="Q3" i="87" s="1"/>
  <c r="AG3" i="87" s="1"/>
  <c r="AP3" i="87" s="1"/>
  <c r="B8" i="88"/>
  <c r="Q3" i="88" s="1"/>
  <c r="AG3" i="88" s="1"/>
  <c r="AP3" i="88" s="1"/>
  <c r="R5" i="93"/>
  <c r="Q3" i="103"/>
  <c r="AG3" i="103" s="1"/>
  <c r="AP3" i="103" s="1"/>
  <c r="G66" i="10"/>
  <c r="G30" i="10"/>
  <c r="G24" i="11"/>
  <c r="G60" i="11"/>
  <c r="G30" i="13"/>
  <c r="G66" i="13"/>
  <c r="G42" i="15"/>
  <c r="G78" i="15"/>
  <c r="G48" i="18"/>
  <c r="G84" i="18"/>
  <c r="G54" i="85"/>
  <c r="G24" i="87"/>
  <c r="G60" i="87"/>
  <c r="G30" i="88"/>
  <c r="G66" i="88"/>
  <c r="G36" i="89"/>
  <c r="G72" i="89"/>
  <c r="G78" i="90"/>
  <c r="G36" i="91"/>
  <c r="G66" i="101"/>
  <c r="G54" i="102"/>
  <c r="G42" i="103"/>
  <c r="G30" i="104"/>
  <c r="G84" i="104"/>
  <c r="G42" i="105"/>
  <c r="G78" i="105"/>
  <c r="G73" i="91"/>
  <c r="G43" i="92"/>
  <c r="G79" i="92"/>
  <c r="G49" i="93"/>
  <c r="G85" i="93"/>
  <c r="G55" i="94"/>
  <c r="G25" i="95"/>
  <c r="G61" i="95"/>
  <c r="G31" i="96"/>
  <c r="G67" i="96"/>
  <c r="G37" i="97"/>
  <c r="G73" i="97"/>
  <c r="G43" i="98"/>
  <c r="G79" i="98"/>
  <c r="G49" i="99"/>
  <c r="G85" i="99"/>
  <c r="G55" i="100"/>
  <c r="G85" i="100"/>
  <c r="G55" i="91"/>
  <c r="G25" i="92"/>
  <c r="G61" i="92"/>
  <c r="G31" i="93"/>
  <c r="G67" i="93"/>
  <c r="G37" i="94"/>
  <c r="G73" i="94"/>
  <c r="G43" i="95"/>
  <c r="G79" i="95"/>
  <c r="G49" i="96"/>
  <c r="G85" i="96"/>
  <c r="G55" i="97"/>
  <c r="G25" i="98"/>
  <c r="G61" i="98"/>
  <c r="G31" i="99"/>
  <c r="G67" i="99"/>
  <c r="G37" i="100"/>
  <c r="G73" i="100"/>
  <c r="G31" i="101"/>
  <c r="G49" i="101"/>
  <c r="G67" i="101"/>
  <c r="G85" i="101"/>
  <c r="G37" i="102"/>
  <c r="G55" i="102"/>
  <c r="G73" i="102"/>
  <c r="G92" i="86"/>
  <c r="G88" i="97"/>
  <c r="G88" i="96"/>
  <c r="G88" i="95"/>
  <c r="G88" i="94"/>
  <c r="G88" i="93"/>
  <c r="G88" i="105"/>
  <c r="G88" i="104"/>
  <c r="G88" i="103"/>
  <c r="G88" i="102"/>
  <c r="G88" i="101"/>
  <c r="G88" i="100"/>
  <c r="G88" i="99"/>
  <c r="G88" i="98"/>
  <c r="G82" i="97"/>
  <c r="G82" i="96"/>
  <c r="G82" i="95"/>
  <c r="G82" i="94"/>
  <c r="G82" i="93"/>
  <c r="G82" i="105"/>
  <c r="G82" i="104"/>
  <c r="G82" i="103"/>
  <c r="G82" i="102"/>
  <c r="G82" i="101"/>
  <c r="G82" i="100"/>
  <c r="G82" i="99"/>
  <c r="G82" i="98"/>
  <c r="G76" i="97"/>
  <c r="G76" i="96"/>
  <c r="G76" i="95"/>
  <c r="G76" i="94"/>
  <c r="G76" i="93"/>
  <c r="G76" i="105"/>
  <c r="G76" i="104"/>
  <c r="G76" i="103"/>
  <c r="G76" i="102"/>
  <c r="G76" i="101"/>
  <c r="G76" i="100"/>
  <c r="G76" i="99"/>
  <c r="G76" i="98"/>
  <c r="G70" i="97"/>
  <c r="G70" i="96"/>
  <c r="G70" i="95"/>
  <c r="G70" i="94"/>
  <c r="G70" i="93"/>
  <c r="G70" i="105"/>
  <c r="G70" i="104"/>
  <c r="G70" i="103"/>
  <c r="G70" i="102"/>
  <c r="G70" i="101"/>
  <c r="G70" i="100"/>
  <c r="G70" i="99"/>
  <c r="G70" i="98"/>
  <c r="G64" i="97"/>
  <c r="G64" i="96"/>
  <c r="G64" i="95"/>
  <c r="G64" i="94"/>
  <c r="G64" i="105"/>
  <c r="G64" i="104"/>
  <c r="G64" i="103"/>
  <c r="G64" i="102"/>
  <c r="G64" i="101"/>
  <c r="G64" i="100"/>
  <c r="G64" i="99"/>
  <c r="G64" i="98"/>
  <c r="G58" i="97"/>
  <c r="G58" i="96"/>
  <c r="G58" i="95"/>
  <c r="G58" i="94"/>
  <c r="G58" i="105"/>
  <c r="G58" i="104"/>
  <c r="G58" i="103"/>
  <c r="G58" i="102"/>
  <c r="G58" i="101"/>
  <c r="G58" i="100"/>
  <c r="G58" i="99"/>
  <c r="G58" i="98"/>
  <c r="G52" i="97"/>
  <c r="G52" i="96"/>
  <c r="G52" i="95"/>
  <c r="G52" i="94"/>
  <c r="G52" i="105"/>
  <c r="G52" i="104"/>
  <c r="G52" i="103"/>
  <c r="G52" i="102"/>
  <c r="G52" i="101"/>
  <c r="G52" i="100"/>
  <c r="G52" i="99"/>
  <c r="G52" i="98"/>
  <c r="G46" i="97"/>
  <c r="G46" i="96"/>
  <c r="G46" i="95"/>
  <c r="G46" i="94"/>
  <c r="G46" i="105"/>
  <c r="G46" i="104"/>
  <c r="G46" i="103"/>
  <c r="G46" i="102"/>
  <c r="G46" i="101"/>
  <c r="G46" i="100"/>
  <c r="G46" i="99"/>
  <c r="G46" i="98"/>
  <c r="G40" i="97"/>
  <c r="G40" i="96"/>
  <c r="G40" i="95"/>
  <c r="G40" i="94"/>
  <c r="G40" i="105"/>
  <c r="G40" i="104"/>
  <c r="G40" i="103"/>
  <c r="G40" i="102"/>
  <c r="G40" i="101"/>
  <c r="G40" i="100"/>
  <c r="G40" i="99"/>
  <c r="G34" i="97"/>
  <c r="G34" i="96"/>
  <c r="G34" i="95"/>
  <c r="G34" i="94"/>
  <c r="G34" i="105"/>
  <c r="G34" i="104"/>
  <c r="G34" i="103"/>
  <c r="G34" i="102"/>
  <c r="G34" i="101"/>
  <c r="G34" i="100"/>
  <c r="G34" i="99"/>
  <c r="G28" i="97"/>
  <c r="G28" i="96"/>
  <c r="G28" i="95"/>
  <c r="G28" i="94"/>
  <c r="G28" i="105"/>
  <c r="G28" i="104"/>
  <c r="G28" i="103"/>
  <c r="G28" i="102"/>
  <c r="G28" i="101"/>
  <c r="G28" i="100"/>
  <c r="G28" i="99"/>
  <c r="G96" i="15"/>
  <c r="G28" i="85"/>
  <c r="G34" i="85"/>
  <c r="G40" i="85"/>
  <c r="G46" i="85"/>
  <c r="G52" i="85"/>
  <c r="G58" i="85"/>
  <c r="G64" i="85"/>
  <c r="G70" i="85"/>
  <c r="G76" i="85"/>
  <c r="G82" i="85"/>
  <c r="G88" i="85"/>
  <c r="G28" i="87"/>
  <c r="G34" i="87"/>
  <c r="G40" i="87"/>
  <c r="G46" i="87"/>
  <c r="G52" i="87"/>
  <c r="G58" i="87"/>
  <c r="G64" i="87"/>
  <c r="G70" i="87"/>
  <c r="G76" i="87"/>
  <c r="G82" i="87"/>
  <c r="G88" i="87"/>
  <c r="G28" i="88"/>
  <c r="G34" i="88"/>
  <c r="G40" i="88"/>
  <c r="G46" i="88"/>
  <c r="G52" i="88"/>
  <c r="G58" i="88"/>
  <c r="G64" i="88"/>
  <c r="G70" i="88"/>
  <c r="G76" i="88"/>
  <c r="G82" i="88"/>
  <c r="G88" i="88"/>
  <c r="G28" i="89"/>
  <c r="G34" i="89"/>
  <c r="G40" i="89"/>
  <c r="G46" i="89"/>
  <c r="G52" i="89"/>
  <c r="G58" i="89"/>
  <c r="G64" i="89"/>
  <c r="G70" i="89"/>
  <c r="G76" i="89"/>
  <c r="G82" i="89"/>
  <c r="G88" i="89"/>
  <c r="G28" i="90"/>
  <c r="G34" i="90"/>
  <c r="G40" i="90"/>
  <c r="G46" i="90"/>
  <c r="G52" i="90"/>
  <c r="G58" i="90"/>
  <c r="G64" i="90"/>
  <c r="G70" i="90"/>
  <c r="G76" i="90"/>
  <c r="G82" i="90"/>
  <c r="G88" i="90"/>
  <c r="G28" i="91"/>
  <c r="G34" i="91"/>
  <c r="G40" i="91"/>
  <c r="G46" i="91"/>
  <c r="G52" i="91"/>
  <c r="G58" i="91"/>
  <c r="G64" i="91"/>
  <c r="G70" i="91"/>
  <c r="G76" i="91"/>
  <c r="G82" i="91"/>
  <c r="G88" i="91"/>
  <c r="G98" i="11"/>
  <c r="G98" i="97"/>
  <c r="G28" i="11"/>
  <c r="G34" i="11"/>
  <c r="G40" i="11"/>
  <c r="G46" i="11"/>
  <c r="G52" i="11"/>
  <c r="G58" i="11"/>
  <c r="G64" i="11"/>
  <c r="G70" i="11"/>
  <c r="G76" i="11"/>
  <c r="G82" i="11"/>
  <c r="G88" i="11"/>
  <c r="G28" i="13"/>
  <c r="G34" i="13"/>
  <c r="G40" i="13"/>
  <c r="G46" i="13"/>
  <c r="G52" i="13"/>
  <c r="G58" i="13"/>
  <c r="G64" i="13"/>
  <c r="G70" i="13"/>
  <c r="G76" i="13"/>
  <c r="G82" i="13"/>
  <c r="G88" i="13"/>
  <c r="G96" i="18"/>
  <c r="G28" i="92"/>
  <c r="G34" i="92"/>
  <c r="G40" i="92"/>
  <c r="G46" i="92"/>
  <c r="G52" i="92"/>
  <c r="G58" i="92"/>
  <c r="G64" i="92"/>
  <c r="G70" i="92"/>
  <c r="G76" i="92"/>
  <c r="G82" i="92"/>
  <c r="G88" i="92"/>
  <c r="G28" i="93"/>
  <c r="G34" i="93"/>
  <c r="G40" i="93"/>
  <c r="G46" i="93"/>
  <c r="G52" i="93"/>
  <c r="G58" i="93"/>
  <c r="G64" i="93"/>
  <c r="G28" i="98"/>
  <c r="G34" i="98"/>
  <c r="G40" i="98"/>
  <c r="G88" i="10"/>
  <c r="G82" i="10"/>
  <c r="G76" i="10"/>
  <c r="G70" i="10"/>
  <c r="G64" i="10"/>
  <c r="G58" i="10"/>
  <c r="G52" i="10"/>
  <c r="G46" i="10"/>
  <c r="G40" i="10"/>
  <c r="G34" i="10"/>
  <c r="G28" i="10"/>
  <c r="G28" i="15"/>
  <c r="G34" i="15"/>
  <c r="G40" i="15"/>
  <c r="G46" i="15"/>
  <c r="G52" i="15"/>
  <c r="G58" i="15"/>
  <c r="G64" i="15"/>
  <c r="G70" i="15"/>
  <c r="G76" i="15"/>
  <c r="G82" i="15"/>
  <c r="G88" i="15"/>
  <c r="G81" i="100"/>
  <c r="G87" i="100"/>
  <c r="G33" i="101"/>
  <c r="G39" i="101"/>
  <c r="G45" i="101"/>
  <c r="G51" i="101"/>
  <c r="G57" i="101"/>
  <c r="G63" i="101"/>
  <c r="G69" i="101"/>
  <c r="G75" i="101"/>
  <c r="G81" i="101"/>
  <c r="G87" i="101"/>
  <c r="G27" i="102"/>
  <c r="G33" i="102"/>
  <c r="G39" i="102"/>
  <c r="G45" i="102"/>
  <c r="G51" i="102"/>
  <c r="G57" i="102"/>
  <c r="G63" i="102"/>
  <c r="G69" i="102"/>
  <c r="G75" i="102"/>
  <c r="G81" i="102"/>
  <c r="G87" i="102"/>
  <c r="G27" i="103"/>
  <c r="G33" i="103"/>
  <c r="G39" i="103"/>
  <c r="G45" i="103"/>
  <c r="G51" i="103"/>
  <c r="G57" i="103"/>
  <c r="G63" i="103"/>
  <c r="G69" i="103"/>
  <c r="G75" i="103"/>
  <c r="G81" i="103"/>
  <c r="G87" i="103"/>
  <c r="G27" i="104"/>
  <c r="G33" i="104"/>
  <c r="G39" i="104"/>
  <c r="G45" i="104"/>
  <c r="G51" i="104"/>
  <c r="G57" i="104"/>
  <c r="G63" i="104"/>
  <c r="G69" i="104"/>
  <c r="G75" i="104"/>
  <c r="G81" i="104"/>
  <c r="G87" i="104"/>
  <c r="G95" i="104"/>
  <c r="G95" i="101"/>
  <c r="G95" i="98"/>
  <c r="G95" i="95"/>
  <c r="G95" i="92"/>
  <c r="G95" i="89"/>
  <c r="G95" i="85"/>
  <c r="G95" i="83"/>
  <c r="G95" i="45"/>
  <c r="G95" i="105"/>
  <c r="G95" i="102"/>
  <c r="G95" i="99"/>
  <c r="G95" i="96"/>
  <c r="G95" i="93"/>
  <c r="G95" i="90"/>
  <c r="G95" i="87"/>
  <c r="G95" i="84"/>
  <c r="G95" i="47"/>
  <c r="G95" i="103"/>
  <c r="G95" i="94"/>
  <c r="G95" i="86"/>
  <c r="G95" i="42"/>
  <c r="G95" i="49"/>
  <c r="G95" i="54"/>
  <c r="G95" i="46"/>
  <c r="G95" i="35"/>
  <c r="G95" i="16"/>
  <c r="G95" i="97"/>
  <c r="G95" i="88"/>
  <c r="G95" i="10"/>
  <c r="G95" i="43"/>
  <c r="G95" i="51"/>
  <c r="G95" i="53"/>
  <c r="G95" i="50"/>
  <c r="G95" i="41"/>
  <c r="G95" i="20"/>
  <c r="G95" i="52"/>
  <c r="G95" i="48"/>
  <c r="G95" i="55"/>
  <c r="G95" i="44"/>
  <c r="G95" i="32"/>
  <c r="G95" i="18"/>
  <c r="G89" i="104"/>
  <c r="G89" i="101"/>
  <c r="G89" i="98"/>
  <c r="G89" i="95"/>
  <c r="G89" i="92"/>
  <c r="G89" i="89"/>
  <c r="G89" i="85"/>
  <c r="G89" i="83"/>
  <c r="G89" i="105"/>
  <c r="G89" i="102"/>
  <c r="G89" i="99"/>
  <c r="G89" i="96"/>
  <c r="G89" i="93"/>
  <c r="G89" i="90"/>
  <c r="G89" i="87"/>
  <c r="G89" i="84"/>
  <c r="G89" i="47"/>
  <c r="G89" i="100"/>
  <c r="G89" i="91"/>
  <c r="G89" i="82"/>
  <c r="G89" i="42"/>
  <c r="G89" i="49"/>
  <c r="G89" i="54"/>
  <c r="G89" i="46"/>
  <c r="G89" i="35"/>
  <c r="G89" i="16"/>
  <c r="G89" i="103"/>
  <c r="G89" i="94"/>
  <c r="G89" i="86"/>
  <c r="G89" i="10"/>
  <c r="G89" i="43"/>
  <c r="G89" i="51"/>
  <c r="G89" i="53"/>
  <c r="G89" i="50"/>
  <c r="G89" i="41"/>
  <c r="G89" i="20"/>
  <c r="G89" i="45"/>
  <c r="G89" i="52"/>
  <c r="G89" i="48"/>
  <c r="G89" i="55"/>
  <c r="G89" i="44"/>
  <c r="G89" i="32"/>
  <c r="G89" i="18"/>
  <c r="G91" i="11"/>
  <c r="G97" i="11"/>
  <c r="G89" i="13"/>
  <c r="G92" i="15"/>
  <c r="G94" i="103"/>
  <c r="G94" i="100"/>
  <c r="G94" i="97"/>
  <c r="G94" i="94"/>
  <c r="G94" i="91"/>
  <c r="G94" i="88"/>
  <c r="G94" i="86"/>
  <c r="G94" i="82"/>
  <c r="G94" i="104"/>
  <c r="G94" i="101"/>
  <c r="G94" i="98"/>
  <c r="G94" i="95"/>
  <c r="G94" i="92"/>
  <c r="G94" i="89"/>
  <c r="G94" i="85"/>
  <c r="G94" i="83"/>
  <c r="G94" i="10"/>
  <c r="G94" i="105"/>
  <c r="G94" i="96"/>
  <c r="G94" i="87"/>
  <c r="G94" i="45"/>
  <c r="G94" i="52"/>
  <c r="G94" i="48"/>
  <c r="G94" i="55"/>
  <c r="G94" i="44"/>
  <c r="G94" i="32"/>
  <c r="G94" i="99"/>
  <c r="G94" i="90"/>
  <c r="G94" i="47"/>
  <c r="G94" i="42"/>
  <c r="G94" i="49"/>
  <c r="G94" i="54"/>
  <c r="G94" i="46"/>
  <c r="G94" i="35"/>
  <c r="G94" i="16"/>
  <c r="G94" i="102"/>
  <c r="G94" i="93"/>
  <c r="G94" i="84"/>
  <c r="G94" i="43"/>
  <c r="G94" i="51"/>
  <c r="G94" i="53"/>
  <c r="G94" i="50"/>
  <c r="G94" i="41"/>
  <c r="G94" i="20"/>
  <c r="G94" i="15"/>
  <c r="G93" i="105"/>
  <c r="G93" i="102"/>
  <c r="G93" i="99"/>
  <c r="G93" i="96"/>
  <c r="G93" i="93"/>
  <c r="G93" i="90"/>
  <c r="G93" i="87"/>
  <c r="G93" i="84"/>
  <c r="G93" i="47"/>
  <c r="G93" i="103"/>
  <c r="G93" i="100"/>
  <c r="G93" i="97"/>
  <c r="G93" i="94"/>
  <c r="G93" i="91"/>
  <c r="G93" i="88"/>
  <c r="G93" i="86"/>
  <c r="G93" i="82"/>
  <c r="G93" i="98"/>
  <c r="G93" i="89"/>
  <c r="G93" i="43"/>
  <c r="G93" i="51"/>
  <c r="G93" i="53"/>
  <c r="G93" i="50"/>
  <c r="G93" i="41"/>
  <c r="G93" i="20"/>
  <c r="G93" i="101"/>
  <c r="G93" i="92"/>
  <c r="G93" i="83"/>
  <c r="G93" i="45"/>
  <c r="G93" i="52"/>
  <c r="G93" i="48"/>
  <c r="G93" i="55"/>
  <c r="G93" i="44"/>
  <c r="G93" i="32"/>
  <c r="G93" i="104"/>
  <c r="G93" i="95"/>
  <c r="G93" i="85"/>
  <c r="G93" i="42"/>
  <c r="G93" i="49"/>
  <c r="G93" i="54"/>
  <c r="G93" i="46"/>
  <c r="G93" i="35"/>
  <c r="G93" i="16"/>
  <c r="G93" i="13"/>
  <c r="G96" i="10"/>
  <c r="G89" i="11"/>
  <c r="G95" i="11"/>
  <c r="G94" i="13"/>
  <c r="G93" i="15"/>
  <c r="G93" i="18"/>
  <c r="G98" i="104"/>
  <c r="G98" i="101"/>
  <c r="G98" i="98"/>
  <c r="G98" i="95"/>
  <c r="G98" i="92"/>
  <c r="G98" i="89"/>
  <c r="G98" i="85"/>
  <c r="G98" i="83"/>
  <c r="G98" i="45"/>
  <c r="G98" i="105"/>
  <c r="G98" i="102"/>
  <c r="G98" i="99"/>
  <c r="G98" i="96"/>
  <c r="G98" i="93"/>
  <c r="G98" i="90"/>
  <c r="G98" i="87"/>
  <c r="G98" i="84"/>
  <c r="G98" i="47"/>
  <c r="G98" i="100"/>
  <c r="G98" i="91"/>
  <c r="G98" i="82"/>
  <c r="G98" i="42"/>
  <c r="G98" i="49"/>
  <c r="G98" i="54"/>
  <c r="G98" i="46"/>
  <c r="G98" i="35"/>
  <c r="G98" i="16"/>
  <c r="G98" i="103"/>
  <c r="G98" i="94"/>
  <c r="G98" i="86"/>
  <c r="G98" i="10"/>
  <c r="G98" i="43"/>
  <c r="G98" i="51"/>
  <c r="G98" i="53"/>
  <c r="G98" i="50"/>
  <c r="G98" i="41"/>
  <c r="G98" i="20"/>
  <c r="G98" i="52"/>
  <c r="G98" i="48"/>
  <c r="G98" i="55"/>
  <c r="G98" i="44"/>
  <c r="G98" i="32"/>
  <c r="G98" i="18"/>
  <c r="G92" i="104"/>
  <c r="G92" i="101"/>
  <c r="G92" i="98"/>
  <c r="G92" i="95"/>
  <c r="G92" i="92"/>
  <c r="G92" i="89"/>
  <c r="G92" i="85"/>
  <c r="G92" i="83"/>
  <c r="G92" i="105"/>
  <c r="G92" i="102"/>
  <c r="G92" i="99"/>
  <c r="G92" i="96"/>
  <c r="G92" i="93"/>
  <c r="G92" i="90"/>
  <c r="G92" i="87"/>
  <c r="G92" i="84"/>
  <c r="G92" i="47"/>
  <c r="G92" i="97"/>
  <c r="G92" i="88"/>
  <c r="G92" i="42"/>
  <c r="G92" i="49"/>
  <c r="G92" i="54"/>
  <c r="G92" i="46"/>
  <c r="G92" i="35"/>
  <c r="G92" i="16"/>
  <c r="G92" i="100"/>
  <c r="G92" i="91"/>
  <c r="G92" i="82"/>
  <c r="G92" i="10"/>
  <c r="G92" i="43"/>
  <c r="G92" i="51"/>
  <c r="G92" i="53"/>
  <c r="G92" i="50"/>
  <c r="G92" i="41"/>
  <c r="G92" i="20"/>
  <c r="G92" i="45"/>
  <c r="G92" i="52"/>
  <c r="G92" i="48"/>
  <c r="G92" i="55"/>
  <c r="G92" i="44"/>
  <c r="G92" i="32"/>
  <c r="G92" i="18"/>
  <c r="G98" i="13"/>
  <c r="G90" i="15"/>
  <c r="G90" i="18"/>
  <c r="G96" i="45"/>
  <c r="G95" i="82"/>
  <c r="G98" i="88"/>
  <c r="G89" i="97"/>
  <c r="G92" i="103"/>
  <c r="G97" i="103"/>
  <c r="G97" i="100"/>
  <c r="G97" i="97"/>
  <c r="G97" i="94"/>
  <c r="G97" i="91"/>
  <c r="G97" i="88"/>
  <c r="G97" i="86"/>
  <c r="G97" i="82"/>
  <c r="G97" i="104"/>
  <c r="G97" i="101"/>
  <c r="G97" i="98"/>
  <c r="G97" i="95"/>
  <c r="G97" i="92"/>
  <c r="G97" i="89"/>
  <c r="G97" i="85"/>
  <c r="G97" i="83"/>
  <c r="G97" i="10"/>
  <c r="G97" i="102"/>
  <c r="G97" i="93"/>
  <c r="G97" i="84"/>
  <c r="G97" i="52"/>
  <c r="G97" i="48"/>
  <c r="G97" i="55"/>
  <c r="G97" i="44"/>
  <c r="G97" i="32"/>
  <c r="G97" i="45"/>
  <c r="G97" i="105"/>
  <c r="G97" i="96"/>
  <c r="G97" i="87"/>
  <c r="G97" i="42"/>
  <c r="G97" i="49"/>
  <c r="G97" i="54"/>
  <c r="G97" i="46"/>
  <c r="G97" i="35"/>
  <c r="G97" i="16"/>
  <c r="G97" i="99"/>
  <c r="G97" i="90"/>
  <c r="G97" i="47"/>
  <c r="G97" i="43"/>
  <c r="G97" i="51"/>
  <c r="G97" i="53"/>
  <c r="G97" i="50"/>
  <c r="G97" i="41"/>
  <c r="G97" i="20"/>
  <c r="G97" i="15"/>
  <c r="G91" i="103"/>
  <c r="G91" i="100"/>
  <c r="G91" i="97"/>
  <c r="G91" i="94"/>
  <c r="G91" i="91"/>
  <c r="G91" i="88"/>
  <c r="G91" i="86"/>
  <c r="G91" i="82"/>
  <c r="G91" i="104"/>
  <c r="G91" i="101"/>
  <c r="G91" i="98"/>
  <c r="G91" i="95"/>
  <c r="G91" i="92"/>
  <c r="G91" i="89"/>
  <c r="G91" i="85"/>
  <c r="G91" i="83"/>
  <c r="G91" i="10"/>
  <c r="G91" i="99"/>
  <c r="G91" i="90"/>
  <c r="G91" i="47"/>
  <c r="G91" i="45"/>
  <c r="G91" i="52"/>
  <c r="G91" i="48"/>
  <c r="G91" i="55"/>
  <c r="G91" i="44"/>
  <c r="G91" i="32"/>
  <c r="G91" i="102"/>
  <c r="G91" i="93"/>
  <c r="G91" i="84"/>
  <c r="G91" i="42"/>
  <c r="G91" i="49"/>
  <c r="G91" i="54"/>
  <c r="G91" i="46"/>
  <c r="G91" i="35"/>
  <c r="G91" i="16"/>
  <c r="G91" i="105"/>
  <c r="G91" i="96"/>
  <c r="G91" i="87"/>
  <c r="G91" i="43"/>
  <c r="G91" i="51"/>
  <c r="G91" i="53"/>
  <c r="G91" i="50"/>
  <c r="G91" i="41"/>
  <c r="G91" i="20"/>
  <c r="G91" i="15"/>
  <c r="G90" i="10"/>
  <c r="G93" i="11"/>
  <c r="G95" i="13"/>
  <c r="G98" i="15"/>
  <c r="G94" i="18"/>
  <c r="G96" i="105"/>
  <c r="G96" i="102"/>
  <c r="G96" i="99"/>
  <c r="G96" i="96"/>
  <c r="G96" i="93"/>
  <c r="G96" i="90"/>
  <c r="G96" i="87"/>
  <c r="G96" i="84"/>
  <c r="G96" i="47"/>
  <c r="G96" i="103"/>
  <c r="G96" i="100"/>
  <c r="G96" i="97"/>
  <c r="G96" i="94"/>
  <c r="G96" i="91"/>
  <c r="G96" i="88"/>
  <c r="G96" i="86"/>
  <c r="G96" i="82"/>
  <c r="G96" i="104"/>
  <c r="G96" i="95"/>
  <c r="G96" i="85"/>
  <c r="G96" i="43"/>
  <c r="G96" i="51"/>
  <c r="G96" i="53"/>
  <c r="G96" i="50"/>
  <c r="G96" i="41"/>
  <c r="G96" i="20"/>
  <c r="G96" i="98"/>
  <c r="G96" i="89"/>
  <c r="G96" i="52"/>
  <c r="G96" i="48"/>
  <c r="G96" i="55"/>
  <c r="G96" i="44"/>
  <c r="G96" i="32"/>
  <c r="G96" i="101"/>
  <c r="G96" i="92"/>
  <c r="G96" i="83"/>
  <c r="G96" i="42"/>
  <c r="G96" i="49"/>
  <c r="G96" i="54"/>
  <c r="G96" i="46"/>
  <c r="G96" i="35"/>
  <c r="G96" i="16"/>
  <c r="G96" i="13"/>
  <c r="G90" i="105"/>
  <c r="G90" i="102"/>
  <c r="G90" i="99"/>
  <c r="G90" i="96"/>
  <c r="G90" i="93"/>
  <c r="G90" i="90"/>
  <c r="G90" i="87"/>
  <c r="G90" i="84"/>
  <c r="G90" i="47"/>
  <c r="G90" i="103"/>
  <c r="G90" i="100"/>
  <c r="G90" i="97"/>
  <c r="G90" i="94"/>
  <c r="G90" i="91"/>
  <c r="G90" i="88"/>
  <c r="G90" i="86"/>
  <c r="G90" i="82"/>
  <c r="G90" i="101"/>
  <c r="G90" i="92"/>
  <c r="G90" i="83"/>
  <c r="G90" i="43"/>
  <c r="G90" i="51"/>
  <c r="G90" i="53"/>
  <c r="G90" i="50"/>
  <c r="G90" i="41"/>
  <c r="G90" i="20"/>
  <c r="G90" i="104"/>
  <c r="G90" i="95"/>
  <c r="G90" i="85"/>
  <c r="G90" i="45"/>
  <c r="G90" i="52"/>
  <c r="G90" i="48"/>
  <c r="G90" i="55"/>
  <c r="G90" i="44"/>
  <c r="G90" i="32"/>
  <c r="G90" i="98"/>
  <c r="G90" i="89"/>
  <c r="G90" i="42"/>
  <c r="G90" i="49"/>
  <c r="G90" i="54"/>
  <c r="G90" i="46"/>
  <c r="G90" i="35"/>
  <c r="G90" i="16"/>
  <c r="G90" i="13"/>
  <c r="G92" i="13"/>
  <c r="G95" i="15"/>
  <c r="G91" i="18"/>
  <c r="G89" i="88"/>
  <c r="G92" i="94"/>
  <c r="G95" i="100"/>
  <c r="Q66" i="32"/>
  <c r="Q59" i="32"/>
  <c r="Q54" i="32"/>
  <c r="Q47" i="32"/>
  <c r="Q42" i="32"/>
  <c r="Q35" i="32"/>
  <c r="Q30" i="32"/>
  <c r="Q23" i="32"/>
  <c r="Q15" i="32"/>
  <c r="Q9" i="32"/>
  <c r="Q96" i="35"/>
  <c r="Q93" i="35"/>
  <c r="Q90" i="35"/>
  <c r="Q87" i="35"/>
  <c r="Q84" i="35"/>
  <c r="Q81" i="35"/>
  <c r="Q78" i="35"/>
  <c r="Q75" i="35"/>
  <c r="Q72" i="35"/>
  <c r="Q69" i="35"/>
  <c r="Q66" i="35"/>
  <c r="Q63" i="35"/>
  <c r="Q60" i="35"/>
  <c r="Q57" i="35"/>
  <c r="Q54" i="35"/>
  <c r="Q51" i="35"/>
  <c r="Q48" i="35"/>
  <c r="Q45" i="35"/>
  <c r="Q42" i="35"/>
  <c r="Q39" i="35"/>
  <c r="Q36" i="35"/>
  <c r="Q33" i="35"/>
  <c r="Q30" i="35"/>
  <c r="Q27" i="35"/>
  <c r="Q24" i="35"/>
  <c r="Q21" i="35"/>
  <c r="Q18" i="35"/>
  <c r="Q15" i="35"/>
  <c r="Q12" i="35"/>
  <c r="Q9" i="35"/>
  <c r="Q6" i="35"/>
  <c r="Q43" i="45"/>
  <c r="Q34" i="45"/>
  <c r="Q67" i="50"/>
  <c r="Q52" i="50"/>
  <c r="Q5" i="99"/>
  <c r="Q72" i="20"/>
  <c r="Q66" i="20"/>
  <c r="Q56" i="20"/>
  <c r="Q36" i="20"/>
  <c r="Q30" i="20"/>
  <c r="Q20" i="20"/>
  <c r="Q63" i="32"/>
  <c r="Q58" i="32"/>
  <c r="Q51" i="32"/>
  <c r="Q46" i="32"/>
  <c r="Q39" i="32"/>
  <c r="Q34" i="32"/>
  <c r="Q27" i="32"/>
  <c r="Q22" i="32"/>
  <c r="Q17" i="32"/>
  <c r="Q11" i="32"/>
  <c r="Q98" i="35"/>
  <c r="Q95" i="35"/>
  <c r="Q92" i="35"/>
  <c r="Q89" i="35"/>
  <c r="Q86" i="35"/>
  <c r="Q83" i="35"/>
  <c r="Q80" i="35"/>
  <c r="Q77" i="35"/>
  <c r="Q74" i="35"/>
  <c r="Q71" i="35"/>
  <c r="Q68" i="35"/>
  <c r="Q65" i="35"/>
  <c r="Q62" i="35"/>
  <c r="Q59" i="35"/>
  <c r="Q56" i="35"/>
  <c r="Q53" i="35"/>
  <c r="Q50" i="35"/>
  <c r="Q47" i="35"/>
  <c r="Q44" i="35"/>
  <c r="Q41" i="35"/>
  <c r="Q38" i="35"/>
  <c r="Q35" i="35"/>
  <c r="Q32" i="35"/>
  <c r="Q29" i="35"/>
  <c r="Q26" i="35"/>
  <c r="Q23" i="35"/>
  <c r="Q20" i="35"/>
  <c r="Q17" i="35"/>
  <c r="Q14" i="35"/>
  <c r="Q11" i="35"/>
  <c r="Q8" i="35"/>
  <c r="Q76" i="45"/>
  <c r="Q68" i="45"/>
  <c r="Q38" i="45"/>
  <c r="Q16" i="45"/>
  <c r="Q98" i="50"/>
  <c r="Q85" i="50"/>
  <c r="Q70" i="50"/>
  <c r="Q31" i="50"/>
  <c r="Q16" i="50"/>
  <c r="Q44" i="20"/>
  <c r="Q8" i="20"/>
  <c r="Q65" i="32"/>
  <c r="Q60" i="32"/>
  <c r="Q53" i="32"/>
  <c r="Q48" i="32"/>
  <c r="Q41" i="32"/>
  <c r="Q36" i="32"/>
  <c r="Q29" i="32"/>
  <c r="Q24" i="32"/>
  <c r="Q16" i="32"/>
  <c r="Q10" i="32"/>
  <c r="Q5" i="35"/>
  <c r="Q55" i="45"/>
  <c r="Q41" i="45"/>
  <c r="Q32" i="45"/>
  <c r="Q26" i="45"/>
  <c r="Q20" i="45"/>
  <c r="Q60" i="50"/>
  <c r="Q45" i="50"/>
  <c r="Q6" i="96"/>
  <c r="Q6" i="99"/>
  <c r="Q67" i="32"/>
  <c r="Q62" i="32"/>
  <c r="Q55" i="32"/>
  <c r="Q50" i="32"/>
  <c r="Q43" i="32"/>
  <c r="Q38" i="32"/>
  <c r="Q31" i="32"/>
  <c r="Q26" i="32"/>
  <c r="Q19" i="32"/>
  <c r="Q13" i="32"/>
  <c r="Q97" i="35"/>
  <c r="Q94" i="35"/>
  <c r="Q91" i="35"/>
  <c r="Q88" i="35"/>
  <c r="Q85" i="35"/>
  <c r="Q82" i="35"/>
  <c r="Q79" i="35"/>
  <c r="Q76" i="35"/>
  <c r="Q73" i="35"/>
  <c r="Q70" i="35"/>
  <c r="Q67" i="35"/>
  <c r="Q64" i="35"/>
  <c r="Q61" i="35"/>
  <c r="Q58" i="35"/>
  <c r="Q55" i="35"/>
  <c r="Q52" i="35"/>
  <c r="Q49" i="35"/>
  <c r="Q46" i="35"/>
  <c r="Q43" i="35"/>
  <c r="Q40" i="35"/>
  <c r="Q37" i="35"/>
  <c r="Q34" i="35"/>
  <c r="Q31" i="35"/>
  <c r="Q28" i="35"/>
  <c r="Q25" i="35"/>
  <c r="Q22" i="35"/>
  <c r="Q19" i="35"/>
  <c r="Q16" i="35"/>
  <c r="Q13" i="35"/>
  <c r="Q10" i="35"/>
  <c r="Q67" i="45"/>
  <c r="Q59" i="45"/>
  <c r="Q49" i="45"/>
  <c r="Q11" i="45"/>
  <c r="Q88" i="50"/>
  <c r="Q49" i="50"/>
  <c r="Q34" i="50"/>
  <c r="Q7" i="96"/>
  <c r="Q54" i="20"/>
  <c r="Q69" i="32"/>
  <c r="Q64" i="32"/>
  <c r="Q57" i="32"/>
  <c r="Q52" i="32"/>
  <c r="Q45" i="32"/>
  <c r="Q40" i="32"/>
  <c r="Q33" i="32"/>
  <c r="Q28" i="32"/>
  <c r="Q21" i="32"/>
  <c r="Q18" i="32"/>
  <c r="Q12" i="32"/>
  <c r="Q74" i="45"/>
  <c r="Q70" i="45"/>
  <c r="Q62" i="45"/>
  <c r="Q40" i="45"/>
  <c r="Q19" i="45"/>
  <c r="Q14" i="45"/>
  <c r="Q78" i="50"/>
  <c r="Q63" i="50"/>
  <c r="Q24" i="50"/>
  <c r="Q10" i="53"/>
  <c r="V12" i="12"/>
  <c r="Q12" i="14"/>
  <c r="V4" i="17"/>
  <c r="V6" i="17"/>
  <c r="V9" i="17"/>
  <c r="V12" i="17"/>
  <c r="V15" i="17"/>
  <c r="V18" i="17"/>
  <c r="V21" i="17"/>
  <c r="V5" i="17"/>
  <c r="V8" i="17"/>
  <c r="V11" i="17"/>
  <c r="V14" i="17"/>
  <c r="V17" i="17"/>
  <c r="V20" i="17"/>
  <c r="V23" i="17"/>
  <c r="R10" i="22"/>
  <c r="R18" i="22"/>
  <c r="R20" i="22"/>
  <c r="R6" i="22"/>
  <c r="R8" i="22"/>
  <c r="R13" i="22"/>
  <c r="R23" i="22"/>
  <c r="R11" i="22"/>
  <c r="R16" i="22"/>
  <c r="R21" i="22"/>
  <c r="R7" i="22"/>
  <c r="R9" i="22"/>
  <c r="R14" i="22"/>
  <c r="R19" i="22"/>
  <c r="R15" i="22"/>
  <c r="R22" i="22"/>
  <c r="Q23" i="14"/>
  <c r="Q19" i="14"/>
  <c r="Q22" i="2"/>
  <c r="Q20" i="2"/>
  <c r="Q18" i="2"/>
  <c r="Q16" i="2"/>
  <c r="Q14" i="2"/>
  <c r="Q12" i="2"/>
  <c r="Q10" i="2"/>
  <c r="Q8" i="2"/>
  <c r="Q6" i="2"/>
  <c r="Q14" i="14"/>
  <c r="V7" i="15"/>
  <c r="R14" i="19"/>
  <c r="Q6" i="20"/>
  <c r="Q32" i="20"/>
  <c r="Q42" i="20"/>
  <c r="Q68" i="20"/>
  <c r="Q78" i="20"/>
  <c r="Q14" i="20"/>
  <c r="Q24" i="20"/>
  <c r="Q50" i="20"/>
  <c r="Q60" i="20"/>
  <c r="Q12" i="20"/>
  <c r="Q38" i="20"/>
  <c r="Q48" i="20"/>
  <c r="Q74" i="20"/>
  <c r="V5" i="11"/>
  <c r="V13" i="11"/>
  <c r="V21" i="11"/>
  <c r="V29" i="11"/>
  <c r="V37" i="11"/>
  <c r="V45" i="11"/>
  <c r="V53" i="11"/>
  <c r="V61" i="11"/>
  <c r="V69" i="11"/>
  <c r="V77" i="11"/>
  <c r="V85" i="11"/>
  <c r="P23" i="12"/>
  <c r="Q21" i="12"/>
  <c r="Q19" i="12"/>
  <c r="Q17" i="12"/>
  <c r="Q15" i="12"/>
  <c r="Q10" i="12"/>
  <c r="P18" i="14"/>
  <c r="Q8" i="15"/>
  <c r="Q84" i="16"/>
  <c r="Q75" i="16"/>
  <c r="Q60" i="16"/>
  <c r="V22" i="17"/>
  <c r="V13" i="17"/>
  <c r="R20" i="19"/>
  <c r="R18" i="19"/>
  <c r="R16" i="19"/>
  <c r="X4" i="19"/>
  <c r="P20" i="22"/>
  <c r="P15" i="22"/>
  <c r="V7" i="11"/>
  <c r="V15" i="11"/>
  <c r="V23" i="11"/>
  <c r="V31" i="11"/>
  <c r="V39" i="11"/>
  <c r="V47" i="11"/>
  <c r="V55" i="11"/>
  <c r="V63" i="11"/>
  <c r="V71" i="11"/>
  <c r="V79" i="11"/>
  <c r="V87" i="11"/>
  <c r="V22" i="12"/>
  <c r="Q21" i="14"/>
  <c r="P13" i="14"/>
  <c r="Q10" i="14"/>
  <c r="R3" i="15"/>
  <c r="V10" i="22"/>
  <c r="V15" i="22"/>
  <c r="V18" i="22"/>
  <c r="V21" i="22"/>
  <c r="V12" i="22"/>
  <c r="Q8" i="16"/>
  <c r="Q12" i="16"/>
  <c r="Q21" i="16"/>
  <c r="Q30" i="16"/>
  <c r="Q39" i="16"/>
  <c r="Q48" i="16"/>
  <c r="Q57" i="16"/>
  <c r="Q66" i="16"/>
  <c r="Q18" i="16"/>
  <c r="Q27" i="16"/>
  <c r="Q36" i="16"/>
  <c r="Q45" i="16"/>
  <c r="Q54" i="16"/>
  <c r="Q63" i="16"/>
  <c r="R3" i="19"/>
  <c r="AH3" i="19" s="1"/>
  <c r="AQ3" i="19" s="1"/>
  <c r="R15" i="19"/>
  <c r="R7" i="19"/>
  <c r="R5" i="19"/>
  <c r="R10" i="19"/>
  <c r="R12" i="19"/>
  <c r="R22" i="19"/>
  <c r="R71" i="20"/>
  <c r="R67" i="20"/>
  <c r="R58" i="20"/>
  <c r="R54" i="20"/>
  <c r="R51" i="20"/>
  <c r="R44" i="20"/>
  <c r="R35" i="20"/>
  <c r="R31" i="20"/>
  <c r="R22" i="20"/>
  <c r="R18" i="20"/>
  <c r="R15" i="20"/>
  <c r="R8" i="20"/>
  <c r="R20" i="21"/>
  <c r="R11" i="21"/>
  <c r="R5" i="21"/>
  <c r="P18" i="22"/>
  <c r="P10" i="22"/>
  <c r="P5" i="22"/>
  <c r="X4" i="22"/>
  <c r="R10" i="24"/>
  <c r="V20" i="25"/>
  <c r="V18" i="25"/>
  <c r="V14" i="25"/>
  <c r="V12" i="25"/>
  <c r="X4" i="25"/>
  <c r="X4" i="27"/>
  <c r="AH4" i="27" s="1"/>
  <c r="P14" i="28"/>
  <c r="V11" i="28"/>
  <c r="P9" i="28"/>
  <c r="Q9" i="29"/>
  <c r="P12" i="30"/>
  <c r="V23" i="31"/>
  <c r="V14" i="31"/>
  <c r="R68" i="32"/>
  <c r="R66" i="32"/>
  <c r="R64" i="32"/>
  <c r="R62" i="32"/>
  <c r="R60" i="32"/>
  <c r="R58" i="32"/>
  <c r="R56" i="32"/>
  <c r="R54" i="32"/>
  <c r="R52" i="32"/>
  <c r="R50" i="32"/>
  <c r="R48" i="32"/>
  <c r="R46" i="32"/>
  <c r="R44" i="32"/>
  <c r="R42" i="32"/>
  <c r="R40" i="32"/>
  <c r="R38" i="32"/>
  <c r="R36" i="32"/>
  <c r="R34" i="32"/>
  <c r="R32" i="32"/>
  <c r="R30" i="32"/>
  <c r="R28" i="32"/>
  <c r="R26" i="32"/>
  <c r="R24" i="32"/>
  <c r="R22" i="32"/>
  <c r="R20" i="32"/>
  <c r="R18" i="32"/>
  <c r="R16" i="32"/>
  <c r="R14" i="32"/>
  <c r="R12" i="32"/>
  <c r="R10" i="32"/>
  <c r="V14" i="33"/>
  <c r="X4" i="35"/>
  <c r="V23" i="37"/>
  <c r="V16" i="37"/>
  <c r="X4" i="37"/>
  <c r="AH4" i="37" s="1"/>
  <c r="R18" i="38"/>
  <c r="R12" i="40"/>
  <c r="X4" i="40"/>
  <c r="Q88" i="41"/>
  <c r="V85" i="41"/>
  <c r="Q81" i="41"/>
  <c r="Q76" i="41"/>
  <c r="V73" i="41"/>
  <c r="Q69" i="41"/>
  <c r="Q64" i="41"/>
  <c r="V61" i="41"/>
  <c r="Q57" i="41"/>
  <c r="Q52" i="41"/>
  <c r="V49" i="41"/>
  <c r="Q45" i="41"/>
  <c r="Q40" i="41"/>
  <c r="V37" i="41"/>
  <c r="Q33" i="41"/>
  <c r="Q28" i="41"/>
  <c r="V25" i="41"/>
  <c r="Q21" i="41"/>
  <c r="Q16" i="41"/>
  <c r="V13" i="41"/>
  <c r="Q9" i="41"/>
  <c r="R89" i="43"/>
  <c r="Q55" i="43"/>
  <c r="Q50" i="43"/>
  <c r="Q44" i="43"/>
  <c r="Q39" i="43"/>
  <c r="Q33" i="43"/>
  <c r="Q27" i="43"/>
  <c r="Q21" i="43"/>
  <c r="R16" i="43"/>
  <c r="Q78" i="44"/>
  <c r="Q68" i="44"/>
  <c r="Q35" i="44"/>
  <c r="Q29" i="44"/>
  <c r="Q24" i="44"/>
  <c r="Q15" i="44"/>
  <c r="Q11" i="44"/>
  <c r="V34" i="45"/>
  <c r="V30" i="45"/>
  <c r="V25" i="45"/>
  <c r="V20" i="45"/>
  <c r="Q67" i="46"/>
  <c r="Q63" i="46"/>
  <c r="Q59" i="46"/>
  <c r="Q50" i="46"/>
  <c r="Q45" i="46"/>
  <c r="Q62" i="47"/>
  <c r="Q55" i="47"/>
  <c r="Q46" i="47"/>
  <c r="Q30" i="47"/>
  <c r="Q22" i="47"/>
  <c r="Q94" i="48"/>
  <c r="Q90" i="48"/>
  <c r="Q73" i="48"/>
  <c r="Q61" i="48"/>
  <c r="Q40" i="48"/>
  <c r="Q92" i="50"/>
  <c r="Q82" i="50"/>
  <c r="Q75" i="50"/>
  <c r="Q64" i="50"/>
  <c r="Q57" i="50"/>
  <c r="Q46" i="50"/>
  <c r="Q39" i="50"/>
  <c r="Q28" i="50"/>
  <c r="V9" i="59"/>
  <c r="V8" i="59"/>
  <c r="V5" i="59"/>
  <c r="V4" i="59"/>
  <c r="Y4" i="59" s="1"/>
  <c r="P9" i="30"/>
  <c r="Q18" i="34"/>
  <c r="Q9" i="34"/>
  <c r="R5" i="59"/>
  <c r="R3" i="59"/>
  <c r="V9" i="60"/>
  <c r="V8" i="60"/>
  <c r="V4" i="60"/>
  <c r="Y4" i="60" s="1"/>
  <c r="R79" i="20"/>
  <c r="R70" i="20"/>
  <c r="R66" i="20"/>
  <c r="R63" i="20"/>
  <c r="R56" i="20"/>
  <c r="R47" i="20"/>
  <c r="R43" i="20"/>
  <c r="R34" i="20"/>
  <c r="R30" i="20"/>
  <c r="R27" i="20"/>
  <c r="R20" i="20"/>
  <c r="R11" i="20"/>
  <c r="R7" i="20"/>
  <c r="R17" i="21"/>
  <c r="V10" i="21"/>
  <c r="Q9" i="21"/>
  <c r="R7" i="21"/>
  <c r="P17" i="22"/>
  <c r="P12" i="22"/>
  <c r="Q23" i="24"/>
  <c r="Q21" i="24"/>
  <c r="Q14" i="24"/>
  <c r="Q12" i="24"/>
  <c r="R7" i="24"/>
  <c r="Q22" i="25"/>
  <c r="Q14" i="25"/>
  <c r="Q12" i="25"/>
  <c r="R4" i="25"/>
  <c r="V23" i="26"/>
  <c r="V21" i="26"/>
  <c r="P21" i="28"/>
  <c r="Q22" i="29"/>
  <c r="Q20" i="29"/>
  <c r="Q13" i="29"/>
  <c r="P18" i="29"/>
  <c r="P22" i="30"/>
  <c r="P18" i="30"/>
  <c r="V20" i="31"/>
  <c r="Q16" i="31"/>
  <c r="V11" i="31"/>
  <c r="V22" i="33"/>
  <c r="V19" i="33"/>
  <c r="V13" i="37"/>
  <c r="P20" i="39"/>
  <c r="V29" i="41"/>
  <c r="V17" i="41"/>
  <c r="Q11" i="47"/>
  <c r="Q21" i="47"/>
  <c r="Q27" i="47"/>
  <c r="Q33" i="47"/>
  <c r="Q38" i="47"/>
  <c r="Q43" i="47"/>
  <c r="Q49" i="47"/>
  <c r="Q54" i="47"/>
  <c r="Q59" i="47"/>
  <c r="Q65" i="47"/>
  <c r="Q10" i="47"/>
  <c r="Q16" i="47"/>
  <c r="Q26" i="47"/>
  <c r="Q32" i="47"/>
  <c r="Q37" i="47"/>
  <c r="Q42" i="47"/>
  <c r="Q48" i="47"/>
  <c r="Q53" i="47"/>
  <c r="Q58" i="47"/>
  <c r="Q64" i="47"/>
  <c r="Q8" i="50"/>
  <c r="Q14" i="50"/>
  <c r="Q17" i="50"/>
  <c r="Q20" i="50"/>
  <c r="Q23" i="50"/>
  <c r="Q26" i="50"/>
  <c r="Q29" i="50"/>
  <c r="Q32" i="50"/>
  <c r="Q35" i="50"/>
  <c r="Q38" i="50"/>
  <c r="Q41" i="50"/>
  <c r="Q44" i="50"/>
  <c r="Q47" i="50"/>
  <c r="Q50" i="50"/>
  <c r="Q53" i="50"/>
  <c r="Q56" i="50"/>
  <c r="Q59" i="50"/>
  <c r="Q62" i="50"/>
  <c r="Q65" i="50"/>
  <c r="Q68" i="50"/>
  <c r="Q71" i="50"/>
  <c r="Q74" i="50"/>
  <c r="Q77" i="50"/>
  <c r="Q80" i="50"/>
  <c r="Q83" i="50"/>
  <c r="Q86" i="50"/>
  <c r="Q89" i="50"/>
  <c r="Q94" i="50"/>
  <c r="Q97" i="50"/>
  <c r="X4" i="50"/>
  <c r="AH4" i="50" s="1"/>
  <c r="Q7" i="61"/>
  <c r="Q5" i="61"/>
  <c r="Q6" i="61"/>
  <c r="R3" i="63"/>
  <c r="V9" i="64"/>
  <c r="V8" i="64"/>
  <c r="V6" i="64"/>
  <c r="P19" i="22"/>
  <c r="P14" i="22"/>
  <c r="P9" i="22"/>
  <c r="P7" i="22"/>
  <c r="R19" i="25"/>
  <c r="R5" i="25"/>
  <c r="Q15" i="34"/>
  <c r="R23" i="40"/>
  <c r="R20" i="40"/>
  <c r="R17" i="40"/>
  <c r="R4" i="40"/>
  <c r="V67" i="41"/>
  <c r="V55" i="41"/>
  <c r="V43" i="41"/>
  <c r="V31" i="41"/>
  <c r="V19" i="41"/>
  <c r="Q24" i="43"/>
  <c r="Q67" i="47"/>
  <c r="Q57" i="47"/>
  <c r="Q51" i="47"/>
  <c r="Q41" i="47"/>
  <c r="Q25" i="47"/>
  <c r="Q19" i="47"/>
  <c r="Q13" i="47"/>
  <c r="Q8" i="46"/>
  <c r="Q13" i="46"/>
  <c r="Q28" i="46"/>
  <c r="Q40" i="46"/>
  <c r="Q52" i="46"/>
  <c r="Q23" i="46"/>
  <c r="Q32" i="46"/>
  <c r="Q44" i="46"/>
  <c r="Q48" i="46"/>
  <c r="Q56" i="46"/>
  <c r="Q91" i="50"/>
  <c r="Q84" i="50"/>
  <c r="Q73" i="50"/>
  <c r="Q66" i="50"/>
  <c r="Q55" i="50"/>
  <c r="Q48" i="50"/>
  <c r="Q37" i="50"/>
  <c r="Q30" i="50"/>
  <c r="Q19" i="50"/>
  <c r="R6" i="49"/>
  <c r="R13" i="49"/>
  <c r="R17" i="49"/>
  <c r="R24" i="49"/>
  <c r="R31" i="49"/>
  <c r="R35" i="49"/>
  <c r="R42" i="49"/>
  <c r="R49" i="49"/>
  <c r="R53" i="49"/>
  <c r="R60" i="49"/>
  <c r="R67" i="49"/>
  <c r="R71" i="49"/>
  <c r="R78" i="49"/>
  <c r="R85" i="49"/>
  <c r="R89" i="49"/>
  <c r="R9" i="49"/>
  <c r="R16" i="49"/>
  <c r="R20" i="49"/>
  <c r="R27" i="49"/>
  <c r="R34" i="49"/>
  <c r="R38" i="49"/>
  <c r="R45" i="49"/>
  <c r="R52" i="49"/>
  <c r="R56" i="49"/>
  <c r="R63" i="49"/>
  <c r="R70" i="49"/>
  <c r="R74" i="49"/>
  <c r="R81" i="49"/>
  <c r="R88" i="49"/>
  <c r="R10" i="53"/>
  <c r="R15" i="53"/>
  <c r="R27" i="53"/>
  <c r="R39" i="53"/>
  <c r="R51" i="53"/>
  <c r="R63" i="53"/>
  <c r="R17" i="53"/>
  <c r="R29" i="53"/>
  <c r="R41" i="53"/>
  <c r="R53" i="53"/>
  <c r="R65" i="53"/>
  <c r="R9" i="53"/>
  <c r="R21" i="53"/>
  <c r="R33" i="53"/>
  <c r="R45" i="53"/>
  <c r="R57" i="53"/>
  <c r="R69" i="53"/>
  <c r="R13" i="53"/>
  <c r="R19" i="53"/>
  <c r="R25" i="53"/>
  <c r="R31" i="53"/>
  <c r="P21" i="22"/>
  <c r="P16" i="22"/>
  <c r="P11" i="22"/>
  <c r="R21" i="25"/>
  <c r="R17" i="25"/>
  <c r="R15" i="25"/>
  <c r="R13" i="25"/>
  <c r="R11" i="25"/>
  <c r="R9" i="25"/>
  <c r="R3" i="25"/>
  <c r="AH3" i="25" s="1"/>
  <c r="AQ3" i="25" s="1"/>
  <c r="V17" i="31"/>
  <c r="V10" i="37"/>
  <c r="R13" i="40"/>
  <c r="R10" i="40"/>
  <c r="R5" i="40"/>
  <c r="Q37" i="42"/>
  <c r="Q68" i="43"/>
  <c r="Q63" i="43"/>
  <c r="Q57" i="43"/>
  <c r="Q12" i="43"/>
  <c r="Q66" i="47"/>
  <c r="Q50" i="47"/>
  <c r="Q40" i="47"/>
  <c r="Q34" i="47"/>
  <c r="Q24" i="47"/>
  <c r="Q18" i="47"/>
  <c r="Q12" i="47"/>
  <c r="Q93" i="50"/>
  <c r="Q87" i="50"/>
  <c r="Q76" i="50"/>
  <c r="Q69" i="50"/>
  <c r="Q58" i="50"/>
  <c r="Q51" i="50"/>
  <c r="Q40" i="50"/>
  <c r="Q33" i="50"/>
  <c r="Q22" i="50"/>
  <c r="Q15" i="50"/>
  <c r="R55" i="53"/>
  <c r="R37" i="53"/>
  <c r="V10" i="53"/>
  <c r="V17" i="53"/>
  <c r="V22" i="53"/>
  <c r="V29" i="53"/>
  <c r="V34" i="53"/>
  <c r="V41" i="53"/>
  <c r="V46" i="53"/>
  <c r="V53" i="53"/>
  <c r="V58" i="53"/>
  <c r="V65" i="53"/>
  <c r="V12" i="53"/>
  <c r="V19" i="53"/>
  <c r="V24" i="53"/>
  <c r="V31" i="53"/>
  <c r="V36" i="53"/>
  <c r="V43" i="53"/>
  <c r="V48" i="53"/>
  <c r="V55" i="53"/>
  <c r="V60" i="53"/>
  <c r="V67" i="53"/>
  <c r="V18" i="53"/>
  <c r="V30" i="53"/>
  <c r="V42" i="53"/>
  <c r="V54" i="53"/>
  <c r="V66" i="53"/>
  <c r="V11" i="53"/>
  <c r="V14" i="53"/>
  <c r="V23" i="53"/>
  <c r="V26" i="53"/>
  <c r="V35" i="53"/>
  <c r="V38" i="53"/>
  <c r="V47" i="53"/>
  <c r="V50" i="53"/>
  <c r="V59" i="53"/>
  <c r="V62" i="53"/>
  <c r="V6" i="60"/>
  <c r="R5" i="61"/>
  <c r="R4" i="61"/>
  <c r="R3" i="61"/>
  <c r="V10" i="19"/>
  <c r="R74" i="20"/>
  <c r="R65" i="20"/>
  <c r="R61" i="20"/>
  <c r="R52" i="20"/>
  <c r="R48" i="20"/>
  <c r="R45" i="20"/>
  <c r="R38" i="20"/>
  <c r="R29" i="20"/>
  <c r="R25" i="20"/>
  <c r="R16" i="20"/>
  <c r="R12" i="20"/>
  <c r="R18" i="21"/>
  <c r="R16" i="21"/>
  <c r="P23" i="22"/>
  <c r="P13" i="22"/>
  <c r="P8" i="22"/>
  <c r="P6" i="22"/>
  <c r="P7" i="23"/>
  <c r="R15" i="24"/>
  <c r="V10" i="24"/>
  <c r="R23" i="25"/>
  <c r="Q17" i="25"/>
  <c r="Q11" i="25"/>
  <c r="Q9" i="25"/>
  <c r="V18" i="26"/>
  <c r="V12" i="26"/>
  <c r="Q22" i="28"/>
  <c r="V19" i="28"/>
  <c r="P18" i="28"/>
  <c r="P12" i="28"/>
  <c r="Q23" i="29"/>
  <c r="Q21" i="29"/>
  <c r="P21" i="30"/>
  <c r="V18" i="32"/>
  <c r="V16" i="32"/>
  <c r="V14" i="32"/>
  <c r="V12" i="32"/>
  <c r="R8" i="32"/>
  <c r="Q12" i="34"/>
  <c r="V21" i="37"/>
  <c r="P15" i="37"/>
  <c r="R22" i="40"/>
  <c r="R19" i="40"/>
  <c r="R16" i="40"/>
  <c r="Q86" i="41"/>
  <c r="V83" i="41"/>
  <c r="Q79" i="41"/>
  <c r="Q74" i="41"/>
  <c r="V71" i="41"/>
  <c r="Q67" i="41"/>
  <c r="Q62" i="41"/>
  <c r="V59" i="41"/>
  <c r="Q55" i="41"/>
  <c r="Q50" i="41"/>
  <c r="V47" i="41"/>
  <c r="Q43" i="41"/>
  <c r="Q38" i="41"/>
  <c r="V35" i="41"/>
  <c r="Q31" i="41"/>
  <c r="Q26" i="41"/>
  <c r="V23" i="41"/>
  <c r="Q19" i="41"/>
  <c r="R85" i="43"/>
  <c r="R79" i="43"/>
  <c r="R73" i="43"/>
  <c r="Q67" i="43"/>
  <c r="Q62" i="43"/>
  <c r="Q56" i="43"/>
  <c r="Q51" i="43"/>
  <c r="Q45" i="43"/>
  <c r="R40" i="43"/>
  <c r="Q69" i="44"/>
  <c r="Q59" i="44"/>
  <c r="Q54" i="44"/>
  <c r="Q50" i="44"/>
  <c r="Q63" i="47"/>
  <c r="Q56" i="47"/>
  <c r="Q47" i="47"/>
  <c r="Q39" i="47"/>
  <c r="Q31" i="47"/>
  <c r="Q23" i="47"/>
  <c r="Q17" i="47"/>
  <c r="Q8" i="48"/>
  <c r="Q39" i="48"/>
  <c r="Q46" i="48"/>
  <c r="Q57" i="48"/>
  <c r="Q64" i="48"/>
  <c r="Q75" i="48"/>
  <c r="Q82" i="48"/>
  <c r="Q93" i="48"/>
  <c r="Q42" i="48"/>
  <c r="Q49" i="48"/>
  <c r="Q60" i="48"/>
  <c r="Q67" i="48"/>
  <c r="Q78" i="48"/>
  <c r="Q85" i="48"/>
  <c r="Q96" i="48"/>
  <c r="X4" i="48"/>
  <c r="AH4" i="48" s="1"/>
  <c r="Q96" i="50"/>
  <c r="Q90" i="50"/>
  <c r="Q79" i="50"/>
  <c r="Q72" i="50"/>
  <c r="Q61" i="50"/>
  <c r="Q54" i="50"/>
  <c r="Q43" i="50"/>
  <c r="Q36" i="50"/>
  <c r="Q25" i="50"/>
  <c r="Q18" i="50"/>
  <c r="R5" i="67"/>
  <c r="R4" i="67"/>
  <c r="V84" i="49"/>
  <c r="V77" i="49"/>
  <c r="V66" i="49"/>
  <c r="V59" i="49"/>
  <c r="V48" i="49"/>
  <c r="V41" i="49"/>
  <c r="V30" i="49"/>
  <c r="V23" i="49"/>
  <c r="V11" i="51"/>
  <c r="V17" i="51"/>
  <c r="V23" i="51"/>
  <c r="V29" i="51"/>
  <c r="V35" i="51"/>
  <c r="V41" i="51"/>
  <c r="V47" i="51"/>
  <c r="V53" i="51"/>
  <c r="V12" i="52"/>
  <c r="V15" i="52"/>
  <c r="V21" i="52"/>
  <c r="V27" i="52"/>
  <c r="V33" i="52"/>
  <c r="V39" i="52"/>
  <c r="V45" i="52"/>
  <c r="V51" i="52"/>
  <c r="V57" i="52"/>
  <c r="V63" i="52"/>
  <c r="V14" i="52"/>
  <c r="V20" i="52"/>
  <c r="V26" i="52"/>
  <c r="V32" i="52"/>
  <c r="V38" i="52"/>
  <c r="V44" i="52"/>
  <c r="V50" i="52"/>
  <c r="V56" i="52"/>
  <c r="V62" i="52"/>
  <c r="V68" i="52"/>
  <c r="V78" i="54"/>
  <c r="V68" i="54"/>
  <c r="V60" i="54"/>
  <c r="V50" i="54"/>
  <c r="V42" i="54"/>
  <c r="V32" i="54"/>
  <c r="V24" i="54"/>
  <c r="V5" i="62"/>
  <c r="R4" i="72"/>
  <c r="R5" i="72"/>
  <c r="R3" i="72"/>
  <c r="V4" i="97"/>
  <c r="Y4" i="97" s="1"/>
  <c r="V6" i="97"/>
  <c r="V9" i="97"/>
  <c r="V11" i="54"/>
  <c r="V17" i="54"/>
  <c r="V23" i="54"/>
  <c r="V29" i="54"/>
  <c r="V35" i="54"/>
  <c r="V41" i="54"/>
  <c r="V47" i="54"/>
  <c r="V53" i="54"/>
  <c r="V59" i="54"/>
  <c r="V65" i="54"/>
  <c r="V71" i="54"/>
  <c r="V77" i="54"/>
  <c r="V10" i="54"/>
  <c r="V16" i="54"/>
  <c r="V22" i="54"/>
  <c r="V28" i="54"/>
  <c r="V34" i="54"/>
  <c r="V40" i="54"/>
  <c r="V46" i="54"/>
  <c r="V52" i="54"/>
  <c r="V58" i="54"/>
  <c r="V64" i="54"/>
  <c r="V70" i="54"/>
  <c r="V76" i="54"/>
  <c r="Q5" i="72"/>
  <c r="Q7" i="72"/>
  <c r="Q6" i="72"/>
  <c r="Q6" i="94"/>
  <c r="Q7" i="94"/>
  <c r="R3" i="77"/>
  <c r="R4" i="77"/>
  <c r="R4" i="89"/>
  <c r="R5" i="89"/>
  <c r="Q5" i="94"/>
  <c r="V9" i="98"/>
  <c r="V5" i="98"/>
  <c r="V7" i="98"/>
  <c r="V79" i="54"/>
  <c r="V69" i="54"/>
  <c r="V61" i="54"/>
  <c r="V51" i="54"/>
  <c r="V43" i="54"/>
  <c r="V33" i="54"/>
  <c r="V25" i="54"/>
  <c r="V15" i="54"/>
  <c r="R3" i="60"/>
  <c r="R5" i="60"/>
  <c r="R4" i="60"/>
  <c r="Q7" i="65"/>
  <c r="Q6" i="65"/>
  <c r="V6" i="73"/>
  <c r="V4" i="73"/>
  <c r="V8" i="73"/>
  <c r="R5" i="87"/>
  <c r="R4" i="87"/>
  <c r="R3" i="87"/>
  <c r="AH3" i="87" s="1"/>
  <c r="AQ3" i="87" s="1"/>
  <c r="Q5" i="66"/>
  <c r="V8" i="66"/>
  <c r="Q5" i="67"/>
  <c r="V7" i="72"/>
  <c r="Q7" i="79"/>
  <c r="Q6" i="81"/>
  <c r="V6" i="83"/>
  <c r="V7" i="84"/>
  <c r="Q6" i="85"/>
  <c r="V5" i="87"/>
  <c r="V4" i="90"/>
  <c r="Y4" i="90" s="1"/>
  <c r="V7" i="93"/>
  <c r="Q5" i="100"/>
  <c r="Q7" i="100"/>
  <c r="Q6" i="102"/>
  <c r="R3" i="103"/>
  <c r="V6" i="103"/>
  <c r="V7" i="102"/>
  <c r="V6" i="71"/>
  <c r="Y4" i="72"/>
  <c r="V7" i="99"/>
  <c r="V8" i="103"/>
  <c r="V7" i="104"/>
  <c r="V7" i="71"/>
  <c r="V4" i="80"/>
  <c r="V7" i="80"/>
  <c r="V5" i="85"/>
  <c r="V5" i="91"/>
  <c r="Q7" i="93"/>
  <c r="V5" i="99"/>
  <c r="V4" i="104"/>
  <c r="Y4" i="104" s="1"/>
  <c r="R17" i="11"/>
  <c r="R33" i="11"/>
  <c r="R53" i="11"/>
  <c r="R73" i="11"/>
  <c r="R89" i="11"/>
  <c r="R21" i="2"/>
  <c r="R12" i="2"/>
  <c r="R4" i="11"/>
  <c r="V19" i="12"/>
  <c r="P8" i="12"/>
  <c r="P5" i="12"/>
  <c r="V19" i="14"/>
  <c r="Q17" i="14"/>
  <c r="Q9" i="16"/>
  <c r="AE3" i="16"/>
  <c r="AN3" i="16" s="1"/>
  <c r="AE3" i="17"/>
  <c r="AN3" i="17" s="1"/>
  <c r="X4" i="17"/>
  <c r="AH4" i="17" s="1"/>
  <c r="V50" i="18"/>
  <c r="Q47" i="18"/>
  <c r="V37" i="18"/>
  <c r="Q34" i="18"/>
  <c r="V26" i="18"/>
  <c r="Q23" i="18"/>
  <c r="V19" i="18"/>
  <c r="V4" i="18"/>
  <c r="Y4" i="18" s="1"/>
  <c r="Q69" i="42"/>
  <c r="Q7" i="18"/>
  <c r="Q11" i="18"/>
  <c r="Q5" i="18"/>
  <c r="Q28" i="18"/>
  <c r="V10" i="23"/>
  <c r="V12" i="23"/>
  <c r="V21" i="23"/>
  <c r="V15" i="23"/>
  <c r="R15" i="2"/>
  <c r="R6" i="2"/>
  <c r="R9" i="11"/>
  <c r="R21" i="11"/>
  <c r="R29" i="11"/>
  <c r="R41" i="11"/>
  <c r="R49" i="11"/>
  <c r="R61" i="11"/>
  <c r="R69" i="11"/>
  <c r="R81" i="11"/>
  <c r="V16" i="14"/>
  <c r="Q95" i="18"/>
  <c r="Q89" i="18"/>
  <c r="Q83" i="18"/>
  <c r="Q77" i="18"/>
  <c r="Q71" i="18"/>
  <c r="Q65" i="18"/>
  <c r="Q59" i="18"/>
  <c r="Q22" i="18"/>
  <c r="P9" i="26"/>
  <c r="Q11" i="42"/>
  <c r="Q13" i="42"/>
  <c r="Q20" i="42"/>
  <c r="Q22" i="42"/>
  <c r="Q29" i="42"/>
  <c r="Q31" i="42"/>
  <c r="Q38" i="42"/>
  <c r="Q40" i="42"/>
  <c r="Q47" i="42"/>
  <c r="Q49" i="42"/>
  <c r="Q56" i="42"/>
  <c r="Q58" i="42"/>
  <c r="Q65" i="42"/>
  <c r="Q67" i="42"/>
  <c r="Q74" i="42"/>
  <c r="Q76" i="42"/>
  <c r="Q83" i="42"/>
  <c r="Q85" i="42"/>
  <c r="Q92" i="42"/>
  <c r="Q94" i="42"/>
  <c r="Q14" i="42"/>
  <c r="Q16" i="42"/>
  <c r="Q23" i="42"/>
  <c r="Q25" i="42"/>
  <c r="Q32" i="42"/>
  <c r="Q34" i="42"/>
  <c r="Q41" i="42"/>
  <c r="Q43" i="42"/>
  <c r="Q50" i="42"/>
  <c r="Q52" i="42"/>
  <c r="Q59" i="42"/>
  <c r="Q61" i="42"/>
  <c r="Q68" i="42"/>
  <c r="Q70" i="42"/>
  <c r="Q77" i="42"/>
  <c r="Q79" i="42"/>
  <c r="Q86" i="42"/>
  <c r="Q88" i="42"/>
  <c r="Q95" i="42"/>
  <c r="Q97" i="42"/>
  <c r="Q12" i="42"/>
  <c r="Q21" i="42"/>
  <c r="Q30" i="42"/>
  <c r="Q39" i="42"/>
  <c r="Q48" i="42"/>
  <c r="Q57" i="42"/>
  <c r="Q66" i="42"/>
  <c r="Q75" i="42"/>
  <c r="Q84" i="42"/>
  <c r="Q93" i="42"/>
  <c r="Q15" i="42"/>
  <c r="Q18" i="42"/>
  <c r="Q27" i="42"/>
  <c r="Q33" i="42"/>
  <c r="Q53" i="42"/>
  <c r="Q55" i="42"/>
  <c r="Q81" i="42"/>
  <c r="Q87" i="42"/>
  <c r="Q9" i="42"/>
  <c r="Q36" i="42"/>
  <c r="Q42" i="42"/>
  <c r="Q62" i="42"/>
  <c r="Q64" i="42"/>
  <c r="Q90" i="42"/>
  <c r="Q96" i="42"/>
  <c r="Q45" i="42"/>
  <c r="Q51" i="42"/>
  <c r="Q71" i="42"/>
  <c r="Q73" i="42"/>
  <c r="Q19" i="42"/>
  <c r="Q26" i="42"/>
  <c r="Q28" i="42"/>
  <c r="Q54" i="42"/>
  <c r="Q60" i="42"/>
  <c r="Q80" i="42"/>
  <c r="Q82" i="42"/>
  <c r="Q8" i="42"/>
  <c r="Q24" i="42"/>
  <c r="Q44" i="42"/>
  <c r="Q46" i="42"/>
  <c r="Q72" i="42"/>
  <c r="Q78" i="42"/>
  <c r="Q98" i="42"/>
  <c r="P17" i="12"/>
  <c r="V13" i="12"/>
  <c r="V4" i="13"/>
  <c r="Y4" i="13" s="1"/>
  <c r="V6" i="13"/>
  <c r="V10" i="13"/>
  <c r="V20" i="14"/>
  <c r="Q18" i="14"/>
  <c r="Q16" i="14"/>
  <c r="P5" i="14"/>
  <c r="Q89" i="16"/>
  <c r="Q86" i="16"/>
  <c r="Q83" i="16"/>
  <c r="Q80" i="16"/>
  <c r="Q77" i="16"/>
  <c r="Q74" i="16"/>
  <c r="Q71" i="16"/>
  <c r="Q68" i="16"/>
  <c r="Q65" i="16"/>
  <c r="Q62" i="16"/>
  <c r="Q59" i="16"/>
  <c r="Q56" i="16"/>
  <c r="Q53" i="16"/>
  <c r="Q50" i="16"/>
  <c r="Q47" i="16"/>
  <c r="Q44" i="16"/>
  <c r="Q41" i="16"/>
  <c r="Q38" i="16"/>
  <c r="Q35" i="16"/>
  <c r="Q32" i="16"/>
  <c r="Q29" i="16"/>
  <c r="Q26" i="16"/>
  <c r="Q23" i="16"/>
  <c r="Q20" i="16"/>
  <c r="Q17" i="16"/>
  <c r="Q14" i="16"/>
  <c r="Q11" i="16"/>
  <c r="Y4" i="17"/>
  <c r="V55" i="18"/>
  <c r="Q52" i="18"/>
  <c r="V45" i="18"/>
  <c r="V32" i="18"/>
  <c r="Q29" i="18"/>
  <c r="Q10" i="18"/>
  <c r="V18" i="23"/>
  <c r="R4" i="24"/>
  <c r="R11" i="24"/>
  <c r="R14" i="24"/>
  <c r="R17" i="24"/>
  <c r="R20" i="24"/>
  <c r="R23" i="24"/>
  <c r="R6" i="24"/>
  <c r="R8" i="24"/>
  <c r="R13" i="24"/>
  <c r="R16" i="24"/>
  <c r="R19" i="24"/>
  <c r="R22" i="24"/>
  <c r="R5" i="24"/>
  <c r="R9" i="24"/>
  <c r="P13" i="26"/>
  <c r="P11" i="26"/>
  <c r="Q91" i="42"/>
  <c r="V10" i="47"/>
  <c r="V19" i="47"/>
  <c r="V31" i="47"/>
  <c r="V43" i="47"/>
  <c r="V55" i="47"/>
  <c r="V67" i="47"/>
  <c r="V13" i="47"/>
  <c r="V25" i="47"/>
  <c r="V37" i="47"/>
  <c r="V49" i="47"/>
  <c r="V61" i="47"/>
  <c r="V17" i="47"/>
  <c r="V21" i="47"/>
  <c r="V35" i="47"/>
  <c r="V39" i="47"/>
  <c r="V53" i="47"/>
  <c r="V57" i="47"/>
  <c r="V11" i="47"/>
  <c r="V15" i="47"/>
  <c r="V29" i="47"/>
  <c r="V33" i="47"/>
  <c r="V47" i="47"/>
  <c r="V51" i="47"/>
  <c r="V65" i="47"/>
  <c r="V69" i="47"/>
  <c r="V45" i="47"/>
  <c r="V41" i="47"/>
  <c r="V27" i="47"/>
  <c r="V23" i="47"/>
  <c r="V59" i="47"/>
  <c r="R18" i="2"/>
  <c r="R9" i="2"/>
  <c r="R3" i="11"/>
  <c r="AH3" i="11" s="1"/>
  <c r="AQ3" i="11" s="1"/>
  <c r="R6" i="11"/>
  <c r="R10" i="11"/>
  <c r="R14" i="11"/>
  <c r="R18" i="11"/>
  <c r="R22" i="11"/>
  <c r="R26" i="11"/>
  <c r="R30" i="11"/>
  <c r="R34" i="11"/>
  <c r="R38" i="11"/>
  <c r="R42" i="11"/>
  <c r="R46" i="11"/>
  <c r="R50" i="11"/>
  <c r="R54" i="11"/>
  <c r="R58" i="11"/>
  <c r="R62" i="11"/>
  <c r="R66" i="11"/>
  <c r="R70" i="11"/>
  <c r="R74" i="11"/>
  <c r="R78" i="11"/>
  <c r="R82" i="11"/>
  <c r="R86" i="11"/>
  <c r="V16" i="12"/>
  <c r="V22" i="14"/>
  <c r="Q20" i="14"/>
  <c r="V13" i="14"/>
  <c r="R9" i="14"/>
  <c r="R8" i="14"/>
  <c r="P22" i="17"/>
  <c r="P19" i="17"/>
  <c r="P16" i="17"/>
  <c r="P13" i="17"/>
  <c r="P10" i="17"/>
  <c r="P7" i="17"/>
  <c r="V97" i="18"/>
  <c r="Q94" i="18"/>
  <c r="V91" i="18"/>
  <c r="Q88" i="18"/>
  <c r="V85" i="18"/>
  <c r="Q82" i="18"/>
  <c r="V79" i="18"/>
  <c r="Q76" i="18"/>
  <c r="V73" i="18"/>
  <c r="Q70" i="18"/>
  <c r="V67" i="18"/>
  <c r="Q64" i="18"/>
  <c r="V61" i="18"/>
  <c r="Q58" i="18"/>
  <c r="V51" i="18"/>
  <c r="V38" i="18"/>
  <c r="Q35" i="18"/>
  <c r="V20" i="18"/>
  <c r="Q17" i="18"/>
  <c r="V13" i="18"/>
  <c r="Q9" i="22"/>
  <c r="Q23" i="22"/>
  <c r="Q17" i="22"/>
  <c r="P23" i="26"/>
  <c r="P15" i="26"/>
  <c r="R5" i="30"/>
  <c r="R13" i="30"/>
  <c r="R23" i="30"/>
  <c r="R3" i="30"/>
  <c r="AH3" i="30" s="1"/>
  <c r="AQ3" i="30" s="1"/>
  <c r="R20" i="30"/>
  <c r="R10" i="30"/>
  <c r="R17" i="30"/>
  <c r="R22" i="30"/>
  <c r="R7" i="30"/>
  <c r="R16" i="30"/>
  <c r="Q18" i="39"/>
  <c r="Q9" i="39"/>
  <c r="Q13" i="39"/>
  <c r="Q15" i="39"/>
  <c r="Q19" i="39"/>
  <c r="Q23" i="39"/>
  <c r="Q14" i="39"/>
  <c r="Q8" i="39"/>
  <c r="Q10" i="39"/>
  <c r="Q12" i="39"/>
  <c r="Q16" i="39"/>
  <c r="Q20" i="39"/>
  <c r="Q22" i="39"/>
  <c r="Q21" i="39"/>
  <c r="Q11" i="39"/>
  <c r="Q10" i="42"/>
  <c r="R5" i="11"/>
  <c r="R13" i="11"/>
  <c r="R25" i="11"/>
  <c r="R37" i="11"/>
  <c r="R45" i="11"/>
  <c r="R57" i="11"/>
  <c r="R65" i="11"/>
  <c r="R77" i="11"/>
  <c r="R85" i="11"/>
  <c r="Q6" i="13"/>
  <c r="Q46" i="18"/>
  <c r="V5" i="18"/>
  <c r="V14" i="18"/>
  <c r="V27" i="18"/>
  <c r="V8" i="18"/>
  <c r="V21" i="18"/>
  <c r="C9" i="47"/>
  <c r="C9" i="20"/>
  <c r="R7" i="11"/>
  <c r="R11" i="11"/>
  <c r="R15" i="11"/>
  <c r="R19" i="11"/>
  <c r="R23" i="11"/>
  <c r="R27" i="11"/>
  <c r="R31" i="11"/>
  <c r="R35" i="11"/>
  <c r="R39" i="11"/>
  <c r="R43" i="11"/>
  <c r="R47" i="11"/>
  <c r="R51" i="11"/>
  <c r="R55" i="11"/>
  <c r="R59" i="11"/>
  <c r="R63" i="11"/>
  <c r="R67" i="11"/>
  <c r="R71" i="11"/>
  <c r="R75" i="11"/>
  <c r="R79" i="11"/>
  <c r="R83" i="11"/>
  <c r="P20" i="12"/>
  <c r="Q22" i="14"/>
  <c r="V17" i="14"/>
  <c r="Q15" i="14"/>
  <c r="Q13" i="14"/>
  <c r="Q11" i="14"/>
  <c r="P8" i="14"/>
  <c r="V10" i="15"/>
  <c r="Q88" i="16"/>
  <c r="Q85" i="16"/>
  <c r="Q82" i="16"/>
  <c r="Q79" i="16"/>
  <c r="Q76" i="16"/>
  <c r="Q73" i="16"/>
  <c r="Q70" i="16"/>
  <c r="Q67" i="16"/>
  <c r="Q64" i="16"/>
  <c r="Q61" i="16"/>
  <c r="Q58" i="16"/>
  <c r="Q55" i="16"/>
  <c r="Q52" i="16"/>
  <c r="Q49" i="16"/>
  <c r="Q46" i="16"/>
  <c r="Q43" i="16"/>
  <c r="Q40" i="16"/>
  <c r="Q37" i="16"/>
  <c r="Q34" i="16"/>
  <c r="Q31" i="16"/>
  <c r="Q28" i="16"/>
  <c r="Q25" i="16"/>
  <c r="Q22" i="16"/>
  <c r="Q19" i="16"/>
  <c r="Q16" i="16"/>
  <c r="Q13" i="16"/>
  <c r="Q10" i="16"/>
  <c r="V93" i="18"/>
  <c r="V87" i="18"/>
  <c r="V81" i="18"/>
  <c r="V75" i="18"/>
  <c r="V69" i="18"/>
  <c r="V63" i="18"/>
  <c r="V57" i="18"/>
  <c r="V44" i="18"/>
  <c r="Q41" i="18"/>
  <c r="V31" i="18"/>
  <c r="Q10" i="20"/>
  <c r="Q7" i="20"/>
  <c r="Q13" i="20"/>
  <c r="Q19" i="20"/>
  <c r="Q25" i="20"/>
  <c r="Q31" i="20"/>
  <c r="Q37" i="20"/>
  <c r="Q43" i="20"/>
  <c r="Q49" i="20"/>
  <c r="Q55" i="20"/>
  <c r="Q61" i="20"/>
  <c r="Q67" i="20"/>
  <c r="Q73" i="20"/>
  <c r="Q79" i="20"/>
  <c r="P20" i="27"/>
  <c r="Q63" i="42"/>
  <c r="Q17" i="42"/>
  <c r="P21" i="25"/>
  <c r="P16" i="25"/>
  <c r="P17" i="26"/>
  <c r="P5" i="26"/>
  <c r="X4" i="13"/>
  <c r="P15" i="27"/>
  <c r="P5" i="27"/>
  <c r="X4" i="16"/>
  <c r="R20" i="29"/>
  <c r="R13" i="29"/>
  <c r="V14" i="30"/>
  <c r="X4" i="20"/>
  <c r="V22" i="31"/>
  <c r="Q21" i="31"/>
  <c r="V19" i="31"/>
  <c r="Q18" i="31"/>
  <c r="V16" i="31"/>
  <c r="Q15" i="31"/>
  <c r="P12" i="31"/>
  <c r="Q10" i="31"/>
  <c r="V12" i="33"/>
  <c r="V15" i="33"/>
  <c r="V17" i="33"/>
  <c r="V21" i="33"/>
  <c r="V23" i="33"/>
  <c r="V10" i="33"/>
  <c r="V13" i="33"/>
  <c r="V18" i="33"/>
  <c r="V20" i="33"/>
  <c r="V21" i="36"/>
  <c r="V19" i="36"/>
  <c r="X4" i="36"/>
  <c r="R3" i="38"/>
  <c r="AH3" i="38" s="1"/>
  <c r="AQ3" i="38" s="1"/>
  <c r="R7" i="38"/>
  <c r="R14" i="38"/>
  <c r="R17" i="38"/>
  <c r="R20" i="38"/>
  <c r="R23" i="38"/>
  <c r="R5" i="38"/>
  <c r="R11" i="38"/>
  <c r="R16" i="38"/>
  <c r="R19" i="38"/>
  <c r="R22" i="38"/>
  <c r="R4" i="38"/>
  <c r="R13" i="38"/>
  <c r="V17" i="39"/>
  <c r="V14" i="39"/>
  <c r="P21" i="40"/>
  <c r="P18" i="40"/>
  <c r="V15" i="40"/>
  <c r="V10" i="41"/>
  <c r="V12" i="41"/>
  <c r="V14" i="41"/>
  <c r="V16" i="41"/>
  <c r="V18" i="41"/>
  <c r="V20" i="41"/>
  <c r="V22" i="41"/>
  <c r="V24" i="41"/>
  <c r="V26" i="41"/>
  <c r="V28" i="41"/>
  <c r="V30" i="41"/>
  <c r="V32" i="41"/>
  <c r="V34" i="41"/>
  <c r="V36" i="41"/>
  <c r="V38" i="41"/>
  <c r="V40" i="41"/>
  <c r="V42" i="41"/>
  <c r="V44" i="41"/>
  <c r="V46" i="41"/>
  <c r="V48" i="41"/>
  <c r="V50" i="41"/>
  <c r="V52" i="41"/>
  <c r="V54" i="41"/>
  <c r="V56" i="41"/>
  <c r="V58" i="41"/>
  <c r="V60" i="41"/>
  <c r="V62" i="41"/>
  <c r="V64" i="41"/>
  <c r="V66" i="41"/>
  <c r="V68" i="41"/>
  <c r="V70" i="41"/>
  <c r="V72" i="41"/>
  <c r="V74" i="41"/>
  <c r="V76" i="41"/>
  <c r="V78" i="41"/>
  <c r="V80" i="41"/>
  <c r="V82" i="41"/>
  <c r="V84" i="41"/>
  <c r="V86" i="41"/>
  <c r="V88" i="41"/>
  <c r="R88" i="43"/>
  <c r="R12" i="47"/>
  <c r="R17" i="47"/>
  <c r="R24" i="47"/>
  <c r="R29" i="47"/>
  <c r="R36" i="47"/>
  <c r="R41" i="47"/>
  <c r="R48" i="47"/>
  <c r="R53" i="47"/>
  <c r="R60" i="47"/>
  <c r="R65" i="47"/>
  <c r="R6" i="47"/>
  <c r="R11" i="47"/>
  <c r="R18" i="47"/>
  <c r="R23" i="47"/>
  <c r="R30" i="47"/>
  <c r="R35" i="47"/>
  <c r="R42" i="47"/>
  <c r="R47" i="47"/>
  <c r="R54" i="47"/>
  <c r="R59" i="47"/>
  <c r="R66" i="47"/>
  <c r="R7" i="47"/>
  <c r="R9" i="47"/>
  <c r="R15" i="47"/>
  <c r="R21" i="47"/>
  <c r="R27" i="47"/>
  <c r="R33" i="47"/>
  <c r="R39" i="47"/>
  <c r="R45" i="47"/>
  <c r="R51" i="47"/>
  <c r="R57" i="47"/>
  <c r="R63" i="47"/>
  <c r="R69" i="47"/>
  <c r="R13" i="47"/>
  <c r="R19" i="47"/>
  <c r="R25" i="47"/>
  <c r="R31" i="47"/>
  <c r="R37" i="47"/>
  <c r="R43" i="47"/>
  <c r="R49" i="47"/>
  <c r="R55" i="47"/>
  <c r="R61" i="47"/>
  <c r="R67" i="47"/>
  <c r="R10" i="47"/>
  <c r="R14" i="47"/>
  <c r="R28" i="47"/>
  <c r="R32" i="47"/>
  <c r="R46" i="47"/>
  <c r="R50" i="47"/>
  <c r="R64" i="47"/>
  <c r="R68" i="47"/>
  <c r="R8" i="47"/>
  <c r="R22" i="47"/>
  <c r="R26" i="47"/>
  <c r="R40" i="47"/>
  <c r="R44" i="47"/>
  <c r="R58" i="47"/>
  <c r="R62" i="47"/>
  <c r="P7" i="26"/>
  <c r="P18" i="27"/>
  <c r="P9" i="27"/>
  <c r="X4" i="15"/>
  <c r="Z4" i="15" s="1"/>
  <c r="X4" i="28"/>
  <c r="AH4" i="28" s="1"/>
  <c r="R3" i="33"/>
  <c r="AH3" i="33" s="1"/>
  <c r="AQ3" i="33" s="1"/>
  <c r="R19" i="33"/>
  <c r="R5" i="33"/>
  <c r="R4" i="33"/>
  <c r="R16" i="33"/>
  <c r="R22" i="33"/>
  <c r="V10" i="36"/>
  <c r="V12" i="36"/>
  <c r="V16" i="36"/>
  <c r="V18" i="36"/>
  <c r="V22" i="36"/>
  <c r="V6" i="35"/>
  <c r="V7" i="35"/>
  <c r="V11" i="40"/>
  <c r="V17" i="40"/>
  <c r="V19" i="40"/>
  <c r="V23" i="40"/>
  <c r="V18" i="40"/>
  <c r="V14" i="40"/>
  <c r="V16" i="40"/>
  <c r="V20" i="40"/>
  <c r="V22" i="40"/>
  <c r="P18" i="19"/>
  <c r="P23" i="21"/>
  <c r="P21" i="21"/>
  <c r="P14" i="21"/>
  <c r="P12" i="21"/>
  <c r="P8" i="21"/>
  <c r="P6" i="21"/>
  <c r="X4" i="23"/>
  <c r="AH4" i="23" s="1"/>
  <c r="P21" i="24"/>
  <c r="P18" i="24"/>
  <c r="P15" i="24"/>
  <c r="P12" i="24"/>
  <c r="Q10" i="24"/>
  <c r="V21" i="25"/>
  <c r="Q20" i="25"/>
  <c r="P17" i="25"/>
  <c r="Q15" i="25"/>
  <c r="P12" i="25"/>
  <c r="Q10" i="25"/>
  <c r="P7" i="25"/>
  <c r="P21" i="26"/>
  <c r="Q19" i="26"/>
  <c r="V17" i="26"/>
  <c r="P16" i="26"/>
  <c r="Q14" i="26"/>
  <c r="Q10" i="26"/>
  <c r="Q8" i="26"/>
  <c r="P23" i="27"/>
  <c r="Q21" i="27"/>
  <c r="V17" i="27"/>
  <c r="V15" i="27"/>
  <c r="P14" i="27"/>
  <c r="Q12" i="27"/>
  <c r="V23" i="28"/>
  <c r="V21" i="28"/>
  <c r="V17" i="28"/>
  <c r="V10" i="28"/>
  <c r="V19" i="29"/>
  <c r="R16" i="29"/>
  <c r="V14" i="29"/>
  <c r="V15" i="30"/>
  <c r="V12" i="31"/>
  <c r="P5" i="31"/>
  <c r="X4" i="32"/>
  <c r="Q8" i="37"/>
  <c r="Q12" i="37"/>
  <c r="Q22" i="37"/>
  <c r="Q9" i="37"/>
  <c r="Q16" i="37"/>
  <c r="Q21" i="37"/>
  <c r="Q13" i="37"/>
  <c r="Q18" i="37"/>
  <c r="V13" i="40"/>
  <c r="P12" i="40"/>
  <c r="P16" i="21"/>
  <c r="V23" i="24"/>
  <c r="Q22" i="24"/>
  <c r="V20" i="24"/>
  <c r="Q19" i="24"/>
  <c r="V17" i="24"/>
  <c r="Q16" i="24"/>
  <c r="V14" i="24"/>
  <c r="Q13" i="24"/>
  <c r="Q8" i="24"/>
  <c r="Q23" i="25"/>
  <c r="P20" i="25"/>
  <c r="Q18" i="25"/>
  <c r="P15" i="25"/>
  <c r="Q13" i="25"/>
  <c r="V11" i="25"/>
  <c r="P10" i="25"/>
  <c r="Q8" i="25"/>
  <c r="Q22" i="26"/>
  <c r="V20" i="26"/>
  <c r="P19" i="26"/>
  <c r="V15" i="26"/>
  <c r="P14" i="26"/>
  <c r="P12" i="26"/>
  <c r="P10" i="26"/>
  <c r="P8" i="26"/>
  <c r="P6" i="26"/>
  <c r="V22" i="27"/>
  <c r="P21" i="27"/>
  <c r="P12" i="27"/>
  <c r="P17" i="28"/>
  <c r="P15" i="28"/>
  <c r="V12" i="28"/>
  <c r="V18" i="30"/>
  <c r="Q23" i="31"/>
  <c r="V21" i="31"/>
  <c r="Q20" i="31"/>
  <c r="V18" i="31"/>
  <c r="Q17" i="31"/>
  <c r="V15" i="31"/>
  <c r="V10" i="31"/>
  <c r="Q9" i="31"/>
  <c r="AH4" i="31"/>
  <c r="R10" i="33"/>
  <c r="V20" i="36"/>
  <c r="V15" i="36"/>
  <c r="V13" i="36"/>
  <c r="V11" i="36"/>
  <c r="V12" i="37"/>
  <c r="V15" i="37"/>
  <c r="V20" i="37"/>
  <c r="V14" i="37"/>
  <c r="V22" i="37"/>
  <c r="V19" i="37"/>
  <c r="P11" i="40"/>
  <c r="V14" i="19"/>
  <c r="P9" i="19"/>
  <c r="P20" i="21"/>
  <c r="P18" i="21"/>
  <c r="P11" i="21"/>
  <c r="P5" i="21"/>
  <c r="Y4" i="20"/>
  <c r="Z4" i="20" s="1"/>
  <c r="P23" i="25"/>
  <c r="Q21" i="25"/>
  <c r="P18" i="25"/>
  <c r="P13" i="25"/>
  <c r="P8" i="25"/>
  <c r="P6" i="25"/>
  <c r="P22" i="26"/>
  <c r="P17" i="27"/>
  <c r="V16" i="28"/>
  <c r="P12" i="29"/>
  <c r="P7" i="29"/>
  <c r="Q12" i="31"/>
  <c r="P9" i="31"/>
  <c r="P7" i="31"/>
  <c r="R13" i="33"/>
  <c r="V11" i="39"/>
  <c r="R4" i="39"/>
  <c r="R11" i="39"/>
  <c r="R17" i="39"/>
  <c r="R21" i="39"/>
  <c r="R6" i="39"/>
  <c r="R14" i="39"/>
  <c r="R18" i="39"/>
  <c r="V21" i="40"/>
  <c r="V10" i="40"/>
  <c r="P9" i="40"/>
  <c r="R7" i="43"/>
  <c r="R9" i="43"/>
  <c r="R11" i="43"/>
  <c r="R13" i="43"/>
  <c r="R15" i="43"/>
  <c r="R17" i="43"/>
  <c r="R19" i="43"/>
  <c r="R21" i="43"/>
  <c r="R23" i="43"/>
  <c r="R25" i="43"/>
  <c r="R27" i="43"/>
  <c r="R29" i="43"/>
  <c r="R31" i="43"/>
  <c r="R33" i="43"/>
  <c r="R35" i="43"/>
  <c r="R37" i="43"/>
  <c r="R39" i="43"/>
  <c r="R41" i="43"/>
  <c r="R43" i="43"/>
  <c r="R45" i="43"/>
  <c r="R47" i="43"/>
  <c r="R49" i="43"/>
  <c r="R51" i="43"/>
  <c r="R53" i="43"/>
  <c r="R55" i="43"/>
  <c r="R57" i="43"/>
  <c r="R59" i="43"/>
  <c r="R61" i="43"/>
  <c r="R63" i="43"/>
  <c r="R65" i="43"/>
  <c r="R67" i="43"/>
  <c r="R69" i="43"/>
  <c r="R12" i="43"/>
  <c r="R24" i="43"/>
  <c r="R36" i="43"/>
  <c r="R48" i="43"/>
  <c r="R60" i="43"/>
  <c r="R10" i="43"/>
  <c r="R22" i="43"/>
  <c r="R34" i="43"/>
  <c r="R46" i="43"/>
  <c r="R58" i="43"/>
  <c r="R70" i="43"/>
  <c r="R72" i="43"/>
  <c r="R74" i="43"/>
  <c r="R76" i="43"/>
  <c r="R78" i="43"/>
  <c r="R80" i="43"/>
  <c r="R82" i="43"/>
  <c r="R84" i="43"/>
  <c r="R20" i="43"/>
  <c r="R32" i="43"/>
  <c r="R44" i="43"/>
  <c r="R56" i="43"/>
  <c r="R68" i="43"/>
  <c r="R8" i="43"/>
  <c r="R18" i="43"/>
  <c r="R30" i="43"/>
  <c r="R42" i="43"/>
  <c r="R54" i="43"/>
  <c r="R66" i="43"/>
  <c r="R6" i="43"/>
  <c r="R14" i="43"/>
  <c r="R26" i="43"/>
  <c r="R38" i="43"/>
  <c r="R50" i="43"/>
  <c r="R62" i="43"/>
  <c r="V10" i="48"/>
  <c r="V13" i="48"/>
  <c r="V16" i="48"/>
  <c r="V19" i="48"/>
  <c r="V22" i="48"/>
  <c r="V25" i="48"/>
  <c r="V28" i="48"/>
  <c r="V31" i="48"/>
  <c r="V34" i="48"/>
  <c r="V36" i="48"/>
  <c r="V38" i="48"/>
  <c r="V40" i="48"/>
  <c r="V42" i="48"/>
  <c r="V44" i="48"/>
  <c r="V46" i="48"/>
  <c r="V48" i="48"/>
  <c r="V50" i="48"/>
  <c r="V52" i="48"/>
  <c r="V54" i="48"/>
  <c r="V56" i="48"/>
  <c r="V58" i="48"/>
  <c r="V60" i="48"/>
  <c r="V62" i="48"/>
  <c r="V64" i="48"/>
  <c r="V66" i="48"/>
  <c r="V68" i="48"/>
  <c r="V70" i="48"/>
  <c r="V72" i="48"/>
  <c r="V74" i="48"/>
  <c r="V76" i="48"/>
  <c r="V78" i="48"/>
  <c r="V80" i="48"/>
  <c r="V82" i="48"/>
  <c r="V84" i="48"/>
  <c r="V86" i="48"/>
  <c r="V88" i="48"/>
  <c r="V90" i="48"/>
  <c r="V92" i="48"/>
  <c r="V94" i="48"/>
  <c r="V96" i="48"/>
  <c r="V35" i="48"/>
  <c r="V37" i="48"/>
  <c r="V39" i="48"/>
  <c r="V41" i="48"/>
  <c r="V43" i="48"/>
  <c r="V45" i="48"/>
  <c r="V47" i="48"/>
  <c r="V49" i="48"/>
  <c r="V51" i="48"/>
  <c r="V53" i="48"/>
  <c r="V55" i="48"/>
  <c r="V57" i="48"/>
  <c r="V59" i="48"/>
  <c r="V61" i="48"/>
  <c r="V63" i="48"/>
  <c r="V65" i="48"/>
  <c r="V67" i="48"/>
  <c r="V69" i="48"/>
  <c r="V71" i="48"/>
  <c r="V73" i="48"/>
  <c r="V75" i="48"/>
  <c r="V77" i="48"/>
  <c r="V79" i="48"/>
  <c r="V81" i="48"/>
  <c r="V83" i="48"/>
  <c r="V85" i="48"/>
  <c r="V87" i="48"/>
  <c r="V89" i="48"/>
  <c r="V91" i="48"/>
  <c r="V93" i="48"/>
  <c r="V95" i="48"/>
  <c r="V97" i="48"/>
  <c r="V12" i="48"/>
  <c r="V23" i="48"/>
  <c r="V30" i="48"/>
  <c r="V17" i="48"/>
  <c r="V24" i="48"/>
  <c r="X4" i="33"/>
  <c r="AH4" i="33" s="1"/>
  <c r="P5" i="37"/>
  <c r="V11" i="38"/>
  <c r="P19" i="40"/>
  <c r="Q89" i="43"/>
  <c r="Q87" i="43"/>
  <c r="Q85" i="43"/>
  <c r="Q83" i="43"/>
  <c r="Q81" i="43"/>
  <c r="Q79" i="43"/>
  <c r="Q77" i="43"/>
  <c r="Q75" i="43"/>
  <c r="Q73" i="43"/>
  <c r="Q71" i="43"/>
  <c r="V68" i="43"/>
  <c r="Q64" i="43"/>
  <c r="V61" i="43"/>
  <c r="Q59" i="43"/>
  <c r="V56" i="43"/>
  <c r="Q52" i="43"/>
  <c r="V49" i="43"/>
  <c r="Q47" i="43"/>
  <c r="V44" i="43"/>
  <c r="Q40" i="43"/>
  <c r="V37" i="43"/>
  <c r="Q35" i="43"/>
  <c r="V32" i="43"/>
  <c r="Q28" i="43"/>
  <c r="V25" i="43"/>
  <c r="Q23" i="43"/>
  <c r="V20" i="43"/>
  <c r="Q16" i="43"/>
  <c r="V13" i="43"/>
  <c r="Q11" i="43"/>
  <c r="R8" i="44"/>
  <c r="R12" i="44"/>
  <c r="R16" i="44"/>
  <c r="R23" i="44"/>
  <c r="R30" i="44"/>
  <c r="R34" i="44"/>
  <c r="R41" i="44"/>
  <c r="R48" i="44"/>
  <c r="R52" i="44"/>
  <c r="R59" i="44"/>
  <c r="R66" i="44"/>
  <c r="R70" i="44"/>
  <c r="R77" i="44"/>
  <c r="Q79" i="45"/>
  <c r="Q56" i="45"/>
  <c r="Q52" i="45"/>
  <c r="Q44" i="45"/>
  <c r="Q37" i="45"/>
  <c r="Q29" i="45"/>
  <c r="V98" i="48"/>
  <c r="V20" i="48"/>
  <c r="Q9" i="46"/>
  <c r="Q12" i="46"/>
  <c r="Q15" i="46"/>
  <c r="Q18" i="46"/>
  <c r="Q21" i="46"/>
  <c r="Q24" i="46"/>
  <c r="Q10" i="46"/>
  <c r="Q19" i="46"/>
  <c r="Q16" i="46"/>
  <c r="Q25" i="46"/>
  <c r="Q29" i="46"/>
  <c r="Q36" i="46"/>
  <c r="Q43" i="46"/>
  <c r="Q47" i="46"/>
  <c r="Q54" i="46"/>
  <c r="Q61" i="46"/>
  <c r="Q65" i="46"/>
  <c r="P9" i="33"/>
  <c r="Q16" i="34"/>
  <c r="P3" i="35"/>
  <c r="AF3" i="35" s="1"/>
  <c r="AO3" i="35" s="1"/>
  <c r="X4" i="38"/>
  <c r="P16" i="39"/>
  <c r="P14" i="40"/>
  <c r="P5" i="40"/>
  <c r="V20" i="42"/>
  <c r="V11" i="42"/>
  <c r="V88" i="43"/>
  <c r="V86" i="43"/>
  <c r="V84" i="43"/>
  <c r="V82" i="43"/>
  <c r="V80" i="43"/>
  <c r="V78" i="43"/>
  <c r="V76" i="43"/>
  <c r="V74" i="43"/>
  <c r="V72" i="43"/>
  <c r="V70" i="43"/>
  <c r="Q66" i="43"/>
  <c r="V63" i="43"/>
  <c r="Q61" i="43"/>
  <c r="V58" i="43"/>
  <c r="Q54" i="43"/>
  <c r="V51" i="43"/>
  <c r="Q49" i="43"/>
  <c r="V46" i="43"/>
  <c r="Q42" i="43"/>
  <c r="V39" i="43"/>
  <c r="Q37" i="43"/>
  <c r="V34" i="43"/>
  <c r="Q30" i="43"/>
  <c r="V27" i="43"/>
  <c r="Q25" i="43"/>
  <c r="V22" i="43"/>
  <c r="Q18" i="43"/>
  <c r="V15" i="43"/>
  <c r="Q13" i="43"/>
  <c r="V10" i="43"/>
  <c r="Q8" i="43"/>
  <c r="Q9" i="45"/>
  <c r="Q17" i="45"/>
  <c r="Q28" i="45"/>
  <c r="Q35" i="45"/>
  <c r="Q46" i="45"/>
  <c r="Q53" i="45"/>
  <c r="Q64" i="45"/>
  <c r="Q71" i="45"/>
  <c r="X4" i="45"/>
  <c r="V32" i="48"/>
  <c r="V15" i="48"/>
  <c r="V11" i="48"/>
  <c r="V8" i="81"/>
  <c r="V5" i="81"/>
  <c r="V7" i="81"/>
  <c r="V9" i="81"/>
  <c r="V12" i="38"/>
  <c r="X4" i="39"/>
  <c r="P22" i="40"/>
  <c r="P16" i="40"/>
  <c r="V17" i="42"/>
  <c r="X4" i="42"/>
  <c r="AH4" i="42" s="1"/>
  <c r="Q88" i="43"/>
  <c r="Q86" i="43"/>
  <c r="Q84" i="43"/>
  <c r="Q82" i="43"/>
  <c r="Q80" i="43"/>
  <c r="Q78" i="43"/>
  <c r="Q76" i="43"/>
  <c r="Q74" i="43"/>
  <c r="Q72" i="43"/>
  <c r="Q70" i="43"/>
  <c r="V67" i="43"/>
  <c r="Q65" i="43"/>
  <c r="V62" i="43"/>
  <c r="Q58" i="43"/>
  <c r="V55" i="43"/>
  <c r="Q53" i="43"/>
  <c r="V50" i="43"/>
  <c r="Q46" i="43"/>
  <c r="V43" i="43"/>
  <c r="Q41" i="43"/>
  <c r="V38" i="43"/>
  <c r="Q34" i="43"/>
  <c r="V31" i="43"/>
  <c r="Q29" i="43"/>
  <c r="V26" i="43"/>
  <c r="Q22" i="43"/>
  <c r="V19" i="43"/>
  <c r="Q17" i="43"/>
  <c r="R72" i="44"/>
  <c r="R68" i="44"/>
  <c r="R64" i="44"/>
  <c r="R55" i="44"/>
  <c r="R42" i="44"/>
  <c r="R38" i="44"/>
  <c r="R33" i="44"/>
  <c r="R29" i="44"/>
  <c r="R25" i="44"/>
  <c r="R7" i="44"/>
  <c r="Q10" i="44"/>
  <c r="Q20" i="44"/>
  <c r="Q27" i="44"/>
  <c r="Q38" i="44"/>
  <c r="Q45" i="44"/>
  <c r="Q56" i="44"/>
  <c r="Q63" i="44"/>
  <c r="Q74" i="44"/>
  <c r="Q77" i="45"/>
  <c r="Q58" i="45"/>
  <c r="Q50" i="45"/>
  <c r="Q31" i="45"/>
  <c r="Q23" i="45"/>
  <c r="Q98" i="48"/>
  <c r="Q95" i="48"/>
  <c r="Q92" i="48"/>
  <c r="Q89" i="48"/>
  <c r="Q86" i="48"/>
  <c r="Q83" i="48"/>
  <c r="Q80" i="48"/>
  <c r="Q77" i="48"/>
  <c r="Q74" i="48"/>
  <c r="Q71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V18" i="48"/>
  <c r="V14" i="48"/>
  <c r="R4" i="64"/>
  <c r="R5" i="64"/>
  <c r="R3" i="64"/>
  <c r="AH3" i="64" s="1"/>
  <c r="AQ3" i="64" s="1"/>
  <c r="R5" i="73"/>
  <c r="R3" i="73"/>
  <c r="Q5" i="80"/>
  <c r="Q7" i="80"/>
  <c r="Q6" i="80"/>
  <c r="Q5" i="86"/>
  <c r="Q7" i="86"/>
  <c r="Q6" i="86"/>
  <c r="V9" i="92"/>
  <c r="V4" i="92"/>
  <c r="Y4" i="92" s="1"/>
  <c r="V7" i="92"/>
  <c r="V5" i="92"/>
  <c r="Q7" i="95"/>
  <c r="Q6" i="95"/>
  <c r="Q5" i="95"/>
  <c r="R10" i="46"/>
  <c r="R13" i="46"/>
  <c r="R16" i="46"/>
  <c r="R19" i="46"/>
  <c r="R22" i="46"/>
  <c r="R25" i="46"/>
  <c r="R28" i="46"/>
  <c r="R31" i="46"/>
  <c r="R34" i="46"/>
  <c r="R37" i="46"/>
  <c r="R40" i="46"/>
  <c r="R43" i="46"/>
  <c r="R46" i="46"/>
  <c r="R49" i="46"/>
  <c r="R52" i="46"/>
  <c r="R55" i="46"/>
  <c r="R58" i="46"/>
  <c r="R61" i="46"/>
  <c r="R64" i="46"/>
  <c r="R67" i="46"/>
  <c r="V10" i="49"/>
  <c r="V13" i="49"/>
  <c r="V16" i="49"/>
  <c r="V19" i="49"/>
  <c r="V22" i="49"/>
  <c r="V25" i="49"/>
  <c r="V28" i="49"/>
  <c r="V31" i="49"/>
  <c r="V34" i="49"/>
  <c r="V37" i="49"/>
  <c r="V40" i="49"/>
  <c r="V43" i="49"/>
  <c r="V46" i="49"/>
  <c r="V49" i="49"/>
  <c r="V52" i="49"/>
  <c r="V55" i="49"/>
  <c r="V58" i="49"/>
  <c r="V61" i="49"/>
  <c r="V64" i="49"/>
  <c r="V67" i="49"/>
  <c r="V70" i="49"/>
  <c r="V73" i="49"/>
  <c r="V76" i="49"/>
  <c r="V79" i="49"/>
  <c r="V82" i="49"/>
  <c r="V85" i="49"/>
  <c r="V88" i="49"/>
  <c r="X4" i="49"/>
  <c r="V10" i="50"/>
  <c r="V13" i="50"/>
  <c r="V15" i="50"/>
  <c r="V17" i="50"/>
  <c r="V19" i="50"/>
  <c r="V21" i="50"/>
  <c r="V23" i="50"/>
  <c r="V25" i="50"/>
  <c r="V27" i="50"/>
  <c r="V29" i="50"/>
  <c r="V31" i="50"/>
  <c r="V33" i="50"/>
  <c r="V35" i="50"/>
  <c r="V37" i="50"/>
  <c r="V39" i="50"/>
  <c r="V41" i="50"/>
  <c r="V43" i="50"/>
  <c r="V45" i="50"/>
  <c r="V47" i="50"/>
  <c r="V49" i="50"/>
  <c r="V51" i="50"/>
  <c r="V53" i="50"/>
  <c r="V55" i="50"/>
  <c r="V57" i="50"/>
  <c r="V59" i="50"/>
  <c r="V61" i="50"/>
  <c r="V63" i="50"/>
  <c r="V65" i="50"/>
  <c r="V67" i="50"/>
  <c r="V69" i="50"/>
  <c r="V71" i="50"/>
  <c r="V73" i="50"/>
  <c r="V75" i="50"/>
  <c r="V77" i="50"/>
  <c r="V79" i="50"/>
  <c r="V81" i="50"/>
  <c r="V83" i="50"/>
  <c r="V85" i="50"/>
  <c r="V87" i="50"/>
  <c r="V11" i="50"/>
  <c r="V14" i="50"/>
  <c r="V16" i="50"/>
  <c r="V18" i="50"/>
  <c r="V20" i="50"/>
  <c r="V22" i="50"/>
  <c r="V24" i="50"/>
  <c r="V26" i="50"/>
  <c r="V28" i="50"/>
  <c r="V30" i="50"/>
  <c r="V32" i="50"/>
  <c r="V34" i="50"/>
  <c r="V36" i="50"/>
  <c r="V38" i="50"/>
  <c r="V40" i="50"/>
  <c r="V42" i="50"/>
  <c r="V44" i="50"/>
  <c r="V46" i="50"/>
  <c r="V48" i="50"/>
  <c r="V50" i="50"/>
  <c r="V52" i="50"/>
  <c r="V54" i="50"/>
  <c r="V56" i="50"/>
  <c r="V58" i="50"/>
  <c r="V60" i="50"/>
  <c r="V62" i="50"/>
  <c r="V64" i="50"/>
  <c r="V66" i="50"/>
  <c r="V68" i="50"/>
  <c r="V70" i="50"/>
  <c r="V72" i="50"/>
  <c r="V74" i="50"/>
  <c r="V76" i="50"/>
  <c r="V78" i="50"/>
  <c r="V80" i="50"/>
  <c r="V82" i="50"/>
  <c r="V84" i="50"/>
  <c r="V86" i="50"/>
  <c r="V88" i="50"/>
  <c r="V90" i="50"/>
  <c r="V92" i="50"/>
  <c r="V94" i="50"/>
  <c r="V96" i="50"/>
  <c r="V89" i="50"/>
  <c r="V98" i="50"/>
  <c r="V95" i="50"/>
  <c r="V81" i="55"/>
  <c r="V11" i="55"/>
  <c r="V17" i="55"/>
  <c r="V23" i="55"/>
  <c r="V29" i="55"/>
  <c r="V35" i="55"/>
  <c r="V41" i="55"/>
  <c r="V47" i="55"/>
  <c r="V53" i="55"/>
  <c r="V59" i="55"/>
  <c r="V65" i="55"/>
  <c r="V71" i="55"/>
  <c r="V77" i="55"/>
  <c r="V83" i="55"/>
  <c r="V89" i="55"/>
  <c r="V12" i="55"/>
  <c r="V18" i="55"/>
  <c r="V24" i="55"/>
  <c r="V30" i="55"/>
  <c r="V36" i="55"/>
  <c r="V42" i="55"/>
  <c r="V48" i="55"/>
  <c r="V54" i="55"/>
  <c r="V60" i="55"/>
  <c r="V66" i="55"/>
  <c r="V72" i="55"/>
  <c r="V78" i="55"/>
  <c r="V84" i="55"/>
  <c r="V13" i="55"/>
  <c r="V19" i="55"/>
  <c r="V25" i="55"/>
  <c r="V31" i="55"/>
  <c r="V37" i="55"/>
  <c r="V43" i="55"/>
  <c r="V49" i="55"/>
  <c r="V55" i="55"/>
  <c r="V61" i="55"/>
  <c r="V67" i="55"/>
  <c r="V73" i="55"/>
  <c r="V79" i="55"/>
  <c r="V85" i="55"/>
  <c r="V14" i="55"/>
  <c r="V20" i="55"/>
  <c r="V26" i="55"/>
  <c r="V32" i="55"/>
  <c r="V38" i="55"/>
  <c r="V44" i="55"/>
  <c r="V50" i="55"/>
  <c r="V56" i="55"/>
  <c r="V62" i="55"/>
  <c r="V68" i="55"/>
  <c r="V74" i="55"/>
  <c r="V80" i="55"/>
  <c r="V86" i="55"/>
  <c r="V10" i="55"/>
  <c r="V16" i="55"/>
  <c r="V22" i="55"/>
  <c r="V28" i="55"/>
  <c r="V34" i="55"/>
  <c r="V40" i="55"/>
  <c r="V46" i="55"/>
  <c r="V52" i="55"/>
  <c r="V58" i="55"/>
  <c r="V64" i="55"/>
  <c r="V70" i="55"/>
  <c r="V76" i="55"/>
  <c r="V82" i="55"/>
  <c r="V88" i="55"/>
  <c r="V21" i="55"/>
  <c r="V57" i="55"/>
  <c r="V39" i="55"/>
  <c r="V75" i="55"/>
  <c r="X4" i="47"/>
  <c r="R3" i="75"/>
  <c r="AH3" i="75" s="1"/>
  <c r="AQ3" i="75" s="1"/>
  <c r="R5" i="75"/>
  <c r="Q7" i="64"/>
  <c r="Q5" i="64"/>
  <c r="Q6" i="64"/>
  <c r="Q6" i="70"/>
  <c r="Q7" i="70"/>
  <c r="Q5" i="70"/>
  <c r="V9" i="75"/>
  <c r="V7" i="75"/>
  <c r="R4" i="86"/>
  <c r="R3" i="86"/>
  <c r="AH3" i="86" s="1"/>
  <c r="AQ3" i="86" s="1"/>
  <c r="V11" i="52"/>
  <c r="Q5" i="62"/>
  <c r="Q7" i="62"/>
  <c r="V8" i="62"/>
  <c r="Q5" i="63"/>
  <c r="V4" i="64"/>
  <c r="Y4" i="64" s="1"/>
  <c r="V5" i="64"/>
  <c r="R3" i="65"/>
  <c r="Q7" i="67"/>
  <c r="V8" i="72"/>
  <c r="V5" i="73"/>
  <c r="Q6" i="76"/>
  <c r="R3" i="80"/>
  <c r="AH3" i="80" s="1"/>
  <c r="AQ3" i="80" s="1"/>
  <c r="V4" i="83"/>
  <c r="Y4" i="83" s="1"/>
  <c r="V6" i="84"/>
  <c r="V5" i="86"/>
  <c r="V4" i="87"/>
  <c r="V7" i="87"/>
  <c r="R3" i="88"/>
  <c r="AH3" i="88" s="1"/>
  <c r="AQ3" i="88" s="1"/>
  <c r="V6" i="94"/>
  <c r="V8" i="94"/>
  <c r="R3" i="95"/>
  <c r="R4" i="97"/>
  <c r="Q6" i="97"/>
  <c r="V8" i="97"/>
  <c r="Y4" i="99"/>
  <c r="V6" i="101"/>
  <c r="V5" i="102"/>
  <c r="V4" i="103"/>
  <c r="Y4" i="103" s="1"/>
  <c r="Y4" i="105"/>
  <c r="V6" i="105"/>
  <c r="R6" i="53"/>
  <c r="Y4" i="73"/>
  <c r="V9" i="73"/>
  <c r="V4" i="101"/>
  <c r="Y4" i="101" s="1"/>
  <c r="Y4" i="58"/>
  <c r="R4" i="59"/>
  <c r="V6" i="86"/>
  <c r="V9" i="86"/>
  <c r="R4" i="88"/>
  <c r="V7" i="91"/>
  <c r="Q5" i="93"/>
  <c r="R3" i="97"/>
  <c r="AH3" i="97" s="1"/>
  <c r="AQ3" i="97" s="1"/>
  <c r="V7" i="97"/>
  <c r="V6" i="102"/>
  <c r="X4" i="52"/>
  <c r="R68" i="53"/>
  <c r="R66" i="53"/>
  <c r="R64" i="53"/>
  <c r="R62" i="53"/>
  <c r="R60" i="53"/>
  <c r="R58" i="53"/>
  <c r="R56" i="53"/>
  <c r="R54" i="53"/>
  <c r="R52" i="53"/>
  <c r="R50" i="53"/>
  <c r="R48" i="53"/>
  <c r="R46" i="53"/>
  <c r="R44" i="53"/>
  <c r="R42" i="53"/>
  <c r="R40" i="53"/>
  <c r="R38" i="53"/>
  <c r="R36" i="53"/>
  <c r="R34" i="53"/>
  <c r="R32" i="53"/>
  <c r="R30" i="53"/>
  <c r="R28" i="53"/>
  <c r="R26" i="53"/>
  <c r="R24" i="53"/>
  <c r="R22" i="53"/>
  <c r="R20" i="53"/>
  <c r="R18" i="53"/>
  <c r="R16" i="53"/>
  <c r="R14" i="53"/>
  <c r="R12" i="53"/>
  <c r="V7" i="73"/>
  <c r="V6" i="78"/>
  <c r="V6" i="85"/>
  <c r="V4" i="88"/>
  <c r="Y4" i="88" s="1"/>
  <c r="V7" i="88"/>
  <c r="V5" i="90"/>
  <c r="V7" i="90"/>
  <c r="Y4" i="91"/>
  <c r="V8" i="101"/>
  <c r="V9" i="102"/>
  <c r="V6" i="65"/>
  <c r="V4" i="74"/>
  <c r="Y4" i="74" s="1"/>
  <c r="Q6" i="74"/>
  <c r="Q5" i="78"/>
  <c r="V7" i="83"/>
  <c r="Q5" i="85"/>
  <c r="Q6" i="87"/>
  <c r="V7" i="89"/>
  <c r="V7" i="95"/>
  <c r="Q6" i="105"/>
  <c r="P20" i="2"/>
  <c r="P8" i="2"/>
  <c r="Q10" i="11"/>
  <c r="Q14" i="11"/>
  <c r="Q20" i="11"/>
  <c r="Q26" i="11"/>
  <c r="Q32" i="11"/>
  <c r="Q36" i="11"/>
  <c r="Q42" i="11"/>
  <c r="Q48" i="11"/>
  <c r="Q54" i="11"/>
  <c r="Q62" i="11"/>
  <c r="Q68" i="11"/>
  <c r="Q72" i="11"/>
  <c r="Q78" i="11"/>
  <c r="Q84" i="11"/>
  <c r="P21" i="12"/>
  <c r="P15" i="12"/>
  <c r="R3" i="13"/>
  <c r="AH3" i="13" s="1"/>
  <c r="AQ3" i="13" s="1"/>
  <c r="V8" i="15"/>
  <c r="Q51" i="18"/>
  <c r="Q27" i="18"/>
  <c r="Q9" i="18"/>
  <c r="X4" i="18"/>
  <c r="Q10" i="19"/>
  <c r="P22" i="2"/>
  <c r="R20" i="2"/>
  <c r="P19" i="2"/>
  <c r="R17" i="2"/>
  <c r="P16" i="2"/>
  <c r="R14" i="2"/>
  <c r="P13" i="2"/>
  <c r="R11" i="2"/>
  <c r="P10" i="2"/>
  <c r="R8" i="2"/>
  <c r="P7" i="2"/>
  <c r="Q5" i="11"/>
  <c r="Q7" i="11"/>
  <c r="Q9" i="11"/>
  <c r="Q11" i="11"/>
  <c r="Q13" i="11"/>
  <c r="Q15" i="11"/>
  <c r="Q17" i="11"/>
  <c r="Q19" i="11"/>
  <c r="Q21" i="11"/>
  <c r="Q23" i="11"/>
  <c r="Q25" i="11"/>
  <c r="Q27" i="11"/>
  <c r="Q29" i="11"/>
  <c r="Q31" i="11"/>
  <c r="Q33" i="11"/>
  <c r="Q35" i="11"/>
  <c r="Q37" i="11"/>
  <c r="Q39" i="11"/>
  <c r="Q41" i="11"/>
  <c r="Q43" i="11"/>
  <c r="Q45" i="11"/>
  <c r="Q47" i="11"/>
  <c r="Q49" i="11"/>
  <c r="Q51" i="11"/>
  <c r="Q53" i="11"/>
  <c r="Q55" i="11"/>
  <c r="Q57" i="11"/>
  <c r="Q59" i="11"/>
  <c r="Q61" i="11"/>
  <c r="Q63" i="11"/>
  <c r="Q65" i="11"/>
  <c r="Q67" i="11"/>
  <c r="Q69" i="11"/>
  <c r="Q71" i="11"/>
  <c r="Q73" i="11"/>
  <c r="Q75" i="11"/>
  <c r="Q77" i="11"/>
  <c r="Q79" i="11"/>
  <c r="Q81" i="11"/>
  <c r="Q83" i="11"/>
  <c r="Q85" i="11"/>
  <c r="Q87" i="11"/>
  <c r="Q89" i="11"/>
  <c r="V21" i="12"/>
  <c r="V18" i="12"/>
  <c r="V15" i="12"/>
  <c r="P13" i="12"/>
  <c r="P10" i="12"/>
  <c r="Q8" i="13"/>
  <c r="P23" i="14"/>
  <c r="R21" i="14"/>
  <c r="P20" i="14"/>
  <c r="R18" i="14"/>
  <c r="P17" i="14"/>
  <c r="R15" i="14"/>
  <c r="P14" i="14"/>
  <c r="V12" i="14"/>
  <c r="R11" i="14"/>
  <c r="P10" i="14"/>
  <c r="P6" i="14"/>
  <c r="Q5" i="15"/>
  <c r="Q7" i="15"/>
  <c r="V9" i="15"/>
  <c r="V89" i="16"/>
  <c r="V88" i="16"/>
  <c r="V87" i="16"/>
  <c r="V86" i="16"/>
  <c r="V85" i="16"/>
  <c r="V84" i="16"/>
  <c r="V83" i="16"/>
  <c r="V82" i="16"/>
  <c r="V81" i="16"/>
  <c r="V80" i="16"/>
  <c r="V79" i="16"/>
  <c r="V78" i="16"/>
  <c r="V77" i="16"/>
  <c r="V76" i="16"/>
  <c r="V75" i="16"/>
  <c r="V74" i="16"/>
  <c r="V73" i="16"/>
  <c r="V72" i="16"/>
  <c r="V71" i="16"/>
  <c r="V70" i="16"/>
  <c r="V69" i="16"/>
  <c r="V68" i="16"/>
  <c r="V6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R9" i="16"/>
  <c r="Q96" i="18"/>
  <c r="V94" i="18"/>
  <c r="Q90" i="18"/>
  <c r="V88" i="18"/>
  <c r="Q84" i="18"/>
  <c r="V82" i="18"/>
  <c r="Q78" i="18"/>
  <c r="V76" i="18"/>
  <c r="Q72" i="18"/>
  <c r="V70" i="18"/>
  <c r="Q66" i="18"/>
  <c r="V64" i="18"/>
  <c r="Q60" i="18"/>
  <c r="V58" i="18"/>
  <c r="Q54" i="18"/>
  <c r="V52" i="18"/>
  <c r="Q48" i="18"/>
  <c r="V46" i="18"/>
  <c r="Q42" i="18"/>
  <c r="V40" i="18"/>
  <c r="Q36" i="18"/>
  <c r="V34" i="18"/>
  <c r="Q30" i="18"/>
  <c r="V28" i="18"/>
  <c r="Q24" i="18"/>
  <c r="V22" i="18"/>
  <c r="Q18" i="18"/>
  <c r="V16" i="18"/>
  <c r="Q12" i="18"/>
  <c r="V10" i="18"/>
  <c r="Q6" i="18"/>
  <c r="Q23" i="19"/>
  <c r="Q20" i="19"/>
  <c r="P15" i="19"/>
  <c r="Q12" i="19"/>
  <c r="P11" i="19"/>
  <c r="P8" i="19"/>
  <c r="P6" i="19"/>
  <c r="R4" i="19"/>
  <c r="AH4" i="19" s="1"/>
  <c r="C9" i="18"/>
  <c r="H4" i="18" s="1"/>
  <c r="I4" i="18" s="1"/>
  <c r="J4" i="18" s="1"/>
  <c r="K4" i="18" s="1"/>
  <c r="V79" i="20"/>
  <c r="Q75" i="20"/>
  <c r="V73" i="20"/>
  <c r="Q69" i="20"/>
  <c r="V67" i="20"/>
  <c r="Q63" i="20"/>
  <c r="V61" i="20"/>
  <c r="Q57" i="20"/>
  <c r="V55" i="20"/>
  <c r="Q51" i="20"/>
  <c r="V49" i="20"/>
  <c r="Q45" i="20"/>
  <c r="V43" i="20"/>
  <c r="Q39" i="20"/>
  <c r="V37" i="20"/>
  <c r="Q33" i="20"/>
  <c r="V31" i="20"/>
  <c r="Q27" i="20"/>
  <c r="V25" i="20"/>
  <c r="Q21" i="20"/>
  <c r="V19" i="20"/>
  <c r="Q15" i="20"/>
  <c r="V13" i="20"/>
  <c r="Q9" i="20"/>
  <c r="V7" i="20"/>
  <c r="Q23" i="21"/>
  <c r="V21" i="21"/>
  <c r="Q20" i="21"/>
  <c r="V18" i="21"/>
  <c r="Q17" i="21"/>
  <c r="V15" i="21"/>
  <c r="Q14" i="21"/>
  <c r="V12" i="21"/>
  <c r="Q11" i="21"/>
  <c r="Q8" i="21"/>
  <c r="V23" i="22"/>
  <c r="Q22" i="22"/>
  <c r="V20" i="22"/>
  <c r="Q19" i="22"/>
  <c r="V17" i="22"/>
  <c r="Q16" i="22"/>
  <c r="V14" i="22"/>
  <c r="Q13" i="22"/>
  <c r="V11" i="22"/>
  <c r="Q10" i="22"/>
  <c r="P23" i="24"/>
  <c r="P20" i="24"/>
  <c r="P17" i="24"/>
  <c r="P14" i="24"/>
  <c r="P11" i="24"/>
  <c r="V23" i="25"/>
  <c r="Q23" i="27"/>
  <c r="Q20" i="27"/>
  <c r="Q17" i="27"/>
  <c r="Q14" i="27"/>
  <c r="Q11" i="27"/>
  <c r="P8" i="27"/>
  <c r="P6" i="27"/>
  <c r="P23" i="28"/>
  <c r="R21" i="28"/>
  <c r="P20" i="28"/>
  <c r="R18" i="28"/>
  <c r="Q17" i="28"/>
  <c r="Q14" i="28"/>
  <c r="Q11" i="28"/>
  <c r="P8" i="28"/>
  <c r="P6" i="28"/>
  <c r="R3" i="28"/>
  <c r="AH3" i="28" s="1"/>
  <c r="AQ3" i="28" s="1"/>
  <c r="R22" i="29"/>
  <c r="P21" i="29"/>
  <c r="R19" i="29"/>
  <c r="P17" i="29"/>
  <c r="R15" i="29"/>
  <c r="P14" i="29"/>
  <c r="R12" i="29"/>
  <c r="P11" i="29"/>
  <c r="R9" i="29"/>
  <c r="R5" i="29"/>
  <c r="Q9" i="30"/>
  <c r="P5" i="30"/>
  <c r="P23" i="31"/>
  <c r="P20" i="31"/>
  <c r="P17" i="31"/>
  <c r="P14" i="31"/>
  <c r="P11" i="31"/>
  <c r="R7" i="32"/>
  <c r="R21" i="33"/>
  <c r="R18" i="33"/>
  <c r="R15" i="33"/>
  <c r="R12" i="33"/>
  <c r="R6" i="33"/>
  <c r="P23" i="34"/>
  <c r="R21" i="34"/>
  <c r="P20" i="34"/>
  <c r="R18" i="34"/>
  <c r="P17" i="34"/>
  <c r="R15" i="34"/>
  <c r="P14" i="34"/>
  <c r="R12" i="34"/>
  <c r="P11" i="34"/>
  <c r="R9" i="34"/>
  <c r="P8" i="34"/>
  <c r="P6" i="34"/>
  <c r="R4" i="34"/>
  <c r="AH4" i="34" s="1"/>
  <c r="V4" i="35"/>
  <c r="Y4" i="35" s="1"/>
  <c r="Z4" i="35" s="1"/>
  <c r="Q23" i="36"/>
  <c r="Q20" i="36"/>
  <c r="Q17" i="36"/>
  <c r="Q14" i="36"/>
  <c r="Q11" i="36"/>
  <c r="P8" i="36"/>
  <c r="P6" i="36"/>
  <c r="R4" i="36"/>
  <c r="P23" i="37"/>
  <c r="P20" i="37"/>
  <c r="P17" i="37"/>
  <c r="P14" i="37"/>
  <c r="Q11" i="37"/>
  <c r="P8" i="37"/>
  <c r="P6" i="37"/>
  <c r="P21" i="38"/>
  <c r="P18" i="38"/>
  <c r="Q12" i="38"/>
  <c r="Q9" i="38"/>
  <c r="P5" i="38"/>
  <c r="R23" i="39"/>
  <c r="P22" i="39"/>
  <c r="R20" i="39"/>
  <c r="R16" i="39"/>
  <c r="P15" i="39"/>
  <c r="R13" i="39"/>
  <c r="P12" i="39"/>
  <c r="R10" i="39"/>
  <c r="P9" i="39"/>
  <c r="P5" i="39"/>
  <c r="Q21" i="40"/>
  <c r="Q18" i="40"/>
  <c r="Q15" i="40"/>
  <c r="Q11" i="40"/>
  <c r="P8" i="40"/>
  <c r="P6" i="40"/>
  <c r="V97" i="42"/>
  <c r="V94" i="42"/>
  <c r="V91" i="42"/>
  <c r="V88" i="42"/>
  <c r="V85" i="42"/>
  <c r="V82" i="42"/>
  <c r="V79" i="42"/>
  <c r="V76" i="42"/>
  <c r="V73" i="42"/>
  <c r="V70" i="42"/>
  <c r="V67" i="42"/>
  <c r="V64" i="42"/>
  <c r="V61" i="42"/>
  <c r="V58" i="42"/>
  <c r="V55" i="42"/>
  <c r="V52" i="42"/>
  <c r="V49" i="42"/>
  <c r="V46" i="42"/>
  <c r="V43" i="42"/>
  <c r="V40" i="42"/>
  <c r="V37" i="42"/>
  <c r="V34" i="42"/>
  <c r="V31" i="42"/>
  <c r="V28" i="42"/>
  <c r="V25" i="42"/>
  <c r="V22" i="42"/>
  <c r="V19" i="42"/>
  <c r="V16" i="42"/>
  <c r="V13" i="42"/>
  <c r="Q79" i="44"/>
  <c r="Q76" i="44"/>
  <c r="Q73" i="44"/>
  <c r="Q70" i="44"/>
  <c r="Q67" i="44"/>
  <c r="Q64" i="44"/>
  <c r="Q61" i="44"/>
  <c r="Q58" i="44"/>
  <c r="Q55" i="44"/>
  <c r="Q52" i="44"/>
  <c r="Q49" i="44"/>
  <c r="Q46" i="44"/>
  <c r="Q43" i="44"/>
  <c r="Q40" i="44"/>
  <c r="Q37" i="44"/>
  <c r="Q34" i="44"/>
  <c r="Q31" i="44"/>
  <c r="Q28" i="44"/>
  <c r="Q25" i="44"/>
  <c r="Q22" i="44"/>
  <c r="Q19" i="44"/>
  <c r="Q16" i="44"/>
  <c r="Q13" i="44"/>
  <c r="R8" i="45"/>
  <c r="R9" i="45"/>
  <c r="R10" i="45"/>
  <c r="R11" i="45"/>
  <c r="R12" i="45"/>
  <c r="R13" i="45"/>
  <c r="R14" i="45"/>
  <c r="R15" i="45"/>
  <c r="R16" i="45"/>
  <c r="R17" i="45"/>
  <c r="R18" i="45"/>
  <c r="R19" i="45"/>
  <c r="R20" i="45"/>
  <c r="R21" i="45"/>
  <c r="R22" i="45"/>
  <c r="R23" i="45"/>
  <c r="R24" i="45"/>
  <c r="R25" i="45"/>
  <c r="R26" i="45"/>
  <c r="R27" i="45"/>
  <c r="R28" i="45"/>
  <c r="R29" i="45"/>
  <c r="R30" i="45"/>
  <c r="R31" i="45"/>
  <c r="R32" i="45"/>
  <c r="R33" i="45"/>
  <c r="R34" i="45"/>
  <c r="R35" i="45"/>
  <c r="R36" i="45"/>
  <c r="R37" i="45"/>
  <c r="R38" i="45"/>
  <c r="R39" i="45"/>
  <c r="R40" i="45"/>
  <c r="R41" i="45"/>
  <c r="R42" i="45"/>
  <c r="R43" i="45"/>
  <c r="R44" i="45"/>
  <c r="R45" i="45"/>
  <c r="R46" i="45"/>
  <c r="R47" i="45"/>
  <c r="R48" i="45"/>
  <c r="R49" i="45"/>
  <c r="R50" i="45"/>
  <c r="R51" i="45"/>
  <c r="R52" i="45"/>
  <c r="R53" i="45"/>
  <c r="R54" i="45"/>
  <c r="R55" i="45"/>
  <c r="R56" i="45"/>
  <c r="R57" i="45"/>
  <c r="R58" i="45"/>
  <c r="R59" i="45"/>
  <c r="R60" i="45"/>
  <c r="R61" i="45"/>
  <c r="R62" i="45"/>
  <c r="R63" i="45"/>
  <c r="R64" i="45"/>
  <c r="R65" i="45"/>
  <c r="R66" i="45"/>
  <c r="R67" i="45"/>
  <c r="R68" i="45"/>
  <c r="R69" i="45"/>
  <c r="R70" i="45"/>
  <c r="R71" i="45"/>
  <c r="R72" i="45"/>
  <c r="R73" i="45"/>
  <c r="R74" i="45"/>
  <c r="R75" i="45"/>
  <c r="R76" i="45"/>
  <c r="R77" i="45"/>
  <c r="R78" i="45"/>
  <c r="R79" i="45"/>
  <c r="R6" i="45"/>
  <c r="R7" i="45"/>
  <c r="X4" i="46"/>
  <c r="C9" i="46"/>
  <c r="Q8" i="22"/>
  <c r="V23" i="23"/>
  <c r="V20" i="23"/>
  <c r="V17" i="23"/>
  <c r="V14" i="23"/>
  <c r="V11" i="23"/>
  <c r="P5" i="24"/>
  <c r="V14" i="26"/>
  <c r="V11" i="26"/>
  <c r="C9" i="32"/>
  <c r="Q15" i="33"/>
  <c r="Q12" i="33"/>
  <c r="Q10" i="45"/>
  <c r="Q8" i="49"/>
  <c r="Q9" i="49"/>
  <c r="Q10" i="49"/>
  <c r="Q11" i="49"/>
  <c r="Q12" i="49"/>
  <c r="Q13" i="49"/>
  <c r="Q14" i="49"/>
  <c r="Q15" i="49"/>
  <c r="Q16" i="49"/>
  <c r="Q17" i="49"/>
  <c r="Q18" i="49"/>
  <c r="Q19" i="49"/>
  <c r="Q20" i="49"/>
  <c r="Q21" i="49"/>
  <c r="Q22" i="49"/>
  <c r="Q23" i="49"/>
  <c r="Q24" i="49"/>
  <c r="Q25" i="49"/>
  <c r="Q26" i="49"/>
  <c r="Q27" i="49"/>
  <c r="Q28" i="49"/>
  <c r="Q29" i="49"/>
  <c r="Q30" i="49"/>
  <c r="Q31" i="49"/>
  <c r="Q32" i="49"/>
  <c r="Q33" i="49"/>
  <c r="Q34" i="49"/>
  <c r="Q35" i="49"/>
  <c r="Q36" i="49"/>
  <c r="Q37" i="49"/>
  <c r="Q38" i="49"/>
  <c r="Q39" i="49"/>
  <c r="Q40" i="49"/>
  <c r="Q41" i="49"/>
  <c r="Q42" i="49"/>
  <c r="Q43" i="49"/>
  <c r="Q44" i="49"/>
  <c r="Q45" i="49"/>
  <c r="Q46" i="49"/>
  <c r="Q47" i="49"/>
  <c r="Q48" i="49"/>
  <c r="Q49" i="49"/>
  <c r="Q50" i="49"/>
  <c r="Q51" i="49"/>
  <c r="Q52" i="49"/>
  <c r="Q53" i="49"/>
  <c r="Q54" i="49"/>
  <c r="Q55" i="49"/>
  <c r="Q56" i="49"/>
  <c r="Q57" i="49"/>
  <c r="Q58" i="49"/>
  <c r="Q59" i="49"/>
  <c r="Q60" i="49"/>
  <c r="Q61" i="49"/>
  <c r="Q62" i="49"/>
  <c r="Q63" i="49"/>
  <c r="Q64" i="49"/>
  <c r="Q65" i="49"/>
  <c r="Q66" i="49"/>
  <c r="Q67" i="49"/>
  <c r="Q68" i="49"/>
  <c r="Q69" i="49"/>
  <c r="Q70" i="49"/>
  <c r="Q71" i="49"/>
  <c r="Q72" i="49"/>
  <c r="Q73" i="49"/>
  <c r="Q74" i="49"/>
  <c r="Q75" i="49"/>
  <c r="Q76" i="49"/>
  <c r="Q77" i="49"/>
  <c r="Q78" i="49"/>
  <c r="Q79" i="49"/>
  <c r="Q80" i="49"/>
  <c r="Q81" i="49"/>
  <c r="Q82" i="49"/>
  <c r="Q83" i="49"/>
  <c r="Q84" i="49"/>
  <c r="Q85" i="49"/>
  <c r="Q86" i="49"/>
  <c r="Q87" i="49"/>
  <c r="Q88" i="49"/>
  <c r="Q89" i="49"/>
  <c r="C9" i="80"/>
  <c r="C9" i="79"/>
  <c r="H4" i="79" s="1"/>
  <c r="I4" i="79" s="1"/>
  <c r="J4" i="79" s="1"/>
  <c r="K4" i="79" s="1"/>
  <c r="C9" i="73"/>
  <c r="H23" i="73" s="1"/>
  <c r="C9" i="72"/>
  <c r="H21" i="72" s="1"/>
  <c r="C9" i="65"/>
  <c r="H20" i="65" s="1"/>
  <c r="C9" i="63"/>
  <c r="C9" i="81"/>
  <c r="H21" i="81" s="1"/>
  <c r="C9" i="68"/>
  <c r="H23" i="68" s="1"/>
  <c r="C9" i="67"/>
  <c r="C9" i="66"/>
  <c r="C9" i="75"/>
  <c r="H4" i="75" s="1"/>
  <c r="I4" i="75" s="1"/>
  <c r="J4" i="75" s="1"/>
  <c r="K4" i="75" s="1"/>
  <c r="C9" i="74"/>
  <c r="C9" i="69"/>
  <c r="C9" i="77"/>
  <c r="H18" i="77" s="1"/>
  <c r="C9" i="76"/>
  <c r="H21" i="76" s="1"/>
  <c r="C9" i="70"/>
  <c r="C9" i="60"/>
  <c r="H21" i="60" s="1"/>
  <c r="C9" i="59"/>
  <c r="C9" i="78"/>
  <c r="H4" i="78" s="1"/>
  <c r="I4" i="78" s="1"/>
  <c r="J4" i="78" s="1"/>
  <c r="K4" i="78" s="1"/>
  <c r="C9" i="71"/>
  <c r="H4" i="71" s="1"/>
  <c r="I4" i="71" s="1"/>
  <c r="J4" i="71" s="1"/>
  <c r="K4" i="71" s="1"/>
  <c r="C9" i="64"/>
  <c r="H23" i="64" s="1"/>
  <c r="C9" i="62"/>
  <c r="C9" i="61"/>
  <c r="H20" i="61" s="1"/>
  <c r="R16" i="14"/>
  <c r="Q13" i="19"/>
  <c r="Q9" i="19"/>
  <c r="Q14" i="22"/>
  <c r="Q11" i="22"/>
  <c r="Q15" i="28"/>
  <c r="Q12" i="28"/>
  <c r="Q9" i="28"/>
  <c r="P5" i="28"/>
  <c r="R10" i="29"/>
  <c r="R7" i="29"/>
  <c r="P7" i="30"/>
  <c r="P7" i="38"/>
  <c r="P10" i="39"/>
  <c r="P7" i="39"/>
  <c r="C9" i="42"/>
  <c r="H4" i="42" s="1"/>
  <c r="I4" i="42" s="1"/>
  <c r="J4" i="42" s="1"/>
  <c r="K4" i="42" s="1"/>
  <c r="C9" i="43"/>
  <c r="V10" i="44"/>
  <c r="V11" i="44"/>
  <c r="V12" i="44"/>
  <c r="V13" i="44"/>
  <c r="V14" i="44"/>
  <c r="V15" i="44"/>
  <c r="V16" i="44"/>
  <c r="V17" i="44"/>
  <c r="V18" i="44"/>
  <c r="V19" i="44"/>
  <c r="V20" i="44"/>
  <c r="V21" i="44"/>
  <c r="V22" i="44"/>
  <c r="V23" i="44"/>
  <c r="V24" i="44"/>
  <c r="V25" i="44"/>
  <c r="V26" i="44"/>
  <c r="V27" i="44"/>
  <c r="V28" i="44"/>
  <c r="V29" i="44"/>
  <c r="V30" i="44"/>
  <c r="V31" i="44"/>
  <c r="V32" i="44"/>
  <c r="V33" i="44"/>
  <c r="V34" i="44"/>
  <c r="V35" i="44"/>
  <c r="V36" i="44"/>
  <c r="V37" i="44"/>
  <c r="V38" i="44"/>
  <c r="V39" i="44"/>
  <c r="V40" i="44"/>
  <c r="V41" i="44"/>
  <c r="V42" i="44"/>
  <c r="V43" i="44"/>
  <c r="V44" i="44"/>
  <c r="V45" i="44"/>
  <c r="V46" i="44"/>
  <c r="V47" i="44"/>
  <c r="V48" i="44"/>
  <c r="V49" i="44"/>
  <c r="V50" i="44"/>
  <c r="V51" i="44"/>
  <c r="V52" i="44"/>
  <c r="V53" i="44"/>
  <c r="V54" i="44"/>
  <c r="V55" i="44"/>
  <c r="V56" i="44"/>
  <c r="V57" i="44"/>
  <c r="V58" i="44"/>
  <c r="V59" i="44"/>
  <c r="V60" i="44"/>
  <c r="V61" i="44"/>
  <c r="V62" i="44"/>
  <c r="V63" i="44"/>
  <c r="V64" i="44"/>
  <c r="V65" i="44"/>
  <c r="V66" i="44"/>
  <c r="V67" i="44"/>
  <c r="V68" i="44"/>
  <c r="V69" i="44"/>
  <c r="V70" i="44"/>
  <c r="V71" i="44"/>
  <c r="V72" i="44"/>
  <c r="V73" i="44"/>
  <c r="V74" i="44"/>
  <c r="V75" i="44"/>
  <c r="V76" i="44"/>
  <c r="V77" i="44"/>
  <c r="V78" i="44"/>
  <c r="V79" i="44"/>
  <c r="Q8" i="45"/>
  <c r="P7" i="24"/>
  <c r="AH4" i="26"/>
  <c r="R8" i="29"/>
  <c r="R3" i="29"/>
  <c r="AH3" i="29" s="1"/>
  <c r="AQ3" i="29" s="1"/>
  <c r="P19" i="30"/>
  <c r="P16" i="30"/>
  <c r="P13" i="30"/>
  <c r="R11" i="30"/>
  <c r="P10" i="30"/>
  <c r="R6" i="30"/>
  <c r="Q13" i="33"/>
  <c r="Q13" i="34"/>
  <c r="Q10" i="34"/>
  <c r="R7" i="36"/>
  <c r="P8" i="39"/>
  <c r="C9" i="44"/>
  <c r="P17" i="2"/>
  <c r="P14" i="2"/>
  <c r="P11" i="2"/>
  <c r="R19" i="14"/>
  <c r="Q6" i="11"/>
  <c r="Q12" i="11"/>
  <c r="Q18" i="11"/>
  <c r="Q24" i="11"/>
  <c r="Q28" i="11"/>
  <c r="Q34" i="11"/>
  <c r="Q40" i="11"/>
  <c r="Q44" i="11"/>
  <c r="Q50" i="11"/>
  <c r="Q56" i="11"/>
  <c r="Q60" i="11"/>
  <c r="Q66" i="11"/>
  <c r="Q70" i="11"/>
  <c r="Q76" i="11"/>
  <c r="Q82" i="11"/>
  <c r="Q86" i="11"/>
  <c r="P18" i="12"/>
  <c r="P9" i="12"/>
  <c r="R7" i="14"/>
  <c r="Q57" i="18"/>
  <c r="Q33" i="18"/>
  <c r="Q15" i="18"/>
  <c r="Q17" i="19"/>
  <c r="Q14" i="19"/>
  <c r="R22" i="2"/>
  <c r="P21" i="2"/>
  <c r="R19" i="2"/>
  <c r="P18" i="2"/>
  <c r="R16" i="2"/>
  <c r="P15" i="2"/>
  <c r="R13" i="2"/>
  <c r="P12" i="2"/>
  <c r="R10" i="2"/>
  <c r="P9" i="2"/>
  <c r="R7" i="2"/>
  <c r="P6" i="2"/>
  <c r="R4" i="2"/>
  <c r="R3" i="2"/>
  <c r="AH3" i="2" s="1"/>
  <c r="V4" i="11"/>
  <c r="Y4" i="11" s="1"/>
  <c r="V23" i="12"/>
  <c r="V20" i="12"/>
  <c r="V17" i="12"/>
  <c r="V14" i="12"/>
  <c r="P12" i="12"/>
  <c r="Q5" i="13"/>
  <c r="R23" i="14"/>
  <c r="P22" i="14"/>
  <c r="R20" i="14"/>
  <c r="P19" i="14"/>
  <c r="R17" i="14"/>
  <c r="P16" i="14"/>
  <c r="R14" i="14"/>
  <c r="R10" i="14"/>
  <c r="P7" i="14"/>
  <c r="R6" i="16"/>
  <c r="Q98" i="18"/>
  <c r="V96" i="18"/>
  <c r="Q92" i="18"/>
  <c r="V90" i="18"/>
  <c r="Q86" i="18"/>
  <c r="V84" i="18"/>
  <c r="Q80" i="18"/>
  <c r="V78" i="18"/>
  <c r="Q74" i="18"/>
  <c r="V72" i="18"/>
  <c r="Q68" i="18"/>
  <c r="V66" i="18"/>
  <c r="Q62" i="18"/>
  <c r="V60" i="18"/>
  <c r="Q56" i="18"/>
  <c r="V54" i="18"/>
  <c r="Q50" i="18"/>
  <c r="V48" i="18"/>
  <c r="Q44" i="18"/>
  <c r="V42" i="18"/>
  <c r="Q38" i="18"/>
  <c r="V36" i="18"/>
  <c r="Q32" i="18"/>
  <c r="V30" i="18"/>
  <c r="Q26" i="18"/>
  <c r="V24" i="18"/>
  <c r="Q20" i="18"/>
  <c r="V18" i="18"/>
  <c r="Q14" i="18"/>
  <c r="V12" i="18"/>
  <c r="Q8" i="18"/>
  <c r="V6" i="18"/>
  <c r="P3" i="18"/>
  <c r="AF3" i="18" s="1"/>
  <c r="AO3" i="18" s="1"/>
  <c r="Q22" i="19"/>
  <c r="Q18" i="19"/>
  <c r="P17" i="19"/>
  <c r="R8" i="19"/>
  <c r="P7" i="19"/>
  <c r="C9" i="16"/>
  <c r="Q77" i="20"/>
  <c r="V75" i="20"/>
  <c r="Q71" i="20"/>
  <c r="V69" i="20"/>
  <c r="Q65" i="20"/>
  <c r="V63" i="20"/>
  <c r="Q59" i="20"/>
  <c r="V57" i="20"/>
  <c r="Q53" i="20"/>
  <c r="V51" i="20"/>
  <c r="Q47" i="20"/>
  <c r="V45" i="20"/>
  <c r="Q41" i="20"/>
  <c r="V39" i="20"/>
  <c r="Q35" i="20"/>
  <c r="V33" i="20"/>
  <c r="Q29" i="20"/>
  <c r="V27" i="20"/>
  <c r="Q23" i="20"/>
  <c r="V21" i="20"/>
  <c r="Q17" i="20"/>
  <c r="V15" i="20"/>
  <c r="Q11" i="20"/>
  <c r="V9" i="20"/>
  <c r="Q5" i="20"/>
  <c r="V23" i="21"/>
  <c r="Q22" i="21"/>
  <c r="V20" i="21"/>
  <c r="Q19" i="21"/>
  <c r="V17" i="21"/>
  <c r="Q16" i="21"/>
  <c r="V14" i="21"/>
  <c r="Q13" i="21"/>
  <c r="V22" i="22"/>
  <c r="Q21" i="22"/>
  <c r="V19" i="22"/>
  <c r="Q18" i="22"/>
  <c r="V16" i="22"/>
  <c r="Q15" i="22"/>
  <c r="V13" i="22"/>
  <c r="Q12" i="22"/>
  <c r="P22" i="24"/>
  <c r="P19" i="24"/>
  <c r="P16" i="24"/>
  <c r="P13" i="24"/>
  <c r="P10" i="24"/>
  <c r="V22" i="25"/>
  <c r="Q22" i="27"/>
  <c r="Q19" i="27"/>
  <c r="Q16" i="27"/>
  <c r="Q13" i="27"/>
  <c r="Q10" i="27"/>
  <c r="P7" i="27"/>
  <c r="R23" i="28"/>
  <c r="P22" i="28"/>
  <c r="R20" i="28"/>
  <c r="P19" i="28"/>
  <c r="Q16" i="28"/>
  <c r="Q13" i="28"/>
  <c r="Q10" i="28"/>
  <c r="R8" i="28"/>
  <c r="P7" i="28"/>
  <c r="P23" i="29"/>
  <c r="R21" i="29"/>
  <c r="P20" i="29"/>
  <c r="R17" i="29"/>
  <c r="P16" i="29"/>
  <c r="R14" i="29"/>
  <c r="P13" i="29"/>
  <c r="R11" i="29"/>
  <c r="P10" i="29"/>
  <c r="Q8" i="29"/>
  <c r="R6" i="29"/>
  <c r="P8" i="30"/>
  <c r="P6" i="30"/>
  <c r="R4" i="30"/>
  <c r="AH4" i="30" s="1"/>
  <c r="P22" i="31"/>
  <c r="P19" i="31"/>
  <c r="P16" i="31"/>
  <c r="P13" i="31"/>
  <c r="P10" i="31"/>
  <c r="Q8" i="31"/>
  <c r="R23" i="33"/>
  <c r="R20" i="33"/>
  <c r="R17" i="33"/>
  <c r="R14" i="33"/>
  <c r="R11" i="33"/>
  <c r="Q10" i="33"/>
  <c r="R8" i="33"/>
  <c r="R7" i="33"/>
  <c r="R23" i="34"/>
  <c r="P22" i="34"/>
  <c r="R20" i="34"/>
  <c r="P19" i="34"/>
  <c r="R17" i="34"/>
  <c r="P16" i="34"/>
  <c r="R14" i="34"/>
  <c r="P13" i="34"/>
  <c r="R11" i="34"/>
  <c r="P10" i="34"/>
  <c r="R8" i="34"/>
  <c r="P7" i="34"/>
  <c r="R3" i="34"/>
  <c r="AH3" i="34" s="1"/>
  <c r="AQ3" i="34" s="1"/>
  <c r="V97" i="35"/>
  <c r="V96" i="35"/>
  <c r="V95" i="35"/>
  <c r="V94" i="35"/>
  <c r="V93" i="35"/>
  <c r="V92" i="35"/>
  <c r="V91" i="35"/>
  <c r="V90" i="35"/>
  <c r="V89" i="35"/>
  <c r="V88" i="35"/>
  <c r="V87" i="35"/>
  <c r="V86" i="35"/>
  <c r="V85" i="35"/>
  <c r="V84" i="35"/>
  <c r="V83" i="35"/>
  <c r="V82" i="35"/>
  <c r="V81" i="35"/>
  <c r="V80" i="35"/>
  <c r="V79" i="35"/>
  <c r="V78" i="35"/>
  <c r="V77" i="35"/>
  <c r="V76" i="35"/>
  <c r="V75" i="35"/>
  <c r="V74" i="35"/>
  <c r="V73" i="35"/>
  <c r="V72" i="35"/>
  <c r="V71" i="35"/>
  <c r="V70" i="35"/>
  <c r="V69" i="35"/>
  <c r="V68" i="35"/>
  <c r="V67" i="35"/>
  <c r="V66" i="35"/>
  <c r="V65" i="35"/>
  <c r="V64" i="35"/>
  <c r="V63" i="35"/>
  <c r="V62" i="35"/>
  <c r="V61" i="35"/>
  <c r="V60" i="35"/>
  <c r="V59" i="35"/>
  <c r="V58" i="35"/>
  <c r="V57" i="35"/>
  <c r="V56" i="35"/>
  <c r="V55" i="35"/>
  <c r="V54" i="35"/>
  <c r="V53" i="35"/>
  <c r="V52" i="35"/>
  <c r="V51" i="35"/>
  <c r="V50" i="35"/>
  <c r="V49" i="35"/>
  <c r="V48" i="35"/>
  <c r="V47" i="35"/>
  <c r="V46" i="35"/>
  <c r="V45" i="35"/>
  <c r="V44" i="35"/>
  <c r="V43" i="35"/>
  <c r="V42" i="35"/>
  <c r="V41" i="35"/>
  <c r="V40" i="35"/>
  <c r="V39" i="35"/>
  <c r="V38" i="35"/>
  <c r="V37" i="35"/>
  <c r="V36" i="35"/>
  <c r="V35" i="35"/>
  <c r="V34" i="35"/>
  <c r="V33" i="35"/>
  <c r="V32" i="35"/>
  <c r="V31" i="35"/>
  <c r="V30" i="35"/>
  <c r="V29" i="35"/>
  <c r="V28" i="35"/>
  <c r="V27" i="35"/>
  <c r="V26" i="35"/>
  <c r="V25" i="35"/>
  <c r="V24" i="35"/>
  <c r="V23" i="35"/>
  <c r="V22" i="35"/>
  <c r="V21" i="35"/>
  <c r="V20" i="35"/>
  <c r="V19" i="35"/>
  <c r="V18" i="35"/>
  <c r="V17" i="35"/>
  <c r="V16" i="35"/>
  <c r="V15" i="35"/>
  <c r="V14" i="35"/>
  <c r="V13" i="35"/>
  <c r="V12" i="35"/>
  <c r="V11" i="35"/>
  <c r="V10" i="35"/>
  <c r="V9" i="35"/>
  <c r="V8" i="35"/>
  <c r="Q22" i="36"/>
  <c r="Q19" i="36"/>
  <c r="Q16" i="36"/>
  <c r="Q13" i="36"/>
  <c r="Q10" i="36"/>
  <c r="R8" i="36"/>
  <c r="P7" i="36"/>
  <c r="R3" i="36"/>
  <c r="AH3" i="36" s="1"/>
  <c r="AQ3" i="36" s="1"/>
  <c r="P22" i="37"/>
  <c r="P19" i="37"/>
  <c r="P16" i="37"/>
  <c r="P13" i="37"/>
  <c r="V11" i="37"/>
  <c r="Q10" i="37"/>
  <c r="P7" i="37"/>
  <c r="P23" i="38"/>
  <c r="P20" i="38"/>
  <c r="P17" i="38"/>
  <c r="Q14" i="38"/>
  <c r="P8" i="38"/>
  <c r="P6" i="38"/>
  <c r="R22" i="39"/>
  <c r="P21" i="39"/>
  <c r="R19" i="39"/>
  <c r="P17" i="39"/>
  <c r="R15" i="39"/>
  <c r="P14" i="39"/>
  <c r="R12" i="39"/>
  <c r="P11" i="39"/>
  <c r="R9" i="39"/>
  <c r="P6" i="39"/>
  <c r="R3" i="39"/>
  <c r="AH3" i="39" s="1"/>
  <c r="AQ3" i="39" s="1"/>
  <c r="C9" i="35"/>
  <c r="H4" i="35" s="1"/>
  <c r="I4" i="35" s="1"/>
  <c r="J4" i="35" s="1"/>
  <c r="K4" i="35" s="1"/>
  <c r="Q23" i="40"/>
  <c r="Q20" i="40"/>
  <c r="Q17" i="40"/>
  <c r="R14" i="40"/>
  <c r="Q13" i="40"/>
  <c r="Q10" i="40"/>
  <c r="R8" i="40"/>
  <c r="P7" i="40"/>
  <c r="Q9" i="44"/>
  <c r="Q8" i="44"/>
  <c r="V68" i="47"/>
  <c r="V66" i="47"/>
  <c r="V64" i="47"/>
  <c r="V62" i="47"/>
  <c r="V60" i="47"/>
  <c r="V58" i="47"/>
  <c r="V56" i="47"/>
  <c r="V54" i="47"/>
  <c r="V52" i="47"/>
  <c r="V50" i="47"/>
  <c r="V48" i="47"/>
  <c r="V46" i="47"/>
  <c r="V44" i="47"/>
  <c r="V42" i="47"/>
  <c r="V40" i="47"/>
  <c r="V38" i="47"/>
  <c r="V36" i="47"/>
  <c r="V34" i="47"/>
  <c r="V32" i="47"/>
  <c r="V30" i="47"/>
  <c r="V28" i="47"/>
  <c r="V26" i="47"/>
  <c r="V24" i="47"/>
  <c r="V22" i="47"/>
  <c r="V20" i="47"/>
  <c r="V18" i="47"/>
  <c r="V16" i="47"/>
  <c r="V14" i="47"/>
  <c r="V12" i="47"/>
  <c r="R22" i="14"/>
  <c r="R13" i="14"/>
  <c r="V5" i="15"/>
  <c r="Q8" i="11"/>
  <c r="Q16" i="11"/>
  <c r="Q22" i="11"/>
  <c r="Q30" i="11"/>
  <c r="Q38" i="11"/>
  <c r="Q46" i="11"/>
  <c r="Q52" i="11"/>
  <c r="Q58" i="11"/>
  <c r="Q64" i="11"/>
  <c r="Q74" i="11"/>
  <c r="Q80" i="11"/>
  <c r="P7" i="12"/>
  <c r="Q45" i="18"/>
  <c r="Q39" i="18"/>
  <c r="Q21" i="18"/>
  <c r="R23" i="2"/>
  <c r="C9" i="100"/>
  <c r="C9" i="99"/>
  <c r="C9" i="97"/>
  <c r="C9" i="86"/>
  <c r="C9" i="53"/>
  <c r="C9" i="48"/>
  <c r="H4" i="48" s="1"/>
  <c r="I4" i="48" s="1"/>
  <c r="J4" i="48" s="1"/>
  <c r="K4" i="48" s="1"/>
  <c r="C9" i="102"/>
  <c r="C9" i="96"/>
  <c r="C9" i="95"/>
  <c r="C9" i="85"/>
  <c r="C9" i="98"/>
  <c r="C9" i="93"/>
  <c r="C9" i="54"/>
  <c r="C9" i="51"/>
  <c r="C9" i="49"/>
  <c r="C9" i="92"/>
  <c r="C9" i="91"/>
  <c r="C9" i="89"/>
  <c r="C9" i="50"/>
  <c r="H4" i="50" s="1"/>
  <c r="I4" i="50" s="1"/>
  <c r="J4" i="50" s="1"/>
  <c r="K4" i="50" s="1"/>
  <c r="C9" i="45"/>
  <c r="C9" i="94"/>
  <c r="C9" i="88"/>
  <c r="C9" i="87"/>
  <c r="C9" i="55"/>
  <c r="C9" i="52"/>
  <c r="C9" i="105"/>
  <c r="C9" i="104"/>
  <c r="C9" i="103"/>
  <c r="C9" i="101"/>
  <c r="C9" i="90"/>
  <c r="C9" i="84"/>
  <c r="C9" i="83"/>
  <c r="Y4" i="10"/>
  <c r="V6" i="11"/>
  <c r="V8" i="11"/>
  <c r="V10" i="11"/>
  <c r="V12" i="11"/>
  <c r="V14" i="11"/>
  <c r="V16" i="11"/>
  <c r="V18" i="11"/>
  <c r="V20" i="11"/>
  <c r="V22" i="11"/>
  <c r="V24" i="11"/>
  <c r="V26" i="11"/>
  <c r="V28" i="11"/>
  <c r="V30" i="11"/>
  <c r="V32" i="11"/>
  <c r="V34" i="11"/>
  <c r="V36" i="11"/>
  <c r="V38" i="11"/>
  <c r="V40" i="11"/>
  <c r="V42" i="11"/>
  <c r="V44" i="11"/>
  <c r="V46" i="11"/>
  <c r="V48" i="11"/>
  <c r="V50" i="11"/>
  <c r="V52" i="11"/>
  <c r="V54" i="11"/>
  <c r="V56" i="11"/>
  <c r="V58" i="11"/>
  <c r="V60" i="11"/>
  <c r="V62" i="11"/>
  <c r="V64" i="11"/>
  <c r="V66" i="11"/>
  <c r="V68" i="11"/>
  <c r="V70" i="11"/>
  <c r="V72" i="11"/>
  <c r="V74" i="11"/>
  <c r="V76" i="11"/>
  <c r="V78" i="11"/>
  <c r="V80" i="11"/>
  <c r="V82" i="11"/>
  <c r="V84" i="11"/>
  <c r="V86" i="11"/>
  <c r="P22" i="12"/>
  <c r="P19" i="12"/>
  <c r="P16" i="12"/>
  <c r="P6" i="12"/>
  <c r="R4" i="13"/>
  <c r="V21" i="14"/>
  <c r="V18" i="14"/>
  <c r="V15" i="14"/>
  <c r="V6" i="15"/>
  <c r="Q97" i="18"/>
  <c r="V95" i="18"/>
  <c r="Q91" i="18"/>
  <c r="V89" i="18"/>
  <c r="Q85" i="18"/>
  <c r="V83" i="18"/>
  <c r="Q79" i="18"/>
  <c r="V77" i="18"/>
  <c r="Q73" i="18"/>
  <c r="V71" i="18"/>
  <c r="Q67" i="18"/>
  <c r="V65" i="18"/>
  <c r="Q61" i="18"/>
  <c r="V59" i="18"/>
  <c r="Q55" i="18"/>
  <c r="V53" i="18"/>
  <c r="Q49" i="18"/>
  <c r="V47" i="18"/>
  <c r="Q43" i="18"/>
  <c r="V41" i="18"/>
  <c r="Q37" i="18"/>
  <c r="V35" i="18"/>
  <c r="Q31" i="18"/>
  <c r="V29" i="18"/>
  <c r="Q25" i="18"/>
  <c r="V23" i="18"/>
  <c r="Q19" i="18"/>
  <c r="V17" i="18"/>
  <c r="Q13" i="18"/>
  <c r="V11" i="18"/>
  <c r="P22" i="19"/>
  <c r="Q19" i="19"/>
  <c r="Q15" i="19"/>
  <c r="Q11" i="19"/>
  <c r="Q76" i="20"/>
  <c r="V74" i="20"/>
  <c r="Q70" i="20"/>
  <c r="V68" i="20"/>
  <c r="Q64" i="20"/>
  <c r="V62" i="20"/>
  <c r="Q58" i="20"/>
  <c r="V56" i="20"/>
  <c r="Q52" i="20"/>
  <c r="V50" i="20"/>
  <c r="Q46" i="20"/>
  <c r="V44" i="20"/>
  <c r="Q40" i="20"/>
  <c r="V38" i="20"/>
  <c r="Q34" i="20"/>
  <c r="V32" i="20"/>
  <c r="Q28" i="20"/>
  <c r="V26" i="20"/>
  <c r="Q22" i="20"/>
  <c r="V20" i="20"/>
  <c r="Q16" i="20"/>
  <c r="V14" i="20"/>
  <c r="V8" i="20"/>
  <c r="V22" i="23"/>
  <c r="V19" i="23"/>
  <c r="V16" i="23"/>
  <c r="V13" i="23"/>
  <c r="P5" i="23"/>
  <c r="P8" i="24"/>
  <c r="P6" i="24"/>
  <c r="V19" i="25"/>
  <c r="V16" i="25"/>
  <c r="V13" i="25"/>
  <c r="V22" i="26"/>
  <c r="V19" i="26"/>
  <c r="V16" i="26"/>
  <c r="V13" i="26"/>
  <c r="Q12" i="26"/>
  <c r="P22" i="27"/>
  <c r="P19" i="27"/>
  <c r="P16" i="27"/>
  <c r="P13" i="27"/>
  <c r="P10" i="27"/>
  <c r="Q23" i="28"/>
  <c r="Q20" i="28"/>
  <c r="R17" i="28"/>
  <c r="P16" i="28"/>
  <c r="R14" i="28"/>
  <c r="P13" i="28"/>
  <c r="R11" i="28"/>
  <c r="P10" i="28"/>
  <c r="R18" i="29"/>
  <c r="Q14" i="29"/>
  <c r="P8" i="29"/>
  <c r="P6" i="29"/>
  <c r="P23" i="30"/>
  <c r="R21" i="30"/>
  <c r="P20" i="30"/>
  <c r="R18" i="30"/>
  <c r="P17" i="30"/>
  <c r="R15" i="30"/>
  <c r="P14" i="30"/>
  <c r="R12" i="30"/>
  <c r="P11" i="30"/>
  <c r="R9" i="30"/>
  <c r="Q14" i="31"/>
  <c r="P8" i="31"/>
  <c r="Q23" i="33"/>
  <c r="Q20" i="33"/>
  <c r="Q17" i="33"/>
  <c r="Q14" i="33"/>
  <c r="Q11" i="33"/>
  <c r="P10" i="33"/>
  <c r="P7" i="33"/>
  <c r="Q23" i="34"/>
  <c r="Q20" i="34"/>
  <c r="Q17" i="34"/>
  <c r="Q14" i="34"/>
  <c r="Q11" i="34"/>
  <c r="R23" i="36"/>
  <c r="P22" i="36"/>
  <c r="R20" i="36"/>
  <c r="P19" i="36"/>
  <c r="R17" i="36"/>
  <c r="P16" i="36"/>
  <c r="R14" i="36"/>
  <c r="P13" i="36"/>
  <c r="R11" i="36"/>
  <c r="P10" i="36"/>
  <c r="Q23" i="37"/>
  <c r="Q20" i="37"/>
  <c r="Q17" i="37"/>
  <c r="Q14" i="37"/>
  <c r="P10" i="37"/>
  <c r="P14" i="38"/>
  <c r="P11" i="38"/>
  <c r="V23" i="39"/>
  <c r="V20" i="39"/>
  <c r="V16" i="39"/>
  <c r="V13" i="39"/>
  <c r="R5" i="39"/>
  <c r="P23" i="40"/>
  <c r="R21" i="40"/>
  <c r="P20" i="40"/>
  <c r="R18" i="40"/>
  <c r="P17" i="40"/>
  <c r="R15" i="40"/>
  <c r="Q14" i="40"/>
  <c r="P13" i="40"/>
  <c r="R11" i="40"/>
  <c r="P10" i="40"/>
  <c r="R6" i="40"/>
  <c r="C9" i="41"/>
  <c r="Q78" i="45"/>
  <c r="Q75" i="45"/>
  <c r="Q72" i="45"/>
  <c r="Q69" i="45"/>
  <c r="Q66" i="45"/>
  <c r="Q63" i="45"/>
  <c r="Q60" i="45"/>
  <c r="Q57" i="45"/>
  <c r="Q54" i="45"/>
  <c r="Q51" i="45"/>
  <c r="Q48" i="45"/>
  <c r="Q45" i="45"/>
  <c r="Q42" i="45"/>
  <c r="Q39" i="45"/>
  <c r="Q36" i="45"/>
  <c r="Q33" i="45"/>
  <c r="Q30" i="45"/>
  <c r="Q27" i="45"/>
  <c r="Q24" i="45"/>
  <c r="Q21" i="45"/>
  <c r="Q18" i="45"/>
  <c r="Q15" i="45"/>
  <c r="Q12" i="45"/>
  <c r="O15" i="62"/>
  <c r="P15" i="62" s="1"/>
  <c r="O23" i="62"/>
  <c r="O18" i="62"/>
  <c r="P18" i="62" s="1"/>
  <c r="O8" i="62"/>
  <c r="P8" i="62" s="1"/>
  <c r="O7" i="62"/>
  <c r="P7" i="62" s="1"/>
  <c r="O17" i="62"/>
  <c r="P17" i="62" s="1"/>
  <c r="O12" i="62"/>
  <c r="P12" i="62" s="1"/>
  <c r="O20" i="62"/>
  <c r="V4" i="75"/>
  <c r="Y4" i="75" s="1"/>
  <c r="V5" i="75"/>
  <c r="Q5" i="76"/>
  <c r="Q5" i="77"/>
  <c r="V6" i="77"/>
  <c r="V4" i="89"/>
  <c r="Y4" i="89" s="1"/>
  <c r="V69" i="46"/>
  <c r="V68" i="46"/>
  <c r="V67" i="46"/>
  <c r="V66" i="46"/>
  <c r="V65" i="46"/>
  <c r="V64" i="46"/>
  <c r="V63" i="46"/>
  <c r="V62" i="46"/>
  <c r="V61" i="46"/>
  <c r="V60" i="46"/>
  <c r="V59" i="46"/>
  <c r="V58" i="46"/>
  <c r="V57" i="46"/>
  <c r="V56" i="46"/>
  <c r="V55" i="46"/>
  <c r="V54" i="46"/>
  <c r="V53" i="46"/>
  <c r="V52" i="46"/>
  <c r="V51" i="46"/>
  <c r="V50" i="46"/>
  <c r="V49" i="46"/>
  <c r="V48" i="46"/>
  <c r="V47" i="46"/>
  <c r="V46" i="46"/>
  <c r="V45" i="46"/>
  <c r="V44" i="46"/>
  <c r="V43" i="46"/>
  <c r="V42" i="46"/>
  <c r="V41" i="46"/>
  <c r="V40" i="46"/>
  <c r="V39" i="46"/>
  <c r="V38" i="46"/>
  <c r="V37" i="46"/>
  <c r="V36" i="46"/>
  <c r="V35" i="46"/>
  <c r="V34" i="46"/>
  <c r="V33" i="46"/>
  <c r="V32" i="46"/>
  <c r="V31" i="46"/>
  <c r="V30" i="46"/>
  <c r="V29" i="46"/>
  <c r="V28" i="46"/>
  <c r="V27" i="46"/>
  <c r="V26" i="46"/>
  <c r="V25" i="46"/>
  <c r="V24" i="46"/>
  <c r="V23" i="46"/>
  <c r="V22" i="46"/>
  <c r="V21" i="46"/>
  <c r="V20" i="46"/>
  <c r="V19" i="46"/>
  <c r="V18" i="46"/>
  <c r="V17" i="46"/>
  <c r="V16" i="46"/>
  <c r="V15" i="46"/>
  <c r="V14" i="46"/>
  <c r="V13" i="46"/>
  <c r="V12" i="46"/>
  <c r="V11" i="46"/>
  <c r="Q34" i="48"/>
  <c r="Q33" i="48"/>
  <c r="Q32" i="48"/>
  <c r="Q31" i="48"/>
  <c r="Q30" i="48"/>
  <c r="Q29" i="48"/>
  <c r="Q28" i="48"/>
  <c r="Q27" i="48"/>
  <c r="Q26" i="48"/>
  <c r="Q25" i="48"/>
  <c r="Q24" i="48"/>
  <c r="Q23" i="48"/>
  <c r="Q22" i="48"/>
  <c r="Q21" i="48"/>
  <c r="Q20" i="48"/>
  <c r="Q19" i="48"/>
  <c r="Q18" i="48"/>
  <c r="Q17" i="48"/>
  <c r="Q16" i="48"/>
  <c r="Q15" i="48"/>
  <c r="Q14" i="48"/>
  <c r="Q13" i="48"/>
  <c r="Q12" i="48"/>
  <c r="Q11" i="48"/>
  <c r="Q10" i="48"/>
  <c r="Q9" i="48"/>
  <c r="R6" i="52"/>
  <c r="R6" i="55"/>
  <c r="V5" i="60"/>
  <c r="V7" i="64"/>
  <c r="V4" i="67"/>
  <c r="Y4" i="67" s="1"/>
  <c r="V5" i="67"/>
  <c r="R4" i="68"/>
  <c r="V6" i="68"/>
  <c r="R4" i="69"/>
  <c r="Q5" i="69"/>
  <c r="V6" i="69"/>
  <c r="Q5" i="71"/>
  <c r="Q7" i="71"/>
  <c r="V9" i="71"/>
  <c r="V6" i="74"/>
  <c r="V4" i="76"/>
  <c r="Y4" i="76" s="1"/>
  <c r="V8" i="76"/>
  <c r="V4" i="77"/>
  <c r="Y4" i="77" s="1"/>
  <c r="R5" i="77"/>
  <c r="V8" i="77"/>
  <c r="Q5" i="83"/>
  <c r="Q7" i="83"/>
  <c r="V9" i="83"/>
  <c r="Q5" i="84"/>
  <c r="Q7" i="84"/>
  <c r="V9" i="84"/>
  <c r="R5" i="86"/>
  <c r="V6" i="87"/>
  <c r="V6" i="88"/>
  <c r="R3" i="89"/>
  <c r="AH3" i="89" s="1"/>
  <c r="AQ3" i="89" s="1"/>
  <c r="Q6" i="89"/>
  <c r="V8" i="89"/>
  <c r="R3" i="91"/>
  <c r="AH3" i="91" s="1"/>
  <c r="AQ3" i="91" s="1"/>
  <c r="Q6" i="91"/>
  <c r="V8" i="91"/>
  <c r="R3" i="92"/>
  <c r="Q6" i="92"/>
  <c r="V8" i="92"/>
  <c r="V4" i="93"/>
  <c r="Y4" i="93" s="1"/>
  <c r="V5" i="95"/>
  <c r="V5" i="96"/>
  <c r="V6" i="98"/>
  <c r="Q5" i="101"/>
  <c r="Q7" i="101"/>
  <c r="V9" i="101"/>
  <c r="Q5" i="103"/>
  <c r="Q7" i="103"/>
  <c r="V9" i="103"/>
  <c r="Q5" i="104"/>
  <c r="Q7" i="104"/>
  <c r="V9" i="104"/>
  <c r="Q5" i="105"/>
  <c r="P3" i="41"/>
  <c r="AF3" i="41" s="1"/>
  <c r="AI3" i="41" s="1"/>
  <c r="R7" i="51"/>
  <c r="R69" i="52"/>
  <c r="R68" i="52"/>
  <c r="R67" i="52"/>
  <c r="R66" i="52"/>
  <c r="R65" i="52"/>
  <c r="R64" i="52"/>
  <c r="R63" i="52"/>
  <c r="R62" i="52"/>
  <c r="R61" i="52"/>
  <c r="R60" i="52"/>
  <c r="R59" i="52"/>
  <c r="R58" i="52"/>
  <c r="R57" i="52"/>
  <c r="R56" i="52"/>
  <c r="R55" i="52"/>
  <c r="R54" i="52"/>
  <c r="R53" i="52"/>
  <c r="R52" i="52"/>
  <c r="R51" i="52"/>
  <c r="R50" i="52"/>
  <c r="R49" i="52"/>
  <c r="R48" i="52"/>
  <c r="R47" i="52"/>
  <c r="R46" i="52"/>
  <c r="R45" i="52"/>
  <c r="R44" i="52"/>
  <c r="R43" i="52"/>
  <c r="R42" i="52"/>
  <c r="R41" i="52"/>
  <c r="R40" i="52"/>
  <c r="R39" i="52"/>
  <c r="R38" i="52"/>
  <c r="R37" i="52"/>
  <c r="R36" i="52"/>
  <c r="R35" i="52"/>
  <c r="R34" i="52"/>
  <c r="R33" i="52"/>
  <c r="R32" i="52"/>
  <c r="R31" i="52"/>
  <c r="R30" i="52"/>
  <c r="R29" i="52"/>
  <c r="R28" i="52"/>
  <c r="R27" i="52"/>
  <c r="R26" i="52"/>
  <c r="R25" i="52"/>
  <c r="R24" i="52"/>
  <c r="R23" i="52"/>
  <c r="R22" i="52"/>
  <c r="R21" i="52"/>
  <c r="R20" i="52"/>
  <c r="R19" i="52"/>
  <c r="R18" i="52"/>
  <c r="R17" i="52"/>
  <c r="R16" i="52"/>
  <c r="R15" i="52"/>
  <c r="R14" i="52"/>
  <c r="R13" i="52"/>
  <c r="R12" i="52"/>
  <c r="R11" i="52"/>
  <c r="R10" i="52"/>
  <c r="R9" i="52"/>
  <c r="R7" i="54"/>
  <c r="R89" i="55"/>
  <c r="R88" i="55"/>
  <c r="R87" i="55"/>
  <c r="R86" i="55"/>
  <c r="R85" i="55"/>
  <c r="R84" i="55"/>
  <c r="R83" i="55"/>
  <c r="R82" i="55"/>
  <c r="R81" i="55"/>
  <c r="R80" i="55"/>
  <c r="R79" i="55"/>
  <c r="R78" i="55"/>
  <c r="R77" i="55"/>
  <c r="R76" i="55"/>
  <c r="R75" i="55"/>
  <c r="R74" i="55"/>
  <c r="R73" i="55"/>
  <c r="R72" i="55"/>
  <c r="R71" i="55"/>
  <c r="R70" i="55"/>
  <c r="R69" i="55"/>
  <c r="R68" i="55"/>
  <c r="R67" i="55"/>
  <c r="R66" i="55"/>
  <c r="R65" i="55"/>
  <c r="R64" i="55"/>
  <c r="R63" i="55"/>
  <c r="R62" i="55"/>
  <c r="R61" i="55"/>
  <c r="R60" i="55"/>
  <c r="R59" i="55"/>
  <c r="R58" i="55"/>
  <c r="R57" i="55"/>
  <c r="R56" i="55"/>
  <c r="R55" i="55"/>
  <c r="R54" i="55"/>
  <c r="R53" i="55"/>
  <c r="R52" i="55"/>
  <c r="R51" i="55"/>
  <c r="R50" i="55"/>
  <c r="R49" i="55"/>
  <c r="R48" i="55"/>
  <c r="R47" i="55"/>
  <c r="R46" i="55"/>
  <c r="R45" i="55"/>
  <c r="R44" i="55"/>
  <c r="R43" i="55"/>
  <c r="R42" i="55"/>
  <c r="R41" i="55"/>
  <c r="R40" i="55"/>
  <c r="R39" i="55"/>
  <c r="R38" i="55"/>
  <c r="R37" i="55"/>
  <c r="R36" i="55"/>
  <c r="R35" i="55"/>
  <c r="R34" i="55"/>
  <c r="R33" i="55"/>
  <c r="R32" i="55"/>
  <c r="R31" i="55"/>
  <c r="R30" i="55"/>
  <c r="R29" i="55"/>
  <c r="R28" i="55"/>
  <c r="R27" i="55"/>
  <c r="R26" i="55"/>
  <c r="R25" i="55"/>
  <c r="R24" i="55"/>
  <c r="R23" i="55"/>
  <c r="R22" i="55"/>
  <c r="R21" i="55"/>
  <c r="R20" i="55"/>
  <c r="R19" i="55"/>
  <c r="R18" i="55"/>
  <c r="R17" i="55"/>
  <c r="R16" i="55"/>
  <c r="R15" i="55"/>
  <c r="R14" i="55"/>
  <c r="R13" i="55"/>
  <c r="R12" i="55"/>
  <c r="R11" i="55"/>
  <c r="R10" i="55"/>
  <c r="R9" i="55"/>
  <c r="V7" i="59"/>
  <c r="V7" i="60"/>
  <c r="V4" i="68"/>
  <c r="Y4" i="68" s="1"/>
  <c r="R5" i="68"/>
  <c r="V4" i="69"/>
  <c r="Y4" i="69" s="1"/>
  <c r="R5" i="69"/>
  <c r="V8" i="69"/>
  <c r="V4" i="70"/>
  <c r="Y4" i="70" s="1"/>
  <c r="V5" i="70"/>
  <c r="V7" i="70"/>
  <c r="R4" i="71"/>
  <c r="R5" i="71"/>
  <c r="Q5" i="74"/>
  <c r="V8" i="75"/>
  <c r="V5" i="76"/>
  <c r="V5" i="77"/>
  <c r="V4" i="79"/>
  <c r="Y4" i="79" s="1"/>
  <c r="R4" i="81"/>
  <c r="V6" i="81"/>
  <c r="R5" i="83"/>
  <c r="R5" i="84"/>
  <c r="Q5" i="87"/>
  <c r="Q5" i="88"/>
  <c r="V6" i="89"/>
  <c r="V6" i="91"/>
  <c r="V6" i="92"/>
  <c r="V8" i="93"/>
  <c r="V5" i="94"/>
  <c r="V7" i="94"/>
  <c r="V4" i="95"/>
  <c r="Y4" i="95" s="1"/>
  <c r="V4" i="96"/>
  <c r="Y4" i="96" s="1"/>
  <c r="V5" i="97"/>
  <c r="Q5" i="98"/>
  <c r="Q7" i="98"/>
  <c r="V8" i="98"/>
  <c r="R5" i="101"/>
  <c r="R5" i="103"/>
  <c r="R5" i="104"/>
  <c r="R5" i="105"/>
  <c r="R6" i="51"/>
  <c r="Q69" i="52"/>
  <c r="Q68" i="52"/>
  <c r="Q67" i="52"/>
  <c r="Q66" i="52"/>
  <c r="Q65" i="52"/>
  <c r="Q64" i="52"/>
  <c r="Q63" i="52"/>
  <c r="Q62" i="52"/>
  <c r="Q61" i="52"/>
  <c r="Q60" i="52"/>
  <c r="Q59" i="52"/>
  <c r="Q58" i="52"/>
  <c r="Q57" i="52"/>
  <c r="Q56" i="52"/>
  <c r="Q55" i="52"/>
  <c r="Q54" i="52"/>
  <c r="Q53" i="52"/>
  <c r="Q52" i="52"/>
  <c r="Q51" i="52"/>
  <c r="Q50" i="52"/>
  <c r="Q49" i="52"/>
  <c r="Q48" i="52"/>
  <c r="Q47" i="52"/>
  <c r="Q46" i="52"/>
  <c r="Q45" i="52"/>
  <c r="Q44" i="52"/>
  <c r="Q43" i="52"/>
  <c r="Q42" i="52"/>
  <c r="Q41" i="52"/>
  <c r="Q40" i="52"/>
  <c r="Q39" i="52"/>
  <c r="Q38" i="52"/>
  <c r="Q37" i="52"/>
  <c r="Q36" i="52"/>
  <c r="Q35" i="52"/>
  <c r="Q34" i="52"/>
  <c r="Q33" i="52"/>
  <c r="Q32" i="52"/>
  <c r="Q31" i="52"/>
  <c r="Q30" i="52"/>
  <c r="Q29" i="52"/>
  <c r="Q28" i="52"/>
  <c r="Q27" i="52"/>
  <c r="Q26" i="52"/>
  <c r="Q25" i="52"/>
  <c r="Q24" i="52"/>
  <c r="Q23" i="52"/>
  <c r="Q22" i="52"/>
  <c r="Q21" i="52"/>
  <c r="Q20" i="52"/>
  <c r="Q19" i="52"/>
  <c r="Q18" i="52"/>
  <c r="Q17" i="52"/>
  <c r="Q16" i="52"/>
  <c r="Q15" i="52"/>
  <c r="Q14" i="52"/>
  <c r="Q13" i="52"/>
  <c r="Q12" i="52"/>
  <c r="Q11" i="52"/>
  <c r="Q10" i="52"/>
  <c r="Q9" i="52"/>
  <c r="R6" i="54"/>
  <c r="Q89" i="55"/>
  <c r="Q88" i="55"/>
  <c r="Q87" i="55"/>
  <c r="Q86" i="55"/>
  <c r="Q85" i="55"/>
  <c r="Q84" i="55"/>
  <c r="Q83" i="55"/>
  <c r="Q82" i="55"/>
  <c r="Q81" i="55"/>
  <c r="Q80" i="55"/>
  <c r="Q79" i="55"/>
  <c r="Q78" i="55"/>
  <c r="Q77" i="55"/>
  <c r="Q76" i="55"/>
  <c r="Q75" i="55"/>
  <c r="Q74" i="55"/>
  <c r="Q73" i="55"/>
  <c r="Q72" i="55"/>
  <c r="Q71" i="55"/>
  <c r="Q70" i="55"/>
  <c r="Q69" i="55"/>
  <c r="Q68" i="55"/>
  <c r="Q67" i="55"/>
  <c r="Q66" i="55"/>
  <c r="Q65" i="55"/>
  <c r="Q64" i="55"/>
  <c r="Q63" i="55"/>
  <c r="Q62" i="55"/>
  <c r="Q61" i="55"/>
  <c r="Q60" i="55"/>
  <c r="Q59" i="55"/>
  <c r="Q58" i="55"/>
  <c r="Q57" i="55"/>
  <c r="Q56" i="55"/>
  <c r="Q55" i="55"/>
  <c r="Q54" i="55"/>
  <c r="Q53" i="55"/>
  <c r="Q52" i="55"/>
  <c r="Q51" i="55"/>
  <c r="Q50" i="55"/>
  <c r="Q49" i="55"/>
  <c r="Q48" i="55"/>
  <c r="Q47" i="55"/>
  <c r="Q46" i="55"/>
  <c r="Q45" i="55"/>
  <c r="Q44" i="55"/>
  <c r="Q43" i="55"/>
  <c r="Q42" i="55"/>
  <c r="Q41" i="55"/>
  <c r="Q40" i="55"/>
  <c r="Q39" i="55"/>
  <c r="Q38" i="55"/>
  <c r="Q37" i="55"/>
  <c r="Q36" i="55"/>
  <c r="Q35" i="55"/>
  <c r="Q34" i="55"/>
  <c r="Q33" i="55"/>
  <c r="Q32" i="55"/>
  <c r="Q31" i="55"/>
  <c r="Q30" i="55"/>
  <c r="Q29" i="55"/>
  <c r="Q28" i="55"/>
  <c r="Q27" i="55"/>
  <c r="Q26" i="55"/>
  <c r="Q25" i="55"/>
  <c r="Q24" i="55"/>
  <c r="Q23" i="55"/>
  <c r="Q22" i="55"/>
  <c r="Q21" i="55"/>
  <c r="Q20" i="55"/>
  <c r="Q19" i="55"/>
  <c r="Q18" i="55"/>
  <c r="Q17" i="55"/>
  <c r="Q16" i="55"/>
  <c r="Q15" i="55"/>
  <c r="Q14" i="55"/>
  <c r="Q13" i="55"/>
  <c r="Q12" i="55"/>
  <c r="Q11" i="55"/>
  <c r="Q10" i="55"/>
  <c r="Q9" i="55"/>
  <c r="R4" i="65"/>
  <c r="V8" i="67"/>
  <c r="V5" i="68"/>
  <c r="O7" i="68"/>
  <c r="P7" i="68" s="1"/>
  <c r="V8" i="68"/>
  <c r="V4" i="71"/>
  <c r="Y4" i="71" s="1"/>
  <c r="R4" i="73"/>
  <c r="V6" i="75"/>
  <c r="V7" i="76"/>
  <c r="V7" i="77"/>
  <c r="R4" i="80"/>
  <c r="V4" i="81"/>
  <c r="Y4" i="81" s="1"/>
  <c r="R5" i="81"/>
  <c r="Y4" i="82"/>
  <c r="R4" i="83"/>
  <c r="R4" i="84"/>
  <c r="Y4" i="86"/>
  <c r="Q5" i="89"/>
  <c r="V9" i="89"/>
  <c r="Q5" i="91"/>
  <c r="Q5" i="92"/>
  <c r="V6" i="93"/>
  <c r="V4" i="94"/>
  <c r="Y4" i="94" s="1"/>
  <c r="V8" i="95"/>
  <c r="V8" i="96"/>
  <c r="Y4" i="100"/>
  <c r="R4" i="101"/>
  <c r="Q5" i="102"/>
  <c r="Q13" i="50"/>
  <c r="Q12" i="50"/>
  <c r="Q11" i="50"/>
  <c r="Q10" i="50"/>
  <c r="Q9" i="50"/>
  <c r="R79" i="51"/>
  <c r="R78" i="51"/>
  <c r="R77" i="51"/>
  <c r="R76" i="51"/>
  <c r="R75" i="51"/>
  <c r="R74" i="51"/>
  <c r="R73" i="51"/>
  <c r="R72" i="51"/>
  <c r="R71" i="51"/>
  <c r="R70" i="51"/>
  <c r="R69" i="51"/>
  <c r="R68" i="51"/>
  <c r="R67" i="51"/>
  <c r="R66" i="51"/>
  <c r="R65" i="51"/>
  <c r="R64" i="51"/>
  <c r="R63" i="51"/>
  <c r="R62" i="51"/>
  <c r="R61" i="51"/>
  <c r="R60" i="51"/>
  <c r="R59" i="51"/>
  <c r="R58" i="51"/>
  <c r="R57" i="51"/>
  <c r="R56" i="51"/>
  <c r="R55" i="51"/>
  <c r="R54" i="51"/>
  <c r="R53" i="51"/>
  <c r="R52" i="51"/>
  <c r="R51" i="51"/>
  <c r="R50" i="51"/>
  <c r="R49" i="51"/>
  <c r="R48" i="51"/>
  <c r="R47" i="51"/>
  <c r="R46" i="51"/>
  <c r="R45" i="51"/>
  <c r="R44" i="51"/>
  <c r="R43" i="51"/>
  <c r="R42" i="51"/>
  <c r="R41" i="51"/>
  <c r="R40" i="51"/>
  <c r="R39" i="51"/>
  <c r="R38" i="51"/>
  <c r="R37" i="51"/>
  <c r="R36" i="51"/>
  <c r="R35" i="51"/>
  <c r="R34" i="51"/>
  <c r="R33" i="51"/>
  <c r="R32" i="51"/>
  <c r="R31" i="51"/>
  <c r="R30" i="51"/>
  <c r="R29" i="51"/>
  <c r="R28" i="51"/>
  <c r="R27" i="51"/>
  <c r="R26" i="51"/>
  <c r="R25" i="51"/>
  <c r="R24" i="51"/>
  <c r="R23" i="51"/>
  <c r="R22" i="51"/>
  <c r="R21" i="51"/>
  <c r="R20" i="51"/>
  <c r="R19" i="51"/>
  <c r="R18" i="51"/>
  <c r="R17" i="51"/>
  <c r="R16" i="51"/>
  <c r="R15" i="51"/>
  <c r="R14" i="51"/>
  <c r="R13" i="51"/>
  <c r="R12" i="51"/>
  <c r="R11" i="51"/>
  <c r="R10" i="51"/>
  <c r="R9" i="51"/>
  <c r="R79" i="54"/>
  <c r="R78" i="54"/>
  <c r="R77" i="54"/>
  <c r="R76" i="54"/>
  <c r="R75" i="54"/>
  <c r="R74" i="54"/>
  <c r="R73" i="54"/>
  <c r="R72" i="54"/>
  <c r="R71" i="54"/>
  <c r="R70" i="54"/>
  <c r="R69" i="54"/>
  <c r="R68" i="54"/>
  <c r="R67" i="54"/>
  <c r="R66" i="54"/>
  <c r="R65" i="54"/>
  <c r="R64" i="54"/>
  <c r="R63" i="54"/>
  <c r="R62" i="54"/>
  <c r="R61" i="54"/>
  <c r="R60" i="54"/>
  <c r="R59" i="54"/>
  <c r="R58" i="54"/>
  <c r="R57" i="54"/>
  <c r="R56" i="54"/>
  <c r="R55" i="54"/>
  <c r="R54" i="54"/>
  <c r="R53" i="54"/>
  <c r="R52" i="54"/>
  <c r="R51" i="54"/>
  <c r="R50" i="54"/>
  <c r="R49" i="54"/>
  <c r="R48" i="54"/>
  <c r="R47" i="54"/>
  <c r="R46" i="54"/>
  <c r="R45" i="54"/>
  <c r="R44" i="54"/>
  <c r="R43" i="54"/>
  <c r="R42" i="54"/>
  <c r="R41" i="54"/>
  <c r="R40" i="54"/>
  <c r="R39" i="54"/>
  <c r="R38" i="54"/>
  <c r="R37" i="54"/>
  <c r="R36" i="54"/>
  <c r="R35" i="54"/>
  <c r="R34" i="54"/>
  <c r="R33" i="54"/>
  <c r="R32" i="54"/>
  <c r="R31" i="54"/>
  <c r="R30" i="54"/>
  <c r="R29" i="54"/>
  <c r="R28" i="54"/>
  <c r="R27" i="54"/>
  <c r="R26" i="54"/>
  <c r="R25" i="54"/>
  <c r="R24" i="54"/>
  <c r="R23" i="54"/>
  <c r="R22" i="54"/>
  <c r="R21" i="54"/>
  <c r="R20" i="54"/>
  <c r="R19" i="54"/>
  <c r="R18" i="54"/>
  <c r="R17" i="54"/>
  <c r="R16" i="54"/>
  <c r="R15" i="54"/>
  <c r="R14" i="54"/>
  <c r="R13" i="54"/>
  <c r="R12" i="54"/>
  <c r="R11" i="54"/>
  <c r="R10" i="54"/>
  <c r="R9" i="54"/>
  <c r="V6" i="67"/>
  <c r="Y4" i="80"/>
  <c r="R5" i="91"/>
  <c r="R5" i="92"/>
  <c r="V6" i="95"/>
  <c r="V6" i="96"/>
  <c r="Q79" i="51"/>
  <c r="Q78" i="51"/>
  <c r="Q77" i="51"/>
  <c r="Q76" i="51"/>
  <c r="Q75" i="51"/>
  <c r="Q74" i="51"/>
  <c r="Q73" i="51"/>
  <c r="Q72" i="51"/>
  <c r="Q71" i="51"/>
  <c r="Q70" i="51"/>
  <c r="Q69" i="51"/>
  <c r="Q68" i="51"/>
  <c r="Q67" i="51"/>
  <c r="Q66" i="51"/>
  <c r="Q65" i="51"/>
  <c r="Q64" i="51"/>
  <c r="Q63" i="51"/>
  <c r="Q62" i="51"/>
  <c r="Q61" i="51"/>
  <c r="Q60" i="51"/>
  <c r="Q59" i="51"/>
  <c r="Q58" i="51"/>
  <c r="Q57" i="51"/>
  <c r="Q56" i="51"/>
  <c r="Q55" i="51"/>
  <c r="Q54" i="51"/>
  <c r="Q53" i="51"/>
  <c r="Q52" i="51"/>
  <c r="Q51" i="51"/>
  <c r="Q50" i="51"/>
  <c r="Q49" i="51"/>
  <c r="Q48" i="51"/>
  <c r="Q47" i="51"/>
  <c r="Q46" i="51"/>
  <c r="Q45" i="51"/>
  <c r="Q44" i="51"/>
  <c r="Q43" i="51"/>
  <c r="Q42" i="51"/>
  <c r="Q41" i="51"/>
  <c r="Q40" i="51"/>
  <c r="Q39" i="51"/>
  <c r="Q38" i="51"/>
  <c r="Q37" i="51"/>
  <c r="Q36" i="51"/>
  <c r="Q35" i="51"/>
  <c r="Q34" i="51"/>
  <c r="Q33" i="51"/>
  <c r="Q32" i="51"/>
  <c r="Q31" i="51"/>
  <c r="Q30" i="51"/>
  <c r="Q29" i="51"/>
  <c r="Q28" i="51"/>
  <c r="Q27" i="51"/>
  <c r="Q26" i="51"/>
  <c r="Q25" i="51"/>
  <c r="Q24" i="51"/>
  <c r="Q23" i="51"/>
  <c r="Q22" i="51"/>
  <c r="Q21" i="51"/>
  <c r="Q20" i="51"/>
  <c r="Q19" i="51"/>
  <c r="Q18" i="51"/>
  <c r="Q17" i="51"/>
  <c r="Q16" i="51"/>
  <c r="Q15" i="51"/>
  <c r="Q14" i="51"/>
  <c r="Q13" i="51"/>
  <c r="Q12" i="51"/>
  <c r="Q11" i="51"/>
  <c r="Q10" i="51"/>
  <c r="Q9" i="51"/>
  <c r="Q79" i="54"/>
  <c r="Q78" i="54"/>
  <c r="Q77" i="54"/>
  <c r="Q76" i="54"/>
  <c r="Q75" i="54"/>
  <c r="Q74" i="54"/>
  <c r="Q73" i="54"/>
  <c r="Q72" i="54"/>
  <c r="Q71" i="54"/>
  <c r="Q70" i="54"/>
  <c r="Q69" i="54"/>
  <c r="Q68" i="54"/>
  <c r="Q67" i="54"/>
  <c r="Q66" i="54"/>
  <c r="Q65" i="54"/>
  <c r="Q64" i="54"/>
  <c r="Q63" i="54"/>
  <c r="Q62" i="54"/>
  <c r="Q61" i="54"/>
  <c r="Q60" i="54"/>
  <c r="Q59" i="54"/>
  <c r="Q58" i="54"/>
  <c r="Q57" i="54"/>
  <c r="Q56" i="54"/>
  <c r="Q55" i="54"/>
  <c r="Q54" i="54"/>
  <c r="Q53" i="54"/>
  <c r="Q52" i="54"/>
  <c r="Q51" i="54"/>
  <c r="Q50" i="54"/>
  <c r="Q49" i="54"/>
  <c r="Q48" i="54"/>
  <c r="Q47" i="54"/>
  <c r="Q46" i="54"/>
  <c r="Q45" i="54"/>
  <c r="Q44" i="54"/>
  <c r="Q43" i="54"/>
  <c r="Q42" i="54"/>
  <c r="Q41" i="54"/>
  <c r="Q40" i="54"/>
  <c r="Q39" i="54"/>
  <c r="Q38" i="54"/>
  <c r="Q37" i="54"/>
  <c r="Q36" i="54"/>
  <c r="Q35" i="54"/>
  <c r="Q34" i="54"/>
  <c r="Q33" i="54"/>
  <c r="Q32" i="54"/>
  <c r="Q31" i="54"/>
  <c r="Q30" i="54"/>
  <c r="Q29" i="54"/>
  <c r="Q28" i="54"/>
  <c r="Q27" i="54"/>
  <c r="Q26" i="54"/>
  <c r="Q25" i="54"/>
  <c r="Q24" i="54"/>
  <c r="Q23" i="54"/>
  <c r="Q22" i="54"/>
  <c r="Q21" i="54"/>
  <c r="Q20" i="54"/>
  <c r="Q19" i="54"/>
  <c r="Q18" i="54"/>
  <c r="Q17" i="54"/>
  <c r="Q16" i="54"/>
  <c r="Q15" i="54"/>
  <c r="Q14" i="54"/>
  <c r="Q13" i="54"/>
  <c r="Q12" i="54"/>
  <c r="Q11" i="54"/>
  <c r="Q10" i="54"/>
  <c r="Q9" i="54"/>
  <c r="Y4" i="61"/>
  <c r="Y4" i="62"/>
  <c r="V7" i="68"/>
  <c r="Y4" i="87"/>
  <c r="V4" i="98"/>
  <c r="Y4" i="98" s="1"/>
  <c r="P3" i="47"/>
  <c r="AF3" i="47" s="1"/>
  <c r="AO3" i="47" s="1"/>
  <c r="P3" i="45"/>
  <c r="AF3" i="45" s="1"/>
  <c r="P3" i="43"/>
  <c r="AF3" i="43" s="1"/>
  <c r="AO3" i="43" s="1"/>
  <c r="P3" i="42"/>
  <c r="AF3" i="42" s="1"/>
  <c r="AO3" i="42" s="1"/>
  <c r="P3" i="52"/>
  <c r="AF3" i="52" s="1"/>
  <c r="AO3" i="52" s="1"/>
  <c r="P3" i="51"/>
  <c r="AF3" i="51" s="1"/>
  <c r="AO3" i="51" s="1"/>
  <c r="P3" i="49"/>
  <c r="AF3" i="49" s="1"/>
  <c r="AO3" i="49" s="1"/>
  <c r="P3" i="48"/>
  <c r="AF3" i="48" s="1"/>
  <c r="P3" i="53"/>
  <c r="AF3" i="53" s="1"/>
  <c r="P3" i="54"/>
  <c r="AF3" i="54" s="1"/>
  <c r="AO3" i="54" s="1"/>
  <c r="P3" i="55"/>
  <c r="AF3" i="55" s="1"/>
  <c r="AO3" i="55" s="1"/>
  <c r="P3" i="50"/>
  <c r="AF3" i="50" s="1"/>
  <c r="P3" i="46"/>
  <c r="AF3" i="46" s="1"/>
  <c r="P3" i="44"/>
  <c r="AF3" i="44" s="1"/>
  <c r="AE3" i="35"/>
  <c r="P3" i="32"/>
  <c r="AF3" i="32" s="1"/>
  <c r="P3" i="20"/>
  <c r="AF3" i="20" s="1"/>
  <c r="AO3" i="20" s="1"/>
  <c r="AN3" i="20"/>
  <c r="AE3" i="18"/>
  <c r="O7" i="81"/>
  <c r="P7" i="81" s="1"/>
  <c r="O8" i="81"/>
  <c r="P8" i="81" s="1"/>
  <c r="P3" i="40"/>
  <c r="AF3" i="40" s="1"/>
  <c r="AI3" i="40" s="1"/>
  <c r="O10" i="81"/>
  <c r="P10" i="81" s="1"/>
  <c r="O15" i="81"/>
  <c r="P15" i="81" s="1"/>
  <c r="O14" i="81"/>
  <c r="P14" i="81" s="1"/>
  <c r="P3" i="39"/>
  <c r="AF3" i="39" s="1"/>
  <c r="O11" i="80"/>
  <c r="P11" i="80" s="1"/>
  <c r="O22" i="80"/>
  <c r="P22" i="80" s="1"/>
  <c r="O16" i="80"/>
  <c r="P16" i="80" s="1"/>
  <c r="P3" i="38"/>
  <c r="AF3" i="38" s="1"/>
  <c r="AO3" i="38" s="1"/>
  <c r="O12" i="79"/>
  <c r="P12" i="79" s="1"/>
  <c r="P3" i="37"/>
  <c r="AF3" i="37" s="1"/>
  <c r="AO3" i="37" s="1"/>
  <c r="O7" i="77"/>
  <c r="P7" i="77" s="1"/>
  <c r="O8" i="77"/>
  <c r="P8" i="77" s="1"/>
  <c r="P3" i="36"/>
  <c r="AF3" i="36" s="1"/>
  <c r="AO3" i="36" s="1"/>
  <c r="O11" i="77"/>
  <c r="P11" i="77" s="1"/>
  <c r="O15" i="77"/>
  <c r="O16" i="77"/>
  <c r="P16" i="77" s="1"/>
  <c r="O3" i="76"/>
  <c r="AE3" i="76" s="1"/>
  <c r="O5" i="76"/>
  <c r="P5" i="76" s="1"/>
  <c r="O6" i="76"/>
  <c r="P6" i="76" s="1"/>
  <c r="P3" i="34"/>
  <c r="AF3" i="34" s="1"/>
  <c r="AO3" i="34" s="1"/>
  <c r="O12" i="76"/>
  <c r="O14" i="75"/>
  <c r="O3" i="75"/>
  <c r="AE3" i="75" s="1"/>
  <c r="O5" i="75"/>
  <c r="P5" i="75" s="1"/>
  <c r="P3" i="33"/>
  <c r="AF3" i="33" s="1"/>
  <c r="AI3" i="33" s="1"/>
  <c r="P3" i="31"/>
  <c r="AF3" i="31" s="1"/>
  <c r="AI3" i="31" s="1"/>
  <c r="O12" i="74"/>
  <c r="O21" i="74"/>
  <c r="P21" i="74" s="1"/>
  <c r="O15" i="74"/>
  <c r="P15" i="74" s="1"/>
  <c r="O10" i="74"/>
  <c r="P10" i="74" s="1"/>
  <c r="O18" i="74"/>
  <c r="P18" i="74" s="1"/>
  <c r="O5" i="73"/>
  <c r="P5" i="73" s="1"/>
  <c r="O3" i="73"/>
  <c r="O17" i="73"/>
  <c r="P3" i="30"/>
  <c r="AF3" i="30" s="1"/>
  <c r="O6" i="73"/>
  <c r="P6" i="73" s="1"/>
  <c r="O12" i="72"/>
  <c r="P12" i="72" s="1"/>
  <c r="O18" i="72"/>
  <c r="P18" i="72" s="1"/>
  <c r="P3" i="29"/>
  <c r="AF3" i="29" s="1"/>
  <c r="AO3" i="29" s="1"/>
  <c r="O19" i="72"/>
  <c r="P19" i="72" s="1"/>
  <c r="O20" i="72"/>
  <c r="O13" i="72"/>
  <c r="P13" i="72" s="1"/>
  <c r="O9" i="72"/>
  <c r="P9" i="72" s="1"/>
  <c r="O3" i="71"/>
  <c r="AE3" i="71" s="1"/>
  <c r="O7" i="71"/>
  <c r="P3" i="28"/>
  <c r="AF3" i="28" s="1"/>
  <c r="O15" i="71"/>
  <c r="P15" i="71" s="1"/>
  <c r="O5" i="71"/>
  <c r="P5" i="71" s="1"/>
  <c r="O3" i="70"/>
  <c r="P3" i="70" s="1"/>
  <c r="AF3" i="70" s="1"/>
  <c r="AO3" i="70" s="1"/>
  <c r="O5" i="70"/>
  <c r="P5" i="70" s="1"/>
  <c r="P3" i="27"/>
  <c r="AF3" i="27" s="1"/>
  <c r="O6" i="70"/>
  <c r="O22" i="70"/>
  <c r="O13" i="70"/>
  <c r="P13" i="70" s="1"/>
  <c r="O10" i="70"/>
  <c r="P10" i="70" s="1"/>
  <c r="P3" i="26"/>
  <c r="AF3" i="26" s="1"/>
  <c r="AI3" i="26" s="1"/>
  <c r="O8" i="68"/>
  <c r="O10" i="68"/>
  <c r="P10" i="68" s="1"/>
  <c r="O15" i="68"/>
  <c r="O19" i="68"/>
  <c r="P19" i="68" s="1"/>
  <c r="O20" i="68"/>
  <c r="P20" i="68" s="1"/>
  <c r="P3" i="25"/>
  <c r="AF3" i="25" s="1"/>
  <c r="AI3" i="25" s="1"/>
  <c r="O13" i="68"/>
  <c r="P3" i="24"/>
  <c r="AF3" i="24" s="1"/>
  <c r="AI3" i="24" s="1"/>
  <c r="O17" i="67"/>
  <c r="O7" i="67"/>
  <c r="P7" i="67" s="1"/>
  <c r="P3" i="23"/>
  <c r="AF3" i="23" s="1"/>
  <c r="AI3" i="23" s="1"/>
  <c r="O3" i="66"/>
  <c r="AE3" i="66" s="1"/>
  <c r="O5" i="66"/>
  <c r="P5" i="66" s="1"/>
  <c r="O22" i="66"/>
  <c r="O23" i="66"/>
  <c r="P23" i="66" s="1"/>
  <c r="O16" i="66"/>
  <c r="P16" i="66" s="1"/>
  <c r="O20" i="66"/>
  <c r="P20" i="66" s="1"/>
  <c r="O13" i="66"/>
  <c r="P13" i="66" s="1"/>
  <c r="O9" i="65"/>
  <c r="P9" i="65" s="1"/>
  <c r="P3" i="22"/>
  <c r="AF3" i="22" s="1"/>
  <c r="AO3" i="22" s="1"/>
  <c r="O12" i="65"/>
  <c r="P12" i="65" s="1"/>
  <c r="O19" i="65"/>
  <c r="P19" i="65" s="1"/>
  <c r="O8" i="64"/>
  <c r="P8" i="64" s="1"/>
  <c r="O16" i="64"/>
  <c r="P16" i="64" s="1"/>
  <c r="O21" i="64"/>
  <c r="P3" i="21"/>
  <c r="AF3" i="21" s="1"/>
  <c r="AO3" i="21" s="1"/>
  <c r="O11" i="64"/>
  <c r="P11" i="64" s="1"/>
  <c r="O15" i="64"/>
  <c r="P15" i="64" s="1"/>
  <c r="P3" i="19"/>
  <c r="AF3" i="19" s="1"/>
  <c r="AO3" i="19" s="1"/>
  <c r="AO3" i="17"/>
  <c r="P3" i="14"/>
  <c r="AF3" i="14" s="1"/>
  <c r="O15" i="61"/>
  <c r="P15" i="61" s="1"/>
  <c r="O7" i="61"/>
  <c r="P7" i="61" s="1"/>
  <c r="P3" i="12"/>
  <c r="AF3" i="12" s="1"/>
  <c r="AO3" i="12" s="1"/>
  <c r="O13" i="59"/>
  <c r="P13" i="59" s="1"/>
  <c r="O9" i="59"/>
  <c r="P9" i="59" s="1"/>
  <c r="O14" i="59"/>
  <c r="O18" i="59"/>
  <c r="P18" i="59" s="1"/>
  <c r="O11" i="59"/>
  <c r="P11" i="59" s="1"/>
  <c r="O22" i="59"/>
  <c r="AE3" i="2"/>
  <c r="AN3" i="2" s="1"/>
  <c r="O12" i="59"/>
  <c r="O16" i="59"/>
  <c r="P16" i="59" s="1"/>
  <c r="O20" i="60"/>
  <c r="O14" i="60"/>
  <c r="P14" i="60" s="1"/>
  <c r="O19" i="60"/>
  <c r="P19" i="60" s="1"/>
  <c r="O13" i="60"/>
  <c r="P13" i="60" s="1"/>
  <c r="O21" i="60"/>
  <c r="P21" i="60" s="1"/>
  <c r="O15" i="60"/>
  <c r="P15" i="60" s="1"/>
  <c r="O10" i="60"/>
  <c r="O8" i="60"/>
  <c r="P8" i="60" s="1"/>
  <c r="O7" i="60"/>
  <c r="P7" i="60" s="1"/>
  <c r="O22" i="60"/>
  <c r="P22" i="60" s="1"/>
  <c r="O11" i="60"/>
  <c r="P11" i="60" s="1"/>
  <c r="O18" i="60"/>
  <c r="P18" i="60" s="1"/>
  <c r="O17" i="60"/>
  <c r="P17" i="60" s="1"/>
  <c r="O6" i="60"/>
  <c r="P6" i="60" s="1"/>
  <c r="O5" i="60"/>
  <c r="P5" i="60" s="1"/>
  <c r="O3" i="60"/>
  <c r="AE3" i="60" s="1"/>
  <c r="O16" i="60"/>
  <c r="P16" i="60" s="1"/>
  <c r="O9" i="60"/>
  <c r="P9" i="60" s="1"/>
  <c r="O12" i="60"/>
  <c r="P12" i="60" s="1"/>
  <c r="O23" i="60"/>
  <c r="P23" i="60" s="1"/>
  <c r="O21" i="63"/>
  <c r="P21" i="63" s="1"/>
  <c r="O15" i="63"/>
  <c r="P15" i="63" s="1"/>
  <c r="O10" i="63"/>
  <c r="P10" i="63" s="1"/>
  <c r="O8" i="63"/>
  <c r="P8" i="63" s="1"/>
  <c r="O20" i="63"/>
  <c r="O14" i="63"/>
  <c r="P14" i="63" s="1"/>
  <c r="O5" i="63"/>
  <c r="P5" i="63" s="1"/>
  <c r="O3" i="63"/>
  <c r="P3" i="63" s="1"/>
  <c r="AF3" i="63" s="1"/>
  <c r="AO3" i="63" s="1"/>
  <c r="O22" i="63"/>
  <c r="P22" i="63" s="1"/>
  <c r="O16" i="63"/>
  <c r="P16" i="63" s="1"/>
  <c r="O11" i="63"/>
  <c r="O7" i="63"/>
  <c r="P7" i="63" s="1"/>
  <c r="O17" i="63"/>
  <c r="P17" i="63" s="1"/>
  <c r="O9" i="63"/>
  <c r="P9" i="63" s="1"/>
  <c r="O13" i="63"/>
  <c r="P13" i="63" s="1"/>
  <c r="O12" i="63"/>
  <c r="P12" i="63" s="1"/>
  <c r="O23" i="63"/>
  <c r="P23" i="63" s="1"/>
  <c r="O6" i="63"/>
  <c r="P6" i="63" s="1"/>
  <c r="O19" i="63"/>
  <c r="P19" i="63" s="1"/>
  <c r="O18" i="63"/>
  <c r="P18" i="63" s="1"/>
  <c r="O21" i="69"/>
  <c r="P21" i="69" s="1"/>
  <c r="O15" i="69"/>
  <c r="P15" i="69" s="1"/>
  <c r="O10" i="69"/>
  <c r="O8" i="69"/>
  <c r="P8" i="69" s="1"/>
  <c r="O7" i="69"/>
  <c r="P7" i="69" s="1"/>
  <c r="O20" i="69"/>
  <c r="P20" i="69" s="1"/>
  <c r="O14" i="69"/>
  <c r="P14" i="69" s="1"/>
  <c r="O22" i="69"/>
  <c r="P22" i="69" s="1"/>
  <c r="O16" i="69"/>
  <c r="O11" i="69"/>
  <c r="P11" i="69" s="1"/>
  <c r="O17" i="69"/>
  <c r="P17" i="69" s="1"/>
  <c r="O9" i="69"/>
  <c r="P9" i="69" s="1"/>
  <c r="O13" i="69"/>
  <c r="P13" i="69" s="1"/>
  <c r="O12" i="69"/>
  <c r="P12" i="69" s="1"/>
  <c r="O23" i="69"/>
  <c r="O19" i="69"/>
  <c r="P19" i="69" s="1"/>
  <c r="O18" i="69"/>
  <c r="P18" i="69" s="1"/>
  <c r="O6" i="69"/>
  <c r="P6" i="69" s="1"/>
  <c r="O5" i="69"/>
  <c r="P5" i="69" s="1"/>
  <c r="O3" i="69"/>
  <c r="P3" i="69" s="1"/>
  <c r="AF3" i="69" s="1"/>
  <c r="AO3" i="69" s="1"/>
  <c r="O11" i="78"/>
  <c r="O9" i="78"/>
  <c r="P9" i="78" s="1"/>
  <c r="O5" i="78"/>
  <c r="P5" i="78" s="1"/>
  <c r="O3" i="78"/>
  <c r="P3" i="78" s="1"/>
  <c r="AF3" i="78" s="1"/>
  <c r="AO3" i="78" s="1"/>
  <c r="O22" i="78"/>
  <c r="P22" i="78" s="1"/>
  <c r="O19" i="78"/>
  <c r="P19" i="78" s="1"/>
  <c r="O16" i="78"/>
  <c r="O13" i="78"/>
  <c r="P13" i="78" s="1"/>
  <c r="O10" i="78"/>
  <c r="P10" i="78" s="1"/>
  <c r="O6" i="78"/>
  <c r="P6" i="78" s="1"/>
  <c r="O23" i="78"/>
  <c r="P23" i="78" s="1"/>
  <c r="O20" i="78"/>
  <c r="O17" i="78"/>
  <c r="O14" i="78"/>
  <c r="P14" i="78" s="1"/>
  <c r="O18" i="78"/>
  <c r="P18" i="78" s="1"/>
  <c r="O8" i="78"/>
  <c r="P8" i="78" s="1"/>
  <c r="O7" i="78"/>
  <c r="P7" i="78" s="1"/>
  <c r="O21" i="78"/>
  <c r="P21" i="78" s="1"/>
  <c r="O12" i="78"/>
  <c r="P12" i="78" s="1"/>
  <c r="O15" i="78"/>
  <c r="O3" i="59"/>
  <c r="AE3" i="59" s="1"/>
  <c r="O5" i="59"/>
  <c r="P5" i="59" s="1"/>
  <c r="O6" i="59"/>
  <c r="P6" i="59" s="1"/>
  <c r="O17" i="59"/>
  <c r="P17" i="59" s="1"/>
  <c r="O23" i="59"/>
  <c r="O16" i="61"/>
  <c r="P16" i="61" s="1"/>
  <c r="O18" i="64"/>
  <c r="P18" i="64" s="1"/>
  <c r="O12" i="64"/>
  <c r="P12" i="64" s="1"/>
  <c r="O9" i="64"/>
  <c r="P9" i="64" s="1"/>
  <c r="O23" i="64"/>
  <c r="P23" i="64" s="1"/>
  <c r="O17" i="64"/>
  <c r="P17" i="64" s="1"/>
  <c r="O6" i="64"/>
  <c r="P6" i="64" s="1"/>
  <c r="O5" i="64"/>
  <c r="P5" i="64" s="1"/>
  <c r="O3" i="64"/>
  <c r="AE3" i="64" s="1"/>
  <c r="O19" i="64"/>
  <c r="P19" i="64" s="1"/>
  <c r="O13" i="64"/>
  <c r="P13" i="64" s="1"/>
  <c r="O22" i="64"/>
  <c r="O21" i="66"/>
  <c r="P21" i="66" s="1"/>
  <c r="O18" i="66"/>
  <c r="P18" i="66" s="1"/>
  <c r="O15" i="66"/>
  <c r="P15" i="66" s="1"/>
  <c r="O12" i="66"/>
  <c r="P12" i="66" s="1"/>
  <c r="O8" i="66"/>
  <c r="P8" i="66" s="1"/>
  <c r="O7" i="66"/>
  <c r="O10" i="66"/>
  <c r="P10" i="66" s="1"/>
  <c r="O6" i="66"/>
  <c r="P6" i="66" s="1"/>
  <c r="O19" i="66"/>
  <c r="P19" i="66" s="1"/>
  <c r="O10" i="67"/>
  <c r="P10" i="67" s="1"/>
  <c r="O21" i="67"/>
  <c r="P21" i="67" s="1"/>
  <c r="O16" i="71"/>
  <c r="O18" i="73"/>
  <c r="O19" i="75"/>
  <c r="P19" i="75" s="1"/>
  <c r="O17" i="76"/>
  <c r="P17" i="76" s="1"/>
  <c r="O19" i="77"/>
  <c r="P19" i="77" s="1"/>
  <c r="O13" i="77"/>
  <c r="O18" i="77"/>
  <c r="P18" i="77" s="1"/>
  <c r="O12" i="77"/>
  <c r="P12" i="77" s="1"/>
  <c r="O9" i="77"/>
  <c r="P9" i="77" s="1"/>
  <c r="O23" i="77"/>
  <c r="P23" i="77" s="1"/>
  <c r="O17" i="77"/>
  <c r="P17" i="77" s="1"/>
  <c r="O6" i="77"/>
  <c r="P6" i="77" s="1"/>
  <c r="O5" i="77"/>
  <c r="P5" i="77" s="1"/>
  <c r="O3" i="77"/>
  <c r="O20" i="77"/>
  <c r="P20" i="77" s="1"/>
  <c r="O14" i="77"/>
  <c r="P14" i="77" s="1"/>
  <c r="O13" i="79"/>
  <c r="P13" i="79" s="1"/>
  <c r="O20" i="80"/>
  <c r="P20" i="80" s="1"/>
  <c r="O14" i="80"/>
  <c r="P14" i="80" s="1"/>
  <c r="O19" i="80"/>
  <c r="P19" i="80" s="1"/>
  <c r="O13" i="80"/>
  <c r="P13" i="80" s="1"/>
  <c r="O18" i="80"/>
  <c r="P18" i="80" s="1"/>
  <c r="O12" i="80"/>
  <c r="P12" i="80" s="1"/>
  <c r="O9" i="80"/>
  <c r="P9" i="80" s="1"/>
  <c r="O21" i="80"/>
  <c r="O15" i="80"/>
  <c r="P15" i="80" s="1"/>
  <c r="O10" i="80"/>
  <c r="P10" i="80" s="1"/>
  <c r="O8" i="80"/>
  <c r="P8" i="80" s="1"/>
  <c r="O7" i="80"/>
  <c r="P7" i="80" s="1"/>
  <c r="O18" i="81"/>
  <c r="P18" i="81" s="1"/>
  <c r="O12" i="81"/>
  <c r="P12" i="81" s="1"/>
  <c r="O9" i="81"/>
  <c r="P9" i="81" s="1"/>
  <c r="O23" i="81"/>
  <c r="P23" i="81" s="1"/>
  <c r="O17" i="81"/>
  <c r="P17" i="81" s="1"/>
  <c r="O6" i="81"/>
  <c r="P6" i="81" s="1"/>
  <c r="O5" i="81"/>
  <c r="P5" i="81" s="1"/>
  <c r="O3" i="81"/>
  <c r="P3" i="81" s="1"/>
  <c r="AF3" i="81" s="1"/>
  <c r="AO3" i="81" s="1"/>
  <c r="O22" i="81"/>
  <c r="P22" i="81" s="1"/>
  <c r="O16" i="81"/>
  <c r="P16" i="81" s="1"/>
  <c r="O11" i="81"/>
  <c r="P11" i="81" s="1"/>
  <c r="O19" i="81"/>
  <c r="P19" i="81" s="1"/>
  <c r="O13" i="81"/>
  <c r="O10" i="61"/>
  <c r="O20" i="61"/>
  <c r="P20" i="61" s="1"/>
  <c r="O22" i="65"/>
  <c r="P22" i="65" s="1"/>
  <c r="O16" i="65"/>
  <c r="P16" i="65" s="1"/>
  <c r="O11" i="65"/>
  <c r="P11" i="65" s="1"/>
  <c r="O21" i="65"/>
  <c r="P21" i="65" s="1"/>
  <c r="O15" i="65"/>
  <c r="P15" i="65" s="1"/>
  <c r="O10" i="65"/>
  <c r="P10" i="65" s="1"/>
  <c r="O8" i="65"/>
  <c r="P8" i="65" s="1"/>
  <c r="O7" i="65"/>
  <c r="P7" i="65" s="1"/>
  <c r="O23" i="65"/>
  <c r="P23" i="65" s="1"/>
  <c r="O17" i="65"/>
  <c r="P17" i="65" s="1"/>
  <c r="O6" i="65"/>
  <c r="P6" i="65" s="1"/>
  <c r="O5" i="65"/>
  <c r="O3" i="65"/>
  <c r="AE3" i="65" s="1"/>
  <c r="O8" i="67"/>
  <c r="P8" i="67" s="1"/>
  <c r="O11" i="67"/>
  <c r="P11" i="67" s="1"/>
  <c r="O9" i="70"/>
  <c r="P9" i="70" s="1"/>
  <c r="O11" i="70"/>
  <c r="O10" i="71"/>
  <c r="P10" i="71" s="1"/>
  <c r="O20" i="71"/>
  <c r="P20" i="71" s="1"/>
  <c r="O11" i="73"/>
  <c r="P11" i="73" s="1"/>
  <c r="O9" i="76"/>
  <c r="P9" i="76" s="1"/>
  <c r="O18" i="76"/>
  <c r="P18" i="76" s="1"/>
  <c r="O9" i="79"/>
  <c r="P9" i="79" s="1"/>
  <c r="O18" i="79"/>
  <c r="P18" i="79" s="1"/>
  <c r="O19" i="59"/>
  <c r="P19" i="59" s="1"/>
  <c r="O8" i="61"/>
  <c r="P8" i="61" s="1"/>
  <c r="O11" i="61"/>
  <c r="P11" i="61" s="1"/>
  <c r="O22" i="62"/>
  <c r="P22" i="62" s="1"/>
  <c r="O19" i="62"/>
  <c r="O16" i="62"/>
  <c r="P16" i="62" s="1"/>
  <c r="O13" i="62"/>
  <c r="P13" i="62" s="1"/>
  <c r="O10" i="62"/>
  <c r="P10" i="62" s="1"/>
  <c r="O6" i="62"/>
  <c r="P6" i="62" s="1"/>
  <c r="O11" i="62"/>
  <c r="P11" i="62" s="1"/>
  <c r="O9" i="62"/>
  <c r="O5" i="62"/>
  <c r="O3" i="62"/>
  <c r="AE3" i="62" s="1"/>
  <c r="O13" i="65"/>
  <c r="P13" i="65" s="1"/>
  <c r="O19" i="67"/>
  <c r="P19" i="67" s="1"/>
  <c r="O13" i="67"/>
  <c r="P13" i="67" s="1"/>
  <c r="O6" i="67"/>
  <c r="O18" i="67"/>
  <c r="P18" i="67" s="1"/>
  <c r="O12" i="67"/>
  <c r="P12" i="67" s="1"/>
  <c r="O9" i="67"/>
  <c r="P9" i="67" s="1"/>
  <c r="O20" i="67"/>
  <c r="P20" i="67" s="1"/>
  <c r="O14" i="67"/>
  <c r="P14" i="67" s="1"/>
  <c r="O5" i="67"/>
  <c r="O3" i="67"/>
  <c r="AE3" i="67" s="1"/>
  <c r="O23" i="67"/>
  <c r="P23" i="67" s="1"/>
  <c r="O8" i="71"/>
  <c r="P8" i="71" s="1"/>
  <c r="O11" i="71"/>
  <c r="P11" i="71" s="1"/>
  <c r="O20" i="73"/>
  <c r="P20" i="73" s="1"/>
  <c r="O14" i="73"/>
  <c r="P14" i="73" s="1"/>
  <c r="O19" i="73"/>
  <c r="O13" i="73"/>
  <c r="P13" i="73" s="1"/>
  <c r="O21" i="73"/>
  <c r="P21" i="73" s="1"/>
  <c r="O15" i="73"/>
  <c r="P15" i="73" s="1"/>
  <c r="O10" i="73"/>
  <c r="P10" i="73" s="1"/>
  <c r="O8" i="73"/>
  <c r="O7" i="73"/>
  <c r="P7" i="73" s="1"/>
  <c r="O23" i="73"/>
  <c r="P23" i="73" s="1"/>
  <c r="O20" i="59"/>
  <c r="P20" i="59" s="1"/>
  <c r="O18" i="61"/>
  <c r="P18" i="61" s="1"/>
  <c r="O12" i="61"/>
  <c r="P12" i="61" s="1"/>
  <c r="O9" i="61"/>
  <c r="O23" i="61"/>
  <c r="O17" i="61"/>
  <c r="P17" i="61" s="1"/>
  <c r="O6" i="61"/>
  <c r="P6" i="61" s="1"/>
  <c r="O5" i="61"/>
  <c r="P5" i="61" s="1"/>
  <c r="O3" i="61"/>
  <c r="P3" i="61" s="1"/>
  <c r="AF3" i="61" s="1"/>
  <c r="AO3" i="61" s="1"/>
  <c r="O19" i="61"/>
  <c r="O13" i="61"/>
  <c r="P13" i="61" s="1"/>
  <c r="O22" i="61"/>
  <c r="P22" i="61" s="1"/>
  <c r="O14" i="65"/>
  <c r="P14" i="65" s="1"/>
  <c r="O15" i="67"/>
  <c r="P15" i="67" s="1"/>
  <c r="O8" i="70"/>
  <c r="P8" i="70" s="1"/>
  <c r="O7" i="70"/>
  <c r="O23" i="70"/>
  <c r="O20" i="70"/>
  <c r="P20" i="70" s="1"/>
  <c r="O17" i="70"/>
  <c r="P17" i="70" s="1"/>
  <c r="O14" i="70"/>
  <c r="P14" i="70" s="1"/>
  <c r="O21" i="70"/>
  <c r="P21" i="70" s="1"/>
  <c r="O18" i="70"/>
  <c r="P18" i="70" s="1"/>
  <c r="O15" i="70"/>
  <c r="P15" i="70" s="1"/>
  <c r="O12" i="70"/>
  <c r="P12" i="70" s="1"/>
  <c r="O16" i="70"/>
  <c r="P16" i="70" s="1"/>
  <c r="O18" i="71"/>
  <c r="P18" i="71" s="1"/>
  <c r="O12" i="71"/>
  <c r="P12" i="71" s="1"/>
  <c r="O9" i="71"/>
  <c r="O23" i="71"/>
  <c r="P23" i="71" s="1"/>
  <c r="O17" i="71"/>
  <c r="P17" i="71" s="1"/>
  <c r="O19" i="71"/>
  <c r="P19" i="71" s="1"/>
  <c r="O13" i="71"/>
  <c r="P13" i="71" s="1"/>
  <c r="O6" i="71"/>
  <c r="P6" i="71" s="1"/>
  <c r="O22" i="71"/>
  <c r="O12" i="73"/>
  <c r="P12" i="73" s="1"/>
  <c r="O23" i="75"/>
  <c r="P23" i="75" s="1"/>
  <c r="O17" i="75"/>
  <c r="P17" i="75" s="1"/>
  <c r="O22" i="75"/>
  <c r="P22" i="75" s="1"/>
  <c r="O16" i="75"/>
  <c r="O11" i="75"/>
  <c r="P11" i="75" s="1"/>
  <c r="O7" i="75"/>
  <c r="P7" i="75" s="1"/>
  <c r="O21" i="75"/>
  <c r="P21" i="75" s="1"/>
  <c r="O15" i="75"/>
  <c r="P15" i="75" s="1"/>
  <c r="O10" i="75"/>
  <c r="P10" i="75" s="1"/>
  <c r="O8" i="75"/>
  <c r="P8" i="75" s="1"/>
  <c r="O18" i="75"/>
  <c r="P18" i="75" s="1"/>
  <c r="O12" i="75"/>
  <c r="O9" i="75"/>
  <c r="P9" i="75" s="1"/>
  <c r="O21" i="76"/>
  <c r="P21" i="76" s="1"/>
  <c r="O15" i="76"/>
  <c r="P15" i="76" s="1"/>
  <c r="O10" i="76"/>
  <c r="P10" i="76" s="1"/>
  <c r="O8" i="76"/>
  <c r="O7" i="76"/>
  <c r="P7" i="76" s="1"/>
  <c r="O20" i="76"/>
  <c r="P20" i="76" s="1"/>
  <c r="O14" i="76"/>
  <c r="P14" i="76" s="1"/>
  <c r="O19" i="76"/>
  <c r="P19" i="76" s="1"/>
  <c r="O13" i="76"/>
  <c r="P13" i="76" s="1"/>
  <c r="O22" i="76"/>
  <c r="O16" i="76"/>
  <c r="P16" i="76" s="1"/>
  <c r="O11" i="76"/>
  <c r="P11" i="76" s="1"/>
  <c r="O22" i="79"/>
  <c r="P22" i="79" s="1"/>
  <c r="O16" i="79"/>
  <c r="P16" i="79" s="1"/>
  <c r="O11" i="79"/>
  <c r="P11" i="79" s="1"/>
  <c r="O7" i="79"/>
  <c r="P7" i="79" s="1"/>
  <c r="O21" i="79"/>
  <c r="P21" i="79" s="1"/>
  <c r="O15" i="79"/>
  <c r="P15" i="79" s="1"/>
  <c r="O10" i="79"/>
  <c r="P10" i="79" s="1"/>
  <c r="O8" i="79"/>
  <c r="P8" i="79" s="1"/>
  <c r="O20" i="79"/>
  <c r="P20" i="79" s="1"/>
  <c r="O14" i="79"/>
  <c r="O5" i="79"/>
  <c r="P5" i="79" s="1"/>
  <c r="O3" i="79"/>
  <c r="P3" i="79" s="1"/>
  <c r="AF3" i="79" s="1"/>
  <c r="AO3" i="79" s="1"/>
  <c r="O23" i="79"/>
  <c r="P23" i="79" s="1"/>
  <c r="O17" i="79"/>
  <c r="P17" i="79" s="1"/>
  <c r="O7" i="59"/>
  <c r="P7" i="59" s="1"/>
  <c r="O8" i="59"/>
  <c r="O10" i="59"/>
  <c r="P10" i="59" s="1"/>
  <c r="O15" i="59"/>
  <c r="P15" i="59" s="1"/>
  <c r="O14" i="61"/>
  <c r="P14" i="61" s="1"/>
  <c r="O14" i="62"/>
  <c r="P14" i="62" s="1"/>
  <c r="O21" i="62"/>
  <c r="P21" i="62" s="1"/>
  <c r="O10" i="64"/>
  <c r="P10" i="64" s="1"/>
  <c r="O20" i="64"/>
  <c r="P20" i="64" s="1"/>
  <c r="O18" i="65"/>
  <c r="P18" i="65" s="1"/>
  <c r="O11" i="66"/>
  <c r="P11" i="66" s="1"/>
  <c r="O14" i="66"/>
  <c r="P14" i="66" s="1"/>
  <c r="O16" i="67"/>
  <c r="P16" i="67" s="1"/>
  <c r="O23" i="68"/>
  <c r="P23" i="68" s="1"/>
  <c r="O17" i="68"/>
  <c r="O6" i="68"/>
  <c r="P6" i="68" s="1"/>
  <c r="O5" i="68"/>
  <c r="P5" i="68" s="1"/>
  <c r="O3" i="68"/>
  <c r="AE3" i="68" s="1"/>
  <c r="O22" i="68"/>
  <c r="P22" i="68" s="1"/>
  <c r="O16" i="68"/>
  <c r="P16" i="68" s="1"/>
  <c r="O11" i="68"/>
  <c r="P11" i="68" s="1"/>
  <c r="O18" i="68"/>
  <c r="P18" i="68" s="1"/>
  <c r="O12" i="68"/>
  <c r="P12" i="68" s="1"/>
  <c r="O9" i="68"/>
  <c r="P9" i="68" s="1"/>
  <c r="O21" i="68"/>
  <c r="P21" i="68" s="1"/>
  <c r="O14" i="71"/>
  <c r="P14" i="71" s="1"/>
  <c r="O22" i="72"/>
  <c r="P22" i="72" s="1"/>
  <c r="O16" i="72"/>
  <c r="P16" i="72" s="1"/>
  <c r="O11" i="72"/>
  <c r="P11" i="72" s="1"/>
  <c r="O21" i="72"/>
  <c r="P21" i="72" s="1"/>
  <c r="O15" i="72"/>
  <c r="P15" i="72" s="1"/>
  <c r="O10" i="72"/>
  <c r="O8" i="72"/>
  <c r="P8" i="72" s="1"/>
  <c r="O7" i="72"/>
  <c r="P7" i="72" s="1"/>
  <c r="O23" i="72"/>
  <c r="P23" i="72" s="1"/>
  <c r="O17" i="72"/>
  <c r="P17" i="72" s="1"/>
  <c r="O6" i="72"/>
  <c r="P6" i="72" s="1"/>
  <c r="O5" i="72"/>
  <c r="O3" i="72"/>
  <c r="AE3" i="72" s="1"/>
  <c r="O9" i="73"/>
  <c r="P9" i="73" s="1"/>
  <c r="O16" i="73"/>
  <c r="P16" i="73" s="1"/>
  <c r="O23" i="74"/>
  <c r="P23" i="74" s="1"/>
  <c r="O20" i="74"/>
  <c r="P20" i="74" s="1"/>
  <c r="O17" i="74"/>
  <c r="P17" i="74" s="1"/>
  <c r="O14" i="74"/>
  <c r="P14" i="74" s="1"/>
  <c r="O11" i="74"/>
  <c r="P11" i="74" s="1"/>
  <c r="O9" i="74"/>
  <c r="P9" i="74" s="1"/>
  <c r="O5" i="74"/>
  <c r="P5" i="74" s="1"/>
  <c r="O3" i="74"/>
  <c r="AE3" i="74" s="1"/>
  <c r="O22" i="74"/>
  <c r="P22" i="74" s="1"/>
  <c r="O19" i="74"/>
  <c r="O16" i="74"/>
  <c r="P16" i="74" s="1"/>
  <c r="O13" i="74"/>
  <c r="P13" i="74" s="1"/>
  <c r="O8" i="74"/>
  <c r="P8" i="74" s="1"/>
  <c r="O7" i="74"/>
  <c r="P7" i="74" s="1"/>
  <c r="O6" i="75"/>
  <c r="P6" i="75" s="1"/>
  <c r="O13" i="75"/>
  <c r="O10" i="77"/>
  <c r="P10" i="77" s="1"/>
  <c r="O22" i="77"/>
  <c r="P22" i="77" s="1"/>
  <c r="O6" i="79"/>
  <c r="P6" i="79" s="1"/>
  <c r="O3" i="80"/>
  <c r="AE3" i="80" s="1"/>
  <c r="O5" i="80"/>
  <c r="P5" i="80" s="1"/>
  <c r="O6" i="80"/>
  <c r="O23" i="80"/>
  <c r="P23" i="80" s="1"/>
  <c r="O21" i="81"/>
  <c r="P21" i="81" s="1"/>
  <c r="O3" i="58"/>
  <c r="AE3" i="58" s="1"/>
  <c r="O8" i="58"/>
  <c r="P8" i="58" s="1"/>
  <c r="O5" i="58"/>
  <c r="P5" i="58" s="1"/>
  <c r="O7" i="58"/>
  <c r="P7" i="58" s="1"/>
  <c r="O10" i="58"/>
  <c r="P10" i="58" s="1"/>
  <c r="O13" i="58"/>
  <c r="P13" i="58" s="1"/>
  <c r="O16" i="58"/>
  <c r="P16" i="58" s="1"/>
  <c r="O19" i="58"/>
  <c r="P19" i="58" s="1"/>
  <c r="O22" i="58"/>
  <c r="P22" i="58" s="1"/>
  <c r="O6" i="58"/>
  <c r="P6" i="58" s="1"/>
  <c r="O9" i="58"/>
  <c r="P9" i="58" s="1"/>
  <c r="O12" i="58"/>
  <c r="P12" i="58" s="1"/>
  <c r="O15" i="58"/>
  <c r="P15" i="58" s="1"/>
  <c r="O18" i="58"/>
  <c r="P18" i="58" s="1"/>
  <c r="O21" i="58"/>
  <c r="P21" i="58" s="1"/>
  <c r="O11" i="58"/>
  <c r="P11" i="58" s="1"/>
  <c r="O14" i="58"/>
  <c r="P14" i="58" s="1"/>
  <c r="O17" i="58"/>
  <c r="P17" i="58" s="1"/>
  <c r="O20" i="58"/>
  <c r="P20" i="58" s="1"/>
  <c r="AH4" i="32"/>
  <c r="AH4" i="41"/>
  <c r="AH4" i="20"/>
  <c r="AH4" i="35"/>
  <c r="AE3" i="105"/>
  <c r="P3" i="105"/>
  <c r="AF3" i="105" s="1"/>
  <c r="AO3" i="105" s="1"/>
  <c r="AH3" i="105"/>
  <c r="AQ3" i="105" s="1"/>
  <c r="M4" i="105"/>
  <c r="U4" i="105" s="1"/>
  <c r="X4" i="105" s="1"/>
  <c r="R69" i="105"/>
  <c r="R68" i="105"/>
  <c r="R67" i="105"/>
  <c r="R66" i="105"/>
  <c r="R65" i="105"/>
  <c r="R64" i="105"/>
  <c r="R63" i="105"/>
  <c r="R62" i="105"/>
  <c r="R61" i="105"/>
  <c r="R60" i="105"/>
  <c r="R59" i="105"/>
  <c r="R58" i="105"/>
  <c r="R57" i="105"/>
  <c r="R56" i="105"/>
  <c r="R55" i="105"/>
  <c r="R54" i="105"/>
  <c r="R53" i="105"/>
  <c r="R52" i="105"/>
  <c r="R51" i="105"/>
  <c r="R50" i="105"/>
  <c r="R49" i="105"/>
  <c r="R48" i="105"/>
  <c r="R47" i="105"/>
  <c r="R46" i="105"/>
  <c r="R45" i="105"/>
  <c r="R44" i="105"/>
  <c r="R43" i="105"/>
  <c r="R42" i="105"/>
  <c r="R41" i="105"/>
  <c r="R40" i="105"/>
  <c r="R39" i="105"/>
  <c r="R38" i="105"/>
  <c r="R37" i="105"/>
  <c r="R36" i="105"/>
  <c r="R35" i="105"/>
  <c r="R34" i="105"/>
  <c r="R33" i="105"/>
  <c r="R32" i="105"/>
  <c r="R31" i="105"/>
  <c r="R30" i="105"/>
  <c r="R29" i="105"/>
  <c r="R28" i="105"/>
  <c r="R27" i="105"/>
  <c r="R26" i="105"/>
  <c r="R25" i="105"/>
  <c r="R24" i="105"/>
  <c r="R23" i="105"/>
  <c r="R22" i="105"/>
  <c r="R21" i="105"/>
  <c r="R20" i="105"/>
  <c r="R19" i="105"/>
  <c r="R18" i="105"/>
  <c r="R17" i="105"/>
  <c r="R16" i="105"/>
  <c r="R15" i="105"/>
  <c r="R14" i="105"/>
  <c r="R13" i="105"/>
  <c r="R12" i="105"/>
  <c r="R11" i="105"/>
  <c r="R10" i="105"/>
  <c r="R9" i="105"/>
  <c r="R8" i="105"/>
  <c r="R7" i="105"/>
  <c r="R6" i="105"/>
  <c r="Q69" i="105"/>
  <c r="Q68" i="105"/>
  <c r="Q67" i="105"/>
  <c r="Q66" i="105"/>
  <c r="Q65" i="105"/>
  <c r="Q64" i="105"/>
  <c r="Q63" i="105"/>
  <c r="Q62" i="105"/>
  <c r="Q61" i="105"/>
  <c r="Q60" i="105"/>
  <c r="Q59" i="105"/>
  <c r="Q58" i="105"/>
  <c r="Q57" i="105"/>
  <c r="Q56" i="105"/>
  <c r="Q55" i="105"/>
  <c r="Q54" i="105"/>
  <c r="Q53" i="105"/>
  <c r="Q52" i="105"/>
  <c r="Q51" i="105"/>
  <c r="Q50" i="105"/>
  <c r="Q49" i="105"/>
  <c r="Q48" i="105"/>
  <c r="Q47" i="105"/>
  <c r="Q46" i="105"/>
  <c r="Q45" i="105"/>
  <c r="Q44" i="105"/>
  <c r="Q43" i="105"/>
  <c r="Q42" i="105"/>
  <c r="Q41" i="105"/>
  <c r="Q40" i="105"/>
  <c r="Q39" i="105"/>
  <c r="Q38" i="105"/>
  <c r="Q37" i="105"/>
  <c r="Q36" i="105"/>
  <c r="Q35" i="105"/>
  <c r="Q34" i="105"/>
  <c r="Q33" i="105"/>
  <c r="Q32" i="105"/>
  <c r="Q31" i="105"/>
  <c r="Q30" i="105"/>
  <c r="Q29" i="105"/>
  <c r="Q28" i="105"/>
  <c r="Q27" i="105"/>
  <c r="Q26" i="105"/>
  <c r="Q25" i="105"/>
  <c r="Q24" i="105"/>
  <c r="Q23" i="105"/>
  <c r="Q22" i="105"/>
  <c r="Q21" i="105"/>
  <c r="Q20" i="105"/>
  <c r="Q19" i="105"/>
  <c r="Q18" i="105"/>
  <c r="Q17" i="105"/>
  <c r="Q16" i="105"/>
  <c r="Q15" i="105"/>
  <c r="Q14" i="105"/>
  <c r="Q13" i="105"/>
  <c r="Q12" i="105"/>
  <c r="Q11" i="105"/>
  <c r="Q10" i="105"/>
  <c r="Q9" i="105"/>
  <c r="Q8" i="105"/>
  <c r="V69" i="105"/>
  <c r="V68" i="105"/>
  <c r="V67" i="105"/>
  <c r="V66" i="105"/>
  <c r="V65" i="105"/>
  <c r="V64" i="105"/>
  <c r="V63" i="105"/>
  <c r="V62" i="105"/>
  <c r="V61" i="105"/>
  <c r="V60" i="105"/>
  <c r="V59" i="105"/>
  <c r="V58" i="105"/>
  <c r="V57" i="105"/>
  <c r="V56" i="105"/>
  <c r="V55" i="105"/>
  <c r="V54" i="105"/>
  <c r="V53" i="105"/>
  <c r="V52" i="105"/>
  <c r="V51" i="105"/>
  <c r="V50" i="105"/>
  <c r="V49" i="105"/>
  <c r="V48" i="105"/>
  <c r="V47" i="105"/>
  <c r="V46" i="105"/>
  <c r="V45" i="105"/>
  <c r="V44" i="105"/>
  <c r="V43" i="105"/>
  <c r="V42" i="105"/>
  <c r="V41" i="105"/>
  <c r="V40" i="105"/>
  <c r="V39" i="105"/>
  <c r="V38" i="105"/>
  <c r="V37" i="105"/>
  <c r="V36" i="105"/>
  <c r="V35" i="105"/>
  <c r="V34" i="105"/>
  <c r="V33" i="105"/>
  <c r="V32" i="105"/>
  <c r="V31" i="105"/>
  <c r="V30" i="105"/>
  <c r="V29" i="105"/>
  <c r="V28" i="105"/>
  <c r="V27" i="105"/>
  <c r="V26" i="105"/>
  <c r="V25" i="105"/>
  <c r="V24" i="105"/>
  <c r="V23" i="105"/>
  <c r="V22" i="105"/>
  <c r="V21" i="105"/>
  <c r="V20" i="105"/>
  <c r="V19" i="105"/>
  <c r="V18" i="105"/>
  <c r="V17" i="105"/>
  <c r="V16" i="105"/>
  <c r="V15" i="105"/>
  <c r="V14" i="105"/>
  <c r="V13" i="105"/>
  <c r="V12" i="105"/>
  <c r="V11" i="105"/>
  <c r="V10" i="105"/>
  <c r="AE3" i="104"/>
  <c r="P3" i="104"/>
  <c r="AF3" i="104" s="1"/>
  <c r="AO3" i="104" s="1"/>
  <c r="M4" i="104"/>
  <c r="U4" i="104" s="1"/>
  <c r="X4" i="104" s="1"/>
  <c r="R79" i="104"/>
  <c r="R78" i="104"/>
  <c r="R77" i="104"/>
  <c r="R76" i="104"/>
  <c r="R75" i="104"/>
  <c r="R74" i="104"/>
  <c r="R73" i="104"/>
  <c r="R72" i="104"/>
  <c r="R71" i="104"/>
  <c r="R70" i="104"/>
  <c r="R69" i="104"/>
  <c r="R68" i="104"/>
  <c r="R67" i="104"/>
  <c r="R66" i="104"/>
  <c r="R65" i="104"/>
  <c r="R64" i="104"/>
  <c r="R63" i="104"/>
  <c r="R62" i="104"/>
  <c r="R61" i="104"/>
  <c r="R60" i="104"/>
  <c r="R59" i="104"/>
  <c r="R58" i="104"/>
  <c r="R57" i="104"/>
  <c r="R56" i="104"/>
  <c r="R55" i="104"/>
  <c r="R54" i="104"/>
  <c r="R53" i="104"/>
  <c r="R52" i="104"/>
  <c r="R51" i="104"/>
  <c r="R50" i="104"/>
  <c r="R49" i="104"/>
  <c r="R48" i="104"/>
  <c r="R47" i="104"/>
  <c r="R46" i="104"/>
  <c r="R45" i="104"/>
  <c r="R44" i="104"/>
  <c r="R43" i="104"/>
  <c r="R42" i="104"/>
  <c r="R41" i="104"/>
  <c r="R40" i="104"/>
  <c r="R39" i="104"/>
  <c r="R38" i="104"/>
  <c r="R37" i="104"/>
  <c r="R36" i="104"/>
  <c r="R35" i="104"/>
  <c r="R34" i="104"/>
  <c r="R33" i="104"/>
  <c r="R32" i="104"/>
  <c r="R31" i="104"/>
  <c r="R30" i="104"/>
  <c r="R29" i="104"/>
  <c r="R28" i="104"/>
  <c r="R27" i="104"/>
  <c r="R26" i="104"/>
  <c r="R25" i="104"/>
  <c r="R24" i="104"/>
  <c r="R23" i="104"/>
  <c r="R22" i="104"/>
  <c r="R21" i="104"/>
  <c r="R20" i="104"/>
  <c r="R19" i="104"/>
  <c r="R18" i="104"/>
  <c r="R17" i="104"/>
  <c r="R16" i="104"/>
  <c r="R15" i="104"/>
  <c r="R14" i="104"/>
  <c r="R13" i="104"/>
  <c r="R12" i="104"/>
  <c r="R11" i="104"/>
  <c r="R10" i="104"/>
  <c r="R9" i="104"/>
  <c r="R8" i="104"/>
  <c r="R7" i="104"/>
  <c r="R6" i="104"/>
  <c r="Q79" i="104"/>
  <c r="Q78" i="104"/>
  <c r="Q77" i="104"/>
  <c r="Q76" i="104"/>
  <c r="Q75" i="104"/>
  <c r="Q74" i="104"/>
  <c r="Q73" i="104"/>
  <c r="Q72" i="104"/>
  <c r="Q71" i="104"/>
  <c r="Q70" i="104"/>
  <c r="Q69" i="104"/>
  <c r="Q68" i="104"/>
  <c r="Q67" i="104"/>
  <c r="Q66" i="104"/>
  <c r="Q65" i="104"/>
  <c r="Q64" i="104"/>
  <c r="Q63" i="104"/>
  <c r="Q62" i="104"/>
  <c r="Q61" i="104"/>
  <c r="Q60" i="104"/>
  <c r="Q59" i="104"/>
  <c r="Q58" i="104"/>
  <c r="Q57" i="104"/>
  <c r="Q56" i="104"/>
  <c r="Q55" i="104"/>
  <c r="Q54" i="104"/>
  <c r="Q53" i="104"/>
  <c r="Q52" i="104"/>
  <c r="Q51" i="104"/>
  <c r="Q50" i="104"/>
  <c r="Q49" i="104"/>
  <c r="Q48" i="104"/>
  <c r="Q47" i="104"/>
  <c r="Q46" i="104"/>
  <c r="Q45" i="104"/>
  <c r="Q44" i="104"/>
  <c r="Q43" i="104"/>
  <c r="Q42" i="104"/>
  <c r="Q41" i="104"/>
  <c r="Q40" i="104"/>
  <c r="Q39" i="104"/>
  <c r="Q38" i="104"/>
  <c r="Q37" i="104"/>
  <c r="Q36" i="104"/>
  <c r="Q35" i="104"/>
  <c r="Q34" i="104"/>
  <c r="Q33" i="104"/>
  <c r="Q32" i="104"/>
  <c r="Q31" i="104"/>
  <c r="Q30" i="104"/>
  <c r="Q29" i="104"/>
  <c r="Q28" i="104"/>
  <c r="Q27" i="104"/>
  <c r="Q26" i="104"/>
  <c r="Q25" i="104"/>
  <c r="Q24" i="104"/>
  <c r="Q23" i="104"/>
  <c r="Q22" i="104"/>
  <c r="Q21" i="104"/>
  <c r="Q20" i="104"/>
  <c r="Q19" i="104"/>
  <c r="Q18" i="104"/>
  <c r="Q17" i="104"/>
  <c r="Q16" i="104"/>
  <c r="Q15" i="104"/>
  <c r="Q14" i="104"/>
  <c r="Q13" i="104"/>
  <c r="Q12" i="104"/>
  <c r="Q11" i="104"/>
  <c r="Q10" i="104"/>
  <c r="Q9" i="104"/>
  <c r="Q8" i="104"/>
  <c r="V79" i="104"/>
  <c r="V78" i="104"/>
  <c r="V77" i="104"/>
  <c r="V76" i="104"/>
  <c r="V75" i="104"/>
  <c r="V74" i="104"/>
  <c r="V73" i="104"/>
  <c r="V72" i="104"/>
  <c r="V71" i="104"/>
  <c r="V70" i="104"/>
  <c r="V69" i="104"/>
  <c r="V68" i="104"/>
  <c r="V67" i="104"/>
  <c r="V66" i="104"/>
  <c r="V65" i="104"/>
  <c r="V64" i="104"/>
  <c r="V63" i="104"/>
  <c r="V62" i="104"/>
  <c r="V61" i="104"/>
  <c r="V60" i="104"/>
  <c r="V59" i="104"/>
  <c r="V58" i="104"/>
  <c r="V57" i="104"/>
  <c r="V56" i="104"/>
  <c r="V55" i="104"/>
  <c r="V54" i="104"/>
  <c r="V53" i="104"/>
  <c r="V52" i="104"/>
  <c r="V51" i="104"/>
  <c r="V50" i="104"/>
  <c r="V49" i="104"/>
  <c r="V48" i="104"/>
  <c r="V47" i="104"/>
  <c r="V46" i="104"/>
  <c r="V45" i="104"/>
  <c r="V44" i="104"/>
  <c r="V43" i="104"/>
  <c r="V42" i="104"/>
  <c r="V41" i="104"/>
  <c r="V40" i="104"/>
  <c r="V39" i="104"/>
  <c r="V38" i="104"/>
  <c r="V37" i="104"/>
  <c r="V36" i="104"/>
  <c r="V35" i="104"/>
  <c r="V34" i="104"/>
  <c r="V33" i="104"/>
  <c r="V32" i="104"/>
  <c r="V31" i="104"/>
  <c r="V30" i="104"/>
  <c r="V29" i="104"/>
  <c r="V28" i="104"/>
  <c r="V27" i="104"/>
  <c r="V26" i="104"/>
  <c r="V25" i="104"/>
  <c r="V24" i="104"/>
  <c r="V23" i="104"/>
  <c r="V22" i="104"/>
  <c r="V21" i="104"/>
  <c r="V20" i="104"/>
  <c r="V19" i="104"/>
  <c r="V18" i="104"/>
  <c r="V17" i="104"/>
  <c r="V16" i="104"/>
  <c r="V15" i="104"/>
  <c r="V14" i="104"/>
  <c r="V13" i="104"/>
  <c r="V12" i="104"/>
  <c r="V11" i="104"/>
  <c r="V10" i="104"/>
  <c r="AE3" i="103"/>
  <c r="P3" i="103"/>
  <c r="AF3" i="103" s="1"/>
  <c r="AO3" i="103" s="1"/>
  <c r="AH3" i="103"/>
  <c r="AQ3" i="103" s="1"/>
  <c r="M4" i="103"/>
  <c r="U4" i="103" s="1"/>
  <c r="X4" i="103" s="1"/>
  <c r="Z4" i="103" s="1"/>
  <c r="R89" i="103"/>
  <c r="R88" i="103"/>
  <c r="R87" i="103"/>
  <c r="R86" i="103"/>
  <c r="R85" i="103"/>
  <c r="R84" i="103"/>
  <c r="R83" i="103"/>
  <c r="R82" i="103"/>
  <c r="R81" i="103"/>
  <c r="R80" i="103"/>
  <c r="R79" i="103"/>
  <c r="R78" i="103"/>
  <c r="R77" i="103"/>
  <c r="R76" i="103"/>
  <c r="R75" i="103"/>
  <c r="R74" i="103"/>
  <c r="R73" i="103"/>
  <c r="R72" i="103"/>
  <c r="R71" i="103"/>
  <c r="R70" i="103"/>
  <c r="R69" i="103"/>
  <c r="R68" i="103"/>
  <c r="R67" i="103"/>
  <c r="R66" i="103"/>
  <c r="R65" i="103"/>
  <c r="R64" i="103"/>
  <c r="R63" i="103"/>
  <c r="R62" i="103"/>
  <c r="R61" i="103"/>
  <c r="R60" i="103"/>
  <c r="R59" i="103"/>
  <c r="R58" i="103"/>
  <c r="R57" i="103"/>
  <c r="R56" i="103"/>
  <c r="R55" i="103"/>
  <c r="R54" i="103"/>
  <c r="R53" i="103"/>
  <c r="R52" i="103"/>
  <c r="R51" i="103"/>
  <c r="R50" i="103"/>
  <c r="R49" i="103"/>
  <c r="R48" i="103"/>
  <c r="R47" i="103"/>
  <c r="R46" i="103"/>
  <c r="R45" i="103"/>
  <c r="R44" i="103"/>
  <c r="R43" i="103"/>
  <c r="R42" i="103"/>
  <c r="R41" i="103"/>
  <c r="R40" i="103"/>
  <c r="R39" i="103"/>
  <c r="R38" i="103"/>
  <c r="R37" i="103"/>
  <c r="R36" i="103"/>
  <c r="R35" i="103"/>
  <c r="R34" i="103"/>
  <c r="R33" i="103"/>
  <c r="R32" i="103"/>
  <c r="R31" i="103"/>
  <c r="R30" i="103"/>
  <c r="R29" i="103"/>
  <c r="R28" i="103"/>
  <c r="R27" i="103"/>
  <c r="R26" i="103"/>
  <c r="R25" i="103"/>
  <c r="R24" i="103"/>
  <c r="R23" i="103"/>
  <c r="R22" i="103"/>
  <c r="R21" i="103"/>
  <c r="R20" i="103"/>
  <c r="R19" i="103"/>
  <c r="R18" i="103"/>
  <c r="R17" i="103"/>
  <c r="R16" i="103"/>
  <c r="R15" i="103"/>
  <c r="R14" i="103"/>
  <c r="R13" i="103"/>
  <c r="R12" i="103"/>
  <c r="R11" i="103"/>
  <c r="R10" i="103"/>
  <c r="R9" i="103"/>
  <c r="R8" i="103"/>
  <c r="R7" i="103"/>
  <c r="R6" i="103"/>
  <c r="Q89" i="103"/>
  <c r="Q88" i="103"/>
  <c r="Q87" i="103"/>
  <c r="Q86" i="103"/>
  <c r="Q85" i="103"/>
  <c r="Q84" i="103"/>
  <c r="Q83" i="103"/>
  <c r="Q82" i="103"/>
  <c r="Q81" i="103"/>
  <c r="Q80" i="103"/>
  <c r="Q79" i="103"/>
  <c r="Q78" i="103"/>
  <c r="Q77" i="103"/>
  <c r="Q76" i="103"/>
  <c r="Q75" i="103"/>
  <c r="Q74" i="103"/>
  <c r="Q73" i="103"/>
  <c r="Q72" i="103"/>
  <c r="Q71" i="103"/>
  <c r="Q70" i="103"/>
  <c r="Q69" i="103"/>
  <c r="Q68" i="103"/>
  <c r="Q67" i="103"/>
  <c r="Q66" i="103"/>
  <c r="Q65" i="103"/>
  <c r="Q64" i="103"/>
  <c r="Q63" i="103"/>
  <c r="Q62" i="103"/>
  <c r="Q61" i="103"/>
  <c r="Q60" i="103"/>
  <c r="Q59" i="103"/>
  <c r="Q58" i="103"/>
  <c r="Q57" i="103"/>
  <c r="Q56" i="103"/>
  <c r="Q55" i="103"/>
  <c r="Q54" i="103"/>
  <c r="Q53" i="103"/>
  <c r="Q52" i="103"/>
  <c r="Q51" i="103"/>
  <c r="Q50" i="103"/>
  <c r="Q49" i="103"/>
  <c r="Q48" i="103"/>
  <c r="Q47" i="103"/>
  <c r="Q46" i="103"/>
  <c r="Q45" i="103"/>
  <c r="Q44" i="103"/>
  <c r="Q43" i="103"/>
  <c r="Q42" i="103"/>
  <c r="Q41" i="103"/>
  <c r="Q40" i="103"/>
  <c r="Q39" i="103"/>
  <c r="Q38" i="103"/>
  <c r="Q37" i="103"/>
  <c r="Q36" i="103"/>
  <c r="Q35" i="103"/>
  <c r="Q34" i="103"/>
  <c r="Q33" i="103"/>
  <c r="Q32" i="103"/>
  <c r="Q31" i="103"/>
  <c r="Q30" i="103"/>
  <c r="Q29" i="103"/>
  <c r="Q28" i="103"/>
  <c r="Q27" i="103"/>
  <c r="Q26" i="103"/>
  <c r="Q25" i="103"/>
  <c r="Q24" i="103"/>
  <c r="Q23" i="103"/>
  <c r="Q22" i="103"/>
  <c r="Q21" i="103"/>
  <c r="Q20" i="103"/>
  <c r="Q19" i="103"/>
  <c r="Q18" i="103"/>
  <c r="Q17" i="103"/>
  <c r="Q16" i="103"/>
  <c r="Q15" i="103"/>
  <c r="Q14" i="103"/>
  <c r="Q13" i="103"/>
  <c r="Q12" i="103"/>
  <c r="Q11" i="103"/>
  <c r="Q10" i="103"/>
  <c r="Q9" i="103"/>
  <c r="Q8" i="103"/>
  <c r="V89" i="103"/>
  <c r="V88" i="103"/>
  <c r="V87" i="103"/>
  <c r="V86" i="103"/>
  <c r="V85" i="103"/>
  <c r="V84" i="103"/>
  <c r="V83" i="103"/>
  <c r="V82" i="103"/>
  <c r="V81" i="103"/>
  <c r="V80" i="103"/>
  <c r="V79" i="103"/>
  <c r="V78" i="103"/>
  <c r="V77" i="103"/>
  <c r="V76" i="103"/>
  <c r="V75" i="103"/>
  <c r="V74" i="103"/>
  <c r="V73" i="103"/>
  <c r="V72" i="103"/>
  <c r="V71" i="103"/>
  <c r="V70" i="103"/>
  <c r="V69" i="103"/>
  <c r="V68" i="103"/>
  <c r="V67" i="103"/>
  <c r="V66" i="103"/>
  <c r="V65" i="103"/>
  <c r="V64" i="103"/>
  <c r="V63" i="103"/>
  <c r="V62" i="103"/>
  <c r="V61" i="103"/>
  <c r="V60" i="103"/>
  <c r="V59" i="103"/>
  <c r="V58" i="103"/>
  <c r="V57" i="103"/>
  <c r="V56" i="103"/>
  <c r="V55" i="103"/>
  <c r="V54" i="103"/>
  <c r="V53" i="103"/>
  <c r="V52" i="103"/>
  <c r="V51" i="103"/>
  <c r="V50" i="103"/>
  <c r="V49" i="103"/>
  <c r="V48" i="103"/>
  <c r="V47" i="103"/>
  <c r="V46" i="103"/>
  <c r="V45" i="103"/>
  <c r="V44" i="103"/>
  <c r="V43" i="103"/>
  <c r="V42" i="103"/>
  <c r="V41" i="103"/>
  <c r="V40" i="103"/>
  <c r="V39" i="103"/>
  <c r="V38" i="103"/>
  <c r="V37" i="103"/>
  <c r="V36" i="103"/>
  <c r="V35" i="103"/>
  <c r="V34" i="103"/>
  <c r="V33" i="103"/>
  <c r="V32" i="103"/>
  <c r="V31" i="103"/>
  <c r="V30" i="103"/>
  <c r="V29" i="103"/>
  <c r="V28" i="103"/>
  <c r="V27" i="103"/>
  <c r="V26" i="103"/>
  <c r="V25" i="103"/>
  <c r="V24" i="103"/>
  <c r="V23" i="103"/>
  <c r="V22" i="103"/>
  <c r="V21" i="103"/>
  <c r="V20" i="103"/>
  <c r="V19" i="103"/>
  <c r="V18" i="103"/>
  <c r="V17" i="103"/>
  <c r="V16" i="103"/>
  <c r="V15" i="103"/>
  <c r="V14" i="103"/>
  <c r="V13" i="103"/>
  <c r="V12" i="103"/>
  <c r="V11" i="103"/>
  <c r="V10" i="103"/>
  <c r="AE3" i="102"/>
  <c r="P3" i="102"/>
  <c r="AF3" i="102" s="1"/>
  <c r="AO3" i="102" s="1"/>
  <c r="AH3" i="102"/>
  <c r="AQ3" i="102" s="1"/>
  <c r="M4" i="102"/>
  <c r="U4" i="102" s="1"/>
  <c r="X4" i="102" s="1"/>
  <c r="Q98" i="102"/>
  <c r="Q97" i="102"/>
  <c r="Q96" i="102"/>
  <c r="Q95" i="102"/>
  <c r="Q94" i="102"/>
  <c r="Q93" i="102"/>
  <c r="Q92" i="102"/>
  <c r="Q91" i="102"/>
  <c r="Q90" i="102"/>
  <c r="Q89" i="102"/>
  <c r="Q88" i="102"/>
  <c r="Q87" i="102"/>
  <c r="Q86" i="102"/>
  <c r="Q85" i="102"/>
  <c r="Q84" i="102"/>
  <c r="Q83" i="102"/>
  <c r="Q82" i="102"/>
  <c r="Q81" i="102"/>
  <c r="Q80" i="102"/>
  <c r="Q79" i="102"/>
  <c r="Q78" i="102"/>
  <c r="Q77" i="102"/>
  <c r="Q76" i="102"/>
  <c r="Q75" i="102"/>
  <c r="Q74" i="102"/>
  <c r="Q73" i="102"/>
  <c r="Q72" i="102"/>
  <c r="Q71" i="102"/>
  <c r="Q70" i="102"/>
  <c r="Q69" i="102"/>
  <c r="Q68" i="102"/>
  <c r="Q67" i="102"/>
  <c r="Q66" i="102"/>
  <c r="Q65" i="102"/>
  <c r="Q64" i="102"/>
  <c r="Q63" i="102"/>
  <c r="Q62" i="102"/>
  <c r="Q61" i="102"/>
  <c r="Q60" i="102"/>
  <c r="Q59" i="102"/>
  <c r="Q58" i="102"/>
  <c r="Q57" i="102"/>
  <c r="Q56" i="102"/>
  <c r="Q55" i="102"/>
  <c r="Q54" i="102"/>
  <c r="Q53" i="102"/>
  <c r="Q52" i="102"/>
  <c r="Q51" i="102"/>
  <c r="Q50" i="102"/>
  <c r="Q49" i="102"/>
  <c r="Q48" i="102"/>
  <c r="Q47" i="102"/>
  <c r="Q46" i="102"/>
  <c r="Q45" i="102"/>
  <c r="Q44" i="102"/>
  <c r="Q43" i="102"/>
  <c r="Q42" i="102"/>
  <c r="Q41" i="102"/>
  <c r="Q40" i="102"/>
  <c r="Q39" i="102"/>
  <c r="Q38" i="102"/>
  <c r="Q37" i="102"/>
  <c r="Q36" i="102"/>
  <c r="Q35" i="102"/>
  <c r="Q34" i="102"/>
  <c r="Q33" i="102"/>
  <c r="Q32" i="102"/>
  <c r="Q31" i="102"/>
  <c r="Q30" i="102"/>
  <c r="Q29" i="102"/>
  <c r="Q28" i="102"/>
  <c r="Q27" i="102"/>
  <c r="Q26" i="102"/>
  <c r="Q25" i="102"/>
  <c r="Q24" i="102"/>
  <c r="Q23" i="102"/>
  <c r="Q22" i="102"/>
  <c r="Q21" i="102"/>
  <c r="Q20" i="102"/>
  <c r="Q19" i="102"/>
  <c r="Q18" i="102"/>
  <c r="Q17" i="102"/>
  <c r="Q16" i="102"/>
  <c r="Q15" i="102"/>
  <c r="Q14" i="102"/>
  <c r="Q13" i="102"/>
  <c r="Q12" i="102"/>
  <c r="Q11" i="102"/>
  <c r="Q10" i="102"/>
  <c r="Q9" i="102"/>
  <c r="Q8" i="102"/>
  <c r="V98" i="102"/>
  <c r="V97" i="102"/>
  <c r="V96" i="102"/>
  <c r="V95" i="102"/>
  <c r="V94" i="102"/>
  <c r="V93" i="102"/>
  <c r="V92" i="102"/>
  <c r="V91" i="102"/>
  <c r="V90" i="102"/>
  <c r="V89" i="102"/>
  <c r="V88" i="102"/>
  <c r="V87" i="102"/>
  <c r="V86" i="102"/>
  <c r="V85" i="102"/>
  <c r="V84" i="102"/>
  <c r="V83" i="102"/>
  <c r="V82" i="102"/>
  <c r="V81" i="102"/>
  <c r="V80" i="102"/>
  <c r="V79" i="102"/>
  <c r="V78" i="102"/>
  <c r="V77" i="102"/>
  <c r="V76" i="102"/>
  <c r="V75" i="102"/>
  <c r="V74" i="102"/>
  <c r="V73" i="102"/>
  <c r="V72" i="102"/>
  <c r="V71" i="102"/>
  <c r="V70" i="102"/>
  <c r="V69" i="102"/>
  <c r="V68" i="102"/>
  <c r="V67" i="102"/>
  <c r="V66" i="102"/>
  <c r="V65" i="102"/>
  <c r="V64" i="102"/>
  <c r="V63" i="102"/>
  <c r="V62" i="102"/>
  <c r="V61" i="102"/>
  <c r="V60" i="102"/>
  <c r="V59" i="102"/>
  <c r="V58" i="102"/>
  <c r="V57" i="102"/>
  <c r="V56" i="102"/>
  <c r="V55" i="102"/>
  <c r="V54" i="102"/>
  <c r="V53" i="102"/>
  <c r="V52" i="102"/>
  <c r="V51" i="102"/>
  <c r="V50" i="102"/>
  <c r="V49" i="102"/>
  <c r="V48" i="102"/>
  <c r="V47" i="102"/>
  <c r="V46" i="102"/>
  <c r="V45" i="102"/>
  <c r="V44" i="102"/>
  <c r="V43" i="102"/>
  <c r="V42" i="102"/>
  <c r="V41" i="102"/>
  <c r="V40" i="102"/>
  <c r="V39" i="102"/>
  <c r="V38" i="102"/>
  <c r="V37" i="102"/>
  <c r="V36" i="102"/>
  <c r="V35" i="102"/>
  <c r="V34" i="102"/>
  <c r="V33" i="102"/>
  <c r="V32" i="102"/>
  <c r="V31" i="102"/>
  <c r="V30" i="102"/>
  <c r="V29" i="102"/>
  <c r="V28" i="102"/>
  <c r="V27" i="102"/>
  <c r="V26" i="102"/>
  <c r="V25" i="102"/>
  <c r="V24" i="102"/>
  <c r="V23" i="102"/>
  <c r="V22" i="102"/>
  <c r="V21" i="102"/>
  <c r="V20" i="102"/>
  <c r="V19" i="102"/>
  <c r="V18" i="102"/>
  <c r="V17" i="102"/>
  <c r="V16" i="102"/>
  <c r="V15" i="102"/>
  <c r="V14" i="102"/>
  <c r="V13" i="102"/>
  <c r="V12" i="102"/>
  <c r="V11" i="102"/>
  <c r="V10" i="102"/>
  <c r="AE3" i="101"/>
  <c r="P3" i="101"/>
  <c r="AF3" i="101" s="1"/>
  <c r="AO3" i="101" s="1"/>
  <c r="AH3" i="101"/>
  <c r="AQ3" i="101" s="1"/>
  <c r="M4" i="101"/>
  <c r="U4" i="101" s="1"/>
  <c r="X4" i="101" s="1"/>
  <c r="R69" i="101"/>
  <c r="R68" i="101"/>
  <c r="R67" i="101"/>
  <c r="R66" i="101"/>
  <c r="R65" i="101"/>
  <c r="R64" i="101"/>
  <c r="R63" i="101"/>
  <c r="R62" i="101"/>
  <c r="R61" i="101"/>
  <c r="R60" i="101"/>
  <c r="R59" i="101"/>
  <c r="R58" i="101"/>
  <c r="R57" i="101"/>
  <c r="R56" i="101"/>
  <c r="R55" i="101"/>
  <c r="R54" i="101"/>
  <c r="R53" i="101"/>
  <c r="R52" i="101"/>
  <c r="R51" i="101"/>
  <c r="R50" i="101"/>
  <c r="R49" i="101"/>
  <c r="R48" i="101"/>
  <c r="R47" i="101"/>
  <c r="R46" i="101"/>
  <c r="R45" i="101"/>
  <c r="R44" i="101"/>
  <c r="R43" i="101"/>
  <c r="R42" i="101"/>
  <c r="R41" i="101"/>
  <c r="R40" i="101"/>
  <c r="R39" i="101"/>
  <c r="R38" i="101"/>
  <c r="R37" i="101"/>
  <c r="R36" i="101"/>
  <c r="R35" i="101"/>
  <c r="R34" i="101"/>
  <c r="R33" i="101"/>
  <c r="R32" i="101"/>
  <c r="R31" i="101"/>
  <c r="R30" i="101"/>
  <c r="R29" i="101"/>
  <c r="R28" i="101"/>
  <c r="R27" i="101"/>
  <c r="R26" i="101"/>
  <c r="R25" i="101"/>
  <c r="R24" i="101"/>
  <c r="R23" i="101"/>
  <c r="R22" i="101"/>
  <c r="R21" i="101"/>
  <c r="R20" i="101"/>
  <c r="R19" i="101"/>
  <c r="R18" i="101"/>
  <c r="R17" i="101"/>
  <c r="R16" i="101"/>
  <c r="R15" i="101"/>
  <c r="R14" i="101"/>
  <c r="R13" i="101"/>
  <c r="R12" i="101"/>
  <c r="R11" i="101"/>
  <c r="R10" i="101"/>
  <c r="R9" i="101"/>
  <c r="R8" i="101"/>
  <c r="R7" i="101"/>
  <c r="R6" i="101"/>
  <c r="Q69" i="101"/>
  <c r="Q68" i="101"/>
  <c r="Q67" i="101"/>
  <c r="Q66" i="101"/>
  <c r="Q65" i="101"/>
  <c r="Q64" i="101"/>
  <c r="Q63" i="101"/>
  <c r="Q62" i="101"/>
  <c r="Q61" i="101"/>
  <c r="Q60" i="101"/>
  <c r="Q59" i="101"/>
  <c r="Q58" i="101"/>
  <c r="Q57" i="101"/>
  <c r="Q56" i="101"/>
  <c r="Q55" i="101"/>
  <c r="Q54" i="101"/>
  <c r="Q53" i="101"/>
  <c r="Q52" i="101"/>
  <c r="Q51" i="101"/>
  <c r="Q50" i="101"/>
  <c r="Q49" i="101"/>
  <c r="Q48" i="101"/>
  <c r="Q47" i="101"/>
  <c r="Q46" i="101"/>
  <c r="Q45" i="101"/>
  <c r="Q44" i="101"/>
  <c r="Q43" i="101"/>
  <c r="Q42" i="101"/>
  <c r="Q41" i="101"/>
  <c r="Q40" i="101"/>
  <c r="Q39" i="101"/>
  <c r="Q38" i="101"/>
  <c r="Q37" i="101"/>
  <c r="Q36" i="101"/>
  <c r="Q35" i="101"/>
  <c r="Q34" i="101"/>
  <c r="Q33" i="101"/>
  <c r="Q32" i="101"/>
  <c r="Q31" i="101"/>
  <c r="Q30" i="101"/>
  <c r="Q29" i="101"/>
  <c r="Q28" i="101"/>
  <c r="Q27" i="101"/>
  <c r="Q26" i="101"/>
  <c r="Q25" i="101"/>
  <c r="Q24" i="101"/>
  <c r="Q23" i="101"/>
  <c r="Q22" i="101"/>
  <c r="Q21" i="101"/>
  <c r="Q20" i="101"/>
  <c r="Q19" i="101"/>
  <c r="Q18" i="101"/>
  <c r="Q17" i="101"/>
  <c r="Q16" i="101"/>
  <c r="Q15" i="101"/>
  <c r="Q14" i="101"/>
  <c r="Q13" i="101"/>
  <c r="Q12" i="101"/>
  <c r="Q11" i="101"/>
  <c r="Q10" i="101"/>
  <c r="Q9" i="101"/>
  <c r="Q8" i="101"/>
  <c r="V69" i="101"/>
  <c r="V68" i="101"/>
  <c r="V67" i="101"/>
  <c r="V66" i="101"/>
  <c r="V65" i="101"/>
  <c r="V64" i="101"/>
  <c r="V63" i="101"/>
  <c r="V62" i="101"/>
  <c r="V61" i="101"/>
  <c r="V60" i="101"/>
  <c r="V59" i="101"/>
  <c r="V58" i="101"/>
  <c r="V57" i="101"/>
  <c r="V56" i="101"/>
  <c r="V55" i="101"/>
  <c r="V54" i="101"/>
  <c r="V53" i="101"/>
  <c r="V52" i="101"/>
  <c r="V51" i="101"/>
  <c r="V50" i="101"/>
  <c r="V49" i="101"/>
  <c r="V48" i="101"/>
  <c r="V47" i="101"/>
  <c r="V46" i="101"/>
  <c r="V45" i="101"/>
  <c r="V44" i="101"/>
  <c r="V43" i="101"/>
  <c r="V42" i="101"/>
  <c r="V41" i="101"/>
  <c r="V40" i="101"/>
  <c r="V39" i="101"/>
  <c r="V38" i="101"/>
  <c r="V37" i="101"/>
  <c r="V36" i="101"/>
  <c r="V35" i="101"/>
  <c r="V34" i="101"/>
  <c r="V33" i="101"/>
  <c r="V32" i="101"/>
  <c r="V31" i="101"/>
  <c r="V30" i="101"/>
  <c r="V29" i="101"/>
  <c r="V28" i="101"/>
  <c r="V27" i="101"/>
  <c r="V26" i="101"/>
  <c r="V25" i="101"/>
  <c r="V24" i="101"/>
  <c r="V23" i="101"/>
  <c r="V22" i="101"/>
  <c r="V21" i="101"/>
  <c r="V20" i="101"/>
  <c r="V19" i="101"/>
  <c r="V18" i="101"/>
  <c r="V17" i="101"/>
  <c r="V16" i="101"/>
  <c r="V15" i="101"/>
  <c r="V14" i="101"/>
  <c r="V13" i="101"/>
  <c r="V12" i="101"/>
  <c r="V11" i="101"/>
  <c r="V10" i="101"/>
  <c r="AE3" i="100"/>
  <c r="P3" i="100"/>
  <c r="AF3" i="100" s="1"/>
  <c r="AO3" i="100" s="1"/>
  <c r="AH3" i="100"/>
  <c r="AQ3" i="100" s="1"/>
  <c r="M4" i="100"/>
  <c r="U4" i="100" s="1"/>
  <c r="X4" i="100" s="1"/>
  <c r="R79" i="100"/>
  <c r="R78" i="100"/>
  <c r="R77" i="100"/>
  <c r="R76" i="100"/>
  <c r="R75" i="100"/>
  <c r="R74" i="100"/>
  <c r="R73" i="100"/>
  <c r="R72" i="100"/>
  <c r="R71" i="100"/>
  <c r="R70" i="100"/>
  <c r="R69" i="100"/>
  <c r="R68" i="100"/>
  <c r="R67" i="100"/>
  <c r="R66" i="100"/>
  <c r="R65" i="100"/>
  <c r="R64" i="100"/>
  <c r="R63" i="100"/>
  <c r="R62" i="100"/>
  <c r="R61" i="100"/>
  <c r="R60" i="100"/>
  <c r="R59" i="100"/>
  <c r="R58" i="100"/>
  <c r="R57" i="100"/>
  <c r="R56" i="100"/>
  <c r="R55" i="100"/>
  <c r="R54" i="100"/>
  <c r="R53" i="100"/>
  <c r="R52" i="100"/>
  <c r="R51" i="100"/>
  <c r="R50" i="100"/>
  <c r="R49" i="100"/>
  <c r="R48" i="100"/>
  <c r="R47" i="100"/>
  <c r="R46" i="100"/>
  <c r="R45" i="100"/>
  <c r="R44" i="100"/>
  <c r="R43" i="100"/>
  <c r="R42" i="100"/>
  <c r="R41" i="100"/>
  <c r="R40" i="100"/>
  <c r="R39" i="100"/>
  <c r="R38" i="100"/>
  <c r="R37" i="100"/>
  <c r="R36" i="100"/>
  <c r="R35" i="100"/>
  <c r="R34" i="100"/>
  <c r="R33" i="100"/>
  <c r="R32" i="100"/>
  <c r="R31" i="100"/>
  <c r="R30" i="100"/>
  <c r="R29" i="100"/>
  <c r="R28" i="100"/>
  <c r="R27" i="100"/>
  <c r="R26" i="100"/>
  <c r="R25" i="100"/>
  <c r="R24" i="100"/>
  <c r="R23" i="100"/>
  <c r="R22" i="100"/>
  <c r="R21" i="100"/>
  <c r="R20" i="100"/>
  <c r="R19" i="100"/>
  <c r="R18" i="100"/>
  <c r="R17" i="100"/>
  <c r="R16" i="100"/>
  <c r="R15" i="100"/>
  <c r="R14" i="100"/>
  <c r="R13" i="100"/>
  <c r="R12" i="100"/>
  <c r="R11" i="100"/>
  <c r="R10" i="100"/>
  <c r="R9" i="100"/>
  <c r="R8" i="100"/>
  <c r="R7" i="100"/>
  <c r="R6" i="100"/>
  <c r="Q79" i="100"/>
  <c r="Q78" i="100"/>
  <c r="Q77" i="100"/>
  <c r="Q76" i="100"/>
  <c r="Q75" i="100"/>
  <c r="Q74" i="100"/>
  <c r="Q73" i="100"/>
  <c r="Q72" i="100"/>
  <c r="Q71" i="100"/>
  <c r="Q70" i="100"/>
  <c r="Q69" i="100"/>
  <c r="Q68" i="100"/>
  <c r="Q67" i="100"/>
  <c r="Q66" i="100"/>
  <c r="Q65" i="100"/>
  <c r="Q64" i="100"/>
  <c r="Q63" i="100"/>
  <c r="Q62" i="100"/>
  <c r="Q61" i="100"/>
  <c r="Q60" i="100"/>
  <c r="Q59" i="100"/>
  <c r="Q58" i="100"/>
  <c r="Q57" i="100"/>
  <c r="Q56" i="100"/>
  <c r="Q55" i="100"/>
  <c r="Q54" i="100"/>
  <c r="Q53" i="100"/>
  <c r="Q52" i="100"/>
  <c r="Q51" i="100"/>
  <c r="Q50" i="100"/>
  <c r="Q49" i="100"/>
  <c r="Q48" i="100"/>
  <c r="Q47" i="100"/>
  <c r="Q46" i="100"/>
  <c r="Q45" i="100"/>
  <c r="Q44" i="100"/>
  <c r="Q43" i="100"/>
  <c r="Q42" i="100"/>
  <c r="Q41" i="100"/>
  <c r="Q40" i="100"/>
  <c r="Q39" i="100"/>
  <c r="Q38" i="100"/>
  <c r="Q37" i="100"/>
  <c r="Q36" i="100"/>
  <c r="Q35" i="100"/>
  <c r="Q34" i="100"/>
  <c r="Q33" i="100"/>
  <c r="Q32" i="100"/>
  <c r="Q31" i="100"/>
  <c r="Q30" i="100"/>
  <c r="Q29" i="100"/>
  <c r="Q28" i="100"/>
  <c r="Q27" i="100"/>
  <c r="Q26" i="100"/>
  <c r="Q25" i="100"/>
  <c r="Q24" i="100"/>
  <c r="Q23" i="100"/>
  <c r="Q22" i="100"/>
  <c r="Q21" i="100"/>
  <c r="Q20" i="100"/>
  <c r="Q19" i="100"/>
  <c r="Q18" i="100"/>
  <c r="Q17" i="100"/>
  <c r="Q16" i="100"/>
  <c r="Q15" i="100"/>
  <c r="Q14" i="100"/>
  <c r="Q13" i="100"/>
  <c r="Q12" i="100"/>
  <c r="Q11" i="100"/>
  <c r="Q10" i="100"/>
  <c r="Q9" i="100"/>
  <c r="Q8" i="100"/>
  <c r="V79" i="100"/>
  <c r="V78" i="100"/>
  <c r="V77" i="100"/>
  <c r="V76" i="100"/>
  <c r="V75" i="100"/>
  <c r="V74" i="100"/>
  <c r="V73" i="100"/>
  <c r="V72" i="100"/>
  <c r="V71" i="100"/>
  <c r="V70" i="100"/>
  <c r="V69" i="100"/>
  <c r="V68" i="100"/>
  <c r="V67" i="100"/>
  <c r="V66" i="100"/>
  <c r="V65" i="100"/>
  <c r="V64" i="100"/>
  <c r="V63" i="100"/>
  <c r="V62" i="100"/>
  <c r="V61" i="100"/>
  <c r="V60" i="100"/>
  <c r="V59" i="100"/>
  <c r="V58" i="100"/>
  <c r="V57" i="100"/>
  <c r="V56" i="100"/>
  <c r="V55" i="100"/>
  <c r="V54" i="100"/>
  <c r="V53" i="100"/>
  <c r="V52" i="100"/>
  <c r="V51" i="100"/>
  <c r="V50" i="100"/>
  <c r="V49" i="100"/>
  <c r="V48" i="100"/>
  <c r="V47" i="100"/>
  <c r="V46" i="100"/>
  <c r="V45" i="100"/>
  <c r="V44" i="100"/>
  <c r="V43" i="100"/>
  <c r="V42" i="100"/>
  <c r="V41" i="100"/>
  <c r="V40" i="100"/>
  <c r="V39" i="100"/>
  <c r="V38" i="100"/>
  <c r="V37" i="100"/>
  <c r="V36" i="100"/>
  <c r="V35" i="100"/>
  <c r="V34" i="100"/>
  <c r="V33" i="100"/>
  <c r="V32" i="100"/>
  <c r="V31" i="100"/>
  <c r="V30" i="100"/>
  <c r="V29" i="100"/>
  <c r="V28" i="100"/>
  <c r="V27" i="100"/>
  <c r="V26" i="100"/>
  <c r="V25" i="100"/>
  <c r="V24" i="100"/>
  <c r="V23" i="100"/>
  <c r="V22" i="100"/>
  <c r="V21" i="100"/>
  <c r="V20" i="100"/>
  <c r="V19" i="100"/>
  <c r="V18" i="100"/>
  <c r="V17" i="100"/>
  <c r="V16" i="100"/>
  <c r="V15" i="100"/>
  <c r="V14" i="100"/>
  <c r="V13" i="100"/>
  <c r="V12" i="100"/>
  <c r="V11" i="100"/>
  <c r="V10" i="100"/>
  <c r="AE3" i="99"/>
  <c r="P3" i="99"/>
  <c r="AF3" i="99" s="1"/>
  <c r="AO3" i="99" s="1"/>
  <c r="AH3" i="99"/>
  <c r="AQ3" i="99" s="1"/>
  <c r="M4" i="99"/>
  <c r="U4" i="99" s="1"/>
  <c r="X4" i="99" s="1"/>
  <c r="R89" i="99"/>
  <c r="R88" i="99"/>
  <c r="R87" i="99"/>
  <c r="R86" i="99"/>
  <c r="R85" i="99"/>
  <c r="R84" i="99"/>
  <c r="R83" i="99"/>
  <c r="R82" i="99"/>
  <c r="R81" i="99"/>
  <c r="R80" i="99"/>
  <c r="R79" i="99"/>
  <c r="R78" i="99"/>
  <c r="R77" i="99"/>
  <c r="R76" i="99"/>
  <c r="R75" i="99"/>
  <c r="R74" i="99"/>
  <c r="R73" i="99"/>
  <c r="R72" i="99"/>
  <c r="R71" i="99"/>
  <c r="R70" i="99"/>
  <c r="R69" i="99"/>
  <c r="R68" i="99"/>
  <c r="R67" i="99"/>
  <c r="R66" i="99"/>
  <c r="R65" i="99"/>
  <c r="R64" i="99"/>
  <c r="R63" i="99"/>
  <c r="R62" i="99"/>
  <c r="R61" i="99"/>
  <c r="R60" i="99"/>
  <c r="R59" i="99"/>
  <c r="R58" i="99"/>
  <c r="R57" i="99"/>
  <c r="R56" i="99"/>
  <c r="R55" i="99"/>
  <c r="R54" i="99"/>
  <c r="R53" i="99"/>
  <c r="R52" i="99"/>
  <c r="R51" i="99"/>
  <c r="R50" i="99"/>
  <c r="R49" i="99"/>
  <c r="R48" i="99"/>
  <c r="R47" i="99"/>
  <c r="R46" i="99"/>
  <c r="R45" i="99"/>
  <c r="R44" i="99"/>
  <c r="R43" i="99"/>
  <c r="R42" i="99"/>
  <c r="R41" i="99"/>
  <c r="R40" i="99"/>
  <c r="R39" i="99"/>
  <c r="R38" i="99"/>
  <c r="R37" i="99"/>
  <c r="R36" i="99"/>
  <c r="R35" i="99"/>
  <c r="R34" i="99"/>
  <c r="R33" i="99"/>
  <c r="R32" i="99"/>
  <c r="R31" i="99"/>
  <c r="R30" i="99"/>
  <c r="R29" i="99"/>
  <c r="R28" i="99"/>
  <c r="R27" i="99"/>
  <c r="R26" i="99"/>
  <c r="R25" i="99"/>
  <c r="R24" i="99"/>
  <c r="R23" i="99"/>
  <c r="R22" i="99"/>
  <c r="R21" i="99"/>
  <c r="R20" i="99"/>
  <c r="R19" i="99"/>
  <c r="R18" i="99"/>
  <c r="R17" i="99"/>
  <c r="R16" i="99"/>
  <c r="R15" i="99"/>
  <c r="R14" i="99"/>
  <c r="R13" i="99"/>
  <c r="R12" i="99"/>
  <c r="R11" i="99"/>
  <c r="R10" i="99"/>
  <c r="R9" i="99"/>
  <c r="R8" i="99"/>
  <c r="R7" i="99"/>
  <c r="R6" i="99"/>
  <c r="Q89" i="99"/>
  <c r="Q88" i="99"/>
  <c r="Q87" i="99"/>
  <c r="Q86" i="99"/>
  <c r="Q85" i="99"/>
  <c r="Q84" i="99"/>
  <c r="Q83" i="99"/>
  <c r="Q82" i="99"/>
  <c r="Q81" i="99"/>
  <c r="Q80" i="99"/>
  <c r="Q79" i="99"/>
  <c r="Q78" i="99"/>
  <c r="Q77" i="99"/>
  <c r="Q76" i="99"/>
  <c r="Q75" i="99"/>
  <c r="Q74" i="99"/>
  <c r="Q73" i="99"/>
  <c r="Q72" i="99"/>
  <c r="Q71" i="99"/>
  <c r="Q70" i="99"/>
  <c r="Q69" i="99"/>
  <c r="Q68" i="99"/>
  <c r="Q67" i="99"/>
  <c r="Q66" i="99"/>
  <c r="Q65" i="99"/>
  <c r="Q64" i="99"/>
  <c r="Q63" i="99"/>
  <c r="Q62" i="99"/>
  <c r="Q61" i="99"/>
  <c r="Q60" i="99"/>
  <c r="Q59" i="99"/>
  <c r="Q58" i="99"/>
  <c r="Q57" i="99"/>
  <c r="Q56" i="99"/>
  <c r="Q55" i="99"/>
  <c r="Q54" i="99"/>
  <c r="Q53" i="99"/>
  <c r="Q52" i="99"/>
  <c r="Q51" i="99"/>
  <c r="Q50" i="99"/>
  <c r="Q49" i="99"/>
  <c r="Q48" i="99"/>
  <c r="Q47" i="99"/>
  <c r="Q46" i="99"/>
  <c r="Q45" i="99"/>
  <c r="Q44" i="99"/>
  <c r="Q43" i="99"/>
  <c r="Q42" i="99"/>
  <c r="Q41" i="99"/>
  <c r="Q40" i="99"/>
  <c r="Q39" i="99"/>
  <c r="Q38" i="99"/>
  <c r="Q37" i="99"/>
  <c r="Q36" i="99"/>
  <c r="Q35" i="99"/>
  <c r="Q34" i="99"/>
  <c r="Q33" i="99"/>
  <c r="Q32" i="99"/>
  <c r="Q31" i="99"/>
  <c r="Q30" i="99"/>
  <c r="Q29" i="99"/>
  <c r="Q28" i="99"/>
  <c r="Q27" i="99"/>
  <c r="Q26" i="99"/>
  <c r="Q25" i="99"/>
  <c r="Q24" i="99"/>
  <c r="Q23" i="99"/>
  <c r="Q22" i="99"/>
  <c r="Q21" i="99"/>
  <c r="Q20" i="99"/>
  <c r="Q19" i="99"/>
  <c r="Q18" i="99"/>
  <c r="Q17" i="99"/>
  <c r="Q16" i="99"/>
  <c r="Q15" i="99"/>
  <c r="Q14" i="99"/>
  <c r="Q13" i="99"/>
  <c r="Q12" i="99"/>
  <c r="Q11" i="99"/>
  <c r="Q10" i="99"/>
  <c r="Q9" i="99"/>
  <c r="Q8" i="99"/>
  <c r="V89" i="99"/>
  <c r="V88" i="99"/>
  <c r="V87" i="99"/>
  <c r="V86" i="99"/>
  <c r="V85" i="99"/>
  <c r="V84" i="99"/>
  <c r="V83" i="99"/>
  <c r="V82" i="99"/>
  <c r="V81" i="99"/>
  <c r="V80" i="99"/>
  <c r="V79" i="99"/>
  <c r="V78" i="99"/>
  <c r="V77" i="99"/>
  <c r="V76" i="99"/>
  <c r="V75" i="99"/>
  <c r="V74" i="99"/>
  <c r="V73" i="99"/>
  <c r="V72" i="99"/>
  <c r="V71" i="99"/>
  <c r="V70" i="99"/>
  <c r="V69" i="99"/>
  <c r="V68" i="99"/>
  <c r="V67" i="99"/>
  <c r="V66" i="99"/>
  <c r="V65" i="99"/>
  <c r="V64" i="99"/>
  <c r="V63" i="99"/>
  <c r="V62" i="99"/>
  <c r="V61" i="99"/>
  <c r="V60" i="99"/>
  <c r="V59" i="99"/>
  <c r="V58" i="99"/>
  <c r="V57" i="99"/>
  <c r="V56" i="99"/>
  <c r="V55" i="99"/>
  <c r="V54" i="99"/>
  <c r="V53" i="99"/>
  <c r="V52" i="99"/>
  <c r="V51" i="99"/>
  <c r="V50" i="99"/>
  <c r="V49" i="99"/>
  <c r="V48" i="99"/>
  <c r="V47" i="99"/>
  <c r="V46" i="99"/>
  <c r="V45" i="99"/>
  <c r="V44" i="99"/>
  <c r="V43" i="99"/>
  <c r="V42" i="99"/>
  <c r="V41" i="99"/>
  <c r="V40" i="99"/>
  <c r="V39" i="99"/>
  <c r="V38" i="99"/>
  <c r="V37" i="99"/>
  <c r="V36" i="99"/>
  <c r="V35" i="99"/>
  <c r="V34" i="99"/>
  <c r="V33" i="99"/>
  <c r="V32" i="99"/>
  <c r="V31" i="99"/>
  <c r="V30" i="99"/>
  <c r="V29" i="99"/>
  <c r="V28" i="99"/>
  <c r="V27" i="99"/>
  <c r="V26" i="99"/>
  <c r="V25" i="99"/>
  <c r="V24" i="99"/>
  <c r="V23" i="99"/>
  <c r="V22" i="99"/>
  <c r="V21" i="99"/>
  <c r="V20" i="99"/>
  <c r="V19" i="99"/>
  <c r="V18" i="99"/>
  <c r="V17" i="99"/>
  <c r="V16" i="99"/>
  <c r="V15" i="99"/>
  <c r="V14" i="99"/>
  <c r="V13" i="99"/>
  <c r="V12" i="99"/>
  <c r="V11" i="99"/>
  <c r="V10" i="99"/>
  <c r="AE3" i="98"/>
  <c r="P3" i="98"/>
  <c r="AF3" i="98" s="1"/>
  <c r="AO3" i="98" s="1"/>
  <c r="AH3" i="98"/>
  <c r="AQ3" i="98" s="1"/>
  <c r="M4" i="98"/>
  <c r="U4" i="98" s="1"/>
  <c r="X4" i="98" s="1"/>
  <c r="Q98" i="98"/>
  <c r="Q97" i="98"/>
  <c r="Q96" i="98"/>
  <c r="Q95" i="98"/>
  <c r="Q94" i="98"/>
  <c r="Q93" i="98"/>
  <c r="Q92" i="98"/>
  <c r="Q91" i="98"/>
  <c r="Q90" i="98"/>
  <c r="Q89" i="98"/>
  <c r="Q88" i="98"/>
  <c r="Q87" i="98"/>
  <c r="Q86" i="98"/>
  <c r="Q85" i="98"/>
  <c r="Q84" i="98"/>
  <c r="Q83" i="98"/>
  <c r="Q82" i="98"/>
  <c r="Q81" i="98"/>
  <c r="Q80" i="98"/>
  <c r="Q79" i="98"/>
  <c r="Q78" i="98"/>
  <c r="Q77" i="98"/>
  <c r="Q76" i="98"/>
  <c r="Q75" i="98"/>
  <c r="Q74" i="98"/>
  <c r="Q73" i="98"/>
  <c r="Q72" i="98"/>
  <c r="Q71" i="98"/>
  <c r="Q70" i="98"/>
  <c r="Q69" i="98"/>
  <c r="Q68" i="98"/>
  <c r="Q67" i="98"/>
  <c r="Q66" i="98"/>
  <c r="Q65" i="98"/>
  <c r="Q64" i="98"/>
  <c r="Q63" i="98"/>
  <c r="Q62" i="98"/>
  <c r="Q61" i="98"/>
  <c r="Q60" i="98"/>
  <c r="Q59" i="98"/>
  <c r="Q58" i="98"/>
  <c r="Q57" i="98"/>
  <c r="Q56" i="98"/>
  <c r="Q55" i="98"/>
  <c r="Q54" i="98"/>
  <c r="Q53" i="98"/>
  <c r="Q52" i="98"/>
  <c r="Q51" i="98"/>
  <c r="Q50" i="98"/>
  <c r="Q49" i="98"/>
  <c r="Q48" i="98"/>
  <c r="Q47" i="98"/>
  <c r="Q46" i="98"/>
  <c r="Q45" i="98"/>
  <c r="Q44" i="98"/>
  <c r="Q43" i="98"/>
  <c r="Q42" i="98"/>
  <c r="Q41" i="98"/>
  <c r="Q40" i="98"/>
  <c r="Q39" i="98"/>
  <c r="Q38" i="98"/>
  <c r="Q37" i="98"/>
  <c r="Q36" i="98"/>
  <c r="Q35" i="98"/>
  <c r="Q34" i="98"/>
  <c r="Q33" i="98"/>
  <c r="Q32" i="98"/>
  <c r="Q31" i="98"/>
  <c r="Q30" i="98"/>
  <c r="Q29" i="98"/>
  <c r="Q28" i="98"/>
  <c r="Q27" i="98"/>
  <c r="Q26" i="98"/>
  <c r="Q25" i="98"/>
  <c r="Q24" i="98"/>
  <c r="Q23" i="98"/>
  <c r="Q22" i="98"/>
  <c r="Q21" i="98"/>
  <c r="Q20" i="98"/>
  <c r="Q19" i="98"/>
  <c r="Q18" i="98"/>
  <c r="Q17" i="98"/>
  <c r="Q16" i="98"/>
  <c r="Q15" i="98"/>
  <c r="Q14" i="98"/>
  <c r="Q13" i="98"/>
  <c r="Q12" i="98"/>
  <c r="Q11" i="98"/>
  <c r="Q10" i="98"/>
  <c r="Q9" i="98"/>
  <c r="Q8" i="98"/>
  <c r="V98" i="98"/>
  <c r="V97" i="98"/>
  <c r="V96" i="98"/>
  <c r="V95" i="98"/>
  <c r="V94" i="98"/>
  <c r="V93" i="98"/>
  <c r="V92" i="98"/>
  <c r="V91" i="98"/>
  <c r="V90" i="98"/>
  <c r="V89" i="98"/>
  <c r="V88" i="98"/>
  <c r="V87" i="98"/>
  <c r="V86" i="98"/>
  <c r="V85" i="98"/>
  <c r="V84" i="98"/>
  <c r="V83" i="98"/>
  <c r="V82" i="98"/>
  <c r="V81" i="98"/>
  <c r="V80" i="98"/>
  <c r="V79" i="98"/>
  <c r="V78" i="98"/>
  <c r="V77" i="98"/>
  <c r="V76" i="98"/>
  <c r="V75" i="98"/>
  <c r="V74" i="98"/>
  <c r="V73" i="98"/>
  <c r="V72" i="98"/>
  <c r="V71" i="98"/>
  <c r="V70" i="98"/>
  <c r="V69" i="98"/>
  <c r="V68" i="98"/>
  <c r="V67" i="98"/>
  <c r="V66" i="98"/>
  <c r="V65" i="98"/>
  <c r="V64" i="98"/>
  <c r="V63" i="98"/>
  <c r="V62" i="98"/>
  <c r="V61" i="98"/>
  <c r="V60" i="98"/>
  <c r="V59" i="98"/>
  <c r="V58" i="98"/>
  <c r="V57" i="98"/>
  <c r="V56" i="98"/>
  <c r="V55" i="98"/>
  <c r="V54" i="98"/>
  <c r="V53" i="98"/>
  <c r="V52" i="98"/>
  <c r="V51" i="98"/>
  <c r="V50" i="98"/>
  <c r="V49" i="98"/>
  <c r="V48" i="98"/>
  <c r="V47" i="98"/>
  <c r="V46" i="98"/>
  <c r="V45" i="98"/>
  <c r="V44" i="98"/>
  <c r="V43" i="98"/>
  <c r="V42" i="98"/>
  <c r="V41" i="98"/>
  <c r="V40" i="98"/>
  <c r="V39" i="98"/>
  <c r="V38" i="98"/>
  <c r="V37" i="98"/>
  <c r="V36" i="98"/>
  <c r="V35" i="98"/>
  <c r="V34" i="98"/>
  <c r="V33" i="98"/>
  <c r="V32" i="98"/>
  <c r="V31" i="98"/>
  <c r="V30" i="98"/>
  <c r="V29" i="98"/>
  <c r="V28" i="98"/>
  <c r="V27" i="98"/>
  <c r="V26" i="98"/>
  <c r="V25" i="98"/>
  <c r="V24" i="98"/>
  <c r="V23" i="98"/>
  <c r="V22" i="98"/>
  <c r="V21" i="98"/>
  <c r="V20" i="98"/>
  <c r="V19" i="98"/>
  <c r="V18" i="98"/>
  <c r="V17" i="98"/>
  <c r="V16" i="98"/>
  <c r="V15" i="98"/>
  <c r="V14" i="98"/>
  <c r="V13" i="98"/>
  <c r="V12" i="98"/>
  <c r="V11" i="98"/>
  <c r="V10" i="98"/>
  <c r="AE3" i="97"/>
  <c r="P3" i="97"/>
  <c r="AF3" i="97" s="1"/>
  <c r="AO3" i="97" s="1"/>
  <c r="M4" i="97"/>
  <c r="U4" i="97" s="1"/>
  <c r="X4" i="97" s="1"/>
  <c r="R69" i="97"/>
  <c r="R68" i="97"/>
  <c r="R67" i="97"/>
  <c r="R66" i="97"/>
  <c r="R65" i="97"/>
  <c r="R64" i="97"/>
  <c r="R63" i="97"/>
  <c r="R62" i="97"/>
  <c r="R61" i="97"/>
  <c r="R60" i="97"/>
  <c r="R59" i="97"/>
  <c r="R58" i="97"/>
  <c r="R57" i="97"/>
  <c r="R56" i="97"/>
  <c r="R55" i="97"/>
  <c r="R54" i="97"/>
  <c r="R53" i="97"/>
  <c r="R52" i="97"/>
  <c r="R51" i="97"/>
  <c r="R50" i="97"/>
  <c r="R49" i="97"/>
  <c r="R48" i="97"/>
  <c r="R47" i="97"/>
  <c r="R46" i="97"/>
  <c r="R45" i="97"/>
  <c r="R44" i="97"/>
  <c r="R43" i="97"/>
  <c r="R42" i="97"/>
  <c r="R41" i="97"/>
  <c r="R40" i="97"/>
  <c r="R39" i="97"/>
  <c r="R38" i="97"/>
  <c r="R37" i="97"/>
  <c r="R36" i="97"/>
  <c r="R35" i="97"/>
  <c r="R34" i="97"/>
  <c r="R33" i="97"/>
  <c r="R32" i="97"/>
  <c r="R31" i="97"/>
  <c r="R30" i="97"/>
  <c r="R29" i="97"/>
  <c r="R28" i="97"/>
  <c r="R27" i="97"/>
  <c r="R26" i="97"/>
  <c r="R25" i="97"/>
  <c r="R24" i="97"/>
  <c r="R23" i="97"/>
  <c r="R22" i="97"/>
  <c r="R21" i="97"/>
  <c r="R20" i="97"/>
  <c r="R19" i="97"/>
  <c r="R18" i="97"/>
  <c r="R17" i="97"/>
  <c r="R16" i="97"/>
  <c r="R15" i="97"/>
  <c r="R14" i="97"/>
  <c r="R13" i="97"/>
  <c r="R12" i="97"/>
  <c r="R11" i="97"/>
  <c r="R10" i="97"/>
  <c r="R9" i="97"/>
  <c r="R8" i="97"/>
  <c r="R7" i="97"/>
  <c r="R6" i="97"/>
  <c r="Q69" i="97"/>
  <c r="Q68" i="97"/>
  <c r="Q67" i="97"/>
  <c r="Q66" i="97"/>
  <c r="Q65" i="97"/>
  <c r="Q64" i="97"/>
  <c r="Q63" i="97"/>
  <c r="Q62" i="97"/>
  <c r="Q61" i="97"/>
  <c r="Q60" i="97"/>
  <c r="Q59" i="97"/>
  <c r="Q58" i="97"/>
  <c r="Q57" i="97"/>
  <c r="Q56" i="97"/>
  <c r="Q55" i="97"/>
  <c r="Q54" i="97"/>
  <c r="Q53" i="97"/>
  <c r="Q52" i="97"/>
  <c r="Q51" i="97"/>
  <c r="Q50" i="97"/>
  <c r="Q49" i="97"/>
  <c r="Q48" i="97"/>
  <c r="Q47" i="97"/>
  <c r="Q46" i="97"/>
  <c r="Q45" i="97"/>
  <c r="Q44" i="97"/>
  <c r="Q43" i="97"/>
  <c r="Q42" i="97"/>
  <c r="Q41" i="97"/>
  <c r="Q40" i="97"/>
  <c r="Q39" i="97"/>
  <c r="Q38" i="97"/>
  <c r="Q37" i="97"/>
  <c r="Q36" i="97"/>
  <c r="Q35" i="97"/>
  <c r="Q34" i="97"/>
  <c r="Q33" i="97"/>
  <c r="Q32" i="97"/>
  <c r="Q31" i="97"/>
  <c r="Q30" i="97"/>
  <c r="Q29" i="97"/>
  <c r="Q28" i="97"/>
  <c r="Q27" i="97"/>
  <c r="Q26" i="97"/>
  <c r="Q25" i="97"/>
  <c r="Q24" i="97"/>
  <c r="Q23" i="97"/>
  <c r="Q22" i="97"/>
  <c r="Q21" i="97"/>
  <c r="Q20" i="97"/>
  <c r="Q19" i="97"/>
  <c r="Q18" i="97"/>
  <c r="Q17" i="97"/>
  <c r="Q16" i="97"/>
  <c r="Q15" i="97"/>
  <c r="Q14" i="97"/>
  <c r="Q13" i="97"/>
  <c r="Q12" i="97"/>
  <c r="Q11" i="97"/>
  <c r="Q10" i="97"/>
  <c r="Q9" i="97"/>
  <c r="Q8" i="97"/>
  <c r="V69" i="97"/>
  <c r="V68" i="97"/>
  <c r="V67" i="97"/>
  <c r="V66" i="97"/>
  <c r="V65" i="97"/>
  <c r="V64" i="97"/>
  <c r="V63" i="97"/>
  <c r="V62" i="97"/>
  <c r="V61" i="97"/>
  <c r="V60" i="97"/>
  <c r="V59" i="97"/>
  <c r="V58" i="97"/>
  <c r="V57" i="97"/>
  <c r="V56" i="97"/>
  <c r="V55" i="97"/>
  <c r="V54" i="97"/>
  <c r="V53" i="97"/>
  <c r="V52" i="97"/>
  <c r="V51" i="97"/>
  <c r="V50" i="97"/>
  <c r="V49" i="97"/>
  <c r="V48" i="97"/>
  <c r="V47" i="97"/>
  <c r="V46" i="97"/>
  <c r="V45" i="97"/>
  <c r="V44" i="97"/>
  <c r="V43" i="97"/>
  <c r="V42" i="97"/>
  <c r="V41" i="97"/>
  <c r="V40" i="97"/>
  <c r="V39" i="97"/>
  <c r="V38" i="97"/>
  <c r="V37" i="97"/>
  <c r="V36" i="97"/>
  <c r="V35" i="97"/>
  <c r="V34" i="97"/>
  <c r="V33" i="97"/>
  <c r="V32" i="97"/>
  <c r="V31" i="97"/>
  <c r="V30" i="97"/>
  <c r="V29" i="97"/>
  <c r="V28" i="97"/>
  <c r="V27" i="97"/>
  <c r="V26" i="97"/>
  <c r="V25" i="97"/>
  <c r="V24" i="97"/>
  <c r="V23" i="97"/>
  <c r="V22" i="97"/>
  <c r="V21" i="97"/>
  <c r="V20" i="97"/>
  <c r="V19" i="97"/>
  <c r="V18" i="97"/>
  <c r="V17" i="97"/>
  <c r="V16" i="97"/>
  <c r="V15" i="97"/>
  <c r="V14" i="97"/>
  <c r="V13" i="97"/>
  <c r="V12" i="97"/>
  <c r="V11" i="97"/>
  <c r="V10" i="97"/>
  <c r="AE3" i="96"/>
  <c r="P3" i="96"/>
  <c r="AF3" i="96" s="1"/>
  <c r="AO3" i="96" s="1"/>
  <c r="AH3" i="96"/>
  <c r="AQ3" i="96" s="1"/>
  <c r="M4" i="96"/>
  <c r="U4" i="96" s="1"/>
  <c r="X4" i="96" s="1"/>
  <c r="R79" i="96"/>
  <c r="R78" i="96"/>
  <c r="R77" i="96"/>
  <c r="R76" i="96"/>
  <c r="R75" i="96"/>
  <c r="R74" i="96"/>
  <c r="R73" i="96"/>
  <c r="R72" i="96"/>
  <c r="R71" i="96"/>
  <c r="R70" i="96"/>
  <c r="R69" i="96"/>
  <c r="R68" i="96"/>
  <c r="R67" i="96"/>
  <c r="R66" i="96"/>
  <c r="R65" i="96"/>
  <c r="R64" i="96"/>
  <c r="R63" i="96"/>
  <c r="R62" i="96"/>
  <c r="R61" i="96"/>
  <c r="R60" i="96"/>
  <c r="R59" i="96"/>
  <c r="R58" i="96"/>
  <c r="R57" i="96"/>
  <c r="R56" i="96"/>
  <c r="R55" i="96"/>
  <c r="R54" i="96"/>
  <c r="R53" i="96"/>
  <c r="R52" i="96"/>
  <c r="R51" i="96"/>
  <c r="R50" i="96"/>
  <c r="R49" i="96"/>
  <c r="R48" i="96"/>
  <c r="R47" i="96"/>
  <c r="R46" i="96"/>
  <c r="R45" i="96"/>
  <c r="R44" i="96"/>
  <c r="R43" i="96"/>
  <c r="R42" i="96"/>
  <c r="R41" i="96"/>
  <c r="R40" i="96"/>
  <c r="R39" i="96"/>
  <c r="R38" i="96"/>
  <c r="R37" i="96"/>
  <c r="R36" i="96"/>
  <c r="R35" i="96"/>
  <c r="R34" i="96"/>
  <c r="R33" i="96"/>
  <c r="R32" i="96"/>
  <c r="R31" i="96"/>
  <c r="R30" i="96"/>
  <c r="R29" i="96"/>
  <c r="R28" i="96"/>
  <c r="R27" i="96"/>
  <c r="R26" i="96"/>
  <c r="R25" i="96"/>
  <c r="R24" i="96"/>
  <c r="R23" i="96"/>
  <c r="R22" i="96"/>
  <c r="R21" i="96"/>
  <c r="R20" i="96"/>
  <c r="R19" i="96"/>
  <c r="R18" i="96"/>
  <c r="R17" i="96"/>
  <c r="R16" i="96"/>
  <c r="R15" i="96"/>
  <c r="R14" i="96"/>
  <c r="R13" i="96"/>
  <c r="R12" i="96"/>
  <c r="R11" i="96"/>
  <c r="R10" i="96"/>
  <c r="R9" i="96"/>
  <c r="R8" i="96"/>
  <c r="R7" i="96"/>
  <c r="R6" i="96"/>
  <c r="Q79" i="96"/>
  <c r="Q78" i="96"/>
  <c r="Q77" i="96"/>
  <c r="Q76" i="96"/>
  <c r="Q75" i="96"/>
  <c r="Q74" i="96"/>
  <c r="Q73" i="96"/>
  <c r="Q72" i="96"/>
  <c r="Q71" i="96"/>
  <c r="Q70" i="96"/>
  <c r="Q69" i="96"/>
  <c r="Q68" i="96"/>
  <c r="Q67" i="96"/>
  <c r="Q66" i="96"/>
  <c r="Q65" i="96"/>
  <c r="Q64" i="96"/>
  <c r="Q63" i="96"/>
  <c r="Q62" i="96"/>
  <c r="Q61" i="96"/>
  <c r="Q60" i="96"/>
  <c r="Q59" i="96"/>
  <c r="Q58" i="96"/>
  <c r="Q57" i="96"/>
  <c r="Q56" i="96"/>
  <c r="Q55" i="96"/>
  <c r="Q54" i="96"/>
  <c r="Q53" i="96"/>
  <c r="Q52" i="96"/>
  <c r="Q51" i="96"/>
  <c r="Q50" i="96"/>
  <c r="Q49" i="96"/>
  <c r="Q48" i="96"/>
  <c r="Q47" i="96"/>
  <c r="Q46" i="96"/>
  <c r="Q45" i="96"/>
  <c r="Q44" i="96"/>
  <c r="Q43" i="96"/>
  <c r="Q42" i="96"/>
  <c r="Q41" i="96"/>
  <c r="Q40" i="96"/>
  <c r="Q39" i="96"/>
  <c r="Q38" i="96"/>
  <c r="Q37" i="96"/>
  <c r="Q36" i="96"/>
  <c r="Q35" i="96"/>
  <c r="Q34" i="96"/>
  <c r="Q33" i="96"/>
  <c r="Q32" i="96"/>
  <c r="Q31" i="96"/>
  <c r="Q30" i="96"/>
  <c r="Q29" i="96"/>
  <c r="Q28" i="96"/>
  <c r="Q27" i="96"/>
  <c r="Q26" i="96"/>
  <c r="Q25" i="96"/>
  <c r="Q24" i="96"/>
  <c r="Q23" i="96"/>
  <c r="Q22" i="96"/>
  <c r="Q21" i="96"/>
  <c r="Q20" i="96"/>
  <c r="Q19" i="96"/>
  <c r="Q18" i="96"/>
  <c r="Q17" i="96"/>
  <c r="Q16" i="96"/>
  <c r="Q15" i="96"/>
  <c r="Q14" i="96"/>
  <c r="Q13" i="96"/>
  <c r="Q12" i="96"/>
  <c r="Q11" i="96"/>
  <c r="Q10" i="96"/>
  <c r="Q9" i="96"/>
  <c r="Q8" i="96"/>
  <c r="V79" i="96"/>
  <c r="V78" i="96"/>
  <c r="V77" i="96"/>
  <c r="V76" i="96"/>
  <c r="V75" i="96"/>
  <c r="V74" i="96"/>
  <c r="V73" i="96"/>
  <c r="V72" i="96"/>
  <c r="V71" i="96"/>
  <c r="V70" i="96"/>
  <c r="V69" i="96"/>
  <c r="V68" i="96"/>
  <c r="V67" i="96"/>
  <c r="V66" i="96"/>
  <c r="V65" i="96"/>
  <c r="V64" i="96"/>
  <c r="V63" i="96"/>
  <c r="V62" i="96"/>
  <c r="V61" i="96"/>
  <c r="V60" i="96"/>
  <c r="V59" i="96"/>
  <c r="V58" i="96"/>
  <c r="V57" i="96"/>
  <c r="V56" i="96"/>
  <c r="V55" i="96"/>
  <c r="V54" i="96"/>
  <c r="V53" i="96"/>
  <c r="V52" i="96"/>
  <c r="V51" i="96"/>
  <c r="V50" i="96"/>
  <c r="V49" i="96"/>
  <c r="V48" i="96"/>
  <c r="V47" i="96"/>
  <c r="V46" i="96"/>
  <c r="V45" i="96"/>
  <c r="V44" i="96"/>
  <c r="V43" i="96"/>
  <c r="V42" i="96"/>
  <c r="V41" i="96"/>
  <c r="V40" i="96"/>
  <c r="V39" i="96"/>
  <c r="V38" i="96"/>
  <c r="V37" i="96"/>
  <c r="V36" i="96"/>
  <c r="V35" i="96"/>
  <c r="V34" i="96"/>
  <c r="V33" i="96"/>
  <c r="V32" i="96"/>
  <c r="V31" i="96"/>
  <c r="V30" i="96"/>
  <c r="V29" i="96"/>
  <c r="V28" i="96"/>
  <c r="V27" i="96"/>
  <c r="V26" i="96"/>
  <c r="V25" i="96"/>
  <c r="V24" i="96"/>
  <c r="V23" i="96"/>
  <c r="V22" i="96"/>
  <c r="V21" i="96"/>
  <c r="V20" i="96"/>
  <c r="V19" i="96"/>
  <c r="V18" i="96"/>
  <c r="V17" i="96"/>
  <c r="V16" i="96"/>
  <c r="V15" i="96"/>
  <c r="V14" i="96"/>
  <c r="V13" i="96"/>
  <c r="V12" i="96"/>
  <c r="V11" i="96"/>
  <c r="V10" i="96"/>
  <c r="AE3" i="95"/>
  <c r="P3" i="95"/>
  <c r="AF3" i="95" s="1"/>
  <c r="AO3" i="95" s="1"/>
  <c r="AH3" i="95"/>
  <c r="AQ3" i="95" s="1"/>
  <c r="M4" i="95"/>
  <c r="U4" i="95" s="1"/>
  <c r="X4" i="95" s="1"/>
  <c r="R89" i="95"/>
  <c r="R88" i="95"/>
  <c r="R87" i="95"/>
  <c r="R86" i="95"/>
  <c r="R85" i="95"/>
  <c r="R84" i="95"/>
  <c r="R83" i="95"/>
  <c r="R82" i="95"/>
  <c r="R81" i="95"/>
  <c r="R80" i="95"/>
  <c r="R79" i="95"/>
  <c r="R78" i="95"/>
  <c r="R77" i="95"/>
  <c r="R76" i="95"/>
  <c r="R75" i="95"/>
  <c r="R74" i="95"/>
  <c r="R73" i="95"/>
  <c r="R72" i="95"/>
  <c r="R71" i="95"/>
  <c r="R70" i="95"/>
  <c r="R69" i="95"/>
  <c r="R68" i="95"/>
  <c r="R67" i="95"/>
  <c r="R66" i="95"/>
  <c r="R65" i="95"/>
  <c r="R64" i="95"/>
  <c r="R63" i="95"/>
  <c r="R62" i="95"/>
  <c r="R61" i="95"/>
  <c r="R60" i="95"/>
  <c r="R59" i="95"/>
  <c r="R58" i="95"/>
  <c r="R57" i="95"/>
  <c r="R56" i="95"/>
  <c r="R55" i="95"/>
  <c r="R54" i="95"/>
  <c r="R53" i="95"/>
  <c r="R52" i="95"/>
  <c r="R51" i="95"/>
  <c r="R50" i="95"/>
  <c r="R49" i="95"/>
  <c r="R48" i="95"/>
  <c r="R47" i="95"/>
  <c r="R46" i="95"/>
  <c r="R45" i="95"/>
  <c r="R44" i="95"/>
  <c r="R43" i="95"/>
  <c r="R42" i="95"/>
  <c r="R41" i="95"/>
  <c r="R40" i="95"/>
  <c r="R39" i="95"/>
  <c r="R38" i="95"/>
  <c r="R37" i="95"/>
  <c r="R36" i="95"/>
  <c r="R35" i="95"/>
  <c r="R34" i="95"/>
  <c r="R33" i="95"/>
  <c r="R32" i="95"/>
  <c r="R31" i="95"/>
  <c r="R30" i="95"/>
  <c r="R29" i="95"/>
  <c r="R28" i="95"/>
  <c r="R27" i="95"/>
  <c r="R26" i="95"/>
  <c r="R25" i="95"/>
  <c r="R24" i="95"/>
  <c r="R23" i="95"/>
  <c r="R22" i="95"/>
  <c r="R21" i="95"/>
  <c r="R20" i="95"/>
  <c r="R19" i="95"/>
  <c r="R18" i="95"/>
  <c r="R17" i="95"/>
  <c r="R16" i="95"/>
  <c r="R15" i="95"/>
  <c r="R14" i="95"/>
  <c r="R13" i="95"/>
  <c r="R12" i="95"/>
  <c r="R11" i="95"/>
  <c r="R10" i="95"/>
  <c r="R9" i="95"/>
  <c r="R8" i="95"/>
  <c r="R7" i="95"/>
  <c r="R6" i="95"/>
  <c r="Q89" i="95"/>
  <c r="Q88" i="95"/>
  <c r="Q87" i="95"/>
  <c r="Q86" i="95"/>
  <c r="Q85" i="95"/>
  <c r="Q84" i="95"/>
  <c r="Q83" i="95"/>
  <c r="Q82" i="95"/>
  <c r="Q81" i="95"/>
  <c r="Q80" i="95"/>
  <c r="Q79" i="95"/>
  <c r="Q78" i="95"/>
  <c r="Q77" i="95"/>
  <c r="Q76" i="95"/>
  <c r="Q75" i="95"/>
  <c r="Q74" i="95"/>
  <c r="Q73" i="95"/>
  <c r="Q72" i="95"/>
  <c r="Q71" i="95"/>
  <c r="Q70" i="95"/>
  <c r="Q69" i="95"/>
  <c r="Q68" i="95"/>
  <c r="Q67" i="95"/>
  <c r="Q66" i="95"/>
  <c r="Q65" i="95"/>
  <c r="Q64" i="95"/>
  <c r="Q63" i="95"/>
  <c r="Q62" i="95"/>
  <c r="Q61" i="95"/>
  <c r="Q60" i="95"/>
  <c r="Q59" i="95"/>
  <c r="Q58" i="95"/>
  <c r="Q57" i="95"/>
  <c r="Q56" i="95"/>
  <c r="Q55" i="95"/>
  <c r="Q54" i="95"/>
  <c r="Q53" i="95"/>
  <c r="Q52" i="95"/>
  <c r="Q51" i="95"/>
  <c r="Q50" i="95"/>
  <c r="Q49" i="95"/>
  <c r="Q48" i="95"/>
  <c r="Q47" i="95"/>
  <c r="Q46" i="95"/>
  <c r="Q45" i="95"/>
  <c r="Q44" i="95"/>
  <c r="Q43" i="95"/>
  <c r="Q42" i="95"/>
  <c r="Q41" i="95"/>
  <c r="Q40" i="95"/>
  <c r="Q39" i="95"/>
  <c r="Q38" i="95"/>
  <c r="Q37" i="95"/>
  <c r="Q36" i="95"/>
  <c r="Q35" i="95"/>
  <c r="Q34" i="95"/>
  <c r="Q33" i="95"/>
  <c r="Q32" i="95"/>
  <c r="Q31" i="95"/>
  <c r="Q30" i="95"/>
  <c r="Q29" i="95"/>
  <c r="Q28" i="95"/>
  <c r="Q27" i="95"/>
  <c r="Q26" i="95"/>
  <c r="Q25" i="95"/>
  <c r="Q24" i="95"/>
  <c r="Q23" i="95"/>
  <c r="Q22" i="95"/>
  <c r="Q21" i="95"/>
  <c r="Q20" i="95"/>
  <c r="Q19" i="95"/>
  <c r="Q18" i="95"/>
  <c r="Q17" i="95"/>
  <c r="Q16" i="95"/>
  <c r="Q15" i="95"/>
  <c r="Q14" i="95"/>
  <c r="Q13" i="95"/>
  <c r="Q12" i="95"/>
  <c r="Q11" i="95"/>
  <c r="Q10" i="95"/>
  <c r="Q9" i="95"/>
  <c r="Q8" i="95"/>
  <c r="V89" i="95"/>
  <c r="V88" i="95"/>
  <c r="V87" i="95"/>
  <c r="V86" i="95"/>
  <c r="V85" i="95"/>
  <c r="V84" i="95"/>
  <c r="V83" i="95"/>
  <c r="V82" i="95"/>
  <c r="V81" i="95"/>
  <c r="V80" i="95"/>
  <c r="V79" i="95"/>
  <c r="V78" i="95"/>
  <c r="V77" i="95"/>
  <c r="V76" i="95"/>
  <c r="V75" i="95"/>
  <c r="V74" i="95"/>
  <c r="V73" i="95"/>
  <c r="V72" i="95"/>
  <c r="V71" i="95"/>
  <c r="V70" i="95"/>
  <c r="V69" i="95"/>
  <c r="V68" i="95"/>
  <c r="V67" i="95"/>
  <c r="V66" i="95"/>
  <c r="V65" i="95"/>
  <c r="V64" i="95"/>
  <c r="V63" i="95"/>
  <c r="V62" i="95"/>
  <c r="V61" i="95"/>
  <c r="V60" i="95"/>
  <c r="V59" i="95"/>
  <c r="V58" i="95"/>
  <c r="V57" i="95"/>
  <c r="V56" i="95"/>
  <c r="V55" i="95"/>
  <c r="V54" i="95"/>
  <c r="V53" i="95"/>
  <c r="V52" i="95"/>
  <c r="V51" i="95"/>
  <c r="V50" i="95"/>
  <c r="V49" i="95"/>
  <c r="V48" i="95"/>
  <c r="V47" i="95"/>
  <c r="V46" i="95"/>
  <c r="V45" i="95"/>
  <c r="V44" i="95"/>
  <c r="V43" i="95"/>
  <c r="V42" i="95"/>
  <c r="V41" i="95"/>
  <c r="V40" i="95"/>
  <c r="V39" i="95"/>
  <c r="V38" i="95"/>
  <c r="V37" i="95"/>
  <c r="V36" i="95"/>
  <c r="V35" i="95"/>
  <c r="V34" i="95"/>
  <c r="V33" i="95"/>
  <c r="V32" i="95"/>
  <c r="V31" i="95"/>
  <c r="V30" i="95"/>
  <c r="V29" i="95"/>
  <c r="V28" i="95"/>
  <c r="V27" i="95"/>
  <c r="V26" i="95"/>
  <c r="V25" i="95"/>
  <c r="V24" i="95"/>
  <c r="V23" i="95"/>
  <c r="V22" i="95"/>
  <c r="V21" i="95"/>
  <c r="V20" i="95"/>
  <c r="V19" i="95"/>
  <c r="V18" i="95"/>
  <c r="V17" i="95"/>
  <c r="V16" i="95"/>
  <c r="V15" i="95"/>
  <c r="V14" i="95"/>
  <c r="V13" i="95"/>
  <c r="V12" i="95"/>
  <c r="V11" i="95"/>
  <c r="V10" i="95"/>
  <c r="AE3" i="94"/>
  <c r="P3" i="94"/>
  <c r="AF3" i="94" s="1"/>
  <c r="AO3" i="94" s="1"/>
  <c r="AH3" i="94"/>
  <c r="AQ3" i="94" s="1"/>
  <c r="M4" i="94"/>
  <c r="U4" i="94" s="1"/>
  <c r="X4" i="94" s="1"/>
  <c r="Z4" i="94" s="1"/>
  <c r="Q98" i="94"/>
  <c r="Q97" i="94"/>
  <c r="Q96" i="94"/>
  <c r="Q95" i="94"/>
  <c r="Q94" i="94"/>
  <c r="Q93" i="94"/>
  <c r="Q92" i="94"/>
  <c r="Q91" i="94"/>
  <c r="Q90" i="94"/>
  <c r="Q89" i="94"/>
  <c r="Q88" i="94"/>
  <c r="Q87" i="94"/>
  <c r="Q86" i="94"/>
  <c r="Q85" i="94"/>
  <c r="Q84" i="94"/>
  <c r="Q83" i="94"/>
  <c r="Q82" i="94"/>
  <c r="Q81" i="94"/>
  <c r="Q80" i="94"/>
  <c r="Q79" i="94"/>
  <c r="Q78" i="94"/>
  <c r="Q77" i="94"/>
  <c r="Q76" i="94"/>
  <c r="Q75" i="94"/>
  <c r="Q74" i="94"/>
  <c r="Q73" i="94"/>
  <c r="Q72" i="94"/>
  <c r="Q71" i="94"/>
  <c r="Q70" i="94"/>
  <c r="Q69" i="94"/>
  <c r="Q68" i="94"/>
  <c r="Q67" i="94"/>
  <c r="Q66" i="94"/>
  <c r="Q65" i="94"/>
  <c r="Q64" i="94"/>
  <c r="Q63" i="94"/>
  <c r="Q62" i="94"/>
  <c r="Q61" i="94"/>
  <c r="Q60" i="94"/>
  <c r="Q59" i="94"/>
  <c r="Q58" i="94"/>
  <c r="Q57" i="94"/>
  <c r="Q56" i="94"/>
  <c r="Q55" i="94"/>
  <c r="Q54" i="94"/>
  <c r="Q53" i="94"/>
  <c r="Q52" i="94"/>
  <c r="Q51" i="94"/>
  <c r="Q50" i="94"/>
  <c r="Q49" i="94"/>
  <c r="Q48" i="94"/>
  <c r="Q47" i="94"/>
  <c r="Q46" i="94"/>
  <c r="Q45" i="94"/>
  <c r="Q44" i="94"/>
  <c r="Q43" i="94"/>
  <c r="Q42" i="94"/>
  <c r="Q41" i="94"/>
  <c r="Q40" i="94"/>
  <c r="Q39" i="94"/>
  <c r="Q38" i="94"/>
  <c r="Q37" i="94"/>
  <c r="Q36" i="94"/>
  <c r="Q35" i="94"/>
  <c r="Q34" i="94"/>
  <c r="Q33" i="94"/>
  <c r="Q32" i="94"/>
  <c r="Q31" i="94"/>
  <c r="Q30" i="94"/>
  <c r="Q29" i="94"/>
  <c r="Q28" i="94"/>
  <c r="Q27" i="94"/>
  <c r="Q26" i="94"/>
  <c r="Q25" i="94"/>
  <c r="Q24" i="94"/>
  <c r="Q23" i="94"/>
  <c r="Q22" i="94"/>
  <c r="Q21" i="94"/>
  <c r="Q20" i="94"/>
  <c r="Q19" i="94"/>
  <c r="Q18" i="94"/>
  <c r="Q17" i="94"/>
  <c r="Q16" i="94"/>
  <c r="Q15" i="94"/>
  <c r="Q14" i="94"/>
  <c r="Q13" i="94"/>
  <c r="Q12" i="94"/>
  <c r="Q11" i="94"/>
  <c r="Q10" i="94"/>
  <c r="Q9" i="94"/>
  <c r="Q8" i="94"/>
  <c r="V98" i="94"/>
  <c r="V97" i="94"/>
  <c r="V96" i="94"/>
  <c r="V95" i="94"/>
  <c r="V94" i="94"/>
  <c r="V93" i="94"/>
  <c r="V92" i="94"/>
  <c r="V91" i="94"/>
  <c r="V90" i="94"/>
  <c r="V89" i="94"/>
  <c r="V88" i="94"/>
  <c r="V87" i="94"/>
  <c r="V86" i="94"/>
  <c r="V85" i="94"/>
  <c r="V84" i="94"/>
  <c r="V83" i="94"/>
  <c r="V82" i="94"/>
  <c r="V81" i="94"/>
  <c r="V80" i="94"/>
  <c r="V79" i="94"/>
  <c r="V78" i="94"/>
  <c r="V77" i="94"/>
  <c r="V76" i="94"/>
  <c r="V75" i="94"/>
  <c r="V74" i="94"/>
  <c r="V73" i="94"/>
  <c r="V72" i="94"/>
  <c r="V71" i="94"/>
  <c r="V70" i="94"/>
  <c r="V69" i="94"/>
  <c r="V68" i="94"/>
  <c r="V67" i="94"/>
  <c r="V66" i="94"/>
  <c r="V65" i="94"/>
  <c r="V64" i="94"/>
  <c r="V63" i="94"/>
  <c r="V62" i="94"/>
  <c r="V61" i="94"/>
  <c r="V60" i="94"/>
  <c r="V59" i="94"/>
  <c r="V58" i="94"/>
  <c r="V57" i="94"/>
  <c r="V56" i="94"/>
  <c r="V55" i="94"/>
  <c r="V54" i="94"/>
  <c r="V53" i="94"/>
  <c r="V52" i="94"/>
  <c r="V51" i="94"/>
  <c r="V50" i="94"/>
  <c r="V49" i="94"/>
  <c r="V48" i="94"/>
  <c r="V47" i="94"/>
  <c r="V46" i="94"/>
  <c r="V45" i="94"/>
  <c r="V44" i="94"/>
  <c r="V43" i="94"/>
  <c r="V42" i="94"/>
  <c r="V41" i="94"/>
  <c r="V40" i="94"/>
  <c r="V39" i="94"/>
  <c r="V38" i="94"/>
  <c r="V37" i="94"/>
  <c r="V36" i="94"/>
  <c r="V35" i="94"/>
  <c r="V34" i="94"/>
  <c r="V33" i="94"/>
  <c r="V32" i="94"/>
  <c r="V31" i="94"/>
  <c r="V30" i="94"/>
  <c r="V29" i="94"/>
  <c r="V28" i="94"/>
  <c r="V27" i="94"/>
  <c r="V26" i="94"/>
  <c r="V25" i="94"/>
  <c r="V24" i="94"/>
  <c r="V23" i="94"/>
  <c r="V22" i="94"/>
  <c r="V21" i="94"/>
  <c r="V20" i="94"/>
  <c r="V19" i="94"/>
  <c r="V18" i="94"/>
  <c r="V17" i="94"/>
  <c r="V16" i="94"/>
  <c r="V15" i="94"/>
  <c r="V14" i="94"/>
  <c r="V13" i="94"/>
  <c r="V12" i="94"/>
  <c r="V11" i="94"/>
  <c r="V10" i="94"/>
  <c r="AE3" i="93"/>
  <c r="P3" i="93"/>
  <c r="AF3" i="93" s="1"/>
  <c r="AO3" i="93" s="1"/>
  <c r="AH3" i="93"/>
  <c r="AQ3" i="93" s="1"/>
  <c r="M4" i="93"/>
  <c r="U4" i="93" s="1"/>
  <c r="X4" i="93" s="1"/>
  <c r="R69" i="93"/>
  <c r="R68" i="93"/>
  <c r="R67" i="93"/>
  <c r="R66" i="93"/>
  <c r="R65" i="93"/>
  <c r="R64" i="93"/>
  <c r="R63" i="93"/>
  <c r="R62" i="93"/>
  <c r="R61" i="93"/>
  <c r="R60" i="93"/>
  <c r="R59" i="93"/>
  <c r="R58" i="93"/>
  <c r="R57" i="93"/>
  <c r="R56" i="93"/>
  <c r="R55" i="93"/>
  <c r="R54" i="93"/>
  <c r="R53" i="93"/>
  <c r="R52" i="93"/>
  <c r="R51" i="93"/>
  <c r="R50" i="93"/>
  <c r="R49" i="93"/>
  <c r="R48" i="93"/>
  <c r="R47" i="93"/>
  <c r="R46" i="93"/>
  <c r="R45" i="93"/>
  <c r="R44" i="93"/>
  <c r="R43" i="93"/>
  <c r="R42" i="93"/>
  <c r="R41" i="93"/>
  <c r="R40" i="93"/>
  <c r="R39" i="93"/>
  <c r="R38" i="93"/>
  <c r="R37" i="93"/>
  <c r="R36" i="93"/>
  <c r="R35" i="93"/>
  <c r="R34" i="93"/>
  <c r="R33" i="93"/>
  <c r="R32" i="93"/>
  <c r="R31" i="93"/>
  <c r="R30" i="93"/>
  <c r="R29" i="93"/>
  <c r="R28" i="93"/>
  <c r="R27" i="93"/>
  <c r="R26" i="93"/>
  <c r="R25" i="93"/>
  <c r="R24" i="93"/>
  <c r="R23" i="93"/>
  <c r="R22" i="93"/>
  <c r="R21" i="93"/>
  <c r="R20" i="93"/>
  <c r="R19" i="93"/>
  <c r="R18" i="93"/>
  <c r="R17" i="93"/>
  <c r="R16" i="93"/>
  <c r="R15" i="93"/>
  <c r="R14" i="93"/>
  <c r="R13" i="93"/>
  <c r="R12" i="93"/>
  <c r="R11" i="93"/>
  <c r="R10" i="93"/>
  <c r="R9" i="93"/>
  <c r="R8" i="93"/>
  <c r="R7" i="93"/>
  <c r="R6" i="93"/>
  <c r="Q69" i="93"/>
  <c r="Q68" i="93"/>
  <c r="Q67" i="93"/>
  <c r="Q66" i="93"/>
  <c r="Q65" i="93"/>
  <c r="Q64" i="93"/>
  <c r="Q63" i="93"/>
  <c r="Q62" i="93"/>
  <c r="Q61" i="93"/>
  <c r="Q60" i="93"/>
  <c r="Q59" i="93"/>
  <c r="Q58" i="93"/>
  <c r="Q57" i="93"/>
  <c r="Q56" i="93"/>
  <c r="Q55" i="93"/>
  <c r="Q54" i="93"/>
  <c r="Q53" i="93"/>
  <c r="Q52" i="93"/>
  <c r="Q51" i="93"/>
  <c r="Q50" i="93"/>
  <c r="Q49" i="93"/>
  <c r="Q48" i="93"/>
  <c r="Q47" i="93"/>
  <c r="Q46" i="93"/>
  <c r="Q45" i="93"/>
  <c r="Q44" i="93"/>
  <c r="Q43" i="93"/>
  <c r="Q42" i="93"/>
  <c r="Q41" i="93"/>
  <c r="Q40" i="93"/>
  <c r="Q39" i="93"/>
  <c r="Q38" i="93"/>
  <c r="Q37" i="93"/>
  <c r="Q36" i="93"/>
  <c r="Q35" i="93"/>
  <c r="Q34" i="93"/>
  <c r="Q33" i="93"/>
  <c r="Q32" i="93"/>
  <c r="Q31" i="93"/>
  <c r="Q30" i="93"/>
  <c r="Q29" i="93"/>
  <c r="Q28" i="93"/>
  <c r="Q27" i="93"/>
  <c r="Q26" i="93"/>
  <c r="Q25" i="93"/>
  <c r="Q24" i="93"/>
  <c r="Q23" i="93"/>
  <c r="Q22" i="93"/>
  <c r="Q21" i="93"/>
  <c r="Q20" i="93"/>
  <c r="Q19" i="93"/>
  <c r="Q18" i="93"/>
  <c r="Q17" i="93"/>
  <c r="Q16" i="93"/>
  <c r="Q15" i="93"/>
  <c r="Q14" i="93"/>
  <c r="Q13" i="93"/>
  <c r="Q12" i="93"/>
  <c r="Q11" i="93"/>
  <c r="Q10" i="93"/>
  <c r="Q9" i="93"/>
  <c r="Q8" i="93"/>
  <c r="V69" i="93"/>
  <c r="V68" i="93"/>
  <c r="V67" i="93"/>
  <c r="V66" i="93"/>
  <c r="V65" i="93"/>
  <c r="V64" i="93"/>
  <c r="V63" i="93"/>
  <c r="V62" i="93"/>
  <c r="V61" i="93"/>
  <c r="V60" i="93"/>
  <c r="V59" i="93"/>
  <c r="V58" i="93"/>
  <c r="V57" i="93"/>
  <c r="V56" i="93"/>
  <c r="V55" i="93"/>
  <c r="V54" i="93"/>
  <c r="V53" i="93"/>
  <c r="V52" i="93"/>
  <c r="V51" i="93"/>
  <c r="V50" i="93"/>
  <c r="V49" i="93"/>
  <c r="V48" i="93"/>
  <c r="V47" i="93"/>
  <c r="V46" i="93"/>
  <c r="V45" i="93"/>
  <c r="V44" i="93"/>
  <c r="V43" i="93"/>
  <c r="V42" i="93"/>
  <c r="V41" i="93"/>
  <c r="V40" i="93"/>
  <c r="V39" i="93"/>
  <c r="V38" i="93"/>
  <c r="V37" i="93"/>
  <c r="V36" i="93"/>
  <c r="V35" i="93"/>
  <c r="V34" i="93"/>
  <c r="V33" i="93"/>
  <c r="V32" i="93"/>
  <c r="V31" i="93"/>
  <c r="V30" i="93"/>
  <c r="V29" i="93"/>
  <c r="V28" i="93"/>
  <c r="V27" i="93"/>
  <c r="V26" i="93"/>
  <c r="V25" i="93"/>
  <c r="V24" i="93"/>
  <c r="V23" i="93"/>
  <c r="V22" i="93"/>
  <c r="V21" i="93"/>
  <c r="V20" i="93"/>
  <c r="V19" i="93"/>
  <c r="V18" i="93"/>
  <c r="V17" i="93"/>
  <c r="V16" i="93"/>
  <c r="V15" i="93"/>
  <c r="V14" i="93"/>
  <c r="V13" i="93"/>
  <c r="V12" i="93"/>
  <c r="V11" i="93"/>
  <c r="V10" i="93"/>
  <c r="AE3" i="92"/>
  <c r="P3" i="92"/>
  <c r="AF3" i="92" s="1"/>
  <c r="AO3" i="92" s="1"/>
  <c r="AH3" i="92"/>
  <c r="AQ3" i="92" s="1"/>
  <c r="M4" i="92"/>
  <c r="U4" i="92" s="1"/>
  <c r="X4" i="92" s="1"/>
  <c r="R79" i="92"/>
  <c r="R78" i="92"/>
  <c r="R77" i="92"/>
  <c r="R76" i="92"/>
  <c r="R75" i="92"/>
  <c r="R74" i="92"/>
  <c r="R73" i="92"/>
  <c r="R72" i="92"/>
  <c r="R71" i="92"/>
  <c r="R70" i="92"/>
  <c r="R69" i="92"/>
  <c r="R68" i="92"/>
  <c r="R67" i="92"/>
  <c r="R66" i="92"/>
  <c r="R65" i="92"/>
  <c r="R64" i="92"/>
  <c r="R63" i="92"/>
  <c r="R62" i="92"/>
  <c r="R61" i="92"/>
  <c r="R60" i="92"/>
  <c r="R59" i="92"/>
  <c r="R58" i="92"/>
  <c r="R57" i="92"/>
  <c r="R56" i="92"/>
  <c r="R55" i="92"/>
  <c r="R54" i="92"/>
  <c r="R53" i="92"/>
  <c r="R52" i="92"/>
  <c r="R51" i="92"/>
  <c r="R50" i="92"/>
  <c r="R49" i="92"/>
  <c r="R48" i="92"/>
  <c r="R47" i="92"/>
  <c r="R46" i="92"/>
  <c r="R45" i="92"/>
  <c r="R44" i="92"/>
  <c r="R43" i="92"/>
  <c r="R42" i="92"/>
  <c r="R41" i="92"/>
  <c r="R40" i="92"/>
  <c r="R39" i="92"/>
  <c r="R38" i="92"/>
  <c r="R37" i="92"/>
  <c r="R36" i="92"/>
  <c r="R35" i="92"/>
  <c r="R34" i="92"/>
  <c r="R33" i="92"/>
  <c r="R32" i="92"/>
  <c r="R31" i="92"/>
  <c r="R30" i="92"/>
  <c r="R29" i="92"/>
  <c r="R28" i="92"/>
  <c r="R27" i="92"/>
  <c r="R26" i="92"/>
  <c r="R25" i="92"/>
  <c r="R24" i="92"/>
  <c r="R23" i="92"/>
  <c r="R22" i="92"/>
  <c r="R21" i="92"/>
  <c r="R20" i="92"/>
  <c r="R19" i="92"/>
  <c r="R18" i="92"/>
  <c r="R17" i="92"/>
  <c r="R16" i="92"/>
  <c r="R15" i="92"/>
  <c r="R14" i="92"/>
  <c r="R13" i="92"/>
  <c r="R12" i="92"/>
  <c r="R11" i="92"/>
  <c r="R10" i="92"/>
  <c r="R9" i="92"/>
  <c r="R8" i="92"/>
  <c r="R7" i="92"/>
  <c r="R6" i="92"/>
  <c r="Q79" i="92"/>
  <c r="Q78" i="92"/>
  <c r="Q77" i="92"/>
  <c r="Q76" i="92"/>
  <c r="Q75" i="92"/>
  <c r="Q74" i="92"/>
  <c r="Q73" i="92"/>
  <c r="Q72" i="92"/>
  <c r="Q71" i="92"/>
  <c r="Q70" i="92"/>
  <c r="Q69" i="92"/>
  <c r="Q68" i="92"/>
  <c r="Q67" i="92"/>
  <c r="Q66" i="92"/>
  <c r="Q65" i="92"/>
  <c r="Q64" i="92"/>
  <c r="Q63" i="92"/>
  <c r="Q62" i="92"/>
  <c r="Q61" i="92"/>
  <c r="Q60" i="92"/>
  <c r="Q59" i="92"/>
  <c r="Q58" i="92"/>
  <c r="Q57" i="92"/>
  <c r="Q56" i="92"/>
  <c r="Q55" i="92"/>
  <c r="Q54" i="92"/>
  <c r="Q53" i="92"/>
  <c r="Q52" i="92"/>
  <c r="Q51" i="92"/>
  <c r="Q50" i="92"/>
  <c r="Q49" i="92"/>
  <c r="Q48" i="92"/>
  <c r="Q47" i="92"/>
  <c r="Q46" i="92"/>
  <c r="Q45" i="92"/>
  <c r="Q44" i="92"/>
  <c r="Q43" i="92"/>
  <c r="Q42" i="92"/>
  <c r="Q41" i="92"/>
  <c r="Q40" i="92"/>
  <c r="Q39" i="92"/>
  <c r="Q38" i="92"/>
  <c r="Q37" i="92"/>
  <c r="Q36" i="92"/>
  <c r="Q35" i="92"/>
  <c r="Q34" i="92"/>
  <c r="Q33" i="92"/>
  <c r="Q32" i="92"/>
  <c r="Q31" i="92"/>
  <c r="Q30" i="92"/>
  <c r="Q29" i="92"/>
  <c r="Q28" i="92"/>
  <c r="Q27" i="92"/>
  <c r="Q26" i="92"/>
  <c r="Q25" i="92"/>
  <c r="Q24" i="92"/>
  <c r="Q23" i="92"/>
  <c r="Q22" i="92"/>
  <c r="Q21" i="92"/>
  <c r="Q20" i="92"/>
  <c r="Q19" i="92"/>
  <c r="Q18" i="92"/>
  <c r="Q17" i="92"/>
  <c r="Q16" i="92"/>
  <c r="Q15" i="92"/>
  <c r="Q14" i="92"/>
  <c r="Q13" i="92"/>
  <c r="Q12" i="92"/>
  <c r="Q11" i="92"/>
  <c r="Q10" i="92"/>
  <c r="Q9" i="92"/>
  <c r="Q8" i="92"/>
  <c r="V79" i="92"/>
  <c r="V78" i="92"/>
  <c r="V77" i="92"/>
  <c r="V76" i="92"/>
  <c r="V75" i="92"/>
  <c r="V74" i="92"/>
  <c r="V73" i="92"/>
  <c r="V72" i="92"/>
  <c r="V71" i="92"/>
  <c r="V70" i="92"/>
  <c r="V69" i="92"/>
  <c r="V68" i="92"/>
  <c r="V67" i="92"/>
  <c r="V66" i="92"/>
  <c r="V65" i="92"/>
  <c r="V64" i="92"/>
  <c r="V63" i="92"/>
  <c r="V62" i="92"/>
  <c r="V61" i="92"/>
  <c r="V60" i="92"/>
  <c r="V59" i="92"/>
  <c r="V58" i="92"/>
  <c r="V57" i="92"/>
  <c r="V56" i="92"/>
  <c r="V55" i="92"/>
  <c r="V54" i="92"/>
  <c r="V53" i="92"/>
  <c r="V52" i="92"/>
  <c r="V51" i="92"/>
  <c r="V50" i="92"/>
  <c r="V49" i="92"/>
  <c r="V48" i="92"/>
  <c r="V47" i="92"/>
  <c r="V46" i="92"/>
  <c r="V45" i="92"/>
  <c r="V44" i="92"/>
  <c r="V43" i="92"/>
  <c r="V42" i="92"/>
  <c r="V41" i="92"/>
  <c r="V40" i="92"/>
  <c r="V39" i="92"/>
  <c r="V38" i="92"/>
  <c r="V37" i="92"/>
  <c r="V36" i="92"/>
  <c r="V35" i="92"/>
  <c r="V34" i="92"/>
  <c r="V33" i="92"/>
  <c r="V32" i="92"/>
  <c r="V31" i="92"/>
  <c r="V30" i="92"/>
  <c r="V29" i="92"/>
  <c r="V28" i="92"/>
  <c r="V27" i="92"/>
  <c r="V26" i="92"/>
  <c r="V25" i="92"/>
  <c r="V24" i="92"/>
  <c r="V23" i="92"/>
  <c r="V22" i="92"/>
  <c r="V21" i="92"/>
  <c r="V20" i="92"/>
  <c r="V19" i="92"/>
  <c r="V18" i="92"/>
  <c r="V17" i="92"/>
  <c r="V16" i="92"/>
  <c r="V15" i="92"/>
  <c r="V14" i="92"/>
  <c r="V13" i="92"/>
  <c r="V12" i="92"/>
  <c r="V11" i="92"/>
  <c r="V10" i="92"/>
  <c r="AE3" i="91"/>
  <c r="P3" i="91"/>
  <c r="AF3" i="91" s="1"/>
  <c r="AO3" i="91" s="1"/>
  <c r="M4" i="91"/>
  <c r="U4" i="91" s="1"/>
  <c r="X4" i="91" s="1"/>
  <c r="R89" i="91"/>
  <c r="R88" i="91"/>
  <c r="R87" i="91"/>
  <c r="R86" i="91"/>
  <c r="R85" i="91"/>
  <c r="R84" i="91"/>
  <c r="R83" i="91"/>
  <c r="R82" i="91"/>
  <c r="R81" i="91"/>
  <c r="R80" i="91"/>
  <c r="R79" i="91"/>
  <c r="R78" i="91"/>
  <c r="R77" i="91"/>
  <c r="R76" i="91"/>
  <c r="R75" i="91"/>
  <c r="R74" i="91"/>
  <c r="R73" i="91"/>
  <c r="R72" i="91"/>
  <c r="R71" i="91"/>
  <c r="R70" i="91"/>
  <c r="R69" i="91"/>
  <c r="R68" i="91"/>
  <c r="R67" i="91"/>
  <c r="R66" i="91"/>
  <c r="R65" i="91"/>
  <c r="R64" i="91"/>
  <c r="R63" i="91"/>
  <c r="R62" i="91"/>
  <c r="R61" i="91"/>
  <c r="R60" i="91"/>
  <c r="R59" i="91"/>
  <c r="R58" i="91"/>
  <c r="R57" i="91"/>
  <c r="R56" i="91"/>
  <c r="R55" i="91"/>
  <c r="R54" i="91"/>
  <c r="R53" i="91"/>
  <c r="R52" i="91"/>
  <c r="R51" i="91"/>
  <c r="R50" i="91"/>
  <c r="R49" i="91"/>
  <c r="R48" i="91"/>
  <c r="R47" i="91"/>
  <c r="R46" i="91"/>
  <c r="R45" i="91"/>
  <c r="R44" i="91"/>
  <c r="R43" i="91"/>
  <c r="R42" i="91"/>
  <c r="R41" i="91"/>
  <c r="R40" i="91"/>
  <c r="R39" i="91"/>
  <c r="R38" i="91"/>
  <c r="R37" i="91"/>
  <c r="R36" i="91"/>
  <c r="R35" i="91"/>
  <c r="R34" i="91"/>
  <c r="R33" i="91"/>
  <c r="R32" i="91"/>
  <c r="R31" i="91"/>
  <c r="R30" i="91"/>
  <c r="R29" i="91"/>
  <c r="R28" i="91"/>
  <c r="R27" i="91"/>
  <c r="R26" i="91"/>
  <c r="R25" i="91"/>
  <c r="R24" i="91"/>
  <c r="R23" i="91"/>
  <c r="R22" i="91"/>
  <c r="R21" i="91"/>
  <c r="R20" i="91"/>
  <c r="R19" i="91"/>
  <c r="R18" i="91"/>
  <c r="R17" i="91"/>
  <c r="R16" i="91"/>
  <c r="R15" i="91"/>
  <c r="R14" i="91"/>
  <c r="R13" i="91"/>
  <c r="R12" i="91"/>
  <c r="R11" i="91"/>
  <c r="R10" i="91"/>
  <c r="R9" i="91"/>
  <c r="R8" i="91"/>
  <c r="R7" i="91"/>
  <c r="R6" i="91"/>
  <c r="Q89" i="91"/>
  <c r="Q88" i="91"/>
  <c r="Q87" i="91"/>
  <c r="Q86" i="91"/>
  <c r="Q85" i="91"/>
  <c r="Q84" i="91"/>
  <c r="Q83" i="91"/>
  <c r="Q82" i="91"/>
  <c r="Q81" i="91"/>
  <c r="Q80" i="91"/>
  <c r="Q79" i="91"/>
  <c r="Q78" i="91"/>
  <c r="Q77" i="91"/>
  <c r="Q76" i="91"/>
  <c r="Q75" i="91"/>
  <c r="Q74" i="91"/>
  <c r="Q73" i="91"/>
  <c r="Q72" i="91"/>
  <c r="Q71" i="91"/>
  <c r="Q70" i="91"/>
  <c r="Q69" i="91"/>
  <c r="Q68" i="91"/>
  <c r="Q67" i="91"/>
  <c r="Q66" i="91"/>
  <c r="Q65" i="91"/>
  <c r="Q64" i="91"/>
  <c r="Q63" i="91"/>
  <c r="Q62" i="91"/>
  <c r="Q61" i="91"/>
  <c r="Q60" i="91"/>
  <c r="Q59" i="91"/>
  <c r="Q58" i="91"/>
  <c r="Q57" i="91"/>
  <c r="Q56" i="91"/>
  <c r="Q55" i="91"/>
  <c r="Q54" i="91"/>
  <c r="Q53" i="91"/>
  <c r="Q52" i="91"/>
  <c r="Q51" i="91"/>
  <c r="Q50" i="91"/>
  <c r="Q49" i="91"/>
  <c r="Q48" i="91"/>
  <c r="Q47" i="91"/>
  <c r="Q46" i="91"/>
  <c r="Q45" i="91"/>
  <c r="Q44" i="91"/>
  <c r="Q43" i="91"/>
  <c r="Q42" i="91"/>
  <c r="Q41" i="91"/>
  <c r="Q40" i="91"/>
  <c r="Q39" i="91"/>
  <c r="Q38" i="91"/>
  <c r="Q37" i="91"/>
  <c r="Q36" i="91"/>
  <c r="Q35" i="91"/>
  <c r="Q34" i="91"/>
  <c r="Q33" i="91"/>
  <c r="Q32" i="91"/>
  <c r="Q31" i="91"/>
  <c r="Q30" i="91"/>
  <c r="Q29" i="91"/>
  <c r="Q28" i="91"/>
  <c r="Q27" i="91"/>
  <c r="Q26" i="91"/>
  <c r="Q25" i="91"/>
  <c r="Q24" i="91"/>
  <c r="Q23" i="91"/>
  <c r="Q22" i="91"/>
  <c r="Q21" i="91"/>
  <c r="Q20" i="91"/>
  <c r="Q19" i="91"/>
  <c r="Q18" i="91"/>
  <c r="Q17" i="91"/>
  <c r="Q16" i="91"/>
  <c r="Q15" i="91"/>
  <c r="Q14" i="91"/>
  <c r="Q13" i="91"/>
  <c r="Q12" i="91"/>
  <c r="Q11" i="91"/>
  <c r="Q10" i="91"/>
  <c r="Q9" i="91"/>
  <c r="Q8" i="91"/>
  <c r="V89" i="91"/>
  <c r="V88" i="91"/>
  <c r="V87" i="91"/>
  <c r="V86" i="91"/>
  <c r="V85" i="91"/>
  <c r="V84" i="91"/>
  <c r="V83" i="91"/>
  <c r="V82" i="91"/>
  <c r="V81" i="91"/>
  <c r="V80" i="91"/>
  <c r="V79" i="91"/>
  <c r="V78" i="91"/>
  <c r="V77" i="91"/>
  <c r="V76" i="91"/>
  <c r="V75" i="91"/>
  <c r="V74" i="91"/>
  <c r="V73" i="91"/>
  <c r="V72" i="91"/>
  <c r="V71" i="91"/>
  <c r="V70" i="91"/>
  <c r="V69" i="91"/>
  <c r="V68" i="91"/>
  <c r="V67" i="91"/>
  <c r="V66" i="91"/>
  <c r="V65" i="91"/>
  <c r="V64" i="91"/>
  <c r="V63" i="91"/>
  <c r="V62" i="91"/>
  <c r="V61" i="91"/>
  <c r="V60" i="91"/>
  <c r="V59" i="91"/>
  <c r="V58" i="91"/>
  <c r="V57" i="91"/>
  <c r="V56" i="91"/>
  <c r="V55" i="91"/>
  <c r="V54" i="91"/>
  <c r="V53" i="91"/>
  <c r="V52" i="91"/>
  <c r="V51" i="91"/>
  <c r="V50" i="91"/>
  <c r="V49" i="91"/>
  <c r="V48" i="91"/>
  <c r="V47" i="91"/>
  <c r="V46" i="91"/>
  <c r="V45" i="91"/>
  <c r="V44" i="91"/>
  <c r="V43" i="91"/>
  <c r="V42" i="91"/>
  <c r="V41" i="91"/>
  <c r="V40" i="91"/>
  <c r="V39" i="91"/>
  <c r="V38" i="91"/>
  <c r="V37" i="91"/>
  <c r="V36" i="91"/>
  <c r="V35" i="91"/>
  <c r="V34" i="91"/>
  <c r="V33" i="91"/>
  <c r="V32" i="91"/>
  <c r="V31" i="91"/>
  <c r="V30" i="91"/>
  <c r="V29" i="91"/>
  <c r="V28" i="91"/>
  <c r="V27" i="91"/>
  <c r="V26" i="91"/>
  <c r="V25" i="91"/>
  <c r="V24" i="91"/>
  <c r="V23" i="91"/>
  <c r="V22" i="91"/>
  <c r="V21" i="91"/>
  <c r="V20" i="91"/>
  <c r="V19" i="91"/>
  <c r="V18" i="91"/>
  <c r="V17" i="91"/>
  <c r="V16" i="91"/>
  <c r="V15" i="91"/>
  <c r="V14" i="91"/>
  <c r="V13" i="91"/>
  <c r="V12" i="91"/>
  <c r="V11" i="91"/>
  <c r="V10" i="91"/>
  <c r="AE3" i="90"/>
  <c r="P3" i="90"/>
  <c r="AF3" i="90" s="1"/>
  <c r="AO3" i="90" s="1"/>
  <c r="AH3" i="90"/>
  <c r="AQ3" i="90" s="1"/>
  <c r="M4" i="90"/>
  <c r="U4" i="90" s="1"/>
  <c r="X4" i="90" s="1"/>
  <c r="Q98" i="90"/>
  <c r="Q97" i="90"/>
  <c r="Q96" i="90"/>
  <c r="Q95" i="90"/>
  <c r="Q94" i="90"/>
  <c r="Q93" i="90"/>
  <c r="Q92" i="90"/>
  <c r="Q91" i="90"/>
  <c r="Q90" i="90"/>
  <c r="Q89" i="90"/>
  <c r="Q88" i="90"/>
  <c r="Q87" i="90"/>
  <c r="Q86" i="90"/>
  <c r="Q85" i="90"/>
  <c r="Q84" i="90"/>
  <c r="Q83" i="90"/>
  <c r="Q82" i="90"/>
  <c r="Q81" i="90"/>
  <c r="Q80" i="90"/>
  <c r="Q79" i="90"/>
  <c r="Q78" i="90"/>
  <c r="Q77" i="90"/>
  <c r="Q76" i="90"/>
  <c r="Q75" i="90"/>
  <c r="Q74" i="90"/>
  <c r="Q73" i="90"/>
  <c r="Q72" i="90"/>
  <c r="Q71" i="90"/>
  <c r="Q70" i="90"/>
  <c r="Q69" i="90"/>
  <c r="Q68" i="90"/>
  <c r="Q67" i="90"/>
  <c r="Q66" i="90"/>
  <c r="Q65" i="90"/>
  <c r="Q64" i="90"/>
  <c r="Q63" i="90"/>
  <c r="Q62" i="90"/>
  <c r="Q61" i="90"/>
  <c r="Q60" i="90"/>
  <c r="Q59" i="90"/>
  <c r="Q58" i="90"/>
  <c r="Q57" i="90"/>
  <c r="Q56" i="90"/>
  <c r="Q55" i="90"/>
  <c r="Q54" i="90"/>
  <c r="Q53" i="90"/>
  <c r="Q52" i="90"/>
  <c r="Q51" i="90"/>
  <c r="Q50" i="90"/>
  <c r="Q49" i="90"/>
  <c r="Q48" i="90"/>
  <c r="Q47" i="90"/>
  <c r="Q46" i="90"/>
  <c r="Q45" i="90"/>
  <c r="Q44" i="90"/>
  <c r="Q43" i="90"/>
  <c r="Q42" i="90"/>
  <c r="Q41" i="90"/>
  <c r="Q40" i="90"/>
  <c r="Q39" i="90"/>
  <c r="Q38" i="90"/>
  <c r="Q37" i="90"/>
  <c r="Q36" i="90"/>
  <c r="Q35" i="90"/>
  <c r="Q34" i="90"/>
  <c r="Q33" i="90"/>
  <c r="Q32" i="90"/>
  <c r="Q31" i="90"/>
  <c r="Q30" i="90"/>
  <c r="Q29" i="90"/>
  <c r="Q28" i="90"/>
  <c r="Q27" i="90"/>
  <c r="Q26" i="90"/>
  <c r="Q25" i="90"/>
  <c r="Q24" i="90"/>
  <c r="Q23" i="90"/>
  <c r="Q22" i="90"/>
  <c r="Q21" i="90"/>
  <c r="Q20" i="90"/>
  <c r="Q19" i="90"/>
  <c r="Q18" i="90"/>
  <c r="Q17" i="90"/>
  <c r="Q16" i="90"/>
  <c r="Q15" i="90"/>
  <c r="Q14" i="90"/>
  <c r="Q13" i="90"/>
  <c r="Q12" i="90"/>
  <c r="Q11" i="90"/>
  <c r="Q10" i="90"/>
  <c r="Q9" i="90"/>
  <c r="Q8" i="90"/>
  <c r="V98" i="90"/>
  <c r="V97" i="90"/>
  <c r="V96" i="90"/>
  <c r="V95" i="90"/>
  <c r="V94" i="90"/>
  <c r="V93" i="90"/>
  <c r="V92" i="90"/>
  <c r="V91" i="90"/>
  <c r="V90" i="90"/>
  <c r="V89" i="90"/>
  <c r="V88" i="90"/>
  <c r="V87" i="90"/>
  <c r="V86" i="90"/>
  <c r="V85" i="90"/>
  <c r="V84" i="90"/>
  <c r="V83" i="90"/>
  <c r="V82" i="90"/>
  <c r="V81" i="90"/>
  <c r="V80" i="90"/>
  <c r="V79" i="90"/>
  <c r="V78" i="90"/>
  <c r="V77" i="90"/>
  <c r="V76" i="90"/>
  <c r="V75" i="90"/>
  <c r="V74" i="90"/>
  <c r="V73" i="90"/>
  <c r="V72" i="90"/>
  <c r="V71" i="90"/>
  <c r="V70" i="90"/>
  <c r="V69" i="90"/>
  <c r="V68" i="90"/>
  <c r="V67" i="90"/>
  <c r="V66" i="90"/>
  <c r="V65" i="90"/>
  <c r="V64" i="90"/>
  <c r="V63" i="90"/>
  <c r="V62" i="90"/>
  <c r="V61" i="90"/>
  <c r="V60" i="90"/>
  <c r="V59" i="90"/>
  <c r="V58" i="90"/>
  <c r="V57" i="90"/>
  <c r="V56" i="90"/>
  <c r="V55" i="90"/>
  <c r="V54" i="90"/>
  <c r="V53" i="90"/>
  <c r="V52" i="90"/>
  <c r="V51" i="90"/>
  <c r="V50" i="90"/>
  <c r="V49" i="90"/>
  <c r="V48" i="90"/>
  <c r="V47" i="90"/>
  <c r="V46" i="90"/>
  <c r="V45" i="90"/>
  <c r="V44" i="90"/>
  <c r="V43" i="90"/>
  <c r="V42" i="90"/>
  <c r="V41" i="90"/>
  <c r="V40" i="90"/>
  <c r="V39" i="90"/>
  <c r="V38" i="90"/>
  <c r="V37" i="90"/>
  <c r="V36" i="90"/>
  <c r="V35" i="90"/>
  <c r="V34" i="90"/>
  <c r="V33" i="90"/>
  <c r="V32" i="90"/>
  <c r="V31" i="90"/>
  <c r="V30" i="90"/>
  <c r="V29" i="90"/>
  <c r="V28" i="90"/>
  <c r="V27" i="90"/>
  <c r="V26" i="90"/>
  <c r="V25" i="90"/>
  <c r="V24" i="90"/>
  <c r="V23" i="90"/>
  <c r="V22" i="90"/>
  <c r="V21" i="90"/>
  <c r="V20" i="90"/>
  <c r="V19" i="90"/>
  <c r="V18" i="90"/>
  <c r="V17" i="90"/>
  <c r="V16" i="90"/>
  <c r="V15" i="90"/>
  <c r="V14" i="90"/>
  <c r="V13" i="90"/>
  <c r="V12" i="90"/>
  <c r="V11" i="90"/>
  <c r="V10" i="90"/>
  <c r="AE3" i="89"/>
  <c r="P3" i="89"/>
  <c r="AF3" i="89" s="1"/>
  <c r="AO3" i="89" s="1"/>
  <c r="M4" i="89"/>
  <c r="U4" i="89" s="1"/>
  <c r="X4" i="89" s="1"/>
  <c r="R69" i="89"/>
  <c r="R68" i="89"/>
  <c r="R67" i="89"/>
  <c r="R66" i="89"/>
  <c r="R65" i="89"/>
  <c r="R64" i="89"/>
  <c r="R63" i="89"/>
  <c r="R62" i="89"/>
  <c r="R61" i="89"/>
  <c r="R60" i="89"/>
  <c r="R59" i="89"/>
  <c r="R58" i="89"/>
  <c r="R57" i="89"/>
  <c r="R56" i="89"/>
  <c r="R55" i="89"/>
  <c r="R54" i="89"/>
  <c r="R53" i="89"/>
  <c r="R52" i="89"/>
  <c r="R51" i="89"/>
  <c r="R50" i="89"/>
  <c r="R49" i="89"/>
  <c r="R48" i="89"/>
  <c r="R47" i="89"/>
  <c r="R46" i="89"/>
  <c r="R45" i="89"/>
  <c r="R44" i="89"/>
  <c r="R43" i="89"/>
  <c r="R42" i="89"/>
  <c r="R41" i="89"/>
  <c r="R40" i="89"/>
  <c r="R39" i="89"/>
  <c r="R38" i="89"/>
  <c r="R37" i="89"/>
  <c r="R36" i="89"/>
  <c r="R35" i="89"/>
  <c r="R34" i="89"/>
  <c r="R33" i="89"/>
  <c r="R32" i="89"/>
  <c r="R31" i="89"/>
  <c r="R30" i="89"/>
  <c r="R29" i="89"/>
  <c r="R28" i="89"/>
  <c r="R27" i="89"/>
  <c r="R26" i="89"/>
  <c r="R25" i="89"/>
  <c r="R24" i="89"/>
  <c r="R23" i="89"/>
  <c r="R22" i="89"/>
  <c r="R21" i="89"/>
  <c r="R20" i="89"/>
  <c r="R19" i="89"/>
  <c r="R18" i="89"/>
  <c r="R17" i="89"/>
  <c r="R16" i="89"/>
  <c r="R15" i="89"/>
  <c r="R14" i="89"/>
  <c r="R13" i="89"/>
  <c r="R12" i="89"/>
  <c r="R11" i="89"/>
  <c r="R10" i="89"/>
  <c r="R9" i="89"/>
  <c r="R8" i="89"/>
  <c r="R7" i="89"/>
  <c r="R6" i="89"/>
  <c r="Q69" i="89"/>
  <c r="Q68" i="89"/>
  <c r="Q67" i="89"/>
  <c r="Q66" i="89"/>
  <c r="Q65" i="89"/>
  <c r="Q64" i="89"/>
  <c r="Q63" i="89"/>
  <c r="Q62" i="89"/>
  <c r="Q61" i="89"/>
  <c r="Q60" i="89"/>
  <c r="Q59" i="89"/>
  <c r="Q58" i="89"/>
  <c r="Q57" i="89"/>
  <c r="Q56" i="89"/>
  <c r="Q55" i="89"/>
  <c r="Q54" i="89"/>
  <c r="Q53" i="89"/>
  <c r="Q52" i="89"/>
  <c r="Q51" i="89"/>
  <c r="Q50" i="89"/>
  <c r="Q49" i="89"/>
  <c r="Q48" i="89"/>
  <c r="Q47" i="89"/>
  <c r="Q46" i="89"/>
  <c r="Q45" i="89"/>
  <c r="Q44" i="89"/>
  <c r="Q43" i="89"/>
  <c r="Q42" i="89"/>
  <c r="Q41" i="89"/>
  <c r="Q40" i="89"/>
  <c r="Q39" i="89"/>
  <c r="Q38" i="89"/>
  <c r="Q37" i="89"/>
  <c r="Q36" i="89"/>
  <c r="Q35" i="89"/>
  <c r="Q34" i="89"/>
  <c r="Q33" i="89"/>
  <c r="Q32" i="89"/>
  <c r="Q31" i="89"/>
  <c r="Q30" i="89"/>
  <c r="Q29" i="89"/>
  <c r="Q28" i="89"/>
  <c r="Q27" i="89"/>
  <c r="Q26" i="89"/>
  <c r="Q25" i="89"/>
  <c r="Q24" i="89"/>
  <c r="Q23" i="89"/>
  <c r="Q22" i="89"/>
  <c r="Q21" i="89"/>
  <c r="Q20" i="89"/>
  <c r="Q19" i="89"/>
  <c r="Q18" i="89"/>
  <c r="Q17" i="89"/>
  <c r="Q16" i="89"/>
  <c r="Q15" i="89"/>
  <c r="Q14" i="89"/>
  <c r="Q13" i="89"/>
  <c r="Q12" i="89"/>
  <c r="Q11" i="89"/>
  <c r="Q10" i="89"/>
  <c r="Q9" i="89"/>
  <c r="Q8" i="89"/>
  <c r="V69" i="89"/>
  <c r="V68" i="89"/>
  <c r="V67" i="89"/>
  <c r="V66" i="89"/>
  <c r="V65" i="89"/>
  <c r="V64" i="89"/>
  <c r="V63" i="89"/>
  <c r="V62" i="89"/>
  <c r="V61" i="89"/>
  <c r="V60" i="89"/>
  <c r="V59" i="89"/>
  <c r="V58" i="89"/>
  <c r="V57" i="89"/>
  <c r="V56" i="89"/>
  <c r="V55" i="89"/>
  <c r="V54" i="89"/>
  <c r="V53" i="89"/>
  <c r="V52" i="89"/>
  <c r="V51" i="89"/>
  <c r="V50" i="89"/>
  <c r="V49" i="89"/>
  <c r="V48" i="89"/>
  <c r="V47" i="89"/>
  <c r="V46" i="89"/>
  <c r="V45" i="89"/>
  <c r="V44" i="89"/>
  <c r="V43" i="89"/>
  <c r="V42" i="89"/>
  <c r="V41" i="89"/>
  <c r="V40" i="89"/>
  <c r="V39" i="89"/>
  <c r="V38" i="89"/>
  <c r="V37" i="89"/>
  <c r="V36" i="89"/>
  <c r="V35" i="89"/>
  <c r="V34" i="89"/>
  <c r="V33" i="89"/>
  <c r="V32" i="89"/>
  <c r="V31" i="89"/>
  <c r="V30" i="89"/>
  <c r="V29" i="89"/>
  <c r="V28" i="89"/>
  <c r="V27" i="89"/>
  <c r="V26" i="89"/>
  <c r="V25" i="89"/>
  <c r="V24" i="89"/>
  <c r="V23" i="89"/>
  <c r="V22" i="89"/>
  <c r="V21" i="89"/>
  <c r="V20" i="89"/>
  <c r="V19" i="89"/>
  <c r="V18" i="89"/>
  <c r="V17" i="89"/>
  <c r="V16" i="89"/>
  <c r="V15" i="89"/>
  <c r="V14" i="89"/>
  <c r="V13" i="89"/>
  <c r="V12" i="89"/>
  <c r="V11" i="89"/>
  <c r="V10" i="89"/>
  <c r="AE3" i="88"/>
  <c r="P3" i="88"/>
  <c r="AF3" i="88" s="1"/>
  <c r="AO3" i="88" s="1"/>
  <c r="M4" i="88"/>
  <c r="U4" i="88" s="1"/>
  <c r="X4" i="88" s="1"/>
  <c r="R79" i="88"/>
  <c r="R78" i="88"/>
  <c r="R77" i="88"/>
  <c r="R76" i="88"/>
  <c r="R75" i="88"/>
  <c r="R74" i="88"/>
  <c r="R73" i="88"/>
  <c r="R72" i="88"/>
  <c r="R71" i="88"/>
  <c r="R70" i="88"/>
  <c r="R69" i="88"/>
  <c r="R68" i="88"/>
  <c r="R67" i="88"/>
  <c r="R66" i="88"/>
  <c r="R65" i="88"/>
  <c r="R64" i="88"/>
  <c r="R63" i="88"/>
  <c r="R62" i="88"/>
  <c r="R61" i="88"/>
  <c r="R60" i="88"/>
  <c r="R59" i="88"/>
  <c r="R58" i="88"/>
  <c r="R57" i="88"/>
  <c r="R56" i="88"/>
  <c r="R55" i="88"/>
  <c r="R54" i="88"/>
  <c r="R53" i="88"/>
  <c r="R52" i="88"/>
  <c r="R51" i="88"/>
  <c r="R50" i="88"/>
  <c r="R49" i="88"/>
  <c r="R48" i="88"/>
  <c r="R47" i="88"/>
  <c r="R46" i="88"/>
  <c r="R45" i="88"/>
  <c r="R44" i="88"/>
  <c r="R43" i="88"/>
  <c r="R42" i="88"/>
  <c r="R41" i="88"/>
  <c r="R40" i="88"/>
  <c r="R39" i="88"/>
  <c r="R38" i="88"/>
  <c r="R37" i="88"/>
  <c r="R36" i="88"/>
  <c r="R35" i="88"/>
  <c r="R34" i="88"/>
  <c r="R33" i="88"/>
  <c r="R32" i="88"/>
  <c r="R31" i="88"/>
  <c r="R30" i="88"/>
  <c r="R29" i="88"/>
  <c r="R28" i="88"/>
  <c r="R27" i="88"/>
  <c r="R26" i="88"/>
  <c r="R25" i="88"/>
  <c r="R24" i="88"/>
  <c r="R23" i="88"/>
  <c r="R22" i="88"/>
  <c r="R21" i="88"/>
  <c r="R20" i="88"/>
  <c r="R19" i="88"/>
  <c r="R18" i="88"/>
  <c r="R17" i="88"/>
  <c r="R16" i="88"/>
  <c r="R15" i="88"/>
  <c r="R14" i="88"/>
  <c r="R13" i="88"/>
  <c r="R12" i="88"/>
  <c r="R11" i="88"/>
  <c r="R10" i="88"/>
  <c r="R9" i="88"/>
  <c r="R8" i="88"/>
  <c r="R7" i="88"/>
  <c r="R6" i="88"/>
  <c r="Q79" i="88"/>
  <c r="Q78" i="88"/>
  <c r="Q77" i="88"/>
  <c r="Q76" i="88"/>
  <c r="Q75" i="88"/>
  <c r="Q74" i="88"/>
  <c r="Q73" i="88"/>
  <c r="Q72" i="88"/>
  <c r="Q71" i="88"/>
  <c r="Q70" i="88"/>
  <c r="Q69" i="88"/>
  <c r="Q68" i="88"/>
  <c r="Q67" i="88"/>
  <c r="Q66" i="88"/>
  <c r="Q65" i="88"/>
  <c r="Q64" i="88"/>
  <c r="Q63" i="88"/>
  <c r="Q62" i="88"/>
  <c r="Q61" i="88"/>
  <c r="Q60" i="88"/>
  <c r="Q59" i="88"/>
  <c r="Q58" i="88"/>
  <c r="Q57" i="88"/>
  <c r="Q56" i="88"/>
  <c r="Q55" i="88"/>
  <c r="Q54" i="88"/>
  <c r="Q53" i="88"/>
  <c r="Q52" i="88"/>
  <c r="Q51" i="88"/>
  <c r="Q50" i="88"/>
  <c r="Q49" i="88"/>
  <c r="Q48" i="88"/>
  <c r="Q47" i="88"/>
  <c r="Q46" i="88"/>
  <c r="Q45" i="88"/>
  <c r="Q44" i="88"/>
  <c r="Q43" i="88"/>
  <c r="Q42" i="88"/>
  <c r="Q41" i="88"/>
  <c r="Q40" i="88"/>
  <c r="Q39" i="88"/>
  <c r="Q38" i="88"/>
  <c r="Q37" i="88"/>
  <c r="Q36" i="88"/>
  <c r="Q35" i="88"/>
  <c r="Q34" i="88"/>
  <c r="Q33" i="88"/>
  <c r="Q32" i="88"/>
  <c r="Q31" i="88"/>
  <c r="Q30" i="88"/>
  <c r="Q29" i="88"/>
  <c r="Q28" i="88"/>
  <c r="Q27" i="88"/>
  <c r="Q26" i="88"/>
  <c r="Q25" i="88"/>
  <c r="Q24" i="88"/>
  <c r="Q23" i="88"/>
  <c r="Q22" i="88"/>
  <c r="Q21" i="88"/>
  <c r="Q20" i="88"/>
  <c r="Q19" i="88"/>
  <c r="Q18" i="88"/>
  <c r="Q17" i="88"/>
  <c r="Q16" i="88"/>
  <c r="Q15" i="88"/>
  <c r="Q14" i="88"/>
  <c r="Q13" i="88"/>
  <c r="Q12" i="88"/>
  <c r="Q11" i="88"/>
  <c r="Q10" i="88"/>
  <c r="Q9" i="88"/>
  <c r="Q8" i="88"/>
  <c r="V79" i="88"/>
  <c r="V78" i="88"/>
  <c r="V77" i="88"/>
  <c r="V76" i="88"/>
  <c r="V75" i="88"/>
  <c r="V74" i="88"/>
  <c r="V73" i="88"/>
  <c r="V72" i="88"/>
  <c r="V71" i="88"/>
  <c r="V70" i="88"/>
  <c r="V69" i="88"/>
  <c r="V68" i="88"/>
  <c r="V67" i="88"/>
  <c r="V66" i="88"/>
  <c r="V65" i="88"/>
  <c r="V64" i="88"/>
  <c r="V63" i="88"/>
  <c r="V62" i="88"/>
  <c r="V61" i="88"/>
  <c r="V60" i="88"/>
  <c r="V59" i="88"/>
  <c r="V58" i="88"/>
  <c r="V57" i="88"/>
  <c r="V56" i="88"/>
  <c r="V55" i="88"/>
  <c r="V54" i="88"/>
  <c r="V53" i="88"/>
  <c r="V52" i="88"/>
  <c r="V51" i="88"/>
  <c r="V50" i="88"/>
  <c r="V49" i="88"/>
  <c r="V48" i="88"/>
  <c r="V47" i="88"/>
  <c r="V46" i="88"/>
  <c r="V45" i="88"/>
  <c r="V44" i="88"/>
  <c r="V43" i="88"/>
  <c r="V42" i="88"/>
  <c r="V41" i="88"/>
  <c r="V40" i="88"/>
  <c r="V39" i="88"/>
  <c r="V38" i="88"/>
  <c r="V37" i="88"/>
  <c r="V36" i="88"/>
  <c r="V35" i="88"/>
  <c r="V34" i="88"/>
  <c r="V33" i="88"/>
  <c r="V32" i="88"/>
  <c r="V31" i="88"/>
  <c r="V30" i="88"/>
  <c r="V29" i="88"/>
  <c r="V28" i="88"/>
  <c r="V27" i="88"/>
  <c r="V26" i="88"/>
  <c r="V25" i="88"/>
  <c r="V24" i="88"/>
  <c r="V23" i="88"/>
  <c r="V22" i="88"/>
  <c r="V21" i="88"/>
  <c r="V20" i="88"/>
  <c r="V19" i="88"/>
  <c r="V18" i="88"/>
  <c r="V17" i="88"/>
  <c r="V16" i="88"/>
  <c r="V15" i="88"/>
  <c r="V14" i="88"/>
  <c r="V13" i="88"/>
  <c r="V12" i="88"/>
  <c r="V11" i="88"/>
  <c r="V10" i="88"/>
  <c r="AE3" i="87"/>
  <c r="P3" i="87"/>
  <c r="AF3" i="87" s="1"/>
  <c r="AO3" i="87" s="1"/>
  <c r="M4" i="87"/>
  <c r="U4" i="87" s="1"/>
  <c r="X4" i="87" s="1"/>
  <c r="R89" i="87"/>
  <c r="R88" i="87"/>
  <c r="R87" i="87"/>
  <c r="R86" i="87"/>
  <c r="R85" i="87"/>
  <c r="R84" i="87"/>
  <c r="R83" i="87"/>
  <c r="R82" i="87"/>
  <c r="R81" i="87"/>
  <c r="R80" i="87"/>
  <c r="R79" i="87"/>
  <c r="R78" i="87"/>
  <c r="R77" i="87"/>
  <c r="R76" i="87"/>
  <c r="R75" i="87"/>
  <c r="R74" i="87"/>
  <c r="R73" i="87"/>
  <c r="R72" i="87"/>
  <c r="R71" i="87"/>
  <c r="R70" i="87"/>
  <c r="R69" i="87"/>
  <c r="R68" i="87"/>
  <c r="R67" i="87"/>
  <c r="R66" i="87"/>
  <c r="R65" i="87"/>
  <c r="R64" i="87"/>
  <c r="R63" i="87"/>
  <c r="R62" i="87"/>
  <c r="R61" i="87"/>
  <c r="R60" i="87"/>
  <c r="R59" i="87"/>
  <c r="R58" i="87"/>
  <c r="R57" i="87"/>
  <c r="R56" i="87"/>
  <c r="R55" i="87"/>
  <c r="R54" i="87"/>
  <c r="R53" i="87"/>
  <c r="R52" i="87"/>
  <c r="R51" i="87"/>
  <c r="R50" i="87"/>
  <c r="R49" i="87"/>
  <c r="R48" i="87"/>
  <c r="R47" i="87"/>
  <c r="R46" i="87"/>
  <c r="R45" i="87"/>
  <c r="R44" i="87"/>
  <c r="R43" i="87"/>
  <c r="R42" i="87"/>
  <c r="R41" i="87"/>
  <c r="R40" i="87"/>
  <c r="R39" i="87"/>
  <c r="R38" i="87"/>
  <c r="R37" i="87"/>
  <c r="R36" i="87"/>
  <c r="R35" i="87"/>
  <c r="R34" i="87"/>
  <c r="R33" i="87"/>
  <c r="R32" i="87"/>
  <c r="R31" i="87"/>
  <c r="R30" i="87"/>
  <c r="R29" i="87"/>
  <c r="R28" i="87"/>
  <c r="R27" i="87"/>
  <c r="R26" i="87"/>
  <c r="R25" i="87"/>
  <c r="R24" i="87"/>
  <c r="R23" i="87"/>
  <c r="R22" i="87"/>
  <c r="R21" i="87"/>
  <c r="R20" i="87"/>
  <c r="R19" i="87"/>
  <c r="R18" i="87"/>
  <c r="R17" i="87"/>
  <c r="R16" i="87"/>
  <c r="R15" i="87"/>
  <c r="R14" i="87"/>
  <c r="R13" i="87"/>
  <c r="R12" i="87"/>
  <c r="R11" i="87"/>
  <c r="R10" i="87"/>
  <c r="R9" i="87"/>
  <c r="R8" i="87"/>
  <c r="R7" i="87"/>
  <c r="R6" i="87"/>
  <c r="Q89" i="87"/>
  <c r="Q88" i="87"/>
  <c r="Q87" i="87"/>
  <c r="Q86" i="87"/>
  <c r="Q85" i="87"/>
  <c r="Q84" i="87"/>
  <c r="Q83" i="87"/>
  <c r="Q82" i="87"/>
  <c r="Q81" i="87"/>
  <c r="Q80" i="87"/>
  <c r="Q79" i="87"/>
  <c r="Q78" i="87"/>
  <c r="Q77" i="87"/>
  <c r="Q76" i="87"/>
  <c r="Q75" i="87"/>
  <c r="Q74" i="87"/>
  <c r="Q73" i="87"/>
  <c r="Q72" i="87"/>
  <c r="Q71" i="87"/>
  <c r="Q70" i="87"/>
  <c r="Q69" i="87"/>
  <c r="Q68" i="87"/>
  <c r="Q67" i="87"/>
  <c r="Q66" i="87"/>
  <c r="Q65" i="87"/>
  <c r="Q64" i="87"/>
  <c r="Q63" i="87"/>
  <c r="Q62" i="87"/>
  <c r="Q61" i="87"/>
  <c r="Q60" i="87"/>
  <c r="Q59" i="87"/>
  <c r="Q58" i="87"/>
  <c r="Q57" i="87"/>
  <c r="Q56" i="87"/>
  <c r="Q55" i="87"/>
  <c r="Q54" i="87"/>
  <c r="Q53" i="87"/>
  <c r="Q52" i="87"/>
  <c r="Q51" i="87"/>
  <c r="Q50" i="87"/>
  <c r="Q49" i="87"/>
  <c r="Q48" i="87"/>
  <c r="Q47" i="87"/>
  <c r="Q46" i="87"/>
  <c r="Q45" i="87"/>
  <c r="Q44" i="87"/>
  <c r="Q43" i="87"/>
  <c r="Q42" i="87"/>
  <c r="Q41" i="87"/>
  <c r="Q40" i="87"/>
  <c r="Q39" i="87"/>
  <c r="Q38" i="87"/>
  <c r="Q37" i="87"/>
  <c r="Q36" i="87"/>
  <c r="Q35" i="87"/>
  <c r="Q34" i="87"/>
  <c r="Q33" i="87"/>
  <c r="Q32" i="87"/>
  <c r="Q31" i="87"/>
  <c r="Q30" i="87"/>
  <c r="Q29" i="87"/>
  <c r="Q28" i="87"/>
  <c r="Q27" i="87"/>
  <c r="Q26" i="87"/>
  <c r="Q25" i="87"/>
  <c r="Q24" i="87"/>
  <c r="Q23" i="87"/>
  <c r="Q22" i="87"/>
  <c r="Q21" i="87"/>
  <c r="Q20" i="87"/>
  <c r="Q19" i="87"/>
  <c r="Q18" i="87"/>
  <c r="Q17" i="87"/>
  <c r="Q16" i="87"/>
  <c r="Q15" i="87"/>
  <c r="Q14" i="87"/>
  <c r="Q13" i="87"/>
  <c r="Q12" i="87"/>
  <c r="Q11" i="87"/>
  <c r="Q10" i="87"/>
  <c r="Q9" i="87"/>
  <c r="Q8" i="87"/>
  <c r="V89" i="87"/>
  <c r="V88" i="87"/>
  <c r="V87" i="87"/>
  <c r="V86" i="87"/>
  <c r="V85" i="87"/>
  <c r="V84" i="87"/>
  <c r="V83" i="87"/>
  <c r="V82" i="87"/>
  <c r="V81" i="87"/>
  <c r="V80" i="87"/>
  <c r="V79" i="87"/>
  <c r="V78" i="87"/>
  <c r="V77" i="87"/>
  <c r="V76" i="87"/>
  <c r="V75" i="87"/>
  <c r="V74" i="87"/>
  <c r="V73" i="87"/>
  <c r="V72" i="87"/>
  <c r="V71" i="87"/>
  <c r="V70" i="87"/>
  <c r="V69" i="87"/>
  <c r="V68" i="87"/>
  <c r="V67" i="87"/>
  <c r="V66" i="87"/>
  <c r="V65" i="87"/>
  <c r="V64" i="87"/>
  <c r="V63" i="87"/>
  <c r="V62" i="87"/>
  <c r="V61" i="87"/>
  <c r="V60" i="87"/>
  <c r="V59" i="87"/>
  <c r="V58" i="87"/>
  <c r="V57" i="87"/>
  <c r="V56" i="87"/>
  <c r="V55" i="87"/>
  <c r="V54" i="87"/>
  <c r="V53" i="87"/>
  <c r="V52" i="87"/>
  <c r="V51" i="87"/>
  <c r="V50" i="87"/>
  <c r="V49" i="87"/>
  <c r="V48" i="87"/>
  <c r="V47" i="87"/>
  <c r="V46" i="87"/>
  <c r="V45" i="87"/>
  <c r="V44" i="87"/>
  <c r="V43" i="87"/>
  <c r="V42" i="87"/>
  <c r="V41" i="87"/>
  <c r="V40" i="87"/>
  <c r="V39" i="87"/>
  <c r="V38" i="87"/>
  <c r="V37" i="87"/>
  <c r="V36" i="87"/>
  <c r="V35" i="87"/>
  <c r="V34" i="87"/>
  <c r="V33" i="87"/>
  <c r="V32" i="87"/>
  <c r="V31" i="87"/>
  <c r="V30" i="87"/>
  <c r="V29" i="87"/>
  <c r="V28" i="87"/>
  <c r="V27" i="87"/>
  <c r="V26" i="87"/>
  <c r="V25" i="87"/>
  <c r="V24" i="87"/>
  <c r="V23" i="87"/>
  <c r="V22" i="87"/>
  <c r="V21" i="87"/>
  <c r="V20" i="87"/>
  <c r="V19" i="87"/>
  <c r="V18" i="87"/>
  <c r="V17" i="87"/>
  <c r="V16" i="87"/>
  <c r="V15" i="87"/>
  <c r="V14" i="87"/>
  <c r="V13" i="87"/>
  <c r="V12" i="87"/>
  <c r="V11" i="87"/>
  <c r="V10" i="87"/>
  <c r="AE3" i="86"/>
  <c r="P3" i="86"/>
  <c r="AF3" i="86" s="1"/>
  <c r="AO3" i="86" s="1"/>
  <c r="M4" i="86"/>
  <c r="U4" i="86" s="1"/>
  <c r="X4" i="86" s="1"/>
  <c r="Z4" i="86" s="1"/>
  <c r="R69" i="86"/>
  <c r="R68" i="86"/>
  <c r="R67" i="86"/>
  <c r="R66" i="86"/>
  <c r="R65" i="86"/>
  <c r="R64" i="86"/>
  <c r="R63" i="86"/>
  <c r="R62" i="86"/>
  <c r="R61" i="86"/>
  <c r="R60" i="86"/>
  <c r="R59" i="86"/>
  <c r="R58" i="86"/>
  <c r="R57" i="86"/>
  <c r="R56" i="86"/>
  <c r="R55" i="86"/>
  <c r="R54" i="86"/>
  <c r="R53" i="86"/>
  <c r="R52" i="86"/>
  <c r="R51" i="86"/>
  <c r="R50" i="86"/>
  <c r="R49" i="86"/>
  <c r="R48" i="86"/>
  <c r="R47" i="86"/>
  <c r="R46" i="86"/>
  <c r="R45" i="86"/>
  <c r="R44" i="86"/>
  <c r="R43" i="86"/>
  <c r="R42" i="86"/>
  <c r="R41" i="86"/>
  <c r="R40" i="86"/>
  <c r="R39" i="86"/>
  <c r="R38" i="86"/>
  <c r="R37" i="86"/>
  <c r="R36" i="86"/>
  <c r="R35" i="86"/>
  <c r="R34" i="86"/>
  <c r="R33" i="86"/>
  <c r="R32" i="86"/>
  <c r="R31" i="86"/>
  <c r="R30" i="86"/>
  <c r="R29" i="86"/>
  <c r="R28" i="86"/>
  <c r="R27" i="86"/>
  <c r="R26" i="86"/>
  <c r="R25" i="86"/>
  <c r="R24" i="86"/>
  <c r="R23" i="86"/>
  <c r="R22" i="86"/>
  <c r="R21" i="86"/>
  <c r="R20" i="86"/>
  <c r="R19" i="86"/>
  <c r="R18" i="86"/>
  <c r="R17" i="86"/>
  <c r="R16" i="86"/>
  <c r="R15" i="86"/>
  <c r="R14" i="86"/>
  <c r="R13" i="86"/>
  <c r="R12" i="86"/>
  <c r="R11" i="86"/>
  <c r="R10" i="86"/>
  <c r="R9" i="86"/>
  <c r="R8" i="86"/>
  <c r="R7" i="86"/>
  <c r="R6" i="86"/>
  <c r="Q69" i="86"/>
  <c r="Q68" i="86"/>
  <c r="Q67" i="86"/>
  <c r="Q66" i="86"/>
  <c r="Q65" i="86"/>
  <c r="Q64" i="86"/>
  <c r="Q63" i="86"/>
  <c r="Q62" i="86"/>
  <c r="Q61" i="86"/>
  <c r="Q60" i="86"/>
  <c r="Q59" i="86"/>
  <c r="Q58" i="86"/>
  <c r="Q57" i="86"/>
  <c r="Q56" i="86"/>
  <c r="Q55" i="86"/>
  <c r="Q54" i="86"/>
  <c r="Q53" i="86"/>
  <c r="Q52" i="86"/>
  <c r="Q51" i="86"/>
  <c r="Q50" i="86"/>
  <c r="Q49" i="86"/>
  <c r="Q48" i="86"/>
  <c r="Q47" i="86"/>
  <c r="Q46" i="86"/>
  <c r="Q45" i="86"/>
  <c r="Q44" i="86"/>
  <c r="Q43" i="86"/>
  <c r="Q42" i="86"/>
  <c r="Q41" i="86"/>
  <c r="Q40" i="86"/>
  <c r="Q39" i="86"/>
  <c r="Q38" i="86"/>
  <c r="Q37" i="86"/>
  <c r="Q36" i="86"/>
  <c r="Q35" i="86"/>
  <c r="Q34" i="86"/>
  <c r="Q33" i="86"/>
  <c r="Q32" i="86"/>
  <c r="Q31" i="86"/>
  <c r="Q30" i="86"/>
  <c r="Q29" i="86"/>
  <c r="Q28" i="86"/>
  <c r="Q27" i="86"/>
  <c r="Q26" i="86"/>
  <c r="Q25" i="86"/>
  <c r="Q24" i="86"/>
  <c r="Q23" i="86"/>
  <c r="Q22" i="86"/>
  <c r="Q21" i="86"/>
  <c r="Q20" i="86"/>
  <c r="Q19" i="86"/>
  <c r="Q18" i="86"/>
  <c r="Q17" i="86"/>
  <c r="Q16" i="86"/>
  <c r="Q15" i="86"/>
  <c r="Q14" i="86"/>
  <c r="Q13" i="86"/>
  <c r="Q12" i="86"/>
  <c r="Q11" i="86"/>
  <c r="Q10" i="86"/>
  <c r="Q9" i="86"/>
  <c r="Q8" i="86"/>
  <c r="V69" i="86"/>
  <c r="V68" i="86"/>
  <c r="V67" i="86"/>
  <c r="V66" i="86"/>
  <c r="V65" i="86"/>
  <c r="V64" i="86"/>
  <c r="V63" i="86"/>
  <c r="V62" i="86"/>
  <c r="V61" i="86"/>
  <c r="V60" i="86"/>
  <c r="V59" i="86"/>
  <c r="V58" i="86"/>
  <c r="V57" i="86"/>
  <c r="V56" i="86"/>
  <c r="V55" i="86"/>
  <c r="V54" i="86"/>
  <c r="V53" i="86"/>
  <c r="V52" i="86"/>
  <c r="V51" i="86"/>
  <c r="V50" i="86"/>
  <c r="V49" i="86"/>
  <c r="V48" i="86"/>
  <c r="V47" i="86"/>
  <c r="V46" i="86"/>
  <c r="V45" i="86"/>
  <c r="V44" i="86"/>
  <c r="V43" i="86"/>
  <c r="V42" i="86"/>
  <c r="V41" i="86"/>
  <c r="V40" i="86"/>
  <c r="V39" i="86"/>
  <c r="V38" i="86"/>
  <c r="V37" i="86"/>
  <c r="V36" i="86"/>
  <c r="V35" i="86"/>
  <c r="V34" i="86"/>
  <c r="V33" i="86"/>
  <c r="V32" i="86"/>
  <c r="V31" i="86"/>
  <c r="V30" i="86"/>
  <c r="V29" i="86"/>
  <c r="V28" i="86"/>
  <c r="V27" i="86"/>
  <c r="V26" i="86"/>
  <c r="V25" i="86"/>
  <c r="V24" i="86"/>
  <c r="V23" i="86"/>
  <c r="V22" i="86"/>
  <c r="V21" i="86"/>
  <c r="V20" i="86"/>
  <c r="V19" i="86"/>
  <c r="V18" i="86"/>
  <c r="V17" i="86"/>
  <c r="V16" i="86"/>
  <c r="V15" i="86"/>
  <c r="V14" i="86"/>
  <c r="V13" i="86"/>
  <c r="V12" i="86"/>
  <c r="V11" i="86"/>
  <c r="V10" i="86"/>
  <c r="AE3" i="85"/>
  <c r="P3" i="85"/>
  <c r="AF3" i="85" s="1"/>
  <c r="AO3" i="85" s="1"/>
  <c r="AH3" i="85"/>
  <c r="AQ3" i="85" s="1"/>
  <c r="M4" i="85"/>
  <c r="U4" i="85" s="1"/>
  <c r="X4" i="85" s="1"/>
  <c r="Q98" i="85"/>
  <c r="Q97" i="85"/>
  <c r="Q96" i="85"/>
  <c r="Q95" i="85"/>
  <c r="Q94" i="85"/>
  <c r="Q93" i="85"/>
  <c r="Q92" i="85"/>
  <c r="Q91" i="85"/>
  <c r="Q90" i="85"/>
  <c r="Q89" i="85"/>
  <c r="Q88" i="85"/>
  <c r="Q87" i="85"/>
  <c r="Q86" i="85"/>
  <c r="Q85" i="85"/>
  <c r="Q84" i="85"/>
  <c r="Q83" i="85"/>
  <c r="Q82" i="85"/>
  <c r="Q81" i="85"/>
  <c r="Q80" i="85"/>
  <c r="Q79" i="85"/>
  <c r="Q78" i="85"/>
  <c r="Q77" i="85"/>
  <c r="Q76" i="85"/>
  <c r="Q75" i="85"/>
  <c r="Q74" i="85"/>
  <c r="Q73" i="85"/>
  <c r="Q72" i="85"/>
  <c r="Q71" i="85"/>
  <c r="Q70" i="85"/>
  <c r="Q69" i="85"/>
  <c r="Q68" i="85"/>
  <c r="Q67" i="85"/>
  <c r="Q66" i="85"/>
  <c r="Q65" i="85"/>
  <c r="Q64" i="85"/>
  <c r="Q63" i="85"/>
  <c r="Q62" i="85"/>
  <c r="Q61" i="85"/>
  <c r="Q60" i="85"/>
  <c r="Q59" i="85"/>
  <c r="Q58" i="85"/>
  <c r="Q57" i="85"/>
  <c r="Q56" i="85"/>
  <c r="Q55" i="85"/>
  <c r="Q54" i="85"/>
  <c r="Q53" i="85"/>
  <c r="Q52" i="85"/>
  <c r="Q51" i="85"/>
  <c r="Q50" i="85"/>
  <c r="Q49" i="85"/>
  <c r="Q48" i="85"/>
  <c r="Q47" i="85"/>
  <c r="Q46" i="85"/>
  <c r="Q45" i="85"/>
  <c r="Q44" i="85"/>
  <c r="Q43" i="85"/>
  <c r="Q42" i="85"/>
  <c r="Q41" i="85"/>
  <c r="Q40" i="85"/>
  <c r="Q39" i="85"/>
  <c r="Q38" i="85"/>
  <c r="Q37" i="85"/>
  <c r="Q36" i="85"/>
  <c r="Q35" i="85"/>
  <c r="Q34" i="85"/>
  <c r="Q33" i="85"/>
  <c r="Q32" i="85"/>
  <c r="Q31" i="85"/>
  <c r="Q30" i="85"/>
  <c r="Q29" i="85"/>
  <c r="Q28" i="85"/>
  <c r="Q27" i="85"/>
  <c r="Q26" i="85"/>
  <c r="Q25" i="85"/>
  <c r="Q24" i="85"/>
  <c r="Q23" i="85"/>
  <c r="Q22" i="85"/>
  <c r="Q21" i="85"/>
  <c r="Q20" i="85"/>
  <c r="Q19" i="85"/>
  <c r="Q18" i="85"/>
  <c r="Q17" i="85"/>
  <c r="Q16" i="85"/>
  <c r="Q15" i="85"/>
  <c r="Q14" i="85"/>
  <c r="Q13" i="85"/>
  <c r="Q12" i="85"/>
  <c r="Q11" i="85"/>
  <c r="Q10" i="85"/>
  <c r="Q9" i="85"/>
  <c r="Q8" i="85"/>
  <c r="V98" i="85"/>
  <c r="V97" i="85"/>
  <c r="V96" i="85"/>
  <c r="V95" i="85"/>
  <c r="V94" i="85"/>
  <c r="V93" i="85"/>
  <c r="V92" i="85"/>
  <c r="V91" i="85"/>
  <c r="V90" i="85"/>
  <c r="V89" i="85"/>
  <c r="V88" i="85"/>
  <c r="V87" i="85"/>
  <c r="V86" i="85"/>
  <c r="V85" i="85"/>
  <c r="V84" i="85"/>
  <c r="V83" i="85"/>
  <c r="V82" i="85"/>
  <c r="V81" i="85"/>
  <c r="V80" i="85"/>
  <c r="V79" i="85"/>
  <c r="V78" i="85"/>
  <c r="V77" i="85"/>
  <c r="V76" i="85"/>
  <c r="V75" i="85"/>
  <c r="V74" i="85"/>
  <c r="V73" i="85"/>
  <c r="V72" i="85"/>
  <c r="V71" i="85"/>
  <c r="V70" i="85"/>
  <c r="V69" i="85"/>
  <c r="V68" i="85"/>
  <c r="V67" i="85"/>
  <c r="V66" i="85"/>
  <c r="V65" i="85"/>
  <c r="V64" i="85"/>
  <c r="V63" i="85"/>
  <c r="V62" i="85"/>
  <c r="V61" i="85"/>
  <c r="V60" i="85"/>
  <c r="V59" i="85"/>
  <c r="V58" i="85"/>
  <c r="V57" i="85"/>
  <c r="V56" i="85"/>
  <c r="V55" i="85"/>
  <c r="V54" i="85"/>
  <c r="V53" i="85"/>
  <c r="V52" i="85"/>
  <c r="V51" i="85"/>
  <c r="V50" i="85"/>
  <c r="V49" i="85"/>
  <c r="V48" i="85"/>
  <c r="V47" i="85"/>
  <c r="V46" i="85"/>
  <c r="V45" i="85"/>
  <c r="V44" i="85"/>
  <c r="V43" i="85"/>
  <c r="V42" i="85"/>
  <c r="V41" i="85"/>
  <c r="V40" i="85"/>
  <c r="V39" i="85"/>
  <c r="V38" i="85"/>
  <c r="V37" i="85"/>
  <c r="V36" i="85"/>
  <c r="V35" i="85"/>
  <c r="V34" i="85"/>
  <c r="V33" i="85"/>
  <c r="V32" i="85"/>
  <c r="V31" i="85"/>
  <c r="V30" i="85"/>
  <c r="V29" i="85"/>
  <c r="V28" i="85"/>
  <c r="V27" i="85"/>
  <c r="V26" i="85"/>
  <c r="V25" i="85"/>
  <c r="V24" i="85"/>
  <c r="V23" i="85"/>
  <c r="V22" i="85"/>
  <c r="V21" i="85"/>
  <c r="V20" i="85"/>
  <c r="V19" i="85"/>
  <c r="V18" i="85"/>
  <c r="V17" i="85"/>
  <c r="V16" i="85"/>
  <c r="V15" i="85"/>
  <c r="V14" i="85"/>
  <c r="V13" i="85"/>
  <c r="V12" i="85"/>
  <c r="V11" i="85"/>
  <c r="V10" i="85"/>
  <c r="AE3" i="84"/>
  <c r="P3" i="84"/>
  <c r="AF3" i="84" s="1"/>
  <c r="AO3" i="84" s="1"/>
  <c r="AH3" i="84"/>
  <c r="AQ3" i="84" s="1"/>
  <c r="M4" i="84"/>
  <c r="U4" i="84" s="1"/>
  <c r="X4" i="84" s="1"/>
  <c r="R79" i="84"/>
  <c r="R78" i="84"/>
  <c r="R77" i="84"/>
  <c r="R76" i="84"/>
  <c r="R75" i="84"/>
  <c r="R74" i="84"/>
  <c r="R73" i="84"/>
  <c r="R72" i="84"/>
  <c r="R71" i="84"/>
  <c r="R70" i="84"/>
  <c r="R69" i="84"/>
  <c r="R68" i="84"/>
  <c r="R67" i="84"/>
  <c r="R66" i="84"/>
  <c r="R65" i="84"/>
  <c r="R64" i="84"/>
  <c r="R63" i="84"/>
  <c r="R62" i="84"/>
  <c r="R61" i="84"/>
  <c r="R60" i="84"/>
  <c r="R59" i="84"/>
  <c r="R58" i="84"/>
  <c r="R57" i="84"/>
  <c r="R56" i="84"/>
  <c r="R55" i="84"/>
  <c r="R54" i="84"/>
  <c r="R53" i="84"/>
  <c r="R52" i="84"/>
  <c r="R51" i="84"/>
  <c r="R50" i="84"/>
  <c r="R49" i="84"/>
  <c r="R48" i="84"/>
  <c r="R47" i="84"/>
  <c r="R46" i="84"/>
  <c r="R45" i="84"/>
  <c r="R44" i="84"/>
  <c r="R43" i="84"/>
  <c r="R42" i="84"/>
  <c r="R41" i="84"/>
  <c r="R40" i="84"/>
  <c r="R39" i="84"/>
  <c r="R38" i="84"/>
  <c r="R37" i="84"/>
  <c r="R36" i="84"/>
  <c r="R35" i="84"/>
  <c r="R34" i="84"/>
  <c r="R33" i="84"/>
  <c r="R32" i="84"/>
  <c r="R31" i="84"/>
  <c r="R30" i="84"/>
  <c r="R29" i="84"/>
  <c r="R28" i="84"/>
  <c r="R27" i="84"/>
  <c r="R26" i="84"/>
  <c r="R25" i="84"/>
  <c r="R24" i="84"/>
  <c r="R23" i="84"/>
  <c r="R22" i="84"/>
  <c r="R21" i="84"/>
  <c r="R20" i="84"/>
  <c r="R19" i="84"/>
  <c r="R18" i="84"/>
  <c r="R17" i="84"/>
  <c r="R16" i="84"/>
  <c r="R15" i="84"/>
  <c r="R14" i="84"/>
  <c r="R13" i="84"/>
  <c r="R12" i="84"/>
  <c r="R11" i="84"/>
  <c r="R10" i="84"/>
  <c r="R9" i="84"/>
  <c r="R8" i="84"/>
  <c r="R7" i="84"/>
  <c r="R6" i="84"/>
  <c r="Q79" i="84"/>
  <c r="Q78" i="84"/>
  <c r="Q77" i="84"/>
  <c r="Q76" i="84"/>
  <c r="Q75" i="84"/>
  <c r="Q74" i="84"/>
  <c r="Q73" i="84"/>
  <c r="Q72" i="84"/>
  <c r="Q71" i="84"/>
  <c r="Q70" i="84"/>
  <c r="Q69" i="84"/>
  <c r="Q68" i="84"/>
  <c r="Q67" i="84"/>
  <c r="Q66" i="84"/>
  <c r="Q65" i="84"/>
  <c r="Q64" i="84"/>
  <c r="Q63" i="84"/>
  <c r="Q62" i="84"/>
  <c r="Q61" i="84"/>
  <c r="Q60" i="84"/>
  <c r="Q59" i="84"/>
  <c r="Q58" i="84"/>
  <c r="Q57" i="84"/>
  <c r="Q56" i="84"/>
  <c r="Q55" i="84"/>
  <c r="Q54" i="84"/>
  <c r="Q53" i="84"/>
  <c r="Q52" i="84"/>
  <c r="Q51" i="84"/>
  <c r="Q50" i="84"/>
  <c r="Q49" i="84"/>
  <c r="Q48" i="84"/>
  <c r="Q47" i="84"/>
  <c r="Q46" i="84"/>
  <c r="Q45" i="84"/>
  <c r="Q44" i="84"/>
  <c r="Q43" i="84"/>
  <c r="Q42" i="84"/>
  <c r="Q41" i="84"/>
  <c r="Q40" i="84"/>
  <c r="Q39" i="84"/>
  <c r="Q38" i="84"/>
  <c r="Q37" i="84"/>
  <c r="Q36" i="84"/>
  <c r="Q35" i="84"/>
  <c r="Q34" i="84"/>
  <c r="Q33" i="84"/>
  <c r="Q32" i="84"/>
  <c r="Q31" i="84"/>
  <c r="Q30" i="84"/>
  <c r="Q29" i="84"/>
  <c r="Q28" i="84"/>
  <c r="Q27" i="84"/>
  <c r="Q26" i="84"/>
  <c r="Q25" i="84"/>
  <c r="Q24" i="84"/>
  <c r="Q23" i="84"/>
  <c r="Q22" i="84"/>
  <c r="Q21" i="84"/>
  <c r="Q20" i="84"/>
  <c r="Q19" i="84"/>
  <c r="Q18" i="84"/>
  <c r="Q17" i="84"/>
  <c r="Q16" i="84"/>
  <c r="Q15" i="84"/>
  <c r="Q14" i="84"/>
  <c r="Q13" i="84"/>
  <c r="Q12" i="84"/>
  <c r="Q11" i="84"/>
  <c r="Q10" i="84"/>
  <c r="Q9" i="84"/>
  <c r="Q8" i="84"/>
  <c r="V79" i="84"/>
  <c r="V78" i="84"/>
  <c r="V77" i="84"/>
  <c r="V76" i="84"/>
  <c r="V75" i="84"/>
  <c r="V74" i="84"/>
  <c r="V73" i="84"/>
  <c r="V72" i="84"/>
  <c r="V71" i="84"/>
  <c r="V70" i="84"/>
  <c r="V69" i="84"/>
  <c r="V68" i="84"/>
  <c r="V67" i="84"/>
  <c r="V66" i="84"/>
  <c r="V65" i="84"/>
  <c r="V64" i="84"/>
  <c r="V63" i="84"/>
  <c r="V62" i="84"/>
  <c r="V61" i="84"/>
  <c r="V60" i="84"/>
  <c r="V59" i="84"/>
  <c r="V58" i="84"/>
  <c r="V57" i="84"/>
  <c r="V56" i="84"/>
  <c r="V55" i="84"/>
  <c r="V54" i="84"/>
  <c r="V53" i="84"/>
  <c r="V52" i="84"/>
  <c r="V51" i="84"/>
  <c r="V50" i="84"/>
  <c r="V49" i="84"/>
  <c r="V48" i="84"/>
  <c r="V47" i="84"/>
  <c r="V46" i="84"/>
  <c r="V45" i="84"/>
  <c r="V44" i="84"/>
  <c r="V43" i="84"/>
  <c r="V42" i="84"/>
  <c r="V41" i="84"/>
  <c r="V40" i="84"/>
  <c r="V39" i="84"/>
  <c r="V38" i="84"/>
  <c r="V37" i="84"/>
  <c r="V36" i="84"/>
  <c r="V35" i="84"/>
  <c r="V34" i="84"/>
  <c r="V33" i="84"/>
  <c r="V32" i="84"/>
  <c r="V31" i="84"/>
  <c r="V30" i="84"/>
  <c r="V29" i="84"/>
  <c r="V28" i="84"/>
  <c r="V27" i="84"/>
  <c r="V26" i="84"/>
  <c r="V25" i="84"/>
  <c r="V24" i="84"/>
  <c r="V23" i="84"/>
  <c r="V22" i="84"/>
  <c r="V21" i="84"/>
  <c r="V20" i="84"/>
  <c r="V19" i="84"/>
  <c r="V18" i="84"/>
  <c r="V17" i="84"/>
  <c r="V16" i="84"/>
  <c r="V15" i="84"/>
  <c r="V14" i="84"/>
  <c r="V13" i="84"/>
  <c r="V12" i="84"/>
  <c r="V11" i="84"/>
  <c r="V10" i="84"/>
  <c r="AE3" i="83"/>
  <c r="P3" i="83"/>
  <c r="AF3" i="83" s="1"/>
  <c r="AO3" i="83" s="1"/>
  <c r="AH3" i="83"/>
  <c r="AQ3" i="83" s="1"/>
  <c r="M4" i="83"/>
  <c r="U4" i="83" s="1"/>
  <c r="X4" i="83" s="1"/>
  <c r="R89" i="83"/>
  <c r="R88" i="83"/>
  <c r="R87" i="83"/>
  <c r="R86" i="83"/>
  <c r="R85" i="83"/>
  <c r="R84" i="83"/>
  <c r="R83" i="83"/>
  <c r="R82" i="83"/>
  <c r="R81" i="83"/>
  <c r="R80" i="83"/>
  <c r="R79" i="83"/>
  <c r="R78" i="83"/>
  <c r="R77" i="83"/>
  <c r="R76" i="83"/>
  <c r="R75" i="83"/>
  <c r="R74" i="83"/>
  <c r="R73" i="83"/>
  <c r="R72" i="83"/>
  <c r="R71" i="83"/>
  <c r="R70" i="83"/>
  <c r="R69" i="83"/>
  <c r="R68" i="83"/>
  <c r="R67" i="83"/>
  <c r="R66" i="83"/>
  <c r="R65" i="83"/>
  <c r="R64" i="83"/>
  <c r="R63" i="83"/>
  <c r="R62" i="83"/>
  <c r="R61" i="83"/>
  <c r="R60" i="83"/>
  <c r="R59" i="83"/>
  <c r="R58" i="83"/>
  <c r="R57" i="83"/>
  <c r="R56" i="83"/>
  <c r="R55" i="83"/>
  <c r="R54" i="83"/>
  <c r="R53" i="83"/>
  <c r="R52" i="83"/>
  <c r="R51" i="83"/>
  <c r="R50" i="83"/>
  <c r="R49" i="83"/>
  <c r="R48" i="83"/>
  <c r="R47" i="83"/>
  <c r="R46" i="83"/>
  <c r="R45" i="83"/>
  <c r="R44" i="83"/>
  <c r="R43" i="83"/>
  <c r="R42" i="83"/>
  <c r="R41" i="83"/>
  <c r="R40" i="83"/>
  <c r="R39" i="83"/>
  <c r="R38" i="83"/>
  <c r="R37" i="83"/>
  <c r="R36" i="83"/>
  <c r="R35" i="83"/>
  <c r="R34" i="83"/>
  <c r="R33" i="83"/>
  <c r="R32" i="83"/>
  <c r="R31" i="83"/>
  <c r="R30" i="83"/>
  <c r="R29" i="83"/>
  <c r="R28" i="83"/>
  <c r="R27" i="83"/>
  <c r="R26" i="83"/>
  <c r="R25" i="83"/>
  <c r="R24" i="83"/>
  <c r="R23" i="83"/>
  <c r="R22" i="83"/>
  <c r="R21" i="83"/>
  <c r="R20" i="83"/>
  <c r="R19" i="83"/>
  <c r="R18" i="83"/>
  <c r="R17" i="83"/>
  <c r="R16" i="83"/>
  <c r="R15" i="83"/>
  <c r="R14" i="83"/>
  <c r="R13" i="83"/>
  <c r="R12" i="83"/>
  <c r="R11" i="83"/>
  <c r="R10" i="83"/>
  <c r="R9" i="83"/>
  <c r="R8" i="83"/>
  <c r="R7" i="83"/>
  <c r="R6" i="83"/>
  <c r="Q89" i="83"/>
  <c r="Q88" i="83"/>
  <c r="Q87" i="83"/>
  <c r="Q86" i="83"/>
  <c r="Q85" i="83"/>
  <c r="Q84" i="83"/>
  <c r="Q83" i="83"/>
  <c r="Q82" i="83"/>
  <c r="Q81" i="83"/>
  <c r="Q80" i="83"/>
  <c r="Q79" i="83"/>
  <c r="Q78" i="83"/>
  <c r="Q77" i="83"/>
  <c r="Q76" i="83"/>
  <c r="Q75" i="83"/>
  <c r="Q74" i="83"/>
  <c r="Q73" i="83"/>
  <c r="Q72" i="83"/>
  <c r="Q71" i="83"/>
  <c r="Q70" i="83"/>
  <c r="Q69" i="83"/>
  <c r="Q68" i="83"/>
  <c r="Q67" i="83"/>
  <c r="Q66" i="83"/>
  <c r="Q65" i="83"/>
  <c r="Q64" i="83"/>
  <c r="Q63" i="83"/>
  <c r="Q62" i="83"/>
  <c r="Q61" i="83"/>
  <c r="Q60" i="83"/>
  <c r="Q59" i="83"/>
  <c r="Q58" i="83"/>
  <c r="Q57" i="83"/>
  <c r="Q56" i="83"/>
  <c r="Q55" i="83"/>
  <c r="Q54" i="83"/>
  <c r="Q53" i="83"/>
  <c r="Q52" i="83"/>
  <c r="Q51" i="83"/>
  <c r="Q50" i="83"/>
  <c r="Q49" i="83"/>
  <c r="Q48" i="83"/>
  <c r="Q47" i="83"/>
  <c r="Q46" i="83"/>
  <c r="Q45" i="83"/>
  <c r="Q44" i="83"/>
  <c r="Q43" i="83"/>
  <c r="Q42" i="83"/>
  <c r="Q41" i="83"/>
  <c r="Q40" i="83"/>
  <c r="Q39" i="83"/>
  <c r="Q38" i="83"/>
  <c r="Q37" i="83"/>
  <c r="Q36" i="83"/>
  <c r="Q35" i="83"/>
  <c r="Q34" i="83"/>
  <c r="Q33" i="83"/>
  <c r="Q32" i="83"/>
  <c r="Q31" i="83"/>
  <c r="Q30" i="83"/>
  <c r="Q29" i="83"/>
  <c r="Q28" i="83"/>
  <c r="Q27" i="83"/>
  <c r="Q26" i="83"/>
  <c r="Q25" i="83"/>
  <c r="Q24" i="83"/>
  <c r="Q23" i="83"/>
  <c r="Q22" i="83"/>
  <c r="Q21" i="83"/>
  <c r="Q20" i="83"/>
  <c r="Q19" i="83"/>
  <c r="Q18" i="83"/>
  <c r="Q17" i="83"/>
  <c r="Q16" i="83"/>
  <c r="Q15" i="83"/>
  <c r="Q14" i="83"/>
  <c r="Q13" i="83"/>
  <c r="Q12" i="83"/>
  <c r="Q11" i="83"/>
  <c r="Q10" i="83"/>
  <c r="Q9" i="83"/>
  <c r="Q8" i="83"/>
  <c r="V89" i="83"/>
  <c r="V88" i="83"/>
  <c r="V87" i="83"/>
  <c r="V86" i="83"/>
  <c r="V85" i="83"/>
  <c r="V84" i="83"/>
  <c r="V83" i="83"/>
  <c r="V82" i="83"/>
  <c r="V81" i="83"/>
  <c r="V80" i="83"/>
  <c r="V79" i="83"/>
  <c r="V78" i="83"/>
  <c r="V77" i="83"/>
  <c r="V76" i="83"/>
  <c r="V75" i="83"/>
  <c r="V74" i="83"/>
  <c r="V73" i="83"/>
  <c r="V72" i="83"/>
  <c r="V71" i="83"/>
  <c r="V70" i="83"/>
  <c r="V69" i="83"/>
  <c r="V68" i="83"/>
  <c r="V67" i="83"/>
  <c r="V66" i="83"/>
  <c r="V65" i="83"/>
  <c r="V64" i="83"/>
  <c r="V63" i="83"/>
  <c r="V62" i="83"/>
  <c r="V61" i="83"/>
  <c r="V60" i="83"/>
  <c r="V59" i="83"/>
  <c r="V58" i="83"/>
  <c r="V57" i="83"/>
  <c r="V56" i="83"/>
  <c r="V55" i="83"/>
  <c r="V54" i="83"/>
  <c r="V53" i="83"/>
  <c r="V52" i="83"/>
  <c r="V51" i="83"/>
  <c r="V50" i="83"/>
  <c r="V49" i="83"/>
  <c r="V48" i="83"/>
  <c r="V47" i="83"/>
  <c r="V46" i="83"/>
  <c r="V45" i="83"/>
  <c r="V44" i="83"/>
  <c r="V43" i="83"/>
  <c r="V42" i="83"/>
  <c r="V41" i="83"/>
  <c r="V40" i="83"/>
  <c r="V39" i="83"/>
  <c r="V38" i="83"/>
  <c r="V37" i="83"/>
  <c r="V36" i="83"/>
  <c r="V35" i="83"/>
  <c r="V34" i="83"/>
  <c r="V33" i="83"/>
  <c r="V32" i="83"/>
  <c r="V31" i="83"/>
  <c r="V30" i="83"/>
  <c r="V29" i="83"/>
  <c r="V28" i="83"/>
  <c r="V27" i="83"/>
  <c r="V26" i="83"/>
  <c r="V25" i="83"/>
  <c r="V24" i="83"/>
  <c r="V23" i="83"/>
  <c r="V22" i="83"/>
  <c r="V21" i="83"/>
  <c r="V20" i="83"/>
  <c r="V19" i="83"/>
  <c r="V18" i="83"/>
  <c r="V17" i="83"/>
  <c r="V16" i="83"/>
  <c r="V15" i="83"/>
  <c r="V14" i="83"/>
  <c r="V13" i="83"/>
  <c r="V12" i="83"/>
  <c r="V11" i="83"/>
  <c r="V10" i="83"/>
  <c r="AE3" i="82"/>
  <c r="P3" i="82"/>
  <c r="AF3" i="82" s="1"/>
  <c r="AO3" i="82" s="1"/>
  <c r="AH3" i="82"/>
  <c r="AQ3" i="82" s="1"/>
  <c r="M4" i="82"/>
  <c r="U4" i="82" s="1"/>
  <c r="X4" i="82" s="1"/>
  <c r="AE3" i="81"/>
  <c r="AH3" i="81"/>
  <c r="AQ3" i="81" s="1"/>
  <c r="M4" i="81"/>
  <c r="U4" i="81" s="1"/>
  <c r="X4" i="81" s="1"/>
  <c r="R23" i="81"/>
  <c r="R22" i="81"/>
  <c r="R21" i="81"/>
  <c r="R20" i="81"/>
  <c r="R19" i="81"/>
  <c r="R18" i="81"/>
  <c r="R17" i="81"/>
  <c r="R16" i="81"/>
  <c r="R15" i="81"/>
  <c r="R14" i="81"/>
  <c r="R13" i="81"/>
  <c r="R12" i="81"/>
  <c r="R11" i="81"/>
  <c r="R10" i="81"/>
  <c r="R9" i="81"/>
  <c r="R8" i="81"/>
  <c r="R7" i="81"/>
  <c r="R6" i="81"/>
  <c r="Q23" i="81"/>
  <c r="Q22" i="81"/>
  <c r="Q21" i="81"/>
  <c r="Q20" i="81"/>
  <c r="Q19" i="81"/>
  <c r="Q18" i="81"/>
  <c r="Q17" i="81"/>
  <c r="Q16" i="81"/>
  <c r="Q15" i="81"/>
  <c r="Q14" i="81"/>
  <c r="Q13" i="81"/>
  <c r="Q12" i="81"/>
  <c r="Q11" i="81"/>
  <c r="Q10" i="81"/>
  <c r="Q9" i="81"/>
  <c r="Q8" i="81"/>
  <c r="H17" i="81"/>
  <c r="H9" i="81"/>
  <c r="V23" i="81"/>
  <c r="V22" i="81"/>
  <c r="V21" i="81"/>
  <c r="V20" i="81"/>
  <c r="V19" i="81"/>
  <c r="V18" i="81"/>
  <c r="V17" i="81"/>
  <c r="V16" i="81"/>
  <c r="V15" i="81"/>
  <c r="V14" i="81"/>
  <c r="V13" i="81"/>
  <c r="V12" i="81"/>
  <c r="V11" i="81"/>
  <c r="V10" i="81"/>
  <c r="P13" i="81"/>
  <c r="P20" i="81"/>
  <c r="P3" i="80"/>
  <c r="AF3" i="80" s="1"/>
  <c r="AO3" i="80" s="1"/>
  <c r="M4" i="80"/>
  <c r="U4" i="80" s="1"/>
  <c r="X4" i="80" s="1"/>
  <c r="AH4" i="80" s="1"/>
  <c r="R23" i="80"/>
  <c r="R22" i="80"/>
  <c r="R21" i="80"/>
  <c r="R20" i="80"/>
  <c r="R19" i="80"/>
  <c r="R18" i="80"/>
  <c r="R17" i="80"/>
  <c r="R16" i="80"/>
  <c r="R15" i="80"/>
  <c r="R14" i="80"/>
  <c r="R13" i="80"/>
  <c r="R12" i="80"/>
  <c r="R11" i="80"/>
  <c r="R10" i="80"/>
  <c r="R9" i="80"/>
  <c r="R8" i="80"/>
  <c r="R7" i="80"/>
  <c r="R6" i="80"/>
  <c r="P6" i="80"/>
  <c r="Q23" i="80"/>
  <c r="Q22" i="80"/>
  <c r="Q21" i="80"/>
  <c r="Q20" i="80"/>
  <c r="Q19" i="80"/>
  <c r="Q18" i="80"/>
  <c r="Q17" i="80"/>
  <c r="Q16" i="80"/>
  <c r="Q15" i="80"/>
  <c r="Q14" i="80"/>
  <c r="Q13" i="80"/>
  <c r="Q12" i="80"/>
  <c r="Q11" i="80"/>
  <c r="Q10" i="80"/>
  <c r="Q9" i="80"/>
  <c r="Q8" i="80"/>
  <c r="H15" i="80"/>
  <c r="V23" i="80"/>
  <c r="V22" i="80"/>
  <c r="V21" i="80"/>
  <c r="V20" i="80"/>
  <c r="V19" i="80"/>
  <c r="V18" i="80"/>
  <c r="V17" i="80"/>
  <c r="V16" i="80"/>
  <c r="V15" i="80"/>
  <c r="V14" i="80"/>
  <c r="V13" i="80"/>
  <c r="V12" i="80"/>
  <c r="V11" i="80"/>
  <c r="V10" i="80"/>
  <c r="P17" i="80"/>
  <c r="P21" i="80"/>
  <c r="AH3" i="79"/>
  <c r="AQ3" i="79" s="1"/>
  <c r="M4" i="79"/>
  <c r="U4" i="79" s="1"/>
  <c r="X4" i="79" s="1"/>
  <c r="AH4" i="79" s="1"/>
  <c r="R23" i="79"/>
  <c r="R22" i="79"/>
  <c r="R21" i="79"/>
  <c r="R20" i="79"/>
  <c r="R19" i="79"/>
  <c r="R18" i="79"/>
  <c r="R17" i="79"/>
  <c r="R16" i="79"/>
  <c r="R15" i="79"/>
  <c r="R14" i="79"/>
  <c r="R13" i="79"/>
  <c r="R12" i="79"/>
  <c r="R11" i="79"/>
  <c r="R10" i="79"/>
  <c r="R9" i="79"/>
  <c r="R8" i="79"/>
  <c r="R7" i="79"/>
  <c r="R6" i="79"/>
  <c r="Q23" i="79"/>
  <c r="Q22" i="79"/>
  <c r="Q21" i="79"/>
  <c r="Q20" i="79"/>
  <c r="Q19" i="79"/>
  <c r="Q18" i="79"/>
  <c r="Q17" i="79"/>
  <c r="Q16" i="79"/>
  <c r="Q15" i="79"/>
  <c r="Q14" i="79"/>
  <c r="Q13" i="79"/>
  <c r="Q12" i="79"/>
  <c r="Q11" i="79"/>
  <c r="Q10" i="79"/>
  <c r="Q9" i="79"/>
  <c r="Q8" i="79"/>
  <c r="V23" i="79"/>
  <c r="V22" i="79"/>
  <c r="V21" i="79"/>
  <c r="V20" i="79"/>
  <c r="V19" i="79"/>
  <c r="V18" i="79"/>
  <c r="V17" i="79"/>
  <c r="V16" i="79"/>
  <c r="V15" i="79"/>
  <c r="V14" i="79"/>
  <c r="V13" i="79"/>
  <c r="V12" i="79"/>
  <c r="V11" i="79"/>
  <c r="V10" i="79"/>
  <c r="P14" i="79"/>
  <c r="P19" i="79"/>
  <c r="AH3" i="78"/>
  <c r="AQ3" i="78" s="1"/>
  <c r="M4" i="78"/>
  <c r="U4" i="78" s="1"/>
  <c r="X4" i="78" s="1"/>
  <c r="AH4" i="78" s="1"/>
  <c r="Q23" i="78"/>
  <c r="Q22" i="78"/>
  <c r="Q21" i="78"/>
  <c r="Q20" i="78"/>
  <c r="Q19" i="78"/>
  <c r="Q18" i="78"/>
  <c r="Q17" i="78"/>
  <c r="Q16" i="78"/>
  <c r="Q15" i="78"/>
  <c r="Q14" i="78"/>
  <c r="Q13" i="78"/>
  <c r="Q12" i="78"/>
  <c r="Q11" i="78"/>
  <c r="Q10" i="78"/>
  <c r="Q9" i="78"/>
  <c r="Q8" i="78"/>
  <c r="V23" i="78"/>
  <c r="V22" i="78"/>
  <c r="V21" i="78"/>
  <c r="V20" i="78"/>
  <c r="V19" i="78"/>
  <c r="V18" i="78"/>
  <c r="V17" i="78"/>
  <c r="V16" i="78"/>
  <c r="V15" i="78"/>
  <c r="V14" i="78"/>
  <c r="V13" i="78"/>
  <c r="V12" i="78"/>
  <c r="V11" i="78"/>
  <c r="V10" i="78"/>
  <c r="P11" i="78"/>
  <c r="P15" i="78"/>
  <c r="P16" i="78"/>
  <c r="P17" i="78"/>
  <c r="P20" i="78"/>
  <c r="AH3" i="77"/>
  <c r="AQ3" i="77" s="1"/>
  <c r="M4" i="77"/>
  <c r="U4" i="77" s="1"/>
  <c r="X4" i="77" s="1"/>
  <c r="AH4" i="77" s="1"/>
  <c r="R23" i="77"/>
  <c r="R22" i="77"/>
  <c r="R21" i="77"/>
  <c r="R20" i="77"/>
  <c r="R19" i="77"/>
  <c r="R18" i="77"/>
  <c r="R17" i="77"/>
  <c r="R16" i="77"/>
  <c r="R15" i="77"/>
  <c r="R14" i="77"/>
  <c r="R13" i="77"/>
  <c r="R12" i="77"/>
  <c r="R11" i="77"/>
  <c r="R10" i="77"/>
  <c r="R9" i="77"/>
  <c r="R8" i="77"/>
  <c r="R7" i="77"/>
  <c r="R6" i="77"/>
  <c r="Q23" i="77"/>
  <c r="Q22" i="77"/>
  <c r="Q21" i="77"/>
  <c r="Q20" i="77"/>
  <c r="Q19" i="77"/>
  <c r="Q18" i="77"/>
  <c r="Q17" i="77"/>
  <c r="Q16" i="77"/>
  <c r="Q15" i="77"/>
  <c r="Q14" i="77"/>
  <c r="Q13" i="77"/>
  <c r="Q12" i="77"/>
  <c r="Q11" i="77"/>
  <c r="Q10" i="77"/>
  <c r="Q9" i="77"/>
  <c r="Q8" i="77"/>
  <c r="H21" i="77"/>
  <c r="H20" i="77"/>
  <c r="H19" i="77"/>
  <c r="H15" i="77"/>
  <c r="H14" i="77"/>
  <c r="H13" i="77"/>
  <c r="H9" i="77"/>
  <c r="V23" i="77"/>
  <c r="V22" i="77"/>
  <c r="V21" i="77"/>
  <c r="V20" i="77"/>
  <c r="V19" i="77"/>
  <c r="V18" i="77"/>
  <c r="V17" i="77"/>
  <c r="V16" i="77"/>
  <c r="V15" i="77"/>
  <c r="V14" i="77"/>
  <c r="V13" i="77"/>
  <c r="V12" i="77"/>
  <c r="V11" i="77"/>
  <c r="V10" i="77"/>
  <c r="P13" i="77"/>
  <c r="P15" i="77"/>
  <c r="P21" i="77"/>
  <c r="AH3" i="76"/>
  <c r="AQ3" i="76" s="1"/>
  <c r="M4" i="76"/>
  <c r="U4" i="76" s="1"/>
  <c r="X4" i="76" s="1"/>
  <c r="AH4" i="76" s="1"/>
  <c r="R23" i="76"/>
  <c r="R22" i="76"/>
  <c r="R21" i="76"/>
  <c r="R20" i="76"/>
  <c r="R19" i="76"/>
  <c r="R18" i="76"/>
  <c r="R17" i="76"/>
  <c r="R16" i="76"/>
  <c r="R15" i="76"/>
  <c r="R14" i="76"/>
  <c r="R13" i="76"/>
  <c r="R12" i="76"/>
  <c r="R11" i="76"/>
  <c r="R10" i="76"/>
  <c r="R9" i="76"/>
  <c r="R8" i="76"/>
  <c r="R7" i="76"/>
  <c r="R6" i="76"/>
  <c r="Q23" i="76"/>
  <c r="Q22" i="76"/>
  <c r="Q21" i="76"/>
  <c r="Q20" i="76"/>
  <c r="Q19" i="76"/>
  <c r="Q18" i="76"/>
  <c r="Q17" i="76"/>
  <c r="Q16" i="76"/>
  <c r="Q15" i="76"/>
  <c r="Q14" i="76"/>
  <c r="Q13" i="76"/>
  <c r="Q12" i="76"/>
  <c r="Q11" i="76"/>
  <c r="Q10" i="76"/>
  <c r="Q9" i="76"/>
  <c r="Q8" i="76"/>
  <c r="P8" i="76"/>
  <c r="H11" i="76"/>
  <c r="V23" i="76"/>
  <c r="V22" i="76"/>
  <c r="V21" i="76"/>
  <c r="V20" i="76"/>
  <c r="V19" i="76"/>
  <c r="V18" i="76"/>
  <c r="V17" i="76"/>
  <c r="V16" i="76"/>
  <c r="V15" i="76"/>
  <c r="V14" i="76"/>
  <c r="V13" i="76"/>
  <c r="V12" i="76"/>
  <c r="V11" i="76"/>
  <c r="V10" i="76"/>
  <c r="P12" i="76"/>
  <c r="P22" i="76"/>
  <c r="P23" i="76"/>
  <c r="M4" i="75"/>
  <c r="U4" i="75" s="1"/>
  <c r="X4" i="75" s="1"/>
  <c r="AH4" i="75" s="1"/>
  <c r="R23" i="75"/>
  <c r="R22" i="75"/>
  <c r="R21" i="75"/>
  <c r="R20" i="75"/>
  <c r="R19" i="75"/>
  <c r="R18" i="75"/>
  <c r="R17" i="75"/>
  <c r="R16" i="75"/>
  <c r="R15" i="75"/>
  <c r="R14" i="75"/>
  <c r="R13" i="75"/>
  <c r="R12" i="75"/>
  <c r="R11" i="75"/>
  <c r="R10" i="75"/>
  <c r="R9" i="75"/>
  <c r="R8" i="75"/>
  <c r="R7" i="75"/>
  <c r="R6" i="75"/>
  <c r="Q23" i="75"/>
  <c r="Q22" i="75"/>
  <c r="Q21" i="75"/>
  <c r="Q20" i="75"/>
  <c r="Q19" i="75"/>
  <c r="Q18" i="75"/>
  <c r="Q17" i="75"/>
  <c r="Q16" i="75"/>
  <c r="Q15" i="75"/>
  <c r="Q14" i="75"/>
  <c r="Q13" i="75"/>
  <c r="Q12" i="75"/>
  <c r="Q11" i="75"/>
  <c r="Q10" i="75"/>
  <c r="Q9" i="75"/>
  <c r="Q8" i="75"/>
  <c r="V23" i="75"/>
  <c r="V22" i="75"/>
  <c r="V21" i="75"/>
  <c r="V20" i="75"/>
  <c r="V19" i="75"/>
  <c r="V18" i="75"/>
  <c r="V17" i="75"/>
  <c r="V16" i="75"/>
  <c r="V15" i="75"/>
  <c r="V14" i="75"/>
  <c r="V13" i="75"/>
  <c r="V12" i="75"/>
  <c r="V11" i="75"/>
  <c r="V10" i="75"/>
  <c r="P12" i="75"/>
  <c r="P13" i="75"/>
  <c r="P14" i="75"/>
  <c r="P16" i="75"/>
  <c r="P20" i="75"/>
  <c r="AH3" i="74"/>
  <c r="AQ3" i="74" s="1"/>
  <c r="H4" i="74"/>
  <c r="I4" i="74" s="1"/>
  <c r="J4" i="74" s="1"/>
  <c r="K4" i="74" s="1"/>
  <c r="M4" i="74"/>
  <c r="U4" i="74" s="1"/>
  <c r="X4" i="74" s="1"/>
  <c r="AH4" i="74" s="1"/>
  <c r="P6" i="74"/>
  <c r="Q23" i="74"/>
  <c r="Q22" i="74"/>
  <c r="Q21" i="74"/>
  <c r="Q20" i="74"/>
  <c r="Q19" i="74"/>
  <c r="Q18" i="74"/>
  <c r="Q17" i="74"/>
  <c r="Q16" i="74"/>
  <c r="Q15" i="74"/>
  <c r="Q14" i="74"/>
  <c r="Q13" i="74"/>
  <c r="Q12" i="74"/>
  <c r="Q11" i="74"/>
  <c r="Q10" i="74"/>
  <c r="Q9" i="74"/>
  <c r="Q8" i="74"/>
  <c r="V23" i="74"/>
  <c r="V22" i="74"/>
  <c r="V21" i="74"/>
  <c r="V20" i="74"/>
  <c r="V19" i="74"/>
  <c r="V18" i="74"/>
  <c r="V17" i="74"/>
  <c r="V16" i="74"/>
  <c r="V15" i="74"/>
  <c r="V14" i="74"/>
  <c r="V13" i="74"/>
  <c r="V12" i="74"/>
  <c r="V11" i="74"/>
  <c r="V10" i="74"/>
  <c r="P12" i="74"/>
  <c r="P19" i="74"/>
  <c r="AE3" i="73"/>
  <c r="P3" i="73"/>
  <c r="AF3" i="73" s="1"/>
  <c r="AO3" i="73" s="1"/>
  <c r="AH3" i="73"/>
  <c r="AQ3" i="73" s="1"/>
  <c r="M4" i="73"/>
  <c r="U4" i="73" s="1"/>
  <c r="X4" i="73" s="1"/>
  <c r="AH4" i="73" s="1"/>
  <c r="R23" i="73"/>
  <c r="R22" i="73"/>
  <c r="R21" i="73"/>
  <c r="R20" i="73"/>
  <c r="R19" i="73"/>
  <c r="R18" i="73"/>
  <c r="R17" i="73"/>
  <c r="R16" i="73"/>
  <c r="R15" i="73"/>
  <c r="R14" i="73"/>
  <c r="R13" i="73"/>
  <c r="R12" i="73"/>
  <c r="R11" i="73"/>
  <c r="R10" i="73"/>
  <c r="R9" i="73"/>
  <c r="R8" i="73"/>
  <c r="R7" i="73"/>
  <c r="R6" i="73"/>
  <c r="Q23" i="73"/>
  <c r="Q22" i="73"/>
  <c r="Q21" i="73"/>
  <c r="Q20" i="73"/>
  <c r="Q19" i="73"/>
  <c r="Q18" i="73"/>
  <c r="Q17" i="73"/>
  <c r="Q16" i="73"/>
  <c r="Q15" i="73"/>
  <c r="Q14" i="73"/>
  <c r="Q13" i="73"/>
  <c r="Q12" i="73"/>
  <c r="Q11" i="73"/>
  <c r="Q10" i="73"/>
  <c r="Q9" i="73"/>
  <c r="Q8" i="73"/>
  <c r="P8" i="73"/>
  <c r="V23" i="73"/>
  <c r="V22" i="73"/>
  <c r="V21" i="73"/>
  <c r="V20" i="73"/>
  <c r="V19" i="73"/>
  <c r="V18" i="73"/>
  <c r="V17" i="73"/>
  <c r="V16" i="73"/>
  <c r="V15" i="73"/>
  <c r="V14" i="73"/>
  <c r="V13" i="73"/>
  <c r="V12" i="73"/>
  <c r="V11" i="73"/>
  <c r="V10" i="73"/>
  <c r="P17" i="73"/>
  <c r="P18" i="73"/>
  <c r="P19" i="73"/>
  <c r="P22" i="73"/>
  <c r="AH3" i="72"/>
  <c r="AQ3" i="72" s="1"/>
  <c r="M4" i="72"/>
  <c r="U4" i="72" s="1"/>
  <c r="X4" i="72" s="1"/>
  <c r="P5" i="72"/>
  <c r="R23" i="72"/>
  <c r="R22" i="72"/>
  <c r="R21" i="72"/>
  <c r="R20" i="72"/>
  <c r="R19" i="72"/>
  <c r="R18" i="72"/>
  <c r="R17" i="72"/>
  <c r="R16" i="72"/>
  <c r="R15" i="72"/>
  <c r="R14" i="72"/>
  <c r="R13" i="72"/>
  <c r="R12" i="72"/>
  <c r="R11" i="72"/>
  <c r="R10" i="72"/>
  <c r="R9" i="72"/>
  <c r="R8" i="72"/>
  <c r="R7" i="72"/>
  <c r="R6" i="72"/>
  <c r="Q23" i="72"/>
  <c r="Q22" i="72"/>
  <c r="Q21" i="72"/>
  <c r="Q20" i="72"/>
  <c r="Q19" i="72"/>
  <c r="Q18" i="72"/>
  <c r="Q17" i="72"/>
  <c r="Q16" i="72"/>
  <c r="Q15" i="72"/>
  <c r="Q14" i="72"/>
  <c r="Q13" i="72"/>
  <c r="Q12" i="72"/>
  <c r="Q11" i="72"/>
  <c r="Q10" i="72"/>
  <c r="Q9" i="72"/>
  <c r="Q8" i="72"/>
  <c r="H11" i="72"/>
  <c r="V23" i="72"/>
  <c r="V22" i="72"/>
  <c r="V21" i="72"/>
  <c r="V20" i="72"/>
  <c r="V19" i="72"/>
  <c r="V18" i="72"/>
  <c r="V17" i="72"/>
  <c r="V16" i="72"/>
  <c r="V15" i="72"/>
  <c r="V14" i="72"/>
  <c r="V13" i="72"/>
  <c r="V12" i="72"/>
  <c r="V11" i="72"/>
  <c r="V10" i="72"/>
  <c r="P10" i="72"/>
  <c r="P14" i="72"/>
  <c r="P20" i="72"/>
  <c r="AH3" i="71"/>
  <c r="AQ3" i="71" s="1"/>
  <c r="M4" i="71"/>
  <c r="U4" i="71" s="1"/>
  <c r="X4" i="71" s="1"/>
  <c r="R23" i="71"/>
  <c r="R22" i="71"/>
  <c r="R21" i="71"/>
  <c r="R20" i="71"/>
  <c r="R19" i="71"/>
  <c r="R18" i="71"/>
  <c r="R17" i="71"/>
  <c r="R16" i="71"/>
  <c r="R15" i="71"/>
  <c r="R14" i="71"/>
  <c r="R13" i="71"/>
  <c r="R12" i="71"/>
  <c r="R11" i="71"/>
  <c r="R10" i="71"/>
  <c r="R9" i="71"/>
  <c r="R8" i="71"/>
  <c r="R7" i="71"/>
  <c r="R6" i="71"/>
  <c r="P7" i="71"/>
  <c r="Q23" i="71"/>
  <c r="Q22" i="71"/>
  <c r="Q21" i="71"/>
  <c r="Q20" i="71"/>
  <c r="Q19" i="71"/>
  <c r="Q18" i="71"/>
  <c r="Q17" i="71"/>
  <c r="Q16" i="71"/>
  <c r="Q15" i="71"/>
  <c r="Q14" i="71"/>
  <c r="Q13" i="71"/>
  <c r="Q12" i="71"/>
  <c r="Q11" i="71"/>
  <c r="Q10" i="71"/>
  <c r="Q9" i="71"/>
  <c r="Q8" i="71"/>
  <c r="P9" i="71"/>
  <c r="V23" i="71"/>
  <c r="V22" i="71"/>
  <c r="V21" i="71"/>
  <c r="V20" i="71"/>
  <c r="V19" i="71"/>
  <c r="V18" i="71"/>
  <c r="V17" i="71"/>
  <c r="V16" i="71"/>
  <c r="V15" i="71"/>
  <c r="V14" i="71"/>
  <c r="V13" i="71"/>
  <c r="V12" i="71"/>
  <c r="V11" i="71"/>
  <c r="V10" i="71"/>
  <c r="P16" i="71"/>
  <c r="P21" i="71"/>
  <c r="P22" i="71"/>
  <c r="AH3" i="70"/>
  <c r="AQ3" i="70" s="1"/>
  <c r="M4" i="70"/>
  <c r="U4" i="70" s="1"/>
  <c r="X4" i="70" s="1"/>
  <c r="AH4" i="70" s="1"/>
  <c r="P6" i="70"/>
  <c r="P7" i="70"/>
  <c r="Q23" i="70"/>
  <c r="Q22" i="70"/>
  <c r="Q21" i="70"/>
  <c r="Q20" i="70"/>
  <c r="Q19" i="70"/>
  <c r="Q18" i="70"/>
  <c r="Q17" i="70"/>
  <c r="Q16" i="70"/>
  <c r="Q15" i="70"/>
  <c r="Q14" i="70"/>
  <c r="Q13" i="70"/>
  <c r="Q12" i="70"/>
  <c r="Q11" i="70"/>
  <c r="Q10" i="70"/>
  <c r="Q9" i="70"/>
  <c r="Q8" i="70"/>
  <c r="V23" i="70"/>
  <c r="V22" i="70"/>
  <c r="V21" i="70"/>
  <c r="V20" i="70"/>
  <c r="V19" i="70"/>
  <c r="V18" i="70"/>
  <c r="V17" i="70"/>
  <c r="V16" i="70"/>
  <c r="V15" i="70"/>
  <c r="V14" i="70"/>
  <c r="V13" i="70"/>
  <c r="V12" i="70"/>
  <c r="V11" i="70"/>
  <c r="V10" i="70"/>
  <c r="P11" i="70"/>
  <c r="P19" i="70"/>
  <c r="P22" i="70"/>
  <c r="P23" i="70"/>
  <c r="AH3" i="69"/>
  <c r="AQ3" i="69" s="1"/>
  <c r="M4" i="69"/>
  <c r="U4" i="69" s="1"/>
  <c r="X4" i="69" s="1"/>
  <c r="AH4" i="69" s="1"/>
  <c r="R23" i="69"/>
  <c r="R22" i="69"/>
  <c r="R21" i="69"/>
  <c r="R20" i="69"/>
  <c r="R19" i="69"/>
  <c r="R18" i="69"/>
  <c r="R17" i="69"/>
  <c r="R16" i="69"/>
  <c r="R15" i="69"/>
  <c r="R14" i="69"/>
  <c r="R13" i="69"/>
  <c r="R12" i="69"/>
  <c r="R11" i="69"/>
  <c r="R10" i="69"/>
  <c r="R9" i="69"/>
  <c r="R8" i="69"/>
  <c r="R7" i="69"/>
  <c r="R6" i="69"/>
  <c r="Q23" i="69"/>
  <c r="Q22" i="69"/>
  <c r="Q21" i="69"/>
  <c r="Q20" i="69"/>
  <c r="Q19" i="69"/>
  <c r="Q18" i="69"/>
  <c r="Q17" i="69"/>
  <c r="Q16" i="69"/>
  <c r="Q15" i="69"/>
  <c r="Q14" i="69"/>
  <c r="Q13" i="69"/>
  <c r="Q12" i="69"/>
  <c r="Q11" i="69"/>
  <c r="Q10" i="69"/>
  <c r="Q9" i="69"/>
  <c r="Q8" i="69"/>
  <c r="H23" i="69"/>
  <c r="H13" i="69"/>
  <c r="V23" i="69"/>
  <c r="V22" i="69"/>
  <c r="V21" i="69"/>
  <c r="V20" i="69"/>
  <c r="V19" i="69"/>
  <c r="V18" i="69"/>
  <c r="V17" i="69"/>
  <c r="V16" i="69"/>
  <c r="V15" i="69"/>
  <c r="V14" i="69"/>
  <c r="V13" i="69"/>
  <c r="V12" i="69"/>
  <c r="V11" i="69"/>
  <c r="V10" i="69"/>
  <c r="P10" i="69"/>
  <c r="P16" i="69"/>
  <c r="P23" i="69"/>
  <c r="P3" i="68"/>
  <c r="AF3" i="68" s="1"/>
  <c r="AO3" i="68" s="1"/>
  <c r="AH3" i="68"/>
  <c r="AQ3" i="68" s="1"/>
  <c r="M4" i="68"/>
  <c r="U4" i="68" s="1"/>
  <c r="X4" i="68" s="1"/>
  <c r="AH4" i="68" s="1"/>
  <c r="R23" i="68"/>
  <c r="R22" i="68"/>
  <c r="R21" i="68"/>
  <c r="R20" i="68"/>
  <c r="R19" i="68"/>
  <c r="R18" i="68"/>
  <c r="R17" i="68"/>
  <c r="R16" i="68"/>
  <c r="R15" i="68"/>
  <c r="R14" i="68"/>
  <c r="R13" i="68"/>
  <c r="R12" i="68"/>
  <c r="R11" i="68"/>
  <c r="R10" i="68"/>
  <c r="R9" i="68"/>
  <c r="R8" i="68"/>
  <c r="R7" i="68"/>
  <c r="R6" i="68"/>
  <c r="Q23" i="68"/>
  <c r="Q22" i="68"/>
  <c r="Q21" i="68"/>
  <c r="Q20" i="68"/>
  <c r="Q19" i="68"/>
  <c r="Q18" i="68"/>
  <c r="Q17" i="68"/>
  <c r="Q16" i="68"/>
  <c r="Q15" i="68"/>
  <c r="Q14" i="68"/>
  <c r="Q13" i="68"/>
  <c r="Q12" i="68"/>
  <c r="Q11" i="68"/>
  <c r="Q10" i="68"/>
  <c r="Q9" i="68"/>
  <c r="Q8" i="68"/>
  <c r="P8" i="68"/>
  <c r="H20" i="68"/>
  <c r="H19" i="68"/>
  <c r="H18" i="68"/>
  <c r="H14" i="68"/>
  <c r="H13" i="68"/>
  <c r="H12" i="68"/>
  <c r="V23" i="68"/>
  <c r="V22" i="68"/>
  <c r="V21" i="68"/>
  <c r="V20" i="68"/>
  <c r="V19" i="68"/>
  <c r="V18" i="68"/>
  <c r="V17" i="68"/>
  <c r="V16" i="68"/>
  <c r="V15" i="68"/>
  <c r="V14" i="68"/>
  <c r="V13" i="68"/>
  <c r="V12" i="68"/>
  <c r="V11" i="68"/>
  <c r="V10" i="68"/>
  <c r="P13" i="68"/>
  <c r="P14" i="68"/>
  <c r="P15" i="68"/>
  <c r="P17" i="68"/>
  <c r="AH3" i="67"/>
  <c r="AQ3" i="67" s="1"/>
  <c r="H4" i="67"/>
  <c r="I4" i="67" s="1"/>
  <c r="J4" i="67" s="1"/>
  <c r="K4" i="67" s="1"/>
  <c r="M4" i="67"/>
  <c r="U4" i="67" s="1"/>
  <c r="X4" i="67" s="1"/>
  <c r="AH4" i="67" s="1"/>
  <c r="P5" i="67"/>
  <c r="R23" i="67"/>
  <c r="R22" i="67"/>
  <c r="R21" i="67"/>
  <c r="R20" i="67"/>
  <c r="R19" i="67"/>
  <c r="R18" i="67"/>
  <c r="R17" i="67"/>
  <c r="R16" i="67"/>
  <c r="R15" i="67"/>
  <c r="R14" i="67"/>
  <c r="R13" i="67"/>
  <c r="R12" i="67"/>
  <c r="R11" i="67"/>
  <c r="R10" i="67"/>
  <c r="R9" i="67"/>
  <c r="R8" i="67"/>
  <c r="R7" i="67"/>
  <c r="R6" i="67"/>
  <c r="P6" i="67"/>
  <c r="Q23" i="67"/>
  <c r="Q22" i="67"/>
  <c r="Q21" i="67"/>
  <c r="Q20" i="67"/>
  <c r="Q19" i="67"/>
  <c r="Q18" i="67"/>
  <c r="Q17" i="67"/>
  <c r="Q16" i="67"/>
  <c r="Q15" i="67"/>
  <c r="Q14" i="67"/>
  <c r="Q13" i="67"/>
  <c r="Q12" i="67"/>
  <c r="Q11" i="67"/>
  <c r="Q10" i="67"/>
  <c r="Q9" i="67"/>
  <c r="Q8" i="67"/>
  <c r="V23" i="67"/>
  <c r="V22" i="67"/>
  <c r="V21" i="67"/>
  <c r="V20" i="67"/>
  <c r="V19" i="67"/>
  <c r="V18" i="67"/>
  <c r="V17" i="67"/>
  <c r="V16" i="67"/>
  <c r="V15" i="67"/>
  <c r="V14" i="67"/>
  <c r="V13" i="67"/>
  <c r="V12" i="67"/>
  <c r="V11" i="67"/>
  <c r="V10" i="67"/>
  <c r="P17" i="67"/>
  <c r="P22" i="67"/>
  <c r="AH3" i="66"/>
  <c r="AQ3" i="66" s="1"/>
  <c r="M4" i="66"/>
  <c r="U4" i="66" s="1"/>
  <c r="X4" i="66" s="1"/>
  <c r="AH4" i="66" s="1"/>
  <c r="P7" i="66"/>
  <c r="Q23" i="66"/>
  <c r="Q22" i="66"/>
  <c r="Q21" i="66"/>
  <c r="Q20" i="66"/>
  <c r="Q19" i="66"/>
  <c r="Q18" i="66"/>
  <c r="Q17" i="66"/>
  <c r="Q16" i="66"/>
  <c r="Q15" i="66"/>
  <c r="Q14" i="66"/>
  <c r="Q13" i="66"/>
  <c r="Q12" i="66"/>
  <c r="Q11" i="66"/>
  <c r="Q10" i="66"/>
  <c r="Q9" i="66"/>
  <c r="Q8" i="66"/>
  <c r="P9" i="66"/>
  <c r="V23" i="66"/>
  <c r="V22" i="66"/>
  <c r="V21" i="66"/>
  <c r="V20" i="66"/>
  <c r="V19" i="66"/>
  <c r="V18" i="66"/>
  <c r="V17" i="66"/>
  <c r="V16" i="66"/>
  <c r="V15" i="66"/>
  <c r="V14" i="66"/>
  <c r="V13" i="66"/>
  <c r="V12" i="66"/>
  <c r="V11" i="66"/>
  <c r="V10" i="66"/>
  <c r="P17" i="66"/>
  <c r="P22" i="66"/>
  <c r="AH3" i="65"/>
  <c r="AQ3" i="65" s="1"/>
  <c r="M4" i="65"/>
  <c r="U4" i="65" s="1"/>
  <c r="X4" i="65" s="1"/>
  <c r="P5" i="65"/>
  <c r="R23" i="65"/>
  <c r="R22" i="65"/>
  <c r="R21" i="65"/>
  <c r="R20" i="65"/>
  <c r="R19" i="65"/>
  <c r="R18" i="65"/>
  <c r="R17" i="65"/>
  <c r="R16" i="65"/>
  <c r="R15" i="65"/>
  <c r="R14" i="65"/>
  <c r="R13" i="65"/>
  <c r="R12" i="65"/>
  <c r="R11" i="65"/>
  <c r="R10" i="65"/>
  <c r="R9" i="65"/>
  <c r="R8" i="65"/>
  <c r="R7" i="65"/>
  <c r="R6" i="65"/>
  <c r="Q23" i="65"/>
  <c r="Q22" i="65"/>
  <c r="Q21" i="65"/>
  <c r="Q20" i="65"/>
  <c r="Q19" i="65"/>
  <c r="Q18" i="65"/>
  <c r="Q17" i="65"/>
  <c r="Q16" i="65"/>
  <c r="Q15" i="65"/>
  <c r="Q14" i="65"/>
  <c r="Q13" i="65"/>
  <c r="Q12" i="65"/>
  <c r="Q11" i="65"/>
  <c r="Q10" i="65"/>
  <c r="Q9" i="65"/>
  <c r="Q8" i="65"/>
  <c r="H22" i="65"/>
  <c r="H16" i="65"/>
  <c r="H10" i="65"/>
  <c r="V23" i="65"/>
  <c r="V22" i="65"/>
  <c r="V21" i="65"/>
  <c r="V20" i="65"/>
  <c r="V19" i="65"/>
  <c r="V18" i="65"/>
  <c r="V17" i="65"/>
  <c r="V16" i="65"/>
  <c r="V15" i="65"/>
  <c r="V14" i="65"/>
  <c r="V13" i="65"/>
  <c r="V12" i="65"/>
  <c r="V11" i="65"/>
  <c r="V10" i="65"/>
  <c r="P20" i="65"/>
  <c r="M4" i="64"/>
  <c r="U4" i="64" s="1"/>
  <c r="X4" i="64" s="1"/>
  <c r="AH4" i="64" s="1"/>
  <c r="R23" i="64"/>
  <c r="R22" i="64"/>
  <c r="R21" i="64"/>
  <c r="R20" i="64"/>
  <c r="R19" i="64"/>
  <c r="R18" i="64"/>
  <c r="R17" i="64"/>
  <c r="R16" i="64"/>
  <c r="R15" i="64"/>
  <c r="R14" i="64"/>
  <c r="R13" i="64"/>
  <c r="R12" i="64"/>
  <c r="R11" i="64"/>
  <c r="R10" i="64"/>
  <c r="R9" i="64"/>
  <c r="R8" i="64"/>
  <c r="R7" i="64"/>
  <c r="R6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H13" i="64"/>
  <c r="V23" i="64"/>
  <c r="V22" i="64"/>
  <c r="V21" i="64"/>
  <c r="V20" i="64"/>
  <c r="V19" i="64"/>
  <c r="V18" i="64"/>
  <c r="V17" i="64"/>
  <c r="V16" i="64"/>
  <c r="V15" i="64"/>
  <c r="V14" i="64"/>
  <c r="V13" i="64"/>
  <c r="V12" i="64"/>
  <c r="V11" i="64"/>
  <c r="V10" i="64"/>
  <c r="P14" i="64"/>
  <c r="P21" i="64"/>
  <c r="P22" i="64"/>
  <c r="AH3" i="63"/>
  <c r="AQ3" i="63" s="1"/>
  <c r="H4" i="63"/>
  <c r="I4" i="63" s="1"/>
  <c r="J4" i="63" s="1"/>
  <c r="K4" i="63" s="1"/>
  <c r="M4" i="63"/>
  <c r="U4" i="63" s="1"/>
  <c r="X4" i="63" s="1"/>
  <c r="AH4" i="63" s="1"/>
  <c r="R23" i="63"/>
  <c r="R22" i="63"/>
  <c r="R21" i="63"/>
  <c r="R20" i="63"/>
  <c r="R19" i="63"/>
  <c r="R18" i="63"/>
  <c r="R17" i="63"/>
  <c r="R16" i="63"/>
  <c r="R15" i="63"/>
  <c r="R14" i="63"/>
  <c r="R13" i="63"/>
  <c r="R12" i="63"/>
  <c r="R11" i="63"/>
  <c r="R10" i="63"/>
  <c r="R9" i="63"/>
  <c r="R8" i="63"/>
  <c r="R7" i="63"/>
  <c r="R6" i="63"/>
  <c r="Q23" i="63"/>
  <c r="Q22" i="63"/>
  <c r="Q21" i="63"/>
  <c r="Q20" i="63"/>
  <c r="Q19" i="63"/>
  <c r="Q18" i="63"/>
  <c r="Q17" i="63"/>
  <c r="Q16" i="63"/>
  <c r="Q15" i="63"/>
  <c r="Q14" i="63"/>
  <c r="Q13" i="63"/>
  <c r="Q12" i="63"/>
  <c r="Q11" i="63"/>
  <c r="Q10" i="63"/>
  <c r="Q9" i="63"/>
  <c r="Q8" i="63"/>
  <c r="V23" i="63"/>
  <c r="V22" i="63"/>
  <c r="V21" i="63"/>
  <c r="V20" i="63"/>
  <c r="V19" i="63"/>
  <c r="V18" i="63"/>
  <c r="V17" i="63"/>
  <c r="V16" i="63"/>
  <c r="V15" i="63"/>
  <c r="V14" i="63"/>
  <c r="V13" i="63"/>
  <c r="V12" i="63"/>
  <c r="V11" i="63"/>
  <c r="V10" i="63"/>
  <c r="P11" i="63"/>
  <c r="P20" i="63"/>
  <c r="AH3" i="62"/>
  <c r="AQ3" i="62" s="1"/>
  <c r="M4" i="62"/>
  <c r="U4" i="62" s="1"/>
  <c r="X4" i="62" s="1"/>
  <c r="AH4" i="62" s="1"/>
  <c r="P5" i="62"/>
  <c r="Q23" i="62"/>
  <c r="Q22" i="62"/>
  <c r="Q21" i="62"/>
  <c r="Q20" i="62"/>
  <c r="Q19" i="62"/>
  <c r="Q18" i="62"/>
  <c r="Q17" i="62"/>
  <c r="Q16" i="62"/>
  <c r="Q15" i="62"/>
  <c r="Q14" i="62"/>
  <c r="Q13" i="62"/>
  <c r="Q12" i="62"/>
  <c r="Q11" i="62"/>
  <c r="Q10" i="62"/>
  <c r="Q9" i="62"/>
  <c r="Q8" i="62"/>
  <c r="P9" i="62"/>
  <c r="V23" i="62"/>
  <c r="V22" i="62"/>
  <c r="V21" i="62"/>
  <c r="V20" i="62"/>
  <c r="V19" i="62"/>
  <c r="V18" i="62"/>
  <c r="V17" i="62"/>
  <c r="V16" i="62"/>
  <c r="V15" i="62"/>
  <c r="V14" i="62"/>
  <c r="V13" i="62"/>
  <c r="V12" i="62"/>
  <c r="V11" i="62"/>
  <c r="V10" i="62"/>
  <c r="P19" i="62"/>
  <c r="P20" i="62"/>
  <c r="P23" i="62"/>
  <c r="AH3" i="61"/>
  <c r="AQ3" i="61" s="1"/>
  <c r="M4" i="61"/>
  <c r="U4" i="61" s="1"/>
  <c r="X4" i="61" s="1"/>
  <c r="AH4" i="61" s="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R10" i="61"/>
  <c r="R9" i="61"/>
  <c r="R8" i="61"/>
  <c r="R7" i="61"/>
  <c r="R6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Q9" i="61"/>
  <c r="Q8" i="61"/>
  <c r="H22" i="61"/>
  <c r="H16" i="61"/>
  <c r="H10" i="61"/>
  <c r="P9" i="61"/>
  <c r="V23" i="61"/>
  <c r="V22" i="61"/>
  <c r="V21" i="61"/>
  <c r="V20" i="61"/>
  <c r="V19" i="61"/>
  <c r="V18" i="61"/>
  <c r="V17" i="61"/>
  <c r="V16" i="61"/>
  <c r="V15" i="61"/>
  <c r="V14" i="61"/>
  <c r="V13" i="61"/>
  <c r="V12" i="61"/>
  <c r="V11" i="61"/>
  <c r="V10" i="61"/>
  <c r="P10" i="61"/>
  <c r="P19" i="61"/>
  <c r="P21" i="61"/>
  <c r="P23" i="61"/>
  <c r="AH3" i="60"/>
  <c r="AQ3" i="60" s="1"/>
  <c r="M4" i="60"/>
  <c r="U4" i="60" s="1"/>
  <c r="X4" i="60" s="1"/>
  <c r="AH4" i="60" s="1"/>
  <c r="R23" i="60"/>
  <c r="R22" i="60"/>
  <c r="R21" i="60"/>
  <c r="R20" i="60"/>
  <c r="R19" i="60"/>
  <c r="R18" i="60"/>
  <c r="R17" i="60"/>
  <c r="R16" i="60"/>
  <c r="R15" i="60"/>
  <c r="R14" i="60"/>
  <c r="R13" i="60"/>
  <c r="R12" i="60"/>
  <c r="R11" i="60"/>
  <c r="R10" i="60"/>
  <c r="R9" i="60"/>
  <c r="R8" i="60"/>
  <c r="R7" i="60"/>
  <c r="R6" i="60"/>
  <c r="Q23" i="60"/>
  <c r="Q22" i="60"/>
  <c r="Q21" i="60"/>
  <c r="Q20" i="60"/>
  <c r="Q19" i="60"/>
  <c r="Q18" i="60"/>
  <c r="Q17" i="60"/>
  <c r="Q16" i="60"/>
  <c r="Q15" i="60"/>
  <c r="Q14" i="60"/>
  <c r="Q13" i="60"/>
  <c r="Q12" i="60"/>
  <c r="Q11" i="60"/>
  <c r="Q10" i="60"/>
  <c r="Q9" i="60"/>
  <c r="Q8" i="60"/>
  <c r="H23" i="60"/>
  <c r="H17" i="60"/>
  <c r="H11" i="60"/>
  <c r="V23" i="60"/>
  <c r="V22" i="60"/>
  <c r="V21" i="60"/>
  <c r="V20" i="60"/>
  <c r="V19" i="60"/>
  <c r="V18" i="60"/>
  <c r="V17" i="60"/>
  <c r="V16" i="60"/>
  <c r="V15" i="60"/>
  <c r="V14" i="60"/>
  <c r="V13" i="60"/>
  <c r="V12" i="60"/>
  <c r="V11" i="60"/>
  <c r="V10" i="60"/>
  <c r="P10" i="60"/>
  <c r="P20" i="60"/>
  <c r="AH3" i="59"/>
  <c r="AQ3" i="59" s="1"/>
  <c r="M4" i="59"/>
  <c r="U4" i="59" s="1"/>
  <c r="X4" i="59" s="1"/>
  <c r="R23" i="59"/>
  <c r="R22" i="59"/>
  <c r="R21" i="59"/>
  <c r="R20" i="59"/>
  <c r="R19" i="59"/>
  <c r="R18" i="59"/>
  <c r="R17" i="59"/>
  <c r="R16" i="59"/>
  <c r="R15" i="59"/>
  <c r="R14" i="59"/>
  <c r="R13" i="59"/>
  <c r="R12" i="59"/>
  <c r="R11" i="59"/>
  <c r="R10" i="59"/>
  <c r="R9" i="59"/>
  <c r="R8" i="59"/>
  <c r="R7" i="59"/>
  <c r="R6" i="59"/>
  <c r="Q23" i="59"/>
  <c r="Q22" i="59"/>
  <c r="Q21" i="59"/>
  <c r="Q20" i="59"/>
  <c r="Q19" i="59"/>
  <c r="Q18" i="59"/>
  <c r="Q17" i="59"/>
  <c r="Q16" i="59"/>
  <c r="Q15" i="59"/>
  <c r="Q14" i="59"/>
  <c r="Q13" i="59"/>
  <c r="Q12" i="59"/>
  <c r="Q11" i="59"/>
  <c r="Q10" i="59"/>
  <c r="Q9" i="59"/>
  <c r="Q8" i="59"/>
  <c r="P8" i="59"/>
  <c r="H23" i="59"/>
  <c r="H20" i="59"/>
  <c r="H19" i="59"/>
  <c r="H18" i="59"/>
  <c r="H17" i="59"/>
  <c r="H14" i="59"/>
  <c r="H13" i="59"/>
  <c r="H12" i="59"/>
  <c r="H11" i="59"/>
  <c r="V23" i="59"/>
  <c r="V22" i="59"/>
  <c r="V21" i="59"/>
  <c r="V20" i="59"/>
  <c r="V19" i="59"/>
  <c r="V18" i="59"/>
  <c r="V17" i="59"/>
  <c r="V16" i="59"/>
  <c r="V15" i="59"/>
  <c r="V14" i="59"/>
  <c r="V13" i="59"/>
  <c r="V12" i="59"/>
  <c r="V11" i="59"/>
  <c r="V10" i="59"/>
  <c r="P12" i="59"/>
  <c r="P14" i="59"/>
  <c r="P21" i="59"/>
  <c r="P22" i="59"/>
  <c r="P23" i="59"/>
  <c r="AH3" i="58"/>
  <c r="AQ3" i="58" s="1"/>
  <c r="H4" i="58"/>
  <c r="I4" i="58" s="1"/>
  <c r="J4" i="58" s="1"/>
  <c r="K4" i="58" s="1"/>
  <c r="M4" i="58"/>
  <c r="U4" i="58" s="1"/>
  <c r="X4" i="58" s="1"/>
  <c r="AH4" i="58" s="1"/>
  <c r="C9" i="40"/>
  <c r="H7" i="40" s="1"/>
  <c r="C9" i="39"/>
  <c r="H7" i="39" s="1"/>
  <c r="C9" i="38"/>
  <c r="H4" i="38" s="1"/>
  <c r="I4" i="38" s="1"/>
  <c r="J4" i="38" s="1"/>
  <c r="K4" i="38" s="1"/>
  <c r="C9" i="37"/>
  <c r="H4" i="37" s="1"/>
  <c r="I4" i="37" s="1"/>
  <c r="J4" i="37" s="1"/>
  <c r="K4" i="37" s="1"/>
  <c r="C9" i="36"/>
  <c r="H4" i="36" s="1"/>
  <c r="C9" i="34"/>
  <c r="H7" i="34" s="1"/>
  <c r="C9" i="33"/>
  <c r="H4" i="33" s="1"/>
  <c r="I4" i="33" s="1"/>
  <c r="J4" i="33" s="1"/>
  <c r="K4" i="33" s="1"/>
  <c r="C9" i="31"/>
  <c r="H4" i="31" s="1"/>
  <c r="I4" i="31" s="1"/>
  <c r="J4" i="31" s="1"/>
  <c r="K4" i="31" s="1"/>
  <c r="C9" i="30"/>
  <c r="H6" i="30" s="1"/>
  <c r="C9" i="29"/>
  <c r="H6" i="29" s="1"/>
  <c r="C9" i="28"/>
  <c r="H4" i="28" s="1"/>
  <c r="I4" i="28" s="1"/>
  <c r="J4" i="28" s="1"/>
  <c r="K4" i="28" s="1"/>
  <c r="C9" i="27"/>
  <c r="H4" i="27" s="1"/>
  <c r="I4" i="27" s="1"/>
  <c r="J4" i="27" s="1"/>
  <c r="K4" i="27" s="1"/>
  <c r="C9" i="26"/>
  <c r="H5" i="26" s="1"/>
  <c r="C9" i="25"/>
  <c r="H6" i="25" s="1"/>
  <c r="C9" i="24"/>
  <c r="H4" i="24" s="1"/>
  <c r="I4" i="24" s="1"/>
  <c r="J4" i="24" s="1"/>
  <c r="K4" i="24" s="1"/>
  <c r="C9" i="23"/>
  <c r="H4" i="23" s="1"/>
  <c r="I4" i="23" s="1"/>
  <c r="J4" i="23" s="1"/>
  <c r="K4" i="23" s="1"/>
  <c r="C9" i="22"/>
  <c r="H5" i="22" s="1"/>
  <c r="C9" i="21"/>
  <c r="H4" i="21" s="1"/>
  <c r="C9" i="19"/>
  <c r="H4" i="19" s="1"/>
  <c r="I4" i="19" s="1"/>
  <c r="J4" i="19" s="1"/>
  <c r="K4" i="19" s="1"/>
  <c r="C9" i="17"/>
  <c r="H4" i="17" s="1"/>
  <c r="I4" i="17" s="1"/>
  <c r="J4" i="17" s="1"/>
  <c r="K4" i="17" s="1"/>
  <c r="H4" i="9"/>
  <c r="I4" i="9" s="1"/>
  <c r="J4" i="9" s="1"/>
  <c r="K4" i="9" s="1"/>
  <c r="V4" i="55"/>
  <c r="Y4" i="55" s="1"/>
  <c r="Z4" i="55" s="1"/>
  <c r="V5" i="55"/>
  <c r="V6" i="55"/>
  <c r="V7" i="55"/>
  <c r="V8" i="55"/>
  <c r="V9" i="55"/>
  <c r="Q5" i="55"/>
  <c r="Q6" i="55"/>
  <c r="Q7" i="55"/>
  <c r="R3" i="55"/>
  <c r="R4" i="55"/>
  <c r="R5" i="55"/>
  <c r="V4" i="54"/>
  <c r="Y4" i="54" s="1"/>
  <c r="V5" i="54"/>
  <c r="V6" i="54"/>
  <c r="V7" i="54"/>
  <c r="V8" i="54"/>
  <c r="V9" i="54"/>
  <c r="Q5" i="54"/>
  <c r="Q6" i="54"/>
  <c r="Q7" i="54"/>
  <c r="R3" i="54"/>
  <c r="R4" i="54"/>
  <c r="R5" i="54"/>
  <c r="V4" i="53"/>
  <c r="Y4" i="53" s="1"/>
  <c r="Z4" i="53" s="1"/>
  <c r="V5" i="53"/>
  <c r="V6" i="53"/>
  <c r="V7" i="53"/>
  <c r="V8" i="53"/>
  <c r="V9" i="53"/>
  <c r="Q5" i="53"/>
  <c r="Q6" i="53"/>
  <c r="Q7" i="53"/>
  <c r="R3" i="53"/>
  <c r="R4" i="53"/>
  <c r="R5" i="53"/>
  <c r="AO3" i="53"/>
  <c r="V4" i="52"/>
  <c r="Y4" i="52" s="1"/>
  <c r="Z4" i="52" s="1"/>
  <c r="V5" i="52"/>
  <c r="V6" i="52"/>
  <c r="V7" i="52"/>
  <c r="V8" i="52"/>
  <c r="V9" i="52"/>
  <c r="Q5" i="52"/>
  <c r="Q6" i="52"/>
  <c r="Q7" i="52"/>
  <c r="R3" i="52"/>
  <c r="R4" i="52"/>
  <c r="R5" i="52"/>
  <c r="V4" i="51"/>
  <c r="Y4" i="51" s="1"/>
  <c r="Z4" i="51" s="1"/>
  <c r="V5" i="51"/>
  <c r="V6" i="51"/>
  <c r="V7" i="51"/>
  <c r="V8" i="51"/>
  <c r="V9" i="51"/>
  <c r="Q5" i="51"/>
  <c r="Q6" i="51"/>
  <c r="Q7" i="51"/>
  <c r="R3" i="51"/>
  <c r="R4" i="51"/>
  <c r="R5" i="51"/>
  <c r="V4" i="50"/>
  <c r="Y4" i="50" s="1"/>
  <c r="Z4" i="50" s="1"/>
  <c r="V5" i="50"/>
  <c r="V6" i="50"/>
  <c r="V7" i="50"/>
  <c r="V8" i="50"/>
  <c r="V9" i="50"/>
  <c r="Q5" i="50"/>
  <c r="Q6" i="50"/>
  <c r="Q7" i="50"/>
  <c r="V4" i="49"/>
  <c r="Y4" i="49" s="1"/>
  <c r="Z4" i="49" s="1"/>
  <c r="V5" i="49"/>
  <c r="V6" i="49"/>
  <c r="V7" i="49"/>
  <c r="V8" i="49"/>
  <c r="V9" i="49"/>
  <c r="Q5" i="49"/>
  <c r="Q6" i="49"/>
  <c r="Q7" i="49"/>
  <c r="R3" i="49"/>
  <c r="R4" i="49"/>
  <c r="R5" i="49"/>
  <c r="V4" i="48"/>
  <c r="Y4" i="48" s="1"/>
  <c r="Z4" i="48" s="1"/>
  <c r="V5" i="48"/>
  <c r="V6" i="48"/>
  <c r="V7" i="48"/>
  <c r="V8" i="48"/>
  <c r="V9" i="48"/>
  <c r="Q5" i="48"/>
  <c r="Q6" i="48"/>
  <c r="Q7" i="48"/>
  <c r="V4" i="47"/>
  <c r="Y4" i="47" s="1"/>
  <c r="V5" i="47"/>
  <c r="V6" i="47"/>
  <c r="V7" i="47"/>
  <c r="V8" i="47"/>
  <c r="V9" i="47"/>
  <c r="Q5" i="47"/>
  <c r="Q6" i="47"/>
  <c r="Q7" i="47"/>
  <c r="R3" i="47"/>
  <c r="R4" i="47"/>
  <c r="R5" i="47"/>
  <c r="V4" i="46"/>
  <c r="Y4" i="46" s="1"/>
  <c r="Z4" i="46" s="1"/>
  <c r="V5" i="46"/>
  <c r="V6" i="46"/>
  <c r="V7" i="46"/>
  <c r="V8" i="46"/>
  <c r="V9" i="46"/>
  <c r="Q5" i="46"/>
  <c r="Q6" i="46"/>
  <c r="Q7" i="46"/>
  <c r="R3" i="46"/>
  <c r="R4" i="46"/>
  <c r="R5" i="46"/>
  <c r="AO3" i="46"/>
  <c r="V4" i="45"/>
  <c r="Y4" i="45" s="1"/>
  <c r="V5" i="45"/>
  <c r="V6" i="45"/>
  <c r="V7" i="45"/>
  <c r="V8" i="45"/>
  <c r="V9" i="45"/>
  <c r="Q5" i="45"/>
  <c r="Q6" i="45"/>
  <c r="Q7" i="45"/>
  <c r="R3" i="45"/>
  <c r="R4" i="45"/>
  <c r="R5" i="45"/>
  <c r="AO3" i="45"/>
  <c r="V4" i="44"/>
  <c r="Y4" i="44" s="1"/>
  <c r="Z4" i="44" s="1"/>
  <c r="V5" i="44"/>
  <c r="V6" i="44"/>
  <c r="V7" i="44"/>
  <c r="V8" i="44"/>
  <c r="V9" i="44"/>
  <c r="Q5" i="44"/>
  <c r="Q6" i="44"/>
  <c r="Q7" i="44"/>
  <c r="R3" i="44"/>
  <c r="R4" i="44"/>
  <c r="R5" i="44"/>
  <c r="AO3" i="44"/>
  <c r="V4" i="43"/>
  <c r="Y4" i="43" s="1"/>
  <c r="Z4" i="43" s="1"/>
  <c r="V5" i="43"/>
  <c r="V6" i="43"/>
  <c r="V7" i="43"/>
  <c r="V8" i="43"/>
  <c r="V9" i="43"/>
  <c r="Q5" i="43"/>
  <c r="Q6" i="43"/>
  <c r="Q7" i="43"/>
  <c r="R3" i="43"/>
  <c r="R4" i="43"/>
  <c r="R5" i="43"/>
  <c r="V4" i="42"/>
  <c r="Y4" i="42" s="1"/>
  <c r="V5" i="42"/>
  <c r="V6" i="42"/>
  <c r="V7" i="42"/>
  <c r="V8" i="42"/>
  <c r="V9" i="42"/>
  <c r="Q5" i="42"/>
  <c r="Q6" i="42"/>
  <c r="Q7" i="42"/>
  <c r="V4" i="37"/>
  <c r="Y4" i="37" s="1"/>
  <c r="V5" i="37"/>
  <c r="V6" i="37"/>
  <c r="V7" i="37"/>
  <c r="V8" i="37"/>
  <c r="V9" i="37"/>
  <c r="Q5" i="37"/>
  <c r="Q6" i="37"/>
  <c r="Q7" i="37"/>
  <c r="AI3" i="37"/>
  <c r="V4" i="38"/>
  <c r="Y4" i="38" s="1"/>
  <c r="Z4" i="38" s="1"/>
  <c r="V5" i="38"/>
  <c r="V6" i="38"/>
  <c r="V7" i="38"/>
  <c r="V8" i="38"/>
  <c r="V9" i="38"/>
  <c r="Q5" i="38"/>
  <c r="Q6" i="38"/>
  <c r="Q7" i="38"/>
  <c r="V4" i="39"/>
  <c r="Y4" i="39" s="1"/>
  <c r="Z4" i="39" s="1"/>
  <c r="V5" i="39"/>
  <c r="V6" i="39"/>
  <c r="V7" i="39"/>
  <c r="V8" i="39"/>
  <c r="V9" i="39"/>
  <c r="Q5" i="39"/>
  <c r="Q6" i="39"/>
  <c r="Q7" i="39"/>
  <c r="AI3" i="39"/>
  <c r="AO3" i="39"/>
  <c r="V4" i="40"/>
  <c r="Y4" i="40" s="1"/>
  <c r="Z4" i="40" s="1"/>
  <c r="V5" i="40"/>
  <c r="V6" i="40"/>
  <c r="V7" i="40"/>
  <c r="V8" i="40"/>
  <c r="V9" i="40"/>
  <c r="Q5" i="40"/>
  <c r="Q6" i="40"/>
  <c r="Q7" i="40"/>
  <c r="V4" i="41"/>
  <c r="Y4" i="41" s="1"/>
  <c r="Z4" i="41" s="1"/>
  <c r="V5" i="41"/>
  <c r="V6" i="41"/>
  <c r="V7" i="41"/>
  <c r="V8" i="41"/>
  <c r="V9" i="41"/>
  <c r="Q5" i="41"/>
  <c r="Q6" i="41"/>
  <c r="Q7" i="41"/>
  <c r="V4" i="30"/>
  <c r="Y4" i="30" s="1"/>
  <c r="Z4" i="30" s="1"/>
  <c r="V5" i="30"/>
  <c r="V6" i="30"/>
  <c r="V7" i="30"/>
  <c r="V8" i="30"/>
  <c r="V9" i="30"/>
  <c r="Q5" i="30"/>
  <c r="Q6" i="30"/>
  <c r="Q7" i="30"/>
  <c r="AO3" i="30"/>
  <c r="V4" i="31"/>
  <c r="Y4" i="31" s="1"/>
  <c r="Z4" i="31" s="1"/>
  <c r="V5" i="31"/>
  <c r="V6" i="31"/>
  <c r="V7" i="31"/>
  <c r="V8" i="31"/>
  <c r="V9" i="31"/>
  <c r="Q5" i="31"/>
  <c r="Q6" i="31"/>
  <c r="Q7" i="31"/>
  <c r="V4" i="32"/>
  <c r="Y4" i="32" s="1"/>
  <c r="Z4" i="32" s="1"/>
  <c r="V5" i="32"/>
  <c r="V6" i="32"/>
  <c r="V7" i="32"/>
  <c r="V8" i="32"/>
  <c r="V9" i="32"/>
  <c r="Q5" i="32"/>
  <c r="Q6" i="32"/>
  <c r="Q7" i="32"/>
  <c r="V4" i="33"/>
  <c r="Y4" i="33" s="1"/>
  <c r="V5" i="33"/>
  <c r="V6" i="33"/>
  <c r="V7" i="33"/>
  <c r="V8" i="33"/>
  <c r="V9" i="33"/>
  <c r="Q5" i="33"/>
  <c r="Q6" i="33"/>
  <c r="Q7" i="33"/>
  <c r="V4" i="34"/>
  <c r="Y4" i="34" s="1"/>
  <c r="Z4" i="34" s="1"/>
  <c r="V5" i="34"/>
  <c r="V6" i="34"/>
  <c r="V7" i="34"/>
  <c r="V8" i="34"/>
  <c r="V9" i="34"/>
  <c r="Q5" i="34"/>
  <c r="Q6" i="34"/>
  <c r="Q7" i="34"/>
  <c r="V4" i="36"/>
  <c r="Y4" i="36" s="1"/>
  <c r="Z4" i="36" s="1"/>
  <c r="V5" i="36"/>
  <c r="V6" i="36"/>
  <c r="V7" i="36"/>
  <c r="V8" i="36"/>
  <c r="V9" i="36"/>
  <c r="Q5" i="36"/>
  <c r="Q6" i="36"/>
  <c r="Q7" i="36"/>
  <c r="V4" i="27"/>
  <c r="Y4" i="27" s="1"/>
  <c r="V5" i="27"/>
  <c r="V6" i="27"/>
  <c r="V7" i="27"/>
  <c r="V8" i="27"/>
  <c r="V9" i="27"/>
  <c r="Q5" i="27"/>
  <c r="Q6" i="27"/>
  <c r="Q7" i="27"/>
  <c r="AI3" i="27"/>
  <c r="AO3" i="27"/>
  <c r="V4" i="28"/>
  <c r="Y4" i="28" s="1"/>
  <c r="V5" i="28"/>
  <c r="V6" i="28"/>
  <c r="V7" i="28"/>
  <c r="V8" i="28"/>
  <c r="V9" i="28"/>
  <c r="Q5" i="28"/>
  <c r="Q6" i="28"/>
  <c r="Q7" i="28"/>
  <c r="AO3" i="28"/>
  <c r="V4" i="29"/>
  <c r="Y4" i="29" s="1"/>
  <c r="Z4" i="29" s="1"/>
  <c r="V5" i="29"/>
  <c r="V6" i="29"/>
  <c r="V7" i="29"/>
  <c r="V8" i="29"/>
  <c r="V9" i="29"/>
  <c r="Q5" i="29"/>
  <c r="Q6" i="29"/>
  <c r="Q7" i="29"/>
  <c r="V4" i="24"/>
  <c r="Y4" i="24" s="1"/>
  <c r="Z4" i="24" s="1"/>
  <c r="V5" i="24"/>
  <c r="V6" i="24"/>
  <c r="V7" i="24"/>
  <c r="V8" i="24"/>
  <c r="V9" i="24"/>
  <c r="Q5" i="24"/>
  <c r="Q6" i="24"/>
  <c r="Q7" i="24"/>
  <c r="AO3" i="24"/>
  <c r="V4" i="25"/>
  <c r="Y4" i="25" s="1"/>
  <c r="Z4" i="25" s="1"/>
  <c r="V5" i="25"/>
  <c r="V6" i="25"/>
  <c r="V7" i="25"/>
  <c r="V8" i="25"/>
  <c r="V9" i="25"/>
  <c r="Q5" i="25"/>
  <c r="Q6" i="25"/>
  <c r="Q7" i="25"/>
  <c r="V4" i="26"/>
  <c r="Y4" i="26" s="1"/>
  <c r="Z4" i="26" s="1"/>
  <c r="V5" i="26"/>
  <c r="V6" i="26"/>
  <c r="V7" i="26"/>
  <c r="V8" i="26"/>
  <c r="V9" i="26"/>
  <c r="Q5" i="26"/>
  <c r="Q6" i="26"/>
  <c r="Q7" i="26"/>
  <c r="V4" i="23"/>
  <c r="Y4" i="23" s="1"/>
  <c r="V5" i="23"/>
  <c r="V6" i="23"/>
  <c r="V7" i="23"/>
  <c r="V8" i="23"/>
  <c r="V9" i="23"/>
  <c r="Q5" i="23"/>
  <c r="Q6" i="23"/>
  <c r="Q7" i="23"/>
  <c r="V4" i="21"/>
  <c r="Y4" i="21" s="1"/>
  <c r="V5" i="21"/>
  <c r="V6" i="21"/>
  <c r="V7" i="21"/>
  <c r="V8" i="21"/>
  <c r="V9" i="21"/>
  <c r="Q5" i="21"/>
  <c r="Q6" i="21"/>
  <c r="Q7" i="21"/>
  <c r="AI3" i="21"/>
  <c r="V4" i="22"/>
  <c r="Y4" i="22" s="1"/>
  <c r="V5" i="22"/>
  <c r="V6" i="22"/>
  <c r="V7" i="22"/>
  <c r="V8" i="22"/>
  <c r="V9" i="22"/>
  <c r="Q5" i="22"/>
  <c r="Q6" i="22"/>
  <c r="Q7" i="22"/>
  <c r="R3" i="22"/>
  <c r="R4" i="22"/>
  <c r="R5" i="22"/>
  <c r="V4" i="19"/>
  <c r="Y4" i="19" s="1"/>
  <c r="Z4" i="19" s="1"/>
  <c r="V5" i="19"/>
  <c r="V6" i="19"/>
  <c r="V7" i="19"/>
  <c r="V8" i="19"/>
  <c r="V9" i="19"/>
  <c r="Q5" i="19"/>
  <c r="Q6" i="19"/>
  <c r="Q7" i="19"/>
  <c r="V4" i="16"/>
  <c r="Y4" i="16" s="1"/>
  <c r="Z4" i="16" s="1"/>
  <c r="V5" i="16"/>
  <c r="V6" i="16"/>
  <c r="V7" i="16"/>
  <c r="V8" i="16"/>
  <c r="V9" i="16"/>
  <c r="Q5" i="16"/>
  <c r="Q6" i="16"/>
  <c r="Q7" i="16"/>
  <c r="R3" i="16"/>
  <c r="R4" i="16"/>
  <c r="R5" i="16"/>
  <c r="AO3" i="16"/>
  <c r="AG3" i="9"/>
  <c r="AP3" i="9" s="1"/>
  <c r="Y4" i="9"/>
  <c r="AN3" i="9"/>
  <c r="P5" i="9"/>
  <c r="P6" i="9"/>
  <c r="AH3" i="15"/>
  <c r="AQ3" i="15" s="1"/>
  <c r="R4" i="15"/>
  <c r="P3" i="15"/>
  <c r="AF3" i="15" s="1"/>
  <c r="AO3" i="15" s="1"/>
  <c r="AE3" i="15"/>
  <c r="C9" i="15"/>
  <c r="C9" i="13"/>
  <c r="C9" i="11"/>
  <c r="C9" i="2"/>
  <c r="H5" i="2" s="1"/>
  <c r="C9" i="14"/>
  <c r="H4" i="14" s="1"/>
  <c r="C9" i="12"/>
  <c r="H6" i="12" s="1"/>
  <c r="R69" i="15"/>
  <c r="R68" i="15"/>
  <c r="R67" i="15"/>
  <c r="R66" i="15"/>
  <c r="R65" i="15"/>
  <c r="R64" i="15"/>
  <c r="R63" i="15"/>
  <c r="R62" i="15"/>
  <c r="R61" i="15"/>
  <c r="R60" i="15"/>
  <c r="R59" i="15"/>
  <c r="R58" i="15"/>
  <c r="R57" i="15"/>
  <c r="R56" i="15"/>
  <c r="R55" i="15"/>
  <c r="R54" i="15"/>
  <c r="R53" i="15"/>
  <c r="R52" i="15"/>
  <c r="R51" i="15"/>
  <c r="R50" i="15"/>
  <c r="R49" i="15"/>
  <c r="R48" i="15"/>
  <c r="R47" i="15"/>
  <c r="R46" i="15"/>
  <c r="R45" i="15"/>
  <c r="R44" i="15"/>
  <c r="R43" i="15"/>
  <c r="R42" i="15"/>
  <c r="R41" i="15"/>
  <c r="R40" i="15"/>
  <c r="R39" i="15"/>
  <c r="R38" i="15"/>
  <c r="R37" i="15"/>
  <c r="R36" i="15"/>
  <c r="R35" i="15"/>
  <c r="R34" i="15"/>
  <c r="R33" i="15"/>
  <c r="R32" i="15"/>
  <c r="R31" i="15"/>
  <c r="R30" i="15"/>
  <c r="R29" i="15"/>
  <c r="R28" i="15"/>
  <c r="R27" i="15"/>
  <c r="R26" i="15"/>
  <c r="R25" i="15"/>
  <c r="R24" i="15"/>
  <c r="R23" i="15"/>
  <c r="R22" i="15"/>
  <c r="R21" i="15"/>
  <c r="R20" i="15"/>
  <c r="R19" i="15"/>
  <c r="R18" i="15"/>
  <c r="R17" i="15"/>
  <c r="R16" i="15"/>
  <c r="R15" i="15"/>
  <c r="R14" i="15"/>
  <c r="R13" i="15"/>
  <c r="R12" i="15"/>
  <c r="R11" i="15"/>
  <c r="R10" i="15"/>
  <c r="R9" i="15"/>
  <c r="R8" i="15"/>
  <c r="R7" i="15"/>
  <c r="R6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9" i="15"/>
  <c r="V69" i="15"/>
  <c r="V68" i="15"/>
  <c r="V67" i="15"/>
  <c r="V66" i="15"/>
  <c r="V65" i="15"/>
  <c r="V64" i="15"/>
  <c r="V63" i="15"/>
  <c r="V62" i="15"/>
  <c r="V61" i="15"/>
  <c r="V60" i="15"/>
  <c r="V59" i="15"/>
  <c r="V58" i="15"/>
  <c r="V57" i="15"/>
  <c r="V56" i="15"/>
  <c r="V55" i="15"/>
  <c r="V54" i="15"/>
  <c r="V53" i="15"/>
  <c r="V52" i="15"/>
  <c r="V51" i="15"/>
  <c r="V50" i="15"/>
  <c r="V49" i="15"/>
  <c r="V48" i="15"/>
  <c r="V47" i="15"/>
  <c r="V46" i="15"/>
  <c r="V45" i="15"/>
  <c r="V44" i="15"/>
  <c r="V43" i="15"/>
  <c r="V42" i="15"/>
  <c r="V41" i="15"/>
  <c r="V40" i="15"/>
  <c r="V39" i="15"/>
  <c r="V38" i="15"/>
  <c r="V37" i="15"/>
  <c r="V36" i="15"/>
  <c r="V35" i="15"/>
  <c r="V34" i="15"/>
  <c r="V33" i="15"/>
  <c r="V32" i="15"/>
  <c r="V31" i="15"/>
  <c r="V30" i="15"/>
  <c r="V29" i="15"/>
  <c r="V28" i="15"/>
  <c r="V27" i="15"/>
  <c r="V26" i="15"/>
  <c r="V25" i="15"/>
  <c r="V24" i="15"/>
  <c r="V23" i="15"/>
  <c r="V22" i="15"/>
  <c r="V21" i="15"/>
  <c r="V20" i="15"/>
  <c r="V19" i="15"/>
  <c r="V18" i="15"/>
  <c r="V17" i="15"/>
  <c r="V16" i="15"/>
  <c r="V15" i="15"/>
  <c r="V14" i="15"/>
  <c r="V13" i="15"/>
  <c r="V12" i="15"/>
  <c r="V11" i="15"/>
  <c r="V4" i="14"/>
  <c r="Y4" i="14" s="1"/>
  <c r="Z4" i="14" s="1"/>
  <c r="V5" i="14"/>
  <c r="V6" i="14"/>
  <c r="V7" i="14"/>
  <c r="V8" i="14"/>
  <c r="V9" i="14"/>
  <c r="V10" i="14"/>
  <c r="Q5" i="14"/>
  <c r="Q6" i="14"/>
  <c r="Q7" i="14"/>
  <c r="Q8" i="14"/>
  <c r="R3" i="14"/>
  <c r="R4" i="14"/>
  <c r="R5" i="14"/>
  <c r="AO3" i="14"/>
  <c r="AE3" i="13"/>
  <c r="P3" i="13"/>
  <c r="AF3" i="13" s="1"/>
  <c r="AO3" i="13" s="1"/>
  <c r="AH4" i="13"/>
  <c r="Z4" i="13"/>
  <c r="R79" i="13"/>
  <c r="R78" i="13"/>
  <c r="R77" i="13"/>
  <c r="R76" i="13"/>
  <c r="R75" i="13"/>
  <c r="R74" i="13"/>
  <c r="R73" i="13"/>
  <c r="R72" i="13"/>
  <c r="R71" i="13"/>
  <c r="R70" i="13"/>
  <c r="R69" i="13"/>
  <c r="R68" i="13"/>
  <c r="R67" i="13"/>
  <c r="R66" i="13"/>
  <c r="R65" i="13"/>
  <c r="R64" i="13"/>
  <c r="R63" i="13"/>
  <c r="R62" i="13"/>
  <c r="R61" i="13"/>
  <c r="R60" i="13"/>
  <c r="R59" i="13"/>
  <c r="R58" i="13"/>
  <c r="R57" i="13"/>
  <c r="R56" i="13"/>
  <c r="R55" i="13"/>
  <c r="R54" i="13"/>
  <c r="R53" i="13"/>
  <c r="R52" i="13"/>
  <c r="R51" i="13"/>
  <c r="R50" i="13"/>
  <c r="R49" i="13"/>
  <c r="R48" i="13"/>
  <c r="R47" i="13"/>
  <c r="R46" i="13"/>
  <c r="R45" i="13"/>
  <c r="R44" i="13"/>
  <c r="R43" i="13"/>
  <c r="R42" i="13"/>
  <c r="R41" i="13"/>
  <c r="R40" i="13"/>
  <c r="R39" i="13"/>
  <c r="R38" i="13"/>
  <c r="R37" i="13"/>
  <c r="R36" i="13"/>
  <c r="R35" i="13"/>
  <c r="R34" i="13"/>
  <c r="R33" i="13"/>
  <c r="R32" i="13"/>
  <c r="R31" i="13"/>
  <c r="R30" i="13"/>
  <c r="R29" i="13"/>
  <c r="R28" i="13"/>
  <c r="R27" i="13"/>
  <c r="R26" i="13"/>
  <c r="R25" i="13"/>
  <c r="R24" i="13"/>
  <c r="R23" i="13"/>
  <c r="R22" i="13"/>
  <c r="R21" i="13"/>
  <c r="R20" i="13"/>
  <c r="R19" i="13"/>
  <c r="R18" i="13"/>
  <c r="R17" i="13"/>
  <c r="R16" i="13"/>
  <c r="R15" i="13"/>
  <c r="R14" i="13"/>
  <c r="R13" i="13"/>
  <c r="R12" i="13"/>
  <c r="R11" i="13"/>
  <c r="R10" i="13"/>
  <c r="R9" i="13"/>
  <c r="R8" i="13"/>
  <c r="R7" i="13"/>
  <c r="R6" i="13"/>
  <c r="Q79" i="13"/>
  <c r="Q78" i="13"/>
  <c r="Q77" i="13"/>
  <c r="Q76" i="13"/>
  <c r="Q75" i="13"/>
  <c r="Q74" i="13"/>
  <c r="Q73" i="13"/>
  <c r="Q72" i="13"/>
  <c r="Q71" i="13"/>
  <c r="Q70" i="13"/>
  <c r="Q69" i="13"/>
  <c r="Q68" i="13"/>
  <c r="Q67" i="13"/>
  <c r="Q66" i="13"/>
  <c r="Q65" i="13"/>
  <c r="Q64" i="13"/>
  <c r="Q63" i="13"/>
  <c r="Q62" i="13"/>
  <c r="Q61" i="13"/>
  <c r="Q60" i="13"/>
  <c r="Q59" i="13"/>
  <c r="Q58" i="13"/>
  <c r="Q57" i="13"/>
  <c r="Q56" i="13"/>
  <c r="Q55" i="13"/>
  <c r="Q54" i="13"/>
  <c r="Q53" i="13"/>
  <c r="Q52" i="13"/>
  <c r="Q51" i="13"/>
  <c r="Q50" i="13"/>
  <c r="Q49" i="13"/>
  <c r="Q48" i="13"/>
  <c r="Q47" i="13"/>
  <c r="Q46" i="13"/>
  <c r="Q45" i="13"/>
  <c r="Q44" i="13"/>
  <c r="Q43" i="13"/>
  <c r="Q42" i="13"/>
  <c r="Q41" i="13"/>
  <c r="Q40" i="13"/>
  <c r="Q39" i="13"/>
  <c r="Q38" i="13"/>
  <c r="Q37" i="13"/>
  <c r="Q36" i="13"/>
  <c r="Q35" i="13"/>
  <c r="Q34" i="13"/>
  <c r="Q33" i="13"/>
  <c r="Q32" i="13"/>
  <c r="Q31" i="13"/>
  <c r="Q30" i="13"/>
  <c r="Q29" i="13"/>
  <c r="Q28" i="13"/>
  <c r="Q27" i="13"/>
  <c r="Q26" i="13"/>
  <c r="Q25" i="13"/>
  <c r="Q24" i="13"/>
  <c r="Q23" i="13"/>
  <c r="Q22" i="13"/>
  <c r="Q21" i="13"/>
  <c r="Q20" i="13"/>
  <c r="Q19" i="13"/>
  <c r="Q18" i="13"/>
  <c r="Q17" i="13"/>
  <c r="Q16" i="13"/>
  <c r="Q15" i="13"/>
  <c r="Q14" i="13"/>
  <c r="Q13" i="13"/>
  <c r="Q12" i="13"/>
  <c r="Q11" i="13"/>
  <c r="Q10" i="13"/>
  <c r="Q9" i="13"/>
  <c r="V79" i="13"/>
  <c r="V78" i="13"/>
  <c r="V77" i="13"/>
  <c r="V76" i="13"/>
  <c r="V75" i="13"/>
  <c r="V74" i="13"/>
  <c r="V73" i="13"/>
  <c r="V72" i="13"/>
  <c r="V71" i="13"/>
  <c r="V70" i="13"/>
  <c r="V69" i="13"/>
  <c r="V68" i="13"/>
  <c r="V67" i="13"/>
  <c r="V66" i="13"/>
  <c r="V65" i="13"/>
  <c r="V64" i="13"/>
  <c r="V63" i="13"/>
  <c r="V62" i="13"/>
  <c r="V61" i="13"/>
  <c r="V60" i="13"/>
  <c r="V59" i="13"/>
  <c r="V58" i="13"/>
  <c r="V57" i="13"/>
  <c r="V56" i="13"/>
  <c r="V55" i="13"/>
  <c r="V54" i="13"/>
  <c r="V53" i="13"/>
  <c r="V52" i="13"/>
  <c r="V51" i="13"/>
  <c r="V50" i="13"/>
  <c r="V49" i="13"/>
  <c r="V48" i="13"/>
  <c r="V47" i="13"/>
  <c r="V46" i="13"/>
  <c r="V45" i="13"/>
  <c r="V44" i="13"/>
  <c r="V43" i="13"/>
  <c r="V42" i="13"/>
  <c r="V41" i="13"/>
  <c r="V40" i="13"/>
  <c r="V39" i="13"/>
  <c r="V38" i="13"/>
  <c r="V37" i="13"/>
  <c r="V36" i="13"/>
  <c r="V35" i="13"/>
  <c r="V34" i="13"/>
  <c r="V33" i="13"/>
  <c r="V32" i="13"/>
  <c r="V31" i="13"/>
  <c r="V30" i="13"/>
  <c r="V29" i="13"/>
  <c r="V28" i="13"/>
  <c r="V27" i="13"/>
  <c r="V26" i="13"/>
  <c r="V25" i="13"/>
  <c r="V24" i="13"/>
  <c r="V23" i="13"/>
  <c r="V22" i="13"/>
  <c r="V21" i="13"/>
  <c r="V20" i="13"/>
  <c r="V19" i="13"/>
  <c r="V18" i="13"/>
  <c r="V17" i="13"/>
  <c r="V16" i="13"/>
  <c r="V15" i="13"/>
  <c r="V14" i="13"/>
  <c r="V13" i="13"/>
  <c r="V12" i="13"/>
  <c r="V11" i="13"/>
  <c r="V4" i="12"/>
  <c r="Y4" i="12" s="1"/>
  <c r="Z4" i="12" s="1"/>
  <c r="V5" i="12"/>
  <c r="V6" i="12"/>
  <c r="V7" i="12"/>
  <c r="V8" i="12"/>
  <c r="V9" i="12"/>
  <c r="V10" i="12"/>
  <c r="H5" i="12"/>
  <c r="H7" i="12"/>
  <c r="H8" i="12"/>
  <c r="Q5" i="12"/>
  <c r="Q6" i="12"/>
  <c r="Q7" i="12"/>
  <c r="Q8" i="12"/>
  <c r="R3" i="12"/>
  <c r="R4" i="12"/>
  <c r="R5" i="12"/>
  <c r="AE3" i="11"/>
  <c r="P3" i="11"/>
  <c r="AF3" i="11" s="1"/>
  <c r="AO3" i="11" s="1"/>
  <c r="X4" i="2"/>
  <c r="Y4" i="2"/>
  <c r="H4" i="10"/>
  <c r="I4" i="10" s="1"/>
  <c r="J4" i="10" s="1"/>
  <c r="K4" i="10" s="1"/>
  <c r="P3" i="10"/>
  <c r="AF3" i="10" s="1"/>
  <c r="AO3" i="10" s="1"/>
  <c r="AH3" i="10"/>
  <c r="AQ3" i="10" s="1"/>
  <c r="AH4" i="10"/>
  <c r="Z4" i="10"/>
  <c r="P3" i="9"/>
  <c r="AH3" i="9"/>
  <c r="AQ3" i="9" s="1"/>
  <c r="H21" i="69" l="1"/>
  <c r="H15" i="69"/>
  <c r="H9" i="69"/>
  <c r="H20" i="69"/>
  <c r="H14" i="69"/>
  <c r="H18" i="80"/>
  <c r="H12" i="80"/>
  <c r="H23" i="80"/>
  <c r="H17" i="80"/>
  <c r="H11" i="80"/>
  <c r="H16" i="69"/>
  <c r="H16" i="80"/>
  <c r="H10" i="81"/>
  <c r="H20" i="81"/>
  <c r="AE3" i="77"/>
  <c r="P3" i="77"/>
  <c r="AF3" i="77" s="1"/>
  <c r="AO3" i="77" s="1"/>
  <c r="H22" i="59"/>
  <c r="H16" i="59"/>
  <c r="H10" i="59"/>
  <c r="H21" i="59"/>
  <c r="H15" i="59"/>
  <c r="H9" i="59"/>
  <c r="H4" i="39"/>
  <c r="H17" i="69"/>
  <c r="H9" i="80"/>
  <c r="H19" i="80"/>
  <c r="H11" i="81"/>
  <c r="AI3" i="48"/>
  <c r="AO3" i="48"/>
  <c r="H19" i="81"/>
  <c r="H13" i="81"/>
  <c r="H18" i="81"/>
  <c r="H12" i="81"/>
  <c r="H8" i="39"/>
  <c r="H4" i="12"/>
  <c r="H10" i="69"/>
  <c r="H18" i="69"/>
  <c r="H10" i="80"/>
  <c r="H20" i="80"/>
  <c r="H14" i="81"/>
  <c r="H22" i="81"/>
  <c r="Z4" i="99"/>
  <c r="H8" i="25"/>
  <c r="H11" i="69"/>
  <c r="H19" i="69"/>
  <c r="H13" i="80"/>
  <c r="H21" i="80"/>
  <c r="H15" i="81"/>
  <c r="H23" i="81"/>
  <c r="H4" i="25"/>
  <c r="AI3" i="29"/>
  <c r="H12" i="69"/>
  <c r="H22" i="69"/>
  <c r="H14" i="80"/>
  <c r="H22" i="80"/>
  <c r="H16" i="81"/>
  <c r="AH4" i="25"/>
  <c r="AI3" i="32"/>
  <c r="AH4" i="15"/>
  <c r="Z4" i="22"/>
  <c r="AH4" i="72"/>
  <c r="Z4" i="18"/>
  <c r="AF4" i="18" s="1"/>
  <c r="AI3" i="50"/>
  <c r="AH4" i="24"/>
  <c r="H10" i="60"/>
  <c r="H16" i="60"/>
  <c r="H22" i="60"/>
  <c r="I22" i="60" s="1"/>
  <c r="J22" i="60" s="1"/>
  <c r="H9" i="61"/>
  <c r="H15" i="61"/>
  <c r="H21" i="61"/>
  <c r="H9" i="65"/>
  <c r="H15" i="65"/>
  <c r="H21" i="65"/>
  <c r="I21" i="65" s="1"/>
  <c r="J21" i="65" s="1"/>
  <c r="Z4" i="23"/>
  <c r="AF4" i="23" s="1"/>
  <c r="AO4" i="23" s="1"/>
  <c r="Z4" i="28"/>
  <c r="Z4" i="27"/>
  <c r="H12" i="60"/>
  <c r="H18" i="60"/>
  <c r="H11" i="61"/>
  <c r="H17" i="61"/>
  <c r="H23" i="61"/>
  <c r="H11" i="65"/>
  <c r="H17" i="65"/>
  <c r="H23" i="65"/>
  <c r="AI3" i="36"/>
  <c r="H19" i="60"/>
  <c r="H12" i="61"/>
  <c r="I12" i="61" s="1"/>
  <c r="J12" i="61" s="1"/>
  <c r="H18" i="61"/>
  <c r="H12" i="65"/>
  <c r="H18" i="65"/>
  <c r="AI3" i="42"/>
  <c r="AH4" i="18"/>
  <c r="AO3" i="26"/>
  <c r="AI3" i="30"/>
  <c r="AR3" i="30" s="1"/>
  <c r="H13" i="60"/>
  <c r="P3" i="58"/>
  <c r="AF3" i="58" s="1"/>
  <c r="AO3" i="58" s="1"/>
  <c r="H14" i="60"/>
  <c r="H20" i="60"/>
  <c r="H13" i="61"/>
  <c r="H19" i="61"/>
  <c r="H13" i="65"/>
  <c r="H19" i="65"/>
  <c r="I19" i="65" s="1"/>
  <c r="J19" i="65" s="1"/>
  <c r="H9" i="12"/>
  <c r="H7" i="21"/>
  <c r="Z4" i="21"/>
  <c r="H9" i="60"/>
  <c r="H15" i="60"/>
  <c r="H14" i="61"/>
  <c r="I14" i="61" s="1"/>
  <c r="J14" i="61" s="1"/>
  <c r="H14" i="65"/>
  <c r="H4" i="34"/>
  <c r="Z4" i="54"/>
  <c r="H14" i="64"/>
  <c r="Z4" i="97"/>
  <c r="AO3" i="23"/>
  <c r="AO3" i="40"/>
  <c r="Z4" i="47"/>
  <c r="H19" i="64"/>
  <c r="P3" i="67"/>
  <c r="AF3" i="67" s="1"/>
  <c r="AO3" i="67" s="1"/>
  <c r="H9" i="68"/>
  <c r="H15" i="68"/>
  <c r="H21" i="68"/>
  <c r="AE3" i="70"/>
  <c r="H17" i="72"/>
  <c r="H14" i="73"/>
  <c r="H17" i="76"/>
  <c r="H10" i="77"/>
  <c r="H16" i="77"/>
  <c r="I16" i="77" s="1"/>
  <c r="J16" i="77" s="1"/>
  <c r="H22" i="77"/>
  <c r="AO4" i="18"/>
  <c r="H8" i="2"/>
  <c r="H6" i="21"/>
  <c r="H13" i="73"/>
  <c r="AO3" i="32"/>
  <c r="Z4" i="42"/>
  <c r="H20" i="64"/>
  <c r="P3" i="65"/>
  <c r="AF3" i="65" s="1"/>
  <c r="AO3" i="65" s="1"/>
  <c r="H10" i="68"/>
  <c r="H16" i="68"/>
  <c r="H22" i="68"/>
  <c r="I22" i="68" s="1"/>
  <c r="J22" i="68" s="1"/>
  <c r="H23" i="72"/>
  <c r="H19" i="73"/>
  <c r="P3" i="75"/>
  <c r="AF3" i="75" s="1"/>
  <c r="AO3" i="75" s="1"/>
  <c r="H18" i="76"/>
  <c r="P3" i="76"/>
  <c r="AF3" i="76" s="1"/>
  <c r="AO3" i="76" s="1"/>
  <c r="H11" i="77"/>
  <c r="I11" i="77" s="1"/>
  <c r="J11" i="77" s="1"/>
  <c r="H17" i="77"/>
  <c r="H23" i="77"/>
  <c r="AH4" i="40"/>
  <c r="H5" i="40"/>
  <c r="H12" i="76"/>
  <c r="I12" i="76" s="1"/>
  <c r="J12" i="76" s="1"/>
  <c r="H5" i="34"/>
  <c r="AO3" i="41"/>
  <c r="Z4" i="37"/>
  <c r="H11" i="68"/>
  <c r="H17" i="68"/>
  <c r="I17" i="68" s="1"/>
  <c r="J17" i="68" s="1"/>
  <c r="H20" i="73"/>
  <c r="I20" i="73" s="1"/>
  <c r="J20" i="73" s="1"/>
  <c r="H23" i="76"/>
  <c r="H12" i="77"/>
  <c r="I12" i="77" s="1"/>
  <c r="J12" i="77" s="1"/>
  <c r="AH4" i="81"/>
  <c r="AE4" i="18"/>
  <c r="AN4" i="18" s="1"/>
  <c r="AQ4" i="79"/>
  <c r="AQ4" i="78"/>
  <c r="AQ4" i="10"/>
  <c r="H9" i="2"/>
  <c r="I9" i="2" s="1"/>
  <c r="J9" i="2" s="1"/>
  <c r="H8" i="29"/>
  <c r="I8" i="29" s="1"/>
  <c r="J8" i="29" s="1"/>
  <c r="H21" i="2"/>
  <c r="H20" i="2"/>
  <c r="I20" i="2" s="1"/>
  <c r="J20" i="2" s="1"/>
  <c r="H15" i="2"/>
  <c r="I15" i="2" s="1"/>
  <c r="J15" i="2" s="1"/>
  <c r="H7" i="25"/>
  <c r="H7" i="36"/>
  <c r="I7" i="36" s="1"/>
  <c r="J7" i="36" s="1"/>
  <c r="H8" i="30"/>
  <c r="I8" i="30" s="1"/>
  <c r="J8" i="30" s="1"/>
  <c r="H6" i="39"/>
  <c r="I6" i="39" s="1"/>
  <c r="J6" i="39" s="1"/>
  <c r="H14" i="2"/>
  <c r="I14" i="2" s="1"/>
  <c r="J14" i="2" s="1"/>
  <c r="H8" i="14"/>
  <c r="I8" i="14" s="1"/>
  <c r="J8" i="14" s="1"/>
  <c r="H5" i="25"/>
  <c r="H7" i="30"/>
  <c r="I7" i="30" s="1"/>
  <c r="J7" i="30" s="1"/>
  <c r="H5" i="39"/>
  <c r="I5" i="39" s="1"/>
  <c r="J5" i="39" s="1"/>
  <c r="AQ4" i="74"/>
  <c r="AI3" i="19"/>
  <c r="AR3" i="19" s="1"/>
  <c r="H7" i="22"/>
  <c r="I7" i="22" s="1"/>
  <c r="J7" i="22" s="1"/>
  <c r="H5" i="29"/>
  <c r="I5" i="29" s="1"/>
  <c r="J5" i="29" s="1"/>
  <c r="AI3" i="34"/>
  <c r="AR3" i="34" s="1"/>
  <c r="AO3" i="33"/>
  <c r="H5" i="30"/>
  <c r="I5" i="30" s="1"/>
  <c r="J5" i="30" s="1"/>
  <c r="AI3" i="38"/>
  <c r="AR3" i="38" s="1"/>
  <c r="AO3" i="25"/>
  <c r="H4" i="29"/>
  <c r="I4" i="29" s="1"/>
  <c r="J4" i="29" s="1"/>
  <c r="K4" i="29" s="1"/>
  <c r="H8" i="36"/>
  <c r="I8" i="36" s="1"/>
  <c r="J8" i="36" s="1"/>
  <c r="H4" i="30"/>
  <c r="I4" i="30" s="1"/>
  <c r="J4" i="30" s="1"/>
  <c r="K4" i="30" s="1"/>
  <c r="Z4" i="45"/>
  <c r="W5" i="45" s="1"/>
  <c r="AQ4" i="58"/>
  <c r="H12" i="64"/>
  <c r="H18" i="64"/>
  <c r="AH4" i="65"/>
  <c r="H10" i="72"/>
  <c r="I10" i="72" s="1"/>
  <c r="J10" i="72" s="1"/>
  <c r="H16" i="72"/>
  <c r="I16" i="72" s="1"/>
  <c r="J16" i="72" s="1"/>
  <c r="H22" i="72"/>
  <c r="I22" i="72" s="1"/>
  <c r="J22" i="72" s="1"/>
  <c r="H12" i="73"/>
  <c r="I12" i="73" s="1"/>
  <c r="J12" i="73" s="1"/>
  <c r="H18" i="73"/>
  <c r="AQ4" i="75"/>
  <c r="H10" i="76"/>
  <c r="I10" i="76" s="1"/>
  <c r="J10" i="76" s="1"/>
  <c r="H16" i="76"/>
  <c r="I16" i="76" s="1"/>
  <c r="J16" i="76" s="1"/>
  <c r="H22" i="76"/>
  <c r="AE3" i="78"/>
  <c r="AN3" i="78" s="1"/>
  <c r="Z4" i="17"/>
  <c r="AG4" i="17" s="1"/>
  <c r="AP4" i="17" s="1"/>
  <c r="AI3" i="17"/>
  <c r="AR3" i="17" s="1"/>
  <c r="H6" i="36"/>
  <c r="I6" i="36" s="1"/>
  <c r="J6" i="36" s="1"/>
  <c r="P3" i="71"/>
  <c r="AF3" i="71" s="1"/>
  <c r="AO3" i="71" s="1"/>
  <c r="H18" i="72"/>
  <c r="I18" i="72" s="1"/>
  <c r="J18" i="72" s="1"/>
  <c r="H7" i="29"/>
  <c r="I7" i="29" s="1"/>
  <c r="J7" i="29" s="1"/>
  <c r="Z4" i="33"/>
  <c r="AE4" i="33" s="1"/>
  <c r="AO3" i="31"/>
  <c r="AE3" i="63"/>
  <c r="H9" i="64"/>
  <c r="I9" i="64" s="1"/>
  <c r="J9" i="64" s="1"/>
  <c r="H15" i="64"/>
  <c r="I15" i="64" s="1"/>
  <c r="J15" i="64" s="1"/>
  <c r="H21" i="64"/>
  <c r="I21" i="64" s="1"/>
  <c r="J21" i="64" s="1"/>
  <c r="H13" i="72"/>
  <c r="I13" i="72" s="1"/>
  <c r="J13" i="72" s="1"/>
  <c r="H19" i="72"/>
  <c r="H9" i="73"/>
  <c r="I9" i="73" s="1"/>
  <c r="J9" i="73" s="1"/>
  <c r="H15" i="73"/>
  <c r="I15" i="73" s="1"/>
  <c r="J15" i="73" s="1"/>
  <c r="H21" i="73"/>
  <c r="I21" i="73" s="1"/>
  <c r="J21" i="73" s="1"/>
  <c r="H13" i="76"/>
  <c r="I13" i="76" s="1"/>
  <c r="J13" i="76" s="1"/>
  <c r="H19" i="76"/>
  <c r="Z4" i="91"/>
  <c r="W5" i="91" s="1"/>
  <c r="AI3" i="28"/>
  <c r="AR3" i="28" s="1"/>
  <c r="AH4" i="59"/>
  <c r="H4" i="62"/>
  <c r="I4" i="62" s="1"/>
  <c r="J4" i="62" s="1"/>
  <c r="K4" i="62" s="1"/>
  <c r="H4" i="66"/>
  <c r="I4" i="66" s="1"/>
  <c r="J4" i="66" s="1"/>
  <c r="K4" i="66" s="1"/>
  <c r="H12" i="72"/>
  <c r="I12" i="72" s="1"/>
  <c r="J12" i="72" s="1"/>
  <c r="H8" i="22"/>
  <c r="I8" i="22" s="1"/>
  <c r="J8" i="22" s="1"/>
  <c r="AO3" i="50"/>
  <c r="P3" i="59"/>
  <c r="AF3" i="59" s="1"/>
  <c r="AO3" i="59" s="1"/>
  <c r="P3" i="60"/>
  <c r="AF3" i="60" s="1"/>
  <c r="AO3" i="60" s="1"/>
  <c r="P3" i="62"/>
  <c r="AF3" i="62" s="1"/>
  <c r="AO3" i="62" s="1"/>
  <c r="H10" i="64"/>
  <c r="H16" i="64"/>
  <c r="I16" i="64" s="1"/>
  <c r="J16" i="64" s="1"/>
  <c r="H22" i="64"/>
  <c r="I22" i="64" s="1"/>
  <c r="J22" i="64" s="1"/>
  <c r="P3" i="64"/>
  <c r="AF3" i="64" s="1"/>
  <c r="AO3" i="64" s="1"/>
  <c r="P3" i="66"/>
  <c r="AF3" i="66" s="1"/>
  <c r="AO3" i="66" s="1"/>
  <c r="H4" i="70"/>
  <c r="I4" i="70" s="1"/>
  <c r="J4" i="70" s="1"/>
  <c r="K4" i="70" s="1"/>
  <c r="AQ4" i="70" s="1"/>
  <c r="AH4" i="71"/>
  <c r="H14" i="72"/>
  <c r="I14" i="72" s="1"/>
  <c r="J14" i="72" s="1"/>
  <c r="H20" i="72"/>
  <c r="I20" i="72" s="1"/>
  <c r="J20" i="72" s="1"/>
  <c r="H10" i="73"/>
  <c r="H16" i="73"/>
  <c r="I16" i="73" s="1"/>
  <c r="J16" i="73" s="1"/>
  <c r="H22" i="73"/>
  <c r="I22" i="73" s="1"/>
  <c r="J22" i="73" s="1"/>
  <c r="H14" i="76"/>
  <c r="H20" i="76"/>
  <c r="I20" i="76" s="1"/>
  <c r="J20" i="76" s="1"/>
  <c r="Z4" i="83"/>
  <c r="W5" i="83" s="1"/>
  <c r="AH4" i="36"/>
  <c r="AH4" i="39"/>
  <c r="AH4" i="38"/>
  <c r="AQ4" i="38" s="1"/>
  <c r="H11" i="64"/>
  <c r="H17" i="64"/>
  <c r="I17" i="64" s="1"/>
  <c r="J17" i="64" s="1"/>
  <c r="H9" i="72"/>
  <c r="I9" i="72" s="1"/>
  <c r="J9" i="72" s="1"/>
  <c r="H15" i="72"/>
  <c r="I15" i="72" s="1"/>
  <c r="J15" i="72" s="1"/>
  <c r="H11" i="73"/>
  <c r="I11" i="73" s="1"/>
  <c r="J11" i="73" s="1"/>
  <c r="H17" i="73"/>
  <c r="I17" i="73" s="1"/>
  <c r="J17" i="73" s="1"/>
  <c r="H9" i="76"/>
  <c r="H15" i="76"/>
  <c r="I15" i="76" s="1"/>
  <c r="J15" i="76" s="1"/>
  <c r="AE3" i="79"/>
  <c r="AN3" i="79" s="1"/>
  <c r="Z4" i="82"/>
  <c r="AG4" i="82" s="1"/>
  <c r="H19" i="2"/>
  <c r="I19" i="2" s="1"/>
  <c r="J19" i="2" s="1"/>
  <c r="H5" i="21"/>
  <c r="H7" i="26"/>
  <c r="I7" i="26" s="1"/>
  <c r="J7" i="26" s="1"/>
  <c r="H22" i="2"/>
  <c r="I22" i="2" s="1"/>
  <c r="J22" i="2" s="1"/>
  <c r="H16" i="2"/>
  <c r="I16" i="2" s="1"/>
  <c r="J16" i="2" s="1"/>
  <c r="H10" i="2"/>
  <c r="H9" i="14"/>
  <c r="I9" i="14" s="1"/>
  <c r="J9" i="14" s="1"/>
  <c r="H4" i="22"/>
  <c r="I4" i="22" s="1"/>
  <c r="J4" i="22" s="1"/>
  <c r="K4" i="22" s="1"/>
  <c r="H8" i="21"/>
  <c r="H4" i="26"/>
  <c r="I4" i="26" s="1"/>
  <c r="J4" i="26" s="1"/>
  <c r="K4" i="26" s="1"/>
  <c r="H6" i="34"/>
  <c r="I6" i="34" s="1"/>
  <c r="J6" i="34" s="1"/>
  <c r="H6" i="40"/>
  <c r="I6" i="40" s="1"/>
  <c r="J6" i="40" s="1"/>
  <c r="AQ4" i="62"/>
  <c r="AQ4" i="66"/>
  <c r="AQ4" i="67"/>
  <c r="W5" i="18"/>
  <c r="Y5" i="18" s="1"/>
  <c r="AQ4" i="18"/>
  <c r="H7" i="72"/>
  <c r="I7" i="72" s="1"/>
  <c r="J7" i="72" s="1"/>
  <c r="H8" i="72"/>
  <c r="I8" i="72" s="1"/>
  <c r="J8" i="72" s="1"/>
  <c r="H5" i="72"/>
  <c r="I5" i="72" s="1"/>
  <c r="J5" i="72" s="1"/>
  <c r="H6" i="72"/>
  <c r="I6" i="72" s="1"/>
  <c r="J6" i="72" s="1"/>
  <c r="H4" i="72"/>
  <c r="I4" i="72" s="1"/>
  <c r="J4" i="72" s="1"/>
  <c r="K4" i="72" s="1"/>
  <c r="AQ4" i="72" s="1"/>
  <c r="H8" i="64"/>
  <c r="I8" i="64" s="1"/>
  <c r="J8" i="64" s="1"/>
  <c r="H7" i="64"/>
  <c r="I7" i="64" s="1"/>
  <c r="J7" i="64" s="1"/>
  <c r="H5" i="64"/>
  <c r="I5" i="64" s="1"/>
  <c r="J5" i="64" s="1"/>
  <c r="H6" i="64"/>
  <c r="I6" i="64" s="1"/>
  <c r="J6" i="64" s="1"/>
  <c r="H4" i="64"/>
  <c r="I4" i="64" s="1"/>
  <c r="J4" i="64" s="1"/>
  <c r="K4" i="64" s="1"/>
  <c r="AQ4" i="64" s="1"/>
  <c r="H5" i="76"/>
  <c r="I5" i="76" s="1"/>
  <c r="J5" i="76" s="1"/>
  <c r="H6" i="76"/>
  <c r="I6" i="76" s="1"/>
  <c r="J6" i="76" s="1"/>
  <c r="H4" i="76"/>
  <c r="I4" i="76" s="1"/>
  <c r="J4" i="76" s="1"/>
  <c r="K4" i="76" s="1"/>
  <c r="AQ4" i="76" s="1"/>
  <c r="H7" i="76"/>
  <c r="I7" i="76" s="1"/>
  <c r="J7" i="76" s="1"/>
  <c r="H8" i="76"/>
  <c r="I8" i="76" s="1"/>
  <c r="J8" i="76" s="1"/>
  <c r="H7" i="73"/>
  <c r="I7" i="73" s="1"/>
  <c r="J7" i="73" s="1"/>
  <c r="H8" i="73"/>
  <c r="I8" i="73" s="1"/>
  <c r="J8" i="73" s="1"/>
  <c r="H5" i="73"/>
  <c r="I5" i="73" s="1"/>
  <c r="J5" i="73" s="1"/>
  <c r="H6" i="73"/>
  <c r="I6" i="73" s="1"/>
  <c r="J6" i="73" s="1"/>
  <c r="H4" i="73"/>
  <c r="I4" i="73" s="1"/>
  <c r="J4" i="73" s="1"/>
  <c r="K4" i="73" s="1"/>
  <c r="AQ4" i="73" s="1"/>
  <c r="H5" i="77"/>
  <c r="I5" i="77" s="1"/>
  <c r="J5" i="77" s="1"/>
  <c r="H6" i="77"/>
  <c r="I6" i="77" s="1"/>
  <c r="J6" i="77" s="1"/>
  <c r="H4" i="77"/>
  <c r="I4" i="77" s="1"/>
  <c r="J4" i="77" s="1"/>
  <c r="K4" i="77" s="1"/>
  <c r="AQ4" i="77" s="1"/>
  <c r="H7" i="77"/>
  <c r="I7" i="77" s="1"/>
  <c r="J7" i="77" s="1"/>
  <c r="H8" i="77"/>
  <c r="I8" i="77" s="1"/>
  <c r="J8" i="77" s="1"/>
  <c r="H6" i="68"/>
  <c r="I6" i="68" s="1"/>
  <c r="J6" i="68" s="1"/>
  <c r="H4" i="68"/>
  <c r="I4" i="68" s="1"/>
  <c r="J4" i="68" s="1"/>
  <c r="K4" i="68" s="1"/>
  <c r="AQ4" i="68" s="1"/>
  <c r="H8" i="68"/>
  <c r="I8" i="68" s="1"/>
  <c r="J8" i="68" s="1"/>
  <c r="H7" i="68"/>
  <c r="I7" i="68" s="1"/>
  <c r="J7" i="68" s="1"/>
  <c r="H5" i="68"/>
  <c r="I5" i="68" s="1"/>
  <c r="J5" i="68" s="1"/>
  <c r="H6" i="69"/>
  <c r="I6" i="69" s="1"/>
  <c r="J6" i="69" s="1"/>
  <c r="H4" i="69"/>
  <c r="I4" i="69" s="1"/>
  <c r="J4" i="69" s="1"/>
  <c r="K4" i="69" s="1"/>
  <c r="AQ4" i="69" s="1"/>
  <c r="H7" i="69"/>
  <c r="I7" i="69" s="1"/>
  <c r="J7" i="69" s="1"/>
  <c r="H8" i="69"/>
  <c r="I8" i="69" s="1"/>
  <c r="J8" i="69" s="1"/>
  <c r="H5" i="69"/>
  <c r="I5" i="69" s="1"/>
  <c r="J5" i="69" s="1"/>
  <c r="H7" i="81"/>
  <c r="I7" i="81" s="1"/>
  <c r="J7" i="81" s="1"/>
  <c r="H8" i="81"/>
  <c r="I8" i="81" s="1"/>
  <c r="J8" i="81" s="1"/>
  <c r="H5" i="81"/>
  <c r="I5" i="81" s="1"/>
  <c r="J5" i="81" s="1"/>
  <c r="K5" i="81" s="1"/>
  <c r="H6" i="81"/>
  <c r="I6" i="81" s="1"/>
  <c r="J6" i="81" s="1"/>
  <c r="H4" i="81"/>
  <c r="I4" i="81" s="1"/>
  <c r="J4" i="81" s="1"/>
  <c r="K4" i="81" s="1"/>
  <c r="AQ4" i="81" s="1"/>
  <c r="H7" i="80"/>
  <c r="I7" i="80" s="1"/>
  <c r="J7" i="80" s="1"/>
  <c r="H8" i="80"/>
  <c r="I8" i="80" s="1"/>
  <c r="J8" i="80" s="1"/>
  <c r="H5" i="80"/>
  <c r="I5" i="80" s="1"/>
  <c r="J5" i="80" s="1"/>
  <c r="H6" i="80"/>
  <c r="I6" i="80" s="1"/>
  <c r="J6" i="80" s="1"/>
  <c r="H4" i="80"/>
  <c r="I4" i="80" s="1"/>
  <c r="J4" i="80" s="1"/>
  <c r="K4" i="80" s="1"/>
  <c r="AQ4" i="80" s="1"/>
  <c r="H7" i="14"/>
  <c r="H13" i="2"/>
  <c r="I13" i="2" s="1"/>
  <c r="J13" i="2" s="1"/>
  <c r="H6" i="14"/>
  <c r="I6" i="14" s="1"/>
  <c r="J6" i="14" s="1"/>
  <c r="H4" i="2"/>
  <c r="I4" i="2" s="1"/>
  <c r="J4" i="2" s="1"/>
  <c r="K4" i="2" s="1"/>
  <c r="H18" i="2"/>
  <c r="I18" i="2" s="1"/>
  <c r="J18" i="2" s="1"/>
  <c r="H12" i="2"/>
  <c r="I12" i="2" s="1"/>
  <c r="J12" i="2" s="1"/>
  <c r="H6" i="2"/>
  <c r="I6" i="2" s="1"/>
  <c r="J6" i="2" s="1"/>
  <c r="H5" i="14"/>
  <c r="I5" i="14" s="1"/>
  <c r="J5" i="14" s="1"/>
  <c r="H6" i="22"/>
  <c r="I6" i="22" s="1"/>
  <c r="J6" i="22" s="1"/>
  <c r="H6" i="26"/>
  <c r="H5" i="36"/>
  <c r="H8" i="34"/>
  <c r="I8" i="34" s="1"/>
  <c r="J8" i="34" s="1"/>
  <c r="H8" i="40"/>
  <c r="I8" i="40" s="1"/>
  <c r="J8" i="40" s="1"/>
  <c r="H8" i="59"/>
  <c r="I8" i="59" s="1"/>
  <c r="J8" i="59" s="1"/>
  <c r="H5" i="59"/>
  <c r="I5" i="59" s="1"/>
  <c r="J5" i="59" s="1"/>
  <c r="H6" i="59"/>
  <c r="I6" i="59" s="1"/>
  <c r="J6" i="59" s="1"/>
  <c r="H4" i="59"/>
  <c r="I4" i="59" s="1"/>
  <c r="J4" i="59" s="1"/>
  <c r="K4" i="59" s="1"/>
  <c r="H7" i="59"/>
  <c r="I7" i="59" s="1"/>
  <c r="J7" i="59" s="1"/>
  <c r="H8" i="26"/>
  <c r="I8" i="26" s="1"/>
  <c r="J8" i="26" s="1"/>
  <c r="H4" i="40"/>
  <c r="I4" i="40" s="1"/>
  <c r="J4" i="40" s="1"/>
  <c r="K4" i="40" s="1"/>
  <c r="H7" i="2"/>
  <c r="I7" i="2" s="1"/>
  <c r="J7" i="2" s="1"/>
  <c r="H23" i="2"/>
  <c r="H17" i="2"/>
  <c r="I17" i="2" s="1"/>
  <c r="J17" i="2" s="1"/>
  <c r="H11" i="2"/>
  <c r="I11" i="2" s="1"/>
  <c r="J11" i="2" s="1"/>
  <c r="AQ4" i="63"/>
  <c r="AQ4" i="71"/>
  <c r="AI3" i="20"/>
  <c r="AR3" i="20" s="1"/>
  <c r="H7" i="61"/>
  <c r="I7" i="61" s="1"/>
  <c r="J7" i="61" s="1"/>
  <c r="H8" i="61"/>
  <c r="I8" i="61" s="1"/>
  <c r="J8" i="61" s="1"/>
  <c r="H5" i="61"/>
  <c r="I5" i="61" s="1"/>
  <c r="J5" i="61" s="1"/>
  <c r="H6" i="61"/>
  <c r="I6" i="61" s="1"/>
  <c r="J6" i="61" s="1"/>
  <c r="H4" i="61"/>
  <c r="I4" i="61" s="1"/>
  <c r="J4" i="61" s="1"/>
  <c r="K4" i="61" s="1"/>
  <c r="AQ4" i="61" s="1"/>
  <c r="H8" i="60"/>
  <c r="I8" i="60" s="1"/>
  <c r="J8" i="60" s="1"/>
  <c r="H5" i="60"/>
  <c r="I5" i="60" s="1"/>
  <c r="J5" i="60" s="1"/>
  <c r="H6" i="60"/>
  <c r="I6" i="60" s="1"/>
  <c r="J6" i="60" s="1"/>
  <c r="H4" i="60"/>
  <c r="I4" i="60" s="1"/>
  <c r="J4" i="60" s="1"/>
  <c r="K4" i="60" s="1"/>
  <c r="AQ4" i="60" s="1"/>
  <c r="H7" i="60"/>
  <c r="I7" i="60" s="1"/>
  <c r="J7" i="60" s="1"/>
  <c r="H7" i="65"/>
  <c r="I7" i="65" s="1"/>
  <c r="J7" i="65" s="1"/>
  <c r="H8" i="65"/>
  <c r="I8" i="65" s="1"/>
  <c r="J8" i="65" s="1"/>
  <c r="H5" i="65"/>
  <c r="I5" i="65" s="1"/>
  <c r="J5" i="65" s="1"/>
  <c r="H6" i="65"/>
  <c r="I6" i="65" s="1"/>
  <c r="J6" i="65" s="1"/>
  <c r="H4" i="65"/>
  <c r="I4" i="65" s="1"/>
  <c r="J4" i="65" s="1"/>
  <c r="K4" i="65" s="1"/>
  <c r="AI3" i="35"/>
  <c r="AR3" i="35" s="1"/>
  <c r="AN3" i="35"/>
  <c r="AI3" i="18"/>
  <c r="AR3" i="18" s="1"/>
  <c r="AN3" i="18"/>
  <c r="AI3" i="15"/>
  <c r="P3" i="72"/>
  <c r="AF3" i="72" s="1"/>
  <c r="AO3" i="72" s="1"/>
  <c r="AE3" i="61"/>
  <c r="AN3" i="61" s="1"/>
  <c r="AE3" i="69"/>
  <c r="AI3" i="69" s="1"/>
  <c r="P3" i="74"/>
  <c r="AF3" i="74" s="1"/>
  <c r="AO3" i="74" s="1"/>
  <c r="AH4" i="85"/>
  <c r="AH4" i="90"/>
  <c r="AH4" i="105"/>
  <c r="AE4" i="10"/>
  <c r="Z4" i="73"/>
  <c r="W5" i="73" s="1"/>
  <c r="AH4" i="89"/>
  <c r="AH4" i="99"/>
  <c r="Z4" i="60"/>
  <c r="AF4" i="60" s="1"/>
  <c r="Z4" i="76"/>
  <c r="AE4" i="76" s="1"/>
  <c r="AH4" i="83"/>
  <c r="AH4" i="93"/>
  <c r="AH4" i="94"/>
  <c r="AH4" i="100"/>
  <c r="AH4" i="103"/>
  <c r="Z4" i="64"/>
  <c r="AE4" i="64" s="1"/>
  <c r="AH4" i="84"/>
  <c r="AH4" i="104"/>
  <c r="Z4" i="75"/>
  <c r="AE4" i="75" s="1"/>
  <c r="AH4" i="82"/>
  <c r="AH4" i="86"/>
  <c r="AH4" i="88"/>
  <c r="AH4" i="91"/>
  <c r="AH4" i="97"/>
  <c r="AH4" i="102"/>
  <c r="Z4" i="70"/>
  <c r="AE4" i="70" s="1"/>
  <c r="Z4" i="72"/>
  <c r="W5" i="72" s="1"/>
  <c r="AH4" i="92"/>
  <c r="AH4" i="95"/>
  <c r="AG4" i="18"/>
  <c r="AP4" i="18" s="1"/>
  <c r="AE4" i="20"/>
  <c r="AF4" i="20"/>
  <c r="W5" i="20"/>
  <c r="AG4" i="20"/>
  <c r="Z4" i="59"/>
  <c r="W5" i="59" s="1"/>
  <c r="Z4" i="61"/>
  <c r="W5" i="61" s="1"/>
  <c r="Z4" i="63"/>
  <c r="W5" i="63" s="1"/>
  <c r="Z4" i="58"/>
  <c r="W5" i="58" s="1"/>
  <c r="Z4" i="68"/>
  <c r="AE4" i="68" s="1"/>
  <c r="Z4" i="80"/>
  <c r="AF4" i="80" s="1"/>
  <c r="Z4" i="62"/>
  <c r="AF4" i="62" s="1"/>
  <c r="Z4" i="65"/>
  <c r="W5" i="65" s="1"/>
  <c r="Z4" i="67"/>
  <c r="AG4" i="67" s="1"/>
  <c r="AP4" i="67" s="1"/>
  <c r="Z4" i="74"/>
  <c r="AE4" i="74" s="1"/>
  <c r="Z4" i="77"/>
  <c r="AG4" i="77" s="1"/>
  <c r="Z4" i="79"/>
  <c r="AG4" i="79" s="1"/>
  <c r="AP4" i="79" s="1"/>
  <c r="AH4" i="87"/>
  <c r="Z4" i="87"/>
  <c r="W5" i="87" s="1"/>
  <c r="Z4" i="66"/>
  <c r="AG4" i="66" s="1"/>
  <c r="Z4" i="69"/>
  <c r="W5" i="69" s="1"/>
  <c r="Z4" i="71"/>
  <c r="W5" i="71" s="1"/>
  <c r="Z4" i="78"/>
  <c r="AG4" i="78" s="1"/>
  <c r="AP4" i="78" s="1"/>
  <c r="Z4" i="81"/>
  <c r="AG4" i="81" s="1"/>
  <c r="AP4" i="81" s="1"/>
  <c r="Z4" i="92"/>
  <c r="AH4" i="96"/>
  <c r="Z4" i="96"/>
  <c r="W5" i="96" s="1"/>
  <c r="Z4" i="88"/>
  <c r="AF4" i="88" s="1"/>
  <c r="Z4" i="90"/>
  <c r="W5" i="90" s="1"/>
  <c r="Z4" i="93"/>
  <c r="W5" i="93" s="1"/>
  <c r="Z4" i="84"/>
  <c r="W5" i="84" s="1"/>
  <c r="Z4" i="89"/>
  <c r="AF4" i="89" s="1"/>
  <c r="AH4" i="98"/>
  <c r="Z4" i="98"/>
  <c r="W5" i="98" s="1"/>
  <c r="Z4" i="85"/>
  <c r="W5" i="85" s="1"/>
  <c r="AH4" i="101"/>
  <c r="Z4" i="101"/>
  <c r="Z4" i="95"/>
  <c r="AG4" i="95" s="1"/>
  <c r="Z4" i="104"/>
  <c r="W5" i="104" s="1"/>
  <c r="Z4" i="100"/>
  <c r="AF4" i="100" s="1"/>
  <c r="Z4" i="102"/>
  <c r="AF4" i="102" s="1"/>
  <c r="Z4" i="105"/>
  <c r="W5" i="105" s="1"/>
  <c r="W5" i="35"/>
  <c r="AE4" i="35"/>
  <c r="AN4" i="35" s="1"/>
  <c r="AF4" i="35"/>
  <c r="AO4" i="35" s="1"/>
  <c r="AG4" i="35"/>
  <c r="AP4" i="35" s="1"/>
  <c r="W5" i="17"/>
  <c r="AE4" i="17"/>
  <c r="AN4" i="17" s="1"/>
  <c r="AF4" i="17"/>
  <c r="AO4" i="17" s="1"/>
  <c r="AN3" i="105"/>
  <c r="AI3" i="105"/>
  <c r="AN3" i="104"/>
  <c r="AI3" i="104"/>
  <c r="W5" i="103"/>
  <c r="AG4" i="103"/>
  <c r="AF4" i="103"/>
  <c r="AE4" i="103"/>
  <c r="AN3" i="103"/>
  <c r="AI3" i="103"/>
  <c r="H4" i="102"/>
  <c r="I4" i="102" s="1"/>
  <c r="J4" i="102" s="1"/>
  <c r="K4" i="102" s="1"/>
  <c r="AN3" i="102"/>
  <c r="AI3" i="102"/>
  <c r="AN3" i="101"/>
  <c r="AI3" i="101"/>
  <c r="AN3" i="100"/>
  <c r="AI3" i="100"/>
  <c r="W5" i="99"/>
  <c r="AG4" i="99"/>
  <c r="AF4" i="99"/>
  <c r="AE4" i="99"/>
  <c r="AN3" i="99"/>
  <c r="AI3" i="99"/>
  <c r="H4" i="98"/>
  <c r="I4" i="98" s="1"/>
  <c r="J4" i="98" s="1"/>
  <c r="K4" i="98" s="1"/>
  <c r="AN3" i="98"/>
  <c r="AI3" i="98"/>
  <c r="W5" i="97"/>
  <c r="AG4" i="97"/>
  <c r="AF4" i="97"/>
  <c r="AE4" i="97"/>
  <c r="AN3" i="97"/>
  <c r="AI3" i="97"/>
  <c r="AN3" i="96"/>
  <c r="AI3" i="96"/>
  <c r="AN3" i="95"/>
  <c r="AI3" i="95"/>
  <c r="W5" i="94"/>
  <c r="AG4" i="94"/>
  <c r="AF4" i="94"/>
  <c r="AE4" i="94"/>
  <c r="H4" i="94"/>
  <c r="I4" i="94" s="1"/>
  <c r="J4" i="94" s="1"/>
  <c r="K4" i="94" s="1"/>
  <c r="AN3" i="94"/>
  <c r="AI3" i="94"/>
  <c r="AG4" i="93"/>
  <c r="AN3" i="93"/>
  <c r="AI3" i="93"/>
  <c r="AN3" i="92"/>
  <c r="AI3" i="92"/>
  <c r="AE4" i="91"/>
  <c r="AN3" i="91"/>
  <c r="AI3" i="91"/>
  <c r="H4" i="90"/>
  <c r="I4" i="90" s="1"/>
  <c r="J4" i="90" s="1"/>
  <c r="K4" i="90" s="1"/>
  <c r="AN3" i="90"/>
  <c r="AI3" i="90"/>
  <c r="AN3" i="89"/>
  <c r="AI3" i="89"/>
  <c r="AN3" i="88"/>
  <c r="AI3" i="88"/>
  <c r="AN3" i="87"/>
  <c r="AI3" i="87"/>
  <c r="W5" i="86"/>
  <c r="AG4" i="86"/>
  <c r="AF4" i="86"/>
  <c r="AE4" i="86"/>
  <c r="AN3" i="86"/>
  <c r="AI3" i="86"/>
  <c r="H4" i="85"/>
  <c r="I4" i="85" s="1"/>
  <c r="J4" i="85" s="1"/>
  <c r="K4" i="85" s="1"/>
  <c r="AN3" i="85"/>
  <c r="AI3" i="85"/>
  <c r="AN3" i="84"/>
  <c r="AI3" i="84"/>
  <c r="AN3" i="83"/>
  <c r="AI3" i="83"/>
  <c r="H4" i="82"/>
  <c r="I4" i="82" s="1"/>
  <c r="J4" i="82" s="1"/>
  <c r="K4" i="82" s="1"/>
  <c r="AN3" i="82"/>
  <c r="AI3" i="82"/>
  <c r="I9" i="81"/>
  <c r="J9" i="81" s="1"/>
  <c r="I10" i="81"/>
  <c r="J10" i="81" s="1"/>
  <c r="I11" i="81"/>
  <c r="J11" i="81" s="1"/>
  <c r="I12" i="81"/>
  <c r="J12" i="81" s="1"/>
  <c r="I13" i="81"/>
  <c r="J13" i="81" s="1"/>
  <c r="I14" i="81"/>
  <c r="J14" i="81" s="1"/>
  <c r="I15" i="81"/>
  <c r="J15" i="81" s="1"/>
  <c r="I16" i="81"/>
  <c r="J16" i="81" s="1"/>
  <c r="I17" i="81"/>
  <c r="J17" i="81" s="1"/>
  <c r="I18" i="81"/>
  <c r="J18" i="81" s="1"/>
  <c r="I19" i="81"/>
  <c r="J19" i="81" s="1"/>
  <c r="I20" i="81"/>
  <c r="J20" i="81" s="1"/>
  <c r="I21" i="81"/>
  <c r="J21" i="81" s="1"/>
  <c r="I22" i="81"/>
  <c r="J22" i="81" s="1"/>
  <c r="I23" i="81"/>
  <c r="J23" i="81" s="1"/>
  <c r="AN3" i="81"/>
  <c r="AI3" i="81"/>
  <c r="I9" i="80"/>
  <c r="J9" i="80" s="1"/>
  <c r="I10" i="80"/>
  <c r="J10" i="80" s="1"/>
  <c r="I11" i="80"/>
  <c r="J11" i="80" s="1"/>
  <c r="I12" i="80"/>
  <c r="J12" i="80" s="1"/>
  <c r="I13" i="80"/>
  <c r="J13" i="80" s="1"/>
  <c r="I14" i="80"/>
  <c r="J14" i="80" s="1"/>
  <c r="I15" i="80"/>
  <c r="J15" i="80" s="1"/>
  <c r="I16" i="80"/>
  <c r="J16" i="80" s="1"/>
  <c r="I17" i="80"/>
  <c r="J17" i="80" s="1"/>
  <c r="I18" i="80"/>
  <c r="J18" i="80" s="1"/>
  <c r="I19" i="80"/>
  <c r="J19" i="80" s="1"/>
  <c r="I20" i="80"/>
  <c r="J20" i="80" s="1"/>
  <c r="I21" i="80"/>
  <c r="J21" i="80" s="1"/>
  <c r="I22" i="80"/>
  <c r="J22" i="80" s="1"/>
  <c r="I23" i="80"/>
  <c r="J23" i="80" s="1"/>
  <c r="W5" i="80"/>
  <c r="AG4" i="80"/>
  <c r="AN3" i="80"/>
  <c r="AI3" i="80"/>
  <c r="AF4" i="79"/>
  <c r="AO4" i="79" s="1"/>
  <c r="W5" i="78"/>
  <c r="AF4" i="78"/>
  <c r="AO4" i="78" s="1"/>
  <c r="AE4" i="78"/>
  <c r="I9" i="77"/>
  <c r="J9" i="77" s="1"/>
  <c r="I10" i="77"/>
  <c r="J10" i="77" s="1"/>
  <c r="I13" i="77"/>
  <c r="J13" i="77" s="1"/>
  <c r="I14" i="77"/>
  <c r="J14" i="77" s="1"/>
  <c r="I15" i="77"/>
  <c r="J15" i="77" s="1"/>
  <c r="I17" i="77"/>
  <c r="J17" i="77" s="1"/>
  <c r="I18" i="77"/>
  <c r="J18" i="77" s="1"/>
  <c r="I19" i="77"/>
  <c r="J19" i="77" s="1"/>
  <c r="I20" i="77"/>
  <c r="J20" i="77" s="1"/>
  <c r="I21" i="77"/>
  <c r="J21" i="77" s="1"/>
  <c r="I22" i="77"/>
  <c r="J22" i="77" s="1"/>
  <c r="I23" i="77"/>
  <c r="J23" i="77" s="1"/>
  <c r="AN3" i="77"/>
  <c r="AI3" i="77"/>
  <c r="I9" i="76"/>
  <c r="J9" i="76" s="1"/>
  <c r="I11" i="76"/>
  <c r="J11" i="76" s="1"/>
  <c r="I14" i="76"/>
  <c r="J14" i="76" s="1"/>
  <c r="I17" i="76"/>
  <c r="J17" i="76" s="1"/>
  <c r="I18" i="76"/>
  <c r="J18" i="76" s="1"/>
  <c r="I19" i="76"/>
  <c r="J19" i="76" s="1"/>
  <c r="I21" i="76"/>
  <c r="J21" i="76" s="1"/>
  <c r="I22" i="76"/>
  <c r="J22" i="76" s="1"/>
  <c r="I23" i="76"/>
  <c r="J23" i="76" s="1"/>
  <c r="W5" i="76"/>
  <c r="AG4" i="76"/>
  <c r="AF4" i="76"/>
  <c r="AN3" i="76"/>
  <c r="AI3" i="76"/>
  <c r="AN3" i="75"/>
  <c r="AI3" i="75"/>
  <c r="AN3" i="74"/>
  <c r="I10" i="73"/>
  <c r="J10" i="73" s="1"/>
  <c r="I13" i="73"/>
  <c r="J13" i="73" s="1"/>
  <c r="I14" i="73"/>
  <c r="J14" i="73" s="1"/>
  <c r="I18" i="73"/>
  <c r="J18" i="73" s="1"/>
  <c r="I19" i="73"/>
  <c r="J19" i="73" s="1"/>
  <c r="I23" i="73"/>
  <c r="J23" i="73" s="1"/>
  <c r="AN3" i="73"/>
  <c r="AI3" i="73"/>
  <c r="I11" i="72"/>
  <c r="J11" i="72" s="1"/>
  <c r="I17" i="72"/>
  <c r="J17" i="72" s="1"/>
  <c r="I19" i="72"/>
  <c r="J19" i="72" s="1"/>
  <c r="I21" i="72"/>
  <c r="J21" i="72" s="1"/>
  <c r="I23" i="72"/>
  <c r="J23" i="72" s="1"/>
  <c r="AN3" i="72"/>
  <c r="AI3" i="72"/>
  <c r="AN3" i="71"/>
  <c r="AN3" i="70"/>
  <c r="AI3" i="70"/>
  <c r="I9" i="69"/>
  <c r="J9" i="69" s="1"/>
  <c r="I10" i="69"/>
  <c r="J10" i="69" s="1"/>
  <c r="I11" i="69"/>
  <c r="J11" i="69" s="1"/>
  <c r="I12" i="69"/>
  <c r="J12" i="69" s="1"/>
  <c r="I13" i="69"/>
  <c r="J13" i="69" s="1"/>
  <c r="I14" i="69"/>
  <c r="J14" i="69" s="1"/>
  <c r="I15" i="69"/>
  <c r="J15" i="69" s="1"/>
  <c r="I16" i="69"/>
  <c r="J16" i="69" s="1"/>
  <c r="I17" i="69"/>
  <c r="J17" i="69" s="1"/>
  <c r="I18" i="69"/>
  <c r="J18" i="69" s="1"/>
  <c r="I19" i="69"/>
  <c r="J19" i="69" s="1"/>
  <c r="I20" i="69"/>
  <c r="J20" i="69" s="1"/>
  <c r="I21" i="69"/>
  <c r="J21" i="69" s="1"/>
  <c r="I22" i="69"/>
  <c r="J22" i="69" s="1"/>
  <c r="I23" i="69"/>
  <c r="J23" i="69" s="1"/>
  <c r="I9" i="68"/>
  <c r="J9" i="68" s="1"/>
  <c r="I10" i="68"/>
  <c r="J10" i="68" s="1"/>
  <c r="I11" i="68"/>
  <c r="J11" i="68" s="1"/>
  <c r="I12" i="68"/>
  <c r="J12" i="68" s="1"/>
  <c r="I13" i="68"/>
  <c r="J13" i="68" s="1"/>
  <c r="I14" i="68"/>
  <c r="J14" i="68" s="1"/>
  <c r="I15" i="68"/>
  <c r="J15" i="68" s="1"/>
  <c r="I16" i="68"/>
  <c r="J16" i="68" s="1"/>
  <c r="I18" i="68"/>
  <c r="J18" i="68" s="1"/>
  <c r="I19" i="68"/>
  <c r="J19" i="68" s="1"/>
  <c r="I20" i="68"/>
  <c r="J20" i="68" s="1"/>
  <c r="I21" i="68"/>
  <c r="J21" i="68" s="1"/>
  <c r="I23" i="68"/>
  <c r="J23" i="68" s="1"/>
  <c r="AN3" i="68"/>
  <c r="AI3" i="68"/>
  <c r="AN3" i="67"/>
  <c r="AI3" i="67"/>
  <c r="AN3" i="66"/>
  <c r="I9" i="65"/>
  <c r="J9" i="65" s="1"/>
  <c r="I10" i="65"/>
  <c r="J10" i="65" s="1"/>
  <c r="I11" i="65"/>
  <c r="J11" i="65" s="1"/>
  <c r="I12" i="65"/>
  <c r="J12" i="65" s="1"/>
  <c r="I13" i="65"/>
  <c r="J13" i="65" s="1"/>
  <c r="I14" i="65"/>
  <c r="J14" i="65" s="1"/>
  <c r="I15" i="65"/>
  <c r="J15" i="65" s="1"/>
  <c r="I16" i="65"/>
  <c r="J16" i="65" s="1"/>
  <c r="I17" i="65"/>
  <c r="J17" i="65" s="1"/>
  <c r="I18" i="65"/>
  <c r="J18" i="65" s="1"/>
  <c r="I20" i="65"/>
  <c r="J20" i="65" s="1"/>
  <c r="I22" i="65"/>
  <c r="J22" i="65" s="1"/>
  <c r="I23" i="65"/>
  <c r="J23" i="65" s="1"/>
  <c r="AN3" i="65"/>
  <c r="AI3" i="65"/>
  <c r="I10" i="64"/>
  <c r="J10" i="64" s="1"/>
  <c r="I11" i="64"/>
  <c r="J11" i="64" s="1"/>
  <c r="I12" i="64"/>
  <c r="J12" i="64" s="1"/>
  <c r="I13" i="64"/>
  <c r="J13" i="64" s="1"/>
  <c r="I14" i="64"/>
  <c r="J14" i="64" s="1"/>
  <c r="I18" i="64"/>
  <c r="J18" i="64" s="1"/>
  <c r="I19" i="64"/>
  <c r="J19" i="64" s="1"/>
  <c r="I20" i="64"/>
  <c r="J20" i="64" s="1"/>
  <c r="I23" i="64"/>
  <c r="J23" i="64" s="1"/>
  <c r="AN3" i="64"/>
  <c r="AN3" i="63"/>
  <c r="AI3" i="63"/>
  <c r="AN3" i="62"/>
  <c r="I9" i="61"/>
  <c r="J9" i="61" s="1"/>
  <c r="I10" i="61"/>
  <c r="J10" i="61" s="1"/>
  <c r="I11" i="61"/>
  <c r="J11" i="61" s="1"/>
  <c r="I13" i="61"/>
  <c r="J13" i="61" s="1"/>
  <c r="I15" i="61"/>
  <c r="J15" i="61" s="1"/>
  <c r="I16" i="61"/>
  <c r="J16" i="61" s="1"/>
  <c r="I17" i="61"/>
  <c r="J17" i="61" s="1"/>
  <c r="I18" i="61"/>
  <c r="J18" i="61" s="1"/>
  <c r="I19" i="61"/>
  <c r="J19" i="61" s="1"/>
  <c r="I20" i="61"/>
  <c r="J20" i="61" s="1"/>
  <c r="I21" i="61"/>
  <c r="J21" i="61" s="1"/>
  <c r="I22" i="61"/>
  <c r="J22" i="61" s="1"/>
  <c r="I23" i="61"/>
  <c r="J23" i="61" s="1"/>
  <c r="I9" i="60"/>
  <c r="J9" i="60" s="1"/>
  <c r="I10" i="60"/>
  <c r="J10" i="60" s="1"/>
  <c r="I11" i="60"/>
  <c r="J11" i="60" s="1"/>
  <c r="I12" i="60"/>
  <c r="J12" i="60" s="1"/>
  <c r="I13" i="60"/>
  <c r="J13" i="60" s="1"/>
  <c r="I14" i="60"/>
  <c r="J14" i="60" s="1"/>
  <c r="I15" i="60"/>
  <c r="J15" i="60" s="1"/>
  <c r="I16" i="60"/>
  <c r="J16" i="60" s="1"/>
  <c r="I17" i="60"/>
  <c r="J17" i="60" s="1"/>
  <c r="I18" i="60"/>
  <c r="J18" i="60" s="1"/>
  <c r="I19" i="60"/>
  <c r="J19" i="60" s="1"/>
  <c r="I20" i="60"/>
  <c r="J20" i="60" s="1"/>
  <c r="I21" i="60"/>
  <c r="J21" i="60" s="1"/>
  <c r="I23" i="60"/>
  <c r="J23" i="60" s="1"/>
  <c r="AN3" i="60"/>
  <c r="I9" i="59"/>
  <c r="J9" i="59" s="1"/>
  <c r="I10" i="59"/>
  <c r="J10" i="59" s="1"/>
  <c r="I11" i="59"/>
  <c r="J11" i="59" s="1"/>
  <c r="I12" i="59"/>
  <c r="J12" i="59" s="1"/>
  <c r="I13" i="59"/>
  <c r="J13" i="59" s="1"/>
  <c r="I14" i="59"/>
  <c r="J14" i="59" s="1"/>
  <c r="I15" i="59"/>
  <c r="J15" i="59" s="1"/>
  <c r="I16" i="59"/>
  <c r="J16" i="59" s="1"/>
  <c r="I17" i="59"/>
  <c r="J17" i="59" s="1"/>
  <c r="I18" i="59"/>
  <c r="J18" i="59" s="1"/>
  <c r="I19" i="59"/>
  <c r="J19" i="59" s="1"/>
  <c r="I20" i="59"/>
  <c r="J20" i="59" s="1"/>
  <c r="I21" i="59"/>
  <c r="J21" i="59" s="1"/>
  <c r="I22" i="59"/>
  <c r="J22" i="59" s="1"/>
  <c r="I23" i="59"/>
  <c r="J23" i="59" s="1"/>
  <c r="AE4" i="59"/>
  <c r="AN3" i="59"/>
  <c r="AN3" i="58"/>
  <c r="H9" i="21"/>
  <c r="I9" i="21" s="1"/>
  <c r="J9" i="21" s="1"/>
  <c r="H10" i="21"/>
  <c r="I10" i="21" s="1"/>
  <c r="J10" i="21" s="1"/>
  <c r="H11" i="21"/>
  <c r="I11" i="21" s="1"/>
  <c r="J11" i="21" s="1"/>
  <c r="H12" i="21"/>
  <c r="I12" i="21" s="1"/>
  <c r="J12" i="21" s="1"/>
  <c r="H13" i="21"/>
  <c r="I13" i="21" s="1"/>
  <c r="J13" i="21" s="1"/>
  <c r="H14" i="21"/>
  <c r="I14" i="21" s="1"/>
  <c r="J14" i="21" s="1"/>
  <c r="H15" i="21"/>
  <c r="I15" i="21" s="1"/>
  <c r="J15" i="21" s="1"/>
  <c r="H16" i="21"/>
  <c r="I16" i="21" s="1"/>
  <c r="J16" i="21" s="1"/>
  <c r="H17" i="21"/>
  <c r="I17" i="21" s="1"/>
  <c r="J17" i="21" s="1"/>
  <c r="H18" i="21"/>
  <c r="I18" i="21" s="1"/>
  <c r="J18" i="21" s="1"/>
  <c r="H19" i="21"/>
  <c r="I19" i="21" s="1"/>
  <c r="J19" i="21" s="1"/>
  <c r="H20" i="21"/>
  <c r="I20" i="21" s="1"/>
  <c r="J20" i="21" s="1"/>
  <c r="H21" i="21"/>
  <c r="I21" i="21" s="1"/>
  <c r="J21" i="21" s="1"/>
  <c r="H22" i="21"/>
  <c r="I22" i="21" s="1"/>
  <c r="J22" i="21" s="1"/>
  <c r="H23" i="21"/>
  <c r="I23" i="21" s="1"/>
  <c r="J23" i="21" s="1"/>
  <c r="H9" i="22"/>
  <c r="I9" i="22" s="1"/>
  <c r="J9" i="22" s="1"/>
  <c r="H10" i="22"/>
  <c r="I10" i="22" s="1"/>
  <c r="J10" i="22" s="1"/>
  <c r="H11" i="22"/>
  <c r="I11" i="22" s="1"/>
  <c r="J11" i="22" s="1"/>
  <c r="H12" i="22"/>
  <c r="I12" i="22" s="1"/>
  <c r="J12" i="22" s="1"/>
  <c r="H13" i="22"/>
  <c r="I13" i="22" s="1"/>
  <c r="J13" i="22" s="1"/>
  <c r="H14" i="22"/>
  <c r="I14" i="22" s="1"/>
  <c r="J14" i="22" s="1"/>
  <c r="H15" i="22"/>
  <c r="I15" i="22" s="1"/>
  <c r="J15" i="22" s="1"/>
  <c r="H16" i="22"/>
  <c r="I16" i="22" s="1"/>
  <c r="J16" i="22" s="1"/>
  <c r="H17" i="22"/>
  <c r="I17" i="22" s="1"/>
  <c r="J17" i="22" s="1"/>
  <c r="H18" i="22"/>
  <c r="I18" i="22" s="1"/>
  <c r="J18" i="22" s="1"/>
  <c r="H19" i="22"/>
  <c r="I19" i="22" s="1"/>
  <c r="J19" i="22" s="1"/>
  <c r="H20" i="22"/>
  <c r="I20" i="22" s="1"/>
  <c r="J20" i="22" s="1"/>
  <c r="H21" i="22"/>
  <c r="I21" i="22" s="1"/>
  <c r="J21" i="22" s="1"/>
  <c r="H22" i="22"/>
  <c r="I22" i="22" s="1"/>
  <c r="J22" i="22" s="1"/>
  <c r="H23" i="22"/>
  <c r="I23" i="22" s="1"/>
  <c r="J23" i="22" s="1"/>
  <c r="H9" i="25"/>
  <c r="I9" i="25" s="1"/>
  <c r="J9" i="25" s="1"/>
  <c r="H10" i="25"/>
  <c r="I10" i="25" s="1"/>
  <c r="J10" i="25" s="1"/>
  <c r="H11" i="25"/>
  <c r="I11" i="25" s="1"/>
  <c r="J11" i="25" s="1"/>
  <c r="H12" i="25"/>
  <c r="I12" i="25" s="1"/>
  <c r="J12" i="25" s="1"/>
  <c r="H13" i="25"/>
  <c r="I13" i="25" s="1"/>
  <c r="J13" i="25" s="1"/>
  <c r="H14" i="25"/>
  <c r="I14" i="25" s="1"/>
  <c r="J14" i="25" s="1"/>
  <c r="H15" i="25"/>
  <c r="I15" i="25" s="1"/>
  <c r="J15" i="25" s="1"/>
  <c r="H16" i="25"/>
  <c r="I16" i="25" s="1"/>
  <c r="J16" i="25" s="1"/>
  <c r="H17" i="25"/>
  <c r="I17" i="25" s="1"/>
  <c r="J17" i="25" s="1"/>
  <c r="H18" i="25"/>
  <c r="I18" i="25" s="1"/>
  <c r="J18" i="25" s="1"/>
  <c r="H19" i="25"/>
  <c r="I19" i="25" s="1"/>
  <c r="J19" i="25" s="1"/>
  <c r="H20" i="25"/>
  <c r="I20" i="25" s="1"/>
  <c r="J20" i="25" s="1"/>
  <c r="H21" i="25"/>
  <c r="I21" i="25" s="1"/>
  <c r="J21" i="25" s="1"/>
  <c r="H22" i="25"/>
  <c r="I22" i="25" s="1"/>
  <c r="J22" i="25" s="1"/>
  <c r="H23" i="25"/>
  <c r="I23" i="25" s="1"/>
  <c r="J23" i="25" s="1"/>
  <c r="H9" i="26"/>
  <c r="I9" i="26" s="1"/>
  <c r="J9" i="26" s="1"/>
  <c r="H10" i="26"/>
  <c r="I10" i="26" s="1"/>
  <c r="J10" i="26" s="1"/>
  <c r="H11" i="26"/>
  <c r="I11" i="26" s="1"/>
  <c r="J11" i="26" s="1"/>
  <c r="H12" i="26"/>
  <c r="I12" i="26" s="1"/>
  <c r="J12" i="26" s="1"/>
  <c r="H13" i="26"/>
  <c r="I13" i="26" s="1"/>
  <c r="J13" i="26" s="1"/>
  <c r="H14" i="26"/>
  <c r="I14" i="26" s="1"/>
  <c r="J14" i="26" s="1"/>
  <c r="H15" i="26"/>
  <c r="I15" i="26" s="1"/>
  <c r="J15" i="26" s="1"/>
  <c r="H16" i="26"/>
  <c r="I16" i="26" s="1"/>
  <c r="J16" i="26" s="1"/>
  <c r="H17" i="26"/>
  <c r="I17" i="26" s="1"/>
  <c r="J17" i="26" s="1"/>
  <c r="H18" i="26"/>
  <c r="I18" i="26" s="1"/>
  <c r="J18" i="26" s="1"/>
  <c r="H19" i="26"/>
  <c r="I19" i="26" s="1"/>
  <c r="J19" i="26" s="1"/>
  <c r="H20" i="26"/>
  <c r="I20" i="26" s="1"/>
  <c r="J20" i="26" s="1"/>
  <c r="H21" i="26"/>
  <c r="I21" i="26" s="1"/>
  <c r="J21" i="26" s="1"/>
  <c r="H22" i="26"/>
  <c r="I22" i="26" s="1"/>
  <c r="J22" i="26" s="1"/>
  <c r="H23" i="26"/>
  <c r="I23" i="26" s="1"/>
  <c r="J23" i="26" s="1"/>
  <c r="H9" i="29"/>
  <c r="I9" i="29" s="1"/>
  <c r="J9" i="29" s="1"/>
  <c r="H10" i="29"/>
  <c r="I10" i="29" s="1"/>
  <c r="J10" i="29" s="1"/>
  <c r="H11" i="29"/>
  <c r="I11" i="29" s="1"/>
  <c r="J11" i="29" s="1"/>
  <c r="H12" i="29"/>
  <c r="I12" i="29" s="1"/>
  <c r="J12" i="29" s="1"/>
  <c r="H13" i="29"/>
  <c r="I13" i="29" s="1"/>
  <c r="J13" i="29" s="1"/>
  <c r="H14" i="29"/>
  <c r="I14" i="29" s="1"/>
  <c r="J14" i="29" s="1"/>
  <c r="H15" i="29"/>
  <c r="I15" i="29" s="1"/>
  <c r="J15" i="29" s="1"/>
  <c r="H16" i="29"/>
  <c r="I16" i="29" s="1"/>
  <c r="J16" i="29" s="1"/>
  <c r="H17" i="29"/>
  <c r="I17" i="29" s="1"/>
  <c r="J17" i="29" s="1"/>
  <c r="H18" i="29"/>
  <c r="I18" i="29" s="1"/>
  <c r="J18" i="29" s="1"/>
  <c r="H19" i="29"/>
  <c r="I19" i="29" s="1"/>
  <c r="J19" i="29" s="1"/>
  <c r="H20" i="29"/>
  <c r="I20" i="29" s="1"/>
  <c r="J20" i="29" s="1"/>
  <c r="H21" i="29"/>
  <c r="I21" i="29" s="1"/>
  <c r="J21" i="29" s="1"/>
  <c r="H22" i="29"/>
  <c r="I22" i="29" s="1"/>
  <c r="J22" i="29" s="1"/>
  <c r="H23" i="29"/>
  <c r="I23" i="29" s="1"/>
  <c r="J23" i="29" s="1"/>
  <c r="H9" i="30"/>
  <c r="I9" i="30" s="1"/>
  <c r="J9" i="30" s="1"/>
  <c r="H10" i="30"/>
  <c r="I10" i="30" s="1"/>
  <c r="J10" i="30" s="1"/>
  <c r="H11" i="30"/>
  <c r="I11" i="30" s="1"/>
  <c r="J11" i="30" s="1"/>
  <c r="H12" i="30"/>
  <c r="I12" i="30" s="1"/>
  <c r="J12" i="30" s="1"/>
  <c r="H13" i="30"/>
  <c r="I13" i="30" s="1"/>
  <c r="J13" i="30" s="1"/>
  <c r="H14" i="30"/>
  <c r="I14" i="30" s="1"/>
  <c r="J14" i="30" s="1"/>
  <c r="H15" i="30"/>
  <c r="I15" i="30" s="1"/>
  <c r="J15" i="30" s="1"/>
  <c r="H16" i="30"/>
  <c r="I16" i="30" s="1"/>
  <c r="J16" i="30" s="1"/>
  <c r="H17" i="30"/>
  <c r="I17" i="30" s="1"/>
  <c r="J17" i="30" s="1"/>
  <c r="H18" i="30"/>
  <c r="I18" i="30" s="1"/>
  <c r="J18" i="30" s="1"/>
  <c r="H19" i="30"/>
  <c r="I19" i="30" s="1"/>
  <c r="J19" i="30" s="1"/>
  <c r="H20" i="30"/>
  <c r="I20" i="30" s="1"/>
  <c r="J20" i="30" s="1"/>
  <c r="H21" i="30"/>
  <c r="I21" i="30" s="1"/>
  <c r="J21" i="30" s="1"/>
  <c r="H22" i="30"/>
  <c r="I22" i="30" s="1"/>
  <c r="J22" i="30" s="1"/>
  <c r="H23" i="30"/>
  <c r="I23" i="30" s="1"/>
  <c r="J23" i="30" s="1"/>
  <c r="H9" i="34"/>
  <c r="I9" i="34" s="1"/>
  <c r="J9" i="34" s="1"/>
  <c r="H10" i="34"/>
  <c r="I10" i="34" s="1"/>
  <c r="J10" i="34" s="1"/>
  <c r="H11" i="34"/>
  <c r="I11" i="34" s="1"/>
  <c r="J11" i="34" s="1"/>
  <c r="H12" i="34"/>
  <c r="I12" i="34" s="1"/>
  <c r="J12" i="34" s="1"/>
  <c r="H13" i="34"/>
  <c r="I13" i="34" s="1"/>
  <c r="J13" i="34" s="1"/>
  <c r="H14" i="34"/>
  <c r="I14" i="34" s="1"/>
  <c r="J14" i="34" s="1"/>
  <c r="H15" i="34"/>
  <c r="I15" i="34" s="1"/>
  <c r="J15" i="34" s="1"/>
  <c r="H16" i="34"/>
  <c r="I16" i="34" s="1"/>
  <c r="J16" i="34" s="1"/>
  <c r="H17" i="34"/>
  <c r="I17" i="34" s="1"/>
  <c r="J17" i="34" s="1"/>
  <c r="H18" i="34"/>
  <c r="I18" i="34" s="1"/>
  <c r="J18" i="34" s="1"/>
  <c r="H19" i="34"/>
  <c r="I19" i="34" s="1"/>
  <c r="J19" i="34" s="1"/>
  <c r="H20" i="34"/>
  <c r="I20" i="34" s="1"/>
  <c r="J20" i="34" s="1"/>
  <c r="H21" i="34"/>
  <c r="I21" i="34" s="1"/>
  <c r="J21" i="34" s="1"/>
  <c r="H22" i="34"/>
  <c r="I22" i="34" s="1"/>
  <c r="J22" i="34" s="1"/>
  <c r="H23" i="34"/>
  <c r="I23" i="34" s="1"/>
  <c r="J23" i="34" s="1"/>
  <c r="H9" i="36"/>
  <c r="I9" i="36" s="1"/>
  <c r="J9" i="36" s="1"/>
  <c r="H10" i="36"/>
  <c r="I10" i="36" s="1"/>
  <c r="J10" i="36" s="1"/>
  <c r="H11" i="36"/>
  <c r="I11" i="36" s="1"/>
  <c r="J11" i="36" s="1"/>
  <c r="H12" i="36"/>
  <c r="I12" i="36" s="1"/>
  <c r="J12" i="36" s="1"/>
  <c r="H13" i="36"/>
  <c r="I13" i="36" s="1"/>
  <c r="J13" i="36" s="1"/>
  <c r="H14" i="36"/>
  <c r="I14" i="36" s="1"/>
  <c r="J14" i="36" s="1"/>
  <c r="H15" i="36"/>
  <c r="I15" i="36" s="1"/>
  <c r="J15" i="36" s="1"/>
  <c r="H16" i="36"/>
  <c r="I16" i="36" s="1"/>
  <c r="J16" i="36" s="1"/>
  <c r="H17" i="36"/>
  <c r="I17" i="36" s="1"/>
  <c r="J17" i="36" s="1"/>
  <c r="H18" i="36"/>
  <c r="I18" i="36" s="1"/>
  <c r="J18" i="36" s="1"/>
  <c r="H19" i="36"/>
  <c r="I19" i="36" s="1"/>
  <c r="J19" i="36" s="1"/>
  <c r="H20" i="36"/>
  <c r="I20" i="36" s="1"/>
  <c r="J20" i="36" s="1"/>
  <c r="H21" i="36"/>
  <c r="I21" i="36" s="1"/>
  <c r="J21" i="36" s="1"/>
  <c r="H22" i="36"/>
  <c r="I22" i="36" s="1"/>
  <c r="J22" i="36" s="1"/>
  <c r="H23" i="36"/>
  <c r="I23" i="36" s="1"/>
  <c r="J23" i="36" s="1"/>
  <c r="H9" i="39"/>
  <c r="I9" i="39" s="1"/>
  <c r="J9" i="39" s="1"/>
  <c r="H10" i="39"/>
  <c r="I10" i="39" s="1"/>
  <c r="J10" i="39" s="1"/>
  <c r="H11" i="39"/>
  <c r="I11" i="39" s="1"/>
  <c r="J11" i="39" s="1"/>
  <c r="H12" i="39"/>
  <c r="I12" i="39" s="1"/>
  <c r="J12" i="39" s="1"/>
  <c r="H13" i="39"/>
  <c r="I13" i="39" s="1"/>
  <c r="J13" i="39" s="1"/>
  <c r="H14" i="39"/>
  <c r="I14" i="39" s="1"/>
  <c r="J14" i="39" s="1"/>
  <c r="H15" i="39"/>
  <c r="I15" i="39" s="1"/>
  <c r="J15" i="39" s="1"/>
  <c r="H16" i="39"/>
  <c r="I16" i="39" s="1"/>
  <c r="J16" i="39" s="1"/>
  <c r="H17" i="39"/>
  <c r="I17" i="39" s="1"/>
  <c r="J17" i="39" s="1"/>
  <c r="H18" i="39"/>
  <c r="I18" i="39" s="1"/>
  <c r="J18" i="39" s="1"/>
  <c r="H19" i="39"/>
  <c r="I19" i="39" s="1"/>
  <c r="J19" i="39" s="1"/>
  <c r="H20" i="39"/>
  <c r="I20" i="39" s="1"/>
  <c r="J20" i="39" s="1"/>
  <c r="H21" i="39"/>
  <c r="I21" i="39" s="1"/>
  <c r="J21" i="39" s="1"/>
  <c r="H22" i="39"/>
  <c r="I22" i="39" s="1"/>
  <c r="J22" i="39" s="1"/>
  <c r="H23" i="39"/>
  <c r="I23" i="39" s="1"/>
  <c r="J23" i="39" s="1"/>
  <c r="H9" i="40"/>
  <c r="I9" i="40" s="1"/>
  <c r="J9" i="40" s="1"/>
  <c r="H10" i="40"/>
  <c r="I10" i="40" s="1"/>
  <c r="J10" i="40" s="1"/>
  <c r="H11" i="40"/>
  <c r="I11" i="40" s="1"/>
  <c r="J11" i="40" s="1"/>
  <c r="H12" i="40"/>
  <c r="I12" i="40" s="1"/>
  <c r="J12" i="40" s="1"/>
  <c r="H13" i="40"/>
  <c r="I13" i="40" s="1"/>
  <c r="J13" i="40" s="1"/>
  <c r="H14" i="40"/>
  <c r="I14" i="40" s="1"/>
  <c r="J14" i="40" s="1"/>
  <c r="H15" i="40"/>
  <c r="I15" i="40" s="1"/>
  <c r="J15" i="40" s="1"/>
  <c r="H16" i="40"/>
  <c r="I16" i="40" s="1"/>
  <c r="J16" i="40" s="1"/>
  <c r="H17" i="40"/>
  <c r="I17" i="40" s="1"/>
  <c r="J17" i="40" s="1"/>
  <c r="H18" i="40"/>
  <c r="I18" i="40" s="1"/>
  <c r="J18" i="40" s="1"/>
  <c r="H19" i="40"/>
  <c r="I19" i="40" s="1"/>
  <c r="J19" i="40" s="1"/>
  <c r="H20" i="40"/>
  <c r="I20" i="40" s="1"/>
  <c r="J20" i="40" s="1"/>
  <c r="H21" i="40"/>
  <c r="I21" i="40" s="1"/>
  <c r="J21" i="40" s="1"/>
  <c r="H22" i="40"/>
  <c r="I22" i="40" s="1"/>
  <c r="J22" i="40" s="1"/>
  <c r="H23" i="40"/>
  <c r="I23" i="40" s="1"/>
  <c r="J23" i="40" s="1"/>
  <c r="AH4" i="55"/>
  <c r="AH3" i="55"/>
  <c r="AE4" i="55"/>
  <c r="AF4" i="55"/>
  <c r="AG4" i="55"/>
  <c r="W5" i="55"/>
  <c r="AH4" i="54"/>
  <c r="AH3" i="54"/>
  <c r="AE4" i="54"/>
  <c r="AF4" i="54"/>
  <c r="AG4" i="54"/>
  <c r="W5" i="54"/>
  <c r="AH4" i="53"/>
  <c r="AH3" i="53"/>
  <c r="AE4" i="53"/>
  <c r="AF4" i="53"/>
  <c r="AG4" i="53"/>
  <c r="W5" i="53"/>
  <c r="AH4" i="52"/>
  <c r="AH3" i="52"/>
  <c r="AE4" i="52"/>
  <c r="AF4" i="52"/>
  <c r="AG4" i="52"/>
  <c r="W5" i="52"/>
  <c r="AH4" i="51"/>
  <c r="AH3" i="51"/>
  <c r="AE4" i="51"/>
  <c r="AF4" i="51"/>
  <c r="AG4" i="51"/>
  <c r="W5" i="51"/>
  <c r="AR3" i="50"/>
  <c r="AQ4" i="50"/>
  <c r="AE4" i="50"/>
  <c r="AF4" i="50"/>
  <c r="AO4" i="50" s="1"/>
  <c r="AG4" i="50"/>
  <c r="AP4" i="50" s="1"/>
  <c r="W5" i="50"/>
  <c r="AH4" i="49"/>
  <c r="AH3" i="49"/>
  <c r="AE4" i="49"/>
  <c r="AF4" i="49"/>
  <c r="AG4" i="49"/>
  <c r="W5" i="49"/>
  <c r="AR3" i="48"/>
  <c r="AQ4" i="48"/>
  <c r="AE4" i="48"/>
  <c r="AF4" i="48"/>
  <c r="AO4" i="48" s="1"/>
  <c r="AG4" i="48"/>
  <c r="AP4" i="48" s="1"/>
  <c r="W5" i="48"/>
  <c r="AH4" i="47"/>
  <c r="AH3" i="47"/>
  <c r="AE4" i="47"/>
  <c r="AF4" i="47"/>
  <c r="AG4" i="47"/>
  <c r="W5" i="47"/>
  <c r="AH4" i="46"/>
  <c r="AH3" i="46"/>
  <c r="AE4" i="46"/>
  <c r="AF4" i="46"/>
  <c r="AG4" i="46"/>
  <c r="W5" i="46"/>
  <c r="AH4" i="45"/>
  <c r="AH3" i="45"/>
  <c r="AH4" i="44"/>
  <c r="AH3" i="44"/>
  <c r="AE4" i="44"/>
  <c r="AF4" i="44"/>
  <c r="AG4" i="44"/>
  <c r="W5" i="44"/>
  <c r="AH4" i="43"/>
  <c r="AH3" i="43"/>
  <c r="AE4" i="43"/>
  <c r="AF4" i="43"/>
  <c r="AG4" i="43"/>
  <c r="W5" i="43"/>
  <c r="AR3" i="42"/>
  <c r="AQ4" i="42"/>
  <c r="AE4" i="42"/>
  <c r="AF4" i="42"/>
  <c r="AO4" i="42" s="1"/>
  <c r="AG4" i="42"/>
  <c r="AP4" i="42" s="1"/>
  <c r="W5" i="42"/>
  <c r="AR3" i="41"/>
  <c r="AE4" i="41"/>
  <c r="AF4" i="41"/>
  <c r="AG4" i="41"/>
  <c r="W5" i="41"/>
  <c r="AR3" i="40"/>
  <c r="I7" i="40"/>
  <c r="J7" i="40" s="1"/>
  <c r="I5" i="40"/>
  <c r="J5" i="40" s="1"/>
  <c r="AE4" i="40"/>
  <c r="AF4" i="40"/>
  <c r="AG4" i="40"/>
  <c r="W5" i="40"/>
  <c r="AR3" i="39"/>
  <c r="I8" i="39"/>
  <c r="J8" i="39" s="1"/>
  <c r="I7" i="39"/>
  <c r="J7" i="39" s="1"/>
  <c r="I4" i="39"/>
  <c r="J4" i="39" s="1"/>
  <c r="K4" i="39" s="1"/>
  <c r="AE4" i="39"/>
  <c r="AF4" i="39"/>
  <c r="AG4" i="39"/>
  <c r="W5" i="39"/>
  <c r="AE4" i="38"/>
  <c r="AF4" i="38"/>
  <c r="AO4" i="38" s="1"/>
  <c r="AG4" i="38"/>
  <c r="AP4" i="38" s="1"/>
  <c r="W5" i="38"/>
  <c r="AR3" i="37"/>
  <c r="AQ4" i="37"/>
  <c r="AE4" i="37"/>
  <c r="AF4" i="37"/>
  <c r="AO4" i="37" s="1"/>
  <c r="AG4" i="37"/>
  <c r="AP4" i="37" s="1"/>
  <c r="W5" i="37"/>
  <c r="AR3" i="36"/>
  <c r="I5" i="36"/>
  <c r="J5" i="36" s="1"/>
  <c r="I4" i="36"/>
  <c r="J4" i="36" s="1"/>
  <c r="K4" i="36" s="1"/>
  <c r="AE4" i="36"/>
  <c r="AF4" i="36"/>
  <c r="AG4" i="36"/>
  <c r="W5" i="36"/>
  <c r="AQ4" i="35"/>
  <c r="I7" i="34"/>
  <c r="J7" i="34" s="1"/>
  <c r="I5" i="34"/>
  <c r="J5" i="34" s="1"/>
  <c r="I4" i="34"/>
  <c r="J4" i="34" s="1"/>
  <c r="K4" i="34" s="1"/>
  <c r="AE4" i="34"/>
  <c r="AF4" i="34"/>
  <c r="AG4" i="34"/>
  <c r="W5" i="34"/>
  <c r="AR3" i="33"/>
  <c r="AQ4" i="33"/>
  <c r="AF4" i="33"/>
  <c r="AO4" i="33" s="1"/>
  <c r="AG4" i="33"/>
  <c r="AP4" i="33" s="1"/>
  <c r="W5" i="33"/>
  <c r="AR3" i="32"/>
  <c r="AE4" i="32"/>
  <c r="AF4" i="32"/>
  <c r="AG4" i="32"/>
  <c r="W5" i="32"/>
  <c r="AR3" i="31"/>
  <c r="AQ4" i="31"/>
  <c r="AE4" i="31"/>
  <c r="AF4" i="31"/>
  <c r="AO4" i="31" s="1"/>
  <c r="AG4" i="31"/>
  <c r="AP4" i="31" s="1"/>
  <c r="W5" i="31"/>
  <c r="I6" i="30"/>
  <c r="J6" i="30" s="1"/>
  <c r="AE4" i="30"/>
  <c r="AF4" i="30"/>
  <c r="AG4" i="30"/>
  <c r="W5" i="30"/>
  <c r="AR3" i="29"/>
  <c r="I6" i="29"/>
  <c r="J6" i="29" s="1"/>
  <c r="AE4" i="29"/>
  <c r="AF4" i="29"/>
  <c r="AG4" i="29"/>
  <c r="W5" i="29"/>
  <c r="AQ4" i="28"/>
  <c r="AE4" i="28"/>
  <c r="AF4" i="28"/>
  <c r="AO4" i="28" s="1"/>
  <c r="AG4" i="28"/>
  <c r="AP4" i="28" s="1"/>
  <c r="W5" i="28"/>
  <c r="AR3" i="27"/>
  <c r="AQ4" i="27"/>
  <c r="AE4" i="27"/>
  <c r="AF4" i="27"/>
  <c r="AO4" i="27" s="1"/>
  <c r="AG4" i="27"/>
  <c r="AP4" i="27" s="1"/>
  <c r="W5" i="27"/>
  <c r="AR3" i="26"/>
  <c r="I6" i="26"/>
  <c r="J6" i="26" s="1"/>
  <c r="I5" i="26"/>
  <c r="J5" i="26" s="1"/>
  <c r="AE4" i="26"/>
  <c r="AF4" i="26"/>
  <c r="AG4" i="26"/>
  <c r="W5" i="26"/>
  <c r="AR3" i="25"/>
  <c r="I8" i="25"/>
  <c r="J8" i="25" s="1"/>
  <c r="I7" i="25"/>
  <c r="J7" i="25" s="1"/>
  <c r="I6" i="25"/>
  <c r="J6" i="25" s="1"/>
  <c r="I5" i="25"/>
  <c r="J5" i="25" s="1"/>
  <c r="I4" i="25"/>
  <c r="J4" i="25" s="1"/>
  <c r="K4" i="25" s="1"/>
  <c r="AE4" i="25"/>
  <c r="AF4" i="25"/>
  <c r="AG4" i="25"/>
  <c r="W5" i="25"/>
  <c r="AR3" i="24"/>
  <c r="AQ4" i="24"/>
  <c r="AE4" i="24"/>
  <c r="AF4" i="24"/>
  <c r="AO4" i="24" s="1"/>
  <c r="AG4" i="24"/>
  <c r="AP4" i="24" s="1"/>
  <c r="W5" i="24"/>
  <c r="AR3" i="23"/>
  <c r="AQ4" i="23"/>
  <c r="W5" i="23"/>
  <c r="AH4" i="22"/>
  <c r="AH3" i="22"/>
  <c r="I5" i="22"/>
  <c r="J5" i="22" s="1"/>
  <c r="AE4" i="22"/>
  <c r="AF4" i="22"/>
  <c r="AG4" i="22"/>
  <c r="W5" i="22"/>
  <c r="AR3" i="21"/>
  <c r="I8" i="21"/>
  <c r="J8" i="21" s="1"/>
  <c r="I7" i="21"/>
  <c r="J7" i="21" s="1"/>
  <c r="I6" i="21"/>
  <c r="J6" i="21" s="1"/>
  <c r="I5" i="21"/>
  <c r="J5" i="21" s="1"/>
  <c r="I4" i="21"/>
  <c r="J4" i="21" s="1"/>
  <c r="K4" i="21" s="1"/>
  <c r="AE4" i="21"/>
  <c r="AF4" i="21"/>
  <c r="AG4" i="21"/>
  <c r="W5" i="21"/>
  <c r="AQ4" i="19"/>
  <c r="AE4" i="19"/>
  <c r="AF4" i="19"/>
  <c r="AO4" i="19" s="1"/>
  <c r="AG4" i="19"/>
  <c r="AP4" i="19" s="1"/>
  <c r="W5" i="19"/>
  <c r="AQ4" i="17"/>
  <c r="AH4" i="16"/>
  <c r="AH3" i="16"/>
  <c r="AE4" i="16"/>
  <c r="AF4" i="16"/>
  <c r="AG4" i="16"/>
  <c r="W5" i="16"/>
  <c r="AF3" i="9"/>
  <c r="H10" i="12"/>
  <c r="I10" i="12" s="1"/>
  <c r="J10" i="12" s="1"/>
  <c r="H11" i="12"/>
  <c r="I11" i="12" s="1"/>
  <c r="J11" i="12" s="1"/>
  <c r="H12" i="12"/>
  <c r="I12" i="12" s="1"/>
  <c r="J12" i="12" s="1"/>
  <c r="H13" i="12"/>
  <c r="I13" i="12" s="1"/>
  <c r="J13" i="12" s="1"/>
  <c r="H14" i="12"/>
  <c r="I14" i="12" s="1"/>
  <c r="J14" i="12" s="1"/>
  <c r="H15" i="12"/>
  <c r="I15" i="12" s="1"/>
  <c r="J15" i="12" s="1"/>
  <c r="H16" i="12"/>
  <c r="I16" i="12" s="1"/>
  <c r="J16" i="12" s="1"/>
  <c r="H17" i="12"/>
  <c r="I17" i="12" s="1"/>
  <c r="J17" i="12" s="1"/>
  <c r="H18" i="12"/>
  <c r="I18" i="12" s="1"/>
  <c r="J18" i="12" s="1"/>
  <c r="H19" i="12"/>
  <c r="I19" i="12" s="1"/>
  <c r="J19" i="12" s="1"/>
  <c r="H20" i="12"/>
  <c r="I20" i="12" s="1"/>
  <c r="J20" i="12" s="1"/>
  <c r="H21" i="12"/>
  <c r="I21" i="12" s="1"/>
  <c r="J21" i="12" s="1"/>
  <c r="H22" i="12"/>
  <c r="I22" i="12" s="1"/>
  <c r="J22" i="12" s="1"/>
  <c r="H23" i="12"/>
  <c r="I23" i="12" s="1"/>
  <c r="J23" i="12" s="1"/>
  <c r="H10" i="14"/>
  <c r="I10" i="14" s="1"/>
  <c r="J10" i="14" s="1"/>
  <c r="H11" i="14"/>
  <c r="I11" i="14" s="1"/>
  <c r="J11" i="14" s="1"/>
  <c r="H12" i="14"/>
  <c r="I12" i="14" s="1"/>
  <c r="J12" i="14" s="1"/>
  <c r="H13" i="14"/>
  <c r="I13" i="14" s="1"/>
  <c r="J13" i="14" s="1"/>
  <c r="H14" i="14"/>
  <c r="I14" i="14" s="1"/>
  <c r="J14" i="14" s="1"/>
  <c r="H15" i="14"/>
  <c r="I15" i="14" s="1"/>
  <c r="J15" i="14" s="1"/>
  <c r="H16" i="14"/>
  <c r="I16" i="14" s="1"/>
  <c r="J16" i="14" s="1"/>
  <c r="H17" i="14"/>
  <c r="I17" i="14" s="1"/>
  <c r="J17" i="14" s="1"/>
  <c r="H18" i="14"/>
  <c r="I18" i="14" s="1"/>
  <c r="J18" i="14" s="1"/>
  <c r="H19" i="14"/>
  <c r="I19" i="14" s="1"/>
  <c r="J19" i="14" s="1"/>
  <c r="H20" i="14"/>
  <c r="I20" i="14" s="1"/>
  <c r="J20" i="14" s="1"/>
  <c r="H21" i="14"/>
  <c r="I21" i="14" s="1"/>
  <c r="J21" i="14" s="1"/>
  <c r="H22" i="14"/>
  <c r="I22" i="14" s="1"/>
  <c r="J22" i="14" s="1"/>
  <c r="H23" i="14"/>
  <c r="I23" i="14" s="1"/>
  <c r="J23" i="14" s="1"/>
  <c r="W5" i="15"/>
  <c r="AG4" i="15"/>
  <c r="AF4" i="15"/>
  <c r="AE4" i="15"/>
  <c r="AN3" i="15"/>
  <c r="AH4" i="14"/>
  <c r="AH3" i="14"/>
  <c r="I7" i="14"/>
  <c r="J7" i="14" s="1"/>
  <c r="I4" i="14"/>
  <c r="J4" i="14" s="1"/>
  <c r="K4" i="14" s="1"/>
  <c r="AE4" i="14"/>
  <c r="AF4" i="14"/>
  <c r="AG4" i="14"/>
  <c r="W5" i="14"/>
  <c r="W5" i="13"/>
  <c r="AG4" i="13"/>
  <c r="AF4" i="13"/>
  <c r="AE4" i="13"/>
  <c r="AN3" i="13"/>
  <c r="AI3" i="13"/>
  <c r="AH4" i="12"/>
  <c r="AH3" i="12"/>
  <c r="I9" i="12"/>
  <c r="J9" i="12" s="1"/>
  <c r="I8" i="12"/>
  <c r="J8" i="12" s="1"/>
  <c r="I7" i="12"/>
  <c r="J7" i="12" s="1"/>
  <c r="I6" i="12"/>
  <c r="J6" i="12" s="1"/>
  <c r="I5" i="12"/>
  <c r="J5" i="12" s="1"/>
  <c r="I4" i="12"/>
  <c r="J4" i="12" s="1"/>
  <c r="K4" i="12" s="1"/>
  <c r="AE4" i="12"/>
  <c r="AF4" i="12"/>
  <c r="AG4" i="12"/>
  <c r="W5" i="12"/>
  <c r="U4" i="11"/>
  <c r="X4" i="11" s="1"/>
  <c r="AN3" i="11"/>
  <c r="AI3" i="11"/>
  <c r="I23" i="2"/>
  <c r="J23" i="2" s="1"/>
  <c r="I21" i="2"/>
  <c r="J21" i="2" s="1"/>
  <c r="I10" i="2"/>
  <c r="J10" i="2" s="1"/>
  <c r="I8" i="2"/>
  <c r="J8" i="2" s="1"/>
  <c r="I5" i="2"/>
  <c r="J5" i="2" s="1"/>
  <c r="AH4" i="2"/>
  <c r="Z4" i="2"/>
  <c r="AQ3" i="2"/>
  <c r="AI3" i="2"/>
  <c r="W5" i="10"/>
  <c r="AG4" i="10"/>
  <c r="AP4" i="10" s="1"/>
  <c r="AF4" i="10"/>
  <c r="AO4" i="10" s="1"/>
  <c r="AN3" i="10"/>
  <c r="AI3" i="10"/>
  <c r="X4" i="9"/>
  <c r="Z4" i="9" s="1"/>
  <c r="W5" i="60" l="1"/>
  <c r="AE4" i="71"/>
  <c r="AI3" i="66"/>
  <c r="AR3" i="66" s="1"/>
  <c r="AG4" i="68"/>
  <c r="AO4" i="62"/>
  <c r="AF4" i="98"/>
  <c r="AI3" i="60"/>
  <c r="W5" i="88"/>
  <c r="K5" i="61"/>
  <c r="K6" i="61" s="1"/>
  <c r="AI3" i="58"/>
  <c r="AR3" i="58" s="1"/>
  <c r="K5" i="64"/>
  <c r="AG4" i="75"/>
  <c r="AP4" i="75" s="1"/>
  <c r="AE4" i="23"/>
  <c r="AI3" i="61"/>
  <c r="AG4" i="64"/>
  <c r="AP4" i="64" s="1"/>
  <c r="AP4" i="68"/>
  <c r="W5" i="79"/>
  <c r="AE4" i="85"/>
  <c r="AF4" i="90"/>
  <c r="AO4" i="60"/>
  <c r="AG4" i="23"/>
  <c r="AP4" i="23" s="1"/>
  <c r="AF4" i="91"/>
  <c r="AG4" i="91"/>
  <c r="W5" i="62"/>
  <c r="W5" i="64"/>
  <c r="W5" i="66"/>
  <c r="AG4" i="85"/>
  <c r="K5" i="60"/>
  <c r="K5" i="80"/>
  <c r="K6" i="80" s="1"/>
  <c r="AF4" i="74"/>
  <c r="AO4" i="74" s="1"/>
  <c r="AE4" i="83"/>
  <c r="AG4" i="45"/>
  <c r="AE4" i="69"/>
  <c r="AF4" i="75"/>
  <c r="AO4" i="75" s="1"/>
  <c r="W5" i="82"/>
  <c r="AG4" i="89"/>
  <c r="K5" i="59"/>
  <c r="K6" i="59" s="1"/>
  <c r="AI3" i="64"/>
  <c r="K5" i="72"/>
  <c r="K6" i="72" s="1"/>
  <c r="K7" i="72" s="1"/>
  <c r="AO4" i="76"/>
  <c r="AF4" i="82"/>
  <c r="AE4" i="82"/>
  <c r="AN4" i="82" s="1"/>
  <c r="AI3" i="59"/>
  <c r="W5" i="67"/>
  <c r="AP4" i="76"/>
  <c r="AQ4" i="65"/>
  <c r="K7" i="59"/>
  <c r="K8" i="59" s="1"/>
  <c r="AO4" i="39"/>
  <c r="AP4" i="21"/>
  <c r="K5" i="73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8" i="72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5" i="65"/>
  <c r="K9" i="59"/>
  <c r="K10" i="59" s="1"/>
  <c r="K11" i="59" s="1"/>
  <c r="K12" i="59" s="1"/>
  <c r="K13" i="59" s="1"/>
  <c r="K14" i="59" s="1"/>
  <c r="K15" i="59" s="1"/>
  <c r="K16" i="59" s="1"/>
  <c r="K17" i="59" s="1"/>
  <c r="K18" i="59" s="1"/>
  <c r="K19" i="59" s="1"/>
  <c r="K20" i="59" s="1"/>
  <c r="K21" i="59" s="1"/>
  <c r="K22" i="59" s="1"/>
  <c r="K23" i="59" s="1"/>
  <c r="AO4" i="29"/>
  <c r="AG4" i="60"/>
  <c r="AP4" i="60" s="1"/>
  <c r="K6" i="64"/>
  <c r="K7" i="64" s="1"/>
  <c r="K8" i="64" s="1"/>
  <c r="K9" i="64" s="1"/>
  <c r="K10" i="64" s="1"/>
  <c r="K11" i="64" s="1"/>
  <c r="K12" i="64" s="1"/>
  <c r="K13" i="64" s="1"/>
  <c r="K14" i="64" s="1"/>
  <c r="K15" i="64" s="1"/>
  <c r="K16" i="64" s="1"/>
  <c r="K17" i="64" s="1"/>
  <c r="K18" i="64" s="1"/>
  <c r="K19" i="64" s="1"/>
  <c r="K20" i="64" s="1"/>
  <c r="K21" i="64" s="1"/>
  <c r="K22" i="64" s="1"/>
  <c r="K23" i="64" s="1"/>
  <c r="AF4" i="68"/>
  <c r="AO4" i="68" s="1"/>
  <c r="W5" i="77"/>
  <c r="Y5" i="77" s="1"/>
  <c r="AG4" i="88"/>
  <c r="W5" i="95"/>
  <c r="Y5" i="95" s="1"/>
  <c r="AE4" i="98"/>
  <c r="AO4" i="80"/>
  <c r="AO4" i="22"/>
  <c r="W5" i="68"/>
  <c r="Y5" i="68" s="1"/>
  <c r="AF4" i="71"/>
  <c r="AO4" i="71" s="1"/>
  <c r="AE4" i="72"/>
  <c r="AN4" i="72" s="1"/>
  <c r="AP4" i="80"/>
  <c r="AG4" i="98"/>
  <c r="AP4" i="98" s="1"/>
  <c r="AE4" i="104"/>
  <c r="K6" i="65"/>
  <c r="K7" i="65" s="1"/>
  <c r="K8" i="65" s="1"/>
  <c r="K9" i="65" s="1"/>
  <c r="K10" i="65" s="1"/>
  <c r="K11" i="65" s="1"/>
  <c r="K12" i="65" s="1"/>
  <c r="K13" i="65" s="1"/>
  <c r="K14" i="65" s="1"/>
  <c r="K15" i="65" s="1"/>
  <c r="K16" i="65" s="1"/>
  <c r="K17" i="65" s="1"/>
  <c r="K18" i="65" s="1"/>
  <c r="K19" i="65" s="1"/>
  <c r="K20" i="65" s="1"/>
  <c r="K21" i="65" s="1"/>
  <c r="K22" i="65" s="1"/>
  <c r="K23" i="65" s="1"/>
  <c r="K6" i="60"/>
  <c r="K7" i="60" s="1"/>
  <c r="K8" i="60" s="1"/>
  <c r="K9" i="60" s="1"/>
  <c r="K10" i="60" s="1"/>
  <c r="K11" i="60" s="1"/>
  <c r="K12" i="60" s="1"/>
  <c r="K13" i="60" s="1"/>
  <c r="K14" i="60" s="1"/>
  <c r="K15" i="60" s="1"/>
  <c r="K16" i="60" s="1"/>
  <c r="K17" i="60" s="1"/>
  <c r="K18" i="60" s="1"/>
  <c r="K19" i="60" s="1"/>
  <c r="K20" i="60" s="1"/>
  <c r="K21" i="60" s="1"/>
  <c r="K22" i="60" s="1"/>
  <c r="K23" i="60" s="1"/>
  <c r="AG4" i="71"/>
  <c r="AP4" i="71" s="1"/>
  <c r="AF4" i="72"/>
  <c r="AO4" i="72" s="1"/>
  <c r="AE4" i="77"/>
  <c r="AN4" i="77" s="1"/>
  <c r="K6" i="8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AF4" i="104"/>
  <c r="AP4" i="66"/>
  <c r="AQ4" i="59"/>
  <c r="AE4" i="60"/>
  <c r="AG4" i="72"/>
  <c r="AP4" i="72" s="1"/>
  <c r="AF4" i="77"/>
  <c r="AO4" i="77" s="1"/>
  <c r="AI3" i="78"/>
  <c r="AR3" i="78" s="1"/>
  <c r="AE4" i="88"/>
  <c r="AI4" i="88" s="1"/>
  <c r="AG4" i="104"/>
  <c r="K5" i="68"/>
  <c r="K6" i="68" s="1"/>
  <c r="K7" i="68" s="1"/>
  <c r="K8" i="68" s="1"/>
  <c r="K9" i="68" s="1"/>
  <c r="K10" i="68" s="1"/>
  <c r="K11" i="68" s="1"/>
  <c r="K12" i="68" s="1"/>
  <c r="K13" i="68" s="1"/>
  <c r="K14" i="68" s="1"/>
  <c r="K15" i="68" s="1"/>
  <c r="K16" i="68" s="1"/>
  <c r="K17" i="68" s="1"/>
  <c r="K18" i="68" s="1"/>
  <c r="K19" i="68" s="1"/>
  <c r="K20" i="68" s="1"/>
  <c r="K21" i="68" s="1"/>
  <c r="K22" i="68" s="1"/>
  <c r="K23" i="68" s="1"/>
  <c r="AP4" i="36"/>
  <c r="AI3" i="62"/>
  <c r="AR3" i="62" s="1"/>
  <c r="W5" i="89"/>
  <c r="Y5" i="89" s="1"/>
  <c r="AE4" i="102"/>
  <c r="AN4" i="102" s="1"/>
  <c r="K5" i="69"/>
  <c r="K6" i="69" s="1"/>
  <c r="K7" i="69" s="1"/>
  <c r="K8" i="69" s="1"/>
  <c r="K9" i="69" s="1"/>
  <c r="K10" i="69" s="1"/>
  <c r="K11" i="69" s="1"/>
  <c r="K12" i="69" s="1"/>
  <c r="K13" i="69" s="1"/>
  <c r="K14" i="69" s="1"/>
  <c r="K15" i="69" s="1"/>
  <c r="K16" i="69" s="1"/>
  <c r="K17" i="69" s="1"/>
  <c r="K18" i="69" s="1"/>
  <c r="K19" i="69" s="1"/>
  <c r="K20" i="69" s="1"/>
  <c r="K21" i="69" s="1"/>
  <c r="K22" i="69" s="1"/>
  <c r="K23" i="69" s="1"/>
  <c r="K5" i="76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AF4" i="69"/>
  <c r="AO4" i="69" s="1"/>
  <c r="AG4" i="74"/>
  <c r="AP4" i="74" s="1"/>
  <c r="AF4" i="83"/>
  <c r="AO4" i="21"/>
  <c r="K5" i="22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AO4" i="36"/>
  <c r="AE4" i="45"/>
  <c r="AF4" i="58"/>
  <c r="AO4" i="58" s="1"/>
  <c r="AE4" i="63"/>
  <c r="AG4" i="69"/>
  <c r="AP4" i="69" s="1"/>
  <c r="AF4" i="70"/>
  <c r="AO4" i="70" s="1"/>
  <c r="W5" i="74"/>
  <c r="Y5" i="74" s="1"/>
  <c r="W5" i="75"/>
  <c r="Y5" i="75" s="1"/>
  <c r="K5" i="77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AG4" i="83"/>
  <c r="AO4" i="26"/>
  <c r="AG4" i="58"/>
  <c r="AP4" i="58" s="1"/>
  <c r="AF4" i="63"/>
  <c r="AO4" i="63" s="1"/>
  <c r="AE4" i="66"/>
  <c r="AN4" i="66" s="1"/>
  <c r="AE4" i="67"/>
  <c r="AG4" i="70"/>
  <c r="AP4" i="70" s="1"/>
  <c r="AI3" i="74"/>
  <c r="AR3" i="74" s="1"/>
  <c r="AI3" i="79"/>
  <c r="AR3" i="79" s="1"/>
  <c r="K7" i="80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AE4" i="96"/>
  <c r="AE4" i="105"/>
  <c r="AF4" i="45"/>
  <c r="AE4" i="58"/>
  <c r="AN4" i="58" s="1"/>
  <c r="AG4" i="63"/>
  <c r="AP4" i="63" s="1"/>
  <c r="AF4" i="66"/>
  <c r="AO4" i="66" s="1"/>
  <c r="AF4" i="67"/>
  <c r="AO4" i="67" s="1"/>
  <c r="W5" i="70"/>
  <c r="Y5" i="70" s="1"/>
  <c r="AE4" i="89"/>
  <c r="AI4" i="89" s="1"/>
  <c r="AE4" i="95"/>
  <c r="AG4" i="96"/>
  <c r="AF4" i="105"/>
  <c r="AQ4" i="2"/>
  <c r="AP4" i="25"/>
  <c r="AP4" i="22"/>
  <c r="AO4" i="25"/>
  <c r="AP4" i="39"/>
  <c r="AI3" i="71"/>
  <c r="AR3" i="71" s="1"/>
  <c r="AP4" i="77"/>
  <c r="AE4" i="90"/>
  <c r="AN4" i="90" s="1"/>
  <c r="AF4" i="93"/>
  <c r="AF4" i="95"/>
  <c r="AF4" i="59"/>
  <c r="AO4" i="59" s="1"/>
  <c r="AE4" i="81"/>
  <c r="AN4" i="81" s="1"/>
  <c r="W5" i="102"/>
  <c r="Y5" i="102" s="1"/>
  <c r="AO4" i="12"/>
  <c r="AO4" i="14"/>
  <c r="AP4" i="26"/>
  <c r="AP4" i="29"/>
  <c r="AO4" i="34"/>
  <c r="AO4" i="40"/>
  <c r="AG4" i="62"/>
  <c r="AP4" i="62" s="1"/>
  <c r="AF4" i="64"/>
  <c r="AO4" i="64" s="1"/>
  <c r="AN3" i="69"/>
  <c r="AE4" i="79"/>
  <c r="AI4" i="79" s="1"/>
  <c r="AE4" i="80"/>
  <c r="AN4" i="80" s="1"/>
  <c r="W5" i="81"/>
  <c r="Y5" i="81" s="1"/>
  <c r="AE4" i="93"/>
  <c r="AG4" i="100"/>
  <c r="AE4" i="73"/>
  <c r="AN4" i="73" s="1"/>
  <c r="K7" i="61"/>
  <c r="K8" i="61" s="1"/>
  <c r="K9" i="61" s="1"/>
  <c r="K10" i="61" s="1"/>
  <c r="K11" i="61" s="1"/>
  <c r="K12" i="61" s="1"/>
  <c r="K13" i="61" s="1"/>
  <c r="K14" i="61" s="1"/>
  <c r="K15" i="61" s="1"/>
  <c r="K16" i="61" s="1"/>
  <c r="K17" i="61" s="1"/>
  <c r="K18" i="61" s="1"/>
  <c r="K19" i="61" s="1"/>
  <c r="K20" i="61" s="1"/>
  <c r="K21" i="61" s="1"/>
  <c r="K22" i="61" s="1"/>
  <c r="K23" i="61" s="1"/>
  <c r="AP4" i="30"/>
  <c r="AG4" i="59"/>
  <c r="AP4" i="59" s="1"/>
  <c r="AE4" i="61"/>
  <c r="AE4" i="62"/>
  <c r="AG4" i="73"/>
  <c r="AP4" i="73" s="1"/>
  <c r="AF4" i="81"/>
  <c r="AO4" i="81" s="1"/>
  <c r="AG4" i="90"/>
  <c r="AE4" i="100"/>
  <c r="AG4" i="102"/>
  <c r="AE4" i="65"/>
  <c r="AN4" i="65" s="1"/>
  <c r="AF4" i="73"/>
  <c r="AO4" i="73" s="1"/>
  <c r="AP4" i="12"/>
  <c r="AP4" i="14"/>
  <c r="AO4" i="30"/>
  <c r="AP4" i="34"/>
  <c r="AP4" i="40"/>
  <c r="W5" i="101"/>
  <c r="Y5" i="101" s="1"/>
  <c r="AG4" i="84"/>
  <c r="W5" i="92"/>
  <c r="Y5" i="92" s="1"/>
  <c r="AG4" i="87"/>
  <c r="AF4" i="96"/>
  <c r="W5" i="100"/>
  <c r="Y5" i="100" s="1"/>
  <c r="AI4" i="18"/>
  <c r="AR4" i="18" s="1"/>
  <c r="AF4" i="85"/>
  <c r="AO4" i="85" s="1"/>
  <c r="AG4" i="105"/>
  <c r="AF4" i="61"/>
  <c r="AO4" i="61" s="1"/>
  <c r="AF4" i="65"/>
  <c r="AO4" i="65" s="1"/>
  <c r="AE4" i="92"/>
  <c r="AE4" i="101"/>
  <c r="AI4" i="35"/>
  <c r="AR4" i="35" s="1"/>
  <c r="AG4" i="61"/>
  <c r="AP4" i="61" s="1"/>
  <c r="AG4" i="65"/>
  <c r="AP4" i="65" s="1"/>
  <c r="AF4" i="92"/>
  <c r="AF4" i="101"/>
  <c r="Y5" i="35"/>
  <c r="AE4" i="84"/>
  <c r="AE4" i="87"/>
  <c r="AG4" i="92"/>
  <c r="AG4" i="101"/>
  <c r="AI4" i="17"/>
  <c r="AR4" i="17" s="1"/>
  <c r="Y5" i="20"/>
  <c r="AF4" i="84"/>
  <c r="AF4" i="87"/>
  <c r="Y5" i="17"/>
  <c r="AI4" i="20"/>
  <c r="AR3" i="105"/>
  <c r="Y5" i="105"/>
  <c r="AR3" i="104"/>
  <c r="Y5" i="104"/>
  <c r="AR3" i="103"/>
  <c r="AI4" i="103"/>
  <c r="Y5" i="103"/>
  <c r="AR3" i="102"/>
  <c r="AQ4" i="102"/>
  <c r="AO4" i="102"/>
  <c r="AR3" i="101"/>
  <c r="AR3" i="100"/>
  <c r="AR3" i="99"/>
  <c r="AI4" i="99"/>
  <c r="Y5" i="99"/>
  <c r="AR3" i="98"/>
  <c r="AQ4" i="98"/>
  <c r="AN4" i="98"/>
  <c r="AI4" i="98"/>
  <c r="AO4" i="98"/>
  <c r="Y5" i="98"/>
  <c r="AR3" i="97"/>
  <c r="AI4" i="97"/>
  <c r="Y5" i="97"/>
  <c r="AR3" i="96"/>
  <c r="Y5" i="96"/>
  <c r="AR3" i="95"/>
  <c r="AR3" i="94"/>
  <c r="AQ4" i="94"/>
  <c r="AN4" i="94"/>
  <c r="AI4" i="94"/>
  <c r="AO4" i="94"/>
  <c r="AP4" i="94"/>
  <c r="Y5" i="94"/>
  <c r="AR3" i="93"/>
  <c r="AI4" i="93"/>
  <c r="Y5" i="93"/>
  <c r="AR3" i="92"/>
  <c r="AR3" i="91"/>
  <c r="AI4" i="91"/>
  <c r="Y5" i="91"/>
  <c r="AR3" i="90"/>
  <c r="AQ4" i="90"/>
  <c r="AO4" i="90"/>
  <c r="AP4" i="90"/>
  <c r="Y5" i="90"/>
  <c r="AR3" i="89"/>
  <c r="AR3" i="88"/>
  <c r="Y5" i="88"/>
  <c r="AR3" i="87"/>
  <c r="Y5" i="87"/>
  <c r="AR3" i="86"/>
  <c r="AI4" i="86"/>
  <c r="Y5" i="86"/>
  <c r="AR3" i="85"/>
  <c r="AQ4" i="85"/>
  <c r="AN4" i="85"/>
  <c r="AP4" i="85"/>
  <c r="Y5" i="85"/>
  <c r="AR3" i="84"/>
  <c r="Y5" i="84"/>
  <c r="AR3" i="83"/>
  <c r="AI4" i="83"/>
  <c r="Y5" i="83"/>
  <c r="AR3" i="82"/>
  <c r="AQ4" i="82"/>
  <c r="AI4" i="82"/>
  <c r="AO4" i="82"/>
  <c r="AP4" i="82"/>
  <c r="Y5" i="82"/>
  <c r="AR3" i="81"/>
  <c r="AI4" i="81"/>
  <c r="AR3" i="80"/>
  <c r="Y5" i="80"/>
  <c r="Y5" i="79"/>
  <c r="AN4" i="78"/>
  <c r="AI4" i="78"/>
  <c r="Y5" i="78"/>
  <c r="AR3" i="77"/>
  <c r="AR3" i="76"/>
  <c r="AN4" i="76"/>
  <c r="AI4" i="76"/>
  <c r="Y5" i="76"/>
  <c r="AR3" i="75"/>
  <c r="AN4" i="75"/>
  <c r="AI4" i="75"/>
  <c r="AN4" i="74"/>
  <c r="AR3" i="73"/>
  <c r="Y5" i="73"/>
  <c r="AR3" i="72"/>
  <c r="Y5" i="72"/>
  <c r="AN4" i="71"/>
  <c r="Y5" i="71"/>
  <c r="AR3" i="70"/>
  <c r="AN4" i="70"/>
  <c r="AR3" i="69"/>
  <c r="AN4" i="69"/>
  <c r="Y5" i="69"/>
  <c r="AR3" i="68"/>
  <c r="AN4" i="68"/>
  <c r="AR3" i="67"/>
  <c r="AN4" i="67"/>
  <c r="AI4" i="67"/>
  <c r="Y5" i="67"/>
  <c r="Y5" i="66"/>
  <c r="AR3" i="65"/>
  <c r="Y5" i="65"/>
  <c r="AR3" i="64"/>
  <c r="AN4" i="64"/>
  <c r="Y5" i="64"/>
  <c r="AR3" i="63"/>
  <c r="Y5" i="63"/>
  <c r="Y5" i="62"/>
  <c r="AR3" i="61"/>
  <c r="Y5" i="61"/>
  <c r="AR3" i="60"/>
  <c r="AN4" i="60"/>
  <c r="AI4" i="60"/>
  <c r="Y5" i="60"/>
  <c r="AR3" i="59"/>
  <c r="AN4" i="59"/>
  <c r="Y5" i="59"/>
  <c r="Y5" i="58"/>
  <c r="Y5" i="55"/>
  <c r="AI4" i="55"/>
  <c r="AQ3" i="55"/>
  <c r="AI3" i="55"/>
  <c r="Y5" i="54"/>
  <c r="AI4" i="54"/>
  <c r="AQ3" i="54"/>
  <c r="AI3" i="54"/>
  <c r="Y5" i="53"/>
  <c r="AI4" i="53"/>
  <c r="AQ3" i="53"/>
  <c r="AI3" i="53"/>
  <c r="Y5" i="52"/>
  <c r="AI4" i="52"/>
  <c r="AQ3" i="52"/>
  <c r="AI3" i="52"/>
  <c r="Y5" i="51"/>
  <c r="AI4" i="51"/>
  <c r="AQ3" i="51"/>
  <c r="AI3" i="51"/>
  <c r="Y5" i="50"/>
  <c r="AI4" i="50"/>
  <c r="AN4" i="50"/>
  <c r="Y5" i="49"/>
  <c r="AI4" i="49"/>
  <c r="AQ3" i="49"/>
  <c r="AI3" i="49"/>
  <c r="Y5" i="48"/>
  <c r="AI4" i="48"/>
  <c r="AN4" i="48"/>
  <c r="Y5" i="47"/>
  <c r="AI4" i="47"/>
  <c r="AQ3" i="47"/>
  <c r="AI3" i="47"/>
  <c r="Y5" i="46"/>
  <c r="AI4" i="46"/>
  <c r="AQ3" i="46"/>
  <c r="AI3" i="46"/>
  <c r="Y5" i="45"/>
  <c r="AQ3" i="45"/>
  <c r="AI3" i="45"/>
  <c r="Y5" i="44"/>
  <c r="AI4" i="44"/>
  <c r="AQ3" i="44"/>
  <c r="AI3" i="44"/>
  <c r="Y5" i="43"/>
  <c r="AI4" i="43"/>
  <c r="AQ3" i="43"/>
  <c r="AI3" i="43"/>
  <c r="Y5" i="42"/>
  <c r="AI4" i="42"/>
  <c r="AN4" i="42"/>
  <c r="Y5" i="37"/>
  <c r="AI4" i="37"/>
  <c r="AN4" i="37"/>
  <c r="Y5" i="38"/>
  <c r="AI4" i="38"/>
  <c r="AN4" i="38"/>
  <c r="Y5" i="39"/>
  <c r="AI4" i="39"/>
  <c r="AN4" i="39"/>
  <c r="AQ4" i="39"/>
  <c r="K5" i="39"/>
  <c r="K6" i="39" s="1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Y5" i="40"/>
  <c r="AI4" i="40"/>
  <c r="AN4" i="40"/>
  <c r="AQ4" i="40"/>
  <c r="K5" i="40"/>
  <c r="K6" i="40" s="1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Y5" i="41"/>
  <c r="AI4" i="41"/>
  <c r="Y5" i="30"/>
  <c r="AI4" i="30"/>
  <c r="AN4" i="30"/>
  <c r="AQ4" i="30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Y5" i="31"/>
  <c r="AI4" i="31"/>
  <c r="AN4" i="31"/>
  <c r="Y5" i="32"/>
  <c r="AI4" i="32"/>
  <c r="Y5" i="33"/>
  <c r="AI4" i="33"/>
  <c r="AN4" i="33"/>
  <c r="Y5" i="34"/>
  <c r="AI4" i="34"/>
  <c r="AN4" i="34"/>
  <c r="AQ4" i="34"/>
  <c r="K5" i="34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Y5" i="36"/>
  <c r="AI4" i="36"/>
  <c r="AN4" i="36"/>
  <c r="AQ4" i="36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Y5" i="27"/>
  <c r="AI4" i="27"/>
  <c r="AN4" i="27"/>
  <c r="Y5" i="28"/>
  <c r="AI4" i="28"/>
  <c r="AN4" i="28"/>
  <c r="Y5" i="29"/>
  <c r="AI4" i="29"/>
  <c r="AN4" i="29"/>
  <c r="AQ4" i="29"/>
  <c r="K5" i="29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Y5" i="24"/>
  <c r="AI4" i="24"/>
  <c r="AN4" i="24"/>
  <c r="Y5" i="25"/>
  <c r="AI4" i="25"/>
  <c r="AN4" i="25"/>
  <c r="AQ4" i="25"/>
  <c r="K5" i="25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Y5" i="26"/>
  <c r="AI4" i="26"/>
  <c r="AN4" i="26"/>
  <c r="AQ4" i="26"/>
  <c r="K5" i="26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Y5" i="23"/>
  <c r="AI4" i="23"/>
  <c r="AN4" i="23"/>
  <c r="Y5" i="21"/>
  <c r="AI4" i="21"/>
  <c r="AN4" i="21"/>
  <c r="AQ4" i="21"/>
  <c r="K5" i="2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Y5" i="22"/>
  <c r="AI4" i="22"/>
  <c r="AN4" i="22"/>
  <c r="AQ3" i="22"/>
  <c r="AI3" i="22"/>
  <c r="AQ4" i="22"/>
  <c r="Y5" i="19"/>
  <c r="AI4" i="19"/>
  <c r="AN4" i="19"/>
  <c r="Y5" i="16"/>
  <c r="AI4" i="16"/>
  <c r="AQ3" i="16"/>
  <c r="AI3" i="16"/>
  <c r="K5" i="12"/>
  <c r="K6" i="12" s="1"/>
  <c r="K7" i="12" s="1"/>
  <c r="K8" i="12" s="1"/>
  <c r="K9" i="12" s="1"/>
  <c r="K10" i="12" s="1"/>
  <c r="K11" i="12" s="1"/>
  <c r="K12" i="12" s="1"/>
  <c r="K13" i="12" s="1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5" i="14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W5" i="9"/>
  <c r="AI3" i="9"/>
  <c r="AR3" i="9" s="1"/>
  <c r="AO3" i="9"/>
  <c r="Y5" i="15"/>
  <c r="AR3" i="15"/>
  <c r="AI4" i="15"/>
  <c r="Y5" i="14"/>
  <c r="AI4" i="14"/>
  <c r="AN4" i="14"/>
  <c r="AQ3" i="14"/>
  <c r="AI3" i="14"/>
  <c r="AQ4" i="14"/>
  <c r="AR3" i="13"/>
  <c r="AI4" i="13"/>
  <c r="Y5" i="13"/>
  <c r="Y5" i="12"/>
  <c r="AI4" i="12"/>
  <c r="AN4" i="12"/>
  <c r="AQ3" i="12"/>
  <c r="AI3" i="12"/>
  <c r="AQ4" i="12"/>
  <c r="AR3" i="11"/>
  <c r="AH4" i="11"/>
  <c r="Z4" i="11"/>
  <c r="K5" i="2"/>
  <c r="AE4" i="2"/>
  <c r="AF4" i="2"/>
  <c r="AO4" i="2" s="1"/>
  <c r="AG4" i="2"/>
  <c r="AP4" i="2" s="1"/>
  <c r="W5" i="2"/>
  <c r="AR3" i="2"/>
  <c r="AR3" i="10"/>
  <c r="AN4" i="10"/>
  <c r="AI4" i="10"/>
  <c r="Y5" i="10"/>
  <c r="AH4" i="9"/>
  <c r="AQ4" i="9" s="1"/>
  <c r="AI4" i="96" l="1"/>
  <c r="AI4" i="102"/>
  <c r="AI4" i="58"/>
  <c r="AI4" i="71"/>
  <c r="AI4" i="45"/>
  <c r="AI4" i="104"/>
  <c r="AN4" i="79"/>
  <c r="AI4" i="72"/>
  <c r="AI4" i="100"/>
  <c r="AI4" i="77"/>
  <c r="AI4" i="61"/>
  <c r="AI4" i="95"/>
  <c r="AI4" i="69"/>
  <c r="AR4" i="69" s="1"/>
  <c r="AI4" i="68"/>
  <c r="AI4" i="90"/>
  <c r="AR4" i="90" s="1"/>
  <c r="AI4" i="64"/>
  <c r="AP4" i="102"/>
  <c r="AI4" i="92"/>
  <c r="AI4" i="62"/>
  <c r="AR4" i="62" s="1"/>
  <c r="AN4" i="61"/>
  <c r="AI4" i="73"/>
  <c r="AR4" i="73" s="1"/>
  <c r="AI4" i="84"/>
  <c r="AI4" i="87"/>
  <c r="AI4" i="70"/>
  <c r="AR4" i="70" s="1"/>
  <c r="AI4" i="63"/>
  <c r="AR4" i="63" s="1"/>
  <c r="AI4" i="66"/>
  <c r="AR4" i="66" s="1"/>
  <c r="AN4" i="62"/>
  <c r="AI4" i="85"/>
  <c r="AN4" i="63"/>
  <c r="AI4" i="74"/>
  <c r="AR4" i="74" s="1"/>
  <c r="AI4" i="80"/>
  <c r="AI4" i="59"/>
  <c r="AR4" i="59" s="1"/>
  <c r="AI4" i="65"/>
  <c r="AR4" i="65" s="1"/>
  <c r="AI4" i="105"/>
  <c r="AI4" i="101"/>
  <c r="AR4" i="102"/>
  <c r="AR4" i="98"/>
  <c r="AR4" i="94"/>
  <c r="AR4" i="85"/>
  <c r="AR4" i="82"/>
  <c r="AR4" i="81"/>
  <c r="AR4" i="80"/>
  <c r="AR4" i="79"/>
  <c r="AR4" i="78"/>
  <c r="AR4" i="77"/>
  <c r="AR4" i="76"/>
  <c r="AR4" i="75"/>
  <c r="AR4" i="72"/>
  <c r="AR4" i="71"/>
  <c r="AR4" i="68"/>
  <c r="AR4" i="67"/>
  <c r="AR4" i="64"/>
  <c r="AR4" i="61"/>
  <c r="AR4" i="60"/>
  <c r="AR4" i="58"/>
  <c r="AR3" i="55"/>
  <c r="AR3" i="54"/>
  <c r="AR3" i="53"/>
  <c r="AR3" i="52"/>
  <c r="AR3" i="51"/>
  <c r="AR4" i="50"/>
  <c r="AR3" i="49"/>
  <c r="AR4" i="48"/>
  <c r="AR3" i="47"/>
  <c r="AR3" i="46"/>
  <c r="AR3" i="45"/>
  <c r="AR3" i="44"/>
  <c r="AR3" i="43"/>
  <c r="AR4" i="42"/>
  <c r="AR4" i="40"/>
  <c r="AR4" i="39"/>
  <c r="AR4" i="38"/>
  <c r="AR4" i="37"/>
  <c r="AR4" i="36"/>
  <c r="AR4" i="34"/>
  <c r="AR4" i="33"/>
  <c r="AR4" i="31"/>
  <c r="AR4" i="30"/>
  <c r="AR4" i="29"/>
  <c r="AR4" i="28"/>
  <c r="AR4" i="27"/>
  <c r="AR4" i="26"/>
  <c r="AR4" i="25"/>
  <c r="AR4" i="24"/>
  <c r="AR4" i="23"/>
  <c r="AR3" i="22"/>
  <c r="AR4" i="22"/>
  <c r="AR4" i="21"/>
  <c r="AR4" i="19"/>
  <c r="AR3" i="16"/>
  <c r="K6" i="2"/>
  <c r="K7" i="2" s="1"/>
  <c r="K8" i="2" s="1"/>
  <c r="Y5" i="9"/>
  <c r="AR3" i="14"/>
  <c r="AR4" i="14"/>
  <c r="AR3" i="12"/>
  <c r="AR4" i="12"/>
  <c r="W5" i="11"/>
  <c r="AG4" i="11"/>
  <c r="AF4" i="11"/>
  <c r="AE4" i="11"/>
  <c r="Y5" i="2"/>
  <c r="AN4" i="2"/>
  <c r="AI4" i="2"/>
  <c r="AR4" i="2" s="1"/>
  <c r="AR4" i="10"/>
  <c r="AG4" i="9"/>
  <c r="AP4" i="9" s="1"/>
  <c r="AF4" i="9"/>
  <c r="AO4" i="9" s="1"/>
  <c r="AE4" i="9"/>
  <c r="AI4" i="11" l="1"/>
  <c r="Y5" i="11"/>
  <c r="K9" i="2"/>
  <c r="AN4" i="9"/>
  <c r="AI4" i="9"/>
  <c r="K10" i="2" l="1"/>
  <c r="AR4" i="9"/>
  <c r="K11" i="2" l="1"/>
  <c r="K12" i="2" l="1"/>
  <c r="K13" i="2" l="1"/>
  <c r="K14" i="2" l="1"/>
  <c r="K15" i="2" l="1"/>
  <c r="K16" i="2" l="1"/>
  <c r="K17" i="2" l="1"/>
  <c r="K18" i="2" l="1"/>
  <c r="K19" i="2" l="1"/>
  <c r="K20" i="2" l="1"/>
  <c r="K21" i="2" l="1"/>
  <c r="K22" i="2" l="1"/>
  <c r="K23" i="2" l="1"/>
  <c r="M69" i="105" l="1"/>
  <c r="U69" i="105" s="1"/>
  <c r="M68" i="105"/>
  <c r="U68" i="105" s="1"/>
  <c r="M67" i="105"/>
  <c r="U67" i="105" s="1"/>
  <c r="M66" i="105"/>
  <c r="U66" i="105" s="1"/>
  <c r="M65" i="105"/>
  <c r="U65" i="105" s="1"/>
  <c r="M64" i="105"/>
  <c r="U64" i="105" s="1"/>
  <c r="M63" i="105"/>
  <c r="U63" i="105" s="1"/>
  <c r="M62" i="105"/>
  <c r="U62" i="105" s="1"/>
  <c r="M61" i="105"/>
  <c r="U61" i="105" s="1"/>
  <c r="M60" i="105"/>
  <c r="U60" i="105" s="1"/>
  <c r="M59" i="105"/>
  <c r="U59" i="105" s="1"/>
  <c r="M58" i="105"/>
  <c r="U58" i="105" s="1"/>
  <c r="M57" i="105"/>
  <c r="U57" i="105" s="1"/>
  <c r="M56" i="105"/>
  <c r="U56" i="105" s="1"/>
  <c r="M55" i="105"/>
  <c r="U55" i="105" s="1"/>
  <c r="M54" i="105"/>
  <c r="U54" i="105" s="1"/>
  <c r="M53" i="105"/>
  <c r="U53" i="105" s="1"/>
  <c r="M52" i="105"/>
  <c r="U52" i="105" s="1"/>
  <c r="M51" i="105"/>
  <c r="U51" i="105" s="1"/>
  <c r="M50" i="105"/>
  <c r="U50" i="105" s="1"/>
  <c r="M49" i="105"/>
  <c r="U49" i="105" s="1"/>
  <c r="M48" i="105"/>
  <c r="U48" i="105" s="1"/>
  <c r="M47" i="105"/>
  <c r="U47" i="105" s="1"/>
  <c r="M46" i="105"/>
  <c r="U46" i="105" s="1"/>
  <c r="M45" i="105"/>
  <c r="U45" i="105" s="1"/>
  <c r="M44" i="105"/>
  <c r="U44" i="105" s="1"/>
  <c r="M43" i="105"/>
  <c r="U43" i="105" s="1"/>
  <c r="M42" i="105"/>
  <c r="U42" i="105" s="1"/>
  <c r="M41" i="105"/>
  <c r="U41" i="105" s="1"/>
  <c r="M40" i="105"/>
  <c r="U40" i="105" s="1"/>
  <c r="M39" i="105"/>
  <c r="U39" i="105" s="1"/>
  <c r="M38" i="105"/>
  <c r="U38" i="105" s="1"/>
  <c r="M37" i="105"/>
  <c r="U37" i="105" s="1"/>
  <c r="M36" i="105"/>
  <c r="U36" i="105" s="1"/>
  <c r="M35" i="105"/>
  <c r="U35" i="105" s="1"/>
  <c r="M34" i="105"/>
  <c r="U34" i="105" s="1"/>
  <c r="M33" i="105"/>
  <c r="U33" i="105" s="1"/>
  <c r="M32" i="105"/>
  <c r="U32" i="105" s="1"/>
  <c r="M31" i="105"/>
  <c r="U31" i="105" s="1"/>
  <c r="M30" i="105"/>
  <c r="U30" i="105" s="1"/>
  <c r="M29" i="105"/>
  <c r="U29" i="105" s="1"/>
  <c r="M28" i="105"/>
  <c r="U28" i="105" s="1"/>
  <c r="M27" i="105"/>
  <c r="U27" i="105" s="1"/>
  <c r="M26" i="105"/>
  <c r="U26" i="105" s="1"/>
  <c r="M25" i="105"/>
  <c r="U25" i="105" s="1"/>
  <c r="M24" i="105"/>
  <c r="U24" i="105" s="1"/>
  <c r="M23" i="105"/>
  <c r="U23" i="105" s="1"/>
  <c r="M22" i="105"/>
  <c r="U22" i="105" s="1"/>
  <c r="M21" i="105"/>
  <c r="U21" i="105" s="1"/>
  <c r="M20" i="105"/>
  <c r="U20" i="105" s="1"/>
  <c r="M19" i="105"/>
  <c r="U19" i="105" s="1"/>
  <c r="M18" i="105"/>
  <c r="U18" i="105" s="1"/>
  <c r="M17" i="105"/>
  <c r="U17" i="105" s="1"/>
  <c r="M16" i="105"/>
  <c r="U16" i="105" s="1"/>
  <c r="M15" i="105"/>
  <c r="U15" i="105" s="1"/>
  <c r="M14" i="105"/>
  <c r="U14" i="105" s="1"/>
  <c r="M13" i="105"/>
  <c r="U13" i="105" s="1"/>
  <c r="M12" i="105"/>
  <c r="U12" i="105" s="1"/>
  <c r="M11" i="105"/>
  <c r="U11" i="105" s="1"/>
  <c r="M10" i="105"/>
  <c r="U10" i="105" s="1"/>
  <c r="M9" i="105"/>
  <c r="U9" i="105" s="1"/>
  <c r="M8" i="105"/>
  <c r="U8" i="105" s="1"/>
  <c r="M7" i="105"/>
  <c r="U7" i="105" s="1"/>
  <c r="M6" i="105"/>
  <c r="U6" i="105" s="1"/>
  <c r="M5" i="105"/>
  <c r="U5" i="105" s="1"/>
  <c r="X5" i="105" s="1"/>
  <c r="H69" i="105"/>
  <c r="I69" i="105" s="1"/>
  <c r="J69" i="105" s="1"/>
  <c r="H68" i="105"/>
  <c r="I68" i="105" s="1"/>
  <c r="J68" i="105" s="1"/>
  <c r="H67" i="105"/>
  <c r="I67" i="105" s="1"/>
  <c r="J67" i="105" s="1"/>
  <c r="H66" i="105"/>
  <c r="I66" i="105" s="1"/>
  <c r="J66" i="105" s="1"/>
  <c r="H65" i="105"/>
  <c r="I65" i="105" s="1"/>
  <c r="J65" i="105" s="1"/>
  <c r="H64" i="105"/>
  <c r="I64" i="105" s="1"/>
  <c r="J64" i="105" s="1"/>
  <c r="H63" i="105"/>
  <c r="I63" i="105" s="1"/>
  <c r="J63" i="105" s="1"/>
  <c r="H62" i="105"/>
  <c r="I62" i="105" s="1"/>
  <c r="J62" i="105" s="1"/>
  <c r="H61" i="105"/>
  <c r="I61" i="105" s="1"/>
  <c r="J61" i="105" s="1"/>
  <c r="H60" i="105"/>
  <c r="I60" i="105" s="1"/>
  <c r="J60" i="105" s="1"/>
  <c r="H59" i="105"/>
  <c r="I59" i="105" s="1"/>
  <c r="J59" i="105" s="1"/>
  <c r="H58" i="105"/>
  <c r="I58" i="105" s="1"/>
  <c r="J58" i="105" s="1"/>
  <c r="H57" i="105"/>
  <c r="I57" i="105" s="1"/>
  <c r="J57" i="105" s="1"/>
  <c r="H56" i="105"/>
  <c r="I56" i="105" s="1"/>
  <c r="J56" i="105" s="1"/>
  <c r="H55" i="105"/>
  <c r="I55" i="105" s="1"/>
  <c r="J55" i="105" s="1"/>
  <c r="H54" i="105"/>
  <c r="I54" i="105" s="1"/>
  <c r="J54" i="105" s="1"/>
  <c r="H53" i="105"/>
  <c r="I53" i="105" s="1"/>
  <c r="J53" i="105" s="1"/>
  <c r="H52" i="105"/>
  <c r="I52" i="105" s="1"/>
  <c r="J52" i="105" s="1"/>
  <c r="H51" i="105"/>
  <c r="I51" i="105" s="1"/>
  <c r="J51" i="105" s="1"/>
  <c r="H50" i="105"/>
  <c r="I50" i="105" s="1"/>
  <c r="J50" i="105" s="1"/>
  <c r="H49" i="105"/>
  <c r="I49" i="105" s="1"/>
  <c r="J49" i="105" s="1"/>
  <c r="H48" i="105"/>
  <c r="I48" i="105" s="1"/>
  <c r="J48" i="105" s="1"/>
  <c r="H47" i="105"/>
  <c r="I47" i="105" s="1"/>
  <c r="J47" i="105" s="1"/>
  <c r="H46" i="105"/>
  <c r="I46" i="105" s="1"/>
  <c r="J46" i="105" s="1"/>
  <c r="H45" i="105"/>
  <c r="I45" i="105" s="1"/>
  <c r="J45" i="105" s="1"/>
  <c r="H44" i="105"/>
  <c r="I44" i="105" s="1"/>
  <c r="J44" i="105" s="1"/>
  <c r="H43" i="105"/>
  <c r="I43" i="105" s="1"/>
  <c r="J43" i="105" s="1"/>
  <c r="H42" i="105"/>
  <c r="I42" i="105" s="1"/>
  <c r="J42" i="105" s="1"/>
  <c r="H41" i="105"/>
  <c r="I41" i="105" s="1"/>
  <c r="J41" i="105" s="1"/>
  <c r="H40" i="105"/>
  <c r="I40" i="105" s="1"/>
  <c r="J40" i="105" s="1"/>
  <c r="H39" i="105"/>
  <c r="I39" i="105" s="1"/>
  <c r="J39" i="105" s="1"/>
  <c r="H38" i="105"/>
  <c r="I38" i="105" s="1"/>
  <c r="J38" i="105" s="1"/>
  <c r="H37" i="105"/>
  <c r="I37" i="105" s="1"/>
  <c r="J37" i="105" s="1"/>
  <c r="H36" i="105"/>
  <c r="I36" i="105" s="1"/>
  <c r="J36" i="105" s="1"/>
  <c r="H35" i="105"/>
  <c r="I35" i="105" s="1"/>
  <c r="J35" i="105" s="1"/>
  <c r="H34" i="105"/>
  <c r="I34" i="105" s="1"/>
  <c r="J34" i="105" s="1"/>
  <c r="H33" i="105"/>
  <c r="I33" i="105" s="1"/>
  <c r="J33" i="105" s="1"/>
  <c r="H32" i="105"/>
  <c r="I32" i="105" s="1"/>
  <c r="J32" i="105" s="1"/>
  <c r="H31" i="105"/>
  <c r="I31" i="105" s="1"/>
  <c r="J31" i="105" s="1"/>
  <c r="H30" i="105"/>
  <c r="I30" i="105" s="1"/>
  <c r="J30" i="105" s="1"/>
  <c r="H29" i="105"/>
  <c r="I29" i="105" s="1"/>
  <c r="J29" i="105" s="1"/>
  <c r="H28" i="105"/>
  <c r="I28" i="105" s="1"/>
  <c r="J28" i="105" s="1"/>
  <c r="H27" i="105"/>
  <c r="I27" i="105" s="1"/>
  <c r="J27" i="105" s="1"/>
  <c r="H26" i="105"/>
  <c r="I26" i="105" s="1"/>
  <c r="J26" i="105" s="1"/>
  <c r="H25" i="105"/>
  <c r="I25" i="105" s="1"/>
  <c r="J25" i="105" s="1"/>
  <c r="H24" i="105"/>
  <c r="I24" i="105" s="1"/>
  <c r="J24" i="105" s="1"/>
  <c r="H23" i="105"/>
  <c r="I23" i="105" s="1"/>
  <c r="J23" i="105" s="1"/>
  <c r="H22" i="105"/>
  <c r="I22" i="105" s="1"/>
  <c r="J22" i="105" s="1"/>
  <c r="H21" i="105"/>
  <c r="I21" i="105" s="1"/>
  <c r="J21" i="105" s="1"/>
  <c r="H20" i="105"/>
  <c r="I20" i="105" s="1"/>
  <c r="J20" i="105" s="1"/>
  <c r="H19" i="105"/>
  <c r="I19" i="105" s="1"/>
  <c r="J19" i="105" s="1"/>
  <c r="H18" i="105"/>
  <c r="I18" i="105" s="1"/>
  <c r="J18" i="105" s="1"/>
  <c r="H17" i="105"/>
  <c r="I17" i="105" s="1"/>
  <c r="J17" i="105" s="1"/>
  <c r="H16" i="105"/>
  <c r="I16" i="105" s="1"/>
  <c r="J16" i="105" s="1"/>
  <c r="H15" i="105"/>
  <c r="I15" i="105" s="1"/>
  <c r="J15" i="105" s="1"/>
  <c r="H14" i="105"/>
  <c r="I14" i="105" s="1"/>
  <c r="J14" i="105" s="1"/>
  <c r="H13" i="105"/>
  <c r="I13" i="105" s="1"/>
  <c r="J13" i="105" s="1"/>
  <c r="H12" i="105"/>
  <c r="I12" i="105" s="1"/>
  <c r="J12" i="105" s="1"/>
  <c r="H11" i="105"/>
  <c r="I11" i="105" s="1"/>
  <c r="J11" i="105" s="1"/>
  <c r="H10" i="105"/>
  <c r="I10" i="105" s="1"/>
  <c r="J10" i="105" s="1"/>
  <c r="H9" i="105"/>
  <c r="I9" i="105" s="1"/>
  <c r="J9" i="105" s="1"/>
  <c r="H8" i="105"/>
  <c r="I8" i="105" s="1"/>
  <c r="J8" i="105" s="1"/>
  <c r="H7" i="105"/>
  <c r="I7" i="105" s="1"/>
  <c r="J7" i="105" s="1"/>
  <c r="H6" i="105"/>
  <c r="I6" i="105" s="1"/>
  <c r="J6" i="105" s="1"/>
  <c r="H5" i="105"/>
  <c r="I5" i="105" s="1"/>
  <c r="J5" i="105" s="1"/>
  <c r="H4" i="105"/>
  <c r="I4" i="105" s="1"/>
  <c r="J4" i="105" s="1"/>
  <c r="K4" i="105" s="1"/>
  <c r="M79" i="104"/>
  <c r="U79" i="104" s="1"/>
  <c r="M78" i="104"/>
  <c r="U78" i="104" s="1"/>
  <c r="M77" i="104"/>
  <c r="U77" i="104" s="1"/>
  <c r="M76" i="104"/>
  <c r="U76" i="104" s="1"/>
  <c r="M75" i="104"/>
  <c r="U75" i="104" s="1"/>
  <c r="M74" i="104"/>
  <c r="U74" i="104" s="1"/>
  <c r="M73" i="104"/>
  <c r="U73" i="104" s="1"/>
  <c r="M72" i="104"/>
  <c r="U72" i="104" s="1"/>
  <c r="M71" i="104"/>
  <c r="U71" i="104" s="1"/>
  <c r="M70" i="104"/>
  <c r="U70" i="104" s="1"/>
  <c r="M69" i="104"/>
  <c r="U69" i="104" s="1"/>
  <c r="M68" i="104"/>
  <c r="U68" i="104" s="1"/>
  <c r="M67" i="104"/>
  <c r="U67" i="104" s="1"/>
  <c r="M66" i="104"/>
  <c r="U66" i="104" s="1"/>
  <c r="M65" i="104"/>
  <c r="U65" i="104" s="1"/>
  <c r="M64" i="104"/>
  <c r="U64" i="104" s="1"/>
  <c r="M63" i="104"/>
  <c r="U63" i="104" s="1"/>
  <c r="M62" i="104"/>
  <c r="U62" i="104" s="1"/>
  <c r="M61" i="104"/>
  <c r="U61" i="104" s="1"/>
  <c r="M60" i="104"/>
  <c r="U60" i="104" s="1"/>
  <c r="M59" i="104"/>
  <c r="U59" i="104" s="1"/>
  <c r="M58" i="104"/>
  <c r="U58" i="104" s="1"/>
  <c r="M57" i="104"/>
  <c r="U57" i="104" s="1"/>
  <c r="M56" i="104"/>
  <c r="U56" i="104" s="1"/>
  <c r="M55" i="104"/>
  <c r="U55" i="104" s="1"/>
  <c r="M54" i="104"/>
  <c r="U54" i="104" s="1"/>
  <c r="M53" i="104"/>
  <c r="U53" i="104" s="1"/>
  <c r="M52" i="104"/>
  <c r="U52" i="104" s="1"/>
  <c r="M51" i="104"/>
  <c r="U51" i="104" s="1"/>
  <c r="M50" i="104"/>
  <c r="U50" i="104" s="1"/>
  <c r="M49" i="104"/>
  <c r="U49" i="104" s="1"/>
  <c r="M48" i="104"/>
  <c r="U48" i="104" s="1"/>
  <c r="M47" i="104"/>
  <c r="U47" i="104" s="1"/>
  <c r="M46" i="104"/>
  <c r="U46" i="104" s="1"/>
  <c r="M45" i="104"/>
  <c r="U45" i="104" s="1"/>
  <c r="M44" i="104"/>
  <c r="U44" i="104" s="1"/>
  <c r="M43" i="104"/>
  <c r="U43" i="104" s="1"/>
  <c r="M42" i="104"/>
  <c r="U42" i="104" s="1"/>
  <c r="M41" i="104"/>
  <c r="U41" i="104" s="1"/>
  <c r="M40" i="104"/>
  <c r="U40" i="104" s="1"/>
  <c r="M39" i="104"/>
  <c r="U39" i="104" s="1"/>
  <c r="M38" i="104"/>
  <c r="U38" i="104" s="1"/>
  <c r="M37" i="104"/>
  <c r="U37" i="104" s="1"/>
  <c r="M36" i="104"/>
  <c r="U36" i="104" s="1"/>
  <c r="M35" i="104"/>
  <c r="U35" i="104" s="1"/>
  <c r="M34" i="104"/>
  <c r="U34" i="104" s="1"/>
  <c r="M33" i="104"/>
  <c r="U33" i="104" s="1"/>
  <c r="M32" i="104"/>
  <c r="U32" i="104" s="1"/>
  <c r="M31" i="104"/>
  <c r="U31" i="104" s="1"/>
  <c r="M30" i="104"/>
  <c r="U30" i="104" s="1"/>
  <c r="M29" i="104"/>
  <c r="U29" i="104" s="1"/>
  <c r="M28" i="104"/>
  <c r="U28" i="104" s="1"/>
  <c r="M27" i="104"/>
  <c r="U27" i="104" s="1"/>
  <c r="M26" i="104"/>
  <c r="U26" i="104" s="1"/>
  <c r="M25" i="104"/>
  <c r="U25" i="104" s="1"/>
  <c r="M24" i="104"/>
  <c r="U24" i="104" s="1"/>
  <c r="M23" i="104"/>
  <c r="U23" i="104" s="1"/>
  <c r="M22" i="104"/>
  <c r="U22" i="104" s="1"/>
  <c r="M21" i="104"/>
  <c r="U21" i="104" s="1"/>
  <c r="M20" i="104"/>
  <c r="U20" i="104" s="1"/>
  <c r="M19" i="104"/>
  <c r="U19" i="104" s="1"/>
  <c r="M18" i="104"/>
  <c r="U18" i="104" s="1"/>
  <c r="M17" i="104"/>
  <c r="U17" i="104" s="1"/>
  <c r="M16" i="104"/>
  <c r="U16" i="104" s="1"/>
  <c r="M15" i="104"/>
  <c r="U15" i="104" s="1"/>
  <c r="M14" i="104"/>
  <c r="U14" i="104" s="1"/>
  <c r="M13" i="104"/>
  <c r="U13" i="104" s="1"/>
  <c r="M12" i="104"/>
  <c r="U12" i="104" s="1"/>
  <c r="M11" i="104"/>
  <c r="U11" i="104" s="1"/>
  <c r="M10" i="104"/>
  <c r="U10" i="104" s="1"/>
  <c r="M9" i="104"/>
  <c r="U9" i="104" s="1"/>
  <c r="M8" i="104"/>
  <c r="U8" i="104" s="1"/>
  <c r="M7" i="104"/>
  <c r="U7" i="104" s="1"/>
  <c r="M6" i="104"/>
  <c r="U6" i="104" s="1"/>
  <c r="M5" i="104"/>
  <c r="U5" i="104" s="1"/>
  <c r="X5" i="104" s="1"/>
  <c r="H79" i="104"/>
  <c r="I79" i="104" s="1"/>
  <c r="J79" i="104" s="1"/>
  <c r="H78" i="104"/>
  <c r="I78" i="104" s="1"/>
  <c r="J78" i="104" s="1"/>
  <c r="H77" i="104"/>
  <c r="I77" i="104" s="1"/>
  <c r="J77" i="104" s="1"/>
  <c r="H76" i="104"/>
  <c r="I76" i="104" s="1"/>
  <c r="J76" i="104" s="1"/>
  <c r="H75" i="104"/>
  <c r="I75" i="104" s="1"/>
  <c r="J75" i="104" s="1"/>
  <c r="H74" i="104"/>
  <c r="I74" i="104" s="1"/>
  <c r="J74" i="104" s="1"/>
  <c r="H73" i="104"/>
  <c r="I73" i="104" s="1"/>
  <c r="J73" i="104" s="1"/>
  <c r="H72" i="104"/>
  <c r="I72" i="104" s="1"/>
  <c r="J72" i="104" s="1"/>
  <c r="H71" i="104"/>
  <c r="I71" i="104" s="1"/>
  <c r="J71" i="104" s="1"/>
  <c r="H70" i="104"/>
  <c r="I70" i="104" s="1"/>
  <c r="J70" i="104" s="1"/>
  <c r="H69" i="104"/>
  <c r="I69" i="104" s="1"/>
  <c r="J69" i="104" s="1"/>
  <c r="H68" i="104"/>
  <c r="I68" i="104" s="1"/>
  <c r="J68" i="104" s="1"/>
  <c r="H67" i="104"/>
  <c r="I67" i="104" s="1"/>
  <c r="J67" i="104" s="1"/>
  <c r="H66" i="104"/>
  <c r="I66" i="104" s="1"/>
  <c r="J66" i="104" s="1"/>
  <c r="H65" i="104"/>
  <c r="I65" i="104" s="1"/>
  <c r="J65" i="104" s="1"/>
  <c r="H64" i="104"/>
  <c r="I64" i="104" s="1"/>
  <c r="J64" i="104" s="1"/>
  <c r="H63" i="104"/>
  <c r="I63" i="104" s="1"/>
  <c r="J63" i="104" s="1"/>
  <c r="H62" i="104"/>
  <c r="I62" i="104" s="1"/>
  <c r="J62" i="104" s="1"/>
  <c r="H61" i="104"/>
  <c r="I61" i="104" s="1"/>
  <c r="J61" i="104" s="1"/>
  <c r="H60" i="104"/>
  <c r="I60" i="104" s="1"/>
  <c r="J60" i="104" s="1"/>
  <c r="H59" i="104"/>
  <c r="I59" i="104" s="1"/>
  <c r="J59" i="104" s="1"/>
  <c r="H58" i="104"/>
  <c r="I58" i="104" s="1"/>
  <c r="J58" i="104" s="1"/>
  <c r="H57" i="104"/>
  <c r="I57" i="104" s="1"/>
  <c r="J57" i="104" s="1"/>
  <c r="H56" i="104"/>
  <c r="I56" i="104" s="1"/>
  <c r="J56" i="104" s="1"/>
  <c r="H55" i="104"/>
  <c r="I55" i="104" s="1"/>
  <c r="J55" i="104" s="1"/>
  <c r="H54" i="104"/>
  <c r="I54" i="104" s="1"/>
  <c r="J54" i="104" s="1"/>
  <c r="H53" i="104"/>
  <c r="I53" i="104" s="1"/>
  <c r="J53" i="104" s="1"/>
  <c r="H52" i="104"/>
  <c r="I52" i="104" s="1"/>
  <c r="J52" i="104" s="1"/>
  <c r="H51" i="104"/>
  <c r="I51" i="104" s="1"/>
  <c r="J51" i="104" s="1"/>
  <c r="H50" i="104"/>
  <c r="I50" i="104" s="1"/>
  <c r="J50" i="104" s="1"/>
  <c r="H49" i="104"/>
  <c r="I49" i="104" s="1"/>
  <c r="J49" i="104" s="1"/>
  <c r="H48" i="104"/>
  <c r="I48" i="104" s="1"/>
  <c r="J48" i="104" s="1"/>
  <c r="H47" i="104"/>
  <c r="I47" i="104" s="1"/>
  <c r="J47" i="104" s="1"/>
  <c r="H46" i="104"/>
  <c r="I46" i="104" s="1"/>
  <c r="J46" i="104" s="1"/>
  <c r="H45" i="104"/>
  <c r="I45" i="104" s="1"/>
  <c r="J45" i="104" s="1"/>
  <c r="H44" i="104"/>
  <c r="I44" i="104" s="1"/>
  <c r="J44" i="104" s="1"/>
  <c r="H43" i="104"/>
  <c r="I43" i="104" s="1"/>
  <c r="J43" i="104" s="1"/>
  <c r="H42" i="104"/>
  <c r="I42" i="104" s="1"/>
  <c r="J42" i="104" s="1"/>
  <c r="H41" i="104"/>
  <c r="I41" i="104" s="1"/>
  <c r="J41" i="104" s="1"/>
  <c r="H40" i="104"/>
  <c r="I40" i="104" s="1"/>
  <c r="J40" i="104" s="1"/>
  <c r="H39" i="104"/>
  <c r="I39" i="104" s="1"/>
  <c r="J39" i="104" s="1"/>
  <c r="H38" i="104"/>
  <c r="I38" i="104" s="1"/>
  <c r="J38" i="104" s="1"/>
  <c r="H37" i="104"/>
  <c r="I37" i="104" s="1"/>
  <c r="J37" i="104" s="1"/>
  <c r="H36" i="104"/>
  <c r="I36" i="104" s="1"/>
  <c r="J36" i="104" s="1"/>
  <c r="H35" i="104"/>
  <c r="I35" i="104" s="1"/>
  <c r="J35" i="104" s="1"/>
  <c r="H34" i="104"/>
  <c r="I34" i="104" s="1"/>
  <c r="J34" i="104" s="1"/>
  <c r="H33" i="104"/>
  <c r="I33" i="104" s="1"/>
  <c r="J33" i="104" s="1"/>
  <c r="H32" i="104"/>
  <c r="I32" i="104" s="1"/>
  <c r="J32" i="104" s="1"/>
  <c r="H31" i="104"/>
  <c r="I31" i="104" s="1"/>
  <c r="J31" i="104" s="1"/>
  <c r="H30" i="104"/>
  <c r="I30" i="104" s="1"/>
  <c r="J30" i="104" s="1"/>
  <c r="H29" i="104"/>
  <c r="I29" i="104" s="1"/>
  <c r="J29" i="104" s="1"/>
  <c r="H28" i="104"/>
  <c r="I28" i="104" s="1"/>
  <c r="J28" i="104" s="1"/>
  <c r="H27" i="104"/>
  <c r="I27" i="104" s="1"/>
  <c r="J27" i="104" s="1"/>
  <c r="H26" i="104"/>
  <c r="I26" i="104" s="1"/>
  <c r="J26" i="104" s="1"/>
  <c r="H25" i="104"/>
  <c r="I25" i="104" s="1"/>
  <c r="J25" i="104" s="1"/>
  <c r="H24" i="104"/>
  <c r="I24" i="104" s="1"/>
  <c r="J24" i="104" s="1"/>
  <c r="H23" i="104"/>
  <c r="I23" i="104" s="1"/>
  <c r="J23" i="104" s="1"/>
  <c r="H22" i="104"/>
  <c r="I22" i="104" s="1"/>
  <c r="J22" i="104" s="1"/>
  <c r="H21" i="104"/>
  <c r="I21" i="104" s="1"/>
  <c r="J21" i="104" s="1"/>
  <c r="H20" i="104"/>
  <c r="I20" i="104" s="1"/>
  <c r="J20" i="104" s="1"/>
  <c r="H19" i="104"/>
  <c r="I19" i="104" s="1"/>
  <c r="J19" i="104" s="1"/>
  <c r="H18" i="104"/>
  <c r="I18" i="104" s="1"/>
  <c r="J18" i="104" s="1"/>
  <c r="H17" i="104"/>
  <c r="I17" i="104" s="1"/>
  <c r="J17" i="104" s="1"/>
  <c r="H16" i="104"/>
  <c r="I16" i="104" s="1"/>
  <c r="J16" i="104" s="1"/>
  <c r="H15" i="104"/>
  <c r="I15" i="104" s="1"/>
  <c r="J15" i="104" s="1"/>
  <c r="H14" i="104"/>
  <c r="I14" i="104" s="1"/>
  <c r="J14" i="104" s="1"/>
  <c r="H13" i="104"/>
  <c r="I13" i="104" s="1"/>
  <c r="J13" i="104" s="1"/>
  <c r="H12" i="104"/>
  <c r="I12" i="104" s="1"/>
  <c r="J12" i="104" s="1"/>
  <c r="H11" i="104"/>
  <c r="I11" i="104" s="1"/>
  <c r="J11" i="104" s="1"/>
  <c r="H10" i="104"/>
  <c r="I10" i="104" s="1"/>
  <c r="J10" i="104" s="1"/>
  <c r="H9" i="104"/>
  <c r="I9" i="104" s="1"/>
  <c r="J9" i="104" s="1"/>
  <c r="H8" i="104"/>
  <c r="I8" i="104" s="1"/>
  <c r="J8" i="104" s="1"/>
  <c r="H7" i="104"/>
  <c r="I7" i="104" s="1"/>
  <c r="J7" i="104" s="1"/>
  <c r="H6" i="104"/>
  <c r="I6" i="104" s="1"/>
  <c r="J6" i="104" s="1"/>
  <c r="H5" i="104"/>
  <c r="I5" i="104" s="1"/>
  <c r="J5" i="104" s="1"/>
  <c r="H4" i="104"/>
  <c r="I4" i="104" s="1"/>
  <c r="J4" i="104" s="1"/>
  <c r="K4" i="104" s="1"/>
  <c r="M89" i="103"/>
  <c r="U89" i="103" s="1"/>
  <c r="M88" i="103"/>
  <c r="U88" i="103" s="1"/>
  <c r="M87" i="103"/>
  <c r="U87" i="103" s="1"/>
  <c r="M86" i="103"/>
  <c r="U86" i="103" s="1"/>
  <c r="M85" i="103"/>
  <c r="U85" i="103" s="1"/>
  <c r="M84" i="103"/>
  <c r="U84" i="103" s="1"/>
  <c r="M83" i="103"/>
  <c r="U83" i="103" s="1"/>
  <c r="M82" i="103"/>
  <c r="U82" i="103" s="1"/>
  <c r="M81" i="103"/>
  <c r="U81" i="103" s="1"/>
  <c r="M80" i="103"/>
  <c r="U80" i="103" s="1"/>
  <c r="M79" i="103"/>
  <c r="U79" i="103" s="1"/>
  <c r="M78" i="103"/>
  <c r="U78" i="103" s="1"/>
  <c r="M77" i="103"/>
  <c r="U77" i="103" s="1"/>
  <c r="M76" i="103"/>
  <c r="U76" i="103" s="1"/>
  <c r="M75" i="103"/>
  <c r="U75" i="103" s="1"/>
  <c r="M74" i="103"/>
  <c r="U74" i="103" s="1"/>
  <c r="M73" i="103"/>
  <c r="U73" i="103" s="1"/>
  <c r="M72" i="103"/>
  <c r="U72" i="103" s="1"/>
  <c r="M71" i="103"/>
  <c r="U71" i="103" s="1"/>
  <c r="M70" i="103"/>
  <c r="U70" i="103" s="1"/>
  <c r="M69" i="103"/>
  <c r="U69" i="103" s="1"/>
  <c r="M68" i="103"/>
  <c r="U68" i="103" s="1"/>
  <c r="M67" i="103"/>
  <c r="U67" i="103" s="1"/>
  <c r="M66" i="103"/>
  <c r="U66" i="103" s="1"/>
  <c r="M65" i="103"/>
  <c r="U65" i="103" s="1"/>
  <c r="M64" i="103"/>
  <c r="U64" i="103" s="1"/>
  <c r="M63" i="103"/>
  <c r="U63" i="103" s="1"/>
  <c r="M62" i="103"/>
  <c r="U62" i="103" s="1"/>
  <c r="M61" i="103"/>
  <c r="U61" i="103" s="1"/>
  <c r="M60" i="103"/>
  <c r="U60" i="103" s="1"/>
  <c r="M59" i="103"/>
  <c r="U59" i="103" s="1"/>
  <c r="M58" i="103"/>
  <c r="U58" i="103" s="1"/>
  <c r="M57" i="103"/>
  <c r="U57" i="103" s="1"/>
  <c r="M56" i="103"/>
  <c r="U56" i="103" s="1"/>
  <c r="M55" i="103"/>
  <c r="U55" i="103" s="1"/>
  <c r="M54" i="103"/>
  <c r="U54" i="103" s="1"/>
  <c r="M53" i="103"/>
  <c r="U53" i="103" s="1"/>
  <c r="M52" i="103"/>
  <c r="U52" i="103" s="1"/>
  <c r="M51" i="103"/>
  <c r="U51" i="103" s="1"/>
  <c r="M50" i="103"/>
  <c r="U50" i="103" s="1"/>
  <c r="M49" i="103"/>
  <c r="U49" i="103" s="1"/>
  <c r="M48" i="103"/>
  <c r="U48" i="103" s="1"/>
  <c r="M47" i="103"/>
  <c r="U47" i="103" s="1"/>
  <c r="M46" i="103"/>
  <c r="U46" i="103" s="1"/>
  <c r="M45" i="103"/>
  <c r="U45" i="103" s="1"/>
  <c r="M44" i="103"/>
  <c r="U44" i="103" s="1"/>
  <c r="M43" i="103"/>
  <c r="U43" i="103" s="1"/>
  <c r="M42" i="103"/>
  <c r="U42" i="103" s="1"/>
  <c r="M41" i="103"/>
  <c r="U41" i="103" s="1"/>
  <c r="M40" i="103"/>
  <c r="U40" i="103" s="1"/>
  <c r="M39" i="103"/>
  <c r="U39" i="103" s="1"/>
  <c r="M38" i="103"/>
  <c r="U38" i="103" s="1"/>
  <c r="M37" i="103"/>
  <c r="U37" i="103" s="1"/>
  <c r="M36" i="103"/>
  <c r="U36" i="103" s="1"/>
  <c r="M35" i="103"/>
  <c r="U35" i="103" s="1"/>
  <c r="M34" i="103"/>
  <c r="U34" i="103" s="1"/>
  <c r="M33" i="103"/>
  <c r="U33" i="103" s="1"/>
  <c r="M32" i="103"/>
  <c r="U32" i="103" s="1"/>
  <c r="M31" i="103"/>
  <c r="U31" i="103" s="1"/>
  <c r="M30" i="103"/>
  <c r="U30" i="103" s="1"/>
  <c r="M29" i="103"/>
  <c r="U29" i="103" s="1"/>
  <c r="M28" i="103"/>
  <c r="U28" i="103" s="1"/>
  <c r="M27" i="103"/>
  <c r="U27" i="103" s="1"/>
  <c r="M26" i="103"/>
  <c r="U26" i="103" s="1"/>
  <c r="M25" i="103"/>
  <c r="U25" i="103" s="1"/>
  <c r="M24" i="103"/>
  <c r="U24" i="103" s="1"/>
  <c r="M23" i="103"/>
  <c r="U23" i="103" s="1"/>
  <c r="M22" i="103"/>
  <c r="U22" i="103" s="1"/>
  <c r="M21" i="103"/>
  <c r="U21" i="103" s="1"/>
  <c r="M20" i="103"/>
  <c r="U20" i="103" s="1"/>
  <c r="M19" i="103"/>
  <c r="U19" i="103" s="1"/>
  <c r="M18" i="103"/>
  <c r="U18" i="103" s="1"/>
  <c r="M17" i="103"/>
  <c r="U17" i="103" s="1"/>
  <c r="M16" i="103"/>
  <c r="U16" i="103" s="1"/>
  <c r="M15" i="103"/>
  <c r="U15" i="103" s="1"/>
  <c r="M14" i="103"/>
  <c r="U14" i="103" s="1"/>
  <c r="M13" i="103"/>
  <c r="U13" i="103" s="1"/>
  <c r="M12" i="103"/>
  <c r="U12" i="103" s="1"/>
  <c r="M11" i="103"/>
  <c r="U11" i="103" s="1"/>
  <c r="M10" i="103"/>
  <c r="U10" i="103" s="1"/>
  <c r="M9" i="103"/>
  <c r="U9" i="103" s="1"/>
  <c r="M8" i="103"/>
  <c r="U8" i="103" s="1"/>
  <c r="M7" i="103"/>
  <c r="U7" i="103" s="1"/>
  <c r="M6" i="103"/>
  <c r="U6" i="103" s="1"/>
  <c r="M5" i="103"/>
  <c r="U5" i="103" s="1"/>
  <c r="X5" i="103" s="1"/>
  <c r="H89" i="103"/>
  <c r="I89" i="103" s="1"/>
  <c r="J89" i="103" s="1"/>
  <c r="H88" i="103"/>
  <c r="I88" i="103" s="1"/>
  <c r="J88" i="103" s="1"/>
  <c r="H87" i="103"/>
  <c r="I87" i="103" s="1"/>
  <c r="J87" i="103" s="1"/>
  <c r="H86" i="103"/>
  <c r="I86" i="103" s="1"/>
  <c r="J86" i="103" s="1"/>
  <c r="H85" i="103"/>
  <c r="I85" i="103" s="1"/>
  <c r="J85" i="103" s="1"/>
  <c r="H84" i="103"/>
  <c r="I84" i="103" s="1"/>
  <c r="J84" i="103" s="1"/>
  <c r="H83" i="103"/>
  <c r="I83" i="103" s="1"/>
  <c r="J83" i="103" s="1"/>
  <c r="H82" i="103"/>
  <c r="I82" i="103" s="1"/>
  <c r="J82" i="103" s="1"/>
  <c r="H81" i="103"/>
  <c r="I81" i="103" s="1"/>
  <c r="J81" i="103" s="1"/>
  <c r="H80" i="103"/>
  <c r="I80" i="103" s="1"/>
  <c r="J80" i="103" s="1"/>
  <c r="H79" i="103"/>
  <c r="I79" i="103" s="1"/>
  <c r="J79" i="103" s="1"/>
  <c r="H78" i="103"/>
  <c r="I78" i="103" s="1"/>
  <c r="J78" i="103" s="1"/>
  <c r="H77" i="103"/>
  <c r="I77" i="103" s="1"/>
  <c r="J77" i="103" s="1"/>
  <c r="H76" i="103"/>
  <c r="I76" i="103" s="1"/>
  <c r="J76" i="103" s="1"/>
  <c r="H75" i="103"/>
  <c r="I75" i="103" s="1"/>
  <c r="J75" i="103" s="1"/>
  <c r="H74" i="103"/>
  <c r="I74" i="103" s="1"/>
  <c r="J74" i="103" s="1"/>
  <c r="H73" i="103"/>
  <c r="I73" i="103" s="1"/>
  <c r="J73" i="103" s="1"/>
  <c r="H72" i="103"/>
  <c r="I72" i="103" s="1"/>
  <c r="J72" i="103" s="1"/>
  <c r="H71" i="103"/>
  <c r="I71" i="103" s="1"/>
  <c r="J71" i="103" s="1"/>
  <c r="H70" i="103"/>
  <c r="I70" i="103" s="1"/>
  <c r="J70" i="103" s="1"/>
  <c r="H69" i="103"/>
  <c r="I69" i="103" s="1"/>
  <c r="J69" i="103" s="1"/>
  <c r="H68" i="103"/>
  <c r="I68" i="103" s="1"/>
  <c r="J68" i="103" s="1"/>
  <c r="H67" i="103"/>
  <c r="I67" i="103" s="1"/>
  <c r="J67" i="103" s="1"/>
  <c r="H66" i="103"/>
  <c r="I66" i="103" s="1"/>
  <c r="J66" i="103" s="1"/>
  <c r="H65" i="103"/>
  <c r="I65" i="103" s="1"/>
  <c r="J65" i="103" s="1"/>
  <c r="H64" i="103"/>
  <c r="I64" i="103" s="1"/>
  <c r="J64" i="103" s="1"/>
  <c r="H63" i="103"/>
  <c r="I63" i="103" s="1"/>
  <c r="J63" i="103" s="1"/>
  <c r="H62" i="103"/>
  <c r="I62" i="103" s="1"/>
  <c r="J62" i="103" s="1"/>
  <c r="H61" i="103"/>
  <c r="I61" i="103" s="1"/>
  <c r="J61" i="103" s="1"/>
  <c r="H60" i="103"/>
  <c r="I60" i="103" s="1"/>
  <c r="J60" i="103" s="1"/>
  <c r="H59" i="103"/>
  <c r="I59" i="103" s="1"/>
  <c r="J59" i="103" s="1"/>
  <c r="H58" i="103"/>
  <c r="I58" i="103" s="1"/>
  <c r="J58" i="103" s="1"/>
  <c r="H57" i="103"/>
  <c r="I57" i="103" s="1"/>
  <c r="J57" i="103" s="1"/>
  <c r="H56" i="103"/>
  <c r="I56" i="103" s="1"/>
  <c r="J56" i="103" s="1"/>
  <c r="H55" i="103"/>
  <c r="I55" i="103" s="1"/>
  <c r="J55" i="103" s="1"/>
  <c r="H54" i="103"/>
  <c r="I54" i="103" s="1"/>
  <c r="J54" i="103" s="1"/>
  <c r="H53" i="103"/>
  <c r="I53" i="103" s="1"/>
  <c r="J53" i="103" s="1"/>
  <c r="H52" i="103"/>
  <c r="I52" i="103" s="1"/>
  <c r="J52" i="103" s="1"/>
  <c r="H51" i="103"/>
  <c r="I51" i="103" s="1"/>
  <c r="J51" i="103" s="1"/>
  <c r="H50" i="103"/>
  <c r="I50" i="103" s="1"/>
  <c r="J50" i="103" s="1"/>
  <c r="H49" i="103"/>
  <c r="I49" i="103" s="1"/>
  <c r="J49" i="103" s="1"/>
  <c r="H48" i="103"/>
  <c r="I48" i="103" s="1"/>
  <c r="J48" i="103" s="1"/>
  <c r="H47" i="103"/>
  <c r="I47" i="103" s="1"/>
  <c r="J47" i="103" s="1"/>
  <c r="H46" i="103"/>
  <c r="I46" i="103" s="1"/>
  <c r="J46" i="103" s="1"/>
  <c r="H45" i="103"/>
  <c r="I45" i="103" s="1"/>
  <c r="J45" i="103" s="1"/>
  <c r="H44" i="103"/>
  <c r="I44" i="103" s="1"/>
  <c r="J44" i="103" s="1"/>
  <c r="H43" i="103"/>
  <c r="I43" i="103" s="1"/>
  <c r="J43" i="103" s="1"/>
  <c r="H42" i="103"/>
  <c r="I42" i="103" s="1"/>
  <c r="J42" i="103" s="1"/>
  <c r="H41" i="103"/>
  <c r="I41" i="103" s="1"/>
  <c r="J41" i="103" s="1"/>
  <c r="H40" i="103"/>
  <c r="I40" i="103" s="1"/>
  <c r="J40" i="103" s="1"/>
  <c r="H39" i="103"/>
  <c r="I39" i="103" s="1"/>
  <c r="J39" i="103" s="1"/>
  <c r="H38" i="103"/>
  <c r="I38" i="103" s="1"/>
  <c r="J38" i="103" s="1"/>
  <c r="H37" i="103"/>
  <c r="I37" i="103" s="1"/>
  <c r="J37" i="103" s="1"/>
  <c r="H36" i="103"/>
  <c r="I36" i="103" s="1"/>
  <c r="J36" i="103" s="1"/>
  <c r="H35" i="103"/>
  <c r="I35" i="103" s="1"/>
  <c r="J35" i="103" s="1"/>
  <c r="H34" i="103"/>
  <c r="I34" i="103" s="1"/>
  <c r="J34" i="103" s="1"/>
  <c r="H33" i="103"/>
  <c r="I33" i="103" s="1"/>
  <c r="J33" i="103" s="1"/>
  <c r="H32" i="103"/>
  <c r="I32" i="103" s="1"/>
  <c r="J32" i="103" s="1"/>
  <c r="H31" i="103"/>
  <c r="I31" i="103" s="1"/>
  <c r="J31" i="103" s="1"/>
  <c r="H30" i="103"/>
  <c r="I30" i="103" s="1"/>
  <c r="J30" i="103" s="1"/>
  <c r="H29" i="103"/>
  <c r="I29" i="103" s="1"/>
  <c r="J29" i="103" s="1"/>
  <c r="H28" i="103"/>
  <c r="I28" i="103" s="1"/>
  <c r="J28" i="103" s="1"/>
  <c r="H27" i="103"/>
  <c r="I27" i="103" s="1"/>
  <c r="J27" i="103" s="1"/>
  <c r="H26" i="103"/>
  <c r="I26" i="103" s="1"/>
  <c r="J26" i="103" s="1"/>
  <c r="H25" i="103"/>
  <c r="I25" i="103" s="1"/>
  <c r="J25" i="103" s="1"/>
  <c r="H24" i="103"/>
  <c r="I24" i="103" s="1"/>
  <c r="J24" i="103" s="1"/>
  <c r="H23" i="103"/>
  <c r="I23" i="103" s="1"/>
  <c r="J23" i="103" s="1"/>
  <c r="H22" i="103"/>
  <c r="I22" i="103" s="1"/>
  <c r="J22" i="103" s="1"/>
  <c r="H21" i="103"/>
  <c r="I21" i="103" s="1"/>
  <c r="J21" i="103" s="1"/>
  <c r="H20" i="103"/>
  <c r="I20" i="103" s="1"/>
  <c r="J20" i="103" s="1"/>
  <c r="H19" i="103"/>
  <c r="I19" i="103" s="1"/>
  <c r="J19" i="103" s="1"/>
  <c r="H18" i="103"/>
  <c r="I18" i="103" s="1"/>
  <c r="J18" i="103" s="1"/>
  <c r="H17" i="103"/>
  <c r="I17" i="103" s="1"/>
  <c r="J17" i="103" s="1"/>
  <c r="H16" i="103"/>
  <c r="I16" i="103" s="1"/>
  <c r="J16" i="103" s="1"/>
  <c r="H15" i="103"/>
  <c r="I15" i="103" s="1"/>
  <c r="J15" i="103" s="1"/>
  <c r="H14" i="103"/>
  <c r="I14" i="103" s="1"/>
  <c r="J14" i="103" s="1"/>
  <c r="H13" i="103"/>
  <c r="I13" i="103" s="1"/>
  <c r="J13" i="103" s="1"/>
  <c r="H12" i="103"/>
  <c r="I12" i="103" s="1"/>
  <c r="J12" i="103" s="1"/>
  <c r="H11" i="103"/>
  <c r="I11" i="103" s="1"/>
  <c r="J11" i="103" s="1"/>
  <c r="H10" i="103"/>
  <c r="I10" i="103" s="1"/>
  <c r="J10" i="103" s="1"/>
  <c r="H9" i="103"/>
  <c r="I9" i="103" s="1"/>
  <c r="J9" i="103" s="1"/>
  <c r="H8" i="103"/>
  <c r="I8" i="103" s="1"/>
  <c r="J8" i="103" s="1"/>
  <c r="H7" i="103"/>
  <c r="I7" i="103" s="1"/>
  <c r="J7" i="103" s="1"/>
  <c r="H6" i="103"/>
  <c r="I6" i="103" s="1"/>
  <c r="J6" i="103" s="1"/>
  <c r="H5" i="103"/>
  <c r="I5" i="103" s="1"/>
  <c r="J5" i="103" s="1"/>
  <c r="H4" i="103"/>
  <c r="I4" i="103" s="1"/>
  <c r="J4" i="103" s="1"/>
  <c r="K4" i="103" s="1"/>
  <c r="M98" i="102"/>
  <c r="U98" i="102" s="1"/>
  <c r="M97" i="102"/>
  <c r="U97" i="102" s="1"/>
  <c r="M96" i="102"/>
  <c r="U96" i="102" s="1"/>
  <c r="M95" i="102"/>
  <c r="U95" i="102" s="1"/>
  <c r="M94" i="102"/>
  <c r="U94" i="102" s="1"/>
  <c r="M93" i="102"/>
  <c r="U93" i="102" s="1"/>
  <c r="M92" i="102"/>
  <c r="U92" i="102" s="1"/>
  <c r="M91" i="102"/>
  <c r="U91" i="102" s="1"/>
  <c r="M90" i="102"/>
  <c r="U90" i="102" s="1"/>
  <c r="M89" i="102"/>
  <c r="U89" i="102" s="1"/>
  <c r="M88" i="102"/>
  <c r="U88" i="102" s="1"/>
  <c r="M87" i="102"/>
  <c r="U87" i="102" s="1"/>
  <c r="M86" i="102"/>
  <c r="U86" i="102" s="1"/>
  <c r="M85" i="102"/>
  <c r="U85" i="102" s="1"/>
  <c r="M84" i="102"/>
  <c r="U84" i="102" s="1"/>
  <c r="M83" i="102"/>
  <c r="U83" i="102" s="1"/>
  <c r="M82" i="102"/>
  <c r="U82" i="102" s="1"/>
  <c r="M81" i="102"/>
  <c r="U81" i="102" s="1"/>
  <c r="M80" i="102"/>
  <c r="U80" i="102" s="1"/>
  <c r="M79" i="102"/>
  <c r="U79" i="102" s="1"/>
  <c r="M78" i="102"/>
  <c r="U78" i="102" s="1"/>
  <c r="M77" i="102"/>
  <c r="U77" i="102" s="1"/>
  <c r="M76" i="102"/>
  <c r="U76" i="102" s="1"/>
  <c r="M75" i="102"/>
  <c r="U75" i="102" s="1"/>
  <c r="M74" i="102"/>
  <c r="U74" i="102" s="1"/>
  <c r="M73" i="102"/>
  <c r="U73" i="102" s="1"/>
  <c r="M72" i="102"/>
  <c r="U72" i="102" s="1"/>
  <c r="M71" i="102"/>
  <c r="U71" i="102" s="1"/>
  <c r="M70" i="102"/>
  <c r="U70" i="102" s="1"/>
  <c r="M69" i="102"/>
  <c r="U69" i="102" s="1"/>
  <c r="M68" i="102"/>
  <c r="U68" i="102" s="1"/>
  <c r="M67" i="102"/>
  <c r="U67" i="102" s="1"/>
  <c r="M66" i="102"/>
  <c r="U66" i="102" s="1"/>
  <c r="M65" i="102"/>
  <c r="U65" i="102" s="1"/>
  <c r="M64" i="102"/>
  <c r="U64" i="102" s="1"/>
  <c r="M63" i="102"/>
  <c r="U63" i="102" s="1"/>
  <c r="M62" i="102"/>
  <c r="U62" i="102" s="1"/>
  <c r="M61" i="102"/>
  <c r="U61" i="102" s="1"/>
  <c r="M60" i="102"/>
  <c r="U60" i="102" s="1"/>
  <c r="M59" i="102"/>
  <c r="U59" i="102" s="1"/>
  <c r="M58" i="102"/>
  <c r="U58" i="102" s="1"/>
  <c r="M57" i="102"/>
  <c r="U57" i="102" s="1"/>
  <c r="M56" i="102"/>
  <c r="U56" i="102" s="1"/>
  <c r="M55" i="102"/>
  <c r="U55" i="102" s="1"/>
  <c r="M54" i="102"/>
  <c r="U54" i="102" s="1"/>
  <c r="M53" i="102"/>
  <c r="U53" i="102" s="1"/>
  <c r="M52" i="102"/>
  <c r="U52" i="102" s="1"/>
  <c r="M51" i="102"/>
  <c r="U51" i="102" s="1"/>
  <c r="M50" i="102"/>
  <c r="U50" i="102" s="1"/>
  <c r="M49" i="102"/>
  <c r="U49" i="102" s="1"/>
  <c r="M48" i="102"/>
  <c r="U48" i="102" s="1"/>
  <c r="M47" i="102"/>
  <c r="U47" i="102" s="1"/>
  <c r="M46" i="102"/>
  <c r="U46" i="102" s="1"/>
  <c r="M45" i="102"/>
  <c r="U45" i="102" s="1"/>
  <c r="M44" i="102"/>
  <c r="U44" i="102" s="1"/>
  <c r="M43" i="102"/>
  <c r="U43" i="102" s="1"/>
  <c r="M42" i="102"/>
  <c r="U42" i="102" s="1"/>
  <c r="M41" i="102"/>
  <c r="U41" i="102" s="1"/>
  <c r="M40" i="102"/>
  <c r="U40" i="102" s="1"/>
  <c r="M39" i="102"/>
  <c r="U39" i="102" s="1"/>
  <c r="M38" i="102"/>
  <c r="U38" i="102" s="1"/>
  <c r="M37" i="102"/>
  <c r="U37" i="102" s="1"/>
  <c r="M36" i="102"/>
  <c r="U36" i="102" s="1"/>
  <c r="M35" i="102"/>
  <c r="U35" i="102" s="1"/>
  <c r="M34" i="102"/>
  <c r="U34" i="102" s="1"/>
  <c r="M33" i="102"/>
  <c r="U33" i="102" s="1"/>
  <c r="M32" i="102"/>
  <c r="U32" i="102" s="1"/>
  <c r="M31" i="102"/>
  <c r="U31" i="102" s="1"/>
  <c r="M30" i="102"/>
  <c r="U30" i="102" s="1"/>
  <c r="M29" i="102"/>
  <c r="U29" i="102" s="1"/>
  <c r="M28" i="102"/>
  <c r="U28" i="102" s="1"/>
  <c r="M27" i="102"/>
  <c r="U27" i="102" s="1"/>
  <c r="M26" i="102"/>
  <c r="U26" i="102" s="1"/>
  <c r="M25" i="102"/>
  <c r="U25" i="102" s="1"/>
  <c r="M24" i="102"/>
  <c r="U24" i="102" s="1"/>
  <c r="M23" i="102"/>
  <c r="U23" i="102" s="1"/>
  <c r="M22" i="102"/>
  <c r="U22" i="102" s="1"/>
  <c r="M21" i="102"/>
  <c r="U21" i="102" s="1"/>
  <c r="M20" i="102"/>
  <c r="U20" i="102" s="1"/>
  <c r="M19" i="102"/>
  <c r="U19" i="102" s="1"/>
  <c r="M18" i="102"/>
  <c r="U18" i="102" s="1"/>
  <c r="M17" i="102"/>
  <c r="U17" i="102" s="1"/>
  <c r="M16" i="102"/>
  <c r="U16" i="102" s="1"/>
  <c r="M15" i="102"/>
  <c r="U15" i="102" s="1"/>
  <c r="M14" i="102"/>
  <c r="U14" i="102" s="1"/>
  <c r="M13" i="102"/>
  <c r="U13" i="102" s="1"/>
  <c r="M12" i="102"/>
  <c r="U12" i="102" s="1"/>
  <c r="M11" i="102"/>
  <c r="U11" i="102" s="1"/>
  <c r="M10" i="102"/>
  <c r="U10" i="102" s="1"/>
  <c r="M9" i="102"/>
  <c r="U9" i="102" s="1"/>
  <c r="M8" i="102"/>
  <c r="U8" i="102" s="1"/>
  <c r="M7" i="102"/>
  <c r="U7" i="102" s="1"/>
  <c r="M6" i="102"/>
  <c r="U6" i="102" s="1"/>
  <c r="M5" i="102"/>
  <c r="U5" i="102" s="1"/>
  <c r="X5" i="102" s="1"/>
  <c r="H98" i="102"/>
  <c r="I98" i="102" s="1"/>
  <c r="J98" i="102" s="1"/>
  <c r="H97" i="102"/>
  <c r="I97" i="102" s="1"/>
  <c r="J97" i="102" s="1"/>
  <c r="H96" i="102"/>
  <c r="I96" i="102" s="1"/>
  <c r="J96" i="102" s="1"/>
  <c r="H95" i="102"/>
  <c r="I95" i="102" s="1"/>
  <c r="J95" i="102" s="1"/>
  <c r="H94" i="102"/>
  <c r="I94" i="102" s="1"/>
  <c r="J94" i="102" s="1"/>
  <c r="H93" i="102"/>
  <c r="I93" i="102" s="1"/>
  <c r="J93" i="102" s="1"/>
  <c r="H92" i="102"/>
  <c r="I92" i="102" s="1"/>
  <c r="J92" i="102" s="1"/>
  <c r="H91" i="102"/>
  <c r="I91" i="102" s="1"/>
  <c r="J91" i="102" s="1"/>
  <c r="H90" i="102"/>
  <c r="I90" i="102" s="1"/>
  <c r="J90" i="102" s="1"/>
  <c r="H89" i="102"/>
  <c r="I89" i="102" s="1"/>
  <c r="J89" i="102" s="1"/>
  <c r="H88" i="102"/>
  <c r="I88" i="102" s="1"/>
  <c r="J88" i="102" s="1"/>
  <c r="H87" i="102"/>
  <c r="I87" i="102" s="1"/>
  <c r="J87" i="102" s="1"/>
  <c r="H86" i="102"/>
  <c r="I86" i="102" s="1"/>
  <c r="J86" i="102" s="1"/>
  <c r="H85" i="102"/>
  <c r="I85" i="102" s="1"/>
  <c r="J85" i="102" s="1"/>
  <c r="H84" i="102"/>
  <c r="I84" i="102" s="1"/>
  <c r="J84" i="102" s="1"/>
  <c r="H83" i="102"/>
  <c r="I83" i="102" s="1"/>
  <c r="J83" i="102" s="1"/>
  <c r="H82" i="102"/>
  <c r="I82" i="102" s="1"/>
  <c r="J82" i="102" s="1"/>
  <c r="H81" i="102"/>
  <c r="I81" i="102" s="1"/>
  <c r="J81" i="102" s="1"/>
  <c r="H80" i="102"/>
  <c r="I80" i="102" s="1"/>
  <c r="J80" i="102" s="1"/>
  <c r="H79" i="102"/>
  <c r="I79" i="102" s="1"/>
  <c r="J79" i="102" s="1"/>
  <c r="H78" i="102"/>
  <c r="I78" i="102" s="1"/>
  <c r="J78" i="102" s="1"/>
  <c r="H77" i="102"/>
  <c r="I77" i="102" s="1"/>
  <c r="J77" i="102" s="1"/>
  <c r="H76" i="102"/>
  <c r="I76" i="102" s="1"/>
  <c r="J76" i="102" s="1"/>
  <c r="H75" i="102"/>
  <c r="I75" i="102" s="1"/>
  <c r="J75" i="102" s="1"/>
  <c r="H74" i="102"/>
  <c r="I74" i="102" s="1"/>
  <c r="J74" i="102" s="1"/>
  <c r="H73" i="102"/>
  <c r="I73" i="102" s="1"/>
  <c r="J73" i="102" s="1"/>
  <c r="H72" i="102"/>
  <c r="I72" i="102" s="1"/>
  <c r="J72" i="102" s="1"/>
  <c r="H71" i="102"/>
  <c r="I71" i="102" s="1"/>
  <c r="J71" i="102" s="1"/>
  <c r="H70" i="102"/>
  <c r="I70" i="102" s="1"/>
  <c r="J70" i="102" s="1"/>
  <c r="H69" i="102"/>
  <c r="I69" i="102" s="1"/>
  <c r="J69" i="102" s="1"/>
  <c r="H68" i="102"/>
  <c r="I68" i="102" s="1"/>
  <c r="J68" i="102" s="1"/>
  <c r="H67" i="102"/>
  <c r="I67" i="102" s="1"/>
  <c r="J67" i="102" s="1"/>
  <c r="H66" i="102"/>
  <c r="I66" i="102" s="1"/>
  <c r="J66" i="102" s="1"/>
  <c r="H65" i="102"/>
  <c r="I65" i="102" s="1"/>
  <c r="J65" i="102" s="1"/>
  <c r="H64" i="102"/>
  <c r="I64" i="102" s="1"/>
  <c r="J64" i="102" s="1"/>
  <c r="H63" i="102"/>
  <c r="I63" i="102" s="1"/>
  <c r="J63" i="102" s="1"/>
  <c r="H62" i="102"/>
  <c r="I62" i="102" s="1"/>
  <c r="J62" i="102" s="1"/>
  <c r="H61" i="102"/>
  <c r="I61" i="102" s="1"/>
  <c r="J61" i="102" s="1"/>
  <c r="H60" i="102"/>
  <c r="I60" i="102" s="1"/>
  <c r="J60" i="102" s="1"/>
  <c r="H59" i="102"/>
  <c r="I59" i="102" s="1"/>
  <c r="J59" i="102" s="1"/>
  <c r="H58" i="102"/>
  <c r="I58" i="102" s="1"/>
  <c r="J58" i="102" s="1"/>
  <c r="H57" i="102"/>
  <c r="I57" i="102" s="1"/>
  <c r="J57" i="102" s="1"/>
  <c r="H56" i="102"/>
  <c r="I56" i="102" s="1"/>
  <c r="J56" i="102" s="1"/>
  <c r="H55" i="102"/>
  <c r="I55" i="102" s="1"/>
  <c r="J55" i="102" s="1"/>
  <c r="H54" i="102"/>
  <c r="I54" i="102" s="1"/>
  <c r="J54" i="102" s="1"/>
  <c r="H53" i="102"/>
  <c r="I53" i="102" s="1"/>
  <c r="J53" i="102" s="1"/>
  <c r="H52" i="102"/>
  <c r="I52" i="102" s="1"/>
  <c r="J52" i="102" s="1"/>
  <c r="H51" i="102"/>
  <c r="I51" i="102" s="1"/>
  <c r="J51" i="102" s="1"/>
  <c r="H50" i="102"/>
  <c r="I50" i="102" s="1"/>
  <c r="J50" i="102" s="1"/>
  <c r="H49" i="102"/>
  <c r="I49" i="102" s="1"/>
  <c r="J49" i="102" s="1"/>
  <c r="H48" i="102"/>
  <c r="I48" i="102" s="1"/>
  <c r="J48" i="102" s="1"/>
  <c r="H47" i="102"/>
  <c r="I47" i="102" s="1"/>
  <c r="J47" i="102" s="1"/>
  <c r="H46" i="102"/>
  <c r="I46" i="102" s="1"/>
  <c r="J46" i="102" s="1"/>
  <c r="H45" i="102"/>
  <c r="I45" i="102" s="1"/>
  <c r="J45" i="102" s="1"/>
  <c r="H44" i="102"/>
  <c r="I44" i="102" s="1"/>
  <c r="J44" i="102" s="1"/>
  <c r="H43" i="102"/>
  <c r="I43" i="102" s="1"/>
  <c r="J43" i="102" s="1"/>
  <c r="H42" i="102"/>
  <c r="I42" i="102" s="1"/>
  <c r="J42" i="102" s="1"/>
  <c r="H41" i="102"/>
  <c r="I41" i="102" s="1"/>
  <c r="J41" i="102" s="1"/>
  <c r="H40" i="102"/>
  <c r="I40" i="102" s="1"/>
  <c r="J40" i="102" s="1"/>
  <c r="H39" i="102"/>
  <c r="I39" i="102" s="1"/>
  <c r="J39" i="102" s="1"/>
  <c r="H38" i="102"/>
  <c r="I38" i="102" s="1"/>
  <c r="J38" i="102" s="1"/>
  <c r="H37" i="102"/>
  <c r="I37" i="102" s="1"/>
  <c r="J37" i="102" s="1"/>
  <c r="H36" i="102"/>
  <c r="I36" i="102" s="1"/>
  <c r="J36" i="102" s="1"/>
  <c r="H35" i="102"/>
  <c r="I35" i="102" s="1"/>
  <c r="J35" i="102" s="1"/>
  <c r="H34" i="102"/>
  <c r="I34" i="102" s="1"/>
  <c r="J34" i="102" s="1"/>
  <c r="H33" i="102"/>
  <c r="I33" i="102" s="1"/>
  <c r="J33" i="102" s="1"/>
  <c r="H32" i="102"/>
  <c r="I32" i="102" s="1"/>
  <c r="J32" i="102" s="1"/>
  <c r="H31" i="102"/>
  <c r="I31" i="102" s="1"/>
  <c r="J31" i="102" s="1"/>
  <c r="H30" i="102"/>
  <c r="I30" i="102" s="1"/>
  <c r="J30" i="102" s="1"/>
  <c r="H29" i="102"/>
  <c r="I29" i="102" s="1"/>
  <c r="J29" i="102" s="1"/>
  <c r="H28" i="102"/>
  <c r="I28" i="102" s="1"/>
  <c r="J28" i="102" s="1"/>
  <c r="H27" i="102"/>
  <c r="I27" i="102" s="1"/>
  <c r="J27" i="102" s="1"/>
  <c r="H26" i="102"/>
  <c r="I26" i="102" s="1"/>
  <c r="J26" i="102" s="1"/>
  <c r="H25" i="102"/>
  <c r="I25" i="102" s="1"/>
  <c r="J25" i="102" s="1"/>
  <c r="H24" i="102"/>
  <c r="I24" i="102" s="1"/>
  <c r="J24" i="102" s="1"/>
  <c r="H23" i="102"/>
  <c r="I23" i="102" s="1"/>
  <c r="J23" i="102" s="1"/>
  <c r="H22" i="102"/>
  <c r="I22" i="102" s="1"/>
  <c r="J22" i="102" s="1"/>
  <c r="H21" i="102"/>
  <c r="I21" i="102" s="1"/>
  <c r="J21" i="102" s="1"/>
  <c r="H20" i="102"/>
  <c r="I20" i="102" s="1"/>
  <c r="J20" i="102" s="1"/>
  <c r="H19" i="102"/>
  <c r="I19" i="102" s="1"/>
  <c r="J19" i="102" s="1"/>
  <c r="H18" i="102"/>
  <c r="I18" i="102" s="1"/>
  <c r="J18" i="102" s="1"/>
  <c r="H17" i="102"/>
  <c r="I17" i="102" s="1"/>
  <c r="J17" i="102" s="1"/>
  <c r="H16" i="102"/>
  <c r="I16" i="102" s="1"/>
  <c r="J16" i="102" s="1"/>
  <c r="H15" i="102"/>
  <c r="I15" i="102" s="1"/>
  <c r="J15" i="102" s="1"/>
  <c r="H14" i="102"/>
  <c r="I14" i="102" s="1"/>
  <c r="J14" i="102" s="1"/>
  <c r="H13" i="102"/>
  <c r="I13" i="102" s="1"/>
  <c r="J13" i="102" s="1"/>
  <c r="H12" i="102"/>
  <c r="I12" i="102" s="1"/>
  <c r="J12" i="102" s="1"/>
  <c r="H11" i="102"/>
  <c r="I11" i="102" s="1"/>
  <c r="J11" i="102" s="1"/>
  <c r="H10" i="102"/>
  <c r="I10" i="102" s="1"/>
  <c r="J10" i="102" s="1"/>
  <c r="H9" i="102"/>
  <c r="I9" i="102" s="1"/>
  <c r="J9" i="102" s="1"/>
  <c r="H8" i="102"/>
  <c r="I8" i="102" s="1"/>
  <c r="J8" i="102" s="1"/>
  <c r="H7" i="102"/>
  <c r="I7" i="102" s="1"/>
  <c r="J7" i="102" s="1"/>
  <c r="H6" i="102"/>
  <c r="I6" i="102" s="1"/>
  <c r="J6" i="102" s="1"/>
  <c r="H5" i="102"/>
  <c r="I5" i="102" s="1"/>
  <c r="J5" i="102" s="1"/>
  <c r="K5" i="102" s="1"/>
  <c r="M69" i="101"/>
  <c r="U69" i="101" s="1"/>
  <c r="M68" i="101"/>
  <c r="U68" i="101" s="1"/>
  <c r="M67" i="101"/>
  <c r="U67" i="101" s="1"/>
  <c r="M66" i="101"/>
  <c r="U66" i="101" s="1"/>
  <c r="M65" i="101"/>
  <c r="U65" i="101" s="1"/>
  <c r="M64" i="101"/>
  <c r="U64" i="101" s="1"/>
  <c r="M63" i="101"/>
  <c r="U63" i="101" s="1"/>
  <c r="M62" i="101"/>
  <c r="U62" i="101" s="1"/>
  <c r="M61" i="101"/>
  <c r="U61" i="101" s="1"/>
  <c r="M60" i="101"/>
  <c r="U60" i="101" s="1"/>
  <c r="M59" i="101"/>
  <c r="U59" i="101" s="1"/>
  <c r="M58" i="101"/>
  <c r="U58" i="101" s="1"/>
  <c r="M57" i="101"/>
  <c r="U57" i="101" s="1"/>
  <c r="M56" i="101"/>
  <c r="U56" i="101" s="1"/>
  <c r="M55" i="101"/>
  <c r="U55" i="101" s="1"/>
  <c r="M54" i="101"/>
  <c r="U54" i="101" s="1"/>
  <c r="M53" i="101"/>
  <c r="U53" i="101" s="1"/>
  <c r="M52" i="101"/>
  <c r="U52" i="101" s="1"/>
  <c r="M51" i="101"/>
  <c r="U51" i="101" s="1"/>
  <c r="M50" i="101"/>
  <c r="U50" i="101" s="1"/>
  <c r="M49" i="101"/>
  <c r="U49" i="101" s="1"/>
  <c r="M48" i="101"/>
  <c r="U48" i="101" s="1"/>
  <c r="M47" i="101"/>
  <c r="U47" i="101" s="1"/>
  <c r="M46" i="101"/>
  <c r="U46" i="101" s="1"/>
  <c r="M45" i="101"/>
  <c r="U45" i="101" s="1"/>
  <c r="M44" i="101"/>
  <c r="U44" i="101" s="1"/>
  <c r="M43" i="101"/>
  <c r="U43" i="101" s="1"/>
  <c r="M42" i="101"/>
  <c r="U42" i="101" s="1"/>
  <c r="M41" i="101"/>
  <c r="U41" i="101" s="1"/>
  <c r="M40" i="101"/>
  <c r="U40" i="101" s="1"/>
  <c r="M39" i="101"/>
  <c r="U39" i="101" s="1"/>
  <c r="M38" i="101"/>
  <c r="U38" i="101" s="1"/>
  <c r="M37" i="101"/>
  <c r="U37" i="101" s="1"/>
  <c r="M36" i="101"/>
  <c r="U36" i="101" s="1"/>
  <c r="M35" i="101"/>
  <c r="U35" i="101" s="1"/>
  <c r="M34" i="101"/>
  <c r="U34" i="101" s="1"/>
  <c r="M33" i="101"/>
  <c r="U33" i="101" s="1"/>
  <c r="M32" i="101"/>
  <c r="U32" i="101" s="1"/>
  <c r="M31" i="101"/>
  <c r="U31" i="101" s="1"/>
  <c r="M30" i="101"/>
  <c r="U30" i="101" s="1"/>
  <c r="M29" i="101"/>
  <c r="U29" i="101" s="1"/>
  <c r="M28" i="101"/>
  <c r="U28" i="101" s="1"/>
  <c r="M27" i="101"/>
  <c r="U27" i="101" s="1"/>
  <c r="M26" i="101"/>
  <c r="U26" i="101" s="1"/>
  <c r="M25" i="101"/>
  <c r="U25" i="101" s="1"/>
  <c r="M24" i="101"/>
  <c r="U24" i="101" s="1"/>
  <c r="M23" i="101"/>
  <c r="U23" i="101" s="1"/>
  <c r="M22" i="101"/>
  <c r="U22" i="101" s="1"/>
  <c r="M21" i="101"/>
  <c r="U21" i="101" s="1"/>
  <c r="M20" i="101"/>
  <c r="U20" i="101" s="1"/>
  <c r="M19" i="101"/>
  <c r="U19" i="101" s="1"/>
  <c r="M18" i="101"/>
  <c r="U18" i="101" s="1"/>
  <c r="M17" i="101"/>
  <c r="U17" i="101" s="1"/>
  <c r="M16" i="101"/>
  <c r="U16" i="101" s="1"/>
  <c r="M15" i="101"/>
  <c r="U15" i="101" s="1"/>
  <c r="M14" i="101"/>
  <c r="U14" i="101" s="1"/>
  <c r="M13" i="101"/>
  <c r="U13" i="101" s="1"/>
  <c r="M12" i="101"/>
  <c r="U12" i="101" s="1"/>
  <c r="M11" i="101"/>
  <c r="U11" i="101" s="1"/>
  <c r="M10" i="101"/>
  <c r="U10" i="101" s="1"/>
  <c r="M9" i="101"/>
  <c r="U9" i="101" s="1"/>
  <c r="M8" i="101"/>
  <c r="U8" i="101" s="1"/>
  <c r="M7" i="101"/>
  <c r="U7" i="101" s="1"/>
  <c r="M6" i="101"/>
  <c r="U6" i="101" s="1"/>
  <c r="M5" i="101"/>
  <c r="U5" i="101" s="1"/>
  <c r="X5" i="101" s="1"/>
  <c r="H69" i="101"/>
  <c r="I69" i="101" s="1"/>
  <c r="J69" i="101" s="1"/>
  <c r="H68" i="101"/>
  <c r="I68" i="101" s="1"/>
  <c r="J68" i="101" s="1"/>
  <c r="H67" i="101"/>
  <c r="I67" i="101" s="1"/>
  <c r="J67" i="101" s="1"/>
  <c r="H66" i="101"/>
  <c r="I66" i="101" s="1"/>
  <c r="J66" i="101" s="1"/>
  <c r="H65" i="101"/>
  <c r="I65" i="101" s="1"/>
  <c r="J65" i="101" s="1"/>
  <c r="H64" i="101"/>
  <c r="I64" i="101" s="1"/>
  <c r="J64" i="101" s="1"/>
  <c r="H63" i="101"/>
  <c r="I63" i="101" s="1"/>
  <c r="J63" i="101" s="1"/>
  <c r="H62" i="101"/>
  <c r="I62" i="101" s="1"/>
  <c r="J62" i="101" s="1"/>
  <c r="H61" i="101"/>
  <c r="I61" i="101" s="1"/>
  <c r="J61" i="101" s="1"/>
  <c r="H60" i="101"/>
  <c r="I60" i="101" s="1"/>
  <c r="J60" i="101" s="1"/>
  <c r="H59" i="101"/>
  <c r="I59" i="101" s="1"/>
  <c r="J59" i="101" s="1"/>
  <c r="H58" i="101"/>
  <c r="I58" i="101" s="1"/>
  <c r="J58" i="101" s="1"/>
  <c r="H57" i="101"/>
  <c r="I57" i="101" s="1"/>
  <c r="J57" i="101" s="1"/>
  <c r="H56" i="101"/>
  <c r="I56" i="101" s="1"/>
  <c r="J56" i="101" s="1"/>
  <c r="H55" i="101"/>
  <c r="I55" i="101" s="1"/>
  <c r="J55" i="101" s="1"/>
  <c r="H54" i="101"/>
  <c r="I54" i="101" s="1"/>
  <c r="J54" i="101" s="1"/>
  <c r="H53" i="101"/>
  <c r="I53" i="101" s="1"/>
  <c r="J53" i="101" s="1"/>
  <c r="H52" i="101"/>
  <c r="I52" i="101" s="1"/>
  <c r="J52" i="101" s="1"/>
  <c r="H51" i="101"/>
  <c r="I51" i="101" s="1"/>
  <c r="J51" i="101" s="1"/>
  <c r="H50" i="101"/>
  <c r="I50" i="101" s="1"/>
  <c r="J50" i="101" s="1"/>
  <c r="H49" i="101"/>
  <c r="I49" i="101" s="1"/>
  <c r="J49" i="101" s="1"/>
  <c r="H48" i="101"/>
  <c r="I48" i="101" s="1"/>
  <c r="J48" i="101" s="1"/>
  <c r="H47" i="101"/>
  <c r="I47" i="101" s="1"/>
  <c r="J47" i="101" s="1"/>
  <c r="H46" i="101"/>
  <c r="I46" i="101" s="1"/>
  <c r="J46" i="101" s="1"/>
  <c r="H45" i="101"/>
  <c r="I45" i="101" s="1"/>
  <c r="J45" i="101" s="1"/>
  <c r="H44" i="101"/>
  <c r="I44" i="101" s="1"/>
  <c r="J44" i="101" s="1"/>
  <c r="H43" i="101"/>
  <c r="I43" i="101" s="1"/>
  <c r="J43" i="101" s="1"/>
  <c r="H42" i="101"/>
  <c r="I42" i="101" s="1"/>
  <c r="J42" i="101" s="1"/>
  <c r="H41" i="101"/>
  <c r="I41" i="101" s="1"/>
  <c r="J41" i="101" s="1"/>
  <c r="H40" i="101"/>
  <c r="I40" i="101" s="1"/>
  <c r="J40" i="101" s="1"/>
  <c r="H39" i="101"/>
  <c r="I39" i="101" s="1"/>
  <c r="J39" i="101" s="1"/>
  <c r="H38" i="101"/>
  <c r="I38" i="101" s="1"/>
  <c r="J38" i="101" s="1"/>
  <c r="H37" i="101"/>
  <c r="I37" i="101" s="1"/>
  <c r="J37" i="101" s="1"/>
  <c r="H36" i="101"/>
  <c r="I36" i="101" s="1"/>
  <c r="J36" i="101" s="1"/>
  <c r="H35" i="101"/>
  <c r="I35" i="101" s="1"/>
  <c r="J35" i="101" s="1"/>
  <c r="H34" i="101"/>
  <c r="I34" i="101" s="1"/>
  <c r="J34" i="101" s="1"/>
  <c r="H33" i="101"/>
  <c r="I33" i="101" s="1"/>
  <c r="J33" i="101" s="1"/>
  <c r="H32" i="101"/>
  <c r="I32" i="101" s="1"/>
  <c r="J32" i="101" s="1"/>
  <c r="H31" i="101"/>
  <c r="I31" i="101" s="1"/>
  <c r="J31" i="101" s="1"/>
  <c r="H30" i="101"/>
  <c r="I30" i="101" s="1"/>
  <c r="J30" i="101" s="1"/>
  <c r="H29" i="101"/>
  <c r="I29" i="101" s="1"/>
  <c r="J29" i="101" s="1"/>
  <c r="H28" i="101"/>
  <c r="I28" i="101" s="1"/>
  <c r="J28" i="101" s="1"/>
  <c r="H27" i="101"/>
  <c r="I27" i="101" s="1"/>
  <c r="J27" i="101" s="1"/>
  <c r="H26" i="101"/>
  <c r="I26" i="101" s="1"/>
  <c r="J26" i="101" s="1"/>
  <c r="H25" i="101"/>
  <c r="I25" i="101" s="1"/>
  <c r="J25" i="101" s="1"/>
  <c r="H24" i="101"/>
  <c r="I24" i="101" s="1"/>
  <c r="J24" i="101" s="1"/>
  <c r="H23" i="101"/>
  <c r="I23" i="101" s="1"/>
  <c r="J23" i="101" s="1"/>
  <c r="H22" i="101"/>
  <c r="I22" i="101" s="1"/>
  <c r="J22" i="101" s="1"/>
  <c r="H21" i="101"/>
  <c r="I21" i="101" s="1"/>
  <c r="J21" i="101" s="1"/>
  <c r="H20" i="101"/>
  <c r="I20" i="101" s="1"/>
  <c r="J20" i="101" s="1"/>
  <c r="H19" i="101"/>
  <c r="I19" i="101" s="1"/>
  <c r="J19" i="101" s="1"/>
  <c r="H18" i="101"/>
  <c r="I18" i="101" s="1"/>
  <c r="J18" i="101" s="1"/>
  <c r="H17" i="101"/>
  <c r="I17" i="101" s="1"/>
  <c r="J17" i="101" s="1"/>
  <c r="H16" i="101"/>
  <c r="I16" i="101" s="1"/>
  <c r="J16" i="101" s="1"/>
  <c r="H15" i="101"/>
  <c r="I15" i="101" s="1"/>
  <c r="J15" i="101" s="1"/>
  <c r="H14" i="101"/>
  <c r="I14" i="101" s="1"/>
  <c r="J14" i="101" s="1"/>
  <c r="H13" i="101"/>
  <c r="I13" i="101" s="1"/>
  <c r="J13" i="101" s="1"/>
  <c r="H12" i="101"/>
  <c r="I12" i="101" s="1"/>
  <c r="J12" i="101" s="1"/>
  <c r="H11" i="101"/>
  <c r="I11" i="101" s="1"/>
  <c r="J11" i="101" s="1"/>
  <c r="H10" i="101"/>
  <c r="I10" i="101" s="1"/>
  <c r="J10" i="101" s="1"/>
  <c r="H9" i="101"/>
  <c r="I9" i="101" s="1"/>
  <c r="J9" i="101" s="1"/>
  <c r="H8" i="101"/>
  <c r="I8" i="101" s="1"/>
  <c r="J8" i="101" s="1"/>
  <c r="H7" i="101"/>
  <c r="I7" i="101" s="1"/>
  <c r="J7" i="101" s="1"/>
  <c r="H6" i="101"/>
  <c r="I6" i="101" s="1"/>
  <c r="J6" i="101" s="1"/>
  <c r="H5" i="101"/>
  <c r="I5" i="101" s="1"/>
  <c r="J5" i="101" s="1"/>
  <c r="H4" i="101"/>
  <c r="I4" i="101" s="1"/>
  <c r="J4" i="101" s="1"/>
  <c r="K4" i="101" s="1"/>
  <c r="M79" i="100"/>
  <c r="U79" i="100" s="1"/>
  <c r="M78" i="100"/>
  <c r="U78" i="100" s="1"/>
  <c r="M77" i="100"/>
  <c r="U77" i="100" s="1"/>
  <c r="M76" i="100"/>
  <c r="U76" i="100" s="1"/>
  <c r="M75" i="100"/>
  <c r="U75" i="100" s="1"/>
  <c r="M74" i="100"/>
  <c r="U74" i="100" s="1"/>
  <c r="M73" i="100"/>
  <c r="U73" i="100" s="1"/>
  <c r="M72" i="100"/>
  <c r="U72" i="100" s="1"/>
  <c r="M71" i="100"/>
  <c r="U71" i="100" s="1"/>
  <c r="M70" i="100"/>
  <c r="U70" i="100" s="1"/>
  <c r="M69" i="100"/>
  <c r="U69" i="100" s="1"/>
  <c r="M68" i="100"/>
  <c r="U68" i="100" s="1"/>
  <c r="M67" i="100"/>
  <c r="U67" i="100" s="1"/>
  <c r="M66" i="100"/>
  <c r="U66" i="100" s="1"/>
  <c r="M65" i="100"/>
  <c r="U65" i="100" s="1"/>
  <c r="M64" i="100"/>
  <c r="U64" i="100" s="1"/>
  <c r="M63" i="100"/>
  <c r="U63" i="100" s="1"/>
  <c r="M62" i="100"/>
  <c r="U62" i="100" s="1"/>
  <c r="M61" i="100"/>
  <c r="U61" i="100" s="1"/>
  <c r="M60" i="100"/>
  <c r="U60" i="100" s="1"/>
  <c r="M59" i="100"/>
  <c r="U59" i="100" s="1"/>
  <c r="M58" i="100"/>
  <c r="U58" i="100" s="1"/>
  <c r="M57" i="100"/>
  <c r="U57" i="100" s="1"/>
  <c r="M56" i="100"/>
  <c r="U56" i="100" s="1"/>
  <c r="M55" i="100"/>
  <c r="U55" i="100" s="1"/>
  <c r="M54" i="100"/>
  <c r="U54" i="100" s="1"/>
  <c r="M53" i="100"/>
  <c r="U53" i="100" s="1"/>
  <c r="M52" i="100"/>
  <c r="U52" i="100" s="1"/>
  <c r="M51" i="100"/>
  <c r="U51" i="100" s="1"/>
  <c r="M50" i="100"/>
  <c r="U50" i="100" s="1"/>
  <c r="M49" i="100"/>
  <c r="U49" i="100" s="1"/>
  <c r="M48" i="100"/>
  <c r="U48" i="100" s="1"/>
  <c r="M47" i="100"/>
  <c r="U47" i="100" s="1"/>
  <c r="M46" i="100"/>
  <c r="U46" i="100" s="1"/>
  <c r="M45" i="100"/>
  <c r="U45" i="100" s="1"/>
  <c r="M44" i="100"/>
  <c r="U44" i="100" s="1"/>
  <c r="M43" i="100"/>
  <c r="U43" i="100" s="1"/>
  <c r="M42" i="100"/>
  <c r="U42" i="100" s="1"/>
  <c r="M41" i="100"/>
  <c r="U41" i="100" s="1"/>
  <c r="M40" i="100"/>
  <c r="U40" i="100" s="1"/>
  <c r="M39" i="100"/>
  <c r="U39" i="100" s="1"/>
  <c r="M38" i="100"/>
  <c r="U38" i="100" s="1"/>
  <c r="M37" i="100"/>
  <c r="U37" i="100" s="1"/>
  <c r="M36" i="100"/>
  <c r="U36" i="100" s="1"/>
  <c r="M35" i="100"/>
  <c r="U35" i="100" s="1"/>
  <c r="M34" i="100"/>
  <c r="U34" i="100" s="1"/>
  <c r="M33" i="100"/>
  <c r="U33" i="100" s="1"/>
  <c r="M32" i="100"/>
  <c r="U32" i="100" s="1"/>
  <c r="M31" i="100"/>
  <c r="U31" i="100" s="1"/>
  <c r="M30" i="100"/>
  <c r="U30" i="100" s="1"/>
  <c r="M29" i="100"/>
  <c r="U29" i="100" s="1"/>
  <c r="M28" i="100"/>
  <c r="U28" i="100" s="1"/>
  <c r="M27" i="100"/>
  <c r="U27" i="100" s="1"/>
  <c r="M26" i="100"/>
  <c r="U26" i="100" s="1"/>
  <c r="M25" i="100"/>
  <c r="U25" i="100" s="1"/>
  <c r="M24" i="100"/>
  <c r="U24" i="100" s="1"/>
  <c r="M23" i="100"/>
  <c r="U23" i="100" s="1"/>
  <c r="M22" i="100"/>
  <c r="U22" i="100" s="1"/>
  <c r="M21" i="100"/>
  <c r="U21" i="100" s="1"/>
  <c r="M20" i="100"/>
  <c r="U20" i="100" s="1"/>
  <c r="M19" i="100"/>
  <c r="U19" i="100" s="1"/>
  <c r="M18" i="100"/>
  <c r="U18" i="100" s="1"/>
  <c r="M17" i="100"/>
  <c r="U17" i="100" s="1"/>
  <c r="M16" i="100"/>
  <c r="U16" i="100" s="1"/>
  <c r="M15" i="100"/>
  <c r="U15" i="100" s="1"/>
  <c r="M14" i="100"/>
  <c r="U14" i="100" s="1"/>
  <c r="M13" i="100"/>
  <c r="U13" i="100" s="1"/>
  <c r="M12" i="100"/>
  <c r="U12" i="100" s="1"/>
  <c r="M11" i="100"/>
  <c r="U11" i="100" s="1"/>
  <c r="M10" i="100"/>
  <c r="U10" i="100" s="1"/>
  <c r="M9" i="100"/>
  <c r="U9" i="100" s="1"/>
  <c r="M8" i="100"/>
  <c r="U8" i="100" s="1"/>
  <c r="M7" i="100"/>
  <c r="U7" i="100" s="1"/>
  <c r="M6" i="100"/>
  <c r="U6" i="100" s="1"/>
  <c r="M5" i="100"/>
  <c r="U5" i="100" s="1"/>
  <c r="X5" i="100" s="1"/>
  <c r="H79" i="100"/>
  <c r="I79" i="100" s="1"/>
  <c r="J79" i="100" s="1"/>
  <c r="H78" i="100"/>
  <c r="I78" i="100" s="1"/>
  <c r="J78" i="100" s="1"/>
  <c r="H77" i="100"/>
  <c r="I77" i="100" s="1"/>
  <c r="J77" i="100" s="1"/>
  <c r="H76" i="100"/>
  <c r="I76" i="100" s="1"/>
  <c r="J76" i="100" s="1"/>
  <c r="H75" i="100"/>
  <c r="I75" i="100" s="1"/>
  <c r="J75" i="100" s="1"/>
  <c r="H74" i="100"/>
  <c r="I74" i="100" s="1"/>
  <c r="J74" i="100" s="1"/>
  <c r="H73" i="100"/>
  <c r="I73" i="100" s="1"/>
  <c r="J73" i="100" s="1"/>
  <c r="H72" i="100"/>
  <c r="I72" i="100" s="1"/>
  <c r="J72" i="100" s="1"/>
  <c r="H71" i="100"/>
  <c r="I71" i="100" s="1"/>
  <c r="J71" i="100" s="1"/>
  <c r="H70" i="100"/>
  <c r="I70" i="100" s="1"/>
  <c r="J70" i="100" s="1"/>
  <c r="H69" i="100"/>
  <c r="I69" i="100" s="1"/>
  <c r="J69" i="100" s="1"/>
  <c r="H68" i="100"/>
  <c r="I68" i="100" s="1"/>
  <c r="J68" i="100" s="1"/>
  <c r="H67" i="100"/>
  <c r="I67" i="100" s="1"/>
  <c r="J67" i="100" s="1"/>
  <c r="H66" i="100"/>
  <c r="I66" i="100" s="1"/>
  <c r="J66" i="100" s="1"/>
  <c r="H65" i="100"/>
  <c r="I65" i="100" s="1"/>
  <c r="J65" i="100" s="1"/>
  <c r="H64" i="100"/>
  <c r="I64" i="100" s="1"/>
  <c r="J64" i="100" s="1"/>
  <c r="H63" i="100"/>
  <c r="I63" i="100" s="1"/>
  <c r="J63" i="100" s="1"/>
  <c r="H62" i="100"/>
  <c r="I62" i="100" s="1"/>
  <c r="J62" i="100" s="1"/>
  <c r="H61" i="100"/>
  <c r="I61" i="100" s="1"/>
  <c r="J61" i="100" s="1"/>
  <c r="H60" i="100"/>
  <c r="I60" i="100" s="1"/>
  <c r="J60" i="100" s="1"/>
  <c r="H59" i="100"/>
  <c r="I59" i="100" s="1"/>
  <c r="J59" i="100" s="1"/>
  <c r="H58" i="100"/>
  <c r="I58" i="100" s="1"/>
  <c r="J58" i="100" s="1"/>
  <c r="H57" i="100"/>
  <c r="I57" i="100" s="1"/>
  <c r="J57" i="100" s="1"/>
  <c r="H56" i="100"/>
  <c r="I56" i="100" s="1"/>
  <c r="J56" i="100" s="1"/>
  <c r="H55" i="100"/>
  <c r="I55" i="100" s="1"/>
  <c r="J55" i="100" s="1"/>
  <c r="H54" i="100"/>
  <c r="I54" i="100" s="1"/>
  <c r="J54" i="100" s="1"/>
  <c r="H53" i="100"/>
  <c r="I53" i="100" s="1"/>
  <c r="J53" i="100" s="1"/>
  <c r="H52" i="100"/>
  <c r="I52" i="100" s="1"/>
  <c r="J52" i="100" s="1"/>
  <c r="H51" i="100"/>
  <c r="I51" i="100" s="1"/>
  <c r="J51" i="100" s="1"/>
  <c r="H50" i="100"/>
  <c r="I50" i="100" s="1"/>
  <c r="J50" i="100" s="1"/>
  <c r="H49" i="100"/>
  <c r="I49" i="100" s="1"/>
  <c r="J49" i="100" s="1"/>
  <c r="H48" i="100"/>
  <c r="I48" i="100" s="1"/>
  <c r="J48" i="100" s="1"/>
  <c r="H47" i="100"/>
  <c r="I47" i="100" s="1"/>
  <c r="J47" i="100" s="1"/>
  <c r="H46" i="100"/>
  <c r="I46" i="100" s="1"/>
  <c r="J46" i="100" s="1"/>
  <c r="H45" i="100"/>
  <c r="I45" i="100" s="1"/>
  <c r="J45" i="100" s="1"/>
  <c r="H44" i="100"/>
  <c r="I44" i="100" s="1"/>
  <c r="J44" i="100" s="1"/>
  <c r="H43" i="100"/>
  <c r="I43" i="100" s="1"/>
  <c r="J43" i="100" s="1"/>
  <c r="H42" i="100"/>
  <c r="I42" i="100" s="1"/>
  <c r="J42" i="100" s="1"/>
  <c r="H41" i="100"/>
  <c r="I41" i="100" s="1"/>
  <c r="J41" i="100" s="1"/>
  <c r="H40" i="100"/>
  <c r="I40" i="100" s="1"/>
  <c r="J40" i="100" s="1"/>
  <c r="H39" i="100"/>
  <c r="I39" i="100" s="1"/>
  <c r="J39" i="100" s="1"/>
  <c r="H38" i="100"/>
  <c r="I38" i="100" s="1"/>
  <c r="J38" i="100" s="1"/>
  <c r="H37" i="100"/>
  <c r="I37" i="100" s="1"/>
  <c r="J37" i="100" s="1"/>
  <c r="H36" i="100"/>
  <c r="I36" i="100" s="1"/>
  <c r="J36" i="100" s="1"/>
  <c r="H35" i="100"/>
  <c r="I35" i="100" s="1"/>
  <c r="J35" i="100" s="1"/>
  <c r="H34" i="100"/>
  <c r="I34" i="100" s="1"/>
  <c r="J34" i="100" s="1"/>
  <c r="H33" i="100"/>
  <c r="I33" i="100" s="1"/>
  <c r="J33" i="100" s="1"/>
  <c r="H32" i="100"/>
  <c r="I32" i="100" s="1"/>
  <c r="J32" i="100" s="1"/>
  <c r="H31" i="100"/>
  <c r="I31" i="100" s="1"/>
  <c r="J31" i="100" s="1"/>
  <c r="H30" i="100"/>
  <c r="I30" i="100" s="1"/>
  <c r="J30" i="100" s="1"/>
  <c r="H29" i="100"/>
  <c r="I29" i="100" s="1"/>
  <c r="J29" i="100" s="1"/>
  <c r="H28" i="100"/>
  <c r="I28" i="100" s="1"/>
  <c r="J28" i="100" s="1"/>
  <c r="H27" i="100"/>
  <c r="I27" i="100" s="1"/>
  <c r="J27" i="100" s="1"/>
  <c r="H26" i="100"/>
  <c r="I26" i="100" s="1"/>
  <c r="J26" i="100" s="1"/>
  <c r="H25" i="100"/>
  <c r="I25" i="100" s="1"/>
  <c r="J25" i="100" s="1"/>
  <c r="H24" i="100"/>
  <c r="I24" i="100" s="1"/>
  <c r="J24" i="100" s="1"/>
  <c r="H23" i="100"/>
  <c r="I23" i="100" s="1"/>
  <c r="J23" i="100" s="1"/>
  <c r="H22" i="100"/>
  <c r="I22" i="100" s="1"/>
  <c r="J22" i="100" s="1"/>
  <c r="H21" i="100"/>
  <c r="I21" i="100" s="1"/>
  <c r="J21" i="100" s="1"/>
  <c r="H20" i="100"/>
  <c r="I20" i="100" s="1"/>
  <c r="J20" i="100" s="1"/>
  <c r="H19" i="100"/>
  <c r="I19" i="100" s="1"/>
  <c r="J19" i="100" s="1"/>
  <c r="H18" i="100"/>
  <c r="I18" i="100" s="1"/>
  <c r="J18" i="100" s="1"/>
  <c r="H17" i="100"/>
  <c r="I17" i="100" s="1"/>
  <c r="J17" i="100" s="1"/>
  <c r="H16" i="100"/>
  <c r="I16" i="100" s="1"/>
  <c r="J16" i="100" s="1"/>
  <c r="H15" i="100"/>
  <c r="I15" i="100" s="1"/>
  <c r="J15" i="100" s="1"/>
  <c r="H14" i="100"/>
  <c r="I14" i="100" s="1"/>
  <c r="J14" i="100" s="1"/>
  <c r="H13" i="100"/>
  <c r="I13" i="100" s="1"/>
  <c r="J13" i="100" s="1"/>
  <c r="H12" i="100"/>
  <c r="I12" i="100" s="1"/>
  <c r="J12" i="100" s="1"/>
  <c r="H11" i="100"/>
  <c r="I11" i="100" s="1"/>
  <c r="J11" i="100" s="1"/>
  <c r="H10" i="100"/>
  <c r="I10" i="100" s="1"/>
  <c r="J10" i="100" s="1"/>
  <c r="H9" i="100"/>
  <c r="I9" i="100" s="1"/>
  <c r="J9" i="100" s="1"/>
  <c r="H8" i="100"/>
  <c r="I8" i="100" s="1"/>
  <c r="J8" i="100" s="1"/>
  <c r="H7" i="100"/>
  <c r="I7" i="100" s="1"/>
  <c r="J7" i="100" s="1"/>
  <c r="H6" i="100"/>
  <c r="I6" i="100" s="1"/>
  <c r="J6" i="100" s="1"/>
  <c r="H5" i="100"/>
  <c r="I5" i="100" s="1"/>
  <c r="J5" i="100" s="1"/>
  <c r="H4" i="100"/>
  <c r="I4" i="100" s="1"/>
  <c r="J4" i="100" s="1"/>
  <c r="K4" i="100" s="1"/>
  <c r="M89" i="99"/>
  <c r="U89" i="99" s="1"/>
  <c r="M88" i="99"/>
  <c r="U88" i="99" s="1"/>
  <c r="M87" i="99"/>
  <c r="U87" i="99" s="1"/>
  <c r="M86" i="99"/>
  <c r="U86" i="99" s="1"/>
  <c r="M85" i="99"/>
  <c r="U85" i="99" s="1"/>
  <c r="M84" i="99"/>
  <c r="U84" i="99" s="1"/>
  <c r="M83" i="99"/>
  <c r="U83" i="99" s="1"/>
  <c r="M82" i="99"/>
  <c r="U82" i="99" s="1"/>
  <c r="M81" i="99"/>
  <c r="U81" i="99" s="1"/>
  <c r="M80" i="99"/>
  <c r="U80" i="99" s="1"/>
  <c r="M79" i="99"/>
  <c r="U79" i="99" s="1"/>
  <c r="M78" i="99"/>
  <c r="U78" i="99" s="1"/>
  <c r="M77" i="99"/>
  <c r="U77" i="99" s="1"/>
  <c r="M76" i="99"/>
  <c r="U76" i="99" s="1"/>
  <c r="M75" i="99"/>
  <c r="U75" i="99" s="1"/>
  <c r="M74" i="99"/>
  <c r="U74" i="99" s="1"/>
  <c r="M73" i="99"/>
  <c r="U73" i="99" s="1"/>
  <c r="M72" i="99"/>
  <c r="U72" i="99" s="1"/>
  <c r="M71" i="99"/>
  <c r="U71" i="99" s="1"/>
  <c r="M70" i="99"/>
  <c r="U70" i="99" s="1"/>
  <c r="M69" i="99"/>
  <c r="U69" i="99" s="1"/>
  <c r="M68" i="99"/>
  <c r="U68" i="99" s="1"/>
  <c r="M67" i="99"/>
  <c r="U67" i="99" s="1"/>
  <c r="M66" i="99"/>
  <c r="U66" i="99" s="1"/>
  <c r="M65" i="99"/>
  <c r="U65" i="99" s="1"/>
  <c r="M64" i="99"/>
  <c r="U64" i="99" s="1"/>
  <c r="M63" i="99"/>
  <c r="U63" i="99" s="1"/>
  <c r="M62" i="99"/>
  <c r="U62" i="99" s="1"/>
  <c r="M61" i="99"/>
  <c r="U61" i="99" s="1"/>
  <c r="M60" i="99"/>
  <c r="U60" i="99" s="1"/>
  <c r="M59" i="99"/>
  <c r="U59" i="99" s="1"/>
  <c r="M58" i="99"/>
  <c r="U58" i="99" s="1"/>
  <c r="M57" i="99"/>
  <c r="U57" i="99" s="1"/>
  <c r="M56" i="99"/>
  <c r="U56" i="99" s="1"/>
  <c r="M55" i="99"/>
  <c r="U55" i="99" s="1"/>
  <c r="M54" i="99"/>
  <c r="U54" i="99" s="1"/>
  <c r="M53" i="99"/>
  <c r="U53" i="99" s="1"/>
  <c r="M52" i="99"/>
  <c r="U52" i="99" s="1"/>
  <c r="M51" i="99"/>
  <c r="U51" i="99" s="1"/>
  <c r="M50" i="99"/>
  <c r="U50" i="99" s="1"/>
  <c r="M49" i="99"/>
  <c r="U49" i="99" s="1"/>
  <c r="M48" i="99"/>
  <c r="U48" i="99" s="1"/>
  <c r="M47" i="99"/>
  <c r="U47" i="99" s="1"/>
  <c r="M46" i="99"/>
  <c r="U46" i="99" s="1"/>
  <c r="M45" i="99"/>
  <c r="U45" i="99" s="1"/>
  <c r="M44" i="99"/>
  <c r="U44" i="99" s="1"/>
  <c r="M43" i="99"/>
  <c r="U43" i="99" s="1"/>
  <c r="M42" i="99"/>
  <c r="U42" i="99" s="1"/>
  <c r="M41" i="99"/>
  <c r="U41" i="99" s="1"/>
  <c r="M40" i="99"/>
  <c r="U40" i="99" s="1"/>
  <c r="M39" i="99"/>
  <c r="U39" i="99" s="1"/>
  <c r="M38" i="99"/>
  <c r="U38" i="99" s="1"/>
  <c r="M37" i="99"/>
  <c r="U37" i="99" s="1"/>
  <c r="M36" i="99"/>
  <c r="U36" i="99" s="1"/>
  <c r="M35" i="99"/>
  <c r="U35" i="99" s="1"/>
  <c r="M34" i="99"/>
  <c r="U34" i="99" s="1"/>
  <c r="M33" i="99"/>
  <c r="U33" i="99" s="1"/>
  <c r="M32" i="99"/>
  <c r="U32" i="99" s="1"/>
  <c r="M31" i="99"/>
  <c r="U31" i="99" s="1"/>
  <c r="M30" i="99"/>
  <c r="U30" i="99" s="1"/>
  <c r="M29" i="99"/>
  <c r="U29" i="99" s="1"/>
  <c r="M28" i="99"/>
  <c r="U28" i="99" s="1"/>
  <c r="M27" i="99"/>
  <c r="U27" i="99" s="1"/>
  <c r="M26" i="99"/>
  <c r="U26" i="99" s="1"/>
  <c r="M25" i="99"/>
  <c r="U25" i="99" s="1"/>
  <c r="M24" i="99"/>
  <c r="U24" i="99" s="1"/>
  <c r="M23" i="99"/>
  <c r="U23" i="99" s="1"/>
  <c r="M22" i="99"/>
  <c r="U22" i="99" s="1"/>
  <c r="M21" i="99"/>
  <c r="U21" i="99" s="1"/>
  <c r="M20" i="99"/>
  <c r="U20" i="99" s="1"/>
  <c r="M19" i="99"/>
  <c r="U19" i="99" s="1"/>
  <c r="M18" i="99"/>
  <c r="U18" i="99" s="1"/>
  <c r="M17" i="99"/>
  <c r="U17" i="99" s="1"/>
  <c r="M16" i="99"/>
  <c r="U16" i="99" s="1"/>
  <c r="M15" i="99"/>
  <c r="U15" i="99" s="1"/>
  <c r="M14" i="99"/>
  <c r="U14" i="99" s="1"/>
  <c r="M13" i="99"/>
  <c r="U13" i="99" s="1"/>
  <c r="M12" i="99"/>
  <c r="U12" i="99" s="1"/>
  <c r="M11" i="99"/>
  <c r="U11" i="99" s="1"/>
  <c r="M10" i="99"/>
  <c r="U10" i="99" s="1"/>
  <c r="M9" i="99"/>
  <c r="U9" i="99" s="1"/>
  <c r="M8" i="99"/>
  <c r="U8" i="99" s="1"/>
  <c r="M7" i="99"/>
  <c r="U7" i="99" s="1"/>
  <c r="M6" i="99"/>
  <c r="U6" i="99" s="1"/>
  <c r="M5" i="99"/>
  <c r="U5" i="99" s="1"/>
  <c r="X5" i="99" s="1"/>
  <c r="H89" i="99"/>
  <c r="I89" i="99" s="1"/>
  <c r="J89" i="99" s="1"/>
  <c r="H88" i="99"/>
  <c r="I88" i="99" s="1"/>
  <c r="J88" i="99" s="1"/>
  <c r="H87" i="99"/>
  <c r="I87" i="99" s="1"/>
  <c r="J87" i="99" s="1"/>
  <c r="H86" i="99"/>
  <c r="I86" i="99" s="1"/>
  <c r="J86" i="99" s="1"/>
  <c r="H85" i="99"/>
  <c r="I85" i="99" s="1"/>
  <c r="J85" i="99" s="1"/>
  <c r="H84" i="99"/>
  <c r="I84" i="99" s="1"/>
  <c r="J84" i="99" s="1"/>
  <c r="H83" i="99"/>
  <c r="I83" i="99" s="1"/>
  <c r="J83" i="99" s="1"/>
  <c r="H82" i="99"/>
  <c r="I82" i="99" s="1"/>
  <c r="J82" i="99" s="1"/>
  <c r="H81" i="99"/>
  <c r="I81" i="99" s="1"/>
  <c r="J81" i="99" s="1"/>
  <c r="H80" i="99"/>
  <c r="I80" i="99" s="1"/>
  <c r="J80" i="99" s="1"/>
  <c r="H79" i="99"/>
  <c r="I79" i="99" s="1"/>
  <c r="J79" i="99" s="1"/>
  <c r="H78" i="99"/>
  <c r="I78" i="99" s="1"/>
  <c r="J78" i="99" s="1"/>
  <c r="H77" i="99"/>
  <c r="I77" i="99" s="1"/>
  <c r="J77" i="99" s="1"/>
  <c r="H76" i="99"/>
  <c r="I76" i="99" s="1"/>
  <c r="J76" i="99" s="1"/>
  <c r="H75" i="99"/>
  <c r="I75" i="99" s="1"/>
  <c r="J75" i="99" s="1"/>
  <c r="H74" i="99"/>
  <c r="I74" i="99" s="1"/>
  <c r="J74" i="99" s="1"/>
  <c r="H73" i="99"/>
  <c r="I73" i="99" s="1"/>
  <c r="J73" i="99" s="1"/>
  <c r="H72" i="99"/>
  <c r="I72" i="99" s="1"/>
  <c r="J72" i="99" s="1"/>
  <c r="H71" i="99"/>
  <c r="I71" i="99" s="1"/>
  <c r="J71" i="99" s="1"/>
  <c r="H70" i="99"/>
  <c r="I70" i="99" s="1"/>
  <c r="J70" i="99" s="1"/>
  <c r="H69" i="99"/>
  <c r="I69" i="99" s="1"/>
  <c r="J69" i="99" s="1"/>
  <c r="H68" i="99"/>
  <c r="I68" i="99" s="1"/>
  <c r="J68" i="99" s="1"/>
  <c r="H67" i="99"/>
  <c r="I67" i="99" s="1"/>
  <c r="J67" i="99" s="1"/>
  <c r="H66" i="99"/>
  <c r="I66" i="99" s="1"/>
  <c r="J66" i="99" s="1"/>
  <c r="H65" i="99"/>
  <c r="I65" i="99" s="1"/>
  <c r="J65" i="99" s="1"/>
  <c r="H64" i="99"/>
  <c r="I64" i="99" s="1"/>
  <c r="J64" i="99" s="1"/>
  <c r="H63" i="99"/>
  <c r="I63" i="99" s="1"/>
  <c r="J63" i="99" s="1"/>
  <c r="H62" i="99"/>
  <c r="I62" i="99" s="1"/>
  <c r="J62" i="99" s="1"/>
  <c r="H61" i="99"/>
  <c r="I61" i="99" s="1"/>
  <c r="J61" i="99" s="1"/>
  <c r="H60" i="99"/>
  <c r="I60" i="99" s="1"/>
  <c r="J60" i="99" s="1"/>
  <c r="H59" i="99"/>
  <c r="I59" i="99" s="1"/>
  <c r="J59" i="99" s="1"/>
  <c r="H58" i="99"/>
  <c r="I58" i="99" s="1"/>
  <c r="J58" i="99" s="1"/>
  <c r="H57" i="99"/>
  <c r="I57" i="99" s="1"/>
  <c r="J57" i="99" s="1"/>
  <c r="H56" i="99"/>
  <c r="I56" i="99" s="1"/>
  <c r="J56" i="99" s="1"/>
  <c r="H55" i="99"/>
  <c r="I55" i="99" s="1"/>
  <c r="J55" i="99" s="1"/>
  <c r="H54" i="99"/>
  <c r="I54" i="99" s="1"/>
  <c r="J54" i="99" s="1"/>
  <c r="H53" i="99"/>
  <c r="I53" i="99" s="1"/>
  <c r="J53" i="99" s="1"/>
  <c r="H52" i="99"/>
  <c r="I52" i="99" s="1"/>
  <c r="J52" i="99" s="1"/>
  <c r="H51" i="99"/>
  <c r="I51" i="99" s="1"/>
  <c r="J51" i="99" s="1"/>
  <c r="H50" i="99"/>
  <c r="I50" i="99" s="1"/>
  <c r="J50" i="99" s="1"/>
  <c r="H49" i="99"/>
  <c r="I49" i="99" s="1"/>
  <c r="J49" i="99" s="1"/>
  <c r="H48" i="99"/>
  <c r="I48" i="99" s="1"/>
  <c r="J48" i="99" s="1"/>
  <c r="H47" i="99"/>
  <c r="I47" i="99" s="1"/>
  <c r="J47" i="99" s="1"/>
  <c r="H46" i="99"/>
  <c r="I46" i="99" s="1"/>
  <c r="J46" i="99" s="1"/>
  <c r="H45" i="99"/>
  <c r="I45" i="99" s="1"/>
  <c r="J45" i="99" s="1"/>
  <c r="H44" i="99"/>
  <c r="I44" i="99" s="1"/>
  <c r="J44" i="99" s="1"/>
  <c r="H43" i="99"/>
  <c r="I43" i="99" s="1"/>
  <c r="J43" i="99" s="1"/>
  <c r="H42" i="99"/>
  <c r="I42" i="99" s="1"/>
  <c r="J42" i="99" s="1"/>
  <c r="H41" i="99"/>
  <c r="I41" i="99" s="1"/>
  <c r="J41" i="99" s="1"/>
  <c r="H40" i="99"/>
  <c r="I40" i="99" s="1"/>
  <c r="J40" i="99" s="1"/>
  <c r="H39" i="99"/>
  <c r="I39" i="99" s="1"/>
  <c r="J39" i="99" s="1"/>
  <c r="H38" i="99"/>
  <c r="I38" i="99" s="1"/>
  <c r="J38" i="99" s="1"/>
  <c r="H37" i="99"/>
  <c r="I37" i="99" s="1"/>
  <c r="J37" i="99" s="1"/>
  <c r="H36" i="99"/>
  <c r="I36" i="99" s="1"/>
  <c r="J36" i="99" s="1"/>
  <c r="H35" i="99"/>
  <c r="I35" i="99" s="1"/>
  <c r="J35" i="99" s="1"/>
  <c r="H34" i="99"/>
  <c r="I34" i="99" s="1"/>
  <c r="J34" i="99" s="1"/>
  <c r="H33" i="99"/>
  <c r="I33" i="99" s="1"/>
  <c r="J33" i="99" s="1"/>
  <c r="H32" i="99"/>
  <c r="I32" i="99" s="1"/>
  <c r="J32" i="99" s="1"/>
  <c r="H31" i="99"/>
  <c r="I31" i="99" s="1"/>
  <c r="J31" i="99" s="1"/>
  <c r="H30" i="99"/>
  <c r="I30" i="99" s="1"/>
  <c r="J30" i="99" s="1"/>
  <c r="H29" i="99"/>
  <c r="I29" i="99" s="1"/>
  <c r="J29" i="99" s="1"/>
  <c r="H28" i="99"/>
  <c r="I28" i="99" s="1"/>
  <c r="J28" i="99" s="1"/>
  <c r="H27" i="99"/>
  <c r="I27" i="99" s="1"/>
  <c r="J27" i="99" s="1"/>
  <c r="H26" i="99"/>
  <c r="I26" i="99" s="1"/>
  <c r="J26" i="99" s="1"/>
  <c r="H25" i="99"/>
  <c r="I25" i="99" s="1"/>
  <c r="J25" i="99" s="1"/>
  <c r="H24" i="99"/>
  <c r="I24" i="99" s="1"/>
  <c r="J24" i="99" s="1"/>
  <c r="H23" i="99"/>
  <c r="I23" i="99" s="1"/>
  <c r="J23" i="99" s="1"/>
  <c r="H22" i="99"/>
  <c r="I22" i="99" s="1"/>
  <c r="J22" i="99" s="1"/>
  <c r="H21" i="99"/>
  <c r="I21" i="99" s="1"/>
  <c r="J21" i="99" s="1"/>
  <c r="H20" i="99"/>
  <c r="I20" i="99" s="1"/>
  <c r="J20" i="99" s="1"/>
  <c r="H19" i="99"/>
  <c r="I19" i="99" s="1"/>
  <c r="J19" i="99" s="1"/>
  <c r="H18" i="99"/>
  <c r="I18" i="99" s="1"/>
  <c r="J18" i="99" s="1"/>
  <c r="H17" i="99"/>
  <c r="I17" i="99" s="1"/>
  <c r="J17" i="99" s="1"/>
  <c r="H16" i="99"/>
  <c r="I16" i="99" s="1"/>
  <c r="J16" i="99" s="1"/>
  <c r="H15" i="99"/>
  <c r="I15" i="99" s="1"/>
  <c r="J15" i="99" s="1"/>
  <c r="H14" i="99"/>
  <c r="I14" i="99" s="1"/>
  <c r="J14" i="99" s="1"/>
  <c r="H13" i="99"/>
  <c r="I13" i="99" s="1"/>
  <c r="J13" i="99" s="1"/>
  <c r="H12" i="99"/>
  <c r="I12" i="99" s="1"/>
  <c r="J12" i="99" s="1"/>
  <c r="H11" i="99"/>
  <c r="I11" i="99" s="1"/>
  <c r="J11" i="99" s="1"/>
  <c r="H10" i="99"/>
  <c r="I10" i="99" s="1"/>
  <c r="J10" i="99" s="1"/>
  <c r="H9" i="99"/>
  <c r="I9" i="99" s="1"/>
  <c r="J9" i="99" s="1"/>
  <c r="H8" i="99"/>
  <c r="I8" i="99" s="1"/>
  <c r="J8" i="99" s="1"/>
  <c r="H7" i="99"/>
  <c r="I7" i="99" s="1"/>
  <c r="J7" i="99" s="1"/>
  <c r="H6" i="99"/>
  <c r="I6" i="99" s="1"/>
  <c r="J6" i="99" s="1"/>
  <c r="H5" i="99"/>
  <c r="I5" i="99" s="1"/>
  <c r="J5" i="99" s="1"/>
  <c r="H4" i="99"/>
  <c r="I4" i="99" s="1"/>
  <c r="J4" i="99" s="1"/>
  <c r="K4" i="99" s="1"/>
  <c r="M98" i="98"/>
  <c r="U98" i="98" s="1"/>
  <c r="M97" i="98"/>
  <c r="U97" i="98" s="1"/>
  <c r="M96" i="98"/>
  <c r="U96" i="98" s="1"/>
  <c r="M95" i="98"/>
  <c r="U95" i="98" s="1"/>
  <c r="M94" i="98"/>
  <c r="U94" i="98" s="1"/>
  <c r="M93" i="98"/>
  <c r="U93" i="98" s="1"/>
  <c r="M92" i="98"/>
  <c r="U92" i="98" s="1"/>
  <c r="M91" i="98"/>
  <c r="U91" i="98" s="1"/>
  <c r="M90" i="98"/>
  <c r="U90" i="98" s="1"/>
  <c r="M89" i="98"/>
  <c r="U89" i="98" s="1"/>
  <c r="M88" i="98"/>
  <c r="U88" i="98" s="1"/>
  <c r="M87" i="98"/>
  <c r="U87" i="98" s="1"/>
  <c r="M86" i="98"/>
  <c r="U86" i="98" s="1"/>
  <c r="M85" i="98"/>
  <c r="U85" i="98" s="1"/>
  <c r="M84" i="98"/>
  <c r="U84" i="98" s="1"/>
  <c r="M83" i="98"/>
  <c r="U83" i="98" s="1"/>
  <c r="M82" i="98"/>
  <c r="U82" i="98" s="1"/>
  <c r="M81" i="98"/>
  <c r="U81" i="98" s="1"/>
  <c r="M80" i="98"/>
  <c r="U80" i="98" s="1"/>
  <c r="M79" i="98"/>
  <c r="U79" i="98" s="1"/>
  <c r="M78" i="98"/>
  <c r="U78" i="98" s="1"/>
  <c r="M77" i="98"/>
  <c r="U77" i="98" s="1"/>
  <c r="M76" i="98"/>
  <c r="U76" i="98" s="1"/>
  <c r="M75" i="98"/>
  <c r="U75" i="98" s="1"/>
  <c r="M74" i="98"/>
  <c r="U74" i="98" s="1"/>
  <c r="M73" i="98"/>
  <c r="U73" i="98" s="1"/>
  <c r="M72" i="98"/>
  <c r="U72" i="98" s="1"/>
  <c r="M71" i="98"/>
  <c r="U71" i="98" s="1"/>
  <c r="M70" i="98"/>
  <c r="U70" i="98" s="1"/>
  <c r="M69" i="98"/>
  <c r="U69" i="98" s="1"/>
  <c r="M68" i="98"/>
  <c r="U68" i="98" s="1"/>
  <c r="M67" i="98"/>
  <c r="U67" i="98" s="1"/>
  <c r="M66" i="98"/>
  <c r="U66" i="98" s="1"/>
  <c r="M65" i="98"/>
  <c r="U65" i="98" s="1"/>
  <c r="M64" i="98"/>
  <c r="U64" i="98" s="1"/>
  <c r="M63" i="98"/>
  <c r="U63" i="98" s="1"/>
  <c r="M62" i="98"/>
  <c r="U62" i="98" s="1"/>
  <c r="M61" i="98"/>
  <c r="U61" i="98" s="1"/>
  <c r="M60" i="98"/>
  <c r="U60" i="98" s="1"/>
  <c r="M59" i="98"/>
  <c r="U59" i="98" s="1"/>
  <c r="M58" i="98"/>
  <c r="U58" i="98" s="1"/>
  <c r="M57" i="98"/>
  <c r="U57" i="98" s="1"/>
  <c r="M56" i="98"/>
  <c r="U56" i="98" s="1"/>
  <c r="M55" i="98"/>
  <c r="U55" i="98" s="1"/>
  <c r="M54" i="98"/>
  <c r="U54" i="98" s="1"/>
  <c r="M53" i="98"/>
  <c r="U53" i="98" s="1"/>
  <c r="M52" i="98"/>
  <c r="U52" i="98" s="1"/>
  <c r="M51" i="98"/>
  <c r="U51" i="98" s="1"/>
  <c r="M50" i="98"/>
  <c r="U50" i="98" s="1"/>
  <c r="M49" i="98"/>
  <c r="U49" i="98" s="1"/>
  <c r="M48" i="98"/>
  <c r="U48" i="98" s="1"/>
  <c r="M47" i="98"/>
  <c r="U47" i="98" s="1"/>
  <c r="M46" i="98"/>
  <c r="U46" i="98" s="1"/>
  <c r="M45" i="98"/>
  <c r="U45" i="98" s="1"/>
  <c r="M44" i="98"/>
  <c r="U44" i="98" s="1"/>
  <c r="M43" i="98"/>
  <c r="U43" i="98" s="1"/>
  <c r="M42" i="98"/>
  <c r="U42" i="98" s="1"/>
  <c r="M41" i="98"/>
  <c r="U41" i="98" s="1"/>
  <c r="M40" i="98"/>
  <c r="U40" i="98" s="1"/>
  <c r="M39" i="98"/>
  <c r="U39" i="98" s="1"/>
  <c r="M38" i="98"/>
  <c r="U38" i="98" s="1"/>
  <c r="M37" i="98"/>
  <c r="U37" i="98" s="1"/>
  <c r="M36" i="98"/>
  <c r="U36" i="98" s="1"/>
  <c r="M35" i="98"/>
  <c r="U35" i="98" s="1"/>
  <c r="M34" i="98"/>
  <c r="U34" i="98" s="1"/>
  <c r="M33" i="98"/>
  <c r="U33" i="98" s="1"/>
  <c r="M32" i="98"/>
  <c r="U32" i="98" s="1"/>
  <c r="M31" i="98"/>
  <c r="U31" i="98" s="1"/>
  <c r="M30" i="98"/>
  <c r="U30" i="98" s="1"/>
  <c r="M29" i="98"/>
  <c r="U29" i="98" s="1"/>
  <c r="M28" i="98"/>
  <c r="U28" i="98" s="1"/>
  <c r="M27" i="98"/>
  <c r="U27" i="98" s="1"/>
  <c r="M26" i="98"/>
  <c r="U26" i="98" s="1"/>
  <c r="M25" i="98"/>
  <c r="U25" i="98" s="1"/>
  <c r="M24" i="98"/>
  <c r="U24" i="98" s="1"/>
  <c r="M23" i="98"/>
  <c r="U23" i="98" s="1"/>
  <c r="M22" i="98"/>
  <c r="U22" i="98" s="1"/>
  <c r="M21" i="98"/>
  <c r="U21" i="98" s="1"/>
  <c r="M20" i="98"/>
  <c r="U20" i="98" s="1"/>
  <c r="M19" i="98"/>
  <c r="U19" i="98" s="1"/>
  <c r="M18" i="98"/>
  <c r="U18" i="98" s="1"/>
  <c r="M17" i="98"/>
  <c r="U17" i="98" s="1"/>
  <c r="M16" i="98"/>
  <c r="U16" i="98" s="1"/>
  <c r="M15" i="98"/>
  <c r="U15" i="98" s="1"/>
  <c r="M14" i="98"/>
  <c r="U14" i="98" s="1"/>
  <c r="M13" i="98"/>
  <c r="U13" i="98" s="1"/>
  <c r="M12" i="98"/>
  <c r="U12" i="98" s="1"/>
  <c r="M11" i="98"/>
  <c r="U11" i="98" s="1"/>
  <c r="M10" i="98"/>
  <c r="U10" i="98" s="1"/>
  <c r="M9" i="98"/>
  <c r="U9" i="98" s="1"/>
  <c r="M8" i="98"/>
  <c r="U8" i="98" s="1"/>
  <c r="M7" i="98"/>
  <c r="U7" i="98" s="1"/>
  <c r="M6" i="98"/>
  <c r="U6" i="98" s="1"/>
  <c r="M5" i="98"/>
  <c r="U5" i="98" s="1"/>
  <c r="X5" i="98" s="1"/>
  <c r="H98" i="98"/>
  <c r="I98" i="98" s="1"/>
  <c r="J98" i="98" s="1"/>
  <c r="H97" i="98"/>
  <c r="I97" i="98" s="1"/>
  <c r="J97" i="98" s="1"/>
  <c r="H96" i="98"/>
  <c r="I96" i="98" s="1"/>
  <c r="J96" i="98" s="1"/>
  <c r="H95" i="98"/>
  <c r="I95" i="98" s="1"/>
  <c r="J95" i="98" s="1"/>
  <c r="H94" i="98"/>
  <c r="I94" i="98" s="1"/>
  <c r="J94" i="98" s="1"/>
  <c r="H93" i="98"/>
  <c r="I93" i="98" s="1"/>
  <c r="J93" i="98" s="1"/>
  <c r="H92" i="98"/>
  <c r="I92" i="98" s="1"/>
  <c r="J92" i="98" s="1"/>
  <c r="H91" i="98"/>
  <c r="I91" i="98" s="1"/>
  <c r="J91" i="98" s="1"/>
  <c r="H90" i="98"/>
  <c r="I90" i="98" s="1"/>
  <c r="J90" i="98" s="1"/>
  <c r="H89" i="98"/>
  <c r="I89" i="98" s="1"/>
  <c r="J89" i="98" s="1"/>
  <c r="H88" i="98"/>
  <c r="I88" i="98" s="1"/>
  <c r="J88" i="98" s="1"/>
  <c r="H87" i="98"/>
  <c r="I87" i="98" s="1"/>
  <c r="J87" i="98" s="1"/>
  <c r="H86" i="98"/>
  <c r="I86" i="98" s="1"/>
  <c r="J86" i="98" s="1"/>
  <c r="H85" i="98"/>
  <c r="I85" i="98" s="1"/>
  <c r="J85" i="98" s="1"/>
  <c r="H84" i="98"/>
  <c r="I84" i="98" s="1"/>
  <c r="J84" i="98" s="1"/>
  <c r="H83" i="98"/>
  <c r="I83" i="98" s="1"/>
  <c r="J83" i="98" s="1"/>
  <c r="H82" i="98"/>
  <c r="I82" i="98" s="1"/>
  <c r="J82" i="98" s="1"/>
  <c r="H81" i="98"/>
  <c r="I81" i="98" s="1"/>
  <c r="J81" i="98" s="1"/>
  <c r="H80" i="98"/>
  <c r="I80" i="98" s="1"/>
  <c r="J80" i="98" s="1"/>
  <c r="H79" i="98"/>
  <c r="I79" i="98" s="1"/>
  <c r="J79" i="98" s="1"/>
  <c r="H78" i="98"/>
  <c r="I78" i="98" s="1"/>
  <c r="J78" i="98" s="1"/>
  <c r="H77" i="98"/>
  <c r="I77" i="98" s="1"/>
  <c r="J77" i="98" s="1"/>
  <c r="H76" i="98"/>
  <c r="I76" i="98" s="1"/>
  <c r="J76" i="98" s="1"/>
  <c r="H75" i="98"/>
  <c r="I75" i="98" s="1"/>
  <c r="J75" i="98" s="1"/>
  <c r="H74" i="98"/>
  <c r="I74" i="98" s="1"/>
  <c r="J74" i="98" s="1"/>
  <c r="H73" i="98"/>
  <c r="I73" i="98" s="1"/>
  <c r="J73" i="98" s="1"/>
  <c r="H72" i="98"/>
  <c r="I72" i="98" s="1"/>
  <c r="J72" i="98" s="1"/>
  <c r="H71" i="98"/>
  <c r="I71" i="98" s="1"/>
  <c r="J71" i="98" s="1"/>
  <c r="H70" i="98"/>
  <c r="I70" i="98" s="1"/>
  <c r="J70" i="98" s="1"/>
  <c r="H69" i="98"/>
  <c r="I69" i="98" s="1"/>
  <c r="J69" i="98" s="1"/>
  <c r="H68" i="98"/>
  <c r="I68" i="98" s="1"/>
  <c r="J68" i="98" s="1"/>
  <c r="H67" i="98"/>
  <c r="I67" i="98" s="1"/>
  <c r="J67" i="98" s="1"/>
  <c r="H66" i="98"/>
  <c r="I66" i="98" s="1"/>
  <c r="J66" i="98" s="1"/>
  <c r="H65" i="98"/>
  <c r="I65" i="98" s="1"/>
  <c r="J65" i="98" s="1"/>
  <c r="H64" i="98"/>
  <c r="I64" i="98" s="1"/>
  <c r="J64" i="98" s="1"/>
  <c r="H63" i="98"/>
  <c r="I63" i="98" s="1"/>
  <c r="J63" i="98" s="1"/>
  <c r="H62" i="98"/>
  <c r="I62" i="98" s="1"/>
  <c r="J62" i="98" s="1"/>
  <c r="H61" i="98"/>
  <c r="I61" i="98" s="1"/>
  <c r="J61" i="98" s="1"/>
  <c r="H60" i="98"/>
  <c r="I60" i="98" s="1"/>
  <c r="J60" i="98" s="1"/>
  <c r="H59" i="98"/>
  <c r="I59" i="98" s="1"/>
  <c r="J59" i="98" s="1"/>
  <c r="H58" i="98"/>
  <c r="I58" i="98" s="1"/>
  <c r="J58" i="98" s="1"/>
  <c r="H57" i="98"/>
  <c r="I57" i="98" s="1"/>
  <c r="J57" i="98" s="1"/>
  <c r="H56" i="98"/>
  <c r="I56" i="98" s="1"/>
  <c r="J56" i="98" s="1"/>
  <c r="H55" i="98"/>
  <c r="I55" i="98" s="1"/>
  <c r="J55" i="98" s="1"/>
  <c r="H54" i="98"/>
  <c r="I54" i="98" s="1"/>
  <c r="J54" i="98" s="1"/>
  <c r="H53" i="98"/>
  <c r="I53" i="98" s="1"/>
  <c r="J53" i="98" s="1"/>
  <c r="H52" i="98"/>
  <c r="I52" i="98" s="1"/>
  <c r="J52" i="98" s="1"/>
  <c r="H51" i="98"/>
  <c r="I51" i="98" s="1"/>
  <c r="J51" i="98" s="1"/>
  <c r="H50" i="98"/>
  <c r="I50" i="98" s="1"/>
  <c r="J50" i="98" s="1"/>
  <c r="H49" i="98"/>
  <c r="I49" i="98" s="1"/>
  <c r="J49" i="98" s="1"/>
  <c r="H48" i="98"/>
  <c r="I48" i="98" s="1"/>
  <c r="J48" i="98" s="1"/>
  <c r="H47" i="98"/>
  <c r="I47" i="98" s="1"/>
  <c r="J47" i="98" s="1"/>
  <c r="H46" i="98"/>
  <c r="I46" i="98" s="1"/>
  <c r="J46" i="98" s="1"/>
  <c r="H45" i="98"/>
  <c r="I45" i="98" s="1"/>
  <c r="J45" i="98" s="1"/>
  <c r="H44" i="98"/>
  <c r="I44" i="98" s="1"/>
  <c r="J44" i="98" s="1"/>
  <c r="H43" i="98"/>
  <c r="I43" i="98" s="1"/>
  <c r="J43" i="98" s="1"/>
  <c r="H42" i="98"/>
  <c r="I42" i="98" s="1"/>
  <c r="J42" i="98" s="1"/>
  <c r="H41" i="98"/>
  <c r="I41" i="98" s="1"/>
  <c r="J41" i="98" s="1"/>
  <c r="H40" i="98"/>
  <c r="I40" i="98" s="1"/>
  <c r="J40" i="98" s="1"/>
  <c r="H39" i="98"/>
  <c r="I39" i="98" s="1"/>
  <c r="J39" i="98" s="1"/>
  <c r="H38" i="98"/>
  <c r="I38" i="98" s="1"/>
  <c r="J38" i="98" s="1"/>
  <c r="H37" i="98"/>
  <c r="I37" i="98" s="1"/>
  <c r="J37" i="98" s="1"/>
  <c r="H36" i="98"/>
  <c r="I36" i="98" s="1"/>
  <c r="J36" i="98" s="1"/>
  <c r="H35" i="98"/>
  <c r="I35" i="98" s="1"/>
  <c r="J35" i="98" s="1"/>
  <c r="H34" i="98"/>
  <c r="I34" i="98" s="1"/>
  <c r="J34" i="98" s="1"/>
  <c r="H33" i="98"/>
  <c r="I33" i="98" s="1"/>
  <c r="J33" i="98" s="1"/>
  <c r="H32" i="98"/>
  <c r="I32" i="98" s="1"/>
  <c r="J32" i="98" s="1"/>
  <c r="H31" i="98"/>
  <c r="I31" i="98" s="1"/>
  <c r="J31" i="98" s="1"/>
  <c r="H30" i="98"/>
  <c r="I30" i="98" s="1"/>
  <c r="J30" i="98" s="1"/>
  <c r="H29" i="98"/>
  <c r="I29" i="98" s="1"/>
  <c r="J29" i="98" s="1"/>
  <c r="H28" i="98"/>
  <c r="I28" i="98" s="1"/>
  <c r="J28" i="98" s="1"/>
  <c r="H27" i="98"/>
  <c r="I27" i="98" s="1"/>
  <c r="J27" i="98" s="1"/>
  <c r="H26" i="98"/>
  <c r="I26" i="98" s="1"/>
  <c r="J26" i="98" s="1"/>
  <c r="H25" i="98"/>
  <c r="I25" i="98" s="1"/>
  <c r="J25" i="98" s="1"/>
  <c r="H24" i="98"/>
  <c r="I24" i="98" s="1"/>
  <c r="J24" i="98" s="1"/>
  <c r="H23" i="98"/>
  <c r="I23" i="98" s="1"/>
  <c r="J23" i="98" s="1"/>
  <c r="H22" i="98"/>
  <c r="I22" i="98" s="1"/>
  <c r="J22" i="98" s="1"/>
  <c r="H21" i="98"/>
  <c r="I21" i="98" s="1"/>
  <c r="J21" i="98" s="1"/>
  <c r="H20" i="98"/>
  <c r="I20" i="98" s="1"/>
  <c r="J20" i="98" s="1"/>
  <c r="H19" i="98"/>
  <c r="I19" i="98" s="1"/>
  <c r="J19" i="98" s="1"/>
  <c r="H18" i="98"/>
  <c r="I18" i="98" s="1"/>
  <c r="J18" i="98" s="1"/>
  <c r="H17" i="98"/>
  <c r="I17" i="98" s="1"/>
  <c r="J17" i="98" s="1"/>
  <c r="H16" i="98"/>
  <c r="I16" i="98" s="1"/>
  <c r="J16" i="98" s="1"/>
  <c r="H15" i="98"/>
  <c r="I15" i="98" s="1"/>
  <c r="J15" i="98" s="1"/>
  <c r="H14" i="98"/>
  <c r="I14" i="98" s="1"/>
  <c r="J14" i="98" s="1"/>
  <c r="H13" i="98"/>
  <c r="I13" i="98" s="1"/>
  <c r="J13" i="98" s="1"/>
  <c r="H12" i="98"/>
  <c r="I12" i="98" s="1"/>
  <c r="J12" i="98" s="1"/>
  <c r="H11" i="98"/>
  <c r="I11" i="98" s="1"/>
  <c r="J11" i="98" s="1"/>
  <c r="H10" i="98"/>
  <c r="I10" i="98" s="1"/>
  <c r="J10" i="98" s="1"/>
  <c r="H9" i="98"/>
  <c r="I9" i="98" s="1"/>
  <c r="J9" i="98" s="1"/>
  <c r="H8" i="98"/>
  <c r="I8" i="98" s="1"/>
  <c r="J8" i="98" s="1"/>
  <c r="H7" i="98"/>
  <c r="I7" i="98" s="1"/>
  <c r="J7" i="98" s="1"/>
  <c r="H6" i="98"/>
  <c r="I6" i="98" s="1"/>
  <c r="J6" i="98" s="1"/>
  <c r="H5" i="98"/>
  <c r="I5" i="98" s="1"/>
  <c r="J5" i="98" s="1"/>
  <c r="K5" i="98" s="1"/>
  <c r="M69" i="97"/>
  <c r="U69" i="97" s="1"/>
  <c r="M68" i="97"/>
  <c r="U68" i="97" s="1"/>
  <c r="M67" i="97"/>
  <c r="U67" i="97" s="1"/>
  <c r="M66" i="97"/>
  <c r="U66" i="97" s="1"/>
  <c r="M65" i="97"/>
  <c r="U65" i="97" s="1"/>
  <c r="M64" i="97"/>
  <c r="U64" i="97" s="1"/>
  <c r="M63" i="97"/>
  <c r="U63" i="97" s="1"/>
  <c r="M62" i="97"/>
  <c r="U62" i="97" s="1"/>
  <c r="M61" i="97"/>
  <c r="U61" i="97" s="1"/>
  <c r="M60" i="97"/>
  <c r="U60" i="97" s="1"/>
  <c r="M59" i="97"/>
  <c r="U59" i="97" s="1"/>
  <c r="M58" i="97"/>
  <c r="U58" i="97" s="1"/>
  <c r="M57" i="97"/>
  <c r="U57" i="97" s="1"/>
  <c r="M56" i="97"/>
  <c r="U56" i="97" s="1"/>
  <c r="M55" i="97"/>
  <c r="U55" i="97" s="1"/>
  <c r="M54" i="97"/>
  <c r="U54" i="97" s="1"/>
  <c r="M53" i="97"/>
  <c r="U53" i="97" s="1"/>
  <c r="M52" i="97"/>
  <c r="U52" i="97" s="1"/>
  <c r="M51" i="97"/>
  <c r="U51" i="97" s="1"/>
  <c r="M50" i="97"/>
  <c r="U50" i="97" s="1"/>
  <c r="M49" i="97"/>
  <c r="U49" i="97" s="1"/>
  <c r="M48" i="97"/>
  <c r="U48" i="97" s="1"/>
  <c r="M47" i="97"/>
  <c r="U47" i="97" s="1"/>
  <c r="M46" i="97"/>
  <c r="U46" i="97" s="1"/>
  <c r="M45" i="97"/>
  <c r="U45" i="97" s="1"/>
  <c r="M44" i="97"/>
  <c r="U44" i="97" s="1"/>
  <c r="M43" i="97"/>
  <c r="U43" i="97" s="1"/>
  <c r="M42" i="97"/>
  <c r="U42" i="97" s="1"/>
  <c r="M41" i="97"/>
  <c r="U41" i="97" s="1"/>
  <c r="M40" i="97"/>
  <c r="U40" i="97" s="1"/>
  <c r="M39" i="97"/>
  <c r="U39" i="97" s="1"/>
  <c r="M38" i="97"/>
  <c r="U38" i="97" s="1"/>
  <c r="M37" i="97"/>
  <c r="U37" i="97" s="1"/>
  <c r="M36" i="97"/>
  <c r="U36" i="97" s="1"/>
  <c r="M35" i="97"/>
  <c r="U35" i="97" s="1"/>
  <c r="M34" i="97"/>
  <c r="U34" i="97" s="1"/>
  <c r="M33" i="97"/>
  <c r="U33" i="97" s="1"/>
  <c r="M32" i="97"/>
  <c r="U32" i="97" s="1"/>
  <c r="M31" i="97"/>
  <c r="U31" i="97" s="1"/>
  <c r="M30" i="97"/>
  <c r="U30" i="97" s="1"/>
  <c r="M29" i="97"/>
  <c r="U29" i="97" s="1"/>
  <c r="M28" i="97"/>
  <c r="U28" i="97" s="1"/>
  <c r="M27" i="97"/>
  <c r="U27" i="97" s="1"/>
  <c r="M26" i="97"/>
  <c r="U26" i="97" s="1"/>
  <c r="M25" i="97"/>
  <c r="U25" i="97" s="1"/>
  <c r="M24" i="97"/>
  <c r="U24" i="97" s="1"/>
  <c r="M23" i="97"/>
  <c r="U23" i="97" s="1"/>
  <c r="M22" i="97"/>
  <c r="U22" i="97" s="1"/>
  <c r="M21" i="97"/>
  <c r="U21" i="97" s="1"/>
  <c r="M20" i="97"/>
  <c r="U20" i="97" s="1"/>
  <c r="M19" i="97"/>
  <c r="U19" i="97" s="1"/>
  <c r="M18" i="97"/>
  <c r="U18" i="97" s="1"/>
  <c r="M17" i="97"/>
  <c r="U17" i="97" s="1"/>
  <c r="M16" i="97"/>
  <c r="U16" i="97" s="1"/>
  <c r="M15" i="97"/>
  <c r="U15" i="97" s="1"/>
  <c r="M14" i="97"/>
  <c r="U14" i="97" s="1"/>
  <c r="M13" i="97"/>
  <c r="U13" i="97" s="1"/>
  <c r="M12" i="97"/>
  <c r="U12" i="97" s="1"/>
  <c r="M11" i="97"/>
  <c r="U11" i="97" s="1"/>
  <c r="M10" i="97"/>
  <c r="U10" i="97" s="1"/>
  <c r="M9" i="97"/>
  <c r="U9" i="97" s="1"/>
  <c r="M8" i="97"/>
  <c r="U8" i="97" s="1"/>
  <c r="M7" i="97"/>
  <c r="U7" i="97" s="1"/>
  <c r="M6" i="97"/>
  <c r="U6" i="97" s="1"/>
  <c r="M5" i="97"/>
  <c r="U5" i="97" s="1"/>
  <c r="X5" i="97" s="1"/>
  <c r="H69" i="97"/>
  <c r="I69" i="97" s="1"/>
  <c r="J69" i="97" s="1"/>
  <c r="H68" i="97"/>
  <c r="I68" i="97" s="1"/>
  <c r="J68" i="97" s="1"/>
  <c r="H67" i="97"/>
  <c r="I67" i="97" s="1"/>
  <c r="J67" i="97" s="1"/>
  <c r="H66" i="97"/>
  <c r="I66" i="97" s="1"/>
  <c r="J66" i="97" s="1"/>
  <c r="H65" i="97"/>
  <c r="I65" i="97" s="1"/>
  <c r="J65" i="97" s="1"/>
  <c r="H64" i="97"/>
  <c r="I64" i="97" s="1"/>
  <c r="J64" i="97" s="1"/>
  <c r="H63" i="97"/>
  <c r="I63" i="97" s="1"/>
  <c r="J63" i="97" s="1"/>
  <c r="H62" i="97"/>
  <c r="I62" i="97" s="1"/>
  <c r="J62" i="97" s="1"/>
  <c r="H61" i="97"/>
  <c r="I61" i="97" s="1"/>
  <c r="J61" i="97" s="1"/>
  <c r="H60" i="97"/>
  <c r="I60" i="97" s="1"/>
  <c r="J60" i="97" s="1"/>
  <c r="H59" i="97"/>
  <c r="I59" i="97" s="1"/>
  <c r="J59" i="97" s="1"/>
  <c r="H58" i="97"/>
  <c r="I58" i="97" s="1"/>
  <c r="J58" i="97" s="1"/>
  <c r="H57" i="97"/>
  <c r="I57" i="97" s="1"/>
  <c r="J57" i="97" s="1"/>
  <c r="H56" i="97"/>
  <c r="I56" i="97" s="1"/>
  <c r="J56" i="97" s="1"/>
  <c r="H55" i="97"/>
  <c r="I55" i="97" s="1"/>
  <c r="J55" i="97" s="1"/>
  <c r="H54" i="97"/>
  <c r="I54" i="97" s="1"/>
  <c r="J54" i="97" s="1"/>
  <c r="H53" i="97"/>
  <c r="I53" i="97" s="1"/>
  <c r="J53" i="97" s="1"/>
  <c r="H52" i="97"/>
  <c r="I52" i="97" s="1"/>
  <c r="J52" i="97" s="1"/>
  <c r="H51" i="97"/>
  <c r="I51" i="97" s="1"/>
  <c r="J51" i="97" s="1"/>
  <c r="H50" i="97"/>
  <c r="I50" i="97" s="1"/>
  <c r="J50" i="97" s="1"/>
  <c r="H49" i="97"/>
  <c r="I49" i="97" s="1"/>
  <c r="J49" i="97" s="1"/>
  <c r="H48" i="97"/>
  <c r="I48" i="97" s="1"/>
  <c r="J48" i="97" s="1"/>
  <c r="H47" i="97"/>
  <c r="I47" i="97" s="1"/>
  <c r="J47" i="97" s="1"/>
  <c r="H46" i="97"/>
  <c r="I46" i="97" s="1"/>
  <c r="J46" i="97" s="1"/>
  <c r="H45" i="97"/>
  <c r="I45" i="97" s="1"/>
  <c r="J45" i="97" s="1"/>
  <c r="H44" i="97"/>
  <c r="I44" i="97" s="1"/>
  <c r="J44" i="97" s="1"/>
  <c r="H43" i="97"/>
  <c r="I43" i="97" s="1"/>
  <c r="J43" i="97" s="1"/>
  <c r="H42" i="97"/>
  <c r="I42" i="97" s="1"/>
  <c r="J42" i="97" s="1"/>
  <c r="H41" i="97"/>
  <c r="I41" i="97" s="1"/>
  <c r="J41" i="97" s="1"/>
  <c r="H40" i="97"/>
  <c r="I40" i="97" s="1"/>
  <c r="J40" i="97" s="1"/>
  <c r="H39" i="97"/>
  <c r="I39" i="97" s="1"/>
  <c r="J39" i="97" s="1"/>
  <c r="H38" i="97"/>
  <c r="I38" i="97" s="1"/>
  <c r="J38" i="97" s="1"/>
  <c r="H37" i="97"/>
  <c r="I37" i="97" s="1"/>
  <c r="J37" i="97" s="1"/>
  <c r="H36" i="97"/>
  <c r="I36" i="97" s="1"/>
  <c r="J36" i="97" s="1"/>
  <c r="H35" i="97"/>
  <c r="I35" i="97" s="1"/>
  <c r="J35" i="97" s="1"/>
  <c r="H34" i="97"/>
  <c r="I34" i="97" s="1"/>
  <c r="J34" i="97" s="1"/>
  <c r="H33" i="97"/>
  <c r="I33" i="97" s="1"/>
  <c r="J33" i="97" s="1"/>
  <c r="H32" i="97"/>
  <c r="I32" i="97" s="1"/>
  <c r="J32" i="97" s="1"/>
  <c r="H31" i="97"/>
  <c r="I31" i="97" s="1"/>
  <c r="J31" i="97" s="1"/>
  <c r="H30" i="97"/>
  <c r="I30" i="97" s="1"/>
  <c r="J30" i="97" s="1"/>
  <c r="H29" i="97"/>
  <c r="I29" i="97" s="1"/>
  <c r="J29" i="97" s="1"/>
  <c r="H28" i="97"/>
  <c r="I28" i="97" s="1"/>
  <c r="J28" i="97" s="1"/>
  <c r="H27" i="97"/>
  <c r="I27" i="97" s="1"/>
  <c r="J27" i="97" s="1"/>
  <c r="H26" i="97"/>
  <c r="I26" i="97" s="1"/>
  <c r="J26" i="97" s="1"/>
  <c r="H25" i="97"/>
  <c r="I25" i="97" s="1"/>
  <c r="J25" i="97" s="1"/>
  <c r="H24" i="97"/>
  <c r="I24" i="97" s="1"/>
  <c r="J24" i="97" s="1"/>
  <c r="H23" i="97"/>
  <c r="I23" i="97" s="1"/>
  <c r="J23" i="97" s="1"/>
  <c r="H22" i="97"/>
  <c r="I22" i="97" s="1"/>
  <c r="J22" i="97" s="1"/>
  <c r="H21" i="97"/>
  <c r="I21" i="97" s="1"/>
  <c r="J21" i="97" s="1"/>
  <c r="H20" i="97"/>
  <c r="I20" i="97" s="1"/>
  <c r="J20" i="97" s="1"/>
  <c r="H19" i="97"/>
  <c r="I19" i="97" s="1"/>
  <c r="J19" i="97" s="1"/>
  <c r="H18" i="97"/>
  <c r="I18" i="97" s="1"/>
  <c r="J18" i="97" s="1"/>
  <c r="H17" i="97"/>
  <c r="I17" i="97" s="1"/>
  <c r="J17" i="97" s="1"/>
  <c r="H16" i="97"/>
  <c r="I16" i="97" s="1"/>
  <c r="J16" i="97" s="1"/>
  <c r="H15" i="97"/>
  <c r="I15" i="97" s="1"/>
  <c r="J15" i="97" s="1"/>
  <c r="H14" i="97"/>
  <c r="I14" i="97" s="1"/>
  <c r="J14" i="97" s="1"/>
  <c r="H13" i="97"/>
  <c r="I13" i="97" s="1"/>
  <c r="J13" i="97" s="1"/>
  <c r="H12" i="97"/>
  <c r="I12" i="97" s="1"/>
  <c r="J12" i="97" s="1"/>
  <c r="H11" i="97"/>
  <c r="I11" i="97" s="1"/>
  <c r="J11" i="97" s="1"/>
  <c r="H10" i="97"/>
  <c r="I10" i="97" s="1"/>
  <c r="J10" i="97" s="1"/>
  <c r="H9" i="97"/>
  <c r="I9" i="97" s="1"/>
  <c r="J9" i="97" s="1"/>
  <c r="H8" i="97"/>
  <c r="I8" i="97" s="1"/>
  <c r="J8" i="97" s="1"/>
  <c r="H7" i="97"/>
  <c r="I7" i="97" s="1"/>
  <c r="J7" i="97" s="1"/>
  <c r="H6" i="97"/>
  <c r="I6" i="97" s="1"/>
  <c r="J6" i="97" s="1"/>
  <c r="H5" i="97"/>
  <c r="I5" i="97" s="1"/>
  <c r="J5" i="97" s="1"/>
  <c r="H4" i="97"/>
  <c r="I4" i="97" s="1"/>
  <c r="J4" i="97" s="1"/>
  <c r="K4" i="97" s="1"/>
  <c r="M79" i="96"/>
  <c r="U79" i="96" s="1"/>
  <c r="M78" i="96"/>
  <c r="U78" i="96" s="1"/>
  <c r="M77" i="96"/>
  <c r="U77" i="96" s="1"/>
  <c r="M76" i="96"/>
  <c r="U76" i="96" s="1"/>
  <c r="M75" i="96"/>
  <c r="U75" i="96" s="1"/>
  <c r="M74" i="96"/>
  <c r="U74" i="96" s="1"/>
  <c r="M73" i="96"/>
  <c r="U73" i="96" s="1"/>
  <c r="M72" i="96"/>
  <c r="U72" i="96" s="1"/>
  <c r="M71" i="96"/>
  <c r="U71" i="96" s="1"/>
  <c r="M70" i="96"/>
  <c r="U70" i="96" s="1"/>
  <c r="M69" i="96"/>
  <c r="U69" i="96" s="1"/>
  <c r="M68" i="96"/>
  <c r="U68" i="96" s="1"/>
  <c r="M67" i="96"/>
  <c r="U67" i="96" s="1"/>
  <c r="M66" i="96"/>
  <c r="U66" i="96" s="1"/>
  <c r="M65" i="96"/>
  <c r="U65" i="96" s="1"/>
  <c r="M64" i="96"/>
  <c r="U64" i="96" s="1"/>
  <c r="M63" i="96"/>
  <c r="U63" i="96" s="1"/>
  <c r="M62" i="96"/>
  <c r="U62" i="96" s="1"/>
  <c r="M61" i="96"/>
  <c r="U61" i="96" s="1"/>
  <c r="M60" i="96"/>
  <c r="U60" i="96" s="1"/>
  <c r="M59" i="96"/>
  <c r="U59" i="96" s="1"/>
  <c r="M58" i="96"/>
  <c r="U58" i="96" s="1"/>
  <c r="M57" i="96"/>
  <c r="U57" i="96" s="1"/>
  <c r="M56" i="96"/>
  <c r="U56" i="96" s="1"/>
  <c r="M55" i="96"/>
  <c r="U55" i="96" s="1"/>
  <c r="M54" i="96"/>
  <c r="U54" i="96" s="1"/>
  <c r="M53" i="96"/>
  <c r="U53" i="96" s="1"/>
  <c r="M52" i="96"/>
  <c r="U52" i="96" s="1"/>
  <c r="M51" i="96"/>
  <c r="U51" i="96" s="1"/>
  <c r="M50" i="96"/>
  <c r="U50" i="96" s="1"/>
  <c r="M49" i="96"/>
  <c r="U49" i="96" s="1"/>
  <c r="M48" i="96"/>
  <c r="U48" i="96" s="1"/>
  <c r="M47" i="96"/>
  <c r="U47" i="96" s="1"/>
  <c r="M46" i="96"/>
  <c r="U46" i="96" s="1"/>
  <c r="M45" i="96"/>
  <c r="U45" i="96" s="1"/>
  <c r="M44" i="96"/>
  <c r="U44" i="96" s="1"/>
  <c r="M43" i="96"/>
  <c r="U43" i="96" s="1"/>
  <c r="M42" i="96"/>
  <c r="U42" i="96" s="1"/>
  <c r="M41" i="96"/>
  <c r="U41" i="96" s="1"/>
  <c r="M40" i="96"/>
  <c r="U40" i="96" s="1"/>
  <c r="M39" i="96"/>
  <c r="U39" i="96" s="1"/>
  <c r="M38" i="96"/>
  <c r="U38" i="96" s="1"/>
  <c r="M37" i="96"/>
  <c r="U37" i="96" s="1"/>
  <c r="M36" i="96"/>
  <c r="U36" i="96" s="1"/>
  <c r="M35" i="96"/>
  <c r="U35" i="96" s="1"/>
  <c r="M34" i="96"/>
  <c r="U34" i="96" s="1"/>
  <c r="M33" i="96"/>
  <c r="U33" i="96" s="1"/>
  <c r="M32" i="96"/>
  <c r="U32" i="96" s="1"/>
  <c r="M31" i="96"/>
  <c r="U31" i="96" s="1"/>
  <c r="M30" i="96"/>
  <c r="U30" i="96" s="1"/>
  <c r="M29" i="96"/>
  <c r="U29" i="96" s="1"/>
  <c r="M28" i="96"/>
  <c r="U28" i="96" s="1"/>
  <c r="M27" i="96"/>
  <c r="U27" i="96" s="1"/>
  <c r="M26" i="96"/>
  <c r="U26" i="96" s="1"/>
  <c r="M25" i="96"/>
  <c r="U25" i="96" s="1"/>
  <c r="M24" i="96"/>
  <c r="U24" i="96" s="1"/>
  <c r="M23" i="96"/>
  <c r="U23" i="96" s="1"/>
  <c r="M22" i="96"/>
  <c r="U22" i="96" s="1"/>
  <c r="M21" i="96"/>
  <c r="U21" i="96" s="1"/>
  <c r="M20" i="96"/>
  <c r="U20" i="96" s="1"/>
  <c r="M19" i="96"/>
  <c r="U19" i="96" s="1"/>
  <c r="M18" i="96"/>
  <c r="U18" i="96" s="1"/>
  <c r="M17" i="96"/>
  <c r="U17" i="96" s="1"/>
  <c r="M16" i="96"/>
  <c r="U16" i="96" s="1"/>
  <c r="M15" i="96"/>
  <c r="U15" i="96" s="1"/>
  <c r="M14" i="96"/>
  <c r="U14" i="96" s="1"/>
  <c r="M13" i="96"/>
  <c r="U13" i="96" s="1"/>
  <c r="M12" i="96"/>
  <c r="U12" i="96" s="1"/>
  <c r="M11" i="96"/>
  <c r="U11" i="96" s="1"/>
  <c r="M10" i="96"/>
  <c r="U10" i="96" s="1"/>
  <c r="M9" i="96"/>
  <c r="U9" i="96" s="1"/>
  <c r="M8" i="96"/>
  <c r="U8" i="96" s="1"/>
  <c r="M7" i="96"/>
  <c r="U7" i="96" s="1"/>
  <c r="M6" i="96"/>
  <c r="U6" i="96" s="1"/>
  <c r="M5" i="96"/>
  <c r="U5" i="96" s="1"/>
  <c r="X5" i="96" s="1"/>
  <c r="H79" i="96"/>
  <c r="I79" i="96" s="1"/>
  <c r="J79" i="96" s="1"/>
  <c r="H78" i="96"/>
  <c r="I78" i="96" s="1"/>
  <c r="J78" i="96" s="1"/>
  <c r="H77" i="96"/>
  <c r="I77" i="96" s="1"/>
  <c r="J77" i="96" s="1"/>
  <c r="H76" i="96"/>
  <c r="I76" i="96" s="1"/>
  <c r="J76" i="96" s="1"/>
  <c r="H75" i="96"/>
  <c r="I75" i="96" s="1"/>
  <c r="J75" i="96" s="1"/>
  <c r="H74" i="96"/>
  <c r="I74" i="96" s="1"/>
  <c r="J74" i="96" s="1"/>
  <c r="H73" i="96"/>
  <c r="I73" i="96" s="1"/>
  <c r="J73" i="96" s="1"/>
  <c r="H72" i="96"/>
  <c r="I72" i="96" s="1"/>
  <c r="J72" i="96" s="1"/>
  <c r="H71" i="96"/>
  <c r="I71" i="96" s="1"/>
  <c r="J71" i="96" s="1"/>
  <c r="H70" i="96"/>
  <c r="I70" i="96" s="1"/>
  <c r="J70" i="96" s="1"/>
  <c r="H69" i="96"/>
  <c r="I69" i="96" s="1"/>
  <c r="J69" i="96" s="1"/>
  <c r="H68" i="96"/>
  <c r="I68" i="96" s="1"/>
  <c r="J68" i="96" s="1"/>
  <c r="H67" i="96"/>
  <c r="I67" i="96" s="1"/>
  <c r="J67" i="96" s="1"/>
  <c r="H66" i="96"/>
  <c r="I66" i="96" s="1"/>
  <c r="J66" i="96" s="1"/>
  <c r="H65" i="96"/>
  <c r="I65" i="96" s="1"/>
  <c r="J65" i="96" s="1"/>
  <c r="H64" i="96"/>
  <c r="I64" i="96" s="1"/>
  <c r="J64" i="96" s="1"/>
  <c r="H63" i="96"/>
  <c r="I63" i="96" s="1"/>
  <c r="J63" i="96" s="1"/>
  <c r="H62" i="96"/>
  <c r="I62" i="96" s="1"/>
  <c r="J62" i="96" s="1"/>
  <c r="H61" i="96"/>
  <c r="I61" i="96" s="1"/>
  <c r="J61" i="96" s="1"/>
  <c r="H60" i="96"/>
  <c r="I60" i="96" s="1"/>
  <c r="J60" i="96" s="1"/>
  <c r="H59" i="96"/>
  <c r="I59" i="96" s="1"/>
  <c r="J59" i="96" s="1"/>
  <c r="H58" i="96"/>
  <c r="I58" i="96" s="1"/>
  <c r="J58" i="96" s="1"/>
  <c r="H57" i="96"/>
  <c r="I57" i="96" s="1"/>
  <c r="J57" i="96" s="1"/>
  <c r="H56" i="96"/>
  <c r="I56" i="96" s="1"/>
  <c r="J56" i="96" s="1"/>
  <c r="H55" i="96"/>
  <c r="I55" i="96" s="1"/>
  <c r="J55" i="96" s="1"/>
  <c r="H54" i="96"/>
  <c r="I54" i="96" s="1"/>
  <c r="J54" i="96" s="1"/>
  <c r="H53" i="96"/>
  <c r="I53" i="96" s="1"/>
  <c r="J53" i="96" s="1"/>
  <c r="H52" i="96"/>
  <c r="I52" i="96" s="1"/>
  <c r="J52" i="96" s="1"/>
  <c r="H51" i="96"/>
  <c r="I51" i="96" s="1"/>
  <c r="J51" i="96" s="1"/>
  <c r="H50" i="96"/>
  <c r="I50" i="96" s="1"/>
  <c r="J50" i="96" s="1"/>
  <c r="H49" i="96"/>
  <c r="I49" i="96" s="1"/>
  <c r="J49" i="96" s="1"/>
  <c r="H48" i="96"/>
  <c r="I48" i="96" s="1"/>
  <c r="J48" i="96" s="1"/>
  <c r="H47" i="96"/>
  <c r="I47" i="96" s="1"/>
  <c r="J47" i="96" s="1"/>
  <c r="H46" i="96"/>
  <c r="I46" i="96" s="1"/>
  <c r="J46" i="96" s="1"/>
  <c r="H45" i="96"/>
  <c r="I45" i="96" s="1"/>
  <c r="J45" i="96" s="1"/>
  <c r="H44" i="96"/>
  <c r="I44" i="96" s="1"/>
  <c r="J44" i="96" s="1"/>
  <c r="H43" i="96"/>
  <c r="I43" i="96" s="1"/>
  <c r="J43" i="96" s="1"/>
  <c r="H42" i="96"/>
  <c r="I42" i="96" s="1"/>
  <c r="J42" i="96" s="1"/>
  <c r="H41" i="96"/>
  <c r="I41" i="96" s="1"/>
  <c r="J41" i="96" s="1"/>
  <c r="H40" i="96"/>
  <c r="I40" i="96" s="1"/>
  <c r="J40" i="96" s="1"/>
  <c r="H39" i="96"/>
  <c r="I39" i="96" s="1"/>
  <c r="J39" i="96" s="1"/>
  <c r="H38" i="96"/>
  <c r="I38" i="96" s="1"/>
  <c r="J38" i="96" s="1"/>
  <c r="H37" i="96"/>
  <c r="I37" i="96" s="1"/>
  <c r="J37" i="96" s="1"/>
  <c r="H36" i="96"/>
  <c r="I36" i="96" s="1"/>
  <c r="J36" i="96" s="1"/>
  <c r="H35" i="96"/>
  <c r="I35" i="96" s="1"/>
  <c r="J35" i="96" s="1"/>
  <c r="H34" i="96"/>
  <c r="I34" i="96" s="1"/>
  <c r="J34" i="96" s="1"/>
  <c r="H33" i="96"/>
  <c r="I33" i="96" s="1"/>
  <c r="J33" i="96" s="1"/>
  <c r="H32" i="96"/>
  <c r="I32" i="96" s="1"/>
  <c r="J32" i="96" s="1"/>
  <c r="H31" i="96"/>
  <c r="I31" i="96" s="1"/>
  <c r="J31" i="96" s="1"/>
  <c r="H30" i="96"/>
  <c r="I30" i="96" s="1"/>
  <c r="J30" i="96" s="1"/>
  <c r="H29" i="96"/>
  <c r="I29" i="96" s="1"/>
  <c r="J29" i="96" s="1"/>
  <c r="H28" i="96"/>
  <c r="I28" i="96" s="1"/>
  <c r="J28" i="96" s="1"/>
  <c r="H27" i="96"/>
  <c r="I27" i="96" s="1"/>
  <c r="J27" i="96" s="1"/>
  <c r="H26" i="96"/>
  <c r="I26" i="96" s="1"/>
  <c r="J26" i="96" s="1"/>
  <c r="H25" i="96"/>
  <c r="I25" i="96" s="1"/>
  <c r="J25" i="96" s="1"/>
  <c r="H24" i="96"/>
  <c r="I24" i="96" s="1"/>
  <c r="J24" i="96" s="1"/>
  <c r="H23" i="96"/>
  <c r="I23" i="96" s="1"/>
  <c r="J23" i="96" s="1"/>
  <c r="H22" i="96"/>
  <c r="I22" i="96" s="1"/>
  <c r="J22" i="96" s="1"/>
  <c r="H21" i="96"/>
  <c r="I21" i="96" s="1"/>
  <c r="J21" i="96" s="1"/>
  <c r="H20" i="96"/>
  <c r="I20" i="96" s="1"/>
  <c r="J20" i="96" s="1"/>
  <c r="H19" i="96"/>
  <c r="I19" i="96" s="1"/>
  <c r="J19" i="96" s="1"/>
  <c r="H18" i="96"/>
  <c r="I18" i="96" s="1"/>
  <c r="J18" i="96" s="1"/>
  <c r="H17" i="96"/>
  <c r="I17" i="96" s="1"/>
  <c r="J17" i="96" s="1"/>
  <c r="H16" i="96"/>
  <c r="I16" i="96" s="1"/>
  <c r="J16" i="96" s="1"/>
  <c r="H15" i="96"/>
  <c r="I15" i="96" s="1"/>
  <c r="J15" i="96" s="1"/>
  <c r="H14" i="96"/>
  <c r="I14" i="96" s="1"/>
  <c r="J14" i="96" s="1"/>
  <c r="H13" i="96"/>
  <c r="I13" i="96" s="1"/>
  <c r="J13" i="96" s="1"/>
  <c r="H12" i="96"/>
  <c r="I12" i="96" s="1"/>
  <c r="J12" i="96" s="1"/>
  <c r="H11" i="96"/>
  <c r="I11" i="96" s="1"/>
  <c r="J11" i="96" s="1"/>
  <c r="H10" i="96"/>
  <c r="I10" i="96" s="1"/>
  <c r="J10" i="96" s="1"/>
  <c r="H9" i="96"/>
  <c r="I9" i="96" s="1"/>
  <c r="J9" i="96" s="1"/>
  <c r="H8" i="96"/>
  <c r="I8" i="96" s="1"/>
  <c r="J8" i="96" s="1"/>
  <c r="H7" i="96"/>
  <c r="I7" i="96" s="1"/>
  <c r="J7" i="96" s="1"/>
  <c r="H6" i="96"/>
  <c r="I6" i="96" s="1"/>
  <c r="J6" i="96" s="1"/>
  <c r="H5" i="96"/>
  <c r="I5" i="96" s="1"/>
  <c r="J5" i="96" s="1"/>
  <c r="H4" i="96"/>
  <c r="I4" i="96" s="1"/>
  <c r="J4" i="96" s="1"/>
  <c r="K4" i="96" s="1"/>
  <c r="M89" i="95"/>
  <c r="U89" i="95" s="1"/>
  <c r="M88" i="95"/>
  <c r="U88" i="95" s="1"/>
  <c r="M87" i="95"/>
  <c r="U87" i="95" s="1"/>
  <c r="M86" i="95"/>
  <c r="U86" i="95" s="1"/>
  <c r="M85" i="95"/>
  <c r="U85" i="95" s="1"/>
  <c r="M84" i="95"/>
  <c r="U84" i="95" s="1"/>
  <c r="M83" i="95"/>
  <c r="U83" i="95" s="1"/>
  <c r="M82" i="95"/>
  <c r="U82" i="95" s="1"/>
  <c r="M81" i="95"/>
  <c r="U81" i="95" s="1"/>
  <c r="M80" i="95"/>
  <c r="U80" i="95" s="1"/>
  <c r="M79" i="95"/>
  <c r="U79" i="95" s="1"/>
  <c r="M78" i="95"/>
  <c r="U78" i="95" s="1"/>
  <c r="M77" i="95"/>
  <c r="U77" i="95" s="1"/>
  <c r="M76" i="95"/>
  <c r="U76" i="95" s="1"/>
  <c r="M75" i="95"/>
  <c r="U75" i="95" s="1"/>
  <c r="M74" i="95"/>
  <c r="U74" i="95" s="1"/>
  <c r="M73" i="95"/>
  <c r="U73" i="95" s="1"/>
  <c r="M72" i="95"/>
  <c r="U72" i="95" s="1"/>
  <c r="M71" i="95"/>
  <c r="U71" i="95" s="1"/>
  <c r="M70" i="95"/>
  <c r="U70" i="95" s="1"/>
  <c r="M69" i="95"/>
  <c r="U69" i="95" s="1"/>
  <c r="M68" i="95"/>
  <c r="U68" i="95" s="1"/>
  <c r="M67" i="95"/>
  <c r="U67" i="95" s="1"/>
  <c r="M66" i="95"/>
  <c r="U66" i="95" s="1"/>
  <c r="M65" i="95"/>
  <c r="U65" i="95" s="1"/>
  <c r="M64" i="95"/>
  <c r="U64" i="95" s="1"/>
  <c r="M63" i="95"/>
  <c r="U63" i="95" s="1"/>
  <c r="M62" i="95"/>
  <c r="U62" i="95" s="1"/>
  <c r="M61" i="95"/>
  <c r="U61" i="95" s="1"/>
  <c r="M60" i="95"/>
  <c r="U60" i="95" s="1"/>
  <c r="M59" i="95"/>
  <c r="U59" i="95" s="1"/>
  <c r="M58" i="95"/>
  <c r="U58" i="95" s="1"/>
  <c r="M57" i="95"/>
  <c r="U57" i="95" s="1"/>
  <c r="M56" i="95"/>
  <c r="U56" i="95" s="1"/>
  <c r="M55" i="95"/>
  <c r="U55" i="95" s="1"/>
  <c r="M54" i="95"/>
  <c r="U54" i="95" s="1"/>
  <c r="M53" i="95"/>
  <c r="U53" i="95" s="1"/>
  <c r="M52" i="95"/>
  <c r="U52" i="95" s="1"/>
  <c r="M51" i="95"/>
  <c r="U51" i="95" s="1"/>
  <c r="M50" i="95"/>
  <c r="U50" i="95" s="1"/>
  <c r="M49" i="95"/>
  <c r="U49" i="95" s="1"/>
  <c r="M48" i="95"/>
  <c r="U48" i="95" s="1"/>
  <c r="M47" i="95"/>
  <c r="U47" i="95" s="1"/>
  <c r="M46" i="95"/>
  <c r="U46" i="95" s="1"/>
  <c r="M45" i="95"/>
  <c r="U45" i="95" s="1"/>
  <c r="M44" i="95"/>
  <c r="U44" i="95" s="1"/>
  <c r="M43" i="95"/>
  <c r="U43" i="95" s="1"/>
  <c r="M42" i="95"/>
  <c r="U42" i="95" s="1"/>
  <c r="M41" i="95"/>
  <c r="U41" i="95" s="1"/>
  <c r="M40" i="95"/>
  <c r="U40" i="95" s="1"/>
  <c r="M39" i="95"/>
  <c r="U39" i="95" s="1"/>
  <c r="M38" i="95"/>
  <c r="U38" i="95" s="1"/>
  <c r="M37" i="95"/>
  <c r="U37" i="95" s="1"/>
  <c r="M36" i="95"/>
  <c r="U36" i="95" s="1"/>
  <c r="M35" i="95"/>
  <c r="U35" i="95" s="1"/>
  <c r="M34" i="95"/>
  <c r="U34" i="95" s="1"/>
  <c r="M33" i="95"/>
  <c r="U33" i="95" s="1"/>
  <c r="M32" i="95"/>
  <c r="U32" i="95" s="1"/>
  <c r="M31" i="95"/>
  <c r="U31" i="95" s="1"/>
  <c r="M30" i="95"/>
  <c r="U30" i="95" s="1"/>
  <c r="M29" i="95"/>
  <c r="U29" i="95" s="1"/>
  <c r="M28" i="95"/>
  <c r="U28" i="95" s="1"/>
  <c r="M27" i="95"/>
  <c r="U27" i="95" s="1"/>
  <c r="M26" i="95"/>
  <c r="U26" i="95" s="1"/>
  <c r="M25" i="95"/>
  <c r="U25" i="95" s="1"/>
  <c r="M24" i="95"/>
  <c r="U24" i="95" s="1"/>
  <c r="M23" i="95"/>
  <c r="U23" i="95" s="1"/>
  <c r="M22" i="95"/>
  <c r="U22" i="95" s="1"/>
  <c r="M21" i="95"/>
  <c r="U21" i="95" s="1"/>
  <c r="M20" i="95"/>
  <c r="U20" i="95" s="1"/>
  <c r="M19" i="95"/>
  <c r="U19" i="95" s="1"/>
  <c r="M18" i="95"/>
  <c r="U18" i="95" s="1"/>
  <c r="M17" i="95"/>
  <c r="U17" i="95" s="1"/>
  <c r="M16" i="95"/>
  <c r="U16" i="95" s="1"/>
  <c r="M15" i="95"/>
  <c r="U15" i="95" s="1"/>
  <c r="M14" i="95"/>
  <c r="U14" i="95" s="1"/>
  <c r="M13" i="95"/>
  <c r="U13" i="95" s="1"/>
  <c r="M12" i="95"/>
  <c r="U12" i="95" s="1"/>
  <c r="M11" i="95"/>
  <c r="U11" i="95" s="1"/>
  <c r="M10" i="95"/>
  <c r="U10" i="95" s="1"/>
  <c r="M9" i="95"/>
  <c r="U9" i="95" s="1"/>
  <c r="M8" i="95"/>
  <c r="U8" i="95" s="1"/>
  <c r="M7" i="95"/>
  <c r="U7" i="95" s="1"/>
  <c r="M6" i="95"/>
  <c r="U6" i="95" s="1"/>
  <c r="M5" i="95"/>
  <c r="U5" i="95" s="1"/>
  <c r="X5" i="95" s="1"/>
  <c r="H89" i="95"/>
  <c r="I89" i="95" s="1"/>
  <c r="J89" i="95" s="1"/>
  <c r="H88" i="95"/>
  <c r="I88" i="95" s="1"/>
  <c r="J88" i="95" s="1"/>
  <c r="H87" i="95"/>
  <c r="I87" i="95" s="1"/>
  <c r="J87" i="95" s="1"/>
  <c r="H86" i="95"/>
  <c r="I86" i="95" s="1"/>
  <c r="J86" i="95" s="1"/>
  <c r="H85" i="95"/>
  <c r="I85" i="95" s="1"/>
  <c r="J85" i="95" s="1"/>
  <c r="H84" i="95"/>
  <c r="I84" i="95" s="1"/>
  <c r="J84" i="95" s="1"/>
  <c r="H83" i="95"/>
  <c r="I83" i="95" s="1"/>
  <c r="J83" i="95" s="1"/>
  <c r="H82" i="95"/>
  <c r="I82" i="95" s="1"/>
  <c r="J82" i="95" s="1"/>
  <c r="H81" i="95"/>
  <c r="I81" i="95" s="1"/>
  <c r="J81" i="95" s="1"/>
  <c r="H80" i="95"/>
  <c r="I80" i="95" s="1"/>
  <c r="J80" i="95" s="1"/>
  <c r="H79" i="95"/>
  <c r="I79" i="95" s="1"/>
  <c r="J79" i="95" s="1"/>
  <c r="H78" i="95"/>
  <c r="I78" i="95" s="1"/>
  <c r="J78" i="95" s="1"/>
  <c r="H77" i="95"/>
  <c r="I77" i="95" s="1"/>
  <c r="J77" i="95" s="1"/>
  <c r="H76" i="95"/>
  <c r="I76" i="95" s="1"/>
  <c r="J76" i="95" s="1"/>
  <c r="H75" i="95"/>
  <c r="I75" i="95" s="1"/>
  <c r="J75" i="95" s="1"/>
  <c r="H74" i="95"/>
  <c r="I74" i="95" s="1"/>
  <c r="J74" i="95" s="1"/>
  <c r="H73" i="95"/>
  <c r="I73" i="95" s="1"/>
  <c r="J73" i="95" s="1"/>
  <c r="H72" i="95"/>
  <c r="I72" i="95" s="1"/>
  <c r="J72" i="95" s="1"/>
  <c r="H71" i="95"/>
  <c r="I71" i="95" s="1"/>
  <c r="J71" i="95" s="1"/>
  <c r="H70" i="95"/>
  <c r="I70" i="95" s="1"/>
  <c r="J70" i="95" s="1"/>
  <c r="H69" i="95"/>
  <c r="I69" i="95" s="1"/>
  <c r="J69" i="95" s="1"/>
  <c r="H68" i="95"/>
  <c r="I68" i="95" s="1"/>
  <c r="J68" i="95" s="1"/>
  <c r="H67" i="95"/>
  <c r="I67" i="95" s="1"/>
  <c r="J67" i="95" s="1"/>
  <c r="H66" i="95"/>
  <c r="I66" i="95" s="1"/>
  <c r="J66" i="95" s="1"/>
  <c r="H65" i="95"/>
  <c r="I65" i="95" s="1"/>
  <c r="J65" i="95" s="1"/>
  <c r="H64" i="95"/>
  <c r="I64" i="95" s="1"/>
  <c r="J64" i="95" s="1"/>
  <c r="H63" i="95"/>
  <c r="I63" i="95" s="1"/>
  <c r="J63" i="95" s="1"/>
  <c r="H62" i="95"/>
  <c r="I62" i="95" s="1"/>
  <c r="J62" i="95" s="1"/>
  <c r="H61" i="95"/>
  <c r="I61" i="95" s="1"/>
  <c r="J61" i="95" s="1"/>
  <c r="H60" i="95"/>
  <c r="I60" i="95" s="1"/>
  <c r="J60" i="95" s="1"/>
  <c r="H59" i="95"/>
  <c r="I59" i="95" s="1"/>
  <c r="J59" i="95" s="1"/>
  <c r="H58" i="95"/>
  <c r="I58" i="95" s="1"/>
  <c r="J58" i="95" s="1"/>
  <c r="H57" i="95"/>
  <c r="I57" i="95" s="1"/>
  <c r="J57" i="95" s="1"/>
  <c r="H56" i="95"/>
  <c r="I56" i="95" s="1"/>
  <c r="J56" i="95" s="1"/>
  <c r="H55" i="95"/>
  <c r="I55" i="95" s="1"/>
  <c r="J55" i="95" s="1"/>
  <c r="H54" i="95"/>
  <c r="I54" i="95" s="1"/>
  <c r="J54" i="95" s="1"/>
  <c r="H53" i="95"/>
  <c r="I53" i="95" s="1"/>
  <c r="J53" i="95" s="1"/>
  <c r="H52" i="95"/>
  <c r="I52" i="95" s="1"/>
  <c r="J52" i="95" s="1"/>
  <c r="H51" i="95"/>
  <c r="I51" i="95" s="1"/>
  <c r="J51" i="95" s="1"/>
  <c r="H50" i="95"/>
  <c r="I50" i="95" s="1"/>
  <c r="J50" i="95" s="1"/>
  <c r="H49" i="95"/>
  <c r="I49" i="95" s="1"/>
  <c r="J49" i="95" s="1"/>
  <c r="H48" i="95"/>
  <c r="I48" i="95" s="1"/>
  <c r="J48" i="95" s="1"/>
  <c r="H47" i="95"/>
  <c r="I47" i="95" s="1"/>
  <c r="J47" i="95" s="1"/>
  <c r="H46" i="95"/>
  <c r="I46" i="95" s="1"/>
  <c r="J46" i="95" s="1"/>
  <c r="H45" i="95"/>
  <c r="I45" i="95" s="1"/>
  <c r="J45" i="95" s="1"/>
  <c r="H44" i="95"/>
  <c r="I44" i="95" s="1"/>
  <c r="J44" i="95" s="1"/>
  <c r="H43" i="95"/>
  <c r="I43" i="95" s="1"/>
  <c r="J43" i="95" s="1"/>
  <c r="H42" i="95"/>
  <c r="I42" i="95" s="1"/>
  <c r="J42" i="95" s="1"/>
  <c r="H41" i="95"/>
  <c r="I41" i="95" s="1"/>
  <c r="J41" i="95" s="1"/>
  <c r="H40" i="95"/>
  <c r="I40" i="95" s="1"/>
  <c r="J40" i="95" s="1"/>
  <c r="H39" i="95"/>
  <c r="I39" i="95" s="1"/>
  <c r="J39" i="95" s="1"/>
  <c r="H38" i="95"/>
  <c r="I38" i="95" s="1"/>
  <c r="J38" i="95" s="1"/>
  <c r="H37" i="95"/>
  <c r="I37" i="95" s="1"/>
  <c r="J37" i="95" s="1"/>
  <c r="H36" i="95"/>
  <c r="I36" i="95" s="1"/>
  <c r="J36" i="95" s="1"/>
  <c r="H35" i="95"/>
  <c r="I35" i="95" s="1"/>
  <c r="J35" i="95" s="1"/>
  <c r="H34" i="95"/>
  <c r="I34" i="95" s="1"/>
  <c r="J34" i="95" s="1"/>
  <c r="H33" i="95"/>
  <c r="I33" i="95" s="1"/>
  <c r="J33" i="95" s="1"/>
  <c r="H32" i="95"/>
  <c r="I32" i="95" s="1"/>
  <c r="J32" i="95" s="1"/>
  <c r="H31" i="95"/>
  <c r="I31" i="95" s="1"/>
  <c r="J31" i="95" s="1"/>
  <c r="H30" i="95"/>
  <c r="I30" i="95" s="1"/>
  <c r="J30" i="95" s="1"/>
  <c r="H29" i="95"/>
  <c r="I29" i="95" s="1"/>
  <c r="J29" i="95" s="1"/>
  <c r="H28" i="95"/>
  <c r="I28" i="95" s="1"/>
  <c r="J28" i="95" s="1"/>
  <c r="H27" i="95"/>
  <c r="I27" i="95" s="1"/>
  <c r="J27" i="95" s="1"/>
  <c r="H26" i="95"/>
  <c r="I26" i="95" s="1"/>
  <c r="J26" i="95" s="1"/>
  <c r="H25" i="95"/>
  <c r="I25" i="95" s="1"/>
  <c r="J25" i="95" s="1"/>
  <c r="H24" i="95"/>
  <c r="I24" i="95" s="1"/>
  <c r="J24" i="95" s="1"/>
  <c r="H23" i="95"/>
  <c r="I23" i="95" s="1"/>
  <c r="J23" i="95" s="1"/>
  <c r="H22" i="95"/>
  <c r="I22" i="95" s="1"/>
  <c r="J22" i="95" s="1"/>
  <c r="H21" i="95"/>
  <c r="I21" i="95" s="1"/>
  <c r="J21" i="95" s="1"/>
  <c r="H20" i="95"/>
  <c r="I20" i="95" s="1"/>
  <c r="J20" i="95" s="1"/>
  <c r="H19" i="95"/>
  <c r="I19" i="95" s="1"/>
  <c r="J19" i="95" s="1"/>
  <c r="H18" i="95"/>
  <c r="I18" i="95" s="1"/>
  <c r="J18" i="95" s="1"/>
  <c r="H17" i="95"/>
  <c r="I17" i="95" s="1"/>
  <c r="J17" i="95" s="1"/>
  <c r="H16" i="95"/>
  <c r="I16" i="95" s="1"/>
  <c r="J16" i="95" s="1"/>
  <c r="H15" i="95"/>
  <c r="I15" i="95" s="1"/>
  <c r="J15" i="95" s="1"/>
  <c r="H14" i="95"/>
  <c r="I14" i="95" s="1"/>
  <c r="J14" i="95" s="1"/>
  <c r="H13" i="95"/>
  <c r="I13" i="95" s="1"/>
  <c r="J13" i="95" s="1"/>
  <c r="H12" i="95"/>
  <c r="I12" i="95" s="1"/>
  <c r="J12" i="95" s="1"/>
  <c r="H11" i="95"/>
  <c r="I11" i="95" s="1"/>
  <c r="J11" i="95" s="1"/>
  <c r="H10" i="95"/>
  <c r="I10" i="95" s="1"/>
  <c r="J10" i="95" s="1"/>
  <c r="H9" i="95"/>
  <c r="I9" i="95" s="1"/>
  <c r="J9" i="95" s="1"/>
  <c r="H8" i="95"/>
  <c r="I8" i="95" s="1"/>
  <c r="J8" i="95" s="1"/>
  <c r="H7" i="95"/>
  <c r="I7" i="95" s="1"/>
  <c r="J7" i="95" s="1"/>
  <c r="H6" i="95"/>
  <c r="I6" i="95" s="1"/>
  <c r="J6" i="95" s="1"/>
  <c r="H5" i="95"/>
  <c r="I5" i="95" s="1"/>
  <c r="J5" i="95" s="1"/>
  <c r="H4" i="95"/>
  <c r="I4" i="95" s="1"/>
  <c r="J4" i="95" s="1"/>
  <c r="K4" i="95" s="1"/>
  <c r="M98" i="94"/>
  <c r="U98" i="94" s="1"/>
  <c r="M97" i="94"/>
  <c r="U97" i="94" s="1"/>
  <c r="M96" i="94"/>
  <c r="U96" i="94" s="1"/>
  <c r="M95" i="94"/>
  <c r="U95" i="94" s="1"/>
  <c r="M94" i="94"/>
  <c r="U94" i="94" s="1"/>
  <c r="M93" i="94"/>
  <c r="U93" i="94" s="1"/>
  <c r="M92" i="94"/>
  <c r="U92" i="94" s="1"/>
  <c r="M91" i="94"/>
  <c r="U91" i="94" s="1"/>
  <c r="M90" i="94"/>
  <c r="U90" i="94" s="1"/>
  <c r="M89" i="94"/>
  <c r="U89" i="94" s="1"/>
  <c r="M88" i="94"/>
  <c r="U88" i="94" s="1"/>
  <c r="M87" i="94"/>
  <c r="U87" i="94" s="1"/>
  <c r="M86" i="94"/>
  <c r="U86" i="94" s="1"/>
  <c r="M85" i="94"/>
  <c r="U85" i="94" s="1"/>
  <c r="M84" i="94"/>
  <c r="U84" i="94" s="1"/>
  <c r="M83" i="94"/>
  <c r="U83" i="94" s="1"/>
  <c r="M82" i="94"/>
  <c r="U82" i="94" s="1"/>
  <c r="M81" i="94"/>
  <c r="U81" i="94" s="1"/>
  <c r="M80" i="94"/>
  <c r="U80" i="94" s="1"/>
  <c r="M79" i="94"/>
  <c r="U79" i="94" s="1"/>
  <c r="M78" i="94"/>
  <c r="U78" i="94" s="1"/>
  <c r="M77" i="94"/>
  <c r="U77" i="94" s="1"/>
  <c r="M76" i="94"/>
  <c r="U76" i="94" s="1"/>
  <c r="M75" i="94"/>
  <c r="U75" i="94" s="1"/>
  <c r="M74" i="94"/>
  <c r="U74" i="94" s="1"/>
  <c r="M73" i="94"/>
  <c r="U73" i="94" s="1"/>
  <c r="M72" i="94"/>
  <c r="U72" i="94" s="1"/>
  <c r="M71" i="94"/>
  <c r="U71" i="94" s="1"/>
  <c r="M70" i="94"/>
  <c r="U70" i="94" s="1"/>
  <c r="M69" i="94"/>
  <c r="U69" i="94" s="1"/>
  <c r="M68" i="94"/>
  <c r="U68" i="94" s="1"/>
  <c r="M67" i="94"/>
  <c r="U67" i="94" s="1"/>
  <c r="M66" i="94"/>
  <c r="U66" i="94" s="1"/>
  <c r="M65" i="94"/>
  <c r="U65" i="94" s="1"/>
  <c r="M64" i="94"/>
  <c r="U64" i="94" s="1"/>
  <c r="M63" i="94"/>
  <c r="U63" i="94" s="1"/>
  <c r="M62" i="94"/>
  <c r="U62" i="94" s="1"/>
  <c r="M61" i="94"/>
  <c r="U61" i="94" s="1"/>
  <c r="M60" i="94"/>
  <c r="U60" i="94" s="1"/>
  <c r="M59" i="94"/>
  <c r="U59" i="94" s="1"/>
  <c r="M58" i="94"/>
  <c r="U58" i="94" s="1"/>
  <c r="M57" i="94"/>
  <c r="U57" i="94" s="1"/>
  <c r="M56" i="94"/>
  <c r="U56" i="94" s="1"/>
  <c r="M55" i="94"/>
  <c r="U55" i="94" s="1"/>
  <c r="M54" i="94"/>
  <c r="U54" i="94" s="1"/>
  <c r="M53" i="94"/>
  <c r="U53" i="94" s="1"/>
  <c r="M52" i="94"/>
  <c r="U52" i="94" s="1"/>
  <c r="M51" i="94"/>
  <c r="U51" i="94" s="1"/>
  <c r="M50" i="94"/>
  <c r="U50" i="94" s="1"/>
  <c r="M49" i="94"/>
  <c r="U49" i="94" s="1"/>
  <c r="M48" i="94"/>
  <c r="U48" i="94" s="1"/>
  <c r="M47" i="94"/>
  <c r="U47" i="94" s="1"/>
  <c r="M46" i="94"/>
  <c r="U46" i="94" s="1"/>
  <c r="M45" i="94"/>
  <c r="U45" i="94" s="1"/>
  <c r="M44" i="94"/>
  <c r="U44" i="94" s="1"/>
  <c r="M43" i="94"/>
  <c r="U43" i="94" s="1"/>
  <c r="M42" i="94"/>
  <c r="U42" i="94" s="1"/>
  <c r="M41" i="94"/>
  <c r="U41" i="94" s="1"/>
  <c r="M40" i="94"/>
  <c r="U40" i="94" s="1"/>
  <c r="M39" i="94"/>
  <c r="U39" i="94" s="1"/>
  <c r="M38" i="94"/>
  <c r="U38" i="94" s="1"/>
  <c r="M37" i="94"/>
  <c r="U37" i="94" s="1"/>
  <c r="M36" i="94"/>
  <c r="U36" i="94" s="1"/>
  <c r="M35" i="94"/>
  <c r="U35" i="94" s="1"/>
  <c r="M34" i="94"/>
  <c r="U34" i="94" s="1"/>
  <c r="M33" i="94"/>
  <c r="U33" i="94" s="1"/>
  <c r="M32" i="94"/>
  <c r="U32" i="94" s="1"/>
  <c r="M31" i="94"/>
  <c r="U31" i="94" s="1"/>
  <c r="M30" i="94"/>
  <c r="U30" i="94" s="1"/>
  <c r="M29" i="94"/>
  <c r="U29" i="94" s="1"/>
  <c r="M28" i="94"/>
  <c r="U28" i="94" s="1"/>
  <c r="M27" i="94"/>
  <c r="U27" i="94" s="1"/>
  <c r="M26" i="94"/>
  <c r="U26" i="94" s="1"/>
  <c r="M25" i="94"/>
  <c r="U25" i="94" s="1"/>
  <c r="M24" i="94"/>
  <c r="U24" i="94" s="1"/>
  <c r="M23" i="94"/>
  <c r="U23" i="94" s="1"/>
  <c r="M22" i="94"/>
  <c r="U22" i="94" s="1"/>
  <c r="M21" i="94"/>
  <c r="U21" i="94" s="1"/>
  <c r="M20" i="94"/>
  <c r="U20" i="94" s="1"/>
  <c r="M19" i="94"/>
  <c r="U19" i="94" s="1"/>
  <c r="M18" i="94"/>
  <c r="U18" i="94" s="1"/>
  <c r="M17" i="94"/>
  <c r="U17" i="94" s="1"/>
  <c r="M16" i="94"/>
  <c r="U16" i="94" s="1"/>
  <c r="M15" i="94"/>
  <c r="U15" i="94" s="1"/>
  <c r="M14" i="94"/>
  <c r="U14" i="94" s="1"/>
  <c r="M13" i="94"/>
  <c r="U13" i="94" s="1"/>
  <c r="M12" i="94"/>
  <c r="U12" i="94" s="1"/>
  <c r="M11" i="94"/>
  <c r="U11" i="94" s="1"/>
  <c r="M10" i="94"/>
  <c r="U10" i="94" s="1"/>
  <c r="M9" i="94"/>
  <c r="U9" i="94" s="1"/>
  <c r="M8" i="94"/>
  <c r="U8" i="94" s="1"/>
  <c r="M7" i="94"/>
  <c r="U7" i="94" s="1"/>
  <c r="M6" i="94"/>
  <c r="U6" i="94" s="1"/>
  <c r="M5" i="94"/>
  <c r="U5" i="94" s="1"/>
  <c r="X5" i="94" s="1"/>
  <c r="H98" i="94"/>
  <c r="I98" i="94" s="1"/>
  <c r="J98" i="94" s="1"/>
  <c r="H97" i="94"/>
  <c r="I97" i="94" s="1"/>
  <c r="J97" i="94" s="1"/>
  <c r="H96" i="94"/>
  <c r="I96" i="94" s="1"/>
  <c r="J96" i="94" s="1"/>
  <c r="H95" i="94"/>
  <c r="I95" i="94" s="1"/>
  <c r="J95" i="94" s="1"/>
  <c r="H94" i="94"/>
  <c r="I94" i="94" s="1"/>
  <c r="J94" i="94" s="1"/>
  <c r="H93" i="94"/>
  <c r="I93" i="94" s="1"/>
  <c r="J93" i="94" s="1"/>
  <c r="H92" i="94"/>
  <c r="I92" i="94" s="1"/>
  <c r="J92" i="94" s="1"/>
  <c r="H91" i="94"/>
  <c r="I91" i="94" s="1"/>
  <c r="J91" i="94" s="1"/>
  <c r="H90" i="94"/>
  <c r="I90" i="94" s="1"/>
  <c r="J90" i="94" s="1"/>
  <c r="H89" i="94"/>
  <c r="I89" i="94" s="1"/>
  <c r="J89" i="94" s="1"/>
  <c r="H88" i="94"/>
  <c r="I88" i="94" s="1"/>
  <c r="J88" i="94" s="1"/>
  <c r="H87" i="94"/>
  <c r="I87" i="94" s="1"/>
  <c r="J87" i="94" s="1"/>
  <c r="H86" i="94"/>
  <c r="I86" i="94" s="1"/>
  <c r="J86" i="94" s="1"/>
  <c r="H85" i="94"/>
  <c r="I85" i="94" s="1"/>
  <c r="J85" i="94" s="1"/>
  <c r="H84" i="94"/>
  <c r="I84" i="94" s="1"/>
  <c r="J84" i="94" s="1"/>
  <c r="H83" i="94"/>
  <c r="I83" i="94" s="1"/>
  <c r="J83" i="94" s="1"/>
  <c r="H82" i="94"/>
  <c r="I82" i="94" s="1"/>
  <c r="J82" i="94" s="1"/>
  <c r="H81" i="94"/>
  <c r="I81" i="94" s="1"/>
  <c r="J81" i="94" s="1"/>
  <c r="H80" i="94"/>
  <c r="I80" i="94" s="1"/>
  <c r="J80" i="94" s="1"/>
  <c r="H79" i="94"/>
  <c r="I79" i="94" s="1"/>
  <c r="J79" i="94" s="1"/>
  <c r="H78" i="94"/>
  <c r="I78" i="94" s="1"/>
  <c r="J78" i="94" s="1"/>
  <c r="H77" i="94"/>
  <c r="I77" i="94" s="1"/>
  <c r="J77" i="94" s="1"/>
  <c r="H76" i="94"/>
  <c r="I76" i="94" s="1"/>
  <c r="J76" i="94" s="1"/>
  <c r="H75" i="94"/>
  <c r="I75" i="94" s="1"/>
  <c r="J75" i="94" s="1"/>
  <c r="H74" i="94"/>
  <c r="I74" i="94" s="1"/>
  <c r="J74" i="94" s="1"/>
  <c r="H73" i="94"/>
  <c r="I73" i="94" s="1"/>
  <c r="J73" i="94" s="1"/>
  <c r="H72" i="94"/>
  <c r="I72" i="94" s="1"/>
  <c r="J72" i="94" s="1"/>
  <c r="H71" i="94"/>
  <c r="I71" i="94" s="1"/>
  <c r="J71" i="94" s="1"/>
  <c r="H70" i="94"/>
  <c r="I70" i="94" s="1"/>
  <c r="J70" i="94" s="1"/>
  <c r="H69" i="94"/>
  <c r="I69" i="94" s="1"/>
  <c r="J69" i="94" s="1"/>
  <c r="H68" i="94"/>
  <c r="I68" i="94" s="1"/>
  <c r="J68" i="94" s="1"/>
  <c r="H67" i="94"/>
  <c r="I67" i="94" s="1"/>
  <c r="J67" i="94" s="1"/>
  <c r="H66" i="94"/>
  <c r="I66" i="94" s="1"/>
  <c r="J66" i="94" s="1"/>
  <c r="H65" i="94"/>
  <c r="I65" i="94" s="1"/>
  <c r="J65" i="94" s="1"/>
  <c r="H64" i="94"/>
  <c r="I64" i="94" s="1"/>
  <c r="J64" i="94" s="1"/>
  <c r="H63" i="94"/>
  <c r="I63" i="94" s="1"/>
  <c r="J63" i="94" s="1"/>
  <c r="H62" i="94"/>
  <c r="I62" i="94" s="1"/>
  <c r="J62" i="94" s="1"/>
  <c r="H61" i="94"/>
  <c r="I61" i="94" s="1"/>
  <c r="J61" i="94" s="1"/>
  <c r="H60" i="94"/>
  <c r="I60" i="94" s="1"/>
  <c r="J60" i="94" s="1"/>
  <c r="H59" i="94"/>
  <c r="I59" i="94" s="1"/>
  <c r="J59" i="94" s="1"/>
  <c r="H58" i="94"/>
  <c r="I58" i="94" s="1"/>
  <c r="J58" i="94" s="1"/>
  <c r="H57" i="94"/>
  <c r="I57" i="94" s="1"/>
  <c r="J57" i="94" s="1"/>
  <c r="H56" i="94"/>
  <c r="I56" i="94" s="1"/>
  <c r="J56" i="94" s="1"/>
  <c r="H55" i="94"/>
  <c r="I55" i="94" s="1"/>
  <c r="J55" i="94" s="1"/>
  <c r="H54" i="94"/>
  <c r="I54" i="94" s="1"/>
  <c r="J54" i="94" s="1"/>
  <c r="H53" i="94"/>
  <c r="I53" i="94" s="1"/>
  <c r="J53" i="94" s="1"/>
  <c r="H52" i="94"/>
  <c r="I52" i="94" s="1"/>
  <c r="J52" i="94" s="1"/>
  <c r="H51" i="94"/>
  <c r="I51" i="94" s="1"/>
  <c r="J51" i="94" s="1"/>
  <c r="H50" i="94"/>
  <c r="I50" i="94" s="1"/>
  <c r="J50" i="94" s="1"/>
  <c r="H49" i="94"/>
  <c r="I49" i="94" s="1"/>
  <c r="J49" i="94" s="1"/>
  <c r="H48" i="94"/>
  <c r="I48" i="94" s="1"/>
  <c r="J48" i="94" s="1"/>
  <c r="H47" i="94"/>
  <c r="I47" i="94" s="1"/>
  <c r="J47" i="94" s="1"/>
  <c r="H46" i="94"/>
  <c r="I46" i="94" s="1"/>
  <c r="J46" i="94" s="1"/>
  <c r="H45" i="94"/>
  <c r="I45" i="94" s="1"/>
  <c r="J45" i="94" s="1"/>
  <c r="H44" i="94"/>
  <c r="I44" i="94" s="1"/>
  <c r="J44" i="94" s="1"/>
  <c r="H43" i="94"/>
  <c r="I43" i="94" s="1"/>
  <c r="J43" i="94" s="1"/>
  <c r="H42" i="94"/>
  <c r="I42" i="94" s="1"/>
  <c r="J42" i="94" s="1"/>
  <c r="H41" i="94"/>
  <c r="I41" i="94" s="1"/>
  <c r="J41" i="94" s="1"/>
  <c r="H40" i="94"/>
  <c r="I40" i="94" s="1"/>
  <c r="J40" i="94" s="1"/>
  <c r="H39" i="94"/>
  <c r="I39" i="94" s="1"/>
  <c r="J39" i="94" s="1"/>
  <c r="H38" i="94"/>
  <c r="I38" i="94" s="1"/>
  <c r="J38" i="94" s="1"/>
  <c r="H37" i="94"/>
  <c r="I37" i="94" s="1"/>
  <c r="J37" i="94" s="1"/>
  <c r="H36" i="94"/>
  <c r="I36" i="94" s="1"/>
  <c r="J36" i="94" s="1"/>
  <c r="H35" i="94"/>
  <c r="I35" i="94" s="1"/>
  <c r="J35" i="94" s="1"/>
  <c r="H34" i="94"/>
  <c r="I34" i="94" s="1"/>
  <c r="J34" i="94" s="1"/>
  <c r="H33" i="94"/>
  <c r="I33" i="94" s="1"/>
  <c r="J33" i="94" s="1"/>
  <c r="H32" i="94"/>
  <c r="I32" i="94" s="1"/>
  <c r="J32" i="94" s="1"/>
  <c r="H31" i="94"/>
  <c r="I31" i="94" s="1"/>
  <c r="J31" i="94" s="1"/>
  <c r="H30" i="94"/>
  <c r="I30" i="94" s="1"/>
  <c r="J30" i="94" s="1"/>
  <c r="H29" i="94"/>
  <c r="I29" i="94" s="1"/>
  <c r="J29" i="94" s="1"/>
  <c r="H28" i="94"/>
  <c r="I28" i="94" s="1"/>
  <c r="J28" i="94" s="1"/>
  <c r="H27" i="94"/>
  <c r="I27" i="94" s="1"/>
  <c r="J27" i="94" s="1"/>
  <c r="H26" i="94"/>
  <c r="I26" i="94" s="1"/>
  <c r="J26" i="94" s="1"/>
  <c r="H25" i="94"/>
  <c r="I25" i="94" s="1"/>
  <c r="J25" i="94" s="1"/>
  <c r="H24" i="94"/>
  <c r="I24" i="94" s="1"/>
  <c r="J24" i="94" s="1"/>
  <c r="H23" i="94"/>
  <c r="I23" i="94" s="1"/>
  <c r="J23" i="94" s="1"/>
  <c r="H22" i="94"/>
  <c r="I22" i="94" s="1"/>
  <c r="J22" i="94" s="1"/>
  <c r="H21" i="94"/>
  <c r="I21" i="94" s="1"/>
  <c r="J21" i="94" s="1"/>
  <c r="H20" i="94"/>
  <c r="I20" i="94" s="1"/>
  <c r="J20" i="94" s="1"/>
  <c r="H19" i="94"/>
  <c r="I19" i="94" s="1"/>
  <c r="J19" i="94" s="1"/>
  <c r="H18" i="94"/>
  <c r="I18" i="94" s="1"/>
  <c r="J18" i="94" s="1"/>
  <c r="H17" i="94"/>
  <c r="I17" i="94" s="1"/>
  <c r="J17" i="94" s="1"/>
  <c r="H16" i="94"/>
  <c r="I16" i="94" s="1"/>
  <c r="J16" i="94" s="1"/>
  <c r="H15" i="94"/>
  <c r="I15" i="94" s="1"/>
  <c r="J15" i="94" s="1"/>
  <c r="H14" i="94"/>
  <c r="I14" i="94" s="1"/>
  <c r="J14" i="94" s="1"/>
  <c r="H13" i="94"/>
  <c r="I13" i="94" s="1"/>
  <c r="J13" i="94" s="1"/>
  <c r="H12" i="94"/>
  <c r="I12" i="94" s="1"/>
  <c r="J12" i="94" s="1"/>
  <c r="H11" i="94"/>
  <c r="I11" i="94" s="1"/>
  <c r="J11" i="94" s="1"/>
  <c r="H10" i="94"/>
  <c r="I10" i="94" s="1"/>
  <c r="J10" i="94" s="1"/>
  <c r="H9" i="94"/>
  <c r="I9" i="94" s="1"/>
  <c r="J9" i="94" s="1"/>
  <c r="H8" i="94"/>
  <c r="I8" i="94" s="1"/>
  <c r="J8" i="94" s="1"/>
  <c r="H7" i="94"/>
  <c r="I7" i="94" s="1"/>
  <c r="J7" i="94" s="1"/>
  <c r="H6" i="94"/>
  <c r="I6" i="94" s="1"/>
  <c r="J6" i="94" s="1"/>
  <c r="H5" i="94"/>
  <c r="I5" i="94" s="1"/>
  <c r="J5" i="94" s="1"/>
  <c r="K5" i="94" s="1"/>
  <c r="K6" i="94" s="1"/>
  <c r="M69" i="93"/>
  <c r="U69" i="93" s="1"/>
  <c r="M68" i="93"/>
  <c r="U68" i="93" s="1"/>
  <c r="M67" i="93"/>
  <c r="U67" i="93" s="1"/>
  <c r="M66" i="93"/>
  <c r="U66" i="93" s="1"/>
  <c r="M65" i="93"/>
  <c r="U65" i="93" s="1"/>
  <c r="M64" i="93"/>
  <c r="U64" i="93" s="1"/>
  <c r="M63" i="93"/>
  <c r="U63" i="93" s="1"/>
  <c r="M62" i="93"/>
  <c r="U62" i="93" s="1"/>
  <c r="M61" i="93"/>
  <c r="U61" i="93" s="1"/>
  <c r="M60" i="93"/>
  <c r="U60" i="93" s="1"/>
  <c r="M59" i="93"/>
  <c r="U59" i="93" s="1"/>
  <c r="M58" i="93"/>
  <c r="U58" i="93" s="1"/>
  <c r="M57" i="93"/>
  <c r="U57" i="93" s="1"/>
  <c r="M56" i="93"/>
  <c r="U56" i="93" s="1"/>
  <c r="M55" i="93"/>
  <c r="U55" i="93" s="1"/>
  <c r="M54" i="93"/>
  <c r="U54" i="93" s="1"/>
  <c r="M53" i="93"/>
  <c r="U53" i="93" s="1"/>
  <c r="M52" i="93"/>
  <c r="U52" i="93" s="1"/>
  <c r="M51" i="93"/>
  <c r="U51" i="93" s="1"/>
  <c r="M50" i="93"/>
  <c r="U50" i="93" s="1"/>
  <c r="M49" i="93"/>
  <c r="U49" i="93" s="1"/>
  <c r="M48" i="93"/>
  <c r="U48" i="93" s="1"/>
  <c r="M47" i="93"/>
  <c r="U47" i="93" s="1"/>
  <c r="M46" i="93"/>
  <c r="U46" i="93" s="1"/>
  <c r="M45" i="93"/>
  <c r="U45" i="93" s="1"/>
  <c r="M44" i="93"/>
  <c r="U44" i="93" s="1"/>
  <c r="M43" i="93"/>
  <c r="U43" i="93" s="1"/>
  <c r="M42" i="93"/>
  <c r="U42" i="93" s="1"/>
  <c r="M41" i="93"/>
  <c r="U41" i="93" s="1"/>
  <c r="M40" i="93"/>
  <c r="U40" i="93" s="1"/>
  <c r="M39" i="93"/>
  <c r="U39" i="93" s="1"/>
  <c r="M38" i="93"/>
  <c r="U38" i="93" s="1"/>
  <c r="M37" i="93"/>
  <c r="U37" i="93" s="1"/>
  <c r="M36" i="93"/>
  <c r="U36" i="93" s="1"/>
  <c r="M35" i="93"/>
  <c r="U35" i="93" s="1"/>
  <c r="M34" i="93"/>
  <c r="U34" i="93" s="1"/>
  <c r="M33" i="93"/>
  <c r="U33" i="93" s="1"/>
  <c r="M32" i="93"/>
  <c r="U32" i="93" s="1"/>
  <c r="M31" i="93"/>
  <c r="U31" i="93" s="1"/>
  <c r="M30" i="93"/>
  <c r="U30" i="93" s="1"/>
  <c r="M29" i="93"/>
  <c r="U29" i="93" s="1"/>
  <c r="M28" i="93"/>
  <c r="U28" i="93" s="1"/>
  <c r="M27" i="93"/>
  <c r="U27" i="93" s="1"/>
  <c r="M26" i="93"/>
  <c r="U26" i="93" s="1"/>
  <c r="M25" i="93"/>
  <c r="U25" i="93" s="1"/>
  <c r="M24" i="93"/>
  <c r="U24" i="93" s="1"/>
  <c r="M23" i="93"/>
  <c r="U23" i="93" s="1"/>
  <c r="M22" i="93"/>
  <c r="U22" i="93" s="1"/>
  <c r="M21" i="93"/>
  <c r="U21" i="93" s="1"/>
  <c r="M20" i="93"/>
  <c r="U20" i="93" s="1"/>
  <c r="M19" i="93"/>
  <c r="U19" i="93" s="1"/>
  <c r="M18" i="93"/>
  <c r="U18" i="93" s="1"/>
  <c r="M17" i="93"/>
  <c r="U17" i="93" s="1"/>
  <c r="M16" i="93"/>
  <c r="U16" i="93" s="1"/>
  <c r="M15" i="93"/>
  <c r="U15" i="93" s="1"/>
  <c r="M14" i="93"/>
  <c r="U14" i="93" s="1"/>
  <c r="M13" i="93"/>
  <c r="U13" i="93" s="1"/>
  <c r="M12" i="93"/>
  <c r="U12" i="93" s="1"/>
  <c r="M11" i="93"/>
  <c r="U11" i="93" s="1"/>
  <c r="M10" i="93"/>
  <c r="U10" i="93" s="1"/>
  <c r="M9" i="93"/>
  <c r="U9" i="93" s="1"/>
  <c r="M8" i="93"/>
  <c r="U8" i="93" s="1"/>
  <c r="M7" i="93"/>
  <c r="U7" i="93" s="1"/>
  <c r="M6" i="93"/>
  <c r="U6" i="93" s="1"/>
  <c r="M5" i="93"/>
  <c r="U5" i="93" s="1"/>
  <c r="X5" i="93" s="1"/>
  <c r="H69" i="93"/>
  <c r="I69" i="93" s="1"/>
  <c r="J69" i="93" s="1"/>
  <c r="H68" i="93"/>
  <c r="I68" i="93" s="1"/>
  <c r="J68" i="93" s="1"/>
  <c r="H67" i="93"/>
  <c r="I67" i="93" s="1"/>
  <c r="J67" i="93" s="1"/>
  <c r="H66" i="93"/>
  <c r="I66" i="93" s="1"/>
  <c r="J66" i="93" s="1"/>
  <c r="H65" i="93"/>
  <c r="I65" i="93" s="1"/>
  <c r="J65" i="93" s="1"/>
  <c r="H64" i="93"/>
  <c r="I64" i="93" s="1"/>
  <c r="J64" i="93" s="1"/>
  <c r="H63" i="93"/>
  <c r="I63" i="93" s="1"/>
  <c r="J63" i="93" s="1"/>
  <c r="H62" i="93"/>
  <c r="I62" i="93" s="1"/>
  <c r="J62" i="93" s="1"/>
  <c r="H61" i="93"/>
  <c r="I61" i="93" s="1"/>
  <c r="J61" i="93" s="1"/>
  <c r="H60" i="93"/>
  <c r="I60" i="93" s="1"/>
  <c r="J60" i="93" s="1"/>
  <c r="H59" i="93"/>
  <c r="I59" i="93" s="1"/>
  <c r="J59" i="93" s="1"/>
  <c r="H58" i="93"/>
  <c r="I58" i="93" s="1"/>
  <c r="J58" i="93" s="1"/>
  <c r="H57" i="93"/>
  <c r="I57" i="93" s="1"/>
  <c r="J57" i="93" s="1"/>
  <c r="H56" i="93"/>
  <c r="I56" i="93" s="1"/>
  <c r="J56" i="93" s="1"/>
  <c r="H55" i="93"/>
  <c r="I55" i="93" s="1"/>
  <c r="J55" i="93" s="1"/>
  <c r="H54" i="93"/>
  <c r="I54" i="93" s="1"/>
  <c r="J54" i="93" s="1"/>
  <c r="H53" i="93"/>
  <c r="I53" i="93" s="1"/>
  <c r="J53" i="93" s="1"/>
  <c r="H52" i="93"/>
  <c r="I52" i="93" s="1"/>
  <c r="J52" i="93" s="1"/>
  <c r="H51" i="93"/>
  <c r="I51" i="93" s="1"/>
  <c r="J51" i="93" s="1"/>
  <c r="H50" i="93"/>
  <c r="I50" i="93" s="1"/>
  <c r="J50" i="93" s="1"/>
  <c r="H49" i="93"/>
  <c r="I49" i="93" s="1"/>
  <c r="J49" i="93" s="1"/>
  <c r="H48" i="93"/>
  <c r="I48" i="93" s="1"/>
  <c r="J48" i="93" s="1"/>
  <c r="H47" i="93"/>
  <c r="I47" i="93" s="1"/>
  <c r="J47" i="93" s="1"/>
  <c r="H46" i="93"/>
  <c r="I46" i="93" s="1"/>
  <c r="J46" i="93" s="1"/>
  <c r="H45" i="93"/>
  <c r="I45" i="93" s="1"/>
  <c r="J45" i="93" s="1"/>
  <c r="H44" i="93"/>
  <c r="I44" i="93" s="1"/>
  <c r="J44" i="93" s="1"/>
  <c r="H43" i="93"/>
  <c r="I43" i="93" s="1"/>
  <c r="J43" i="93" s="1"/>
  <c r="H42" i="93"/>
  <c r="I42" i="93" s="1"/>
  <c r="J42" i="93" s="1"/>
  <c r="H41" i="93"/>
  <c r="I41" i="93" s="1"/>
  <c r="J41" i="93" s="1"/>
  <c r="H40" i="93"/>
  <c r="I40" i="93" s="1"/>
  <c r="J40" i="93" s="1"/>
  <c r="H39" i="93"/>
  <c r="I39" i="93" s="1"/>
  <c r="J39" i="93" s="1"/>
  <c r="H38" i="93"/>
  <c r="I38" i="93" s="1"/>
  <c r="J38" i="93" s="1"/>
  <c r="H37" i="93"/>
  <c r="I37" i="93" s="1"/>
  <c r="J37" i="93" s="1"/>
  <c r="H36" i="93"/>
  <c r="I36" i="93" s="1"/>
  <c r="J36" i="93" s="1"/>
  <c r="H35" i="93"/>
  <c r="I35" i="93" s="1"/>
  <c r="J35" i="93" s="1"/>
  <c r="H34" i="93"/>
  <c r="I34" i="93" s="1"/>
  <c r="J34" i="93" s="1"/>
  <c r="H33" i="93"/>
  <c r="I33" i="93" s="1"/>
  <c r="J33" i="93" s="1"/>
  <c r="H32" i="93"/>
  <c r="I32" i="93" s="1"/>
  <c r="J32" i="93" s="1"/>
  <c r="H31" i="93"/>
  <c r="I31" i="93" s="1"/>
  <c r="J31" i="93" s="1"/>
  <c r="H30" i="93"/>
  <c r="I30" i="93" s="1"/>
  <c r="J30" i="93" s="1"/>
  <c r="H29" i="93"/>
  <c r="I29" i="93" s="1"/>
  <c r="J29" i="93" s="1"/>
  <c r="H28" i="93"/>
  <c r="I28" i="93" s="1"/>
  <c r="J28" i="93" s="1"/>
  <c r="H27" i="93"/>
  <c r="I27" i="93" s="1"/>
  <c r="J27" i="93" s="1"/>
  <c r="H26" i="93"/>
  <c r="I26" i="93" s="1"/>
  <c r="J26" i="93" s="1"/>
  <c r="H25" i="93"/>
  <c r="I25" i="93" s="1"/>
  <c r="J25" i="93" s="1"/>
  <c r="H24" i="93"/>
  <c r="I24" i="93" s="1"/>
  <c r="J24" i="93" s="1"/>
  <c r="H23" i="93"/>
  <c r="I23" i="93" s="1"/>
  <c r="J23" i="93" s="1"/>
  <c r="H22" i="93"/>
  <c r="I22" i="93" s="1"/>
  <c r="J22" i="93" s="1"/>
  <c r="H21" i="93"/>
  <c r="I21" i="93" s="1"/>
  <c r="J21" i="93" s="1"/>
  <c r="H20" i="93"/>
  <c r="I20" i="93" s="1"/>
  <c r="J20" i="93" s="1"/>
  <c r="H19" i="93"/>
  <c r="I19" i="93" s="1"/>
  <c r="J19" i="93" s="1"/>
  <c r="H18" i="93"/>
  <c r="I18" i="93" s="1"/>
  <c r="J18" i="93" s="1"/>
  <c r="H17" i="93"/>
  <c r="I17" i="93" s="1"/>
  <c r="J17" i="93" s="1"/>
  <c r="H16" i="93"/>
  <c r="I16" i="93" s="1"/>
  <c r="J16" i="93" s="1"/>
  <c r="H15" i="93"/>
  <c r="I15" i="93" s="1"/>
  <c r="J15" i="93" s="1"/>
  <c r="H14" i="93"/>
  <c r="I14" i="93" s="1"/>
  <c r="J14" i="93" s="1"/>
  <c r="H13" i="93"/>
  <c r="I13" i="93" s="1"/>
  <c r="J13" i="93" s="1"/>
  <c r="H12" i="93"/>
  <c r="I12" i="93" s="1"/>
  <c r="J12" i="93" s="1"/>
  <c r="H11" i="93"/>
  <c r="I11" i="93" s="1"/>
  <c r="J11" i="93" s="1"/>
  <c r="H10" i="93"/>
  <c r="I10" i="93" s="1"/>
  <c r="J10" i="93" s="1"/>
  <c r="H9" i="93"/>
  <c r="I9" i="93" s="1"/>
  <c r="J9" i="93" s="1"/>
  <c r="H8" i="93"/>
  <c r="I8" i="93" s="1"/>
  <c r="J8" i="93" s="1"/>
  <c r="H7" i="93"/>
  <c r="I7" i="93" s="1"/>
  <c r="J7" i="93" s="1"/>
  <c r="H6" i="93"/>
  <c r="I6" i="93" s="1"/>
  <c r="J6" i="93" s="1"/>
  <c r="H5" i="93"/>
  <c r="I5" i="93" s="1"/>
  <c r="J5" i="93" s="1"/>
  <c r="H4" i="93"/>
  <c r="I4" i="93" s="1"/>
  <c r="J4" i="93" s="1"/>
  <c r="K4" i="93" s="1"/>
  <c r="M79" i="92"/>
  <c r="U79" i="92" s="1"/>
  <c r="M78" i="92"/>
  <c r="U78" i="92" s="1"/>
  <c r="M77" i="92"/>
  <c r="U77" i="92" s="1"/>
  <c r="M76" i="92"/>
  <c r="U76" i="92" s="1"/>
  <c r="M75" i="92"/>
  <c r="U75" i="92" s="1"/>
  <c r="M74" i="92"/>
  <c r="U74" i="92" s="1"/>
  <c r="M73" i="92"/>
  <c r="U73" i="92" s="1"/>
  <c r="M72" i="92"/>
  <c r="U72" i="92" s="1"/>
  <c r="M71" i="92"/>
  <c r="U71" i="92" s="1"/>
  <c r="M70" i="92"/>
  <c r="U70" i="92" s="1"/>
  <c r="M69" i="92"/>
  <c r="U69" i="92" s="1"/>
  <c r="M68" i="92"/>
  <c r="U68" i="92" s="1"/>
  <c r="M67" i="92"/>
  <c r="U67" i="92" s="1"/>
  <c r="M66" i="92"/>
  <c r="U66" i="92" s="1"/>
  <c r="M65" i="92"/>
  <c r="U65" i="92" s="1"/>
  <c r="M64" i="92"/>
  <c r="U64" i="92" s="1"/>
  <c r="M63" i="92"/>
  <c r="U63" i="92" s="1"/>
  <c r="M62" i="92"/>
  <c r="U62" i="92" s="1"/>
  <c r="M61" i="92"/>
  <c r="U61" i="92" s="1"/>
  <c r="M60" i="92"/>
  <c r="U60" i="92" s="1"/>
  <c r="M59" i="92"/>
  <c r="U59" i="92" s="1"/>
  <c r="M58" i="92"/>
  <c r="U58" i="92" s="1"/>
  <c r="M57" i="92"/>
  <c r="U57" i="92" s="1"/>
  <c r="M56" i="92"/>
  <c r="U56" i="92" s="1"/>
  <c r="M55" i="92"/>
  <c r="U55" i="92" s="1"/>
  <c r="M54" i="92"/>
  <c r="U54" i="92" s="1"/>
  <c r="M53" i="92"/>
  <c r="U53" i="92" s="1"/>
  <c r="M52" i="92"/>
  <c r="U52" i="92" s="1"/>
  <c r="M51" i="92"/>
  <c r="U51" i="92" s="1"/>
  <c r="M50" i="92"/>
  <c r="U50" i="92" s="1"/>
  <c r="M49" i="92"/>
  <c r="U49" i="92" s="1"/>
  <c r="M48" i="92"/>
  <c r="U48" i="92" s="1"/>
  <c r="M47" i="92"/>
  <c r="U47" i="92" s="1"/>
  <c r="M46" i="92"/>
  <c r="U46" i="92" s="1"/>
  <c r="M45" i="92"/>
  <c r="U45" i="92" s="1"/>
  <c r="M44" i="92"/>
  <c r="U44" i="92" s="1"/>
  <c r="M43" i="92"/>
  <c r="U43" i="92" s="1"/>
  <c r="M42" i="92"/>
  <c r="U42" i="92" s="1"/>
  <c r="M41" i="92"/>
  <c r="U41" i="92" s="1"/>
  <c r="M40" i="92"/>
  <c r="U40" i="92" s="1"/>
  <c r="M39" i="92"/>
  <c r="U39" i="92" s="1"/>
  <c r="M38" i="92"/>
  <c r="U38" i="92" s="1"/>
  <c r="M37" i="92"/>
  <c r="U37" i="92" s="1"/>
  <c r="M36" i="92"/>
  <c r="U36" i="92" s="1"/>
  <c r="M35" i="92"/>
  <c r="U35" i="92" s="1"/>
  <c r="M34" i="92"/>
  <c r="U34" i="92" s="1"/>
  <c r="M33" i="92"/>
  <c r="U33" i="92" s="1"/>
  <c r="M32" i="92"/>
  <c r="U32" i="92" s="1"/>
  <c r="M31" i="92"/>
  <c r="U31" i="92" s="1"/>
  <c r="M30" i="92"/>
  <c r="U30" i="92" s="1"/>
  <c r="M29" i="92"/>
  <c r="U29" i="92" s="1"/>
  <c r="M28" i="92"/>
  <c r="U28" i="92" s="1"/>
  <c r="M27" i="92"/>
  <c r="U27" i="92" s="1"/>
  <c r="M26" i="92"/>
  <c r="U26" i="92" s="1"/>
  <c r="M25" i="92"/>
  <c r="U25" i="92" s="1"/>
  <c r="M24" i="92"/>
  <c r="U24" i="92" s="1"/>
  <c r="M23" i="92"/>
  <c r="U23" i="92" s="1"/>
  <c r="M22" i="92"/>
  <c r="U22" i="92" s="1"/>
  <c r="M21" i="92"/>
  <c r="U21" i="92" s="1"/>
  <c r="M20" i="92"/>
  <c r="U20" i="92" s="1"/>
  <c r="M19" i="92"/>
  <c r="U19" i="92" s="1"/>
  <c r="M18" i="92"/>
  <c r="U18" i="92" s="1"/>
  <c r="M17" i="92"/>
  <c r="U17" i="92" s="1"/>
  <c r="M16" i="92"/>
  <c r="U16" i="92" s="1"/>
  <c r="M15" i="92"/>
  <c r="U15" i="92" s="1"/>
  <c r="M14" i="92"/>
  <c r="U14" i="92" s="1"/>
  <c r="M13" i="92"/>
  <c r="U13" i="92" s="1"/>
  <c r="M12" i="92"/>
  <c r="U12" i="92" s="1"/>
  <c r="M11" i="92"/>
  <c r="U11" i="92" s="1"/>
  <c r="M10" i="92"/>
  <c r="U10" i="92" s="1"/>
  <c r="M9" i="92"/>
  <c r="U9" i="92" s="1"/>
  <c r="M8" i="92"/>
  <c r="U8" i="92" s="1"/>
  <c r="M7" i="92"/>
  <c r="U7" i="92" s="1"/>
  <c r="M6" i="92"/>
  <c r="U6" i="92" s="1"/>
  <c r="M5" i="92"/>
  <c r="U5" i="92" s="1"/>
  <c r="X5" i="92" s="1"/>
  <c r="H79" i="92"/>
  <c r="I79" i="92" s="1"/>
  <c r="J79" i="92" s="1"/>
  <c r="H78" i="92"/>
  <c r="I78" i="92" s="1"/>
  <c r="J78" i="92" s="1"/>
  <c r="H77" i="92"/>
  <c r="I77" i="92" s="1"/>
  <c r="J77" i="92" s="1"/>
  <c r="H76" i="92"/>
  <c r="I76" i="92" s="1"/>
  <c r="J76" i="92" s="1"/>
  <c r="H75" i="92"/>
  <c r="I75" i="92" s="1"/>
  <c r="J75" i="92" s="1"/>
  <c r="H74" i="92"/>
  <c r="I74" i="92" s="1"/>
  <c r="J74" i="92" s="1"/>
  <c r="H73" i="92"/>
  <c r="I73" i="92" s="1"/>
  <c r="J73" i="92" s="1"/>
  <c r="H72" i="92"/>
  <c r="I72" i="92" s="1"/>
  <c r="J72" i="92" s="1"/>
  <c r="H71" i="92"/>
  <c r="I71" i="92" s="1"/>
  <c r="J71" i="92" s="1"/>
  <c r="H70" i="92"/>
  <c r="I70" i="92" s="1"/>
  <c r="J70" i="92" s="1"/>
  <c r="H69" i="92"/>
  <c r="I69" i="92" s="1"/>
  <c r="J69" i="92" s="1"/>
  <c r="H68" i="92"/>
  <c r="I68" i="92" s="1"/>
  <c r="J68" i="92" s="1"/>
  <c r="H67" i="92"/>
  <c r="I67" i="92" s="1"/>
  <c r="J67" i="92" s="1"/>
  <c r="H66" i="92"/>
  <c r="I66" i="92" s="1"/>
  <c r="J66" i="92" s="1"/>
  <c r="H65" i="92"/>
  <c r="I65" i="92" s="1"/>
  <c r="J65" i="92" s="1"/>
  <c r="H64" i="92"/>
  <c r="I64" i="92" s="1"/>
  <c r="J64" i="92" s="1"/>
  <c r="H63" i="92"/>
  <c r="I63" i="92" s="1"/>
  <c r="J63" i="92" s="1"/>
  <c r="H62" i="92"/>
  <c r="I62" i="92" s="1"/>
  <c r="J62" i="92" s="1"/>
  <c r="H61" i="92"/>
  <c r="I61" i="92" s="1"/>
  <c r="J61" i="92" s="1"/>
  <c r="H60" i="92"/>
  <c r="I60" i="92" s="1"/>
  <c r="J60" i="92" s="1"/>
  <c r="H59" i="92"/>
  <c r="I59" i="92" s="1"/>
  <c r="J59" i="92" s="1"/>
  <c r="H58" i="92"/>
  <c r="I58" i="92" s="1"/>
  <c r="J58" i="92" s="1"/>
  <c r="H57" i="92"/>
  <c r="I57" i="92" s="1"/>
  <c r="J57" i="92" s="1"/>
  <c r="H56" i="92"/>
  <c r="I56" i="92" s="1"/>
  <c r="J56" i="92" s="1"/>
  <c r="H55" i="92"/>
  <c r="I55" i="92" s="1"/>
  <c r="J55" i="92" s="1"/>
  <c r="H54" i="92"/>
  <c r="I54" i="92" s="1"/>
  <c r="J54" i="92" s="1"/>
  <c r="H53" i="92"/>
  <c r="I53" i="92" s="1"/>
  <c r="J53" i="92" s="1"/>
  <c r="H52" i="92"/>
  <c r="I52" i="92" s="1"/>
  <c r="J52" i="92" s="1"/>
  <c r="H51" i="92"/>
  <c r="I51" i="92" s="1"/>
  <c r="J51" i="92" s="1"/>
  <c r="H50" i="92"/>
  <c r="I50" i="92" s="1"/>
  <c r="J50" i="92" s="1"/>
  <c r="H49" i="92"/>
  <c r="I49" i="92" s="1"/>
  <c r="J49" i="92" s="1"/>
  <c r="H48" i="92"/>
  <c r="I48" i="92" s="1"/>
  <c r="J48" i="92" s="1"/>
  <c r="H47" i="92"/>
  <c r="I47" i="92" s="1"/>
  <c r="J47" i="92" s="1"/>
  <c r="H46" i="92"/>
  <c r="I46" i="92" s="1"/>
  <c r="J46" i="92" s="1"/>
  <c r="H45" i="92"/>
  <c r="I45" i="92" s="1"/>
  <c r="J45" i="92" s="1"/>
  <c r="H44" i="92"/>
  <c r="I44" i="92" s="1"/>
  <c r="J44" i="92" s="1"/>
  <c r="H43" i="92"/>
  <c r="I43" i="92" s="1"/>
  <c r="J43" i="92" s="1"/>
  <c r="H42" i="92"/>
  <c r="I42" i="92" s="1"/>
  <c r="J42" i="92" s="1"/>
  <c r="H41" i="92"/>
  <c r="I41" i="92" s="1"/>
  <c r="J41" i="92" s="1"/>
  <c r="H40" i="92"/>
  <c r="I40" i="92" s="1"/>
  <c r="J40" i="92" s="1"/>
  <c r="H39" i="92"/>
  <c r="I39" i="92" s="1"/>
  <c r="J39" i="92" s="1"/>
  <c r="H38" i="92"/>
  <c r="I38" i="92" s="1"/>
  <c r="J38" i="92" s="1"/>
  <c r="H37" i="92"/>
  <c r="I37" i="92" s="1"/>
  <c r="J37" i="92" s="1"/>
  <c r="H36" i="92"/>
  <c r="I36" i="92" s="1"/>
  <c r="J36" i="92" s="1"/>
  <c r="H35" i="92"/>
  <c r="I35" i="92" s="1"/>
  <c r="J35" i="92" s="1"/>
  <c r="H34" i="92"/>
  <c r="I34" i="92" s="1"/>
  <c r="J34" i="92" s="1"/>
  <c r="H33" i="92"/>
  <c r="I33" i="92" s="1"/>
  <c r="J33" i="92" s="1"/>
  <c r="H32" i="92"/>
  <c r="I32" i="92" s="1"/>
  <c r="J32" i="92" s="1"/>
  <c r="H31" i="92"/>
  <c r="I31" i="92" s="1"/>
  <c r="J31" i="92" s="1"/>
  <c r="H30" i="92"/>
  <c r="I30" i="92" s="1"/>
  <c r="J30" i="92" s="1"/>
  <c r="H29" i="92"/>
  <c r="I29" i="92" s="1"/>
  <c r="J29" i="92" s="1"/>
  <c r="H28" i="92"/>
  <c r="I28" i="92" s="1"/>
  <c r="J28" i="92" s="1"/>
  <c r="H27" i="92"/>
  <c r="I27" i="92" s="1"/>
  <c r="J27" i="92" s="1"/>
  <c r="H26" i="92"/>
  <c r="I26" i="92" s="1"/>
  <c r="J26" i="92" s="1"/>
  <c r="H25" i="92"/>
  <c r="I25" i="92" s="1"/>
  <c r="J25" i="92" s="1"/>
  <c r="H24" i="92"/>
  <c r="I24" i="92" s="1"/>
  <c r="J24" i="92" s="1"/>
  <c r="H23" i="92"/>
  <c r="I23" i="92" s="1"/>
  <c r="J23" i="92" s="1"/>
  <c r="H22" i="92"/>
  <c r="I22" i="92" s="1"/>
  <c r="J22" i="92" s="1"/>
  <c r="H21" i="92"/>
  <c r="I21" i="92" s="1"/>
  <c r="J21" i="92" s="1"/>
  <c r="H20" i="92"/>
  <c r="I20" i="92" s="1"/>
  <c r="J20" i="92" s="1"/>
  <c r="H19" i="92"/>
  <c r="I19" i="92" s="1"/>
  <c r="J19" i="92" s="1"/>
  <c r="H18" i="92"/>
  <c r="I18" i="92" s="1"/>
  <c r="J18" i="92" s="1"/>
  <c r="H17" i="92"/>
  <c r="I17" i="92" s="1"/>
  <c r="J17" i="92" s="1"/>
  <c r="H16" i="92"/>
  <c r="I16" i="92" s="1"/>
  <c r="J16" i="92" s="1"/>
  <c r="H15" i="92"/>
  <c r="I15" i="92" s="1"/>
  <c r="J15" i="92" s="1"/>
  <c r="H14" i="92"/>
  <c r="I14" i="92" s="1"/>
  <c r="J14" i="92" s="1"/>
  <c r="H13" i="92"/>
  <c r="I13" i="92" s="1"/>
  <c r="J13" i="92" s="1"/>
  <c r="H12" i="92"/>
  <c r="I12" i="92" s="1"/>
  <c r="J12" i="92" s="1"/>
  <c r="H11" i="92"/>
  <c r="I11" i="92" s="1"/>
  <c r="J11" i="92" s="1"/>
  <c r="H10" i="92"/>
  <c r="I10" i="92" s="1"/>
  <c r="J10" i="92" s="1"/>
  <c r="H9" i="92"/>
  <c r="I9" i="92" s="1"/>
  <c r="J9" i="92" s="1"/>
  <c r="H8" i="92"/>
  <c r="I8" i="92" s="1"/>
  <c r="J8" i="92" s="1"/>
  <c r="H7" i="92"/>
  <c r="I7" i="92" s="1"/>
  <c r="J7" i="92" s="1"/>
  <c r="H6" i="92"/>
  <c r="I6" i="92" s="1"/>
  <c r="J6" i="92" s="1"/>
  <c r="H5" i="92"/>
  <c r="I5" i="92" s="1"/>
  <c r="J5" i="92" s="1"/>
  <c r="H4" i="92"/>
  <c r="I4" i="92" s="1"/>
  <c r="J4" i="92" s="1"/>
  <c r="K4" i="92" s="1"/>
  <c r="M89" i="91"/>
  <c r="U89" i="91" s="1"/>
  <c r="M88" i="91"/>
  <c r="U88" i="91" s="1"/>
  <c r="M87" i="91"/>
  <c r="U87" i="91" s="1"/>
  <c r="M86" i="91"/>
  <c r="U86" i="91" s="1"/>
  <c r="M85" i="91"/>
  <c r="U85" i="91" s="1"/>
  <c r="M84" i="91"/>
  <c r="U84" i="91" s="1"/>
  <c r="M83" i="91"/>
  <c r="U83" i="91" s="1"/>
  <c r="M82" i="91"/>
  <c r="U82" i="91" s="1"/>
  <c r="M81" i="91"/>
  <c r="U81" i="91" s="1"/>
  <c r="M80" i="91"/>
  <c r="U80" i="91" s="1"/>
  <c r="M79" i="91"/>
  <c r="U79" i="91" s="1"/>
  <c r="M78" i="91"/>
  <c r="U78" i="91" s="1"/>
  <c r="M77" i="91"/>
  <c r="U77" i="91" s="1"/>
  <c r="M76" i="91"/>
  <c r="U76" i="91" s="1"/>
  <c r="M75" i="91"/>
  <c r="U75" i="91" s="1"/>
  <c r="M74" i="91"/>
  <c r="U74" i="91" s="1"/>
  <c r="M73" i="91"/>
  <c r="U73" i="91" s="1"/>
  <c r="M72" i="91"/>
  <c r="U72" i="91" s="1"/>
  <c r="M71" i="91"/>
  <c r="U71" i="91" s="1"/>
  <c r="M70" i="91"/>
  <c r="U70" i="91" s="1"/>
  <c r="M69" i="91"/>
  <c r="U69" i="91" s="1"/>
  <c r="M68" i="91"/>
  <c r="U68" i="91" s="1"/>
  <c r="M67" i="91"/>
  <c r="U67" i="91" s="1"/>
  <c r="M66" i="91"/>
  <c r="U66" i="91" s="1"/>
  <c r="M65" i="91"/>
  <c r="U65" i="91" s="1"/>
  <c r="M64" i="91"/>
  <c r="U64" i="91" s="1"/>
  <c r="M63" i="91"/>
  <c r="U63" i="91" s="1"/>
  <c r="M62" i="91"/>
  <c r="U62" i="91" s="1"/>
  <c r="M61" i="91"/>
  <c r="U61" i="91" s="1"/>
  <c r="M60" i="91"/>
  <c r="U60" i="91" s="1"/>
  <c r="M59" i="91"/>
  <c r="U59" i="91" s="1"/>
  <c r="M58" i="91"/>
  <c r="U58" i="91" s="1"/>
  <c r="M57" i="91"/>
  <c r="U57" i="91" s="1"/>
  <c r="M56" i="91"/>
  <c r="U56" i="91" s="1"/>
  <c r="M55" i="91"/>
  <c r="U55" i="91" s="1"/>
  <c r="M54" i="91"/>
  <c r="U54" i="91" s="1"/>
  <c r="M53" i="91"/>
  <c r="U53" i="91" s="1"/>
  <c r="M52" i="91"/>
  <c r="U52" i="91" s="1"/>
  <c r="M51" i="91"/>
  <c r="U51" i="91" s="1"/>
  <c r="M50" i="91"/>
  <c r="U50" i="91" s="1"/>
  <c r="M49" i="91"/>
  <c r="U49" i="91" s="1"/>
  <c r="M48" i="91"/>
  <c r="U48" i="91" s="1"/>
  <c r="M47" i="91"/>
  <c r="U47" i="91" s="1"/>
  <c r="M46" i="91"/>
  <c r="U46" i="91" s="1"/>
  <c r="M45" i="91"/>
  <c r="U45" i="91" s="1"/>
  <c r="M44" i="91"/>
  <c r="U44" i="91" s="1"/>
  <c r="M43" i="91"/>
  <c r="U43" i="91" s="1"/>
  <c r="M42" i="91"/>
  <c r="U42" i="91" s="1"/>
  <c r="M41" i="91"/>
  <c r="U41" i="91" s="1"/>
  <c r="M40" i="91"/>
  <c r="U40" i="91" s="1"/>
  <c r="M39" i="91"/>
  <c r="U39" i="91" s="1"/>
  <c r="M38" i="91"/>
  <c r="U38" i="91" s="1"/>
  <c r="M37" i="91"/>
  <c r="U37" i="91" s="1"/>
  <c r="M36" i="91"/>
  <c r="U36" i="91" s="1"/>
  <c r="M35" i="91"/>
  <c r="U35" i="91" s="1"/>
  <c r="M34" i="91"/>
  <c r="U34" i="91" s="1"/>
  <c r="M33" i="91"/>
  <c r="U33" i="91" s="1"/>
  <c r="M32" i="91"/>
  <c r="U32" i="91" s="1"/>
  <c r="M31" i="91"/>
  <c r="U31" i="91" s="1"/>
  <c r="M30" i="91"/>
  <c r="U30" i="91" s="1"/>
  <c r="M29" i="91"/>
  <c r="U29" i="91" s="1"/>
  <c r="M28" i="91"/>
  <c r="U28" i="91" s="1"/>
  <c r="M27" i="91"/>
  <c r="U27" i="91" s="1"/>
  <c r="M26" i="91"/>
  <c r="U26" i="91" s="1"/>
  <c r="M25" i="91"/>
  <c r="U25" i="91" s="1"/>
  <c r="M24" i="91"/>
  <c r="U24" i="91" s="1"/>
  <c r="M23" i="91"/>
  <c r="U23" i="91" s="1"/>
  <c r="M22" i="91"/>
  <c r="U22" i="91" s="1"/>
  <c r="M21" i="91"/>
  <c r="U21" i="91" s="1"/>
  <c r="M20" i="91"/>
  <c r="U20" i="91" s="1"/>
  <c r="M19" i="91"/>
  <c r="U19" i="91" s="1"/>
  <c r="M18" i="91"/>
  <c r="U18" i="91" s="1"/>
  <c r="M17" i="91"/>
  <c r="U17" i="91" s="1"/>
  <c r="M16" i="91"/>
  <c r="U16" i="91" s="1"/>
  <c r="M15" i="91"/>
  <c r="U15" i="91" s="1"/>
  <c r="M14" i="91"/>
  <c r="U14" i="91" s="1"/>
  <c r="M13" i="91"/>
  <c r="U13" i="91" s="1"/>
  <c r="M12" i="91"/>
  <c r="U12" i="91" s="1"/>
  <c r="M11" i="91"/>
  <c r="U11" i="91" s="1"/>
  <c r="M10" i="91"/>
  <c r="U10" i="91" s="1"/>
  <c r="M9" i="91"/>
  <c r="U9" i="91" s="1"/>
  <c r="M8" i="91"/>
  <c r="U8" i="91" s="1"/>
  <c r="M7" i="91"/>
  <c r="U7" i="91" s="1"/>
  <c r="M6" i="91"/>
  <c r="U6" i="91" s="1"/>
  <c r="M5" i="91"/>
  <c r="U5" i="91" s="1"/>
  <c r="X5" i="91" s="1"/>
  <c r="H89" i="91"/>
  <c r="I89" i="91" s="1"/>
  <c r="J89" i="91" s="1"/>
  <c r="H88" i="91"/>
  <c r="I88" i="91" s="1"/>
  <c r="J88" i="91" s="1"/>
  <c r="H87" i="91"/>
  <c r="I87" i="91" s="1"/>
  <c r="J87" i="91" s="1"/>
  <c r="H86" i="91"/>
  <c r="I86" i="91" s="1"/>
  <c r="J86" i="91" s="1"/>
  <c r="H85" i="91"/>
  <c r="I85" i="91" s="1"/>
  <c r="J85" i="91" s="1"/>
  <c r="H84" i="91"/>
  <c r="I84" i="91" s="1"/>
  <c r="J84" i="91" s="1"/>
  <c r="H83" i="91"/>
  <c r="I83" i="91" s="1"/>
  <c r="J83" i="91" s="1"/>
  <c r="H82" i="91"/>
  <c r="I82" i="91" s="1"/>
  <c r="J82" i="91" s="1"/>
  <c r="H81" i="91"/>
  <c r="I81" i="91" s="1"/>
  <c r="J81" i="91" s="1"/>
  <c r="H80" i="91"/>
  <c r="I80" i="91" s="1"/>
  <c r="J80" i="91" s="1"/>
  <c r="H79" i="91"/>
  <c r="I79" i="91" s="1"/>
  <c r="J79" i="91" s="1"/>
  <c r="H78" i="91"/>
  <c r="I78" i="91" s="1"/>
  <c r="J78" i="91" s="1"/>
  <c r="H77" i="91"/>
  <c r="I77" i="91" s="1"/>
  <c r="J77" i="91" s="1"/>
  <c r="H76" i="91"/>
  <c r="I76" i="91" s="1"/>
  <c r="J76" i="91" s="1"/>
  <c r="H75" i="91"/>
  <c r="I75" i="91" s="1"/>
  <c r="J75" i="91" s="1"/>
  <c r="H74" i="91"/>
  <c r="I74" i="91" s="1"/>
  <c r="J74" i="91" s="1"/>
  <c r="H73" i="91"/>
  <c r="I73" i="91" s="1"/>
  <c r="J73" i="91" s="1"/>
  <c r="H72" i="91"/>
  <c r="I72" i="91" s="1"/>
  <c r="J72" i="91" s="1"/>
  <c r="H71" i="91"/>
  <c r="I71" i="91" s="1"/>
  <c r="J71" i="91" s="1"/>
  <c r="H70" i="91"/>
  <c r="I70" i="91" s="1"/>
  <c r="J70" i="91" s="1"/>
  <c r="H69" i="91"/>
  <c r="I69" i="91" s="1"/>
  <c r="J69" i="91" s="1"/>
  <c r="H68" i="91"/>
  <c r="I68" i="91" s="1"/>
  <c r="J68" i="91" s="1"/>
  <c r="H67" i="91"/>
  <c r="I67" i="91" s="1"/>
  <c r="J67" i="91" s="1"/>
  <c r="H66" i="91"/>
  <c r="I66" i="91" s="1"/>
  <c r="J66" i="91" s="1"/>
  <c r="H65" i="91"/>
  <c r="I65" i="91" s="1"/>
  <c r="J65" i="91" s="1"/>
  <c r="H64" i="91"/>
  <c r="I64" i="91" s="1"/>
  <c r="J64" i="91" s="1"/>
  <c r="H63" i="91"/>
  <c r="I63" i="91" s="1"/>
  <c r="J63" i="91" s="1"/>
  <c r="H62" i="91"/>
  <c r="I62" i="91" s="1"/>
  <c r="J62" i="91" s="1"/>
  <c r="H61" i="91"/>
  <c r="I61" i="91" s="1"/>
  <c r="J61" i="91" s="1"/>
  <c r="H60" i="91"/>
  <c r="I60" i="91" s="1"/>
  <c r="J60" i="91" s="1"/>
  <c r="H59" i="91"/>
  <c r="I59" i="91" s="1"/>
  <c r="J59" i="91" s="1"/>
  <c r="H58" i="91"/>
  <c r="I58" i="91" s="1"/>
  <c r="J58" i="91" s="1"/>
  <c r="H57" i="91"/>
  <c r="I57" i="91" s="1"/>
  <c r="J57" i="91" s="1"/>
  <c r="H56" i="91"/>
  <c r="I56" i="91" s="1"/>
  <c r="J56" i="91" s="1"/>
  <c r="H55" i="91"/>
  <c r="I55" i="91" s="1"/>
  <c r="J55" i="91" s="1"/>
  <c r="H54" i="91"/>
  <c r="I54" i="91" s="1"/>
  <c r="J54" i="91" s="1"/>
  <c r="H53" i="91"/>
  <c r="I53" i="91" s="1"/>
  <c r="J53" i="91" s="1"/>
  <c r="H52" i="91"/>
  <c r="I52" i="91" s="1"/>
  <c r="J52" i="91" s="1"/>
  <c r="H51" i="91"/>
  <c r="I51" i="91" s="1"/>
  <c r="J51" i="91" s="1"/>
  <c r="H50" i="91"/>
  <c r="I50" i="91" s="1"/>
  <c r="J50" i="91" s="1"/>
  <c r="H49" i="91"/>
  <c r="I49" i="91" s="1"/>
  <c r="J49" i="91" s="1"/>
  <c r="H48" i="91"/>
  <c r="I48" i="91" s="1"/>
  <c r="J48" i="91" s="1"/>
  <c r="H47" i="91"/>
  <c r="I47" i="91" s="1"/>
  <c r="J47" i="91" s="1"/>
  <c r="H46" i="91"/>
  <c r="I46" i="91" s="1"/>
  <c r="J46" i="91" s="1"/>
  <c r="H45" i="91"/>
  <c r="I45" i="91" s="1"/>
  <c r="J45" i="91" s="1"/>
  <c r="H44" i="91"/>
  <c r="I44" i="91" s="1"/>
  <c r="J44" i="91" s="1"/>
  <c r="H43" i="91"/>
  <c r="I43" i="91" s="1"/>
  <c r="J43" i="91" s="1"/>
  <c r="H42" i="91"/>
  <c r="I42" i="91" s="1"/>
  <c r="J42" i="91" s="1"/>
  <c r="H41" i="91"/>
  <c r="I41" i="91" s="1"/>
  <c r="J41" i="91" s="1"/>
  <c r="H40" i="91"/>
  <c r="I40" i="91" s="1"/>
  <c r="J40" i="91" s="1"/>
  <c r="H39" i="91"/>
  <c r="I39" i="91" s="1"/>
  <c r="J39" i="91" s="1"/>
  <c r="H38" i="91"/>
  <c r="I38" i="91" s="1"/>
  <c r="J38" i="91" s="1"/>
  <c r="H37" i="91"/>
  <c r="I37" i="91" s="1"/>
  <c r="J37" i="91" s="1"/>
  <c r="H36" i="91"/>
  <c r="I36" i="91" s="1"/>
  <c r="J36" i="91" s="1"/>
  <c r="H35" i="91"/>
  <c r="I35" i="91" s="1"/>
  <c r="J35" i="91" s="1"/>
  <c r="H34" i="91"/>
  <c r="I34" i="91" s="1"/>
  <c r="J34" i="91" s="1"/>
  <c r="H33" i="91"/>
  <c r="I33" i="91" s="1"/>
  <c r="J33" i="91" s="1"/>
  <c r="H32" i="91"/>
  <c r="I32" i="91" s="1"/>
  <c r="J32" i="91" s="1"/>
  <c r="H31" i="91"/>
  <c r="I31" i="91" s="1"/>
  <c r="J31" i="91" s="1"/>
  <c r="H30" i="91"/>
  <c r="I30" i="91" s="1"/>
  <c r="J30" i="91" s="1"/>
  <c r="H29" i="91"/>
  <c r="I29" i="91" s="1"/>
  <c r="J29" i="91" s="1"/>
  <c r="H28" i="91"/>
  <c r="I28" i="91" s="1"/>
  <c r="J28" i="91" s="1"/>
  <c r="H27" i="91"/>
  <c r="I27" i="91" s="1"/>
  <c r="J27" i="91" s="1"/>
  <c r="H26" i="91"/>
  <c r="I26" i="91" s="1"/>
  <c r="J26" i="91" s="1"/>
  <c r="H25" i="91"/>
  <c r="I25" i="91" s="1"/>
  <c r="J25" i="91" s="1"/>
  <c r="H24" i="91"/>
  <c r="I24" i="91" s="1"/>
  <c r="J24" i="91" s="1"/>
  <c r="H23" i="91"/>
  <c r="I23" i="91" s="1"/>
  <c r="J23" i="91" s="1"/>
  <c r="H22" i="91"/>
  <c r="I22" i="91" s="1"/>
  <c r="J22" i="91" s="1"/>
  <c r="H21" i="91"/>
  <c r="I21" i="91" s="1"/>
  <c r="J21" i="91" s="1"/>
  <c r="H20" i="91"/>
  <c r="I20" i="91" s="1"/>
  <c r="J20" i="91" s="1"/>
  <c r="H19" i="91"/>
  <c r="I19" i="91" s="1"/>
  <c r="J19" i="91" s="1"/>
  <c r="H18" i="91"/>
  <c r="I18" i="91" s="1"/>
  <c r="J18" i="91" s="1"/>
  <c r="H17" i="91"/>
  <c r="I17" i="91" s="1"/>
  <c r="J17" i="91" s="1"/>
  <c r="H16" i="91"/>
  <c r="I16" i="91" s="1"/>
  <c r="J16" i="91" s="1"/>
  <c r="H15" i="91"/>
  <c r="I15" i="91" s="1"/>
  <c r="J15" i="91" s="1"/>
  <c r="H14" i="91"/>
  <c r="I14" i="91" s="1"/>
  <c r="J14" i="91" s="1"/>
  <c r="H13" i="91"/>
  <c r="I13" i="91" s="1"/>
  <c r="J13" i="91" s="1"/>
  <c r="H12" i="91"/>
  <c r="I12" i="91" s="1"/>
  <c r="J12" i="91" s="1"/>
  <c r="H11" i="91"/>
  <c r="I11" i="91" s="1"/>
  <c r="J11" i="91" s="1"/>
  <c r="H10" i="91"/>
  <c r="I10" i="91" s="1"/>
  <c r="J10" i="91" s="1"/>
  <c r="H9" i="91"/>
  <c r="I9" i="91" s="1"/>
  <c r="J9" i="91" s="1"/>
  <c r="H8" i="91"/>
  <c r="I8" i="91" s="1"/>
  <c r="J8" i="91" s="1"/>
  <c r="H7" i="91"/>
  <c r="I7" i="91" s="1"/>
  <c r="J7" i="91" s="1"/>
  <c r="H6" i="91"/>
  <c r="I6" i="91" s="1"/>
  <c r="J6" i="91" s="1"/>
  <c r="H5" i="91"/>
  <c r="I5" i="91" s="1"/>
  <c r="J5" i="91" s="1"/>
  <c r="H4" i="91"/>
  <c r="I4" i="91" s="1"/>
  <c r="J4" i="91" s="1"/>
  <c r="K4" i="91" s="1"/>
  <c r="M98" i="90"/>
  <c r="U98" i="90" s="1"/>
  <c r="M97" i="90"/>
  <c r="U97" i="90" s="1"/>
  <c r="M96" i="90"/>
  <c r="U96" i="90" s="1"/>
  <c r="M95" i="90"/>
  <c r="U95" i="90" s="1"/>
  <c r="M94" i="90"/>
  <c r="U94" i="90" s="1"/>
  <c r="M93" i="90"/>
  <c r="U93" i="90" s="1"/>
  <c r="M92" i="90"/>
  <c r="U92" i="90" s="1"/>
  <c r="M91" i="90"/>
  <c r="U91" i="90" s="1"/>
  <c r="M90" i="90"/>
  <c r="U90" i="90" s="1"/>
  <c r="M89" i="90"/>
  <c r="U89" i="90" s="1"/>
  <c r="M88" i="90"/>
  <c r="U88" i="90" s="1"/>
  <c r="M87" i="90"/>
  <c r="U87" i="90" s="1"/>
  <c r="M86" i="90"/>
  <c r="U86" i="90" s="1"/>
  <c r="M85" i="90"/>
  <c r="U85" i="90" s="1"/>
  <c r="M84" i="90"/>
  <c r="U84" i="90" s="1"/>
  <c r="M83" i="90"/>
  <c r="U83" i="90" s="1"/>
  <c r="M82" i="90"/>
  <c r="U82" i="90" s="1"/>
  <c r="M81" i="90"/>
  <c r="U81" i="90" s="1"/>
  <c r="M80" i="90"/>
  <c r="U80" i="90" s="1"/>
  <c r="M79" i="90"/>
  <c r="U79" i="90" s="1"/>
  <c r="M78" i="90"/>
  <c r="U78" i="90" s="1"/>
  <c r="M77" i="90"/>
  <c r="U77" i="90" s="1"/>
  <c r="M76" i="90"/>
  <c r="U76" i="90" s="1"/>
  <c r="M75" i="90"/>
  <c r="U75" i="90" s="1"/>
  <c r="M74" i="90"/>
  <c r="U74" i="90" s="1"/>
  <c r="M73" i="90"/>
  <c r="U73" i="90" s="1"/>
  <c r="M72" i="90"/>
  <c r="U72" i="90" s="1"/>
  <c r="M71" i="90"/>
  <c r="U71" i="90" s="1"/>
  <c r="M70" i="90"/>
  <c r="U70" i="90" s="1"/>
  <c r="M69" i="90"/>
  <c r="U69" i="90" s="1"/>
  <c r="M68" i="90"/>
  <c r="U68" i="90" s="1"/>
  <c r="M67" i="90"/>
  <c r="U67" i="90" s="1"/>
  <c r="M66" i="90"/>
  <c r="U66" i="90" s="1"/>
  <c r="M65" i="90"/>
  <c r="U65" i="90" s="1"/>
  <c r="M64" i="90"/>
  <c r="U64" i="90" s="1"/>
  <c r="M63" i="90"/>
  <c r="U63" i="90" s="1"/>
  <c r="M62" i="90"/>
  <c r="U62" i="90" s="1"/>
  <c r="M61" i="90"/>
  <c r="U61" i="90" s="1"/>
  <c r="M60" i="90"/>
  <c r="U60" i="90" s="1"/>
  <c r="M59" i="90"/>
  <c r="U59" i="90" s="1"/>
  <c r="M58" i="90"/>
  <c r="U58" i="90" s="1"/>
  <c r="M57" i="90"/>
  <c r="U57" i="90" s="1"/>
  <c r="M56" i="90"/>
  <c r="U56" i="90" s="1"/>
  <c r="M55" i="90"/>
  <c r="U55" i="90" s="1"/>
  <c r="M54" i="90"/>
  <c r="U54" i="90" s="1"/>
  <c r="M53" i="90"/>
  <c r="U53" i="90" s="1"/>
  <c r="M52" i="90"/>
  <c r="U52" i="90" s="1"/>
  <c r="M51" i="90"/>
  <c r="U51" i="90" s="1"/>
  <c r="M50" i="90"/>
  <c r="U50" i="90" s="1"/>
  <c r="M49" i="90"/>
  <c r="U49" i="90" s="1"/>
  <c r="M48" i="90"/>
  <c r="U48" i="90" s="1"/>
  <c r="M47" i="90"/>
  <c r="U47" i="90" s="1"/>
  <c r="M46" i="90"/>
  <c r="U46" i="90" s="1"/>
  <c r="M45" i="90"/>
  <c r="U45" i="90" s="1"/>
  <c r="M44" i="90"/>
  <c r="U44" i="90" s="1"/>
  <c r="M43" i="90"/>
  <c r="U43" i="90" s="1"/>
  <c r="M42" i="90"/>
  <c r="U42" i="90" s="1"/>
  <c r="M41" i="90"/>
  <c r="U41" i="90" s="1"/>
  <c r="M40" i="90"/>
  <c r="U40" i="90" s="1"/>
  <c r="M39" i="90"/>
  <c r="U39" i="90" s="1"/>
  <c r="M38" i="90"/>
  <c r="U38" i="90" s="1"/>
  <c r="M37" i="90"/>
  <c r="U37" i="90" s="1"/>
  <c r="M36" i="90"/>
  <c r="U36" i="90" s="1"/>
  <c r="M35" i="90"/>
  <c r="U35" i="90" s="1"/>
  <c r="M34" i="90"/>
  <c r="U34" i="90" s="1"/>
  <c r="M33" i="90"/>
  <c r="U33" i="90" s="1"/>
  <c r="M32" i="90"/>
  <c r="U32" i="90" s="1"/>
  <c r="M31" i="90"/>
  <c r="U31" i="90" s="1"/>
  <c r="M30" i="90"/>
  <c r="U30" i="90" s="1"/>
  <c r="M29" i="90"/>
  <c r="U29" i="90" s="1"/>
  <c r="M28" i="90"/>
  <c r="U28" i="90" s="1"/>
  <c r="M27" i="90"/>
  <c r="U27" i="90" s="1"/>
  <c r="M26" i="90"/>
  <c r="U26" i="90" s="1"/>
  <c r="M25" i="90"/>
  <c r="U25" i="90" s="1"/>
  <c r="M24" i="90"/>
  <c r="U24" i="90" s="1"/>
  <c r="M23" i="90"/>
  <c r="U23" i="90" s="1"/>
  <c r="M22" i="90"/>
  <c r="U22" i="90" s="1"/>
  <c r="M21" i="90"/>
  <c r="U21" i="90" s="1"/>
  <c r="M20" i="90"/>
  <c r="U20" i="90" s="1"/>
  <c r="M19" i="90"/>
  <c r="U19" i="90" s="1"/>
  <c r="M18" i="90"/>
  <c r="U18" i="90" s="1"/>
  <c r="M17" i="90"/>
  <c r="U17" i="90" s="1"/>
  <c r="M16" i="90"/>
  <c r="U16" i="90" s="1"/>
  <c r="M15" i="90"/>
  <c r="U15" i="90" s="1"/>
  <c r="M14" i="90"/>
  <c r="U14" i="90" s="1"/>
  <c r="M13" i="90"/>
  <c r="U13" i="90" s="1"/>
  <c r="M12" i="90"/>
  <c r="U12" i="90" s="1"/>
  <c r="M11" i="90"/>
  <c r="U11" i="90" s="1"/>
  <c r="M10" i="90"/>
  <c r="U10" i="90" s="1"/>
  <c r="M9" i="90"/>
  <c r="U9" i="90" s="1"/>
  <c r="M8" i="90"/>
  <c r="U8" i="90" s="1"/>
  <c r="M7" i="90"/>
  <c r="U7" i="90" s="1"/>
  <c r="M6" i="90"/>
  <c r="U6" i="90" s="1"/>
  <c r="M5" i="90"/>
  <c r="U5" i="90" s="1"/>
  <c r="X5" i="90" s="1"/>
  <c r="H98" i="90"/>
  <c r="I98" i="90" s="1"/>
  <c r="J98" i="90" s="1"/>
  <c r="H97" i="90"/>
  <c r="I97" i="90" s="1"/>
  <c r="J97" i="90" s="1"/>
  <c r="H96" i="90"/>
  <c r="I96" i="90" s="1"/>
  <c r="J96" i="90" s="1"/>
  <c r="H95" i="90"/>
  <c r="I95" i="90" s="1"/>
  <c r="J95" i="90" s="1"/>
  <c r="H94" i="90"/>
  <c r="I94" i="90" s="1"/>
  <c r="J94" i="90" s="1"/>
  <c r="H93" i="90"/>
  <c r="I93" i="90" s="1"/>
  <c r="J93" i="90" s="1"/>
  <c r="H92" i="90"/>
  <c r="I92" i="90" s="1"/>
  <c r="J92" i="90" s="1"/>
  <c r="H91" i="90"/>
  <c r="I91" i="90" s="1"/>
  <c r="J91" i="90" s="1"/>
  <c r="H90" i="90"/>
  <c r="I90" i="90" s="1"/>
  <c r="J90" i="90" s="1"/>
  <c r="H89" i="90"/>
  <c r="I89" i="90" s="1"/>
  <c r="J89" i="90" s="1"/>
  <c r="H88" i="90"/>
  <c r="I88" i="90" s="1"/>
  <c r="J88" i="90" s="1"/>
  <c r="H87" i="90"/>
  <c r="I87" i="90" s="1"/>
  <c r="J87" i="90" s="1"/>
  <c r="H86" i="90"/>
  <c r="I86" i="90" s="1"/>
  <c r="J86" i="90" s="1"/>
  <c r="H85" i="90"/>
  <c r="I85" i="90" s="1"/>
  <c r="J85" i="90" s="1"/>
  <c r="H84" i="90"/>
  <c r="I84" i="90" s="1"/>
  <c r="J84" i="90" s="1"/>
  <c r="H83" i="90"/>
  <c r="I83" i="90" s="1"/>
  <c r="J83" i="90" s="1"/>
  <c r="H82" i="90"/>
  <c r="I82" i="90" s="1"/>
  <c r="J82" i="90" s="1"/>
  <c r="H81" i="90"/>
  <c r="I81" i="90" s="1"/>
  <c r="J81" i="90" s="1"/>
  <c r="H80" i="90"/>
  <c r="I80" i="90" s="1"/>
  <c r="J80" i="90" s="1"/>
  <c r="H79" i="90"/>
  <c r="I79" i="90" s="1"/>
  <c r="J79" i="90" s="1"/>
  <c r="H78" i="90"/>
  <c r="I78" i="90" s="1"/>
  <c r="J78" i="90" s="1"/>
  <c r="H77" i="90"/>
  <c r="I77" i="90" s="1"/>
  <c r="J77" i="90" s="1"/>
  <c r="H76" i="90"/>
  <c r="I76" i="90" s="1"/>
  <c r="J76" i="90" s="1"/>
  <c r="H75" i="90"/>
  <c r="I75" i="90" s="1"/>
  <c r="J75" i="90" s="1"/>
  <c r="H74" i="90"/>
  <c r="I74" i="90" s="1"/>
  <c r="J74" i="90" s="1"/>
  <c r="H73" i="90"/>
  <c r="I73" i="90" s="1"/>
  <c r="J73" i="90" s="1"/>
  <c r="H72" i="90"/>
  <c r="I72" i="90" s="1"/>
  <c r="J72" i="90" s="1"/>
  <c r="H71" i="90"/>
  <c r="I71" i="90" s="1"/>
  <c r="J71" i="90" s="1"/>
  <c r="H70" i="90"/>
  <c r="I70" i="90" s="1"/>
  <c r="J70" i="90" s="1"/>
  <c r="H69" i="90"/>
  <c r="I69" i="90" s="1"/>
  <c r="J69" i="90" s="1"/>
  <c r="H68" i="90"/>
  <c r="I68" i="90" s="1"/>
  <c r="J68" i="90" s="1"/>
  <c r="H67" i="90"/>
  <c r="I67" i="90" s="1"/>
  <c r="J67" i="90" s="1"/>
  <c r="H66" i="90"/>
  <c r="I66" i="90" s="1"/>
  <c r="J66" i="90" s="1"/>
  <c r="H65" i="90"/>
  <c r="I65" i="90" s="1"/>
  <c r="J65" i="90" s="1"/>
  <c r="H64" i="90"/>
  <c r="I64" i="90" s="1"/>
  <c r="J64" i="90" s="1"/>
  <c r="H63" i="90"/>
  <c r="I63" i="90" s="1"/>
  <c r="J63" i="90" s="1"/>
  <c r="H62" i="90"/>
  <c r="I62" i="90" s="1"/>
  <c r="J62" i="90" s="1"/>
  <c r="H61" i="90"/>
  <c r="I61" i="90" s="1"/>
  <c r="J61" i="90" s="1"/>
  <c r="H60" i="90"/>
  <c r="I60" i="90" s="1"/>
  <c r="J60" i="90" s="1"/>
  <c r="H59" i="90"/>
  <c r="I59" i="90" s="1"/>
  <c r="J59" i="90" s="1"/>
  <c r="H58" i="90"/>
  <c r="I58" i="90" s="1"/>
  <c r="J58" i="90" s="1"/>
  <c r="H57" i="90"/>
  <c r="I57" i="90" s="1"/>
  <c r="J57" i="90" s="1"/>
  <c r="H56" i="90"/>
  <c r="I56" i="90" s="1"/>
  <c r="J56" i="90" s="1"/>
  <c r="H55" i="90"/>
  <c r="I55" i="90" s="1"/>
  <c r="J55" i="90" s="1"/>
  <c r="H54" i="90"/>
  <c r="I54" i="90" s="1"/>
  <c r="J54" i="90" s="1"/>
  <c r="H53" i="90"/>
  <c r="I53" i="90" s="1"/>
  <c r="J53" i="90" s="1"/>
  <c r="H52" i="90"/>
  <c r="I52" i="90" s="1"/>
  <c r="J52" i="90" s="1"/>
  <c r="H51" i="90"/>
  <c r="I51" i="90" s="1"/>
  <c r="J51" i="90" s="1"/>
  <c r="H50" i="90"/>
  <c r="I50" i="90" s="1"/>
  <c r="J50" i="90" s="1"/>
  <c r="H49" i="90"/>
  <c r="I49" i="90" s="1"/>
  <c r="J49" i="90" s="1"/>
  <c r="H48" i="90"/>
  <c r="I48" i="90" s="1"/>
  <c r="J48" i="90" s="1"/>
  <c r="H47" i="90"/>
  <c r="I47" i="90" s="1"/>
  <c r="J47" i="90" s="1"/>
  <c r="H46" i="90"/>
  <c r="I46" i="90" s="1"/>
  <c r="J46" i="90" s="1"/>
  <c r="H45" i="90"/>
  <c r="I45" i="90" s="1"/>
  <c r="J45" i="90" s="1"/>
  <c r="H44" i="90"/>
  <c r="I44" i="90" s="1"/>
  <c r="J44" i="90" s="1"/>
  <c r="H43" i="90"/>
  <c r="I43" i="90" s="1"/>
  <c r="J43" i="90" s="1"/>
  <c r="H42" i="90"/>
  <c r="I42" i="90" s="1"/>
  <c r="J42" i="90" s="1"/>
  <c r="H41" i="90"/>
  <c r="I41" i="90" s="1"/>
  <c r="J41" i="90" s="1"/>
  <c r="H40" i="90"/>
  <c r="I40" i="90" s="1"/>
  <c r="J40" i="90" s="1"/>
  <c r="H39" i="90"/>
  <c r="I39" i="90" s="1"/>
  <c r="J39" i="90" s="1"/>
  <c r="H38" i="90"/>
  <c r="I38" i="90" s="1"/>
  <c r="J38" i="90" s="1"/>
  <c r="H37" i="90"/>
  <c r="I37" i="90" s="1"/>
  <c r="J37" i="90" s="1"/>
  <c r="H36" i="90"/>
  <c r="I36" i="90" s="1"/>
  <c r="J36" i="90" s="1"/>
  <c r="H35" i="90"/>
  <c r="I35" i="90" s="1"/>
  <c r="J35" i="90" s="1"/>
  <c r="H34" i="90"/>
  <c r="I34" i="90" s="1"/>
  <c r="J34" i="90" s="1"/>
  <c r="H33" i="90"/>
  <c r="I33" i="90" s="1"/>
  <c r="J33" i="90" s="1"/>
  <c r="H32" i="90"/>
  <c r="I32" i="90" s="1"/>
  <c r="J32" i="90" s="1"/>
  <c r="H31" i="90"/>
  <c r="I31" i="90" s="1"/>
  <c r="J31" i="90" s="1"/>
  <c r="H30" i="90"/>
  <c r="I30" i="90" s="1"/>
  <c r="J30" i="90" s="1"/>
  <c r="H29" i="90"/>
  <c r="I29" i="90" s="1"/>
  <c r="J29" i="90" s="1"/>
  <c r="H28" i="90"/>
  <c r="I28" i="90" s="1"/>
  <c r="J28" i="90" s="1"/>
  <c r="H27" i="90"/>
  <c r="I27" i="90" s="1"/>
  <c r="J27" i="90" s="1"/>
  <c r="H26" i="90"/>
  <c r="I26" i="90" s="1"/>
  <c r="J26" i="90" s="1"/>
  <c r="H25" i="90"/>
  <c r="I25" i="90" s="1"/>
  <c r="J25" i="90" s="1"/>
  <c r="H24" i="90"/>
  <c r="I24" i="90" s="1"/>
  <c r="J24" i="90" s="1"/>
  <c r="H23" i="90"/>
  <c r="I23" i="90" s="1"/>
  <c r="J23" i="90" s="1"/>
  <c r="H22" i="90"/>
  <c r="I22" i="90" s="1"/>
  <c r="J22" i="90" s="1"/>
  <c r="H21" i="90"/>
  <c r="I21" i="90" s="1"/>
  <c r="J21" i="90" s="1"/>
  <c r="H20" i="90"/>
  <c r="I20" i="90" s="1"/>
  <c r="J20" i="90" s="1"/>
  <c r="H19" i="90"/>
  <c r="I19" i="90" s="1"/>
  <c r="J19" i="90" s="1"/>
  <c r="H18" i="90"/>
  <c r="I18" i="90" s="1"/>
  <c r="J18" i="90" s="1"/>
  <c r="H17" i="90"/>
  <c r="I17" i="90" s="1"/>
  <c r="J17" i="90" s="1"/>
  <c r="H16" i="90"/>
  <c r="I16" i="90" s="1"/>
  <c r="J16" i="90" s="1"/>
  <c r="H15" i="90"/>
  <c r="I15" i="90" s="1"/>
  <c r="J15" i="90" s="1"/>
  <c r="H14" i="90"/>
  <c r="I14" i="90" s="1"/>
  <c r="J14" i="90" s="1"/>
  <c r="H13" i="90"/>
  <c r="I13" i="90" s="1"/>
  <c r="J13" i="90" s="1"/>
  <c r="H12" i="90"/>
  <c r="I12" i="90" s="1"/>
  <c r="J12" i="90" s="1"/>
  <c r="H11" i="90"/>
  <c r="I11" i="90" s="1"/>
  <c r="J11" i="90" s="1"/>
  <c r="H10" i="90"/>
  <c r="I10" i="90" s="1"/>
  <c r="J10" i="90" s="1"/>
  <c r="H9" i="90"/>
  <c r="I9" i="90" s="1"/>
  <c r="J9" i="90" s="1"/>
  <c r="H8" i="90"/>
  <c r="I8" i="90" s="1"/>
  <c r="J8" i="90" s="1"/>
  <c r="H7" i="90"/>
  <c r="I7" i="90" s="1"/>
  <c r="J7" i="90" s="1"/>
  <c r="H6" i="90"/>
  <c r="I6" i="90" s="1"/>
  <c r="J6" i="90" s="1"/>
  <c r="H5" i="90"/>
  <c r="I5" i="90" s="1"/>
  <c r="J5" i="90" s="1"/>
  <c r="K5" i="90" s="1"/>
  <c r="M69" i="89"/>
  <c r="U69" i="89" s="1"/>
  <c r="M68" i="89"/>
  <c r="U68" i="89" s="1"/>
  <c r="M67" i="89"/>
  <c r="U67" i="89" s="1"/>
  <c r="M66" i="89"/>
  <c r="U66" i="89" s="1"/>
  <c r="M65" i="89"/>
  <c r="U65" i="89" s="1"/>
  <c r="M64" i="89"/>
  <c r="U64" i="89" s="1"/>
  <c r="M63" i="89"/>
  <c r="U63" i="89" s="1"/>
  <c r="M62" i="89"/>
  <c r="U62" i="89" s="1"/>
  <c r="M61" i="89"/>
  <c r="U61" i="89" s="1"/>
  <c r="M60" i="89"/>
  <c r="U60" i="89" s="1"/>
  <c r="M59" i="89"/>
  <c r="U59" i="89" s="1"/>
  <c r="M58" i="89"/>
  <c r="U58" i="89" s="1"/>
  <c r="M57" i="89"/>
  <c r="U57" i="89" s="1"/>
  <c r="M56" i="89"/>
  <c r="U56" i="89" s="1"/>
  <c r="M55" i="89"/>
  <c r="U55" i="89" s="1"/>
  <c r="M54" i="89"/>
  <c r="U54" i="89" s="1"/>
  <c r="M53" i="89"/>
  <c r="U53" i="89" s="1"/>
  <c r="M52" i="89"/>
  <c r="U52" i="89" s="1"/>
  <c r="M51" i="89"/>
  <c r="U51" i="89" s="1"/>
  <c r="M50" i="89"/>
  <c r="U50" i="89" s="1"/>
  <c r="M49" i="89"/>
  <c r="U49" i="89" s="1"/>
  <c r="M48" i="89"/>
  <c r="U48" i="89" s="1"/>
  <c r="M47" i="89"/>
  <c r="U47" i="89" s="1"/>
  <c r="M46" i="89"/>
  <c r="U46" i="89" s="1"/>
  <c r="M45" i="89"/>
  <c r="U45" i="89" s="1"/>
  <c r="M44" i="89"/>
  <c r="U44" i="89" s="1"/>
  <c r="M43" i="89"/>
  <c r="U43" i="89" s="1"/>
  <c r="M42" i="89"/>
  <c r="U42" i="89" s="1"/>
  <c r="M41" i="89"/>
  <c r="U41" i="89" s="1"/>
  <c r="M40" i="89"/>
  <c r="U40" i="89" s="1"/>
  <c r="M39" i="89"/>
  <c r="U39" i="89" s="1"/>
  <c r="M38" i="89"/>
  <c r="U38" i="89" s="1"/>
  <c r="M37" i="89"/>
  <c r="U37" i="89" s="1"/>
  <c r="M36" i="89"/>
  <c r="U36" i="89" s="1"/>
  <c r="M35" i="89"/>
  <c r="U35" i="89" s="1"/>
  <c r="M34" i="89"/>
  <c r="U34" i="89" s="1"/>
  <c r="M33" i="89"/>
  <c r="U33" i="89" s="1"/>
  <c r="M32" i="89"/>
  <c r="U32" i="89" s="1"/>
  <c r="M31" i="89"/>
  <c r="U31" i="89" s="1"/>
  <c r="M30" i="89"/>
  <c r="U30" i="89" s="1"/>
  <c r="M29" i="89"/>
  <c r="U29" i="89" s="1"/>
  <c r="M28" i="89"/>
  <c r="U28" i="89" s="1"/>
  <c r="M27" i="89"/>
  <c r="U27" i="89" s="1"/>
  <c r="M26" i="89"/>
  <c r="U26" i="89" s="1"/>
  <c r="M25" i="89"/>
  <c r="U25" i="89" s="1"/>
  <c r="M24" i="89"/>
  <c r="U24" i="89" s="1"/>
  <c r="M23" i="89"/>
  <c r="U23" i="89" s="1"/>
  <c r="M22" i="89"/>
  <c r="U22" i="89" s="1"/>
  <c r="M21" i="89"/>
  <c r="U21" i="89" s="1"/>
  <c r="M20" i="89"/>
  <c r="U20" i="89" s="1"/>
  <c r="M19" i="89"/>
  <c r="U19" i="89" s="1"/>
  <c r="M18" i="89"/>
  <c r="U18" i="89" s="1"/>
  <c r="M17" i="89"/>
  <c r="U17" i="89" s="1"/>
  <c r="M16" i="89"/>
  <c r="U16" i="89" s="1"/>
  <c r="M15" i="89"/>
  <c r="U15" i="89" s="1"/>
  <c r="M14" i="89"/>
  <c r="U14" i="89" s="1"/>
  <c r="M13" i="89"/>
  <c r="U13" i="89" s="1"/>
  <c r="M12" i="89"/>
  <c r="U12" i="89" s="1"/>
  <c r="M11" i="89"/>
  <c r="U11" i="89" s="1"/>
  <c r="M10" i="89"/>
  <c r="U10" i="89" s="1"/>
  <c r="M9" i="89"/>
  <c r="U9" i="89" s="1"/>
  <c r="M8" i="89"/>
  <c r="U8" i="89" s="1"/>
  <c r="M7" i="89"/>
  <c r="U7" i="89" s="1"/>
  <c r="M6" i="89"/>
  <c r="U6" i="89" s="1"/>
  <c r="M5" i="89"/>
  <c r="U5" i="89" s="1"/>
  <c r="X5" i="89" s="1"/>
  <c r="H69" i="89"/>
  <c r="I69" i="89" s="1"/>
  <c r="J69" i="89" s="1"/>
  <c r="H68" i="89"/>
  <c r="I68" i="89" s="1"/>
  <c r="J68" i="89" s="1"/>
  <c r="H67" i="89"/>
  <c r="I67" i="89" s="1"/>
  <c r="J67" i="89" s="1"/>
  <c r="H66" i="89"/>
  <c r="I66" i="89" s="1"/>
  <c r="J66" i="89" s="1"/>
  <c r="H65" i="89"/>
  <c r="I65" i="89" s="1"/>
  <c r="J65" i="89" s="1"/>
  <c r="H64" i="89"/>
  <c r="I64" i="89" s="1"/>
  <c r="J64" i="89" s="1"/>
  <c r="H63" i="89"/>
  <c r="I63" i="89" s="1"/>
  <c r="J63" i="89" s="1"/>
  <c r="H62" i="89"/>
  <c r="I62" i="89" s="1"/>
  <c r="J62" i="89" s="1"/>
  <c r="H61" i="89"/>
  <c r="I61" i="89" s="1"/>
  <c r="J61" i="89" s="1"/>
  <c r="H60" i="89"/>
  <c r="I60" i="89" s="1"/>
  <c r="J60" i="89" s="1"/>
  <c r="H59" i="89"/>
  <c r="I59" i="89" s="1"/>
  <c r="J59" i="89" s="1"/>
  <c r="H58" i="89"/>
  <c r="I58" i="89" s="1"/>
  <c r="J58" i="89" s="1"/>
  <c r="H57" i="89"/>
  <c r="I57" i="89" s="1"/>
  <c r="J57" i="89" s="1"/>
  <c r="H56" i="89"/>
  <c r="I56" i="89" s="1"/>
  <c r="J56" i="89" s="1"/>
  <c r="H55" i="89"/>
  <c r="I55" i="89" s="1"/>
  <c r="J55" i="89" s="1"/>
  <c r="H54" i="89"/>
  <c r="I54" i="89" s="1"/>
  <c r="J54" i="89" s="1"/>
  <c r="H53" i="89"/>
  <c r="I53" i="89" s="1"/>
  <c r="J53" i="89" s="1"/>
  <c r="H52" i="89"/>
  <c r="I52" i="89" s="1"/>
  <c r="J52" i="89" s="1"/>
  <c r="H51" i="89"/>
  <c r="I51" i="89" s="1"/>
  <c r="J51" i="89" s="1"/>
  <c r="H50" i="89"/>
  <c r="I50" i="89" s="1"/>
  <c r="J50" i="89" s="1"/>
  <c r="H49" i="89"/>
  <c r="I49" i="89" s="1"/>
  <c r="J49" i="89" s="1"/>
  <c r="H48" i="89"/>
  <c r="I48" i="89" s="1"/>
  <c r="J48" i="89" s="1"/>
  <c r="H47" i="89"/>
  <c r="I47" i="89" s="1"/>
  <c r="J47" i="89" s="1"/>
  <c r="H46" i="89"/>
  <c r="I46" i="89" s="1"/>
  <c r="J46" i="89" s="1"/>
  <c r="H45" i="89"/>
  <c r="I45" i="89" s="1"/>
  <c r="J45" i="89" s="1"/>
  <c r="H44" i="89"/>
  <c r="I44" i="89" s="1"/>
  <c r="J44" i="89" s="1"/>
  <c r="H43" i="89"/>
  <c r="I43" i="89" s="1"/>
  <c r="J43" i="89" s="1"/>
  <c r="H42" i="89"/>
  <c r="I42" i="89" s="1"/>
  <c r="J42" i="89" s="1"/>
  <c r="H41" i="89"/>
  <c r="I41" i="89" s="1"/>
  <c r="J41" i="89" s="1"/>
  <c r="H40" i="89"/>
  <c r="I40" i="89" s="1"/>
  <c r="J40" i="89" s="1"/>
  <c r="H39" i="89"/>
  <c r="I39" i="89" s="1"/>
  <c r="J39" i="89" s="1"/>
  <c r="H38" i="89"/>
  <c r="I38" i="89" s="1"/>
  <c r="J38" i="89" s="1"/>
  <c r="H37" i="89"/>
  <c r="I37" i="89" s="1"/>
  <c r="J37" i="89" s="1"/>
  <c r="H36" i="89"/>
  <c r="I36" i="89" s="1"/>
  <c r="J36" i="89" s="1"/>
  <c r="H35" i="89"/>
  <c r="I35" i="89" s="1"/>
  <c r="J35" i="89" s="1"/>
  <c r="H34" i="89"/>
  <c r="I34" i="89" s="1"/>
  <c r="J34" i="89" s="1"/>
  <c r="H33" i="89"/>
  <c r="I33" i="89" s="1"/>
  <c r="J33" i="89" s="1"/>
  <c r="H32" i="89"/>
  <c r="I32" i="89" s="1"/>
  <c r="J32" i="89" s="1"/>
  <c r="H31" i="89"/>
  <c r="I31" i="89" s="1"/>
  <c r="J31" i="89" s="1"/>
  <c r="H30" i="89"/>
  <c r="I30" i="89" s="1"/>
  <c r="J30" i="89" s="1"/>
  <c r="H29" i="89"/>
  <c r="I29" i="89" s="1"/>
  <c r="J29" i="89" s="1"/>
  <c r="H28" i="89"/>
  <c r="I28" i="89" s="1"/>
  <c r="J28" i="89" s="1"/>
  <c r="H27" i="89"/>
  <c r="I27" i="89" s="1"/>
  <c r="J27" i="89" s="1"/>
  <c r="H26" i="89"/>
  <c r="I26" i="89" s="1"/>
  <c r="J26" i="89" s="1"/>
  <c r="H25" i="89"/>
  <c r="I25" i="89" s="1"/>
  <c r="J25" i="89" s="1"/>
  <c r="H24" i="89"/>
  <c r="I24" i="89" s="1"/>
  <c r="J24" i="89" s="1"/>
  <c r="H23" i="89"/>
  <c r="I23" i="89" s="1"/>
  <c r="J23" i="89" s="1"/>
  <c r="H22" i="89"/>
  <c r="I22" i="89" s="1"/>
  <c r="J22" i="89" s="1"/>
  <c r="H21" i="89"/>
  <c r="I21" i="89" s="1"/>
  <c r="J21" i="89" s="1"/>
  <c r="H20" i="89"/>
  <c r="I20" i="89" s="1"/>
  <c r="J20" i="89" s="1"/>
  <c r="H19" i="89"/>
  <c r="I19" i="89" s="1"/>
  <c r="J19" i="89" s="1"/>
  <c r="H18" i="89"/>
  <c r="I18" i="89" s="1"/>
  <c r="J18" i="89" s="1"/>
  <c r="H17" i="89"/>
  <c r="I17" i="89" s="1"/>
  <c r="J17" i="89" s="1"/>
  <c r="H16" i="89"/>
  <c r="I16" i="89" s="1"/>
  <c r="J16" i="89" s="1"/>
  <c r="H15" i="89"/>
  <c r="I15" i="89" s="1"/>
  <c r="J15" i="89" s="1"/>
  <c r="H14" i="89"/>
  <c r="I14" i="89" s="1"/>
  <c r="J14" i="89" s="1"/>
  <c r="H13" i="89"/>
  <c r="I13" i="89" s="1"/>
  <c r="J13" i="89" s="1"/>
  <c r="H12" i="89"/>
  <c r="I12" i="89" s="1"/>
  <c r="J12" i="89" s="1"/>
  <c r="H11" i="89"/>
  <c r="I11" i="89" s="1"/>
  <c r="J11" i="89" s="1"/>
  <c r="H10" i="89"/>
  <c r="I10" i="89" s="1"/>
  <c r="J10" i="89" s="1"/>
  <c r="H9" i="89"/>
  <c r="I9" i="89" s="1"/>
  <c r="J9" i="89" s="1"/>
  <c r="H8" i="89"/>
  <c r="I8" i="89" s="1"/>
  <c r="J8" i="89" s="1"/>
  <c r="H7" i="89"/>
  <c r="I7" i="89" s="1"/>
  <c r="J7" i="89" s="1"/>
  <c r="H6" i="89"/>
  <c r="I6" i="89" s="1"/>
  <c r="J6" i="89" s="1"/>
  <c r="H5" i="89"/>
  <c r="I5" i="89" s="1"/>
  <c r="J5" i="89" s="1"/>
  <c r="H4" i="89"/>
  <c r="I4" i="89" s="1"/>
  <c r="J4" i="89" s="1"/>
  <c r="K4" i="89" s="1"/>
  <c r="M79" i="88"/>
  <c r="U79" i="88" s="1"/>
  <c r="M78" i="88"/>
  <c r="U78" i="88" s="1"/>
  <c r="M77" i="88"/>
  <c r="U77" i="88" s="1"/>
  <c r="M76" i="88"/>
  <c r="U76" i="88" s="1"/>
  <c r="M75" i="88"/>
  <c r="U75" i="88" s="1"/>
  <c r="M74" i="88"/>
  <c r="U74" i="88" s="1"/>
  <c r="M73" i="88"/>
  <c r="U73" i="88" s="1"/>
  <c r="M72" i="88"/>
  <c r="U72" i="88" s="1"/>
  <c r="M71" i="88"/>
  <c r="U71" i="88" s="1"/>
  <c r="M70" i="88"/>
  <c r="U70" i="88" s="1"/>
  <c r="M69" i="88"/>
  <c r="U69" i="88" s="1"/>
  <c r="M68" i="88"/>
  <c r="U68" i="88" s="1"/>
  <c r="M67" i="88"/>
  <c r="U67" i="88" s="1"/>
  <c r="M66" i="88"/>
  <c r="U66" i="88" s="1"/>
  <c r="M65" i="88"/>
  <c r="U65" i="88" s="1"/>
  <c r="M64" i="88"/>
  <c r="U64" i="88" s="1"/>
  <c r="M63" i="88"/>
  <c r="U63" i="88" s="1"/>
  <c r="M62" i="88"/>
  <c r="U62" i="88" s="1"/>
  <c r="M61" i="88"/>
  <c r="U61" i="88" s="1"/>
  <c r="M60" i="88"/>
  <c r="U60" i="88" s="1"/>
  <c r="M59" i="88"/>
  <c r="U59" i="88" s="1"/>
  <c r="M58" i="88"/>
  <c r="U58" i="88" s="1"/>
  <c r="M57" i="88"/>
  <c r="U57" i="88" s="1"/>
  <c r="M56" i="88"/>
  <c r="U56" i="88" s="1"/>
  <c r="M55" i="88"/>
  <c r="U55" i="88" s="1"/>
  <c r="M54" i="88"/>
  <c r="U54" i="88" s="1"/>
  <c r="M53" i="88"/>
  <c r="U53" i="88" s="1"/>
  <c r="M52" i="88"/>
  <c r="U52" i="88" s="1"/>
  <c r="M51" i="88"/>
  <c r="U51" i="88" s="1"/>
  <c r="M50" i="88"/>
  <c r="U50" i="88" s="1"/>
  <c r="M49" i="88"/>
  <c r="U49" i="88" s="1"/>
  <c r="M48" i="88"/>
  <c r="U48" i="88" s="1"/>
  <c r="M47" i="88"/>
  <c r="U47" i="88" s="1"/>
  <c r="M46" i="88"/>
  <c r="U46" i="88" s="1"/>
  <c r="M45" i="88"/>
  <c r="U45" i="88" s="1"/>
  <c r="M44" i="88"/>
  <c r="U44" i="88" s="1"/>
  <c r="M43" i="88"/>
  <c r="U43" i="88" s="1"/>
  <c r="M42" i="88"/>
  <c r="U42" i="88" s="1"/>
  <c r="M41" i="88"/>
  <c r="U41" i="88" s="1"/>
  <c r="M40" i="88"/>
  <c r="U40" i="88" s="1"/>
  <c r="M39" i="88"/>
  <c r="U39" i="88" s="1"/>
  <c r="M38" i="88"/>
  <c r="U38" i="88" s="1"/>
  <c r="M37" i="88"/>
  <c r="U37" i="88" s="1"/>
  <c r="M36" i="88"/>
  <c r="U36" i="88" s="1"/>
  <c r="M35" i="88"/>
  <c r="U35" i="88" s="1"/>
  <c r="M34" i="88"/>
  <c r="U34" i="88" s="1"/>
  <c r="M33" i="88"/>
  <c r="U33" i="88" s="1"/>
  <c r="M32" i="88"/>
  <c r="U32" i="88" s="1"/>
  <c r="M31" i="88"/>
  <c r="U31" i="88" s="1"/>
  <c r="M30" i="88"/>
  <c r="U30" i="88" s="1"/>
  <c r="M29" i="88"/>
  <c r="U29" i="88" s="1"/>
  <c r="M28" i="88"/>
  <c r="U28" i="88" s="1"/>
  <c r="M27" i="88"/>
  <c r="U27" i="88" s="1"/>
  <c r="M26" i="88"/>
  <c r="U26" i="88" s="1"/>
  <c r="M25" i="88"/>
  <c r="U25" i="88" s="1"/>
  <c r="M24" i="88"/>
  <c r="U24" i="88" s="1"/>
  <c r="M23" i="88"/>
  <c r="U23" i="88" s="1"/>
  <c r="M22" i="88"/>
  <c r="U22" i="88" s="1"/>
  <c r="M21" i="88"/>
  <c r="U21" i="88" s="1"/>
  <c r="M20" i="88"/>
  <c r="U20" i="88" s="1"/>
  <c r="M19" i="88"/>
  <c r="U19" i="88" s="1"/>
  <c r="M18" i="88"/>
  <c r="U18" i="88" s="1"/>
  <c r="M17" i="88"/>
  <c r="U17" i="88" s="1"/>
  <c r="M16" i="88"/>
  <c r="U16" i="88" s="1"/>
  <c r="M15" i="88"/>
  <c r="U15" i="88" s="1"/>
  <c r="M14" i="88"/>
  <c r="U14" i="88" s="1"/>
  <c r="M13" i="88"/>
  <c r="U13" i="88" s="1"/>
  <c r="M12" i="88"/>
  <c r="U12" i="88" s="1"/>
  <c r="M11" i="88"/>
  <c r="U11" i="88" s="1"/>
  <c r="M10" i="88"/>
  <c r="U10" i="88" s="1"/>
  <c r="M9" i="88"/>
  <c r="U9" i="88" s="1"/>
  <c r="M8" i="88"/>
  <c r="U8" i="88" s="1"/>
  <c r="M7" i="88"/>
  <c r="U7" i="88" s="1"/>
  <c r="M6" i="88"/>
  <c r="U6" i="88" s="1"/>
  <c r="M5" i="88"/>
  <c r="U5" i="88" s="1"/>
  <c r="X5" i="88" s="1"/>
  <c r="H79" i="88"/>
  <c r="I79" i="88" s="1"/>
  <c r="J79" i="88" s="1"/>
  <c r="H78" i="88"/>
  <c r="I78" i="88" s="1"/>
  <c r="J78" i="88" s="1"/>
  <c r="H77" i="88"/>
  <c r="I77" i="88" s="1"/>
  <c r="J77" i="88" s="1"/>
  <c r="H76" i="88"/>
  <c r="I76" i="88" s="1"/>
  <c r="J76" i="88" s="1"/>
  <c r="H75" i="88"/>
  <c r="I75" i="88" s="1"/>
  <c r="J75" i="88" s="1"/>
  <c r="H74" i="88"/>
  <c r="I74" i="88" s="1"/>
  <c r="J74" i="88" s="1"/>
  <c r="H73" i="88"/>
  <c r="I73" i="88" s="1"/>
  <c r="J73" i="88" s="1"/>
  <c r="H72" i="88"/>
  <c r="I72" i="88" s="1"/>
  <c r="J72" i="88" s="1"/>
  <c r="H71" i="88"/>
  <c r="I71" i="88" s="1"/>
  <c r="J71" i="88" s="1"/>
  <c r="H70" i="88"/>
  <c r="I70" i="88" s="1"/>
  <c r="J70" i="88" s="1"/>
  <c r="H69" i="88"/>
  <c r="I69" i="88" s="1"/>
  <c r="J69" i="88" s="1"/>
  <c r="H68" i="88"/>
  <c r="I68" i="88" s="1"/>
  <c r="J68" i="88" s="1"/>
  <c r="H67" i="88"/>
  <c r="I67" i="88" s="1"/>
  <c r="J67" i="88" s="1"/>
  <c r="H66" i="88"/>
  <c r="I66" i="88" s="1"/>
  <c r="J66" i="88" s="1"/>
  <c r="H65" i="88"/>
  <c r="I65" i="88" s="1"/>
  <c r="J65" i="88" s="1"/>
  <c r="H64" i="88"/>
  <c r="I64" i="88" s="1"/>
  <c r="J64" i="88" s="1"/>
  <c r="H63" i="88"/>
  <c r="I63" i="88" s="1"/>
  <c r="J63" i="88" s="1"/>
  <c r="H62" i="88"/>
  <c r="I62" i="88" s="1"/>
  <c r="J62" i="88" s="1"/>
  <c r="H61" i="88"/>
  <c r="I61" i="88" s="1"/>
  <c r="J61" i="88" s="1"/>
  <c r="H60" i="88"/>
  <c r="I60" i="88" s="1"/>
  <c r="J60" i="88" s="1"/>
  <c r="H59" i="88"/>
  <c r="I59" i="88" s="1"/>
  <c r="J59" i="88" s="1"/>
  <c r="H58" i="88"/>
  <c r="I58" i="88" s="1"/>
  <c r="J58" i="88" s="1"/>
  <c r="H57" i="88"/>
  <c r="I57" i="88" s="1"/>
  <c r="J57" i="88" s="1"/>
  <c r="H56" i="88"/>
  <c r="I56" i="88" s="1"/>
  <c r="J56" i="88" s="1"/>
  <c r="H55" i="88"/>
  <c r="I55" i="88" s="1"/>
  <c r="J55" i="88" s="1"/>
  <c r="H54" i="88"/>
  <c r="I54" i="88" s="1"/>
  <c r="J54" i="88" s="1"/>
  <c r="H53" i="88"/>
  <c r="I53" i="88" s="1"/>
  <c r="J53" i="88" s="1"/>
  <c r="H52" i="88"/>
  <c r="I52" i="88" s="1"/>
  <c r="J52" i="88" s="1"/>
  <c r="H51" i="88"/>
  <c r="I51" i="88" s="1"/>
  <c r="J51" i="88" s="1"/>
  <c r="H50" i="88"/>
  <c r="I50" i="88" s="1"/>
  <c r="J50" i="88" s="1"/>
  <c r="H49" i="88"/>
  <c r="I49" i="88" s="1"/>
  <c r="J49" i="88" s="1"/>
  <c r="H48" i="88"/>
  <c r="I48" i="88" s="1"/>
  <c r="J48" i="88" s="1"/>
  <c r="H47" i="88"/>
  <c r="I47" i="88" s="1"/>
  <c r="J47" i="88" s="1"/>
  <c r="H46" i="88"/>
  <c r="I46" i="88" s="1"/>
  <c r="J46" i="88" s="1"/>
  <c r="H45" i="88"/>
  <c r="I45" i="88" s="1"/>
  <c r="J45" i="88" s="1"/>
  <c r="H44" i="88"/>
  <c r="I44" i="88" s="1"/>
  <c r="J44" i="88" s="1"/>
  <c r="H43" i="88"/>
  <c r="I43" i="88" s="1"/>
  <c r="J43" i="88" s="1"/>
  <c r="H42" i="88"/>
  <c r="I42" i="88" s="1"/>
  <c r="J42" i="88" s="1"/>
  <c r="H41" i="88"/>
  <c r="I41" i="88" s="1"/>
  <c r="J41" i="88" s="1"/>
  <c r="H40" i="88"/>
  <c r="I40" i="88" s="1"/>
  <c r="J40" i="88" s="1"/>
  <c r="H39" i="88"/>
  <c r="I39" i="88" s="1"/>
  <c r="J39" i="88" s="1"/>
  <c r="H38" i="88"/>
  <c r="I38" i="88" s="1"/>
  <c r="J38" i="88" s="1"/>
  <c r="H37" i="88"/>
  <c r="I37" i="88" s="1"/>
  <c r="J37" i="88" s="1"/>
  <c r="H36" i="88"/>
  <c r="I36" i="88" s="1"/>
  <c r="J36" i="88" s="1"/>
  <c r="H35" i="88"/>
  <c r="I35" i="88" s="1"/>
  <c r="J35" i="88" s="1"/>
  <c r="H34" i="88"/>
  <c r="I34" i="88" s="1"/>
  <c r="J34" i="88" s="1"/>
  <c r="H33" i="88"/>
  <c r="I33" i="88" s="1"/>
  <c r="J33" i="88" s="1"/>
  <c r="H32" i="88"/>
  <c r="I32" i="88" s="1"/>
  <c r="J32" i="88" s="1"/>
  <c r="H31" i="88"/>
  <c r="I31" i="88" s="1"/>
  <c r="J31" i="88" s="1"/>
  <c r="H30" i="88"/>
  <c r="I30" i="88" s="1"/>
  <c r="J30" i="88" s="1"/>
  <c r="H29" i="88"/>
  <c r="I29" i="88" s="1"/>
  <c r="J29" i="88" s="1"/>
  <c r="H28" i="88"/>
  <c r="I28" i="88" s="1"/>
  <c r="J28" i="88" s="1"/>
  <c r="H27" i="88"/>
  <c r="I27" i="88" s="1"/>
  <c r="J27" i="88" s="1"/>
  <c r="H26" i="88"/>
  <c r="I26" i="88" s="1"/>
  <c r="J26" i="88" s="1"/>
  <c r="H25" i="88"/>
  <c r="I25" i="88" s="1"/>
  <c r="J25" i="88" s="1"/>
  <c r="H24" i="88"/>
  <c r="I24" i="88" s="1"/>
  <c r="J24" i="88" s="1"/>
  <c r="H23" i="88"/>
  <c r="I23" i="88" s="1"/>
  <c r="J23" i="88" s="1"/>
  <c r="H22" i="88"/>
  <c r="I22" i="88" s="1"/>
  <c r="J22" i="88" s="1"/>
  <c r="H21" i="88"/>
  <c r="I21" i="88" s="1"/>
  <c r="J21" i="88" s="1"/>
  <c r="H20" i="88"/>
  <c r="I20" i="88" s="1"/>
  <c r="J20" i="88" s="1"/>
  <c r="H19" i="88"/>
  <c r="I19" i="88" s="1"/>
  <c r="J19" i="88" s="1"/>
  <c r="H18" i="88"/>
  <c r="I18" i="88" s="1"/>
  <c r="J18" i="88" s="1"/>
  <c r="H17" i="88"/>
  <c r="I17" i="88" s="1"/>
  <c r="J17" i="88" s="1"/>
  <c r="H16" i="88"/>
  <c r="I16" i="88" s="1"/>
  <c r="J16" i="88" s="1"/>
  <c r="H15" i="88"/>
  <c r="I15" i="88" s="1"/>
  <c r="J15" i="88" s="1"/>
  <c r="H14" i="88"/>
  <c r="I14" i="88" s="1"/>
  <c r="J14" i="88" s="1"/>
  <c r="H13" i="88"/>
  <c r="I13" i="88" s="1"/>
  <c r="J13" i="88" s="1"/>
  <c r="H12" i="88"/>
  <c r="I12" i="88" s="1"/>
  <c r="J12" i="88" s="1"/>
  <c r="H11" i="88"/>
  <c r="I11" i="88" s="1"/>
  <c r="J11" i="88" s="1"/>
  <c r="H10" i="88"/>
  <c r="I10" i="88" s="1"/>
  <c r="J10" i="88" s="1"/>
  <c r="H9" i="88"/>
  <c r="I9" i="88" s="1"/>
  <c r="J9" i="88" s="1"/>
  <c r="H8" i="88"/>
  <c r="I8" i="88" s="1"/>
  <c r="J8" i="88" s="1"/>
  <c r="H7" i="88"/>
  <c r="I7" i="88" s="1"/>
  <c r="J7" i="88" s="1"/>
  <c r="H6" i="88"/>
  <c r="I6" i="88" s="1"/>
  <c r="J6" i="88" s="1"/>
  <c r="H5" i="88"/>
  <c r="I5" i="88" s="1"/>
  <c r="J5" i="88" s="1"/>
  <c r="H4" i="88"/>
  <c r="I4" i="88" s="1"/>
  <c r="J4" i="88" s="1"/>
  <c r="K4" i="88" s="1"/>
  <c r="M89" i="87"/>
  <c r="U89" i="87" s="1"/>
  <c r="M88" i="87"/>
  <c r="U88" i="87" s="1"/>
  <c r="M87" i="87"/>
  <c r="U87" i="87" s="1"/>
  <c r="M86" i="87"/>
  <c r="U86" i="87" s="1"/>
  <c r="M85" i="87"/>
  <c r="U85" i="87" s="1"/>
  <c r="M84" i="87"/>
  <c r="U84" i="87" s="1"/>
  <c r="M83" i="87"/>
  <c r="U83" i="87" s="1"/>
  <c r="M82" i="87"/>
  <c r="U82" i="87" s="1"/>
  <c r="M81" i="87"/>
  <c r="U81" i="87" s="1"/>
  <c r="M80" i="87"/>
  <c r="U80" i="87" s="1"/>
  <c r="M79" i="87"/>
  <c r="U79" i="87" s="1"/>
  <c r="M78" i="87"/>
  <c r="U78" i="87" s="1"/>
  <c r="M77" i="87"/>
  <c r="U77" i="87" s="1"/>
  <c r="M76" i="87"/>
  <c r="U76" i="87" s="1"/>
  <c r="M75" i="87"/>
  <c r="U75" i="87" s="1"/>
  <c r="M74" i="87"/>
  <c r="U74" i="87" s="1"/>
  <c r="M73" i="87"/>
  <c r="U73" i="87" s="1"/>
  <c r="M72" i="87"/>
  <c r="U72" i="87" s="1"/>
  <c r="M71" i="87"/>
  <c r="U71" i="87" s="1"/>
  <c r="M70" i="87"/>
  <c r="U70" i="87" s="1"/>
  <c r="M69" i="87"/>
  <c r="U69" i="87" s="1"/>
  <c r="M68" i="87"/>
  <c r="U68" i="87" s="1"/>
  <c r="M67" i="87"/>
  <c r="U67" i="87" s="1"/>
  <c r="M66" i="87"/>
  <c r="U66" i="87" s="1"/>
  <c r="M65" i="87"/>
  <c r="U65" i="87" s="1"/>
  <c r="M64" i="87"/>
  <c r="U64" i="87" s="1"/>
  <c r="M63" i="87"/>
  <c r="U63" i="87" s="1"/>
  <c r="M62" i="87"/>
  <c r="U62" i="87" s="1"/>
  <c r="M61" i="87"/>
  <c r="U61" i="87" s="1"/>
  <c r="M60" i="87"/>
  <c r="U60" i="87" s="1"/>
  <c r="M59" i="87"/>
  <c r="U59" i="87" s="1"/>
  <c r="M58" i="87"/>
  <c r="U58" i="87" s="1"/>
  <c r="M57" i="87"/>
  <c r="U57" i="87" s="1"/>
  <c r="M56" i="87"/>
  <c r="U56" i="87" s="1"/>
  <c r="M55" i="87"/>
  <c r="U55" i="87" s="1"/>
  <c r="M54" i="87"/>
  <c r="U54" i="87" s="1"/>
  <c r="M53" i="87"/>
  <c r="U53" i="87" s="1"/>
  <c r="M52" i="87"/>
  <c r="U52" i="87" s="1"/>
  <c r="M51" i="87"/>
  <c r="U51" i="87" s="1"/>
  <c r="M50" i="87"/>
  <c r="U50" i="87" s="1"/>
  <c r="M49" i="87"/>
  <c r="U49" i="87" s="1"/>
  <c r="M48" i="87"/>
  <c r="U48" i="87" s="1"/>
  <c r="M47" i="87"/>
  <c r="U47" i="87" s="1"/>
  <c r="M46" i="87"/>
  <c r="U46" i="87" s="1"/>
  <c r="M45" i="87"/>
  <c r="U45" i="87" s="1"/>
  <c r="M44" i="87"/>
  <c r="U44" i="87" s="1"/>
  <c r="M43" i="87"/>
  <c r="U43" i="87" s="1"/>
  <c r="M42" i="87"/>
  <c r="U42" i="87" s="1"/>
  <c r="M41" i="87"/>
  <c r="U41" i="87" s="1"/>
  <c r="M40" i="87"/>
  <c r="U40" i="87" s="1"/>
  <c r="M39" i="87"/>
  <c r="U39" i="87" s="1"/>
  <c r="M38" i="87"/>
  <c r="U38" i="87" s="1"/>
  <c r="M37" i="87"/>
  <c r="U37" i="87" s="1"/>
  <c r="M36" i="87"/>
  <c r="U36" i="87" s="1"/>
  <c r="M35" i="87"/>
  <c r="U35" i="87" s="1"/>
  <c r="M34" i="87"/>
  <c r="U34" i="87" s="1"/>
  <c r="M33" i="87"/>
  <c r="U33" i="87" s="1"/>
  <c r="M32" i="87"/>
  <c r="U32" i="87" s="1"/>
  <c r="M31" i="87"/>
  <c r="U31" i="87" s="1"/>
  <c r="M30" i="87"/>
  <c r="U30" i="87" s="1"/>
  <c r="M29" i="87"/>
  <c r="U29" i="87" s="1"/>
  <c r="M28" i="87"/>
  <c r="U28" i="87" s="1"/>
  <c r="M27" i="87"/>
  <c r="U27" i="87" s="1"/>
  <c r="M26" i="87"/>
  <c r="U26" i="87" s="1"/>
  <c r="M25" i="87"/>
  <c r="U25" i="87" s="1"/>
  <c r="M24" i="87"/>
  <c r="U24" i="87" s="1"/>
  <c r="M23" i="87"/>
  <c r="U23" i="87" s="1"/>
  <c r="M22" i="87"/>
  <c r="U22" i="87" s="1"/>
  <c r="M21" i="87"/>
  <c r="U21" i="87" s="1"/>
  <c r="M20" i="87"/>
  <c r="U20" i="87" s="1"/>
  <c r="M19" i="87"/>
  <c r="U19" i="87" s="1"/>
  <c r="M18" i="87"/>
  <c r="U18" i="87" s="1"/>
  <c r="M17" i="87"/>
  <c r="U17" i="87" s="1"/>
  <c r="M16" i="87"/>
  <c r="U16" i="87" s="1"/>
  <c r="M15" i="87"/>
  <c r="U15" i="87" s="1"/>
  <c r="M14" i="87"/>
  <c r="U14" i="87" s="1"/>
  <c r="M13" i="87"/>
  <c r="U13" i="87" s="1"/>
  <c r="M12" i="87"/>
  <c r="U12" i="87" s="1"/>
  <c r="M11" i="87"/>
  <c r="U11" i="87" s="1"/>
  <c r="M10" i="87"/>
  <c r="U10" i="87" s="1"/>
  <c r="M9" i="87"/>
  <c r="U9" i="87" s="1"/>
  <c r="M8" i="87"/>
  <c r="U8" i="87" s="1"/>
  <c r="M7" i="87"/>
  <c r="U7" i="87" s="1"/>
  <c r="M6" i="87"/>
  <c r="U6" i="87" s="1"/>
  <c r="M5" i="87"/>
  <c r="U5" i="87" s="1"/>
  <c r="X5" i="87" s="1"/>
  <c r="H89" i="87"/>
  <c r="I89" i="87" s="1"/>
  <c r="J89" i="87" s="1"/>
  <c r="H88" i="87"/>
  <c r="I88" i="87" s="1"/>
  <c r="J88" i="87" s="1"/>
  <c r="H87" i="87"/>
  <c r="I87" i="87" s="1"/>
  <c r="J87" i="87" s="1"/>
  <c r="H86" i="87"/>
  <c r="I86" i="87" s="1"/>
  <c r="J86" i="87" s="1"/>
  <c r="H85" i="87"/>
  <c r="I85" i="87" s="1"/>
  <c r="J85" i="87" s="1"/>
  <c r="H84" i="87"/>
  <c r="I84" i="87" s="1"/>
  <c r="J84" i="87" s="1"/>
  <c r="H83" i="87"/>
  <c r="I83" i="87" s="1"/>
  <c r="J83" i="87" s="1"/>
  <c r="H82" i="87"/>
  <c r="I82" i="87" s="1"/>
  <c r="J82" i="87" s="1"/>
  <c r="H81" i="87"/>
  <c r="I81" i="87" s="1"/>
  <c r="J81" i="87" s="1"/>
  <c r="H80" i="87"/>
  <c r="I80" i="87" s="1"/>
  <c r="J80" i="87" s="1"/>
  <c r="H79" i="87"/>
  <c r="I79" i="87" s="1"/>
  <c r="J79" i="87" s="1"/>
  <c r="H78" i="87"/>
  <c r="I78" i="87" s="1"/>
  <c r="J78" i="87" s="1"/>
  <c r="H77" i="87"/>
  <c r="I77" i="87" s="1"/>
  <c r="J77" i="87" s="1"/>
  <c r="H76" i="87"/>
  <c r="I76" i="87" s="1"/>
  <c r="J76" i="87" s="1"/>
  <c r="H75" i="87"/>
  <c r="I75" i="87" s="1"/>
  <c r="J75" i="87" s="1"/>
  <c r="H74" i="87"/>
  <c r="I74" i="87" s="1"/>
  <c r="J74" i="87" s="1"/>
  <c r="H73" i="87"/>
  <c r="I73" i="87" s="1"/>
  <c r="J73" i="87" s="1"/>
  <c r="H72" i="87"/>
  <c r="I72" i="87" s="1"/>
  <c r="J72" i="87" s="1"/>
  <c r="H71" i="87"/>
  <c r="I71" i="87" s="1"/>
  <c r="J71" i="87" s="1"/>
  <c r="H70" i="87"/>
  <c r="I70" i="87" s="1"/>
  <c r="J70" i="87" s="1"/>
  <c r="H69" i="87"/>
  <c r="I69" i="87" s="1"/>
  <c r="J69" i="87" s="1"/>
  <c r="H68" i="87"/>
  <c r="I68" i="87" s="1"/>
  <c r="J68" i="87" s="1"/>
  <c r="H67" i="87"/>
  <c r="I67" i="87" s="1"/>
  <c r="J67" i="87" s="1"/>
  <c r="H66" i="87"/>
  <c r="I66" i="87" s="1"/>
  <c r="J66" i="87" s="1"/>
  <c r="H65" i="87"/>
  <c r="I65" i="87" s="1"/>
  <c r="J65" i="87" s="1"/>
  <c r="H64" i="87"/>
  <c r="I64" i="87" s="1"/>
  <c r="J64" i="87" s="1"/>
  <c r="H63" i="87"/>
  <c r="I63" i="87" s="1"/>
  <c r="J63" i="87" s="1"/>
  <c r="H62" i="87"/>
  <c r="I62" i="87" s="1"/>
  <c r="J62" i="87" s="1"/>
  <c r="H61" i="87"/>
  <c r="I61" i="87" s="1"/>
  <c r="J61" i="87" s="1"/>
  <c r="H60" i="87"/>
  <c r="I60" i="87" s="1"/>
  <c r="J60" i="87" s="1"/>
  <c r="H59" i="87"/>
  <c r="I59" i="87" s="1"/>
  <c r="J59" i="87" s="1"/>
  <c r="H58" i="87"/>
  <c r="I58" i="87" s="1"/>
  <c r="J58" i="87" s="1"/>
  <c r="H57" i="87"/>
  <c r="I57" i="87" s="1"/>
  <c r="J57" i="87" s="1"/>
  <c r="H56" i="87"/>
  <c r="I56" i="87" s="1"/>
  <c r="J56" i="87" s="1"/>
  <c r="H55" i="87"/>
  <c r="I55" i="87" s="1"/>
  <c r="J55" i="87" s="1"/>
  <c r="H54" i="87"/>
  <c r="I54" i="87" s="1"/>
  <c r="J54" i="87" s="1"/>
  <c r="H53" i="87"/>
  <c r="I53" i="87" s="1"/>
  <c r="J53" i="87" s="1"/>
  <c r="H52" i="87"/>
  <c r="I52" i="87" s="1"/>
  <c r="J52" i="87" s="1"/>
  <c r="H51" i="87"/>
  <c r="I51" i="87" s="1"/>
  <c r="J51" i="87" s="1"/>
  <c r="H50" i="87"/>
  <c r="I50" i="87" s="1"/>
  <c r="J50" i="87" s="1"/>
  <c r="H49" i="87"/>
  <c r="I49" i="87" s="1"/>
  <c r="J49" i="87" s="1"/>
  <c r="H48" i="87"/>
  <c r="I48" i="87" s="1"/>
  <c r="J48" i="87" s="1"/>
  <c r="H47" i="87"/>
  <c r="I47" i="87" s="1"/>
  <c r="J47" i="87" s="1"/>
  <c r="H46" i="87"/>
  <c r="I46" i="87" s="1"/>
  <c r="J46" i="87" s="1"/>
  <c r="H45" i="87"/>
  <c r="I45" i="87" s="1"/>
  <c r="J45" i="87" s="1"/>
  <c r="H44" i="87"/>
  <c r="I44" i="87" s="1"/>
  <c r="J44" i="87" s="1"/>
  <c r="H43" i="87"/>
  <c r="I43" i="87" s="1"/>
  <c r="J43" i="87" s="1"/>
  <c r="H42" i="87"/>
  <c r="I42" i="87" s="1"/>
  <c r="J42" i="87" s="1"/>
  <c r="H41" i="87"/>
  <c r="I41" i="87" s="1"/>
  <c r="J41" i="87" s="1"/>
  <c r="H40" i="87"/>
  <c r="I40" i="87" s="1"/>
  <c r="J40" i="87" s="1"/>
  <c r="H39" i="87"/>
  <c r="I39" i="87" s="1"/>
  <c r="J39" i="87" s="1"/>
  <c r="H38" i="87"/>
  <c r="I38" i="87" s="1"/>
  <c r="J38" i="87" s="1"/>
  <c r="H37" i="87"/>
  <c r="I37" i="87" s="1"/>
  <c r="J37" i="87" s="1"/>
  <c r="H36" i="87"/>
  <c r="I36" i="87" s="1"/>
  <c r="J36" i="87" s="1"/>
  <c r="H35" i="87"/>
  <c r="I35" i="87" s="1"/>
  <c r="J35" i="87" s="1"/>
  <c r="H34" i="87"/>
  <c r="I34" i="87" s="1"/>
  <c r="J34" i="87" s="1"/>
  <c r="H33" i="87"/>
  <c r="I33" i="87" s="1"/>
  <c r="J33" i="87" s="1"/>
  <c r="H32" i="87"/>
  <c r="I32" i="87" s="1"/>
  <c r="J32" i="87" s="1"/>
  <c r="H31" i="87"/>
  <c r="I31" i="87" s="1"/>
  <c r="J31" i="87" s="1"/>
  <c r="H30" i="87"/>
  <c r="I30" i="87" s="1"/>
  <c r="J30" i="87" s="1"/>
  <c r="H29" i="87"/>
  <c r="I29" i="87" s="1"/>
  <c r="J29" i="87" s="1"/>
  <c r="H28" i="87"/>
  <c r="I28" i="87" s="1"/>
  <c r="J28" i="87" s="1"/>
  <c r="H27" i="87"/>
  <c r="I27" i="87" s="1"/>
  <c r="J27" i="87" s="1"/>
  <c r="H26" i="87"/>
  <c r="I26" i="87" s="1"/>
  <c r="J26" i="87" s="1"/>
  <c r="H25" i="87"/>
  <c r="I25" i="87" s="1"/>
  <c r="J25" i="87" s="1"/>
  <c r="H24" i="87"/>
  <c r="I24" i="87" s="1"/>
  <c r="J24" i="87" s="1"/>
  <c r="H23" i="87"/>
  <c r="I23" i="87" s="1"/>
  <c r="J23" i="87" s="1"/>
  <c r="H22" i="87"/>
  <c r="I22" i="87" s="1"/>
  <c r="J22" i="87" s="1"/>
  <c r="H21" i="87"/>
  <c r="I21" i="87" s="1"/>
  <c r="J21" i="87" s="1"/>
  <c r="H20" i="87"/>
  <c r="I20" i="87" s="1"/>
  <c r="J20" i="87" s="1"/>
  <c r="H19" i="87"/>
  <c r="I19" i="87" s="1"/>
  <c r="J19" i="87" s="1"/>
  <c r="H18" i="87"/>
  <c r="I18" i="87" s="1"/>
  <c r="J18" i="87" s="1"/>
  <c r="H17" i="87"/>
  <c r="I17" i="87" s="1"/>
  <c r="J17" i="87" s="1"/>
  <c r="H16" i="87"/>
  <c r="I16" i="87" s="1"/>
  <c r="J16" i="87" s="1"/>
  <c r="H15" i="87"/>
  <c r="I15" i="87" s="1"/>
  <c r="J15" i="87" s="1"/>
  <c r="H14" i="87"/>
  <c r="I14" i="87" s="1"/>
  <c r="J14" i="87" s="1"/>
  <c r="H13" i="87"/>
  <c r="I13" i="87" s="1"/>
  <c r="J13" i="87" s="1"/>
  <c r="H12" i="87"/>
  <c r="I12" i="87" s="1"/>
  <c r="J12" i="87" s="1"/>
  <c r="H11" i="87"/>
  <c r="I11" i="87" s="1"/>
  <c r="J11" i="87" s="1"/>
  <c r="H10" i="87"/>
  <c r="I10" i="87" s="1"/>
  <c r="J10" i="87" s="1"/>
  <c r="H9" i="87"/>
  <c r="I9" i="87" s="1"/>
  <c r="J9" i="87" s="1"/>
  <c r="H8" i="87"/>
  <c r="I8" i="87" s="1"/>
  <c r="J8" i="87" s="1"/>
  <c r="H7" i="87"/>
  <c r="I7" i="87" s="1"/>
  <c r="J7" i="87" s="1"/>
  <c r="H6" i="87"/>
  <c r="I6" i="87" s="1"/>
  <c r="J6" i="87" s="1"/>
  <c r="H5" i="87"/>
  <c r="I5" i="87" s="1"/>
  <c r="J5" i="87" s="1"/>
  <c r="H4" i="87"/>
  <c r="I4" i="87" s="1"/>
  <c r="J4" i="87" s="1"/>
  <c r="K4" i="87" s="1"/>
  <c r="M98" i="85"/>
  <c r="U98" i="85" s="1"/>
  <c r="M97" i="85"/>
  <c r="U97" i="85" s="1"/>
  <c r="M96" i="85"/>
  <c r="U96" i="85" s="1"/>
  <c r="M95" i="85"/>
  <c r="U95" i="85" s="1"/>
  <c r="M94" i="85"/>
  <c r="U94" i="85" s="1"/>
  <c r="M93" i="85"/>
  <c r="U93" i="85" s="1"/>
  <c r="M92" i="85"/>
  <c r="U92" i="85" s="1"/>
  <c r="M91" i="85"/>
  <c r="U91" i="85" s="1"/>
  <c r="M90" i="85"/>
  <c r="U90" i="85" s="1"/>
  <c r="M89" i="85"/>
  <c r="U89" i="85" s="1"/>
  <c r="M88" i="85"/>
  <c r="U88" i="85" s="1"/>
  <c r="M87" i="85"/>
  <c r="U87" i="85" s="1"/>
  <c r="M86" i="85"/>
  <c r="U86" i="85" s="1"/>
  <c r="M85" i="85"/>
  <c r="U85" i="85" s="1"/>
  <c r="M84" i="85"/>
  <c r="U84" i="85" s="1"/>
  <c r="M83" i="85"/>
  <c r="U83" i="85" s="1"/>
  <c r="M82" i="85"/>
  <c r="U82" i="85" s="1"/>
  <c r="M81" i="85"/>
  <c r="U81" i="85" s="1"/>
  <c r="M80" i="85"/>
  <c r="U80" i="85" s="1"/>
  <c r="M79" i="85"/>
  <c r="U79" i="85" s="1"/>
  <c r="M78" i="85"/>
  <c r="U78" i="85" s="1"/>
  <c r="M77" i="85"/>
  <c r="U77" i="85" s="1"/>
  <c r="M76" i="85"/>
  <c r="U76" i="85" s="1"/>
  <c r="M75" i="85"/>
  <c r="U75" i="85" s="1"/>
  <c r="M74" i="85"/>
  <c r="U74" i="85" s="1"/>
  <c r="M73" i="85"/>
  <c r="U73" i="85" s="1"/>
  <c r="M72" i="85"/>
  <c r="U72" i="85" s="1"/>
  <c r="M71" i="85"/>
  <c r="U71" i="85" s="1"/>
  <c r="M70" i="85"/>
  <c r="U70" i="85" s="1"/>
  <c r="M69" i="85"/>
  <c r="U69" i="85" s="1"/>
  <c r="M68" i="85"/>
  <c r="U68" i="85" s="1"/>
  <c r="M67" i="85"/>
  <c r="U67" i="85" s="1"/>
  <c r="M66" i="85"/>
  <c r="U66" i="85" s="1"/>
  <c r="M65" i="85"/>
  <c r="U65" i="85" s="1"/>
  <c r="M64" i="85"/>
  <c r="U64" i="85" s="1"/>
  <c r="M63" i="85"/>
  <c r="U63" i="85" s="1"/>
  <c r="M62" i="85"/>
  <c r="U62" i="85" s="1"/>
  <c r="M61" i="85"/>
  <c r="U61" i="85" s="1"/>
  <c r="M60" i="85"/>
  <c r="U60" i="85" s="1"/>
  <c r="M59" i="85"/>
  <c r="U59" i="85" s="1"/>
  <c r="M58" i="85"/>
  <c r="U58" i="85" s="1"/>
  <c r="M57" i="85"/>
  <c r="U57" i="85" s="1"/>
  <c r="M56" i="85"/>
  <c r="U56" i="85" s="1"/>
  <c r="M55" i="85"/>
  <c r="U55" i="85" s="1"/>
  <c r="M54" i="85"/>
  <c r="U54" i="85" s="1"/>
  <c r="M53" i="85"/>
  <c r="U53" i="85" s="1"/>
  <c r="M52" i="85"/>
  <c r="U52" i="85" s="1"/>
  <c r="M51" i="85"/>
  <c r="U51" i="85" s="1"/>
  <c r="M50" i="85"/>
  <c r="U50" i="85" s="1"/>
  <c r="M49" i="85"/>
  <c r="U49" i="85" s="1"/>
  <c r="M48" i="85"/>
  <c r="U48" i="85" s="1"/>
  <c r="M47" i="85"/>
  <c r="U47" i="85" s="1"/>
  <c r="M46" i="85"/>
  <c r="U46" i="85" s="1"/>
  <c r="M45" i="85"/>
  <c r="U45" i="85" s="1"/>
  <c r="M44" i="85"/>
  <c r="U44" i="85" s="1"/>
  <c r="M43" i="85"/>
  <c r="U43" i="85" s="1"/>
  <c r="M42" i="85"/>
  <c r="U42" i="85" s="1"/>
  <c r="M41" i="85"/>
  <c r="U41" i="85" s="1"/>
  <c r="M40" i="85"/>
  <c r="U40" i="85" s="1"/>
  <c r="M39" i="85"/>
  <c r="U39" i="85" s="1"/>
  <c r="M38" i="85"/>
  <c r="U38" i="85" s="1"/>
  <c r="M37" i="85"/>
  <c r="U37" i="85" s="1"/>
  <c r="M36" i="85"/>
  <c r="U36" i="85" s="1"/>
  <c r="M35" i="85"/>
  <c r="U35" i="85" s="1"/>
  <c r="M34" i="85"/>
  <c r="U34" i="85" s="1"/>
  <c r="M33" i="85"/>
  <c r="U33" i="85" s="1"/>
  <c r="M32" i="85"/>
  <c r="U32" i="85" s="1"/>
  <c r="M31" i="85"/>
  <c r="U31" i="85" s="1"/>
  <c r="M30" i="85"/>
  <c r="U30" i="85" s="1"/>
  <c r="M29" i="85"/>
  <c r="U29" i="85" s="1"/>
  <c r="M28" i="85"/>
  <c r="U28" i="85" s="1"/>
  <c r="M27" i="85"/>
  <c r="U27" i="85" s="1"/>
  <c r="M26" i="85"/>
  <c r="U26" i="85" s="1"/>
  <c r="M25" i="85"/>
  <c r="U25" i="85" s="1"/>
  <c r="M24" i="85"/>
  <c r="U24" i="85" s="1"/>
  <c r="M23" i="85"/>
  <c r="U23" i="85" s="1"/>
  <c r="M22" i="85"/>
  <c r="U22" i="85" s="1"/>
  <c r="M21" i="85"/>
  <c r="U21" i="85" s="1"/>
  <c r="M20" i="85"/>
  <c r="U20" i="85" s="1"/>
  <c r="M19" i="85"/>
  <c r="U19" i="85" s="1"/>
  <c r="M18" i="85"/>
  <c r="U18" i="85" s="1"/>
  <c r="M17" i="85"/>
  <c r="U17" i="85" s="1"/>
  <c r="M16" i="85"/>
  <c r="U16" i="85" s="1"/>
  <c r="M15" i="85"/>
  <c r="U15" i="85" s="1"/>
  <c r="M14" i="85"/>
  <c r="U14" i="85" s="1"/>
  <c r="M13" i="85"/>
  <c r="U13" i="85" s="1"/>
  <c r="M12" i="85"/>
  <c r="U12" i="85" s="1"/>
  <c r="M11" i="85"/>
  <c r="U11" i="85" s="1"/>
  <c r="M10" i="85"/>
  <c r="U10" i="85" s="1"/>
  <c r="M9" i="85"/>
  <c r="U9" i="85" s="1"/>
  <c r="M8" i="85"/>
  <c r="U8" i="85" s="1"/>
  <c r="M7" i="85"/>
  <c r="U7" i="85" s="1"/>
  <c r="M6" i="85"/>
  <c r="U6" i="85" s="1"/>
  <c r="M5" i="85"/>
  <c r="U5" i="85" s="1"/>
  <c r="X5" i="85" s="1"/>
  <c r="H98" i="85"/>
  <c r="I98" i="85" s="1"/>
  <c r="J98" i="85" s="1"/>
  <c r="H97" i="85"/>
  <c r="I97" i="85" s="1"/>
  <c r="J97" i="85" s="1"/>
  <c r="H96" i="85"/>
  <c r="I96" i="85" s="1"/>
  <c r="J96" i="85" s="1"/>
  <c r="H95" i="85"/>
  <c r="I95" i="85" s="1"/>
  <c r="J95" i="85" s="1"/>
  <c r="H94" i="85"/>
  <c r="I94" i="85" s="1"/>
  <c r="J94" i="85" s="1"/>
  <c r="H93" i="85"/>
  <c r="I93" i="85" s="1"/>
  <c r="J93" i="85" s="1"/>
  <c r="H92" i="85"/>
  <c r="I92" i="85" s="1"/>
  <c r="J92" i="85" s="1"/>
  <c r="H91" i="85"/>
  <c r="I91" i="85" s="1"/>
  <c r="J91" i="85" s="1"/>
  <c r="H90" i="85"/>
  <c r="I90" i="85" s="1"/>
  <c r="J90" i="85" s="1"/>
  <c r="H89" i="85"/>
  <c r="I89" i="85" s="1"/>
  <c r="J89" i="85" s="1"/>
  <c r="H88" i="85"/>
  <c r="I88" i="85" s="1"/>
  <c r="J88" i="85" s="1"/>
  <c r="H87" i="85"/>
  <c r="I87" i="85" s="1"/>
  <c r="J87" i="85" s="1"/>
  <c r="H86" i="85"/>
  <c r="I86" i="85" s="1"/>
  <c r="J86" i="85" s="1"/>
  <c r="H85" i="85"/>
  <c r="I85" i="85" s="1"/>
  <c r="J85" i="85" s="1"/>
  <c r="H84" i="85"/>
  <c r="I84" i="85" s="1"/>
  <c r="J84" i="85" s="1"/>
  <c r="H83" i="85"/>
  <c r="I83" i="85" s="1"/>
  <c r="J83" i="85" s="1"/>
  <c r="H82" i="85"/>
  <c r="I82" i="85" s="1"/>
  <c r="J82" i="85" s="1"/>
  <c r="H81" i="85"/>
  <c r="I81" i="85" s="1"/>
  <c r="J81" i="85" s="1"/>
  <c r="H80" i="85"/>
  <c r="I80" i="85" s="1"/>
  <c r="J80" i="85" s="1"/>
  <c r="H79" i="85"/>
  <c r="I79" i="85" s="1"/>
  <c r="J79" i="85" s="1"/>
  <c r="H78" i="85"/>
  <c r="I78" i="85" s="1"/>
  <c r="J78" i="85" s="1"/>
  <c r="H77" i="85"/>
  <c r="I77" i="85" s="1"/>
  <c r="J77" i="85" s="1"/>
  <c r="H76" i="85"/>
  <c r="I76" i="85" s="1"/>
  <c r="J76" i="85" s="1"/>
  <c r="H75" i="85"/>
  <c r="I75" i="85" s="1"/>
  <c r="J75" i="85" s="1"/>
  <c r="H74" i="85"/>
  <c r="I74" i="85" s="1"/>
  <c r="J74" i="85" s="1"/>
  <c r="H73" i="85"/>
  <c r="I73" i="85" s="1"/>
  <c r="J73" i="85" s="1"/>
  <c r="H72" i="85"/>
  <c r="I72" i="85" s="1"/>
  <c r="J72" i="85" s="1"/>
  <c r="H71" i="85"/>
  <c r="I71" i="85" s="1"/>
  <c r="J71" i="85" s="1"/>
  <c r="H70" i="85"/>
  <c r="I70" i="85" s="1"/>
  <c r="J70" i="85" s="1"/>
  <c r="H69" i="85"/>
  <c r="I69" i="85" s="1"/>
  <c r="J69" i="85" s="1"/>
  <c r="H68" i="85"/>
  <c r="I68" i="85" s="1"/>
  <c r="J68" i="85" s="1"/>
  <c r="H67" i="85"/>
  <c r="I67" i="85" s="1"/>
  <c r="J67" i="85" s="1"/>
  <c r="H66" i="85"/>
  <c r="I66" i="85" s="1"/>
  <c r="J66" i="85" s="1"/>
  <c r="H65" i="85"/>
  <c r="I65" i="85" s="1"/>
  <c r="J65" i="85" s="1"/>
  <c r="H64" i="85"/>
  <c r="I64" i="85" s="1"/>
  <c r="J64" i="85" s="1"/>
  <c r="H63" i="85"/>
  <c r="I63" i="85" s="1"/>
  <c r="J63" i="85" s="1"/>
  <c r="H62" i="85"/>
  <c r="I62" i="85" s="1"/>
  <c r="J62" i="85" s="1"/>
  <c r="H61" i="85"/>
  <c r="I61" i="85" s="1"/>
  <c r="J61" i="85" s="1"/>
  <c r="H60" i="85"/>
  <c r="I60" i="85" s="1"/>
  <c r="J60" i="85" s="1"/>
  <c r="H59" i="85"/>
  <c r="I59" i="85" s="1"/>
  <c r="J59" i="85" s="1"/>
  <c r="H58" i="85"/>
  <c r="I58" i="85" s="1"/>
  <c r="J58" i="85" s="1"/>
  <c r="H57" i="85"/>
  <c r="I57" i="85" s="1"/>
  <c r="J57" i="85" s="1"/>
  <c r="H56" i="85"/>
  <c r="I56" i="85" s="1"/>
  <c r="J56" i="85" s="1"/>
  <c r="H55" i="85"/>
  <c r="I55" i="85" s="1"/>
  <c r="J55" i="85" s="1"/>
  <c r="H54" i="85"/>
  <c r="I54" i="85" s="1"/>
  <c r="J54" i="85" s="1"/>
  <c r="H53" i="85"/>
  <c r="I53" i="85" s="1"/>
  <c r="J53" i="85" s="1"/>
  <c r="H52" i="85"/>
  <c r="I52" i="85" s="1"/>
  <c r="J52" i="85" s="1"/>
  <c r="H51" i="85"/>
  <c r="I51" i="85" s="1"/>
  <c r="J51" i="85" s="1"/>
  <c r="H50" i="85"/>
  <c r="I50" i="85" s="1"/>
  <c r="J50" i="85" s="1"/>
  <c r="H49" i="85"/>
  <c r="I49" i="85" s="1"/>
  <c r="J49" i="85" s="1"/>
  <c r="H48" i="85"/>
  <c r="I48" i="85" s="1"/>
  <c r="J48" i="85" s="1"/>
  <c r="H47" i="85"/>
  <c r="I47" i="85" s="1"/>
  <c r="J47" i="85" s="1"/>
  <c r="H46" i="85"/>
  <c r="I46" i="85" s="1"/>
  <c r="J46" i="85" s="1"/>
  <c r="H45" i="85"/>
  <c r="I45" i="85" s="1"/>
  <c r="J45" i="85" s="1"/>
  <c r="H44" i="85"/>
  <c r="I44" i="85" s="1"/>
  <c r="J44" i="85" s="1"/>
  <c r="H43" i="85"/>
  <c r="I43" i="85" s="1"/>
  <c r="J43" i="85" s="1"/>
  <c r="H42" i="85"/>
  <c r="I42" i="85" s="1"/>
  <c r="J42" i="85" s="1"/>
  <c r="H41" i="85"/>
  <c r="I41" i="85" s="1"/>
  <c r="J41" i="85" s="1"/>
  <c r="H40" i="85"/>
  <c r="I40" i="85" s="1"/>
  <c r="J40" i="85" s="1"/>
  <c r="H39" i="85"/>
  <c r="I39" i="85" s="1"/>
  <c r="J39" i="85" s="1"/>
  <c r="H38" i="85"/>
  <c r="I38" i="85" s="1"/>
  <c r="J38" i="85" s="1"/>
  <c r="H37" i="85"/>
  <c r="I37" i="85" s="1"/>
  <c r="J37" i="85" s="1"/>
  <c r="H36" i="85"/>
  <c r="I36" i="85" s="1"/>
  <c r="J36" i="85" s="1"/>
  <c r="H35" i="85"/>
  <c r="I35" i="85" s="1"/>
  <c r="J35" i="85" s="1"/>
  <c r="H34" i="85"/>
  <c r="I34" i="85" s="1"/>
  <c r="J34" i="85" s="1"/>
  <c r="H33" i="85"/>
  <c r="I33" i="85" s="1"/>
  <c r="J33" i="85" s="1"/>
  <c r="H32" i="85"/>
  <c r="I32" i="85" s="1"/>
  <c r="J32" i="85" s="1"/>
  <c r="H31" i="85"/>
  <c r="I31" i="85" s="1"/>
  <c r="J31" i="85" s="1"/>
  <c r="H30" i="85"/>
  <c r="I30" i="85" s="1"/>
  <c r="J30" i="85" s="1"/>
  <c r="H29" i="85"/>
  <c r="I29" i="85" s="1"/>
  <c r="J29" i="85" s="1"/>
  <c r="H28" i="85"/>
  <c r="I28" i="85" s="1"/>
  <c r="J28" i="85" s="1"/>
  <c r="H27" i="85"/>
  <c r="I27" i="85" s="1"/>
  <c r="J27" i="85" s="1"/>
  <c r="H26" i="85"/>
  <c r="I26" i="85" s="1"/>
  <c r="J26" i="85" s="1"/>
  <c r="H25" i="85"/>
  <c r="I25" i="85" s="1"/>
  <c r="J25" i="85" s="1"/>
  <c r="H24" i="85"/>
  <c r="I24" i="85" s="1"/>
  <c r="J24" i="85" s="1"/>
  <c r="H23" i="85"/>
  <c r="I23" i="85" s="1"/>
  <c r="J23" i="85" s="1"/>
  <c r="H22" i="85"/>
  <c r="I22" i="85" s="1"/>
  <c r="J22" i="85" s="1"/>
  <c r="H21" i="85"/>
  <c r="I21" i="85" s="1"/>
  <c r="J21" i="85" s="1"/>
  <c r="H20" i="85"/>
  <c r="I20" i="85" s="1"/>
  <c r="J20" i="85" s="1"/>
  <c r="H19" i="85"/>
  <c r="I19" i="85" s="1"/>
  <c r="J19" i="85" s="1"/>
  <c r="H18" i="85"/>
  <c r="I18" i="85" s="1"/>
  <c r="J18" i="85" s="1"/>
  <c r="H17" i="85"/>
  <c r="I17" i="85" s="1"/>
  <c r="J17" i="85" s="1"/>
  <c r="H16" i="85"/>
  <c r="I16" i="85" s="1"/>
  <c r="J16" i="85" s="1"/>
  <c r="H15" i="85"/>
  <c r="I15" i="85" s="1"/>
  <c r="J15" i="85" s="1"/>
  <c r="H14" i="85"/>
  <c r="I14" i="85" s="1"/>
  <c r="J14" i="85" s="1"/>
  <c r="H13" i="85"/>
  <c r="I13" i="85" s="1"/>
  <c r="J13" i="85" s="1"/>
  <c r="H12" i="85"/>
  <c r="I12" i="85" s="1"/>
  <c r="J12" i="85" s="1"/>
  <c r="H11" i="85"/>
  <c r="I11" i="85" s="1"/>
  <c r="J11" i="85" s="1"/>
  <c r="H10" i="85"/>
  <c r="I10" i="85" s="1"/>
  <c r="J10" i="85" s="1"/>
  <c r="H9" i="85"/>
  <c r="I9" i="85" s="1"/>
  <c r="J9" i="85" s="1"/>
  <c r="H8" i="85"/>
  <c r="I8" i="85" s="1"/>
  <c r="J8" i="85" s="1"/>
  <c r="H7" i="85"/>
  <c r="I7" i="85" s="1"/>
  <c r="J7" i="85" s="1"/>
  <c r="H6" i="85"/>
  <c r="I6" i="85" s="1"/>
  <c r="J6" i="85" s="1"/>
  <c r="H5" i="85"/>
  <c r="I5" i="85" s="1"/>
  <c r="J5" i="85" s="1"/>
  <c r="K5" i="85" s="1"/>
  <c r="K6" i="85" s="1"/>
  <c r="M69" i="86"/>
  <c r="U69" i="86" s="1"/>
  <c r="M68" i="86"/>
  <c r="U68" i="86" s="1"/>
  <c r="M67" i="86"/>
  <c r="U67" i="86" s="1"/>
  <c r="M66" i="86"/>
  <c r="U66" i="86" s="1"/>
  <c r="M65" i="86"/>
  <c r="U65" i="86" s="1"/>
  <c r="M64" i="86"/>
  <c r="U64" i="86" s="1"/>
  <c r="M63" i="86"/>
  <c r="U63" i="86" s="1"/>
  <c r="M62" i="86"/>
  <c r="U62" i="86" s="1"/>
  <c r="M61" i="86"/>
  <c r="U61" i="86" s="1"/>
  <c r="M60" i="86"/>
  <c r="U60" i="86" s="1"/>
  <c r="M59" i="86"/>
  <c r="U59" i="86" s="1"/>
  <c r="M58" i="86"/>
  <c r="U58" i="86" s="1"/>
  <c r="M57" i="86"/>
  <c r="U57" i="86" s="1"/>
  <c r="M56" i="86"/>
  <c r="U56" i="86" s="1"/>
  <c r="M55" i="86"/>
  <c r="U55" i="86" s="1"/>
  <c r="M54" i="86"/>
  <c r="U54" i="86" s="1"/>
  <c r="M53" i="86"/>
  <c r="U53" i="86" s="1"/>
  <c r="M52" i="86"/>
  <c r="U52" i="86" s="1"/>
  <c r="M51" i="86"/>
  <c r="U51" i="86" s="1"/>
  <c r="M50" i="86"/>
  <c r="U50" i="86" s="1"/>
  <c r="M49" i="86"/>
  <c r="U49" i="86" s="1"/>
  <c r="M48" i="86"/>
  <c r="U48" i="86" s="1"/>
  <c r="M47" i="86"/>
  <c r="U47" i="86" s="1"/>
  <c r="M46" i="86"/>
  <c r="U46" i="86" s="1"/>
  <c r="M45" i="86"/>
  <c r="U45" i="86" s="1"/>
  <c r="M44" i="86"/>
  <c r="U44" i="86" s="1"/>
  <c r="M43" i="86"/>
  <c r="U43" i="86" s="1"/>
  <c r="M42" i="86"/>
  <c r="U42" i="86" s="1"/>
  <c r="M41" i="86"/>
  <c r="U41" i="86" s="1"/>
  <c r="M40" i="86"/>
  <c r="U40" i="86" s="1"/>
  <c r="M39" i="86"/>
  <c r="U39" i="86" s="1"/>
  <c r="M38" i="86"/>
  <c r="U38" i="86" s="1"/>
  <c r="M37" i="86"/>
  <c r="U37" i="86" s="1"/>
  <c r="M36" i="86"/>
  <c r="U36" i="86" s="1"/>
  <c r="M35" i="86"/>
  <c r="U35" i="86" s="1"/>
  <c r="M34" i="86"/>
  <c r="U34" i="86" s="1"/>
  <c r="M33" i="86"/>
  <c r="U33" i="86" s="1"/>
  <c r="M32" i="86"/>
  <c r="U32" i="86" s="1"/>
  <c r="M31" i="86"/>
  <c r="U31" i="86" s="1"/>
  <c r="M30" i="86"/>
  <c r="U30" i="86" s="1"/>
  <c r="M29" i="86"/>
  <c r="U29" i="86" s="1"/>
  <c r="M28" i="86"/>
  <c r="U28" i="86" s="1"/>
  <c r="M27" i="86"/>
  <c r="U27" i="86" s="1"/>
  <c r="M26" i="86"/>
  <c r="U26" i="86" s="1"/>
  <c r="M25" i="86"/>
  <c r="U25" i="86" s="1"/>
  <c r="M24" i="86"/>
  <c r="U24" i="86" s="1"/>
  <c r="M23" i="86"/>
  <c r="U23" i="86" s="1"/>
  <c r="M22" i="86"/>
  <c r="U22" i="86" s="1"/>
  <c r="M21" i="86"/>
  <c r="U21" i="86" s="1"/>
  <c r="M20" i="86"/>
  <c r="U20" i="86" s="1"/>
  <c r="M19" i="86"/>
  <c r="U19" i="86" s="1"/>
  <c r="M18" i="86"/>
  <c r="U18" i="86" s="1"/>
  <c r="M17" i="86"/>
  <c r="U17" i="86" s="1"/>
  <c r="M16" i="86"/>
  <c r="U16" i="86" s="1"/>
  <c r="M15" i="86"/>
  <c r="U15" i="86" s="1"/>
  <c r="M14" i="86"/>
  <c r="U14" i="86" s="1"/>
  <c r="M13" i="86"/>
  <c r="U13" i="86" s="1"/>
  <c r="M12" i="86"/>
  <c r="U12" i="86" s="1"/>
  <c r="M11" i="86"/>
  <c r="U11" i="86" s="1"/>
  <c r="M10" i="86"/>
  <c r="U10" i="86" s="1"/>
  <c r="M9" i="86"/>
  <c r="U9" i="86" s="1"/>
  <c r="M8" i="86"/>
  <c r="U8" i="86" s="1"/>
  <c r="M7" i="86"/>
  <c r="U7" i="86" s="1"/>
  <c r="M6" i="86"/>
  <c r="U6" i="86" s="1"/>
  <c r="M5" i="86"/>
  <c r="U5" i="86" s="1"/>
  <c r="X5" i="86" s="1"/>
  <c r="H69" i="86"/>
  <c r="I69" i="86" s="1"/>
  <c r="J69" i="86" s="1"/>
  <c r="H68" i="86"/>
  <c r="I68" i="86" s="1"/>
  <c r="J68" i="86" s="1"/>
  <c r="H67" i="86"/>
  <c r="I67" i="86" s="1"/>
  <c r="J67" i="86" s="1"/>
  <c r="H66" i="86"/>
  <c r="I66" i="86" s="1"/>
  <c r="J66" i="86" s="1"/>
  <c r="H65" i="86"/>
  <c r="I65" i="86" s="1"/>
  <c r="J65" i="86" s="1"/>
  <c r="H64" i="86"/>
  <c r="I64" i="86" s="1"/>
  <c r="J64" i="86" s="1"/>
  <c r="H63" i="86"/>
  <c r="I63" i="86" s="1"/>
  <c r="J63" i="86" s="1"/>
  <c r="H62" i="86"/>
  <c r="I62" i="86" s="1"/>
  <c r="J62" i="86" s="1"/>
  <c r="H61" i="86"/>
  <c r="I61" i="86" s="1"/>
  <c r="J61" i="86" s="1"/>
  <c r="H60" i="86"/>
  <c r="I60" i="86" s="1"/>
  <c r="J60" i="86" s="1"/>
  <c r="H59" i="86"/>
  <c r="I59" i="86" s="1"/>
  <c r="J59" i="86" s="1"/>
  <c r="H58" i="86"/>
  <c r="I58" i="86" s="1"/>
  <c r="J58" i="86" s="1"/>
  <c r="H57" i="86"/>
  <c r="I57" i="86" s="1"/>
  <c r="J57" i="86" s="1"/>
  <c r="H56" i="86"/>
  <c r="I56" i="86" s="1"/>
  <c r="J56" i="86" s="1"/>
  <c r="H55" i="86"/>
  <c r="I55" i="86" s="1"/>
  <c r="J55" i="86" s="1"/>
  <c r="H54" i="86"/>
  <c r="I54" i="86" s="1"/>
  <c r="J54" i="86" s="1"/>
  <c r="H53" i="86"/>
  <c r="I53" i="86" s="1"/>
  <c r="J53" i="86" s="1"/>
  <c r="H52" i="86"/>
  <c r="I52" i="86" s="1"/>
  <c r="J52" i="86" s="1"/>
  <c r="H51" i="86"/>
  <c r="I51" i="86" s="1"/>
  <c r="J51" i="86" s="1"/>
  <c r="H50" i="86"/>
  <c r="I50" i="86" s="1"/>
  <c r="J50" i="86" s="1"/>
  <c r="H49" i="86"/>
  <c r="I49" i="86" s="1"/>
  <c r="J49" i="86" s="1"/>
  <c r="H48" i="86"/>
  <c r="I48" i="86" s="1"/>
  <c r="J48" i="86" s="1"/>
  <c r="H47" i="86"/>
  <c r="I47" i="86" s="1"/>
  <c r="J47" i="86" s="1"/>
  <c r="H46" i="86"/>
  <c r="I46" i="86" s="1"/>
  <c r="J46" i="86" s="1"/>
  <c r="H45" i="86"/>
  <c r="I45" i="86" s="1"/>
  <c r="J45" i="86" s="1"/>
  <c r="H44" i="86"/>
  <c r="I44" i="86" s="1"/>
  <c r="J44" i="86" s="1"/>
  <c r="H43" i="86"/>
  <c r="I43" i="86" s="1"/>
  <c r="J43" i="86" s="1"/>
  <c r="H42" i="86"/>
  <c r="I42" i="86" s="1"/>
  <c r="J42" i="86" s="1"/>
  <c r="H41" i="86"/>
  <c r="I41" i="86" s="1"/>
  <c r="J41" i="86" s="1"/>
  <c r="H40" i="86"/>
  <c r="I40" i="86" s="1"/>
  <c r="J40" i="86" s="1"/>
  <c r="H39" i="86"/>
  <c r="I39" i="86" s="1"/>
  <c r="J39" i="86" s="1"/>
  <c r="H38" i="86"/>
  <c r="I38" i="86" s="1"/>
  <c r="J38" i="86" s="1"/>
  <c r="H37" i="86"/>
  <c r="I37" i="86" s="1"/>
  <c r="J37" i="86" s="1"/>
  <c r="H36" i="86"/>
  <c r="I36" i="86" s="1"/>
  <c r="J36" i="86" s="1"/>
  <c r="H35" i="86"/>
  <c r="I35" i="86" s="1"/>
  <c r="J35" i="86" s="1"/>
  <c r="H34" i="86"/>
  <c r="I34" i="86" s="1"/>
  <c r="J34" i="86" s="1"/>
  <c r="H33" i="86"/>
  <c r="I33" i="86" s="1"/>
  <c r="J33" i="86" s="1"/>
  <c r="H32" i="86"/>
  <c r="I32" i="86" s="1"/>
  <c r="J32" i="86" s="1"/>
  <c r="H31" i="86"/>
  <c r="I31" i="86" s="1"/>
  <c r="J31" i="86" s="1"/>
  <c r="H30" i="86"/>
  <c r="I30" i="86" s="1"/>
  <c r="J30" i="86" s="1"/>
  <c r="H29" i="86"/>
  <c r="I29" i="86" s="1"/>
  <c r="J29" i="86" s="1"/>
  <c r="H28" i="86"/>
  <c r="I28" i="86" s="1"/>
  <c r="J28" i="86" s="1"/>
  <c r="H27" i="86"/>
  <c r="I27" i="86" s="1"/>
  <c r="J27" i="86" s="1"/>
  <c r="H26" i="86"/>
  <c r="I26" i="86" s="1"/>
  <c r="J26" i="86" s="1"/>
  <c r="H25" i="86"/>
  <c r="I25" i="86" s="1"/>
  <c r="J25" i="86" s="1"/>
  <c r="H24" i="86"/>
  <c r="I24" i="86" s="1"/>
  <c r="J24" i="86" s="1"/>
  <c r="H23" i="86"/>
  <c r="I23" i="86" s="1"/>
  <c r="J23" i="86" s="1"/>
  <c r="H22" i="86"/>
  <c r="I22" i="86" s="1"/>
  <c r="J22" i="86" s="1"/>
  <c r="H21" i="86"/>
  <c r="I21" i="86" s="1"/>
  <c r="J21" i="86" s="1"/>
  <c r="H20" i="86"/>
  <c r="I20" i="86" s="1"/>
  <c r="J20" i="86" s="1"/>
  <c r="H19" i="86"/>
  <c r="I19" i="86" s="1"/>
  <c r="J19" i="86" s="1"/>
  <c r="H18" i="86"/>
  <c r="I18" i="86" s="1"/>
  <c r="J18" i="86" s="1"/>
  <c r="H17" i="86"/>
  <c r="I17" i="86" s="1"/>
  <c r="J17" i="86" s="1"/>
  <c r="H16" i="86"/>
  <c r="I16" i="86" s="1"/>
  <c r="J16" i="86" s="1"/>
  <c r="H15" i="86"/>
  <c r="I15" i="86" s="1"/>
  <c r="J15" i="86" s="1"/>
  <c r="H14" i="86"/>
  <c r="I14" i="86" s="1"/>
  <c r="J14" i="86" s="1"/>
  <c r="H13" i="86"/>
  <c r="I13" i="86" s="1"/>
  <c r="J13" i="86" s="1"/>
  <c r="H12" i="86"/>
  <c r="I12" i="86" s="1"/>
  <c r="J12" i="86" s="1"/>
  <c r="H11" i="86"/>
  <c r="I11" i="86" s="1"/>
  <c r="J11" i="86" s="1"/>
  <c r="H10" i="86"/>
  <c r="I10" i="86" s="1"/>
  <c r="J10" i="86" s="1"/>
  <c r="H9" i="86"/>
  <c r="I9" i="86" s="1"/>
  <c r="J9" i="86" s="1"/>
  <c r="H8" i="86"/>
  <c r="I8" i="86" s="1"/>
  <c r="J8" i="86" s="1"/>
  <c r="H7" i="86"/>
  <c r="I7" i="86" s="1"/>
  <c r="J7" i="86" s="1"/>
  <c r="H6" i="86"/>
  <c r="I6" i="86" s="1"/>
  <c r="J6" i="86" s="1"/>
  <c r="H5" i="86"/>
  <c r="I5" i="86" s="1"/>
  <c r="J5" i="86" s="1"/>
  <c r="H4" i="86"/>
  <c r="I4" i="86" s="1"/>
  <c r="J4" i="86" s="1"/>
  <c r="K4" i="86" s="1"/>
  <c r="M79" i="84"/>
  <c r="U79" i="84" s="1"/>
  <c r="M78" i="84"/>
  <c r="U78" i="84" s="1"/>
  <c r="M77" i="84"/>
  <c r="U77" i="84" s="1"/>
  <c r="M76" i="84"/>
  <c r="U76" i="84" s="1"/>
  <c r="M75" i="84"/>
  <c r="U75" i="84" s="1"/>
  <c r="M74" i="84"/>
  <c r="U74" i="84" s="1"/>
  <c r="M73" i="84"/>
  <c r="U73" i="84" s="1"/>
  <c r="M72" i="84"/>
  <c r="U72" i="84" s="1"/>
  <c r="M71" i="84"/>
  <c r="U71" i="84" s="1"/>
  <c r="M70" i="84"/>
  <c r="U70" i="84" s="1"/>
  <c r="M69" i="84"/>
  <c r="U69" i="84" s="1"/>
  <c r="M68" i="84"/>
  <c r="U68" i="84" s="1"/>
  <c r="M67" i="84"/>
  <c r="U67" i="84" s="1"/>
  <c r="M66" i="84"/>
  <c r="U66" i="84" s="1"/>
  <c r="M65" i="84"/>
  <c r="U65" i="84" s="1"/>
  <c r="M64" i="84"/>
  <c r="U64" i="84" s="1"/>
  <c r="M63" i="84"/>
  <c r="U63" i="84" s="1"/>
  <c r="M62" i="84"/>
  <c r="U62" i="84" s="1"/>
  <c r="M61" i="84"/>
  <c r="U61" i="84" s="1"/>
  <c r="M60" i="84"/>
  <c r="U60" i="84" s="1"/>
  <c r="M59" i="84"/>
  <c r="U59" i="84" s="1"/>
  <c r="M58" i="84"/>
  <c r="U58" i="84" s="1"/>
  <c r="M57" i="84"/>
  <c r="U57" i="84" s="1"/>
  <c r="M56" i="84"/>
  <c r="U56" i="84" s="1"/>
  <c r="M55" i="84"/>
  <c r="U55" i="84" s="1"/>
  <c r="M54" i="84"/>
  <c r="U54" i="84" s="1"/>
  <c r="M53" i="84"/>
  <c r="U53" i="84" s="1"/>
  <c r="M52" i="84"/>
  <c r="U52" i="84" s="1"/>
  <c r="M51" i="84"/>
  <c r="U51" i="84" s="1"/>
  <c r="M50" i="84"/>
  <c r="U50" i="84" s="1"/>
  <c r="M49" i="84"/>
  <c r="U49" i="84" s="1"/>
  <c r="M48" i="84"/>
  <c r="U48" i="84" s="1"/>
  <c r="M47" i="84"/>
  <c r="U47" i="84" s="1"/>
  <c r="M46" i="84"/>
  <c r="U46" i="84" s="1"/>
  <c r="M45" i="84"/>
  <c r="U45" i="84" s="1"/>
  <c r="M44" i="84"/>
  <c r="U44" i="84" s="1"/>
  <c r="M43" i="84"/>
  <c r="U43" i="84" s="1"/>
  <c r="M42" i="84"/>
  <c r="U42" i="84" s="1"/>
  <c r="M41" i="84"/>
  <c r="U41" i="84" s="1"/>
  <c r="M40" i="84"/>
  <c r="U40" i="84" s="1"/>
  <c r="M39" i="84"/>
  <c r="U39" i="84" s="1"/>
  <c r="M38" i="84"/>
  <c r="U38" i="84" s="1"/>
  <c r="M37" i="84"/>
  <c r="U37" i="84" s="1"/>
  <c r="M36" i="84"/>
  <c r="U36" i="84" s="1"/>
  <c r="M35" i="84"/>
  <c r="U35" i="84" s="1"/>
  <c r="M34" i="84"/>
  <c r="U34" i="84" s="1"/>
  <c r="M33" i="84"/>
  <c r="U33" i="84" s="1"/>
  <c r="M32" i="84"/>
  <c r="U32" i="84" s="1"/>
  <c r="M31" i="84"/>
  <c r="U31" i="84" s="1"/>
  <c r="M30" i="84"/>
  <c r="U30" i="84" s="1"/>
  <c r="M29" i="84"/>
  <c r="U29" i="84" s="1"/>
  <c r="M28" i="84"/>
  <c r="U28" i="84" s="1"/>
  <c r="M27" i="84"/>
  <c r="U27" i="84" s="1"/>
  <c r="M26" i="84"/>
  <c r="U26" i="84" s="1"/>
  <c r="M25" i="84"/>
  <c r="U25" i="84" s="1"/>
  <c r="M24" i="84"/>
  <c r="U24" i="84" s="1"/>
  <c r="M23" i="84"/>
  <c r="U23" i="84" s="1"/>
  <c r="M22" i="84"/>
  <c r="U22" i="84" s="1"/>
  <c r="M21" i="84"/>
  <c r="U21" i="84" s="1"/>
  <c r="M20" i="84"/>
  <c r="U20" i="84" s="1"/>
  <c r="M19" i="84"/>
  <c r="U19" i="84" s="1"/>
  <c r="M18" i="84"/>
  <c r="U18" i="84" s="1"/>
  <c r="M17" i="84"/>
  <c r="U17" i="84" s="1"/>
  <c r="M16" i="84"/>
  <c r="U16" i="84" s="1"/>
  <c r="M15" i="84"/>
  <c r="U15" i="84" s="1"/>
  <c r="M14" i="84"/>
  <c r="U14" i="84" s="1"/>
  <c r="M13" i="84"/>
  <c r="U13" i="84" s="1"/>
  <c r="M12" i="84"/>
  <c r="U12" i="84" s="1"/>
  <c r="M11" i="84"/>
  <c r="U11" i="84" s="1"/>
  <c r="M10" i="84"/>
  <c r="U10" i="84" s="1"/>
  <c r="M9" i="84"/>
  <c r="U9" i="84" s="1"/>
  <c r="M8" i="84"/>
  <c r="U8" i="84" s="1"/>
  <c r="M7" i="84"/>
  <c r="U7" i="84" s="1"/>
  <c r="M6" i="84"/>
  <c r="U6" i="84" s="1"/>
  <c r="M5" i="84"/>
  <c r="U5" i="84" s="1"/>
  <c r="X5" i="84" s="1"/>
  <c r="H79" i="84"/>
  <c r="I79" i="84" s="1"/>
  <c r="J79" i="84" s="1"/>
  <c r="H78" i="84"/>
  <c r="I78" i="84" s="1"/>
  <c r="J78" i="84" s="1"/>
  <c r="H77" i="84"/>
  <c r="I77" i="84" s="1"/>
  <c r="J77" i="84" s="1"/>
  <c r="H76" i="84"/>
  <c r="I76" i="84" s="1"/>
  <c r="J76" i="84" s="1"/>
  <c r="H75" i="84"/>
  <c r="I75" i="84" s="1"/>
  <c r="J75" i="84" s="1"/>
  <c r="H74" i="84"/>
  <c r="I74" i="84" s="1"/>
  <c r="J74" i="84" s="1"/>
  <c r="H73" i="84"/>
  <c r="I73" i="84" s="1"/>
  <c r="J73" i="84" s="1"/>
  <c r="H72" i="84"/>
  <c r="I72" i="84" s="1"/>
  <c r="J72" i="84" s="1"/>
  <c r="H71" i="84"/>
  <c r="I71" i="84" s="1"/>
  <c r="J71" i="84" s="1"/>
  <c r="H70" i="84"/>
  <c r="I70" i="84" s="1"/>
  <c r="J70" i="84" s="1"/>
  <c r="H69" i="84"/>
  <c r="I69" i="84" s="1"/>
  <c r="J69" i="84" s="1"/>
  <c r="H68" i="84"/>
  <c r="I68" i="84" s="1"/>
  <c r="J68" i="84" s="1"/>
  <c r="H67" i="84"/>
  <c r="I67" i="84" s="1"/>
  <c r="J67" i="84" s="1"/>
  <c r="H66" i="84"/>
  <c r="I66" i="84" s="1"/>
  <c r="J66" i="84" s="1"/>
  <c r="H65" i="84"/>
  <c r="I65" i="84" s="1"/>
  <c r="J65" i="84" s="1"/>
  <c r="H64" i="84"/>
  <c r="I64" i="84" s="1"/>
  <c r="J64" i="84" s="1"/>
  <c r="H63" i="84"/>
  <c r="I63" i="84" s="1"/>
  <c r="J63" i="84" s="1"/>
  <c r="H62" i="84"/>
  <c r="I62" i="84" s="1"/>
  <c r="J62" i="84" s="1"/>
  <c r="H61" i="84"/>
  <c r="I61" i="84" s="1"/>
  <c r="J61" i="84" s="1"/>
  <c r="H60" i="84"/>
  <c r="I60" i="84" s="1"/>
  <c r="J60" i="84" s="1"/>
  <c r="H59" i="84"/>
  <c r="I59" i="84" s="1"/>
  <c r="J59" i="84" s="1"/>
  <c r="H58" i="84"/>
  <c r="I58" i="84" s="1"/>
  <c r="J58" i="84" s="1"/>
  <c r="H57" i="84"/>
  <c r="I57" i="84" s="1"/>
  <c r="J57" i="84" s="1"/>
  <c r="H56" i="84"/>
  <c r="I56" i="84" s="1"/>
  <c r="J56" i="84" s="1"/>
  <c r="H55" i="84"/>
  <c r="I55" i="84" s="1"/>
  <c r="J55" i="84" s="1"/>
  <c r="H54" i="84"/>
  <c r="I54" i="84" s="1"/>
  <c r="J54" i="84" s="1"/>
  <c r="H53" i="84"/>
  <c r="I53" i="84" s="1"/>
  <c r="J53" i="84" s="1"/>
  <c r="H52" i="84"/>
  <c r="I52" i="84" s="1"/>
  <c r="J52" i="84" s="1"/>
  <c r="H51" i="84"/>
  <c r="I51" i="84" s="1"/>
  <c r="J51" i="84" s="1"/>
  <c r="H50" i="84"/>
  <c r="I50" i="84" s="1"/>
  <c r="J50" i="84" s="1"/>
  <c r="H49" i="84"/>
  <c r="I49" i="84" s="1"/>
  <c r="J49" i="84" s="1"/>
  <c r="H48" i="84"/>
  <c r="I48" i="84" s="1"/>
  <c r="J48" i="84" s="1"/>
  <c r="H47" i="84"/>
  <c r="I47" i="84" s="1"/>
  <c r="J47" i="84" s="1"/>
  <c r="H46" i="84"/>
  <c r="I46" i="84" s="1"/>
  <c r="J46" i="84" s="1"/>
  <c r="H45" i="84"/>
  <c r="I45" i="84" s="1"/>
  <c r="J45" i="84" s="1"/>
  <c r="H44" i="84"/>
  <c r="I44" i="84" s="1"/>
  <c r="J44" i="84" s="1"/>
  <c r="H43" i="84"/>
  <c r="I43" i="84" s="1"/>
  <c r="J43" i="84" s="1"/>
  <c r="H42" i="84"/>
  <c r="I42" i="84" s="1"/>
  <c r="J42" i="84" s="1"/>
  <c r="H41" i="84"/>
  <c r="I41" i="84" s="1"/>
  <c r="J41" i="84" s="1"/>
  <c r="H40" i="84"/>
  <c r="I40" i="84" s="1"/>
  <c r="J40" i="84" s="1"/>
  <c r="H39" i="84"/>
  <c r="I39" i="84" s="1"/>
  <c r="J39" i="84" s="1"/>
  <c r="H38" i="84"/>
  <c r="I38" i="84" s="1"/>
  <c r="J38" i="84" s="1"/>
  <c r="H37" i="84"/>
  <c r="I37" i="84" s="1"/>
  <c r="J37" i="84" s="1"/>
  <c r="H36" i="84"/>
  <c r="I36" i="84" s="1"/>
  <c r="J36" i="84" s="1"/>
  <c r="H35" i="84"/>
  <c r="I35" i="84" s="1"/>
  <c r="J35" i="84" s="1"/>
  <c r="H34" i="84"/>
  <c r="I34" i="84" s="1"/>
  <c r="J34" i="84" s="1"/>
  <c r="H33" i="84"/>
  <c r="I33" i="84" s="1"/>
  <c r="J33" i="84" s="1"/>
  <c r="H32" i="84"/>
  <c r="I32" i="84" s="1"/>
  <c r="J32" i="84" s="1"/>
  <c r="H31" i="84"/>
  <c r="I31" i="84" s="1"/>
  <c r="J31" i="84" s="1"/>
  <c r="H30" i="84"/>
  <c r="I30" i="84" s="1"/>
  <c r="J30" i="84" s="1"/>
  <c r="H29" i="84"/>
  <c r="I29" i="84" s="1"/>
  <c r="J29" i="84" s="1"/>
  <c r="H28" i="84"/>
  <c r="I28" i="84" s="1"/>
  <c r="J28" i="84" s="1"/>
  <c r="H27" i="84"/>
  <c r="I27" i="84" s="1"/>
  <c r="J27" i="84" s="1"/>
  <c r="H26" i="84"/>
  <c r="I26" i="84" s="1"/>
  <c r="J26" i="84" s="1"/>
  <c r="H25" i="84"/>
  <c r="I25" i="84" s="1"/>
  <c r="J25" i="84" s="1"/>
  <c r="H24" i="84"/>
  <c r="I24" i="84" s="1"/>
  <c r="J24" i="84" s="1"/>
  <c r="H23" i="84"/>
  <c r="I23" i="84" s="1"/>
  <c r="J23" i="84" s="1"/>
  <c r="H22" i="84"/>
  <c r="I22" i="84" s="1"/>
  <c r="J22" i="84" s="1"/>
  <c r="H21" i="84"/>
  <c r="I21" i="84" s="1"/>
  <c r="J21" i="84" s="1"/>
  <c r="H20" i="84"/>
  <c r="I20" i="84" s="1"/>
  <c r="J20" i="84" s="1"/>
  <c r="H19" i="84"/>
  <c r="I19" i="84" s="1"/>
  <c r="J19" i="84" s="1"/>
  <c r="H18" i="84"/>
  <c r="I18" i="84" s="1"/>
  <c r="J18" i="84" s="1"/>
  <c r="H17" i="84"/>
  <c r="I17" i="84" s="1"/>
  <c r="J17" i="84" s="1"/>
  <c r="H16" i="84"/>
  <c r="I16" i="84" s="1"/>
  <c r="J16" i="84" s="1"/>
  <c r="H15" i="84"/>
  <c r="I15" i="84" s="1"/>
  <c r="J15" i="84" s="1"/>
  <c r="H14" i="84"/>
  <c r="I14" i="84" s="1"/>
  <c r="J14" i="84" s="1"/>
  <c r="H13" i="84"/>
  <c r="I13" i="84" s="1"/>
  <c r="J13" i="84" s="1"/>
  <c r="H12" i="84"/>
  <c r="I12" i="84" s="1"/>
  <c r="J12" i="84" s="1"/>
  <c r="H11" i="84"/>
  <c r="I11" i="84" s="1"/>
  <c r="J11" i="84" s="1"/>
  <c r="H10" i="84"/>
  <c r="I10" i="84" s="1"/>
  <c r="J10" i="84" s="1"/>
  <c r="H9" i="84"/>
  <c r="I9" i="84" s="1"/>
  <c r="J9" i="84" s="1"/>
  <c r="H8" i="84"/>
  <c r="I8" i="84" s="1"/>
  <c r="J8" i="84" s="1"/>
  <c r="H7" i="84"/>
  <c r="I7" i="84" s="1"/>
  <c r="J7" i="84" s="1"/>
  <c r="H6" i="84"/>
  <c r="I6" i="84" s="1"/>
  <c r="J6" i="84" s="1"/>
  <c r="H5" i="84"/>
  <c r="I5" i="84" s="1"/>
  <c r="J5" i="84" s="1"/>
  <c r="H4" i="84"/>
  <c r="I4" i="84" s="1"/>
  <c r="J4" i="84" s="1"/>
  <c r="K4" i="84" s="1"/>
  <c r="M89" i="83"/>
  <c r="U89" i="83" s="1"/>
  <c r="M88" i="83"/>
  <c r="U88" i="83" s="1"/>
  <c r="M87" i="83"/>
  <c r="U87" i="83" s="1"/>
  <c r="M86" i="83"/>
  <c r="U86" i="83" s="1"/>
  <c r="M85" i="83"/>
  <c r="U85" i="83" s="1"/>
  <c r="M84" i="83"/>
  <c r="U84" i="83" s="1"/>
  <c r="M83" i="83"/>
  <c r="U83" i="83" s="1"/>
  <c r="M82" i="83"/>
  <c r="U82" i="83" s="1"/>
  <c r="M81" i="83"/>
  <c r="U81" i="83" s="1"/>
  <c r="M80" i="83"/>
  <c r="U80" i="83" s="1"/>
  <c r="M79" i="83"/>
  <c r="U79" i="83" s="1"/>
  <c r="M78" i="83"/>
  <c r="U78" i="83" s="1"/>
  <c r="M77" i="83"/>
  <c r="U77" i="83" s="1"/>
  <c r="M76" i="83"/>
  <c r="U76" i="83" s="1"/>
  <c r="M75" i="83"/>
  <c r="U75" i="83" s="1"/>
  <c r="M74" i="83"/>
  <c r="U74" i="83" s="1"/>
  <c r="M73" i="83"/>
  <c r="U73" i="83" s="1"/>
  <c r="M72" i="83"/>
  <c r="U72" i="83" s="1"/>
  <c r="M71" i="83"/>
  <c r="U71" i="83" s="1"/>
  <c r="M70" i="83"/>
  <c r="U70" i="83" s="1"/>
  <c r="M69" i="83"/>
  <c r="U69" i="83" s="1"/>
  <c r="M68" i="83"/>
  <c r="U68" i="83" s="1"/>
  <c r="M67" i="83"/>
  <c r="U67" i="83" s="1"/>
  <c r="M66" i="83"/>
  <c r="U66" i="83" s="1"/>
  <c r="M65" i="83"/>
  <c r="U65" i="83" s="1"/>
  <c r="M64" i="83"/>
  <c r="U64" i="83" s="1"/>
  <c r="M63" i="83"/>
  <c r="U63" i="83" s="1"/>
  <c r="M62" i="83"/>
  <c r="U62" i="83" s="1"/>
  <c r="M61" i="83"/>
  <c r="U61" i="83" s="1"/>
  <c r="M60" i="83"/>
  <c r="U60" i="83" s="1"/>
  <c r="M59" i="83"/>
  <c r="U59" i="83" s="1"/>
  <c r="M58" i="83"/>
  <c r="U58" i="83" s="1"/>
  <c r="M57" i="83"/>
  <c r="U57" i="83" s="1"/>
  <c r="M56" i="83"/>
  <c r="U56" i="83" s="1"/>
  <c r="M55" i="83"/>
  <c r="U55" i="83" s="1"/>
  <c r="M54" i="83"/>
  <c r="U54" i="83" s="1"/>
  <c r="M53" i="83"/>
  <c r="U53" i="83" s="1"/>
  <c r="M52" i="83"/>
  <c r="U52" i="83" s="1"/>
  <c r="M51" i="83"/>
  <c r="U51" i="83" s="1"/>
  <c r="M50" i="83"/>
  <c r="U50" i="83" s="1"/>
  <c r="M49" i="83"/>
  <c r="U49" i="83" s="1"/>
  <c r="M48" i="83"/>
  <c r="U48" i="83" s="1"/>
  <c r="M47" i="83"/>
  <c r="U47" i="83" s="1"/>
  <c r="M46" i="83"/>
  <c r="U46" i="83" s="1"/>
  <c r="M45" i="83"/>
  <c r="U45" i="83" s="1"/>
  <c r="M44" i="83"/>
  <c r="U44" i="83" s="1"/>
  <c r="M43" i="83"/>
  <c r="U43" i="83" s="1"/>
  <c r="M42" i="83"/>
  <c r="U42" i="83" s="1"/>
  <c r="M41" i="83"/>
  <c r="U41" i="83" s="1"/>
  <c r="M40" i="83"/>
  <c r="U40" i="83" s="1"/>
  <c r="M39" i="83"/>
  <c r="U39" i="83" s="1"/>
  <c r="M38" i="83"/>
  <c r="U38" i="83" s="1"/>
  <c r="M37" i="83"/>
  <c r="U37" i="83" s="1"/>
  <c r="M36" i="83"/>
  <c r="U36" i="83" s="1"/>
  <c r="M35" i="83"/>
  <c r="U35" i="83" s="1"/>
  <c r="M34" i="83"/>
  <c r="U34" i="83" s="1"/>
  <c r="M33" i="83"/>
  <c r="U33" i="83" s="1"/>
  <c r="M32" i="83"/>
  <c r="U32" i="83" s="1"/>
  <c r="M31" i="83"/>
  <c r="U31" i="83" s="1"/>
  <c r="M30" i="83"/>
  <c r="U30" i="83" s="1"/>
  <c r="M29" i="83"/>
  <c r="U29" i="83" s="1"/>
  <c r="M28" i="83"/>
  <c r="U28" i="83" s="1"/>
  <c r="M27" i="83"/>
  <c r="U27" i="83" s="1"/>
  <c r="M26" i="83"/>
  <c r="U26" i="83" s="1"/>
  <c r="M25" i="83"/>
  <c r="U25" i="83" s="1"/>
  <c r="M24" i="83"/>
  <c r="U24" i="83" s="1"/>
  <c r="M23" i="83"/>
  <c r="U23" i="83" s="1"/>
  <c r="M22" i="83"/>
  <c r="U22" i="83" s="1"/>
  <c r="M21" i="83"/>
  <c r="U21" i="83" s="1"/>
  <c r="M20" i="83"/>
  <c r="U20" i="83" s="1"/>
  <c r="M19" i="83"/>
  <c r="U19" i="83" s="1"/>
  <c r="M18" i="83"/>
  <c r="U18" i="83" s="1"/>
  <c r="M17" i="83"/>
  <c r="U17" i="83" s="1"/>
  <c r="M16" i="83"/>
  <c r="U16" i="83" s="1"/>
  <c r="M15" i="83"/>
  <c r="U15" i="83" s="1"/>
  <c r="M14" i="83"/>
  <c r="U14" i="83" s="1"/>
  <c r="M13" i="83"/>
  <c r="U13" i="83" s="1"/>
  <c r="M12" i="83"/>
  <c r="U12" i="83" s="1"/>
  <c r="M11" i="83"/>
  <c r="U11" i="83" s="1"/>
  <c r="M10" i="83"/>
  <c r="U10" i="83" s="1"/>
  <c r="M9" i="83"/>
  <c r="U9" i="83" s="1"/>
  <c r="M8" i="83"/>
  <c r="U8" i="83" s="1"/>
  <c r="M7" i="83"/>
  <c r="U7" i="83" s="1"/>
  <c r="M6" i="83"/>
  <c r="U6" i="83" s="1"/>
  <c r="M5" i="83"/>
  <c r="U5" i="83" s="1"/>
  <c r="X5" i="83" s="1"/>
  <c r="H89" i="83"/>
  <c r="I89" i="83" s="1"/>
  <c r="J89" i="83" s="1"/>
  <c r="H88" i="83"/>
  <c r="I88" i="83" s="1"/>
  <c r="J88" i="83" s="1"/>
  <c r="H87" i="83"/>
  <c r="I87" i="83" s="1"/>
  <c r="J87" i="83" s="1"/>
  <c r="H86" i="83"/>
  <c r="I86" i="83" s="1"/>
  <c r="J86" i="83" s="1"/>
  <c r="H85" i="83"/>
  <c r="I85" i="83" s="1"/>
  <c r="J85" i="83" s="1"/>
  <c r="H84" i="83"/>
  <c r="I84" i="83" s="1"/>
  <c r="J84" i="83" s="1"/>
  <c r="H83" i="83"/>
  <c r="I83" i="83" s="1"/>
  <c r="J83" i="83" s="1"/>
  <c r="H82" i="83"/>
  <c r="I82" i="83" s="1"/>
  <c r="J82" i="83" s="1"/>
  <c r="H81" i="83"/>
  <c r="I81" i="83" s="1"/>
  <c r="J81" i="83" s="1"/>
  <c r="H80" i="83"/>
  <c r="I80" i="83" s="1"/>
  <c r="J80" i="83" s="1"/>
  <c r="H79" i="83"/>
  <c r="I79" i="83" s="1"/>
  <c r="J79" i="83" s="1"/>
  <c r="H78" i="83"/>
  <c r="I78" i="83" s="1"/>
  <c r="J78" i="83" s="1"/>
  <c r="H77" i="83"/>
  <c r="I77" i="83" s="1"/>
  <c r="J77" i="83" s="1"/>
  <c r="H76" i="83"/>
  <c r="I76" i="83" s="1"/>
  <c r="J76" i="83" s="1"/>
  <c r="H75" i="83"/>
  <c r="I75" i="83" s="1"/>
  <c r="J75" i="83" s="1"/>
  <c r="H74" i="83"/>
  <c r="I74" i="83" s="1"/>
  <c r="J74" i="83" s="1"/>
  <c r="H73" i="83"/>
  <c r="I73" i="83" s="1"/>
  <c r="J73" i="83" s="1"/>
  <c r="H72" i="83"/>
  <c r="I72" i="83" s="1"/>
  <c r="J72" i="83" s="1"/>
  <c r="H71" i="83"/>
  <c r="I71" i="83" s="1"/>
  <c r="J71" i="83" s="1"/>
  <c r="H70" i="83"/>
  <c r="I70" i="83" s="1"/>
  <c r="J70" i="83" s="1"/>
  <c r="H69" i="83"/>
  <c r="I69" i="83" s="1"/>
  <c r="J69" i="83" s="1"/>
  <c r="H68" i="83"/>
  <c r="I68" i="83" s="1"/>
  <c r="J68" i="83" s="1"/>
  <c r="H67" i="83"/>
  <c r="I67" i="83" s="1"/>
  <c r="J67" i="83" s="1"/>
  <c r="H66" i="83"/>
  <c r="I66" i="83" s="1"/>
  <c r="J66" i="83" s="1"/>
  <c r="H65" i="83"/>
  <c r="I65" i="83" s="1"/>
  <c r="J65" i="83" s="1"/>
  <c r="H64" i="83"/>
  <c r="I64" i="83" s="1"/>
  <c r="J64" i="83" s="1"/>
  <c r="H63" i="83"/>
  <c r="I63" i="83" s="1"/>
  <c r="J63" i="83" s="1"/>
  <c r="H62" i="83"/>
  <c r="I62" i="83" s="1"/>
  <c r="J62" i="83" s="1"/>
  <c r="H61" i="83"/>
  <c r="I61" i="83" s="1"/>
  <c r="J61" i="83" s="1"/>
  <c r="H60" i="83"/>
  <c r="I60" i="83" s="1"/>
  <c r="J60" i="83" s="1"/>
  <c r="H59" i="83"/>
  <c r="I59" i="83" s="1"/>
  <c r="J59" i="83" s="1"/>
  <c r="H58" i="83"/>
  <c r="I58" i="83" s="1"/>
  <c r="J58" i="83" s="1"/>
  <c r="H57" i="83"/>
  <c r="I57" i="83" s="1"/>
  <c r="J57" i="83" s="1"/>
  <c r="H56" i="83"/>
  <c r="I56" i="83" s="1"/>
  <c r="J56" i="83" s="1"/>
  <c r="H55" i="83"/>
  <c r="I55" i="83" s="1"/>
  <c r="J55" i="83" s="1"/>
  <c r="H54" i="83"/>
  <c r="I54" i="83" s="1"/>
  <c r="J54" i="83" s="1"/>
  <c r="H53" i="83"/>
  <c r="I53" i="83" s="1"/>
  <c r="J53" i="83" s="1"/>
  <c r="H52" i="83"/>
  <c r="I52" i="83" s="1"/>
  <c r="J52" i="83" s="1"/>
  <c r="H51" i="83"/>
  <c r="I51" i="83" s="1"/>
  <c r="J51" i="83" s="1"/>
  <c r="H50" i="83"/>
  <c r="I50" i="83" s="1"/>
  <c r="J50" i="83" s="1"/>
  <c r="H49" i="83"/>
  <c r="I49" i="83" s="1"/>
  <c r="J49" i="83" s="1"/>
  <c r="H48" i="83"/>
  <c r="I48" i="83" s="1"/>
  <c r="J48" i="83" s="1"/>
  <c r="H47" i="83"/>
  <c r="I47" i="83" s="1"/>
  <c r="J47" i="83" s="1"/>
  <c r="H46" i="83"/>
  <c r="I46" i="83" s="1"/>
  <c r="J46" i="83" s="1"/>
  <c r="H45" i="83"/>
  <c r="I45" i="83" s="1"/>
  <c r="J45" i="83" s="1"/>
  <c r="H44" i="83"/>
  <c r="I44" i="83" s="1"/>
  <c r="J44" i="83" s="1"/>
  <c r="H43" i="83"/>
  <c r="I43" i="83" s="1"/>
  <c r="J43" i="83" s="1"/>
  <c r="H42" i="83"/>
  <c r="I42" i="83" s="1"/>
  <c r="J42" i="83" s="1"/>
  <c r="H41" i="83"/>
  <c r="I41" i="83" s="1"/>
  <c r="J41" i="83" s="1"/>
  <c r="H40" i="83"/>
  <c r="I40" i="83" s="1"/>
  <c r="J40" i="83" s="1"/>
  <c r="H39" i="83"/>
  <c r="I39" i="83" s="1"/>
  <c r="J39" i="83" s="1"/>
  <c r="H38" i="83"/>
  <c r="I38" i="83" s="1"/>
  <c r="J38" i="83" s="1"/>
  <c r="H37" i="83"/>
  <c r="I37" i="83" s="1"/>
  <c r="J37" i="83" s="1"/>
  <c r="H36" i="83"/>
  <c r="I36" i="83" s="1"/>
  <c r="J36" i="83" s="1"/>
  <c r="H35" i="83"/>
  <c r="I35" i="83" s="1"/>
  <c r="J35" i="83" s="1"/>
  <c r="H34" i="83"/>
  <c r="I34" i="83" s="1"/>
  <c r="J34" i="83" s="1"/>
  <c r="H33" i="83"/>
  <c r="I33" i="83" s="1"/>
  <c r="J33" i="83" s="1"/>
  <c r="H32" i="83"/>
  <c r="I32" i="83" s="1"/>
  <c r="J32" i="83" s="1"/>
  <c r="H31" i="83"/>
  <c r="I31" i="83" s="1"/>
  <c r="J31" i="83" s="1"/>
  <c r="H30" i="83"/>
  <c r="I30" i="83" s="1"/>
  <c r="J30" i="83" s="1"/>
  <c r="H29" i="83"/>
  <c r="I29" i="83" s="1"/>
  <c r="J29" i="83" s="1"/>
  <c r="H28" i="83"/>
  <c r="I28" i="83" s="1"/>
  <c r="J28" i="83" s="1"/>
  <c r="H27" i="83"/>
  <c r="I27" i="83" s="1"/>
  <c r="J27" i="83" s="1"/>
  <c r="H26" i="83"/>
  <c r="I26" i="83" s="1"/>
  <c r="J26" i="83" s="1"/>
  <c r="H25" i="83"/>
  <c r="I25" i="83" s="1"/>
  <c r="J25" i="83" s="1"/>
  <c r="H24" i="83"/>
  <c r="I24" i="83" s="1"/>
  <c r="J24" i="83" s="1"/>
  <c r="H23" i="83"/>
  <c r="I23" i="83" s="1"/>
  <c r="J23" i="83" s="1"/>
  <c r="H22" i="83"/>
  <c r="I22" i="83" s="1"/>
  <c r="J22" i="83" s="1"/>
  <c r="H21" i="83"/>
  <c r="I21" i="83" s="1"/>
  <c r="J21" i="83" s="1"/>
  <c r="H20" i="83"/>
  <c r="I20" i="83" s="1"/>
  <c r="J20" i="83" s="1"/>
  <c r="H19" i="83"/>
  <c r="I19" i="83" s="1"/>
  <c r="J19" i="83" s="1"/>
  <c r="H18" i="83"/>
  <c r="I18" i="83" s="1"/>
  <c r="J18" i="83" s="1"/>
  <c r="H17" i="83"/>
  <c r="I17" i="83" s="1"/>
  <c r="J17" i="83" s="1"/>
  <c r="H16" i="83"/>
  <c r="I16" i="83" s="1"/>
  <c r="J16" i="83" s="1"/>
  <c r="H15" i="83"/>
  <c r="I15" i="83" s="1"/>
  <c r="J15" i="83" s="1"/>
  <c r="H14" i="83"/>
  <c r="I14" i="83" s="1"/>
  <c r="J14" i="83" s="1"/>
  <c r="H13" i="83"/>
  <c r="I13" i="83" s="1"/>
  <c r="J13" i="83" s="1"/>
  <c r="H12" i="83"/>
  <c r="I12" i="83" s="1"/>
  <c r="J12" i="83" s="1"/>
  <c r="H11" i="83"/>
  <c r="I11" i="83" s="1"/>
  <c r="J11" i="83" s="1"/>
  <c r="H10" i="83"/>
  <c r="I10" i="83" s="1"/>
  <c r="J10" i="83" s="1"/>
  <c r="H9" i="83"/>
  <c r="I9" i="83" s="1"/>
  <c r="J9" i="83" s="1"/>
  <c r="H8" i="83"/>
  <c r="I8" i="83" s="1"/>
  <c r="J8" i="83" s="1"/>
  <c r="H7" i="83"/>
  <c r="I7" i="83" s="1"/>
  <c r="J7" i="83" s="1"/>
  <c r="H6" i="83"/>
  <c r="I6" i="83" s="1"/>
  <c r="J6" i="83" s="1"/>
  <c r="H5" i="83"/>
  <c r="I5" i="83" s="1"/>
  <c r="J5" i="83" s="1"/>
  <c r="H4" i="83"/>
  <c r="I4" i="83" s="1"/>
  <c r="J4" i="83" s="1"/>
  <c r="K4" i="83" s="1"/>
  <c r="M98" i="82"/>
  <c r="U98" i="82" s="1"/>
  <c r="M97" i="82"/>
  <c r="U97" i="82" s="1"/>
  <c r="M96" i="82"/>
  <c r="U96" i="82" s="1"/>
  <c r="M95" i="82"/>
  <c r="U95" i="82" s="1"/>
  <c r="M94" i="82"/>
  <c r="U94" i="82" s="1"/>
  <c r="M93" i="82"/>
  <c r="U93" i="82" s="1"/>
  <c r="M92" i="82"/>
  <c r="U92" i="82" s="1"/>
  <c r="M91" i="82"/>
  <c r="U91" i="82" s="1"/>
  <c r="M90" i="82"/>
  <c r="U90" i="82" s="1"/>
  <c r="M89" i="82"/>
  <c r="U89" i="82" s="1"/>
  <c r="M88" i="82"/>
  <c r="U88" i="82" s="1"/>
  <c r="M87" i="82"/>
  <c r="U87" i="82" s="1"/>
  <c r="M86" i="82"/>
  <c r="U86" i="82" s="1"/>
  <c r="M85" i="82"/>
  <c r="U85" i="82" s="1"/>
  <c r="M84" i="82"/>
  <c r="U84" i="82" s="1"/>
  <c r="M83" i="82"/>
  <c r="U83" i="82" s="1"/>
  <c r="M82" i="82"/>
  <c r="U82" i="82" s="1"/>
  <c r="M81" i="82"/>
  <c r="U81" i="82" s="1"/>
  <c r="M80" i="82"/>
  <c r="U80" i="82" s="1"/>
  <c r="M79" i="82"/>
  <c r="U79" i="82" s="1"/>
  <c r="M78" i="82"/>
  <c r="U78" i="82" s="1"/>
  <c r="M77" i="82"/>
  <c r="U77" i="82" s="1"/>
  <c r="M76" i="82"/>
  <c r="U76" i="82" s="1"/>
  <c r="M75" i="82"/>
  <c r="U75" i="82" s="1"/>
  <c r="M74" i="82"/>
  <c r="U74" i="82" s="1"/>
  <c r="M73" i="82"/>
  <c r="U73" i="82" s="1"/>
  <c r="M72" i="82"/>
  <c r="U72" i="82" s="1"/>
  <c r="M71" i="82"/>
  <c r="U71" i="82" s="1"/>
  <c r="M70" i="82"/>
  <c r="U70" i="82" s="1"/>
  <c r="M69" i="82"/>
  <c r="U69" i="82" s="1"/>
  <c r="M68" i="82"/>
  <c r="U68" i="82" s="1"/>
  <c r="M67" i="82"/>
  <c r="U67" i="82" s="1"/>
  <c r="M66" i="82"/>
  <c r="U66" i="82" s="1"/>
  <c r="M65" i="82"/>
  <c r="U65" i="82" s="1"/>
  <c r="M64" i="82"/>
  <c r="U64" i="82" s="1"/>
  <c r="M63" i="82"/>
  <c r="U63" i="82" s="1"/>
  <c r="M62" i="82"/>
  <c r="U62" i="82" s="1"/>
  <c r="M61" i="82"/>
  <c r="U61" i="82" s="1"/>
  <c r="M60" i="82"/>
  <c r="U60" i="82" s="1"/>
  <c r="M59" i="82"/>
  <c r="U59" i="82" s="1"/>
  <c r="M58" i="82"/>
  <c r="U58" i="82" s="1"/>
  <c r="M57" i="82"/>
  <c r="U57" i="82" s="1"/>
  <c r="M56" i="82"/>
  <c r="U56" i="82" s="1"/>
  <c r="M55" i="82"/>
  <c r="U55" i="82" s="1"/>
  <c r="M54" i="82"/>
  <c r="U54" i="82" s="1"/>
  <c r="M53" i="82"/>
  <c r="U53" i="82" s="1"/>
  <c r="M52" i="82"/>
  <c r="U52" i="82" s="1"/>
  <c r="M51" i="82"/>
  <c r="U51" i="82" s="1"/>
  <c r="M50" i="82"/>
  <c r="U50" i="82" s="1"/>
  <c r="M49" i="82"/>
  <c r="U49" i="82" s="1"/>
  <c r="M48" i="82"/>
  <c r="U48" i="82" s="1"/>
  <c r="M47" i="82"/>
  <c r="U47" i="82" s="1"/>
  <c r="M46" i="82"/>
  <c r="U46" i="82" s="1"/>
  <c r="M45" i="82"/>
  <c r="U45" i="82" s="1"/>
  <c r="M44" i="82"/>
  <c r="U44" i="82" s="1"/>
  <c r="M43" i="82"/>
  <c r="U43" i="82" s="1"/>
  <c r="M42" i="82"/>
  <c r="U42" i="82" s="1"/>
  <c r="M41" i="82"/>
  <c r="U41" i="82" s="1"/>
  <c r="M40" i="82"/>
  <c r="U40" i="82" s="1"/>
  <c r="M39" i="82"/>
  <c r="U39" i="82" s="1"/>
  <c r="M38" i="82"/>
  <c r="U38" i="82" s="1"/>
  <c r="M37" i="82"/>
  <c r="U37" i="82" s="1"/>
  <c r="M36" i="82"/>
  <c r="U36" i="82" s="1"/>
  <c r="M35" i="82"/>
  <c r="U35" i="82" s="1"/>
  <c r="M34" i="82"/>
  <c r="U34" i="82" s="1"/>
  <c r="M33" i="82"/>
  <c r="U33" i="82" s="1"/>
  <c r="M32" i="82"/>
  <c r="U32" i="82" s="1"/>
  <c r="M31" i="82"/>
  <c r="U31" i="82" s="1"/>
  <c r="M30" i="82"/>
  <c r="U30" i="82" s="1"/>
  <c r="M29" i="82"/>
  <c r="U29" i="82" s="1"/>
  <c r="M28" i="82"/>
  <c r="U28" i="82" s="1"/>
  <c r="M27" i="82"/>
  <c r="U27" i="82" s="1"/>
  <c r="M26" i="82"/>
  <c r="U26" i="82" s="1"/>
  <c r="M25" i="82"/>
  <c r="U25" i="82" s="1"/>
  <c r="M24" i="82"/>
  <c r="U24" i="82" s="1"/>
  <c r="M23" i="82"/>
  <c r="U23" i="82" s="1"/>
  <c r="M22" i="82"/>
  <c r="U22" i="82" s="1"/>
  <c r="M21" i="82"/>
  <c r="U21" i="82" s="1"/>
  <c r="M20" i="82"/>
  <c r="U20" i="82" s="1"/>
  <c r="M19" i="82"/>
  <c r="U19" i="82" s="1"/>
  <c r="M18" i="82"/>
  <c r="U18" i="82" s="1"/>
  <c r="M17" i="82"/>
  <c r="U17" i="82" s="1"/>
  <c r="M16" i="82"/>
  <c r="U16" i="82" s="1"/>
  <c r="M15" i="82"/>
  <c r="U15" i="82" s="1"/>
  <c r="M14" i="82"/>
  <c r="U14" i="82" s="1"/>
  <c r="M13" i="82"/>
  <c r="U13" i="82" s="1"/>
  <c r="M12" i="82"/>
  <c r="U12" i="82" s="1"/>
  <c r="M11" i="82"/>
  <c r="U11" i="82" s="1"/>
  <c r="M10" i="82"/>
  <c r="U10" i="82" s="1"/>
  <c r="M9" i="82"/>
  <c r="U9" i="82" s="1"/>
  <c r="M8" i="82"/>
  <c r="U8" i="82" s="1"/>
  <c r="M7" i="82"/>
  <c r="U7" i="82" s="1"/>
  <c r="M6" i="82"/>
  <c r="U6" i="82" s="1"/>
  <c r="M5" i="82"/>
  <c r="U5" i="82" s="1"/>
  <c r="X5" i="82" s="1"/>
  <c r="H98" i="82"/>
  <c r="I98" i="82" s="1"/>
  <c r="J98" i="82" s="1"/>
  <c r="H97" i="82"/>
  <c r="I97" i="82" s="1"/>
  <c r="J97" i="82" s="1"/>
  <c r="H96" i="82"/>
  <c r="I96" i="82" s="1"/>
  <c r="J96" i="82" s="1"/>
  <c r="H95" i="82"/>
  <c r="I95" i="82" s="1"/>
  <c r="J95" i="82" s="1"/>
  <c r="H94" i="82"/>
  <c r="I94" i="82" s="1"/>
  <c r="J94" i="82" s="1"/>
  <c r="H93" i="82"/>
  <c r="I93" i="82" s="1"/>
  <c r="J93" i="82" s="1"/>
  <c r="H92" i="82"/>
  <c r="I92" i="82" s="1"/>
  <c r="J92" i="82" s="1"/>
  <c r="H91" i="82"/>
  <c r="I91" i="82" s="1"/>
  <c r="J91" i="82" s="1"/>
  <c r="H90" i="82"/>
  <c r="I90" i="82" s="1"/>
  <c r="J90" i="82" s="1"/>
  <c r="H89" i="82"/>
  <c r="I89" i="82" s="1"/>
  <c r="J89" i="82" s="1"/>
  <c r="H88" i="82"/>
  <c r="I88" i="82" s="1"/>
  <c r="J88" i="82" s="1"/>
  <c r="H87" i="82"/>
  <c r="I87" i="82" s="1"/>
  <c r="J87" i="82" s="1"/>
  <c r="H86" i="82"/>
  <c r="I86" i="82" s="1"/>
  <c r="J86" i="82" s="1"/>
  <c r="H85" i="82"/>
  <c r="I85" i="82" s="1"/>
  <c r="J85" i="82" s="1"/>
  <c r="H84" i="82"/>
  <c r="I84" i="82" s="1"/>
  <c r="J84" i="82" s="1"/>
  <c r="H83" i="82"/>
  <c r="I83" i="82" s="1"/>
  <c r="J83" i="82" s="1"/>
  <c r="H82" i="82"/>
  <c r="I82" i="82" s="1"/>
  <c r="J82" i="82" s="1"/>
  <c r="H81" i="82"/>
  <c r="I81" i="82" s="1"/>
  <c r="J81" i="82" s="1"/>
  <c r="H80" i="82"/>
  <c r="I80" i="82" s="1"/>
  <c r="J80" i="82" s="1"/>
  <c r="H79" i="82"/>
  <c r="I79" i="82" s="1"/>
  <c r="J79" i="82" s="1"/>
  <c r="H78" i="82"/>
  <c r="I78" i="82" s="1"/>
  <c r="J78" i="82" s="1"/>
  <c r="H77" i="82"/>
  <c r="I77" i="82" s="1"/>
  <c r="J77" i="82" s="1"/>
  <c r="H76" i="82"/>
  <c r="I76" i="82" s="1"/>
  <c r="J76" i="82" s="1"/>
  <c r="H75" i="82"/>
  <c r="I75" i="82" s="1"/>
  <c r="J75" i="82" s="1"/>
  <c r="H74" i="82"/>
  <c r="I74" i="82" s="1"/>
  <c r="J74" i="82" s="1"/>
  <c r="H73" i="82"/>
  <c r="I73" i="82" s="1"/>
  <c r="J73" i="82" s="1"/>
  <c r="H72" i="82"/>
  <c r="I72" i="82" s="1"/>
  <c r="J72" i="82" s="1"/>
  <c r="H71" i="82"/>
  <c r="I71" i="82" s="1"/>
  <c r="J71" i="82" s="1"/>
  <c r="H70" i="82"/>
  <c r="I70" i="82" s="1"/>
  <c r="J70" i="82" s="1"/>
  <c r="H69" i="82"/>
  <c r="I69" i="82" s="1"/>
  <c r="J69" i="82" s="1"/>
  <c r="H68" i="82"/>
  <c r="I68" i="82" s="1"/>
  <c r="J68" i="82" s="1"/>
  <c r="H67" i="82"/>
  <c r="I67" i="82" s="1"/>
  <c r="J67" i="82" s="1"/>
  <c r="H66" i="82"/>
  <c r="I66" i="82" s="1"/>
  <c r="J66" i="82" s="1"/>
  <c r="H65" i="82"/>
  <c r="I65" i="82" s="1"/>
  <c r="J65" i="82" s="1"/>
  <c r="H64" i="82"/>
  <c r="I64" i="82" s="1"/>
  <c r="J64" i="82" s="1"/>
  <c r="H63" i="82"/>
  <c r="I63" i="82" s="1"/>
  <c r="J63" i="82" s="1"/>
  <c r="H62" i="82"/>
  <c r="I62" i="82" s="1"/>
  <c r="J62" i="82" s="1"/>
  <c r="H61" i="82"/>
  <c r="I61" i="82" s="1"/>
  <c r="J61" i="82" s="1"/>
  <c r="H60" i="82"/>
  <c r="I60" i="82" s="1"/>
  <c r="J60" i="82" s="1"/>
  <c r="H59" i="82"/>
  <c r="I59" i="82" s="1"/>
  <c r="J59" i="82" s="1"/>
  <c r="H58" i="82"/>
  <c r="I58" i="82" s="1"/>
  <c r="J58" i="82" s="1"/>
  <c r="H57" i="82"/>
  <c r="I57" i="82" s="1"/>
  <c r="J57" i="82" s="1"/>
  <c r="H56" i="82"/>
  <c r="I56" i="82" s="1"/>
  <c r="J56" i="82" s="1"/>
  <c r="H55" i="82"/>
  <c r="I55" i="82" s="1"/>
  <c r="J55" i="82" s="1"/>
  <c r="H54" i="82"/>
  <c r="I54" i="82" s="1"/>
  <c r="J54" i="82" s="1"/>
  <c r="H53" i="82"/>
  <c r="I53" i="82" s="1"/>
  <c r="J53" i="82" s="1"/>
  <c r="H52" i="82"/>
  <c r="I52" i="82" s="1"/>
  <c r="J52" i="82" s="1"/>
  <c r="H51" i="82"/>
  <c r="I51" i="82" s="1"/>
  <c r="J51" i="82" s="1"/>
  <c r="H50" i="82"/>
  <c r="I50" i="82" s="1"/>
  <c r="J50" i="82" s="1"/>
  <c r="H49" i="82"/>
  <c r="I49" i="82" s="1"/>
  <c r="J49" i="82" s="1"/>
  <c r="H48" i="82"/>
  <c r="I48" i="82" s="1"/>
  <c r="J48" i="82" s="1"/>
  <c r="H47" i="82"/>
  <c r="I47" i="82" s="1"/>
  <c r="J47" i="82" s="1"/>
  <c r="H46" i="82"/>
  <c r="I46" i="82" s="1"/>
  <c r="J46" i="82" s="1"/>
  <c r="H45" i="82"/>
  <c r="I45" i="82" s="1"/>
  <c r="J45" i="82" s="1"/>
  <c r="H44" i="82"/>
  <c r="I44" i="82" s="1"/>
  <c r="J44" i="82" s="1"/>
  <c r="H43" i="82"/>
  <c r="I43" i="82" s="1"/>
  <c r="J43" i="82" s="1"/>
  <c r="H42" i="82"/>
  <c r="I42" i="82" s="1"/>
  <c r="J42" i="82" s="1"/>
  <c r="H41" i="82"/>
  <c r="I41" i="82" s="1"/>
  <c r="J41" i="82" s="1"/>
  <c r="H40" i="82"/>
  <c r="I40" i="82" s="1"/>
  <c r="J40" i="82" s="1"/>
  <c r="H39" i="82"/>
  <c r="I39" i="82" s="1"/>
  <c r="J39" i="82" s="1"/>
  <c r="H38" i="82"/>
  <c r="I38" i="82" s="1"/>
  <c r="J38" i="82" s="1"/>
  <c r="H37" i="82"/>
  <c r="I37" i="82" s="1"/>
  <c r="J37" i="82" s="1"/>
  <c r="H36" i="82"/>
  <c r="I36" i="82" s="1"/>
  <c r="J36" i="82" s="1"/>
  <c r="H35" i="82"/>
  <c r="I35" i="82" s="1"/>
  <c r="J35" i="82" s="1"/>
  <c r="H34" i="82"/>
  <c r="I34" i="82" s="1"/>
  <c r="J34" i="82" s="1"/>
  <c r="H33" i="82"/>
  <c r="I33" i="82" s="1"/>
  <c r="J33" i="82" s="1"/>
  <c r="H32" i="82"/>
  <c r="I32" i="82" s="1"/>
  <c r="J32" i="82" s="1"/>
  <c r="H31" i="82"/>
  <c r="I31" i="82" s="1"/>
  <c r="J31" i="82" s="1"/>
  <c r="H30" i="82"/>
  <c r="I30" i="82" s="1"/>
  <c r="J30" i="82" s="1"/>
  <c r="H29" i="82"/>
  <c r="I29" i="82" s="1"/>
  <c r="J29" i="82" s="1"/>
  <c r="H28" i="82"/>
  <c r="I28" i="82" s="1"/>
  <c r="J28" i="82" s="1"/>
  <c r="H27" i="82"/>
  <c r="I27" i="82" s="1"/>
  <c r="J27" i="82" s="1"/>
  <c r="H26" i="82"/>
  <c r="I26" i="82" s="1"/>
  <c r="J26" i="82" s="1"/>
  <c r="H25" i="82"/>
  <c r="I25" i="82" s="1"/>
  <c r="J25" i="82" s="1"/>
  <c r="H24" i="82"/>
  <c r="I24" i="82" s="1"/>
  <c r="J24" i="82" s="1"/>
  <c r="H23" i="82"/>
  <c r="I23" i="82" s="1"/>
  <c r="J23" i="82" s="1"/>
  <c r="H22" i="82"/>
  <c r="I22" i="82" s="1"/>
  <c r="J22" i="82" s="1"/>
  <c r="H21" i="82"/>
  <c r="I21" i="82" s="1"/>
  <c r="J21" i="82" s="1"/>
  <c r="H20" i="82"/>
  <c r="I20" i="82" s="1"/>
  <c r="J20" i="82" s="1"/>
  <c r="H19" i="82"/>
  <c r="I19" i="82" s="1"/>
  <c r="J19" i="82" s="1"/>
  <c r="H18" i="82"/>
  <c r="I18" i="82" s="1"/>
  <c r="J18" i="82" s="1"/>
  <c r="H17" i="82"/>
  <c r="I17" i="82" s="1"/>
  <c r="J17" i="82" s="1"/>
  <c r="H16" i="82"/>
  <c r="I16" i="82" s="1"/>
  <c r="J16" i="82" s="1"/>
  <c r="H15" i="82"/>
  <c r="I15" i="82" s="1"/>
  <c r="J15" i="82" s="1"/>
  <c r="H14" i="82"/>
  <c r="I14" i="82" s="1"/>
  <c r="J14" i="82" s="1"/>
  <c r="H13" i="82"/>
  <c r="I13" i="82" s="1"/>
  <c r="J13" i="82" s="1"/>
  <c r="H12" i="82"/>
  <c r="I12" i="82" s="1"/>
  <c r="J12" i="82" s="1"/>
  <c r="H11" i="82"/>
  <c r="I11" i="82" s="1"/>
  <c r="J11" i="82" s="1"/>
  <c r="H10" i="82"/>
  <c r="I10" i="82" s="1"/>
  <c r="J10" i="82" s="1"/>
  <c r="H9" i="82"/>
  <c r="I9" i="82" s="1"/>
  <c r="J9" i="82" s="1"/>
  <c r="H8" i="82"/>
  <c r="I8" i="82" s="1"/>
  <c r="J8" i="82" s="1"/>
  <c r="H7" i="82"/>
  <c r="I7" i="82" s="1"/>
  <c r="J7" i="82" s="1"/>
  <c r="H6" i="82"/>
  <c r="I6" i="82" s="1"/>
  <c r="J6" i="82" s="1"/>
  <c r="H5" i="82"/>
  <c r="I5" i="82" s="1"/>
  <c r="J5" i="82" s="1"/>
  <c r="K5" i="82" s="1"/>
  <c r="M23" i="81"/>
  <c r="U23" i="81" s="1"/>
  <c r="M22" i="81"/>
  <c r="U22" i="81" s="1"/>
  <c r="M21" i="81"/>
  <c r="U21" i="81" s="1"/>
  <c r="M20" i="81"/>
  <c r="U20" i="81" s="1"/>
  <c r="M19" i="81"/>
  <c r="U19" i="81" s="1"/>
  <c r="M18" i="81"/>
  <c r="U18" i="81" s="1"/>
  <c r="M17" i="81"/>
  <c r="U17" i="81" s="1"/>
  <c r="M16" i="81"/>
  <c r="U16" i="81" s="1"/>
  <c r="M15" i="81"/>
  <c r="U15" i="81" s="1"/>
  <c r="M14" i="81"/>
  <c r="U14" i="81" s="1"/>
  <c r="M13" i="81"/>
  <c r="U13" i="81" s="1"/>
  <c r="M12" i="81"/>
  <c r="U12" i="81" s="1"/>
  <c r="M11" i="81"/>
  <c r="U11" i="81" s="1"/>
  <c r="M10" i="81"/>
  <c r="U10" i="81" s="1"/>
  <c r="M9" i="81"/>
  <c r="U9" i="81" s="1"/>
  <c r="M8" i="81"/>
  <c r="U8" i="81" s="1"/>
  <c r="M7" i="81"/>
  <c r="U7" i="81" s="1"/>
  <c r="M6" i="81"/>
  <c r="U6" i="81" s="1"/>
  <c r="M5" i="81"/>
  <c r="U5" i="81" s="1"/>
  <c r="X5" i="81" s="1"/>
  <c r="M23" i="80"/>
  <c r="U23" i="80" s="1"/>
  <c r="M22" i="80"/>
  <c r="U22" i="80" s="1"/>
  <c r="M21" i="80"/>
  <c r="U21" i="80" s="1"/>
  <c r="M20" i="80"/>
  <c r="U20" i="80" s="1"/>
  <c r="M19" i="80"/>
  <c r="U19" i="80" s="1"/>
  <c r="M18" i="80"/>
  <c r="U18" i="80" s="1"/>
  <c r="M17" i="80"/>
  <c r="U17" i="80" s="1"/>
  <c r="M16" i="80"/>
  <c r="U16" i="80" s="1"/>
  <c r="M15" i="80"/>
  <c r="U15" i="80" s="1"/>
  <c r="M14" i="80"/>
  <c r="U14" i="80" s="1"/>
  <c r="M13" i="80"/>
  <c r="U13" i="80" s="1"/>
  <c r="M12" i="80"/>
  <c r="U12" i="80" s="1"/>
  <c r="M11" i="80"/>
  <c r="U11" i="80" s="1"/>
  <c r="M10" i="80"/>
  <c r="U10" i="80" s="1"/>
  <c r="M9" i="80"/>
  <c r="U9" i="80" s="1"/>
  <c r="M8" i="80"/>
  <c r="U8" i="80" s="1"/>
  <c r="M7" i="80"/>
  <c r="U7" i="80" s="1"/>
  <c r="M6" i="80"/>
  <c r="U6" i="80" s="1"/>
  <c r="M5" i="80"/>
  <c r="U5" i="80" s="1"/>
  <c r="X5" i="80" s="1"/>
  <c r="M23" i="79"/>
  <c r="U23" i="79" s="1"/>
  <c r="M22" i="79"/>
  <c r="U22" i="79" s="1"/>
  <c r="M21" i="79"/>
  <c r="U21" i="79" s="1"/>
  <c r="M20" i="79"/>
  <c r="U20" i="79" s="1"/>
  <c r="M19" i="79"/>
  <c r="U19" i="79" s="1"/>
  <c r="M18" i="79"/>
  <c r="U18" i="79" s="1"/>
  <c r="M17" i="79"/>
  <c r="U17" i="79" s="1"/>
  <c r="M16" i="79"/>
  <c r="U16" i="79" s="1"/>
  <c r="M15" i="79"/>
  <c r="U15" i="79" s="1"/>
  <c r="M14" i="79"/>
  <c r="U14" i="79" s="1"/>
  <c r="M13" i="79"/>
  <c r="U13" i="79" s="1"/>
  <c r="M12" i="79"/>
  <c r="U12" i="79" s="1"/>
  <c r="M11" i="79"/>
  <c r="U11" i="79" s="1"/>
  <c r="M10" i="79"/>
  <c r="U10" i="79" s="1"/>
  <c r="M9" i="79"/>
  <c r="U9" i="79" s="1"/>
  <c r="M8" i="79"/>
  <c r="U8" i="79" s="1"/>
  <c r="M7" i="79"/>
  <c r="U7" i="79" s="1"/>
  <c r="M6" i="79"/>
  <c r="U6" i="79" s="1"/>
  <c r="M5" i="79"/>
  <c r="U5" i="79" s="1"/>
  <c r="X5" i="79" s="1"/>
  <c r="H23" i="79"/>
  <c r="I23" i="79" s="1"/>
  <c r="J23" i="79" s="1"/>
  <c r="H22" i="79"/>
  <c r="I22" i="79" s="1"/>
  <c r="J22" i="79" s="1"/>
  <c r="H21" i="79"/>
  <c r="I21" i="79" s="1"/>
  <c r="J21" i="79" s="1"/>
  <c r="H20" i="79"/>
  <c r="I20" i="79" s="1"/>
  <c r="J20" i="79" s="1"/>
  <c r="H19" i="79"/>
  <c r="I19" i="79" s="1"/>
  <c r="J19" i="79" s="1"/>
  <c r="H18" i="79"/>
  <c r="I18" i="79" s="1"/>
  <c r="J18" i="79" s="1"/>
  <c r="H17" i="79"/>
  <c r="I17" i="79" s="1"/>
  <c r="J17" i="79" s="1"/>
  <c r="H16" i="79"/>
  <c r="I16" i="79" s="1"/>
  <c r="J16" i="79" s="1"/>
  <c r="H15" i="79"/>
  <c r="I15" i="79" s="1"/>
  <c r="J15" i="79" s="1"/>
  <c r="H14" i="79"/>
  <c r="I14" i="79" s="1"/>
  <c r="J14" i="79" s="1"/>
  <c r="H13" i="79"/>
  <c r="I13" i="79" s="1"/>
  <c r="J13" i="79" s="1"/>
  <c r="H12" i="79"/>
  <c r="I12" i="79" s="1"/>
  <c r="J12" i="79" s="1"/>
  <c r="H11" i="79"/>
  <c r="I11" i="79" s="1"/>
  <c r="J11" i="79" s="1"/>
  <c r="H10" i="79"/>
  <c r="I10" i="79" s="1"/>
  <c r="J10" i="79" s="1"/>
  <c r="H9" i="79"/>
  <c r="I9" i="79" s="1"/>
  <c r="J9" i="79" s="1"/>
  <c r="H8" i="79"/>
  <c r="I8" i="79" s="1"/>
  <c r="J8" i="79" s="1"/>
  <c r="H7" i="79"/>
  <c r="I7" i="79" s="1"/>
  <c r="J7" i="79" s="1"/>
  <c r="H6" i="79"/>
  <c r="I6" i="79" s="1"/>
  <c r="J6" i="79" s="1"/>
  <c r="H5" i="79"/>
  <c r="I5" i="79" s="1"/>
  <c r="J5" i="79" s="1"/>
  <c r="K5" i="79" s="1"/>
  <c r="M23" i="78"/>
  <c r="U23" i="78" s="1"/>
  <c r="M22" i="78"/>
  <c r="U22" i="78" s="1"/>
  <c r="M21" i="78"/>
  <c r="U21" i="78" s="1"/>
  <c r="M20" i="78"/>
  <c r="U20" i="78" s="1"/>
  <c r="M19" i="78"/>
  <c r="U19" i="78" s="1"/>
  <c r="M18" i="78"/>
  <c r="U18" i="78" s="1"/>
  <c r="M17" i="78"/>
  <c r="U17" i="78" s="1"/>
  <c r="M16" i="78"/>
  <c r="U16" i="78" s="1"/>
  <c r="M15" i="78"/>
  <c r="U15" i="78" s="1"/>
  <c r="M14" i="78"/>
  <c r="U14" i="78" s="1"/>
  <c r="M13" i="78"/>
  <c r="U13" i="78" s="1"/>
  <c r="M12" i="78"/>
  <c r="U12" i="78" s="1"/>
  <c r="M11" i="78"/>
  <c r="U11" i="78" s="1"/>
  <c r="M10" i="78"/>
  <c r="U10" i="78" s="1"/>
  <c r="M9" i="78"/>
  <c r="U9" i="78" s="1"/>
  <c r="M8" i="78"/>
  <c r="U8" i="78" s="1"/>
  <c r="M7" i="78"/>
  <c r="U7" i="78" s="1"/>
  <c r="M6" i="78"/>
  <c r="U6" i="78" s="1"/>
  <c r="M5" i="78"/>
  <c r="U5" i="78" s="1"/>
  <c r="X5" i="78" s="1"/>
  <c r="H23" i="78"/>
  <c r="I23" i="78" s="1"/>
  <c r="J23" i="78" s="1"/>
  <c r="H22" i="78"/>
  <c r="I22" i="78" s="1"/>
  <c r="J22" i="78" s="1"/>
  <c r="H21" i="78"/>
  <c r="I21" i="78" s="1"/>
  <c r="J21" i="78" s="1"/>
  <c r="H20" i="78"/>
  <c r="I20" i="78" s="1"/>
  <c r="J20" i="78" s="1"/>
  <c r="H19" i="78"/>
  <c r="I19" i="78" s="1"/>
  <c r="J19" i="78" s="1"/>
  <c r="H18" i="78"/>
  <c r="I18" i="78" s="1"/>
  <c r="J18" i="78" s="1"/>
  <c r="H17" i="78"/>
  <c r="I17" i="78" s="1"/>
  <c r="J17" i="78" s="1"/>
  <c r="H16" i="78"/>
  <c r="I16" i="78" s="1"/>
  <c r="J16" i="78" s="1"/>
  <c r="H15" i="78"/>
  <c r="I15" i="78" s="1"/>
  <c r="J15" i="78" s="1"/>
  <c r="H14" i="78"/>
  <c r="I14" i="78" s="1"/>
  <c r="J14" i="78" s="1"/>
  <c r="H13" i="78"/>
  <c r="I13" i="78" s="1"/>
  <c r="J13" i="78" s="1"/>
  <c r="H12" i="78"/>
  <c r="I12" i="78" s="1"/>
  <c r="J12" i="78" s="1"/>
  <c r="H11" i="78"/>
  <c r="I11" i="78" s="1"/>
  <c r="J11" i="78" s="1"/>
  <c r="H10" i="78"/>
  <c r="I10" i="78" s="1"/>
  <c r="J10" i="78" s="1"/>
  <c r="H9" i="78"/>
  <c r="I9" i="78" s="1"/>
  <c r="J9" i="78" s="1"/>
  <c r="H8" i="78"/>
  <c r="I8" i="78" s="1"/>
  <c r="J8" i="78" s="1"/>
  <c r="H7" i="78"/>
  <c r="I7" i="78" s="1"/>
  <c r="J7" i="78" s="1"/>
  <c r="H6" i="78"/>
  <c r="I6" i="78" s="1"/>
  <c r="J6" i="78" s="1"/>
  <c r="H5" i="78"/>
  <c r="I5" i="78" s="1"/>
  <c r="J5" i="78" s="1"/>
  <c r="K5" i="78" s="1"/>
  <c r="M23" i="77"/>
  <c r="U23" i="77" s="1"/>
  <c r="M22" i="77"/>
  <c r="U22" i="77" s="1"/>
  <c r="M21" i="77"/>
  <c r="U21" i="77" s="1"/>
  <c r="M20" i="77"/>
  <c r="U20" i="77" s="1"/>
  <c r="M19" i="77"/>
  <c r="U19" i="77" s="1"/>
  <c r="M18" i="77"/>
  <c r="U18" i="77" s="1"/>
  <c r="M17" i="77"/>
  <c r="U17" i="77" s="1"/>
  <c r="M16" i="77"/>
  <c r="U16" i="77" s="1"/>
  <c r="M15" i="77"/>
  <c r="U15" i="77" s="1"/>
  <c r="M14" i="77"/>
  <c r="U14" i="77" s="1"/>
  <c r="M13" i="77"/>
  <c r="U13" i="77" s="1"/>
  <c r="M12" i="77"/>
  <c r="U12" i="77" s="1"/>
  <c r="M11" i="77"/>
  <c r="U11" i="77" s="1"/>
  <c r="M10" i="77"/>
  <c r="U10" i="77" s="1"/>
  <c r="M9" i="77"/>
  <c r="U9" i="77" s="1"/>
  <c r="M8" i="77"/>
  <c r="U8" i="77" s="1"/>
  <c r="M7" i="77"/>
  <c r="U7" i="77" s="1"/>
  <c r="M6" i="77"/>
  <c r="U6" i="77" s="1"/>
  <c r="M5" i="77"/>
  <c r="U5" i="77" s="1"/>
  <c r="X5" i="77" s="1"/>
  <c r="M23" i="76"/>
  <c r="U23" i="76" s="1"/>
  <c r="M22" i="76"/>
  <c r="U22" i="76" s="1"/>
  <c r="M21" i="76"/>
  <c r="U21" i="76" s="1"/>
  <c r="M20" i="76"/>
  <c r="U20" i="76" s="1"/>
  <c r="M19" i="76"/>
  <c r="U19" i="76" s="1"/>
  <c r="M18" i="76"/>
  <c r="U18" i="76" s="1"/>
  <c r="M17" i="76"/>
  <c r="U17" i="76" s="1"/>
  <c r="M16" i="76"/>
  <c r="U16" i="76" s="1"/>
  <c r="M15" i="76"/>
  <c r="U15" i="76" s="1"/>
  <c r="M14" i="76"/>
  <c r="U14" i="76" s="1"/>
  <c r="M13" i="76"/>
  <c r="U13" i="76" s="1"/>
  <c r="M12" i="76"/>
  <c r="U12" i="76" s="1"/>
  <c r="M11" i="76"/>
  <c r="U11" i="76" s="1"/>
  <c r="M10" i="76"/>
  <c r="U10" i="76" s="1"/>
  <c r="M9" i="76"/>
  <c r="U9" i="76" s="1"/>
  <c r="M8" i="76"/>
  <c r="U8" i="76" s="1"/>
  <c r="M7" i="76"/>
  <c r="U7" i="76" s="1"/>
  <c r="M6" i="76"/>
  <c r="U6" i="76" s="1"/>
  <c r="M5" i="76"/>
  <c r="U5" i="76" s="1"/>
  <c r="X5" i="76" s="1"/>
  <c r="M23" i="75"/>
  <c r="U23" i="75" s="1"/>
  <c r="M22" i="75"/>
  <c r="U22" i="75" s="1"/>
  <c r="M21" i="75"/>
  <c r="U21" i="75" s="1"/>
  <c r="M20" i="75"/>
  <c r="U20" i="75" s="1"/>
  <c r="M19" i="75"/>
  <c r="U19" i="75" s="1"/>
  <c r="M18" i="75"/>
  <c r="U18" i="75" s="1"/>
  <c r="M17" i="75"/>
  <c r="U17" i="75" s="1"/>
  <c r="M16" i="75"/>
  <c r="U16" i="75" s="1"/>
  <c r="M15" i="75"/>
  <c r="U15" i="75" s="1"/>
  <c r="M14" i="75"/>
  <c r="U14" i="75" s="1"/>
  <c r="M13" i="75"/>
  <c r="U13" i="75" s="1"/>
  <c r="M12" i="75"/>
  <c r="U12" i="75" s="1"/>
  <c r="M11" i="75"/>
  <c r="U11" i="75" s="1"/>
  <c r="M10" i="75"/>
  <c r="U10" i="75" s="1"/>
  <c r="M9" i="75"/>
  <c r="U9" i="75" s="1"/>
  <c r="M8" i="75"/>
  <c r="U8" i="75" s="1"/>
  <c r="M7" i="75"/>
  <c r="U7" i="75" s="1"/>
  <c r="M6" i="75"/>
  <c r="U6" i="75" s="1"/>
  <c r="M5" i="75"/>
  <c r="U5" i="75" s="1"/>
  <c r="X5" i="75" s="1"/>
  <c r="H23" i="75"/>
  <c r="I23" i="75" s="1"/>
  <c r="J23" i="75" s="1"/>
  <c r="H22" i="75"/>
  <c r="I22" i="75" s="1"/>
  <c r="J22" i="75" s="1"/>
  <c r="H21" i="75"/>
  <c r="I21" i="75" s="1"/>
  <c r="J21" i="75" s="1"/>
  <c r="H20" i="75"/>
  <c r="I20" i="75" s="1"/>
  <c r="J20" i="75" s="1"/>
  <c r="H19" i="75"/>
  <c r="I19" i="75" s="1"/>
  <c r="J19" i="75" s="1"/>
  <c r="H18" i="75"/>
  <c r="I18" i="75" s="1"/>
  <c r="J18" i="75" s="1"/>
  <c r="H17" i="75"/>
  <c r="I17" i="75" s="1"/>
  <c r="J17" i="75" s="1"/>
  <c r="H16" i="75"/>
  <c r="I16" i="75" s="1"/>
  <c r="J16" i="75" s="1"/>
  <c r="H15" i="75"/>
  <c r="I15" i="75" s="1"/>
  <c r="J15" i="75" s="1"/>
  <c r="H14" i="75"/>
  <c r="I14" i="75" s="1"/>
  <c r="J14" i="75" s="1"/>
  <c r="H13" i="75"/>
  <c r="I13" i="75" s="1"/>
  <c r="J13" i="75" s="1"/>
  <c r="H12" i="75"/>
  <c r="I12" i="75" s="1"/>
  <c r="J12" i="75" s="1"/>
  <c r="H11" i="75"/>
  <c r="I11" i="75" s="1"/>
  <c r="J11" i="75" s="1"/>
  <c r="H10" i="75"/>
  <c r="I10" i="75" s="1"/>
  <c r="J10" i="75" s="1"/>
  <c r="H9" i="75"/>
  <c r="I9" i="75" s="1"/>
  <c r="J9" i="75" s="1"/>
  <c r="H8" i="75"/>
  <c r="I8" i="75" s="1"/>
  <c r="J8" i="75" s="1"/>
  <c r="H7" i="75"/>
  <c r="I7" i="75" s="1"/>
  <c r="J7" i="75" s="1"/>
  <c r="H6" i="75"/>
  <c r="I6" i="75" s="1"/>
  <c r="J6" i="75" s="1"/>
  <c r="H5" i="75"/>
  <c r="I5" i="75" s="1"/>
  <c r="J5" i="75" s="1"/>
  <c r="K5" i="75" s="1"/>
  <c r="M23" i="74"/>
  <c r="U23" i="74" s="1"/>
  <c r="M22" i="74"/>
  <c r="U22" i="74" s="1"/>
  <c r="M21" i="74"/>
  <c r="U21" i="74" s="1"/>
  <c r="M20" i="74"/>
  <c r="U20" i="74" s="1"/>
  <c r="M19" i="74"/>
  <c r="U19" i="74" s="1"/>
  <c r="M18" i="74"/>
  <c r="U18" i="74" s="1"/>
  <c r="M17" i="74"/>
  <c r="U17" i="74" s="1"/>
  <c r="M16" i="74"/>
  <c r="U16" i="74" s="1"/>
  <c r="M15" i="74"/>
  <c r="U15" i="74" s="1"/>
  <c r="M14" i="74"/>
  <c r="U14" i="74" s="1"/>
  <c r="M13" i="74"/>
  <c r="U13" i="74" s="1"/>
  <c r="M12" i="74"/>
  <c r="U12" i="74" s="1"/>
  <c r="M11" i="74"/>
  <c r="U11" i="74" s="1"/>
  <c r="M10" i="74"/>
  <c r="U10" i="74" s="1"/>
  <c r="M9" i="74"/>
  <c r="U9" i="74" s="1"/>
  <c r="M8" i="74"/>
  <c r="U8" i="74" s="1"/>
  <c r="M7" i="74"/>
  <c r="U7" i="74" s="1"/>
  <c r="M6" i="74"/>
  <c r="U6" i="74" s="1"/>
  <c r="M5" i="74"/>
  <c r="U5" i="74" s="1"/>
  <c r="X5" i="74" s="1"/>
  <c r="H23" i="74"/>
  <c r="I23" i="74" s="1"/>
  <c r="J23" i="74" s="1"/>
  <c r="H22" i="74"/>
  <c r="I22" i="74" s="1"/>
  <c r="J22" i="74" s="1"/>
  <c r="H21" i="74"/>
  <c r="I21" i="74" s="1"/>
  <c r="J21" i="74" s="1"/>
  <c r="H20" i="74"/>
  <c r="I20" i="74" s="1"/>
  <c r="J20" i="74" s="1"/>
  <c r="H19" i="74"/>
  <c r="I19" i="74" s="1"/>
  <c r="J19" i="74" s="1"/>
  <c r="H18" i="74"/>
  <c r="I18" i="74" s="1"/>
  <c r="J18" i="74" s="1"/>
  <c r="H17" i="74"/>
  <c r="I17" i="74" s="1"/>
  <c r="J17" i="74" s="1"/>
  <c r="H16" i="74"/>
  <c r="I16" i="74" s="1"/>
  <c r="J16" i="74" s="1"/>
  <c r="H15" i="74"/>
  <c r="I15" i="74" s="1"/>
  <c r="J15" i="74" s="1"/>
  <c r="H14" i="74"/>
  <c r="I14" i="74" s="1"/>
  <c r="J14" i="74" s="1"/>
  <c r="H13" i="74"/>
  <c r="I13" i="74" s="1"/>
  <c r="J13" i="74" s="1"/>
  <c r="H12" i="74"/>
  <c r="I12" i="74" s="1"/>
  <c r="J12" i="74" s="1"/>
  <c r="H11" i="74"/>
  <c r="I11" i="74" s="1"/>
  <c r="J11" i="74" s="1"/>
  <c r="H10" i="74"/>
  <c r="I10" i="74" s="1"/>
  <c r="J10" i="74" s="1"/>
  <c r="H9" i="74"/>
  <c r="I9" i="74" s="1"/>
  <c r="J9" i="74" s="1"/>
  <c r="H8" i="74"/>
  <c r="I8" i="74" s="1"/>
  <c r="J8" i="74" s="1"/>
  <c r="H7" i="74"/>
  <c r="I7" i="74" s="1"/>
  <c r="J7" i="74" s="1"/>
  <c r="H6" i="74"/>
  <c r="I6" i="74" s="1"/>
  <c r="J6" i="74" s="1"/>
  <c r="H5" i="74"/>
  <c r="I5" i="74" s="1"/>
  <c r="J5" i="74" s="1"/>
  <c r="K5" i="74" s="1"/>
  <c r="M23" i="73"/>
  <c r="U23" i="73" s="1"/>
  <c r="M22" i="73"/>
  <c r="U22" i="73" s="1"/>
  <c r="M21" i="73"/>
  <c r="U21" i="73" s="1"/>
  <c r="M20" i="73"/>
  <c r="U20" i="73" s="1"/>
  <c r="M19" i="73"/>
  <c r="U19" i="73" s="1"/>
  <c r="M18" i="73"/>
  <c r="U18" i="73" s="1"/>
  <c r="M17" i="73"/>
  <c r="U17" i="73" s="1"/>
  <c r="M16" i="73"/>
  <c r="U16" i="73" s="1"/>
  <c r="M15" i="73"/>
  <c r="U15" i="73" s="1"/>
  <c r="M14" i="73"/>
  <c r="U14" i="73" s="1"/>
  <c r="M13" i="73"/>
  <c r="U13" i="73" s="1"/>
  <c r="M12" i="73"/>
  <c r="U12" i="73" s="1"/>
  <c r="M11" i="73"/>
  <c r="U11" i="73" s="1"/>
  <c r="M10" i="73"/>
  <c r="U10" i="73" s="1"/>
  <c r="M9" i="73"/>
  <c r="U9" i="73" s="1"/>
  <c r="M8" i="73"/>
  <c r="U8" i="73" s="1"/>
  <c r="M7" i="73"/>
  <c r="U7" i="73" s="1"/>
  <c r="M6" i="73"/>
  <c r="U6" i="73" s="1"/>
  <c r="M5" i="73"/>
  <c r="U5" i="73" s="1"/>
  <c r="X5" i="73" s="1"/>
  <c r="M23" i="72"/>
  <c r="U23" i="72" s="1"/>
  <c r="M22" i="72"/>
  <c r="U22" i="72" s="1"/>
  <c r="M21" i="72"/>
  <c r="U21" i="72" s="1"/>
  <c r="M20" i="72"/>
  <c r="U20" i="72" s="1"/>
  <c r="M19" i="72"/>
  <c r="U19" i="72" s="1"/>
  <c r="M18" i="72"/>
  <c r="U18" i="72" s="1"/>
  <c r="M17" i="72"/>
  <c r="U17" i="72" s="1"/>
  <c r="M16" i="72"/>
  <c r="U16" i="72" s="1"/>
  <c r="M15" i="72"/>
  <c r="U15" i="72" s="1"/>
  <c r="M14" i="72"/>
  <c r="U14" i="72" s="1"/>
  <c r="M13" i="72"/>
  <c r="U13" i="72" s="1"/>
  <c r="M12" i="72"/>
  <c r="U12" i="72" s="1"/>
  <c r="M11" i="72"/>
  <c r="U11" i="72" s="1"/>
  <c r="M10" i="72"/>
  <c r="U10" i="72" s="1"/>
  <c r="M9" i="72"/>
  <c r="U9" i="72" s="1"/>
  <c r="M8" i="72"/>
  <c r="U8" i="72" s="1"/>
  <c r="M7" i="72"/>
  <c r="U7" i="72" s="1"/>
  <c r="M6" i="72"/>
  <c r="U6" i="72" s="1"/>
  <c r="M5" i="72"/>
  <c r="U5" i="72" s="1"/>
  <c r="X5" i="72" s="1"/>
  <c r="M23" i="71"/>
  <c r="U23" i="71" s="1"/>
  <c r="M22" i="71"/>
  <c r="U22" i="71" s="1"/>
  <c r="M21" i="71"/>
  <c r="U21" i="71" s="1"/>
  <c r="M20" i="71"/>
  <c r="U20" i="71" s="1"/>
  <c r="M19" i="71"/>
  <c r="U19" i="71" s="1"/>
  <c r="M18" i="71"/>
  <c r="U18" i="71" s="1"/>
  <c r="M17" i="71"/>
  <c r="U17" i="71" s="1"/>
  <c r="M16" i="71"/>
  <c r="U16" i="71" s="1"/>
  <c r="M15" i="71"/>
  <c r="U15" i="71" s="1"/>
  <c r="M14" i="71"/>
  <c r="U14" i="71" s="1"/>
  <c r="M13" i="71"/>
  <c r="U13" i="71" s="1"/>
  <c r="M12" i="71"/>
  <c r="U12" i="71" s="1"/>
  <c r="M11" i="71"/>
  <c r="U11" i="71" s="1"/>
  <c r="M10" i="71"/>
  <c r="U10" i="71" s="1"/>
  <c r="M9" i="71"/>
  <c r="U9" i="71" s="1"/>
  <c r="M8" i="71"/>
  <c r="U8" i="71" s="1"/>
  <c r="M7" i="71"/>
  <c r="U7" i="71" s="1"/>
  <c r="M6" i="71"/>
  <c r="U6" i="71" s="1"/>
  <c r="M5" i="71"/>
  <c r="U5" i="71" s="1"/>
  <c r="X5" i="71" s="1"/>
  <c r="H23" i="71"/>
  <c r="I23" i="71" s="1"/>
  <c r="J23" i="71" s="1"/>
  <c r="H22" i="71"/>
  <c r="I22" i="71" s="1"/>
  <c r="J22" i="71" s="1"/>
  <c r="H21" i="71"/>
  <c r="I21" i="71" s="1"/>
  <c r="J21" i="71" s="1"/>
  <c r="H20" i="71"/>
  <c r="I20" i="71" s="1"/>
  <c r="J20" i="71" s="1"/>
  <c r="H19" i="71"/>
  <c r="I19" i="71" s="1"/>
  <c r="J19" i="71" s="1"/>
  <c r="H18" i="71"/>
  <c r="I18" i="71" s="1"/>
  <c r="J18" i="71" s="1"/>
  <c r="H17" i="71"/>
  <c r="I17" i="71" s="1"/>
  <c r="J17" i="71" s="1"/>
  <c r="H16" i="71"/>
  <c r="I16" i="71" s="1"/>
  <c r="J16" i="71" s="1"/>
  <c r="H15" i="71"/>
  <c r="I15" i="71" s="1"/>
  <c r="J15" i="71" s="1"/>
  <c r="H14" i="71"/>
  <c r="I14" i="71" s="1"/>
  <c r="J14" i="71" s="1"/>
  <c r="H13" i="71"/>
  <c r="I13" i="71" s="1"/>
  <c r="J13" i="71" s="1"/>
  <c r="H12" i="71"/>
  <c r="I12" i="71" s="1"/>
  <c r="J12" i="71" s="1"/>
  <c r="H11" i="71"/>
  <c r="I11" i="71" s="1"/>
  <c r="J11" i="71" s="1"/>
  <c r="H10" i="71"/>
  <c r="I10" i="71" s="1"/>
  <c r="J10" i="71" s="1"/>
  <c r="H9" i="71"/>
  <c r="I9" i="71" s="1"/>
  <c r="J9" i="71" s="1"/>
  <c r="H8" i="71"/>
  <c r="I8" i="71" s="1"/>
  <c r="J8" i="71" s="1"/>
  <c r="H7" i="71"/>
  <c r="I7" i="71" s="1"/>
  <c r="J7" i="71" s="1"/>
  <c r="H6" i="71"/>
  <c r="I6" i="71" s="1"/>
  <c r="J6" i="71" s="1"/>
  <c r="H5" i="71"/>
  <c r="I5" i="71" s="1"/>
  <c r="J5" i="71" s="1"/>
  <c r="K5" i="71" s="1"/>
  <c r="M23" i="70"/>
  <c r="U23" i="70" s="1"/>
  <c r="M22" i="70"/>
  <c r="U22" i="70" s="1"/>
  <c r="M21" i="70"/>
  <c r="U21" i="70" s="1"/>
  <c r="M20" i="70"/>
  <c r="U20" i="70" s="1"/>
  <c r="M19" i="70"/>
  <c r="U19" i="70" s="1"/>
  <c r="M18" i="70"/>
  <c r="U18" i="70" s="1"/>
  <c r="M17" i="70"/>
  <c r="U17" i="70" s="1"/>
  <c r="M16" i="70"/>
  <c r="U16" i="70" s="1"/>
  <c r="M15" i="70"/>
  <c r="U15" i="70" s="1"/>
  <c r="M14" i="70"/>
  <c r="U14" i="70" s="1"/>
  <c r="M13" i="70"/>
  <c r="U13" i="70" s="1"/>
  <c r="M12" i="70"/>
  <c r="U12" i="70" s="1"/>
  <c r="M11" i="70"/>
  <c r="U11" i="70" s="1"/>
  <c r="M10" i="70"/>
  <c r="U10" i="70" s="1"/>
  <c r="M9" i="70"/>
  <c r="U9" i="70" s="1"/>
  <c r="M8" i="70"/>
  <c r="U8" i="70" s="1"/>
  <c r="M7" i="70"/>
  <c r="U7" i="70" s="1"/>
  <c r="M6" i="70"/>
  <c r="U6" i="70" s="1"/>
  <c r="M5" i="70"/>
  <c r="U5" i="70" s="1"/>
  <c r="X5" i="70" s="1"/>
  <c r="H23" i="70"/>
  <c r="I23" i="70" s="1"/>
  <c r="J23" i="70" s="1"/>
  <c r="H22" i="70"/>
  <c r="I22" i="70" s="1"/>
  <c r="J22" i="70" s="1"/>
  <c r="H21" i="70"/>
  <c r="I21" i="70" s="1"/>
  <c r="J21" i="70" s="1"/>
  <c r="H20" i="70"/>
  <c r="I20" i="70" s="1"/>
  <c r="J20" i="70" s="1"/>
  <c r="H19" i="70"/>
  <c r="I19" i="70" s="1"/>
  <c r="J19" i="70" s="1"/>
  <c r="H18" i="70"/>
  <c r="I18" i="70" s="1"/>
  <c r="J18" i="70" s="1"/>
  <c r="H17" i="70"/>
  <c r="I17" i="70" s="1"/>
  <c r="J17" i="70" s="1"/>
  <c r="H16" i="70"/>
  <c r="I16" i="70" s="1"/>
  <c r="J16" i="70" s="1"/>
  <c r="H15" i="70"/>
  <c r="I15" i="70" s="1"/>
  <c r="J15" i="70" s="1"/>
  <c r="H14" i="70"/>
  <c r="I14" i="70" s="1"/>
  <c r="J14" i="70" s="1"/>
  <c r="H13" i="70"/>
  <c r="I13" i="70" s="1"/>
  <c r="J13" i="70" s="1"/>
  <c r="H12" i="70"/>
  <c r="I12" i="70" s="1"/>
  <c r="J12" i="70" s="1"/>
  <c r="H11" i="70"/>
  <c r="I11" i="70" s="1"/>
  <c r="J11" i="70" s="1"/>
  <c r="H10" i="70"/>
  <c r="I10" i="70" s="1"/>
  <c r="J10" i="70" s="1"/>
  <c r="H9" i="70"/>
  <c r="I9" i="70" s="1"/>
  <c r="J9" i="70" s="1"/>
  <c r="H8" i="70"/>
  <c r="I8" i="70" s="1"/>
  <c r="J8" i="70" s="1"/>
  <c r="H7" i="70"/>
  <c r="I7" i="70" s="1"/>
  <c r="J7" i="70" s="1"/>
  <c r="H6" i="70"/>
  <c r="I6" i="70" s="1"/>
  <c r="J6" i="70" s="1"/>
  <c r="H5" i="70"/>
  <c r="I5" i="70" s="1"/>
  <c r="J5" i="70" s="1"/>
  <c r="K5" i="70" s="1"/>
  <c r="M23" i="69"/>
  <c r="U23" i="69" s="1"/>
  <c r="M22" i="69"/>
  <c r="U22" i="69" s="1"/>
  <c r="M21" i="69"/>
  <c r="U21" i="69" s="1"/>
  <c r="M20" i="69"/>
  <c r="U20" i="69" s="1"/>
  <c r="M19" i="69"/>
  <c r="U19" i="69" s="1"/>
  <c r="M18" i="69"/>
  <c r="U18" i="69" s="1"/>
  <c r="M17" i="69"/>
  <c r="U17" i="69" s="1"/>
  <c r="M16" i="69"/>
  <c r="U16" i="69" s="1"/>
  <c r="M15" i="69"/>
  <c r="U15" i="69" s="1"/>
  <c r="M14" i="69"/>
  <c r="U14" i="69" s="1"/>
  <c r="M13" i="69"/>
  <c r="U13" i="69" s="1"/>
  <c r="M12" i="69"/>
  <c r="U12" i="69" s="1"/>
  <c r="M11" i="69"/>
  <c r="U11" i="69" s="1"/>
  <c r="M10" i="69"/>
  <c r="U10" i="69" s="1"/>
  <c r="M9" i="69"/>
  <c r="U9" i="69" s="1"/>
  <c r="M8" i="69"/>
  <c r="U8" i="69" s="1"/>
  <c r="M7" i="69"/>
  <c r="U7" i="69" s="1"/>
  <c r="M6" i="69"/>
  <c r="U6" i="69" s="1"/>
  <c r="M5" i="69"/>
  <c r="U5" i="69" s="1"/>
  <c r="X5" i="69" s="1"/>
  <c r="M23" i="68"/>
  <c r="U23" i="68" s="1"/>
  <c r="M22" i="68"/>
  <c r="U22" i="68" s="1"/>
  <c r="M21" i="68"/>
  <c r="U21" i="68" s="1"/>
  <c r="M20" i="68"/>
  <c r="U20" i="68" s="1"/>
  <c r="M19" i="68"/>
  <c r="U19" i="68" s="1"/>
  <c r="M18" i="68"/>
  <c r="U18" i="68" s="1"/>
  <c r="M17" i="68"/>
  <c r="U17" i="68" s="1"/>
  <c r="M16" i="68"/>
  <c r="U16" i="68" s="1"/>
  <c r="M15" i="68"/>
  <c r="U15" i="68" s="1"/>
  <c r="M14" i="68"/>
  <c r="U14" i="68" s="1"/>
  <c r="M13" i="68"/>
  <c r="U13" i="68" s="1"/>
  <c r="M12" i="68"/>
  <c r="U12" i="68" s="1"/>
  <c r="M11" i="68"/>
  <c r="U11" i="68" s="1"/>
  <c r="M10" i="68"/>
  <c r="U10" i="68" s="1"/>
  <c r="M9" i="68"/>
  <c r="U9" i="68" s="1"/>
  <c r="M8" i="68"/>
  <c r="U8" i="68" s="1"/>
  <c r="M7" i="68"/>
  <c r="U7" i="68" s="1"/>
  <c r="M6" i="68"/>
  <c r="U6" i="68" s="1"/>
  <c r="M5" i="68"/>
  <c r="U5" i="68" s="1"/>
  <c r="X5" i="68" s="1"/>
  <c r="M23" i="67"/>
  <c r="U23" i="67" s="1"/>
  <c r="M22" i="67"/>
  <c r="U22" i="67" s="1"/>
  <c r="M21" i="67"/>
  <c r="U21" i="67" s="1"/>
  <c r="M20" i="67"/>
  <c r="U20" i="67" s="1"/>
  <c r="M19" i="67"/>
  <c r="U19" i="67" s="1"/>
  <c r="M18" i="67"/>
  <c r="U18" i="67" s="1"/>
  <c r="M17" i="67"/>
  <c r="U17" i="67" s="1"/>
  <c r="M16" i="67"/>
  <c r="U16" i="67" s="1"/>
  <c r="M15" i="67"/>
  <c r="U15" i="67" s="1"/>
  <c r="M14" i="67"/>
  <c r="U14" i="67" s="1"/>
  <c r="M13" i="67"/>
  <c r="U13" i="67" s="1"/>
  <c r="M12" i="67"/>
  <c r="U12" i="67" s="1"/>
  <c r="M11" i="67"/>
  <c r="U11" i="67" s="1"/>
  <c r="M10" i="67"/>
  <c r="U10" i="67" s="1"/>
  <c r="M9" i="67"/>
  <c r="U9" i="67" s="1"/>
  <c r="M8" i="67"/>
  <c r="U8" i="67" s="1"/>
  <c r="M7" i="67"/>
  <c r="U7" i="67" s="1"/>
  <c r="M6" i="67"/>
  <c r="U6" i="67" s="1"/>
  <c r="M5" i="67"/>
  <c r="U5" i="67" s="1"/>
  <c r="X5" i="67" s="1"/>
  <c r="H23" i="67"/>
  <c r="I23" i="67" s="1"/>
  <c r="J23" i="67" s="1"/>
  <c r="H22" i="67"/>
  <c r="I22" i="67" s="1"/>
  <c r="J22" i="67" s="1"/>
  <c r="H21" i="67"/>
  <c r="I21" i="67" s="1"/>
  <c r="J21" i="67" s="1"/>
  <c r="H20" i="67"/>
  <c r="I20" i="67" s="1"/>
  <c r="J20" i="67" s="1"/>
  <c r="H19" i="67"/>
  <c r="I19" i="67" s="1"/>
  <c r="J19" i="67" s="1"/>
  <c r="H18" i="67"/>
  <c r="I18" i="67" s="1"/>
  <c r="J18" i="67" s="1"/>
  <c r="H17" i="67"/>
  <c r="I17" i="67" s="1"/>
  <c r="J17" i="67" s="1"/>
  <c r="H16" i="67"/>
  <c r="I16" i="67" s="1"/>
  <c r="J16" i="67" s="1"/>
  <c r="H15" i="67"/>
  <c r="I15" i="67" s="1"/>
  <c r="J15" i="67" s="1"/>
  <c r="H14" i="67"/>
  <c r="I14" i="67" s="1"/>
  <c r="J14" i="67" s="1"/>
  <c r="H13" i="67"/>
  <c r="I13" i="67" s="1"/>
  <c r="J13" i="67" s="1"/>
  <c r="H12" i="67"/>
  <c r="I12" i="67" s="1"/>
  <c r="J12" i="67" s="1"/>
  <c r="H11" i="67"/>
  <c r="I11" i="67" s="1"/>
  <c r="J11" i="67" s="1"/>
  <c r="H10" i="67"/>
  <c r="I10" i="67" s="1"/>
  <c r="J10" i="67" s="1"/>
  <c r="H9" i="67"/>
  <c r="I9" i="67" s="1"/>
  <c r="J9" i="67" s="1"/>
  <c r="H8" i="67"/>
  <c r="I8" i="67" s="1"/>
  <c r="J8" i="67" s="1"/>
  <c r="H7" i="67"/>
  <c r="I7" i="67" s="1"/>
  <c r="J7" i="67" s="1"/>
  <c r="H6" i="67"/>
  <c r="I6" i="67" s="1"/>
  <c r="J6" i="67" s="1"/>
  <c r="H5" i="67"/>
  <c r="I5" i="67" s="1"/>
  <c r="J5" i="67" s="1"/>
  <c r="K5" i="67" s="1"/>
  <c r="M23" i="66"/>
  <c r="U23" i="66" s="1"/>
  <c r="M22" i="66"/>
  <c r="U22" i="66" s="1"/>
  <c r="M21" i="66"/>
  <c r="U21" i="66" s="1"/>
  <c r="M20" i="66"/>
  <c r="U20" i="66" s="1"/>
  <c r="M19" i="66"/>
  <c r="U19" i="66" s="1"/>
  <c r="M18" i="66"/>
  <c r="U18" i="66" s="1"/>
  <c r="M17" i="66"/>
  <c r="U17" i="66" s="1"/>
  <c r="M16" i="66"/>
  <c r="U16" i="66" s="1"/>
  <c r="M15" i="66"/>
  <c r="U15" i="66" s="1"/>
  <c r="M14" i="66"/>
  <c r="U14" i="66" s="1"/>
  <c r="M13" i="66"/>
  <c r="U13" i="66" s="1"/>
  <c r="M12" i="66"/>
  <c r="U12" i="66" s="1"/>
  <c r="M11" i="66"/>
  <c r="U11" i="66" s="1"/>
  <c r="M10" i="66"/>
  <c r="U10" i="66" s="1"/>
  <c r="M9" i="66"/>
  <c r="U9" i="66" s="1"/>
  <c r="M8" i="66"/>
  <c r="U8" i="66" s="1"/>
  <c r="M7" i="66"/>
  <c r="U7" i="66" s="1"/>
  <c r="M6" i="66"/>
  <c r="U6" i="66" s="1"/>
  <c r="M5" i="66"/>
  <c r="U5" i="66" s="1"/>
  <c r="X5" i="66" s="1"/>
  <c r="H23" i="66"/>
  <c r="I23" i="66" s="1"/>
  <c r="J23" i="66" s="1"/>
  <c r="H22" i="66"/>
  <c r="I22" i="66" s="1"/>
  <c r="J22" i="66" s="1"/>
  <c r="H21" i="66"/>
  <c r="I21" i="66" s="1"/>
  <c r="J21" i="66" s="1"/>
  <c r="H20" i="66"/>
  <c r="I20" i="66" s="1"/>
  <c r="J20" i="66" s="1"/>
  <c r="H19" i="66"/>
  <c r="I19" i="66" s="1"/>
  <c r="J19" i="66" s="1"/>
  <c r="H18" i="66"/>
  <c r="I18" i="66" s="1"/>
  <c r="J18" i="66" s="1"/>
  <c r="H17" i="66"/>
  <c r="I17" i="66" s="1"/>
  <c r="J17" i="66" s="1"/>
  <c r="H16" i="66"/>
  <c r="I16" i="66" s="1"/>
  <c r="J16" i="66" s="1"/>
  <c r="H15" i="66"/>
  <c r="I15" i="66" s="1"/>
  <c r="J15" i="66" s="1"/>
  <c r="H14" i="66"/>
  <c r="I14" i="66" s="1"/>
  <c r="J14" i="66" s="1"/>
  <c r="H13" i="66"/>
  <c r="I13" i="66" s="1"/>
  <c r="J13" i="66" s="1"/>
  <c r="H12" i="66"/>
  <c r="I12" i="66" s="1"/>
  <c r="J12" i="66" s="1"/>
  <c r="H11" i="66"/>
  <c r="I11" i="66" s="1"/>
  <c r="J11" i="66" s="1"/>
  <c r="H10" i="66"/>
  <c r="I10" i="66" s="1"/>
  <c r="J10" i="66" s="1"/>
  <c r="H9" i="66"/>
  <c r="I9" i="66" s="1"/>
  <c r="J9" i="66" s="1"/>
  <c r="H8" i="66"/>
  <c r="I8" i="66" s="1"/>
  <c r="J8" i="66" s="1"/>
  <c r="H7" i="66"/>
  <c r="I7" i="66" s="1"/>
  <c r="J7" i="66" s="1"/>
  <c r="H6" i="66"/>
  <c r="I6" i="66" s="1"/>
  <c r="J6" i="66" s="1"/>
  <c r="H5" i="66"/>
  <c r="I5" i="66" s="1"/>
  <c r="J5" i="66" s="1"/>
  <c r="K5" i="66" s="1"/>
  <c r="M23" i="65"/>
  <c r="U23" i="65" s="1"/>
  <c r="M22" i="65"/>
  <c r="U22" i="65" s="1"/>
  <c r="M21" i="65"/>
  <c r="U21" i="65" s="1"/>
  <c r="M20" i="65"/>
  <c r="U20" i="65" s="1"/>
  <c r="M19" i="65"/>
  <c r="U19" i="65" s="1"/>
  <c r="M18" i="65"/>
  <c r="U18" i="65" s="1"/>
  <c r="M17" i="65"/>
  <c r="U17" i="65" s="1"/>
  <c r="M16" i="65"/>
  <c r="U16" i="65" s="1"/>
  <c r="M15" i="65"/>
  <c r="U15" i="65" s="1"/>
  <c r="M14" i="65"/>
  <c r="U14" i="65" s="1"/>
  <c r="M13" i="65"/>
  <c r="U13" i="65" s="1"/>
  <c r="M12" i="65"/>
  <c r="U12" i="65" s="1"/>
  <c r="M11" i="65"/>
  <c r="U11" i="65" s="1"/>
  <c r="M10" i="65"/>
  <c r="U10" i="65" s="1"/>
  <c r="M9" i="65"/>
  <c r="U9" i="65" s="1"/>
  <c r="M8" i="65"/>
  <c r="U8" i="65" s="1"/>
  <c r="M7" i="65"/>
  <c r="U7" i="65" s="1"/>
  <c r="M6" i="65"/>
  <c r="U6" i="65" s="1"/>
  <c r="M5" i="65"/>
  <c r="U5" i="65" s="1"/>
  <c r="X5" i="65" s="1"/>
  <c r="M23" i="64"/>
  <c r="U23" i="64" s="1"/>
  <c r="M22" i="64"/>
  <c r="U22" i="64" s="1"/>
  <c r="M21" i="64"/>
  <c r="U21" i="64" s="1"/>
  <c r="M20" i="64"/>
  <c r="U20" i="64" s="1"/>
  <c r="M19" i="64"/>
  <c r="U19" i="64" s="1"/>
  <c r="M18" i="64"/>
  <c r="U18" i="64" s="1"/>
  <c r="M17" i="64"/>
  <c r="U17" i="64" s="1"/>
  <c r="M16" i="64"/>
  <c r="U16" i="64" s="1"/>
  <c r="M15" i="64"/>
  <c r="U15" i="64" s="1"/>
  <c r="M14" i="64"/>
  <c r="U14" i="64" s="1"/>
  <c r="M13" i="64"/>
  <c r="U13" i="64" s="1"/>
  <c r="M12" i="64"/>
  <c r="U12" i="64" s="1"/>
  <c r="M11" i="64"/>
  <c r="U11" i="64" s="1"/>
  <c r="M10" i="64"/>
  <c r="U10" i="64" s="1"/>
  <c r="M9" i="64"/>
  <c r="U9" i="64" s="1"/>
  <c r="M8" i="64"/>
  <c r="U8" i="64" s="1"/>
  <c r="M7" i="64"/>
  <c r="U7" i="64" s="1"/>
  <c r="M6" i="64"/>
  <c r="U6" i="64" s="1"/>
  <c r="M5" i="64"/>
  <c r="U5" i="64" s="1"/>
  <c r="X5" i="64" s="1"/>
  <c r="M23" i="63"/>
  <c r="U23" i="63" s="1"/>
  <c r="M22" i="63"/>
  <c r="U22" i="63" s="1"/>
  <c r="M21" i="63"/>
  <c r="U21" i="63" s="1"/>
  <c r="M20" i="63"/>
  <c r="U20" i="63" s="1"/>
  <c r="M19" i="63"/>
  <c r="U19" i="63" s="1"/>
  <c r="M18" i="63"/>
  <c r="U18" i="63" s="1"/>
  <c r="M17" i="63"/>
  <c r="U17" i="63" s="1"/>
  <c r="M16" i="63"/>
  <c r="U16" i="63" s="1"/>
  <c r="M15" i="63"/>
  <c r="U15" i="63" s="1"/>
  <c r="M14" i="63"/>
  <c r="U14" i="63" s="1"/>
  <c r="M13" i="63"/>
  <c r="U13" i="63" s="1"/>
  <c r="M12" i="63"/>
  <c r="U12" i="63" s="1"/>
  <c r="M11" i="63"/>
  <c r="U11" i="63" s="1"/>
  <c r="M10" i="63"/>
  <c r="U10" i="63" s="1"/>
  <c r="M9" i="63"/>
  <c r="U9" i="63" s="1"/>
  <c r="M8" i="63"/>
  <c r="U8" i="63" s="1"/>
  <c r="M7" i="63"/>
  <c r="U7" i="63" s="1"/>
  <c r="M6" i="63"/>
  <c r="U6" i="63" s="1"/>
  <c r="M5" i="63"/>
  <c r="U5" i="63" s="1"/>
  <c r="X5" i="63" s="1"/>
  <c r="H23" i="63"/>
  <c r="I23" i="63" s="1"/>
  <c r="J23" i="63" s="1"/>
  <c r="H22" i="63"/>
  <c r="I22" i="63" s="1"/>
  <c r="J22" i="63" s="1"/>
  <c r="H21" i="63"/>
  <c r="I21" i="63" s="1"/>
  <c r="J21" i="63" s="1"/>
  <c r="H20" i="63"/>
  <c r="I20" i="63" s="1"/>
  <c r="J20" i="63" s="1"/>
  <c r="H19" i="63"/>
  <c r="I19" i="63" s="1"/>
  <c r="J19" i="63" s="1"/>
  <c r="H18" i="63"/>
  <c r="I18" i="63" s="1"/>
  <c r="J18" i="63" s="1"/>
  <c r="H17" i="63"/>
  <c r="I17" i="63" s="1"/>
  <c r="J17" i="63" s="1"/>
  <c r="H16" i="63"/>
  <c r="I16" i="63" s="1"/>
  <c r="J16" i="63" s="1"/>
  <c r="H15" i="63"/>
  <c r="I15" i="63" s="1"/>
  <c r="J15" i="63" s="1"/>
  <c r="H14" i="63"/>
  <c r="I14" i="63" s="1"/>
  <c r="J14" i="63" s="1"/>
  <c r="H13" i="63"/>
  <c r="I13" i="63" s="1"/>
  <c r="J13" i="63" s="1"/>
  <c r="H12" i="63"/>
  <c r="I12" i="63" s="1"/>
  <c r="J12" i="63" s="1"/>
  <c r="H11" i="63"/>
  <c r="I11" i="63" s="1"/>
  <c r="J11" i="63" s="1"/>
  <c r="H10" i="63"/>
  <c r="I10" i="63" s="1"/>
  <c r="J10" i="63" s="1"/>
  <c r="H9" i="63"/>
  <c r="I9" i="63" s="1"/>
  <c r="J9" i="63" s="1"/>
  <c r="H8" i="63"/>
  <c r="I8" i="63" s="1"/>
  <c r="J8" i="63" s="1"/>
  <c r="H7" i="63"/>
  <c r="I7" i="63" s="1"/>
  <c r="J7" i="63" s="1"/>
  <c r="H6" i="63"/>
  <c r="I6" i="63" s="1"/>
  <c r="J6" i="63" s="1"/>
  <c r="H5" i="63"/>
  <c r="I5" i="63" s="1"/>
  <c r="J5" i="63" s="1"/>
  <c r="K5" i="63" s="1"/>
  <c r="M23" i="62"/>
  <c r="U23" i="62" s="1"/>
  <c r="M22" i="62"/>
  <c r="U22" i="62" s="1"/>
  <c r="M21" i="62"/>
  <c r="U21" i="62" s="1"/>
  <c r="M20" i="62"/>
  <c r="U20" i="62" s="1"/>
  <c r="M19" i="62"/>
  <c r="U19" i="62" s="1"/>
  <c r="M18" i="62"/>
  <c r="U18" i="62" s="1"/>
  <c r="M17" i="62"/>
  <c r="U17" i="62" s="1"/>
  <c r="M16" i="62"/>
  <c r="U16" i="62" s="1"/>
  <c r="M15" i="62"/>
  <c r="U15" i="62" s="1"/>
  <c r="M14" i="62"/>
  <c r="U14" i="62" s="1"/>
  <c r="M13" i="62"/>
  <c r="U13" i="62" s="1"/>
  <c r="M12" i="62"/>
  <c r="U12" i="62" s="1"/>
  <c r="M11" i="62"/>
  <c r="U11" i="62" s="1"/>
  <c r="M10" i="62"/>
  <c r="U10" i="62" s="1"/>
  <c r="M9" i="62"/>
  <c r="U9" i="62" s="1"/>
  <c r="M8" i="62"/>
  <c r="U8" i="62" s="1"/>
  <c r="M7" i="62"/>
  <c r="U7" i="62" s="1"/>
  <c r="M6" i="62"/>
  <c r="U6" i="62" s="1"/>
  <c r="M5" i="62"/>
  <c r="U5" i="62" s="1"/>
  <c r="X5" i="62" s="1"/>
  <c r="H23" i="62"/>
  <c r="I23" i="62" s="1"/>
  <c r="J23" i="62" s="1"/>
  <c r="H22" i="62"/>
  <c r="I22" i="62" s="1"/>
  <c r="J22" i="62" s="1"/>
  <c r="H21" i="62"/>
  <c r="I21" i="62" s="1"/>
  <c r="J21" i="62" s="1"/>
  <c r="H20" i="62"/>
  <c r="I20" i="62" s="1"/>
  <c r="J20" i="62" s="1"/>
  <c r="H19" i="62"/>
  <c r="I19" i="62" s="1"/>
  <c r="J19" i="62" s="1"/>
  <c r="H18" i="62"/>
  <c r="I18" i="62" s="1"/>
  <c r="J18" i="62" s="1"/>
  <c r="H17" i="62"/>
  <c r="I17" i="62" s="1"/>
  <c r="J17" i="62" s="1"/>
  <c r="H16" i="62"/>
  <c r="I16" i="62" s="1"/>
  <c r="J16" i="62" s="1"/>
  <c r="H15" i="62"/>
  <c r="I15" i="62" s="1"/>
  <c r="J15" i="62" s="1"/>
  <c r="H14" i="62"/>
  <c r="I14" i="62" s="1"/>
  <c r="J14" i="62" s="1"/>
  <c r="H13" i="62"/>
  <c r="I13" i="62" s="1"/>
  <c r="J13" i="62" s="1"/>
  <c r="H12" i="62"/>
  <c r="I12" i="62" s="1"/>
  <c r="J12" i="62" s="1"/>
  <c r="H11" i="62"/>
  <c r="I11" i="62" s="1"/>
  <c r="J11" i="62" s="1"/>
  <c r="H10" i="62"/>
  <c r="I10" i="62" s="1"/>
  <c r="J10" i="62" s="1"/>
  <c r="H9" i="62"/>
  <c r="I9" i="62" s="1"/>
  <c r="J9" i="62" s="1"/>
  <c r="H8" i="62"/>
  <c r="I8" i="62" s="1"/>
  <c r="J8" i="62" s="1"/>
  <c r="H7" i="62"/>
  <c r="I7" i="62" s="1"/>
  <c r="J7" i="62" s="1"/>
  <c r="H6" i="62"/>
  <c r="I6" i="62" s="1"/>
  <c r="J6" i="62" s="1"/>
  <c r="H5" i="62"/>
  <c r="I5" i="62" s="1"/>
  <c r="J5" i="62" s="1"/>
  <c r="K5" i="62" s="1"/>
  <c r="M23" i="61"/>
  <c r="U23" i="61" s="1"/>
  <c r="M22" i="61"/>
  <c r="U22" i="61" s="1"/>
  <c r="M21" i="61"/>
  <c r="U21" i="61" s="1"/>
  <c r="M20" i="61"/>
  <c r="U20" i="61" s="1"/>
  <c r="M19" i="61"/>
  <c r="U19" i="61" s="1"/>
  <c r="M18" i="61"/>
  <c r="U18" i="61" s="1"/>
  <c r="M17" i="61"/>
  <c r="U17" i="61" s="1"/>
  <c r="M16" i="61"/>
  <c r="U16" i="61" s="1"/>
  <c r="M15" i="61"/>
  <c r="U15" i="61" s="1"/>
  <c r="M14" i="61"/>
  <c r="U14" i="61" s="1"/>
  <c r="M13" i="61"/>
  <c r="U13" i="61" s="1"/>
  <c r="M12" i="61"/>
  <c r="U12" i="61" s="1"/>
  <c r="M11" i="61"/>
  <c r="U11" i="61" s="1"/>
  <c r="M10" i="61"/>
  <c r="U10" i="61" s="1"/>
  <c r="M9" i="61"/>
  <c r="U9" i="61" s="1"/>
  <c r="M8" i="61"/>
  <c r="U8" i="61" s="1"/>
  <c r="M7" i="61"/>
  <c r="U7" i="61" s="1"/>
  <c r="M6" i="61"/>
  <c r="U6" i="61" s="1"/>
  <c r="M5" i="61"/>
  <c r="U5" i="61" s="1"/>
  <c r="X5" i="61" s="1"/>
  <c r="M23" i="60"/>
  <c r="U23" i="60" s="1"/>
  <c r="M22" i="60"/>
  <c r="U22" i="60" s="1"/>
  <c r="M21" i="60"/>
  <c r="U21" i="60" s="1"/>
  <c r="M20" i="60"/>
  <c r="U20" i="60" s="1"/>
  <c r="M19" i="60"/>
  <c r="U19" i="60" s="1"/>
  <c r="M18" i="60"/>
  <c r="U18" i="60" s="1"/>
  <c r="M17" i="60"/>
  <c r="U17" i="60" s="1"/>
  <c r="M16" i="60"/>
  <c r="U16" i="60" s="1"/>
  <c r="M15" i="60"/>
  <c r="U15" i="60" s="1"/>
  <c r="M14" i="60"/>
  <c r="U14" i="60" s="1"/>
  <c r="M13" i="60"/>
  <c r="U13" i="60" s="1"/>
  <c r="M12" i="60"/>
  <c r="U12" i="60" s="1"/>
  <c r="M11" i="60"/>
  <c r="U11" i="60" s="1"/>
  <c r="M10" i="60"/>
  <c r="U10" i="60" s="1"/>
  <c r="M9" i="60"/>
  <c r="U9" i="60" s="1"/>
  <c r="M8" i="60"/>
  <c r="U8" i="60" s="1"/>
  <c r="M7" i="60"/>
  <c r="U7" i="60" s="1"/>
  <c r="M6" i="60"/>
  <c r="U6" i="60" s="1"/>
  <c r="M5" i="60"/>
  <c r="U5" i="60" s="1"/>
  <c r="X5" i="60" s="1"/>
  <c r="M23" i="59"/>
  <c r="U23" i="59" s="1"/>
  <c r="M22" i="59"/>
  <c r="U22" i="59" s="1"/>
  <c r="M21" i="59"/>
  <c r="U21" i="59" s="1"/>
  <c r="M20" i="59"/>
  <c r="U20" i="59" s="1"/>
  <c r="M19" i="59"/>
  <c r="U19" i="59" s="1"/>
  <c r="M18" i="59"/>
  <c r="U18" i="59" s="1"/>
  <c r="M17" i="59"/>
  <c r="U17" i="59" s="1"/>
  <c r="M16" i="59"/>
  <c r="U16" i="59" s="1"/>
  <c r="M15" i="59"/>
  <c r="U15" i="59" s="1"/>
  <c r="M14" i="59"/>
  <c r="U14" i="59" s="1"/>
  <c r="M13" i="59"/>
  <c r="U13" i="59" s="1"/>
  <c r="M12" i="59"/>
  <c r="U12" i="59" s="1"/>
  <c r="M11" i="59"/>
  <c r="U11" i="59" s="1"/>
  <c r="M10" i="59"/>
  <c r="U10" i="59" s="1"/>
  <c r="M9" i="59"/>
  <c r="U9" i="59" s="1"/>
  <c r="M8" i="59"/>
  <c r="U8" i="59" s="1"/>
  <c r="M7" i="59"/>
  <c r="U7" i="59" s="1"/>
  <c r="M6" i="59"/>
  <c r="U6" i="59" s="1"/>
  <c r="M5" i="59"/>
  <c r="U5" i="59" s="1"/>
  <c r="X5" i="59" s="1"/>
  <c r="M23" i="58"/>
  <c r="U23" i="58" s="1"/>
  <c r="M22" i="58"/>
  <c r="U22" i="58" s="1"/>
  <c r="M21" i="58"/>
  <c r="U21" i="58" s="1"/>
  <c r="M20" i="58"/>
  <c r="U20" i="58" s="1"/>
  <c r="M19" i="58"/>
  <c r="U19" i="58" s="1"/>
  <c r="M18" i="58"/>
  <c r="U18" i="58" s="1"/>
  <c r="M17" i="58"/>
  <c r="U17" i="58" s="1"/>
  <c r="M16" i="58"/>
  <c r="U16" i="58" s="1"/>
  <c r="M15" i="58"/>
  <c r="U15" i="58" s="1"/>
  <c r="M14" i="58"/>
  <c r="U14" i="58" s="1"/>
  <c r="M13" i="58"/>
  <c r="U13" i="58" s="1"/>
  <c r="M12" i="58"/>
  <c r="U12" i="58" s="1"/>
  <c r="M11" i="58"/>
  <c r="U11" i="58" s="1"/>
  <c r="M10" i="58"/>
  <c r="U10" i="58" s="1"/>
  <c r="M9" i="58"/>
  <c r="U9" i="58" s="1"/>
  <c r="M8" i="58"/>
  <c r="U8" i="58" s="1"/>
  <c r="M7" i="58"/>
  <c r="U7" i="58" s="1"/>
  <c r="M6" i="58"/>
  <c r="U6" i="58" s="1"/>
  <c r="M5" i="58"/>
  <c r="U5" i="58" s="1"/>
  <c r="X5" i="58" s="1"/>
  <c r="H23" i="58"/>
  <c r="I23" i="58" s="1"/>
  <c r="J23" i="58" s="1"/>
  <c r="H22" i="58"/>
  <c r="I22" i="58" s="1"/>
  <c r="J22" i="58" s="1"/>
  <c r="H21" i="58"/>
  <c r="I21" i="58" s="1"/>
  <c r="J21" i="58" s="1"/>
  <c r="H20" i="58"/>
  <c r="I20" i="58" s="1"/>
  <c r="J20" i="58" s="1"/>
  <c r="H19" i="58"/>
  <c r="I19" i="58" s="1"/>
  <c r="J19" i="58" s="1"/>
  <c r="H18" i="58"/>
  <c r="I18" i="58" s="1"/>
  <c r="J18" i="58" s="1"/>
  <c r="H17" i="58"/>
  <c r="I17" i="58" s="1"/>
  <c r="J17" i="58" s="1"/>
  <c r="H16" i="58"/>
  <c r="I16" i="58" s="1"/>
  <c r="J16" i="58" s="1"/>
  <c r="H15" i="58"/>
  <c r="I15" i="58" s="1"/>
  <c r="J15" i="58" s="1"/>
  <c r="H14" i="58"/>
  <c r="I14" i="58" s="1"/>
  <c r="J14" i="58" s="1"/>
  <c r="H13" i="58"/>
  <c r="I13" i="58" s="1"/>
  <c r="J13" i="58" s="1"/>
  <c r="H12" i="58"/>
  <c r="I12" i="58" s="1"/>
  <c r="J12" i="58" s="1"/>
  <c r="H11" i="58"/>
  <c r="I11" i="58" s="1"/>
  <c r="J11" i="58" s="1"/>
  <c r="H10" i="58"/>
  <c r="I10" i="58" s="1"/>
  <c r="J10" i="58" s="1"/>
  <c r="H9" i="58"/>
  <c r="I9" i="58" s="1"/>
  <c r="J9" i="58" s="1"/>
  <c r="H8" i="58"/>
  <c r="I8" i="58" s="1"/>
  <c r="J8" i="58" s="1"/>
  <c r="H7" i="58"/>
  <c r="I7" i="58" s="1"/>
  <c r="J7" i="58" s="1"/>
  <c r="H6" i="58"/>
  <c r="I6" i="58" s="1"/>
  <c r="J6" i="58" s="1"/>
  <c r="H5" i="58"/>
  <c r="I5" i="58" s="1"/>
  <c r="J5" i="58" s="1"/>
  <c r="K5" i="58" s="1"/>
  <c r="M69" i="47"/>
  <c r="U69" i="47" s="1"/>
  <c r="M68" i="47"/>
  <c r="U68" i="47" s="1"/>
  <c r="M67" i="47"/>
  <c r="U67" i="47" s="1"/>
  <c r="M66" i="47"/>
  <c r="U66" i="47" s="1"/>
  <c r="M65" i="47"/>
  <c r="U65" i="47" s="1"/>
  <c r="M64" i="47"/>
  <c r="U64" i="47" s="1"/>
  <c r="M63" i="47"/>
  <c r="U63" i="47" s="1"/>
  <c r="M62" i="47"/>
  <c r="U62" i="47" s="1"/>
  <c r="M61" i="47"/>
  <c r="U61" i="47" s="1"/>
  <c r="M60" i="47"/>
  <c r="U60" i="47" s="1"/>
  <c r="M59" i="47"/>
  <c r="U59" i="47" s="1"/>
  <c r="M58" i="47"/>
  <c r="U58" i="47" s="1"/>
  <c r="M57" i="47"/>
  <c r="U57" i="47" s="1"/>
  <c r="M56" i="47"/>
  <c r="U56" i="47" s="1"/>
  <c r="M55" i="47"/>
  <c r="U55" i="47" s="1"/>
  <c r="M54" i="47"/>
  <c r="U54" i="47" s="1"/>
  <c r="M53" i="47"/>
  <c r="U53" i="47" s="1"/>
  <c r="M52" i="47"/>
  <c r="U52" i="47" s="1"/>
  <c r="M51" i="47"/>
  <c r="U51" i="47" s="1"/>
  <c r="M50" i="47"/>
  <c r="U50" i="47" s="1"/>
  <c r="M49" i="47"/>
  <c r="U49" i="47" s="1"/>
  <c r="M48" i="47"/>
  <c r="U48" i="47" s="1"/>
  <c r="M47" i="47"/>
  <c r="U47" i="47" s="1"/>
  <c r="M46" i="47"/>
  <c r="U46" i="47" s="1"/>
  <c r="M45" i="47"/>
  <c r="U45" i="47" s="1"/>
  <c r="M44" i="47"/>
  <c r="U44" i="47" s="1"/>
  <c r="M43" i="47"/>
  <c r="U43" i="47" s="1"/>
  <c r="M42" i="47"/>
  <c r="U42" i="47" s="1"/>
  <c r="M41" i="47"/>
  <c r="U41" i="47" s="1"/>
  <c r="M40" i="47"/>
  <c r="U40" i="47" s="1"/>
  <c r="M39" i="47"/>
  <c r="U39" i="47" s="1"/>
  <c r="M38" i="47"/>
  <c r="U38" i="47" s="1"/>
  <c r="M37" i="47"/>
  <c r="U37" i="47" s="1"/>
  <c r="M36" i="47"/>
  <c r="U36" i="47" s="1"/>
  <c r="M35" i="47"/>
  <c r="U35" i="47" s="1"/>
  <c r="M34" i="47"/>
  <c r="U34" i="47" s="1"/>
  <c r="M33" i="47"/>
  <c r="U33" i="47" s="1"/>
  <c r="M32" i="47"/>
  <c r="U32" i="47" s="1"/>
  <c r="M31" i="47"/>
  <c r="U31" i="47" s="1"/>
  <c r="M30" i="47"/>
  <c r="U30" i="47" s="1"/>
  <c r="M29" i="47"/>
  <c r="U29" i="47" s="1"/>
  <c r="M28" i="47"/>
  <c r="U28" i="47" s="1"/>
  <c r="M27" i="47"/>
  <c r="U27" i="47" s="1"/>
  <c r="M26" i="47"/>
  <c r="U26" i="47" s="1"/>
  <c r="M25" i="47"/>
  <c r="U25" i="47" s="1"/>
  <c r="M24" i="47"/>
  <c r="U24" i="47" s="1"/>
  <c r="M23" i="47"/>
  <c r="U23" i="47" s="1"/>
  <c r="M22" i="47"/>
  <c r="U22" i="47" s="1"/>
  <c r="M21" i="47"/>
  <c r="U21" i="47" s="1"/>
  <c r="M20" i="47"/>
  <c r="U20" i="47" s="1"/>
  <c r="M19" i="47"/>
  <c r="U19" i="47" s="1"/>
  <c r="M18" i="47"/>
  <c r="U18" i="47" s="1"/>
  <c r="M17" i="47"/>
  <c r="U17" i="47" s="1"/>
  <c r="M16" i="47"/>
  <c r="U16" i="47" s="1"/>
  <c r="M15" i="47"/>
  <c r="U15" i="47" s="1"/>
  <c r="M14" i="47"/>
  <c r="U14" i="47" s="1"/>
  <c r="M13" i="47"/>
  <c r="U13" i="47" s="1"/>
  <c r="M12" i="47"/>
  <c r="U12" i="47" s="1"/>
  <c r="M11" i="47"/>
  <c r="U11" i="47" s="1"/>
  <c r="M10" i="47"/>
  <c r="U10" i="47" s="1"/>
  <c r="M9" i="47"/>
  <c r="U9" i="47" s="1"/>
  <c r="M8" i="47"/>
  <c r="U8" i="47" s="1"/>
  <c r="M7" i="47"/>
  <c r="U7" i="47" s="1"/>
  <c r="M6" i="47"/>
  <c r="U6" i="47" s="1"/>
  <c r="M5" i="47"/>
  <c r="U5" i="47" s="1"/>
  <c r="X5" i="47" s="1"/>
  <c r="H69" i="47"/>
  <c r="I69" i="47" s="1"/>
  <c r="J69" i="47" s="1"/>
  <c r="H68" i="47"/>
  <c r="I68" i="47" s="1"/>
  <c r="J68" i="47" s="1"/>
  <c r="H67" i="47"/>
  <c r="I67" i="47" s="1"/>
  <c r="J67" i="47" s="1"/>
  <c r="H66" i="47"/>
  <c r="I66" i="47" s="1"/>
  <c r="J66" i="47" s="1"/>
  <c r="H65" i="47"/>
  <c r="I65" i="47" s="1"/>
  <c r="J65" i="47" s="1"/>
  <c r="H64" i="47"/>
  <c r="I64" i="47" s="1"/>
  <c r="J64" i="47" s="1"/>
  <c r="H63" i="47"/>
  <c r="I63" i="47" s="1"/>
  <c r="J63" i="47" s="1"/>
  <c r="H62" i="47"/>
  <c r="I62" i="47" s="1"/>
  <c r="J62" i="47" s="1"/>
  <c r="H61" i="47"/>
  <c r="I61" i="47" s="1"/>
  <c r="J61" i="47" s="1"/>
  <c r="H60" i="47"/>
  <c r="I60" i="47" s="1"/>
  <c r="J60" i="47" s="1"/>
  <c r="H59" i="47"/>
  <c r="I59" i="47" s="1"/>
  <c r="J59" i="47" s="1"/>
  <c r="H58" i="47"/>
  <c r="I58" i="47" s="1"/>
  <c r="J58" i="47" s="1"/>
  <c r="H57" i="47"/>
  <c r="I57" i="47" s="1"/>
  <c r="J57" i="47" s="1"/>
  <c r="H56" i="47"/>
  <c r="I56" i="47" s="1"/>
  <c r="J56" i="47" s="1"/>
  <c r="H55" i="47"/>
  <c r="I55" i="47" s="1"/>
  <c r="J55" i="47" s="1"/>
  <c r="H54" i="47"/>
  <c r="I54" i="47" s="1"/>
  <c r="J54" i="47" s="1"/>
  <c r="H53" i="47"/>
  <c r="I53" i="47" s="1"/>
  <c r="J53" i="47" s="1"/>
  <c r="H52" i="47"/>
  <c r="I52" i="47" s="1"/>
  <c r="J52" i="47" s="1"/>
  <c r="H51" i="47"/>
  <c r="I51" i="47" s="1"/>
  <c r="J51" i="47" s="1"/>
  <c r="H50" i="47"/>
  <c r="I50" i="47" s="1"/>
  <c r="J50" i="47" s="1"/>
  <c r="H49" i="47"/>
  <c r="I49" i="47" s="1"/>
  <c r="J49" i="47" s="1"/>
  <c r="H48" i="47"/>
  <c r="I48" i="47" s="1"/>
  <c r="J48" i="47" s="1"/>
  <c r="H47" i="47"/>
  <c r="I47" i="47" s="1"/>
  <c r="J47" i="47" s="1"/>
  <c r="H46" i="47"/>
  <c r="I46" i="47" s="1"/>
  <c r="J46" i="47" s="1"/>
  <c r="H45" i="47"/>
  <c r="I45" i="47" s="1"/>
  <c r="J45" i="47" s="1"/>
  <c r="H44" i="47"/>
  <c r="I44" i="47" s="1"/>
  <c r="J44" i="47" s="1"/>
  <c r="H43" i="47"/>
  <c r="I43" i="47" s="1"/>
  <c r="J43" i="47" s="1"/>
  <c r="H42" i="47"/>
  <c r="I42" i="47" s="1"/>
  <c r="J42" i="47" s="1"/>
  <c r="H41" i="47"/>
  <c r="I41" i="47" s="1"/>
  <c r="J41" i="47" s="1"/>
  <c r="H40" i="47"/>
  <c r="I40" i="47" s="1"/>
  <c r="J40" i="47" s="1"/>
  <c r="H39" i="47"/>
  <c r="I39" i="47" s="1"/>
  <c r="J39" i="47" s="1"/>
  <c r="H38" i="47"/>
  <c r="I38" i="47" s="1"/>
  <c r="J38" i="47" s="1"/>
  <c r="H37" i="47"/>
  <c r="I37" i="47" s="1"/>
  <c r="J37" i="47" s="1"/>
  <c r="H36" i="47"/>
  <c r="I36" i="47" s="1"/>
  <c r="J36" i="47" s="1"/>
  <c r="H35" i="47"/>
  <c r="I35" i="47" s="1"/>
  <c r="J35" i="47" s="1"/>
  <c r="H34" i="47"/>
  <c r="I34" i="47" s="1"/>
  <c r="J34" i="47" s="1"/>
  <c r="H33" i="47"/>
  <c r="I33" i="47" s="1"/>
  <c r="J33" i="47" s="1"/>
  <c r="H32" i="47"/>
  <c r="I32" i="47" s="1"/>
  <c r="J32" i="47" s="1"/>
  <c r="H31" i="47"/>
  <c r="I31" i="47" s="1"/>
  <c r="J31" i="47" s="1"/>
  <c r="H30" i="47"/>
  <c r="I30" i="47" s="1"/>
  <c r="J30" i="47" s="1"/>
  <c r="H29" i="47"/>
  <c r="I29" i="47" s="1"/>
  <c r="J29" i="47" s="1"/>
  <c r="H28" i="47"/>
  <c r="I28" i="47" s="1"/>
  <c r="J28" i="47" s="1"/>
  <c r="H27" i="47"/>
  <c r="I27" i="47" s="1"/>
  <c r="J27" i="47" s="1"/>
  <c r="H26" i="47"/>
  <c r="I26" i="47" s="1"/>
  <c r="J26" i="47" s="1"/>
  <c r="H25" i="47"/>
  <c r="I25" i="47" s="1"/>
  <c r="J25" i="47" s="1"/>
  <c r="H24" i="47"/>
  <c r="I24" i="47" s="1"/>
  <c r="J24" i="47" s="1"/>
  <c r="H23" i="47"/>
  <c r="I23" i="47" s="1"/>
  <c r="J23" i="47" s="1"/>
  <c r="H22" i="47"/>
  <c r="I22" i="47" s="1"/>
  <c r="J22" i="47" s="1"/>
  <c r="H21" i="47"/>
  <c r="I21" i="47" s="1"/>
  <c r="J21" i="47" s="1"/>
  <c r="H20" i="47"/>
  <c r="I20" i="47" s="1"/>
  <c r="J20" i="47" s="1"/>
  <c r="H19" i="47"/>
  <c r="I19" i="47" s="1"/>
  <c r="J19" i="47" s="1"/>
  <c r="H18" i="47"/>
  <c r="I18" i="47" s="1"/>
  <c r="J18" i="47" s="1"/>
  <c r="H17" i="47"/>
  <c r="I17" i="47" s="1"/>
  <c r="J17" i="47" s="1"/>
  <c r="H16" i="47"/>
  <c r="I16" i="47" s="1"/>
  <c r="J16" i="47" s="1"/>
  <c r="H15" i="47"/>
  <c r="I15" i="47" s="1"/>
  <c r="J15" i="47" s="1"/>
  <c r="H14" i="47"/>
  <c r="I14" i="47" s="1"/>
  <c r="J14" i="47" s="1"/>
  <c r="H13" i="47"/>
  <c r="I13" i="47" s="1"/>
  <c r="J13" i="47" s="1"/>
  <c r="H12" i="47"/>
  <c r="I12" i="47" s="1"/>
  <c r="J12" i="47" s="1"/>
  <c r="H11" i="47"/>
  <c r="I11" i="47" s="1"/>
  <c r="J11" i="47" s="1"/>
  <c r="H10" i="47"/>
  <c r="I10" i="47" s="1"/>
  <c r="J10" i="47" s="1"/>
  <c r="H9" i="47"/>
  <c r="I9" i="47" s="1"/>
  <c r="J9" i="47" s="1"/>
  <c r="H8" i="47"/>
  <c r="I8" i="47" s="1"/>
  <c r="J8" i="47" s="1"/>
  <c r="H7" i="47"/>
  <c r="I7" i="47" s="1"/>
  <c r="J7" i="47" s="1"/>
  <c r="H6" i="47"/>
  <c r="I6" i="47" s="1"/>
  <c r="J6" i="47" s="1"/>
  <c r="H5" i="47"/>
  <c r="I5" i="47" s="1"/>
  <c r="J5" i="47" s="1"/>
  <c r="H4" i="47"/>
  <c r="I4" i="47" s="1"/>
  <c r="J4" i="47" s="1"/>
  <c r="K4" i="47" s="1"/>
  <c r="M79" i="45"/>
  <c r="U79" i="45" s="1"/>
  <c r="M78" i="45"/>
  <c r="U78" i="45" s="1"/>
  <c r="M77" i="45"/>
  <c r="U77" i="45" s="1"/>
  <c r="M76" i="45"/>
  <c r="U76" i="45" s="1"/>
  <c r="M75" i="45"/>
  <c r="U75" i="45" s="1"/>
  <c r="M74" i="45"/>
  <c r="U74" i="45" s="1"/>
  <c r="M73" i="45"/>
  <c r="U73" i="45" s="1"/>
  <c r="M72" i="45"/>
  <c r="U72" i="45" s="1"/>
  <c r="M71" i="45"/>
  <c r="U71" i="45" s="1"/>
  <c r="M70" i="45"/>
  <c r="U70" i="45" s="1"/>
  <c r="M69" i="45"/>
  <c r="U69" i="45" s="1"/>
  <c r="M68" i="45"/>
  <c r="U68" i="45" s="1"/>
  <c r="M67" i="45"/>
  <c r="U67" i="45" s="1"/>
  <c r="M66" i="45"/>
  <c r="U66" i="45" s="1"/>
  <c r="M65" i="45"/>
  <c r="U65" i="45" s="1"/>
  <c r="M64" i="45"/>
  <c r="U64" i="45" s="1"/>
  <c r="M63" i="45"/>
  <c r="U63" i="45" s="1"/>
  <c r="M62" i="45"/>
  <c r="U62" i="45" s="1"/>
  <c r="M61" i="45"/>
  <c r="U61" i="45" s="1"/>
  <c r="M60" i="45"/>
  <c r="U60" i="45" s="1"/>
  <c r="M59" i="45"/>
  <c r="U59" i="45" s="1"/>
  <c r="M58" i="45"/>
  <c r="U58" i="45" s="1"/>
  <c r="M57" i="45"/>
  <c r="U57" i="45" s="1"/>
  <c r="M56" i="45"/>
  <c r="U56" i="45" s="1"/>
  <c r="M55" i="45"/>
  <c r="U55" i="45" s="1"/>
  <c r="M54" i="45"/>
  <c r="U54" i="45" s="1"/>
  <c r="M53" i="45"/>
  <c r="U53" i="45" s="1"/>
  <c r="M52" i="45"/>
  <c r="U52" i="45" s="1"/>
  <c r="M51" i="45"/>
  <c r="U51" i="45" s="1"/>
  <c r="M50" i="45"/>
  <c r="U50" i="45" s="1"/>
  <c r="M49" i="45"/>
  <c r="U49" i="45" s="1"/>
  <c r="M48" i="45"/>
  <c r="U48" i="45" s="1"/>
  <c r="M47" i="45"/>
  <c r="U47" i="45" s="1"/>
  <c r="M46" i="45"/>
  <c r="U46" i="45" s="1"/>
  <c r="M45" i="45"/>
  <c r="U45" i="45" s="1"/>
  <c r="M44" i="45"/>
  <c r="U44" i="45" s="1"/>
  <c r="M43" i="45"/>
  <c r="U43" i="45" s="1"/>
  <c r="M42" i="45"/>
  <c r="U42" i="45" s="1"/>
  <c r="M41" i="45"/>
  <c r="U41" i="45" s="1"/>
  <c r="M40" i="45"/>
  <c r="U40" i="45" s="1"/>
  <c r="M39" i="45"/>
  <c r="U39" i="45" s="1"/>
  <c r="M38" i="45"/>
  <c r="U38" i="45" s="1"/>
  <c r="M37" i="45"/>
  <c r="U37" i="45" s="1"/>
  <c r="M36" i="45"/>
  <c r="U36" i="45" s="1"/>
  <c r="M35" i="45"/>
  <c r="U35" i="45" s="1"/>
  <c r="M34" i="45"/>
  <c r="U34" i="45" s="1"/>
  <c r="M33" i="45"/>
  <c r="U33" i="45" s="1"/>
  <c r="M32" i="45"/>
  <c r="U32" i="45" s="1"/>
  <c r="M31" i="45"/>
  <c r="U31" i="45" s="1"/>
  <c r="M30" i="45"/>
  <c r="U30" i="45" s="1"/>
  <c r="M29" i="45"/>
  <c r="U29" i="45" s="1"/>
  <c r="M28" i="45"/>
  <c r="U28" i="45" s="1"/>
  <c r="M27" i="45"/>
  <c r="U27" i="45" s="1"/>
  <c r="M26" i="45"/>
  <c r="U26" i="45" s="1"/>
  <c r="M25" i="45"/>
  <c r="U25" i="45" s="1"/>
  <c r="M24" i="45"/>
  <c r="U24" i="45" s="1"/>
  <c r="M23" i="45"/>
  <c r="U23" i="45" s="1"/>
  <c r="M22" i="45"/>
  <c r="U22" i="45" s="1"/>
  <c r="M21" i="45"/>
  <c r="U21" i="45" s="1"/>
  <c r="M20" i="45"/>
  <c r="U20" i="45" s="1"/>
  <c r="M19" i="45"/>
  <c r="U19" i="45" s="1"/>
  <c r="M18" i="45"/>
  <c r="U18" i="45" s="1"/>
  <c r="M17" i="45"/>
  <c r="U17" i="45" s="1"/>
  <c r="M16" i="45"/>
  <c r="U16" i="45" s="1"/>
  <c r="M15" i="45"/>
  <c r="U15" i="45" s="1"/>
  <c r="M14" i="45"/>
  <c r="U14" i="45" s="1"/>
  <c r="M13" i="45"/>
  <c r="U13" i="45" s="1"/>
  <c r="M12" i="45"/>
  <c r="U12" i="45" s="1"/>
  <c r="M11" i="45"/>
  <c r="U11" i="45" s="1"/>
  <c r="M10" i="45"/>
  <c r="U10" i="45" s="1"/>
  <c r="M9" i="45"/>
  <c r="U9" i="45" s="1"/>
  <c r="M8" i="45"/>
  <c r="U8" i="45" s="1"/>
  <c r="M7" i="45"/>
  <c r="U7" i="45" s="1"/>
  <c r="M6" i="45"/>
  <c r="U6" i="45" s="1"/>
  <c r="M5" i="45"/>
  <c r="U5" i="45" s="1"/>
  <c r="X5" i="45" s="1"/>
  <c r="H79" i="45"/>
  <c r="I79" i="45" s="1"/>
  <c r="J79" i="45" s="1"/>
  <c r="H78" i="45"/>
  <c r="I78" i="45" s="1"/>
  <c r="J78" i="45" s="1"/>
  <c r="H77" i="45"/>
  <c r="I77" i="45" s="1"/>
  <c r="J77" i="45" s="1"/>
  <c r="H76" i="45"/>
  <c r="I76" i="45" s="1"/>
  <c r="J76" i="45" s="1"/>
  <c r="H75" i="45"/>
  <c r="I75" i="45" s="1"/>
  <c r="J75" i="45" s="1"/>
  <c r="H74" i="45"/>
  <c r="I74" i="45" s="1"/>
  <c r="J74" i="45" s="1"/>
  <c r="H73" i="45"/>
  <c r="I73" i="45" s="1"/>
  <c r="J73" i="45" s="1"/>
  <c r="H72" i="45"/>
  <c r="I72" i="45" s="1"/>
  <c r="J72" i="45" s="1"/>
  <c r="H71" i="45"/>
  <c r="I71" i="45" s="1"/>
  <c r="J71" i="45" s="1"/>
  <c r="H70" i="45"/>
  <c r="I70" i="45" s="1"/>
  <c r="J70" i="45" s="1"/>
  <c r="H69" i="45"/>
  <c r="I69" i="45" s="1"/>
  <c r="J69" i="45" s="1"/>
  <c r="H68" i="45"/>
  <c r="I68" i="45" s="1"/>
  <c r="J68" i="45" s="1"/>
  <c r="H67" i="45"/>
  <c r="I67" i="45" s="1"/>
  <c r="J67" i="45" s="1"/>
  <c r="H66" i="45"/>
  <c r="I66" i="45" s="1"/>
  <c r="J66" i="45" s="1"/>
  <c r="H65" i="45"/>
  <c r="I65" i="45" s="1"/>
  <c r="J65" i="45" s="1"/>
  <c r="H64" i="45"/>
  <c r="I64" i="45" s="1"/>
  <c r="J64" i="45" s="1"/>
  <c r="H63" i="45"/>
  <c r="I63" i="45" s="1"/>
  <c r="J63" i="45" s="1"/>
  <c r="H62" i="45"/>
  <c r="I62" i="45" s="1"/>
  <c r="J62" i="45" s="1"/>
  <c r="H61" i="45"/>
  <c r="I61" i="45" s="1"/>
  <c r="J61" i="45" s="1"/>
  <c r="H60" i="45"/>
  <c r="I60" i="45" s="1"/>
  <c r="J60" i="45" s="1"/>
  <c r="H59" i="45"/>
  <c r="I59" i="45" s="1"/>
  <c r="J59" i="45" s="1"/>
  <c r="H58" i="45"/>
  <c r="I58" i="45" s="1"/>
  <c r="J58" i="45" s="1"/>
  <c r="H57" i="45"/>
  <c r="I57" i="45" s="1"/>
  <c r="J57" i="45" s="1"/>
  <c r="H56" i="45"/>
  <c r="I56" i="45" s="1"/>
  <c r="J56" i="45" s="1"/>
  <c r="H55" i="45"/>
  <c r="I55" i="45" s="1"/>
  <c r="J55" i="45" s="1"/>
  <c r="H54" i="45"/>
  <c r="I54" i="45" s="1"/>
  <c r="J54" i="45" s="1"/>
  <c r="H53" i="45"/>
  <c r="I53" i="45" s="1"/>
  <c r="J53" i="45" s="1"/>
  <c r="H52" i="45"/>
  <c r="I52" i="45" s="1"/>
  <c r="J52" i="45" s="1"/>
  <c r="H51" i="45"/>
  <c r="I51" i="45" s="1"/>
  <c r="J51" i="45" s="1"/>
  <c r="H50" i="45"/>
  <c r="I50" i="45" s="1"/>
  <c r="J50" i="45" s="1"/>
  <c r="H49" i="45"/>
  <c r="I49" i="45" s="1"/>
  <c r="J49" i="45" s="1"/>
  <c r="H48" i="45"/>
  <c r="I48" i="45" s="1"/>
  <c r="J48" i="45" s="1"/>
  <c r="H47" i="45"/>
  <c r="I47" i="45" s="1"/>
  <c r="J47" i="45" s="1"/>
  <c r="H46" i="45"/>
  <c r="I46" i="45" s="1"/>
  <c r="J46" i="45" s="1"/>
  <c r="H45" i="45"/>
  <c r="I45" i="45" s="1"/>
  <c r="J45" i="45" s="1"/>
  <c r="H44" i="45"/>
  <c r="I44" i="45" s="1"/>
  <c r="J44" i="45" s="1"/>
  <c r="H43" i="45"/>
  <c r="I43" i="45" s="1"/>
  <c r="J43" i="45" s="1"/>
  <c r="H42" i="45"/>
  <c r="I42" i="45" s="1"/>
  <c r="J42" i="45" s="1"/>
  <c r="H41" i="45"/>
  <c r="I41" i="45" s="1"/>
  <c r="J41" i="45" s="1"/>
  <c r="H40" i="45"/>
  <c r="I40" i="45" s="1"/>
  <c r="J40" i="45" s="1"/>
  <c r="H39" i="45"/>
  <c r="I39" i="45" s="1"/>
  <c r="J39" i="45" s="1"/>
  <c r="H38" i="45"/>
  <c r="I38" i="45" s="1"/>
  <c r="J38" i="45" s="1"/>
  <c r="H37" i="45"/>
  <c r="I37" i="45" s="1"/>
  <c r="J37" i="45" s="1"/>
  <c r="H36" i="45"/>
  <c r="I36" i="45" s="1"/>
  <c r="J36" i="45" s="1"/>
  <c r="H35" i="45"/>
  <c r="I35" i="45" s="1"/>
  <c r="J35" i="45" s="1"/>
  <c r="H34" i="45"/>
  <c r="I34" i="45" s="1"/>
  <c r="J34" i="45" s="1"/>
  <c r="H33" i="45"/>
  <c r="I33" i="45" s="1"/>
  <c r="J33" i="45" s="1"/>
  <c r="H32" i="45"/>
  <c r="I32" i="45" s="1"/>
  <c r="J32" i="45" s="1"/>
  <c r="H31" i="45"/>
  <c r="I31" i="45" s="1"/>
  <c r="J31" i="45" s="1"/>
  <c r="H30" i="45"/>
  <c r="I30" i="45" s="1"/>
  <c r="J30" i="45" s="1"/>
  <c r="H29" i="45"/>
  <c r="I29" i="45" s="1"/>
  <c r="J29" i="45" s="1"/>
  <c r="H28" i="45"/>
  <c r="I28" i="45" s="1"/>
  <c r="J28" i="45" s="1"/>
  <c r="H27" i="45"/>
  <c r="I27" i="45" s="1"/>
  <c r="J27" i="45" s="1"/>
  <c r="H26" i="45"/>
  <c r="I26" i="45" s="1"/>
  <c r="J26" i="45" s="1"/>
  <c r="H25" i="45"/>
  <c r="I25" i="45" s="1"/>
  <c r="J25" i="45" s="1"/>
  <c r="H24" i="45"/>
  <c r="I24" i="45" s="1"/>
  <c r="J24" i="45" s="1"/>
  <c r="H23" i="45"/>
  <c r="I23" i="45" s="1"/>
  <c r="J23" i="45" s="1"/>
  <c r="H22" i="45"/>
  <c r="I22" i="45" s="1"/>
  <c r="J22" i="45" s="1"/>
  <c r="H21" i="45"/>
  <c r="I21" i="45" s="1"/>
  <c r="J21" i="45" s="1"/>
  <c r="H20" i="45"/>
  <c r="I20" i="45" s="1"/>
  <c r="J20" i="45" s="1"/>
  <c r="H19" i="45"/>
  <c r="I19" i="45" s="1"/>
  <c r="J19" i="45" s="1"/>
  <c r="H18" i="45"/>
  <c r="I18" i="45" s="1"/>
  <c r="J18" i="45" s="1"/>
  <c r="H17" i="45"/>
  <c r="I17" i="45" s="1"/>
  <c r="J17" i="45" s="1"/>
  <c r="H16" i="45"/>
  <c r="I16" i="45" s="1"/>
  <c r="J16" i="45" s="1"/>
  <c r="H15" i="45"/>
  <c r="I15" i="45" s="1"/>
  <c r="J15" i="45" s="1"/>
  <c r="H14" i="45"/>
  <c r="I14" i="45" s="1"/>
  <c r="J14" i="45" s="1"/>
  <c r="H13" i="45"/>
  <c r="I13" i="45" s="1"/>
  <c r="J13" i="45" s="1"/>
  <c r="H12" i="45"/>
  <c r="I12" i="45" s="1"/>
  <c r="J12" i="45" s="1"/>
  <c r="H11" i="45"/>
  <c r="I11" i="45" s="1"/>
  <c r="J11" i="45" s="1"/>
  <c r="H10" i="45"/>
  <c r="I10" i="45" s="1"/>
  <c r="J10" i="45" s="1"/>
  <c r="H9" i="45"/>
  <c r="I9" i="45" s="1"/>
  <c r="J9" i="45" s="1"/>
  <c r="H8" i="45"/>
  <c r="I8" i="45" s="1"/>
  <c r="J8" i="45" s="1"/>
  <c r="H7" i="45"/>
  <c r="I7" i="45" s="1"/>
  <c r="J7" i="45" s="1"/>
  <c r="H6" i="45"/>
  <c r="I6" i="45" s="1"/>
  <c r="J6" i="45" s="1"/>
  <c r="H5" i="45"/>
  <c r="I5" i="45" s="1"/>
  <c r="J5" i="45" s="1"/>
  <c r="H4" i="45"/>
  <c r="I4" i="45" s="1"/>
  <c r="J4" i="45" s="1"/>
  <c r="K4" i="45" s="1"/>
  <c r="M89" i="43"/>
  <c r="U89" i="43" s="1"/>
  <c r="M88" i="43"/>
  <c r="U88" i="43" s="1"/>
  <c r="M87" i="43"/>
  <c r="U87" i="43" s="1"/>
  <c r="M86" i="43"/>
  <c r="U86" i="43" s="1"/>
  <c r="M85" i="43"/>
  <c r="U85" i="43" s="1"/>
  <c r="M84" i="43"/>
  <c r="U84" i="43" s="1"/>
  <c r="M83" i="43"/>
  <c r="U83" i="43" s="1"/>
  <c r="M82" i="43"/>
  <c r="U82" i="43" s="1"/>
  <c r="M81" i="43"/>
  <c r="U81" i="43" s="1"/>
  <c r="M80" i="43"/>
  <c r="U80" i="43" s="1"/>
  <c r="M79" i="43"/>
  <c r="U79" i="43" s="1"/>
  <c r="M78" i="43"/>
  <c r="U78" i="43" s="1"/>
  <c r="M77" i="43"/>
  <c r="U77" i="43" s="1"/>
  <c r="M76" i="43"/>
  <c r="U76" i="43" s="1"/>
  <c r="M75" i="43"/>
  <c r="U75" i="43" s="1"/>
  <c r="M74" i="43"/>
  <c r="U74" i="43" s="1"/>
  <c r="M73" i="43"/>
  <c r="U73" i="43" s="1"/>
  <c r="M72" i="43"/>
  <c r="U72" i="43" s="1"/>
  <c r="M71" i="43"/>
  <c r="U71" i="43" s="1"/>
  <c r="M70" i="43"/>
  <c r="U70" i="43" s="1"/>
  <c r="M69" i="43"/>
  <c r="U69" i="43" s="1"/>
  <c r="M68" i="43"/>
  <c r="U68" i="43" s="1"/>
  <c r="M67" i="43"/>
  <c r="U67" i="43" s="1"/>
  <c r="M66" i="43"/>
  <c r="U66" i="43" s="1"/>
  <c r="M65" i="43"/>
  <c r="U65" i="43" s="1"/>
  <c r="M64" i="43"/>
  <c r="U64" i="43" s="1"/>
  <c r="M63" i="43"/>
  <c r="U63" i="43" s="1"/>
  <c r="M62" i="43"/>
  <c r="U62" i="43" s="1"/>
  <c r="M61" i="43"/>
  <c r="U61" i="43" s="1"/>
  <c r="M60" i="43"/>
  <c r="U60" i="43" s="1"/>
  <c r="M59" i="43"/>
  <c r="U59" i="43" s="1"/>
  <c r="M58" i="43"/>
  <c r="U58" i="43" s="1"/>
  <c r="M57" i="43"/>
  <c r="U57" i="43" s="1"/>
  <c r="M56" i="43"/>
  <c r="U56" i="43" s="1"/>
  <c r="M55" i="43"/>
  <c r="U55" i="43" s="1"/>
  <c r="M54" i="43"/>
  <c r="U54" i="43" s="1"/>
  <c r="M53" i="43"/>
  <c r="U53" i="43" s="1"/>
  <c r="M52" i="43"/>
  <c r="U52" i="43" s="1"/>
  <c r="M51" i="43"/>
  <c r="U51" i="43" s="1"/>
  <c r="M50" i="43"/>
  <c r="U50" i="43" s="1"/>
  <c r="M49" i="43"/>
  <c r="U49" i="43" s="1"/>
  <c r="M48" i="43"/>
  <c r="U48" i="43" s="1"/>
  <c r="M47" i="43"/>
  <c r="U47" i="43" s="1"/>
  <c r="M46" i="43"/>
  <c r="U46" i="43" s="1"/>
  <c r="M45" i="43"/>
  <c r="U45" i="43" s="1"/>
  <c r="M44" i="43"/>
  <c r="U44" i="43" s="1"/>
  <c r="M43" i="43"/>
  <c r="U43" i="43" s="1"/>
  <c r="M42" i="43"/>
  <c r="U42" i="43" s="1"/>
  <c r="M41" i="43"/>
  <c r="U41" i="43" s="1"/>
  <c r="M40" i="43"/>
  <c r="U40" i="43" s="1"/>
  <c r="M39" i="43"/>
  <c r="U39" i="43" s="1"/>
  <c r="M38" i="43"/>
  <c r="U38" i="43" s="1"/>
  <c r="M37" i="43"/>
  <c r="U37" i="43" s="1"/>
  <c r="M36" i="43"/>
  <c r="U36" i="43" s="1"/>
  <c r="M35" i="43"/>
  <c r="U35" i="43" s="1"/>
  <c r="M34" i="43"/>
  <c r="U34" i="43" s="1"/>
  <c r="M33" i="43"/>
  <c r="U33" i="43" s="1"/>
  <c r="M32" i="43"/>
  <c r="U32" i="43" s="1"/>
  <c r="M31" i="43"/>
  <c r="U31" i="43" s="1"/>
  <c r="M30" i="43"/>
  <c r="U30" i="43" s="1"/>
  <c r="M29" i="43"/>
  <c r="U29" i="43" s="1"/>
  <c r="M28" i="43"/>
  <c r="U28" i="43" s="1"/>
  <c r="M27" i="43"/>
  <c r="U27" i="43" s="1"/>
  <c r="M26" i="43"/>
  <c r="U26" i="43" s="1"/>
  <c r="M25" i="43"/>
  <c r="U25" i="43" s="1"/>
  <c r="M24" i="43"/>
  <c r="U24" i="43" s="1"/>
  <c r="M23" i="43"/>
  <c r="U23" i="43" s="1"/>
  <c r="M22" i="43"/>
  <c r="U22" i="43" s="1"/>
  <c r="M21" i="43"/>
  <c r="U21" i="43" s="1"/>
  <c r="M20" i="43"/>
  <c r="U20" i="43" s="1"/>
  <c r="M19" i="43"/>
  <c r="U19" i="43" s="1"/>
  <c r="M18" i="43"/>
  <c r="U18" i="43" s="1"/>
  <c r="M17" i="43"/>
  <c r="U17" i="43" s="1"/>
  <c r="M16" i="43"/>
  <c r="U16" i="43" s="1"/>
  <c r="M15" i="43"/>
  <c r="U15" i="43" s="1"/>
  <c r="M14" i="43"/>
  <c r="U14" i="43" s="1"/>
  <c r="M13" i="43"/>
  <c r="U13" i="43" s="1"/>
  <c r="M12" i="43"/>
  <c r="U12" i="43" s="1"/>
  <c r="M11" i="43"/>
  <c r="U11" i="43" s="1"/>
  <c r="M10" i="43"/>
  <c r="U10" i="43" s="1"/>
  <c r="M9" i="43"/>
  <c r="U9" i="43" s="1"/>
  <c r="M8" i="43"/>
  <c r="U8" i="43" s="1"/>
  <c r="M7" i="43"/>
  <c r="U7" i="43" s="1"/>
  <c r="M6" i="43"/>
  <c r="U6" i="43" s="1"/>
  <c r="M5" i="43"/>
  <c r="U5" i="43" s="1"/>
  <c r="X5" i="43" s="1"/>
  <c r="H89" i="43"/>
  <c r="I89" i="43" s="1"/>
  <c r="J89" i="43" s="1"/>
  <c r="H88" i="43"/>
  <c r="I88" i="43" s="1"/>
  <c r="J88" i="43" s="1"/>
  <c r="H87" i="43"/>
  <c r="I87" i="43" s="1"/>
  <c r="J87" i="43" s="1"/>
  <c r="H86" i="43"/>
  <c r="I86" i="43" s="1"/>
  <c r="J86" i="43" s="1"/>
  <c r="H85" i="43"/>
  <c r="I85" i="43" s="1"/>
  <c r="J85" i="43" s="1"/>
  <c r="H84" i="43"/>
  <c r="I84" i="43" s="1"/>
  <c r="J84" i="43" s="1"/>
  <c r="H83" i="43"/>
  <c r="I83" i="43" s="1"/>
  <c r="J83" i="43" s="1"/>
  <c r="H82" i="43"/>
  <c r="I82" i="43" s="1"/>
  <c r="J82" i="43" s="1"/>
  <c r="H81" i="43"/>
  <c r="I81" i="43" s="1"/>
  <c r="J81" i="43" s="1"/>
  <c r="H80" i="43"/>
  <c r="I80" i="43" s="1"/>
  <c r="J80" i="43" s="1"/>
  <c r="H79" i="43"/>
  <c r="I79" i="43" s="1"/>
  <c r="J79" i="43" s="1"/>
  <c r="H78" i="43"/>
  <c r="I78" i="43" s="1"/>
  <c r="J78" i="43" s="1"/>
  <c r="H77" i="43"/>
  <c r="I77" i="43" s="1"/>
  <c r="J77" i="43" s="1"/>
  <c r="H76" i="43"/>
  <c r="I76" i="43" s="1"/>
  <c r="J76" i="43" s="1"/>
  <c r="H75" i="43"/>
  <c r="I75" i="43" s="1"/>
  <c r="J75" i="43" s="1"/>
  <c r="H74" i="43"/>
  <c r="I74" i="43" s="1"/>
  <c r="J74" i="43" s="1"/>
  <c r="H73" i="43"/>
  <c r="I73" i="43" s="1"/>
  <c r="J73" i="43" s="1"/>
  <c r="H72" i="43"/>
  <c r="I72" i="43" s="1"/>
  <c r="J72" i="43" s="1"/>
  <c r="H71" i="43"/>
  <c r="I71" i="43" s="1"/>
  <c r="J71" i="43" s="1"/>
  <c r="H70" i="43"/>
  <c r="I70" i="43" s="1"/>
  <c r="J70" i="43" s="1"/>
  <c r="H69" i="43"/>
  <c r="I69" i="43" s="1"/>
  <c r="J69" i="43" s="1"/>
  <c r="H68" i="43"/>
  <c r="I68" i="43" s="1"/>
  <c r="J68" i="43" s="1"/>
  <c r="H67" i="43"/>
  <c r="I67" i="43" s="1"/>
  <c r="J67" i="43" s="1"/>
  <c r="H66" i="43"/>
  <c r="I66" i="43" s="1"/>
  <c r="J66" i="43" s="1"/>
  <c r="H65" i="43"/>
  <c r="I65" i="43" s="1"/>
  <c r="J65" i="43" s="1"/>
  <c r="H64" i="43"/>
  <c r="I64" i="43" s="1"/>
  <c r="J64" i="43" s="1"/>
  <c r="H63" i="43"/>
  <c r="I63" i="43" s="1"/>
  <c r="J63" i="43" s="1"/>
  <c r="H62" i="43"/>
  <c r="I62" i="43" s="1"/>
  <c r="J62" i="43" s="1"/>
  <c r="H61" i="43"/>
  <c r="I61" i="43" s="1"/>
  <c r="J61" i="43" s="1"/>
  <c r="H60" i="43"/>
  <c r="I60" i="43" s="1"/>
  <c r="J60" i="43" s="1"/>
  <c r="H59" i="43"/>
  <c r="I59" i="43" s="1"/>
  <c r="J59" i="43" s="1"/>
  <c r="H58" i="43"/>
  <c r="I58" i="43" s="1"/>
  <c r="J58" i="43" s="1"/>
  <c r="H57" i="43"/>
  <c r="I57" i="43" s="1"/>
  <c r="J57" i="43" s="1"/>
  <c r="H56" i="43"/>
  <c r="I56" i="43" s="1"/>
  <c r="J56" i="43" s="1"/>
  <c r="H55" i="43"/>
  <c r="I55" i="43" s="1"/>
  <c r="J55" i="43" s="1"/>
  <c r="H54" i="43"/>
  <c r="I54" i="43" s="1"/>
  <c r="J54" i="43" s="1"/>
  <c r="H53" i="43"/>
  <c r="I53" i="43" s="1"/>
  <c r="J53" i="43" s="1"/>
  <c r="H52" i="43"/>
  <c r="I52" i="43" s="1"/>
  <c r="J52" i="43" s="1"/>
  <c r="H51" i="43"/>
  <c r="I51" i="43" s="1"/>
  <c r="J51" i="43" s="1"/>
  <c r="H50" i="43"/>
  <c r="I50" i="43" s="1"/>
  <c r="J50" i="43" s="1"/>
  <c r="H49" i="43"/>
  <c r="I49" i="43" s="1"/>
  <c r="J49" i="43" s="1"/>
  <c r="H48" i="43"/>
  <c r="I48" i="43" s="1"/>
  <c r="J48" i="43" s="1"/>
  <c r="H47" i="43"/>
  <c r="I47" i="43" s="1"/>
  <c r="J47" i="43" s="1"/>
  <c r="H46" i="43"/>
  <c r="I46" i="43" s="1"/>
  <c r="J46" i="43" s="1"/>
  <c r="H45" i="43"/>
  <c r="I45" i="43" s="1"/>
  <c r="J45" i="43" s="1"/>
  <c r="H44" i="43"/>
  <c r="I44" i="43" s="1"/>
  <c r="J44" i="43" s="1"/>
  <c r="H43" i="43"/>
  <c r="I43" i="43" s="1"/>
  <c r="J43" i="43" s="1"/>
  <c r="H42" i="43"/>
  <c r="I42" i="43" s="1"/>
  <c r="J42" i="43" s="1"/>
  <c r="H41" i="43"/>
  <c r="I41" i="43" s="1"/>
  <c r="J41" i="43" s="1"/>
  <c r="H40" i="43"/>
  <c r="I40" i="43" s="1"/>
  <c r="J40" i="43" s="1"/>
  <c r="H39" i="43"/>
  <c r="I39" i="43" s="1"/>
  <c r="J39" i="43" s="1"/>
  <c r="H38" i="43"/>
  <c r="I38" i="43" s="1"/>
  <c r="J38" i="43" s="1"/>
  <c r="H37" i="43"/>
  <c r="I37" i="43" s="1"/>
  <c r="J37" i="43" s="1"/>
  <c r="H36" i="43"/>
  <c r="I36" i="43" s="1"/>
  <c r="J36" i="43" s="1"/>
  <c r="H35" i="43"/>
  <c r="I35" i="43" s="1"/>
  <c r="J35" i="43" s="1"/>
  <c r="H34" i="43"/>
  <c r="I34" i="43" s="1"/>
  <c r="J34" i="43" s="1"/>
  <c r="H33" i="43"/>
  <c r="I33" i="43" s="1"/>
  <c r="J33" i="43" s="1"/>
  <c r="H32" i="43"/>
  <c r="I32" i="43" s="1"/>
  <c r="J32" i="43" s="1"/>
  <c r="H31" i="43"/>
  <c r="I31" i="43" s="1"/>
  <c r="J31" i="43" s="1"/>
  <c r="H30" i="43"/>
  <c r="I30" i="43" s="1"/>
  <c r="J30" i="43" s="1"/>
  <c r="H29" i="43"/>
  <c r="I29" i="43" s="1"/>
  <c r="J29" i="43" s="1"/>
  <c r="H28" i="43"/>
  <c r="I28" i="43" s="1"/>
  <c r="J28" i="43" s="1"/>
  <c r="H27" i="43"/>
  <c r="I27" i="43" s="1"/>
  <c r="J27" i="43" s="1"/>
  <c r="H26" i="43"/>
  <c r="I26" i="43" s="1"/>
  <c r="J26" i="43" s="1"/>
  <c r="H25" i="43"/>
  <c r="I25" i="43" s="1"/>
  <c r="J25" i="43" s="1"/>
  <c r="H24" i="43"/>
  <c r="I24" i="43" s="1"/>
  <c r="J24" i="43" s="1"/>
  <c r="H23" i="43"/>
  <c r="I23" i="43" s="1"/>
  <c r="J23" i="43" s="1"/>
  <c r="H22" i="43"/>
  <c r="I22" i="43" s="1"/>
  <c r="J22" i="43" s="1"/>
  <c r="H21" i="43"/>
  <c r="I21" i="43" s="1"/>
  <c r="J21" i="43" s="1"/>
  <c r="H20" i="43"/>
  <c r="I20" i="43" s="1"/>
  <c r="J20" i="43" s="1"/>
  <c r="H19" i="43"/>
  <c r="I19" i="43" s="1"/>
  <c r="J19" i="43" s="1"/>
  <c r="H18" i="43"/>
  <c r="I18" i="43" s="1"/>
  <c r="J18" i="43" s="1"/>
  <c r="H17" i="43"/>
  <c r="I17" i="43" s="1"/>
  <c r="J17" i="43" s="1"/>
  <c r="H16" i="43"/>
  <c r="I16" i="43" s="1"/>
  <c r="J16" i="43" s="1"/>
  <c r="H15" i="43"/>
  <c r="I15" i="43" s="1"/>
  <c r="J15" i="43" s="1"/>
  <c r="H14" i="43"/>
  <c r="I14" i="43" s="1"/>
  <c r="J14" i="43" s="1"/>
  <c r="H13" i="43"/>
  <c r="I13" i="43" s="1"/>
  <c r="J13" i="43" s="1"/>
  <c r="H12" i="43"/>
  <c r="I12" i="43" s="1"/>
  <c r="J12" i="43" s="1"/>
  <c r="H11" i="43"/>
  <c r="I11" i="43" s="1"/>
  <c r="J11" i="43" s="1"/>
  <c r="H10" i="43"/>
  <c r="I10" i="43" s="1"/>
  <c r="J10" i="43" s="1"/>
  <c r="H9" i="43"/>
  <c r="I9" i="43" s="1"/>
  <c r="J9" i="43" s="1"/>
  <c r="H8" i="43"/>
  <c r="I8" i="43" s="1"/>
  <c r="J8" i="43" s="1"/>
  <c r="H7" i="43"/>
  <c r="I7" i="43" s="1"/>
  <c r="J7" i="43" s="1"/>
  <c r="H6" i="43"/>
  <c r="I6" i="43" s="1"/>
  <c r="J6" i="43" s="1"/>
  <c r="H5" i="43"/>
  <c r="I5" i="43" s="1"/>
  <c r="J5" i="43" s="1"/>
  <c r="H4" i="43"/>
  <c r="I4" i="43" s="1"/>
  <c r="J4" i="43" s="1"/>
  <c r="K4" i="43" s="1"/>
  <c r="M98" i="42"/>
  <c r="U98" i="42" s="1"/>
  <c r="M97" i="42"/>
  <c r="U97" i="42" s="1"/>
  <c r="M96" i="42"/>
  <c r="U96" i="42" s="1"/>
  <c r="M95" i="42"/>
  <c r="U95" i="42" s="1"/>
  <c r="M94" i="42"/>
  <c r="U94" i="42" s="1"/>
  <c r="M93" i="42"/>
  <c r="U93" i="42" s="1"/>
  <c r="M92" i="42"/>
  <c r="U92" i="42" s="1"/>
  <c r="M91" i="42"/>
  <c r="U91" i="42" s="1"/>
  <c r="M90" i="42"/>
  <c r="U90" i="42" s="1"/>
  <c r="M89" i="42"/>
  <c r="U89" i="42" s="1"/>
  <c r="M88" i="42"/>
  <c r="U88" i="42" s="1"/>
  <c r="M87" i="42"/>
  <c r="U87" i="42" s="1"/>
  <c r="M86" i="42"/>
  <c r="U86" i="42" s="1"/>
  <c r="M85" i="42"/>
  <c r="U85" i="42" s="1"/>
  <c r="M84" i="42"/>
  <c r="U84" i="42" s="1"/>
  <c r="M83" i="42"/>
  <c r="U83" i="42" s="1"/>
  <c r="M82" i="42"/>
  <c r="U82" i="42" s="1"/>
  <c r="M81" i="42"/>
  <c r="U81" i="42" s="1"/>
  <c r="M80" i="42"/>
  <c r="U80" i="42" s="1"/>
  <c r="M79" i="42"/>
  <c r="U79" i="42" s="1"/>
  <c r="M78" i="42"/>
  <c r="U78" i="42" s="1"/>
  <c r="M77" i="42"/>
  <c r="U77" i="42" s="1"/>
  <c r="M76" i="42"/>
  <c r="U76" i="42" s="1"/>
  <c r="M75" i="42"/>
  <c r="U75" i="42" s="1"/>
  <c r="M74" i="42"/>
  <c r="U74" i="42" s="1"/>
  <c r="M73" i="42"/>
  <c r="U73" i="42" s="1"/>
  <c r="M72" i="42"/>
  <c r="U72" i="42" s="1"/>
  <c r="M71" i="42"/>
  <c r="U71" i="42" s="1"/>
  <c r="M70" i="42"/>
  <c r="U70" i="42" s="1"/>
  <c r="M69" i="42"/>
  <c r="U69" i="42" s="1"/>
  <c r="M68" i="42"/>
  <c r="U68" i="42" s="1"/>
  <c r="M67" i="42"/>
  <c r="U67" i="42" s="1"/>
  <c r="M66" i="42"/>
  <c r="U66" i="42" s="1"/>
  <c r="M65" i="42"/>
  <c r="U65" i="42" s="1"/>
  <c r="M64" i="42"/>
  <c r="U64" i="42" s="1"/>
  <c r="M63" i="42"/>
  <c r="U63" i="42" s="1"/>
  <c r="M62" i="42"/>
  <c r="U62" i="42" s="1"/>
  <c r="M61" i="42"/>
  <c r="U61" i="42" s="1"/>
  <c r="M60" i="42"/>
  <c r="U60" i="42" s="1"/>
  <c r="M59" i="42"/>
  <c r="U59" i="42" s="1"/>
  <c r="M58" i="42"/>
  <c r="U58" i="42" s="1"/>
  <c r="M57" i="42"/>
  <c r="U57" i="42" s="1"/>
  <c r="M56" i="42"/>
  <c r="U56" i="42" s="1"/>
  <c r="M55" i="42"/>
  <c r="U55" i="42" s="1"/>
  <c r="M54" i="42"/>
  <c r="U54" i="42" s="1"/>
  <c r="M53" i="42"/>
  <c r="U53" i="42" s="1"/>
  <c r="M52" i="42"/>
  <c r="U52" i="42" s="1"/>
  <c r="M51" i="42"/>
  <c r="U51" i="42" s="1"/>
  <c r="M50" i="42"/>
  <c r="U50" i="42" s="1"/>
  <c r="M49" i="42"/>
  <c r="U49" i="42" s="1"/>
  <c r="M48" i="42"/>
  <c r="U48" i="42" s="1"/>
  <c r="M47" i="42"/>
  <c r="U47" i="42" s="1"/>
  <c r="M46" i="42"/>
  <c r="U46" i="42" s="1"/>
  <c r="M45" i="42"/>
  <c r="U45" i="42" s="1"/>
  <c r="M44" i="42"/>
  <c r="U44" i="42" s="1"/>
  <c r="M43" i="42"/>
  <c r="U43" i="42" s="1"/>
  <c r="M42" i="42"/>
  <c r="U42" i="42" s="1"/>
  <c r="M41" i="42"/>
  <c r="U41" i="42" s="1"/>
  <c r="M40" i="42"/>
  <c r="U40" i="42" s="1"/>
  <c r="M39" i="42"/>
  <c r="U39" i="42" s="1"/>
  <c r="M38" i="42"/>
  <c r="U38" i="42" s="1"/>
  <c r="M37" i="42"/>
  <c r="U37" i="42" s="1"/>
  <c r="M36" i="42"/>
  <c r="U36" i="42" s="1"/>
  <c r="M35" i="42"/>
  <c r="U35" i="42" s="1"/>
  <c r="M34" i="42"/>
  <c r="U34" i="42" s="1"/>
  <c r="M33" i="42"/>
  <c r="U33" i="42" s="1"/>
  <c r="M32" i="42"/>
  <c r="U32" i="42" s="1"/>
  <c r="M31" i="42"/>
  <c r="U31" i="42" s="1"/>
  <c r="M30" i="42"/>
  <c r="U30" i="42" s="1"/>
  <c r="M29" i="42"/>
  <c r="U29" i="42" s="1"/>
  <c r="M28" i="42"/>
  <c r="U28" i="42" s="1"/>
  <c r="M27" i="42"/>
  <c r="U27" i="42" s="1"/>
  <c r="M26" i="42"/>
  <c r="U26" i="42" s="1"/>
  <c r="M25" i="42"/>
  <c r="U25" i="42" s="1"/>
  <c r="M24" i="42"/>
  <c r="U24" i="42" s="1"/>
  <c r="M23" i="42"/>
  <c r="U23" i="42" s="1"/>
  <c r="M22" i="42"/>
  <c r="U22" i="42" s="1"/>
  <c r="M21" i="42"/>
  <c r="U21" i="42" s="1"/>
  <c r="M20" i="42"/>
  <c r="U20" i="42" s="1"/>
  <c r="M19" i="42"/>
  <c r="U19" i="42" s="1"/>
  <c r="M18" i="42"/>
  <c r="U18" i="42" s="1"/>
  <c r="M17" i="42"/>
  <c r="U17" i="42" s="1"/>
  <c r="M16" i="42"/>
  <c r="U16" i="42" s="1"/>
  <c r="M15" i="42"/>
  <c r="U15" i="42" s="1"/>
  <c r="M14" i="42"/>
  <c r="U14" i="42" s="1"/>
  <c r="M13" i="42"/>
  <c r="U13" i="42" s="1"/>
  <c r="M12" i="42"/>
  <c r="U12" i="42" s="1"/>
  <c r="M11" i="42"/>
  <c r="U11" i="42" s="1"/>
  <c r="M10" i="42"/>
  <c r="U10" i="42" s="1"/>
  <c r="M9" i="42"/>
  <c r="U9" i="42" s="1"/>
  <c r="M8" i="42"/>
  <c r="U8" i="42" s="1"/>
  <c r="M7" i="42"/>
  <c r="U7" i="42" s="1"/>
  <c r="M6" i="42"/>
  <c r="U6" i="42" s="1"/>
  <c r="M5" i="42"/>
  <c r="U5" i="42" s="1"/>
  <c r="X5" i="42" s="1"/>
  <c r="H98" i="42"/>
  <c r="I98" i="42" s="1"/>
  <c r="J98" i="42" s="1"/>
  <c r="H97" i="42"/>
  <c r="I97" i="42" s="1"/>
  <c r="J97" i="42" s="1"/>
  <c r="H96" i="42"/>
  <c r="I96" i="42" s="1"/>
  <c r="J96" i="42" s="1"/>
  <c r="H95" i="42"/>
  <c r="I95" i="42" s="1"/>
  <c r="J95" i="42" s="1"/>
  <c r="H94" i="42"/>
  <c r="I94" i="42" s="1"/>
  <c r="J94" i="42" s="1"/>
  <c r="H93" i="42"/>
  <c r="I93" i="42" s="1"/>
  <c r="J93" i="42" s="1"/>
  <c r="H92" i="42"/>
  <c r="I92" i="42" s="1"/>
  <c r="J92" i="42" s="1"/>
  <c r="H91" i="42"/>
  <c r="I91" i="42" s="1"/>
  <c r="J91" i="42" s="1"/>
  <c r="H90" i="42"/>
  <c r="I90" i="42" s="1"/>
  <c r="J90" i="42" s="1"/>
  <c r="H89" i="42"/>
  <c r="I89" i="42" s="1"/>
  <c r="J89" i="42" s="1"/>
  <c r="H88" i="42"/>
  <c r="I88" i="42" s="1"/>
  <c r="J88" i="42" s="1"/>
  <c r="H87" i="42"/>
  <c r="I87" i="42" s="1"/>
  <c r="J87" i="42" s="1"/>
  <c r="H86" i="42"/>
  <c r="I86" i="42" s="1"/>
  <c r="J86" i="42" s="1"/>
  <c r="H85" i="42"/>
  <c r="I85" i="42" s="1"/>
  <c r="J85" i="42" s="1"/>
  <c r="H84" i="42"/>
  <c r="I84" i="42" s="1"/>
  <c r="J84" i="42" s="1"/>
  <c r="H83" i="42"/>
  <c r="I83" i="42" s="1"/>
  <c r="J83" i="42" s="1"/>
  <c r="H82" i="42"/>
  <c r="I82" i="42" s="1"/>
  <c r="J82" i="42" s="1"/>
  <c r="H81" i="42"/>
  <c r="I81" i="42" s="1"/>
  <c r="J81" i="42" s="1"/>
  <c r="H80" i="42"/>
  <c r="I80" i="42" s="1"/>
  <c r="J80" i="42" s="1"/>
  <c r="H79" i="42"/>
  <c r="I79" i="42" s="1"/>
  <c r="J79" i="42" s="1"/>
  <c r="H78" i="42"/>
  <c r="I78" i="42" s="1"/>
  <c r="J78" i="42" s="1"/>
  <c r="H77" i="42"/>
  <c r="I77" i="42" s="1"/>
  <c r="J77" i="42" s="1"/>
  <c r="H76" i="42"/>
  <c r="I76" i="42" s="1"/>
  <c r="J76" i="42" s="1"/>
  <c r="H75" i="42"/>
  <c r="I75" i="42" s="1"/>
  <c r="J75" i="42" s="1"/>
  <c r="H74" i="42"/>
  <c r="I74" i="42" s="1"/>
  <c r="J74" i="42" s="1"/>
  <c r="H73" i="42"/>
  <c r="I73" i="42" s="1"/>
  <c r="J73" i="42" s="1"/>
  <c r="H72" i="42"/>
  <c r="I72" i="42" s="1"/>
  <c r="J72" i="42" s="1"/>
  <c r="H71" i="42"/>
  <c r="I71" i="42" s="1"/>
  <c r="J71" i="42" s="1"/>
  <c r="H70" i="42"/>
  <c r="I70" i="42" s="1"/>
  <c r="J70" i="42" s="1"/>
  <c r="H69" i="42"/>
  <c r="I69" i="42" s="1"/>
  <c r="J69" i="42" s="1"/>
  <c r="H68" i="42"/>
  <c r="I68" i="42" s="1"/>
  <c r="J68" i="42" s="1"/>
  <c r="H67" i="42"/>
  <c r="I67" i="42" s="1"/>
  <c r="J67" i="42" s="1"/>
  <c r="H66" i="42"/>
  <c r="I66" i="42" s="1"/>
  <c r="J66" i="42" s="1"/>
  <c r="H65" i="42"/>
  <c r="I65" i="42" s="1"/>
  <c r="J65" i="42" s="1"/>
  <c r="H64" i="42"/>
  <c r="I64" i="42" s="1"/>
  <c r="J64" i="42" s="1"/>
  <c r="H63" i="42"/>
  <c r="I63" i="42" s="1"/>
  <c r="J63" i="42" s="1"/>
  <c r="H62" i="42"/>
  <c r="I62" i="42" s="1"/>
  <c r="J62" i="42" s="1"/>
  <c r="H61" i="42"/>
  <c r="I61" i="42" s="1"/>
  <c r="J61" i="42" s="1"/>
  <c r="H60" i="42"/>
  <c r="I60" i="42" s="1"/>
  <c r="J60" i="42" s="1"/>
  <c r="H59" i="42"/>
  <c r="I59" i="42" s="1"/>
  <c r="J59" i="42" s="1"/>
  <c r="H58" i="42"/>
  <c r="I58" i="42" s="1"/>
  <c r="J58" i="42" s="1"/>
  <c r="H57" i="42"/>
  <c r="I57" i="42" s="1"/>
  <c r="J57" i="42" s="1"/>
  <c r="H56" i="42"/>
  <c r="I56" i="42" s="1"/>
  <c r="J56" i="42" s="1"/>
  <c r="H55" i="42"/>
  <c r="I55" i="42" s="1"/>
  <c r="J55" i="42" s="1"/>
  <c r="H54" i="42"/>
  <c r="I54" i="42" s="1"/>
  <c r="J54" i="42" s="1"/>
  <c r="H53" i="42"/>
  <c r="I53" i="42" s="1"/>
  <c r="J53" i="42" s="1"/>
  <c r="H52" i="42"/>
  <c r="I52" i="42" s="1"/>
  <c r="J52" i="42" s="1"/>
  <c r="H51" i="42"/>
  <c r="I51" i="42" s="1"/>
  <c r="J51" i="42" s="1"/>
  <c r="H50" i="42"/>
  <c r="I50" i="42" s="1"/>
  <c r="J50" i="42" s="1"/>
  <c r="H49" i="42"/>
  <c r="I49" i="42" s="1"/>
  <c r="J49" i="42" s="1"/>
  <c r="H48" i="42"/>
  <c r="I48" i="42" s="1"/>
  <c r="J48" i="42" s="1"/>
  <c r="H47" i="42"/>
  <c r="I47" i="42" s="1"/>
  <c r="J47" i="42" s="1"/>
  <c r="H46" i="42"/>
  <c r="I46" i="42" s="1"/>
  <c r="J46" i="42" s="1"/>
  <c r="H45" i="42"/>
  <c r="I45" i="42" s="1"/>
  <c r="J45" i="42" s="1"/>
  <c r="H44" i="42"/>
  <c r="I44" i="42" s="1"/>
  <c r="J44" i="42" s="1"/>
  <c r="H43" i="42"/>
  <c r="I43" i="42" s="1"/>
  <c r="J43" i="42" s="1"/>
  <c r="H42" i="42"/>
  <c r="I42" i="42" s="1"/>
  <c r="J42" i="42" s="1"/>
  <c r="H41" i="42"/>
  <c r="I41" i="42" s="1"/>
  <c r="J41" i="42" s="1"/>
  <c r="H40" i="42"/>
  <c r="I40" i="42" s="1"/>
  <c r="J40" i="42" s="1"/>
  <c r="H39" i="42"/>
  <c r="I39" i="42" s="1"/>
  <c r="J39" i="42" s="1"/>
  <c r="H38" i="42"/>
  <c r="I38" i="42" s="1"/>
  <c r="J38" i="42" s="1"/>
  <c r="H37" i="42"/>
  <c r="I37" i="42" s="1"/>
  <c r="J37" i="42" s="1"/>
  <c r="H36" i="42"/>
  <c r="I36" i="42" s="1"/>
  <c r="J36" i="42" s="1"/>
  <c r="H35" i="42"/>
  <c r="I35" i="42" s="1"/>
  <c r="J35" i="42" s="1"/>
  <c r="H34" i="42"/>
  <c r="I34" i="42" s="1"/>
  <c r="J34" i="42" s="1"/>
  <c r="H33" i="42"/>
  <c r="I33" i="42" s="1"/>
  <c r="J33" i="42" s="1"/>
  <c r="H32" i="42"/>
  <c r="I32" i="42" s="1"/>
  <c r="J32" i="42" s="1"/>
  <c r="H31" i="42"/>
  <c r="I31" i="42" s="1"/>
  <c r="J31" i="42" s="1"/>
  <c r="H30" i="42"/>
  <c r="I30" i="42" s="1"/>
  <c r="J30" i="42" s="1"/>
  <c r="H29" i="42"/>
  <c r="I29" i="42" s="1"/>
  <c r="J29" i="42" s="1"/>
  <c r="H28" i="42"/>
  <c r="I28" i="42" s="1"/>
  <c r="J28" i="42" s="1"/>
  <c r="H27" i="42"/>
  <c r="I27" i="42" s="1"/>
  <c r="J27" i="42" s="1"/>
  <c r="H26" i="42"/>
  <c r="I26" i="42" s="1"/>
  <c r="J26" i="42" s="1"/>
  <c r="H25" i="42"/>
  <c r="I25" i="42" s="1"/>
  <c r="J25" i="42" s="1"/>
  <c r="H24" i="42"/>
  <c r="I24" i="42" s="1"/>
  <c r="J24" i="42" s="1"/>
  <c r="H23" i="42"/>
  <c r="I23" i="42" s="1"/>
  <c r="J23" i="42" s="1"/>
  <c r="H22" i="42"/>
  <c r="I22" i="42" s="1"/>
  <c r="J22" i="42" s="1"/>
  <c r="H21" i="42"/>
  <c r="I21" i="42" s="1"/>
  <c r="J21" i="42" s="1"/>
  <c r="H20" i="42"/>
  <c r="I20" i="42" s="1"/>
  <c r="J20" i="42" s="1"/>
  <c r="H19" i="42"/>
  <c r="I19" i="42" s="1"/>
  <c r="J19" i="42" s="1"/>
  <c r="H18" i="42"/>
  <c r="I18" i="42" s="1"/>
  <c r="J18" i="42" s="1"/>
  <c r="H17" i="42"/>
  <c r="I17" i="42" s="1"/>
  <c r="J17" i="42" s="1"/>
  <c r="H16" i="42"/>
  <c r="I16" i="42" s="1"/>
  <c r="J16" i="42" s="1"/>
  <c r="H15" i="42"/>
  <c r="I15" i="42" s="1"/>
  <c r="J15" i="42" s="1"/>
  <c r="H14" i="42"/>
  <c r="I14" i="42" s="1"/>
  <c r="J14" i="42" s="1"/>
  <c r="H13" i="42"/>
  <c r="I13" i="42" s="1"/>
  <c r="J13" i="42" s="1"/>
  <c r="H12" i="42"/>
  <c r="I12" i="42" s="1"/>
  <c r="J12" i="42" s="1"/>
  <c r="H11" i="42"/>
  <c r="I11" i="42" s="1"/>
  <c r="J11" i="42" s="1"/>
  <c r="H10" i="42"/>
  <c r="I10" i="42" s="1"/>
  <c r="J10" i="42" s="1"/>
  <c r="H9" i="42"/>
  <c r="I9" i="42" s="1"/>
  <c r="J9" i="42" s="1"/>
  <c r="H8" i="42"/>
  <c r="I8" i="42" s="1"/>
  <c r="J8" i="42" s="1"/>
  <c r="H7" i="42"/>
  <c r="I7" i="42" s="1"/>
  <c r="J7" i="42" s="1"/>
  <c r="H6" i="42"/>
  <c r="I6" i="42" s="1"/>
  <c r="J6" i="42" s="1"/>
  <c r="H5" i="42"/>
  <c r="I5" i="42" s="1"/>
  <c r="J5" i="42" s="1"/>
  <c r="K5" i="42" s="1"/>
  <c r="M69" i="52"/>
  <c r="U69" i="52" s="1"/>
  <c r="M68" i="52"/>
  <c r="U68" i="52" s="1"/>
  <c r="M67" i="52"/>
  <c r="U67" i="52" s="1"/>
  <c r="M66" i="52"/>
  <c r="U66" i="52" s="1"/>
  <c r="M65" i="52"/>
  <c r="U65" i="52" s="1"/>
  <c r="M64" i="52"/>
  <c r="U64" i="52" s="1"/>
  <c r="M63" i="52"/>
  <c r="U63" i="52" s="1"/>
  <c r="M62" i="52"/>
  <c r="U62" i="52" s="1"/>
  <c r="M61" i="52"/>
  <c r="U61" i="52" s="1"/>
  <c r="M60" i="52"/>
  <c r="U60" i="52" s="1"/>
  <c r="M59" i="52"/>
  <c r="U59" i="52" s="1"/>
  <c r="M58" i="52"/>
  <c r="U58" i="52" s="1"/>
  <c r="M57" i="52"/>
  <c r="U57" i="52" s="1"/>
  <c r="M56" i="52"/>
  <c r="U56" i="52" s="1"/>
  <c r="M55" i="52"/>
  <c r="U55" i="52" s="1"/>
  <c r="M54" i="52"/>
  <c r="U54" i="52" s="1"/>
  <c r="M53" i="52"/>
  <c r="U53" i="52" s="1"/>
  <c r="M52" i="52"/>
  <c r="U52" i="52" s="1"/>
  <c r="M51" i="52"/>
  <c r="U51" i="52" s="1"/>
  <c r="M50" i="52"/>
  <c r="U50" i="52" s="1"/>
  <c r="M49" i="52"/>
  <c r="U49" i="52" s="1"/>
  <c r="M48" i="52"/>
  <c r="U48" i="52" s="1"/>
  <c r="M47" i="52"/>
  <c r="U47" i="52" s="1"/>
  <c r="M46" i="52"/>
  <c r="U46" i="52" s="1"/>
  <c r="M45" i="52"/>
  <c r="U45" i="52" s="1"/>
  <c r="M44" i="52"/>
  <c r="U44" i="52" s="1"/>
  <c r="M43" i="52"/>
  <c r="U43" i="52" s="1"/>
  <c r="M42" i="52"/>
  <c r="U42" i="52" s="1"/>
  <c r="M41" i="52"/>
  <c r="U41" i="52" s="1"/>
  <c r="M40" i="52"/>
  <c r="U40" i="52" s="1"/>
  <c r="M39" i="52"/>
  <c r="U39" i="52" s="1"/>
  <c r="M38" i="52"/>
  <c r="U38" i="52" s="1"/>
  <c r="M37" i="52"/>
  <c r="U37" i="52" s="1"/>
  <c r="M36" i="52"/>
  <c r="U36" i="52" s="1"/>
  <c r="M35" i="52"/>
  <c r="U35" i="52" s="1"/>
  <c r="M34" i="52"/>
  <c r="U34" i="52" s="1"/>
  <c r="M33" i="52"/>
  <c r="U33" i="52" s="1"/>
  <c r="M32" i="52"/>
  <c r="U32" i="52" s="1"/>
  <c r="M31" i="52"/>
  <c r="U31" i="52" s="1"/>
  <c r="M30" i="52"/>
  <c r="U30" i="52" s="1"/>
  <c r="M29" i="52"/>
  <c r="U29" i="52" s="1"/>
  <c r="M28" i="52"/>
  <c r="U28" i="52" s="1"/>
  <c r="M27" i="52"/>
  <c r="U27" i="52" s="1"/>
  <c r="M26" i="52"/>
  <c r="U26" i="52" s="1"/>
  <c r="M25" i="52"/>
  <c r="U25" i="52" s="1"/>
  <c r="M24" i="52"/>
  <c r="U24" i="52" s="1"/>
  <c r="M23" i="52"/>
  <c r="U23" i="52" s="1"/>
  <c r="M22" i="52"/>
  <c r="U22" i="52" s="1"/>
  <c r="M21" i="52"/>
  <c r="U21" i="52" s="1"/>
  <c r="M20" i="52"/>
  <c r="U20" i="52" s="1"/>
  <c r="M19" i="52"/>
  <c r="U19" i="52" s="1"/>
  <c r="M18" i="52"/>
  <c r="U18" i="52" s="1"/>
  <c r="M17" i="52"/>
  <c r="U17" i="52" s="1"/>
  <c r="M16" i="52"/>
  <c r="U16" i="52" s="1"/>
  <c r="M15" i="52"/>
  <c r="U15" i="52" s="1"/>
  <c r="M14" i="52"/>
  <c r="U14" i="52" s="1"/>
  <c r="M13" i="52"/>
  <c r="U13" i="52" s="1"/>
  <c r="M12" i="52"/>
  <c r="U12" i="52" s="1"/>
  <c r="M11" i="52"/>
  <c r="U11" i="52" s="1"/>
  <c r="M10" i="52"/>
  <c r="U10" i="52" s="1"/>
  <c r="M9" i="52"/>
  <c r="U9" i="52" s="1"/>
  <c r="M8" i="52"/>
  <c r="U8" i="52" s="1"/>
  <c r="M7" i="52"/>
  <c r="U7" i="52" s="1"/>
  <c r="M6" i="52"/>
  <c r="U6" i="52" s="1"/>
  <c r="M5" i="52"/>
  <c r="U5" i="52" s="1"/>
  <c r="X5" i="52" s="1"/>
  <c r="H69" i="52"/>
  <c r="I69" i="52" s="1"/>
  <c r="J69" i="52" s="1"/>
  <c r="H68" i="52"/>
  <c r="I68" i="52" s="1"/>
  <c r="J68" i="52" s="1"/>
  <c r="H67" i="52"/>
  <c r="I67" i="52" s="1"/>
  <c r="J67" i="52" s="1"/>
  <c r="H66" i="52"/>
  <c r="I66" i="52" s="1"/>
  <c r="J66" i="52" s="1"/>
  <c r="H65" i="52"/>
  <c r="I65" i="52" s="1"/>
  <c r="J65" i="52" s="1"/>
  <c r="H64" i="52"/>
  <c r="I64" i="52" s="1"/>
  <c r="J64" i="52" s="1"/>
  <c r="H63" i="52"/>
  <c r="I63" i="52" s="1"/>
  <c r="J63" i="52" s="1"/>
  <c r="H62" i="52"/>
  <c r="I62" i="52" s="1"/>
  <c r="J62" i="52" s="1"/>
  <c r="H61" i="52"/>
  <c r="I61" i="52" s="1"/>
  <c r="J61" i="52" s="1"/>
  <c r="H60" i="52"/>
  <c r="I60" i="52" s="1"/>
  <c r="J60" i="52" s="1"/>
  <c r="H59" i="52"/>
  <c r="I59" i="52" s="1"/>
  <c r="J59" i="52" s="1"/>
  <c r="H58" i="52"/>
  <c r="I58" i="52" s="1"/>
  <c r="J58" i="52" s="1"/>
  <c r="H57" i="52"/>
  <c r="I57" i="52" s="1"/>
  <c r="J57" i="52" s="1"/>
  <c r="H56" i="52"/>
  <c r="I56" i="52" s="1"/>
  <c r="J56" i="52" s="1"/>
  <c r="H55" i="52"/>
  <c r="I55" i="52" s="1"/>
  <c r="J55" i="52" s="1"/>
  <c r="H54" i="52"/>
  <c r="I54" i="52" s="1"/>
  <c r="J54" i="52" s="1"/>
  <c r="H53" i="52"/>
  <c r="I53" i="52" s="1"/>
  <c r="J53" i="52" s="1"/>
  <c r="H52" i="52"/>
  <c r="I52" i="52" s="1"/>
  <c r="J52" i="52" s="1"/>
  <c r="H51" i="52"/>
  <c r="I51" i="52" s="1"/>
  <c r="J51" i="52" s="1"/>
  <c r="H50" i="52"/>
  <c r="I50" i="52" s="1"/>
  <c r="J50" i="52" s="1"/>
  <c r="H49" i="52"/>
  <c r="I49" i="52" s="1"/>
  <c r="J49" i="52" s="1"/>
  <c r="H48" i="52"/>
  <c r="I48" i="52" s="1"/>
  <c r="J48" i="52" s="1"/>
  <c r="H47" i="52"/>
  <c r="I47" i="52" s="1"/>
  <c r="J47" i="52" s="1"/>
  <c r="H46" i="52"/>
  <c r="I46" i="52" s="1"/>
  <c r="J46" i="52" s="1"/>
  <c r="H45" i="52"/>
  <c r="I45" i="52" s="1"/>
  <c r="J45" i="52" s="1"/>
  <c r="H44" i="52"/>
  <c r="I44" i="52" s="1"/>
  <c r="J44" i="52" s="1"/>
  <c r="H43" i="52"/>
  <c r="I43" i="52" s="1"/>
  <c r="J43" i="52" s="1"/>
  <c r="H42" i="52"/>
  <c r="I42" i="52" s="1"/>
  <c r="J42" i="52" s="1"/>
  <c r="H41" i="52"/>
  <c r="I41" i="52" s="1"/>
  <c r="J41" i="52" s="1"/>
  <c r="H40" i="52"/>
  <c r="I40" i="52" s="1"/>
  <c r="J40" i="52" s="1"/>
  <c r="H39" i="52"/>
  <c r="I39" i="52" s="1"/>
  <c r="J39" i="52" s="1"/>
  <c r="H38" i="52"/>
  <c r="I38" i="52" s="1"/>
  <c r="J38" i="52" s="1"/>
  <c r="H37" i="52"/>
  <c r="I37" i="52" s="1"/>
  <c r="J37" i="52" s="1"/>
  <c r="H36" i="52"/>
  <c r="I36" i="52" s="1"/>
  <c r="J36" i="52" s="1"/>
  <c r="H35" i="52"/>
  <c r="I35" i="52" s="1"/>
  <c r="J35" i="52" s="1"/>
  <c r="H34" i="52"/>
  <c r="I34" i="52" s="1"/>
  <c r="J34" i="52" s="1"/>
  <c r="H33" i="52"/>
  <c r="I33" i="52" s="1"/>
  <c r="J33" i="52" s="1"/>
  <c r="H32" i="52"/>
  <c r="I32" i="52" s="1"/>
  <c r="J32" i="52" s="1"/>
  <c r="H31" i="52"/>
  <c r="I31" i="52" s="1"/>
  <c r="J31" i="52" s="1"/>
  <c r="H30" i="52"/>
  <c r="I30" i="52" s="1"/>
  <c r="J30" i="52" s="1"/>
  <c r="H29" i="52"/>
  <c r="I29" i="52" s="1"/>
  <c r="J29" i="52" s="1"/>
  <c r="H28" i="52"/>
  <c r="I28" i="52" s="1"/>
  <c r="J28" i="52" s="1"/>
  <c r="H27" i="52"/>
  <c r="I27" i="52" s="1"/>
  <c r="J27" i="52" s="1"/>
  <c r="H26" i="52"/>
  <c r="I26" i="52" s="1"/>
  <c r="J26" i="52" s="1"/>
  <c r="H25" i="52"/>
  <c r="I25" i="52" s="1"/>
  <c r="J25" i="52" s="1"/>
  <c r="H24" i="52"/>
  <c r="I24" i="52" s="1"/>
  <c r="J24" i="52" s="1"/>
  <c r="H23" i="52"/>
  <c r="I23" i="52" s="1"/>
  <c r="J23" i="52" s="1"/>
  <c r="H22" i="52"/>
  <c r="I22" i="52" s="1"/>
  <c r="J22" i="52" s="1"/>
  <c r="H21" i="52"/>
  <c r="I21" i="52" s="1"/>
  <c r="J21" i="52" s="1"/>
  <c r="H20" i="52"/>
  <c r="I20" i="52" s="1"/>
  <c r="J20" i="52" s="1"/>
  <c r="H19" i="52"/>
  <c r="I19" i="52" s="1"/>
  <c r="J19" i="52" s="1"/>
  <c r="H18" i="52"/>
  <c r="I18" i="52" s="1"/>
  <c r="J18" i="52" s="1"/>
  <c r="H17" i="52"/>
  <c r="I17" i="52" s="1"/>
  <c r="J17" i="52" s="1"/>
  <c r="H16" i="52"/>
  <c r="I16" i="52" s="1"/>
  <c r="J16" i="52" s="1"/>
  <c r="H15" i="52"/>
  <c r="I15" i="52" s="1"/>
  <c r="J15" i="52" s="1"/>
  <c r="H14" i="52"/>
  <c r="I14" i="52" s="1"/>
  <c r="J14" i="52" s="1"/>
  <c r="H13" i="52"/>
  <c r="I13" i="52" s="1"/>
  <c r="J13" i="52" s="1"/>
  <c r="H12" i="52"/>
  <c r="I12" i="52" s="1"/>
  <c r="J12" i="52" s="1"/>
  <c r="H11" i="52"/>
  <c r="I11" i="52" s="1"/>
  <c r="J11" i="52" s="1"/>
  <c r="H10" i="52"/>
  <c r="I10" i="52" s="1"/>
  <c r="J10" i="52" s="1"/>
  <c r="H9" i="52"/>
  <c r="I9" i="52" s="1"/>
  <c r="J9" i="52" s="1"/>
  <c r="H8" i="52"/>
  <c r="I8" i="52" s="1"/>
  <c r="J8" i="52" s="1"/>
  <c r="H7" i="52"/>
  <c r="I7" i="52" s="1"/>
  <c r="J7" i="52" s="1"/>
  <c r="H6" i="52"/>
  <c r="I6" i="52" s="1"/>
  <c r="J6" i="52" s="1"/>
  <c r="H5" i="52"/>
  <c r="I5" i="52" s="1"/>
  <c r="J5" i="52" s="1"/>
  <c r="H4" i="52"/>
  <c r="I4" i="52" s="1"/>
  <c r="J4" i="52" s="1"/>
  <c r="K4" i="52" s="1"/>
  <c r="M79" i="51"/>
  <c r="U79" i="51" s="1"/>
  <c r="M78" i="51"/>
  <c r="U78" i="51" s="1"/>
  <c r="M77" i="51"/>
  <c r="U77" i="51" s="1"/>
  <c r="M76" i="51"/>
  <c r="U76" i="51" s="1"/>
  <c r="M75" i="51"/>
  <c r="U75" i="51" s="1"/>
  <c r="M74" i="51"/>
  <c r="U74" i="51" s="1"/>
  <c r="M73" i="51"/>
  <c r="U73" i="51" s="1"/>
  <c r="M72" i="51"/>
  <c r="U72" i="51" s="1"/>
  <c r="M71" i="51"/>
  <c r="U71" i="51" s="1"/>
  <c r="M70" i="51"/>
  <c r="U70" i="51" s="1"/>
  <c r="M69" i="51"/>
  <c r="U69" i="51" s="1"/>
  <c r="M68" i="51"/>
  <c r="U68" i="51" s="1"/>
  <c r="M67" i="51"/>
  <c r="U67" i="51" s="1"/>
  <c r="M66" i="51"/>
  <c r="U66" i="51" s="1"/>
  <c r="M65" i="51"/>
  <c r="U65" i="51" s="1"/>
  <c r="M64" i="51"/>
  <c r="U64" i="51" s="1"/>
  <c r="M63" i="51"/>
  <c r="U63" i="51" s="1"/>
  <c r="M62" i="51"/>
  <c r="U62" i="51" s="1"/>
  <c r="M61" i="51"/>
  <c r="U61" i="51" s="1"/>
  <c r="M60" i="51"/>
  <c r="U60" i="51" s="1"/>
  <c r="M59" i="51"/>
  <c r="U59" i="51" s="1"/>
  <c r="M58" i="51"/>
  <c r="U58" i="51" s="1"/>
  <c r="M57" i="51"/>
  <c r="U57" i="51" s="1"/>
  <c r="M56" i="51"/>
  <c r="U56" i="51" s="1"/>
  <c r="M55" i="51"/>
  <c r="U55" i="51" s="1"/>
  <c r="M54" i="51"/>
  <c r="U54" i="51" s="1"/>
  <c r="M53" i="51"/>
  <c r="U53" i="51" s="1"/>
  <c r="M52" i="51"/>
  <c r="U52" i="51" s="1"/>
  <c r="M51" i="51"/>
  <c r="U51" i="51" s="1"/>
  <c r="M50" i="51"/>
  <c r="U50" i="51" s="1"/>
  <c r="M49" i="51"/>
  <c r="U49" i="51" s="1"/>
  <c r="M48" i="51"/>
  <c r="U48" i="51" s="1"/>
  <c r="M47" i="51"/>
  <c r="U47" i="51" s="1"/>
  <c r="M46" i="51"/>
  <c r="U46" i="51" s="1"/>
  <c r="M45" i="51"/>
  <c r="U45" i="51" s="1"/>
  <c r="M44" i="51"/>
  <c r="U44" i="51" s="1"/>
  <c r="M43" i="51"/>
  <c r="U43" i="51" s="1"/>
  <c r="M42" i="51"/>
  <c r="U42" i="51" s="1"/>
  <c r="M41" i="51"/>
  <c r="U41" i="51" s="1"/>
  <c r="M40" i="51"/>
  <c r="U40" i="51" s="1"/>
  <c r="M39" i="51"/>
  <c r="U39" i="51" s="1"/>
  <c r="M38" i="51"/>
  <c r="U38" i="51" s="1"/>
  <c r="M37" i="51"/>
  <c r="U37" i="51" s="1"/>
  <c r="M36" i="51"/>
  <c r="U36" i="51" s="1"/>
  <c r="M35" i="51"/>
  <c r="U35" i="51" s="1"/>
  <c r="M34" i="51"/>
  <c r="U34" i="51" s="1"/>
  <c r="M33" i="51"/>
  <c r="U33" i="51" s="1"/>
  <c r="M32" i="51"/>
  <c r="U32" i="51" s="1"/>
  <c r="M31" i="51"/>
  <c r="U31" i="51" s="1"/>
  <c r="M30" i="51"/>
  <c r="U30" i="51" s="1"/>
  <c r="M29" i="51"/>
  <c r="U29" i="51" s="1"/>
  <c r="M28" i="51"/>
  <c r="U28" i="51" s="1"/>
  <c r="M27" i="51"/>
  <c r="U27" i="51" s="1"/>
  <c r="M26" i="51"/>
  <c r="U26" i="51" s="1"/>
  <c r="M25" i="51"/>
  <c r="U25" i="51" s="1"/>
  <c r="M24" i="51"/>
  <c r="U24" i="51" s="1"/>
  <c r="M23" i="51"/>
  <c r="U23" i="51" s="1"/>
  <c r="M22" i="51"/>
  <c r="U22" i="51" s="1"/>
  <c r="M21" i="51"/>
  <c r="U21" i="51" s="1"/>
  <c r="M20" i="51"/>
  <c r="U20" i="51" s="1"/>
  <c r="M19" i="51"/>
  <c r="U19" i="51" s="1"/>
  <c r="M18" i="51"/>
  <c r="U18" i="51" s="1"/>
  <c r="M17" i="51"/>
  <c r="U17" i="51" s="1"/>
  <c r="M16" i="51"/>
  <c r="U16" i="51" s="1"/>
  <c r="M15" i="51"/>
  <c r="U15" i="51" s="1"/>
  <c r="M14" i="51"/>
  <c r="U14" i="51" s="1"/>
  <c r="M13" i="51"/>
  <c r="U13" i="51" s="1"/>
  <c r="M12" i="51"/>
  <c r="U12" i="51" s="1"/>
  <c r="M11" i="51"/>
  <c r="U11" i="51" s="1"/>
  <c r="M10" i="51"/>
  <c r="U10" i="51" s="1"/>
  <c r="M9" i="51"/>
  <c r="U9" i="51" s="1"/>
  <c r="M8" i="51"/>
  <c r="U8" i="51" s="1"/>
  <c r="M7" i="51"/>
  <c r="U7" i="51" s="1"/>
  <c r="M6" i="51"/>
  <c r="U6" i="51" s="1"/>
  <c r="M5" i="51"/>
  <c r="U5" i="51" s="1"/>
  <c r="X5" i="51" s="1"/>
  <c r="H79" i="51"/>
  <c r="I79" i="51" s="1"/>
  <c r="J79" i="51" s="1"/>
  <c r="H78" i="51"/>
  <c r="I78" i="51" s="1"/>
  <c r="J78" i="51" s="1"/>
  <c r="H77" i="51"/>
  <c r="I77" i="51" s="1"/>
  <c r="J77" i="51" s="1"/>
  <c r="H76" i="51"/>
  <c r="I76" i="51" s="1"/>
  <c r="J76" i="51" s="1"/>
  <c r="H75" i="51"/>
  <c r="I75" i="51" s="1"/>
  <c r="J75" i="51" s="1"/>
  <c r="H74" i="51"/>
  <c r="I74" i="51" s="1"/>
  <c r="J74" i="51" s="1"/>
  <c r="H73" i="51"/>
  <c r="I73" i="51" s="1"/>
  <c r="J73" i="51" s="1"/>
  <c r="H72" i="51"/>
  <c r="I72" i="51" s="1"/>
  <c r="J72" i="51" s="1"/>
  <c r="H71" i="51"/>
  <c r="I71" i="51" s="1"/>
  <c r="J71" i="51" s="1"/>
  <c r="H70" i="51"/>
  <c r="I70" i="51" s="1"/>
  <c r="J70" i="51" s="1"/>
  <c r="H69" i="51"/>
  <c r="I69" i="51" s="1"/>
  <c r="J69" i="51" s="1"/>
  <c r="H68" i="51"/>
  <c r="I68" i="51" s="1"/>
  <c r="J68" i="51" s="1"/>
  <c r="H67" i="51"/>
  <c r="I67" i="51" s="1"/>
  <c r="J67" i="51" s="1"/>
  <c r="H66" i="51"/>
  <c r="I66" i="51" s="1"/>
  <c r="J66" i="51" s="1"/>
  <c r="H65" i="51"/>
  <c r="I65" i="51" s="1"/>
  <c r="J65" i="51" s="1"/>
  <c r="H64" i="51"/>
  <c r="I64" i="51" s="1"/>
  <c r="J64" i="51" s="1"/>
  <c r="H63" i="51"/>
  <c r="I63" i="51" s="1"/>
  <c r="J63" i="51" s="1"/>
  <c r="H62" i="51"/>
  <c r="I62" i="51" s="1"/>
  <c r="J62" i="51" s="1"/>
  <c r="H61" i="51"/>
  <c r="I61" i="51" s="1"/>
  <c r="J61" i="51" s="1"/>
  <c r="H60" i="51"/>
  <c r="I60" i="51" s="1"/>
  <c r="J60" i="51" s="1"/>
  <c r="H59" i="51"/>
  <c r="I59" i="51" s="1"/>
  <c r="J59" i="51" s="1"/>
  <c r="H58" i="51"/>
  <c r="I58" i="51" s="1"/>
  <c r="J58" i="51" s="1"/>
  <c r="H57" i="51"/>
  <c r="I57" i="51" s="1"/>
  <c r="J57" i="51" s="1"/>
  <c r="H56" i="51"/>
  <c r="I56" i="51" s="1"/>
  <c r="J56" i="51" s="1"/>
  <c r="H55" i="51"/>
  <c r="I55" i="51" s="1"/>
  <c r="J55" i="51" s="1"/>
  <c r="H54" i="51"/>
  <c r="I54" i="51" s="1"/>
  <c r="J54" i="51" s="1"/>
  <c r="H53" i="51"/>
  <c r="I53" i="51" s="1"/>
  <c r="J53" i="51" s="1"/>
  <c r="H52" i="51"/>
  <c r="I52" i="51" s="1"/>
  <c r="J52" i="51" s="1"/>
  <c r="H51" i="51"/>
  <c r="I51" i="51" s="1"/>
  <c r="J51" i="51" s="1"/>
  <c r="H50" i="51"/>
  <c r="I50" i="51" s="1"/>
  <c r="J50" i="51" s="1"/>
  <c r="H49" i="51"/>
  <c r="I49" i="51" s="1"/>
  <c r="J49" i="51" s="1"/>
  <c r="H48" i="51"/>
  <c r="I48" i="51" s="1"/>
  <c r="J48" i="51" s="1"/>
  <c r="H47" i="51"/>
  <c r="I47" i="51" s="1"/>
  <c r="J47" i="51" s="1"/>
  <c r="H46" i="51"/>
  <c r="I46" i="51" s="1"/>
  <c r="J46" i="51" s="1"/>
  <c r="H45" i="51"/>
  <c r="I45" i="51" s="1"/>
  <c r="J45" i="51" s="1"/>
  <c r="H44" i="51"/>
  <c r="I44" i="51" s="1"/>
  <c r="J44" i="51" s="1"/>
  <c r="H43" i="51"/>
  <c r="I43" i="51" s="1"/>
  <c r="J43" i="51" s="1"/>
  <c r="H42" i="51"/>
  <c r="I42" i="51" s="1"/>
  <c r="J42" i="51" s="1"/>
  <c r="H41" i="51"/>
  <c r="I41" i="51" s="1"/>
  <c r="J41" i="51" s="1"/>
  <c r="H40" i="51"/>
  <c r="I40" i="51" s="1"/>
  <c r="J40" i="51" s="1"/>
  <c r="H39" i="51"/>
  <c r="I39" i="51" s="1"/>
  <c r="J39" i="51" s="1"/>
  <c r="H38" i="51"/>
  <c r="I38" i="51" s="1"/>
  <c r="J38" i="51" s="1"/>
  <c r="H37" i="51"/>
  <c r="I37" i="51" s="1"/>
  <c r="J37" i="51" s="1"/>
  <c r="H36" i="51"/>
  <c r="I36" i="51" s="1"/>
  <c r="J36" i="51" s="1"/>
  <c r="H35" i="51"/>
  <c r="I35" i="51" s="1"/>
  <c r="J35" i="51" s="1"/>
  <c r="H34" i="51"/>
  <c r="I34" i="51" s="1"/>
  <c r="J34" i="51" s="1"/>
  <c r="H33" i="51"/>
  <c r="I33" i="51" s="1"/>
  <c r="J33" i="51" s="1"/>
  <c r="H32" i="51"/>
  <c r="I32" i="51" s="1"/>
  <c r="J32" i="51" s="1"/>
  <c r="H31" i="51"/>
  <c r="I31" i="51" s="1"/>
  <c r="J31" i="51" s="1"/>
  <c r="H30" i="51"/>
  <c r="I30" i="51" s="1"/>
  <c r="J30" i="51" s="1"/>
  <c r="H29" i="51"/>
  <c r="I29" i="51" s="1"/>
  <c r="J29" i="51" s="1"/>
  <c r="H28" i="51"/>
  <c r="I28" i="51" s="1"/>
  <c r="J28" i="51" s="1"/>
  <c r="H27" i="51"/>
  <c r="I27" i="51" s="1"/>
  <c r="J27" i="51" s="1"/>
  <c r="H26" i="51"/>
  <c r="I26" i="51" s="1"/>
  <c r="J26" i="51" s="1"/>
  <c r="H25" i="51"/>
  <c r="I25" i="51" s="1"/>
  <c r="J25" i="51" s="1"/>
  <c r="H24" i="51"/>
  <c r="I24" i="51" s="1"/>
  <c r="J24" i="51" s="1"/>
  <c r="H23" i="51"/>
  <c r="I23" i="51" s="1"/>
  <c r="J23" i="51" s="1"/>
  <c r="H22" i="51"/>
  <c r="I22" i="51" s="1"/>
  <c r="J22" i="51" s="1"/>
  <c r="H21" i="51"/>
  <c r="I21" i="51" s="1"/>
  <c r="J21" i="51" s="1"/>
  <c r="H20" i="51"/>
  <c r="I20" i="51" s="1"/>
  <c r="J20" i="51" s="1"/>
  <c r="H19" i="51"/>
  <c r="I19" i="51" s="1"/>
  <c r="J19" i="51" s="1"/>
  <c r="H18" i="51"/>
  <c r="I18" i="51" s="1"/>
  <c r="J18" i="51" s="1"/>
  <c r="H17" i="51"/>
  <c r="I17" i="51" s="1"/>
  <c r="J17" i="51" s="1"/>
  <c r="H16" i="51"/>
  <c r="I16" i="51" s="1"/>
  <c r="J16" i="51" s="1"/>
  <c r="H15" i="51"/>
  <c r="I15" i="51" s="1"/>
  <c r="J15" i="51" s="1"/>
  <c r="H14" i="51"/>
  <c r="I14" i="51" s="1"/>
  <c r="J14" i="51" s="1"/>
  <c r="H13" i="51"/>
  <c r="I13" i="51" s="1"/>
  <c r="J13" i="51" s="1"/>
  <c r="H12" i="51"/>
  <c r="I12" i="51" s="1"/>
  <c r="J12" i="51" s="1"/>
  <c r="H11" i="51"/>
  <c r="I11" i="51" s="1"/>
  <c r="J11" i="51" s="1"/>
  <c r="H10" i="51"/>
  <c r="I10" i="51" s="1"/>
  <c r="J10" i="51" s="1"/>
  <c r="H9" i="51"/>
  <c r="I9" i="51" s="1"/>
  <c r="J9" i="51" s="1"/>
  <c r="H8" i="51"/>
  <c r="I8" i="51" s="1"/>
  <c r="J8" i="51" s="1"/>
  <c r="H7" i="51"/>
  <c r="I7" i="51" s="1"/>
  <c r="J7" i="51" s="1"/>
  <c r="H6" i="51"/>
  <c r="I6" i="51" s="1"/>
  <c r="J6" i="51" s="1"/>
  <c r="H5" i="51"/>
  <c r="I5" i="51" s="1"/>
  <c r="J5" i="51" s="1"/>
  <c r="H4" i="51"/>
  <c r="I4" i="51" s="1"/>
  <c r="J4" i="51" s="1"/>
  <c r="K4" i="51" s="1"/>
  <c r="M89" i="49"/>
  <c r="U89" i="49" s="1"/>
  <c r="M88" i="49"/>
  <c r="U88" i="49" s="1"/>
  <c r="M87" i="49"/>
  <c r="U87" i="49" s="1"/>
  <c r="M86" i="49"/>
  <c r="U86" i="49" s="1"/>
  <c r="M85" i="49"/>
  <c r="U85" i="49" s="1"/>
  <c r="M84" i="49"/>
  <c r="U84" i="49" s="1"/>
  <c r="M83" i="49"/>
  <c r="U83" i="49" s="1"/>
  <c r="M82" i="49"/>
  <c r="U82" i="49" s="1"/>
  <c r="M81" i="49"/>
  <c r="U81" i="49" s="1"/>
  <c r="M80" i="49"/>
  <c r="U80" i="49" s="1"/>
  <c r="M79" i="49"/>
  <c r="U79" i="49" s="1"/>
  <c r="M78" i="49"/>
  <c r="U78" i="49" s="1"/>
  <c r="M77" i="49"/>
  <c r="U77" i="49" s="1"/>
  <c r="M76" i="49"/>
  <c r="U76" i="49" s="1"/>
  <c r="M75" i="49"/>
  <c r="U75" i="49" s="1"/>
  <c r="M74" i="49"/>
  <c r="U74" i="49" s="1"/>
  <c r="M73" i="49"/>
  <c r="U73" i="49" s="1"/>
  <c r="M72" i="49"/>
  <c r="U72" i="49" s="1"/>
  <c r="M71" i="49"/>
  <c r="U71" i="49" s="1"/>
  <c r="M70" i="49"/>
  <c r="U70" i="49" s="1"/>
  <c r="M69" i="49"/>
  <c r="U69" i="49" s="1"/>
  <c r="M68" i="49"/>
  <c r="U68" i="49" s="1"/>
  <c r="M67" i="49"/>
  <c r="U67" i="49" s="1"/>
  <c r="M66" i="49"/>
  <c r="U66" i="49" s="1"/>
  <c r="M65" i="49"/>
  <c r="U65" i="49" s="1"/>
  <c r="M64" i="49"/>
  <c r="U64" i="49" s="1"/>
  <c r="M63" i="49"/>
  <c r="U63" i="49" s="1"/>
  <c r="M62" i="49"/>
  <c r="U62" i="49" s="1"/>
  <c r="M61" i="49"/>
  <c r="U61" i="49" s="1"/>
  <c r="M60" i="49"/>
  <c r="U60" i="49" s="1"/>
  <c r="M59" i="49"/>
  <c r="U59" i="49" s="1"/>
  <c r="M58" i="49"/>
  <c r="U58" i="49" s="1"/>
  <c r="M57" i="49"/>
  <c r="U57" i="49" s="1"/>
  <c r="M56" i="49"/>
  <c r="U56" i="49" s="1"/>
  <c r="M55" i="49"/>
  <c r="U55" i="49" s="1"/>
  <c r="M54" i="49"/>
  <c r="U54" i="49" s="1"/>
  <c r="M53" i="49"/>
  <c r="U53" i="49" s="1"/>
  <c r="M52" i="49"/>
  <c r="U52" i="49" s="1"/>
  <c r="M51" i="49"/>
  <c r="U51" i="49" s="1"/>
  <c r="M50" i="49"/>
  <c r="U50" i="49" s="1"/>
  <c r="M49" i="49"/>
  <c r="U49" i="49" s="1"/>
  <c r="M48" i="49"/>
  <c r="U48" i="49" s="1"/>
  <c r="M47" i="49"/>
  <c r="U47" i="49" s="1"/>
  <c r="M46" i="49"/>
  <c r="U46" i="49" s="1"/>
  <c r="M45" i="49"/>
  <c r="U45" i="49" s="1"/>
  <c r="M44" i="49"/>
  <c r="U44" i="49" s="1"/>
  <c r="M43" i="49"/>
  <c r="U43" i="49" s="1"/>
  <c r="M42" i="49"/>
  <c r="U42" i="49" s="1"/>
  <c r="M41" i="49"/>
  <c r="U41" i="49" s="1"/>
  <c r="M40" i="49"/>
  <c r="U40" i="49" s="1"/>
  <c r="M39" i="49"/>
  <c r="U39" i="49" s="1"/>
  <c r="M38" i="49"/>
  <c r="U38" i="49" s="1"/>
  <c r="M37" i="49"/>
  <c r="U37" i="49" s="1"/>
  <c r="M36" i="49"/>
  <c r="U36" i="49" s="1"/>
  <c r="M35" i="49"/>
  <c r="U35" i="49" s="1"/>
  <c r="M34" i="49"/>
  <c r="U34" i="49" s="1"/>
  <c r="M33" i="49"/>
  <c r="U33" i="49" s="1"/>
  <c r="M32" i="49"/>
  <c r="U32" i="49" s="1"/>
  <c r="M31" i="49"/>
  <c r="U31" i="49" s="1"/>
  <c r="M30" i="49"/>
  <c r="U30" i="49" s="1"/>
  <c r="M29" i="49"/>
  <c r="U29" i="49" s="1"/>
  <c r="M28" i="49"/>
  <c r="U28" i="49" s="1"/>
  <c r="M27" i="49"/>
  <c r="U27" i="49" s="1"/>
  <c r="M26" i="49"/>
  <c r="U26" i="49" s="1"/>
  <c r="M25" i="49"/>
  <c r="U25" i="49" s="1"/>
  <c r="M24" i="49"/>
  <c r="U24" i="49" s="1"/>
  <c r="M23" i="49"/>
  <c r="U23" i="49" s="1"/>
  <c r="M22" i="49"/>
  <c r="U22" i="49" s="1"/>
  <c r="M21" i="49"/>
  <c r="U21" i="49" s="1"/>
  <c r="M20" i="49"/>
  <c r="U20" i="49" s="1"/>
  <c r="M19" i="49"/>
  <c r="U19" i="49" s="1"/>
  <c r="M18" i="49"/>
  <c r="U18" i="49" s="1"/>
  <c r="M17" i="49"/>
  <c r="U17" i="49" s="1"/>
  <c r="M16" i="49"/>
  <c r="U16" i="49" s="1"/>
  <c r="M15" i="49"/>
  <c r="U15" i="49" s="1"/>
  <c r="M14" i="49"/>
  <c r="U14" i="49" s="1"/>
  <c r="M13" i="49"/>
  <c r="U13" i="49" s="1"/>
  <c r="M12" i="49"/>
  <c r="U12" i="49" s="1"/>
  <c r="M11" i="49"/>
  <c r="U11" i="49" s="1"/>
  <c r="M10" i="49"/>
  <c r="U10" i="49" s="1"/>
  <c r="M9" i="49"/>
  <c r="U9" i="49" s="1"/>
  <c r="M8" i="49"/>
  <c r="U8" i="49" s="1"/>
  <c r="M7" i="49"/>
  <c r="U7" i="49" s="1"/>
  <c r="M6" i="49"/>
  <c r="U6" i="49" s="1"/>
  <c r="M5" i="49"/>
  <c r="U5" i="49" s="1"/>
  <c r="X5" i="49" s="1"/>
  <c r="H89" i="49"/>
  <c r="I89" i="49" s="1"/>
  <c r="J89" i="49" s="1"/>
  <c r="H88" i="49"/>
  <c r="I88" i="49" s="1"/>
  <c r="J88" i="49" s="1"/>
  <c r="H87" i="49"/>
  <c r="I87" i="49" s="1"/>
  <c r="J87" i="49" s="1"/>
  <c r="H86" i="49"/>
  <c r="I86" i="49" s="1"/>
  <c r="J86" i="49" s="1"/>
  <c r="H85" i="49"/>
  <c r="I85" i="49" s="1"/>
  <c r="J85" i="49" s="1"/>
  <c r="H84" i="49"/>
  <c r="I84" i="49" s="1"/>
  <c r="J84" i="49" s="1"/>
  <c r="H83" i="49"/>
  <c r="I83" i="49" s="1"/>
  <c r="J83" i="49" s="1"/>
  <c r="H82" i="49"/>
  <c r="I82" i="49" s="1"/>
  <c r="J82" i="49" s="1"/>
  <c r="H81" i="49"/>
  <c r="I81" i="49" s="1"/>
  <c r="J81" i="49" s="1"/>
  <c r="H80" i="49"/>
  <c r="I80" i="49" s="1"/>
  <c r="J80" i="49" s="1"/>
  <c r="H79" i="49"/>
  <c r="I79" i="49" s="1"/>
  <c r="J79" i="49" s="1"/>
  <c r="H78" i="49"/>
  <c r="I78" i="49" s="1"/>
  <c r="J78" i="49" s="1"/>
  <c r="H77" i="49"/>
  <c r="I77" i="49" s="1"/>
  <c r="J77" i="49" s="1"/>
  <c r="H76" i="49"/>
  <c r="I76" i="49" s="1"/>
  <c r="J76" i="49" s="1"/>
  <c r="H75" i="49"/>
  <c r="I75" i="49" s="1"/>
  <c r="J75" i="49" s="1"/>
  <c r="H74" i="49"/>
  <c r="I74" i="49" s="1"/>
  <c r="J74" i="49" s="1"/>
  <c r="H73" i="49"/>
  <c r="I73" i="49" s="1"/>
  <c r="J73" i="49" s="1"/>
  <c r="H72" i="49"/>
  <c r="I72" i="49" s="1"/>
  <c r="J72" i="49" s="1"/>
  <c r="H71" i="49"/>
  <c r="I71" i="49" s="1"/>
  <c r="J71" i="49" s="1"/>
  <c r="H70" i="49"/>
  <c r="I70" i="49" s="1"/>
  <c r="J70" i="49" s="1"/>
  <c r="H69" i="49"/>
  <c r="I69" i="49" s="1"/>
  <c r="J69" i="49" s="1"/>
  <c r="H68" i="49"/>
  <c r="I68" i="49" s="1"/>
  <c r="J68" i="49" s="1"/>
  <c r="H67" i="49"/>
  <c r="I67" i="49" s="1"/>
  <c r="J67" i="49" s="1"/>
  <c r="H66" i="49"/>
  <c r="I66" i="49" s="1"/>
  <c r="J66" i="49" s="1"/>
  <c r="H65" i="49"/>
  <c r="I65" i="49" s="1"/>
  <c r="J65" i="49" s="1"/>
  <c r="H64" i="49"/>
  <c r="I64" i="49" s="1"/>
  <c r="J64" i="49" s="1"/>
  <c r="H63" i="49"/>
  <c r="I63" i="49" s="1"/>
  <c r="J63" i="49" s="1"/>
  <c r="H62" i="49"/>
  <c r="I62" i="49" s="1"/>
  <c r="J62" i="49" s="1"/>
  <c r="H61" i="49"/>
  <c r="I61" i="49" s="1"/>
  <c r="J61" i="49" s="1"/>
  <c r="H60" i="49"/>
  <c r="I60" i="49" s="1"/>
  <c r="J60" i="49" s="1"/>
  <c r="H59" i="49"/>
  <c r="I59" i="49" s="1"/>
  <c r="J59" i="49" s="1"/>
  <c r="H58" i="49"/>
  <c r="I58" i="49" s="1"/>
  <c r="J58" i="49" s="1"/>
  <c r="H57" i="49"/>
  <c r="I57" i="49" s="1"/>
  <c r="J57" i="49" s="1"/>
  <c r="H56" i="49"/>
  <c r="I56" i="49" s="1"/>
  <c r="J56" i="49" s="1"/>
  <c r="H55" i="49"/>
  <c r="I55" i="49" s="1"/>
  <c r="J55" i="49" s="1"/>
  <c r="H54" i="49"/>
  <c r="I54" i="49" s="1"/>
  <c r="J54" i="49" s="1"/>
  <c r="H53" i="49"/>
  <c r="I53" i="49" s="1"/>
  <c r="J53" i="49" s="1"/>
  <c r="H52" i="49"/>
  <c r="I52" i="49" s="1"/>
  <c r="J52" i="49" s="1"/>
  <c r="H51" i="49"/>
  <c r="I51" i="49" s="1"/>
  <c r="J51" i="49" s="1"/>
  <c r="H50" i="49"/>
  <c r="I50" i="49" s="1"/>
  <c r="J50" i="49" s="1"/>
  <c r="H49" i="49"/>
  <c r="I49" i="49" s="1"/>
  <c r="J49" i="49" s="1"/>
  <c r="H48" i="49"/>
  <c r="I48" i="49" s="1"/>
  <c r="J48" i="49" s="1"/>
  <c r="H47" i="49"/>
  <c r="I47" i="49" s="1"/>
  <c r="J47" i="49" s="1"/>
  <c r="H46" i="49"/>
  <c r="I46" i="49" s="1"/>
  <c r="J46" i="49" s="1"/>
  <c r="H45" i="49"/>
  <c r="I45" i="49" s="1"/>
  <c r="J45" i="49" s="1"/>
  <c r="H44" i="49"/>
  <c r="I44" i="49" s="1"/>
  <c r="J44" i="49" s="1"/>
  <c r="H43" i="49"/>
  <c r="I43" i="49" s="1"/>
  <c r="J43" i="49" s="1"/>
  <c r="H42" i="49"/>
  <c r="I42" i="49" s="1"/>
  <c r="J42" i="49" s="1"/>
  <c r="H41" i="49"/>
  <c r="I41" i="49" s="1"/>
  <c r="J41" i="49" s="1"/>
  <c r="H40" i="49"/>
  <c r="I40" i="49" s="1"/>
  <c r="J40" i="49" s="1"/>
  <c r="H39" i="49"/>
  <c r="I39" i="49" s="1"/>
  <c r="J39" i="49" s="1"/>
  <c r="H38" i="49"/>
  <c r="I38" i="49" s="1"/>
  <c r="J38" i="49" s="1"/>
  <c r="H37" i="49"/>
  <c r="I37" i="49" s="1"/>
  <c r="J37" i="49" s="1"/>
  <c r="H36" i="49"/>
  <c r="I36" i="49" s="1"/>
  <c r="J36" i="49" s="1"/>
  <c r="H35" i="49"/>
  <c r="I35" i="49" s="1"/>
  <c r="J35" i="49" s="1"/>
  <c r="H34" i="49"/>
  <c r="I34" i="49" s="1"/>
  <c r="J34" i="49" s="1"/>
  <c r="H33" i="49"/>
  <c r="I33" i="49" s="1"/>
  <c r="J33" i="49" s="1"/>
  <c r="H32" i="49"/>
  <c r="I32" i="49" s="1"/>
  <c r="J32" i="49" s="1"/>
  <c r="H31" i="49"/>
  <c r="I31" i="49" s="1"/>
  <c r="J31" i="49" s="1"/>
  <c r="H30" i="49"/>
  <c r="I30" i="49" s="1"/>
  <c r="J30" i="49" s="1"/>
  <c r="H29" i="49"/>
  <c r="I29" i="49" s="1"/>
  <c r="J29" i="49" s="1"/>
  <c r="H28" i="49"/>
  <c r="I28" i="49" s="1"/>
  <c r="J28" i="49" s="1"/>
  <c r="H27" i="49"/>
  <c r="I27" i="49" s="1"/>
  <c r="J27" i="49" s="1"/>
  <c r="H26" i="49"/>
  <c r="I26" i="49" s="1"/>
  <c r="J26" i="49" s="1"/>
  <c r="H25" i="49"/>
  <c r="I25" i="49" s="1"/>
  <c r="J25" i="49" s="1"/>
  <c r="H24" i="49"/>
  <c r="I24" i="49" s="1"/>
  <c r="J24" i="49" s="1"/>
  <c r="H23" i="49"/>
  <c r="I23" i="49" s="1"/>
  <c r="J23" i="49" s="1"/>
  <c r="H22" i="49"/>
  <c r="I22" i="49" s="1"/>
  <c r="J22" i="49" s="1"/>
  <c r="H21" i="49"/>
  <c r="I21" i="49" s="1"/>
  <c r="J21" i="49" s="1"/>
  <c r="H20" i="49"/>
  <c r="I20" i="49" s="1"/>
  <c r="J20" i="49" s="1"/>
  <c r="H19" i="49"/>
  <c r="I19" i="49" s="1"/>
  <c r="J19" i="49" s="1"/>
  <c r="H18" i="49"/>
  <c r="I18" i="49" s="1"/>
  <c r="J18" i="49" s="1"/>
  <c r="H17" i="49"/>
  <c r="I17" i="49" s="1"/>
  <c r="J17" i="49" s="1"/>
  <c r="H16" i="49"/>
  <c r="I16" i="49" s="1"/>
  <c r="J16" i="49" s="1"/>
  <c r="H15" i="49"/>
  <c r="I15" i="49" s="1"/>
  <c r="J15" i="49" s="1"/>
  <c r="H14" i="49"/>
  <c r="I14" i="49" s="1"/>
  <c r="J14" i="49" s="1"/>
  <c r="H13" i="49"/>
  <c r="I13" i="49" s="1"/>
  <c r="J13" i="49" s="1"/>
  <c r="H12" i="49"/>
  <c r="I12" i="49" s="1"/>
  <c r="J12" i="49" s="1"/>
  <c r="H11" i="49"/>
  <c r="I11" i="49" s="1"/>
  <c r="J11" i="49" s="1"/>
  <c r="H10" i="49"/>
  <c r="I10" i="49" s="1"/>
  <c r="J10" i="49" s="1"/>
  <c r="H9" i="49"/>
  <c r="I9" i="49" s="1"/>
  <c r="J9" i="49" s="1"/>
  <c r="H8" i="49"/>
  <c r="I8" i="49" s="1"/>
  <c r="J8" i="49" s="1"/>
  <c r="H7" i="49"/>
  <c r="I7" i="49" s="1"/>
  <c r="J7" i="49" s="1"/>
  <c r="H6" i="49"/>
  <c r="I6" i="49" s="1"/>
  <c r="J6" i="49" s="1"/>
  <c r="H5" i="49"/>
  <c r="I5" i="49" s="1"/>
  <c r="J5" i="49" s="1"/>
  <c r="H4" i="49"/>
  <c r="I4" i="49" s="1"/>
  <c r="J4" i="49" s="1"/>
  <c r="K4" i="49" s="1"/>
  <c r="M98" i="48"/>
  <c r="U98" i="48" s="1"/>
  <c r="M97" i="48"/>
  <c r="U97" i="48" s="1"/>
  <c r="M96" i="48"/>
  <c r="U96" i="48" s="1"/>
  <c r="M95" i="48"/>
  <c r="U95" i="48" s="1"/>
  <c r="M94" i="48"/>
  <c r="U94" i="48" s="1"/>
  <c r="M93" i="48"/>
  <c r="U93" i="48" s="1"/>
  <c r="M92" i="48"/>
  <c r="U92" i="48" s="1"/>
  <c r="M91" i="48"/>
  <c r="U91" i="48" s="1"/>
  <c r="M90" i="48"/>
  <c r="U90" i="48" s="1"/>
  <c r="M89" i="48"/>
  <c r="U89" i="48" s="1"/>
  <c r="M88" i="48"/>
  <c r="U88" i="48" s="1"/>
  <c r="M87" i="48"/>
  <c r="U87" i="48" s="1"/>
  <c r="M86" i="48"/>
  <c r="U86" i="48" s="1"/>
  <c r="M85" i="48"/>
  <c r="U85" i="48" s="1"/>
  <c r="M84" i="48"/>
  <c r="U84" i="48" s="1"/>
  <c r="M83" i="48"/>
  <c r="U83" i="48" s="1"/>
  <c r="M82" i="48"/>
  <c r="U82" i="48" s="1"/>
  <c r="M81" i="48"/>
  <c r="U81" i="48" s="1"/>
  <c r="M80" i="48"/>
  <c r="U80" i="48" s="1"/>
  <c r="M79" i="48"/>
  <c r="U79" i="48" s="1"/>
  <c r="M78" i="48"/>
  <c r="U78" i="48" s="1"/>
  <c r="M77" i="48"/>
  <c r="U77" i="48" s="1"/>
  <c r="M76" i="48"/>
  <c r="U76" i="48" s="1"/>
  <c r="M75" i="48"/>
  <c r="U75" i="48" s="1"/>
  <c r="M74" i="48"/>
  <c r="U74" i="48" s="1"/>
  <c r="M73" i="48"/>
  <c r="U73" i="48" s="1"/>
  <c r="M72" i="48"/>
  <c r="U72" i="48" s="1"/>
  <c r="M71" i="48"/>
  <c r="U71" i="48" s="1"/>
  <c r="M70" i="48"/>
  <c r="U70" i="48" s="1"/>
  <c r="M69" i="48"/>
  <c r="U69" i="48" s="1"/>
  <c r="M68" i="48"/>
  <c r="U68" i="48" s="1"/>
  <c r="M67" i="48"/>
  <c r="U67" i="48" s="1"/>
  <c r="M66" i="48"/>
  <c r="U66" i="48" s="1"/>
  <c r="M65" i="48"/>
  <c r="U65" i="48" s="1"/>
  <c r="M64" i="48"/>
  <c r="U64" i="48" s="1"/>
  <c r="M63" i="48"/>
  <c r="U63" i="48" s="1"/>
  <c r="M62" i="48"/>
  <c r="U62" i="48" s="1"/>
  <c r="M61" i="48"/>
  <c r="U61" i="48" s="1"/>
  <c r="M60" i="48"/>
  <c r="U60" i="48" s="1"/>
  <c r="M59" i="48"/>
  <c r="U59" i="48" s="1"/>
  <c r="M58" i="48"/>
  <c r="U58" i="48" s="1"/>
  <c r="M57" i="48"/>
  <c r="U57" i="48" s="1"/>
  <c r="M56" i="48"/>
  <c r="U56" i="48" s="1"/>
  <c r="M55" i="48"/>
  <c r="U55" i="48" s="1"/>
  <c r="M54" i="48"/>
  <c r="U54" i="48" s="1"/>
  <c r="M53" i="48"/>
  <c r="U53" i="48" s="1"/>
  <c r="M52" i="48"/>
  <c r="U52" i="48" s="1"/>
  <c r="M51" i="48"/>
  <c r="U51" i="48" s="1"/>
  <c r="M50" i="48"/>
  <c r="U50" i="48" s="1"/>
  <c r="M49" i="48"/>
  <c r="U49" i="48" s="1"/>
  <c r="M48" i="48"/>
  <c r="U48" i="48" s="1"/>
  <c r="M47" i="48"/>
  <c r="U47" i="48" s="1"/>
  <c r="M46" i="48"/>
  <c r="U46" i="48" s="1"/>
  <c r="M45" i="48"/>
  <c r="U45" i="48" s="1"/>
  <c r="M44" i="48"/>
  <c r="U44" i="48" s="1"/>
  <c r="M43" i="48"/>
  <c r="U43" i="48" s="1"/>
  <c r="M42" i="48"/>
  <c r="U42" i="48" s="1"/>
  <c r="M41" i="48"/>
  <c r="U41" i="48" s="1"/>
  <c r="M40" i="48"/>
  <c r="U40" i="48" s="1"/>
  <c r="M39" i="48"/>
  <c r="U39" i="48" s="1"/>
  <c r="M38" i="48"/>
  <c r="U38" i="48" s="1"/>
  <c r="M37" i="48"/>
  <c r="U37" i="48" s="1"/>
  <c r="M36" i="48"/>
  <c r="U36" i="48" s="1"/>
  <c r="M35" i="48"/>
  <c r="U35" i="48" s="1"/>
  <c r="M34" i="48"/>
  <c r="U34" i="48" s="1"/>
  <c r="M33" i="48"/>
  <c r="U33" i="48" s="1"/>
  <c r="M32" i="48"/>
  <c r="U32" i="48" s="1"/>
  <c r="M31" i="48"/>
  <c r="U31" i="48" s="1"/>
  <c r="M30" i="48"/>
  <c r="U30" i="48" s="1"/>
  <c r="M29" i="48"/>
  <c r="U29" i="48" s="1"/>
  <c r="M28" i="48"/>
  <c r="U28" i="48" s="1"/>
  <c r="M27" i="48"/>
  <c r="U27" i="48" s="1"/>
  <c r="M26" i="48"/>
  <c r="U26" i="48" s="1"/>
  <c r="M25" i="48"/>
  <c r="U25" i="48" s="1"/>
  <c r="M24" i="48"/>
  <c r="U24" i="48" s="1"/>
  <c r="M23" i="48"/>
  <c r="U23" i="48" s="1"/>
  <c r="M22" i="48"/>
  <c r="U22" i="48" s="1"/>
  <c r="M21" i="48"/>
  <c r="U21" i="48" s="1"/>
  <c r="M20" i="48"/>
  <c r="U20" i="48" s="1"/>
  <c r="M19" i="48"/>
  <c r="U19" i="48" s="1"/>
  <c r="M18" i="48"/>
  <c r="U18" i="48" s="1"/>
  <c r="M17" i="48"/>
  <c r="U17" i="48" s="1"/>
  <c r="M16" i="48"/>
  <c r="U16" i="48" s="1"/>
  <c r="M15" i="48"/>
  <c r="U15" i="48" s="1"/>
  <c r="M14" i="48"/>
  <c r="U14" i="48" s="1"/>
  <c r="M13" i="48"/>
  <c r="U13" i="48" s="1"/>
  <c r="M12" i="48"/>
  <c r="U12" i="48" s="1"/>
  <c r="M11" i="48"/>
  <c r="U11" i="48" s="1"/>
  <c r="M10" i="48"/>
  <c r="U10" i="48" s="1"/>
  <c r="M9" i="48"/>
  <c r="U9" i="48" s="1"/>
  <c r="M8" i="48"/>
  <c r="U8" i="48" s="1"/>
  <c r="M7" i="48"/>
  <c r="U7" i="48" s="1"/>
  <c r="M6" i="48"/>
  <c r="U6" i="48" s="1"/>
  <c r="M5" i="48"/>
  <c r="U5" i="48" s="1"/>
  <c r="X5" i="48" s="1"/>
  <c r="H98" i="48"/>
  <c r="I98" i="48" s="1"/>
  <c r="J98" i="48" s="1"/>
  <c r="H97" i="48"/>
  <c r="I97" i="48" s="1"/>
  <c r="J97" i="48" s="1"/>
  <c r="H96" i="48"/>
  <c r="I96" i="48" s="1"/>
  <c r="J96" i="48" s="1"/>
  <c r="H95" i="48"/>
  <c r="I95" i="48" s="1"/>
  <c r="J95" i="48" s="1"/>
  <c r="H94" i="48"/>
  <c r="I94" i="48" s="1"/>
  <c r="J94" i="48" s="1"/>
  <c r="H93" i="48"/>
  <c r="I93" i="48" s="1"/>
  <c r="J93" i="48" s="1"/>
  <c r="H92" i="48"/>
  <c r="I92" i="48" s="1"/>
  <c r="J92" i="48" s="1"/>
  <c r="H91" i="48"/>
  <c r="I91" i="48" s="1"/>
  <c r="J91" i="48" s="1"/>
  <c r="H90" i="48"/>
  <c r="I90" i="48" s="1"/>
  <c r="J90" i="48" s="1"/>
  <c r="H89" i="48"/>
  <c r="I89" i="48" s="1"/>
  <c r="J89" i="48" s="1"/>
  <c r="H88" i="48"/>
  <c r="I88" i="48" s="1"/>
  <c r="J88" i="48" s="1"/>
  <c r="H87" i="48"/>
  <c r="I87" i="48" s="1"/>
  <c r="J87" i="48" s="1"/>
  <c r="H86" i="48"/>
  <c r="I86" i="48" s="1"/>
  <c r="J86" i="48" s="1"/>
  <c r="H85" i="48"/>
  <c r="I85" i="48" s="1"/>
  <c r="J85" i="48" s="1"/>
  <c r="H84" i="48"/>
  <c r="I84" i="48" s="1"/>
  <c r="J84" i="48" s="1"/>
  <c r="H83" i="48"/>
  <c r="I83" i="48" s="1"/>
  <c r="J83" i="48" s="1"/>
  <c r="H82" i="48"/>
  <c r="I82" i="48" s="1"/>
  <c r="J82" i="48" s="1"/>
  <c r="H81" i="48"/>
  <c r="I81" i="48" s="1"/>
  <c r="J81" i="48" s="1"/>
  <c r="H80" i="48"/>
  <c r="I80" i="48" s="1"/>
  <c r="J80" i="48" s="1"/>
  <c r="H79" i="48"/>
  <c r="I79" i="48" s="1"/>
  <c r="J79" i="48" s="1"/>
  <c r="H78" i="48"/>
  <c r="I78" i="48" s="1"/>
  <c r="J78" i="48" s="1"/>
  <c r="H77" i="48"/>
  <c r="I77" i="48" s="1"/>
  <c r="J77" i="48" s="1"/>
  <c r="H76" i="48"/>
  <c r="I76" i="48" s="1"/>
  <c r="J76" i="48" s="1"/>
  <c r="H75" i="48"/>
  <c r="I75" i="48" s="1"/>
  <c r="J75" i="48" s="1"/>
  <c r="H74" i="48"/>
  <c r="I74" i="48" s="1"/>
  <c r="J74" i="48" s="1"/>
  <c r="H73" i="48"/>
  <c r="I73" i="48" s="1"/>
  <c r="J73" i="48" s="1"/>
  <c r="H72" i="48"/>
  <c r="I72" i="48" s="1"/>
  <c r="J72" i="48" s="1"/>
  <c r="H71" i="48"/>
  <c r="I71" i="48" s="1"/>
  <c r="J71" i="48" s="1"/>
  <c r="H70" i="48"/>
  <c r="I70" i="48" s="1"/>
  <c r="J70" i="48" s="1"/>
  <c r="H69" i="48"/>
  <c r="I69" i="48" s="1"/>
  <c r="J69" i="48" s="1"/>
  <c r="H68" i="48"/>
  <c r="I68" i="48" s="1"/>
  <c r="J68" i="48" s="1"/>
  <c r="H67" i="48"/>
  <c r="I67" i="48" s="1"/>
  <c r="J67" i="48" s="1"/>
  <c r="H66" i="48"/>
  <c r="I66" i="48" s="1"/>
  <c r="J66" i="48" s="1"/>
  <c r="H65" i="48"/>
  <c r="I65" i="48" s="1"/>
  <c r="J65" i="48" s="1"/>
  <c r="H64" i="48"/>
  <c r="I64" i="48" s="1"/>
  <c r="J64" i="48" s="1"/>
  <c r="H63" i="48"/>
  <c r="I63" i="48" s="1"/>
  <c r="J63" i="48" s="1"/>
  <c r="H62" i="48"/>
  <c r="I62" i="48" s="1"/>
  <c r="J62" i="48" s="1"/>
  <c r="H61" i="48"/>
  <c r="I61" i="48" s="1"/>
  <c r="J61" i="48" s="1"/>
  <c r="H60" i="48"/>
  <c r="I60" i="48" s="1"/>
  <c r="J60" i="48" s="1"/>
  <c r="H59" i="48"/>
  <c r="I59" i="48" s="1"/>
  <c r="J59" i="48" s="1"/>
  <c r="H58" i="48"/>
  <c r="I58" i="48" s="1"/>
  <c r="J58" i="48" s="1"/>
  <c r="H57" i="48"/>
  <c r="I57" i="48" s="1"/>
  <c r="J57" i="48" s="1"/>
  <c r="H56" i="48"/>
  <c r="I56" i="48" s="1"/>
  <c r="J56" i="48" s="1"/>
  <c r="H55" i="48"/>
  <c r="I55" i="48" s="1"/>
  <c r="J55" i="48" s="1"/>
  <c r="H54" i="48"/>
  <c r="I54" i="48" s="1"/>
  <c r="J54" i="48" s="1"/>
  <c r="H53" i="48"/>
  <c r="I53" i="48" s="1"/>
  <c r="J53" i="48" s="1"/>
  <c r="H52" i="48"/>
  <c r="I52" i="48" s="1"/>
  <c r="J52" i="48" s="1"/>
  <c r="H51" i="48"/>
  <c r="I51" i="48" s="1"/>
  <c r="J51" i="48" s="1"/>
  <c r="H50" i="48"/>
  <c r="I50" i="48" s="1"/>
  <c r="J50" i="48" s="1"/>
  <c r="H49" i="48"/>
  <c r="I49" i="48" s="1"/>
  <c r="J49" i="48" s="1"/>
  <c r="H48" i="48"/>
  <c r="I48" i="48" s="1"/>
  <c r="J48" i="48" s="1"/>
  <c r="H47" i="48"/>
  <c r="I47" i="48" s="1"/>
  <c r="J47" i="48" s="1"/>
  <c r="H46" i="48"/>
  <c r="I46" i="48" s="1"/>
  <c r="J46" i="48" s="1"/>
  <c r="H45" i="48"/>
  <c r="I45" i="48" s="1"/>
  <c r="J45" i="48" s="1"/>
  <c r="H44" i="48"/>
  <c r="I44" i="48" s="1"/>
  <c r="J44" i="48" s="1"/>
  <c r="H43" i="48"/>
  <c r="I43" i="48" s="1"/>
  <c r="J43" i="48" s="1"/>
  <c r="H42" i="48"/>
  <c r="I42" i="48" s="1"/>
  <c r="J42" i="48" s="1"/>
  <c r="H41" i="48"/>
  <c r="I41" i="48" s="1"/>
  <c r="J41" i="48" s="1"/>
  <c r="H40" i="48"/>
  <c r="I40" i="48" s="1"/>
  <c r="J40" i="48" s="1"/>
  <c r="H39" i="48"/>
  <c r="I39" i="48" s="1"/>
  <c r="J39" i="48" s="1"/>
  <c r="H38" i="48"/>
  <c r="I38" i="48" s="1"/>
  <c r="J38" i="48" s="1"/>
  <c r="H37" i="48"/>
  <c r="I37" i="48" s="1"/>
  <c r="J37" i="48" s="1"/>
  <c r="H36" i="48"/>
  <c r="I36" i="48" s="1"/>
  <c r="J36" i="48" s="1"/>
  <c r="H35" i="48"/>
  <c r="I35" i="48" s="1"/>
  <c r="J35" i="48" s="1"/>
  <c r="H34" i="48"/>
  <c r="I34" i="48" s="1"/>
  <c r="J34" i="48" s="1"/>
  <c r="H33" i="48"/>
  <c r="I33" i="48" s="1"/>
  <c r="J33" i="48" s="1"/>
  <c r="H32" i="48"/>
  <c r="I32" i="48" s="1"/>
  <c r="J32" i="48" s="1"/>
  <c r="H31" i="48"/>
  <c r="I31" i="48" s="1"/>
  <c r="J31" i="48" s="1"/>
  <c r="H30" i="48"/>
  <c r="I30" i="48" s="1"/>
  <c r="J30" i="48" s="1"/>
  <c r="H29" i="48"/>
  <c r="I29" i="48" s="1"/>
  <c r="J29" i="48" s="1"/>
  <c r="H28" i="48"/>
  <c r="I28" i="48" s="1"/>
  <c r="J28" i="48" s="1"/>
  <c r="H27" i="48"/>
  <c r="I27" i="48" s="1"/>
  <c r="J27" i="48" s="1"/>
  <c r="H26" i="48"/>
  <c r="I26" i="48" s="1"/>
  <c r="J26" i="48" s="1"/>
  <c r="H25" i="48"/>
  <c r="I25" i="48" s="1"/>
  <c r="J25" i="48" s="1"/>
  <c r="H24" i="48"/>
  <c r="I24" i="48" s="1"/>
  <c r="J24" i="48" s="1"/>
  <c r="H23" i="48"/>
  <c r="I23" i="48" s="1"/>
  <c r="J23" i="48" s="1"/>
  <c r="H22" i="48"/>
  <c r="I22" i="48" s="1"/>
  <c r="J22" i="48" s="1"/>
  <c r="H21" i="48"/>
  <c r="I21" i="48" s="1"/>
  <c r="J21" i="48" s="1"/>
  <c r="H20" i="48"/>
  <c r="I20" i="48" s="1"/>
  <c r="J20" i="48" s="1"/>
  <c r="H19" i="48"/>
  <c r="I19" i="48" s="1"/>
  <c r="J19" i="48" s="1"/>
  <c r="H18" i="48"/>
  <c r="I18" i="48" s="1"/>
  <c r="J18" i="48" s="1"/>
  <c r="H17" i="48"/>
  <c r="I17" i="48" s="1"/>
  <c r="J17" i="48" s="1"/>
  <c r="H16" i="48"/>
  <c r="I16" i="48" s="1"/>
  <c r="J16" i="48" s="1"/>
  <c r="H15" i="48"/>
  <c r="I15" i="48" s="1"/>
  <c r="J15" i="48" s="1"/>
  <c r="H14" i="48"/>
  <c r="I14" i="48" s="1"/>
  <c r="J14" i="48" s="1"/>
  <c r="H13" i="48"/>
  <c r="I13" i="48" s="1"/>
  <c r="J13" i="48" s="1"/>
  <c r="H12" i="48"/>
  <c r="I12" i="48" s="1"/>
  <c r="J12" i="48" s="1"/>
  <c r="H11" i="48"/>
  <c r="I11" i="48" s="1"/>
  <c r="J11" i="48" s="1"/>
  <c r="H10" i="48"/>
  <c r="I10" i="48" s="1"/>
  <c r="J10" i="48" s="1"/>
  <c r="H9" i="48"/>
  <c r="I9" i="48" s="1"/>
  <c r="J9" i="48" s="1"/>
  <c r="H8" i="48"/>
  <c r="I8" i="48" s="1"/>
  <c r="J8" i="48" s="1"/>
  <c r="H7" i="48"/>
  <c r="I7" i="48" s="1"/>
  <c r="J7" i="48" s="1"/>
  <c r="H6" i="48"/>
  <c r="I6" i="48" s="1"/>
  <c r="J6" i="48" s="1"/>
  <c r="H5" i="48"/>
  <c r="I5" i="48" s="1"/>
  <c r="J5" i="48" s="1"/>
  <c r="K5" i="48" s="1"/>
  <c r="M69" i="53"/>
  <c r="U69" i="53" s="1"/>
  <c r="M68" i="53"/>
  <c r="U68" i="53" s="1"/>
  <c r="M67" i="53"/>
  <c r="U67" i="53" s="1"/>
  <c r="M66" i="53"/>
  <c r="U66" i="53" s="1"/>
  <c r="M65" i="53"/>
  <c r="U65" i="53" s="1"/>
  <c r="M64" i="53"/>
  <c r="U64" i="53" s="1"/>
  <c r="M63" i="53"/>
  <c r="U63" i="53" s="1"/>
  <c r="M62" i="53"/>
  <c r="U62" i="53" s="1"/>
  <c r="M61" i="53"/>
  <c r="U61" i="53" s="1"/>
  <c r="M60" i="53"/>
  <c r="U60" i="53" s="1"/>
  <c r="M59" i="53"/>
  <c r="U59" i="53" s="1"/>
  <c r="M58" i="53"/>
  <c r="U58" i="53" s="1"/>
  <c r="M57" i="53"/>
  <c r="U57" i="53" s="1"/>
  <c r="M56" i="53"/>
  <c r="U56" i="53" s="1"/>
  <c r="M55" i="53"/>
  <c r="U55" i="53" s="1"/>
  <c r="M54" i="53"/>
  <c r="U54" i="53" s="1"/>
  <c r="M53" i="53"/>
  <c r="U53" i="53" s="1"/>
  <c r="M52" i="53"/>
  <c r="U52" i="53" s="1"/>
  <c r="M51" i="53"/>
  <c r="U51" i="53" s="1"/>
  <c r="M50" i="53"/>
  <c r="U50" i="53" s="1"/>
  <c r="M49" i="53"/>
  <c r="U49" i="53" s="1"/>
  <c r="M48" i="53"/>
  <c r="U48" i="53" s="1"/>
  <c r="M47" i="53"/>
  <c r="U47" i="53" s="1"/>
  <c r="M46" i="53"/>
  <c r="U46" i="53" s="1"/>
  <c r="M45" i="53"/>
  <c r="U45" i="53" s="1"/>
  <c r="M44" i="53"/>
  <c r="U44" i="53" s="1"/>
  <c r="M43" i="53"/>
  <c r="U43" i="53" s="1"/>
  <c r="M42" i="53"/>
  <c r="U42" i="53" s="1"/>
  <c r="M41" i="53"/>
  <c r="U41" i="53" s="1"/>
  <c r="M40" i="53"/>
  <c r="U40" i="53" s="1"/>
  <c r="M39" i="53"/>
  <c r="U39" i="53" s="1"/>
  <c r="M38" i="53"/>
  <c r="U38" i="53" s="1"/>
  <c r="M37" i="53"/>
  <c r="U37" i="53" s="1"/>
  <c r="M36" i="53"/>
  <c r="U36" i="53" s="1"/>
  <c r="M35" i="53"/>
  <c r="U35" i="53" s="1"/>
  <c r="M34" i="53"/>
  <c r="U34" i="53" s="1"/>
  <c r="M33" i="53"/>
  <c r="U33" i="53" s="1"/>
  <c r="M32" i="53"/>
  <c r="U32" i="53" s="1"/>
  <c r="M31" i="53"/>
  <c r="U31" i="53" s="1"/>
  <c r="M30" i="53"/>
  <c r="U30" i="53" s="1"/>
  <c r="M29" i="53"/>
  <c r="U29" i="53" s="1"/>
  <c r="M28" i="53"/>
  <c r="U28" i="53" s="1"/>
  <c r="M27" i="53"/>
  <c r="U27" i="53" s="1"/>
  <c r="M26" i="53"/>
  <c r="U26" i="53" s="1"/>
  <c r="M25" i="53"/>
  <c r="U25" i="53" s="1"/>
  <c r="M24" i="53"/>
  <c r="U24" i="53" s="1"/>
  <c r="M23" i="53"/>
  <c r="U23" i="53" s="1"/>
  <c r="M22" i="53"/>
  <c r="U22" i="53" s="1"/>
  <c r="M21" i="53"/>
  <c r="U21" i="53" s="1"/>
  <c r="M20" i="53"/>
  <c r="U20" i="53" s="1"/>
  <c r="M19" i="53"/>
  <c r="U19" i="53" s="1"/>
  <c r="M18" i="53"/>
  <c r="U18" i="53" s="1"/>
  <c r="M17" i="53"/>
  <c r="U17" i="53" s="1"/>
  <c r="M16" i="53"/>
  <c r="U16" i="53" s="1"/>
  <c r="M15" i="53"/>
  <c r="U15" i="53" s="1"/>
  <c r="M14" i="53"/>
  <c r="U14" i="53" s="1"/>
  <c r="M13" i="53"/>
  <c r="U13" i="53" s="1"/>
  <c r="M12" i="53"/>
  <c r="U12" i="53" s="1"/>
  <c r="M11" i="53"/>
  <c r="U11" i="53" s="1"/>
  <c r="M10" i="53"/>
  <c r="U10" i="53" s="1"/>
  <c r="M9" i="53"/>
  <c r="U9" i="53" s="1"/>
  <c r="M8" i="53"/>
  <c r="U8" i="53" s="1"/>
  <c r="M7" i="53"/>
  <c r="U7" i="53" s="1"/>
  <c r="M6" i="53"/>
  <c r="U6" i="53" s="1"/>
  <c r="M5" i="53"/>
  <c r="U5" i="53" s="1"/>
  <c r="X5" i="53" s="1"/>
  <c r="H69" i="53"/>
  <c r="I69" i="53" s="1"/>
  <c r="J69" i="53" s="1"/>
  <c r="H68" i="53"/>
  <c r="I68" i="53" s="1"/>
  <c r="J68" i="53" s="1"/>
  <c r="H67" i="53"/>
  <c r="I67" i="53" s="1"/>
  <c r="J67" i="53" s="1"/>
  <c r="H66" i="53"/>
  <c r="I66" i="53" s="1"/>
  <c r="J66" i="53" s="1"/>
  <c r="H65" i="53"/>
  <c r="I65" i="53" s="1"/>
  <c r="J65" i="53" s="1"/>
  <c r="H64" i="53"/>
  <c r="I64" i="53" s="1"/>
  <c r="J64" i="53" s="1"/>
  <c r="H63" i="53"/>
  <c r="I63" i="53" s="1"/>
  <c r="J63" i="53" s="1"/>
  <c r="H62" i="53"/>
  <c r="I62" i="53" s="1"/>
  <c r="J62" i="53" s="1"/>
  <c r="H61" i="53"/>
  <c r="I61" i="53" s="1"/>
  <c r="J61" i="53" s="1"/>
  <c r="H60" i="53"/>
  <c r="I60" i="53" s="1"/>
  <c r="J60" i="53" s="1"/>
  <c r="H59" i="53"/>
  <c r="I59" i="53" s="1"/>
  <c r="J59" i="53" s="1"/>
  <c r="H58" i="53"/>
  <c r="I58" i="53" s="1"/>
  <c r="J58" i="53" s="1"/>
  <c r="H57" i="53"/>
  <c r="I57" i="53" s="1"/>
  <c r="J57" i="53" s="1"/>
  <c r="H56" i="53"/>
  <c r="I56" i="53" s="1"/>
  <c r="J56" i="53" s="1"/>
  <c r="H55" i="53"/>
  <c r="I55" i="53" s="1"/>
  <c r="J55" i="53" s="1"/>
  <c r="H54" i="53"/>
  <c r="I54" i="53" s="1"/>
  <c r="J54" i="53" s="1"/>
  <c r="H53" i="53"/>
  <c r="I53" i="53" s="1"/>
  <c r="J53" i="53" s="1"/>
  <c r="H52" i="53"/>
  <c r="I52" i="53" s="1"/>
  <c r="J52" i="53" s="1"/>
  <c r="H51" i="53"/>
  <c r="I51" i="53" s="1"/>
  <c r="J51" i="53" s="1"/>
  <c r="H50" i="53"/>
  <c r="I50" i="53" s="1"/>
  <c r="J50" i="53" s="1"/>
  <c r="H49" i="53"/>
  <c r="I49" i="53" s="1"/>
  <c r="J49" i="53" s="1"/>
  <c r="H48" i="53"/>
  <c r="I48" i="53" s="1"/>
  <c r="J48" i="53" s="1"/>
  <c r="H47" i="53"/>
  <c r="I47" i="53" s="1"/>
  <c r="J47" i="53" s="1"/>
  <c r="H46" i="53"/>
  <c r="I46" i="53" s="1"/>
  <c r="J46" i="53" s="1"/>
  <c r="H45" i="53"/>
  <c r="I45" i="53" s="1"/>
  <c r="J45" i="53" s="1"/>
  <c r="H44" i="53"/>
  <c r="I44" i="53" s="1"/>
  <c r="J44" i="53" s="1"/>
  <c r="H43" i="53"/>
  <c r="I43" i="53" s="1"/>
  <c r="J43" i="53" s="1"/>
  <c r="H42" i="53"/>
  <c r="I42" i="53" s="1"/>
  <c r="J42" i="53" s="1"/>
  <c r="H41" i="53"/>
  <c r="I41" i="53" s="1"/>
  <c r="J41" i="53" s="1"/>
  <c r="H40" i="53"/>
  <c r="I40" i="53" s="1"/>
  <c r="J40" i="53" s="1"/>
  <c r="H39" i="53"/>
  <c r="I39" i="53" s="1"/>
  <c r="J39" i="53" s="1"/>
  <c r="H38" i="53"/>
  <c r="I38" i="53" s="1"/>
  <c r="J38" i="53" s="1"/>
  <c r="H37" i="53"/>
  <c r="I37" i="53" s="1"/>
  <c r="J37" i="53" s="1"/>
  <c r="H36" i="53"/>
  <c r="I36" i="53" s="1"/>
  <c r="J36" i="53" s="1"/>
  <c r="H35" i="53"/>
  <c r="I35" i="53" s="1"/>
  <c r="J35" i="53" s="1"/>
  <c r="H34" i="53"/>
  <c r="I34" i="53" s="1"/>
  <c r="J34" i="53" s="1"/>
  <c r="H33" i="53"/>
  <c r="I33" i="53" s="1"/>
  <c r="J33" i="53" s="1"/>
  <c r="H32" i="53"/>
  <c r="I32" i="53" s="1"/>
  <c r="J32" i="53" s="1"/>
  <c r="H31" i="53"/>
  <c r="I31" i="53" s="1"/>
  <c r="J31" i="53" s="1"/>
  <c r="H30" i="53"/>
  <c r="I30" i="53" s="1"/>
  <c r="J30" i="53" s="1"/>
  <c r="H29" i="53"/>
  <c r="I29" i="53" s="1"/>
  <c r="J29" i="53" s="1"/>
  <c r="H28" i="53"/>
  <c r="I28" i="53" s="1"/>
  <c r="J28" i="53" s="1"/>
  <c r="H27" i="53"/>
  <c r="I27" i="53" s="1"/>
  <c r="J27" i="53" s="1"/>
  <c r="H26" i="53"/>
  <c r="I26" i="53" s="1"/>
  <c r="J26" i="53" s="1"/>
  <c r="H25" i="53"/>
  <c r="I25" i="53" s="1"/>
  <c r="J25" i="53" s="1"/>
  <c r="H24" i="53"/>
  <c r="I24" i="53" s="1"/>
  <c r="J24" i="53" s="1"/>
  <c r="H23" i="53"/>
  <c r="I23" i="53" s="1"/>
  <c r="J23" i="53" s="1"/>
  <c r="H22" i="53"/>
  <c r="I22" i="53" s="1"/>
  <c r="J22" i="53" s="1"/>
  <c r="H21" i="53"/>
  <c r="I21" i="53" s="1"/>
  <c r="J21" i="53" s="1"/>
  <c r="H20" i="53"/>
  <c r="I20" i="53" s="1"/>
  <c r="J20" i="53" s="1"/>
  <c r="H19" i="53"/>
  <c r="I19" i="53" s="1"/>
  <c r="J19" i="53" s="1"/>
  <c r="H18" i="53"/>
  <c r="I18" i="53" s="1"/>
  <c r="J18" i="53" s="1"/>
  <c r="H17" i="53"/>
  <c r="I17" i="53" s="1"/>
  <c r="J17" i="53" s="1"/>
  <c r="H16" i="53"/>
  <c r="I16" i="53" s="1"/>
  <c r="J16" i="53" s="1"/>
  <c r="H15" i="53"/>
  <c r="I15" i="53" s="1"/>
  <c r="J15" i="53" s="1"/>
  <c r="H14" i="53"/>
  <c r="I14" i="53" s="1"/>
  <c r="J14" i="53" s="1"/>
  <c r="H13" i="53"/>
  <c r="I13" i="53" s="1"/>
  <c r="J13" i="53" s="1"/>
  <c r="H12" i="53"/>
  <c r="I12" i="53" s="1"/>
  <c r="J12" i="53" s="1"/>
  <c r="H11" i="53"/>
  <c r="I11" i="53" s="1"/>
  <c r="J11" i="53" s="1"/>
  <c r="H10" i="53"/>
  <c r="I10" i="53" s="1"/>
  <c r="J10" i="53" s="1"/>
  <c r="H9" i="53"/>
  <c r="I9" i="53" s="1"/>
  <c r="J9" i="53" s="1"/>
  <c r="H8" i="53"/>
  <c r="I8" i="53" s="1"/>
  <c r="J8" i="53" s="1"/>
  <c r="H7" i="53"/>
  <c r="I7" i="53" s="1"/>
  <c r="J7" i="53" s="1"/>
  <c r="H6" i="53"/>
  <c r="I6" i="53" s="1"/>
  <c r="J6" i="53" s="1"/>
  <c r="H5" i="53"/>
  <c r="I5" i="53" s="1"/>
  <c r="J5" i="53" s="1"/>
  <c r="H4" i="53"/>
  <c r="I4" i="53" s="1"/>
  <c r="J4" i="53" s="1"/>
  <c r="K4" i="53" s="1"/>
  <c r="M79" i="54"/>
  <c r="U79" i="54" s="1"/>
  <c r="M78" i="54"/>
  <c r="U78" i="54" s="1"/>
  <c r="M77" i="54"/>
  <c r="U77" i="54" s="1"/>
  <c r="M76" i="54"/>
  <c r="U76" i="54" s="1"/>
  <c r="M75" i="54"/>
  <c r="U75" i="54" s="1"/>
  <c r="M74" i="54"/>
  <c r="U74" i="54" s="1"/>
  <c r="M73" i="54"/>
  <c r="U73" i="54" s="1"/>
  <c r="M72" i="54"/>
  <c r="U72" i="54" s="1"/>
  <c r="M71" i="54"/>
  <c r="U71" i="54" s="1"/>
  <c r="M70" i="54"/>
  <c r="U70" i="54" s="1"/>
  <c r="M69" i="54"/>
  <c r="U69" i="54" s="1"/>
  <c r="M68" i="54"/>
  <c r="U68" i="54" s="1"/>
  <c r="M67" i="54"/>
  <c r="U67" i="54" s="1"/>
  <c r="M66" i="54"/>
  <c r="U66" i="54" s="1"/>
  <c r="M65" i="54"/>
  <c r="U65" i="54" s="1"/>
  <c r="M64" i="54"/>
  <c r="U64" i="54" s="1"/>
  <c r="M63" i="54"/>
  <c r="U63" i="54" s="1"/>
  <c r="M62" i="54"/>
  <c r="U62" i="54" s="1"/>
  <c r="M61" i="54"/>
  <c r="U61" i="54" s="1"/>
  <c r="M60" i="54"/>
  <c r="U60" i="54" s="1"/>
  <c r="M59" i="54"/>
  <c r="U59" i="54" s="1"/>
  <c r="M58" i="54"/>
  <c r="U58" i="54" s="1"/>
  <c r="M57" i="54"/>
  <c r="U57" i="54" s="1"/>
  <c r="M56" i="54"/>
  <c r="U56" i="54" s="1"/>
  <c r="M55" i="54"/>
  <c r="U55" i="54" s="1"/>
  <c r="M54" i="54"/>
  <c r="U54" i="54" s="1"/>
  <c r="M53" i="54"/>
  <c r="U53" i="54" s="1"/>
  <c r="M52" i="54"/>
  <c r="U52" i="54" s="1"/>
  <c r="M51" i="54"/>
  <c r="U51" i="54" s="1"/>
  <c r="M50" i="54"/>
  <c r="U50" i="54" s="1"/>
  <c r="M49" i="54"/>
  <c r="U49" i="54" s="1"/>
  <c r="M48" i="54"/>
  <c r="U48" i="54" s="1"/>
  <c r="M47" i="54"/>
  <c r="U47" i="54" s="1"/>
  <c r="M46" i="54"/>
  <c r="U46" i="54" s="1"/>
  <c r="M45" i="54"/>
  <c r="U45" i="54" s="1"/>
  <c r="M44" i="54"/>
  <c r="U44" i="54" s="1"/>
  <c r="M43" i="54"/>
  <c r="U43" i="54" s="1"/>
  <c r="M42" i="54"/>
  <c r="U42" i="54" s="1"/>
  <c r="M41" i="54"/>
  <c r="U41" i="54" s="1"/>
  <c r="M40" i="54"/>
  <c r="U40" i="54" s="1"/>
  <c r="M39" i="54"/>
  <c r="U39" i="54" s="1"/>
  <c r="M38" i="54"/>
  <c r="U38" i="54" s="1"/>
  <c r="M37" i="54"/>
  <c r="U37" i="54" s="1"/>
  <c r="M36" i="54"/>
  <c r="U36" i="54" s="1"/>
  <c r="M35" i="54"/>
  <c r="U35" i="54" s="1"/>
  <c r="M34" i="54"/>
  <c r="U34" i="54" s="1"/>
  <c r="M33" i="54"/>
  <c r="U33" i="54" s="1"/>
  <c r="M32" i="54"/>
  <c r="U32" i="54" s="1"/>
  <c r="M31" i="54"/>
  <c r="U31" i="54" s="1"/>
  <c r="M30" i="54"/>
  <c r="U30" i="54" s="1"/>
  <c r="M29" i="54"/>
  <c r="U29" i="54" s="1"/>
  <c r="M28" i="54"/>
  <c r="U28" i="54" s="1"/>
  <c r="M27" i="54"/>
  <c r="U27" i="54" s="1"/>
  <c r="M26" i="54"/>
  <c r="U26" i="54" s="1"/>
  <c r="M25" i="54"/>
  <c r="U25" i="54" s="1"/>
  <c r="M24" i="54"/>
  <c r="U24" i="54" s="1"/>
  <c r="M23" i="54"/>
  <c r="U23" i="54" s="1"/>
  <c r="M22" i="54"/>
  <c r="U22" i="54" s="1"/>
  <c r="M21" i="54"/>
  <c r="U21" i="54" s="1"/>
  <c r="M20" i="54"/>
  <c r="U20" i="54" s="1"/>
  <c r="M19" i="54"/>
  <c r="U19" i="54" s="1"/>
  <c r="M18" i="54"/>
  <c r="U18" i="54" s="1"/>
  <c r="M17" i="54"/>
  <c r="U17" i="54" s="1"/>
  <c r="M16" i="54"/>
  <c r="U16" i="54" s="1"/>
  <c r="M15" i="54"/>
  <c r="U15" i="54" s="1"/>
  <c r="M14" i="54"/>
  <c r="U14" i="54" s="1"/>
  <c r="M13" i="54"/>
  <c r="U13" i="54" s="1"/>
  <c r="M12" i="54"/>
  <c r="U12" i="54" s="1"/>
  <c r="M11" i="54"/>
  <c r="U11" i="54" s="1"/>
  <c r="M10" i="54"/>
  <c r="U10" i="54" s="1"/>
  <c r="M9" i="54"/>
  <c r="U9" i="54" s="1"/>
  <c r="M8" i="54"/>
  <c r="U8" i="54" s="1"/>
  <c r="M7" i="54"/>
  <c r="U7" i="54" s="1"/>
  <c r="M6" i="54"/>
  <c r="U6" i="54" s="1"/>
  <c r="M5" i="54"/>
  <c r="U5" i="54" s="1"/>
  <c r="X5" i="54" s="1"/>
  <c r="H79" i="54"/>
  <c r="I79" i="54" s="1"/>
  <c r="J79" i="54" s="1"/>
  <c r="H78" i="54"/>
  <c r="I78" i="54" s="1"/>
  <c r="J78" i="54" s="1"/>
  <c r="H77" i="54"/>
  <c r="I77" i="54" s="1"/>
  <c r="J77" i="54" s="1"/>
  <c r="H76" i="54"/>
  <c r="I76" i="54" s="1"/>
  <c r="J76" i="54" s="1"/>
  <c r="H75" i="54"/>
  <c r="I75" i="54" s="1"/>
  <c r="J75" i="54" s="1"/>
  <c r="H74" i="54"/>
  <c r="I74" i="54" s="1"/>
  <c r="J74" i="54" s="1"/>
  <c r="H73" i="54"/>
  <c r="I73" i="54" s="1"/>
  <c r="J73" i="54" s="1"/>
  <c r="H72" i="54"/>
  <c r="I72" i="54" s="1"/>
  <c r="J72" i="54" s="1"/>
  <c r="H71" i="54"/>
  <c r="I71" i="54" s="1"/>
  <c r="J71" i="54" s="1"/>
  <c r="H70" i="54"/>
  <c r="I70" i="54" s="1"/>
  <c r="J70" i="54" s="1"/>
  <c r="H69" i="54"/>
  <c r="I69" i="54" s="1"/>
  <c r="J69" i="54" s="1"/>
  <c r="H68" i="54"/>
  <c r="I68" i="54" s="1"/>
  <c r="J68" i="54" s="1"/>
  <c r="H67" i="54"/>
  <c r="I67" i="54" s="1"/>
  <c r="J67" i="54" s="1"/>
  <c r="H66" i="54"/>
  <c r="I66" i="54" s="1"/>
  <c r="J66" i="54" s="1"/>
  <c r="H65" i="54"/>
  <c r="I65" i="54" s="1"/>
  <c r="J65" i="54" s="1"/>
  <c r="H64" i="54"/>
  <c r="I64" i="54" s="1"/>
  <c r="J64" i="54" s="1"/>
  <c r="H63" i="54"/>
  <c r="I63" i="54" s="1"/>
  <c r="J63" i="54" s="1"/>
  <c r="H62" i="54"/>
  <c r="I62" i="54" s="1"/>
  <c r="J62" i="54" s="1"/>
  <c r="H61" i="54"/>
  <c r="I61" i="54" s="1"/>
  <c r="J61" i="54" s="1"/>
  <c r="H60" i="54"/>
  <c r="I60" i="54" s="1"/>
  <c r="J60" i="54" s="1"/>
  <c r="H59" i="54"/>
  <c r="I59" i="54" s="1"/>
  <c r="J59" i="54" s="1"/>
  <c r="H58" i="54"/>
  <c r="I58" i="54" s="1"/>
  <c r="J58" i="54" s="1"/>
  <c r="H57" i="54"/>
  <c r="I57" i="54" s="1"/>
  <c r="J57" i="54" s="1"/>
  <c r="H56" i="54"/>
  <c r="I56" i="54" s="1"/>
  <c r="J56" i="54" s="1"/>
  <c r="H55" i="54"/>
  <c r="I55" i="54" s="1"/>
  <c r="J55" i="54" s="1"/>
  <c r="H54" i="54"/>
  <c r="I54" i="54" s="1"/>
  <c r="J54" i="54" s="1"/>
  <c r="H53" i="54"/>
  <c r="I53" i="54" s="1"/>
  <c r="J53" i="54" s="1"/>
  <c r="H52" i="54"/>
  <c r="I52" i="54" s="1"/>
  <c r="J52" i="54" s="1"/>
  <c r="H51" i="54"/>
  <c r="I51" i="54" s="1"/>
  <c r="J51" i="54" s="1"/>
  <c r="H50" i="54"/>
  <c r="I50" i="54" s="1"/>
  <c r="J50" i="54" s="1"/>
  <c r="H49" i="54"/>
  <c r="I49" i="54" s="1"/>
  <c r="J49" i="54" s="1"/>
  <c r="H48" i="54"/>
  <c r="I48" i="54" s="1"/>
  <c r="J48" i="54" s="1"/>
  <c r="H47" i="54"/>
  <c r="I47" i="54" s="1"/>
  <c r="J47" i="54" s="1"/>
  <c r="H46" i="54"/>
  <c r="I46" i="54" s="1"/>
  <c r="J46" i="54" s="1"/>
  <c r="H45" i="54"/>
  <c r="I45" i="54" s="1"/>
  <c r="J45" i="54" s="1"/>
  <c r="H44" i="54"/>
  <c r="I44" i="54" s="1"/>
  <c r="J44" i="54" s="1"/>
  <c r="H43" i="54"/>
  <c r="I43" i="54" s="1"/>
  <c r="J43" i="54" s="1"/>
  <c r="H42" i="54"/>
  <c r="I42" i="54" s="1"/>
  <c r="J42" i="54" s="1"/>
  <c r="H41" i="54"/>
  <c r="I41" i="54" s="1"/>
  <c r="J41" i="54" s="1"/>
  <c r="H40" i="54"/>
  <c r="I40" i="54" s="1"/>
  <c r="J40" i="54" s="1"/>
  <c r="H39" i="54"/>
  <c r="I39" i="54" s="1"/>
  <c r="J39" i="54" s="1"/>
  <c r="H38" i="54"/>
  <c r="I38" i="54" s="1"/>
  <c r="J38" i="54" s="1"/>
  <c r="H37" i="54"/>
  <c r="I37" i="54" s="1"/>
  <c r="J37" i="54" s="1"/>
  <c r="H36" i="54"/>
  <c r="I36" i="54" s="1"/>
  <c r="J36" i="54" s="1"/>
  <c r="H35" i="54"/>
  <c r="I35" i="54" s="1"/>
  <c r="J35" i="54" s="1"/>
  <c r="H34" i="54"/>
  <c r="I34" i="54" s="1"/>
  <c r="J34" i="54" s="1"/>
  <c r="H33" i="54"/>
  <c r="I33" i="54" s="1"/>
  <c r="J33" i="54" s="1"/>
  <c r="H32" i="54"/>
  <c r="I32" i="54" s="1"/>
  <c r="J32" i="54" s="1"/>
  <c r="H31" i="54"/>
  <c r="I31" i="54" s="1"/>
  <c r="J31" i="54" s="1"/>
  <c r="H30" i="54"/>
  <c r="I30" i="54" s="1"/>
  <c r="J30" i="54" s="1"/>
  <c r="H29" i="54"/>
  <c r="I29" i="54" s="1"/>
  <c r="J29" i="54" s="1"/>
  <c r="H28" i="54"/>
  <c r="I28" i="54" s="1"/>
  <c r="J28" i="54" s="1"/>
  <c r="H27" i="54"/>
  <c r="I27" i="54" s="1"/>
  <c r="J27" i="54" s="1"/>
  <c r="H26" i="54"/>
  <c r="I26" i="54" s="1"/>
  <c r="J26" i="54" s="1"/>
  <c r="H25" i="54"/>
  <c r="I25" i="54" s="1"/>
  <c r="J25" i="54" s="1"/>
  <c r="H24" i="54"/>
  <c r="I24" i="54" s="1"/>
  <c r="J24" i="54" s="1"/>
  <c r="H23" i="54"/>
  <c r="I23" i="54" s="1"/>
  <c r="J23" i="54" s="1"/>
  <c r="H22" i="54"/>
  <c r="I22" i="54" s="1"/>
  <c r="J22" i="54" s="1"/>
  <c r="H21" i="54"/>
  <c r="I21" i="54" s="1"/>
  <c r="J21" i="54" s="1"/>
  <c r="H20" i="54"/>
  <c r="I20" i="54" s="1"/>
  <c r="J20" i="54" s="1"/>
  <c r="H19" i="54"/>
  <c r="I19" i="54" s="1"/>
  <c r="J19" i="54" s="1"/>
  <c r="H18" i="54"/>
  <c r="I18" i="54" s="1"/>
  <c r="J18" i="54" s="1"/>
  <c r="H17" i="54"/>
  <c r="I17" i="54" s="1"/>
  <c r="J17" i="54" s="1"/>
  <c r="H16" i="54"/>
  <c r="I16" i="54" s="1"/>
  <c r="J16" i="54" s="1"/>
  <c r="H15" i="54"/>
  <c r="I15" i="54" s="1"/>
  <c r="J15" i="54" s="1"/>
  <c r="H14" i="54"/>
  <c r="I14" i="54" s="1"/>
  <c r="J14" i="54" s="1"/>
  <c r="H13" i="54"/>
  <c r="I13" i="54" s="1"/>
  <c r="J13" i="54" s="1"/>
  <c r="H12" i="54"/>
  <c r="I12" i="54" s="1"/>
  <c r="J12" i="54" s="1"/>
  <c r="H11" i="54"/>
  <c r="I11" i="54" s="1"/>
  <c r="J11" i="54" s="1"/>
  <c r="H10" i="54"/>
  <c r="I10" i="54" s="1"/>
  <c r="J10" i="54" s="1"/>
  <c r="H9" i="54"/>
  <c r="I9" i="54" s="1"/>
  <c r="J9" i="54" s="1"/>
  <c r="H8" i="54"/>
  <c r="I8" i="54" s="1"/>
  <c r="J8" i="54" s="1"/>
  <c r="H7" i="54"/>
  <c r="I7" i="54" s="1"/>
  <c r="J7" i="54" s="1"/>
  <c r="H6" i="54"/>
  <c r="I6" i="54" s="1"/>
  <c r="J6" i="54" s="1"/>
  <c r="H5" i="54"/>
  <c r="I5" i="54" s="1"/>
  <c r="J5" i="54" s="1"/>
  <c r="H4" i="54"/>
  <c r="I4" i="54" s="1"/>
  <c r="J4" i="54" s="1"/>
  <c r="K4" i="54" s="1"/>
  <c r="M89" i="55"/>
  <c r="U89" i="55" s="1"/>
  <c r="M88" i="55"/>
  <c r="U88" i="55" s="1"/>
  <c r="M87" i="55"/>
  <c r="U87" i="55" s="1"/>
  <c r="M86" i="55"/>
  <c r="U86" i="55" s="1"/>
  <c r="M85" i="55"/>
  <c r="U85" i="55" s="1"/>
  <c r="M84" i="55"/>
  <c r="U84" i="55" s="1"/>
  <c r="M83" i="55"/>
  <c r="U83" i="55" s="1"/>
  <c r="M82" i="55"/>
  <c r="U82" i="55" s="1"/>
  <c r="M81" i="55"/>
  <c r="U81" i="55" s="1"/>
  <c r="M80" i="55"/>
  <c r="U80" i="55" s="1"/>
  <c r="M79" i="55"/>
  <c r="U79" i="55" s="1"/>
  <c r="M78" i="55"/>
  <c r="U78" i="55" s="1"/>
  <c r="M77" i="55"/>
  <c r="U77" i="55" s="1"/>
  <c r="M76" i="55"/>
  <c r="U76" i="55" s="1"/>
  <c r="M75" i="55"/>
  <c r="U75" i="55" s="1"/>
  <c r="M74" i="55"/>
  <c r="U74" i="55" s="1"/>
  <c r="M73" i="55"/>
  <c r="U73" i="55" s="1"/>
  <c r="M72" i="55"/>
  <c r="U72" i="55" s="1"/>
  <c r="M71" i="55"/>
  <c r="U71" i="55" s="1"/>
  <c r="M70" i="55"/>
  <c r="U70" i="55" s="1"/>
  <c r="M69" i="55"/>
  <c r="U69" i="55" s="1"/>
  <c r="M68" i="55"/>
  <c r="U68" i="55" s="1"/>
  <c r="M67" i="55"/>
  <c r="U67" i="55" s="1"/>
  <c r="M66" i="55"/>
  <c r="U66" i="55" s="1"/>
  <c r="M65" i="55"/>
  <c r="U65" i="55" s="1"/>
  <c r="M64" i="55"/>
  <c r="U64" i="55" s="1"/>
  <c r="M63" i="55"/>
  <c r="U63" i="55" s="1"/>
  <c r="M62" i="55"/>
  <c r="U62" i="55" s="1"/>
  <c r="M61" i="55"/>
  <c r="U61" i="55" s="1"/>
  <c r="M60" i="55"/>
  <c r="U60" i="55" s="1"/>
  <c r="M59" i="55"/>
  <c r="U59" i="55" s="1"/>
  <c r="M58" i="55"/>
  <c r="U58" i="55" s="1"/>
  <c r="M57" i="55"/>
  <c r="U57" i="55" s="1"/>
  <c r="M56" i="55"/>
  <c r="U56" i="55" s="1"/>
  <c r="M55" i="55"/>
  <c r="U55" i="55" s="1"/>
  <c r="M54" i="55"/>
  <c r="U54" i="55" s="1"/>
  <c r="M53" i="55"/>
  <c r="U53" i="55" s="1"/>
  <c r="M52" i="55"/>
  <c r="U52" i="55" s="1"/>
  <c r="M51" i="55"/>
  <c r="U51" i="55" s="1"/>
  <c r="M50" i="55"/>
  <c r="U50" i="55" s="1"/>
  <c r="M49" i="55"/>
  <c r="U49" i="55" s="1"/>
  <c r="M48" i="55"/>
  <c r="U48" i="55" s="1"/>
  <c r="M47" i="55"/>
  <c r="U47" i="55" s="1"/>
  <c r="M46" i="55"/>
  <c r="U46" i="55" s="1"/>
  <c r="M45" i="55"/>
  <c r="U45" i="55" s="1"/>
  <c r="M44" i="55"/>
  <c r="U44" i="55" s="1"/>
  <c r="M43" i="55"/>
  <c r="U43" i="55" s="1"/>
  <c r="M42" i="55"/>
  <c r="U42" i="55" s="1"/>
  <c r="M41" i="55"/>
  <c r="U41" i="55" s="1"/>
  <c r="M40" i="55"/>
  <c r="U40" i="55" s="1"/>
  <c r="M39" i="55"/>
  <c r="U39" i="55" s="1"/>
  <c r="M38" i="55"/>
  <c r="U38" i="55" s="1"/>
  <c r="M37" i="55"/>
  <c r="U37" i="55" s="1"/>
  <c r="M36" i="55"/>
  <c r="U36" i="55" s="1"/>
  <c r="M35" i="55"/>
  <c r="U35" i="55" s="1"/>
  <c r="M34" i="55"/>
  <c r="U34" i="55" s="1"/>
  <c r="M33" i="55"/>
  <c r="U33" i="55" s="1"/>
  <c r="M32" i="55"/>
  <c r="U32" i="55" s="1"/>
  <c r="M31" i="55"/>
  <c r="U31" i="55" s="1"/>
  <c r="M30" i="55"/>
  <c r="U30" i="55" s="1"/>
  <c r="M29" i="55"/>
  <c r="U29" i="55" s="1"/>
  <c r="M28" i="55"/>
  <c r="U28" i="55" s="1"/>
  <c r="M27" i="55"/>
  <c r="U27" i="55" s="1"/>
  <c r="M26" i="55"/>
  <c r="U26" i="55" s="1"/>
  <c r="M25" i="55"/>
  <c r="U25" i="55" s="1"/>
  <c r="M24" i="55"/>
  <c r="U24" i="55" s="1"/>
  <c r="M23" i="55"/>
  <c r="U23" i="55" s="1"/>
  <c r="M22" i="55"/>
  <c r="U22" i="55" s="1"/>
  <c r="M21" i="55"/>
  <c r="U21" i="55" s="1"/>
  <c r="M20" i="55"/>
  <c r="U20" i="55" s="1"/>
  <c r="M19" i="55"/>
  <c r="U19" i="55" s="1"/>
  <c r="M18" i="55"/>
  <c r="U18" i="55" s="1"/>
  <c r="M17" i="55"/>
  <c r="U17" i="55" s="1"/>
  <c r="M16" i="55"/>
  <c r="U16" i="55" s="1"/>
  <c r="M15" i="55"/>
  <c r="U15" i="55" s="1"/>
  <c r="M14" i="55"/>
  <c r="U14" i="55" s="1"/>
  <c r="M13" i="55"/>
  <c r="U13" i="55" s="1"/>
  <c r="M12" i="55"/>
  <c r="U12" i="55" s="1"/>
  <c r="M11" i="55"/>
  <c r="U11" i="55" s="1"/>
  <c r="M10" i="55"/>
  <c r="U10" i="55" s="1"/>
  <c r="M9" i="55"/>
  <c r="U9" i="55" s="1"/>
  <c r="M8" i="55"/>
  <c r="U8" i="55" s="1"/>
  <c r="M7" i="55"/>
  <c r="U7" i="55" s="1"/>
  <c r="M6" i="55"/>
  <c r="U6" i="55" s="1"/>
  <c r="M5" i="55"/>
  <c r="U5" i="55" s="1"/>
  <c r="X5" i="55" s="1"/>
  <c r="H89" i="55"/>
  <c r="I89" i="55" s="1"/>
  <c r="J89" i="55" s="1"/>
  <c r="H88" i="55"/>
  <c r="I88" i="55" s="1"/>
  <c r="J88" i="55" s="1"/>
  <c r="H87" i="55"/>
  <c r="I87" i="55" s="1"/>
  <c r="J87" i="55" s="1"/>
  <c r="H86" i="55"/>
  <c r="I86" i="55" s="1"/>
  <c r="J86" i="55" s="1"/>
  <c r="H85" i="55"/>
  <c r="I85" i="55" s="1"/>
  <c r="J85" i="55" s="1"/>
  <c r="H84" i="55"/>
  <c r="I84" i="55" s="1"/>
  <c r="J84" i="55" s="1"/>
  <c r="H83" i="55"/>
  <c r="I83" i="55" s="1"/>
  <c r="J83" i="55" s="1"/>
  <c r="H82" i="55"/>
  <c r="I82" i="55" s="1"/>
  <c r="J82" i="55" s="1"/>
  <c r="H81" i="55"/>
  <c r="I81" i="55" s="1"/>
  <c r="J81" i="55" s="1"/>
  <c r="H80" i="55"/>
  <c r="I80" i="55" s="1"/>
  <c r="J80" i="55" s="1"/>
  <c r="H79" i="55"/>
  <c r="I79" i="55" s="1"/>
  <c r="J79" i="55" s="1"/>
  <c r="H78" i="55"/>
  <c r="I78" i="55" s="1"/>
  <c r="J78" i="55" s="1"/>
  <c r="H77" i="55"/>
  <c r="I77" i="55" s="1"/>
  <c r="J77" i="55" s="1"/>
  <c r="H76" i="55"/>
  <c r="I76" i="55" s="1"/>
  <c r="J76" i="55" s="1"/>
  <c r="H75" i="55"/>
  <c r="I75" i="55" s="1"/>
  <c r="J75" i="55" s="1"/>
  <c r="H74" i="55"/>
  <c r="I74" i="55" s="1"/>
  <c r="J74" i="55" s="1"/>
  <c r="H73" i="55"/>
  <c r="I73" i="55" s="1"/>
  <c r="J73" i="55" s="1"/>
  <c r="H72" i="55"/>
  <c r="I72" i="55" s="1"/>
  <c r="J72" i="55" s="1"/>
  <c r="H71" i="55"/>
  <c r="I71" i="55" s="1"/>
  <c r="J71" i="55" s="1"/>
  <c r="H70" i="55"/>
  <c r="I70" i="55" s="1"/>
  <c r="J70" i="55" s="1"/>
  <c r="H69" i="55"/>
  <c r="I69" i="55" s="1"/>
  <c r="J69" i="55" s="1"/>
  <c r="H68" i="55"/>
  <c r="I68" i="55" s="1"/>
  <c r="J68" i="55" s="1"/>
  <c r="H67" i="55"/>
  <c r="I67" i="55" s="1"/>
  <c r="J67" i="55" s="1"/>
  <c r="H66" i="55"/>
  <c r="I66" i="55" s="1"/>
  <c r="J66" i="55" s="1"/>
  <c r="H65" i="55"/>
  <c r="I65" i="55" s="1"/>
  <c r="J65" i="55" s="1"/>
  <c r="H64" i="55"/>
  <c r="I64" i="55" s="1"/>
  <c r="J64" i="55" s="1"/>
  <c r="H63" i="55"/>
  <c r="I63" i="55" s="1"/>
  <c r="J63" i="55" s="1"/>
  <c r="H62" i="55"/>
  <c r="I62" i="55" s="1"/>
  <c r="J62" i="55" s="1"/>
  <c r="H61" i="55"/>
  <c r="I61" i="55" s="1"/>
  <c r="J61" i="55" s="1"/>
  <c r="H60" i="55"/>
  <c r="I60" i="55" s="1"/>
  <c r="J60" i="55" s="1"/>
  <c r="H59" i="55"/>
  <c r="I59" i="55" s="1"/>
  <c r="J59" i="55" s="1"/>
  <c r="H58" i="55"/>
  <c r="I58" i="55" s="1"/>
  <c r="J58" i="55" s="1"/>
  <c r="H57" i="55"/>
  <c r="I57" i="55" s="1"/>
  <c r="J57" i="55" s="1"/>
  <c r="H56" i="55"/>
  <c r="I56" i="55" s="1"/>
  <c r="J56" i="55" s="1"/>
  <c r="H55" i="55"/>
  <c r="I55" i="55" s="1"/>
  <c r="J55" i="55" s="1"/>
  <c r="H54" i="55"/>
  <c r="I54" i="55" s="1"/>
  <c r="J54" i="55" s="1"/>
  <c r="H53" i="55"/>
  <c r="I53" i="55" s="1"/>
  <c r="J53" i="55" s="1"/>
  <c r="H52" i="55"/>
  <c r="I52" i="55" s="1"/>
  <c r="J52" i="55" s="1"/>
  <c r="H51" i="55"/>
  <c r="I51" i="55" s="1"/>
  <c r="J51" i="55" s="1"/>
  <c r="H50" i="55"/>
  <c r="I50" i="55" s="1"/>
  <c r="J50" i="55" s="1"/>
  <c r="H49" i="55"/>
  <c r="I49" i="55" s="1"/>
  <c r="J49" i="55" s="1"/>
  <c r="H48" i="55"/>
  <c r="I48" i="55" s="1"/>
  <c r="J48" i="55" s="1"/>
  <c r="H47" i="55"/>
  <c r="I47" i="55" s="1"/>
  <c r="J47" i="55" s="1"/>
  <c r="H46" i="55"/>
  <c r="I46" i="55" s="1"/>
  <c r="J46" i="55" s="1"/>
  <c r="H45" i="55"/>
  <c r="I45" i="55" s="1"/>
  <c r="J45" i="55" s="1"/>
  <c r="H44" i="55"/>
  <c r="I44" i="55" s="1"/>
  <c r="J44" i="55" s="1"/>
  <c r="H43" i="55"/>
  <c r="I43" i="55" s="1"/>
  <c r="J43" i="55" s="1"/>
  <c r="H42" i="55"/>
  <c r="I42" i="55" s="1"/>
  <c r="J42" i="55" s="1"/>
  <c r="H41" i="55"/>
  <c r="I41" i="55" s="1"/>
  <c r="J41" i="55" s="1"/>
  <c r="H40" i="55"/>
  <c r="I40" i="55" s="1"/>
  <c r="J40" i="55" s="1"/>
  <c r="H39" i="55"/>
  <c r="I39" i="55" s="1"/>
  <c r="J39" i="55" s="1"/>
  <c r="H38" i="55"/>
  <c r="I38" i="55" s="1"/>
  <c r="J38" i="55" s="1"/>
  <c r="H37" i="55"/>
  <c r="I37" i="55" s="1"/>
  <c r="J37" i="55" s="1"/>
  <c r="H36" i="55"/>
  <c r="I36" i="55" s="1"/>
  <c r="J36" i="55" s="1"/>
  <c r="H35" i="55"/>
  <c r="I35" i="55" s="1"/>
  <c r="J35" i="55" s="1"/>
  <c r="H34" i="55"/>
  <c r="I34" i="55" s="1"/>
  <c r="J34" i="55" s="1"/>
  <c r="H33" i="55"/>
  <c r="I33" i="55" s="1"/>
  <c r="J33" i="55" s="1"/>
  <c r="H32" i="55"/>
  <c r="I32" i="55" s="1"/>
  <c r="J32" i="55" s="1"/>
  <c r="H31" i="55"/>
  <c r="I31" i="55" s="1"/>
  <c r="J31" i="55" s="1"/>
  <c r="H30" i="55"/>
  <c r="I30" i="55" s="1"/>
  <c r="J30" i="55" s="1"/>
  <c r="H29" i="55"/>
  <c r="I29" i="55" s="1"/>
  <c r="J29" i="55" s="1"/>
  <c r="H28" i="55"/>
  <c r="I28" i="55" s="1"/>
  <c r="J28" i="55" s="1"/>
  <c r="H27" i="55"/>
  <c r="I27" i="55" s="1"/>
  <c r="J27" i="55" s="1"/>
  <c r="H26" i="55"/>
  <c r="I26" i="55" s="1"/>
  <c r="J26" i="55" s="1"/>
  <c r="H25" i="55"/>
  <c r="I25" i="55" s="1"/>
  <c r="J25" i="55" s="1"/>
  <c r="H24" i="55"/>
  <c r="I24" i="55" s="1"/>
  <c r="J24" i="55" s="1"/>
  <c r="H23" i="55"/>
  <c r="I23" i="55" s="1"/>
  <c r="J23" i="55" s="1"/>
  <c r="H22" i="55"/>
  <c r="I22" i="55" s="1"/>
  <c r="J22" i="55" s="1"/>
  <c r="H21" i="55"/>
  <c r="I21" i="55" s="1"/>
  <c r="J21" i="55" s="1"/>
  <c r="H20" i="55"/>
  <c r="I20" i="55" s="1"/>
  <c r="J20" i="55" s="1"/>
  <c r="H19" i="55"/>
  <c r="I19" i="55" s="1"/>
  <c r="J19" i="55" s="1"/>
  <c r="H18" i="55"/>
  <c r="I18" i="55" s="1"/>
  <c r="J18" i="55" s="1"/>
  <c r="H17" i="55"/>
  <c r="I17" i="55" s="1"/>
  <c r="J17" i="55" s="1"/>
  <c r="H16" i="55"/>
  <c r="I16" i="55" s="1"/>
  <c r="J16" i="55" s="1"/>
  <c r="H15" i="55"/>
  <c r="I15" i="55" s="1"/>
  <c r="J15" i="55" s="1"/>
  <c r="H14" i="55"/>
  <c r="I14" i="55" s="1"/>
  <c r="J14" i="55" s="1"/>
  <c r="H13" i="55"/>
  <c r="I13" i="55" s="1"/>
  <c r="J13" i="55" s="1"/>
  <c r="H12" i="55"/>
  <c r="I12" i="55" s="1"/>
  <c r="J12" i="55" s="1"/>
  <c r="H11" i="55"/>
  <c r="I11" i="55" s="1"/>
  <c r="J11" i="55" s="1"/>
  <c r="H10" i="55"/>
  <c r="I10" i="55" s="1"/>
  <c r="J10" i="55" s="1"/>
  <c r="H9" i="55"/>
  <c r="I9" i="55" s="1"/>
  <c r="J9" i="55" s="1"/>
  <c r="H8" i="55"/>
  <c r="I8" i="55" s="1"/>
  <c r="J8" i="55" s="1"/>
  <c r="H7" i="55"/>
  <c r="I7" i="55" s="1"/>
  <c r="J7" i="55" s="1"/>
  <c r="H6" i="55"/>
  <c r="I6" i="55" s="1"/>
  <c r="J6" i="55" s="1"/>
  <c r="H5" i="55"/>
  <c r="I5" i="55" s="1"/>
  <c r="J5" i="55" s="1"/>
  <c r="H4" i="55"/>
  <c r="I4" i="55" s="1"/>
  <c r="J4" i="55" s="1"/>
  <c r="K4" i="55" s="1"/>
  <c r="M98" i="50"/>
  <c r="U98" i="50" s="1"/>
  <c r="M97" i="50"/>
  <c r="U97" i="50" s="1"/>
  <c r="M96" i="50"/>
  <c r="U96" i="50" s="1"/>
  <c r="M95" i="50"/>
  <c r="U95" i="50" s="1"/>
  <c r="M94" i="50"/>
  <c r="U94" i="50" s="1"/>
  <c r="M93" i="50"/>
  <c r="U93" i="50" s="1"/>
  <c r="M92" i="50"/>
  <c r="U92" i="50" s="1"/>
  <c r="M91" i="50"/>
  <c r="U91" i="50" s="1"/>
  <c r="M90" i="50"/>
  <c r="U90" i="50" s="1"/>
  <c r="M89" i="50"/>
  <c r="U89" i="50" s="1"/>
  <c r="M88" i="50"/>
  <c r="U88" i="50" s="1"/>
  <c r="M87" i="50"/>
  <c r="U87" i="50" s="1"/>
  <c r="M86" i="50"/>
  <c r="U86" i="50" s="1"/>
  <c r="M85" i="50"/>
  <c r="U85" i="50" s="1"/>
  <c r="M84" i="50"/>
  <c r="U84" i="50" s="1"/>
  <c r="M83" i="50"/>
  <c r="U83" i="50" s="1"/>
  <c r="M82" i="50"/>
  <c r="U82" i="50" s="1"/>
  <c r="M81" i="50"/>
  <c r="U81" i="50" s="1"/>
  <c r="M80" i="50"/>
  <c r="U80" i="50" s="1"/>
  <c r="M79" i="50"/>
  <c r="U79" i="50" s="1"/>
  <c r="M78" i="50"/>
  <c r="U78" i="50" s="1"/>
  <c r="M77" i="50"/>
  <c r="U77" i="50" s="1"/>
  <c r="M76" i="50"/>
  <c r="U76" i="50" s="1"/>
  <c r="M75" i="50"/>
  <c r="U75" i="50" s="1"/>
  <c r="M74" i="50"/>
  <c r="U74" i="50" s="1"/>
  <c r="M73" i="50"/>
  <c r="U73" i="50" s="1"/>
  <c r="M72" i="50"/>
  <c r="U72" i="50" s="1"/>
  <c r="M71" i="50"/>
  <c r="U71" i="50" s="1"/>
  <c r="M70" i="50"/>
  <c r="U70" i="50" s="1"/>
  <c r="M69" i="50"/>
  <c r="U69" i="50" s="1"/>
  <c r="M68" i="50"/>
  <c r="U68" i="50" s="1"/>
  <c r="M67" i="50"/>
  <c r="U67" i="50" s="1"/>
  <c r="M66" i="50"/>
  <c r="U66" i="50" s="1"/>
  <c r="M65" i="50"/>
  <c r="U65" i="50" s="1"/>
  <c r="M64" i="50"/>
  <c r="U64" i="50" s="1"/>
  <c r="M63" i="50"/>
  <c r="U63" i="50" s="1"/>
  <c r="M62" i="50"/>
  <c r="U62" i="50" s="1"/>
  <c r="M61" i="50"/>
  <c r="U61" i="50" s="1"/>
  <c r="M60" i="50"/>
  <c r="U60" i="50" s="1"/>
  <c r="M59" i="50"/>
  <c r="U59" i="50" s="1"/>
  <c r="M58" i="50"/>
  <c r="U58" i="50" s="1"/>
  <c r="M57" i="50"/>
  <c r="U57" i="50" s="1"/>
  <c r="M56" i="50"/>
  <c r="U56" i="50" s="1"/>
  <c r="M55" i="50"/>
  <c r="U55" i="50" s="1"/>
  <c r="M54" i="50"/>
  <c r="U54" i="50" s="1"/>
  <c r="M53" i="50"/>
  <c r="U53" i="50" s="1"/>
  <c r="M52" i="50"/>
  <c r="U52" i="50" s="1"/>
  <c r="M51" i="50"/>
  <c r="U51" i="50" s="1"/>
  <c r="M50" i="50"/>
  <c r="U50" i="50" s="1"/>
  <c r="M49" i="50"/>
  <c r="U49" i="50" s="1"/>
  <c r="M48" i="50"/>
  <c r="U48" i="50" s="1"/>
  <c r="M47" i="50"/>
  <c r="U47" i="50" s="1"/>
  <c r="M46" i="50"/>
  <c r="U46" i="50" s="1"/>
  <c r="M45" i="50"/>
  <c r="U45" i="50" s="1"/>
  <c r="M44" i="50"/>
  <c r="U44" i="50" s="1"/>
  <c r="M43" i="50"/>
  <c r="U43" i="50" s="1"/>
  <c r="M42" i="50"/>
  <c r="U42" i="50" s="1"/>
  <c r="M41" i="50"/>
  <c r="U41" i="50" s="1"/>
  <c r="M40" i="50"/>
  <c r="U40" i="50" s="1"/>
  <c r="M39" i="50"/>
  <c r="U39" i="50" s="1"/>
  <c r="M38" i="50"/>
  <c r="U38" i="50" s="1"/>
  <c r="M37" i="50"/>
  <c r="U37" i="50" s="1"/>
  <c r="M36" i="50"/>
  <c r="U36" i="50" s="1"/>
  <c r="M35" i="50"/>
  <c r="U35" i="50" s="1"/>
  <c r="M34" i="50"/>
  <c r="U34" i="50" s="1"/>
  <c r="M33" i="50"/>
  <c r="U33" i="50" s="1"/>
  <c r="M32" i="50"/>
  <c r="U32" i="50" s="1"/>
  <c r="M31" i="50"/>
  <c r="U31" i="50" s="1"/>
  <c r="M30" i="50"/>
  <c r="U30" i="50" s="1"/>
  <c r="M29" i="50"/>
  <c r="U29" i="50" s="1"/>
  <c r="M28" i="50"/>
  <c r="U28" i="50" s="1"/>
  <c r="M27" i="50"/>
  <c r="U27" i="50" s="1"/>
  <c r="M26" i="50"/>
  <c r="U26" i="50" s="1"/>
  <c r="M25" i="50"/>
  <c r="U25" i="50" s="1"/>
  <c r="M24" i="50"/>
  <c r="U24" i="50" s="1"/>
  <c r="M23" i="50"/>
  <c r="U23" i="50" s="1"/>
  <c r="M22" i="50"/>
  <c r="U22" i="50" s="1"/>
  <c r="M21" i="50"/>
  <c r="U21" i="50" s="1"/>
  <c r="M20" i="50"/>
  <c r="U20" i="50" s="1"/>
  <c r="M19" i="50"/>
  <c r="U19" i="50" s="1"/>
  <c r="M18" i="50"/>
  <c r="U18" i="50" s="1"/>
  <c r="M17" i="50"/>
  <c r="U17" i="50" s="1"/>
  <c r="M16" i="50"/>
  <c r="U16" i="50" s="1"/>
  <c r="M15" i="50"/>
  <c r="U15" i="50" s="1"/>
  <c r="M14" i="50"/>
  <c r="U14" i="50" s="1"/>
  <c r="M13" i="50"/>
  <c r="U13" i="50" s="1"/>
  <c r="M12" i="50"/>
  <c r="U12" i="50" s="1"/>
  <c r="M11" i="50"/>
  <c r="U11" i="50" s="1"/>
  <c r="M10" i="50"/>
  <c r="U10" i="50" s="1"/>
  <c r="M9" i="50"/>
  <c r="U9" i="50" s="1"/>
  <c r="M8" i="50"/>
  <c r="U8" i="50" s="1"/>
  <c r="M7" i="50"/>
  <c r="U7" i="50" s="1"/>
  <c r="M6" i="50"/>
  <c r="U6" i="50" s="1"/>
  <c r="M5" i="50"/>
  <c r="U5" i="50" s="1"/>
  <c r="X5" i="50" s="1"/>
  <c r="H98" i="50"/>
  <c r="I98" i="50" s="1"/>
  <c r="J98" i="50" s="1"/>
  <c r="H97" i="50"/>
  <c r="I97" i="50" s="1"/>
  <c r="J97" i="50" s="1"/>
  <c r="H96" i="50"/>
  <c r="I96" i="50" s="1"/>
  <c r="J96" i="50" s="1"/>
  <c r="H95" i="50"/>
  <c r="I95" i="50" s="1"/>
  <c r="J95" i="50" s="1"/>
  <c r="H94" i="50"/>
  <c r="I94" i="50" s="1"/>
  <c r="J94" i="50" s="1"/>
  <c r="H93" i="50"/>
  <c r="I93" i="50" s="1"/>
  <c r="J93" i="50" s="1"/>
  <c r="H92" i="50"/>
  <c r="I92" i="50" s="1"/>
  <c r="J92" i="50" s="1"/>
  <c r="H91" i="50"/>
  <c r="I91" i="50" s="1"/>
  <c r="J91" i="50" s="1"/>
  <c r="H90" i="50"/>
  <c r="I90" i="50" s="1"/>
  <c r="J90" i="50" s="1"/>
  <c r="H89" i="50"/>
  <c r="I89" i="50" s="1"/>
  <c r="J89" i="50" s="1"/>
  <c r="H88" i="50"/>
  <c r="I88" i="50" s="1"/>
  <c r="J88" i="50" s="1"/>
  <c r="H87" i="50"/>
  <c r="I87" i="50" s="1"/>
  <c r="J87" i="50" s="1"/>
  <c r="H86" i="50"/>
  <c r="I86" i="50" s="1"/>
  <c r="J86" i="50" s="1"/>
  <c r="H85" i="50"/>
  <c r="I85" i="50" s="1"/>
  <c r="J85" i="50" s="1"/>
  <c r="H84" i="50"/>
  <c r="I84" i="50" s="1"/>
  <c r="J84" i="50" s="1"/>
  <c r="H83" i="50"/>
  <c r="I83" i="50" s="1"/>
  <c r="J83" i="50" s="1"/>
  <c r="H82" i="50"/>
  <c r="I82" i="50" s="1"/>
  <c r="J82" i="50" s="1"/>
  <c r="H81" i="50"/>
  <c r="I81" i="50" s="1"/>
  <c r="J81" i="50" s="1"/>
  <c r="H80" i="50"/>
  <c r="I80" i="50" s="1"/>
  <c r="J80" i="50" s="1"/>
  <c r="H79" i="50"/>
  <c r="I79" i="50" s="1"/>
  <c r="J79" i="50" s="1"/>
  <c r="H78" i="50"/>
  <c r="I78" i="50" s="1"/>
  <c r="J78" i="50" s="1"/>
  <c r="H77" i="50"/>
  <c r="I77" i="50" s="1"/>
  <c r="J77" i="50" s="1"/>
  <c r="H76" i="50"/>
  <c r="I76" i="50" s="1"/>
  <c r="J76" i="50" s="1"/>
  <c r="H75" i="50"/>
  <c r="I75" i="50" s="1"/>
  <c r="J75" i="50" s="1"/>
  <c r="H74" i="50"/>
  <c r="I74" i="50" s="1"/>
  <c r="J74" i="50" s="1"/>
  <c r="H73" i="50"/>
  <c r="I73" i="50" s="1"/>
  <c r="J73" i="50" s="1"/>
  <c r="H72" i="50"/>
  <c r="I72" i="50" s="1"/>
  <c r="J72" i="50" s="1"/>
  <c r="H71" i="50"/>
  <c r="I71" i="50" s="1"/>
  <c r="J71" i="50" s="1"/>
  <c r="H70" i="50"/>
  <c r="I70" i="50" s="1"/>
  <c r="J70" i="50" s="1"/>
  <c r="H69" i="50"/>
  <c r="I69" i="50" s="1"/>
  <c r="J69" i="50" s="1"/>
  <c r="H68" i="50"/>
  <c r="I68" i="50" s="1"/>
  <c r="J68" i="50" s="1"/>
  <c r="H67" i="50"/>
  <c r="I67" i="50" s="1"/>
  <c r="J67" i="50" s="1"/>
  <c r="H66" i="50"/>
  <c r="I66" i="50" s="1"/>
  <c r="J66" i="50" s="1"/>
  <c r="H65" i="50"/>
  <c r="I65" i="50" s="1"/>
  <c r="J65" i="50" s="1"/>
  <c r="H64" i="50"/>
  <c r="I64" i="50" s="1"/>
  <c r="J64" i="50" s="1"/>
  <c r="H63" i="50"/>
  <c r="I63" i="50" s="1"/>
  <c r="J63" i="50" s="1"/>
  <c r="H62" i="50"/>
  <c r="I62" i="50" s="1"/>
  <c r="J62" i="50" s="1"/>
  <c r="H61" i="50"/>
  <c r="I61" i="50" s="1"/>
  <c r="J61" i="50" s="1"/>
  <c r="H60" i="50"/>
  <c r="I60" i="50" s="1"/>
  <c r="J60" i="50" s="1"/>
  <c r="H59" i="50"/>
  <c r="I59" i="50" s="1"/>
  <c r="J59" i="50" s="1"/>
  <c r="H58" i="50"/>
  <c r="I58" i="50" s="1"/>
  <c r="J58" i="50" s="1"/>
  <c r="H57" i="50"/>
  <c r="I57" i="50" s="1"/>
  <c r="J57" i="50" s="1"/>
  <c r="H56" i="50"/>
  <c r="I56" i="50" s="1"/>
  <c r="J56" i="50" s="1"/>
  <c r="H55" i="50"/>
  <c r="I55" i="50" s="1"/>
  <c r="J55" i="50" s="1"/>
  <c r="H54" i="50"/>
  <c r="I54" i="50" s="1"/>
  <c r="J54" i="50" s="1"/>
  <c r="H53" i="50"/>
  <c r="I53" i="50" s="1"/>
  <c r="J53" i="50" s="1"/>
  <c r="H52" i="50"/>
  <c r="I52" i="50" s="1"/>
  <c r="J52" i="50" s="1"/>
  <c r="H51" i="50"/>
  <c r="I51" i="50" s="1"/>
  <c r="J51" i="50" s="1"/>
  <c r="H50" i="50"/>
  <c r="I50" i="50" s="1"/>
  <c r="J50" i="50" s="1"/>
  <c r="H49" i="50"/>
  <c r="I49" i="50" s="1"/>
  <c r="J49" i="50" s="1"/>
  <c r="H48" i="50"/>
  <c r="I48" i="50" s="1"/>
  <c r="J48" i="50" s="1"/>
  <c r="H47" i="50"/>
  <c r="I47" i="50" s="1"/>
  <c r="J47" i="50" s="1"/>
  <c r="H46" i="50"/>
  <c r="I46" i="50" s="1"/>
  <c r="J46" i="50" s="1"/>
  <c r="H45" i="50"/>
  <c r="I45" i="50" s="1"/>
  <c r="J45" i="50" s="1"/>
  <c r="H44" i="50"/>
  <c r="I44" i="50" s="1"/>
  <c r="J44" i="50" s="1"/>
  <c r="H43" i="50"/>
  <c r="I43" i="50" s="1"/>
  <c r="J43" i="50" s="1"/>
  <c r="H42" i="50"/>
  <c r="I42" i="50" s="1"/>
  <c r="J42" i="50" s="1"/>
  <c r="H41" i="50"/>
  <c r="I41" i="50" s="1"/>
  <c r="J41" i="50" s="1"/>
  <c r="H40" i="50"/>
  <c r="I40" i="50" s="1"/>
  <c r="J40" i="50" s="1"/>
  <c r="H39" i="50"/>
  <c r="I39" i="50" s="1"/>
  <c r="J39" i="50" s="1"/>
  <c r="H38" i="50"/>
  <c r="I38" i="50" s="1"/>
  <c r="J38" i="50" s="1"/>
  <c r="H37" i="50"/>
  <c r="I37" i="50" s="1"/>
  <c r="J37" i="50" s="1"/>
  <c r="H36" i="50"/>
  <c r="I36" i="50" s="1"/>
  <c r="J36" i="50" s="1"/>
  <c r="H35" i="50"/>
  <c r="I35" i="50" s="1"/>
  <c r="J35" i="50" s="1"/>
  <c r="H34" i="50"/>
  <c r="I34" i="50" s="1"/>
  <c r="J34" i="50" s="1"/>
  <c r="H33" i="50"/>
  <c r="I33" i="50" s="1"/>
  <c r="J33" i="50" s="1"/>
  <c r="H32" i="50"/>
  <c r="I32" i="50" s="1"/>
  <c r="J32" i="50" s="1"/>
  <c r="H31" i="50"/>
  <c r="I31" i="50" s="1"/>
  <c r="J31" i="50" s="1"/>
  <c r="H30" i="50"/>
  <c r="I30" i="50" s="1"/>
  <c r="J30" i="50" s="1"/>
  <c r="H29" i="50"/>
  <c r="I29" i="50" s="1"/>
  <c r="J29" i="50" s="1"/>
  <c r="H28" i="50"/>
  <c r="I28" i="50" s="1"/>
  <c r="J28" i="50" s="1"/>
  <c r="H27" i="50"/>
  <c r="I27" i="50" s="1"/>
  <c r="J27" i="50" s="1"/>
  <c r="H26" i="50"/>
  <c r="I26" i="50" s="1"/>
  <c r="J26" i="50" s="1"/>
  <c r="H25" i="50"/>
  <c r="I25" i="50" s="1"/>
  <c r="J25" i="50" s="1"/>
  <c r="H24" i="50"/>
  <c r="I24" i="50" s="1"/>
  <c r="J24" i="50" s="1"/>
  <c r="H23" i="50"/>
  <c r="I23" i="50" s="1"/>
  <c r="J23" i="50" s="1"/>
  <c r="H22" i="50"/>
  <c r="I22" i="50" s="1"/>
  <c r="J22" i="50" s="1"/>
  <c r="H21" i="50"/>
  <c r="I21" i="50" s="1"/>
  <c r="J21" i="50" s="1"/>
  <c r="H20" i="50"/>
  <c r="I20" i="50" s="1"/>
  <c r="J20" i="50" s="1"/>
  <c r="H19" i="50"/>
  <c r="I19" i="50" s="1"/>
  <c r="J19" i="50" s="1"/>
  <c r="H18" i="50"/>
  <c r="I18" i="50" s="1"/>
  <c r="J18" i="50" s="1"/>
  <c r="H17" i="50"/>
  <c r="I17" i="50" s="1"/>
  <c r="J17" i="50" s="1"/>
  <c r="H16" i="50"/>
  <c r="I16" i="50" s="1"/>
  <c r="J16" i="50" s="1"/>
  <c r="H15" i="50"/>
  <c r="I15" i="50" s="1"/>
  <c r="J15" i="50" s="1"/>
  <c r="H14" i="50"/>
  <c r="I14" i="50" s="1"/>
  <c r="J14" i="50" s="1"/>
  <c r="H13" i="50"/>
  <c r="I13" i="50" s="1"/>
  <c r="J13" i="50" s="1"/>
  <c r="H12" i="50"/>
  <c r="I12" i="50" s="1"/>
  <c r="J12" i="50" s="1"/>
  <c r="H11" i="50"/>
  <c r="I11" i="50" s="1"/>
  <c r="J11" i="50" s="1"/>
  <c r="H10" i="50"/>
  <c r="I10" i="50" s="1"/>
  <c r="J10" i="50" s="1"/>
  <c r="H9" i="50"/>
  <c r="I9" i="50" s="1"/>
  <c r="J9" i="50" s="1"/>
  <c r="H8" i="50"/>
  <c r="I8" i="50" s="1"/>
  <c r="J8" i="50" s="1"/>
  <c r="H7" i="50"/>
  <c r="I7" i="50" s="1"/>
  <c r="J7" i="50" s="1"/>
  <c r="H6" i="50"/>
  <c r="I6" i="50" s="1"/>
  <c r="J6" i="50" s="1"/>
  <c r="H5" i="50"/>
  <c r="I5" i="50" s="1"/>
  <c r="J5" i="50" s="1"/>
  <c r="K5" i="50" s="1"/>
  <c r="M69" i="46"/>
  <c r="U69" i="46" s="1"/>
  <c r="M68" i="46"/>
  <c r="U68" i="46" s="1"/>
  <c r="M67" i="46"/>
  <c r="U67" i="46" s="1"/>
  <c r="M66" i="46"/>
  <c r="U66" i="46" s="1"/>
  <c r="M65" i="46"/>
  <c r="U65" i="46" s="1"/>
  <c r="M64" i="46"/>
  <c r="U64" i="46" s="1"/>
  <c r="M63" i="46"/>
  <c r="U63" i="46" s="1"/>
  <c r="M62" i="46"/>
  <c r="U62" i="46" s="1"/>
  <c r="M61" i="46"/>
  <c r="U61" i="46" s="1"/>
  <c r="M60" i="46"/>
  <c r="U60" i="46" s="1"/>
  <c r="M59" i="46"/>
  <c r="U59" i="46" s="1"/>
  <c r="M58" i="46"/>
  <c r="U58" i="46" s="1"/>
  <c r="M57" i="46"/>
  <c r="U57" i="46" s="1"/>
  <c r="M56" i="46"/>
  <c r="U56" i="46" s="1"/>
  <c r="M55" i="46"/>
  <c r="U55" i="46" s="1"/>
  <c r="M54" i="46"/>
  <c r="U54" i="46" s="1"/>
  <c r="M53" i="46"/>
  <c r="U53" i="46" s="1"/>
  <c r="M52" i="46"/>
  <c r="U52" i="46" s="1"/>
  <c r="M51" i="46"/>
  <c r="U51" i="46" s="1"/>
  <c r="M50" i="46"/>
  <c r="U50" i="46" s="1"/>
  <c r="M49" i="46"/>
  <c r="U49" i="46" s="1"/>
  <c r="M48" i="46"/>
  <c r="U48" i="46" s="1"/>
  <c r="M47" i="46"/>
  <c r="U47" i="46" s="1"/>
  <c r="M46" i="46"/>
  <c r="U46" i="46" s="1"/>
  <c r="M45" i="46"/>
  <c r="U45" i="46" s="1"/>
  <c r="M44" i="46"/>
  <c r="U44" i="46" s="1"/>
  <c r="M43" i="46"/>
  <c r="U43" i="46" s="1"/>
  <c r="M42" i="46"/>
  <c r="U42" i="46" s="1"/>
  <c r="M41" i="46"/>
  <c r="U41" i="46" s="1"/>
  <c r="M40" i="46"/>
  <c r="U40" i="46" s="1"/>
  <c r="M39" i="46"/>
  <c r="U39" i="46" s="1"/>
  <c r="M38" i="46"/>
  <c r="U38" i="46" s="1"/>
  <c r="M37" i="46"/>
  <c r="U37" i="46" s="1"/>
  <c r="M36" i="46"/>
  <c r="U36" i="46" s="1"/>
  <c r="M35" i="46"/>
  <c r="U35" i="46" s="1"/>
  <c r="M34" i="46"/>
  <c r="U34" i="46" s="1"/>
  <c r="M33" i="46"/>
  <c r="U33" i="46" s="1"/>
  <c r="M32" i="46"/>
  <c r="U32" i="46" s="1"/>
  <c r="M31" i="46"/>
  <c r="U31" i="46" s="1"/>
  <c r="M30" i="46"/>
  <c r="U30" i="46" s="1"/>
  <c r="M29" i="46"/>
  <c r="U29" i="46" s="1"/>
  <c r="M28" i="46"/>
  <c r="U28" i="46" s="1"/>
  <c r="M27" i="46"/>
  <c r="U27" i="46" s="1"/>
  <c r="M26" i="46"/>
  <c r="U26" i="46" s="1"/>
  <c r="M25" i="46"/>
  <c r="U25" i="46" s="1"/>
  <c r="M24" i="46"/>
  <c r="U24" i="46" s="1"/>
  <c r="M23" i="46"/>
  <c r="U23" i="46" s="1"/>
  <c r="M22" i="46"/>
  <c r="U22" i="46" s="1"/>
  <c r="M21" i="46"/>
  <c r="U21" i="46" s="1"/>
  <c r="M20" i="46"/>
  <c r="U20" i="46" s="1"/>
  <c r="M19" i="46"/>
  <c r="U19" i="46" s="1"/>
  <c r="M18" i="46"/>
  <c r="U18" i="46" s="1"/>
  <c r="M17" i="46"/>
  <c r="U17" i="46" s="1"/>
  <c r="M16" i="46"/>
  <c r="U16" i="46" s="1"/>
  <c r="M15" i="46"/>
  <c r="U15" i="46" s="1"/>
  <c r="M14" i="46"/>
  <c r="U14" i="46" s="1"/>
  <c r="M13" i="46"/>
  <c r="U13" i="46" s="1"/>
  <c r="M12" i="46"/>
  <c r="U12" i="46" s="1"/>
  <c r="M11" i="46"/>
  <c r="U11" i="46" s="1"/>
  <c r="M10" i="46"/>
  <c r="U10" i="46" s="1"/>
  <c r="M9" i="46"/>
  <c r="U9" i="46" s="1"/>
  <c r="M8" i="46"/>
  <c r="U8" i="46" s="1"/>
  <c r="M7" i="46"/>
  <c r="U7" i="46" s="1"/>
  <c r="M6" i="46"/>
  <c r="U6" i="46" s="1"/>
  <c r="M5" i="46"/>
  <c r="U5" i="46" s="1"/>
  <c r="X5" i="46" s="1"/>
  <c r="H69" i="46"/>
  <c r="I69" i="46" s="1"/>
  <c r="J69" i="46" s="1"/>
  <c r="H68" i="46"/>
  <c r="I68" i="46" s="1"/>
  <c r="J68" i="46" s="1"/>
  <c r="H67" i="46"/>
  <c r="I67" i="46" s="1"/>
  <c r="J67" i="46" s="1"/>
  <c r="H66" i="46"/>
  <c r="I66" i="46" s="1"/>
  <c r="J66" i="46" s="1"/>
  <c r="H65" i="46"/>
  <c r="I65" i="46" s="1"/>
  <c r="J65" i="46" s="1"/>
  <c r="H64" i="46"/>
  <c r="I64" i="46" s="1"/>
  <c r="J64" i="46" s="1"/>
  <c r="H63" i="46"/>
  <c r="I63" i="46" s="1"/>
  <c r="J63" i="46" s="1"/>
  <c r="H62" i="46"/>
  <c r="I62" i="46" s="1"/>
  <c r="J62" i="46" s="1"/>
  <c r="H61" i="46"/>
  <c r="I61" i="46" s="1"/>
  <c r="J61" i="46" s="1"/>
  <c r="H60" i="46"/>
  <c r="I60" i="46" s="1"/>
  <c r="J60" i="46" s="1"/>
  <c r="H59" i="46"/>
  <c r="I59" i="46" s="1"/>
  <c r="J59" i="46" s="1"/>
  <c r="H58" i="46"/>
  <c r="I58" i="46" s="1"/>
  <c r="J58" i="46" s="1"/>
  <c r="H57" i="46"/>
  <c r="I57" i="46" s="1"/>
  <c r="J57" i="46" s="1"/>
  <c r="H56" i="46"/>
  <c r="I56" i="46" s="1"/>
  <c r="J56" i="46" s="1"/>
  <c r="H55" i="46"/>
  <c r="I55" i="46" s="1"/>
  <c r="J55" i="46" s="1"/>
  <c r="H54" i="46"/>
  <c r="I54" i="46" s="1"/>
  <c r="J54" i="46" s="1"/>
  <c r="H53" i="46"/>
  <c r="I53" i="46" s="1"/>
  <c r="J53" i="46" s="1"/>
  <c r="H52" i="46"/>
  <c r="I52" i="46" s="1"/>
  <c r="J52" i="46" s="1"/>
  <c r="H51" i="46"/>
  <c r="I51" i="46" s="1"/>
  <c r="J51" i="46" s="1"/>
  <c r="H50" i="46"/>
  <c r="I50" i="46" s="1"/>
  <c r="J50" i="46" s="1"/>
  <c r="H49" i="46"/>
  <c r="I49" i="46" s="1"/>
  <c r="J49" i="46" s="1"/>
  <c r="H48" i="46"/>
  <c r="I48" i="46" s="1"/>
  <c r="J48" i="46" s="1"/>
  <c r="H47" i="46"/>
  <c r="I47" i="46" s="1"/>
  <c r="J47" i="46" s="1"/>
  <c r="H46" i="46"/>
  <c r="I46" i="46" s="1"/>
  <c r="J46" i="46" s="1"/>
  <c r="H45" i="46"/>
  <c r="I45" i="46" s="1"/>
  <c r="J45" i="46" s="1"/>
  <c r="H44" i="46"/>
  <c r="I44" i="46" s="1"/>
  <c r="J44" i="46" s="1"/>
  <c r="H43" i="46"/>
  <c r="I43" i="46" s="1"/>
  <c r="J43" i="46" s="1"/>
  <c r="H42" i="46"/>
  <c r="I42" i="46" s="1"/>
  <c r="J42" i="46" s="1"/>
  <c r="H41" i="46"/>
  <c r="I41" i="46" s="1"/>
  <c r="J41" i="46" s="1"/>
  <c r="H40" i="46"/>
  <c r="I40" i="46" s="1"/>
  <c r="J40" i="46" s="1"/>
  <c r="H39" i="46"/>
  <c r="I39" i="46" s="1"/>
  <c r="J39" i="46" s="1"/>
  <c r="H38" i="46"/>
  <c r="I38" i="46" s="1"/>
  <c r="J38" i="46" s="1"/>
  <c r="H37" i="46"/>
  <c r="I37" i="46" s="1"/>
  <c r="J37" i="46" s="1"/>
  <c r="H36" i="46"/>
  <c r="I36" i="46" s="1"/>
  <c r="J36" i="46" s="1"/>
  <c r="H35" i="46"/>
  <c r="I35" i="46" s="1"/>
  <c r="J35" i="46" s="1"/>
  <c r="H34" i="46"/>
  <c r="I34" i="46" s="1"/>
  <c r="J34" i="46" s="1"/>
  <c r="H33" i="46"/>
  <c r="I33" i="46" s="1"/>
  <c r="J33" i="46" s="1"/>
  <c r="H32" i="46"/>
  <c r="I32" i="46" s="1"/>
  <c r="J32" i="46" s="1"/>
  <c r="H31" i="46"/>
  <c r="I31" i="46" s="1"/>
  <c r="J31" i="46" s="1"/>
  <c r="H30" i="46"/>
  <c r="I30" i="46" s="1"/>
  <c r="J30" i="46" s="1"/>
  <c r="H29" i="46"/>
  <c r="I29" i="46" s="1"/>
  <c r="J29" i="46" s="1"/>
  <c r="H28" i="46"/>
  <c r="I28" i="46" s="1"/>
  <c r="J28" i="46" s="1"/>
  <c r="H27" i="46"/>
  <c r="I27" i="46" s="1"/>
  <c r="J27" i="46" s="1"/>
  <c r="H26" i="46"/>
  <c r="I26" i="46" s="1"/>
  <c r="J26" i="46" s="1"/>
  <c r="H25" i="46"/>
  <c r="I25" i="46" s="1"/>
  <c r="J25" i="46" s="1"/>
  <c r="H24" i="46"/>
  <c r="I24" i="46" s="1"/>
  <c r="J24" i="46" s="1"/>
  <c r="H23" i="46"/>
  <c r="I23" i="46" s="1"/>
  <c r="J23" i="46" s="1"/>
  <c r="H22" i="46"/>
  <c r="I22" i="46" s="1"/>
  <c r="J22" i="46" s="1"/>
  <c r="H21" i="46"/>
  <c r="I21" i="46" s="1"/>
  <c r="J21" i="46" s="1"/>
  <c r="H20" i="46"/>
  <c r="I20" i="46" s="1"/>
  <c r="J20" i="46" s="1"/>
  <c r="H19" i="46"/>
  <c r="I19" i="46" s="1"/>
  <c r="J19" i="46" s="1"/>
  <c r="H18" i="46"/>
  <c r="I18" i="46" s="1"/>
  <c r="J18" i="46" s="1"/>
  <c r="H17" i="46"/>
  <c r="I17" i="46" s="1"/>
  <c r="J17" i="46" s="1"/>
  <c r="H16" i="46"/>
  <c r="I16" i="46" s="1"/>
  <c r="J16" i="46" s="1"/>
  <c r="H15" i="46"/>
  <c r="I15" i="46" s="1"/>
  <c r="J15" i="46" s="1"/>
  <c r="H14" i="46"/>
  <c r="I14" i="46" s="1"/>
  <c r="J14" i="46" s="1"/>
  <c r="H13" i="46"/>
  <c r="I13" i="46" s="1"/>
  <c r="J13" i="46" s="1"/>
  <c r="H12" i="46"/>
  <c r="I12" i="46" s="1"/>
  <c r="J12" i="46" s="1"/>
  <c r="H11" i="46"/>
  <c r="I11" i="46" s="1"/>
  <c r="J11" i="46" s="1"/>
  <c r="H10" i="46"/>
  <c r="I10" i="46" s="1"/>
  <c r="J10" i="46" s="1"/>
  <c r="H9" i="46"/>
  <c r="I9" i="46" s="1"/>
  <c r="J9" i="46" s="1"/>
  <c r="H8" i="46"/>
  <c r="I8" i="46" s="1"/>
  <c r="J8" i="46" s="1"/>
  <c r="H7" i="46"/>
  <c r="I7" i="46" s="1"/>
  <c r="J7" i="46" s="1"/>
  <c r="H6" i="46"/>
  <c r="I6" i="46" s="1"/>
  <c r="J6" i="46" s="1"/>
  <c r="H5" i="46"/>
  <c r="I5" i="46" s="1"/>
  <c r="J5" i="46" s="1"/>
  <c r="H4" i="46"/>
  <c r="I4" i="46" s="1"/>
  <c r="J4" i="46" s="1"/>
  <c r="K4" i="46" s="1"/>
  <c r="M79" i="44"/>
  <c r="U79" i="44" s="1"/>
  <c r="M78" i="44"/>
  <c r="U78" i="44" s="1"/>
  <c r="M77" i="44"/>
  <c r="U77" i="44" s="1"/>
  <c r="M76" i="44"/>
  <c r="U76" i="44" s="1"/>
  <c r="M75" i="44"/>
  <c r="U75" i="44" s="1"/>
  <c r="M74" i="44"/>
  <c r="U74" i="44" s="1"/>
  <c r="M73" i="44"/>
  <c r="U73" i="44" s="1"/>
  <c r="M72" i="44"/>
  <c r="U72" i="44" s="1"/>
  <c r="M71" i="44"/>
  <c r="U71" i="44" s="1"/>
  <c r="M70" i="44"/>
  <c r="U70" i="44" s="1"/>
  <c r="M69" i="44"/>
  <c r="U69" i="44" s="1"/>
  <c r="M68" i="44"/>
  <c r="U68" i="44" s="1"/>
  <c r="M67" i="44"/>
  <c r="U67" i="44" s="1"/>
  <c r="M66" i="44"/>
  <c r="U66" i="44" s="1"/>
  <c r="M65" i="44"/>
  <c r="U65" i="44" s="1"/>
  <c r="M64" i="44"/>
  <c r="U64" i="44" s="1"/>
  <c r="M63" i="44"/>
  <c r="U63" i="44" s="1"/>
  <c r="M62" i="44"/>
  <c r="U62" i="44" s="1"/>
  <c r="M61" i="44"/>
  <c r="U61" i="44" s="1"/>
  <c r="M60" i="44"/>
  <c r="U60" i="44" s="1"/>
  <c r="M59" i="44"/>
  <c r="U59" i="44" s="1"/>
  <c r="M58" i="44"/>
  <c r="U58" i="44" s="1"/>
  <c r="M57" i="44"/>
  <c r="U57" i="44" s="1"/>
  <c r="M56" i="44"/>
  <c r="U56" i="44" s="1"/>
  <c r="M55" i="44"/>
  <c r="U55" i="44" s="1"/>
  <c r="M54" i="44"/>
  <c r="U54" i="44" s="1"/>
  <c r="M53" i="44"/>
  <c r="U53" i="44" s="1"/>
  <c r="M52" i="44"/>
  <c r="U52" i="44" s="1"/>
  <c r="M51" i="44"/>
  <c r="U51" i="44" s="1"/>
  <c r="M50" i="44"/>
  <c r="U50" i="44" s="1"/>
  <c r="M49" i="44"/>
  <c r="U49" i="44" s="1"/>
  <c r="M48" i="44"/>
  <c r="U48" i="44" s="1"/>
  <c r="M47" i="44"/>
  <c r="U47" i="44" s="1"/>
  <c r="M46" i="44"/>
  <c r="U46" i="44" s="1"/>
  <c r="M45" i="44"/>
  <c r="U45" i="44" s="1"/>
  <c r="M44" i="44"/>
  <c r="U44" i="44" s="1"/>
  <c r="M43" i="44"/>
  <c r="U43" i="44" s="1"/>
  <c r="M42" i="44"/>
  <c r="U42" i="44" s="1"/>
  <c r="M41" i="44"/>
  <c r="U41" i="44" s="1"/>
  <c r="M40" i="44"/>
  <c r="U40" i="44" s="1"/>
  <c r="M39" i="44"/>
  <c r="U39" i="44" s="1"/>
  <c r="M38" i="44"/>
  <c r="U38" i="44" s="1"/>
  <c r="M37" i="44"/>
  <c r="U37" i="44" s="1"/>
  <c r="M36" i="44"/>
  <c r="U36" i="44" s="1"/>
  <c r="M35" i="44"/>
  <c r="U35" i="44" s="1"/>
  <c r="M34" i="44"/>
  <c r="U34" i="44" s="1"/>
  <c r="M33" i="44"/>
  <c r="U33" i="44" s="1"/>
  <c r="M32" i="44"/>
  <c r="U32" i="44" s="1"/>
  <c r="M31" i="44"/>
  <c r="U31" i="44" s="1"/>
  <c r="M30" i="44"/>
  <c r="U30" i="44" s="1"/>
  <c r="M29" i="44"/>
  <c r="U29" i="44" s="1"/>
  <c r="M28" i="44"/>
  <c r="U28" i="44" s="1"/>
  <c r="M27" i="44"/>
  <c r="U27" i="44" s="1"/>
  <c r="M26" i="44"/>
  <c r="U26" i="44" s="1"/>
  <c r="M25" i="44"/>
  <c r="U25" i="44" s="1"/>
  <c r="M24" i="44"/>
  <c r="U24" i="44" s="1"/>
  <c r="M23" i="44"/>
  <c r="U23" i="44" s="1"/>
  <c r="M22" i="44"/>
  <c r="U22" i="44" s="1"/>
  <c r="M21" i="44"/>
  <c r="U21" i="44" s="1"/>
  <c r="M20" i="44"/>
  <c r="U20" i="44" s="1"/>
  <c r="M19" i="44"/>
  <c r="U19" i="44" s="1"/>
  <c r="M18" i="44"/>
  <c r="U18" i="44" s="1"/>
  <c r="M17" i="44"/>
  <c r="U17" i="44" s="1"/>
  <c r="M16" i="44"/>
  <c r="U16" i="44" s="1"/>
  <c r="M15" i="44"/>
  <c r="U15" i="44" s="1"/>
  <c r="M14" i="44"/>
  <c r="U14" i="44" s="1"/>
  <c r="M13" i="44"/>
  <c r="U13" i="44" s="1"/>
  <c r="M12" i="44"/>
  <c r="U12" i="44" s="1"/>
  <c r="M11" i="44"/>
  <c r="U11" i="44" s="1"/>
  <c r="M10" i="44"/>
  <c r="U10" i="44" s="1"/>
  <c r="M9" i="44"/>
  <c r="U9" i="44" s="1"/>
  <c r="M8" i="44"/>
  <c r="U8" i="44" s="1"/>
  <c r="M7" i="44"/>
  <c r="U7" i="44" s="1"/>
  <c r="M6" i="44"/>
  <c r="U6" i="44" s="1"/>
  <c r="M5" i="44"/>
  <c r="U5" i="44" s="1"/>
  <c r="X5" i="44" s="1"/>
  <c r="H79" i="44"/>
  <c r="I79" i="44" s="1"/>
  <c r="J79" i="44" s="1"/>
  <c r="H78" i="44"/>
  <c r="I78" i="44" s="1"/>
  <c r="J78" i="44" s="1"/>
  <c r="H77" i="44"/>
  <c r="I77" i="44" s="1"/>
  <c r="J77" i="44" s="1"/>
  <c r="H76" i="44"/>
  <c r="I76" i="44" s="1"/>
  <c r="J76" i="44" s="1"/>
  <c r="H75" i="44"/>
  <c r="I75" i="44" s="1"/>
  <c r="J75" i="44" s="1"/>
  <c r="H74" i="44"/>
  <c r="I74" i="44" s="1"/>
  <c r="J74" i="44" s="1"/>
  <c r="H73" i="44"/>
  <c r="I73" i="44" s="1"/>
  <c r="J73" i="44" s="1"/>
  <c r="H72" i="44"/>
  <c r="I72" i="44" s="1"/>
  <c r="J72" i="44" s="1"/>
  <c r="H71" i="44"/>
  <c r="I71" i="44" s="1"/>
  <c r="J71" i="44" s="1"/>
  <c r="H70" i="44"/>
  <c r="I70" i="44" s="1"/>
  <c r="J70" i="44" s="1"/>
  <c r="H69" i="44"/>
  <c r="I69" i="44" s="1"/>
  <c r="J69" i="44" s="1"/>
  <c r="H68" i="44"/>
  <c r="I68" i="44" s="1"/>
  <c r="J68" i="44" s="1"/>
  <c r="H67" i="44"/>
  <c r="I67" i="44" s="1"/>
  <c r="J67" i="44" s="1"/>
  <c r="H66" i="44"/>
  <c r="I66" i="44" s="1"/>
  <c r="J66" i="44" s="1"/>
  <c r="H65" i="44"/>
  <c r="I65" i="44" s="1"/>
  <c r="J65" i="44" s="1"/>
  <c r="H64" i="44"/>
  <c r="I64" i="44" s="1"/>
  <c r="J64" i="44" s="1"/>
  <c r="H63" i="44"/>
  <c r="I63" i="44" s="1"/>
  <c r="J63" i="44" s="1"/>
  <c r="H62" i="44"/>
  <c r="I62" i="44" s="1"/>
  <c r="J62" i="44" s="1"/>
  <c r="H61" i="44"/>
  <c r="I61" i="44" s="1"/>
  <c r="J61" i="44" s="1"/>
  <c r="H60" i="44"/>
  <c r="I60" i="44" s="1"/>
  <c r="J60" i="44" s="1"/>
  <c r="H59" i="44"/>
  <c r="I59" i="44" s="1"/>
  <c r="J59" i="44" s="1"/>
  <c r="H58" i="44"/>
  <c r="I58" i="44" s="1"/>
  <c r="J58" i="44" s="1"/>
  <c r="H57" i="44"/>
  <c r="I57" i="44" s="1"/>
  <c r="J57" i="44" s="1"/>
  <c r="H56" i="44"/>
  <c r="I56" i="44" s="1"/>
  <c r="J56" i="44" s="1"/>
  <c r="H55" i="44"/>
  <c r="I55" i="44" s="1"/>
  <c r="J55" i="44" s="1"/>
  <c r="H54" i="44"/>
  <c r="I54" i="44" s="1"/>
  <c r="J54" i="44" s="1"/>
  <c r="H53" i="44"/>
  <c r="I53" i="44" s="1"/>
  <c r="J53" i="44" s="1"/>
  <c r="H52" i="44"/>
  <c r="I52" i="44" s="1"/>
  <c r="J52" i="44" s="1"/>
  <c r="H51" i="44"/>
  <c r="I51" i="44" s="1"/>
  <c r="J51" i="44" s="1"/>
  <c r="H50" i="44"/>
  <c r="I50" i="44" s="1"/>
  <c r="J50" i="44" s="1"/>
  <c r="H49" i="44"/>
  <c r="I49" i="44" s="1"/>
  <c r="J49" i="44" s="1"/>
  <c r="H48" i="44"/>
  <c r="I48" i="44" s="1"/>
  <c r="J48" i="44" s="1"/>
  <c r="H47" i="44"/>
  <c r="I47" i="44" s="1"/>
  <c r="J47" i="44" s="1"/>
  <c r="H46" i="44"/>
  <c r="I46" i="44" s="1"/>
  <c r="J46" i="44" s="1"/>
  <c r="H45" i="44"/>
  <c r="I45" i="44" s="1"/>
  <c r="J45" i="44" s="1"/>
  <c r="H44" i="44"/>
  <c r="I44" i="44" s="1"/>
  <c r="J44" i="44" s="1"/>
  <c r="H43" i="44"/>
  <c r="I43" i="44" s="1"/>
  <c r="J43" i="44" s="1"/>
  <c r="H42" i="44"/>
  <c r="I42" i="44" s="1"/>
  <c r="J42" i="44" s="1"/>
  <c r="H41" i="44"/>
  <c r="I41" i="44" s="1"/>
  <c r="J41" i="44" s="1"/>
  <c r="H40" i="44"/>
  <c r="I40" i="44" s="1"/>
  <c r="J40" i="44" s="1"/>
  <c r="H39" i="44"/>
  <c r="I39" i="44" s="1"/>
  <c r="J39" i="44" s="1"/>
  <c r="H38" i="44"/>
  <c r="I38" i="44" s="1"/>
  <c r="J38" i="44" s="1"/>
  <c r="H37" i="44"/>
  <c r="I37" i="44" s="1"/>
  <c r="J37" i="44" s="1"/>
  <c r="H36" i="44"/>
  <c r="I36" i="44" s="1"/>
  <c r="J36" i="44" s="1"/>
  <c r="H35" i="44"/>
  <c r="I35" i="44" s="1"/>
  <c r="J35" i="44" s="1"/>
  <c r="H34" i="44"/>
  <c r="I34" i="44" s="1"/>
  <c r="J34" i="44" s="1"/>
  <c r="H33" i="44"/>
  <c r="I33" i="44" s="1"/>
  <c r="J33" i="44" s="1"/>
  <c r="H32" i="44"/>
  <c r="I32" i="44" s="1"/>
  <c r="J32" i="44" s="1"/>
  <c r="H31" i="44"/>
  <c r="I31" i="44" s="1"/>
  <c r="J31" i="44" s="1"/>
  <c r="H30" i="44"/>
  <c r="I30" i="44" s="1"/>
  <c r="J30" i="44" s="1"/>
  <c r="H29" i="44"/>
  <c r="I29" i="44" s="1"/>
  <c r="J29" i="44" s="1"/>
  <c r="H28" i="44"/>
  <c r="I28" i="44" s="1"/>
  <c r="J28" i="44" s="1"/>
  <c r="H27" i="44"/>
  <c r="I27" i="44" s="1"/>
  <c r="J27" i="44" s="1"/>
  <c r="H26" i="44"/>
  <c r="I26" i="44" s="1"/>
  <c r="J26" i="44" s="1"/>
  <c r="H25" i="44"/>
  <c r="I25" i="44" s="1"/>
  <c r="J25" i="44" s="1"/>
  <c r="H24" i="44"/>
  <c r="I24" i="44" s="1"/>
  <c r="J24" i="44" s="1"/>
  <c r="H23" i="44"/>
  <c r="I23" i="44" s="1"/>
  <c r="J23" i="44" s="1"/>
  <c r="H22" i="44"/>
  <c r="I22" i="44" s="1"/>
  <c r="J22" i="44" s="1"/>
  <c r="H21" i="44"/>
  <c r="I21" i="44" s="1"/>
  <c r="J21" i="44" s="1"/>
  <c r="H20" i="44"/>
  <c r="I20" i="44" s="1"/>
  <c r="J20" i="44" s="1"/>
  <c r="H19" i="44"/>
  <c r="I19" i="44" s="1"/>
  <c r="J19" i="44" s="1"/>
  <c r="H18" i="44"/>
  <c r="I18" i="44" s="1"/>
  <c r="J18" i="44" s="1"/>
  <c r="H17" i="44"/>
  <c r="I17" i="44" s="1"/>
  <c r="J17" i="44" s="1"/>
  <c r="H16" i="44"/>
  <c r="I16" i="44" s="1"/>
  <c r="J16" i="44" s="1"/>
  <c r="H15" i="44"/>
  <c r="I15" i="44" s="1"/>
  <c r="J15" i="44" s="1"/>
  <c r="H14" i="44"/>
  <c r="I14" i="44" s="1"/>
  <c r="J14" i="44" s="1"/>
  <c r="H13" i="44"/>
  <c r="I13" i="44" s="1"/>
  <c r="J13" i="44" s="1"/>
  <c r="H12" i="44"/>
  <c r="I12" i="44" s="1"/>
  <c r="J12" i="44" s="1"/>
  <c r="H11" i="44"/>
  <c r="I11" i="44" s="1"/>
  <c r="J11" i="44" s="1"/>
  <c r="H10" i="44"/>
  <c r="I10" i="44" s="1"/>
  <c r="J10" i="44" s="1"/>
  <c r="H9" i="44"/>
  <c r="I9" i="44" s="1"/>
  <c r="J9" i="44" s="1"/>
  <c r="H8" i="44"/>
  <c r="I8" i="44" s="1"/>
  <c r="J8" i="44" s="1"/>
  <c r="H7" i="44"/>
  <c r="I7" i="44" s="1"/>
  <c r="J7" i="44" s="1"/>
  <c r="H6" i="44"/>
  <c r="I6" i="44" s="1"/>
  <c r="J6" i="44" s="1"/>
  <c r="H5" i="44"/>
  <c r="I5" i="44" s="1"/>
  <c r="J5" i="44" s="1"/>
  <c r="H4" i="44"/>
  <c r="I4" i="44" s="1"/>
  <c r="J4" i="44" s="1"/>
  <c r="K4" i="44" s="1"/>
  <c r="M89" i="41"/>
  <c r="U89" i="41" s="1"/>
  <c r="M88" i="41"/>
  <c r="U88" i="41" s="1"/>
  <c r="M87" i="41"/>
  <c r="U87" i="41" s="1"/>
  <c r="M86" i="41"/>
  <c r="U86" i="41" s="1"/>
  <c r="M85" i="41"/>
  <c r="U85" i="41" s="1"/>
  <c r="M84" i="41"/>
  <c r="U84" i="41" s="1"/>
  <c r="M83" i="41"/>
  <c r="U83" i="41" s="1"/>
  <c r="M82" i="41"/>
  <c r="U82" i="41" s="1"/>
  <c r="M81" i="41"/>
  <c r="U81" i="41" s="1"/>
  <c r="M80" i="41"/>
  <c r="U80" i="41" s="1"/>
  <c r="M79" i="41"/>
  <c r="U79" i="41" s="1"/>
  <c r="M78" i="41"/>
  <c r="U78" i="41" s="1"/>
  <c r="M77" i="41"/>
  <c r="U77" i="41" s="1"/>
  <c r="M76" i="41"/>
  <c r="U76" i="41" s="1"/>
  <c r="M75" i="41"/>
  <c r="U75" i="41" s="1"/>
  <c r="M74" i="41"/>
  <c r="U74" i="41" s="1"/>
  <c r="M73" i="41"/>
  <c r="U73" i="41" s="1"/>
  <c r="M72" i="41"/>
  <c r="U72" i="41" s="1"/>
  <c r="M71" i="41"/>
  <c r="U71" i="41" s="1"/>
  <c r="M70" i="41"/>
  <c r="U70" i="41" s="1"/>
  <c r="M69" i="41"/>
  <c r="U69" i="41" s="1"/>
  <c r="M68" i="41"/>
  <c r="U68" i="41" s="1"/>
  <c r="M67" i="41"/>
  <c r="U67" i="41" s="1"/>
  <c r="M66" i="41"/>
  <c r="U66" i="41" s="1"/>
  <c r="M65" i="41"/>
  <c r="U65" i="41" s="1"/>
  <c r="M64" i="41"/>
  <c r="U64" i="41" s="1"/>
  <c r="M63" i="41"/>
  <c r="U63" i="41" s="1"/>
  <c r="M62" i="41"/>
  <c r="U62" i="41" s="1"/>
  <c r="M61" i="41"/>
  <c r="U61" i="41" s="1"/>
  <c r="M60" i="41"/>
  <c r="U60" i="41" s="1"/>
  <c r="M59" i="41"/>
  <c r="U59" i="41" s="1"/>
  <c r="M58" i="41"/>
  <c r="U58" i="41" s="1"/>
  <c r="M57" i="41"/>
  <c r="U57" i="41" s="1"/>
  <c r="M56" i="41"/>
  <c r="U56" i="41" s="1"/>
  <c r="M55" i="41"/>
  <c r="U55" i="41" s="1"/>
  <c r="M54" i="41"/>
  <c r="U54" i="41" s="1"/>
  <c r="M53" i="41"/>
  <c r="U53" i="41" s="1"/>
  <c r="M52" i="41"/>
  <c r="U52" i="41" s="1"/>
  <c r="M51" i="41"/>
  <c r="U51" i="41" s="1"/>
  <c r="M50" i="41"/>
  <c r="U50" i="41" s="1"/>
  <c r="M49" i="41"/>
  <c r="U49" i="41" s="1"/>
  <c r="M48" i="41"/>
  <c r="U48" i="41" s="1"/>
  <c r="M47" i="41"/>
  <c r="U47" i="41" s="1"/>
  <c r="M46" i="41"/>
  <c r="U46" i="41" s="1"/>
  <c r="M45" i="41"/>
  <c r="U45" i="41" s="1"/>
  <c r="M44" i="41"/>
  <c r="U44" i="41" s="1"/>
  <c r="M43" i="41"/>
  <c r="U43" i="41" s="1"/>
  <c r="M42" i="41"/>
  <c r="U42" i="41" s="1"/>
  <c r="M41" i="41"/>
  <c r="U41" i="41" s="1"/>
  <c r="M40" i="41"/>
  <c r="U40" i="41" s="1"/>
  <c r="M39" i="41"/>
  <c r="U39" i="41" s="1"/>
  <c r="M38" i="41"/>
  <c r="U38" i="41" s="1"/>
  <c r="M37" i="41"/>
  <c r="U37" i="41" s="1"/>
  <c r="M36" i="41"/>
  <c r="U36" i="41" s="1"/>
  <c r="M35" i="41"/>
  <c r="U35" i="41" s="1"/>
  <c r="M34" i="41"/>
  <c r="U34" i="41" s="1"/>
  <c r="M33" i="41"/>
  <c r="U33" i="41" s="1"/>
  <c r="M32" i="41"/>
  <c r="U32" i="41" s="1"/>
  <c r="M31" i="41"/>
  <c r="U31" i="41" s="1"/>
  <c r="M30" i="41"/>
  <c r="U30" i="41" s="1"/>
  <c r="M29" i="41"/>
  <c r="U29" i="41" s="1"/>
  <c r="M28" i="41"/>
  <c r="U28" i="41" s="1"/>
  <c r="M27" i="41"/>
  <c r="U27" i="41" s="1"/>
  <c r="M26" i="41"/>
  <c r="U26" i="41" s="1"/>
  <c r="M25" i="41"/>
  <c r="U25" i="41" s="1"/>
  <c r="M24" i="41"/>
  <c r="U24" i="41" s="1"/>
  <c r="M23" i="41"/>
  <c r="U23" i="41" s="1"/>
  <c r="M22" i="41"/>
  <c r="U22" i="41" s="1"/>
  <c r="M21" i="41"/>
  <c r="U21" i="41" s="1"/>
  <c r="M20" i="41"/>
  <c r="U20" i="41" s="1"/>
  <c r="M19" i="41"/>
  <c r="U19" i="41" s="1"/>
  <c r="M18" i="41"/>
  <c r="U18" i="41" s="1"/>
  <c r="M17" i="41"/>
  <c r="U17" i="41" s="1"/>
  <c r="M16" i="41"/>
  <c r="U16" i="41" s="1"/>
  <c r="M15" i="41"/>
  <c r="U15" i="41" s="1"/>
  <c r="M14" i="41"/>
  <c r="U14" i="41" s="1"/>
  <c r="M13" i="41"/>
  <c r="U13" i="41" s="1"/>
  <c r="M12" i="41"/>
  <c r="U12" i="41" s="1"/>
  <c r="M11" i="41"/>
  <c r="U11" i="41" s="1"/>
  <c r="M10" i="41"/>
  <c r="U10" i="41" s="1"/>
  <c r="M9" i="41"/>
  <c r="U9" i="41" s="1"/>
  <c r="M8" i="41"/>
  <c r="U8" i="41" s="1"/>
  <c r="M7" i="41"/>
  <c r="U7" i="41" s="1"/>
  <c r="M6" i="41"/>
  <c r="U6" i="41" s="1"/>
  <c r="M5" i="41"/>
  <c r="U5" i="41" s="1"/>
  <c r="X5" i="41" s="1"/>
  <c r="H89" i="41"/>
  <c r="I89" i="41" s="1"/>
  <c r="J89" i="41" s="1"/>
  <c r="H88" i="41"/>
  <c r="I88" i="41" s="1"/>
  <c r="J88" i="41" s="1"/>
  <c r="H87" i="41"/>
  <c r="I87" i="41" s="1"/>
  <c r="J87" i="41" s="1"/>
  <c r="H86" i="41"/>
  <c r="I86" i="41" s="1"/>
  <c r="J86" i="41" s="1"/>
  <c r="H85" i="41"/>
  <c r="I85" i="41" s="1"/>
  <c r="J85" i="41" s="1"/>
  <c r="H84" i="41"/>
  <c r="I84" i="41" s="1"/>
  <c r="J84" i="41" s="1"/>
  <c r="H83" i="41"/>
  <c r="I83" i="41" s="1"/>
  <c r="J83" i="41" s="1"/>
  <c r="H82" i="41"/>
  <c r="I82" i="41" s="1"/>
  <c r="J82" i="41" s="1"/>
  <c r="H81" i="41"/>
  <c r="I81" i="41" s="1"/>
  <c r="J81" i="41" s="1"/>
  <c r="H80" i="41"/>
  <c r="I80" i="41" s="1"/>
  <c r="J80" i="41" s="1"/>
  <c r="H79" i="41"/>
  <c r="I79" i="41" s="1"/>
  <c r="J79" i="41" s="1"/>
  <c r="H78" i="41"/>
  <c r="I78" i="41" s="1"/>
  <c r="J78" i="41" s="1"/>
  <c r="H77" i="41"/>
  <c r="I77" i="41" s="1"/>
  <c r="J77" i="41" s="1"/>
  <c r="H76" i="41"/>
  <c r="I76" i="41" s="1"/>
  <c r="J76" i="41" s="1"/>
  <c r="H75" i="41"/>
  <c r="I75" i="41" s="1"/>
  <c r="J75" i="41" s="1"/>
  <c r="H74" i="41"/>
  <c r="I74" i="41" s="1"/>
  <c r="J74" i="41" s="1"/>
  <c r="H73" i="41"/>
  <c r="I73" i="41" s="1"/>
  <c r="J73" i="41" s="1"/>
  <c r="H72" i="41"/>
  <c r="I72" i="41" s="1"/>
  <c r="J72" i="41" s="1"/>
  <c r="H71" i="41"/>
  <c r="I71" i="41" s="1"/>
  <c r="J71" i="41" s="1"/>
  <c r="H70" i="41"/>
  <c r="I70" i="41" s="1"/>
  <c r="J70" i="41" s="1"/>
  <c r="H69" i="41"/>
  <c r="I69" i="41" s="1"/>
  <c r="J69" i="41" s="1"/>
  <c r="H68" i="41"/>
  <c r="I68" i="41" s="1"/>
  <c r="J68" i="41" s="1"/>
  <c r="H67" i="41"/>
  <c r="I67" i="41" s="1"/>
  <c r="J67" i="41" s="1"/>
  <c r="H66" i="41"/>
  <c r="I66" i="41" s="1"/>
  <c r="J66" i="41" s="1"/>
  <c r="H65" i="41"/>
  <c r="I65" i="41" s="1"/>
  <c r="J65" i="41" s="1"/>
  <c r="H64" i="41"/>
  <c r="I64" i="41" s="1"/>
  <c r="J64" i="41" s="1"/>
  <c r="H63" i="41"/>
  <c r="I63" i="41" s="1"/>
  <c r="J63" i="41" s="1"/>
  <c r="H62" i="41"/>
  <c r="I62" i="41" s="1"/>
  <c r="J62" i="41" s="1"/>
  <c r="H61" i="41"/>
  <c r="I61" i="41" s="1"/>
  <c r="J61" i="41" s="1"/>
  <c r="H60" i="41"/>
  <c r="I60" i="41" s="1"/>
  <c r="J60" i="41" s="1"/>
  <c r="H59" i="41"/>
  <c r="I59" i="41" s="1"/>
  <c r="J59" i="41" s="1"/>
  <c r="H58" i="41"/>
  <c r="I58" i="41" s="1"/>
  <c r="J58" i="41" s="1"/>
  <c r="H57" i="41"/>
  <c r="I57" i="41" s="1"/>
  <c r="J57" i="41" s="1"/>
  <c r="H56" i="41"/>
  <c r="I56" i="41" s="1"/>
  <c r="J56" i="41" s="1"/>
  <c r="H55" i="41"/>
  <c r="I55" i="41" s="1"/>
  <c r="J55" i="41" s="1"/>
  <c r="H54" i="41"/>
  <c r="I54" i="41" s="1"/>
  <c r="J54" i="41" s="1"/>
  <c r="H53" i="41"/>
  <c r="I53" i="41" s="1"/>
  <c r="J53" i="41" s="1"/>
  <c r="H52" i="41"/>
  <c r="I52" i="41" s="1"/>
  <c r="J52" i="41" s="1"/>
  <c r="H51" i="41"/>
  <c r="I51" i="41" s="1"/>
  <c r="J51" i="41" s="1"/>
  <c r="H50" i="41"/>
  <c r="I50" i="41" s="1"/>
  <c r="J50" i="41" s="1"/>
  <c r="H49" i="41"/>
  <c r="I49" i="41" s="1"/>
  <c r="J49" i="41" s="1"/>
  <c r="H48" i="41"/>
  <c r="I48" i="41" s="1"/>
  <c r="J48" i="41" s="1"/>
  <c r="H47" i="41"/>
  <c r="I47" i="41" s="1"/>
  <c r="J47" i="41" s="1"/>
  <c r="H46" i="41"/>
  <c r="I46" i="41" s="1"/>
  <c r="J46" i="41" s="1"/>
  <c r="H45" i="41"/>
  <c r="I45" i="41" s="1"/>
  <c r="J45" i="41" s="1"/>
  <c r="H44" i="41"/>
  <c r="I44" i="41" s="1"/>
  <c r="J44" i="41" s="1"/>
  <c r="H43" i="41"/>
  <c r="I43" i="41" s="1"/>
  <c r="J43" i="41" s="1"/>
  <c r="H42" i="41"/>
  <c r="I42" i="41" s="1"/>
  <c r="J42" i="41" s="1"/>
  <c r="H41" i="41"/>
  <c r="I41" i="41" s="1"/>
  <c r="J41" i="41" s="1"/>
  <c r="H40" i="41"/>
  <c r="I40" i="41" s="1"/>
  <c r="J40" i="41" s="1"/>
  <c r="H39" i="41"/>
  <c r="I39" i="41" s="1"/>
  <c r="J39" i="41" s="1"/>
  <c r="H38" i="41"/>
  <c r="I38" i="41" s="1"/>
  <c r="J38" i="41" s="1"/>
  <c r="H37" i="41"/>
  <c r="I37" i="41" s="1"/>
  <c r="J37" i="41" s="1"/>
  <c r="H36" i="41"/>
  <c r="I36" i="41" s="1"/>
  <c r="J36" i="41" s="1"/>
  <c r="H35" i="41"/>
  <c r="I35" i="41" s="1"/>
  <c r="J35" i="41" s="1"/>
  <c r="H34" i="41"/>
  <c r="I34" i="41" s="1"/>
  <c r="J34" i="41" s="1"/>
  <c r="H33" i="41"/>
  <c r="I33" i="41" s="1"/>
  <c r="J33" i="41" s="1"/>
  <c r="H32" i="41"/>
  <c r="I32" i="41" s="1"/>
  <c r="J32" i="41" s="1"/>
  <c r="H31" i="41"/>
  <c r="I31" i="41" s="1"/>
  <c r="J31" i="41" s="1"/>
  <c r="H30" i="41"/>
  <c r="I30" i="41" s="1"/>
  <c r="J30" i="41" s="1"/>
  <c r="H29" i="41"/>
  <c r="I29" i="41" s="1"/>
  <c r="J29" i="41" s="1"/>
  <c r="H28" i="41"/>
  <c r="I28" i="41" s="1"/>
  <c r="J28" i="41" s="1"/>
  <c r="H27" i="41"/>
  <c r="I27" i="41" s="1"/>
  <c r="J27" i="41" s="1"/>
  <c r="H26" i="41"/>
  <c r="I26" i="41" s="1"/>
  <c r="J26" i="41" s="1"/>
  <c r="H25" i="41"/>
  <c r="I25" i="41" s="1"/>
  <c r="J25" i="41" s="1"/>
  <c r="H24" i="41"/>
  <c r="I24" i="41" s="1"/>
  <c r="J24" i="41" s="1"/>
  <c r="H23" i="41"/>
  <c r="I23" i="41" s="1"/>
  <c r="J23" i="41" s="1"/>
  <c r="H22" i="41"/>
  <c r="I22" i="41" s="1"/>
  <c r="J22" i="41" s="1"/>
  <c r="H21" i="41"/>
  <c r="I21" i="41" s="1"/>
  <c r="J21" i="41" s="1"/>
  <c r="H20" i="41"/>
  <c r="I20" i="41" s="1"/>
  <c r="J20" i="41" s="1"/>
  <c r="H19" i="41"/>
  <c r="I19" i="41" s="1"/>
  <c r="J19" i="41" s="1"/>
  <c r="H18" i="41"/>
  <c r="I18" i="41" s="1"/>
  <c r="J18" i="41" s="1"/>
  <c r="H17" i="41"/>
  <c r="I17" i="41" s="1"/>
  <c r="J17" i="41" s="1"/>
  <c r="H16" i="41"/>
  <c r="I16" i="41" s="1"/>
  <c r="J16" i="41" s="1"/>
  <c r="H15" i="41"/>
  <c r="I15" i="41" s="1"/>
  <c r="J15" i="41" s="1"/>
  <c r="H14" i="41"/>
  <c r="I14" i="41" s="1"/>
  <c r="J14" i="41" s="1"/>
  <c r="H13" i="41"/>
  <c r="I13" i="41" s="1"/>
  <c r="J13" i="41" s="1"/>
  <c r="H12" i="41"/>
  <c r="I12" i="41" s="1"/>
  <c r="J12" i="41" s="1"/>
  <c r="H11" i="41"/>
  <c r="I11" i="41" s="1"/>
  <c r="J11" i="41" s="1"/>
  <c r="H10" i="41"/>
  <c r="I10" i="41" s="1"/>
  <c r="J10" i="41" s="1"/>
  <c r="H9" i="41"/>
  <c r="I9" i="41" s="1"/>
  <c r="J9" i="41" s="1"/>
  <c r="H8" i="41"/>
  <c r="I8" i="41" s="1"/>
  <c r="J8" i="41" s="1"/>
  <c r="H7" i="41"/>
  <c r="I7" i="41" s="1"/>
  <c r="J7" i="41" s="1"/>
  <c r="H6" i="41"/>
  <c r="I6" i="41" s="1"/>
  <c r="J6" i="41" s="1"/>
  <c r="H5" i="41"/>
  <c r="I5" i="41" s="1"/>
  <c r="J5" i="41" s="1"/>
  <c r="H4" i="41"/>
  <c r="I4" i="41" s="1"/>
  <c r="J4" i="41" s="1"/>
  <c r="K4" i="41" s="1"/>
  <c r="M98" i="35"/>
  <c r="U98" i="35" s="1"/>
  <c r="M97" i="35"/>
  <c r="U97" i="35" s="1"/>
  <c r="M96" i="35"/>
  <c r="U96" i="35" s="1"/>
  <c r="M95" i="35"/>
  <c r="U95" i="35" s="1"/>
  <c r="M94" i="35"/>
  <c r="U94" i="35" s="1"/>
  <c r="M93" i="35"/>
  <c r="U93" i="35" s="1"/>
  <c r="M92" i="35"/>
  <c r="U92" i="35" s="1"/>
  <c r="M91" i="35"/>
  <c r="U91" i="35" s="1"/>
  <c r="M90" i="35"/>
  <c r="U90" i="35" s="1"/>
  <c r="M89" i="35"/>
  <c r="U89" i="35" s="1"/>
  <c r="M88" i="35"/>
  <c r="U88" i="35" s="1"/>
  <c r="M87" i="35"/>
  <c r="U87" i="35" s="1"/>
  <c r="M86" i="35"/>
  <c r="U86" i="35" s="1"/>
  <c r="M85" i="35"/>
  <c r="U85" i="35" s="1"/>
  <c r="M84" i="35"/>
  <c r="U84" i="35" s="1"/>
  <c r="M83" i="35"/>
  <c r="U83" i="35" s="1"/>
  <c r="M82" i="35"/>
  <c r="U82" i="35" s="1"/>
  <c r="M81" i="35"/>
  <c r="U81" i="35" s="1"/>
  <c r="M80" i="35"/>
  <c r="U80" i="35" s="1"/>
  <c r="M79" i="35"/>
  <c r="U79" i="35" s="1"/>
  <c r="M78" i="35"/>
  <c r="U78" i="35" s="1"/>
  <c r="M77" i="35"/>
  <c r="U77" i="35" s="1"/>
  <c r="M76" i="35"/>
  <c r="U76" i="35" s="1"/>
  <c r="M75" i="35"/>
  <c r="U75" i="35" s="1"/>
  <c r="M74" i="35"/>
  <c r="U74" i="35" s="1"/>
  <c r="M73" i="35"/>
  <c r="U73" i="35" s="1"/>
  <c r="M72" i="35"/>
  <c r="U72" i="35" s="1"/>
  <c r="M71" i="35"/>
  <c r="U71" i="35" s="1"/>
  <c r="M70" i="35"/>
  <c r="U70" i="35" s="1"/>
  <c r="M69" i="35"/>
  <c r="U69" i="35" s="1"/>
  <c r="M68" i="35"/>
  <c r="U68" i="35" s="1"/>
  <c r="M67" i="35"/>
  <c r="U67" i="35" s="1"/>
  <c r="M66" i="35"/>
  <c r="U66" i="35" s="1"/>
  <c r="M65" i="35"/>
  <c r="U65" i="35" s="1"/>
  <c r="M64" i="35"/>
  <c r="U64" i="35" s="1"/>
  <c r="M63" i="35"/>
  <c r="U63" i="35" s="1"/>
  <c r="M62" i="35"/>
  <c r="U62" i="35" s="1"/>
  <c r="M61" i="35"/>
  <c r="U61" i="35" s="1"/>
  <c r="M60" i="35"/>
  <c r="U60" i="35" s="1"/>
  <c r="M59" i="35"/>
  <c r="U59" i="35" s="1"/>
  <c r="M58" i="35"/>
  <c r="U58" i="35" s="1"/>
  <c r="M57" i="35"/>
  <c r="U57" i="35" s="1"/>
  <c r="M56" i="35"/>
  <c r="U56" i="35" s="1"/>
  <c r="M55" i="35"/>
  <c r="U55" i="35" s="1"/>
  <c r="M54" i="35"/>
  <c r="U54" i="35" s="1"/>
  <c r="M53" i="35"/>
  <c r="U53" i="35" s="1"/>
  <c r="M52" i="35"/>
  <c r="U52" i="35" s="1"/>
  <c r="M51" i="35"/>
  <c r="U51" i="35" s="1"/>
  <c r="M50" i="35"/>
  <c r="U50" i="35" s="1"/>
  <c r="M49" i="35"/>
  <c r="U49" i="35" s="1"/>
  <c r="M48" i="35"/>
  <c r="U48" i="35" s="1"/>
  <c r="M47" i="35"/>
  <c r="U47" i="35" s="1"/>
  <c r="M46" i="35"/>
  <c r="U46" i="35" s="1"/>
  <c r="M45" i="35"/>
  <c r="U45" i="35" s="1"/>
  <c r="M44" i="35"/>
  <c r="U44" i="35" s="1"/>
  <c r="M43" i="35"/>
  <c r="U43" i="35" s="1"/>
  <c r="M42" i="35"/>
  <c r="U42" i="35" s="1"/>
  <c r="M41" i="35"/>
  <c r="U41" i="35" s="1"/>
  <c r="M40" i="35"/>
  <c r="U40" i="35" s="1"/>
  <c r="M39" i="35"/>
  <c r="U39" i="35" s="1"/>
  <c r="M38" i="35"/>
  <c r="U38" i="35" s="1"/>
  <c r="M37" i="35"/>
  <c r="U37" i="35" s="1"/>
  <c r="M36" i="35"/>
  <c r="U36" i="35" s="1"/>
  <c r="M35" i="35"/>
  <c r="U35" i="35" s="1"/>
  <c r="M34" i="35"/>
  <c r="U34" i="35" s="1"/>
  <c r="M33" i="35"/>
  <c r="U33" i="35" s="1"/>
  <c r="M32" i="35"/>
  <c r="U32" i="35" s="1"/>
  <c r="M31" i="35"/>
  <c r="U31" i="35" s="1"/>
  <c r="M30" i="35"/>
  <c r="U30" i="35" s="1"/>
  <c r="M29" i="35"/>
  <c r="U29" i="35" s="1"/>
  <c r="M28" i="35"/>
  <c r="U28" i="35" s="1"/>
  <c r="M27" i="35"/>
  <c r="U27" i="35" s="1"/>
  <c r="M26" i="35"/>
  <c r="U26" i="35" s="1"/>
  <c r="M25" i="35"/>
  <c r="U25" i="35" s="1"/>
  <c r="M24" i="35"/>
  <c r="U24" i="35" s="1"/>
  <c r="M23" i="35"/>
  <c r="U23" i="35" s="1"/>
  <c r="M22" i="35"/>
  <c r="U22" i="35" s="1"/>
  <c r="M21" i="35"/>
  <c r="U21" i="35" s="1"/>
  <c r="M20" i="35"/>
  <c r="U20" i="35" s="1"/>
  <c r="M19" i="35"/>
  <c r="U19" i="35" s="1"/>
  <c r="M18" i="35"/>
  <c r="U18" i="35" s="1"/>
  <c r="M17" i="35"/>
  <c r="U17" i="35" s="1"/>
  <c r="M16" i="35"/>
  <c r="U16" i="35" s="1"/>
  <c r="M15" i="35"/>
  <c r="U15" i="35" s="1"/>
  <c r="M14" i="35"/>
  <c r="U14" i="35" s="1"/>
  <c r="M13" i="35"/>
  <c r="U13" i="35" s="1"/>
  <c r="M12" i="35"/>
  <c r="U12" i="35" s="1"/>
  <c r="M11" i="35"/>
  <c r="U11" i="35" s="1"/>
  <c r="M10" i="35"/>
  <c r="U10" i="35" s="1"/>
  <c r="M9" i="35"/>
  <c r="U9" i="35" s="1"/>
  <c r="M8" i="35"/>
  <c r="U8" i="35" s="1"/>
  <c r="M7" i="35"/>
  <c r="U7" i="35" s="1"/>
  <c r="M6" i="35"/>
  <c r="U6" i="35" s="1"/>
  <c r="M5" i="35"/>
  <c r="U5" i="35" s="1"/>
  <c r="X5" i="35" s="1"/>
  <c r="H98" i="35"/>
  <c r="I98" i="35" s="1"/>
  <c r="J98" i="35" s="1"/>
  <c r="H97" i="35"/>
  <c r="I97" i="35" s="1"/>
  <c r="J97" i="35" s="1"/>
  <c r="H96" i="35"/>
  <c r="I96" i="35" s="1"/>
  <c r="J96" i="35" s="1"/>
  <c r="H95" i="35"/>
  <c r="I95" i="35" s="1"/>
  <c r="J95" i="35" s="1"/>
  <c r="H94" i="35"/>
  <c r="I94" i="35" s="1"/>
  <c r="J94" i="35" s="1"/>
  <c r="H93" i="35"/>
  <c r="I93" i="35" s="1"/>
  <c r="J93" i="35" s="1"/>
  <c r="H92" i="35"/>
  <c r="I92" i="35" s="1"/>
  <c r="J92" i="35" s="1"/>
  <c r="H91" i="35"/>
  <c r="I91" i="35" s="1"/>
  <c r="J91" i="35" s="1"/>
  <c r="H90" i="35"/>
  <c r="I90" i="35" s="1"/>
  <c r="J90" i="35" s="1"/>
  <c r="H89" i="35"/>
  <c r="I89" i="35" s="1"/>
  <c r="J89" i="35" s="1"/>
  <c r="H88" i="35"/>
  <c r="I88" i="35" s="1"/>
  <c r="J88" i="35" s="1"/>
  <c r="H87" i="35"/>
  <c r="I87" i="35" s="1"/>
  <c r="J87" i="35" s="1"/>
  <c r="H86" i="35"/>
  <c r="I86" i="35" s="1"/>
  <c r="J86" i="35" s="1"/>
  <c r="H85" i="35"/>
  <c r="I85" i="35" s="1"/>
  <c r="J85" i="35" s="1"/>
  <c r="H84" i="35"/>
  <c r="I84" i="35" s="1"/>
  <c r="J84" i="35" s="1"/>
  <c r="H83" i="35"/>
  <c r="I83" i="35" s="1"/>
  <c r="J83" i="35" s="1"/>
  <c r="H82" i="35"/>
  <c r="I82" i="35" s="1"/>
  <c r="J82" i="35" s="1"/>
  <c r="H81" i="35"/>
  <c r="I81" i="35" s="1"/>
  <c r="J81" i="35" s="1"/>
  <c r="H80" i="35"/>
  <c r="I80" i="35" s="1"/>
  <c r="J80" i="35" s="1"/>
  <c r="H79" i="35"/>
  <c r="I79" i="35" s="1"/>
  <c r="J79" i="35" s="1"/>
  <c r="H78" i="35"/>
  <c r="I78" i="35" s="1"/>
  <c r="J78" i="35" s="1"/>
  <c r="H77" i="35"/>
  <c r="I77" i="35" s="1"/>
  <c r="J77" i="35" s="1"/>
  <c r="H76" i="35"/>
  <c r="I76" i="35" s="1"/>
  <c r="J76" i="35" s="1"/>
  <c r="H75" i="35"/>
  <c r="I75" i="35" s="1"/>
  <c r="J75" i="35" s="1"/>
  <c r="H74" i="35"/>
  <c r="I74" i="35" s="1"/>
  <c r="J74" i="35" s="1"/>
  <c r="H73" i="35"/>
  <c r="I73" i="35" s="1"/>
  <c r="J73" i="35" s="1"/>
  <c r="H72" i="35"/>
  <c r="I72" i="35" s="1"/>
  <c r="J72" i="35" s="1"/>
  <c r="H71" i="35"/>
  <c r="I71" i="35" s="1"/>
  <c r="J71" i="35" s="1"/>
  <c r="H70" i="35"/>
  <c r="I70" i="35" s="1"/>
  <c r="J70" i="35" s="1"/>
  <c r="H69" i="35"/>
  <c r="I69" i="35" s="1"/>
  <c r="J69" i="35" s="1"/>
  <c r="H68" i="35"/>
  <c r="I68" i="35" s="1"/>
  <c r="J68" i="35" s="1"/>
  <c r="H67" i="35"/>
  <c r="I67" i="35" s="1"/>
  <c r="J67" i="35" s="1"/>
  <c r="H66" i="35"/>
  <c r="I66" i="35" s="1"/>
  <c r="J66" i="35" s="1"/>
  <c r="H65" i="35"/>
  <c r="I65" i="35" s="1"/>
  <c r="J65" i="35" s="1"/>
  <c r="H64" i="35"/>
  <c r="I64" i="35" s="1"/>
  <c r="J64" i="35" s="1"/>
  <c r="H63" i="35"/>
  <c r="I63" i="35" s="1"/>
  <c r="J63" i="35" s="1"/>
  <c r="H62" i="35"/>
  <c r="I62" i="35" s="1"/>
  <c r="J62" i="35" s="1"/>
  <c r="H61" i="35"/>
  <c r="I61" i="35" s="1"/>
  <c r="J61" i="35" s="1"/>
  <c r="H60" i="35"/>
  <c r="I60" i="35" s="1"/>
  <c r="J60" i="35" s="1"/>
  <c r="H59" i="35"/>
  <c r="I59" i="35" s="1"/>
  <c r="J59" i="35" s="1"/>
  <c r="H58" i="35"/>
  <c r="I58" i="35" s="1"/>
  <c r="J58" i="35" s="1"/>
  <c r="H57" i="35"/>
  <c r="I57" i="35" s="1"/>
  <c r="J57" i="35" s="1"/>
  <c r="H56" i="35"/>
  <c r="I56" i="35" s="1"/>
  <c r="J56" i="35" s="1"/>
  <c r="H55" i="35"/>
  <c r="I55" i="35" s="1"/>
  <c r="J55" i="35" s="1"/>
  <c r="H54" i="35"/>
  <c r="I54" i="35" s="1"/>
  <c r="J54" i="35" s="1"/>
  <c r="H53" i="35"/>
  <c r="I53" i="35" s="1"/>
  <c r="J53" i="35" s="1"/>
  <c r="H52" i="35"/>
  <c r="I52" i="35" s="1"/>
  <c r="J52" i="35" s="1"/>
  <c r="H51" i="35"/>
  <c r="I51" i="35" s="1"/>
  <c r="J51" i="35" s="1"/>
  <c r="H50" i="35"/>
  <c r="I50" i="35" s="1"/>
  <c r="J50" i="35" s="1"/>
  <c r="H49" i="35"/>
  <c r="I49" i="35" s="1"/>
  <c r="J49" i="35" s="1"/>
  <c r="H48" i="35"/>
  <c r="I48" i="35" s="1"/>
  <c r="J48" i="35" s="1"/>
  <c r="H47" i="35"/>
  <c r="I47" i="35" s="1"/>
  <c r="J47" i="35" s="1"/>
  <c r="H46" i="35"/>
  <c r="I46" i="35" s="1"/>
  <c r="J46" i="35" s="1"/>
  <c r="H45" i="35"/>
  <c r="I45" i="35" s="1"/>
  <c r="J45" i="35" s="1"/>
  <c r="H44" i="35"/>
  <c r="I44" i="35" s="1"/>
  <c r="J44" i="35" s="1"/>
  <c r="H43" i="35"/>
  <c r="I43" i="35" s="1"/>
  <c r="J43" i="35" s="1"/>
  <c r="H42" i="35"/>
  <c r="I42" i="35" s="1"/>
  <c r="J42" i="35" s="1"/>
  <c r="H41" i="35"/>
  <c r="I41" i="35" s="1"/>
  <c r="J41" i="35" s="1"/>
  <c r="H40" i="35"/>
  <c r="I40" i="35" s="1"/>
  <c r="J40" i="35" s="1"/>
  <c r="H39" i="35"/>
  <c r="I39" i="35" s="1"/>
  <c r="J39" i="35" s="1"/>
  <c r="H38" i="35"/>
  <c r="I38" i="35" s="1"/>
  <c r="J38" i="35" s="1"/>
  <c r="H37" i="35"/>
  <c r="I37" i="35" s="1"/>
  <c r="J37" i="35" s="1"/>
  <c r="H36" i="35"/>
  <c r="I36" i="35" s="1"/>
  <c r="J36" i="35" s="1"/>
  <c r="H35" i="35"/>
  <c r="I35" i="35" s="1"/>
  <c r="J35" i="35" s="1"/>
  <c r="H34" i="35"/>
  <c r="I34" i="35" s="1"/>
  <c r="J34" i="35" s="1"/>
  <c r="H33" i="35"/>
  <c r="I33" i="35" s="1"/>
  <c r="J33" i="35" s="1"/>
  <c r="H32" i="35"/>
  <c r="I32" i="35" s="1"/>
  <c r="J32" i="35" s="1"/>
  <c r="H31" i="35"/>
  <c r="I31" i="35" s="1"/>
  <c r="J31" i="35" s="1"/>
  <c r="H30" i="35"/>
  <c r="I30" i="35" s="1"/>
  <c r="J30" i="35" s="1"/>
  <c r="H29" i="35"/>
  <c r="I29" i="35" s="1"/>
  <c r="J29" i="35" s="1"/>
  <c r="H28" i="35"/>
  <c r="I28" i="35" s="1"/>
  <c r="J28" i="35" s="1"/>
  <c r="H27" i="35"/>
  <c r="I27" i="35" s="1"/>
  <c r="J27" i="35" s="1"/>
  <c r="H26" i="35"/>
  <c r="I26" i="35" s="1"/>
  <c r="J26" i="35" s="1"/>
  <c r="H25" i="35"/>
  <c r="I25" i="35" s="1"/>
  <c r="J25" i="35" s="1"/>
  <c r="H24" i="35"/>
  <c r="I24" i="35" s="1"/>
  <c r="J24" i="35" s="1"/>
  <c r="H23" i="35"/>
  <c r="I23" i="35" s="1"/>
  <c r="J23" i="35" s="1"/>
  <c r="H22" i="35"/>
  <c r="I22" i="35" s="1"/>
  <c r="J22" i="35" s="1"/>
  <c r="H21" i="35"/>
  <c r="I21" i="35" s="1"/>
  <c r="J21" i="35" s="1"/>
  <c r="H20" i="35"/>
  <c r="I20" i="35" s="1"/>
  <c r="J20" i="35" s="1"/>
  <c r="H19" i="35"/>
  <c r="I19" i="35" s="1"/>
  <c r="J19" i="35" s="1"/>
  <c r="H18" i="35"/>
  <c r="I18" i="35" s="1"/>
  <c r="J18" i="35" s="1"/>
  <c r="H17" i="35"/>
  <c r="I17" i="35" s="1"/>
  <c r="J17" i="35" s="1"/>
  <c r="H16" i="35"/>
  <c r="I16" i="35" s="1"/>
  <c r="J16" i="35" s="1"/>
  <c r="H15" i="35"/>
  <c r="I15" i="35" s="1"/>
  <c r="J15" i="35" s="1"/>
  <c r="H14" i="35"/>
  <c r="I14" i="35" s="1"/>
  <c r="J14" i="35" s="1"/>
  <c r="H13" i="35"/>
  <c r="I13" i="35" s="1"/>
  <c r="J13" i="35" s="1"/>
  <c r="H12" i="35"/>
  <c r="I12" i="35" s="1"/>
  <c r="J12" i="35" s="1"/>
  <c r="H11" i="35"/>
  <c r="I11" i="35" s="1"/>
  <c r="J11" i="35" s="1"/>
  <c r="H10" i="35"/>
  <c r="I10" i="35" s="1"/>
  <c r="J10" i="35" s="1"/>
  <c r="H9" i="35"/>
  <c r="I9" i="35" s="1"/>
  <c r="J9" i="35" s="1"/>
  <c r="H8" i="35"/>
  <c r="I8" i="35" s="1"/>
  <c r="J8" i="35" s="1"/>
  <c r="H7" i="35"/>
  <c r="I7" i="35" s="1"/>
  <c r="J7" i="35" s="1"/>
  <c r="H6" i="35"/>
  <c r="I6" i="35" s="1"/>
  <c r="J6" i="35" s="1"/>
  <c r="H5" i="35"/>
  <c r="I5" i="35" s="1"/>
  <c r="J5" i="35" s="1"/>
  <c r="K5" i="35" s="1"/>
  <c r="K6" i="35" s="1"/>
  <c r="M69" i="32"/>
  <c r="U69" i="32" s="1"/>
  <c r="M68" i="32"/>
  <c r="U68" i="32" s="1"/>
  <c r="M67" i="32"/>
  <c r="U67" i="32" s="1"/>
  <c r="M66" i="32"/>
  <c r="U66" i="32" s="1"/>
  <c r="M65" i="32"/>
  <c r="U65" i="32" s="1"/>
  <c r="M64" i="32"/>
  <c r="U64" i="32" s="1"/>
  <c r="M63" i="32"/>
  <c r="U63" i="32" s="1"/>
  <c r="M62" i="32"/>
  <c r="U62" i="32" s="1"/>
  <c r="M61" i="32"/>
  <c r="U61" i="32" s="1"/>
  <c r="M60" i="32"/>
  <c r="U60" i="32" s="1"/>
  <c r="M59" i="32"/>
  <c r="U59" i="32" s="1"/>
  <c r="M58" i="32"/>
  <c r="U58" i="32" s="1"/>
  <c r="M57" i="32"/>
  <c r="U57" i="32" s="1"/>
  <c r="M56" i="32"/>
  <c r="U56" i="32" s="1"/>
  <c r="M55" i="32"/>
  <c r="U55" i="32" s="1"/>
  <c r="M54" i="32"/>
  <c r="U54" i="32" s="1"/>
  <c r="M53" i="32"/>
  <c r="U53" i="32" s="1"/>
  <c r="M52" i="32"/>
  <c r="U52" i="32" s="1"/>
  <c r="M51" i="32"/>
  <c r="U51" i="32" s="1"/>
  <c r="M50" i="32"/>
  <c r="U50" i="32" s="1"/>
  <c r="M49" i="32"/>
  <c r="U49" i="32" s="1"/>
  <c r="M48" i="32"/>
  <c r="U48" i="32" s="1"/>
  <c r="M47" i="32"/>
  <c r="U47" i="32" s="1"/>
  <c r="M46" i="32"/>
  <c r="U46" i="32" s="1"/>
  <c r="M45" i="32"/>
  <c r="U45" i="32" s="1"/>
  <c r="M44" i="32"/>
  <c r="U44" i="32" s="1"/>
  <c r="M43" i="32"/>
  <c r="U43" i="32" s="1"/>
  <c r="M42" i="32"/>
  <c r="U42" i="32" s="1"/>
  <c r="M41" i="32"/>
  <c r="U41" i="32" s="1"/>
  <c r="M40" i="32"/>
  <c r="U40" i="32" s="1"/>
  <c r="M39" i="32"/>
  <c r="U39" i="32" s="1"/>
  <c r="M38" i="32"/>
  <c r="U38" i="32" s="1"/>
  <c r="M37" i="32"/>
  <c r="U37" i="32" s="1"/>
  <c r="M36" i="32"/>
  <c r="U36" i="32" s="1"/>
  <c r="M35" i="32"/>
  <c r="U35" i="32" s="1"/>
  <c r="M34" i="32"/>
  <c r="U34" i="32" s="1"/>
  <c r="M33" i="32"/>
  <c r="U33" i="32" s="1"/>
  <c r="M32" i="32"/>
  <c r="U32" i="32" s="1"/>
  <c r="M31" i="32"/>
  <c r="U31" i="32" s="1"/>
  <c r="M30" i="32"/>
  <c r="U30" i="32" s="1"/>
  <c r="M29" i="32"/>
  <c r="U29" i="32" s="1"/>
  <c r="M28" i="32"/>
  <c r="U28" i="32" s="1"/>
  <c r="M27" i="32"/>
  <c r="U27" i="32" s="1"/>
  <c r="M26" i="32"/>
  <c r="U26" i="32" s="1"/>
  <c r="M25" i="32"/>
  <c r="U25" i="32" s="1"/>
  <c r="M24" i="32"/>
  <c r="U24" i="32" s="1"/>
  <c r="M23" i="32"/>
  <c r="U23" i="32" s="1"/>
  <c r="M22" i="32"/>
  <c r="U22" i="32" s="1"/>
  <c r="M21" i="32"/>
  <c r="U21" i="32" s="1"/>
  <c r="M20" i="32"/>
  <c r="U20" i="32" s="1"/>
  <c r="M19" i="32"/>
  <c r="U19" i="32" s="1"/>
  <c r="M18" i="32"/>
  <c r="U18" i="32" s="1"/>
  <c r="M17" i="32"/>
  <c r="U17" i="32" s="1"/>
  <c r="M16" i="32"/>
  <c r="U16" i="32" s="1"/>
  <c r="M15" i="32"/>
  <c r="U15" i="32" s="1"/>
  <c r="M14" i="32"/>
  <c r="U14" i="32" s="1"/>
  <c r="M13" i="32"/>
  <c r="U13" i="32" s="1"/>
  <c r="M12" i="32"/>
  <c r="U12" i="32" s="1"/>
  <c r="M11" i="32"/>
  <c r="U11" i="32" s="1"/>
  <c r="M10" i="32"/>
  <c r="U10" i="32" s="1"/>
  <c r="M9" i="32"/>
  <c r="U9" i="32" s="1"/>
  <c r="M8" i="32"/>
  <c r="U8" i="32" s="1"/>
  <c r="M7" i="32"/>
  <c r="U7" i="32" s="1"/>
  <c r="M6" i="32"/>
  <c r="U6" i="32" s="1"/>
  <c r="M5" i="32"/>
  <c r="U5" i="32" s="1"/>
  <c r="X5" i="32" s="1"/>
  <c r="H69" i="32"/>
  <c r="I69" i="32" s="1"/>
  <c r="J69" i="32" s="1"/>
  <c r="H68" i="32"/>
  <c r="I68" i="32" s="1"/>
  <c r="J68" i="32" s="1"/>
  <c r="H67" i="32"/>
  <c r="I67" i="32" s="1"/>
  <c r="J67" i="32" s="1"/>
  <c r="H66" i="32"/>
  <c r="I66" i="32" s="1"/>
  <c r="J66" i="32" s="1"/>
  <c r="H65" i="32"/>
  <c r="I65" i="32" s="1"/>
  <c r="J65" i="32" s="1"/>
  <c r="H64" i="32"/>
  <c r="I64" i="32" s="1"/>
  <c r="J64" i="32" s="1"/>
  <c r="H63" i="32"/>
  <c r="I63" i="32" s="1"/>
  <c r="J63" i="32" s="1"/>
  <c r="H62" i="32"/>
  <c r="I62" i="32" s="1"/>
  <c r="J62" i="32" s="1"/>
  <c r="H61" i="32"/>
  <c r="I61" i="32" s="1"/>
  <c r="J61" i="32" s="1"/>
  <c r="H60" i="32"/>
  <c r="I60" i="32" s="1"/>
  <c r="J60" i="32" s="1"/>
  <c r="H59" i="32"/>
  <c r="I59" i="32" s="1"/>
  <c r="J59" i="32" s="1"/>
  <c r="H58" i="32"/>
  <c r="I58" i="32" s="1"/>
  <c r="J58" i="32" s="1"/>
  <c r="H57" i="32"/>
  <c r="I57" i="32" s="1"/>
  <c r="J57" i="32" s="1"/>
  <c r="H56" i="32"/>
  <c r="I56" i="32" s="1"/>
  <c r="J56" i="32" s="1"/>
  <c r="H55" i="32"/>
  <c r="I55" i="32" s="1"/>
  <c r="J55" i="32" s="1"/>
  <c r="H54" i="32"/>
  <c r="I54" i="32" s="1"/>
  <c r="J54" i="32" s="1"/>
  <c r="H53" i="32"/>
  <c r="I53" i="32" s="1"/>
  <c r="J53" i="32" s="1"/>
  <c r="H52" i="32"/>
  <c r="I52" i="32" s="1"/>
  <c r="J52" i="32" s="1"/>
  <c r="H51" i="32"/>
  <c r="I51" i="32" s="1"/>
  <c r="J51" i="32" s="1"/>
  <c r="H50" i="32"/>
  <c r="I50" i="32" s="1"/>
  <c r="J50" i="32" s="1"/>
  <c r="H49" i="32"/>
  <c r="I49" i="32" s="1"/>
  <c r="J49" i="32" s="1"/>
  <c r="H48" i="32"/>
  <c r="I48" i="32" s="1"/>
  <c r="J48" i="32" s="1"/>
  <c r="H47" i="32"/>
  <c r="I47" i="32" s="1"/>
  <c r="J47" i="32" s="1"/>
  <c r="H46" i="32"/>
  <c r="I46" i="32" s="1"/>
  <c r="J46" i="32" s="1"/>
  <c r="H45" i="32"/>
  <c r="I45" i="32" s="1"/>
  <c r="J45" i="32" s="1"/>
  <c r="H44" i="32"/>
  <c r="I44" i="32" s="1"/>
  <c r="J44" i="32" s="1"/>
  <c r="H43" i="32"/>
  <c r="I43" i="32" s="1"/>
  <c r="J43" i="32" s="1"/>
  <c r="H42" i="32"/>
  <c r="I42" i="32" s="1"/>
  <c r="J42" i="32" s="1"/>
  <c r="H41" i="32"/>
  <c r="I41" i="32" s="1"/>
  <c r="J41" i="32" s="1"/>
  <c r="H40" i="32"/>
  <c r="I40" i="32" s="1"/>
  <c r="J40" i="32" s="1"/>
  <c r="H39" i="32"/>
  <c r="I39" i="32" s="1"/>
  <c r="J39" i="32" s="1"/>
  <c r="H38" i="32"/>
  <c r="I38" i="32" s="1"/>
  <c r="J38" i="32" s="1"/>
  <c r="H37" i="32"/>
  <c r="I37" i="32" s="1"/>
  <c r="J37" i="32" s="1"/>
  <c r="H36" i="32"/>
  <c r="I36" i="32" s="1"/>
  <c r="J36" i="32" s="1"/>
  <c r="H35" i="32"/>
  <c r="I35" i="32" s="1"/>
  <c r="J35" i="32" s="1"/>
  <c r="H34" i="32"/>
  <c r="I34" i="32" s="1"/>
  <c r="J34" i="32" s="1"/>
  <c r="H33" i="32"/>
  <c r="I33" i="32" s="1"/>
  <c r="J33" i="32" s="1"/>
  <c r="H32" i="32"/>
  <c r="I32" i="32" s="1"/>
  <c r="J32" i="32" s="1"/>
  <c r="H31" i="32"/>
  <c r="I31" i="32" s="1"/>
  <c r="J31" i="32" s="1"/>
  <c r="H30" i="32"/>
  <c r="I30" i="32" s="1"/>
  <c r="J30" i="32" s="1"/>
  <c r="H29" i="32"/>
  <c r="I29" i="32" s="1"/>
  <c r="J29" i="32" s="1"/>
  <c r="H28" i="32"/>
  <c r="I28" i="32" s="1"/>
  <c r="J28" i="32" s="1"/>
  <c r="H27" i="32"/>
  <c r="I27" i="32" s="1"/>
  <c r="J27" i="32" s="1"/>
  <c r="H26" i="32"/>
  <c r="I26" i="32" s="1"/>
  <c r="J26" i="32" s="1"/>
  <c r="H25" i="32"/>
  <c r="I25" i="32" s="1"/>
  <c r="J25" i="32" s="1"/>
  <c r="H24" i="32"/>
  <c r="I24" i="32" s="1"/>
  <c r="J24" i="32" s="1"/>
  <c r="H23" i="32"/>
  <c r="I23" i="32" s="1"/>
  <c r="J23" i="32" s="1"/>
  <c r="H22" i="32"/>
  <c r="I22" i="32" s="1"/>
  <c r="J22" i="32" s="1"/>
  <c r="H21" i="32"/>
  <c r="I21" i="32" s="1"/>
  <c r="J21" i="32" s="1"/>
  <c r="H20" i="32"/>
  <c r="I20" i="32" s="1"/>
  <c r="J20" i="32" s="1"/>
  <c r="H19" i="32"/>
  <c r="I19" i="32" s="1"/>
  <c r="J19" i="32" s="1"/>
  <c r="H18" i="32"/>
  <c r="I18" i="32" s="1"/>
  <c r="J18" i="32" s="1"/>
  <c r="H17" i="32"/>
  <c r="I17" i="32" s="1"/>
  <c r="J17" i="32" s="1"/>
  <c r="H16" i="32"/>
  <c r="I16" i="32" s="1"/>
  <c r="J16" i="32" s="1"/>
  <c r="H15" i="32"/>
  <c r="I15" i="32" s="1"/>
  <c r="J15" i="32" s="1"/>
  <c r="H14" i="32"/>
  <c r="I14" i="32" s="1"/>
  <c r="J14" i="32" s="1"/>
  <c r="H13" i="32"/>
  <c r="I13" i="32" s="1"/>
  <c r="J13" i="32" s="1"/>
  <c r="H12" i="32"/>
  <c r="I12" i="32" s="1"/>
  <c r="J12" i="32" s="1"/>
  <c r="H11" i="32"/>
  <c r="I11" i="32" s="1"/>
  <c r="J11" i="32" s="1"/>
  <c r="H10" i="32"/>
  <c r="I10" i="32" s="1"/>
  <c r="J10" i="32" s="1"/>
  <c r="H9" i="32"/>
  <c r="I9" i="32" s="1"/>
  <c r="J9" i="32" s="1"/>
  <c r="H8" i="32"/>
  <c r="I8" i="32" s="1"/>
  <c r="J8" i="32" s="1"/>
  <c r="H7" i="32"/>
  <c r="I7" i="32" s="1"/>
  <c r="J7" i="32" s="1"/>
  <c r="H6" i="32"/>
  <c r="I6" i="32" s="1"/>
  <c r="J6" i="32" s="1"/>
  <c r="H5" i="32"/>
  <c r="I5" i="32" s="1"/>
  <c r="J5" i="32" s="1"/>
  <c r="H4" i="32"/>
  <c r="I4" i="32" s="1"/>
  <c r="J4" i="32" s="1"/>
  <c r="K4" i="32" s="1"/>
  <c r="M79" i="20"/>
  <c r="U79" i="20" s="1"/>
  <c r="M78" i="20"/>
  <c r="U78" i="20" s="1"/>
  <c r="M77" i="20"/>
  <c r="U77" i="20" s="1"/>
  <c r="M76" i="20"/>
  <c r="U76" i="20" s="1"/>
  <c r="M75" i="20"/>
  <c r="U75" i="20" s="1"/>
  <c r="M74" i="20"/>
  <c r="U74" i="20" s="1"/>
  <c r="M73" i="20"/>
  <c r="U73" i="20" s="1"/>
  <c r="M72" i="20"/>
  <c r="U72" i="20" s="1"/>
  <c r="M71" i="20"/>
  <c r="U71" i="20" s="1"/>
  <c r="M70" i="20"/>
  <c r="U70" i="20" s="1"/>
  <c r="M69" i="20"/>
  <c r="U69" i="20" s="1"/>
  <c r="M68" i="20"/>
  <c r="U68" i="20" s="1"/>
  <c r="M67" i="20"/>
  <c r="U67" i="20" s="1"/>
  <c r="M66" i="20"/>
  <c r="U66" i="20" s="1"/>
  <c r="M65" i="20"/>
  <c r="U65" i="20" s="1"/>
  <c r="M64" i="20"/>
  <c r="U64" i="20" s="1"/>
  <c r="M63" i="20"/>
  <c r="U63" i="20" s="1"/>
  <c r="M62" i="20"/>
  <c r="U62" i="20" s="1"/>
  <c r="M61" i="20"/>
  <c r="U61" i="20" s="1"/>
  <c r="M60" i="20"/>
  <c r="U60" i="20" s="1"/>
  <c r="M59" i="20"/>
  <c r="U59" i="20" s="1"/>
  <c r="M58" i="20"/>
  <c r="U58" i="20" s="1"/>
  <c r="M57" i="20"/>
  <c r="U57" i="20" s="1"/>
  <c r="M56" i="20"/>
  <c r="U56" i="20" s="1"/>
  <c r="M55" i="20"/>
  <c r="U55" i="20" s="1"/>
  <c r="M54" i="20"/>
  <c r="U54" i="20" s="1"/>
  <c r="M53" i="20"/>
  <c r="U53" i="20" s="1"/>
  <c r="M52" i="20"/>
  <c r="U52" i="20" s="1"/>
  <c r="M51" i="20"/>
  <c r="U51" i="20" s="1"/>
  <c r="M50" i="20"/>
  <c r="U50" i="20" s="1"/>
  <c r="M49" i="20"/>
  <c r="U49" i="20" s="1"/>
  <c r="M48" i="20"/>
  <c r="U48" i="20" s="1"/>
  <c r="M47" i="20"/>
  <c r="U47" i="20" s="1"/>
  <c r="M46" i="20"/>
  <c r="U46" i="20" s="1"/>
  <c r="M45" i="20"/>
  <c r="U45" i="20" s="1"/>
  <c r="M44" i="20"/>
  <c r="U44" i="20" s="1"/>
  <c r="M43" i="20"/>
  <c r="U43" i="20" s="1"/>
  <c r="M42" i="20"/>
  <c r="U42" i="20" s="1"/>
  <c r="M41" i="20"/>
  <c r="U41" i="20" s="1"/>
  <c r="M40" i="20"/>
  <c r="U40" i="20" s="1"/>
  <c r="M39" i="20"/>
  <c r="U39" i="20" s="1"/>
  <c r="M38" i="20"/>
  <c r="U38" i="20" s="1"/>
  <c r="M37" i="20"/>
  <c r="U37" i="20" s="1"/>
  <c r="M36" i="20"/>
  <c r="U36" i="20" s="1"/>
  <c r="M35" i="20"/>
  <c r="U35" i="20" s="1"/>
  <c r="M34" i="20"/>
  <c r="U34" i="20" s="1"/>
  <c r="M33" i="20"/>
  <c r="U33" i="20" s="1"/>
  <c r="M32" i="20"/>
  <c r="U32" i="20" s="1"/>
  <c r="M31" i="20"/>
  <c r="U31" i="20" s="1"/>
  <c r="M30" i="20"/>
  <c r="U30" i="20" s="1"/>
  <c r="M29" i="20"/>
  <c r="U29" i="20" s="1"/>
  <c r="M28" i="20"/>
  <c r="U28" i="20" s="1"/>
  <c r="M27" i="20"/>
  <c r="U27" i="20" s="1"/>
  <c r="M26" i="20"/>
  <c r="U26" i="20" s="1"/>
  <c r="M25" i="20"/>
  <c r="U25" i="20" s="1"/>
  <c r="M24" i="20"/>
  <c r="U24" i="20" s="1"/>
  <c r="M23" i="20"/>
  <c r="U23" i="20" s="1"/>
  <c r="M22" i="20"/>
  <c r="U22" i="20" s="1"/>
  <c r="M21" i="20"/>
  <c r="U21" i="20" s="1"/>
  <c r="M20" i="20"/>
  <c r="U20" i="20" s="1"/>
  <c r="M19" i="20"/>
  <c r="U19" i="20" s="1"/>
  <c r="M18" i="20"/>
  <c r="U18" i="20" s="1"/>
  <c r="M17" i="20"/>
  <c r="U17" i="20" s="1"/>
  <c r="M16" i="20"/>
  <c r="U16" i="20" s="1"/>
  <c r="M15" i="20"/>
  <c r="U15" i="20" s="1"/>
  <c r="M14" i="20"/>
  <c r="U14" i="20" s="1"/>
  <c r="M13" i="20"/>
  <c r="U13" i="20" s="1"/>
  <c r="M12" i="20"/>
  <c r="U12" i="20" s="1"/>
  <c r="M11" i="20"/>
  <c r="U11" i="20" s="1"/>
  <c r="M10" i="20"/>
  <c r="U10" i="20" s="1"/>
  <c r="M9" i="20"/>
  <c r="U9" i="20" s="1"/>
  <c r="M8" i="20"/>
  <c r="U8" i="20" s="1"/>
  <c r="M7" i="20"/>
  <c r="U7" i="20" s="1"/>
  <c r="M6" i="20"/>
  <c r="U6" i="20" s="1"/>
  <c r="M5" i="20"/>
  <c r="U5" i="20" s="1"/>
  <c r="X5" i="20" s="1"/>
  <c r="H79" i="20"/>
  <c r="I79" i="20" s="1"/>
  <c r="J79" i="20" s="1"/>
  <c r="H78" i="20"/>
  <c r="I78" i="20" s="1"/>
  <c r="J78" i="20" s="1"/>
  <c r="H77" i="20"/>
  <c r="I77" i="20" s="1"/>
  <c r="J77" i="20" s="1"/>
  <c r="H76" i="20"/>
  <c r="I76" i="20" s="1"/>
  <c r="J76" i="20" s="1"/>
  <c r="H75" i="20"/>
  <c r="I75" i="20" s="1"/>
  <c r="J75" i="20" s="1"/>
  <c r="H74" i="20"/>
  <c r="I74" i="20" s="1"/>
  <c r="J74" i="20" s="1"/>
  <c r="H73" i="20"/>
  <c r="I73" i="20" s="1"/>
  <c r="J73" i="20" s="1"/>
  <c r="H72" i="20"/>
  <c r="I72" i="20" s="1"/>
  <c r="J72" i="20" s="1"/>
  <c r="H71" i="20"/>
  <c r="I71" i="20" s="1"/>
  <c r="J71" i="20" s="1"/>
  <c r="H70" i="20"/>
  <c r="I70" i="20" s="1"/>
  <c r="J70" i="20" s="1"/>
  <c r="H69" i="20"/>
  <c r="I69" i="20" s="1"/>
  <c r="J69" i="20" s="1"/>
  <c r="H68" i="20"/>
  <c r="I68" i="20" s="1"/>
  <c r="J68" i="20" s="1"/>
  <c r="H67" i="20"/>
  <c r="I67" i="20" s="1"/>
  <c r="J67" i="20" s="1"/>
  <c r="H66" i="20"/>
  <c r="I66" i="20" s="1"/>
  <c r="J66" i="20" s="1"/>
  <c r="H65" i="20"/>
  <c r="I65" i="20" s="1"/>
  <c r="J65" i="20" s="1"/>
  <c r="H64" i="20"/>
  <c r="I64" i="20" s="1"/>
  <c r="J64" i="20" s="1"/>
  <c r="H63" i="20"/>
  <c r="I63" i="20" s="1"/>
  <c r="J63" i="20" s="1"/>
  <c r="H62" i="20"/>
  <c r="I62" i="20" s="1"/>
  <c r="J62" i="20" s="1"/>
  <c r="H61" i="20"/>
  <c r="I61" i="20" s="1"/>
  <c r="J61" i="20" s="1"/>
  <c r="H60" i="20"/>
  <c r="I60" i="20" s="1"/>
  <c r="J60" i="20" s="1"/>
  <c r="H59" i="20"/>
  <c r="I59" i="20" s="1"/>
  <c r="J59" i="20" s="1"/>
  <c r="H58" i="20"/>
  <c r="I58" i="20" s="1"/>
  <c r="J58" i="20" s="1"/>
  <c r="H57" i="20"/>
  <c r="I57" i="20" s="1"/>
  <c r="J57" i="20" s="1"/>
  <c r="H56" i="20"/>
  <c r="I56" i="20" s="1"/>
  <c r="J56" i="20" s="1"/>
  <c r="H55" i="20"/>
  <c r="I55" i="20" s="1"/>
  <c r="J55" i="20" s="1"/>
  <c r="H54" i="20"/>
  <c r="I54" i="20" s="1"/>
  <c r="J54" i="20" s="1"/>
  <c r="H53" i="20"/>
  <c r="I53" i="20" s="1"/>
  <c r="J53" i="20" s="1"/>
  <c r="H52" i="20"/>
  <c r="I52" i="20" s="1"/>
  <c r="J52" i="20" s="1"/>
  <c r="H51" i="20"/>
  <c r="I51" i="20" s="1"/>
  <c r="J51" i="20" s="1"/>
  <c r="H50" i="20"/>
  <c r="I50" i="20" s="1"/>
  <c r="J50" i="20" s="1"/>
  <c r="H49" i="20"/>
  <c r="I49" i="20" s="1"/>
  <c r="J49" i="20" s="1"/>
  <c r="H48" i="20"/>
  <c r="I48" i="20" s="1"/>
  <c r="J48" i="20" s="1"/>
  <c r="H47" i="20"/>
  <c r="I47" i="20" s="1"/>
  <c r="J47" i="20" s="1"/>
  <c r="H46" i="20"/>
  <c r="I46" i="20" s="1"/>
  <c r="J46" i="20" s="1"/>
  <c r="H45" i="20"/>
  <c r="I45" i="20" s="1"/>
  <c r="J45" i="20" s="1"/>
  <c r="H44" i="20"/>
  <c r="I44" i="20" s="1"/>
  <c r="J44" i="20" s="1"/>
  <c r="H43" i="20"/>
  <c r="I43" i="20" s="1"/>
  <c r="J43" i="20" s="1"/>
  <c r="H42" i="20"/>
  <c r="I42" i="20" s="1"/>
  <c r="J42" i="20" s="1"/>
  <c r="H41" i="20"/>
  <c r="I41" i="20" s="1"/>
  <c r="J41" i="20" s="1"/>
  <c r="H40" i="20"/>
  <c r="I40" i="20" s="1"/>
  <c r="J40" i="20" s="1"/>
  <c r="H39" i="20"/>
  <c r="I39" i="20" s="1"/>
  <c r="J39" i="20" s="1"/>
  <c r="H38" i="20"/>
  <c r="I38" i="20" s="1"/>
  <c r="J38" i="20" s="1"/>
  <c r="H37" i="20"/>
  <c r="I37" i="20" s="1"/>
  <c r="J37" i="20" s="1"/>
  <c r="H36" i="20"/>
  <c r="I36" i="20" s="1"/>
  <c r="J36" i="20" s="1"/>
  <c r="H35" i="20"/>
  <c r="I35" i="20" s="1"/>
  <c r="J35" i="20" s="1"/>
  <c r="H34" i="20"/>
  <c r="I34" i="20" s="1"/>
  <c r="J34" i="20" s="1"/>
  <c r="H33" i="20"/>
  <c r="I33" i="20" s="1"/>
  <c r="J33" i="20" s="1"/>
  <c r="H32" i="20"/>
  <c r="I32" i="20" s="1"/>
  <c r="J32" i="20" s="1"/>
  <c r="H31" i="20"/>
  <c r="I31" i="20" s="1"/>
  <c r="J31" i="20" s="1"/>
  <c r="H30" i="20"/>
  <c r="I30" i="20" s="1"/>
  <c r="J30" i="20" s="1"/>
  <c r="H29" i="20"/>
  <c r="I29" i="20" s="1"/>
  <c r="J29" i="20" s="1"/>
  <c r="H28" i="20"/>
  <c r="I28" i="20" s="1"/>
  <c r="J28" i="20" s="1"/>
  <c r="H27" i="20"/>
  <c r="I27" i="20" s="1"/>
  <c r="J27" i="20" s="1"/>
  <c r="H26" i="20"/>
  <c r="I26" i="20" s="1"/>
  <c r="J26" i="20" s="1"/>
  <c r="H25" i="20"/>
  <c r="I25" i="20" s="1"/>
  <c r="J25" i="20" s="1"/>
  <c r="H24" i="20"/>
  <c r="I24" i="20" s="1"/>
  <c r="J24" i="20" s="1"/>
  <c r="H23" i="20"/>
  <c r="I23" i="20" s="1"/>
  <c r="J23" i="20" s="1"/>
  <c r="H22" i="20"/>
  <c r="I22" i="20" s="1"/>
  <c r="J22" i="20" s="1"/>
  <c r="H21" i="20"/>
  <c r="I21" i="20" s="1"/>
  <c r="J21" i="20" s="1"/>
  <c r="H20" i="20"/>
  <c r="I20" i="20" s="1"/>
  <c r="J20" i="20" s="1"/>
  <c r="H19" i="20"/>
  <c r="I19" i="20" s="1"/>
  <c r="J19" i="20" s="1"/>
  <c r="H18" i="20"/>
  <c r="I18" i="20" s="1"/>
  <c r="J18" i="20" s="1"/>
  <c r="H17" i="20"/>
  <c r="I17" i="20" s="1"/>
  <c r="J17" i="20" s="1"/>
  <c r="H16" i="20"/>
  <c r="I16" i="20" s="1"/>
  <c r="J16" i="20" s="1"/>
  <c r="H15" i="20"/>
  <c r="I15" i="20" s="1"/>
  <c r="J15" i="20" s="1"/>
  <c r="H14" i="20"/>
  <c r="I14" i="20" s="1"/>
  <c r="J14" i="20" s="1"/>
  <c r="H13" i="20"/>
  <c r="I13" i="20" s="1"/>
  <c r="J13" i="20" s="1"/>
  <c r="H12" i="20"/>
  <c r="I12" i="20" s="1"/>
  <c r="J12" i="20" s="1"/>
  <c r="H11" i="20"/>
  <c r="I11" i="20" s="1"/>
  <c r="J11" i="20" s="1"/>
  <c r="H10" i="20"/>
  <c r="I10" i="20" s="1"/>
  <c r="J10" i="20" s="1"/>
  <c r="H9" i="20"/>
  <c r="I9" i="20" s="1"/>
  <c r="J9" i="20" s="1"/>
  <c r="H8" i="20"/>
  <c r="I8" i="20" s="1"/>
  <c r="J8" i="20" s="1"/>
  <c r="H7" i="20"/>
  <c r="I7" i="20" s="1"/>
  <c r="J7" i="20" s="1"/>
  <c r="H6" i="20"/>
  <c r="I6" i="20" s="1"/>
  <c r="J6" i="20" s="1"/>
  <c r="H5" i="20"/>
  <c r="I5" i="20" s="1"/>
  <c r="J5" i="20" s="1"/>
  <c r="H4" i="20"/>
  <c r="I4" i="20" s="1"/>
  <c r="J4" i="20" s="1"/>
  <c r="K4" i="20" s="1"/>
  <c r="M89" i="16"/>
  <c r="U89" i="16" s="1"/>
  <c r="M88" i="16"/>
  <c r="U88" i="16" s="1"/>
  <c r="M87" i="16"/>
  <c r="U87" i="16" s="1"/>
  <c r="M86" i="16"/>
  <c r="U86" i="16" s="1"/>
  <c r="M85" i="16"/>
  <c r="U85" i="16" s="1"/>
  <c r="M84" i="16"/>
  <c r="U84" i="16" s="1"/>
  <c r="M83" i="16"/>
  <c r="U83" i="16" s="1"/>
  <c r="M82" i="16"/>
  <c r="U82" i="16" s="1"/>
  <c r="M81" i="16"/>
  <c r="U81" i="16" s="1"/>
  <c r="M80" i="16"/>
  <c r="U80" i="16" s="1"/>
  <c r="M79" i="16"/>
  <c r="U79" i="16" s="1"/>
  <c r="M78" i="16"/>
  <c r="U78" i="16" s="1"/>
  <c r="M77" i="16"/>
  <c r="U77" i="16" s="1"/>
  <c r="M76" i="16"/>
  <c r="U76" i="16" s="1"/>
  <c r="M75" i="16"/>
  <c r="U75" i="16" s="1"/>
  <c r="M74" i="16"/>
  <c r="U74" i="16" s="1"/>
  <c r="M73" i="16"/>
  <c r="U73" i="16" s="1"/>
  <c r="M72" i="16"/>
  <c r="U72" i="16" s="1"/>
  <c r="M71" i="16"/>
  <c r="U71" i="16" s="1"/>
  <c r="M70" i="16"/>
  <c r="U70" i="16" s="1"/>
  <c r="M69" i="16"/>
  <c r="U69" i="16" s="1"/>
  <c r="M68" i="16"/>
  <c r="U68" i="16" s="1"/>
  <c r="M67" i="16"/>
  <c r="U67" i="16" s="1"/>
  <c r="M66" i="16"/>
  <c r="U66" i="16" s="1"/>
  <c r="M65" i="16"/>
  <c r="U65" i="16" s="1"/>
  <c r="M64" i="16"/>
  <c r="U64" i="16" s="1"/>
  <c r="M63" i="16"/>
  <c r="U63" i="16" s="1"/>
  <c r="M62" i="16"/>
  <c r="U62" i="16" s="1"/>
  <c r="M61" i="16"/>
  <c r="U61" i="16" s="1"/>
  <c r="M60" i="16"/>
  <c r="U60" i="16" s="1"/>
  <c r="M59" i="16"/>
  <c r="U59" i="16" s="1"/>
  <c r="M58" i="16"/>
  <c r="U58" i="16" s="1"/>
  <c r="M57" i="16"/>
  <c r="U57" i="16" s="1"/>
  <c r="M56" i="16"/>
  <c r="U56" i="16" s="1"/>
  <c r="M55" i="16"/>
  <c r="U55" i="16" s="1"/>
  <c r="M54" i="16"/>
  <c r="U54" i="16" s="1"/>
  <c r="M53" i="16"/>
  <c r="U53" i="16" s="1"/>
  <c r="M52" i="16"/>
  <c r="U52" i="16" s="1"/>
  <c r="M51" i="16"/>
  <c r="U51" i="16" s="1"/>
  <c r="M50" i="16"/>
  <c r="U50" i="16" s="1"/>
  <c r="M49" i="16"/>
  <c r="U49" i="16" s="1"/>
  <c r="M48" i="16"/>
  <c r="U48" i="16" s="1"/>
  <c r="M47" i="16"/>
  <c r="U47" i="16" s="1"/>
  <c r="M46" i="16"/>
  <c r="U46" i="16" s="1"/>
  <c r="M45" i="16"/>
  <c r="U45" i="16" s="1"/>
  <c r="M44" i="16"/>
  <c r="U44" i="16" s="1"/>
  <c r="M43" i="16"/>
  <c r="U43" i="16" s="1"/>
  <c r="M42" i="16"/>
  <c r="U42" i="16" s="1"/>
  <c r="M41" i="16"/>
  <c r="U41" i="16" s="1"/>
  <c r="M40" i="16"/>
  <c r="U40" i="16" s="1"/>
  <c r="M39" i="16"/>
  <c r="U39" i="16" s="1"/>
  <c r="M38" i="16"/>
  <c r="U38" i="16" s="1"/>
  <c r="M37" i="16"/>
  <c r="U37" i="16" s="1"/>
  <c r="M36" i="16"/>
  <c r="U36" i="16" s="1"/>
  <c r="M35" i="16"/>
  <c r="U35" i="16" s="1"/>
  <c r="M34" i="16"/>
  <c r="U34" i="16" s="1"/>
  <c r="M33" i="16"/>
  <c r="U33" i="16" s="1"/>
  <c r="M32" i="16"/>
  <c r="U32" i="16" s="1"/>
  <c r="M31" i="16"/>
  <c r="U31" i="16" s="1"/>
  <c r="M30" i="16"/>
  <c r="U30" i="16" s="1"/>
  <c r="M29" i="16"/>
  <c r="U29" i="16" s="1"/>
  <c r="M28" i="16"/>
  <c r="U28" i="16" s="1"/>
  <c r="M27" i="16"/>
  <c r="U27" i="16" s="1"/>
  <c r="M26" i="16"/>
  <c r="U26" i="16" s="1"/>
  <c r="M25" i="16"/>
  <c r="U25" i="16" s="1"/>
  <c r="M24" i="16"/>
  <c r="U24" i="16" s="1"/>
  <c r="M23" i="16"/>
  <c r="U23" i="16" s="1"/>
  <c r="M22" i="16"/>
  <c r="U22" i="16" s="1"/>
  <c r="M21" i="16"/>
  <c r="U21" i="16" s="1"/>
  <c r="M20" i="16"/>
  <c r="U20" i="16" s="1"/>
  <c r="M19" i="16"/>
  <c r="U19" i="16" s="1"/>
  <c r="M18" i="16"/>
  <c r="U18" i="16" s="1"/>
  <c r="M17" i="16"/>
  <c r="U17" i="16" s="1"/>
  <c r="M16" i="16"/>
  <c r="U16" i="16" s="1"/>
  <c r="M15" i="16"/>
  <c r="U15" i="16" s="1"/>
  <c r="M14" i="16"/>
  <c r="U14" i="16" s="1"/>
  <c r="M13" i="16"/>
  <c r="U13" i="16" s="1"/>
  <c r="M12" i="16"/>
  <c r="U12" i="16" s="1"/>
  <c r="M11" i="16"/>
  <c r="U11" i="16" s="1"/>
  <c r="M10" i="16"/>
  <c r="U10" i="16" s="1"/>
  <c r="M9" i="16"/>
  <c r="U9" i="16" s="1"/>
  <c r="M8" i="16"/>
  <c r="U8" i="16" s="1"/>
  <c r="M7" i="16"/>
  <c r="U7" i="16" s="1"/>
  <c r="M6" i="16"/>
  <c r="U6" i="16" s="1"/>
  <c r="M5" i="16"/>
  <c r="U5" i="16" s="1"/>
  <c r="X5" i="16" s="1"/>
  <c r="H89" i="16"/>
  <c r="I89" i="16" s="1"/>
  <c r="J89" i="16" s="1"/>
  <c r="H88" i="16"/>
  <c r="I88" i="16" s="1"/>
  <c r="J88" i="16" s="1"/>
  <c r="H87" i="16"/>
  <c r="I87" i="16" s="1"/>
  <c r="J87" i="16" s="1"/>
  <c r="H86" i="16"/>
  <c r="I86" i="16" s="1"/>
  <c r="J86" i="16" s="1"/>
  <c r="H85" i="16"/>
  <c r="I85" i="16" s="1"/>
  <c r="J85" i="16" s="1"/>
  <c r="H84" i="16"/>
  <c r="I84" i="16" s="1"/>
  <c r="J84" i="16" s="1"/>
  <c r="H83" i="16"/>
  <c r="I83" i="16" s="1"/>
  <c r="J83" i="16" s="1"/>
  <c r="H82" i="16"/>
  <c r="I82" i="16" s="1"/>
  <c r="J82" i="16" s="1"/>
  <c r="H81" i="16"/>
  <c r="I81" i="16" s="1"/>
  <c r="J81" i="16" s="1"/>
  <c r="H80" i="16"/>
  <c r="I80" i="16" s="1"/>
  <c r="J80" i="16" s="1"/>
  <c r="H79" i="16"/>
  <c r="I79" i="16" s="1"/>
  <c r="J79" i="16" s="1"/>
  <c r="H78" i="16"/>
  <c r="I78" i="16" s="1"/>
  <c r="J78" i="16" s="1"/>
  <c r="H77" i="16"/>
  <c r="I77" i="16" s="1"/>
  <c r="J77" i="16" s="1"/>
  <c r="H76" i="16"/>
  <c r="I76" i="16" s="1"/>
  <c r="J76" i="16" s="1"/>
  <c r="H75" i="16"/>
  <c r="I75" i="16" s="1"/>
  <c r="J75" i="16" s="1"/>
  <c r="H74" i="16"/>
  <c r="I74" i="16" s="1"/>
  <c r="J74" i="16" s="1"/>
  <c r="H73" i="16"/>
  <c r="I73" i="16" s="1"/>
  <c r="J73" i="16" s="1"/>
  <c r="H72" i="16"/>
  <c r="I72" i="16" s="1"/>
  <c r="J72" i="16" s="1"/>
  <c r="H71" i="16"/>
  <c r="I71" i="16" s="1"/>
  <c r="J71" i="16" s="1"/>
  <c r="H70" i="16"/>
  <c r="I70" i="16" s="1"/>
  <c r="J70" i="16" s="1"/>
  <c r="H69" i="16"/>
  <c r="I69" i="16" s="1"/>
  <c r="J69" i="16" s="1"/>
  <c r="H68" i="16"/>
  <c r="I68" i="16" s="1"/>
  <c r="J68" i="16" s="1"/>
  <c r="H67" i="16"/>
  <c r="I67" i="16" s="1"/>
  <c r="J67" i="16" s="1"/>
  <c r="H66" i="16"/>
  <c r="I66" i="16" s="1"/>
  <c r="J66" i="16" s="1"/>
  <c r="H65" i="16"/>
  <c r="I65" i="16" s="1"/>
  <c r="J65" i="16" s="1"/>
  <c r="H64" i="16"/>
  <c r="I64" i="16" s="1"/>
  <c r="J64" i="16" s="1"/>
  <c r="H63" i="16"/>
  <c r="I63" i="16" s="1"/>
  <c r="J63" i="16" s="1"/>
  <c r="H62" i="16"/>
  <c r="I62" i="16" s="1"/>
  <c r="J62" i="16" s="1"/>
  <c r="H61" i="16"/>
  <c r="I61" i="16" s="1"/>
  <c r="J61" i="16" s="1"/>
  <c r="H60" i="16"/>
  <c r="I60" i="16" s="1"/>
  <c r="J60" i="16" s="1"/>
  <c r="H59" i="16"/>
  <c r="I59" i="16" s="1"/>
  <c r="J59" i="16" s="1"/>
  <c r="H58" i="16"/>
  <c r="I58" i="16" s="1"/>
  <c r="J58" i="16" s="1"/>
  <c r="H57" i="16"/>
  <c r="I57" i="16" s="1"/>
  <c r="J57" i="16" s="1"/>
  <c r="H56" i="16"/>
  <c r="I56" i="16" s="1"/>
  <c r="J56" i="16" s="1"/>
  <c r="H55" i="16"/>
  <c r="I55" i="16" s="1"/>
  <c r="J55" i="16" s="1"/>
  <c r="H54" i="16"/>
  <c r="I54" i="16" s="1"/>
  <c r="J54" i="16" s="1"/>
  <c r="H53" i="16"/>
  <c r="I53" i="16" s="1"/>
  <c r="J53" i="16" s="1"/>
  <c r="H52" i="16"/>
  <c r="I52" i="16" s="1"/>
  <c r="J52" i="16" s="1"/>
  <c r="H51" i="16"/>
  <c r="I51" i="16" s="1"/>
  <c r="J51" i="16" s="1"/>
  <c r="H50" i="16"/>
  <c r="I50" i="16" s="1"/>
  <c r="J50" i="16" s="1"/>
  <c r="H49" i="16"/>
  <c r="I49" i="16" s="1"/>
  <c r="J49" i="16" s="1"/>
  <c r="H48" i="16"/>
  <c r="I48" i="16" s="1"/>
  <c r="J48" i="16" s="1"/>
  <c r="H47" i="16"/>
  <c r="I47" i="16" s="1"/>
  <c r="J47" i="16" s="1"/>
  <c r="H46" i="16"/>
  <c r="I46" i="16" s="1"/>
  <c r="J46" i="16" s="1"/>
  <c r="H45" i="16"/>
  <c r="I45" i="16" s="1"/>
  <c r="J45" i="16" s="1"/>
  <c r="H44" i="16"/>
  <c r="I44" i="16" s="1"/>
  <c r="J44" i="16" s="1"/>
  <c r="H43" i="16"/>
  <c r="I43" i="16" s="1"/>
  <c r="J43" i="16" s="1"/>
  <c r="H42" i="16"/>
  <c r="I42" i="16" s="1"/>
  <c r="J42" i="16" s="1"/>
  <c r="H41" i="16"/>
  <c r="I41" i="16" s="1"/>
  <c r="J41" i="16" s="1"/>
  <c r="H40" i="16"/>
  <c r="I40" i="16" s="1"/>
  <c r="J40" i="16" s="1"/>
  <c r="H39" i="16"/>
  <c r="I39" i="16" s="1"/>
  <c r="J39" i="16" s="1"/>
  <c r="H38" i="16"/>
  <c r="I38" i="16" s="1"/>
  <c r="J38" i="16" s="1"/>
  <c r="H37" i="16"/>
  <c r="I37" i="16" s="1"/>
  <c r="J37" i="16" s="1"/>
  <c r="H36" i="16"/>
  <c r="I36" i="16" s="1"/>
  <c r="J36" i="16" s="1"/>
  <c r="H35" i="16"/>
  <c r="I35" i="16" s="1"/>
  <c r="J35" i="16" s="1"/>
  <c r="H34" i="16"/>
  <c r="I34" i="16" s="1"/>
  <c r="J34" i="16" s="1"/>
  <c r="H33" i="16"/>
  <c r="I33" i="16" s="1"/>
  <c r="J33" i="16" s="1"/>
  <c r="H32" i="16"/>
  <c r="I32" i="16" s="1"/>
  <c r="J32" i="16" s="1"/>
  <c r="H31" i="16"/>
  <c r="I31" i="16" s="1"/>
  <c r="J31" i="16" s="1"/>
  <c r="H30" i="16"/>
  <c r="I30" i="16" s="1"/>
  <c r="J30" i="16" s="1"/>
  <c r="H29" i="16"/>
  <c r="I29" i="16" s="1"/>
  <c r="J29" i="16" s="1"/>
  <c r="H28" i="16"/>
  <c r="I28" i="16" s="1"/>
  <c r="J28" i="16" s="1"/>
  <c r="H27" i="16"/>
  <c r="I27" i="16" s="1"/>
  <c r="J27" i="16" s="1"/>
  <c r="H26" i="16"/>
  <c r="I26" i="16" s="1"/>
  <c r="J26" i="16" s="1"/>
  <c r="H25" i="16"/>
  <c r="I25" i="16" s="1"/>
  <c r="J25" i="16" s="1"/>
  <c r="H24" i="16"/>
  <c r="I24" i="16" s="1"/>
  <c r="J24" i="16" s="1"/>
  <c r="H23" i="16"/>
  <c r="I23" i="16" s="1"/>
  <c r="J23" i="16" s="1"/>
  <c r="H22" i="16"/>
  <c r="I22" i="16" s="1"/>
  <c r="J22" i="16" s="1"/>
  <c r="H21" i="16"/>
  <c r="I21" i="16" s="1"/>
  <c r="J21" i="16" s="1"/>
  <c r="H20" i="16"/>
  <c r="I20" i="16" s="1"/>
  <c r="J20" i="16" s="1"/>
  <c r="H19" i="16"/>
  <c r="I19" i="16" s="1"/>
  <c r="J19" i="16" s="1"/>
  <c r="H18" i="16"/>
  <c r="I18" i="16" s="1"/>
  <c r="J18" i="16" s="1"/>
  <c r="H17" i="16"/>
  <c r="I17" i="16" s="1"/>
  <c r="J17" i="16" s="1"/>
  <c r="H16" i="16"/>
  <c r="I16" i="16" s="1"/>
  <c r="J16" i="16" s="1"/>
  <c r="H15" i="16"/>
  <c r="I15" i="16" s="1"/>
  <c r="J15" i="16" s="1"/>
  <c r="H14" i="16"/>
  <c r="I14" i="16" s="1"/>
  <c r="J14" i="16" s="1"/>
  <c r="H13" i="16"/>
  <c r="I13" i="16" s="1"/>
  <c r="J13" i="16" s="1"/>
  <c r="H12" i="16"/>
  <c r="I12" i="16" s="1"/>
  <c r="J12" i="16" s="1"/>
  <c r="H11" i="16"/>
  <c r="I11" i="16" s="1"/>
  <c r="J11" i="16" s="1"/>
  <c r="H10" i="16"/>
  <c r="I10" i="16" s="1"/>
  <c r="J10" i="16" s="1"/>
  <c r="H9" i="16"/>
  <c r="I9" i="16" s="1"/>
  <c r="J9" i="16" s="1"/>
  <c r="H8" i="16"/>
  <c r="I8" i="16" s="1"/>
  <c r="J8" i="16" s="1"/>
  <c r="H7" i="16"/>
  <c r="I7" i="16" s="1"/>
  <c r="J7" i="16" s="1"/>
  <c r="H6" i="16"/>
  <c r="I6" i="16" s="1"/>
  <c r="J6" i="16" s="1"/>
  <c r="H5" i="16"/>
  <c r="I5" i="16" s="1"/>
  <c r="J5" i="16" s="1"/>
  <c r="H4" i="16"/>
  <c r="I4" i="16" s="1"/>
  <c r="J4" i="16" s="1"/>
  <c r="K4" i="16" s="1"/>
  <c r="M98" i="18"/>
  <c r="U98" i="18" s="1"/>
  <c r="M97" i="18"/>
  <c r="U97" i="18" s="1"/>
  <c r="M96" i="18"/>
  <c r="U96" i="18" s="1"/>
  <c r="M95" i="18"/>
  <c r="U95" i="18" s="1"/>
  <c r="M94" i="18"/>
  <c r="U94" i="18" s="1"/>
  <c r="M93" i="18"/>
  <c r="U93" i="18" s="1"/>
  <c r="M92" i="18"/>
  <c r="U92" i="18" s="1"/>
  <c r="M91" i="18"/>
  <c r="U91" i="18" s="1"/>
  <c r="M90" i="18"/>
  <c r="U90" i="18" s="1"/>
  <c r="M89" i="18"/>
  <c r="U89" i="18" s="1"/>
  <c r="M88" i="18"/>
  <c r="U88" i="18" s="1"/>
  <c r="M87" i="18"/>
  <c r="U87" i="18" s="1"/>
  <c r="M86" i="18"/>
  <c r="U86" i="18" s="1"/>
  <c r="M85" i="18"/>
  <c r="U85" i="18" s="1"/>
  <c r="M84" i="18"/>
  <c r="U84" i="18" s="1"/>
  <c r="M83" i="18"/>
  <c r="U83" i="18" s="1"/>
  <c r="M82" i="18"/>
  <c r="U82" i="18" s="1"/>
  <c r="M81" i="18"/>
  <c r="U81" i="18" s="1"/>
  <c r="M80" i="18"/>
  <c r="U80" i="18" s="1"/>
  <c r="M79" i="18"/>
  <c r="U79" i="18" s="1"/>
  <c r="M78" i="18"/>
  <c r="U78" i="18" s="1"/>
  <c r="M77" i="18"/>
  <c r="U77" i="18" s="1"/>
  <c r="M76" i="18"/>
  <c r="U76" i="18" s="1"/>
  <c r="M75" i="18"/>
  <c r="U75" i="18" s="1"/>
  <c r="M74" i="18"/>
  <c r="U74" i="18" s="1"/>
  <c r="M73" i="18"/>
  <c r="U73" i="18" s="1"/>
  <c r="M72" i="18"/>
  <c r="U72" i="18" s="1"/>
  <c r="M71" i="18"/>
  <c r="U71" i="18" s="1"/>
  <c r="M70" i="18"/>
  <c r="U70" i="18" s="1"/>
  <c r="M69" i="18"/>
  <c r="U69" i="18" s="1"/>
  <c r="M68" i="18"/>
  <c r="U68" i="18" s="1"/>
  <c r="M67" i="18"/>
  <c r="U67" i="18" s="1"/>
  <c r="M66" i="18"/>
  <c r="U66" i="18" s="1"/>
  <c r="M65" i="18"/>
  <c r="U65" i="18" s="1"/>
  <c r="M64" i="18"/>
  <c r="U64" i="18" s="1"/>
  <c r="M63" i="18"/>
  <c r="U63" i="18" s="1"/>
  <c r="M62" i="18"/>
  <c r="U62" i="18" s="1"/>
  <c r="M61" i="18"/>
  <c r="U61" i="18" s="1"/>
  <c r="M60" i="18"/>
  <c r="U60" i="18" s="1"/>
  <c r="M59" i="18"/>
  <c r="U59" i="18" s="1"/>
  <c r="M58" i="18"/>
  <c r="U58" i="18" s="1"/>
  <c r="M57" i="18"/>
  <c r="U57" i="18" s="1"/>
  <c r="M56" i="18"/>
  <c r="U56" i="18" s="1"/>
  <c r="M55" i="18"/>
  <c r="U55" i="18" s="1"/>
  <c r="M54" i="18"/>
  <c r="U54" i="18" s="1"/>
  <c r="M53" i="18"/>
  <c r="U53" i="18" s="1"/>
  <c r="M52" i="18"/>
  <c r="U52" i="18" s="1"/>
  <c r="M51" i="18"/>
  <c r="U51" i="18" s="1"/>
  <c r="M50" i="18"/>
  <c r="U50" i="18" s="1"/>
  <c r="M49" i="18"/>
  <c r="U49" i="18" s="1"/>
  <c r="M48" i="18"/>
  <c r="U48" i="18" s="1"/>
  <c r="M47" i="18"/>
  <c r="U47" i="18" s="1"/>
  <c r="M46" i="18"/>
  <c r="U46" i="18" s="1"/>
  <c r="M45" i="18"/>
  <c r="U45" i="18" s="1"/>
  <c r="M44" i="18"/>
  <c r="U44" i="18" s="1"/>
  <c r="M43" i="18"/>
  <c r="U43" i="18" s="1"/>
  <c r="M42" i="18"/>
  <c r="U42" i="18" s="1"/>
  <c r="M41" i="18"/>
  <c r="U41" i="18" s="1"/>
  <c r="M40" i="18"/>
  <c r="U40" i="18" s="1"/>
  <c r="M39" i="18"/>
  <c r="U39" i="18" s="1"/>
  <c r="M38" i="18"/>
  <c r="U38" i="18" s="1"/>
  <c r="M37" i="18"/>
  <c r="U37" i="18" s="1"/>
  <c r="M36" i="18"/>
  <c r="U36" i="18" s="1"/>
  <c r="M35" i="18"/>
  <c r="U35" i="18" s="1"/>
  <c r="M34" i="18"/>
  <c r="U34" i="18" s="1"/>
  <c r="M33" i="18"/>
  <c r="U33" i="18" s="1"/>
  <c r="M32" i="18"/>
  <c r="U32" i="18" s="1"/>
  <c r="M31" i="18"/>
  <c r="U31" i="18" s="1"/>
  <c r="M30" i="18"/>
  <c r="U30" i="18" s="1"/>
  <c r="M29" i="18"/>
  <c r="U29" i="18" s="1"/>
  <c r="M28" i="18"/>
  <c r="U28" i="18" s="1"/>
  <c r="M27" i="18"/>
  <c r="U27" i="18" s="1"/>
  <c r="M26" i="18"/>
  <c r="U26" i="18" s="1"/>
  <c r="M25" i="18"/>
  <c r="U25" i="18" s="1"/>
  <c r="M24" i="18"/>
  <c r="U24" i="18" s="1"/>
  <c r="M23" i="18"/>
  <c r="U23" i="18" s="1"/>
  <c r="M22" i="18"/>
  <c r="U22" i="18" s="1"/>
  <c r="M21" i="18"/>
  <c r="U21" i="18" s="1"/>
  <c r="M20" i="18"/>
  <c r="U20" i="18" s="1"/>
  <c r="M19" i="18"/>
  <c r="U19" i="18" s="1"/>
  <c r="M18" i="18"/>
  <c r="U18" i="18" s="1"/>
  <c r="M17" i="18"/>
  <c r="U17" i="18" s="1"/>
  <c r="M16" i="18"/>
  <c r="U16" i="18" s="1"/>
  <c r="M15" i="18"/>
  <c r="U15" i="18" s="1"/>
  <c r="M14" i="18"/>
  <c r="U14" i="18" s="1"/>
  <c r="M13" i="18"/>
  <c r="U13" i="18" s="1"/>
  <c r="M12" i="18"/>
  <c r="U12" i="18" s="1"/>
  <c r="M11" i="18"/>
  <c r="U11" i="18" s="1"/>
  <c r="M10" i="18"/>
  <c r="U10" i="18" s="1"/>
  <c r="M9" i="18"/>
  <c r="U9" i="18" s="1"/>
  <c r="M8" i="18"/>
  <c r="U8" i="18" s="1"/>
  <c r="M7" i="18"/>
  <c r="U7" i="18" s="1"/>
  <c r="M6" i="18"/>
  <c r="U6" i="18" s="1"/>
  <c r="M5" i="18"/>
  <c r="U5" i="18" s="1"/>
  <c r="X5" i="18" s="1"/>
  <c r="H98" i="18"/>
  <c r="I98" i="18" s="1"/>
  <c r="J98" i="18" s="1"/>
  <c r="H97" i="18"/>
  <c r="I97" i="18" s="1"/>
  <c r="J97" i="18" s="1"/>
  <c r="H96" i="18"/>
  <c r="I96" i="18" s="1"/>
  <c r="J96" i="18" s="1"/>
  <c r="H95" i="18"/>
  <c r="I95" i="18" s="1"/>
  <c r="J95" i="18" s="1"/>
  <c r="H94" i="18"/>
  <c r="I94" i="18" s="1"/>
  <c r="J94" i="18" s="1"/>
  <c r="H93" i="18"/>
  <c r="I93" i="18" s="1"/>
  <c r="J93" i="18" s="1"/>
  <c r="H92" i="18"/>
  <c r="I92" i="18" s="1"/>
  <c r="J92" i="18" s="1"/>
  <c r="H91" i="18"/>
  <c r="I91" i="18" s="1"/>
  <c r="J91" i="18" s="1"/>
  <c r="H90" i="18"/>
  <c r="I90" i="18" s="1"/>
  <c r="J90" i="18" s="1"/>
  <c r="H89" i="18"/>
  <c r="I89" i="18" s="1"/>
  <c r="J89" i="18" s="1"/>
  <c r="H88" i="18"/>
  <c r="I88" i="18" s="1"/>
  <c r="J88" i="18" s="1"/>
  <c r="H87" i="18"/>
  <c r="I87" i="18" s="1"/>
  <c r="J87" i="18" s="1"/>
  <c r="H86" i="18"/>
  <c r="I86" i="18" s="1"/>
  <c r="J86" i="18" s="1"/>
  <c r="H85" i="18"/>
  <c r="I85" i="18" s="1"/>
  <c r="J85" i="18" s="1"/>
  <c r="H84" i="18"/>
  <c r="I84" i="18" s="1"/>
  <c r="J84" i="18" s="1"/>
  <c r="H83" i="18"/>
  <c r="I83" i="18" s="1"/>
  <c r="J83" i="18" s="1"/>
  <c r="H82" i="18"/>
  <c r="I82" i="18" s="1"/>
  <c r="J82" i="18" s="1"/>
  <c r="H81" i="18"/>
  <c r="I81" i="18" s="1"/>
  <c r="J81" i="18" s="1"/>
  <c r="H80" i="18"/>
  <c r="I80" i="18" s="1"/>
  <c r="J80" i="18" s="1"/>
  <c r="H79" i="18"/>
  <c r="I79" i="18" s="1"/>
  <c r="J79" i="18" s="1"/>
  <c r="H78" i="18"/>
  <c r="I78" i="18" s="1"/>
  <c r="J78" i="18" s="1"/>
  <c r="H77" i="18"/>
  <c r="I77" i="18" s="1"/>
  <c r="J77" i="18" s="1"/>
  <c r="H76" i="18"/>
  <c r="I76" i="18" s="1"/>
  <c r="J76" i="18" s="1"/>
  <c r="H75" i="18"/>
  <c r="I75" i="18" s="1"/>
  <c r="J75" i="18" s="1"/>
  <c r="H74" i="18"/>
  <c r="I74" i="18" s="1"/>
  <c r="J74" i="18" s="1"/>
  <c r="H73" i="18"/>
  <c r="I73" i="18" s="1"/>
  <c r="J73" i="18" s="1"/>
  <c r="H72" i="18"/>
  <c r="I72" i="18" s="1"/>
  <c r="J72" i="18" s="1"/>
  <c r="H71" i="18"/>
  <c r="I71" i="18" s="1"/>
  <c r="J71" i="18" s="1"/>
  <c r="H70" i="18"/>
  <c r="I70" i="18" s="1"/>
  <c r="J70" i="18" s="1"/>
  <c r="H69" i="18"/>
  <c r="I69" i="18" s="1"/>
  <c r="J69" i="18" s="1"/>
  <c r="H68" i="18"/>
  <c r="I68" i="18" s="1"/>
  <c r="J68" i="18" s="1"/>
  <c r="H67" i="18"/>
  <c r="I67" i="18" s="1"/>
  <c r="J67" i="18" s="1"/>
  <c r="H66" i="18"/>
  <c r="I66" i="18" s="1"/>
  <c r="J66" i="18" s="1"/>
  <c r="H65" i="18"/>
  <c r="I65" i="18" s="1"/>
  <c r="J65" i="18" s="1"/>
  <c r="H64" i="18"/>
  <c r="I64" i="18" s="1"/>
  <c r="J64" i="18" s="1"/>
  <c r="H63" i="18"/>
  <c r="I63" i="18" s="1"/>
  <c r="J63" i="18" s="1"/>
  <c r="H62" i="18"/>
  <c r="I62" i="18" s="1"/>
  <c r="J62" i="18" s="1"/>
  <c r="H61" i="18"/>
  <c r="I61" i="18" s="1"/>
  <c r="J61" i="18" s="1"/>
  <c r="H60" i="18"/>
  <c r="I60" i="18" s="1"/>
  <c r="J60" i="18" s="1"/>
  <c r="H59" i="18"/>
  <c r="I59" i="18" s="1"/>
  <c r="J59" i="18" s="1"/>
  <c r="H58" i="18"/>
  <c r="I58" i="18" s="1"/>
  <c r="J58" i="18" s="1"/>
  <c r="H57" i="18"/>
  <c r="I57" i="18" s="1"/>
  <c r="J57" i="18" s="1"/>
  <c r="H56" i="18"/>
  <c r="I56" i="18" s="1"/>
  <c r="J56" i="18" s="1"/>
  <c r="H55" i="18"/>
  <c r="I55" i="18" s="1"/>
  <c r="J55" i="18" s="1"/>
  <c r="H54" i="18"/>
  <c r="I54" i="18" s="1"/>
  <c r="J54" i="18" s="1"/>
  <c r="H53" i="18"/>
  <c r="I53" i="18" s="1"/>
  <c r="J53" i="18" s="1"/>
  <c r="H52" i="18"/>
  <c r="I52" i="18" s="1"/>
  <c r="J52" i="18" s="1"/>
  <c r="H51" i="18"/>
  <c r="I51" i="18" s="1"/>
  <c r="J51" i="18" s="1"/>
  <c r="H50" i="18"/>
  <c r="I50" i="18" s="1"/>
  <c r="J50" i="18" s="1"/>
  <c r="H49" i="18"/>
  <c r="I49" i="18" s="1"/>
  <c r="J49" i="18" s="1"/>
  <c r="H48" i="18"/>
  <c r="I48" i="18" s="1"/>
  <c r="J48" i="18" s="1"/>
  <c r="H47" i="18"/>
  <c r="I47" i="18" s="1"/>
  <c r="J47" i="18" s="1"/>
  <c r="H46" i="18"/>
  <c r="I46" i="18" s="1"/>
  <c r="J46" i="18" s="1"/>
  <c r="H45" i="18"/>
  <c r="I45" i="18" s="1"/>
  <c r="J45" i="18" s="1"/>
  <c r="H44" i="18"/>
  <c r="I44" i="18" s="1"/>
  <c r="J44" i="18" s="1"/>
  <c r="H43" i="18"/>
  <c r="I43" i="18" s="1"/>
  <c r="J43" i="18" s="1"/>
  <c r="H42" i="18"/>
  <c r="I42" i="18" s="1"/>
  <c r="J42" i="18" s="1"/>
  <c r="H41" i="18"/>
  <c r="I41" i="18" s="1"/>
  <c r="J41" i="18" s="1"/>
  <c r="H40" i="18"/>
  <c r="I40" i="18" s="1"/>
  <c r="J40" i="18" s="1"/>
  <c r="H39" i="18"/>
  <c r="I39" i="18" s="1"/>
  <c r="J39" i="18" s="1"/>
  <c r="H38" i="18"/>
  <c r="I38" i="18" s="1"/>
  <c r="J38" i="18" s="1"/>
  <c r="H37" i="18"/>
  <c r="I37" i="18" s="1"/>
  <c r="J37" i="18" s="1"/>
  <c r="H36" i="18"/>
  <c r="I36" i="18" s="1"/>
  <c r="J36" i="18" s="1"/>
  <c r="H35" i="18"/>
  <c r="I35" i="18" s="1"/>
  <c r="J35" i="18" s="1"/>
  <c r="H34" i="18"/>
  <c r="I34" i="18" s="1"/>
  <c r="J34" i="18" s="1"/>
  <c r="H33" i="18"/>
  <c r="I33" i="18" s="1"/>
  <c r="J33" i="18" s="1"/>
  <c r="H32" i="18"/>
  <c r="I32" i="18" s="1"/>
  <c r="J32" i="18" s="1"/>
  <c r="H31" i="18"/>
  <c r="I31" i="18" s="1"/>
  <c r="J31" i="18" s="1"/>
  <c r="H30" i="18"/>
  <c r="I30" i="18" s="1"/>
  <c r="J30" i="18" s="1"/>
  <c r="H29" i="18"/>
  <c r="I29" i="18" s="1"/>
  <c r="J29" i="18" s="1"/>
  <c r="H28" i="18"/>
  <c r="I28" i="18" s="1"/>
  <c r="J28" i="18" s="1"/>
  <c r="H27" i="18"/>
  <c r="I27" i="18" s="1"/>
  <c r="J27" i="18" s="1"/>
  <c r="H26" i="18"/>
  <c r="I26" i="18" s="1"/>
  <c r="J26" i="18" s="1"/>
  <c r="H25" i="18"/>
  <c r="I25" i="18" s="1"/>
  <c r="J25" i="18" s="1"/>
  <c r="H24" i="18"/>
  <c r="I24" i="18" s="1"/>
  <c r="J24" i="18" s="1"/>
  <c r="H23" i="18"/>
  <c r="I23" i="18" s="1"/>
  <c r="J23" i="18" s="1"/>
  <c r="H22" i="18"/>
  <c r="I22" i="18" s="1"/>
  <c r="J22" i="18" s="1"/>
  <c r="H21" i="18"/>
  <c r="I21" i="18" s="1"/>
  <c r="J21" i="18" s="1"/>
  <c r="H20" i="18"/>
  <c r="I20" i="18" s="1"/>
  <c r="J20" i="18" s="1"/>
  <c r="H19" i="18"/>
  <c r="I19" i="18" s="1"/>
  <c r="J19" i="18" s="1"/>
  <c r="H18" i="18"/>
  <c r="I18" i="18" s="1"/>
  <c r="J18" i="18" s="1"/>
  <c r="H17" i="18"/>
  <c r="I17" i="18" s="1"/>
  <c r="J17" i="18" s="1"/>
  <c r="H16" i="18"/>
  <c r="I16" i="18" s="1"/>
  <c r="J16" i="18" s="1"/>
  <c r="H15" i="18"/>
  <c r="I15" i="18" s="1"/>
  <c r="J15" i="18" s="1"/>
  <c r="H14" i="18"/>
  <c r="I14" i="18" s="1"/>
  <c r="J14" i="18" s="1"/>
  <c r="H13" i="18"/>
  <c r="I13" i="18" s="1"/>
  <c r="J13" i="18" s="1"/>
  <c r="H12" i="18"/>
  <c r="I12" i="18" s="1"/>
  <c r="J12" i="18" s="1"/>
  <c r="H11" i="18"/>
  <c r="I11" i="18" s="1"/>
  <c r="J11" i="18" s="1"/>
  <c r="H10" i="18"/>
  <c r="I10" i="18" s="1"/>
  <c r="J10" i="18" s="1"/>
  <c r="H9" i="18"/>
  <c r="I9" i="18" s="1"/>
  <c r="J9" i="18" s="1"/>
  <c r="H8" i="18"/>
  <c r="I8" i="18" s="1"/>
  <c r="J8" i="18" s="1"/>
  <c r="H7" i="18"/>
  <c r="I7" i="18" s="1"/>
  <c r="J7" i="18" s="1"/>
  <c r="H6" i="18"/>
  <c r="I6" i="18" s="1"/>
  <c r="J6" i="18" s="1"/>
  <c r="H5" i="18"/>
  <c r="I5" i="18" s="1"/>
  <c r="J5" i="18" s="1"/>
  <c r="K5" i="18" s="1"/>
  <c r="M69" i="15"/>
  <c r="U69" i="15" s="1"/>
  <c r="M68" i="15"/>
  <c r="U68" i="15" s="1"/>
  <c r="M67" i="15"/>
  <c r="U67" i="15" s="1"/>
  <c r="M66" i="15"/>
  <c r="U66" i="15" s="1"/>
  <c r="M65" i="15"/>
  <c r="U65" i="15" s="1"/>
  <c r="M64" i="15"/>
  <c r="U64" i="15" s="1"/>
  <c r="M63" i="15"/>
  <c r="U63" i="15" s="1"/>
  <c r="M62" i="15"/>
  <c r="U62" i="15" s="1"/>
  <c r="M61" i="15"/>
  <c r="U61" i="15" s="1"/>
  <c r="M60" i="15"/>
  <c r="U60" i="15" s="1"/>
  <c r="M59" i="15"/>
  <c r="U59" i="15" s="1"/>
  <c r="M58" i="15"/>
  <c r="U58" i="15" s="1"/>
  <c r="M57" i="15"/>
  <c r="U57" i="15" s="1"/>
  <c r="M56" i="15"/>
  <c r="U56" i="15" s="1"/>
  <c r="M55" i="15"/>
  <c r="U55" i="15" s="1"/>
  <c r="M54" i="15"/>
  <c r="U54" i="15" s="1"/>
  <c r="M53" i="15"/>
  <c r="U53" i="15" s="1"/>
  <c r="M52" i="15"/>
  <c r="U52" i="15" s="1"/>
  <c r="M51" i="15"/>
  <c r="U51" i="15" s="1"/>
  <c r="M50" i="15"/>
  <c r="U50" i="15" s="1"/>
  <c r="M49" i="15"/>
  <c r="U49" i="15" s="1"/>
  <c r="M48" i="15"/>
  <c r="U48" i="15" s="1"/>
  <c r="M47" i="15"/>
  <c r="U47" i="15" s="1"/>
  <c r="M46" i="15"/>
  <c r="U46" i="15" s="1"/>
  <c r="M45" i="15"/>
  <c r="U45" i="15" s="1"/>
  <c r="M44" i="15"/>
  <c r="U44" i="15" s="1"/>
  <c r="M43" i="15"/>
  <c r="U43" i="15" s="1"/>
  <c r="M42" i="15"/>
  <c r="U42" i="15" s="1"/>
  <c r="M41" i="15"/>
  <c r="U41" i="15" s="1"/>
  <c r="M40" i="15"/>
  <c r="U40" i="15" s="1"/>
  <c r="M39" i="15"/>
  <c r="U39" i="15" s="1"/>
  <c r="M38" i="15"/>
  <c r="U38" i="15" s="1"/>
  <c r="M37" i="15"/>
  <c r="U37" i="15" s="1"/>
  <c r="M36" i="15"/>
  <c r="U36" i="15" s="1"/>
  <c r="M35" i="15"/>
  <c r="U35" i="15" s="1"/>
  <c r="M34" i="15"/>
  <c r="U34" i="15" s="1"/>
  <c r="M33" i="15"/>
  <c r="U33" i="15" s="1"/>
  <c r="M32" i="15"/>
  <c r="U32" i="15" s="1"/>
  <c r="M31" i="15"/>
  <c r="U31" i="15" s="1"/>
  <c r="M30" i="15"/>
  <c r="U30" i="15" s="1"/>
  <c r="M29" i="15"/>
  <c r="U29" i="15" s="1"/>
  <c r="M28" i="15"/>
  <c r="U28" i="15" s="1"/>
  <c r="M27" i="15"/>
  <c r="U27" i="15" s="1"/>
  <c r="M26" i="15"/>
  <c r="U26" i="15" s="1"/>
  <c r="M25" i="15"/>
  <c r="U25" i="15" s="1"/>
  <c r="M24" i="15"/>
  <c r="U24" i="15" s="1"/>
  <c r="M23" i="15"/>
  <c r="U23" i="15" s="1"/>
  <c r="M22" i="15"/>
  <c r="U22" i="15" s="1"/>
  <c r="M21" i="15"/>
  <c r="U21" i="15" s="1"/>
  <c r="M20" i="15"/>
  <c r="U20" i="15" s="1"/>
  <c r="M19" i="15"/>
  <c r="U19" i="15" s="1"/>
  <c r="M18" i="15"/>
  <c r="U18" i="15" s="1"/>
  <c r="M17" i="15"/>
  <c r="U17" i="15" s="1"/>
  <c r="M16" i="15"/>
  <c r="U16" i="15" s="1"/>
  <c r="M15" i="15"/>
  <c r="U15" i="15" s="1"/>
  <c r="M14" i="15"/>
  <c r="U14" i="15" s="1"/>
  <c r="M13" i="15"/>
  <c r="U13" i="15" s="1"/>
  <c r="M12" i="15"/>
  <c r="U12" i="15" s="1"/>
  <c r="M11" i="15"/>
  <c r="U11" i="15" s="1"/>
  <c r="M10" i="15"/>
  <c r="U10" i="15" s="1"/>
  <c r="M9" i="15"/>
  <c r="U9" i="15" s="1"/>
  <c r="M8" i="15"/>
  <c r="U8" i="15" s="1"/>
  <c r="M7" i="15"/>
  <c r="U7" i="15" s="1"/>
  <c r="M6" i="15"/>
  <c r="U6" i="15" s="1"/>
  <c r="M5" i="15"/>
  <c r="U5" i="15" s="1"/>
  <c r="X5" i="15" s="1"/>
  <c r="H69" i="15"/>
  <c r="I69" i="15" s="1"/>
  <c r="J69" i="15" s="1"/>
  <c r="H68" i="15"/>
  <c r="I68" i="15" s="1"/>
  <c r="J68" i="15" s="1"/>
  <c r="H67" i="15"/>
  <c r="I67" i="15" s="1"/>
  <c r="J67" i="15" s="1"/>
  <c r="H66" i="15"/>
  <c r="I66" i="15" s="1"/>
  <c r="J66" i="15" s="1"/>
  <c r="H65" i="15"/>
  <c r="I65" i="15" s="1"/>
  <c r="J65" i="15" s="1"/>
  <c r="H64" i="15"/>
  <c r="I64" i="15" s="1"/>
  <c r="J64" i="15" s="1"/>
  <c r="H63" i="15"/>
  <c r="I63" i="15" s="1"/>
  <c r="J63" i="15" s="1"/>
  <c r="H62" i="15"/>
  <c r="I62" i="15" s="1"/>
  <c r="J62" i="15" s="1"/>
  <c r="H61" i="15"/>
  <c r="I61" i="15" s="1"/>
  <c r="J61" i="15" s="1"/>
  <c r="H60" i="15"/>
  <c r="I60" i="15" s="1"/>
  <c r="J60" i="15" s="1"/>
  <c r="H59" i="15"/>
  <c r="I59" i="15" s="1"/>
  <c r="J59" i="15" s="1"/>
  <c r="H58" i="15"/>
  <c r="I58" i="15" s="1"/>
  <c r="J58" i="15" s="1"/>
  <c r="H57" i="15"/>
  <c r="I57" i="15" s="1"/>
  <c r="J57" i="15" s="1"/>
  <c r="H56" i="15"/>
  <c r="I56" i="15" s="1"/>
  <c r="J56" i="15" s="1"/>
  <c r="H55" i="15"/>
  <c r="I55" i="15" s="1"/>
  <c r="J55" i="15" s="1"/>
  <c r="H54" i="15"/>
  <c r="I54" i="15" s="1"/>
  <c r="J54" i="15" s="1"/>
  <c r="H53" i="15"/>
  <c r="I53" i="15" s="1"/>
  <c r="J53" i="15" s="1"/>
  <c r="H52" i="15"/>
  <c r="I52" i="15" s="1"/>
  <c r="J52" i="15" s="1"/>
  <c r="H51" i="15"/>
  <c r="I51" i="15" s="1"/>
  <c r="J51" i="15" s="1"/>
  <c r="H50" i="15"/>
  <c r="I50" i="15" s="1"/>
  <c r="J50" i="15" s="1"/>
  <c r="H49" i="15"/>
  <c r="I49" i="15" s="1"/>
  <c r="J49" i="15" s="1"/>
  <c r="H48" i="15"/>
  <c r="I48" i="15" s="1"/>
  <c r="J48" i="15" s="1"/>
  <c r="H47" i="15"/>
  <c r="I47" i="15" s="1"/>
  <c r="J47" i="15" s="1"/>
  <c r="H46" i="15"/>
  <c r="I46" i="15" s="1"/>
  <c r="J46" i="15" s="1"/>
  <c r="H45" i="15"/>
  <c r="I45" i="15" s="1"/>
  <c r="J45" i="15" s="1"/>
  <c r="H44" i="15"/>
  <c r="I44" i="15" s="1"/>
  <c r="J44" i="15" s="1"/>
  <c r="H43" i="15"/>
  <c r="I43" i="15" s="1"/>
  <c r="J43" i="15" s="1"/>
  <c r="H42" i="15"/>
  <c r="I42" i="15" s="1"/>
  <c r="J42" i="15" s="1"/>
  <c r="H41" i="15"/>
  <c r="I41" i="15" s="1"/>
  <c r="J41" i="15" s="1"/>
  <c r="H40" i="15"/>
  <c r="I40" i="15" s="1"/>
  <c r="J40" i="15" s="1"/>
  <c r="H39" i="15"/>
  <c r="I39" i="15" s="1"/>
  <c r="J39" i="15" s="1"/>
  <c r="H38" i="15"/>
  <c r="I38" i="15" s="1"/>
  <c r="J38" i="15" s="1"/>
  <c r="H37" i="15"/>
  <c r="I37" i="15" s="1"/>
  <c r="J37" i="15" s="1"/>
  <c r="H36" i="15"/>
  <c r="I36" i="15" s="1"/>
  <c r="J36" i="15" s="1"/>
  <c r="H35" i="15"/>
  <c r="I35" i="15" s="1"/>
  <c r="J35" i="15" s="1"/>
  <c r="H34" i="15"/>
  <c r="I34" i="15" s="1"/>
  <c r="J34" i="15" s="1"/>
  <c r="H33" i="15"/>
  <c r="I33" i="15" s="1"/>
  <c r="J33" i="15" s="1"/>
  <c r="H32" i="15"/>
  <c r="I32" i="15" s="1"/>
  <c r="J32" i="15" s="1"/>
  <c r="H31" i="15"/>
  <c r="I31" i="15" s="1"/>
  <c r="J31" i="15" s="1"/>
  <c r="H30" i="15"/>
  <c r="I30" i="15" s="1"/>
  <c r="J30" i="15" s="1"/>
  <c r="H29" i="15"/>
  <c r="I29" i="15" s="1"/>
  <c r="J29" i="15" s="1"/>
  <c r="H28" i="15"/>
  <c r="I28" i="15" s="1"/>
  <c r="J28" i="15" s="1"/>
  <c r="H27" i="15"/>
  <c r="I27" i="15" s="1"/>
  <c r="J27" i="15" s="1"/>
  <c r="H26" i="15"/>
  <c r="I26" i="15" s="1"/>
  <c r="J26" i="15" s="1"/>
  <c r="H25" i="15"/>
  <c r="I25" i="15" s="1"/>
  <c r="J25" i="15" s="1"/>
  <c r="H24" i="15"/>
  <c r="I24" i="15" s="1"/>
  <c r="J24" i="15" s="1"/>
  <c r="H23" i="15"/>
  <c r="I23" i="15" s="1"/>
  <c r="J23" i="15" s="1"/>
  <c r="H22" i="15"/>
  <c r="I22" i="15" s="1"/>
  <c r="J22" i="15" s="1"/>
  <c r="H21" i="15"/>
  <c r="I21" i="15" s="1"/>
  <c r="J21" i="15" s="1"/>
  <c r="H20" i="15"/>
  <c r="I20" i="15" s="1"/>
  <c r="J20" i="15" s="1"/>
  <c r="H19" i="15"/>
  <c r="I19" i="15" s="1"/>
  <c r="J19" i="15" s="1"/>
  <c r="H18" i="15"/>
  <c r="I18" i="15" s="1"/>
  <c r="J18" i="15" s="1"/>
  <c r="H17" i="15"/>
  <c r="I17" i="15" s="1"/>
  <c r="J17" i="15" s="1"/>
  <c r="H16" i="15"/>
  <c r="I16" i="15" s="1"/>
  <c r="J16" i="15" s="1"/>
  <c r="H15" i="15"/>
  <c r="I15" i="15" s="1"/>
  <c r="J15" i="15" s="1"/>
  <c r="H14" i="15"/>
  <c r="I14" i="15" s="1"/>
  <c r="J14" i="15" s="1"/>
  <c r="H13" i="15"/>
  <c r="I13" i="15" s="1"/>
  <c r="J13" i="15" s="1"/>
  <c r="H12" i="15"/>
  <c r="I12" i="15" s="1"/>
  <c r="J12" i="15" s="1"/>
  <c r="H11" i="15"/>
  <c r="I11" i="15" s="1"/>
  <c r="J11" i="15" s="1"/>
  <c r="H10" i="15"/>
  <c r="I10" i="15" s="1"/>
  <c r="J10" i="15" s="1"/>
  <c r="H9" i="15"/>
  <c r="I9" i="15" s="1"/>
  <c r="J9" i="15" s="1"/>
  <c r="H8" i="15"/>
  <c r="I8" i="15" s="1"/>
  <c r="J8" i="15" s="1"/>
  <c r="H7" i="15"/>
  <c r="I7" i="15" s="1"/>
  <c r="J7" i="15" s="1"/>
  <c r="H6" i="15"/>
  <c r="I6" i="15" s="1"/>
  <c r="J6" i="15" s="1"/>
  <c r="H5" i="15"/>
  <c r="I5" i="15" s="1"/>
  <c r="J5" i="15" s="1"/>
  <c r="H4" i="15"/>
  <c r="I4" i="15" s="1"/>
  <c r="J4" i="15" s="1"/>
  <c r="K4" i="15" s="1"/>
  <c r="M79" i="13"/>
  <c r="U79" i="13" s="1"/>
  <c r="M78" i="13"/>
  <c r="U78" i="13" s="1"/>
  <c r="M77" i="13"/>
  <c r="U77" i="13" s="1"/>
  <c r="M76" i="13"/>
  <c r="U76" i="13" s="1"/>
  <c r="M75" i="13"/>
  <c r="U75" i="13" s="1"/>
  <c r="M74" i="13"/>
  <c r="U74" i="13" s="1"/>
  <c r="M73" i="13"/>
  <c r="U73" i="13" s="1"/>
  <c r="M72" i="13"/>
  <c r="U72" i="13" s="1"/>
  <c r="M71" i="13"/>
  <c r="U71" i="13" s="1"/>
  <c r="M70" i="13"/>
  <c r="U70" i="13" s="1"/>
  <c r="M69" i="13"/>
  <c r="U69" i="13" s="1"/>
  <c r="M68" i="13"/>
  <c r="U68" i="13" s="1"/>
  <c r="M67" i="13"/>
  <c r="U67" i="13" s="1"/>
  <c r="M66" i="13"/>
  <c r="U66" i="13" s="1"/>
  <c r="M65" i="13"/>
  <c r="U65" i="13" s="1"/>
  <c r="M64" i="13"/>
  <c r="U64" i="13" s="1"/>
  <c r="M63" i="13"/>
  <c r="U63" i="13" s="1"/>
  <c r="M62" i="13"/>
  <c r="U62" i="13" s="1"/>
  <c r="M61" i="13"/>
  <c r="U61" i="13" s="1"/>
  <c r="M60" i="13"/>
  <c r="U60" i="13" s="1"/>
  <c r="M59" i="13"/>
  <c r="U59" i="13" s="1"/>
  <c r="M58" i="13"/>
  <c r="U58" i="13" s="1"/>
  <c r="M57" i="13"/>
  <c r="U57" i="13" s="1"/>
  <c r="M56" i="13"/>
  <c r="U56" i="13" s="1"/>
  <c r="M55" i="13"/>
  <c r="U55" i="13" s="1"/>
  <c r="M54" i="13"/>
  <c r="U54" i="13" s="1"/>
  <c r="M53" i="13"/>
  <c r="U53" i="13" s="1"/>
  <c r="M52" i="13"/>
  <c r="U52" i="13" s="1"/>
  <c r="M51" i="13"/>
  <c r="U51" i="13" s="1"/>
  <c r="M50" i="13"/>
  <c r="U50" i="13" s="1"/>
  <c r="M49" i="13"/>
  <c r="U49" i="13" s="1"/>
  <c r="M48" i="13"/>
  <c r="U48" i="13" s="1"/>
  <c r="M47" i="13"/>
  <c r="U47" i="13" s="1"/>
  <c r="M46" i="13"/>
  <c r="U46" i="13" s="1"/>
  <c r="M45" i="13"/>
  <c r="U45" i="13" s="1"/>
  <c r="M44" i="13"/>
  <c r="U44" i="13" s="1"/>
  <c r="M43" i="13"/>
  <c r="U43" i="13" s="1"/>
  <c r="M42" i="13"/>
  <c r="U42" i="13" s="1"/>
  <c r="M41" i="13"/>
  <c r="U41" i="13" s="1"/>
  <c r="M40" i="13"/>
  <c r="U40" i="13" s="1"/>
  <c r="M39" i="13"/>
  <c r="U39" i="13" s="1"/>
  <c r="M38" i="13"/>
  <c r="U38" i="13" s="1"/>
  <c r="M37" i="13"/>
  <c r="U37" i="13" s="1"/>
  <c r="M36" i="13"/>
  <c r="U36" i="13" s="1"/>
  <c r="M35" i="13"/>
  <c r="U35" i="13" s="1"/>
  <c r="M34" i="13"/>
  <c r="U34" i="13" s="1"/>
  <c r="M33" i="13"/>
  <c r="U33" i="13" s="1"/>
  <c r="M32" i="13"/>
  <c r="U32" i="13" s="1"/>
  <c r="M31" i="13"/>
  <c r="U31" i="13" s="1"/>
  <c r="M30" i="13"/>
  <c r="U30" i="13" s="1"/>
  <c r="M29" i="13"/>
  <c r="U29" i="13" s="1"/>
  <c r="M28" i="13"/>
  <c r="U28" i="13" s="1"/>
  <c r="M27" i="13"/>
  <c r="U27" i="13" s="1"/>
  <c r="M26" i="13"/>
  <c r="U26" i="13" s="1"/>
  <c r="M25" i="13"/>
  <c r="U25" i="13" s="1"/>
  <c r="M24" i="13"/>
  <c r="U24" i="13" s="1"/>
  <c r="M23" i="13"/>
  <c r="U23" i="13" s="1"/>
  <c r="M22" i="13"/>
  <c r="U22" i="13" s="1"/>
  <c r="M21" i="13"/>
  <c r="U21" i="13" s="1"/>
  <c r="M20" i="13"/>
  <c r="U20" i="13" s="1"/>
  <c r="M19" i="13"/>
  <c r="U19" i="13" s="1"/>
  <c r="M18" i="13"/>
  <c r="U18" i="13" s="1"/>
  <c r="M17" i="13"/>
  <c r="U17" i="13" s="1"/>
  <c r="M16" i="13"/>
  <c r="U16" i="13" s="1"/>
  <c r="M15" i="13"/>
  <c r="U15" i="13" s="1"/>
  <c r="M14" i="13"/>
  <c r="U14" i="13" s="1"/>
  <c r="M13" i="13"/>
  <c r="U13" i="13" s="1"/>
  <c r="M12" i="13"/>
  <c r="U12" i="13" s="1"/>
  <c r="M11" i="13"/>
  <c r="U11" i="13" s="1"/>
  <c r="M10" i="13"/>
  <c r="U10" i="13" s="1"/>
  <c r="M9" i="13"/>
  <c r="U9" i="13" s="1"/>
  <c r="M8" i="13"/>
  <c r="U8" i="13" s="1"/>
  <c r="M7" i="13"/>
  <c r="U7" i="13" s="1"/>
  <c r="M6" i="13"/>
  <c r="U6" i="13" s="1"/>
  <c r="M5" i="13"/>
  <c r="U5" i="13" s="1"/>
  <c r="X5" i="13" s="1"/>
  <c r="H79" i="13"/>
  <c r="I79" i="13" s="1"/>
  <c r="J79" i="13" s="1"/>
  <c r="H78" i="13"/>
  <c r="I78" i="13" s="1"/>
  <c r="J78" i="13" s="1"/>
  <c r="H77" i="13"/>
  <c r="I77" i="13" s="1"/>
  <c r="J77" i="13" s="1"/>
  <c r="H76" i="13"/>
  <c r="I76" i="13" s="1"/>
  <c r="J76" i="13" s="1"/>
  <c r="H75" i="13"/>
  <c r="I75" i="13" s="1"/>
  <c r="J75" i="13" s="1"/>
  <c r="H74" i="13"/>
  <c r="I74" i="13" s="1"/>
  <c r="J74" i="13" s="1"/>
  <c r="H73" i="13"/>
  <c r="I73" i="13" s="1"/>
  <c r="J73" i="13" s="1"/>
  <c r="H72" i="13"/>
  <c r="I72" i="13" s="1"/>
  <c r="J72" i="13" s="1"/>
  <c r="H71" i="13"/>
  <c r="I71" i="13" s="1"/>
  <c r="J71" i="13" s="1"/>
  <c r="H70" i="13"/>
  <c r="I70" i="13" s="1"/>
  <c r="J70" i="13" s="1"/>
  <c r="H69" i="13"/>
  <c r="I69" i="13" s="1"/>
  <c r="J69" i="13" s="1"/>
  <c r="H68" i="13"/>
  <c r="I68" i="13" s="1"/>
  <c r="J68" i="13" s="1"/>
  <c r="H67" i="13"/>
  <c r="I67" i="13" s="1"/>
  <c r="J67" i="13" s="1"/>
  <c r="H66" i="13"/>
  <c r="I66" i="13" s="1"/>
  <c r="J66" i="13" s="1"/>
  <c r="H65" i="13"/>
  <c r="I65" i="13" s="1"/>
  <c r="J65" i="13" s="1"/>
  <c r="H64" i="13"/>
  <c r="I64" i="13" s="1"/>
  <c r="J64" i="13" s="1"/>
  <c r="H63" i="13"/>
  <c r="I63" i="13" s="1"/>
  <c r="J63" i="13" s="1"/>
  <c r="H62" i="13"/>
  <c r="I62" i="13" s="1"/>
  <c r="J62" i="13" s="1"/>
  <c r="H61" i="13"/>
  <c r="I61" i="13" s="1"/>
  <c r="J61" i="13" s="1"/>
  <c r="H60" i="13"/>
  <c r="I60" i="13" s="1"/>
  <c r="J60" i="13" s="1"/>
  <c r="H59" i="13"/>
  <c r="I59" i="13" s="1"/>
  <c r="J59" i="13" s="1"/>
  <c r="H58" i="13"/>
  <c r="I58" i="13" s="1"/>
  <c r="J58" i="13" s="1"/>
  <c r="H57" i="13"/>
  <c r="I57" i="13" s="1"/>
  <c r="J57" i="13" s="1"/>
  <c r="H56" i="13"/>
  <c r="I56" i="13" s="1"/>
  <c r="J56" i="13" s="1"/>
  <c r="H55" i="13"/>
  <c r="I55" i="13" s="1"/>
  <c r="J55" i="13" s="1"/>
  <c r="H54" i="13"/>
  <c r="I54" i="13" s="1"/>
  <c r="J54" i="13" s="1"/>
  <c r="H53" i="13"/>
  <c r="I53" i="13" s="1"/>
  <c r="J53" i="13" s="1"/>
  <c r="H52" i="13"/>
  <c r="I52" i="13" s="1"/>
  <c r="J52" i="13" s="1"/>
  <c r="H51" i="13"/>
  <c r="I51" i="13" s="1"/>
  <c r="J51" i="13" s="1"/>
  <c r="H50" i="13"/>
  <c r="I50" i="13" s="1"/>
  <c r="J50" i="13" s="1"/>
  <c r="H49" i="13"/>
  <c r="I49" i="13" s="1"/>
  <c r="J49" i="13" s="1"/>
  <c r="H48" i="13"/>
  <c r="I48" i="13" s="1"/>
  <c r="J48" i="13" s="1"/>
  <c r="H47" i="13"/>
  <c r="I47" i="13" s="1"/>
  <c r="J47" i="13" s="1"/>
  <c r="H46" i="13"/>
  <c r="I46" i="13" s="1"/>
  <c r="J46" i="13" s="1"/>
  <c r="H45" i="13"/>
  <c r="I45" i="13" s="1"/>
  <c r="J45" i="13" s="1"/>
  <c r="H44" i="13"/>
  <c r="I44" i="13" s="1"/>
  <c r="J44" i="13" s="1"/>
  <c r="H43" i="13"/>
  <c r="I43" i="13" s="1"/>
  <c r="J43" i="13" s="1"/>
  <c r="H42" i="13"/>
  <c r="I42" i="13" s="1"/>
  <c r="J42" i="13" s="1"/>
  <c r="H41" i="13"/>
  <c r="I41" i="13" s="1"/>
  <c r="J41" i="13" s="1"/>
  <c r="H40" i="13"/>
  <c r="I40" i="13" s="1"/>
  <c r="J40" i="13" s="1"/>
  <c r="H39" i="13"/>
  <c r="I39" i="13" s="1"/>
  <c r="J39" i="13" s="1"/>
  <c r="H38" i="13"/>
  <c r="I38" i="13" s="1"/>
  <c r="J38" i="13" s="1"/>
  <c r="H37" i="13"/>
  <c r="I37" i="13" s="1"/>
  <c r="J37" i="13" s="1"/>
  <c r="H36" i="13"/>
  <c r="I36" i="13" s="1"/>
  <c r="J36" i="13" s="1"/>
  <c r="H35" i="13"/>
  <c r="I35" i="13" s="1"/>
  <c r="J35" i="13" s="1"/>
  <c r="H34" i="13"/>
  <c r="I34" i="13" s="1"/>
  <c r="J34" i="13" s="1"/>
  <c r="H33" i="13"/>
  <c r="I33" i="13" s="1"/>
  <c r="J33" i="13" s="1"/>
  <c r="H32" i="13"/>
  <c r="I32" i="13" s="1"/>
  <c r="J32" i="13" s="1"/>
  <c r="H31" i="13"/>
  <c r="I31" i="13" s="1"/>
  <c r="J31" i="13" s="1"/>
  <c r="H30" i="13"/>
  <c r="I30" i="13" s="1"/>
  <c r="J30" i="13" s="1"/>
  <c r="H29" i="13"/>
  <c r="I29" i="13" s="1"/>
  <c r="J29" i="13" s="1"/>
  <c r="H28" i="13"/>
  <c r="I28" i="13" s="1"/>
  <c r="J28" i="13" s="1"/>
  <c r="H27" i="13"/>
  <c r="I27" i="13" s="1"/>
  <c r="J27" i="13" s="1"/>
  <c r="H26" i="13"/>
  <c r="I26" i="13" s="1"/>
  <c r="J26" i="13" s="1"/>
  <c r="H25" i="13"/>
  <c r="I25" i="13" s="1"/>
  <c r="J25" i="13" s="1"/>
  <c r="H24" i="13"/>
  <c r="I24" i="13" s="1"/>
  <c r="J24" i="13" s="1"/>
  <c r="H23" i="13"/>
  <c r="I23" i="13" s="1"/>
  <c r="J23" i="13" s="1"/>
  <c r="H22" i="13"/>
  <c r="I22" i="13" s="1"/>
  <c r="J22" i="13" s="1"/>
  <c r="H21" i="13"/>
  <c r="I21" i="13" s="1"/>
  <c r="J21" i="13" s="1"/>
  <c r="H20" i="13"/>
  <c r="I20" i="13" s="1"/>
  <c r="J20" i="13" s="1"/>
  <c r="H19" i="13"/>
  <c r="I19" i="13" s="1"/>
  <c r="J19" i="13" s="1"/>
  <c r="H18" i="13"/>
  <c r="I18" i="13" s="1"/>
  <c r="J18" i="13" s="1"/>
  <c r="H17" i="13"/>
  <c r="I17" i="13" s="1"/>
  <c r="J17" i="13" s="1"/>
  <c r="H16" i="13"/>
  <c r="I16" i="13" s="1"/>
  <c r="J16" i="13" s="1"/>
  <c r="H15" i="13"/>
  <c r="I15" i="13" s="1"/>
  <c r="J15" i="13" s="1"/>
  <c r="H14" i="13"/>
  <c r="I14" i="13" s="1"/>
  <c r="J14" i="13" s="1"/>
  <c r="H13" i="13"/>
  <c r="I13" i="13" s="1"/>
  <c r="J13" i="13" s="1"/>
  <c r="H12" i="13"/>
  <c r="I12" i="13" s="1"/>
  <c r="J12" i="13" s="1"/>
  <c r="H11" i="13"/>
  <c r="I11" i="13" s="1"/>
  <c r="J11" i="13" s="1"/>
  <c r="H10" i="13"/>
  <c r="I10" i="13" s="1"/>
  <c r="J10" i="13" s="1"/>
  <c r="H9" i="13"/>
  <c r="I9" i="13" s="1"/>
  <c r="J9" i="13" s="1"/>
  <c r="H8" i="13"/>
  <c r="I8" i="13" s="1"/>
  <c r="J8" i="13" s="1"/>
  <c r="H7" i="13"/>
  <c r="I7" i="13" s="1"/>
  <c r="J7" i="13" s="1"/>
  <c r="H6" i="13"/>
  <c r="I6" i="13" s="1"/>
  <c r="J6" i="13" s="1"/>
  <c r="H5" i="13"/>
  <c r="I5" i="13" s="1"/>
  <c r="J5" i="13" s="1"/>
  <c r="H4" i="13"/>
  <c r="I4" i="13" s="1"/>
  <c r="J4" i="13" s="1"/>
  <c r="K4" i="13" s="1"/>
  <c r="M89" i="11"/>
  <c r="U89" i="11" s="1"/>
  <c r="M88" i="11"/>
  <c r="U88" i="11" s="1"/>
  <c r="M87" i="11"/>
  <c r="U87" i="11" s="1"/>
  <c r="M86" i="11"/>
  <c r="U86" i="11" s="1"/>
  <c r="M85" i="11"/>
  <c r="U85" i="11" s="1"/>
  <c r="M84" i="11"/>
  <c r="U84" i="11" s="1"/>
  <c r="M83" i="11"/>
  <c r="U83" i="11" s="1"/>
  <c r="M82" i="11"/>
  <c r="U82" i="11" s="1"/>
  <c r="M81" i="11"/>
  <c r="U81" i="11" s="1"/>
  <c r="M80" i="11"/>
  <c r="U80" i="11" s="1"/>
  <c r="M79" i="11"/>
  <c r="U79" i="11" s="1"/>
  <c r="M78" i="11"/>
  <c r="U78" i="11" s="1"/>
  <c r="M77" i="11"/>
  <c r="U77" i="11" s="1"/>
  <c r="M76" i="11"/>
  <c r="U76" i="11" s="1"/>
  <c r="M75" i="11"/>
  <c r="U75" i="11" s="1"/>
  <c r="M74" i="11"/>
  <c r="U74" i="11" s="1"/>
  <c r="M73" i="11"/>
  <c r="U73" i="11" s="1"/>
  <c r="M72" i="11"/>
  <c r="U72" i="11" s="1"/>
  <c r="M71" i="11"/>
  <c r="U71" i="11" s="1"/>
  <c r="M70" i="11"/>
  <c r="U70" i="11" s="1"/>
  <c r="M69" i="11"/>
  <c r="U69" i="11" s="1"/>
  <c r="M68" i="11"/>
  <c r="U68" i="11" s="1"/>
  <c r="M67" i="11"/>
  <c r="U67" i="11" s="1"/>
  <c r="M66" i="11"/>
  <c r="U66" i="11" s="1"/>
  <c r="M65" i="11"/>
  <c r="U65" i="11" s="1"/>
  <c r="M64" i="11"/>
  <c r="U64" i="11" s="1"/>
  <c r="M63" i="11"/>
  <c r="U63" i="11" s="1"/>
  <c r="M62" i="11"/>
  <c r="U62" i="11" s="1"/>
  <c r="M61" i="11"/>
  <c r="U61" i="11" s="1"/>
  <c r="M60" i="11"/>
  <c r="U60" i="11" s="1"/>
  <c r="M59" i="11"/>
  <c r="U59" i="11" s="1"/>
  <c r="M58" i="11"/>
  <c r="U58" i="11" s="1"/>
  <c r="M57" i="11"/>
  <c r="U57" i="11" s="1"/>
  <c r="M56" i="11"/>
  <c r="U56" i="11" s="1"/>
  <c r="M55" i="11"/>
  <c r="U55" i="11" s="1"/>
  <c r="M54" i="11"/>
  <c r="U54" i="11" s="1"/>
  <c r="M53" i="11"/>
  <c r="U53" i="11" s="1"/>
  <c r="M52" i="11"/>
  <c r="U52" i="11" s="1"/>
  <c r="M51" i="11"/>
  <c r="U51" i="11" s="1"/>
  <c r="M50" i="11"/>
  <c r="U50" i="11" s="1"/>
  <c r="M49" i="11"/>
  <c r="U49" i="11" s="1"/>
  <c r="M48" i="11"/>
  <c r="U48" i="11" s="1"/>
  <c r="M47" i="11"/>
  <c r="U47" i="11" s="1"/>
  <c r="M46" i="11"/>
  <c r="U46" i="11" s="1"/>
  <c r="M45" i="11"/>
  <c r="U45" i="11" s="1"/>
  <c r="M44" i="11"/>
  <c r="U44" i="11" s="1"/>
  <c r="M43" i="11"/>
  <c r="U43" i="11" s="1"/>
  <c r="M42" i="11"/>
  <c r="U42" i="11" s="1"/>
  <c r="M41" i="11"/>
  <c r="U41" i="11" s="1"/>
  <c r="M40" i="11"/>
  <c r="U40" i="11" s="1"/>
  <c r="M39" i="11"/>
  <c r="U39" i="11" s="1"/>
  <c r="M38" i="11"/>
  <c r="U38" i="11" s="1"/>
  <c r="M37" i="11"/>
  <c r="U37" i="11" s="1"/>
  <c r="M36" i="11"/>
  <c r="U36" i="11" s="1"/>
  <c r="M35" i="11"/>
  <c r="U35" i="11" s="1"/>
  <c r="M34" i="11"/>
  <c r="U34" i="11" s="1"/>
  <c r="M33" i="11"/>
  <c r="U33" i="11" s="1"/>
  <c r="M32" i="11"/>
  <c r="U32" i="11" s="1"/>
  <c r="M31" i="11"/>
  <c r="U31" i="11" s="1"/>
  <c r="M30" i="11"/>
  <c r="U30" i="11" s="1"/>
  <c r="M29" i="11"/>
  <c r="U29" i="11" s="1"/>
  <c r="M28" i="11"/>
  <c r="U28" i="11" s="1"/>
  <c r="M27" i="11"/>
  <c r="U27" i="11" s="1"/>
  <c r="M26" i="11"/>
  <c r="U26" i="11" s="1"/>
  <c r="M25" i="11"/>
  <c r="U25" i="11" s="1"/>
  <c r="M24" i="11"/>
  <c r="U24" i="11" s="1"/>
  <c r="M23" i="11"/>
  <c r="U23" i="11" s="1"/>
  <c r="M22" i="11"/>
  <c r="U22" i="11" s="1"/>
  <c r="M21" i="11"/>
  <c r="U21" i="11" s="1"/>
  <c r="M20" i="11"/>
  <c r="U20" i="11" s="1"/>
  <c r="M19" i="11"/>
  <c r="U19" i="11" s="1"/>
  <c r="M18" i="11"/>
  <c r="U18" i="11" s="1"/>
  <c r="M17" i="11"/>
  <c r="U17" i="11" s="1"/>
  <c r="M16" i="11"/>
  <c r="U16" i="11" s="1"/>
  <c r="M15" i="11"/>
  <c r="U15" i="11" s="1"/>
  <c r="M14" i="11"/>
  <c r="U14" i="11" s="1"/>
  <c r="M13" i="11"/>
  <c r="U13" i="11" s="1"/>
  <c r="M12" i="11"/>
  <c r="U12" i="11" s="1"/>
  <c r="M11" i="11"/>
  <c r="U11" i="11" s="1"/>
  <c r="M10" i="11"/>
  <c r="U10" i="11" s="1"/>
  <c r="M9" i="11"/>
  <c r="U9" i="11" s="1"/>
  <c r="M8" i="11"/>
  <c r="U8" i="11" s="1"/>
  <c r="M7" i="11"/>
  <c r="U7" i="11" s="1"/>
  <c r="M6" i="11"/>
  <c r="U6" i="11" s="1"/>
  <c r="M5" i="11"/>
  <c r="U5" i="11" s="1"/>
  <c r="X5" i="11" s="1"/>
  <c r="H89" i="11"/>
  <c r="I89" i="11" s="1"/>
  <c r="J89" i="11" s="1"/>
  <c r="H88" i="11"/>
  <c r="I88" i="11" s="1"/>
  <c r="J88" i="11" s="1"/>
  <c r="H87" i="11"/>
  <c r="I87" i="11" s="1"/>
  <c r="J87" i="11" s="1"/>
  <c r="H86" i="11"/>
  <c r="I86" i="11" s="1"/>
  <c r="J86" i="11" s="1"/>
  <c r="H85" i="11"/>
  <c r="I85" i="11" s="1"/>
  <c r="J85" i="11" s="1"/>
  <c r="H84" i="11"/>
  <c r="I84" i="11" s="1"/>
  <c r="J84" i="11" s="1"/>
  <c r="H83" i="11"/>
  <c r="I83" i="11" s="1"/>
  <c r="J83" i="11" s="1"/>
  <c r="H82" i="11"/>
  <c r="I82" i="11" s="1"/>
  <c r="J82" i="11" s="1"/>
  <c r="H81" i="11"/>
  <c r="I81" i="11" s="1"/>
  <c r="J81" i="11" s="1"/>
  <c r="H80" i="11"/>
  <c r="I80" i="11" s="1"/>
  <c r="J80" i="11" s="1"/>
  <c r="H79" i="11"/>
  <c r="I79" i="11" s="1"/>
  <c r="J79" i="11" s="1"/>
  <c r="H78" i="11"/>
  <c r="I78" i="11" s="1"/>
  <c r="J78" i="11" s="1"/>
  <c r="H77" i="11"/>
  <c r="I77" i="11" s="1"/>
  <c r="J77" i="11" s="1"/>
  <c r="H76" i="11"/>
  <c r="I76" i="11" s="1"/>
  <c r="J76" i="11" s="1"/>
  <c r="H75" i="11"/>
  <c r="I75" i="11" s="1"/>
  <c r="J75" i="11" s="1"/>
  <c r="H74" i="11"/>
  <c r="I74" i="11" s="1"/>
  <c r="J74" i="11" s="1"/>
  <c r="H73" i="11"/>
  <c r="I73" i="11" s="1"/>
  <c r="J73" i="11" s="1"/>
  <c r="H72" i="11"/>
  <c r="I72" i="11" s="1"/>
  <c r="J72" i="11" s="1"/>
  <c r="H71" i="11"/>
  <c r="I71" i="11" s="1"/>
  <c r="J71" i="11" s="1"/>
  <c r="H70" i="11"/>
  <c r="I70" i="11" s="1"/>
  <c r="J70" i="11" s="1"/>
  <c r="H69" i="11"/>
  <c r="I69" i="11" s="1"/>
  <c r="J69" i="11" s="1"/>
  <c r="H68" i="11"/>
  <c r="I68" i="11" s="1"/>
  <c r="J68" i="11" s="1"/>
  <c r="H67" i="11"/>
  <c r="I67" i="11" s="1"/>
  <c r="J67" i="11" s="1"/>
  <c r="H66" i="11"/>
  <c r="I66" i="11" s="1"/>
  <c r="J66" i="11" s="1"/>
  <c r="H65" i="11"/>
  <c r="I65" i="11" s="1"/>
  <c r="J65" i="11" s="1"/>
  <c r="H64" i="11"/>
  <c r="I64" i="11" s="1"/>
  <c r="J64" i="11" s="1"/>
  <c r="H63" i="11"/>
  <c r="I63" i="11" s="1"/>
  <c r="J63" i="11" s="1"/>
  <c r="H62" i="11"/>
  <c r="I62" i="11" s="1"/>
  <c r="J62" i="11" s="1"/>
  <c r="H61" i="11"/>
  <c r="I61" i="11" s="1"/>
  <c r="J61" i="11" s="1"/>
  <c r="H60" i="11"/>
  <c r="I60" i="11" s="1"/>
  <c r="J60" i="11" s="1"/>
  <c r="H59" i="11"/>
  <c r="I59" i="11" s="1"/>
  <c r="J59" i="11" s="1"/>
  <c r="H58" i="11"/>
  <c r="I58" i="11" s="1"/>
  <c r="J58" i="11" s="1"/>
  <c r="H57" i="11"/>
  <c r="I57" i="11" s="1"/>
  <c r="J57" i="11" s="1"/>
  <c r="H56" i="11"/>
  <c r="I56" i="11" s="1"/>
  <c r="J56" i="11" s="1"/>
  <c r="H55" i="11"/>
  <c r="I55" i="11" s="1"/>
  <c r="J55" i="11" s="1"/>
  <c r="H54" i="11"/>
  <c r="I54" i="11" s="1"/>
  <c r="J54" i="11" s="1"/>
  <c r="H53" i="11"/>
  <c r="I53" i="11" s="1"/>
  <c r="J53" i="11" s="1"/>
  <c r="H52" i="11"/>
  <c r="I52" i="11" s="1"/>
  <c r="J52" i="11" s="1"/>
  <c r="H51" i="11"/>
  <c r="I51" i="11" s="1"/>
  <c r="J51" i="11" s="1"/>
  <c r="H50" i="11"/>
  <c r="I50" i="11" s="1"/>
  <c r="J50" i="11" s="1"/>
  <c r="H49" i="11"/>
  <c r="I49" i="11" s="1"/>
  <c r="J49" i="11" s="1"/>
  <c r="H48" i="11"/>
  <c r="I48" i="11" s="1"/>
  <c r="J48" i="11" s="1"/>
  <c r="H47" i="11"/>
  <c r="I47" i="11" s="1"/>
  <c r="J47" i="11" s="1"/>
  <c r="H46" i="11"/>
  <c r="I46" i="11" s="1"/>
  <c r="J46" i="11" s="1"/>
  <c r="H45" i="11"/>
  <c r="I45" i="11" s="1"/>
  <c r="J45" i="11" s="1"/>
  <c r="H44" i="11"/>
  <c r="I44" i="11" s="1"/>
  <c r="J44" i="11" s="1"/>
  <c r="H43" i="11"/>
  <c r="I43" i="11" s="1"/>
  <c r="J43" i="11" s="1"/>
  <c r="H42" i="11"/>
  <c r="I42" i="11" s="1"/>
  <c r="J42" i="11" s="1"/>
  <c r="H41" i="11"/>
  <c r="I41" i="11" s="1"/>
  <c r="J41" i="11" s="1"/>
  <c r="H40" i="11"/>
  <c r="I40" i="11" s="1"/>
  <c r="J40" i="11" s="1"/>
  <c r="H39" i="11"/>
  <c r="I39" i="11" s="1"/>
  <c r="J39" i="11" s="1"/>
  <c r="H38" i="11"/>
  <c r="I38" i="11" s="1"/>
  <c r="J38" i="11" s="1"/>
  <c r="H37" i="11"/>
  <c r="I37" i="11" s="1"/>
  <c r="J37" i="11" s="1"/>
  <c r="H36" i="11"/>
  <c r="I36" i="11" s="1"/>
  <c r="J36" i="11" s="1"/>
  <c r="H35" i="11"/>
  <c r="I35" i="11" s="1"/>
  <c r="J35" i="11" s="1"/>
  <c r="H34" i="11"/>
  <c r="I34" i="11" s="1"/>
  <c r="J34" i="11" s="1"/>
  <c r="H33" i="11"/>
  <c r="I33" i="11" s="1"/>
  <c r="J33" i="11" s="1"/>
  <c r="H32" i="11"/>
  <c r="I32" i="11" s="1"/>
  <c r="J32" i="11" s="1"/>
  <c r="H31" i="11"/>
  <c r="I31" i="11" s="1"/>
  <c r="J31" i="11" s="1"/>
  <c r="H30" i="11"/>
  <c r="I30" i="11" s="1"/>
  <c r="J30" i="11" s="1"/>
  <c r="H29" i="11"/>
  <c r="I29" i="11" s="1"/>
  <c r="J29" i="11" s="1"/>
  <c r="H28" i="11"/>
  <c r="I28" i="11" s="1"/>
  <c r="J28" i="11" s="1"/>
  <c r="H27" i="11"/>
  <c r="I27" i="11" s="1"/>
  <c r="J27" i="11" s="1"/>
  <c r="H26" i="11"/>
  <c r="I26" i="11" s="1"/>
  <c r="J26" i="11" s="1"/>
  <c r="H25" i="11"/>
  <c r="I25" i="11" s="1"/>
  <c r="J25" i="11" s="1"/>
  <c r="H24" i="11"/>
  <c r="I24" i="11" s="1"/>
  <c r="J24" i="11" s="1"/>
  <c r="H23" i="11"/>
  <c r="I23" i="11" s="1"/>
  <c r="J23" i="11" s="1"/>
  <c r="H22" i="11"/>
  <c r="I22" i="11" s="1"/>
  <c r="J22" i="11" s="1"/>
  <c r="H21" i="11"/>
  <c r="I21" i="11" s="1"/>
  <c r="J21" i="11" s="1"/>
  <c r="H20" i="11"/>
  <c r="I20" i="11" s="1"/>
  <c r="J20" i="11" s="1"/>
  <c r="H19" i="11"/>
  <c r="I19" i="11" s="1"/>
  <c r="J19" i="11" s="1"/>
  <c r="H18" i="11"/>
  <c r="I18" i="11" s="1"/>
  <c r="J18" i="11" s="1"/>
  <c r="H17" i="11"/>
  <c r="I17" i="11" s="1"/>
  <c r="J17" i="11" s="1"/>
  <c r="H16" i="11"/>
  <c r="I16" i="11" s="1"/>
  <c r="J16" i="11" s="1"/>
  <c r="H15" i="11"/>
  <c r="I15" i="11" s="1"/>
  <c r="J15" i="11" s="1"/>
  <c r="H14" i="11"/>
  <c r="I14" i="11" s="1"/>
  <c r="J14" i="11" s="1"/>
  <c r="H13" i="11"/>
  <c r="I13" i="11" s="1"/>
  <c r="J13" i="11" s="1"/>
  <c r="H12" i="11"/>
  <c r="I12" i="11" s="1"/>
  <c r="J12" i="11" s="1"/>
  <c r="H11" i="11"/>
  <c r="I11" i="11" s="1"/>
  <c r="J11" i="11" s="1"/>
  <c r="H10" i="11"/>
  <c r="I10" i="11" s="1"/>
  <c r="J10" i="11" s="1"/>
  <c r="H9" i="11"/>
  <c r="I9" i="11" s="1"/>
  <c r="J9" i="11" s="1"/>
  <c r="H8" i="11"/>
  <c r="I8" i="11" s="1"/>
  <c r="J8" i="11" s="1"/>
  <c r="H7" i="11"/>
  <c r="I7" i="11" s="1"/>
  <c r="J7" i="11" s="1"/>
  <c r="H6" i="11"/>
  <c r="I6" i="11" s="1"/>
  <c r="J6" i="11" s="1"/>
  <c r="H5" i="11"/>
  <c r="I5" i="11" s="1"/>
  <c r="J5" i="11" s="1"/>
  <c r="H4" i="11"/>
  <c r="I4" i="11" s="1"/>
  <c r="J4" i="11" s="1"/>
  <c r="K4" i="11" s="1"/>
  <c r="M98" i="10"/>
  <c r="U98" i="10" s="1"/>
  <c r="M97" i="10"/>
  <c r="U97" i="10" s="1"/>
  <c r="M96" i="10"/>
  <c r="U96" i="10" s="1"/>
  <c r="M95" i="10"/>
  <c r="U95" i="10" s="1"/>
  <c r="M94" i="10"/>
  <c r="U94" i="10" s="1"/>
  <c r="M93" i="10"/>
  <c r="U93" i="10" s="1"/>
  <c r="M92" i="10"/>
  <c r="U92" i="10" s="1"/>
  <c r="M91" i="10"/>
  <c r="U91" i="10" s="1"/>
  <c r="M90" i="10"/>
  <c r="U90" i="10" s="1"/>
  <c r="M89" i="10"/>
  <c r="U89" i="10" s="1"/>
  <c r="M88" i="10"/>
  <c r="U88" i="10" s="1"/>
  <c r="M87" i="10"/>
  <c r="U87" i="10" s="1"/>
  <c r="M86" i="10"/>
  <c r="U86" i="10" s="1"/>
  <c r="M85" i="10"/>
  <c r="U85" i="10" s="1"/>
  <c r="M84" i="10"/>
  <c r="U84" i="10" s="1"/>
  <c r="M83" i="10"/>
  <c r="U83" i="10" s="1"/>
  <c r="M82" i="10"/>
  <c r="U82" i="10" s="1"/>
  <c r="M81" i="10"/>
  <c r="U81" i="10" s="1"/>
  <c r="M80" i="10"/>
  <c r="U80" i="10" s="1"/>
  <c r="M79" i="10"/>
  <c r="U79" i="10" s="1"/>
  <c r="M78" i="10"/>
  <c r="U78" i="10" s="1"/>
  <c r="M77" i="10"/>
  <c r="U77" i="10" s="1"/>
  <c r="M76" i="10"/>
  <c r="U76" i="10" s="1"/>
  <c r="M75" i="10"/>
  <c r="U75" i="10" s="1"/>
  <c r="M74" i="10"/>
  <c r="U74" i="10" s="1"/>
  <c r="M73" i="10"/>
  <c r="U73" i="10" s="1"/>
  <c r="M72" i="10"/>
  <c r="U72" i="10" s="1"/>
  <c r="M71" i="10"/>
  <c r="U71" i="10" s="1"/>
  <c r="M70" i="10"/>
  <c r="U70" i="10" s="1"/>
  <c r="M69" i="10"/>
  <c r="U69" i="10" s="1"/>
  <c r="M68" i="10"/>
  <c r="U68" i="10" s="1"/>
  <c r="M67" i="10"/>
  <c r="U67" i="10" s="1"/>
  <c r="M66" i="10"/>
  <c r="U66" i="10" s="1"/>
  <c r="M65" i="10"/>
  <c r="U65" i="10" s="1"/>
  <c r="M64" i="10"/>
  <c r="U64" i="10" s="1"/>
  <c r="M63" i="10"/>
  <c r="U63" i="10" s="1"/>
  <c r="M62" i="10"/>
  <c r="U62" i="10" s="1"/>
  <c r="M61" i="10"/>
  <c r="U61" i="10" s="1"/>
  <c r="M60" i="10"/>
  <c r="U60" i="10" s="1"/>
  <c r="M59" i="10"/>
  <c r="U59" i="10" s="1"/>
  <c r="M58" i="10"/>
  <c r="U58" i="10" s="1"/>
  <c r="M57" i="10"/>
  <c r="U57" i="10" s="1"/>
  <c r="M56" i="10"/>
  <c r="U56" i="10" s="1"/>
  <c r="M55" i="10"/>
  <c r="U55" i="10" s="1"/>
  <c r="M54" i="10"/>
  <c r="U54" i="10" s="1"/>
  <c r="M53" i="10"/>
  <c r="U53" i="10" s="1"/>
  <c r="M52" i="10"/>
  <c r="U52" i="10" s="1"/>
  <c r="M51" i="10"/>
  <c r="U51" i="10" s="1"/>
  <c r="M50" i="10"/>
  <c r="U50" i="10" s="1"/>
  <c r="M49" i="10"/>
  <c r="U49" i="10" s="1"/>
  <c r="M48" i="10"/>
  <c r="U48" i="10" s="1"/>
  <c r="M47" i="10"/>
  <c r="U47" i="10" s="1"/>
  <c r="M46" i="10"/>
  <c r="U46" i="10" s="1"/>
  <c r="M45" i="10"/>
  <c r="U45" i="10" s="1"/>
  <c r="M44" i="10"/>
  <c r="U44" i="10" s="1"/>
  <c r="M43" i="10"/>
  <c r="U43" i="10" s="1"/>
  <c r="M42" i="10"/>
  <c r="U42" i="10" s="1"/>
  <c r="M41" i="10"/>
  <c r="U41" i="10" s="1"/>
  <c r="M40" i="10"/>
  <c r="U40" i="10" s="1"/>
  <c r="M39" i="10"/>
  <c r="U39" i="10" s="1"/>
  <c r="M38" i="10"/>
  <c r="U38" i="10" s="1"/>
  <c r="M37" i="10"/>
  <c r="U37" i="10" s="1"/>
  <c r="M36" i="10"/>
  <c r="U36" i="10" s="1"/>
  <c r="M35" i="10"/>
  <c r="U35" i="10" s="1"/>
  <c r="M34" i="10"/>
  <c r="U34" i="10" s="1"/>
  <c r="M33" i="10"/>
  <c r="U33" i="10" s="1"/>
  <c r="M32" i="10"/>
  <c r="U32" i="10" s="1"/>
  <c r="M31" i="10"/>
  <c r="U31" i="10" s="1"/>
  <c r="M30" i="10"/>
  <c r="U30" i="10" s="1"/>
  <c r="M29" i="10"/>
  <c r="U29" i="10" s="1"/>
  <c r="M28" i="10"/>
  <c r="U28" i="10" s="1"/>
  <c r="M27" i="10"/>
  <c r="U27" i="10" s="1"/>
  <c r="M26" i="10"/>
  <c r="U26" i="10" s="1"/>
  <c r="M25" i="10"/>
  <c r="U25" i="10" s="1"/>
  <c r="M24" i="10"/>
  <c r="U24" i="10" s="1"/>
  <c r="M23" i="10"/>
  <c r="U23" i="10" s="1"/>
  <c r="M22" i="10"/>
  <c r="U22" i="10" s="1"/>
  <c r="M21" i="10"/>
  <c r="U21" i="10" s="1"/>
  <c r="M20" i="10"/>
  <c r="U20" i="10" s="1"/>
  <c r="M19" i="10"/>
  <c r="U19" i="10" s="1"/>
  <c r="M18" i="10"/>
  <c r="U18" i="10" s="1"/>
  <c r="M17" i="10"/>
  <c r="U17" i="10" s="1"/>
  <c r="M16" i="10"/>
  <c r="U16" i="10" s="1"/>
  <c r="M15" i="10"/>
  <c r="U15" i="10" s="1"/>
  <c r="M14" i="10"/>
  <c r="U14" i="10" s="1"/>
  <c r="M13" i="10"/>
  <c r="U13" i="10" s="1"/>
  <c r="M12" i="10"/>
  <c r="U12" i="10" s="1"/>
  <c r="M11" i="10"/>
  <c r="U11" i="10" s="1"/>
  <c r="M10" i="10"/>
  <c r="U10" i="10" s="1"/>
  <c r="M9" i="10"/>
  <c r="U9" i="10" s="1"/>
  <c r="M8" i="10"/>
  <c r="U8" i="10" s="1"/>
  <c r="M7" i="10"/>
  <c r="U7" i="10" s="1"/>
  <c r="M6" i="10"/>
  <c r="U6" i="10" s="1"/>
  <c r="M5" i="10"/>
  <c r="U5" i="10" s="1"/>
  <c r="X5" i="10" s="1"/>
  <c r="H98" i="10"/>
  <c r="I98" i="10" s="1"/>
  <c r="J98" i="10" s="1"/>
  <c r="H97" i="10"/>
  <c r="I97" i="10" s="1"/>
  <c r="J97" i="10" s="1"/>
  <c r="H96" i="10"/>
  <c r="I96" i="10" s="1"/>
  <c r="J96" i="10" s="1"/>
  <c r="H95" i="10"/>
  <c r="I95" i="10" s="1"/>
  <c r="J95" i="10" s="1"/>
  <c r="H94" i="10"/>
  <c r="I94" i="10" s="1"/>
  <c r="J94" i="10" s="1"/>
  <c r="H93" i="10"/>
  <c r="I93" i="10" s="1"/>
  <c r="J93" i="10" s="1"/>
  <c r="H92" i="10"/>
  <c r="I92" i="10" s="1"/>
  <c r="J92" i="10" s="1"/>
  <c r="H91" i="10"/>
  <c r="I91" i="10" s="1"/>
  <c r="J91" i="10" s="1"/>
  <c r="H90" i="10"/>
  <c r="I90" i="10" s="1"/>
  <c r="J90" i="10" s="1"/>
  <c r="H89" i="10"/>
  <c r="I89" i="10" s="1"/>
  <c r="J89" i="10" s="1"/>
  <c r="H88" i="10"/>
  <c r="I88" i="10" s="1"/>
  <c r="J88" i="10" s="1"/>
  <c r="H87" i="10"/>
  <c r="I87" i="10" s="1"/>
  <c r="J87" i="10" s="1"/>
  <c r="H86" i="10"/>
  <c r="I86" i="10" s="1"/>
  <c r="J86" i="10" s="1"/>
  <c r="H85" i="10"/>
  <c r="I85" i="10" s="1"/>
  <c r="J85" i="10" s="1"/>
  <c r="H84" i="10"/>
  <c r="I84" i="10" s="1"/>
  <c r="J84" i="10" s="1"/>
  <c r="H83" i="10"/>
  <c r="I83" i="10" s="1"/>
  <c r="J83" i="10" s="1"/>
  <c r="H82" i="10"/>
  <c r="I82" i="10" s="1"/>
  <c r="J82" i="10" s="1"/>
  <c r="H81" i="10"/>
  <c r="I81" i="10" s="1"/>
  <c r="J81" i="10" s="1"/>
  <c r="H80" i="10"/>
  <c r="I80" i="10" s="1"/>
  <c r="J80" i="10" s="1"/>
  <c r="H79" i="10"/>
  <c r="I79" i="10" s="1"/>
  <c r="J79" i="10" s="1"/>
  <c r="H78" i="10"/>
  <c r="I78" i="10" s="1"/>
  <c r="J78" i="10" s="1"/>
  <c r="H77" i="10"/>
  <c r="I77" i="10" s="1"/>
  <c r="J77" i="10" s="1"/>
  <c r="H76" i="10"/>
  <c r="I76" i="10" s="1"/>
  <c r="J76" i="10" s="1"/>
  <c r="H75" i="10"/>
  <c r="I75" i="10" s="1"/>
  <c r="J75" i="10" s="1"/>
  <c r="H74" i="10"/>
  <c r="I74" i="10" s="1"/>
  <c r="J74" i="10" s="1"/>
  <c r="H73" i="10"/>
  <c r="I73" i="10" s="1"/>
  <c r="J73" i="10" s="1"/>
  <c r="H72" i="10"/>
  <c r="I72" i="10" s="1"/>
  <c r="J72" i="10" s="1"/>
  <c r="H71" i="10"/>
  <c r="I71" i="10" s="1"/>
  <c r="J71" i="10" s="1"/>
  <c r="H70" i="10"/>
  <c r="I70" i="10" s="1"/>
  <c r="J70" i="10" s="1"/>
  <c r="H69" i="10"/>
  <c r="I69" i="10" s="1"/>
  <c r="J69" i="10" s="1"/>
  <c r="H68" i="10"/>
  <c r="I68" i="10" s="1"/>
  <c r="J68" i="10" s="1"/>
  <c r="H67" i="10"/>
  <c r="I67" i="10" s="1"/>
  <c r="J67" i="10" s="1"/>
  <c r="H66" i="10"/>
  <c r="I66" i="10" s="1"/>
  <c r="J66" i="10" s="1"/>
  <c r="H65" i="10"/>
  <c r="I65" i="10" s="1"/>
  <c r="J65" i="10" s="1"/>
  <c r="H64" i="10"/>
  <c r="I64" i="10" s="1"/>
  <c r="J64" i="10" s="1"/>
  <c r="H63" i="10"/>
  <c r="I63" i="10" s="1"/>
  <c r="J63" i="10" s="1"/>
  <c r="H62" i="10"/>
  <c r="I62" i="10" s="1"/>
  <c r="J62" i="10" s="1"/>
  <c r="H61" i="10"/>
  <c r="I61" i="10" s="1"/>
  <c r="J61" i="10" s="1"/>
  <c r="H60" i="10"/>
  <c r="I60" i="10" s="1"/>
  <c r="J60" i="10" s="1"/>
  <c r="H59" i="10"/>
  <c r="I59" i="10" s="1"/>
  <c r="J59" i="10" s="1"/>
  <c r="H58" i="10"/>
  <c r="I58" i="10" s="1"/>
  <c r="J58" i="10" s="1"/>
  <c r="H57" i="10"/>
  <c r="I57" i="10" s="1"/>
  <c r="J57" i="10" s="1"/>
  <c r="H56" i="10"/>
  <c r="I56" i="10" s="1"/>
  <c r="J56" i="10" s="1"/>
  <c r="H55" i="10"/>
  <c r="I55" i="10" s="1"/>
  <c r="J55" i="10" s="1"/>
  <c r="H54" i="10"/>
  <c r="I54" i="10" s="1"/>
  <c r="J54" i="10" s="1"/>
  <c r="H53" i="10"/>
  <c r="I53" i="10" s="1"/>
  <c r="J53" i="10" s="1"/>
  <c r="H52" i="10"/>
  <c r="I52" i="10" s="1"/>
  <c r="J52" i="10" s="1"/>
  <c r="H51" i="10"/>
  <c r="I51" i="10" s="1"/>
  <c r="J51" i="10" s="1"/>
  <c r="H50" i="10"/>
  <c r="I50" i="10" s="1"/>
  <c r="J50" i="10" s="1"/>
  <c r="H49" i="10"/>
  <c r="I49" i="10" s="1"/>
  <c r="J49" i="10" s="1"/>
  <c r="H48" i="10"/>
  <c r="I48" i="10" s="1"/>
  <c r="J48" i="10" s="1"/>
  <c r="H47" i="10"/>
  <c r="I47" i="10" s="1"/>
  <c r="J47" i="10" s="1"/>
  <c r="H46" i="10"/>
  <c r="I46" i="10" s="1"/>
  <c r="J46" i="10" s="1"/>
  <c r="H45" i="10"/>
  <c r="I45" i="10" s="1"/>
  <c r="J45" i="10" s="1"/>
  <c r="H44" i="10"/>
  <c r="I44" i="10" s="1"/>
  <c r="J44" i="10" s="1"/>
  <c r="H43" i="10"/>
  <c r="I43" i="10" s="1"/>
  <c r="J43" i="10" s="1"/>
  <c r="H42" i="10"/>
  <c r="I42" i="10" s="1"/>
  <c r="J42" i="10" s="1"/>
  <c r="H41" i="10"/>
  <c r="I41" i="10" s="1"/>
  <c r="J41" i="10" s="1"/>
  <c r="H40" i="10"/>
  <c r="I40" i="10" s="1"/>
  <c r="J40" i="10" s="1"/>
  <c r="H39" i="10"/>
  <c r="I39" i="10" s="1"/>
  <c r="J39" i="10" s="1"/>
  <c r="H38" i="10"/>
  <c r="I38" i="10" s="1"/>
  <c r="J38" i="10" s="1"/>
  <c r="H37" i="10"/>
  <c r="I37" i="10" s="1"/>
  <c r="J37" i="10" s="1"/>
  <c r="H36" i="10"/>
  <c r="I36" i="10" s="1"/>
  <c r="J36" i="10" s="1"/>
  <c r="H35" i="10"/>
  <c r="I35" i="10" s="1"/>
  <c r="J35" i="10" s="1"/>
  <c r="H34" i="10"/>
  <c r="I34" i="10" s="1"/>
  <c r="J34" i="10" s="1"/>
  <c r="H33" i="10"/>
  <c r="I33" i="10" s="1"/>
  <c r="J33" i="10" s="1"/>
  <c r="H32" i="10"/>
  <c r="I32" i="10" s="1"/>
  <c r="J32" i="10" s="1"/>
  <c r="H31" i="10"/>
  <c r="I31" i="10" s="1"/>
  <c r="J31" i="10" s="1"/>
  <c r="H30" i="10"/>
  <c r="I30" i="10" s="1"/>
  <c r="J30" i="10" s="1"/>
  <c r="H29" i="10"/>
  <c r="I29" i="10" s="1"/>
  <c r="J29" i="10" s="1"/>
  <c r="H28" i="10"/>
  <c r="I28" i="10" s="1"/>
  <c r="J28" i="10" s="1"/>
  <c r="H27" i="10"/>
  <c r="I27" i="10" s="1"/>
  <c r="J27" i="10" s="1"/>
  <c r="H26" i="10"/>
  <c r="I26" i="10" s="1"/>
  <c r="J26" i="10" s="1"/>
  <c r="H25" i="10"/>
  <c r="I25" i="10" s="1"/>
  <c r="J25" i="10" s="1"/>
  <c r="H24" i="10"/>
  <c r="I24" i="10" s="1"/>
  <c r="J24" i="10" s="1"/>
  <c r="H23" i="10"/>
  <c r="I23" i="10" s="1"/>
  <c r="J23" i="10" s="1"/>
  <c r="H22" i="10"/>
  <c r="I22" i="10" s="1"/>
  <c r="J22" i="10" s="1"/>
  <c r="H21" i="10"/>
  <c r="I21" i="10" s="1"/>
  <c r="J21" i="10" s="1"/>
  <c r="H20" i="10"/>
  <c r="I20" i="10" s="1"/>
  <c r="J20" i="10" s="1"/>
  <c r="H19" i="10"/>
  <c r="I19" i="10" s="1"/>
  <c r="J19" i="10" s="1"/>
  <c r="H18" i="10"/>
  <c r="I18" i="10" s="1"/>
  <c r="J18" i="10" s="1"/>
  <c r="H17" i="10"/>
  <c r="I17" i="10" s="1"/>
  <c r="J17" i="10" s="1"/>
  <c r="H16" i="10"/>
  <c r="I16" i="10" s="1"/>
  <c r="J16" i="10" s="1"/>
  <c r="H15" i="10"/>
  <c r="I15" i="10" s="1"/>
  <c r="J15" i="10" s="1"/>
  <c r="H14" i="10"/>
  <c r="I14" i="10" s="1"/>
  <c r="J14" i="10" s="1"/>
  <c r="H13" i="10"/>
  <c r="I13" i="10" s="1"/>
  <c r="J13" i="10" s="1"/>
  <c r="H12" i="10"/>
  <c r="I12" i="10" s="1"/>
  <c r="J12" i="10" s="1"/>
  <c r="H11" i="10"/>
  <c r="I11" i="10" s="1"/>
  <c r="J11" i="10" s="1"/>
  <c r="H10" i="10"/>
  <c r="I10" i="10" s="1"/>
  <c r="J10" i="10" s="1"/>
  <c r="H9" i="10"/>
  <c r="I9" i="10" s="1"/>
  <c r="J9" i="10" s="1"/>
  <c r="H8" i="10"/>
  <c r="I8" i="10" s="1"/>
  <c r="J8" i="10" s="1"/>
  <c r="H7" i="10"/>
  <c r="I7" i="10" s="1"/>
  <c r="J7" i="10" s="1"/>
  <c r="H6" i="10"/>
  <c r="I6" i="10" s="1"/>
  <c r="J6" i="10" s="1"/>
  <c r="H5" i="10"/>
  <c r="I5" i="10" s="1"/>
  <c r="J5" i="10" s="1"/>
  <c r="K5" i="10" s="1"/>
  <c r="M23" i="40"/>
  <c r="U23" i="40" s="1"/>
  <c r="M22" i="40"/>
  <c r="U22" i="40" s="1"/>
  <c r="M21" i="40"/>
  <c r="U21" i="40" s="1"/>
  <c r="M20" i="40"/>
  <c r="U20" i="40" s="1"/>
  <c r="M19" i="40"/>
  <c r="U19" i="40" s="1"/>
  <c r="M18" i="40"/>
  <c r="U18" i="40" s="1"/>
  <c r="M17" i="40"/>
  <c r="U17" i="40" s="1"/>
  <c r="M16" i="40"/>
  <c r="U16" i="40" s="1"/>
  <c r="M15" i="40"/>
  <c r="U15" i="40" s="1"/>
  <c r="M14" i="40"/>
  <c r="U14" i="40" s="1"/>
  <c r="M13" i="40"/>
  <c r="U13" i="40" s="1"/>
  <c r="M12" i="40"/>
  <c r="U12" i="40" s="1"/>
  <c r="M11" i="40"/>
  <c r="U11" i="40" s="1"/>
  <c r="M10" i="40"/>
  <c r="U10" i="40" s="1"/>
  <c r="M9" i="40"/>
  <c r="U9" i="40" s="1"/>
  <c r="M8" i="40"/>
  <c r="U8" i="40" s="1"/>
  <c r="M7" i="40"/>
  <c r="U7" i="40" s="1"/>
  <c r="M6" i="40"/>
  <c r="U6" i="40" s="1"/>
  <c r="M5" i="40"/>
  <c r="U5" i="40" s="1"/>
  <c r="X5" i="40" s="1"/>
  <c r="M23" i="39"/>
  <c r="U23" i="39" s="1"/>
  <c r="M22" i="39"/>
  <c r="U22" i="39" s="1"/>
  <c r="M21" i="39"/>
  <c r="U21" i="39" s="1"/>
  <c r="M20" i="39"/>
  <c r="U20" i="39" s="1"/>
  <c r="M19" i="39"/>
  <c r="U19" i="39" s="1"/>
  <c r="M18" i="39"/>
  <c r="U18" i="39" s="1"/>
  <c r="M17" i="39"/>
  <c r="U17" i="39" s="1"/>
  <c r="M16" i="39"/>
  <c r="U16" i="39" s="1"/>
  <c r="M15" i="39"/>
  <c r="U15" i="39" s="1"/>
  <c r="M14" i="39"/>
  <c r="U14" i="39" s="1"/>
  <c r="M13" i="39"/>
  <c r="U13" i="39" s="1"/>
  <c r="M12" i="39"/>
  <c r="U12" i="39" s="1"/>
  <c r="M11" i="39"/>
  <c r="U11" i="39" s="1"/>
  <c r="M10" i="39"/>
  <c r="U10" i="39" s="1"/>
  <c r="M9" i="39"/>
  <c r="U9" i="39" s="1"/>
  <c r="M8" i="39"/>
  <c r="U8" i="39" s="1"/>
  <c r="M7" i="39"/>
  <c r="U7" i="39" s="1"/>
  <c r="M6" i="39"/>
  <c r="U6" i="39" s="1"/>
  <c r="M5" i="39"/>
  <c r="U5" i="39" s="1"/>
  <c r="X5" i="39" s="1"/>
  <c r="M23" i="38"/>
  <c r="U23" i="38" s="1"/>
  <c r="M22" i="38"/>
  <c r="U22" i="38" s="1"/>
  <c r="M21" i="38"/>
  <c r="U21" i="38" s="1"/>
  <c r="M20" i="38"/>
  <c r="U20" i="38" s="1"/>
  <c r="M19" i="38"/>
  <c r="U19" i="38" s="1"/>
  <c r="M18" i="38"/>
  <c r="U18" i="38" s="1"/>
  <c r="M17" i="38"/>
  <c r="U17" i="38" s="1"/>
  <c r="M16" i="38"/>
  <c r="U16" i="38" s="1"/>
  <c r="M15" i="38"/>
  <c r="U15" i="38" s="1"/>
  <c r="M14" i="38"/>
  <c r="U14" i="38" s="1"/>
  <c r="M13" i="38"/>
  <c r="U13" i="38" s="1"/>
  <c r="M12" i="38"/>
  <c r="U12" i="38" s="1"/>
  <c r="M11" i="38"/>
  <c r="U11" i="38" s="1"/>
  <c r="M10" i="38"/>
  <c r="U10" i="38" s="1"/>
  <c r="M9" i="38"/>
  <c r="U9" i="38" s="1"/>
  <c r="M8" i="38"/>
  <c r="U8" i="38" s="1"/>
  <c r="M7" i="38"/>
  <c r="U7" i="38" s="1"/>
  <c r="M6" i="38"/>
  <c r="U6" i="38" s="1"/>
  <c r="M5" i="38"/>
  <c r="U5" i="38" s="1"/>
  <c r="X5" i="38" s="1"/>
  <c r="H23" i="38"/>
  <c r="I23" i="38" s="1"/>
  <c r="J23" i="38" s="1"/>
  <c r="H22" i="38"/>
  <c r="I22" i="38" s="1"/>
  <c r="J22" i="38" s="1"/>
  <c r="H21" i="38"/>
  <c r="I21" i="38" s="1"/>
  <c r="J21" i="38" s="1"/>
  <c r="H20" i="38"/>
  <c r="I20" i="38" s="1"/>
  <c r="J20" i="38" s="1"/>
  <c r="H19" i="38"/>
  <c r="I19" i="38" s="1"/>
  <c r="J19" i="38" s="1"/>
  <c r="H18" i="38"/>
  <c r="I18" i="38" s="1"/>
  <c r="J18" i="38" s="1"/>
  <c r="H17" i="38"/>
  <c r="I17" i="38" s="1"/>
  <c r="J17" i="38" s="1"/>
  <c r="H16" i="38"/>
  <c r="I16" i="38" s="1"/>
  <c r="J16" i="38" s="1"/>
  <c r="H15" i="38"/>
  <c r="I15" i="38" s="1"/>
  <c r="J15" i="38" s="1"/>
  <c r="H14" i="38"/>
  <c r="I14" i="38" s="1"/>
  <c r="J14" i="38" s="1"/>
  <c r="H13" i="38"/>
  <c r="I13" i="38" s="1"/>
  <c r="J13" i="38" s="1"/>
  <c r="H12" i="38"/>
  <c r="I12" i="38" s="1"/>
  <c r="J12" i="38" s="1"/>
  <c r="H11" i="38"/>
  <c r="I11" i="38" s="1"/>
  <c r="J11" i="38" s="1"/>
  <c r="H10" i="38"/>
  <c r="I10" i="38" s="1"/>
  <c r="J10" i="38" s="1"/>
  <c r="H9" i="38"/>
  <c r="I9" i="38" s="1"/>
  <c r="J9" i="38" s="1"/>
  <c r="H8" i="38"/>
  <c r="I8" i="38" s="1"/>
  <c r="J8" i="38" s="1"/>
  <c r="H7" i="38"/>
  <c r="I7" i="38" s="1"/>
  <c r="J7" i="38" s="1"/>
  <c r="H6" i="38"/>
  <c r="I6" i="38" s="1"/>
  <c r="J6" i="38" s="1"/>
  <c r="H5" i="38"/>
  <c r="I5" i="38" s="1"/>
  <c r="J5" i="38" s="1"/>
  <c r="K5" i="38" s="1"/>
  <c r="M23" i="37"/>
  <c r="U23" i="37" s="1"/>
  <c r="M22" i="37"/>
  <c r="U22" i="37" s="1"/>
  <c r="M21" i="37"/>
  <c r="U21" i="37" s="1"/>
  <c r="M20" i="37"/>
  <c r="U20" i="37" s="1"/>
  <c r="M19" i="37"/>
  <c r="U19" i="37" s="1"/>
  <c r="M18" i="37"/>
  <c r="U18" i="37" s="1"/>
  <c r="M17" i="37"/>
  <c r="U17" i="37" s="1"/>
  <c r="M16" i="37"/>
  <c r="U16" i="37" s="1"/>
  <c r="M15" i="37"/>
  <c r="U15" i="37" s="1"/>
  <c r="M14" i="37"/>
  <c r="U14" i="37" s="1"/>
  <c r="M13" i="37"/>
  <c r="U13" i="37" s="1"/>
  <c r="M12" i="37"/>
  <c r="U12" i="37" s="1"/>
  <c r="M11" i="37"/>
  <c r="U11" i="37" s="1"/>
  <c r="M10" i="37"/>
  <c r="U10" i="37" s="1"/>
  <c r="M9" i="37"/>
  <c r="U9" i="37" s="1"/>
  <c r="M8" i="37"/>
  <c r="U8" i="37" s="1"/>
  <c r="M7" i="37"/>
  <c r="U7" i="37" s="1"/>
  <c r="M6" i="37"/>
  <c r="U6" i="37" s="1"/>
  <c r="M5" i="37"/>
  <c r="U5" i="37" s="1"/>
  <c r="X5" i="37" s="1"/>
  <c r="H23" i="37"/>
  <c r="I23" i="37" s="1"/>
  <c r="J23" i="37" s="1"/>
  <c r="H22" i="37"/>
  <c r="I22" i="37" s="1"/>
  <c r="J22" i="37" s="1"/>
  <c r="H21" i="37"/>
  <c r="I21" i="37" s="1"/>
  <c r="J21" i="37" s="1"/>
  <c r="H20" i="37"/>
  <c r="I20" i="37" s="1"/>
  <c r="J20" i="37" s="1"/>
  <c r="H19" i="37"/>
  <c r="I19" i="37" s="1"/>
  <c r="J19" i="37" s="1"/>
  <c r="H18" i="37"/>
  <c r="I18" i="37" s="1"/>
  <c r="J18" i="37" s="1"/>
  <c r="H17" i="37"/>
  <c r="I17" i="37" s="1"/>
  <c r="J17" i="37" s="1"/>
  <c r="H16" i="37"/>
  <c r="I16" i="37" s="1"/>
  <c r="J16" i="37" s="1"/>
  <c r="H15" i="37"/>
  <c r="I15" i="37" s="1"/>
  <c r="J15" i="37" s="1"/>
  <c r="H14" i="37"/>
  <c r="I14" i="37" s="1"/>
  <c r="J14" i="37" s="1"/>
  <c r="H13" i="37"/>
  <c r="I13" i="37" s="1"/>
  <c r="J13" i="37" s="1"/>
  <c r="H12" i="37"/>
  <c r="I12" i="37" s="1"/>
  <c r="J12" i="37" s="1"/>
  <c r="H11" i="37"/>
  <c r="I11" i="37" s="1"/>
  <c r="J11" i="37" s="1"/>
  <c r="H10" i="37"/>
  <c r="I10" i="37" s="1"/>
  <c r="J10" i="37" s="1"/>
  <c r="H9" i="37"/>
  <c r="I9" i="37" s="1"/>
  <c r="J9" i="37" s="1"/>
  <c r="H8" i="37"/>
  <c r="I8" i="37" s="1"/>
  <c r="J8" i="37" s="1"/>
  <c r="H7" i="37"/>
  <c r="I7" i="37" s="1"/>
  <c r="J7" i="37" s="1"/>
  <c r="H6" i="37"/>
  <c r="I6" i="37" s="1"/>
  <c r="J6" i="37" s="1"/>
  <c r="H5" i="37"/>
  <c r="I5" i="37" s="1"/>
  <c r="J5" i="37" s="1"/>
  <c r="K5" i="37" s="1"/>
  <c r="M23" i="36"/>
  <c r="U23" i="36" s="1"/>
  <c r="M22" i="36"/>
  <c r="U22" i="36" s="1"/>
  <c r="M21" i="36"/>
  <c r="U21" i="36" s="1"/>
  <c r="M20" i="36"/>
  <c r="U20" i="36" s="1"/>
  <c r="M19" i="36"/>
  <c r="U19" i="36" s="1"/>
  <c r="M18" i="36"/>
  <c r="U18" i="36" s="1"/>
  <c r="M17" i="36"/>
  <c r="U17" i="36" s="1"/>
  <c r="M16" i="36"/>
  <c r="U16" i="36" s="1"/>
  <c r="M15" i="36"/>
  <c r="U15" i="36" s="1"/>
  <c r="M14" i="36"/>
  <c r="U14" i="36" s="1"/>
  <c r="M13" i="36"/>
  <c r="U13" i="36" s="1"/>
  <c r="M12" i="36"/>
  <c r="U12" i="36" s="1"/>
  <c r="M11" i="36"/>
  <c r="U11" i="36" s="1"/>
  <c r="M10" i="36"/>
  <c r="U10" i="36" s="1"/>
  <c r="M9" i="36"/>
  <c r="U9" i="36" s="1"/>
  <c r="M8" i="36"/>
  <c r="U8" i="36" s="1"/>
  <c r="M7" i="36"/>
  <c r="U7" i="36" s="1"/>
  <c r="M6" i="36"/>
  <c r="U6" i="36" s="1"/>
  <c r="M5" i="36"/>
  <c r="U5" i="36" s="1"/>
  <c r="X5" i="36" s="1"/>
  <c r="M23" i="34"/>
  <c r="U23" i="34" s="1"/>
  <c r="M22" i="34"/>
  <c r="U22" i="34" s="1"/>
  <c r="M21" i="34"/>
  <c r="U21" i="34" s="1"/>
  <c r="M20" i="34"/>
  <c r="U20" i="34" s="1"/>
  <c r="M19" i="34"/>
  <c r="U19" i="34" s="1"/>
  <c r="M18" i="34"/>
  <c r="U18" i="34" s="1"/>
  <c r="M17" i="34"/>
  <c r="U17" i="34" s="1"/>
  <c r="M16" i="34"/>
  <c r="U16" i="34" s="1"/>
  <c r="M15" i="34"/>
  <c r="U15" i="34" s="1"/>
  <c r="M14" i="34"/>
  <c r="U14" i="34" s="1"/>
  <c r="M13" i="34"/>
  <c r="U13" i="34" s="1"/>
  <c r="M12" i="34"/>
  <c r="U12" i="34" s="1"/>
  <c r="M11" i="34"/>
  <c r="U11" i="34" s="1"/>
  <c r="M10" i="34"/>
  <c r="U10" i="34" s="1"/>
  <c r="M9" i="34"/>
  <c r="U9" i="34" s="1"/>
  <c r="M8" i="34"/>
  <c r="U8" i="34" s="1"/>
  <c r="M7" i="34"/>
  <c r="U7" i="34" s="1"/>
  <c r="M6" i="34"/>
  <c r="U6" i="34" s="1"/>
  <c r="M5" i="34"/>
  <c r="U5" i="34" s="1"/>
  <c r="X5" i="34" s="1"/>
  <c r="M23" i="33"/>
  <c r="U23" i="33" s="1"/>
  <c r="M22" i="33"/>
  <c r="U22" i="33" s="1"/>
  <c r="M21" i="33"/>
  <c r="U21" i="33" s="1"/>
  <c r="M20" i="33"/>
  <c r="U20" i="33" s="1"/>
  <c r="M19" i="33"/>
  <c r="U19" i="33" s="1"/>
  <c r="M18" i="33"/>
  <c r="U18" i="33" s="1"/>
  <c r="M17" i="33"/>
  <c r="U17" i="33" s="1"/>
  <c r="M16" i="33"/>
  <c r="U16" i="33" s="1"/>
  <c r="M15" i="33"/>
  <c r="U15" i="33" s="1"/>
  <c r="M14" i="33"/>
  <c r="U14" i="33" s="1"/>
  <c r="M13" i="33"/>
  <c r="U13" i="33" s="1"/>
  <c r="M12" i="33"/>
  <c r="U12" i="33" s="1"/>
  <c r="M11" i="33"/>
  <c r="U11" i="33" s="1"/>
  <c r="M10" i="33"/>
  <c r="U10" i="33" s="1"/>
  <c r="M9" i="33"/>
  <c r="U9" i="33" s="1"/>
  <c r="M8" i="33"/>
  <c r="U8" i="33" s="1"/>
  <c r="M7" i="33"/>
  <c r="U7" i="33" s="1"/>
  <c r="M6" i="33"/>
  <c r="U6" i="33" s="1"/>
  <c r="M5" i="33"/>
  <c r="U5" i="33" s="1"/>
  <c r="X5" i="33" s="1"/>
  <c r="H23" i="33"/>
  <c r="I23" i="33" s="1"/>
  <c r="J23" i="33" s="1"/>
  <c r="H22" i="33"/>
  <c r="I22" i="33" s="1"/>
  <c r="J22" i="33" s="1"/>
  <c r="H21" i="33"/>
  <c r="I21" i="33" s="1"/>
  <c r="J21" i="33" s="1"/>
  <c r="H20" i="33"/>
  <c r="I20" i="33" s="1"/>
  <c r="J20" i="33" s="1"/>
  <c r="H19" i="33"/>
  <c r="I19" i="33" s="1"/>
  <c r="J19" i="33" s="1"/>
  <c r="H18" i="33"/>
  <c r="I18" i="33" s="1"/>
  <c r="J18" i="33" s="1"/>
  <c r="H17" i="33"/>
  <c r="I17" i="33" s="1"/>
  <c r="J17" i="33" s="1"/>
  <c r="H16" i="33"/>
  <c r="I16" i="33" s="1"/>
  <c r="J16" i="33" s="1"/>
  <c r="H15" i="33"/>
  <c r="I15" i="33" s="1"/>
  <c r="J15" i="33" s="1"/>
  <c r="H14" i="33"/>
  <c r="I14" i="33" s="1"/>
  <c r="J14" i="33" s="1"/>
  <c r="H13" i="33"/>
  <c r="I13" i="33" s="1"/>
  <c r="J13" i="33" s="1"/>
  <c r="H12" i="33"/>
  <c r="I12" i="33" s="1"/>
  <c r="J12" i="33" s="1"/>
  <c r="H11" i="33"/>
  <c r="I11" i="33" s="1"/>
  <c r="J11" i="33" s="1"/>
  <c r="H10" i="33"/>
  <c r="I10" i="33" s="1"/>
  <c r="J10" i="33" s="1"/>
  <c r="H9" i="33"/>
  <c r="I9" i="33" s="1"/>
  <c r="J9" i="33" s="1"/>
  <c r="H8" i="33"/>
  <c r="I8" i="33" s="1"/>
  <c r="J8" i="33" s="1"/>
  <c r="H7" i="33"/>
  <c r="I7" i="33" s="1"/>
  <c r="J7" i="33" s="1"/>
  <c r="H6" i="33"/>
  <c r="I6" i="33" s="1"/>
  <c r="J6" i="33" s="1"/>
  <c r="H5" i="33"/>
  <c r="I5" i="33" s="1"/>
  <c r="J5" i="33" s="1"/>
  <c r="K5" i="33" s="1"/>
  <c r="M23" i="31"/>
  <c r="U23" i="31" s="1"/>
  <c r="M22" i="31"/>
  <c r="U22" i="31" s="1"/>
  <c r="M21" i="31"/>
  <c r="U21" i="31" s="1"/>
  <c r="M20" i="31"/>
  <c r="U20" i="31" s="1"/>
  <c r="M19" i="31"/>
  <c r="U19" i="31" s="1"/>
  <c r="M18" i="31"/>
  <c r="U18" i="31" s="1"/>
  <c r="M17" i="31"/>
  <c r="U17" i="31" s="1"/>
  <c r="M16" i="31"/>
  <c r="U16" i="31" s="1"/>
  <c r="M15" i="31"/>
  <c r="U15" i="31" s="1"/>
  <c r="M14" i="31"/>
  <c r="U14" i="31" s="1"/>
  <c r="M13" i="31"/>
  <c r="U13" i="31" s="1"/>
  <c r="M12" i="31"/>
  <c r="U12" i="31" s="1"/>
  <c r="M11" i="31"/>
  <c r="U11" i="31" s="1"/>
  <c r="M10" i="31"/>
  <c r="U10" i="31" s="1"/>
  <c r="M9" i="31"/>
  <c r="U9" i="31" s="1"/>
  <c r="M8" i="31"/>
  <c r="U8" i="31" s="1"/>
  <c r="M7" i="31"/>
  <c r="U7" i="31" s="1"/>
  <c r="M6" i="31"/>
  <c r="U6" i="31" s="1"/>
  <c r="M5" i="31"/>
  <c r="U5" i="31" s="1"/>
  <c r="X5" i="31" s="1"/>
  <c r="H23" i="31"/>
  <c r="I23" i="31" s="1"/>
  <c r="J23" i="31" s="1"/>
  <c r="H22" i="31"/>
  <c r="I22" i="31" s="1"/>
  <c r="J22" i="31" s="1"/>
  <c r="H21" i="31"/>
  <c r="I21" i="31" s="1"/>
  <c r="J21" i="31" s="1"/>
  <c r="H20" i="31"/>
  <c r="I20" i="31" s="1"/>
  <c r="J20" i="31" s="1"/>
  <c r="H19" i="31"/>
  <c r="I19" i="31" s="1"/>
  <c r="J19" i="31" s="1"/>
  <c r="H18" i="31"/>
  <c r="I18" i="31" s="1"/>
  <c r="J18" i="31" s="1"/>
  <c r="H17" i="31"/>
  <c r="I17" i="31" s="1"/>
  <c r="J17" i="31" s="1"/>
  <c r="H16" i="31"/>
  <c r="I16" i="31" s="1"/>
  <c r="J16" i="31" s="1"/>
  <c r="H15" i="31"/>
  <c r="I15" i="31" s="1"/>
  <c r="J15" i="31" s="1"/>
  <c r="H14" i="31"/>
  <c r="I14" i="31" s="1"/>
  <c r="J14" i="31" s="1"/>
  <c r="H13" i="31"/>
  <c r="I13" i="31" s="1"/>
  <c r="J13" i="31" s="1"/>
  <c r="H12" i="31"/>
  <c r="I12" i="31" s="1"/>
  <c r="J12" i="31" s="1"/>
  <c r="H11" i="31"/>
  <c r="I11" i="31" s="1"/>
  <c r="J11" i="31" s="1"/>
  <c r="H10" i="31"/>
  <c r="I10" i="31" s="1"/>
  <c r="J10" i="31" s="1"/>
  <c r="H9" i="31"/>
  <c r="I9" i="31" s="1"/>
  <c r="J9" i="31" s="1"/>
  <c r="H8" i="31"/>
  <c r="I8" i="31" s="1"/>
  <c r="J8" i="31" s="1"/>
  <c r="H7" i="31"/>
  <c r="I7" i="31" s="1"/>
  <c r="J7" i="31" s="1"/>
  <c r="H6" i="31"/>
  <c r="I6" i="31" s="1"/>
  <c r="J6" i="31" s="1"/>
  <c r="H5" i="31"/>
  <c r="I5" i="31" s="1"/>
  <c r="J5" i="31" s="1"/>
  <c r="K5" i="31" s="1"/>
  <c r="M23" i="30"/>
  <c r="U23" i="30" s="1"/>
  <c r="M22" i="30"/>
  <c r="U22" i="30" s="1"/>
  <c r="M21" i="30"/>
  <c r="U21" i="30" s="1"/>
  <c r="M20" i="30"/>
  <c r="U20" i="30" s="1"/>
  <c r="M19" i="30"/>
  <c r="U19" i="30" s="1"/>
  <c r="M18" i="30"/>
  <c r="U18" i="30" s="1"/>
  <c r="M17" i="30"/>
  <c r="U17" i="30" s="1"/>
  <c r="M16" i="30"/>
  <c r="U16" i="30" s="1"/>
  <c r="M15" i="30"/>
  <c r="U15" i="30" s="1"/>
  <c r="M14" i="30"/>
  <c r="U14" i="30" s="1"/>
  <c r="M13" i="30"/>
  <c r="U13" i="30" s="1"/>
  <c r="M12" i="30"/>
  <c r="U12" i="30" s="1"/>
  <c r="M11" i="30"/>
  <c r="U11" i="30" s="1"/>
  <c r="M10" i="30"/>
  <c r="U10" i="30" s="1"/>
  <c r="M9" i="30"/>
  <c r="U9" i="30" s="1"/>
  <c r="M8" i="30"/>
  <c r="U8" i="30" s="1"/>
  <c r="M7" i="30"/>
  <c r="U7" i="30" s="1"/>
  <c r="M6" i="30"/>
  <c r="U6" i="30" s="1"/>
  <c r="M5" i="30"/>
  <c r="U5" i="30" s="1"/>
  <c r="X5" i="30" s="1"/>
  <c r="M23" i="29"/>
  <c r="U23" i="29" s="1"/>
  <c r="M22" i="29"/>
  <c r="U22" i="29" s="1"/>
  <c r="M21" i="29"/>
  <c r="U21" i="29" s="1"/>
  <c r="M20" i="29"/>
  <c r="U20" i="29" s="1"/>
  <c r="M19" i="29"/>
  <c r="U19" i="29" s="1"/>
  <c r="M18" i="29"/>
  <c r="U18" i="29" s="1"/>
  <c r="M17" i="29"/>
  <c r="U17" i="29" s="1"/>
  <c r="M16" i="29"/>
  <c r="U16" i="29" s="1"/>
  <c r="M15" i="29"/>
  <c r="U15" i="29" s="1"/>
  <c r="M14" i="29"/>
  <c r="U14" i="29" s="1"/>
  <c r="M13" i="29"/>
  <c r="U13" i="29" s="1"/>
  <c r="M12" i="29"/>
  <c r="U12" i="29" s="1"/>
  <c r="M11" i="29"/>
  <c r="U11" i="29" s="1"/>
  <c r="M10" i="29"/>
  <c r="U10" i="29" s="1"/>
  <c r="M9" i="29"/>
  <c r="U9" i="29" s="1"/>
  <c r="M8" i="29"/>
  <c r="U8" i="29" s="1"/>
  <c r="M7" i="29"/>
  <c r="U7" i="29" s="1"/>
  <c r="M6" i="29"/>
  <c r="U6" i="29" s="1"/>
  <c r="M5" i="29"/>
  <c r="U5" i="29" s="1"/>
  <c r="X5" i="29" s="1"/>
  <c r="M23" i="28"/>
  <c r="U23" i="28" s="1"/>
  <c r="M22" i="28"/>
  <c r="U22" i="28" s="1"/>
  <c r="M21" i="28"/>
  <c r="U21" i="28" s="1"/>
  <c r="M20" i="28"/>
  <c r="U20" i="28" s="1"/>
  <c r="M19" i="28"/>
  <c r="U19" i="28" s="1"/>
  <c r="M18" i="28"/>
  <c r="U18" i="28" s="1"/>
  <c r="M17" i="28"/>
  <c r="U17" i="28" s="1"/>
  <c r="M16" i="28"/>
  <c r="U16" i="28" s="1"/>
  <c r="M15" i="28"/>
  <c r="U15" i="28" s="1"/>
  <c r="M14" i="28"/>
  <c r="U14" i="28" s="1"/>
  <c r="M13" i="28"/>
  <c r="U13" i="28" s="1"/>
  <c r="M12" i="28"/>
  <c r="U12" i="28" s="1"/>
  <c r="M11" i="28"/>
  <c r="U11" i="28" s="1"/>
  <c r="M10" i="28"/>
  <c r="U10" i="28" s="1"/>
  <c r="M9" i="28"/>
  <c r="U9" i="28" s="1"/>
  <c r="M8" i="28"/>
  <c r="U8" i="28" s="1"/>
  <c r="M7" i="28"/>
  <c r="U7" i="28" s="1"/>
  <c r="M6" i="28"/>
  <c r="U6" i="28" s="1"/>
  <c r="M5" i="28"/>
  <c r="U5" i="28" s="1"/>
  <c r="X5" i="28" s="1"/>
  <c r="H23" i="28"/>
  <c r="I23" i="28" s="1"/>
  <c r="J23" i="28" s="1"/>
  <c r="H22" i="28"/>
  <c r="I22" i="28" s="1"/>
  <c r="J22" i="28" s="1"/>
  <c r="H21" i="28"/>
  <c r="I21" i="28" s="1"/>
  <c r="J21" i="28" s="1"/>
  <c r="H20" i="28"/>
  <c r="I20" i="28" s="1"/>
  <c r="J20" i="28" s="1"/>
  <c r="H19" i="28"/>
  <c r="I19" i="28" s="1"/>
  <c r="J19" i="28" s="1"/>
  <c r="H18" i="28"/>
  <c r="I18" i="28" s="1"/>
  <c r="J18" i="28" s="1"/>
  <c r="H17" i="28"/>
  <c r="I17" i="28" s="1"/>
  <c r="J17" i="28" s="1"/>
  <c r="H16" i="28"/>
  <c r="I16" i="28" s="1"/>
  <c r="J16" i="28" s="1"/>
  <c r="H15" i="28"/>
  <c r="I15" i="28" s="1"/>
  <c r="J15" i="28" s="1"/>
  <c r="H14" i="28"/>
  <c r="I14" i="28" s="1"/>
  <c r="J14" i="28" s="1"/>
  <c r="H13" i="28"/>
  <c r="I13" i="28" s="1"/>
  <c r="J13" i="28" s="1"/>
  <c r="H12" i="28"/>
  <c r="I12" i="28" s="1"/>
  <c r="J12" i="28" s="1"/>
  <c r="H11" i="28"/>
  <c r="I11" i="28" s="1"/>
  <c r="J11" i="28" s="1"/>
  <c r="H10" i="28"/>
  <c r="I10" i="28" s="1"/>
  <c r="J10" i="28" s="1"/>
  <c r="H9" i="28"/>
  <c r="I9" i="28" s="1"/>
  <c r="J9" i="28" s="1"/>
  <c r="H8" i="28"/>
  <c r="I8" i="28" s="1"/>
  <c r="J8" i="28" s="1"/>
  <c r="H7" i="28"/>
  <c r="I7" i="28" s="1"/>
  <c r="J7" i="28" s="1"/>
  <c r="H6" i="28"/>
  <c r="I6" i="28" s="1"/>
  <c r="J6" i="28" s="1"/>
  <c r="H5" i="28"/>
  <c r="I5" i="28" s="1"/>
  <c r="J5" i="28" s="1"/>
  <c r="K5" i="28" s="1"/>
  <c r="M23" i="27"/>
  <c r="U23" i="27" s="1"/>
  <c r="M22" i="27"/>
  <c r="U22" i="27" s="1"/>
  <c r="M21" i="27"/>
  <c r="U21" i="27" s="1"/>
  <c r="M20" i="27"/>
  <c r="U20" i="27" s="1"/>
  <c r="M19" i="27"/>
  <c r="U19" i="27" s="1"/>
  <c r="M18" i="27"/>
  <c r="U18" i="27" s="1"/>
  <c r="M17" i="27"/>
  <c r="U17" i="27" s="1"/>
  <c r="M16" i="27"/>
  <c r="U16" i="27" s="1"/>
  <c r="M15" i="27"/>
  <c r="U15" i="27" s="1"/>
  <c r="M14" i="27"/>
  <c r="U14" i="27" s="1"/>
  <c r="M13" i="27"/>
  <c r="U13" i="27" s="1"/>
  <c r="M12" i="27"/>
  <c r="U12" i="27" s="1"/>
  <c r="M11" i="27"/>
  <c r="U11" i="27" s="1"/>
  <c r="M10" i="27"/>
  <c r="U10" i="27" s="1"/>
  <c r="M9" i="27"/>
  <c r="U9" i="27" s="1"/>
  <c r="M8" i="27"/>
  <c r="U8" i="27" s="1"/>
  <c r="M7" i="27"/>
  <c r="U7" i="27" s="1"/>
  <c r="M6" i="27"/>
  <c r="U6" i="27" s="1"/>
  <c r="M5" i="27"/>
  <c r="U5" i="27" s="1"/>
  <c r="X5" i="27" s="1"/>
  <c r="H23" i="27"/>
  <c r="I23" i="27" s="1"/>
  <c r="J23" i="27" s="1"/>
  <c r="H22" i="27"/>
  <c r="I22" i="27" s="1"/>
  <c r="J22" i="27" s="1"/>
  <c r="H21" i="27"/>
  <c r="I21" i="27" s="1"/>
  <c r="J21" i="27" s="1"/>
  <c r="H20" i="27"/>
  <c r="I20" i="27" s="1"/>
  <c r="J20" i="27" s="1"/>
  <c r="H19" i="27"/>
  <c r="I19" i="27" s="1"/>
  <c r="J19" i="27" s="1"/>
  <c r="H18" i="27"/>
  <c r="I18" i="27" s="1"/>
  <c r="J18" i="27" s="1"/>
  <c r="H17" i="27"/>
  <c r="I17" i="27" s="1"/>
  <c r="J17" i="27" s="1"/>
  <c r="H16" i="27"/>
  <c r="I16" i="27" s="1"/>
  <c r="J16" i="27" s="1"/>
  <c r="H15" i="27"/>
  <c r="I15" i="27" s="1"/>
  <c r="J15" i="27" s="1"/>
  <c r="H14" i="27"/>
  <c r="I14" i="27" s="1"/>
  <c r="J14" i="27" s="1"/>
  <c r="H13" i="27"/>
  <c r="I13" i="27" s="1"/>
  <c r="J13" i="27" s="1"/>
  <c r="H12" i="27"/>
  <c r="I12" i="27" s="1"/>
  <c r="J12" i="27" s="1"/>
  <c r="H11" i="27"/>
  <c r="I11" i="27" s="1"/>
  <c r="J11" i="27" s="1"/>
  <c r="H10" i="27"/>
  <c r="I10" i="27" s="1"/>
  <c r="J10" i="27" s="1"/>
  <c r="H9" i="27"/>
  <c r="I9" i="27" s="1"/>
  <c r="J9" i="27" s="1"/>
  <c r="H8" i="27"/>
  <c r="I8" i="27" s="1"/>
  <c r="J8" i="27" s="1"/>
  <c r="H7" i="27"/>
  <c r="I7" i="27" s="1"/>
  <c r="J7" i="27" s="1"/>
  <c r="H6" i="27"/>
  <c r="I6" i="27" s="1"/>
  <c r="J6" i="27" s="1"/>
  <c r="H5" i="27"/>
  <c r="I5" i="27" s="1"/>
  <c r="J5" i="27" s="1"/>
  <c r="K5" i="27" s="1"/>
  <c r="M23" i="26"/>
  <c r="U23" i="26" s="1"/>
  <c r="M22" i="26"/>
  <c r="U22" i="26" s="1"/>
  <c r="M21" i="26"/>
  <c r="U21" i="26" s="1"/>
  <c r="M20" i="26"/>
  <c r="U20" i="26" s="1"/>
  <c r="M19" i="26"/>
  <c r="U19" i="26" s="1"/>
  <c r="M18" i="26"/>
  <c r="U18" i="26" s="1"/>
  <c r="M17" i="26"/>
  <c r="U17" i="26" s="1"/>
  <c r="M16" i="26"/>
  <c r="U16" i="26" s="1"/>
  <c r="M15" i="26"/>
  <c r="U15" i="26" s="1"/>
  <c r="M14" i="26"/>
  <c r="U14" i="26" s="1"/>
  <c r="M13" i="26"/>
  <c r="U13" i="26" s="1"/>
  <c r="M12" i="26"/>
  <c r="U12" i="26" s="1"/>
  <c r="M11" i="26"/>
  <c r="U11" i="26" s="1"/>
  <c r="M10" i="26"/>
  <c r="U10" i="26" s="1"/>
  <c r="M9" i="26"/>
  <c r="U9" i="26" s="1"/>
  <c r="M8" i="26"/>
  <c r="U8" i="26" s="1"/>
  <c r="M7" i="26"/>
  <c r="U7" i="26" s="1"/>
  <c r="M6" i="26"/>
  <c r="U6" i="26" s="1"/>
  <c r="M5" i="26"/>
  <c r="U5" i="26" s="1"/>
  <c r="X5" i="26" s="1"/>
  <c r="M23" i="25"/>
  <c r="U23" i="25" s="1"/>
  <c r="M22" i="25"/>
  <c r="U22" i="25" s="1"/>
  <c r="M21" i="25"/>
  <c r="U21" i="25" s="1"/>
  <c r="M20" i="25"/>
  <c r="U20" i="25" s="1"/>
  <c r="M19" i="25"/>
  <c r="U19" i="25" s="1"/>
  <c r="M18" i="25"/>
  <c r="U18" i="25" s="1"/>
  <c r="M17" i="25"/>
  <c r="U17" i="25" s="1"/>
  <c r="M16" i="25"/>
  <c r="U16" i="25" s="1"/>
  <c r="M15" i="25"/>
  <c r="U15" i="25" s="1"/>
  <c r="M14" i="25"/>
  <c r="U14" i="25" s="1"/>
  <c r="M13" i="25"/>
  <c r="U13" i="25" s="1"/>
  <c r="M12" i="25"/>
  <c r="U12" i="25" s="1"/>
  <c r="M11" i="25"/>
  <c r="U11" i="25" s="1"/>
  <c r="M10" i="25"/>
  <c r="U10" i="25" s="1"/>
  <c r="M9" i="25"/>
  <c r="U9" i="25" s="1"/>
  <c r="M8" i="25"/>
  <c r="U8" i="25" s="1"/>
  <c r="M7" i="25"/>
  <c r="U7" i="25" s="1"/>
  <c r="M6" i="25"/>
  <c r="U6" i="25" s="1"/>
  <c r="M5" i="25"/>
  <c r="U5" i="25" s="1"/>
  <c r="X5" i="25" s="1"/>
  <c r="M23" i="24"/>
  <c r="U23" i="24" s="1"/>
  <c r="M22" i="24"/>
  <c r="U22" i="24" s="1"/>
  <c r="M21" i="24"/>
  <c r="U21" i="24" s="1"/>
  <c r="M20" i="24"/>
  <c r="U20" i="24" s="1"/>
  <c r="M19" i="24"/>
  <c r="U19" i="24" s="1"/>
  <c r="M18" i="24"/>
  <c r="U18" i="24" s="1"/>
  <c r="M17" i="24"/>
  <c r="U17" i="24" s="1"/>
  <c r="M16" i="24"/>
  <c r="U16" i="24" s="1"/>
  <c r="M15" i="24"/>
  <c r="U15" i="24" s="1"/>
  <c r="M14" i="24"/>
  <c r="U14" i="24" s="1"/>
  <c r="M13" i="24"/>
  <c r="U13" i="24" s="1"/>
  <c r="M12" i="24"/>
  <c r="U12" i="24" s="1"/>
  <c r="M11" i="24"/>
  <c r="U11" i="24" s="1"/>
  <c r="M10" i="24"/>
  <c r="U10" i="24" s="1"/>
  <c r="M9" i="24"/>
  <c r="U9" i="24" s="1"/>
  <c r="M8" i="24"/>
  <c r="U8" i="24" s="1"/>
  <c r="M7" i="24"/>
  <c r="U7" i="24" s="1"/>
  <c r="M6" i="24"/>
  <c r="U6" i="24" s="1"/>
  <c r="M5" i="24"/>
  <c r="U5" i="24" s="1"/>
  <c r="X5" i="24" s="1"/>
  <c r="H23" i="24"/>
  <c r="I23" i="24" s="1"/>
  <c r="J23" i="24" s="1"/>
  <c r="H22" i="24"/>
  <c r="I22" i="24" s="1"/>
  <c r="J22" i="24" s="1"/>
  <c r="H21" i="24"/>
  <c r="I21" i="24" s="1"/>
  <c r="J21" i="24" s="1"/>
  <c r="H20" i="24"/>
  <c r="I20" i="24" s="1"/>
  <c r="J20" i="24" s="1"/>
  <c r="H19" i="24"/>
  <c r="I19" i="24" s="1"/>
  <c r="J19" i="24" s="1"/>
  <c r="H18" i="24"/>
  <c r="I18" i="24" s="1"/>
  <c r="J18" i="24" s="1"/>
  <c r="H17" i="24"/>
  <c r="I17" i="24" s="1"/>
  <c r="J17" i="24" s="1"/>
  <c r="H16" i="24"/>
  <c r="I16" i="24" s="1"/>
  <c r="J16" i="24" s="1"/>
  <c r="H15" i="24"/>
  <c r="I15" i="24" s="1"/>
  <c r="J15" i="24" s="1"/>
  <c r="H14" i="24"/>
  <c r="I14" i="24" s="1"/>
  <c r="J14" i="24" s="1"/>
  <c r="H13" i="24"/>
  <c r="I13" i="24" s="1"/>
  <c r="J13" i="24" s="1"/>
  <c r="H12" i="24"/>
  <c r="I12" i="24" s="1"/>
  <c r="J12" i="24" s="1"/>
  <c r="H11" i="24"/>
  <c r="I11" i="24" s="1"/>
  <c r="J11" i="24" s="1"/>
  <c r="H10" i="24"/>
  <c r="I10" i="24" s="1"/>
  <c r="J10" i="24" s="1"/>
  <c r="H9" i="24"/>
  <c r="I9" i="24" s="1"/>
  <c r="J9" i="24" s="1"/>
  <c r="H8" i="24"/>
  <c r="I8" i="24" s="1"/>
  <c r="J8" i="24" s="1"/>
  <c r="H7" i="24"/>
  <c r="I7" i="24" s="1"/>
  <c r="J7" i="24" s="1"/>
  <c r="H6" i="24"/>
  <c r="I6" i="24" s="1"/>
  <c r="J6" i="24" s="1"/>
  <c r="H5" i="24"/>
  <c r="I5" i="24" s="1"/>
  <c r="J5" i="24" s="1"/>
  <c r="K5" i="24" s="1"/>
  <c r="M23" i="23"/>
  <c r="U23" i="23" s="1"/>
  <c r="M22" i="23"/>
  <c r="U22" i="23" s="1"/>
  <c r="M21" i="23"/>
  <c r="U21" i="23" s="1"/>
  <c r="M20" i="23"/>
  <c r="U20" i="23" s="1"/>
  <c r="M19" i="23"/>
  <c r="U19" i="23" s="1"/>
  <c r="M18" i="23"/>
  <c r="U18" i="23" s="1"/>
  <c r="M17" i="23"/>
  <c r="U17" i="23" s="1"/>
  <c r="M16" i="23"/>
  <c r="U16" i="23" s="1"/>
  <c r="M15" i="23"/>
  <c r="U15" i="23" s="1"/>
  <c r="M14" i="23"/>
  <c r="U14" i="23" s="1"/>
  <c r="M13" i="23"/>
  <c r="U13" i="23" s="1"/>
  <c r="M12" i="23"/>
  <c r="U12" i="23" s="1"/>
  <c r="M11" i="23"/>
  <c r="U11" i="23" s="1"/>
  <c r="M10" i="23"/>
  <c r="U10" i="23" s="1"/>
  <c r="M9" i="23"/>
  <c r="U9" i="23" s="1"/>
  <c r="M8" i="23"/>
  <c r="U8" i="23" s="1"/>
  <c r="M7" i="23"/>
  <c r="U7" i="23" s="1"/>
  <c r="M6" i="23"/>
  <c r="U6" i="23" s="1"/>
  <c r="M5" i="23"/>
  <c r="U5" i="23" s="1"/>
  <c r="X5" i="23" s="1"/>
  <c r="H23" i="23"/>
  <c r="I23" i="23" s="1"/>
  <c r="J23" i="23" s="1"/>
  <c r="H22" i="23"/>
  <c r="I22" i="23" s="1"/>
  <c r="J22" i="23" s="1"/>
  <c r="H21" i="23"/>
  <c r="I21" i="23" s="1"/>
  <c r="J21" i="23" s="1"/>
  <c r="H20" i="23"/>
  <c r="I20" i="23" s="1"/>
  <c r="J20" i="23" s="1"/>
  <c r="H19" i="23"/>
  <c r="I19" i="23" s="1"/>
  <c r="J19" i="23" s="1"/>
  <c r="H18" i="23"/>
  <c r="I18" i="23" s="1"/>
  <c r="J18" i="23" s="1"/>
  <c r="H17" i="23"/>
  <c r="I17" i="23" s="1"/>
  <c r="J17" i="23" s="1"/>
  <c r="H16" i="23"/>
  <c r="I16" i="23" s="1"/>
  <c r="J16" i="23" s="1"/>
  <c r="H15" i="23"/>
  <c r="I15" i="23" s="1"/>
  <c r="J15" i="23" s="1"/>
  <c r="H14" i="23"/>
  <c r="I14" i="23" s="1"/>
  <c r="J14" i="23" s="1"/>
  <c r="H13" i="23"/>
  <c r="I13" i="23" s="1"/>
  <c r="J13" i="23" s="1"/>
  <c r="H12" i="23"/>
  <c r="I12" i="23" s="1"/>
  <c r="J12" i="23" s="1"/>
  <c r="H11" i="23"/>
  <c r="I11" i="23" s="1"/>
  <c r="J11" i="23" s="1"/>
  <c r="H10" i="23"/>
  <c r="I10" i="23" s="1"/>
  <c r="J10" i="23" s="1"/>
  <c r="H9" i="23"/>
  <c r="I9" i="23" s="1"/>
  <c r="J9" i="23" s="1"/>
  <c r="H8" i="23"/>
  <c r="I8" i="23" s="1"/>
  <c r="J8" i="23" s="1"/>
  <c r="H7" i="23"/>
  <c r="I7" i="23" s="1"/>
  <c r="J7" i="23" s="1"/>
  <c r="H6" i="23"/>
  <c r="I6" i="23" s="1"/>
  <c r="J6" i="23" s="1"/>
  <c r="H5" i="23"/>
  <c r="I5" i="23" s="1"/>
  <c r="J5" i="23" s="1"/>
  <c r="K5" i="23" s="1"/>
  <c r="M23" i="22"/>
  <c r="U23" i="22" s="1"/>
  <c r="M22" i="22"/>
  <c r="U22" i="22" s="1"/>
  <c r="M21" i="22"/>
  <c r="U21" i="22" s="1"/>
  <c r="M20" i="22"/>
  <c r="U20" i="22" s="1"/>
  <c r="M19" i="22"/>
  <c r="U19" i="22" s="1"/>
  <c r="M18" i="22"/>
  <c r="U18" i="22" s="1"/>
  <c r="M17" i="22"/>
  <c r="U17" i="22" s="1"/>
  <c r="M16" i="22"/>
  <c r="U16" i="22" s="1"/>
  <c r="M15" i="22"/>
  <c r="U15" i="22" s="1"/>
  <c r="M14" i="22"/>
  <c r="U14" i="22" s="1"/>
  <c r="M13" i="22"/>
  <c r="U13" i="22" s="1"/>
  <c r="M12" i="22"/>
  <c r="U12" i="22" s="1"/>
  <c r="M11" i="22"/>
  <c r="U11" i="22" s="1"/>
  <c r="M10" i="22"/>
  <c r="U10" i="22" s="1"/>
  <c r="M9" i="22"/>
  <c r="U9" i="22" s="1"/>
  <c r="M8" i="22"/>
  <c r="U8" i="22" s="1"/>
  <c r="M7" i="22"/>
  <c r="U7" i="22" s="1"/>
  <c r="M6" i="22"/>
  <c r="U6" i="22" s="1"/>
  <c r="M5" i="22"/>
  <c r="U5" i="22" s="1"/>
  <c r="X5" i="22" s="1"/>
  <c r="M23" i="21"/>
  <c r="U23" i="21" s="1"/>
  <c r="M22" i="21"/>
  <c r="U22" i="21" s="1"/>
  <c r="M21" i="21"/>
  <c r="U21" i="21" s="1"/>
  <c r="M20" i="21"/>
  <c r="U20" i="21" s="1"/>
  <c r="M19" i="21"/>
  <c r="U19" i="21" s="1"/>
  <c r="M18" i="21"/>
  <c r="U18" i="21" s="1"/>
  <c r="M17" i="21"/>
  <c r="U17" i="21" s="1"/>
  <c r="M16" i="21"/>
  <c r="U16" i="21" s="1"/>
  <c r="M15" i="21"/>
  <c r="U15" i="21" s="1"/>
  <c r="M14" i="21"/>
  <c r="U14" i="21" s="1"/>
  <c r="M13" i="21"/>
  <c r="U13" i="21" s="1"/>
  <c r="M12" i="21"/>
  <c r="U12" i="21" s="1"/>
  <c r="M11" i="21"/>
  <c r="U11" i="21" s="1"/>
  <c r="M10" i="21"/>
  <c r="U10" i="21" s="1"/>
  <c r="M9" i="21"/>
  <c r="U9" i="21" s="1"/>
  <c r="M8" i="21"/>
  <c r="U8" i="21" s="1"/>
  <c r="M7" i="21"/>
  <c r="U7" i="21" s="1"/>
  <c r="M6" i="21"/>
  <c r="U6" i="21" s="1"/>
  <c r="M5" i="21"/>
  <c r="U5" i="21" s="1"/>
  <c r="X5" i="21" s="1"/>
  <c r="M23" i="19"/>
  <c r="U23" i="19" s="1"/>
  <c r="M22" i="19"/>
  <c r="U22" i="19" s="1"/>
  <c r="M21" i="19"/>
  <c r="U21" i="19" s="1"/>
  <c r="M20" i="19"/>
  <c r="U20" i="19" s="1"/>
  <c r="M19" i="19"/>
  <c r="U19" i="19" s="1"/>
  <c r="M18" i="19"/>
  <c r="U18" i="19" s="1"/>
  <c r="M17" i="19"/>
  <c r="U17" i="19" s="1"/>
  <c r="M16" i="19"/>
  <c r="U16" i="19" s="1"/>
  <c r="M15" i="19"/>
  <c r="U15" i="19" s="1"/>
  <c r="M14" i="19"/>
  <c r="U14" i="19" s="1"/>
  <c r="M13" i="19"/>
  <c r="U13" i="19" s="1"/>
  <c r="M12" i="19"/>
  <c r="U12" i="19" s="1"/>
  <c r="M11" i="19"/>
  <c r="U11" i="19" s="1"/>
  <c r="M10" i="19"/>
  <c r="U10" i="19" s="1"/>
  <c r="M9" i="19"/>
  <c r="U9" i="19" s="1"/>
  <c r="M8" i="19"/>
  <c r="U8" i="19" s="1"/>
  <c r="M7" i="19"/>
  <c r="U7" i="19" s="1"/>
  <c r="M6" i="19"/>
  <c r="U6" i="19" s="1"/>
  <c r="M5" i="19"/>
  <c r="U5" i="19" s="1"/>
  <c r="X5" i="19" s="1"/>
  <c r="H23" i="19"/>
  <c r="I23" i="19" s="1"/>
  <c r="J23" i="19" s="1"/>
  <c r="H22" i="19"/>
  <c r="I22" i="19" s="1"/>
  <c r="J22" i="19" s="1"/>
  <c r="H21" i="19"/>
  <c r="I21" i="19" s="1"/>
  <c r="J21" i="19" s="1"/>
  <c r="H20" i="19"/>
  <c r="I20" i="19" s="1"/>
  <c r="J20" i="19" s="1"/>
  <c r="H19" i="19"/>
  <c r="I19" i="19" s="1"/>
  <c r="J19" i="19" s="1"/>
  <c r="H18" i="19"/>
  <c r="I18" i="19" s="1"/>
  <c r="J18" i="19" s="1"/>
  <c r="H17" i="19"/>
  <c r="I17" i="19" s="1"/>
  <c r="J17" i="19" s="1"/>
  <c r="H16" i="19"/>
  <c r="I16" i="19" s="1"/>
  <c r="J16" i="19" s="1"/>
  <c r="H15" i="19"/>
  <c r="I15" i="19" s="1"/>
  <c r="J15" i="19" s="1"/>
  <c r="H14" i="19"/>
  <c r="I14" i="19" s="1"/>
  <c r="J14" i="19" s="1"/>
  <c r="H13" i="19"/>
  <c r="I13" i="19" s="1"/>
  <c r="J13" i="19" s="1"/>
  <c r="H12" i="19"/>
  <c r="I12" i="19" s="1"/>
  <c r="J12" i="19" s="1"/>
  <c r="H11" i="19"/>
  <c r="I11" i="19" s="1"/>
  <c r="J11" i="19" s="1"/>
  <c r="H10" i="19"/>
  <c r="I10" i="19" s="1"/>
  <c r="J10" i="19" s="1"/>
  <c r="H9" i="19"/>
  <c r="I9" i="19" s="1"/>
  <c r="J9" i="19" s="1"/>
  <c r="H8" i="19"/>
  <c r="I8" i="19" s="1"/>
  <c r="J8" i="19" s="1"/>
  <c r="H7" i="19"/>
  <c r="I7" i="19" s="1"/>
  <c r="J7" i="19" s="1"/>
  <c r="H6" i="19"/>
  <c r="I6" i="19" s="1"/>
  <c r="J6" i="19" s="1"/>
  <c r="H5" i="19"/>
  <c r="I5" i="19" s="1"/>
  <c r="J5" i="19" s="1"/>
  <c r="K5" i="19" s="1"/>
  <c r="M23" i="17"/>
  <c r="U23" i="17" s="1"/>
  <c r="M22" i="17"/>
  <c r="U22" i="17" s="1"/>
  <c r="M21" i="17"/>
  <c r="U21" i="17" s="1"/>
  <c r="M20" i="17"/>
  <c r="U20" i="17" s="1"/>
  <c r="M19" i="17"/>
  <c r="U19" i="17" s="1"/>
  <c r="M18" i="17"/>
  <c r="U18" i="17" s="1"/>
  <c r="M17" i="17"/>
  <c r="U17" i="17" s="1"/>
  <c r="M16" i="17"/>
  <c r="U16" i="17" s="1"/>
  <c r="M15" i="17"/>
  <c r="U15" i="17" s="1"/>
  <c r="M14" i="17"/>
  <c r="U14" i="17" s="1"/>
  <c r="M13" i="17"/>
  <c r="U13" i="17" s="1"/>
  <c r="M12" i="17"/>
  <c r="U12" i="17" s="1"/>
  <c r="M11" i="17"/>
  <c r="U11" i="17" s="1"/>
  <c r="M10" i="17"/>
  <c r="U10" i="17" s="1"/>
  <c r="M9" i="17"/>
  <c r="U9" i="17" s="1"/>
  <c r="M8" i="17"/>
  <c r="U8" i="17" s="1"/>
  <c r="M7" i="17"/>
  <c r="U7" i="17" s="1"/>
  <c r="M6" i="17"/>
  <c r="U6" i="17" s="1"/>
  <c r="M5" i="17"/>
  <c r="U5" i="17" s="1"/>
  <c r="X5" i="17" s="1"/>
  <c r="H23" i="17"/>
  <c r="I23" i="17" s="1"/>
  <c r="J23" i="17" s="1"/>
  <c r="H22" i="17"/>
  <c r="I22" i="17" s="1"/>
  <c r="J22" i="17" s="1"/>
  <c r="H21" i="17"/>
  <c r="I21" i="17" s="1"/>
  <c r="J21" i="17" s="1"/>
  <c r="H20" i="17"/>
  <c r="I20" i="17" s="1"/>
  <c r="J20" i="17" s="1"/>
  <c r="H19" i="17"/>
  <c r="I19" i="17" s="1"/>
  <c r="J19" i="17" s="1"/>
  <c r="H18" i="17"/>
  <c r="I18" i="17" s="1"/>
  <c r="J18" i="17" s="1"/>
  <c r="H17" i="17"/>
  <c r="I17" i="17" s="1"/>
  <c r="J17" i="17" s="1"/>
  <c r="H16" i="17"/>
  <c r="I16" i="17" s="1"/>
  <c r="J16" i="17" s="1"/>
  <c r="H15" i="17"/>
  <c r="I15" i="17" s="1"/>
  <c r="J15" i="17" s="1"/>
  <c r="H14" i="17"/>
  <c r="I14" i="17" s="1"/>
  <c r="J14" i="17" s="1"/>
  <c r="H13" i="17"/>
  <c r="I13" i="17" s="1"/>
  <c r="J13" i="17" s="1"/>
  <c r="H12" i="17"/>
  <c r="I12" i="17" s="1"/>
  <c r="J12" i="17" s="1"/>
  <c r="H11" i="17"/>
  <c r="I11" i="17" s="1"/>
  <c r="J11" i="17" s="1"/>
  <c r="H10" i="17"/>
  <c r="I10" i="17" s="1"/>
  <c r="J10" i="17" s="1"/>
  <c r="H9" i="17"/>
  <c r="I9" i="17" s="1"/>
  <c r="J9" i="17" s="1"/>
  <c r="H8" i="17"/>
  <c r="I8" i="17" s="1"/>
  <c r="J8" i="17" s="1"/>
  <c r="H7" i="17"/>
  <c r="I7" i="17" s="1"/>
  <c r="J7" i="17" s="1"/>
  <c r="H6" i="17"/>
  <c r="I6" i="17" s="1"/>
  <c r="J6" i="17" s="1"/>
  <c r="H5" i="17"/>
  <c r="I5" i="17" s="1"/>
  <c r="J5" i="17" s="1"/>
  <c r="K5" i="17" s="1"/>
  <c r="M23" i="14"/>
  <c r="U23" i="14" s="1"/>
  <c r="M22" i="14"/>
  <c r="U22" i="14" s="1"/>
  <c r="M21" i="14"/>
  <c r="U21" i="14" s="1"/>
  <c r="M20" i="14"/>
  <c r="U20" i="14" s="1"/>
  <c r="M19" i="14"/>
  <c r="U19" i="14" s="1"/>
  <c r="M18" i="14"/>
  <c r="U18" i="14" s="1"/>
  <c r="M17" i="14"/>
  <c r="U17" i="14" s="1"/>
  <c r="M16" i="14"/>
  <c r="U16" i="14" s="1"/>
  <c r="M15" i="14"/>
  <c r="U15" i="14" s="1"/>
  <c r="M14" i="14"/>
  <c r="U14" i="14" s="1"/>
  <c r="M13" i="14"/>
  <c r="U13" i="14" s="1"/>
  <c r="M12" i="14"/>
  <c r="U12" i="14" s="1"/>
  <c r="M11" i="14"/>
  <c r="U11" i="14" s="1"/>
  <c r="M10" i="14"/>
  <c r="U10" i="14" s="1"/>
  <c r="M9" i="14"/>
  <c r="U9" i="14" s="1"/>
  <c r="M8" i="14"/>
  <c r="U8" i="14" s="1"/>
  <c r="M7" i="14"/>
  <c r="U7" i="14" s="1"/>
  <c r="M6" i="14"/>
  <c r="U6" i="14" s="1"/>
  <c r="M5" i="14"/>
  <c r="U5" i="14" s="1"/>
  <c r="X5" i="14" s="1"/>
  <c r="M23" i="12"/>
  <c r="U23" i="12" s="1"/>
  <c r="M22" i="12"/>
  <c r="U22" i="12" s="1"/>
  <c r="M21" i="12"/>
  <c r="U21" i="12" s="1"/>
  <c r="M20" i="12"/>
  <c r="U20" i="12" s="1"/>
  <c r="M19" i="12"/>
  <c r="U19" i="12" s="1"/>
  <c r="M18" i="12"/>
  <c r="U18" i="12" s="1"/>
  <c r="M17" i="12"/>
  <c r="U17" i="12" s="1"/>
  <c r="M16" i="12"/>
  <c r="U16" i="12" s="1"/>
  <c r="M15" i="12"/>
  <c r="U15" i="12" s="1"/>
  <c r="M14" i="12"/>
  <c r="U14" i="12" s="1"/>
  <c r="M13" i="12"/>
  <c r="U13" i="12" s="1"/>
  <c r="M12" i="12"/>
  <c r="U12" i="12" s="1"/>
  <c r="M11" i="12"/>
  <c r="U11" i="12" s="1"/>
  <c r="M10" i="12"/>
  <c r="U10" i="12" s="1"/>
  <c r="M9" i="12"/>
  <c r="U9" i="12" s="1"/>
  <c r="M8" i="12"/>
  <c r="U8" i="12" s="1"/>
  <c r="M7" i="12"/>
  <c r="U7" i="12" s="1"/>
  <c r="M6" i="12"/>
  <c r="U6" i="12" s="1"/>
  <c r="M5" i="12"/>
  <c r="U5" i="12" s="1"/>
  <c r="X5" i="12" s="1"/>
  <c r="M23" i="2"/>
  <c r="U23" i="2" s="1"/>
  <c r="M22" i="2"/>
  <c r="U22" i="2" s="1"/>
  <c r="M21" i="2"/>
  <c r="U21" i="2" s="1"/>
  <c r="M20" i="2"/>
  <c r="U20" i="2" s="1"/>
  <c r="M19" i="2"/>
  <c r="U19" i="2" s="1"/>
  <c r="M18" i="2"/>
  <c r="U18" i="2" s="1"/>
  <c r="M17" i="2"/>
  <c r="U17" i="2" s="1"/>
  <c r="M16" i="2"/>
  <c r="U16" i="2" s="1"/>
  <c r="M15" i="2"/>
  <c r="U15" i="2" s="1"/>
  <c r="M14" i="2"/>
  <c r="U14" i="2" s="1"/>
  <c r="M13" i="2"/>
  <c r="U13" i="2" s="1"/>
  <c r="M12" i="2"/>
  <c r="U12" i="2" s="1"/>
  <c r="M11" i="2"/>
  <c r="U11" i="2" s="1"/>
  <c r="M10" i="2"/>
  <c r="U10" i="2" s="1"/>
  <c r="M9" i="2"/>
  <c r="U9" i="2" s="1"/>
  <c r="M8" i="2"/>
  <c r="U8" i="2" s="1"/>
  <c r="M7" i="2"/>
  <c r="U7" i="2" s="1"/>
  <c r="M6" i="2"/>
  <c r="U6" i="2" s="1"/>
  <c r="M5" i="2"/>
  <c r="U5" i="2" s="1"/>
  <c r="X5" i="2" s="1"/>
  <c r="M23" i="9"/>
  <c r="U23" i="9" s="1"/>
  <c r="M22" i="9"/>
  <c r="U22" i="9" s="1"/>
  <c r="M21" i="9"/>
  <c r="U21" i="9" s="1"/>
  <c r="M20" i="9"/>
  <c r="U20" i="9" s="1"/>
  <c r="M19" i="9"/>
  <c r="U19" i="9" s="1"/>
  <c r="M18" i="9"/>
  <c r="U18" i="9" s="1"/>
  <c r="M17" i="9"/>
  <c r="U17" i="9" s="1"/>
  <c r="M16" i="9"/>
  <c r="U16" i="9" s="1"/>
  <c r="M15" i="9"/>
  <c r="U15" i="9" s="1"/>
  <c r="M14" i="9"/>
  <c r="U14" i="9" s="1"/>
  <c r="M13" i="9"/>
  <c r="U13" i="9" s="1"/>
  <c r="M12" i="9"/>
  <c r="U12" i="9" s="1"/>
  <c r="M11" i="9"/>
  <c r="U11" i="9" s="1"/>
  <c r="M10" i="9"/>
  <c r="U10" i="9" s="1"/>
  <c r="M9" i="9"/>
  <c r="U9" i="9" s="1"/>
  <c r="M8" i="9"/>
  <c r="U8" i="9" s="1"/>
  <c r="M7" i="9"/>
  <c r="U7" i="9" s="1"/>
  <c r="M6" i="9"/>
  <c r="U6" i="9" s="1"/>
  <c r="M5" i="9"/>
  <c r="U5" i="9" s="1"/>
  <c r="X5" i="9" s="1"/>
  <c r="H23" i="9"/>
  <c r="I23" i="9" s="1"/>
  <c r="J23" i="9" s="1"/>
  <c r="H22" i="9"/>
  <c r="I22" i="9" s="1"/>
  <c r="J22" i="9" s="1"/>
  <c r="H21" i="9"/>
  <c r="I21" i="9" s="1"/>
  <c r="J21" i="9" s="1"/>
  <c r="H20" i="9"/>
  <c r="I20" i="9" s="1"/>
  <c r="J20" i="9" s="1"/>
  <c r="H19" i="9"/>
  <c r="I19" i="9" s="1"/>
  <c r="J19" i="9" s="1"/>
  <c r="H18" i="9"/>
  <c r="I18" i="9" s="1"/>
  <c r="J18" i="9" s="1"/>
  <c r="H17" i="9"/>
  <c r="I17" i="9" s="1"/>
  <c r="J17" i="9" s="1"/>
  <c r="H16" i="9"/>
  <c r="I16" i="9" s="1"/>
  <c r="J16" i="9" s="1"/>
  <c r="H15" i="9"/>
  <c r="I15" i="9" s="1"/>
  <c r="J15" i="9" s="1"/>
  <c r="H14" i="9"/>
  <c r="I14" i="9" s="1"/>
  <c r="J14" i="9" s="1"/>
  <c r="H13" i="9"/>
  <c r="I13" i="9" s="1"/>
  <c r="J13" i="9" s="1"/>
  <c r="H12" i="9"/>
  <c r="I12" i="9" s="1"/>
  <c r="J12" i="9" s="1"/>
  <c r="H11" i="9"/>
  <c r="I11" i="9" s="1"/>
  <c r="J11" i="9" s="1"/>
  <c r="H10" i="9"/>
  <c r="I10" i="9" s="1"/>
  <c r="J10" i="9" s="1"/>
  <c r="H9" i="9"/>
  <c r="I9" i="9" s="1"/>
  <c r="J9" i="9" s="1"/>
  <c r="H8" i="9"/>
  <c r="I8" i="9" s="1"/>
  <c r="J8" i="9" s="1"/>
  <c r="H7" i="9"/>
  <c r="I7" i="9" s="1"/>
  <c r="J7" i="9" s="1"/>
  <c r="H6" i="9"/>
  <c r="I6" i="9" s="1"/>
  <c r="J6" i="9" s="1"/>
  <c r="H5" i="9"/>
  <c r="I5" i="9" s="1"/>
  <c r="J5" i="9" s="1"/>
  <c r="K5" i="9" s="1"/>
  <c r="K6" i="90" l="1"/>
  <c r="K6" i="42"/>
  <c r="K6" i="48"/>
  <c r="K6" i="98"/>
  <c r="K6" i="10"/>
  <c r="K6" i="102"/>
  <c r="K6" i="82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K90" i="82" s="1"/>
  <c r="K91" i="82" s="1"/>
  <c r="K92" i="82" s="1"/>
  <c r="K93" i="82" s="1"/>
  <c r="K94" i="82" s="1"/>
  <c r="K95" i="82" s="1"/>
  <c r="K96" i="82" s="1"/>
  <c r="K97" i="82" s="1"/>
  <c r="K98" i="82" s="1"/>
  <c r="K6" i="18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K84" i="18" s="1"/>
  <c r="K85" i="18" s="1"/>
  <c r="K86" i="18" s="1"/>
  <c r="K87" i="18" s="1"/>
  <c r="K88" i="18" s="1"/>
  <c r="K89" i="18" s="1"/>
  <c r="K90" i="18" s="1"/>
  <c r="K91" i="18" s="1"/>
  <c r="K92" i="18" s="1"/>
  <c r="K93" i="18" s="1"/>
  <c r="K94" i="18" s="1"/>
  <c r="K95" i="18" s="1"/>
  <c r="K96" i="18" s="1"/>
  <c r="K97" i="18" s="1"/>
  <c r="K98" i="18" s="1"/>
  <c r="K6" i="78"/>
  <c r="K6" i="74"/>
  <c r="K6" i="70"/>
  <c r="K7" i="70" s="1"/>
  <c r="K8" i="70" s="1"/>
  <c r="K9" i="70" s="1"/>
  <c r="K10" i="70" s="1"/>
  <c r="K11" i="70" s="1"/>
  <c r="K12" i="70" s="1"/>
  <c r="K13" i="70" s="1"/>
  <c r="K14" i="70" s="1"/>
  <c r="K15" i="70" s="1"/>
  <c r="K16" i="70" s="1"/>
  <c r="K17" i="70" s="1"/>
  <c r="K18" i="70" s="1"/>
  <c r="K19" i="70" s="1"/>
  <c r="K20" i="70" s="1"/>
  <c r="K21" i="70" s="1"/>
  <c r="K22" i="70" s="1"/>
  <c r="K23" i="70" s="1"/>
  <c r="K6" i="66"/>
  <c r="K7" i="66" s="1"/>
  <c r="K8" i="66" s="1"/>
  <c r="K9" i="66" s="1"/>
  <c r="K10" i="66" s="1"/>
  <c r="K11" i="66" s="1"/>
  <c r="K12" i="66" s="1"/>
  <c r="K13" i="66" s="1"/>
  <c r="K14" i="66" s="1"/>
  <c r="K15" i="66" s="1"/>
  <c r="K16" i="66" s="1"/>
  <c r="K17" i="66" s="1"/>
  <c r="K18" i="66" s="1"/>
  <c r="K19" i="66" s="1"/>
  <c r="K20" i="66" s="1"/>
  <c r="K21" i="66" s="1"/>
  <c r="K22" i="66" s="1"/>
  <c r="K23" i="66" s="1"/>
  <c r="K6" i="62"/>
  <c r="K6" i="58"/>
  <c r="K6" i="50"/>
  <c r="K6" i="37"/>
  <c r="K6" i="3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6" i="27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6" i="23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6" i="17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6" i="9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7" i="10"/>
  <c r="K8" i="10" s="1"/>
  <c r="K7" i="35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K84" i="35" s="1"/>
  <c r="K85" i="35" s="1"/>
  <c r="K86" i="35" s="1"/>
  <c r="K87" i="35" s="1"/>
  <c r="K88" i="35" s="1"/>
  <c r="K89" i="35" s="1"/>
  <c r="K90" i="35" s="1"/>
  <c r="K91" i="35" s="1"/>
  <c r="K92" i="35" s="1"/>
  <c r="K93" i="35" s="1"/>
  <c r="K94" i="35" s="1"/>
  <c r="K95" i="35" s="1"/>
  <c r="K96" i="35" s="1"/>
  <c r="K97" i="35" s="1"/>
  <c r="K98" i="35" s="1"/>
  <c r="K7" i="48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K70" i="48" s="1"/>
  <c r="K71" i="48" s="1"/>
  <c r="K72" i="48" s="1"/>
  <c r="K73" i="48" s="1"/>
  <c r="K74" i="48" s="1"/>
  <c r="K75" i="48" s="1"/>
  <c r="K76" i="48" s="1"/>
  <c r="K77" i="48" s="1"/>
  <c r="K78" i="48" s="1"/>
  <c r="K79" i="48" s="1"/>
  <c r="K80" i="48" s="1"/>
  <c r="K81" i="48" s="1"/>
  <c r="K82" i="48" s="1"/>
  <c r="K83" i="48" s="1"/>
  <c r="K84" i="48" s="1"/>
  <c r="K85" i="48" s="1"/>
  <c r="K86" i="48" s="1"/>
  <c r="K87" i="48" s="1"/>
  <c r="K88" i="48" s="1"/>
  <c r="K89" i="48" s="1"/>
  <c r="K90" i="48" s="1"/>
  <c r="K91" i="48" s="1"/>
  <c r="K92" i="48" s="1"/>
  <c r="K93" i="48" s="1"/>
  <c r="K94" i="48" s="1"/>
  <c r="K95" i="48" s="1"/>
  <c r="K96" i="48" s="1"/>
  <c r="K97" i="48" s="1"/>
  <c r="K98" i="48" s="1"/>
  <c r="K7" i="78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7" i="85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K7" i="90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K90" i="90" s="1"/>
  <c r="K91" i="90" s="1"/>
  <c r="K92" i="90" s="1"/>
  <c r="K93" i="90" s="1"/>
  <c r="K94" i="90" s="1"/>
  <c r="K95" i="90" s="1"/>
  <c r="K96" i="90" s="1"/>
  <c r="K97" i="90" s="1"/>
  <c r="K98" i="90" s="1"/>
  <c r="K7" i="94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K90" i="94" s="1"/>
  <c r="K91" i="94" s="1"/>
  <c r="K92" i="94" s="1"/>
  <c r="K93" i="94" s="1"/>
  <c r="K94" i="94" s="1"/>
  <c r="K95" i="94" s="1"/>
  <c r="K96" i="94" s="1"/>
  <c r="K97" i="94" s="1"/>
  <c r="K98" i="94" s="1"/>
  <c r="K7" i="98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K74" i="98" s="1"/>
  <c r="K75" i="98" s="1"/>
  <c r="K76" i="98" s="1"/>
  <c r="K77" i="98" s="1"/>
  <c r="K78" i="98" s="1"/>
  <c r="K79" i="98" s="1"/>
  <c r="K80" i="98" s="1"/>
  <c r="K81" i="98" s="1"/>
  <c r="K82" i="98" s="1"/>
  <c r="K83" i="98" s="1"/>
  <c r="K84" i="98" s="1"/>
  <c r="K85" i="98" s="1"/>
  <c r="K86" i="98" s="1"/>
  <c r="K87" i="98" s="1"/>
  <c r="K88" i="98" s="1"/>
  <c r="K89" i="98" s="1"/>
  <c r="K90" i="98" s="1"/>
  <c r="K91" i="98" s="1"/>
  <c r="K92" i="98" s="1"/>
  <c r="K93" i="98" s="1"/>
  <c r="K94" i="98" s="1"/>
  <c r="K95" i="98" s="1"/>
  <c r="K96" i="98" s="1"/>
  <c r="K97" i="98" s="1"/>
  <c r="K98" i="98" s="1"/>
  <c r="K7" i="102"/>
  <c r="K8" i="102" s="1"/>
  <c r="K9" i="102" s="1"/>
  <c r="K10" i="102" s="1"/>
  <c r="K11" i="102" s="1"/>
  <c r="K12" i="102" s="1"/>
  <c r="K13" i="102" s="1"/>
  <c r="K14" i="102" s="1"/>
  <c r="K15" i="102" s="1"/>
  <c r="K16" i="102" s="1"/>
  <c r="K17" i="102" s="1"/>
  <c r="K18" i="102" s="1"/>
  <c r="K19" i="102" s="1"/>
  <c r="K20" i="102" s="1"/>
  <c r="K21" i="102" s="1"/>
  <c r="K22" i="102" s="1"/>
  <c r="K23" i="102" s="1"/>
  <c r="K24" i="102" s="1"/>
  <c r="K25" i="102" s="1"/>
  <c r="K26" i="102" s="1"/>
  <c r="K27" i="102" s="1"/>
  <c r="K28" i="102" s="1"/>
  <c r="K29" i="102" s="1"/>
  <c r="K30" i="102" s="1"/>
  <c r="K31" i="102" s="1"/>
  <c r="K32" i="102" s="1"/>
  <c r="K33" i="102" s="1"/>
  <c r="K34" i="102" s="1"/>
  <c r="K35" i="102" s="1"/>
  <c r="K36" i="102" s="1"/>
  <c r="K37" i="102" s="1"/>
  <c r="K38" i="102" s="1"/>
  <c r="K39" i="102" s="1"/>
  <c r="K40" i="102" s="1"/>
  <c r="K41" i="102" s="1"/>
  <c r="K42" i="102" s="1"/>
  <c r="K43" i="102" s="1"/>
  <c r="K44" i="102" s="1"/>
  <c r="K45" i="102" s="1"/>
  <c r="K46" i="102" s="1"/>
  <c r="K47" i="102" s="1"/>
  <c r="K48" i="102" s="1"/>
  <c r="K49" i="102" s="1"/>
  <c r="K50" i="102" s="1"/>
  <c r="K51" i="102" s="1"/>
  <c r="K52" i="102" s="1"/>
  <c r="K53" i="102" s="1"/>
  <c r="K54" i="102" s="1"/>
  <c r="K55" i="102" s="1"/>
  <c r="K56" i="102" s="1"/>
  <c r="K57" i="102" s="1"/>
  <c r="K58" i="102" s="1"/>
  <c r="K59" i="102" s="1"/>
  <c r="K60" i="102" s="1"/>
  <c r="K61" i="102" s="1"/>
  <c r="K62" i="102" s="1"/>
  <c r="K63" i="102" s="1"/>
  <c r="K64" i="102" s="1"/>
  <c r="K65" i="102" s="1"/>
  <c r="K66" i="102" s="1"/>
  <c r="K67" i="102" s="1"/>
  <c r="K68" i="102" s="1"/>
  <c r="K69" i="102" s="1"/>
  <c r="K70" i="102" s="1"/>
  <c r="K71" i="102" s="1"/>
  <c r="K72" i="102" s="1"/>
  <c r="K73" i="102" s="1"/>
  <c r="K74" i="102" s="1"/>
  <c r="K75" i="102" s="1"/>
  <c r="K76" i="102" s="1"/>
  <c r="K77" i="102" s="1"/>
  <c r="K78" i="102" s="1"/>
  <c r="K79" i="102" s="1"/>
  <c r="K80" i="102" s="1"/>
  <c r="K81" i="102" s="1"/>
  <c r="K82" i="102" s="1"/>
  <c r="K83" i="102" s="1"/>
  <c r="K84" i="102" s="1"/>
  <c r="K85" i="102" s="1"/>
  <c r="K86" i="102" s="1"/>
  <c r="K87" i="102" s="1"/>
  <c r="K88" i="102" s="1"/>
  <c r="K89" i="102" s="1"/>
  <c r="K90" i="102" s="1"/>
  <c r="K91" i="102" s="1"/>
  <c r="K92" i="102" s="1"/>
  <c r="K93" i="102" s="1"/>
  <c r="K94" i="102" s="1"/>
  <c r="K95" i="102" s="1"/>
  <c r="K96" i="102" s="1"/>
  <c r="K97" i="102" s="1"/>
  <c r="K98" i="102" s="1"/>
  <c r="K7" i="37"/>
  <c r="K8" i="37" s="1"/>
  <c r="K9" i="37" s="1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7" i="50"/>
  <c r="K8" i="50" s="1"/>
  <c r="K9" i="50" s="1"/>
  <c r="K10" i="50" s="1"/>
  <c r="K11" i="50" s="1"/>
  <c r="K12" i="50" s="1"/>
  <c r="K13" i="50" s="1"/>
  <c r="K14" i="50" s="1"/>
  <c r="K15" i="50" s="1"/>
  <c r="K16" i="50" s="1"/>
  <c r="K17" i="50" s="1"/>
  <c r="K18" i="50" s="1"/>
  <c r="K19" i="50" s="1"/>
  <c r="K20" i="50" s="1"/>
  <c r="K21" i="50" s="1"/>
  <c r="K22" i="50" s="1"/>
  <c r="K23" i="50" s="1"/>
  <c r="K24" i="50" s="1"/>
  <c r="K25" i="50" s="1"/>
  <c r="K26" i="50" s="1"/>
  <c r="K27" i="50" s="1"/>
  <c r="K28" i="50" s="1"/>
  <c r="K29" i="50" s="1"/>
  <c r="K30" i="50" s="1"/>
  <c r="K31" i="50" s="1"/>
  <c r="K32" i="50" s="1"/>
  <c r="K33" i="50" s="1"/>
  <c r="K34" i="50" s="1"/>
  <c r="K35" i="50" s="1"/>
  <c r="K36" i="50" s="1"/>
  <c r="K37" i="50" s="1"/>
  <c r="K38" i="50" s="1"/>
  <c r="K39" i="50" s="1"/>
  <c r="K40" i="50" s="1"/>
  <c r="K41" i="50" s="1"/>
  <c r="K42" i="50" s="1"/>
  <c r="K43" i="50" s="1"/>
  <c r="K44" i="50" s="1"/>
  <c r="K45" i="50" s="1"/>
  <c r="K46" i="50" s="1"/>
  <c r="K47" i="50" s="1"/>
  <c r="K48" i="50" s="1"/>
  <c r="K49" i="50" s="1"/>
  <c r="K50" i="50" s="1"/>
  <c r="K51" i="50" s="1"/>
  <c r="K52" i="50" s="1"/>
  <c r="K53" i="50" s="1"/>
  <c r="K54" i="50" s="1"/>
  <c r="K55" i="50" s="1"/>
  <c r="K56" i="50" s="1"/>
  <c r="K57" i="50" s="1"/>
  <c r="K58" i="50" s="1"/>
  <c r="K59" i="50" s="1"/>
  <c r="K60" i="50" s="1"/>
  <c r="K61" i="50" s="1"/>
  <c r="K62" i="50" s="1"/>
  <c r="K63" i="50" s="1"/>
  <c r="K64" i="50" s="1"/>
  <c r="K65" i="50" s="1"/>
  <c r="K66" i="50" s="1"/>
  <c r="K67" i="50" s="1"/>
  <c r="K68" i="50" s="1"/>
  <c r="K69" i="50" s="1"/>
  <c r="K70" i="50" s="1"/>
  <c r="K71" i="50" s="1"/>
  <c r="K72" i="50" s="1"/>
  <c r="K73" i="50" s="1"/>
  <c r="K74" i="50" s="1"/>
  <c r="K75" i="50" s="1"/>
  <c r="K76" i="50" s="1"/>
  <c r="K77" i="50" s="1"/>
  <c r="K78" i="50" s="1"/>
  <c r="K79" i="50" s="1"/>
  <c r="K80" i="50" s="1"/>
  <c r="K81" i="50" s="1"/>
  <c r="K82" i="50" s="1"/>
  <c r="K83" i="50" s="1"/>
  <c r="K84" i="50" s="1"/>
  <c r="K85" i="50" s="1"/>
  <c r="K86" i="50" s="1"/>
  <c r="K87" i="50" s="1"/>
  <c r="K88" i="50" s="1"/>
  <c r="K89" i="50" s="1"/>
  <c r="K90" i="50" s="1"/>
  <c r="K91" i="50" s="1"/>
  <c r="K92" i="50" s="1"/>
  <c r="K93" i="50" s="1"/>
  <c r="K94" i="50" s="1"/>
  <c r="K95" i="50" s="1"/>
  <c r="K96" i="50" s="1"/>
  <c r="K97" i="50" s="1"/>
  <c r="K98" i="50" s="1"/>
  <c r="K7" i="42"/>
  <c r="K8" i="42" s="1"/>
  <c r="K5" i="1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K84" i="11" s="1"/>
  <c r="K85" i="11" s="1"/>
  <c r="K86" i="11" s="1"/>
  <c r="K87" i="11" s="1"/>
  <c r="K88" i="11" s="1"/>
  <c r="K89" i="11" s="1"/>
  <c r="AQ4" i="11"/>
  <c r="AP4" i="11"/>
  <c r="AN4" i="11"/>
  <c r="AO4" i="11"/>
  <c r="AR4" i="11"/>
  <c r="K6" i="24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6" i="38"/>
  <c r="K7" i="38" s="1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6" i="7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5" i="46"/>
  <c r="K6" i="46" s="1"/>
  <c r="K7" i="46" s="1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AO4" i="46"/>
  <c r="AP4" i="46"/>
  <c r="AN4" i="46"/>
  <c r="AQ4" i="46"/>
  <c r="AR4" i="46"/>
  <c r="K5" i="52"/>
  <c r="K6" i="52" s="1"/>
  <c r="K7" i="52" s="1"/>
  <c r="K8" i="52" s="1"/>
  <c r="K9" i="52" s="1"/>
  <c r="K10" i="52" s="1"/>
  <c r="K11" i="52" s="1"/>
  <c r="K12" i="52" s="1"/>
  <c r="K13" i="52" s="1"/>
  <c r="K14" i="52" s="1"/>
  <c r="K15" i="52" s="1"/>
  <c r="K16" i="52" s="1"/>
  <c r="K17" i="52" s="1"/>
  <c r="K18" i="52" s="1"/>
  <c r="K19" i="52" s="1"/>
  <c r="K20" i="52" s="1"/>
  <c r="K21" i="52" s="1"/>
  <c r="K22" i="52" s="1"/>
  <c r="K23" i="52" s="1"/>
  <c r="K24" i="52" s="1"/>
  <c r="K25" i="52" s="1"/>
  <c r="K26" i="52" s="1"/>
  <c r="K27" i="52" s="1"/>
  <c r="K28" i="52" s="1"/>
  <c r="K29" i="52" s="1"/>
  <c r="K30" i="52" s="1"/>
  <c r="K31" i="52" s="1"/>
  <c r="K32" i="52" s="1"/>
  <c r="K33" i="52" s="1"/>
  <c r="K34" i="52" s="1"/>
  <c r="K35" i="52" s="1"/>
  <c r="K36" i="52" s="1"/>
  <c r="K37" i="52" s="1"/>
  <c r="K38" i="52" s="1"/>
  <c r="K39" i="52" s="1"/>
  <c r="K40" i="52" s="1"/>
  <c r="K41" i="52" s="1"/>
  <c r="K42" i="52" s="1"/>
  <c r="K43" i="52" s="1"/>
  <c r="K44" i="52" s="1"/>
  <c r="K45" i="52" s="1"/>
  <c r="K46" i="52" s="1"/>
  <c r="K47" i="52" s="1"/>
  <c r="K48" i="52" s="1"/>
  <c r="K49" i="52" s="1"/>
  <c r="K50" i="52" s="1"/>
  <c r="K51" i="52" s="1"/>
  <c r="K52" i="52" s="1"/>
  <c r="K53" i="52" s="1"/>
  <c r="K54" i="52" s="1"/>
  <c r="K55" i="52" s="1"/>
  <c r="K56" i="52" s="1"/>
  <c r="K57" i="52" s="1"/>
  <c r="K58" i="52" s="1"/>
  <c r="K59" i="52" s="1"/>
  <c r="K60" i="52" s="1"/>
  <c r="K61" i="52" s="1"/>
  <c r="K62" i="52" s="1"/>
  <c r="K63" i="52" s="1"/>
  <c r="K64" i="52" s="1"/>
  <c r="K65" i="52" s="1"/>
  <c r="K66" i="52" s="1"/>
  <c r="K67" i="52" s="1"/>
  <c r="K68" i="52" s="1"/>
  <c r="K69" i="52" s="1"/>
  <c r="AO4" i="52"/>
  <c r="AQ4" i="52"/>
  <c r="AN4" i="52"/>
  <c r="AP4" i="52"/>
  <c r="AR4" i="52"/>
  <c r="K5" i="47"/>
  <c r="K6" i="47" s="1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AQ4" i="47"/>
  <c r="AO4" i="47"/>
  <c r="AP4" i="47"/>
  <c r="AN4" i="47"/>
  <c r="AR4" i="47"/>
  <c r="K5" i="84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0" i="84" s="1"/>
  <c r="K71" i="84" s="1"/>
  <c r="K72" i="84" s="1"/>
  <c r="K73" i="84" s="1"/>
  <c r="K74" i="84" s="1"/>
  <c r="K75" i="84" s="1"/>
  <c r="K76" i="84" s="1"/>
  <c r="K77" i="84" s="1"/>
  <c r="K78" i="84" s="1"/>
  <c r="K79" i="84" s="1"/>
  <c r="AQ4" i="84"/>
  <c r="AP4" i="84"/>
  <c r="AO4" i="84"/>
  <c r="AR4" i="84"/>
  <c r="AN4" i="84"/>
  <c r="K5" i="88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K76" i="88" s="1"/>
  <c r="K77" i="88" s="1"/>
  <c r="K78" i="88" s="1"/>
  <c r="K79" i="88" s="1"/>
  <c r="AP4" i="88"/>
  <c r="AN4" i="88"/>
  <c r="AO4" i="88"/>
  <c r="AQ4" i="88"/>
  <c r="AR4" i="88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K76" i="92" s="1"/>
  <c r="K77" i="92" s="1"/>
  <c r="K78" i="92" s="1"/>
  <c r="K79" i="92" s="1"/>
  <c r="AQ4" i="92"/>
  <c r="AO4" i="92"/>
  <c r="AR4" i="92"/>
  <c r="AN4" i="92"/>
  <c r="AP4" i="92"/>
  <c r="K5" i="96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K76" i="96" s="1"/>
  <c r="K77" i="96" s="1"/>
  <c r="K78" i="96" s="1"/>
  <c r="K79" i="96" s="1"/>
  <c r="AP4" i="96"/>
  <c r="AQ4" i="96"/>
  <c r="AN4" i="96"/>
  <c r="AO4" i="96"/>
  <c r="AR4" i="96"/>
  <c r="K5" i="100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K75" i="100" s="1"/>
  <c r="K76" i="100" s="1"/>
  <c r="K77" i="100" s="1"/>
  <c r="K78" i="100" s="1"/>
  <c r="K79" i="100" s="1"/>
  <c r="AO4" i="100"/>
  <c r="AN4" i="100"/>
  <c r="AQ4" i="100"/>
  <c r="AP4" i="100"/>
  <c r="AR4" i="100"/>
  <c r="K5" i="104"/>
  <c r="K6" i="104" s="1"/>
  <c r="K7" i="104" s="1"/>
  <c r="K8" i="104" s="1"/>
  <c r="K9" i="104" s="1"/>
  <c r="K10" i="104" s="1"/>
  <c r="K11" i="104" s="1"/>
  <c r="K12" i="104" s="1"/>
  <c r="K13" i="104" s="1"/>
  <c r="K14" i="104" s="1"/>
  <c r="K15" i="104" s="1"/>
  <c r="K16" i="104" s="1"/>
  <c r="K17" i="104" s="1"/>
  <c r="K18" i="104" s="1"/>
  <c r="K19" i="104" s="1"/>
  <c r="K20" i="104" s="1"/>
  <c r="K21" i="104" s="1"/>
  <c r="K22" i="104" s="1"/>
  <c r="K23" i="104" s="1"/>
  <c r="K24" i="104" s="1"/>
  <c r="K25" i="104" s="1"/>
  <c r="K26" i="104" s="1"/>
  <c r="K27" i="104" s="1"/>
  <c r="K28" i="104" s="1"/>
  <c r="K29" i="104" s="1"/>
  <c r="K30" i="104" s="1"/>
  <c r="K31" i="104" s="1"/>
  <c r="K32" i="104" s="1"/>
  <c r="K33" i="104" s="1"/>
  <c r="K34" i="104" s="1"/>
  <c r="K35" i="104" s="1"/>
  <c r="K36" i="104" s="1"/>
  <c r="K37" i="104" s="1"/>
  <c r="K38" i="104" s="1"/>
  <c r="K39" i="104" s="1"/>
  <c r="K40" i="104" s="1"/>
  <c r="K41" i="104" s="1"/>
  <c r="K42" i="104" s="1"/>
  <c r="K43" i="104" s="1"/>
  <c r="K44" i="104" s="1"/>
  <c r="K45" i="104" s="1"/>
  <c r="K46" i="104" s="1"/>
  <c r="K47" i="104" s="1"/>
  <c r="K48" i="104" s="1"/>
  <c r="K49" i="104" s="1"/>
  <c r="K50" i="104" s="1"/>
  <c r="K51" i="104" s="1"/>
  <c r="K52" i="104" s="1"/>
  <c r="K53" i="104" s="1"/>
  <c r="K54" i="104" s="1"/>
  <c r="K55" i="104" s="1"/>
  <c r="K56" i="104" s="1"/>
  <c r="K57" i="104" s="1"/>
  <c r="K58" i="104" s="1"/>
  <c r="K59" i="104" s="1"/>
  <c r="K60" i="104" s="1"/>
  <c r="K61" i="104" s="1"/>
  <c r="K62" i="104" s="1"/>
  <c r="K63" i="104" s="1"/>
  <c r="K64" i="104" s="1"/>
  <c r="K65" i="104" s="1"/>
  <c r="K66" i="104" s="1"/>
  <c r="K67" i="104" s="1"/>
  <c r="K68" i="104" s="1"/>
  <c r="K69" i="104" s="1"/>
  <c r="K70" i="104" s="1"/>
  <c r="K71" i="104" s="1"/>
  <c r="K72" i="104" s="1"/>
  <c r="K73" i="104" s="1"/>
  <c r="K74" i="104" s="1"/>
  <c r="K75" i="104" s="1"/>
  <c r="K76" i="104" s="1"/>
  <c r="K77" i="104" s="1"/>
  <c r="K78" i="104" s="1"/>
  <c r="K79" i="104" s="1"/>
  <c r="AQ4" i="104"/>
  <c r="AN4" i="104"/>
  <c r="AO4" i="104"/>
  <c r="AP4" i="104"/>
  <c r="AR4" i="104"/>
  <c r="K6" i="28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6" i="63"/>
  <c r="K7" i="63" s="1"/>
  <c r="K8" i="63" s="1"/>
  <c r="K9" i="63" s="1"/>
  <c r="K10" i="63" s="1"/>
  <c r="K11" i="63" s="1"/>
  <c r="K12" i="63" s="1"/>
  <c r="K13" i="63" s="1"/>
  <c r="K14" i="63" s="1"/>
  <c r="K15" i="63" s="1"/>
  <c r="K16" i="63" s="1"/>
  <c r="K17" i="63" s="1"/>
  <c r="K18" i="63" s="1"/>
  <c r="K19" i="63" s="1"/>
  <c r="K20" i="63" s="1"/>
  <c r="K21" i="63" s="1"/>
  <c r="K22" i="63" s="1"/>
  <c r="K23" i="63" s="1"/>
  <c r="K6" i="75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AQ4" i="15"/>
  <c r="AP4" i="15"/>
  <c r="AO4" i="15"/>
  <c r="AN4" i="15"/>
  <c r="AR4" i="15"/>
  <c r="K9" i="10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K84" i="10" s="1"/>
  <c r="K85" i="10" s="1"/>
  <c r="K86" i="10" s="1"/>
  <c r="K87" i="10" s="1"/>
  <c r="K88" i="10" s="1"/>
  <c r="K89" i="10" s="1"/>
  <c r="K90" i="10" s="1"/>
  <c r="K91" i="10" s="1"/>
  <c r="K92" i="10" s="1"/>
  <c r="K93" i="10" s="1"/>
  <c r="K94" i="10" s="1"/>
  <c r="K95" i="10" s="1"/>
  <c r="K96" i="10" s="1"/>
  <c r="K97" i="10" s="1"/>
  <c r="K98" i="10" s="1"/>
  <c r="K5" i="20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AQ4" i="20"/>
  <c r="AO4" i="20"/>
  <c r="AN4" i="20"/>
  <c r="AP4" i="20"/>
  <c r="AR4" i="20"/>
  <c r="K5" i="51"/>
  <c r="K6" i="51" s="1"/>
  <c r="K7" i="51" s="1"/>
  <c r="K8" i="51" s="1"/>
  <c r="K9" i="51" s="1"/>
  <c r="K10" i="51" s="1"/>
  <c r="K11" i="51" s="1"/>
  <c r="K12" i="51" s="1"/>
  <c r="K13" i="51" s="1"/>
  <c r="K14" i="51" s="1"/>
  <c r="K15" i="51" s="1"/>
  <c r="K16" i="51" s="1"/>
  <c r="K17" i="51" s="1"/>
  <c r="K18" i="51" s="1"/>
  <c r="K19" i="51" s="1"/>
  <c r="K20" i="51" s="1"/>
  <c r="K21" i="51" s="1"/>
  <c r="K22" i="51" s="1"/>
  <c r="K23" i="51" s="1"/>
  <c r="K24" i="51" s="1"/>
  <c r="K25" i="51" s="1"/>
  <c r="K26" i="51" s="1"/>
  <c r="K27" i="51" s="1"/>
  <c r="K28" i="51" s="1"/>
  <c r="K29" i="51" s="1"/>
  <c r="K30" i="51" s="1"/>
  <c r="K31" i="51" s="1"/>
  <c r="K32" i="51" s="1"/>
  <c r="K33" i="51" s="1"/>
  <c r="K34" i="51" s="1"/>
  <c r="K35" i="51" s="1"/>
  <c r="K36" i="51" s="1"/>
  <c r="K37" i="51" s="1"/>
  <c r="K38" i="51" s="1"/>
  <c r="K39" i="51" s="1"/>
  <c r="K40" i="51" s="1"/>
  <c r="K41" i="51" s="1"/>
  <c r="K42" i="51" s="1"/>
  <c r="K43" i="51" s="1"/>
  <c r="K44" i="51" s="1"/>
  <c r="K45" i="51" s="1"/>
  <c r="K46" i="51" s="1"/>
  <c r="K47" i="51" s="1"/>
  <c r="K48" i="51" s="1"/>
  <c r="K49" i="51" s="1"/>
  <c r="K50" i="51" s="1"/>
  <c r="K51" i="51" s="1"/>
  <c r="K52" i="51" s="1"/>
  <c r="K53" i="51" s="1"/>
  <c r="K54" i="51" s="1"/>
  <c r="K55" i="51" s="1"/>
  <c r="K56" i="51" s="1"/>
  <c r="K57" i="51" s="1"/>
  <c r="K58" i="51" s="1"/>
  <c r="K59" i="51" s="1"/>
  <c r="K60" i="51" s="1"/>
  <c r="K61" i="51" s="1"/>
  <c r="K62" i="51" s="1"/>
  <c r="K63" i="51" s="1"/>
  <c r="K64" i="51" s="1"/>
  <c r="K65" i="51" s="1"/>
  <c r="K66" i="51" s="1"/>
  <c r="K67" i="51" s="1"/>
  <c r="K68" i="51" s="1"/>
  <c r="K69" i="51" s="1"/>
  <c r="K70" i="51" s="1"/>
  <c r="K71" i="51" s="1"/>
  <c r="K72" i="51" s="1"/>
  <c r="K73" i="51" s="1"/>
  <c r="K74" i="51" s="1"/>
  <c r="K75" i="51" s="1"/>
  <c r="K76" i="51" s="1"/>
  <c r="K77" i="51" s="1"/>
  <c r="K78" i="51" s="1"/>
  <c r="K79" i="51" s="1"/>
  <c r="AP4" i="51"/>
  <c r="AN4" i="51"/>
  <c r="AQ4" i="51"/>
  <c r="AO4" i="51"/>
  <c r="AR4" i="51"/>
  <c r="K9" i="42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K90" i="42" s="1"/>
  <c r="K91" i="42" s="1"/>
  <c r="K92" i="42" s="1"/>
  <c r="K93" i="42" s="1"/>
  <c r="K94" i="42" s="1"/>
  <c r="K95" i="42" s="1"/>
  <c r="K96" i="42" s="1"/>
  <c r="K97" i="42" s="1"/>
  <c r="K98" i="42" s="1"/>
  <c r="K5" i="45"/>
  <c r="K6" i="45" s="1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AP4" i="45"/>
  <c r="AQ4" i="45"/>
  <c r="AO4" i="45"/>
  <c r="AN4" i="45"/>
  <c r="AR4" i="45"/>
  <c r="K5" i="83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K80" i="83" s="1"/>
  <c r="K81" i="83" s="1"/>
  <c r="K82" i="83" s="1"/>
  <c r="K83" i="83" s="1"/>
  <c r="K84" i="83" s="1"/>
  <c r="K85" i="83" s="1"/>
  <c r="K86" i="83" s="1"/>
  <c r="K87" i="83" s="1"/>
  <c r="K88" i="83" s="1"/>
  <c r="K89" i="83" s="1"/>
  <c r="AP4" i="83"/>
  <c r="AQ4" i="83"/>
  <c r="AN4" i="83"/>
  <c r="AO4" i="83"/>
  <c r="AR4" i="83"/>
  <c r="K5" i="87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80" i="87" s="1"/>
  <c r="K81" i="87" s="1"/>
  <c r="K82" i="87" s="1"/>
  <c r="K83" i="87" s="1"/>
  <c r="K84" i="87" s="1"/>
  <c r="K85" i="87" s="1"/>
  <c r="K86" i="87" s="1"/>
  <c r="K87" i="87" s="1"/>
  <c r="K88" i="87" s="1"/>
  <c r="K89" i="87" s="1"/>
  <c r="AQ4" i="87"/>
  <c r="AP4" i="87"/>
  <c r="AN4" i="87"/>
  <c r="AO4" i="87"/>
  <c r="AR4" i="87"/>
  <c r="K5" i="9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80" i="91" s="1"/>
  <c r="K81" i="91" s="1"/>
  <c r="K82" i="91" s="1"/>
  <c r="K83" i="91" s="1"/>
  <c r="K84" i="91" s="1"/>
  <c r="K85" i="91" s="1"/>
  <c r="K86" i="91" s="1"/>
  <c r="K87" i="91" s="1"/>
  <c r="K88" i="91" s="1"/>
  <c r="K89" i="91" s="1"/>
  <c r="AO4" i="91"/>
  <c r="AQ4" i="91"/>
  <c r="AP4" i="91"/>
  <c r="AN4" i="91"/>
  <c r="AR4" i="91"/>
  <c r="K5" i="95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K80" i="95" s="1"/>
  <c r="K81" i="95" s="1"/>
  <c r="K82" i="95" s="1"/>
  <c r="K83" i="95" s="1"/>
  <c r="K84" i="95" s="1"/>
  <c r="K85" i="95" s="1"/>
  <c r="K86" i="95" s="1"/>
  <c r="K87" i="95" s="1"/>
  <c r="K88" i="95" s="1"/>
  <c r="K89" i="95" s="1"/>
  <c r="AO4" i="95"/>
  <c r="AN4" i="95"/>
  <c r="AP4" i="95"/>
  <c r="AQ4" i="95"/>
  <c r="AR4" i="95"/>
  <c r="K5" i="99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K76" i="99" s="1"/>
  <c r="K77" i="99" s="1"/>
  <c r="K78" i="99" s="1"/>
  <c r="K79" i="99" s="1"/>
  <c r="K80" i="99" s="1"/>
  <c r="K81" i="99" s="1"/>
  <c r="K82" i="99" s="1"/>
  <c r="K83" i="99" s="1"/>
  <c r="K84" i="99" s="1"/>
  <c r="K85" i="99" s="1"/>
  <c r="K86" i="99" s="1"/>
  <c r="K87" i="99" s="1"/>
  <c r="K88" i="99" s="1"/>
  <c r="K89" i="99" s="1"/>
  <c r="AN4" i="99"/>
  <c r="AP4" i="99"/>
  <c r="AO4" i="99"/>
  <c r="AQ4" i="99"/>
  <c r="AR4" i="99"/>
  <c r="K5" i="103"/>
  <c r="K6" i="103" s="1"/>
  <c r="K7" i="103" s="1"/>
  <c r="K8" i="103" s="1"/>
  <c r="K9" i="103" s="1"/>
  <c r="K10" i="103" s="1"/>
  <c r="K11" i="103" s="1"/>
  <c r="K12" i="103" s="1"/>
  <c r="K13" i="103" s="1"/>
  <c r="K14" i="103" s="1"/>
  <c r="K15" i="103" s="1"/>
  <c r="K16" i="103" s="1"/>
  <c r="K17" i="103" s="1"/>
  <c r="K18" i="103" s="1"/>
  <c r="K19" i="103" s="1"/>
  <c r="K20" i="103" s="1"/>
  <c r="K21" i="103" s="1"/>
  <c r="K22" i="103" s="1"/>
  <c r="K23" i="103" s="1"/>
  <c r="K24" i="103" s="1"/>
  <c r="K25" i="103" s="1"/>
  <c r="K26" i="103" s="1"/>
  <c r="K27" i="103" s="1"/>
  <c r="K28" i="103" s="1"/>
  <c r="K29" i="103" s="1"/>
  <c r="K30" i="103" s="1"/>
  <c r="K31" i="103" s="1"/>
  <c r="K32" i="103" s="1"/>
  <c r="K33" i="103" s="1"/>
  <c r="K34" i="103" s="1"/>
  <c r="K35" i="103" s="1"/>
  <c r="K36" i="103" s="1"/>
  <c r="K37" i="103" s="1"/>
  <c r="K38" i="103" s="1"/>
  <c r="K39" i="103" s="1"/>
  <c r="K40" i="103" s="1"/>
  <c r="K41" i="103" s="1"/>
  <c r="K42" i="103" s="1"/>
  <c r="K43" i="103" s="1"/>
  <c r="K44" i="103" s="1"/>
  <c r="K45" i="103" s="1"/>
  <c r="K46" i="103" s="1"/>
  <c r="K47" i="103" s="1"/>
  <c r="K48" i="103" s="1"/>
  <c r="K49" i="103" s="1"/>
  <c r="K50" i="103" s="1"/>
  <c r="K51" i="103" s="1"/>
  <c r="K52" i="103" s="1"/>
  <c r="K53" i="103" s="1"/>
  <c r="K54" i="103" s="1"/>
  <c r="K55" i="103" s="1"/>
  <c r="K56" i="103" s="1"/>
  <c r="K57" i="103" s="1"/>
  <c r="K58" i="103" s="1"/>
  <c r="K59" i="103" s="1"/>
  <c r="K60" i="103" s="1"/>
  <c r="K61" i="103" s="1"/>
  <c r="K62" i="103" s="1"/>
  <c r="K63" i="103" s="1"/>
  <c r="K64" i="103" s="1"/>
  <c r="K65" i="103" s="1"/>
  <c r="K66" i="103" s="1"/>
  <c r="K67" i="103" s="1"/>
  <c r="K68" i="103" s="1"/>
  <c r="K69" i="103" s="1"/>
  <c r="K70" i="103" s="1"/>
  <c r="K71" i="103" s="1"/>
  <c r="K72" i="103" s="1"/>
  <c r="K73" i="103" s="1"/>
  <c r="K74" i="103" s="1"/>
  <c r="K75" i="103" s="1"/>
  <c r="K76" i="103" s="1"/>
  <c r="K77" i="103" s="1"/>
  <c r="K78" i="103" s="1"/>
  <c r="K79" i="103" s="1"/>
  <c r="K80" i="103" s="1"/>
  <c r="K81" i="103" s="1"/>
  <c r="K82" i="103" s="1"/>
  <c r="K83" i="103" s="1"/>
  <c r="K84" i="103" s="1"/>
  <c r="K85" i="103" s="1"/>
  <c r="K86" i="103" s="1"/>
  <c r="K87" i="103" s="1"/>
  <c r="K88" i="103" s="1"/>
  <c r="K89" i="103" s="1"/>
  <c r="AQ4" i="103"/>
  <c r="AP4" i="103"/>
  <c r="AO4" i="103"/>
  <c r="AN4" i="103"/>
  <c r="AR4" i="103"/>
  <c r="K5" i="13"/>
  <c r="K6" i="13" s="1"/>
  <c r="K7" i="13" s="1"/>
  <c r="K8" i="13" s="1"/>
  <c r="K9" i="13" s="1"/>
  <c r="K10" i="13" s="1"/>
  <c r="K11" i="13" s="1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AQ4" i="13"/>
  <c r="AP4" i="13"/>
  <c r="AN4" i="13"/>
  <c r="AO4" i="13"/>
  <c r="AR4" i="13"/>
  <c r="K5" i="15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5" i="44"/>
  <c r="K6" i="44" s="1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K70" i="44" s="1"/>
  <c r="K71" i="44" s="1"/>
  <c r="K72" i="44" s="1"/>
  <c r="K73" i="44" s="1"/>
  <c r="K74" i="44" s="1"/>
  <c r="K75" i="44" s="1"/>
  <c r="K76" i="44" s="1"/>
  <c r="K77" i="44" s="1"/>
  <c r="K78" i="44" s="1"/>
  <c r="K79" i="44" s="1"/>
  <c r="AO4" i="44"/>
  <c r="AQ4" i="44"/>
  <c r="AP4" i="44"/>
  <c r="AN4" i="44"/>
  <c r="AR4" i="44"/>
  <c r="K5" i="54"/>
  <c r="K6" i="54" s="1"/>
  <c r="K7" i="54" s="1"/>
  <c r="K8" i="54" s="1"/>
  <c r="K9" i="54" s="1"/>
  <c r="K10" i="54" s="1"/>
  <c r="K11" i="54" s="1"/>
  <c r="K12" i="54" s="1"/>
  <c r="K13" i="54" s="1"/>
  <c r="K14" i="54" s="1"/>
  <c r="K15" i="54" s="1"/>
  <c r="K16" i="54" s="1"/>
  <c r="K17" i="54" s="1"/>
  <c r="K18" i="54" s="1"/>
  <c r="K19" i="54" s="1"/>
  <c r="K20" i="54" s="1"/>
  <c r="K21" i="54" s="1"/>
  <c r="K22" i="54" s="1"/>
  <c r="K23" i="54" s="1"/>
  <c r="K24" i="54" s="1"/>
  <c r="K25" i="54" s="1"/>
  <c r="K26" i="54" s="1"/>
  <c r="K27" i="54" s="1"/>
  <c r="K28" i="54" s="1"/>
  <c r="K29" i="54" s="1"/>
  <c r="K30" i="54" s="1"/>
  <c r="K31" i="54" s="1"/>
  <c r="K32" i="54" s="1"/>
  <c r="K33" i="54" s="1"/>
  <c r="K34" i="54" s="1"/>
  <c r="K35" i="54" s="1"/>
  <c r="K36" i="54" s="1"/>
  <c r="K37" i="54" s="1"/>
  <c r="K38" i="54" s="1"/>
  <c r="K39" i="54" s="1"/>
  <c r="K40" i="54" s="1"/>
  <c r="K41" i="54" s="1"/>
  <c r="K42" i="54" s="1"/>
  <c r="K43" i="54" s="1"/>
  <c r="K44" i="54" s="1"/>
  <c r="K45" i="54" s="1"/>
  <c r="K46" i="54" s="1"/>
  <c r="K47" i="54" s="1"/>
  <c r="K48" i="54" s="1"/>
  <c r="K49" i="54" s="1"/>
  <c r="K50" i="54" s="1"/>
  <c r="K51" i="54" s="1"/>
  <c r="K52" i="54" s="1"/>
  <c r="K53" i="54" s="1"/>
  <c r="K54" i="54" s="1"/>
  <c r="K55" i="54" s="1"/>
  <c r="K56" i="54" s="1"/>
  <c r="K57" i="54" s="1"/>
  <c r="K58" i="54" s="1"/>
  <c r="K59" i="54" s="1"/>
  <c r="K60" i="54" s="1"/>
  <c r="K61" i="54" s="1"/>
  <c r="K62" i="54" s="1"/>
  <c r="K63" i="54" s="1"/>
  <c r="K64" i="54" s="1"/>
  <c r="K65" i="54" s="1"/>
  <c r="K66" i="54" s="1"/>
  <c r="K67" i="54" s="1"/>
  <c r="K68" i="54" s="1"/>
  <c r="K69" i="54" s="1"/>
  <c r="K70" i="54" s="1"/>
  <c r="K71" i="54" s="1"/>
  <c r="K72" i="54" s="1"/>
  <c r="K73" i="54" s="1"/>
  <c r="K74" i="54" s="1"/>
  <c r="K75" i="54" s="1"/>
  <c r="K76" i="54" s="1"/>
  <c r="K77" i="54" s="1"/>
  <c r="K78" i="54" s="1"/>
  <c r="K79" i="54" s="1"/>
  <c r="AN4" i="54"/>
  <c r="AO4" i="54"/>
  <c r="AQ4" i="54"/>
  <c r="AP4" i="54"/>
  <c r="AR4" i="54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6" i="33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6" i="67"/>
  <c r="K7" i="67" s="1"/>
  <c r="K8" i="67" s="1"/>
  <c r="K9" i="67" s="1"/>
  <c r="K10" i="67" s="1"/>
  <c r="K11" i="67" s="1"/>
  <c r="K12" i="67" s="1"/>
  <c r="K13" i="67" s="1"/>
  <c r="K14" i="67" s="1"/>
  <c r="K15" i="67" s="1"/>
  <c r="K16" i="67" s="1"/>
  <c r="K17" i="67" s="1"/>
  <c r="K18" i="67" s="1"/>
  <c r="K19" i="67" s="1"/>
  <c r="K20" i="67" s="1"/>
  <c r="K21" i="67" s="1"/>
  <c r="K22" i="67" s="1"/>
  <c r="K23" i="67" s="1"/>
  <c r="K6" i="79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AQ4" i="32"/>
  <c r="K5" i="32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AN4" i="32"/>
  <c r="AP4" i="32"/>
  <c r="AO4" i="32"/>
  <c r="AR4" i="32"/>
  <c r="K5" i="53"/>
  <c r="K6" i="53" s="1"/>
  <c r="K7" i="53" s="1"/>
  <c r="K8" i="53" s="1"/>
  <c r="K9" i="53" s="1"/>
  <c r="K10" i="53" s="1"/>
  <c r="K11" i="53" s="1"/>
  <c r="K12" i="53" s="1"/>
  <c r="K13" i="53" s="1"/>
  <c r="K14" i="53" s="1"/>
  <c r="K15" i="53" s="1"/>
  <c r="K16" i="53" s="1"/>
  <c r="K17" i="53" s="1"/>
  <c r="K18" i="53" s="1"/>
  <c r="K19" i="53" s="1"/>
  <c r="K20" i="53" s="1"/>
  <c r="K21" i="53" s="1"/>
  <c r="K22" i="53" s="1"/>
  <c r="K23" i="53" s="1"/>
  <c r="K24" i="53" s="1"/>
  <c r="K25" i="53" s="1"/>
  <c r="K26" i="53" s="1"/>
  <c r="K27" i="53" s="1"/>
  <c r="K28" i="53" s="1"/>
  <c r="K29" i="53" s="1"/>
  <c r="K30" i="53" s="1"/>
  <c r="K31" i="53" s="1"/>
  <c r="K32" i="53" s="1"/>
  <c r="K33" i="53" s="1"/>
  <c r="K34" i="53" s="1"/>
  <c r="K35" i="53" s="1"/>
  <c r="K36" i="53" s="1"/>
  <c r="K37" i="53" s="1"/>
  <c r="K38" i="53" s="1"/>
  <c r="K39" i="53" s="1"/>
  <c r="K40" i="53" s="1"/>
  <c r="K41" i="53" s="1"/>
  <c r="K42" i="53" s="1"/>
  <c r="K43" i="53" s="1"/>
  <c r="K44" i="53" s="1"/>
  <c r="K45" i="53" s="1"/>
  <c r="K46" i="53" s="1"/>
  <c r="K47" i="53" s="1"/>
  <c r="K48" i="53" s="1"/>
  <c r="K49" i="53" s="1"/>
  <c r="K50" i="53" s="1"/>
  <c r="K51" i="53" s="1"/>
  <c r="K52" i="53" s="1"/>
  <c r="K53" i="53" s="1"/>
  <c r="K54" i="53" s="1"/>
  <c r="K55" i="53" s="1"/>
  <c r="K56" i="53" s="1"/>
  <c r="K57" i="53" s="1"/>
  <c r="K58" i="53" s="1"/>
  <c r="K59" i="53" s="1"/>
  <c r="K60" i="53" s="1"/>
  <c r="K61" i="53" s="1"/>
  <c r="K62" i="53" s="1"/>
  <c r="K63" i="53" s="1"/>
  <c r="K64" i="53" s="1"/>
  <c r="K65" i="53" s="1"/>
  <c r="K66" i="53" s="1"/>
  <c r="K67" i="53" s="1"/>
  <c r="K68" i="53" s="1"/>
  <c r="K69" i="53" s="1"/>
  <c r="AQ4" i="53"/>
  <c r="AP4" i="53"/>
  <c r="AN4" i="53"/>
  <c r="AO4" i="53"/>
  <c r="AR4" i="53"/>
  <c r="K5" i="16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K84" i="16" s="1"/>
  <c r="K85" i="16" s="1"/>
  <c r="K86" i="16" s="1"/>
  <c r="K87" i="16" s="1"/>
  <c r="K88" i="16" s="1"/>
  <c r="K89" i="16" s="1"/>
  <c r="AP4" i="16"/>
  <c r="AO4" i="16"/>
  <c r="AN4" i="16"/>
  <c r="AQ4" i="16"/>
  <c r="AR4" i="16"/>
  <c r="AQ4" i="41"/>
  <c r="K5" i="41"/>
  <c r="K6" i="41" s="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AN4" i="41"/>
  <c r="AP4" i="41"/>
  <c r="AO4" i="41"/>
  <c r="AR4" i="41"/>
  <c r="K5" i="55"/>
  <c r="K6" i="55" s="1"/>
  <c r="K7" i="55" s="1"/>
  <c r="K8" i="55" s="1"/>
  <c r="K9" i="55" s="1"/>
  <c r="K10" i="55" s="1"/>
  <c r="K11" i="55" s="1"/>
  <c r="K12" i="55" s="1"/>
  <c r="K13" i="55" s="1"/>
  <c r="K14" i="55" s="1"/>
  <c r="K15" i="55" s="1"/>
  <c r="K16" i="55" s="1"/>
  <c r="K17" i="55" s="1"/>
  <c r="K18" i="55" s="1"/>
  <c r="K19" i="55" s="1"/>
  <c r="K20" i="55" s="1"/>
  <c r="K21" i="55" s="1"/>
  <c r="K22" i="55" s="1"/>
  <c r="K23" i="55" s="1"/>
  <c r="K24" i="55" s="1"/>
  <c r="K25" i="55" s="1"/>
  <c r="K26" i="55" s="1"/>
  <c r="K27" i="55" s="1"/>
  <c r="K28" i="55" s="1"/>
  <c r="K29" i="55" s="1"/>
  <c r="K30" i="55" s="1"/>
  <c r="K31" i="55" s="1"/>
  <c r="K32" i="55" s="1"/>
  <c r="K33" i="55" s="1"/>
  <c r="K34" i="55" s="1"/>
  <c r="K35" i="55" s="1"/>
  <c r="K36" i="55" s="1"/>
  <c r="K37" i="55" s="1"/>
  <c r="K38" i="55" s="1"/>
  <c r="K39" i="55" s="1"/>
  <c r="K40" i="55" s="1"/>
  <c r="K41" i="55" s="1"/>
  <c r="K42" i="55" s="1"/>
  <c r="K43" i="55" s="1"/>
  <c r="K44" i="55" s="1"/>
  <c r="K45" i="55" s="1"/>
  <c r="K46" i="55" s="1"/>
  <c r="K47" i="55" s="1"/>
  <c r="K48" i="55" s="1"/>
  <c r="K49" i="55" s="1"/>
  <c r="K50" i="55" s="1"/>
  <c r="K51" i="55" s="1"/>
  <c r="K52" i="55" s="1"/>
  <c r="K53" i="55" s="1"/>
  <c r="K54" i="55" s="1"/>
  <c r="K55" i="55" s="1"/>
  <c r="K56" i="55" s="1"/>
  <c r="K57" i="55" s="1"/>
  <c r="K58" i="55" s="1"/>
  <c r="K59" i="55" s="1"/>
  <c r="K60" i="55" s="1"/>
  <c r="K61" i="55" s="1"/>
  <c r="K62" i="55" s="1"/>
  <c r="K63" i="55" s="1"/>
  <c r="K64" i="55" s="1"/>
  <c r="K65" i="55" s="1"/>
  <c r="K66" i="55" s="1"/>
  <c r="K67" i="55" s="1"/>
  <c r="K68" i="55" s="1"/>
  <c r="K69" i="55" s="1"/>
  <c r="K70" i="55" s="1"/>
  <c r="K71" i="55" s="1"/>
  <c r="K72" i="55" s="1"/>
  <c r="K73" i="55" s="1"/>
  <c r="K74" i="55" s="1"/>
  <c r="K75" i="55" s="1"/>
  <c r="K76" i="55" s="1"/>
  <c r="K77" i="55" s="1"/>
  <c r="K78" i="55" s="1"/>
  <c r="K79" i="55" s="1"/>
  <c r="K80" i="55" s="1"/>
  <c r="K81" i="55" s="1"/>
  <c r="K82" i="55" s="1"/>
  <c r="K83" i="55" s="1"/>
  <c r="K84" i="55" s="1"/>
  <c r="K85" i="55" s="1"/>
  <c r="K86" i="55" s="1"/>
  <c r="K87" i="55" s="1"/>
  <c r="K88" i="55" s="1"/>
  <c r="K89" i="55" s="1"/>
  <c r="AO4" i="55"/>
  <c r="AN4" i="55"/>
  <c r="AP4" i="55"/>
  <c r="AQ4" i="55"/>
  <c r="AR4" i="55"/>
  <c r="K5" i="49"/>
  <c r="K6" i="49" s="1"/>
  <c r="K7" i="49" s="1"/>
  <c r="K8" i="49" s="1"/>
  <c r="K9" i="49" s="1"/>
  <c r="K10" i="49" s="1"/>
  <c r="K11" i="49" s="1"/>
  <c r="K12" i="49" s="1"/>
  <c r="K13" i="49" s="1"/>
  <c r="K14" i="49" s="1"/>
  <c r="K15" i="49" s="1"/>
  <c r="K16" i="49" s="1"/>
  <c r="K17" i="49" s="1"/>
  <c r="K18" i="49" s="1"/>
  <c r="K19" i="49" s="1"/>
  <c r="K20" i="49" s="1"/>
  <c r="K21" i="49" s="1"/>
  <c r="K22" i="49" s="1"/>
  <c r="K23" i="49" s="1"/>
  <c r="K24" i="49" s="1"/>
  <c r="K25" i="49" s="1"/>
  <c r="K26" i="49" s="1"/>
  <c r="K27" i="49" s="1"/>
  <c r="K28" i="49" s="1"/>
  <c r="K29" i="49" s="1"/>
  <c r="K30" i="49" s="1"/>
  <c r="K31" i="49" s="1"/>
  <c r="K32" i="49" s="1"/>
  <c r="K33" i="49" s="1"/>
  <c r="K34" i="49" s="1"/>
  <c r="K35" i="49" s="1"/>
  <c r="K36" i="49" s="1"/>
  <c r="K37" i="49" s="1"/>
  <c r="K38" i="49" s="1"/>
  <c r="K39" i="49" s="1"/>
  <c r="K40" i="49" s="1"/>
  <c r="K41" i="49" s="1"/>
  <c r="K42" i="49" s="1"/>
  <c r="K43" i="49" s="1"/>
  <c r="K44" i="49" s="1"/>
  <c r="K45" i="49" s="1"/>
  <c r="K46" i="49" s="1"/>
  <c r="K47" i="49" s="1"/>
  <c r="K48" i="49" s="1"/>
  <c r="K49" i="49" s="1"/>
  <c r="K50" i="49" s="1"/>
  <c r="K51" i="49" s="1"/>
  <c r="K52" i="49" s="1"/>
  <c r="K53" i="49" s="1"/>
  <c r="K54" i="49" s="1"/>
  <c r="K55" i="49" s="1"/>
  <c r="K56" i="49" s="1"/>
  <c r="K57" i="49" s="1"/>
  <c r="K58" i="49" s="1"/>
  <c r="K59" i="49" s="1"/>
  <c r="K60" i="49" s="1"/>
  <c r="K61" i="49" s="1"/>
  <c r="K62" i="49" s="1"/>
  <c r="K63" i="49" s="1"/>
  <c r="K64" i="49" s="1"/>
  <c r="K65" i="49" s="1"/>
  <c r="K66" i="49" s="1"/>
  <c r="K67" i="49" s="1"/>
  <c r="K68" i="49" s="1"/>
  <c r="K69" i="49" s="1"/>
  <c r="K70" i="49" s="1"/>
  <c r="K71" i="49" s="1"/>
  <c r="K72" i="49" s="1"/>
  <c r="K73" i="49" s="1"/>
  <c r="K74" i="49" s="1"/>
  <c r="K75" i="49" s="1"/>
  <c r="K76" i="49" s="1"/>
  <c r="K77" i="49" s="1"/>
  <c r="K78" i="49" s="1"/>
  <c r="K79" i="49" s="1"/>
  <c r="K80" i="49" s="1"/>
  <c r="K81" i="49" s="1"/>
  <c r="K82" i="49" s="1"/>
  <c r="K83" i="49" s="1"/>
  <c r="K84" i="49" s="1"/>
  <c r="K85" i="49" s="1"/>
  <c r="K86" i="49" s="1"/>
  <c r="K87" i="49" s="1"/>
  <c r="K88" i="49" s="1"/>
  <c r="K89" i="49" s="1"/>
  <c r="AN4" i="49"/>
  <c r="AQ4" i="49"/>
  <c r="AP4" i="49"/>
  <c r="AO4" i="49"/>
  <c r="AR4" i="49"/>
  <c r="K5" i="43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K80" i="43" s="1"/>
  <c r="K81" i="43" s="1"/>
  <c r="K82" i="43" s="1"/>
  <c r="K83" i="43" s="1"/>
  <c r="K84" i="43" s="1"/>
  <c r="K85" i="43" s="1"/>
  <c r="K86" i="43" s="1"/>
  <c r="K87" i="43" s="1"/>
  <c r="K88" i="43" s="1"/>
  <c r="K89" i="43" s="1"/>
  <c r="AQ4" i="43"/>
  <c r="AP4" i="43"/>
  <c r="AO4" i="43"/>
  <c r="AN4" i="43"/>
  <c r="AR4" i="43"/>
  <c r="K7" i="58"/>
  <c r="K8" i="58" s="1"/>
  <c r="K9" i="58" s="1"/>
  <c r="K10" i="58" s="1"/>
  <c r="K11" i="58" s="1"/>
  <c r="K12" i="58" s="1"/>
  <c r="K13" i="58" s="1"/>
  <c r="K14" i="58" s="1"/>
  <c r="K15" i="58" s="1"/>
  <c r="K16" i="58" s="1"/>
  <c r="K17" i="58" s="1"/>
  <c r="K18" i="58" s="1"/>
  <c r="K19" i="58" s="1"/>
  <c r="K20" i="58" s="1"/>
  <c r="K21" i="58" s="1"/>
  <c r="K22" i="58" s="1"/>
  <c r="K23" i="58" s="1"/>
  <c r="K7" i="62"/>
  <c r="K8" i="62" s="1"/>
  <c r="K9" i="62" s="1"/>
  <c r="K10" i="62" s="1"/>
  <c r="K11" i="62" s="1"/>
  <c r="K12" i="62" s="1"/>
  <c r="K13" i="62" s="1"/>
  <c r="K14" i="62" s="1"/>
  <c r="K15" i="62" s="1"/>
  <c r="K16" i="62" s="1"/>
  <c r="K17" i="62" s="1"/>
  <c r="K18" i="62" s="1"/>
  <c r="K19" i="62" s="1"/>
  <c r="K20" i="62" s="1"/>
  <c r="K21" i="62" s="1"/>
  <c r="K22" i="62" s="1"/>
  <c r="K23" i="62" s="1"/>
  <c r="K7" i="74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5" i="86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AP4" i="86"/>
  <c r="AQ4" i="86"/>
  <c r="AN4" i="86"/>
  <c r="AO4" i="86"/>
  <c r="AR4" i="86"/>
  <c r="K5" i="89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AP4" i="89"/>
  <c r="AO4" i="89"/>
  <c r="AN4" i="89"/>
  <c r="AQ4" i="89"/>
  <c r="AR4" i="89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AQ4" i="93"/>
  <c r="AN4" i="93"/>
  <c r="AP4" i="93"/>
  <c r="AO4" i="93"/>
  <c r="AR4" i="93"/>
  <c r="K5" i="97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AN4" i="97"/>
  <c r="AO4" i="97"/>
  <c r="AP4" i="97"/>
  <c r="AQ4" i="97"/>
  <c r="AR4" i="97"/>
  <c r="K5" i="10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AQ4" i="101"/>
  <c r="AN4" i="101"/>
  <c r="AP4" i="101"/>
  <c r="AO4" i="101"/>
  <c r="AR4" i="101"/>
  <c r="K5" i="105"/>
  <c r="K6" i="105" s="1"/>
  <c r="K7" i="105" s="1"/>
  <c r="K8" i="105" s="1"/>
  <c r="K9" i="105" s="1"/>
  <c r="K10" i="105" s="1"/>
  <c r="K11" i="105" s="1"/>
  <c r="K12" i="105" s="1"/>
  <c r="K13" i="105" s="1"/>
  <c r="K14" i="105" s="1"/>
  <c r="K15" i="105" s="1"/>
  <c r="K16" i="105" s="1"/>
  <c r="K17" i="105" s="1"/>
  <c r="K18" i="105" s="1"/>
  <c r="K19" i="105" s="1"/>
  <c r="K20" i="105" s="1"/>
  <c r="K21" i="105" s="1"/>
  <c r="K22" i="105" s="1"/>
  <c r="K23" i="105" s="1"/>
  <c r="K24" i="105" s="1"/>
  <c r="K25" i="105" s="1"/>
  <c r="K26" i="105" s="1"/>
  <c r="K27" i="105" s="1"/>
  <c r="K28" i="105" s="1"/>
  <c r="K29" i="105" s="1"/>
  <c r="K30" i="105" s="1"/>
  <c r="K31" i="105" s="1"/>
  <c r="K32" i="105" s="1"/>
  <c r="K33" i="105" s="1"/>
  <c r="K34" i="105" s="1"/>
  <c r="K35" i="105" s="1"/>
  <c r="K36" i="105" s="1"/>
  <c r="K37" i="105" s="1"/>
  <c r="K38" i="105" s="1"/>
  <c r="K39" i="105" s="1"/>
  <c r="K40" i="105" s="1"/>
  <c r="K41" i="105" s="1"/>
  <c r="K42" i="105" s="1"/>
  <c r="K43" i="105" s="1"/>
  <c r="K44" i="105" s="1"/>
  <c r="K45" i="105" s="1"/>
  <c r="K46" i="105" s="1"/>
  <c r="K47" i="105" s="1"/>
  <c r="K48" i="105" s="1"/>
  <c r="K49" i="105" s="1"/>
  <c r="K50" i="105" s="1"/>
  <c r="K51" i="105" s="1"/>
  <c r="K52" i="105" s="1"/>
  <c r="K53" i="105" s="1"/>
  <c r="K54" i="105" s="1"/>
  <c r="K55" i="105" s="1"/>
  <c r="K56" i="105" s="1"/>
  <c r="K57" i="105" s="1"/>
  <c r="K58" i="105" s="1"/>
  <c r="K59" i="105" s="1"/>
  <c r="K60" i="105" s="1"/>
  <c r="K61" i="105" s="1"/>
  <c r="K62" i="105" s="1"/>
  <c r="K63" i="105" s="1"/>
  <c r="K64" i="105" s="1"/>
  <c r="K65" i="105" s="1"/>
  <c r="K66" i="105" s="1"/>
  <c r="K67" i="105" s="1"/>
  <c r="K68" i="105" s="1"/>
  <c r="K69" i="105" s="1"/>
  <c r="AQ4" i="105"/>
  <c r="AO4" i="105"/>
  <c r="AN4" i="105"/>
  <c r="AP4" i="105"/>
  <c r="AR4" i="105"/>
  <c r="AH5" i="37"/>
  <c r="AQ5" i="37" s="1"/>
  <c r="Z5" i="37"/>
  <c r="AH5" i="64"/>
  <c r="AQ5" i="64" s="1"/>
  <c r="Z5" i="64"/>
  <c r="AH5" i="70"/>
  <c r="AQ5" i="70" s="1"/>
  <c r="Z5" i="70"/>
  <c r="AH5" i="76"/>
  <c r="AQ5" i="76" s="1"/>
  <c r="Z5" i="76"/>
  <c r="AH5" i="82"/>
  <c r="AQ5" i="82" s="1"/>
  <c r="Z5" i="82"/>
  <c r="AH5" i="11"/>
  <c r="AQ5" i="11" s="1"/>
  <c r="Z5" i="11"/>
  <c r="Z5" i="12"/>
  <c r="AH5" i="12"/>
  <c r="AQ5" i="12" s="1"/>
  <c r="AH5" i="23"/>
  <c r="AQ5" i="23" s="1"/>
  <c r="Z5" i="23"/>
  <c r="AH5" i="29"/>
  <c r="AQ5" i="29" s="1"/>
  <c r="Z5" i="29"/>
  <c r="Z5" i="14"/>
  <c r="AH5" i="14"/>
  <c r="AQ5" i="14" s="1"/>
  <c r="AH5" i="19"/>
  <c r="AQ5" i="19" s="1"/>
  <c r="Z5" i="19"/>
  <c r="AH5" i="30"/>
  <c r="AQ5" i="30" s="1"/>
  <c r="Z5" i="30"/>
  <c r="AH5" i="33"/>
  <c r="AQ5" i="33" s="1"/>
  <c r="Z5" i="33"/>
  <c r="Z5" i="15"/>
  <c r="AH5" i="15"/>
  <c r="AH5" i="21"/>
  <c r="AQ5" i="21" s="1"/>
  <c r="Z5" i="21"/>
  <c r="AH5" i="27"/>
  <c r="AQ5" i="27" s="1"/>
  <c r="Z5" i="27"/>
  <c r="AH5" i="34"/>
  <c r="AQ5" i="34" s="1"/>
  <c r="Z5" i="34"/>
  <c r="Z5" i="10"/>
  <c r="AH5" i="10"/>
  <c r="AQ5" i="10" s="1"/>
  <c r="AH5" i="18"/>
  <c r="AQ5" i="18" s="1"/>
  <c r="Z5" i="18"/>
  <c r="AH5" i="35"/>
  <c r="AQ5" i="35" s="1"/>
  <c r="Z5" i="35"/>
  <c r="AH5" i="50"/>
  <c r="AQ5" i="50" s="1"/>
  <c r="Z5" i="50"/>
  <c r="AH5" i="48"/>
  <c r="AQ5" i="48" s="1"/>
  <c r="Z5" i="48"/>
  <c r="AH5" i="42"/>
  <c r="AQ5" i="42" s="1"/>
  <c r="Z5" i="42"/>
  <c r="AH5" i="58"/>
  <c r="AQ5" i="58" s="1"/>
  <c r="Z5" i="58"/>
  <c r="AH5" i="62"/>
  <c r="AQ5" i="62" s="1"/>
  <c r="Z5" i="62"/>
  <c r="AH5" i="49"/>
  <c r="Z5" i="49"/>
  <c r="AH5" i="43"/>
  <c r="Z5" i="43"/>
  <c r="AH5" i="59"/>
  <c r="AQ5" i="59" s="1"/>
  <c r="Z5" i="59"/>
  <c r="AH5" i="69"/>
  <c r="AQ5" i="69" s="1"/>
  <c r="Z5" i="69"/>
  <c r="AH5" i="71"/>
  <c r="AQ5" i="71" s="1"/>
  <c r="Z5" i="71"/>
  <c r="AH5" i="81"/>
  <c r="AQ5" i="81" s="1"/>
  <c r="Z5" i="81"/>
  <c r="AH5" i="84"/>
  <c r="AQ5" i="84" s="1"/>
  <c r="Z5" i="84"/>
  <c r="AH5" i="88"/>
  <c r="AQ5" i="88" s="1"/>
  <c r="Z5" i="88"/>
  <c r="AH5" i="92"/>
  <c r="AQ5" i="92" s="1"/>
  <c r="Z5" i="92"/>
  <c r="AH5" i="96"/>
  <c r="Z5" i="96"/>
  <c r="AH5" i="100"/>
  <c r="Z5" i="100"/>
  <c r="AH5" i="104"/>
  <c r="Z5" i="104"/>
  <c r="AH5" i="38"/>
  <c r="AQ5" i="38" s="1"/>
  <c r="Z5" i="38"/>
  <c r="AH5" i="41"/>
  <c r="AQ5" i="41" s="1"/>
  <c r="Z5" i="41"/>
  <c r="AH5" i="17"/>
  <c r="AQ5" i="17" s="1"/>
  <c r="Z5" i="17"/>
  <c r="AH5" i="25"/>
  <c r="AQ5" i="25" s="1"/>
  <c r="Z5" i="25"/>
  <c r="AH5" i="31"/>
  <c r="AQ5" i="31" s="1"/>
  <c r="Z5" i="31"/>
  <c r="AH5" i="39"/>
  <c r="AQ5" i="39" s="1"/>
  <c r="Z5" i="39"/>
  <c r="AH5" i="60"/>
  <c r="AQ5" i="60" s="1"/>
  <c r="Z5" i="60"/>
  <c r="AH5" i="66"/>
  <c r="AQ5" i="66" s="1"/>
  <c r="Z5" i="66"/>
  <c r="AH5" i="72"/>
  <c r="AQ5" i="72" s="1"/>
  <c r="Z5" i="72"/>
  <c r="AH5" i="78"/>
  <c r="AQ5" i="78" s="1"/>
  <c r="Z5" i="78"/>
  <c r="AH5" i="22"/>
  <c r="AQ5" i="22" s="1"/>
  <c r="Z5" i="22"/>
  <c r="AH5" i="24"/>
  <c r="AQ5" i="24" s="1"/>
  <c r="Z5" i="24"/>
  <c r="AH5" i="36"/>
  <c r="AQ5" i="36" s="1"/>
  <c r="Z5" i="36"/>
  <c r="AH5" i="16"/>
  <c r="Z5" i="16"/>
  <c r="AH5" i="55"/>
  <c r="Z5" i="55"/>
  <c r="AH5" i="9"/>
  <c r="AQ5" i="9" s="1"/>
  <c r="Z5" i="9"/>
  <c r="AH5" i="2"/>
  <c r="AQ5" i="2" s="1"/>
  <c r="Z5" i="2"/>
  <c r="AH5" i="26"/>
  <c r="AQ5" i="26" s="1"/>
  <c r="Z5" i="26"/>
  <c r="AH5" i="28"/>
  <c r="AQ5" i="28" s="1"/>
  <c r="Z5" i="28"/>
  <c r="AH5" i="40"/>
  <c r="AQ5" i="40" s="1"/>
  <c r="Z5" i="40"/>
  <c r="AH5" i="13"/>
  <c r="Z5" i="13"/>
  <c r="AH5" i="20"/>
  <c r="Z5" i="20"/>
  <c r="Z5" i="44"/>
  <c r="AH5" i="44"/>
  <c r="AH5" i="54"/>
  <c r="AQ5" i="54" s="1"/>
  <c r="Z5" i="54"/>
  <c r="Z5" i="51"/>
  <c r="AH5" i="51"/>
  <c r="AQ5" i="51" s="1"/>
  <c r="AH5" i="45"/>
  <c r="Z5" i="45"/>
  <c r="AH5" i="61"/>
  <c r="AQ5" i="61" s="1"/>
  <c r="Z5" i="61"/>
  <c r="AH5" i="63"/>
  <c r="AQ5" i="63" s="1"/>
  <c r="Z5" i="63"/>
  <c r="AH5" i="73"/>
  <c r="AQ5" i="73" s="1"/>
  <c r="Z5" i="73"/>
  <c r="AH5" i="75"/>
  <c r="AQ5" i="75" s="1"/>
  <c r="Z5" i="75"/>
  <c r="AH5" i="86"/>
  <c r="Z5" i="86"/>
  <c r="AH5" i="89"/>
  <c r="Z5" i="89"/>
  <c r="AH5" i="93"/>
  <c r="Z5" i="93"/>
  <c r="AH5" i="97"/>
  <c r="Z5" i="97"/>
  <c r="AH5" i="101"/>
  <c r="Z5" i="101"/>
  <c r="AH5" i="105"/>
  <c r="Z5" i="105"/>
  <c r="AH5" i="85"/>
  <c r="AQ5" i="85" s="1"/>
  <c r="Z5" i="85"/>
  <c r="AH5" i="90"/>
  <c r="AQ5" i="90" s="1"/>
  <c r="Z5" i="90"/>
  <c r="AH5" i="94"/>
  <c r="AQ5" i="94" s="1"/>
  <c r="Z5" i="94"/>
  <c r="AH5" i="98"/>
  <c r="AQ5" i="98" s="1"/>
  <c r="Z5" i="98"/>
  <c r="AH5" i="102"/>
  <c r="AQ5" i="102" s="1"/>
  <c r="Z5" i="102"/>
  <c r="AH5" i="32"/>
  <c r="Z5" i="32"/>
  <c r="Z5" i="46"/>
  <c r="AH5" i="46"/>
  <c r="AQ5" i="46" s="1"/>
  <c r="AH5" i="53"/>
  <c r="Z5" i="53"/>
  <c r="Z5" i="52"/>
  <c r="AH5" i="52"/>
  <c r="AQ5" i="52" s="1"/>
  <c r="Z5" i="47"/>
  <c r="AH5" i="47"/>
  <c r="AQ5" i="47" s="1"/>
  <c r="AH5" i="65"/>
  <c r="AQ5" i="65" s="1"/>
  <c r="Z5" i="65"/>
  <c r="AH5" i="67"/>
  <c r="AQ5" i="67" s="1"/>
  <c r="Z5" i="67"/>
  <c r="AH5" i="77"/>
  <c r="AQ5" i="77" s="1"/>
  <c r="Z5" i="77"/>
  <c r="AH5" i="79"/>
  <c r="AQ5" i="79" s="1"/>
  <c r="Z5" i="79"/>
  <c r="AH5" i="83"/>
  <c r="AQ5" i="83" s="1"/>
  <c r="Z5" i="83"/>
  <c r="AH5" i="87"/>
  <c r="Z5" i="87"/>
  <c r="AH5" i="91"/>
  <c r="Z5" i="91"/>
  <c r="AH5" i="95"/>
  <c r="Z5" i="95"/>
  <c r="AH5" i="99"/>
  <c r="Z5" i="99"/>
  <c r="AH5" i="103"/>
  <c r="Z5" i="103"/>
  <c r="AH5" i="68"/>
  <c r="AQ5" i="68" s="1"/>
  <c r="Z5" i="68"/>
  <c r="AH5" i="74"/>
  <c r="AQ5" i="74" s="1"/>
  <c r="Z5" i="74"/>
  <c r="AH5" i="80"/>
  <c r="AQ5" i="80" s="1"/>
  <c r="Z5" i="80"/>
  <c r="AQ5" i="87" l="1"/>
  <c r="AQ5" i="96"/>
  <c r="AQ5" i="99"/>
  <c r="AQ5" i="91"/>
  <c r="AQ5" i="16"/>
  <c r="AQ5" i="100"/>
  <c r="AQ5" i="103"/>
  <c r="AQ5" i="95"/>
  <c r="AQ5" i="53"/>
  <c r="AQ5" i="15"/>
  <c r="AQ5" i="89"/>
  <c r="AQ5" i="45"/>
  <c r="AQ5" i="32"/>
  <c r="AQ5" i="101"/>
  <c r="AQ5" i="43"/>
  <c r="AQ5" i="97"/>
  <c r="AQ5" i="86"/>
  <c r="AQ5" i="20"/>
  <c r="AQ5" i="49"/>
  <c r="AQ5" i="105"/>
  <c r="AQ5" i="93"/>
  <c r="AQ5" i="13"/>
  <c r="AQ5" i="55"/>
  <c r="AQ5" i="104"/>
  <c r="AQ5" i="44"/>
  <c r="W6" i="83"/>
  <c r="AG5" i="83"/>
  <c r="AP5" i="83" s="1"/>
  <c r="AF5" i="83"/>
  <c r="AO5" i="83" s="1"/>
  <c r="AE5" i="83"/>
  <c r="W6" i="15"/>
  <c r="AG5" i="15"/>
  <c r="AP5" i="15" s="1"/>
  <c r="AF5" i="15"/>
  <c r="AO5" i="15" s="1"/>
  <c r="AE5" i="15"/>
  <c r="AF5" i="80"/>
  <c r="AO5" i="80" s="1"/>
  <c r="AE5" i="80"/>
  <c r="W6" i="80"/>
  <c r="AG5" i="80"/>
  <c r="AP5" i="80" s="1"/>
  <c r="AE5" i="67"/>
  <c r="W6" i="67"/>
  <c r="AG5" i="67"/>
  <c r="AP5" i="67" s="1"/>
  <c r="AF5" i="67"/>
  <c r="AO5" i="67" s="1"/>
  <c r="AE5" i="102"/>
  <c r="W6" i="102"/>
  <c r="AG5" i="102"/>
  <c r="AP5" i="102" s="1"/>
  <c r="AF5" i="102"/>
  <c r="AO5" i="102" s="1"/>
  <c r="AE5" i="26"/>
  <c r="AF5" i="26"/>
  <c r="AO5" i="26" s="1"/>
  <c r="AG5" i="26"/>
  <c r="AP5" i="26" s="1"/>
  <c r="W6" i="26"/>
  <c r="AE5" i="72"/>
  <c r="W6" i="72"/>
  <c r="AG5" i="72"/>
  <c r="AP5" i="72" s="1"/>
  <c r="AF5" i="72"/>
  <c r="AO5" i="72" s="1"/>
  <c r="AE5" i="25"/>
  <c r="AF5" i="25"/>
  <c r="AO5" i="25" s="1"/>
  <c r="AG5" i="25"/>
  <c r="AP5" i="25" s="1"/>
  <c r="W6" i="25"/>
  <c r="AF5" i="104"/>
  <c r="AO5" i="104" s="1"/>
  <c r="AE5" i="104"/>
  <c r="W6" i="104"/>
  <c r="AG5" i="104"/>
  <c r="AP5" i="104" s="1"/>
  <c r="W6" i="96"/>
  <c r="AG5" i="96"/>
  <c r="AP5" i="96" s="1"/>
  <c r="AF5" i="96"/>
  <c r="AO5" i="96" s="1"/>
  <c r="AE5" i="96"/>
  <c r="W6" i="88"/>
  <c r="AG5" i="88"/>
  <c r="AP5" i="88" s="1"/>
  <c r="AF5" i="88"/>
  <c r="AO5" i="88" s="1"/>
  <c r="AE5" i="88"/>
  <c r="AG5" i="69"/>
  <c r="AP5" i="69" s="1"/>
  <c r="W6" i="69"/>
  <c r="AF5" i="69"/>
  <c r="AO5" i="69" s="1"/>
  <c r="AE5" i="69"/>
  <c r="W6" i="43"/>
  <c r="AG5" i="43"/>
  <c r="AP5" i="43" s="1"/>
  <c r="AE5" i="43"/>
  <c r="AF5" i="43"/>
  <c r="AO5" i="43" s="1"/>
  <c r="W6" i="14"/>
  <c r="AG5" i="14"/>
  <c r="AP5" i="14" s="1"/>
  <c r="AF5" i="14"/>
  <c r="AO5" i="14" s="1"/>
  <c r="AE5" i="14"/>
  <c r="W6" i="76"/>
  <c r="AG5" i="76"/>
  <c r="AP5" i="76" s="1"/>
  <c r="AF5" i="76"/>
  <c r="AO5" i="76" s="1"/>
  <c r="AE5" i="76"/>
  <c r="AG5" i="99"/>
  <c r="AP5" i="99" s="1"/>
  <c r="W6" i="99"/>
  <c r="AF5" i="99"/>
  <c r="AO5" i="99" s="1"/>
  <c r="AE5" i="99"/>
  <c r="AE5" i="91"/>
  <c r="W6" i="91"/>
  <c r="AG5" i="91"/>
  <c r="AP5" i="91" s="1"/>
  <c r="AF5" i="91"/>
  <c r="AO5" i="91" s="1"/>
  <c r="AF5" i="47"/>
  <c r="AO5" i="47" s="1"/>
  <c r="AG5" i="47"/>
  <c r="AP5" i="47" s="1"/>
  <c r="W6" i="47"/>
  <c r="AE5" i="47"/>
  <c r="AE5" i="90"/>
  <c r="W6" i="90"/>
  <c r="AG5" i="90"/>
  <c r="AP5" i="90" s="1"/>
  <c r="AF5" i="90"/>
  <c r="AO5" i="90" s="1"/>
  <c r="AG5" i="75"/>
  <c r="AP5" i="75" s="1"/>
  <c r="AF5" i="75"/>
  <c r="AO5" i="75" s="1"/>
  <c r="AE5" i="75"/>
  <c r="W6" i="75"/>
  <c r="W6" i="35"/>
  <c r="AG5" i="35"/>
  <c r="AP5" i="35" s="1"/>
  <c r="AE5" i="35"/>
  <c r="AF5" i="35"/>
  <c r="AO5" i="35" s="1"/>
  <c r="AF5" i="33"/>
  <c r="AO5" i="33" s="1"/>
  <c r="AE5" i="33"/>
  <c r="AG5" i="33"/>
  <c r="AP5" i="33" s="1"/>
  <c r="W6" i="33"/>
  <c r="AF5" i="98"/>
  <c r="AO5" i="98" s="1"/>
  <c r="AE5" i="98"/>
  <c r="W6" i="98"/>
  <c r="AG5" i="98"/>
  <c r="AP5" i="98" s="1"/>
  <c r="AE5" i="85"/>
  <c r="AF5" i="85"/>
  <c r="AO5" i="85" s="1"/>
  <c r="W6" i="85"/>
  <c r="AG5" i="85"/>
  <c r="AP5" i="85" s="1"/>
  <c r="AE5" i="97"/>
  <c r="AF5" i="97"/>
  <c r="AO5" i="97" s="1"/>
  <c r="W6" i="97"/>
  <c r="AG5" i="97"/>
  <c r="AP5" i="97" s="1"/>
  <c r="W6" i="89"/>
  <c r="AG5" i="89"/>
  <c r="AP5" i="89" s="1"/>
  <c r="AF5" i="89"/>
  <c r="AO5" i="89" s="1"/>
  <c r="AE5" i="89"/>
  <c r="AG5" i="63"/>
  <c r="AP5" i="63" s="1"/>
  <c r="AF5" i="63"/>
  <c r="AO5" i="63" s="1"/>
  <c r="AE5" i="63"/>
  <c r="W6" i="63"/>
  <c r="AG5" i="16"/>
  <c r="AP5" i="16" s="1"/>
  <c r="AF5" i="16"/>
  <c r="AO5" i="16" s="1"/>
  <c r="W6" i="16"/>
  <c r="AE5" i="16"/>
  <c r="AE5" i="41"/>
  <c r="AF5" i="41"/>
  <c r="AO5" i="41" s="1"/>
  <c r="AG5" i="41"/>
  <c r="AP5" i="41" s="1"/>
  <c r="W6" i="41"/>
  <c r="AF5" i="49"/>
  <c r="AO5" i="49" s="1"/>
  <c r="AG5" i="49"/>
  <c r="AP5" i="49" s="1"/>
  <c r="W6" i="49"/>
  <c r="AE5" i="49"/>
  <c r="AF5" i="48"/>
  <c r="AO5" i="48" s="1"/>
  <c r="AE5" i="48"/>
  <c r="AG5" i="48"/>
  <c r="AP5" i="48" s="1"/>
  <c r="W6" i="48"/>
  <c r="AG5" i="18"/>
  <c r="AP5" i="18" s="1"/>
  <c r="AF5" i="18"/>
  <c r="AO5" i="18" s="1"/>
  <c r="AE5" i="18"/>
  <c r="W6" i="18"/>
  <c r="AF5" i="34"/>
  <c r="AO5" i="34" s="1"/>
  <c r="AG5" i="34"/>
  <c r="AP5" i="34" s="1"/>
  <c r="W6" i="34"/>
  <c r="AE5" i="34"/>
  <c r="AG5" i="19"/>
  <c r="AP5" i="19" s="1"/>
  <c r="W6" i="19"/>
  <c r="AF5" i="19"/>
  <c r="AO5" i="19" s="1"/>
  <c r="AE5" i="19"/>
  <c r="AF5" i="23"/>
  <c r="AO5" i="23" s="1"/>
  <c r="AG5" i="23"/>
  <c r="AP5" i="23" s="1"/>
  <c r="W6" i="23"/>
  <c r="AE5" i="23"/>
  <c r="AE5" i="37"/>
  <c r="AF5" i="37"/>
  <c r="AO5" i="37" s="1"/>
  <c r="AG5" i="37"/>
  <c r="AP5" i="37" s="1"/>
  <c r="W6" i="37"/>
  <c r="AE5" i="61"/>
  <c r="AF5" i="61"/>
  <c r="AO5" i="61" s="1"/>
  <c r="W6" i="61"/>
  <c r="AG5" i="61"/>
  <c r="AP5" i="61" s="1"/>
  <c r="AE5" i="20"/>
  <c r="W6" i="20"/>
  <c r="AF5" i="20"/>
  <c r="AO5" i="20" s="1"/>
  <c r="AG5" i="20"/>
  <c r="AP5" i="20" s="1"/>
  <c r="AF5" i="62"/>
  <c r="AO5" i="62" s="1"/>
  <c r="AE5" i="62"/>
  <c r="AG5" i="62"/>
  <c r="AP5" i="62" s="1"/>
  <c r="W6" i="62"/>
  <c r="W6" i="42"/>
  <c r="AE5" i="42"/>
  <c r="AG5" i="42"/>
  <c r="AP5" i="42" s="1"/>
  <c r="AF5" i="42"/>
  <c r="AO5" i="42" s="1"/>
  <c r="AE5" i="27"/>
  <c r="W6" i="27"/>
  <c r="AF5" i="27"/>
  <c r="AO5" i="27" s="1"/>
  <c r="AG5" i="27"/>
  <c r="AP5" i="27" s="1"/>
  <c r="AE5" i="12"/>
  <c r="W6" i="12"/>
  <c r="AF5" i="12"/>
  <c r="AO5" i="12" s="1"/>
  <c r="AG5" i="12"/>
  <c r="AP5" i="12" s="1"/>
  <c r="AF5" i="68"/>
  <c r="AO5" i="68" s="1"/>
  <c r="AG5" i="68"/>
  <c r="AP5" i="68" s="1"/>
  <c r="AE5" i="68"/>
  <c r="W6" i="68"/>
  <c r="AE5" i="103"/>
  <c r="W6" i="103"/>
  <c r="AG5" i="103"/>
  <c r="AP5" i="103" s="1"/>
  <c r="AF5" i="103"/>
  <c r="AO5" i="103" s="1"/>
  <c r="W6" i="95"/>
  <c r="AG5" i="95"/>
  <c r="AP5" i="95" s="1"/>
  <c r="AF5" i="95"/>
  <c r="AO5" i="95" s="1"/>
  <c r="AE5" i="95"/>
  <c r="AG5" i="87"/>
  <c r="AP5" i="87" s="1"/>
  <c r="W6" i="87"/>
  <c r="AF5" i="87"/>
  <c r="AO5" i="87" s="1"/>
  <c r="AE5" i="87"/>
  <c r="W6" i="77"/>
  <c r="AG5" i="77"/>
  <c r="AP5" i="77" s="1"/>
  <c r="AF5" i="77"/>
  <c r="AO5" i="77" s="1"/>
  <c r="AE5" i="77"/>
  <c r="AG5" i="52"/>
  <c r="AP5" i="52" s="1"/>
  <c r="W6" i="52"/>
  <c r="AE5" i="52"/>
  <c r="AF5" i="52"/>
  <c r="AO5" i="52" s="1"/>
  <c r="AE5" i="46"/>
  <c r="AF5" i="46"/>
  <c r="AO5" i="46" s="1"/>
  <c r="AG5" i="46"/>
  <c r="AP5" i="46" s="1"/>
  <c r="W6" i="46"/>
  <c r="AG5" i="105"/>
  <c r="AP5" i="105" s="1"/>
  <c r="W6" i="105"/>
  <c r="AF5" i="105"/>
  <c r="AO5" i="105" s="1"/>
  <c r="AE5" i="105"/>
  <c r="W6" i="28"/>
  <c r="AE5" i="28"/>
  <c r="AG5" i="28"/>
  <c r="AP5" i="28" s="1"/>
  <c r="AF5" i="28"/>
  <c r="AO5" i="28" s="1"/>
  <c r="AG5" i="9"/>
  <c r="AP5" i="9" s="1"/>
  <c r="AE5" i="9"/>
  <c r="AF5" i="9"/>
  <c r="AO5" i="9" s="1"/>
  <c r="W6" i="9"/>
  <c r="AF5" i="36"/>
  <c r="AO5" i="36" s="1"/>
  <c r="AG5" i="36"/>
  <c r="AP5" i="36" s="1"/>
  <c r="AE5" i="36"/>
  <c r="W6" i="36"/>
  <c r="AF5" i="22"/>
  <c r="AO5" i="22" s="1"/>
  <c r="AE5" i="22"/>
  <c r="AG5" i="22"/>
  <c r="AP5" i="22" s="1"/>
  <c r="W6" i="22"/>
  <c r="AE5" i="78"/>
  <c r="W6" i="78"/>
  <c r="AG5" i="78"/>
  <c r="AP5" i="78" s="1"/>
  <c r="AF5" i="78"/>
  <c r="AO5" i="78" s="1"/>
  <c r="AE5" i="60"/>
  <c r="W6" i="60"/>
  <c r="AG5" i="60"/>
  <c r="AP5" i="60" s="1"/>
  <c r="AF5" i="60"/>
  <c r="AO5" i="60" s="1"/>
  <c r="AG5" i="17"/>
  <c r="AP5" i="17" s="1"/>
  <c r="AF5" i="17"/>
  <c r="AO5" i="17" s="1"/>
  <c r="AE5" i="17"/>
  <c r="W6" i="17"/>
  <c r="W6" i="71"/>
  <c r="AG5" i="71"/>
  <c r="AP5" i="71" s="1"/>
  <c r="AF5" i="71"/>
  <c r="AO5" i="71" s="1"/>
  <c r="AE5" i="71"/>
  <c r="W6" i="82"/>
  <c r="AG5" i="82"/>
  <c r="AP5" i="82" s="1"/>
  <c r="AF5" i="82"/>
  <c r="AO5" i="82" s="1"/>
  <c r="AE5" i="82"/>
  <c r="W6" i="64"/>
  <c r="AG5" i="64"/>
  <c r="AP5" i="64" s="1"/>
  <c r="AF5" i="64"/>
  <c r="AO5" i="64" s="1"/>
  <c r="AE5" i="64"/>
  <c r="AE5" i="54"/>
  <c r="AF5" i="54"/>
  <c r="AO5" i="54" s="1"/>
  <c r="AG5" i="54"/>
  <c r="AP5" i="54" s="1"/>
  <c r="W6" i="54"/>
  <c r="AE5" i="73"/>
  <c r="W6" i="73"/>
  <c r="AG5" i="73"/>
  <c r="AP5" i="73" s="1"/>
  <c r="AF5" i="73"/>
  <c r="AO5" i="73" s="1"/>
  <c r="AF5" i="51"/>
  <c r="AO5" i="51" s="1"/>
  <c r="AG5" i="51"/>
  <c r="AP5" i="51" s="1"/>
  <c r="AE5" i="51"/>
  <c r="W6" i="51"/>
  <c r="W6" i="44"/>
  <c r="AE5" i="44"/>
  <c r="AF5" i="44"/>
  <c r="AO5" i="44" s="1"/>
  <c r="AG5" i="44"/>
  <c r="AP5" i="44" s="1"/>
  <c r="AE5" i="13"/>
  <c r="AG5" i="13"/>
  <c r="AP5" i="13" s="1"/>
  <c r="W6" i="13"/>
  <c r="AF5" i="13"/>
  <c r="AO5" i="13" s="1"/>
  <c r="AE5" i="39"/>
  <c r="W6" i="39"/>
  <c r="AF5" i="39"/>
  <c r="AO5" i="39" s="1"/>
  <c r="AG5" i="39"/>
  <c r="AP5" i="39" s="1"/>
  <c r="AE5" i="38"/>
  <c r="AF5" i="38"/>
  <c r="AO5" i="38" s="1"/>
  <c r="AG5" i="38"/>
  <c r="AP5" i="38" s="1"/>
  <c r="W6" i="38"/>
  <c r="W6" i="100"/>
  <c r="AG5" i="100"/>
  <c r="AP5" i="100" s="1"/>
  <c r="AF5" i="100"/>
  <c r="AO5" i="100" s="1"/>
  <c r="AE5" i="100"/>
  <c r="AF5" i="92"/>
  <c r="AO5" i="92" s="1"/>
  <c r="AG5" i="92"/>
  <c r="AP5" i="92" s="1"/>
  <c r="AE5" i="92"/>
  <c r="W6" i="92"/>
  <c r="W6" i="84"/>
  <c r="AG5" i="84"/>
  <c r="AP5" i="84" s="1"/>
  <c r="AF5" i="84"/>
  <c r="AO5" i="84" s="1"/>
  <c r="AE5" i="84"/>
  <c r="W6" i="58"/>
  <c r="AG5" i="58"/>
  <c r="AP5" i="58" s="1"/>
  <c r="AF5" i="58"/>
  <c r="AO5" i="58" s="1"/>
  <c r="AE5" i="58"/>
  <c r="AF5" i="50"/>
  <c r="AO5" i="50" s="1"/>
  <c r="AG5" i="50"/>
  <c r="AP5" i="50" s="1"/>
  <c r="W6" i="50"/>
  <c r="AE5" i="50"/>
  <c r="AG5" i="21"/>
  <c r="AP5" i="21" s="1"/>
  <c r="W6" i="21"/>
  <c r="AF5" i="21"/>
  <c r="AO5" i="21" s="1"/>
  <c r="AE5" i="21"/>
  <c r="AG5" i="30"/>
  <c r="AP5" i="30" s="1"/>
  <c r="AE5" i="30"/>
  <c r="AF5" i="30"/>
  <c r="AO5" i="30" s="1"/>
  <c r="W6" i="30"/>
  <c r="AF5" i="11"/>
  <c r="AO5" i="11" s="1"/>
  <c r="AE5" i="11"/>
  <c r="W6" i="11"/>
  <c r="AG5" i="11"/>
  <c r="AP5" i="11" s="1"/>
  <c r="AE5" i="45"/>
  <c r="AF5" i="45"/>
  <c r="AO5" i="45" s="1"/>
  <c r="AG5" i="45"/>
  <c r="AP5" i="45" s="1"/>
  <c r="W6" i="45"/>
  <c r="AE5" i="55"/>
  <c r="AF5" i="55"/>
  <c r="AO5" i="55" s="1"/>
  <c r="AG5" i="55"/>
  <c r="AP5" i="55" s="1"/>
  <c r="W6" i="55"/>
  <c r="W6" i="94"/>
  <c r="AG5" i="94"/>
  <c r="AP5" i="94" s="1"/>
  <c r="AF5" i="94"/>
  <c r="AO5" i="94" s="1"/>
  <c r="AE5" i="94"/>
  <c r="AF5" i="74"/>
  <c r="AO5" i="74" s="1"/>
  <c r="AG5" i="74"/>
  <c r="AP5" i="74" s="1"/>
  <c r="AE5" i="74"/>
  <c r="W6" i="74"/>
  <c r="AE5" i="79"/>
  <c r="W6" i="79"/>
  <c r="AF5" i="79"/>
  <c r="AO5" i="79" s="1"/>
  <c r="AG5" i="79"/>
  <c r="AP5" i="79" s="1"/>
  <c r="W6" i="65"/>
  <c r="AG5" i="65"/>
  <c r="AP5" i="65" s="1"/>
  <c r="AF5" i="65"/>
  <c r="AO5" i="65" s="1"/>
  <c r="AE5" i="65"/>
  <c r="W6" i="53"/>
  <c r="AG5" i="53"/>
  <c r="AP5" i="53" s="1"/>
  <c r="AE5" i="53"/>
  <c r="AF5" i="53"/>
  <c r="AO5" i="53" s="1"/>
  <c r="AG5" i="32"/>
  <c r="AP5" i="32" s="1"/>
  <c r="W6" i="32"/>
  <c r="AE5" i="32"/>
  <c r="AF5" i="32"/>
  <c r="AO5" i="32" s="1"/>
  <c r="W6" i="101"/>
  <c r="AG5" i="101"/>
  <c r="AP5" i="101" s="1"/>
  <c r="AF5" i="101"/>
  <c r="AO5" i="101" s="1"/>
  <c r="AE5" i="101"/>
  <c r="AG5" i="93"/>
  <c r="AP5" i="93" s="1"/>
  <c r="AF5" i="93"/>
  <c r="AO5" i="93" s="1"/>
  <c r="AE5" i="93"/>
  <c r="W6" i="93"/>
  <c r="AF5" i="86"/>
  <c r="AO5" i="86" s="1"/>
  <c r="AE5" i="86"/>
  <c r="W6" i="86"/>
  <c r="AG5" i="86"/>
  <c r="AP5" i="86" s="1"/>
  <c r="AE5" i="40"/>
  <c r="AF5" i="40"/>
  <c r="AO5" i="40" s="1"/>
  <c r="W6" i="40"/>
  <c r="AG5" i="40"/>
  <c r="AP5" i="40" s="1"/>
  <c r="AG5" i="2"/>
  <c r="AP5" i="2" s="1"/>
  <c r="AE5" i="2"/>
  <c r="AF5" i="2"/>
  <c r="AO5" i="2" s="1"/>
  <c r="W6" i="2"/>
  <c r="AE5" i="24"/>
  <c r="AF5" i="24"/>
  <c r="AO5" i="24" s="1"/>
  <c r="AG5" i="24"/>
  <c r="AP5" i="24" s="1"/>
  <c r="W6" i="24"/>
  <c r="AE5" i="66"/>
  <c r="W6" i="66"/>
  <c r="AG5" i="66"/>
  <c r="AP5" i="66" s="1"/>
  <c r="AF5" i="66"/>
  <c r="AO5" i="66" s="1"/>
  <c r="W6" i="31"/>
  <c r="AG5" i="31"/>
  <c r="AP5" i="31" s="1"/>
  <c r="AF5" i="31"/>
  <c r="AO5" i="31" s="1"/>
  <c r="AE5" i="31"/>
  <c r="AG5" i="81"/>
  <c r="AP5" i="81" s="1"/>
  <c r="AF5" i="81"/>
  <c r="AO5" i="81" s="1"/>
  <c r="AE5" i="81"/>
  <c r="W6" i="81"/>
  <c r="W6" i="59"/>
  <c r="AG5" i="59"/>
  <c r="AP5" i="59" s="1"/>
  <c r="AF5" i="59"/>
  <c r="AO5" i="59" s="1"/>
  <c r="AE5" i="59"/>
  <c r="AE5" i="10"/>
  <c r="W6" i="10"/>
  <c r="AF5" i="10"/>
  <c r="AO5" i="10" s="1"/>
  <c r="AG5" i="10"/>
  <c r="AP5" i="10" s="1"/>
  <c r="AE5" i="29"/>
  <c r="W6" i="29"/>
  <c r="AF5" i="29"/>
  <c r="AO5" i="29" s="1"/>
  <c r="AG5" i="29"/>
  <c r="AP5" i="29" s="1"/>
  <c r="W6" i="70"/>
  <c r="AG5" i="70"/>
  <c r="AP5" i="70" s="1"/>
  <c r="AF5" i="70"/>
  <c r="AO5" i="70" s="1"/>
  <c r="AE5" i="70"/>
  <c r="AI5" i="10" l="1"/>
  <c r="AN5" i="10"/>
  <c r="Y6" i="94"/>
  <c r="X6" i="94"/>
  <c r="Y6" i="58"/>
  <c r="X6" i="58"/>
  <c r="Y6" i="73"/>
  <c r="X6" i="73"/>
  <c r="AI5" i="48"/>
  <c r="AN5" i="48"/>
  <c r="Y6" i="41"/>
  <c r="X6" i="41"/>
  <c r="Y6" i="76"/>
  <c r="X6" i="76"/>
  <c r="AI5" i="43"/>
  <c r="AN5" i="43"/>
  <c r="AN5" i="83"/>
  <c r="AI5" i="83"/>
  <c r="AN5" i="70"/>
  <c r="AI5" i="70"/>
  <c r="Y6" i="29"/>
  <c r="X6" i="29"/>
  <c r="AI5" i="59"/>
  <c r="AN5" i="59"/>
  <c r="AN5" i="86"/>
  <c r="AI5" i="86"/>
  <c r="AI5" i="101"/>
  <c r="AN5" i="101"/>
  <c r="Y6" i="32"/>
  <c r="X6" i="32"/>
  <c r="Y6" i="53"/>
  <c r="X6" i="53"/>
  <c r="Y6" i="55"/>
  <c r="X6" i="55"/>
  <c r="Y6" i="30"/>
  <c r="X6" i="30"/>
  <c r="AN5" i="84"/>
  <c r="AI5" i="84"/>
  <c r="Y6" i="38"/>
  <c r="X6" i="38"/>
  <c r="AI5" i="13"/>
  <c r="AN5" i="13"/>
  <c r="AI5" i="51"/>
  <c r="AN5" i="51"/>
  <c r="AN5" i="73"/>
  <c r="AI5" i="73"/>
  <c r="Y6" i="82"/>
  <c r="X6" i="82"/>
  <c r="Y6" i="17"/>
  <c r="X6" i="17"/>
  <c r="Y6" i="60"/>
  <c r="X6" i="60"/>
  <c r="Y6" i="22"/>
  <c r="X6" i="22"/>
  <c r="AI5" i="46"/>
  <c r="AN5" i="46"/>
  <c r="Y6" i="42"/>
  <c r="X6" i="42"/>
  <c r="AN5" i="61"/>
  <c r="AI5" i="61"/>
  <c r="Y6" i="23"/>
  <c r="X6" i="23"/>
  <c r="AI5" i="18"/>
  <c r="AN5" i="18"/>
  <c r="AN5" i="97"/>
  <c r="AI5" i="97"/>
  <c r="Y6" i="98"/>
  <c r="X6" i="98"/>
  <c r="AI5" i="33"/>
  <c r="AN5" i="33"/>
  <c r="Y6" i="75"/>
  <c r="X6" i="75"/>
  <c r="Y6" i="90"/>
  <c r="X6" i="90"/>
  <c r="Y6" i="99"/>
  <c r="X6" i="99"/>
  <c r="AI5" i="14"/>
  <c r="AN5" i="14"/>
  <c r="AN5" i="88"/>
  <c r="AI5" i="88"/>
  <c r="Y6" i="25"/>
  <c r="X6" i="25"/>
  <c r="Y6" i="72"/>
  <c r="X6" i="72"/>
  <c r="AI5" i="32"/>
  <c r="AN5" i="32"/>
  <c r="AN5" i="78"/>
  <c r="AI5" i="78"/>
  <c r="AN5" i="105"/>
  <c r="AI5" i="105"/>
  <c r="Y6" i="87"/>
  <c r="X6" i="87"/>
  <c r="AI5" i="42"/>
  <c r="AN5" i="42"/>
  <c r="Y6" i="19"/>
  <c r="X6" i="19"/>
  <c r="Y6" i="35"/>
  <c r="X6" i="35"/>
  <c r="AN5" i="80"/>
  <c r="AI5" i="80"/>
  <c r="AI5" i="29"/>
  <c r="AN5" i="29"/>
  <c r="AI5" i="24"/>
  <c r="AN5" i="24"/>
  <c r="Y6" i="40"/>
  <c r="X6" i="40"/>
  <c r="AI5" i="45"/>
  <c r="AN5" i="45"/>
  <c r="Y6" i="21"/>
  <c r="X6" i="21"/>
  <c r="Y6" i="39"/>
  <c r="X6" i="39"/>
  <c r="Y6" i="54"/>
  <c r="X6" i="54"/>
  <c r="AI5" i="17"/>
  <c r="AN5" i="17"/>
  <c r="AN5" i="60"/>
  <c r="AI5" i="60"/>
  <c r="Y6" i="105"/>
  <c r="X6" i="105"/>
  <c r="AN5" i="95"/>
  <c r="AI5" i="95"/>
  <c r="Y6" i="103"/>
  <c r="X6" i="103"/>
  <c r="Y6" i="27"/>
  <c r="X6" i="27"/>
  <c r="Y6" i="62"/>
  <c r="X6" i="62"/>
  <c r="Y6" i="20"/>
  <c r="X6" i="20"/>
  <c r="Y6" i="37"/>
  <c r="X6" i="37"/>
  <c r="AI5" i="34"/>
  <c r="AN5" i="34"/>
  <c r="AI5" i="49"/>
  <c r="AN5" i="49"/>
  <c r="Y6" i="63"/>
  <c r="X6" i="63"/>
  <c r="AN5" i="98"/>
  <c r="AI5" i="98"/>
  <c r="AN5" i="75"/>
  <c r="AI5" i="75"/>
  <c r="AN5" i="90"/>
  <c r="AI5" i="90"/>
  <c r="Y6" i="43"/>
  <c r="X6" i="43"/>
  <c r="Y6" i="96"/>
  <c r="X6" i="96"/>
  <c r="AN5" i="72"/>
  <c r="AI5" i="72"/>
  <c r="Y6" i="67"/>
  <c r="X6" i="67"/>
  <c r="AI5" i="15"/>
  <c r="AN5" i="15"/>
  <c r="AN5" i="81"/>
  <c r="AI5" i="81"/>
  <c r="Y6" i="65"/>
  <c r="X6" i="65"/>
  <c r="AI5" i="21"/>
  <c r="AN5" i="21"/>
  <c r="AN5" i="64"/>
  <c r="AI5" i="64"/>
  <c r="AI5" i="36"/>
  <c r="AN5" i="36"/>
  <c r="AI5" i="26"/>
  <c r="AN5" i="26"/>
  <c r="AI5" i="31"/>
  <c r="AN5" i="31"/>
  <c r="Y6" i="66"/>
  <c r="X6" i="66"/>
  <c r="Y6" i="2"/>
  <c r="X6" i="2"/>
  <c r="Y6" i="93"/>
  <c r="X6" i="93"/>
  <c r="AI5" i="65"/>
  <c r="AN5" i="65"/>
  <c r="Y6" i="79"/>
  <c r="X6" i="79"/>
  <c r="AN5" i="94"/>
  <c r="AI5" i="94"/>
  <c r="AI5" i="30"/>
  <c r="AN5" i="30"/>
  <c r="AN5" i="58"/>
  <c r="AI5" i="58"/>
  <c r="AN5" i="100"/>
  <c r="AI5" i="100"/>
  <c r="AI5" i="39"/>
  <c r="AN5" i="39"/>
  <c r="Y6" i="64"/>
  <c r="X6" i="64"/>
  <c r="AN5" i="71"/>
  <c r="AI5" i="71"/>
  <c r="AI5" i="22"/>
  <c r="AN5" i="22"/>
  <c r="Y6" i="9"/>
  <c r="X6" i="9"/>
  <c r="AN5" i="28"/>
  <c r="AI5" i="28"/>
  <c r="AI5" i="52"/>
  <c r="AN5" i="52"/>
  <c r="Y6" i="77"/>
  <c r="X6" i="77"/>
  <c r="AN5" i="103"/>
  <c r="AI5" i="103"/>
  <c r="AI5" i="27"/>
  <c r="AN5" i="27"/>
  <c r="AN5" i="20"/>
  <c r="AI5" i="20"/>
  <c r="Y6" i="34"/>
  <c r="X6" i="34"/>
  <c r="Y6" i="49"/>
  <c r="X6" i="49"/>
  <c r="AI5" i="41"/>
  <c r="AN5" i="41"/>
  <c r="AN5" i="63"/>
  <c r="AI5" i="63"/>
  <c r="Y6" i="89"/>
  <c r="X6" i="89"/>
  <c r="Y6" i="85"/>
  <c r="X6" i="85"/>
  <c r="AN5" i="47"/>
  <c r="AI5" i="47"/>
  <c r="Y6" i="91"/>
  <c r="X6" i="91"/>
  <c r="AN5" i="76"/>
  <c r="AI5" i="76"/>
  <c r="AN5" i="69"/>
  <c r="AI5" i="69"/>
  <c r="Y6" i="26"/>
  <c r="X6" i="26"/>
  <c r="AN5" i="67"/>
  <c r="AI5" i="67"/>
  <c r="Y6" i="83"/>
  <c r="X6" i="83"/>
  <c r="Y6" i="31"/>
  <c r="X6" i="31"/>
  <c r="Y6" i="86"/>
  <c r="X6" i="86"/>
  <c r="AI5" i="74"/>
  <c r="AN5" i="74"/>
  <c r="Y6" i="50"/>
  <c r="X6" i="50"/>
  <c r="AN5" i="92"/>
  <c r="AI5" i="92"/>
  <c r="Y6" i="51"/>
  <c r="X6" i="51"/>
  <c r="AN5" i="77"/>
  <c r="AI5" i="77"/>
  <c r="Y6" i="18"/>
  <c r="X6" i="18"/>
  <c r="AN5" i="89"/>
  <c r="AI5" i="89"/>
  <c r="Y6" i="70"/>
  <c r="X6" i="70"/>
  <c r="Z6" i="70" s="1"/>
  <c r="Y6" i="59"/>
  <c r="X6" i="59"/>
  <c r="AN5" i="66"/>
  <c r="AI5" i="66"/>
  <c r="AN5" i="40"/>
  <c r="AI5" i="40"/>
  <c r="AN5" i="93"/>
  <c r="AI5" i="93"/>
  <c r="Y6" i="101"/>
  <c r="X6" i="101"/>
  <c r="AN5" i="79"/>
  <c r="AI5" i="79"/>
  <c r="AI5" i="55"/>
  <c r="AN5" i="55"/>
  <c r="Y6" i="11"/>
  <c r="X6" i="11"/>
  <c r="Y6" i="84"/>
  <c r="X6" i="84"/>
  <c r="AI5" i="38"/>
  <c r="AN5" i="38"/>
  <c r="AN5" i="44"/>
  <c r="AI5" i="44"/>
  <c r="AN5" i="82"/>
  <c r="AI5" i="82"/>
  <c r="Y6" i="28"/>
  <c r="X6" i="28"/>
  <c r="Y6" i="46"/>
  <c r="X6" i="46"/>
  <c r="Y6" i="52"/>
  <c r="X6" i="52"/>
  <c r="AN5" i="87"/>
  <c r="AI5" i="87"/>
  <c r="Y6" i="68"/>
  <c r="X6" i="68"/>
  <c r="Y6" i="12"/>
  <c r="X6" i="12"/>
  <c r="AN5" i="62"/>
  <c r="AI5" i="62"/>
  <c r="AI5" i="19"/>
  <c r="AN5" i="19"/>
  <c r="Y6" i="48"/>
  <c r="X6" i="48"/>
  <c r="AI5" i="16"/>
  <c r="AN5" i="16"/>
  <c r="AI5" i="35"/>
  <c r="AN5" i="35"/>
  <c r="Y6" i="47"/>
  <c r="X6" i="47"/>
  <c r="AN5" i="91"/>
  <c r="AI5" i="91"/>
  <c r="Y6" i="14"/>
  <c r="X6" i="14"/>
  <c r="Y6" i="88"/>
  <c r="X6" i="88"/>
  <c r="Y6" i="104"/>
  <c r="X6" i="104"/>
  <c r="AI5" i="25"/>
  <c r="AN5" i="25"/>
  <c r="Y6" i="102"/>
  <c r="X6" i="102"/>
  <c r="Y6" i="100"/>
  <c r="X6" i="100"/>
  <c r="Y6" i="71"/>
  <c r="X6" i="71"/>
  <c r="AI5" i="23"/>
  <c r="AN5" i="23"/>
  <c r="Y6" i="10"/>
  <c r="X6" i="10"/>
  <c r="Y6" i="81"/>
  <c r="X6" i="81"/>
  <c r="Y6" i="24"/>
  <c r="X6" i="24"/>
  <c r="AI5" i="2"/>
  <c r="AN5" i="2"/>
  <c r="AN5" i="53"/>
  <c r="AI5" i="53"/>
  <c r="Y6" i="74"/>
  <c r="X6" i="74"/>
  <c r="Y6" i="45"/>
  <c r="X6" i="45"/>
  <c r="AN5" i="11"/>
  <c r="AI5" i="11"/>
  <c r="AI5" i="50"/>
  <c r="AN5" i="50"/>
  <c r="Y6" i="92"/>
  <c r="X6" i="92"/>
  <c r="Y6" i="13"/>
  <c r="X6" i="13"/>
  <c r="Y6" i="44"/>
  <c r="X6" i="44"/>
  <c r="AI5" i="54"/>
  <c r="AN5" i="54"/>
  <c r="Y6" i="78"/>
  <c r="X6" i="78"/>
  <c r="Y6" i="36"/>
  <c r="X6" i="36"/>
  <c r="AI5" i="9"/>
  <c r="AN5" i="9"/>
  <c r="Y6" i="95"/>
  <c r="X6" i="95"/>
  <c r="AN5" i="68"/>
  <c r="AI5" i="68"/>
  <c r="AN5" i="12"/>
  <c r="AI5" i="12"/>
  <c r="Y6" i="61"/>
  <c r="X6" i="61"/>
  <c r="AN5" i="37"/>
  <c r="AI5" i="37"/>
  <c r="Y6" i="16"/>
  <c r="X6" i="16"/>
  <c r="Y6" i="97"/>
  <c r="X6" i="97"/>
  <c r="AN5" i="85"/>
  <c r="AI5" i="85"/>
  <c r="Y6" i="33"/>
  <c r="X6" i="33"/>
  <c r="AN5" i="99"/>
  <c r="AI5" i="99"/>
  <c r="Y6" i="69"/>
  <c r="X6" i="69"/>
  <c r="AN5" i="96"/>
  <c r="AI5" i="96"/>
  <c r="AI5" i="104"/>
  <c r="AN5" i="104"/>
  <c r="AN5" i="102"/>
  <c r="AI5" i="102"/>
  <c r="Y6" i="80"/>
  <c r="X6" i="80"/>
  <c r="Y6" i="15"/>
  <c r="X6" i="15"/>
  <c r="Z6" i="100" l="1"/>
  <c r="Z6" i="59"/>
  <c r="Z6" i="86"/>
  <c r="Z6" i="77"/>
  <c r="Z6" i="9"/>
  <c r="AE6" i="9" s="1"/>
  <c r="Z6" i="2"/>
  <c r="AE6" i="2" s="1"/>
  <c r="Z6" i="78"/>
  <c r="Z6" i="16"/>
  <c r="W7" i="16" s="1"/>
  <c r="Z6" i="80"/>
  <c r="W7" i="80" s="1"/>
  <c r="Z6" i="47"/>
  <c r="W7" i="47" s="1"/>
  <c r="Z6" i="48"/>
  <c r="W7" i="48" s="1"/>
  <c r="Z6" i="12"/>
  <c r="AE6" i="12" s="1"/>
  <c r="Z6" i="38"/>
  <c r="Z6" i="81"/>
  <c r="W7" i="81" s="1"/>
  <c r="Z6" i="71"/>
  <c r="AF6" i="71" s="1"/>
  <c r="AO6" i="71" s="1"/>
  <c r="Z6" i="31"/>
  <c r="AF6" i="31" s="1"/>
  <c r="AO6" i="31" s="1"/>
  <c r="Z6" i="76"/>
  <c r="AF6" i="76" s="1"/>
  <c r="AO6" i="76" s="1"/>
  <c r="Z6" i="102"/>
  <c r="W7" i="102" s="1"/>
  <c r="Z6" i="89"/>
  <c r="AF6" i="89" s="1"/>
  <c r="AO6" i="89" s="1"/>
  <c r="Z6" i="35"/>
  <c r="AE6" i="35" s="1"/>
  <c r="Z6" i="46"/>
  <c r="AF6" i="46" s="1"/>
  <c r="AO6" i="46" s="1"/>
  <c r="Z6" i="101"/>
  <c r="W7" i="101" s="1"/>
  <c r="Z6" i="85"/>
  <c r="AE6" i="85" s="1"/>
  <c r="Z6" i="34"/>
  <c r="W7" i="34" s="1"/>
  <c r="Z6" i="53"/>
  <c r="AF6" i="53" s="1"/>
  <c r="AO6" i="53" s="1"/>
  <c r="Z6" i="15"/>
  <c r="W7" i="15" s="1"/>
  <c r="Z6" i="97"/>
  <c r="AG6" i="97" s="1"/>
  <c r="AP6" i="97" s="1"/>
  <c r="Z6" i="95"/>
  <c r="AF6" i="95" s="1"/>
  <c r="AO6" i="95" s="1"/>
  <c r="W7" i="9"/>
  <c r="AF6" i="9"/>
  <c r="AO6" i="9" s="1"/>
  <c r="AH6" i="61"/>
  <c r="AQ6" i="61" s="1"/>
  <c r="AR5" i="53"/>
  <c r="AG6" i="12"/>
  <c r="AP6" i="12" s="1"/>
  <c r="W7" i="12"/>
  <c r="AR5" i="39"/>
  <c r="AR5" i="98"/>
  <c r="AH6" i="20"/>
  <c r="AQ6" i="20" s="1"/>
  <c r="AR5" i="42"/>
  <c r="AR5" i="14"/>
  <c r="AH6" i="98"/>
  <c r="AQ6" i="98" s="1"/>
  <c r="AR5" i="18"/>
  <c r="AH6" i="42"/>
  <c r="AQ6" i="42" s="1"/>
  <c r="AH6" i="60"/>
  <c r="AQ6" i="60" s="1"/>
  <c r="AH6" i="82"/>
  <c r="AQ6" i="82" s="1"/>
  <c r="AR5" i="51"/>
  <c r="AH6" i="45"/>
  <c r="AQ6" i="45" s="1"/>
  <c r="AH6" i="104"/>
  <c r="AQ6" i="104" s="1"/>
  <c r="AH6" i="14"/>
  <c r="AQ6" i="14" s="1"/>
  <c r="AH6" i="68"/>
  <c r="AQ6" i="68" s="1"/>
  <c r="Z6" i="52"/>
  <c r="AR5" i="82"/>
  <c r="AH6" i="84"/>
  <c r="AQ6" i="84" s="1"/>
  <c r="AR5" i="77"/>
  <c r="AH6" i="50"/>
  <c r="AQ6" i="50" s="1"/>
  <c r="AR5" i="67"/>
  <c r="AR5" i="76"/>
  <c r="Z6" i="49"/>
  <c r="AR5" i="100"/>
  <c r="AR5" i="94"/>
  <c r="AR5" i="65"/>
  <c r="AR5" i="72"/>
  <c r="Z6" i="43"/>
  <c r="Z6" i="20"/>
  <c r="Z6" i="27"/>
  <c r="AH6" i="105"/>
  <c r="AQ6" i="105" s="1"/>
  <c r="AR5" i="17"/>
  <c r="Z6" i="21"/>
  <c r="AR5" i="24"/>
  <c r="AH6" i="87"/>
  <c r="AQ6" i="87" s="1"/>
  <c r="AH6" i="25"/>
  <c r="AQ6" i="25" s="1"/>
  <c r="AH6" i="99"/>
  <c r="AQ6" i="99" s="1"/>
  <c r="AH6" i="75"/>
  <c r="AQ6" i="75" s="1"/>
  <c r="Z6" i="98"/>
  <c r="AH6" i="23"/>
  <c r="AQ6" i="23" s="1"/>
  <c r="Z6" i="42"/>
  <c r="Z6" i="60"/>
  <c r="Z6" i="82"/>
  <c r="AH6" i="30"/>
  <c r="AQ6" i="30" s="1"/>
  <c r="AH6" i="32"/>
  <c r="AQ6" i="32" s="1"/>
  <c r="AR5" i="83"/>
  <c r="AH6" i="73"/>
  <c r="AQ6" i="73" s="1"/>
  <c r="AH6" i="94"/>
  <c r="AQ6" i="94" s="1"/>
  <c r="AH6" i="36"/>
  <c r="AQ6" i="36" s="1"/>
  <c r="AH6" i="92"/>
  <c r="AQ6" i="92" s="1"/>
  <c r="AR5" i="25"/>
  <c r="AG6" i="89"/>
  <c r="AP6" i="89" s="1"/>
  <c r="Z6" i="61"/>
  <c r="AH6" i="44"/>
  <c r="AQ6" i="44" s="1"/>
  <c r="AR5" i="102"/>
  <c r="AH6" i="69"/>
  <c r="AQ6" i="69" s="1"/>
  <c r="Z6" i="33"/>
  <c r="AH6" i="16"/>
  <c r="AQ6" i="16" s="1"/>
  <c r="AH6" i="78"/>
  <c r="AQ6" i="78" s="1"/>
  <c r="Z6" i="44"/>
  <c r="Z6" i="45"/>
  <c r="AH6" i="71"/>
  <c r="AQ6" i="71" s="1"/>
  <c r="AH6" i="102"/>
  <c r="AQ6" i="102" s="1"/>
  <c r="Z6" i="104"/>
  <c r="Z6" i="14"/>
  <c r="AR5" i="35"/>
  <c r="AR5" i="19"/>
  <c r="Z6" i="68"/>
  <c r="AH6" i="46"/>
  <c r="AQ6" i="46" s="1"/>
  <c r="Z6" i="84"/>
  <c r="AR5" i="55"/>
  <c r="AR5" i="93"/>
  <c r="AH6" i="59"/>
  <c r="AQ6" i="59" s="1"/>
  <c r="AR5" i="89"/>
  <c r="Z6" i="50"/>
  <c r="AH6" i="31"/>
  <c r="AQ6" i="31" s="1"/>
  <c r="AH6" i="85"/>
  <c r="AQ6" i="85" s="1"/>
  <c r="AR5" i="63"/>
  <c r="AR5" i="27"/>
  <c r="AH6" i="64"/>
  <c r="AQ6" i="64" s="1"/>
  <c r="AH6" i="93"/>
  <c r="AQ6" i="93" s="1"/>
  <c r="AH6" i="66"/>
  <c r="AQ6" i="66" s="1"/>
  <c r="AR5" i="26"/>
  <c r="AR5" i="21"/>
  <c r="AR5" i="90"/>
  <c r="AH6" i="63"/>
  <c r="AQ6" i="63" s="1"/>
  <c r="AH6" i="103"/>
  <c r="AQ6" i="103" s="1"/>
  <c r="Z6" i="105"/>
  <c r="AH6" i="54"/>
  <c r="AQ6" i="54" s="1"/>
  <c r="Z6" i="87"/>
  <c r="Z6" i="25"/>
  <c r="Z6" i="99"/>
  <c r="Z6" i="75"/>
  <c r="Z6" i="23"/>
  <c r="AR5" i="13"/>
  <c r="Z6" i="30"/>
  <c r="Z6" i="32"/>
  <c r="AR5" i="59"/>
  <c r="AH6" i="41"/>
  <c r="AQ6" i="41" s="1"/>
  <c r="Z6" i="73"/>
  <c r="Z6" i="94"/>
  <c r="AR5" i="96"/>
  <c r="AR5" i="54"/>
  <c r="AF6" i="100"/>
  <c r="AO6" i="100" s="1"/>
  <c r="AE6" i="100"/>
  <c r="W7" i="100"/>
  <c r="AG6" i="100"/>
  <c r="AP6" i="100" s="1"/>
  <c r="AE6" i="70"/>
  <c r="W7" i="70"/>
  <c r="AG6" i="70"/>
  <c r="AP6" i="70" s="1"/>
  <c r="AF6" i="70"/>
  <c r="AO6" i="70" s="1"/>
  <c r="AR5" i="71"/>
  <c r="AH6" i="33"/>
  <c r="AQ6" i="33" s="1"/>
  <c r="Z6" i="92"/>
  <c r="AR5" i="23"/>
  <c r="AR5" i="12"/>
  <c r="AH6" i="13"/>
  <c r="AQ6" i="13" s="1"/>
  <c r="AH6" i="74"/>
  <c r="AQ6" i="74" s="1"/>
  <c r="AR5" i="2"/>
  <c r="AH6" i="10"/>
  <c r="AQ6" i="10" s="1"/>
  <c r="AF6" i="102"/>
  <c r="AO6" i="102" s="1"/>
  <c r="AR5" i="91"/>
  <c r="AR5" i="62"/>
  <c r="AR5" i="44"/>
  <c r="AR5" i="79"/>
  <c r="AF6" i="59"/>
  <c r="AO6" i="59" s="1"/>
  <c r="AE6" i="59"/>
  <c r="W7" i="59"/>
  <c r="AG6" i="59"/>
  <c r="AP6" i="59" s="1"/>
  <c r="AH6" i="51"/>
  <c r="AQ6" i="51" s="1"/>
  <c r="AH6" i="26"/>
  <c r="AQ6" i="26" s="1"/>
  <c r="AH6" i="91"/>
  <c r="AQ6" i="91" s="1"/>
  <c r="AH6" i="34"/>
  <c r="AQ6" i="34" s="1"/>
  <c r="AR5" i="103"/>
  <c r="AR5" i="52"/>
  <c r="Z6" i="64"/>
  <c r="AR5" i="58"/>
  <c r="AH6" i="79"/>
  <c r="AQ6" i="79" s="1"/>
  <c r="Z6" i="93"/>
  <c r="Z6" i="66"/>
  <c r="AH6" i="65"/>
  <c r="AQ6" i="65" s="1"/>
  <c r="AR5" i="15"/>
  <c r="AH6" i="96"/>
  <c r="AQ6" i="96" s="1"/>
  <c r="Z6" i="63"/>
  <c r="AR5" i="34"/>
  <c r="AH6" i="62"/>
  <c r="AQ6" i="62" s="1"/>
  <c r="Z6" i="103"/>
  <c r="Z6" i="54"/>
  <c r="AR5" i="45"/>
  <c r="AR5" i="29"/>
  <c r="AH6" i="19"/>
  <c r="AQ6" i="19" s="1"/>
  <c r="AR5" i="32"/>
  <c r="AR5" i="88"/>
  <c r="AR5" i="97"/>
  <c r="AR5" i="61"/>
  <c r="AR5" i="46"/>
  <c r="AH6" i="17"/>
  <c r="AQ6" i="17" s="1"/>
  <c r="AR5" i="73"/>
  <c r="AH6" i="38"/>
  <c r="AQ6" i="38" s="1"/>
  <c r="AH6" i="55"/>
  <c r="AQ6" i="55" s="1"/>
  <c r="AH6" i="29"/>
  <c r="AQ6" i="29" s="1"/>
  <c r="Z6" i="41"/>
  <c r="AF6" i="77"/>
  <c r="AO6" i="77" s="1"/>
  <c r="AE6" i="77"/>
  <c r="W7" i="77"/>
  <c r="AG6" i="77"/>
  <c r="AP6" i="77" s="1"/>
  <c r="Z6" i="36"/>
  <c r="AH6" i="15"/>
  <c r="AQ6" i="15" s="1"/>
  <c r="Z6" i="69"/>
  <c r="AR5" i="85"/>
  <c r="Z6" i="13"/>
  <c r="AH6" i="24"/>
  <c r="AQ6" i="24" s="1"/>
  <c r="AH6" i="88"/>
  <c r="AQ6" i="88" s="1"/>
  <c r="AR5" i="16"/>
  <c r="AR5" i="87"/>
  <c r="AH6" i="28"/>
  <c r="AQ6" i="28" s="1"/>
  <c r="AH6" i="11"/>
  <c r="AQ6" i="11" s="1"/>
  <c r="AR5" i="40"/>
  <c r="AH6" i="18"/>
  <c r="AQ6" i="18" s="1"/>
  <c r="Z6" i="51"/>
  <c r="AR5" i="74"/>
  <c r="AH6" i="83"/>
  <c r="AQ6" i="83" s="1"/>
  <c r="Z6" i="26"/>
  <c r="Z6" i="91"/>
  <c r="AF6" i="34"/>
  <c r="AO6" i="34" s="1"/>
  <c r="AR5" i="28"/>
  <c r="AR5" i="22"/>
  <c r="Z6" i="79"/>
  <c r="AR5" i="36"/>
  <c r="Z6" i="65"/>
  <c r="AH6" i="67"/>
  <c r="AQ6" i="67" s="1"/>
  <c r="Z6" i="96"/>
  <c r="AR5" i="75"/>
  <c r="AH6" i="37"/>
  <c r="AQ6" i="37" s="1"/>
  <c r="Z6" i="62"/>
  <c r="AR5" i="60"/>
  <c r="AH6" i="39"/>
  <c r="AQ6" i="39" s="1"/>
  <c r="AH6" i="40"/>
  <c r="AQ6" i="40" s="1"/>
  <c r="AR5" i="80"/>
  <c r="Z6" i="19"/>
  <c r="AR5" i="105"/>
  <c r="AH6" i="72"/>
  <c r="AQ6" i="72" s="1"/>
  <c r="AH6" i="90"/>
  <c r="AQ6" i="90" s="1"/>
  <c r="AH6" i="22"/>
  <c r="AQ6" i="22" s="1"/>
  <c r="AF6" i="38"/>
  <c r="AO6" i="38" s="1"/>
  <c r="AG6" i="38"/>
  <c r="AP6" i="38" s="1"/>
  <c r="W7" i="38"/>
  <c r="AE6" i="38"/>
  <c r="Z6" i="55"/>
  <c r="AR5" i="101"/>
  <c r="Z6" i="29"/>
  <c r="AR5" i="43"/>
  <c r="AH6" i="58"/>
  <c r="AQ6" i="58" s="1"/>
  <c r="AE6" i="80"/>
  <c r="AG6" i="80"/>
  <c r="AP6" i="80" s="1"/>
  <c r="AH6" i="81"/>
  <c r="AQ6" i="81" s="1"/>
  <c r="AH6" i="52"/>
  <c r="AQ6" i="52" s="1"/>
  <c r="AR5" i="38"/>
  <c r="AR5" i="66"/>
  <c r="AF6" i="86"/>
  <c r="AO6" i="86" s="1"/>
  <c r="AG6" i="86"/>
  <c r="AP6" i="86" s="1"/>
  <c r="AE6" i="86"/>
  <c r="W7" i="86"/>
  <c r="AR5" i="47"/>
  <c r="AH6" i="49"/>
  <c r="AQ6" i="49" s="1"/>
  <c r="AH6" i="9"/>
  <c r="AQ6" i="9" s="1"/>
  <c r="AR5" i="30"/>
  <c r="AR5" i="31"/>
  <c r="AR5" i="81"/>
  <c r="AH6" i="43"/>
  <c r="AQ6" i="43" s="1"/>
  <c r="AR5" i="49"/>
  <c r="AH6" i="27"/>
  <c r="AQ6" i="27" s="1"/>
  <c r="AH6" i="21"/>
  <c r="AQ6" i="21" s="1"/>
  <c r="AH6" i="35"/>
  <c r="AQ6" i="35" s="1"/>
  <c r="AR5" i="78"/>
  <c r="AH6" i="95"/>
  <c r="AQ6" i="95" s="1"/>
  <c r="W7" i="78"/>
  <c r="AG6" i="78"/>
  <c r="AP6" i="78" s="1"/>
  <c r="AF6" i="78"/>
  <c r="AO6" i="78" s="1"/>
  <c r="AE6" i="78"/>
  <c r="AR5" i="37"/>
  <c r="AR5" i="50"/>
  <c r="Z6" i="74"/>
  <c r="Z6" i="10"/>
  <c r="AH6" i="80"/>
  <c r="AQ6" i="80" s="1"/>
  <c r="AR5" i="104"/>
  <c r="AR5" i="99"/>
  <c r="AH6" i="97"/>
  <c r="AQ6" i="97" s="1"/>
  <c r="AR5" i="68"/>
  <c r="AR5" i="9"/>
  <c r="AR5" i="11"/>
  <c r="Z6" i="24"/>
  <c r="AH6" i="100"/>
  <c r="AQ6" i="100" s="1"/>
  <c r="Z6" i="88"/>
  <c r="AH6" i="47"/>
  <c r="AQ6" i="47" s="1"/>
  <c r="AH6" i="48"/>
  <c r="AQ6" i="48" s="1"/>
  <c r="AH6" i="12"/>
  <c r="AQ6" i="12" s="1"/>
  <c r="Z6" i="28"/>
  <c r="Z6" i="11"/>
  <c r="AH6" i="101"/>
  <c r="AQ6" i="101" s="1"/>
  <c r="AH6" i="70"/>
  <c r="AQ6" i="70" s="1"/>
  <c r="Z6" i="18"/>
  <c r="AR5" i="92"/>
  <c r="AH6" i="86"/>
  <c r="AQ6" i="86" s="1"/>
  <c r="Z6" i="83"/>
  <c r="AR5" i="69"/>
  <c r="AH6" i="89"/>
  <c r="AQ6" i="89" s="1"/>
  <c r="AR5" i="41"/>
  <c r="AR5" i="20"/>
  <c r="AH6" i="77"/>
  <c r="AQ6" i="77" s="1"/>
  <c r="AH6" i="2"/>
  <c r="AQ6" i="2" s="1"/>
  <c r="AR5" i="64"/>
  <c r="Z6" i="67"/>
  <c r="Z6" i="37"/>
  <c r="AR5" i="95"/>
  <c r="Z6" i="39"/>
  <c r="Z6" i="40"/>
  <c r="Z6" i="72"/>
  <c r="Z6" i="90"/>
  <c r="AR5" i="33"/>
  <c r="Z6" i="22"/>
  <c r="Z6" i="17"/>
  <c r="AR5" i="84"/>
  <c r="AH6" i="53"/>
  <c r="AQ6" i="53" s="1"/>
  <c r="AR5" i="86"/>
  <c r="AR5" i="70"/>
  <c r="AH6" i="76"/>
  <c r="AQ6" i="76" s="1"/>
  <c r="AR5" i="48"/>
  <c r="Z6" i="58"/>
  <c r="AR5" i="10"/>
  <c r="AG6" i="9" l="1"/>
  <c r="AP6" i="9" s="1"/>
  <c r="AF6" i="12"/>
  <c r="AO6" i="12" s="1"/>
  <c r="W7" i="2"/>
  <c r="AF6" i="16"/>
  <c r="AO6" i="16" s="1"/>
  <c r="W7" i="89"/>
  <c r="AG6" i="2"/>
  <c r="AP6" i="2" s="1"/>
  <c r="AG6" i="16"/>
  <c r="AP6" i="16" s="1"/>
  <c r="AE6" i="16"/>
  <c r="AE6" i="89"/>
  <c r="AE6" i="53"/>
  <c r="AF6" i="2"/>
  <c r="AO6" i="2" s="1"/>
  <c r="AE6" i="97"/>
  <c r="AN6" i="97" s="1"/>
  <c r="AG6" i="71"/>
  <c r="AP6" i="71" s="1"/>
  <c r="AG6" i="46"/>
  <c r="AP6" i="46" s="1"/>
  <c r="W7" i="71"/>
  <c r="AE6" i="81"/>
  <c r="AE6" i="46"/>
  <c r="AE6" i="71"/>
  <c r="AN6" i="71" s="1"/>
  <c r="W7" i="53"/>
  <c r="Y7" i="53" s="1"/>
  <c r="AE6" i="101"/>
  <c r="W7" i="35"/>
  <c r="AF6" i="81"/>
  <c r="AO6" i="81" s="1"/>
  <c r="AF6" i="80"/>
  <c r="AO6" i="80" s="1"/>
  <c r="W7" i="97"/>
  <c r="AG6" i="53"/>
  <c r="AP6" i="53" s="1"/>
  <c r="AG6" i="81"/>
  <c r="AP6" i="81" s="1"/>
  <c r="W7" i="76"/>
  <c r="X7" i="76" s="1"/>
  <c r="AF6" i="48"/>
  <c r="AO6" i="48" s="1"/>
  <c r="AG6" i="85"/>
  <c r="AP6" i="85" s="1"/>
  <c r="AG6" i="101"/>
  <c r="AP6" i="101" s="1"/>
  <c r="AG6" i="48"/>
  <c r="AP6" i="48" s="1"/>
  <c r="AF6" i="85"/>
  <c r="AO6" i="85" s="1"/>
  <c r="W7" i="31"/>
  <c r="X7" i="31" s="1"/>
  <c r="AG6" i="76"/>
  <c r="AP6" i="76" s="1"/>
  <c r="AE6" i="48"/>
  <c r="AN6" i="48" s="1"/>
  <c r="W7" i="85"/>
  <c r="AF6" i="101"/>
  <c r="AO6" i="101" s="1"/>
  <c r="AG6" i="95"/>
  <c r="AP6" i="95" s="1"/>
  <c r="AE6" i="76"/>
  <c r="AN6" i="76" s="1"/>
  <c r="AF6" i="47"/>
  <c r="AO6" i="47" s="1"/>
  <c r="AE6" i="95"/>
  <c r="AG6" i="34"/>
  <c r="AP6" i="34" s="1"/>
  <c r="AG6" i="47"/>
  <c r="AP6" i="47" s="1"/>
  <c r="AE6" i="31"/>
  <c r="AF6" i="35"/>
  <c r="AO6" i="35" s="1"/>
  <c r="AG6" i="15"/>
  <c r="AP6" i="15" s="1"/>
  <c r="AE6" i="47"/>
  <c r="AN6" i="47" s="1"/>
  <c r="W7" i="46"/>
  <c r="X7" i="46" s="1"/>
  <c r="AE6" i="102"/>
  <c r="W7" i="95"/>
  <c r="X7" i="95" s="1"/>
  <c r="AG6" i="35"/>
  <c r="AP6" i="35" s="1"/>
  <c r="AF6" i="15"/>
  <c r="AO6" i="15" s="1"/>
  <c r="AE6" i="34"/>
  <c r="AN6" i="34" s="1"/>
  <c r="AG6" i="31"/>
  <c r="AP6" i="31" s="1"/>
  <c r="AG6" i="102"/>
  <c r="AP6" i="102" s="1"/>
  <c r="AF6" i="97"/>
  <c r="AO6" i="97" s="1"/>
  <c r="AE6" i="15"/>
  <c r="AN6" i="15" s="1"/>
  <c r="AI6" i="12"/>
  <c r="AN6" i="12"/>
  <c r="Y7" i="86"/>
  <c r="X7" i="86"/>
  <c r="AE6" i="19"/>
  <c r="AF6" i="19"/>
  <c r="AO6" i="19" s="1"/>
  <c r="W7" i="19"/>
  <c r="AG6" i="19"/>
  <c r="AP6" i="19" s="1"/>
  <c r="W7" i="79"/>
  <c r="AG6" i="79"/>
  <c r="AP6" i="79" s="1"/>
  <c r="AF6" i="79"/>
  <c r="AO6" i="79" s="1"/>
  <c r="AE6" i="79"/>
  <c r="AI6" i="59"/>
  <c r="AN6" i="59"/>
  <c r="W7" i="73"/>
  <c r="AE6" i="73"/>
  <c r="AG6" i="73"/>
  <c r="AP6" i="73" s="1"/>
  <c r="AF6" i="73"/>
  <c r="AO6" i="73" s="1"/>
  <c r="AE6" i="32"/>
  <c r="AF6" i="32"/>
  <c r="AO6" i="32" s="1"/>
  <c r="AG6" i="32"/>
  <c r="AP6" i="32" s="1"/>
  <c r="W7" i="32"/>
  <c r="W7" i="99"/>
  <c r="AG6" i="99"/>
  <c r="AP6" i="99" s="1"/>
  <c r="AF6" i="99"/>
  <c r="AO6" i="99" s="1"/>
  <c r="AE6" i="99"/>
  <c r="W7" i="105"/>
  <c r="AG6" i="105"/>
  <c r="AP6" i="105" s="1"/>
  <c r="AF6" i="105"/>
  <c r="AO6" i="105" s="1"/>
  <c r="AE6" i="105"/>
  <c r="AE6" i="21"/>
  <c r="AF6" i="21"/>
  <c r="AO6" i="21" s="1"/>
  <c r="AG6" i="21"/>
  <c r="AP6" i="21" s="1"/>
  <c r="W7" i="21"/>
  <c r="Y7" i="12"/>
  <c r="X7" i="12"/>
  <c r="Y7" i="9"/>
  <c r="X7" i="9"/>
  <c r="W7" i="36"/>
  <c r="AE6" i="36"/>
  <c r="AF6" i="36"/>
  <c r="AO6" i="36" s="1"/>
  <c r="AG6" i="36"/>
  <c r="AP6" i="36" s="1"/>
  <c r="W7" i="17"/>
  <c r="AE6" i="17"/>
  <c r="AF6" i="17"/>
  <c r="AO6" i="17" s="1"/>
  <c r="AG6" i="17"/>
  <c r="AP6" i="17" s="1"/>
  <c r="W7" i="72"/>
  <c r="AG6" i="72"/>
  <c r="AP6" i="72" s="1"/>
  <c r="AF6" i="72"/>
  <c r="AO6" i="72" s="1"/>
  <c r="AE6" i="72"/>
  <c r="W7" i="67"/>
  <c r="AG6" i="67"/>
  <c r="AP6" i="67" s="1"/>
  <c r="AF6" i="67"/>
  <c r="AO6" i="67" s="1"/>
  <c r="AE6" i="67"/>
  <c r="AF6" i="24"/>
  <c r="AO6" i="24" s="1"/>
  <c r="AE6" i="24"/>
  <c r="AG6" i="24"/>
  <c r="AP6" i="24" s="1"/>
  <c r="W7" i="24"/>
  <c r="W7" i="58"/>
  <c r="AG6" i="58"/>
  <c r="AP6" i="58" s="1"/>
  <c r="AF6" i="58"/>
  <c r="AO6" i="58" s="1"/>
  <c r="AE6" i="58"/>
  <c r="W7" i="22"/>
  <c r="AF6" i="22"/>
  <c r="AO6" i="22" s="1"/>
  <c r="AG6" i="22"/>
  <c r="AP6" i="22" s="1"/>
  <c r="AE6" i="22"/>
  <c r="AE6" i="40"/>
  <c r="AF6" i="40"/>
  <c r="AO6" i="40" s="1"/>
  <c r="AG6" i="40"/>
  <c r="AP6" i="40" s="1"/>
  <c r="W7" i="40"/>
  <c r="W7" i="11"/>
  <c r="AF6" i="11"/>
  <c r="AO6" i="11" s="1"/>
  <c r="AE6" i="11"/>
  <c r="AG6" i="11"/>
  <c r="AP6" i="11" s="1"/>
  <c r="AE6" i="10"/>
  <c r="W7" i="10"/>
  <c r="AF6" i="10"/>
  <c r="AO6" i="10" s="1"/>
  <c r="AG6" i="10"/>
  <c r="AP6" i="10" s="1"/>
  <c r="AN6" i="78"/>
  <c r="AI6" i="78"/>
  <c r="AN6" i="86"/>
  <c r="AI6" i="86"/>
  <c r="Y7" i="48"/>
  <c r="X7" i="48"/>
  <c r="Y7" i="34"/>
  <c r="X7" i="34"/>
  <c r="Y7" i="77"/>
  <c r="X7" i="77"/>
  <c r="AN6" i="85"/>
  <c r="Y7" i="71"/>
  <c r="X7" i="71"/>
  <c r="Y7" i="70"/>
  <c r="X7" i="70"/>
  <c r="AF6" i="30"/>
  <c r="AO6" i="30" s="1"/>
  <c r="AG6" i="30"/>
  <c r="AP6" i="30" s="1"/>
  <c r="W7" i="30"/>
  <c r="AE6" i="30"/>
  <c r="AE6" i="25"/>
  <c r="AF6" i="25"/>
  <c r="AO6" i="25" s="1"/>
  <c r="AG6" i="25"/>
  <c r="AP6" i="25" s="1"/>
  <c r="W7" i="25"/>
  <c r="AE6" i="14"/>
  <c r="AF6" i="14"/>
  <c r="AO6" i="14" s="1"/>
  <c r="W7" i="14"/>
  <c r="AG6" i="14"/>
  <c r="AP6" i="14" s="1"/>
  <c r="AE6" i="49"/>
  <c r="AF6" i="49"/>
  <c r="AO6" i="49" s="1"/>
  <c r="AG6" i="49"/>
  <c r="AP6" i="49" s="1"/>
  <c r="W7" i="49"/>
  <c r="AI6" i="2"/>
  <c r="AN6" i="2"/>
  <c r="Y7" i="101"/>
  <c r="X7" i="101"/>
  <c r="Y7" i="35"/>
  <c r="X7" i="35"/>
  <c r="AN6" i="81"/>
  <c r="AI6" i="81"/>
  <c r="AN6" i="35"/>
  <c r="AE6" i="39"/>
  <c r="AF6" i="39"/>
  <c r="AO6" i="39" s="1"/>
  <c r="AG6" i="39"/>
  <c r="AP6" i="39" s="1"/>
  <c r="W7" i="39"/>
  <c r="AF6" i="83"/>
  <c r="AO6" i="83" s="1"/>
  <c r="AE6" i="83"/>
  <c r="W7" i="83"/>
  <c r="AG6" i="83"/>
  <c r="AP6" i="83" s="1"/>
  <c r="W7" i="28"/>
  <c r="AF6" i="28"/>
  <c r="AO6" i="28" s="1"/>
  <c r="AG6" i="28"/>
  <c r="AP6" i="28" s="1"/>
  <c r="AE6" i="28"/>
  <c r="W7" i="88"/>
  <c r="AG6" i="88"/>
  <c r="AP6" i="88" s="1"/>
  <c r="AF6" i="88"/>
  <c r="AO6" i="88" s="1"/>
  <c r="AE6" i="88"/>
  <c r="AF6" i="74"/>
  <c r="AO6" i="74" s="1"/>
  <c r="AE6" i="74"/>
  <c r="W7" i="74"/>
  <c r="AG6" i="74"/>
  <c r="AP6" i="74" s="1"/>
  <c r="Y7" i="15"/>
  <c r="X7" i="15"/>
  <c r="Y7" i="80"/>
  <c r="X7" i="80"/>
  <c r="AE6" i="55"/>
  <c r="AF6" i="55"/>
  <c r="AO6" i="55" s="1"/>
  <c r="AG6" i="55"/>
  <c r="AP6" i="55" s="1"/>
  <c r="W7" i="55"/>
  <c r="AG6" i="13"/>
  <c r="AP6" i="13" s="1"/>
  <c r="AF6" i="13"/>
  <c r="AO6" i="13" s="1"/>
  <c r="AE6" i="13"/>
  <c r="W7" i="13"/>
  <c r="AN6" i="77"/>
  <c r="AI6" i="77"/>
  <c r="AE6" i="41"/>
  <c r="AF6" i="41"/>
  <c r="AO6" i="41" s="1"/>
  <c r="AG6" i="41"/>
  <c r="AP6" i="41" s="1"/>
  <c r="W7" i="41"/>
  <c r="W7" i="66"/>
  <c r="AG6" i="66"/>
  <c r="AP6" i="66" s="1"/>
  <c r="AF6" i="66"/>
  <c r="AO6" i="66" s="1"/>
  <c r="AE6" i="66"/>
  <c r="Y7" i="85"/>
  <c r="X7" i="85"/>
  <c r="AN6" i="102"/>
  <c r="AN6" i="16"/>
  <c r="AN6" i="70"/>
  <c r="AI6" i="70"/>
  <c r="W7" i="87"/>
  <c r="AG6" i="87"/>
  <c r="AP6" i="87" s="1"/>
  <c r="AF6" i="87"/>
  <c r="AO6" i="87" s="1"/>
  <c r="AE6" i="87"/>
  <c r="W7" i="84"/>
  <c r="AG6" i="84"/>
  <c r="AP6" i="84" s="1"/>
  <c r="AF6" i="84"/>
  <c r="AO6" i="84" s="1"/>
  <c r="AE6" i="84"/>
  <c r="AF6" i="68"/>
  <c r="AO6" i="68" s="1"/>
  <c r="AE6" i="68"/>
  <c r="W7" i="68"/>
  <c r="AG6" i="68"/>
  <c r="AP6" i="68" s="1"/>
  <c r="AF6" i="104"/>
  <c r="AO6" i="104" s="1"/>
  <c r="AE6" i="104"/>
  <c r="AG6" i="104"/>
  <c r="AP6" i="104" s="1"/>
  <c r="W7" i="104"/>
  <c r="AE6" i="61"/>
  <c r="W7" i="61"/>
  <c r="AG6" i="61"/>
  <c r="AP6" i="61" s="1"/>
  <c r="AF6" i="61"/>
  <c r="AO6" i="61" s="1"/>
  <c r="Y7" i="89"/>
  <c r="X7" i="89"/>
  <c r="AE6" i="27"/>
  <c r="AF6" i="27"/>
  <c r="AO6" i="27" s="1"/>
  <c r="W7" i="27"/>
  <c r="AG6" i="27"/>
  <c r="AP6" i="27" s="1"/>
  <c r="AN6" i="53"/>
  <c r="Y7" i="2"/>
  <c r="X7" i="2"/>
  <c r="AN6" i="101"/>
  <c r="W7" i="90"/>
  <c r="AG6" i="90"/>
  <c r="AP6" i="90" s="1"/>
  <c r="AF6" i="90"/>
  <c r="AO6" i="90" s="1"/>
  <c r="AE6" i="90"/>
  <c r="AG6" i="37"/>
  <c r="AP6" i="37" s="1"/>
  <c r="AF6" i="37"/>
  <c r="AO6" i="37" s="1"/>
  <c r="W7" i="37"/>
  <c r="AE6" i="37"/>
  <c r="AG6" i="29"/>
  <c r="AP6" i="29" s="1"/>
  <c r="AF6" i="29"/>
  <c r="AO6" i="29" s="1"/>
  <c r="W7" i="29"/>
  <c r="AE6" i="29"/>
  <c r="W7" i="96"/>
  <c r="AG6" i="96"/>
  <c r="AP6" i="96" s="1"/>
  <c r="AF6" i="96"/>
  <c r="AO6" i="96" s="1"/>
  <c r="AE6" i="96"/>
  <c r="Y7" i="16"/>
  <c r="X7" i="16"/>
  <c r="W7" i="75"/>
  <c r="AG6" i="75"/>
  <c r="AP6" i="75" s="1"/>
  <c r="AF6" i="75"/>
  <c r="AO6" i="75" s="1"/>
  <c r="AE6" i="75"/>
  <c r="AI6" i="38"/>
  <c r="AN6" i="38"/>
  <c r="AF6" i="65"/>
  <c r="AO6" i="65" s="1"/>
  <c r="AE6" i="65"/>
  <c r="W7" i="65"/>
  <c r="AG6" i="65"/>
  <c r="AP6" i="65" s="1"/>
  <c r="W7" i="91"/>
  <c r="AG6" i="91"/>
  <c r="AP6" i="91" s="1"/>
  <c r="AF6" i="91"/>
  <c r="AO6" i="91" s="1"/>
  <c r="AE6" i="91"/>
  <c r="W7" i="93"/>
  <c r="AG6" i="93"/>
  <c r="AP6" i="93" s="1"/>
  <c r="AF6" i="93"/>
  <c r="AO6" i="93" s="1"/>
  <c r="AE6" i="93"/>
  <c r="W7" i="64"/>
  <c r="AE6" i="64"/>
  <c r="AG6" i="64"/>
  <c r="AP6" i="64" s="1"/>
  <c r="AF6" i="64"/>
  <c r="AO6" i="64" s="1"/>
  <c r="AI6" i="46"/>
  <c r="AN6" i="46"/>
  <c r="AE6" i="45"/>
  <c r="AF6" i="45"/>
  <c r="AO6" i="45" s="1"/>
  <c r="AG6" i="45"/>
  <c r="AP6" i="45" s="1"/>
  <c r="W7" i="45"/>
  <c r="AN6" i="89"/>
  <c r="AI6" i="89"/>
  <c r="W7" i="82"/>
  <c r="AG6" i="82"/>
  <c r="AP6" i="82" s="1"/>
  <c r="AF6" i="82"/>
  <c r="AO6" i="82" s="1"/>
  <c r="AE6" i="82"/>
  <c r="AF6" i="98"/>
  <c r="AO6" i="98" s="1"/>
  <c r="AG6" i="98"/>
  <c r="AP6" i="98" s="1"/>
  <c r="AE6" i="98"/>
  <c r="W7" i="98"/>
  <c r="AG6" i="20"/>
  <c r="AP6" i="20" s="1"/>
  <c r="AF6" i="20"/>
  <c r="AO6" i="20" s="1"/>
  <c r="AE6" i="20"/>
  <c r="W7" i="20"/>
  <c r="AF6" i="62"/>
  <c r="AO6" i="62" s="1"/>
  <c r="AG6" i="62"/>
  <c r="AP6" i="62" s="1"/>
  <c r="AE6" i="62"/>
  <c r="W7" i="62"/>
  <c r="W7" i="69"/>
  <c r="AG6" i="69"/>
  <c r="AP6" i="69" s="1"/>
  <c r="AF6" i="69"/>
  <c r="AO6" i="69" s="1"/>
  <c r="AE6" i="69"/>
  <c r="W7" i="103"/>
  <c r="AF6" i="103"/>
  <c r="AO6" i="103" s="1"/>
  <c r="AG6" i="103"/>
  <c r="AP6" i="103" s="1"/>
  <c r="AE6" i="103"/>
  <c r="W7" i="63"/>
  <c r="AG6" i="63"/>
  <c r="AP6" i="63" s="1"/>
  <c r="AF6" i="63"/>
  <c r="AO6" i="63" s="1"/>
  <c r="AE6" i="63"/>
  <c r="Y7" i="59"/>
  <c r="X7" i="59"/>
  <c r="Y7" i="102"/>
  <c r="X7" i="102"/>
  <c r="AF6" i="92"/>
  <c r="AO6" i="92" s="1"/>
  <c r="AE6" i="92"/>
  <c r="AG6" i="92"/>
  <c r="AP6" i="92" s="1"/>
  <c r="W7" i="92"/>
  <c r="AN6" i="100"/>
  <c r="AI6" i="100"/>
  <c r="W7" i="94"/>
  <c r="AG6" i="94"/>
  <c r="AP6" i="94" s="1"/>
  <c r="AF6" i="94"/>
  <c r="AO6" i="94" s="1"/>
  <c r="AE6" i="94"/>
  <c r="AE6" i="33"/>
  <c r="AF6" i="33"/>
  <c r="AO6" i="33" s="1"/>
  <c r="AG6" i="33"/>
  <c r="AP6" i="33" s="1"/>
  <c r="W7" i="33"/>
  <c r="Y7" i="76"/>
  <c r="AE6" i="42"/>
  <c r="AF6" i="42"/>
  <c r="AO6" i="42" s="1"/>
  <c r="AG6" i="42"/>
  <c r="AP6" i="42" s="1"/>
  <c r="W7" i="42"/>
  <c r="AE6" i="18"/>
  <c r="AF6" i="18"/>
  <c r="AO6" i="18" s="1"/>
  <c r="W7" i="18"/>
  <c r="AG6" i="18"/>
  <c r="AP6" i="18" s="1"/>
  <c r="Y7" i="78"/>
  <c r="X7" i="78"/>
  <c r="AI6" i="80"/>
  <c r="AN6" i="80"/>
  <c r="Y7" i="38"/>
  <c r="X7" i="38"/>
  <c r="AE6" i="26"/>
  <c r="W7" i="26"/>
  <c r="AF6" i="26"/>
  <c r="AO6" i="26" s="1"/>
  <c r="AG6" i="26"/>
  <c r="AP6" i="26" s="1"/>
  <c r="AE6" i="51"/>
  <c r="AF6" i="51"/>
  <c r="AO6" i="51" s="1"/>
  <c r="AG6" i="51"/>
  <c r="AP6" i="51" s="1"/>
  <c r="W7" i="51"/>
  <c r="Y7" i="47"/>
  <c r="X7" i="47"/>
  <c r="AE6" i="54"/>
  <c r="AF6" i="54"/>
  <c r="AO6" i="54" s="1"/>
  <c r="AG6" i="54"/>
  <c r="AP6" i="54" s="1"/>
  <c r="W7" i="54"/>
  <c r="Y7" i="100"/>
  <c r="X7" i="100"/>
  <c r="AG6" i="23"/>
  <c r="AP6" i="23" s="1"/>
  <c r="W7" i="23"/>
  <c r="AF6" i="23"/>
  <c r="AO6" i="23" s="1"/>
  <c r="AE6" i="23"/>
  <c r="AE6" i="50"/>
  <c r="AF6" i="50"/>
  <c r="AO6" i="50" s="1"/>
  <c r="AG6" i="50"/>
  <c r="AP6" i="50" s="1"/>
  <c r="W7" i="50"/>
  <c r="AE6" i="44"/>
  <c r="AF6" i="44"/>
  <c r="AO6" i="44" s="1"/>
  <c r="AG6" i="44"/>
  <c r="AP6" i="44" s="1"/>
  <c r="W7" i="44"/>
  <c r="Y7" i="97"/>
  <c r="X7" i="97"/>
  <c r="W7" i="60"/>
  <c r="AG6" i="60"/>
  <c r="AP6" i="60" s="1"/>
  <c r="AF6" i="60"/>
  <c r="AO6" i="60" s="1"/>
  <c r="AE6" i="60"/>
  <c r="AE6" i="43"/>
  <c r="AF6" i="43"/>
  <c r="AO6" i="43" s="1"/>
  <c r="AG6" i="43"/>
  <c r="AP6" i="43" s="1"/>
  <c r="W7" i="43"/>
  <c r="AE6" i="52"/>
  <c r="AF6" i="52"/>
  <c r="AO6" i="52" s="1"/>
  <c r="AG6" i="52"/>
  <c r="AP6" i="52" s="1"/>
  <c r="W7" i="52"/>
  <c r="AN6" i="9"/>
  <c r="AI6" i="9"/>
  <c r="Y7" i="81"/>
  <c r="X7" i="81"/>
  <c r="X7" i="53" l="1"/>
  <c r="Y7" i="46"/>
  <c r="AI6" i="53"/>
  <c r="AI6" i="71"/>
  <c r="Y7" i="31"/>
  <c r="Z7" i="31" s="1"/>
  <c r="AI6" i="16"/>
  <c r="Z7" i="100"/>
  <c r="Z7" i="102"/>
  <c r="Z7" i="9"/>
  <c r="W8" i="9" s="1"/>
  <c r="Z7" i="47"/>
  <c r="AI6" i="35"/>
  <c r="AR6" i="35" s="1"/>
  <c r="AI6" i="102"/>
  <c r="AR6" i="102" s="1"/>
  <c r="AI6" i="85"/>
  <c r="AR6" i="85" s="1"/>
  <c r="AI6" i="47"/>
  <c r="AR6" i="47" s="1"/>
  <c r="AI6" i="95"/>
  <c r="Z7" i="16"/>
  <c r="AF7" i="16" s="1"/>
  <c r="AO7" i="16" s="1"/>
  <c r="AI6" i="101"/>
  <c r="AR6" i="101" s="1"/>
  <c r="AI6" i="48"/>
  <c r="AR6" i="48" s="1"/>
  <c r="AN6" i="95"/>
  <c r="Z7" i="70"/>
  <c r="AI6" i="76"/>
  <c r="AI6" i="34"/>
  <c r="AR6" i="34" s="1"/>
  <c r="AI6" i="15"/>
  <c r="AR6" i="15" s="1"/>
  <c r="AI6" i="31"/>
  <c r="AR6" i="31" s="1"/>
  <c r="Z7" i="59"/>
  <c r="W8" i="59" s="1"/>
  <c r="Y7" i="95"/>
  <c r="Z7" i="95" s="1"/>
  <c r="Z7" i="38"/>
  <c r="Z7" i="34"/>
  <c r="AE7" i="34" s="1"/>
  <c r="AN6" i="31"/>
  <c r="Z7" i="78"/>
  <c r="AF7" i="78" s="1"/>
  <c r="AO7" i="78" s="1"/>
  <c r="AI6" i="97"/>
  <c r="AR6" i="97" s="1"/>
  <c r="Z7" i="71"/>
  <c r="AG7" i="71" s="1"/>
  <c r="AP7" i="71" s="1"/>
  <c r="Z7" i="12"/>
  <c r="W8" i="12" s="1"/>
  <c r="Z7" i="46"/>
  <c r="AE7" i="46" s="1"/>
  <c r="Z7" i="89"/>
  <c r="AF7" i="89" s="1"/>
  <c r="AO7" i="89" s="1"/>
  <c r="Z7" i="76"/>
  <c r="AF7" i="76" s="1"/>
  <c r="AO7" i="76" s="1"/>
  <c r="Z7" i="97"/>
  <c r="W8" i="97" s="1"/>
  <c r="AE7" i="100"/>
  <c r="W8" i="100"/>
  <c r="AG7" i="100"/>
  <c r="AP7" i="100" s="1"/>
  <c r="AF7" i="100"/>
  <c r="AO7" i="100" s="1"/>
  <c r="AG7" i="78"/>
  <c r="AP7" i="78" s="1"/>
  <c r="W8" i="102"/>
  <c r="AG7" i="102"/>
  <c r="AP7" i="102" s="1"/>
  <c r="AF7" i="102"/>
  <c r="AO7" i="102" s="1"/>
  <c r="AE7" i="102"/>
  <c r="W8" i="76"/>
  <c r="AI6" i="43"/>
  <c r="AN6" i="43"/>
  <c r="AF7" i="59"/>
  <c r="AO7" i="59" s="1"/>
  <c r="AG7" i="59"/>
  <c r="AP7" i="59" s="1"/>
  <c r="AN6" i="60"/>
  <c r="AI6" i="60"/>
  <c r="Y7" i="94"/>
  <c r="X7" i="94"/>
  <c r="Y7" i="69"/>
  <c r="X7" i="69"/>
  <c r="Y7" i="98"/>
  <c r="X7" i="98"/>
  <c r="AN6" i="75"/>
  <c r="AI6" i="75"/>
  <c r="AN6" i="96"/>
  <c r="AI6" i="96"/>
  <c r="AN6" i="90"/>
  <c r="AI6" i="90"/>
  <c r="AI6" i="27"/>
  <c r="AN6" i="27"/>
  <c r="Y7" i="87"/>
  <c r="X7" i="87"/>
  <c r="AR6" i="71"/>
  <c r="AN6" i="66"/>
  <c r="AI6" i="66"/>
  <c r="AH7" i="80"/>
  <c r="AQ7" i="80" s="1"/>
  <c r="AH7" i="35"/>
  <c r="AQ7" i="35" s="1"/>
  <c r="Y7" i="25"/>
  <c r="X7" i="25"/>
  <c r="AH7" i="77"/>
  <c r="AQ7" i="77" s="1"/>
  <c r="AH7" i="48"/>
  <c r="AQ7" i="48" s="1"/>
  <c r="AI6" i="22"/>
  <c r="AN6" i="22"/>
  <c r="AN6" i="67"/>
  <c r="AI6" i="67"/>
  <c r="Y7" i="32"/>
  <c r="X7" i="32"/>
  <c r="AN6" i="73"/>
  <c r="AI6" i="73"/>
  <c r="AR6" i="59"/>
  <c r="AI6" i="19"/>
  <c r="AN6" i="19"/>
  <c r="AH7" i="81"/>
  <c r="AQ7" i="81" s="1"/>
  <c r="AI6" i="44"/>
  <c r="AN6" i="44"/>
  <c r="Y7" i="29"/>
  <c r="X7" i="29"/>
  <c r="Y7" i="28"/>
  <c r="X7" i="28"/>
  <c r="Y7" i="30"/>
  <c r="X7" i="30"/>
  <c r="AN6" i="11"/>
  <c r="AI6" i="11"/>
  <c r="Y7" i="17"/>
  <c r="X7" i="17"/>
  <c r="Z7" i="81"/>
  <c r="AI6" i="52"/>
  <c r="AN6" i="52"/>
  <c r="AI6" i="26"/>
  <c r="AN6" i="26"/>
  <c r="AI6" i="42"/>
  <c r="AN6" i="42"/>
  <c r="AR6" i="100"/>
  <c r="AH7" i="102"/>
  <c r="AQ7" i="102" s="1"/>
  <c r="AN6" i="63"/>
  <c r="AI6" i="63"/>
  <c r="Y7" i="62"/>
  <c r="X7" i="62"/>
  <c r="AN6" i="98"/>
  <c r="AI6" i="98"/>
  <c r="Y7" i="82"/>
  <c r="X7" i="82"/>
  <c r="AI6" i="45"/>
  <c r="AN6" i="45"/>
  <c r="Y7" i="93"/>
  <c r="X7" i="93"/>
  <c r="Y7" i="65"/>
  <c r="X7" i="65"/>
  <c r="Y7" i="61"/>
  <c r="X7" i="61"/>
  <c r="AR6" i="70"/>
  <c r="AI6" i="41"/>
  <c r="AN6" i="41"/>
  <c r="Z7" i="80"/>
  <c r="Y7" i="74"/>
  <c r="X7" i="74"/>
  <c r="Y7" i="88"/>
  <c r="X7" i="88"/>
  <c r="Y7" i="83"/>
  <c r="X7" i="83"/>
  <c r="AI6" i="39"/>
  <c r="AN6" i="39"/>
  <c r="AR6" i="2"/>
  <c r="Z7" i="77"/>
  <c r="Z7" i="48"/>
  <c r="Y7" i="11"/>
  <c r="X7" i="11"/>
  <c r="Y7" i="58"/>
  <c r="X7" i="58"/>
  <c r="Y7" i="72"/>
  <c r="X7" i="72"/>
  <c r="AH7" i="12"/>
  <c r="AQ7" i="12" s="1"/>
  <c r="AN6" i="21"/>
  <c r="AI6" i="21"/>
  <c r="Y7" i="105"/>
  <c r="X7" i="105"/>
  <c r="Y7" i="73"/>
  <c r="X7" i="73"/>
  <c r="AH7" i="86"/>
  <c r="AQ7" i="86" s="1"/>
  <c r="AR6" i="12"/>
  <c r="AE7" i="47"/>
  <c r="AF7" i="47"/>
  <c r="AO7" i="47" s="1"/>
  <c r="AG7" i="47"/>
  <c r="AP7" i="47" s="1"/>
  <c r="W8" i="47"/>
  <c r="AR6" i="95"/>
  <c r="Y7" i="91"/>
  <c r="X7" i="91"/>
  <c r="AI6" i="104"/>
  <c r="AN6" i="104"/>
  <c r="AI6" i="13"/>
  <c r="AN6" i="13"/>
  <c r="AI6" i="49"/>
  <c r="AN6" i="49"/>
  <c r="AI6" i="40"/>
  <c r="AN6" i="40"/>
  <c r="Y7" i="50"/>
  <c r="X7" i="50"/>
  <c r="Y7" i="23"/>
  <c r="X7" i="23"/>
  <c r="Y7" i="51"/>
  <c r="X7" i="51"/>
  <c r="Y7" i="26"/>
  <c r="X7" i="26"/>
  <c r="Y7" i="18"/>
  <c r="X7" i="18"/>
  <c r="AR6" i="9"/>
  <c r="Y7" i="43"/>
  <c r="X7" i="43"/>
  <c r="Y7" i="44"/>
  <c r="X7" i="44"/>
  <c r="AH7" i="100"/>
  <c r="AQ7" i="100" s="1"/>
  <c r="AI6" i="54"/>
  <c r="AN6" i="54"/>
  <c r="AH7" i="38"/>
  <c r="AQ7" i="38" s="1"/>
  <c r="AH7" i="78"/>
  <c r="AQ7" i="78" s="1"/>
  <c r="AI6" i="18"/>
  <c r="AN6" i="18"/>
  <c r="AH7" i="76"/>
  <c r="AQ7" i="76" s="1"/>
  <c r="AI6" i="33"/>
  <c r="AN6" i="33"/>
  <c r="Y7" i="103"/>
  <c r="X7" i="103"/>
  <c r="AI6" i="62"/>
  <c r="AN6" i="62"/>
  <c r="Y7" i="20"/>
  <c r="X7" i="20"/>
  <c r="AR6" i="89"/>
  <c r="AN6" i="64"/>
  <c r="AI6" i="64"/>
  <c r="AN6" i="91"/>
  <c r="AI6" i="91"/>
  <c r="AI6" i="65"/>
  <c r="AN6" i="65"/>
  <c r="AN6" i="37"/>
  <c r="AI6" i="37"/>
  <c r="AR6" i="53"/>
  <c r="AH7" i="89"/>
  <c r="AQ7" i="89" s="1"/>
  <c r="AN6" i="61"/>
  <c r="AI6" i="61"/>
  <c r="Y7" i="68"/>
  <c r="X7" i="68"/>
  <c r="Y7" i="84"/>
  <c r="X7" i="84"/>
  <c r="AR6" i="77"/>
  <c r="Y7" i="55"/>
  <c r="X7" i="55"/>
  <c r="AN6" i="74"/>
  <c r="AI6" i="74"/>
  <c r="AI6" i="28"/>
  <c r="AN6" i="28"/>
  <c r="AI6" i="83"/>
  <c r="AN6" i="83"/>
  <c r="Z7" i="35"/>
  <c r="Y7" i="49"/>
  <c r="X7" i="49"/>
  <c r="AH7" i="70"/>
  <c r="AQ7" i="70" s="1"/>
  <c r="AR6" i="86"/>
  <c r="Y7" i="10"/>
  <c r="X7" i="10"/>
  <c r="Y7" i="40"/>
  <c r="X7" i="40"/>
  <c r="Y7" i="24"/>
  <c r="X7" i="24"/>
  <c r="AI6" i="36"/>
  <c r="AN6" i="36"/>
  <c r="AG7" i="12"/>
  <c r="AP7" i="12" s="1"/>
  <c r="AF7" i="12"/>
  <c r="AO7" i="12" s="1"/>
  <c r="AR6" i="76"/>
  <c r="AN6" i="99"/>
  <c r="AI6" i="99"/>
  <c r="Y7" i="79"/>
  <c r="X7" i="79"/>
  <c r="Z7" i="86"/>
  <c r="AH7" i="53"/>
  <c r="AQ7" i="53" s="1"/>
  <c r="AH7" i="97"/>
  <c r="AQ7" i="97" s="1"/>
  <c r="Y7" i="54"/>
  <c r="X7" i="54"/>
  <c r="AR6" i="80"/>
  <c r="Y7" i="33"/>
  <c r="X7" i="33"/>
  <c r="AN6" i="92"/>
  <c r="AI6" i="92"/>
  <c r="AN6" i="103"/>
  <c r="AI6" i="103"/>
  <c r="AR6" i="38"/>
  <c r="AN6" i="84"/>
  <c r="AI6" i="84"/>
  <c r="AI6" i="14"/>
  <c r="AN6" i="14"/>
  <c r="AH7" i="71"/>
  <c r="AQ7" i="71" s="1"/>
  <c r="AE7" i="9"/>
  <c r="Y7" i="99"/>
  <c r="X7" i="99"/>
  <c r="AN6" i="79"/>
  <c r="AI6" i="79"/>
  <c r="Y7" i="60"/>
  <c r="X7" i="60"/>
  <c r="AI6" i="50"/>
  <c r="AN6" i="50"/>
  <c r="AI6" i="51"/>
  <c r="AN6" i="51"/>
  <c r="AF7" i="38"/>
  <c r="AO7" i="38" s="1"/>
  <c r="AG7" i="38"/>
  <c r="AP7" i="38" s="1"/>
  <c r="W8" i="38"/>
  <c r="AE7" i="38"/>
  <c r="AN6" i="94"/>
  <c r="AI6" i="94"/>
  <c r="Y7" i="92"/>
  <c r="X7" i="92"/>
  <c r="AN6" i="69"/>
  <c r="AI6" i="69"/>
  <c r="AI6" i="20"/>
  <c r="AN6" i="20"/>
  <c r="AR6" i="46"/>
  <c r="Y7" i="64"/>
  <c r="X7" i="64"/>
  <c r="Y7" i="75"/>
  <c r="X7" i="75"/>
  <c r="Y7" i="96"/>
  <c r="X7" i="96"/>
  <c r="Y7" i="37"/>
  <c r="X7" i="37"/>
  <c r="Y7" i="90"/>
  <c r="X7" i="90"/>
  <c r="AH7" i="2"/>
  <c r="AQ7" i="2" s="1"/>
  <c r="Y7" i="104"/>
  <c r="X7" i="104"/>
  <c r="AI6" i="68"/>
  <c r="AN6" i="68"/>
  <c r="AN6" i="87"/>
  <c r="AI6" i="87"/>
  <c r="AH7" i="85"/>
  <c r="AQ7" i="85" s="1"/>
  <c r="Y7" i="66"/>
  <c r="X7" i="66"/>
  <c r="AH7" i="15"/>
  <c r="AQ7" i="15" s="1"/>
  <c r="AH7" i="101"/>
  <c r="AQ7" i="101" s="1"/>
  <c r="Y7" i="14"/>
  <c r="X7" i="14"/>
  <c r="AN6" i="25"/>
  <c r="AI6" i="25"/>
  <c r="AE7" i="70"/>
  <c r="W8" i="70"/>
  <c r="AG7" i="70"/>
  <c r="AP7" i="70" s="1"/>
  <c r="AF7" i="70"/>
  <c r="AO7" i="70" s="1"/>
  <c r="AN6" i="10"/>
  <c r="AI6" i="10"/>
  <c r="Y7" i="22"/>
  <c r="X7" i="22"/>
  <c r="Y7" i="67"/>
  <c r="X7" i="67"/>
  <c r="Y7" i="36"/>
  <c r="X7" i="36"/>
  <c r="AI6" i="32"/>
  <c r="AN6" i="32"/>
  <c r="AH7" i="46"/>
  <c r="AQ7" i="46" s="1"/>
  <c r="Z7" i="53"/>
  <c r="AI6" i="55"/>
  <c r="AN6" i="55"/>
  <c r="Y7" i="52"/>
  <c r="X7" i="52"/>
  <c r="AI6" i="23"/>
  <c r="AN6" i="23"/>
  <c r="AH7" i="47"/>
  <c r="AQ7" i="47" s="1"/>
  <c r="Y7" i="42"/>
  <c r="X7" i="42"/>
  <c r="AH7" i="59"/>
  <c r="AQ7" i="59" s="1"/>
  <c r="Y7" i="63"/>
  <c r="X7" i="63"/>
  <c r="AN6" i="82"/>
  <c r="AI6" i="82"/>
  <c r="Y7" i="45"/>
  <c r="X7" i="45"/>
  <c r="AH7" i="31"/>
  <c r="AQ7" i="31" s="1"/>
  <c r="AN6" i="93"/>
  <c r="AI6" i="93"/>
  <c r="AH7" i="16"/>
  <c r="AQ7" i="16" s="1"/>
  <c r="AI6" i="29"/>
  <c r="AN6" i="29"/>
  <c r="AH7" i="95"/>
  <c r="AQ7" i="95" s="1"/>
  <c r="Z7" i="2"/>
  <c r="Y7" i="27"/>
  <c r="X7" i="27"/>
  <c r="AR6" i="16"/>
  <c r="Z7" i="85"/>
  <c r="Y7" i="41"/>
  <c r="X7" i="41"/>
  <c r="Y7" i="13"/>
  <c r="X7" i="13"/>
  <c r="Z7" i="15"/>
  <c r="AN6" i="88"/>
  <c r="AI6" i="88"/>
  <c r="Y7" i="39"/>
  <c r="X7" i="39"/>
  <c r="AR6" i="81"/>
  <c r="Z7" i="101"/>
  <c r="AI6" i="30"/>
  <c r="AN6" i="30"/>
  <c r="AH7" i="34"/>
  <c r="AQ7" i="34" s="1"/>
  <c r="AR6" i="78"/>
  <c r="AN6" i="58"/>
  <c r="AI6" i="58"/>
  <c r="AI6" i="24"/>
  <c r="AN6" i="24"/>
  <c r="AN6" i="72"/>
  <c r="AI6" i="72"/>
  <c r="AI6" i="17"/>
  <c r="AN6" i="17"/>
  <c r="AH7" i="9"/>
  <c r="AQ7" i="9" s="1"/>
  <c r="Y7" i="21"/>
  <c r="X7" i="21"/>
  <c r="AN6" i="105"/>
  <c r="AI6" i="105"/>
  <c r="Y7" i="19"/>
  <c r="X7" i="19"/>
  <c r="AE7" i="31" l="1"/>
  <c r="AF7" i="31"/>
  <c r="AO7" i="31" s="1"/>
  <c r="AG7" i="31"/>
  <c r="AP7" i="31" s="1"/>
  <c r="W8" i="31"/>
  <c r="AE7" i="16"/>
  <c r="Z7" i="84"/>
  <c r="W8" i="71"/>
  <c r="AF7" i="9"/>
  <c r="AO7" i="9" s="1"/>
  <c r="AG7" i="89"/>
  <c r="AP7" i="89" s="1"/>
  <c r="AG7" i="9"/>
  <c r="AP7" i="9" s="1"/>
  <c r="AE7" i="71"/>
  <c r="AF7" i="71"/>
  <c r="AO7" i="71" s="1"/>
  <c r="AE7" i="97"/>
  <c r="AN7" i="97" s="1"/>
  <c r="Z7" i="37"/>
  <c r="W8" i="46"/>
  <c r="AE7" i="59"/>
  <c r="Z7" i="61"/>
  <c r="W8" i="16"/>
  <c r="AG7" i="16"/>
  <c r="AP7" i="16" s="1"/>
  <c r="AF7" i="34"/>
  <c r="AO7" i="34" s="1"/>
  <c r="Z7" i="17"/>
  <c r="W8" i="89"/>
  <c r="AE7" i="89"/>
  <c r="AI7" i="89" s="1"/>
  <c r="AG7" i="76"/>
  <c r="AP7" i="76" s="1"/>
  <c r="AE7" i="78"/>
  <c r="Z7" i="66"/>
  <c r="W8" i="34"/>
  <c r="Z7" i="74"/>
  <c r="W8" i="74" s="1"/>
  <c r="Z7" i="44"/>
  <c r="W8" i="44" s="1"/>
  <c r="AG7" i="34"/>
  <c r="AP7" i="34" s="1"/>
  <c r="AG7" i="46"/>
  <c r="AP7" i="46" s="1"/>
  <c r="Z7" i="40"/>
  <c r="Z7" i="83"/>
  <c r="AF7" i="83" s="1"/>
  <c r="AO7" i="83" s="1"/>
  <c r="AF7" i="46"/>
  <c r="AO7" i="46" s="1"/>
  <c r="AF7" i="95"/>
  <c r="AO7" i="95" s="1"/>
  <c r="AG7" i="95"/>
  <c r="AP7" i="95" s="1"/>
  <c r="AE7" i="95"/>
  <c r="AN7" i="95" s="1"/>
  <c r="W8" i="95"/>
  <c r="X8" i="95" s="1"/>
  <c r="Z7" i="93"/>
  <c r="AF7" i="97"/>
  <c r="AO7" i="97" s="1"/>
  <c r="W8" i="78"/>
  <c r="Y8" i="78" s="1"/>
  <c r="Z7" i="33"/>
  <c r="AE7" i="33" s="1"/>
  <c r="AE7" i="12"/>
  <c r="AI7" i="12" s="1"/>
  <c r="AG7" i="97"/>
  <c r="AP7" i="97" s="1"/>
  <c r="AE7" i="76"/>
  <c r="AN7" i="76" s="1"/>
  <c r="Z7" i="13"/>
  <c r="AF7" i="13" s="1"/>
  <c r="AO7" i="13" s="1"/>
  <c r="Z7" i="67"/>
  <c r="AE7" i="67" s="1"/>
  <c r="Z7" i="60"/>
  <c r="AF7" i="60" s="1"/>
  <c r="AO7" i="60" s="1"/>
  <c r="Z7" i="49"/>
  <c r="Z7" i="58"/>
  <c r="AG7" i="58" s="1"/>
  <c r="AP7" i="58" s="1"/>
  <c r="Z7" i="21"/>
  <c r="Z7" i="39"/>
  <c r="AE7" i="39" s="1"/>
  <c r="Z7" i="45"/>
  <c r="AE7" i="45" s="1"/>
  <c r="Z7" i="18"/>
  <c r="AE7" i="18" s="1"/>
  <c r="Z7" i="73"/>
  <c r="AG7" i="73" s="1"/>
  <c r="AP7" i="73" s="1"/>
  <c r="AH7" i="96"/>
  <c r="AQ7" i="96" s="1"/>
  <c r="AH7" i="64"/>
  <c r="AQ7" i="64" s="1"/>
  <c r="AR6" i="20"/>
  <c r="AR6" i="94"/>
  <c r="AN7" i="9"/>
  <c r="AI7" i="9"/>
  <c r="AH7" i="79"/>
  <c r="AQ7" i="79" s="1"/>
  <c r="AR6" i="36"/>
  <c r="AH7" i="10"/>
  <c r="AQ7" i="10" s="1"/>
  <c r="AF7" i="35"/>
  <c r="AO7" i="35" s="1"/>
  <c r="AG7" i="35"/>
  <c r="AP7" i="35" s="1"/>
  <c r="AE7" i="35"/>
  <c r="W8" i="35"/>
  <c r="W8" i="84"/>
  <c r="AG7" i="84"/>
  <c r="AP7" i="84" s="1"/>
  <c r="AF7" i="84"/>
  <c r="AO7" i="84" s="1"/>
  <c r="AE7" i="84"/>
  <c r="AR6" i="33"/>
  <c r="AH7" i="23"/>
  <c r="AQ7" i="23" s="1"/>
  <c r="Y8" i="34"/>
  <c r="X8" i="34"/>
  <c r="AH7" i="105"/>
  <c r="AQ7" i="105" s="1"/>
  <c r="AE7" i="58"/>
  <c r="W8" i="58"/>
  <c r="AF7" i="58"/>
  <c r="AO7" i="58" s="1"/>
  <c r="AF7" i="77"/>
  <c r="AO7" i="77" s="1"/>
  <c r="AG7" i="77"/>
  <c r="AP7" i="77" s="1"/>
  <c r="AE7" i="77"/>
  <c r="W8" i="77"/>
  <c r="W8" i="83"/>
  <c r="AG7" i="83"/>
  <c r="AP7" i="83" s="1"/>
  <c r="AH7" i="65"/>
  <c r="AQ7" i="65" s="1"/>
  <c r="AR6" i="42"/>
  <c r="AR6" i="11"/>
  <c r="AH7" i="29"/>
  <c r="AQ7" i="29" s="1"/>
  <c r="AH7" i="32"/>
  <c r="AQ7" i="32" s="1"/>
  <c r="AH7" i="25"/>
  <c r="AQ7" i="25" s="1"/>
  <c r="AR6" i="27"/>
  <c r="AN7" i="71"/>
  <c r="AN7" i="102"/>
  <c r="AI7" i="102"/>
  <c r="AR6" i="62"/>
  <c r="AR6" i="54"/>
  <c r="AH7" i="43"/>
  <c r="AQ7" i="43" s="1"/>
  <c r="Z7" i="23"/>
  <c r="AR6" i="13"/>
  <c r="Y8" i="47"/>
  <c r="X8" i="47"/>
  <c r="Z7" i="105"/>
  <c r="Z7" i="65"/>
  <c r="AR6" i="45"/>
  <c r="AH7" i="62"/>
  <c r="AQ7" i="62" s="1"/>
  <c r="AR6" i="52"/>
  <c r="Z7" i="29"/>
  <c r="AR6" i="19"/>
  <c r="Z7" i="32"/>
  <c r="Z7" i="25"/>
  <c r="AR6" i="90"/>
  <c r="AH7" i="98"/>
  <c r="AQ7" i="98" s="1"/>
  <c r="AH7" i="94"/>
  <c r="AQ7" i="94" s="1"/>
  <c r="Y8" i="59"/>
  <c r="X8" i="59"/>
  <c r="AR6" i="88"/>
  <c r="AH7" i="52"/>
  <c r="AQ7" i="52" s="1"/>
  <c r="AH7" i="90"/>
  <c r="AQ7" i="90" s="1"/>
  <c r="AG7" i="2"/>
  <c r="AP7" i="2" s="1"/>
  <c r="W8" i="2"/>
  <c r="AE7" i="2"/>
  <c r="AF7" i="2"/>
  <c r="AO7" i="2" s="1"/>
  <c r="Z7" i="52"/>
  <c r="AR6" i="32"/>
  <c r="Z7" i="14"/>
  <c r="AR6" i="68"/>
  <c r="Z7" i="90"/>
  <c r="AI7" i="38"/>
  <c r="AN7" i="38"/>
  <c r="AR6" i="14"/>
  <c r="AH7" i="24"/>
  <c r="AQ7" i="24" s="1"/>
  <c r="AR6" i="83"/>
  <c r="Z7" i="55"/>
  <c r="AH7" i="68"/>
  <c r="AQ7" i="68" s="1"/>
  <c r="AR6" i="65"/>
  <c r="AH7" i="103"/>
  <c r="AQ7" i="103" s="1"/>
  <c r="Z7" i="43"/>
  <c r="AH7" i="26"/>
  <c r="AQ7" i="26" s="1"/>
  <c r="AH7" i="50"/>
  <c r="AQ7" i="50" s="1"/>
  <c r="AH7" i="91"/>
  <c r="AQ7" i="91" s="1"/>
  <c r="AH7" i="72"/>
  <c r="AQ7" i="72" s="1"/>
  <c r="AH7" i="11"/>
  <c r="AQ7" i="11" s="1"/>
  <c r="AH7" i="88"/>
  <c r="AQ7" i="88" s="1"/>
  <c r="AF7" i="80"/>
  <c r="AO7" i="80" s="1"/>
  <c r="AE7" i="80"/>
  <c r="W8" i="80"/>
  <c r="AG7" i="80"/>
  <c r="AP7" i="80" s="1"/>
  <c r="AH7" i="82"/>
  <c r="AQ7" i="82" s="1"/>
  <c r="Z7" i="62"/>
  <c r="W8" i="81"/>
  <c r="AG7" i="81"/>
  <c r="AP7" i="81" s="1"/>
  <c r="AF7" i="81"/>
  <c r="AO7" i="81" s="1"/>
  <c r="AE7" i="81"/>
  <c r="AH7" i="30"/>
  <c r="AQ7" i="30" s="1"/>
  <c r="Y8" i="16"/>
  <c r="X8" i="16"/>
  <c r="AR6" i="44"/>
  <c r="AR6" i="67"/>
  <c r="AH7" i="87"/>
  <c r="AQ7" i="87" s="1"/>
  <c r="Z7" i="98"/>
  <c r="Z7" i="94"/>
  <c r="AI7" i="59"/>
  <c r="AN7" i="59"/>
  <c r="W8" i="66"/>
  <c r="AG7" i="66"/>
  <c r="AP7" i="66" s="1"/>
  <c r="AF7" i="66"/>
  <c r="AO7" i="66" s="1"/>
  <c r="AE7" i="66"/>
  <c r="AH7" i="41"/>
  <c r="AQ7" i="41" s="1"/>
  <c r="Z7" i="27"/>
  <c r="AR6" i="29"/>
  <c r="Z7" i="96"/>
  <c r="AR6" i="69"/>
  <c r="AR6" i="79"/>
  <c r="Y8" i="9"/>
  <c r="X8" i="9"/>
  <c r="Z7" i="79"/>
  <c r="Z7" i="10"/>
  <c r="AH7" i="55"/>
  <c r="AQ7" i="55" s="1"/>
  <c r="AH7" i="19"/>
  <c r="AQ7" i="19" s="1"/>
  <c r="AN7" i="31"/>
  <c r="AI7" i="31"/>
  <c r="AR6" i="58"/>
  <c r="AE7" i="15"/>
  <c r="AF7" i="15"/>
  <c r="AO7" i="15" s="1"/>
  <c r="W8" i="15"/>
  <c r="AG7" i="15"/>
  <c r="AP7" i="15" s="1"/>
  <c r="W8" i="85"/>
  <c r="AG7" i="85"/>
  <c r="AP7" i="85" s="1"/>
  <c r="AF7" i="85"/>
  <c r="AO7" i="85" s="1"/>
  <c r="AE7" i="85"/>
  <c r="AH7" i="63"/>
  <c r="AQ7" i="63" s="1"/>
  <c r="AH7" i="42"/>
  <c r="AQ7" i="42" s="1"/>
  <c r="AH7" i="36"/>
  <c r="AQ7" i="36" s="1"/>
  <c r="AH7" i="22"/>
  <c r="AQ7" i="22" s="1"/>
  <c r="Y8" i="70"/>
  <c r="X8" i="70"/>
  <c r="AH7" i="104"/>
  <c r="AQ7" i="104" s="1"/>
  <c r="AH7" i="75"/>
  <c r="AQ7" i="75" s="1"/>
  <c r="AH7" i="92"/>
  <c r="AQ7" i="92" s="1"/>
  <c r="Y8" i="38"/>
  <c r="X8" i="38"/>
  <c r="AR6" i="50"/>
  <c r="AH7" i="99"/>
  <c r="AQ7" i="99" s="1"/>
  <c r="AR6" i="84"/>
  <c r="AR6" i="92"/>
  <c r="AH7" i="54"/>
  <c r="AQ7" i="54" s="1"/>
  <c r="AR6" i="99"/>
  <c r="Y8" i="12"/>
  <c r="X8" i="12"/>
  <c r="Z7" i="24"/>
  <c r="Z7" i="68"/>
  <c r="AR6" i="91"/>
  <c r="AH7" i="20"/>
  <c r="AQ7" i="20" s="1"/>
  <c r="Z7" i="103"/>
  <c r="Z7" i="26"/>
  <c r="Z7" i="50"/>
  <c r="AN7" i="34"/>
  <c r="AR6" i="104"/>
  <c r="Z7" i="91"/>
  <c r="AH7" i="73"/>
  <c r="AQ7" i="73" s="1"/>
  <c r="AR6" i="21"/>
  <c r="Z7" i="72"/>
  <c r="Z7" i="11"/>
  <c r="Z7" i="88"/>
  <c r="AH7" i="61"/>
  <c r="AQ7" i="61" s="1"/>
  <c r="AH7" i="93"/>
  <c r="AQ7" i="93" s="1"/>
  <c r="Z7" i="82"/>
  <c r="AH7" i="17"/>
  <c r="AQ7" i="17" s="1"/>
  <c r="Z7" i="30"/>
  <c r="Z7" i="87"/>
  <c r="AR6" i="96"/>
  <c r="Y8" i="97"/>
  <c r="X8" i="97"/>
  <c r="Y8" i="102"/>
  <c r="X8" i="102"/>
  <c r="AG7" i="39"/>
  <c r="AP7" i="39" s="1"/>
  <c r="W8" i="39"/>
  <c r="AH7" i="27"/>
  <c r="AQ7" i="27" s="1"/>
  <c r="AR6" i="82"/>
  <c r="AR6" i="30"/>
  <c r="AH7" i="14"/>
  <c r="AQ7" i="14" s="1"/>
  <c r="Y8" i="89"/>
  <c r="X8" i="89"/>
  <c r="Z7" i="64"/>
  <c r="AR6" i="51"/>
  <c r="AR6" i="103"/>
  <c r="AR6" i="105"/>
  <c r="AR6" i="24"/>
  <c r="AF7" i="101"/>
  <c r="AO7" i="101" s="1"/>
  <c r="AE7" i="101"/>
  <c r="AG7" i="101"/>
  <c r="AP7" i="101" s="1"/>
  <c r="W8" i="101"/>
  <c r="Z7" i="41"/>
  <c r="Z7" i="19"/>
  <c r="Y8" i="46"/>
  <c r="X8" i="46"/>
  <c r="AH7" i="21"/>
  <c r="AQ7" i="21" s="1"/>
  <c r="AR6" i="17"/>
  <c r="AH7" i="13"/>
  <c r="AQ7" i="13" s="1"/>
  <c r="AH7" i="45"/>
  <c r="AQ7" i="45" s="1"/>
  <c r="Z7" i="63"/>
  <c r="Z7" i="42"/>
  <c r="AR6" i="55"/>
  <c r="AE7" i="53"/>
  <c r="AF7" i="53"/>
  <c r="AO7" i="53" s="1"/>
  <c r="AG7" i="53"/>
  <c r="AP7" i="53" s="1"/>
  <c r="W8" i="53"/>
  <c r="Z7" i="36"/>
  <c r="Z7" i="22"/>
  <c r="AN7" i="70"/>
  <c r="AI7" i="70"/>
  <c r="Z7" i="104"/>
  <c r="AH7" i="37"/>
  <c r="AQ7" i="37" s="1"/>
  <c r="Z7" i="75"/>
  <c r="Z7" i="92"/>
  <c r="AH7" i="60"/>
  <c r="AQ7" i="60" s="1"/>
  <c r="Z7" i="99"/>
  <c r="Z7" i="54"/>
  <c r="AH7" i="40"/>
  <c r="AQ7" i="40" s="1"/>
  <c r="AH7" i="49"/>
  <c r="AQ7" i="49" s="1"/>
  <c r="AR6" i="28"/>
  <c r="Z7" i="20"/>
  <c r="AH7" i="51"/>
  <c r="AQ7" i="51" s="1"/>
  <c r="AN7" i="47"/>
  <c r="AI7" i="47"/>
  <c r="AR6" i="39"/>
  <c r="AR6" i="41"/>
  <c r="AE7" i="61"/>
  <c r="W8" i="61"/>
  <c r="AG7" i="61"/>
  <c r="AP7" i="61" s="1"/>
  <c r="AF7" i="61"/>
  <c r="AO7" i="61" s="1"/>
  <c r="W8" i="93"/>
  <c r="AG7" i="93"/>
  <c r="AP7" i="93" s="1"/>
  <c r="AF7" i="93"/>
  <c r="AO7" i="93" s="1"/>
  <c r="AE7" i="93"/>
  <c r="AR6" i="63"/>
  <c r="AG7" i="17"/>
  <c r="AP7" i="17" s="1"/>
  <c r="AF7" i="17"/>
  <c r="AO7" i="17" s="1"/>
  <c r="AE7" i="17"/>
  <c r="W8" i="17"/>
  <c r="AH7" i="28"/>
  <c r="AQ7" i="28" s="1"/>
  <c r="AR6" i="73"/>
  <c r="AR6" i="66"/>
  <c r="AH7" i="69"/>
  <c r="AQ7" i="69" s="1"/>
  <c r="AR6" i="60"/>
  <c r="AN7" i="78"/>
  <c r="AI7" i="78"/>
  <c r="Y8" i="100"/>
  <c r="X8" i="100"/>
  <c r="AR6" i="23"/>
  <c r="AH7" i="67"/>
  <c r="AQ7" i="67" s="1"/>
  <c r="AI7" i="46"/>
  <c r="AN7" i="46"/>
  <c r="W8" i="21"/>
  <c r="AE7" i="21"/>
  <c r="AG7" i="21"/>
  <c r="AP7" i="21" s="1"/>
  <c r="AF7" i="21"/>
  <c r="AO7" i="21" s="1"/>
  <c r="AR6" i="72"/>
  <c r="AH7" i="39"/>
  <c r="AQ7" i="39" s="1"/>
  <c r="AR6" i="93"/>
  <c r="W8" i="45"/>
  <c r="Y8" i="31"/>
  <c r="X8" i="31"/>
  <c r="AR6" i="10"/>
  <c r="AR6" i="25"/>
  <c r="AH7" i="66"/>
  <c r="AQ7" i="66" s="1"/>
  <c r="AR6" i="87"/>
  <c r="AG7" i="37"/>
  <c r="AP7" i="37" s="1"/>
  <c r="W8" i="37"/>
  <c r="AF7" i="37"/>
  <c r="AO7" i="37" s="1"/>
  <c r="AE7" i="37"/>
  <c r="AH7" i="33"/>
  <c r="AQ7" i="33" s="1"/>
  <c r="AF7" i="86"/>
  <c r="AO7" i="86" s="1"/>
  <c r="AE7" i="86"/>
  <c r="W8" i="86"/>
  <c r="AG7" i="86"/>
  <c r="AP7" i="86" s="1"/>
  <c r="AE7" i="40"/>
  <c r="AF7" i="40"/>
  <c r="AO7" i="40" s="1"/>
  <c r="AG7" i="40"/>
  <c r="AP7" i="40" s="1"/>
  <c r="W8" i="40"/>
  <c r="AE7" i="49"/>
  <c r="AF7" i="49"/>
  <c r="AO7" i="49" s="1"/>
  <c r="AG7" i="49"/>
  <c r="AP7" i="49" s="1"/>
  <c r="W8" i="49"/>
  <c r="AR6" i="74"/>
  <c r="AH7" i="84"/>
  <c r="AQ7" i="84" s="1"/>
  <c r="AR6" i="61"/>
  <c r="AR6" i="37"/>
  <c r="AR6" i="64"/>
  <c r="AR6" i="18"/>
  <c r="AH7" i="44"/>
  <c r="AQ7" i="44" s="1"/>
  <c r="AH7" i="18"/>
  <c r="AQ7" i="18" s="1"/>
  <c r="Z7" i="51"/>
  <c r="AR6" i="40"/>
  <c r="AR6" i="49"/>
  <c r="AH7" i="58"/>
  <c r="AQ7" i="58" s="1"/>
  <c r="AE7" i="48"/>
  <c r="AF7" i="48"/>
  <c r="AO7" i="48" s="1"/>
  <c r="AG7" i="48"/>
  <c r="AP7" i="48" s="1"/>
  <c r="W8" i="48"/>
  <c r="AH7" i="83"/>
  <c r="AQ7" i="83" s="1"/>
  <c r="AH7" i="74"/>
  <c r="AQ7" i="74" s="1"/>
  <c r="AR6" i="98"/>
  <c r="AR6" i="26"/>
  <c r="Z7" i="28"/>
  <c r="AN7" i="16"/>
  <c r="AI7" i="16"/>
  <c r="AR6" i="22"/>
  <c r="AR6" i="75"/>
  <c r="Z7" i="69"/>
  <c r="AR6" i="43"/>
  <c r="Y8" i="71"/>
  <c r="X8" i="71"/>
  <c r="Y8" i="76"/>
  <c r="X8" i="76"/>
  <c r="AN7" i="100"/>
  <c r="AI7" i="100"/>
  <c r="AF7" i="33" l="1"/>
  <c r="AO7" i="33" s="1"/>
  <c r="AI7" i="71"/>
  <c r="AN7" i="12"/>
  <c r="W8" i="67"/>
  <c r="AF7" i="39"/>
  <c r="AO7" i="39" s="1"/>
  <c r="W8" i="13"/>
  <c r="AE7" i="74"/>
  <c r="AG7" i="13"/>
  <c r="AP7" i="13" s="1"/>
  <c r="AF7" i="74"/>
  <c r="AO7" i="74" s="1"/>
  <c r="Z8" i="12"/>
  <c r="AG7" i="74"/>
  <c r="AP7" i="74" s="1"/>
  <c r="AE7" i="83"/>
  <c r="AE7" i="13"/>
  <c r="AG7" i="44"/>
  <c r="AP7" i="44" s="1"/>
  <c r="AG7" i="45"/>
  <c r="AP7" i="45" s="1"/>
  <c r="AF7" i="44"/>
  <c r="AO7" i="44" s="1"/>
  <c r="AF7" i="45"/>
  <c r="AO7" i="45" s="1"/>
  <c r="AE7" i="44"/>
  <c r="AN7" i="44" s="1"/>
  <c r="Z8" i="70"/>
  <c r="AN7" i="89"/>
  <c r="X8" i="78"/>
  <c r="AF7" i="67"/>
  <c r="AO7" i="67" s="1"/>
  <c r="AG7" i="67"/>
  <c r="AP7" i="67" s="1"/>
  <c r="AI7" i="97"/>
  <c r="Z8" i="34"/>
  <c r="AG8" i="34" s="1"/>
  <c r="AP8" i="34" s="1"/>
  <c r="Z8" i="76"/>
  <c r="AF8" i="76" s="1"/>
  <c r="AO8" i="76" s="1"/>
  <c r="AI7" i="34"/>
  <c r="AR7" i="34" s="1"/>
  <c r="AG7" i="33"/>
  <c r="AP7" i="33" s="1"/>
  <c r="AE7" i="60"/>
  <c r="AN7" i="60" s="1"/>
  <c r="W8" i="33"/>
  <c r="X8" i="33" s="1"/>
  <c r="AG7" i="60"/>
  <c r="AP7" i="60" s="1"/>
  <c r="AI7" i="95"/>
  <c r="AR7" i="95" s="1"/>
  <c r="W8" i="60"/>
  <c r="X8" i="60" s="1"/>
  <c r="W8" i="73"/>
  <c r="Z8" i="31"/>
  <c r="AE7" i="73"/>
  <c r="AN7" i="73" s="1"/>
  <c r="AG7" i="18"/>
  <c r="AP7" i="18" s="1"/>
  <c r="Z8" i="16"/>
  <c r="AE8" i="16" s="1"/>
  <c r="Y8" i="95"/>
  <c r="Z8" i="95" s="1"/>
  <c r="Z8" i="38"/>
  <c r="Z8" i="47"/>
  <c r="AF8" i="47" s="1"/>
  <c r="AO8" i="47" s="1"/>
  <c r="AF7" i="18"/>
  <c r="AO7" i="18" s="1"/>
  <c r="AI7" i="76"/>
  <c r="AR7" i="76" s="1"/>
  <c r="AF7" i="73"/>
  <c r="AO7" i="73" s="1"/>
  <c r="W8" i="18"/>
  <c r="Y8" i="18" s="1"/>
  <c r="Z8" i="46"/>
  <c r="Z8" i="97"/>
  <c r="W9" i="97" s="1"/>
  <c r="Z8" i="100"/>
  <c r="AG8" i="100" s="1"/>
  <c r="AP8" i="100" s="1"/>
  <c r="Z8" i="89"/>
  <c r="AF8" i="89" s="1"/>
  <c r="AO8" i="89" s="1"/>
  <c r="Z8" i="9"/>
  <c r="AF8" i="9" s="1"/>
  <c r="AO8" i="9" s="1"/>
  <c r="AN7" i="53"/>
  <c r="AI7" i="53"/>
  <c r="AF7" i="24"/>
  <c r="AO7" i="24" s="1"/>
  <c r="AG7" i="24"/>
  <c r="AP7" i="24" s="1"/>
  <c r="W8" i="24"/>
  <c r="AE7" i="24"/>
  <c r="AR7" i="31"/>
  <c r="AN7" i="66"/>
  <c r="AI7" i="66"/>
  <c r="W8" i="99"/>
  <c r="AG7" i="99"/>
  <c r="AP7" i="99" s="1"/>
  <c r="AF7" i="99"/>
  <c r="AO7" i="99" s="1"/>
  <c r="AE7" i="99"/>
  <c r="W8" i="22"/>
  <c r="AG7" i="22"/>
  <c r="AP7" i="22" s="1"/>
  <c r="AE7" i="22"/>
  <c r="AF7" i="22"/>
  <c r="AO7" i="22" s="1"/>
  <c r="AE7" i="19"/>
  <c r="W8" i="19"/>
  <c r="AF7" i="19"/>
  <c r="AO7" i="19" s="1"/>
  <c r="AG7" i="19"/>
  <c r="AP7" i="19" s="1"/>
  <c r="AH8" i="12"/>
  <c r="AQ8" i="12" s="1"/>
  <c r="Y8" i="15"/>
  <c r="X8" i="15"/>
  <c r="AR7" i="59"/>
  <c r="Y8" i="81"/>
  <c r="X8" i="81"/>
  <c r="Y8" i="80"/>
  <c r="X8" i="80"/>
  <c r="AE7" i="55"/>
  <c r="AF7" i="55"/>
  <c r="AO7" i="55" s="1"/>
  <c r="AG7" i="55"/>
  <c r="AP7" i="55" s="1"/>
  <c r="W8" i="55"/>
  <c r="W8" i="90"/>
  <c r="AG7" i="90"/>
  <c r="AP7" i="90" s="1"/>
  <c r="AF7" i="90"/>
  <c r="AO7" i="90" s="1"/>
  <c r="AE7" i="90"/>
  <c r="AH8" i="78"/>
  <c r="AQ8" i="78" s="1"/>
  <c r="AG7" i="29"/>
  <c r="AP7" i="29" s="1"/>
  <c r="W8" i="29"/>
  <c r="AE7" i="29"/>
  <c r="AF7" i="29"/>
  <c r="AO7" i="29" s="1"/>
  <c r="Y8" i="83"/>
  <c r="X8" i="83"/>
  <c r="Y8" i="44"/>
  <c r="X8" i="44"/>
  <c r="AN7" i="84"/>
  <c r="AI7" i="84"/>
  <c r="Y8" i="67"/>
  <c r="X8" i="67"/>
  <c r="Y8" i="48"/>
  <c r="X8" i="48"/>
  <c r="AN7" i="40"/>
  <c r="AI7" i="40"/>
  <c r="Y8" i="45"/>
  <c r="X8" i="45"/>
  <c r="AE7" i="54"/>
  <c r="AF7" i="54"/>
  <c r="AO7" i="54" s="1"/>
  <c r="AG7" i="54"/>
  <c r="AP7" i="54" s="1"/>
  <c r="W8" i="54"/>
  <c r="AE8" i="38"/>
  <c r="AF8" i="38"/>
  <c r="AO8" i="38" s="1"/>
  <c r="AG8" i="38"/>
  <c r="AP8" i="38" s="1"/>
  <c r="W9" i="38"/>
  <c r="AR7" i="38"/>
  <c r="AE7" i="14"/>
  <c r="W8" i="14"/>
  <c r="AF7" i="14"/>
  <c r="AO7" i="14" s="1"/>
  <c r="AG7" i="14"/>
  <c r="AP7" i="14" s="1"/>
  <c r="Y8" i="2"/>
  <c r="X8" i="2"/>
  <c r="AE8" i="47"/>
  <c r="AG8" i="47"/>
  <c r="AP8" i="47" s="1"/>
  <c r="W9" i="47"/>
  <c r="AH8" i="71"/>
  <c r="AQ8" i="71" s="1"/>
  <c r="AH8" i="95"/>
  <c r="AQ8" i="95" s="1"/>
  <c r="AI7" i="49"/>
  <c r="AN7" i="49"/>
  <c r="Y8" i="86"/>
  <c r="X8" i="86"/>
  <c r="Y8" i="21"/>
  <c r="X8" i="21"/>
  <c r="W8" i="36"/>
  <c r="AG7" i="36"/>
  <c r="AP7" i="36" s="1"/>
  <c r="AE7" i="36"/>
  <c r="AF7" i="36"/>
  <c r="AO7" i="36" s="1"/>
  <c r="AE7" i="41"/>
  <c r="AF7" i="41"/>
  <c r="AO7" i="41" s="1"/>
  <c r="AG7" i="41"/>
  <c r="AP7" i="41" s="1"/>
  <c r="W8" i="41"/>
  <c r="AN7" i="39"/>
  <c r="W8" i="88"/>
  <c r="AG7" i="88"/>
  <c r="AP7" i="88" s="1"/>
  <c r="AF7" i="88"/>
  <c r="AO7" i="88" s="1"/>
  <c r="AE7" i="88"/>
  <c r="AG8" i="12"/>
  <c r="AP8" i="12" s="1"/>
  <c r="W9" i="12"/>
  <c r="AF8" i="12"/>
  <c r="AO8" i="12" s="1"/>
  <c r="AE8" i="12"/>
  <c r="AN7" i="85"/>
  <c r="AI7" i="85"/>
  <c r="AE7" i="10"/>
  <c r="AF7" i="10"/>
  <c r="AO7" i="10" s="1"/>
  <c r="AG7" i="10"/>
  <c r="AP7" i="10" s="1"/>
  <c r="W8" i="10"/>
  <c r="AG7" i="27"/>
  <c r="AP7" i="27" s="1"/>
  <c r="W8" i="27"/>
  <c r="AE7" i="27"/>
  <c r="AF7" i="27"/>
  <c r="AO7" i="27" s="1"/>
  <c r="W8" i="94"/>
  <c r="AG7" i="94"/>
  <c r="AP7" i="94" s="1"/>
  <c r="AF7" i="94"/>
  <c r="AO7" i="94" s="1"/>
  <c r="AE7" i="94"/>
  <c r="AF7" i="62"/>
  <c r="AO7" i="62" s="1"/>
  <c r="AE7" i="62"/>
  <c r="AG7" i="62"/>
  <c r="AP7" i="62" s="1"/>
  <c r="W8" i="62"/>
  <c r="AI7" i="80"/>
  <c r="AN7" i="80"/>
  <c r="AR7" i="12"/>
  <c r="Z8" i="78"/>
  <c r="AR7" i="71"/>
  <c r="AI7" i="83"/>
  <c r="AN7" i="83"/>
  <c r="AH8" i="34"/>
  <c r="AQ8" i="34" s="1"/>
  <c r="AI7" i="33"/>
  <c r="AN7" i="33"/>
  <c r="Y8" i="13"/>
  <c r="X8" i="13"/>
  <c r="W8" i="75"/>
  <c r="AG7" i="75"/>
  <c r="AP7" i="75" s="1"/>
  <c r="AF7" i="75"/>
  <c r="AO7" i="75" s="1"/>
  <c r="AE7" i="75"/>
  <c r="W8" i="28"/>
  <c r="AF7" i="28"/>
  <c r="AO7" i="28" s="1"/>
  <c r="AG7" i="28"/>
  <c r="AP7" i="28" s="1"/>
  <c r="AE7" i="28"/>
  <c r="AN7" i="21"/>
  <c r="AI7" i="21"/>
  <c r="AI7" i="48"/>
  <c r="AN7" i="48"/>
  <c r="AE7" i="51"/>
  <c r="AF7" i="51"/>
  <c r="AO7" i="51" s="1"/>
  <c r="AG7" i="51"/>
  <c r="AP7" i="51" s="1"/>
  <c r="W8" i="51"/>
  <c r="Y8" i="40"/>
  <c r="X8" i="40"/>
  <c r="AI7" i="86"/>
  <c r="AN7" i="86"/>
  <c r="AN7" i="37"/>
  <c r="AI7" i="37"/>
  <c r="AI7" i="45"/>
  <c r="AN7" i="45"/>
  <c r="Y8" i="17"/>
  <c r="X8" i="17"/>
  <c r="AN7" i="93"/>
  <c r="AI7" i="93"/>
  <c r="Y8" i="61"/>
  <c r="X8" i="61"/>
  <c r="AR7" i="47"/>
  <c r="AE7" i="20"/>
  <c r="AF7" i="20"/>
  <c r="AO7" i="20" s="1"/>
  <c r="W8" i="20"/>
  <c r="AG7" i="20"/>
  <c r="AP7" i="20" s="1"/>
  <c r="Y8" i="53"/>
  <c r="X8" i="53"/>
  <c r="AE7" i="42"/>
  <c r="AF7" i="42"/>
  <c r="AO7" i="42" s="1"/>
  <c r="AG7" i="42"/>
  <c r="AP7" i="42" s="1"/>
  <c r="W8" i="42"/>
  <c r="Y8" i="101"/>
  <c r="X8" i="101"/>
  <c r="W8" i="64"/>
  <c r="AE7" i="64"/>
  <c r="AG7" i="64"/>
  <c r="AP7" i="64" s="1"/>
  <c r="AF7" i="64"/>
  <c r="AO7" i="64" s="1"/>
  <c r="AH8" i="102"/>
  <c r="AQ8" i="102" s="1"/>
  <c r="AF7" i="11"/>
  <c r="AO7" i="11" s="1"/>
  <c r="AE7" i="11"/>
  <c r="AG7" i="11"/>
  <c r="AP7" i="11" s="1"/>
  <c r="W8" i="11"/>
  <c r="AE7" i="50"/>
  <c r="AF7" i="50"/>
  <c r="AO7" i="50" s="1"/>
  <c r="AG7" i="50"/>
  <c r="AP7" i="50" s="1"/>
  <c r="W8" i="50"/>
  <c r="AN7" i="15"/>
  <c r="AI7" i="15"/>
  <c r="W8" i="79"/>
  <c r="AG7" i="79"/>
  <c r="AP7" i="79" s="1"/>
  <c r="AF7" i="79"/>
  <c r="AO7" i="79" s="1"/>
  <c r="AE7" i="79"/>
  <c r="Y8" i="66"/>
  <c r="X8" i="66"/>
  <c r="AF7" i="98"/>
  <c r="AO7" i="98" s="1"/>
  <c r="AE7" i="98"/>
  <c r="W8" i="98"/>
  <c r="AG7" i="98"/>
  <c r="AP7" i="98" s="1"/>
  <c r="AR7" i="89"/>
  <c r="AE7" i="52"/>
  <c r="AF7" i="52"/>
  <c r="AO7" i="52" s="1"/>
  <c r="AG7" i="52"/>
  <c r="AP7" i="52" s="1"/>
  <c r="W8" i="52"/>
  <c r="AE7" i="25"/>
  <c r="AF7" i="25"/>
  <c r="AO7" i="25" s="1"/>
  <c r="AG7" i="25"/>
  <c r="AP7" i="25" s="1"/>
  <c r="W8" i="25"/>
  <c r="AF7" i="65"/>
  <c r="AO7" i="65" s="1"/>
  <c r="AG7" i="65"/>
  <c r="AP7" i="65" s="1"/>
  <c r="AE7" i="65"/>
  <c r="W8" i="65"/>
  <c r="AG7" i="23"/>
  <c r="AP7" i="23" s="1"/>
  <c r="W8" i="23"/>
  <c r="AE7" i="23"/>
  <c r="AF7" i="23"/>
  <c r="AO7" i="23" s="1"/>
  <c r="AR7" i="97"/>
  <c r="Y8" i="74"/>
  <c r="X8" i="74"/>
  <c r="W9" i="34"/>
  <c r="AF8" i="34"/>
  <c r="AO8" i="34" s="1"/>
  <c r="AE8" i="34"/>
  <c r="AR7" i="9"/>
  <c r="W8" i="69"/>
  <c r="AG7" i="69"/>
  <c r="AP7" i="69" s="1"/>
  <c r="AF7" i="69"/>
  <c r="AO7" i="69" s="1"/>
  <c r="AE7" i="69"/>
  <c r="Y8" i="93"/>
  <c r="X8" i="93"/>
  <c r="AH8" i="97"/>
  <c r="AQ8" i="97" s="1"/>
  <c r="AF7" i="30"/>
  <c r="AO7" i="30" s="1"/>
  <c r="AE7" i="30"/>
  <c r="AG7" i="30"/>
  <c r="AP7" i="30" s="1"/>
  <c r="W8" i="30"/>
  <c r="W9" i="70"/>
  <c r="AG8" i="70"/>
  <c r="AP8" i="70" s="1"/>
  <c r="AF8" i="70"/>
  <c r="AO8" i="70" s="1"/>
  <c r="AE8" i="70"/>
  <c r="AI7" i="35"/>
  <c r="AN7" i="35"/>
  <c r="Y8" i="73"/>
  <c r="X8" i="73"/>
  <c r="AR7" i="78"/>
  <c r="AR7" i="100"/>
  <c r="Z8" i="71"/>
  <c r="AH8" i="76"/>
  <c r="AQ8" i="76" s="1"/>
  <c r="AH8" i="31"/>
  <c r="AQ8" i="31" s="1"/>
  <c r="AR7" i="46"/>
  <c r="AH8" i="100"/>
  <c r="AQ8" i="100" s="1"/>
  <c r="AI7" i="17"/>
  <c r="AN7" i="17"/>
  <c r="AN7" i="61"/>
  <c r="AI7" i="61"/>
  <c r="AF7" i="104"/>
  <c r="AO7" i="104" s="1"/>
  <c r="AE7" i="104"/>
  <c r="AG7" i="104"/>
  <c r="AP7" i="104" s="1"/>
  <c r="W8" i="104"/>
  <c r="W8" i="63"/>
  <c r="AG7" i="63"/>
  <c r="AP7" i="63" s="1"/>
  <c r="AF7" i="63"/>
  <c r="AO7" i="63" s="1"/>
  <c r="AE7" i="63"/>
  <c r="AH8" i="46"/>
  <c r="AQ8" i="46" s="1"/>
  <c r="AH8" i="89"/>
  <c r="AQ8" i="89" s="1"/>
  <c r="Z8" i="102"/>
  <c r="W8" i="82"/>
  <c r="AG7" i="82"/>
  <c r="AP7" i="82" s="1"/>
  <c r="AF7" i="82"/>
  <c r="AO7" i="82" s="1"/>
  <c r="AE7" i="82"/>
  <c r="W8" i="72"/>
  <c r="AG7" i="72"/>
  <c r="AP7" i="72" s="1"/>
  <c r="AF7" i="72"/>
  <c r="AO7" i="72" s="1"/>
  <c r="AE7" i="72"/>
  <c r="W8" i="91"/>
  <c r="AG7" i="91"/>
  <c r="AP7" i="91" s="1"/>
  <c r="AF7" i="91"/>
  <c r="AO7" i="91" s="1"/>
  <c r="AE7" i="91"/>
  <c r="AE7" i="26"/>
  <c r="AF7" i="26"/>
  <c r="AO7" i="26" s="1"/>
  <c r="AG7" i="26"/>
  <c r="AP7" i="26" s="1"/>
  <c r="W8" i="26"/>
  <c r="AH8" i="9"/>
  <c r="AQ8" i="9" s="1"/>
  <c r="AN7" i="81"/>
  <c r="AI7" i="81"/>
  <c r="AE7" i="43"/>
  <c r="AF7" i="43"/>
  <c r="AO7" i="43" s="1"/>
  <c r="AG7" i="43"/>
  <c r="AP7" i="43" s="1"/>
  <c r="W8" i="43"/>
  <c r="AH8" i="59"/>
  <c r="AQ8" i="59" s="1"/>
  <c r="AE7" i="32"/>
  <c r="AF7" i="32"/>
  <c r="AO7" i="32" s="1"/>
  <c r="AG7" i="32"/>
  <c r="AP7" i="32" s="1"/>
  <c r="W8" i="32"/>
  <c r="W8" i="105"/>
  <c r="AG7" i="105"/>
  <c r="AP7" i="105" s="1"/>
  <c r="AF7" i="105"/>
  <c r="AO7" i="105" s="1"/>
  <c r="AE7" i="105"/>
  <c r="AN7" i="74"/>
  <c r="Y8" i="77"/>
  <c r="X8" i="77"/>
  <c r="Y8" i="58"/>
  <c r="X8" i="58"/>
  <c r="Y8" i="84"/>
  <c r="X8" i="84"/>
  <c r="AN7" i="13"/>
  <c r="AR7" i="16"/>
  <c r="Y8" i="49"/>
  <c r="X8" i="49"/>
  <c r="Y8" i="37"/>
  <c r="X8" i="37"/>
  <c r="AE8" i="31"/>
  <c r="AF8" i="31"/>
  <c r="AO8" i="31" s="1"/>
  <c r="AG8" i="31"/>
  <c r="AP8" i="31" s="1"/>
  <c r="W9" i="31"/>
  <c r="AF7" i="92"/>
  <c r="AO7" i="92" s="1"/>
  <c r="AE7" i="92"/>
  <c r="W8" i="92"/>
  <c r="AG7" i="92"/>
  <c r="AP7" i="92" s="1"/>
  <c r="AR7" i="70"/>
  <c r="W9" i="46"/>
  <c r="AE8" i="46"/>
  <c r="AF8" i="46"/>
  <c r="AO8" i="46" s="1"/>
  <c r="AG8" i="46"/>
  <c r="AP8" i="46" s="1"/>
  <c r="AI7" i="101"/>
  <c r="AN7" i="101"/>
  <c r="Y8" i="39"/>
  <c r="X8" i="39"/>
  <c r="W8" i="87"/>
  <c r="AG7" i="87"/>
  <c r="AP7" i="87" s="1"/>
  <c r="AF7" i="87"/>
  <c r="AO7" i="87" s="1"/>
  <c r="AE7" i="87"/>
  <c r="W8" i="103"/>
  <c r="AE7" i="103"/>
  <c r="AG7" i="103"/>
  <c r="AP7" i="103" s="1"/>
  <c r="AF7" i="103"/>
  <c r="AO7" i="103" s="1"/>
  <c r="AF7" i="68"/>
  <c r="AO7" i="68" s="1"/>
  <c r="AE7" i="68"/>
  <c r="W8" i="68"/>
  <c r="AG7" i="68"/>
  <c r="AP7" i="68" s="1"/>
  <c r="AH8" i="38"/>
  <c r="AQ8" i="38" s="1"/>
  <c r="AH8" i="70"/>
  <c r="AQ8" i="70" s="1"/>
  <c r="Y8" i="85"/>
  <c r="X8" i="85"/>
  <c r="W8" i="96"/>
  <c r="AG7" i="96"/>
  <c r="AP7" i="96" s="1"/>
  <c r="AF7" i="96"/>
  <c r="AO7" i="96" s="1"/>
  <c r="AE7" i="96"/>
  <c r="AH8" i="16"/>
  <c r="AQ8" i="16" s="1"/>
  <c r="AN7" i="2"/>
  <c r="AI7" i="2"/>
  <c r="Z8" i="59"/>
  <c r="AH8" i="47"/>
  <c r="AQ8" i="47" s="1"/>
  <c r="AR7" i="102"/>
  <c r="AI7" i="77"/>
  <c r="AN7" i="77"/>
  <c r="AN7" i="58"/>
  <c r="AI7" i="58"/>
  <c r="Y8" i="35"/>
  <c r="X8" i="35"/>
  <c r="AN7" i="18"/>
  <c r="AN7" i="67"/>
  <c r="AI7" i="67"/>
  <c r="AI7" i="39" l="1"/>
  <c r="AI7" i="44"/>
  <c r="AI7" i="74"/>
  <c r="AI7" i="13"/>
  <c r="Z8" i="93"/>
  <c r="AF8" i="93" s="1"/>
  <c r="AO8" i="93" s="1"/>
  <c r="Z8" i="45"/>
  <c r="AE8" i="76"/>
  <c r="AN8" i="76" s="1"/>
  <c r="W9" i="76"/>
  <c r="Y8" i="60"/>
  <c r="Y8" i="33"/>
  <c r="AG8" i="16"/>
  <c r="AP8" i="16" s="1"/>
  <c r="AG8" i="76"/>
  <c r="AP8" i="76" s="1"/>
  <c r="X8" i="18"/>
  <c r="W9" i="16"/>
  <c r="Z8" i="13"/>
  <c r="Z8" i="21"/>
  <c r="AG8" i="21" s="1"/>
  <c r="AP8" i="21" s="1"/>
  <c r="W9" i="100"/>
  <c r="AE8" i="100"/>
  <c r="Z8" i="17"/>
  <c r="W9" i="17" s="1"/>
  <c r="AG8" i="9"/>
  <c r="AP8" i="9" s="1"/>
  <c r="AI7" i="18"/>
  <c r="AR7" i="18" s="1"/>
  <c r="AF8" i="16"/>
  <c r="AO8" i="16" s="1"/>
  <c r="W9" i="9"/>
  <c r="Y9" i="9" s="1"/>
  <c r="AG8" i="89"/>
  <c r="AP8" i="89" s="1"/>
  <c r="Z8" i="74"/>
  <c r="AF8" i="74" s="1"/>
  <c r="AO8" i="74" s="1"/>
  <c r="AI7" i="60"/>
  <c r="AR7" i="60" s="1"/>
  <c r="AI7" i="73"/>
  <c r="W9" i="89"/>
  <c r="X9" i="89" s="1"/>
  <c r="Z8" i="2"/>
  <c r="AF8" i="2" s="1"/>
  <c r="AO8" i="2" s="1"/>
  <c r="Z8" i="53"/>
  <c r="AG8" i="53" s="1"/>
  <c r="AP8" i="53" s="1"/>
  <c r="AE8" i="9"/>
  <c r="AI8" i="9" s="1"/>
  <c r="AE8" i="89"/>
  <c r="AN8" i="89" s="1"/>
  <c r="AE8" i="97"/>
  <c r="AF8" i="97"/>
  <c r="AO8" i="97" s="1"/>
  <c r="AF8" i="100"/>
  <c r="AO8" i="100" s="1"/>
  <c r="AG8" i="97"/>
  <c r="AP8" i="97" s="1"/>
  <c r="Z8" i="60"/>
  <c r="AF8" i="60" s="1"/>
  <c r="AO8" i="60" s="1"/>
  <c r="Z8" i="61"/>
  <c r="AE8" i="61" s="1"/>
  <c r="Z8" i="15"/>
  <c r="AG8" i="15" s="1"/>
  <c r="AP8" i="15" s="1"/>
  <c r="Z8" i="39"/>
  <c r="AF8" i="39" s="1"/>
  <c r="AO8" i="39" s="1"/>
  <c r="Z8" i="85"/>
  <c r="AG8" i="85" s="1"/>
  <c r="AP8" i="85" s="1"/>
  <c r="Z8" i="49"/>
  <c r="AG8" i="49" s="1"/>
  <c r="AP8" i="49" s="1"/>
  <c r="Z8" i="84"/>
  <c r="W9" i="84" s="1"/>
  <c r="Z8" i="73"/>
  <c r="AG8" i="73" s="1"/>
  <c r="AP8" i="73" s="1"/>
  <c r="Z8" i="44"/>
  <c r="W9" i="44" s="1"/>
  <c r="Z8" i="81"/>
  <c r="W9" i="81" s="1"/>
  <c r="AG8" i="61"/>
  <c r="AP8" i="61" s="1"/>
  <c r="AR7" i="77"/>
  <c r="Y8" i="103"/>
  <c r="X8" i="103"/>
  <c r="AH8" i="37"/>
  <c r="AQ8" i="37" s="1"/>
  <c r="AH8" i="58"/>
  <c r="AQ8" i="58" s="1"/>
  <c r="AN7" i="82"/>
  <c r="AI7" i="82"/>
  <c r="Y9" i="70"/>
  <c r="X9" i="70"/>
  <c r="AE8" i="53"/>
  <c r="AF8" i="53"/>
  <c r="AO8" i="53" s="1"/>
  <c r="W9" i="53"/>
  <c r="Y9" i="97"/>
  <c r="X9" i="97"/>
  <c r="AR7" i="67"/>
  <c r="Y8" i="96"/>
  <c r="X8" i="96"/>
  <c r="AI7" i="68"/>
  <c r="AN7" i="68"/>
  <c r="AN7" i="87"/>
  <c r="AI7" i="87"/>
  <c r="Z8" i="37"/>
  <c r="AR7" i="13"/>
  <c r="Z8" i="58"/>
  <c r="AR7" i="74"/>
  <c r="Y8" i="43"/>
  <c r="X8" i="43"/>
  <c r="Y8" i="91"/>
  <c r="X8" i="91"/>
  <c r="Y8" i="30"/>
  <c r="X8" i="30"/>
  <c r="AH8" i="60"/>
  <c r="AQ8" i="60" s="1"/>
  <c r="AN7" i="98"/>
  <c r="AI7" i="98"/>
  <c r="Y8" i="42"/>
  <c r="X8" i="42"/>
  <c r="AH8" i="61"/>
  <c r="AQ8" i="61" s="1"/>
  <c r="W9" i="78"/>
  <c r="AG8" i="78"/>
  <c r="AP8" i="78" s="1"/>
  <c r="AF8" i="78"/>
  <c r="AO8" i="78" s="1"/>
  <c r="AE8" i="78"/>
  <c r="Y8" i="94"/>
  <c r="X8" i="94"/>
  <c r="AH8" i="21"/>
  <c r="AQ8" i="21" s="1"/>
  <c r="AR7" i="49"/>
  <c r="Y9" i="38"/>
  <c r="X9" i="38"/>
  <c r="AR7" i="73"/>
  <c r="AH8" i="44"/>
  <c r="AQ8" i="44" s="1"/>
  <c r="AN7" i="29"/>
  <c r="AI7" i="29"/>
  <c r="AN7" i="90"/>
  <c r="AI7" i="90"/>
  <c r="Y9" i="16"/>
  <c r="X9" i="16"/>
  <c r="AR7" i="53"/>
  <c r="Y9" i="100"/>
  <c r="X9" i="100"/>
  <c r="Y8" i="68"/>
  <c r="X8" i="68"/>
  <c r="AH8" i="84"/>
  <c r="AQ8" i="84" s="1"/>
  <c r="Y8" i="32"/>
  <c r="X8" i="32"/>
  <c r="Y8" i="26"/>
  <c r="X8" i="26"/>
  <c r="AN7" i="63"/>
  <c r="AI7" i="63"/>
  <c r="AI7" i="104"/>
  <c r="AN7" i="104"/>
  <c r="W9" i="93"/>
  <c r="AG8" i="93"/>
  <c r="AP8" i="93" s="1"/>
  <c r="AE8" i="93"/>
  <c r="AE8" i="74"/>
  <c r="W9" i="74"/>
  <c r="AN7" i="79"/>
  <c r="AI7" i="79"/>
  <c r="AI7" i="11"/>
  <c r="AN7" i="11"/>
  <c r="AI8" i="12"/>
  <c r="AN8" i="12"/>
  <c r="Y8" i="54"/>
  <c r="X8" i="54"/>
  <c r="AE8" i="15"/>
  <c r="W9" i="15"/>
  <c r="AI7" i="22"/>
  <c r="AN7" i="22"/>
  <c r="AH8" i="85"/>
  <c r="AQ8" i="85" s="1"/>
  <c r="AR7" i="101"/>
  <c r="Y9" i="31"/>
  <c r="X9" i="31"/>
  <c r="AH8" i="49"/>
  <c r="AQ8" i="49" s="1"/>
  <c r="AN7" i="105"/>
  <c r="AI7" i="105"/>
  <c r="AN7" i="72"/>
  <c r="AI7" i="72"/>
  <c r="AR7" i="61"/>
  <c r="AR7" i="35"/>
  <c r="AN8" i="34"/>
  <c r="AI8" i="34"/>
  <c r="Y8" i="65"/>
  <c r="X8" i="65"/>
  <c r="AI7" i="52"/>
  <c r="AN7" i="52"/>
  <c r="AN7" i="64"/>
  <c r="AI7" i="64"/>
  <c r="Y8" i="20"/>
  <c r="X8" i="20"/>
  <c r="AR7" i="86"/>
  <c r="AI7" i="51"/>
  <c r="AN7" i="51"/>
  <c r="AN7" i="28"/>
  <c r="AI7" i="28"/>
  <c r="AN7" i="62"/>
  <c r="AI7" i="62"/>
  <c r="Y9" i="12"/>
  <c r="X9" i="12"/>
  <c r="Y8" i="88"/>
  <c r="X8" i="88"/>
  <c r="AI7" i="41"/>
  <c r="AN7" i="41"/>
  <c r="W9" i="21"/>
  <c r="AE8" i="21"/>
  <c r="AH8" i="48"/>
  <c r="AQ8" i="48" s="1"/>
  <c r="Y8" i="29"/>
  <c r="X8" i="29"/>
  <c r="AI7" i="55"/>
  <c r="AN7" i="55"/>
  <c r="Y8" i="22"/>
  <c r="X8" i="22"/>
  <c r="AN8" i="100"/>
  <c r="W9" i="49"/>
  <c r="AE8" i="49"/>
  <c r="AF8" i="49"/>
  <c r="AO8" i="49" s="1"/>
  <c r="AH8" i="18"/>
  <c r="AQ8" i="18" s="1"/>
  <c r="AR7" i="44"/>
  <c r="AH8" i="77"/>
  <c r="AQ8" i="77" s="1"/>
  <c r="AN7" i="32"/>
  <c r="AI7" i="32"/>
  <c r="AI7" i="26"/>
  <c r="AN7" i="26"/>
  <c r="Y8" i="82"/>
  <c r="X8" i="82"/>
  <c r="Y8" i="63"/>
  <c r="X8" i="63"/>
  <c r="AN8" i="70"/>
  <c r="AI8" i="70"/>
  <c r="AI7" i="30"/>
  <c r="AN7" i="30"/>
  <c r="AN7" i="69"/>
  <c r="AI7" i="69"/>
  <c r="AI7" i="65"/>
  <c r="AN7" i="65"/>
  <c r="AN7" i="25"/>
  <c r="AI7" i="25"/>
  <c r="AH8" i="66"/>
  <c r="AQ8" i="66" s="1"/>
  <c r="Y8" i="79"/>
  <c r="X8" i="79"/>
  <c r="AN7" i="50"/>
  <c r="AI7" i="50"/>
  <c r="Y8" i="64"/>
  <c r="X8" i="64"/>
  <c r="AH8" i="40"/>
  <c r="AQ8" i="40" s="1"/>
  <c r="AF8" i="95"/>
  <c r="AO8" i="95" s="1"/>
  <c r="AE8" i="95"/>
  <c r="W9" i="95"/>
  <c r="AG8" i="95"/>
  <c r="AP8" i="95" s="1"/>
  <c r="Y8" i="75"/>
  <c r="X8" i="75"/>
  <c r="AI7" i="27"/>
  <c r="AN7" i="27"/>
  <c r="AN7" i="10"/>
  <c r="AI7" i="10"/>
  <c r="AH8" i="86"/>
  <c r="AQ8" i="86" s="1"/>
  <c r="AN8" i="47"/>
  <c r="AI8" i="47"/>
  <c r="Y8" i="14"/>
  <c r="X8" i="14"/>
  <c r="AI7" i="54"/>
  <c r="AN7" i="54"/>
  <c r="Z8" i="48"/>
  <c r="AH8" i="33"/>
  <c r="AQ8" i="33" s="1"/>
  <c r="AH8" i="83"/>
  <c r="AQ8" i="83" s="1"/>
  <c r="AH8" i="80"/>
  <c r="AQ8" i="80" s="1"/>
  <c r="Y8" i="19"/>
  <c r="X8" i="19"/>
  <c r="AN7" i="99"/>
  <c r="AI7" i="99"/>
  <c r="AI7" i="24"/>
  <c r="AN7" i="24"/>
  <c r="AN8" i="9"/>
  <c r="AI8" i="89"/>
  <c r="AN8" i="97"/>
  <c r="AH8" i="35"/>
  <c r="AQ8" i="35" s="1"/>
  <c r="Y9" i="46"/>
  <c r="X9" i="46"/>
  <c r="Y8" i="69"/>
  <c r="X8" i="69"/>
  <c r="Y8" i="23"/>
  <c r="X8" i="23"/>
  <c r="Y8" i="25"/>
  <c r="X8" i="25"/>
  <c r="Y8" i="98"/>
  <c r="X8" i="98"/>
  <c r="Y8" i="50"/>
  <c r="X8" i="50"/>
  <c r="AH8" i="17"/>
  <c r="AQ8" i="17" s="1"/>
  <c r="AR7" i="21"/>
  <c r="AN7" i="75"/>
  <c r="AI7" i="75"/>
  <c r="W9" i="13"/>
  <c r="AG8" i="13"/>
  <c r="AP8" i="13" s="1"/>
  <c r="AF8" i="13"/>
  <c r="AO8" i="13" s="1"/>
  <c r="AE8" i="13"/>
  <c r="Y8" i="62"/>
  <c r="X8" i="62"/>
  <c r="Y8" i="10"/>
  <c r="X8" i="10"/>
  <c r="Y8" i="36"/>
  <c r="X8" i="36"/>
  <c r="Y9" i="47"/>
  <c r="X9" i="47"/>
  <c r="AR7" i="40"/>
  <c r="AH8" i="81"/>
  <c r="AQ8" i="81" s="1"/>
  <c r="Y8" i="99"/>
  <c r="X8" i="99"/>
  <c r="Z8" i="35"/>
  <c r="AR7" i="58"/>
  <c r="AF8" i="85"/>
  <c r="AO8" i="85" s="1"/>
  <c r="AF8" i="59"/>
  <c r="AO8" i="59" s="1"/>
  <c r="AE8" i="59"/>
  <c r="W9" i="59"/>
  <c r="AG8" i="59"/>
  <c r="AP8" i="59" s="1"/>
  <c r="AN7" i="96"/>
  <c r="AI7" i="96"/>
  <c r="Y8" i="87"/>
  <c r="X8" i="87"/>
  <c r="Y8" i="92"/>
  <c r="X8" i="92"/>
  <c r="Z8" i="18"/>
  <c r="Z8" i="77"/>
  <c r="AI7" i="43"/>
  <c r="AN7" i="43"/>
  <c r="AN7" i="91"/>
  <c r="AI7" i="91"/>
  <c r="W9" i="102"/>
  <c r="AG8" i="102"/>
  <c r="AP8" i="102" s="1"/>
  <c r="AF8" i="102"/>
  <c r="AO8" i="102" s="1"/>
  <c r="AE8" i="102"/>
  <c r="Y8" i="104"/>
  <c r="X8" i="104"/>
  <c r="AH8" i="73"/>
  <c r="AQ8" i="73" s="1"/>
  <c r="Y9" i="34"/>
  <c r="X9" i="34"/>
  <c r="Z8" i="66"/>
  <c r="AR7" i="15"/>
  <c r="Y8" i="11"/>
  <c r="X8" i="11"/>
  <c r="AH8" i="101"/>
  <c r="AQ8" i="101" s="1"/>
  <c r="AI7" i="42"/>
  <c r="AN7" i="42"/>
  <c r="AI7" i="20"/>
  <c r="AN7" i="20"/>
  <c r="AR7" i="93"/>
  <c r="AR7" i="45"/>
  <c r="Z8" i="40"/>
  <c r="AR7" i="83"/>
  <c r="AN7" i="94"/>
  <c r="AI7" i="94"/>
  <c r="Y8" i="27"/>
  <c r="X8" i="27"/>
  <c r="AR7" i="85"/>
  <c r="AR7" i="39"/>
  <c r="AI7" i="36"/>
  <c r="AN7" i="36"/>
  <c r="Z8" i="86"/>
  <c r="AH8" i="2"/>
  <c r="AQ8" i="2" s="1"/>
  <c r="AN7" i="14"/>
  <c r="AI7" i="14"/>
  <c r="AI8" i="38"/>
  <c r="AN8" i="38"/>
  <c r="AH8" i="45"/>
  <c r="AQ8" i="45" s="1"/>
  <c r="AH8" i="67"/>
  <c r="AQ8" i="67" s="1"/>
  <c r="Z8" i="33"/>
  <c r="Z8" i="83"/>
  <c r="Y8" i="90"/>
  <c r="X8" i="90"/>
  <c r="Z8" i="80"/>
  <c r="AI7" i="19"/>
  <c r="AN7" i="19"/>
  <c r="AN8" i="16"/>
  <c r="Y8" i="24"/>
  <c r="X8" i="24"/>
  <c r="Y9" i="76"/>
  <c r="X9" i="76"/>
  <c r="AR7" i="2"/>
  <c r="AN7" i="103"/>
  <c r="AI7" i="103"/>
  <c r="AH8" i="39"/>
  <c r="AQ8" i="39" s="1"/>
  <c r="AI8" i="46"/>
  <c r="AN8" i="46"/>
  <c r="AN7" i="92"/>
  <c r="AI7" i="92"/>
  <c r="AN8" i="31"/>
  <c r="AI8" i="31"/>
  <c r="Y8" i="105"/>
  <c r="X8" i="105"/>
  <c r="AR7" i="81"/>
  <c r="Y8" i="72"/>
  <c r="X8" i="72"/>
  <c r="AR7" i="17"/>
  <c r="AF8" i="71"/>
  <c r="AO8" i="71" s="1"/>
  <c r="AG8" i="71"/>
  <c r="AP8" i="71" s="1"/>
  <c r="AE8" i="71"/>
  <c r="W9" i="71"/>
  <c r="AH8" i="93"/>
  <c r="AQ8" i="93" s="1"/>
  <c r="AH8" i="74"/>
  <c r="AQ8" i="74" s="1"/>
  <c r="AI7" i="23"/>
  <c r="AN7" i="23"/>
  <c r="Y8" i="52"/>
  <c r="X8" i="52"/>
  <c r="Z8" i="101"/>
  <c r="AH8" i="53"/>
  <c r="AQ8" i="53" s="1"/>
  <c r="AR7" i="37"/>
  <c r="Y8" i="51"/>
  <c r="X8" i="51"/>
  <c r="AR7" i="48"/>
  <c r="Y8" i="28"/>
  <c r="X8" i="28"/>
  <c r="AH8" i="13"/>
  <c r="AQ8" i="13" s="1"/>
  <c r="AR7" i="33"/>
  <c r="AR7" i="80"/>
  <c r="AN7" i="88"/>
  <c r="AI7" i="88"/>
  <c r="Y8" i="41"/>
  <c r="X8" i="41"/>
  <c r="AE8" i="45"/>
  <c r="AF8" i="45"/>
  <c r="AO8" i="45" s="1"/>
  <c r="W9" i="45"/>
  <c r="AG8" i="45"/>
  <c r="AP8" i="45" s="1"/>
  <c r="Z8" i="67"/>
  <c r="AR7" i="84"/>
  <c r="Y8" i="55"/>
  <c r="X8" i="55"/>
  <c r="AH8" i="15"/>
  <c r="AQ8" i="15" s="1"/>
  <c r="AR7" i="66"/>
  <c r="Z9" i="38" l="1"/>
  <c r="AI8" i="76"/>
  <c r="AG8" i="74"/>
  <c r="AP8" i="74" s="1"/>
  <c r="AF8" i="17"/>
  <c r="AO8" i="17" s="1"/>
  <c r="Y9" i="89"/>
  <c r="AG8" i="17"/>
  <c r="AP8" i="17" s="1"/>
  <c r="AE8" i="17"/>
  <c r="AF8" i="21"/>
  <c r="AO8" i="21" s="1"/>
  <c r="AG8" i="44"/>
  <c r="AP8" i="44" s="1"/>
  <c r="AF8" i="44"/>
  <c r="AO8" i="44" s="1"/>
  <c r="AF8" i="15"/>
  <c r="AO8" i="15" s="1"/>
  <c r="AF8" i="61"/>
  <c r="AO8" i="61" s="1"/>
  <c r="AI8" i="97"/>
  <c r="Z8" i="41"/>
  <c r="AF8" i="41" s="1"/>
  <c r="AO8" i="41" s="1"/>
  <c r="Z8" i="29"/>
  <c r="W9" i="73"/>
  <c r="Y9" i="73" s="1"/>
  <c r="AF8" i="81"/>
  <c r="AO8" i="81" s="1"/>
  <c r="AE8" i="85"/>
  <c r="AE8" i="39"/>
  <c r="AE8" i="81"/>
  <c r="Z8" i="36"/>
  <c r="X9" i="9"/>
  <c r="Z9" i="9" s="1"/>
  <c r="AG8" i="81"/>
  <c r="AP8" i="81" s="1"/>
  <c r="AI8" i="16"/>
  <c r="AR8" i="16" s="1"/>
  <c r="W9" i="85"/>
  <c r="Y9" i="85" s="1"/>
  <c r="W9" i="39"/>
  <c r="Y9" i="39" s="1"/>
  <c r="W9" i="2"/>
  <c r="Z8" i="25"/>
  <c r="AG8" i="25" s="1"/>
  <c r="AP8" i="25" s="1"/>
  <c r="Z8" i="82"/>
  <c r="W9" i="82" s="1"/>
  <c r="AG8" i="39"/>
  <c r="AP8" i="39" s="1"/>
  <c r="AI8" i="100"/>
  <c r="AG8" i="2"/>
  <c r="AP8" i="2" s="1"/>
  <c r="AE8" i="2"/>
  <c r="Z8" i="98"/>
  <c r="AG8" i="98" s="1"/>
  <c r="AP8" i="98" s="1"/>
  <c r="Z8" i="65"/>
  <c r="AF8" i="65" s="1"/>
  <c r="AO8" i="65" s="1"/>
  <c r="Z8" i="90"/>
  <c r="AF8" i="90" s="1"/>
  <c r="AO8" i="90" s="1"/>
  <c r="AG8" i="60"/>
  <c r="AP8" i="60" s="1"/>
  <c r="W9" i="60"/>
  <c r="Y9" i="60" s="1"/>
  <c r="Z8" i="92"/>
  <c r="AE8" i="92" s="1"/>
  <c r="AE8" i="44"/>
  <c r="AI8" i="44" s="1"/>
  <c r="W9" i="61"/>
  <c r="Y9" i="61" s="1"/>
  <c r="AE8" i="73"/>
  <c r="AE8" i="84"/>
  <c r="Z8" i="62"/>
  <c r="AG8" i="62" s="1"/>
  <c r="AP8" i="62" s="1"/>
  <c r="Z8" i="75"/>
  <c r="AE8" i="75" s="1"/>
  <c r="Z8" i="79"/>
  <c r="W9" i="79" s="1"/>
  <c r="Z8" i="68"/>
  <c r="AE8" i="68" s="1"/>
  <c r="AF8" i="73"/>
  <c r="AO8" i="73" s="1"/>
  <c r="AF8" i="84"/>
  <c r="AO8" i="84" s="1"/>
  <c r="AE8" i="60"/>
  <c r="AN8" i="60" s="1"/>
  <c r="AG8" i="84"/>
  <c r="AP8" i="84" s="1"/>
  <c r="Z8" i="28"/>
  <c r="W9" i="28" s="1"/>
  <c r="Z8" i="27"/>
  <c r="AE8" i="27" s="1"/>
  <c r="Z8" i="54"/>
  <c r="Z8" i="64"/>
  <c r="AF8" i="64" s="1"/>
  <c r="AO8" i="64" s="1"/>
  <c r="Z8" i="94"/>
  <c r="AG8" i="94" s="1"/>
  <c r="AP8" i="94" s="1"/>
  <c r="Z8" i="20"/>
  <c r="AE8" i="20" s="1"/>
  <c r="Z8" i="30"/>
  <c r="AF8" i="30" s="1"/>
  <c r="AO8" i="30" s="1"/>
  <c r="Z8" i="105"/>
  <c r="AE8" i="105" s="1"/>
  <c r="W9" i="90"/>
  <c r="AE8" i="62"/>
  <c r="AG8" i="64"/>
  <c r="AP8" i="64" s="1"/>
  <c r="AE8" i="64"/>
  <c r="AR7" i="88"/>
  <c r="AH9" i="76"/>
  <c r="AQ9" i="76" s="1"/>
  <c r="AR7" i="65"/>
  <c r="AR7" i="43"/>
  <c r="AH8" i="87"/>
  <c r="AQ8" i="87" s="1"/>
  <c r="Y9" i="59"/>
  <c r="X9" i="59"/>
  <c r="X9" i="85"/>
  <c r="AH8" i="99"/>
  <c r="AQ8" i="99" s="1"/>
  <c r="AH8" i="10"/>
  <c r="AQ8" i="10" s="1"/>
  <c r="AI8" i="13"/>
  <c r="AN8" i="13"/>
  <c r="Z8" i="50"/>
  <c r="AH8" i="23"/>
  <c r="AQ8" i="23" s="1"/>
  <c r="Z9" i="46"/>
  <c r="AH8" i="19"/>
  <c r="AQ8" i="19" s="1"/>
  <c r="AR7" i="50"/>
  <c r="AR7" i="69"/>
  <c r="AH8" i="63"/>
  <c r="AQ8" i="63" s="1"/>
  <c r="AH8" i="22"/>
  <c r="AQ8" i="22" s="1"/>
  <c r="Y9" i="21"/>
  <c r="X9" i="21"/>
  <c r="AH9" i="12"/>
  <c r="AQ9" i="12" s="1"/>
  <c r="Y9" i="74"/>
  <c r="X9" i="74"/>
  <c r="AH8" i="26"/>
  <c r="AQ8" i="26" s="1"/>
  <c r="AH9" i="100"/>
  <c r="AQ9" i="100" s="1"/>
  <c r="Z9" i="16"/>
  <c r="AH8" i="91"/>
  <c r="AQ8" i="91" s="1"/>
  <c r="AR7" i="82"/>
  <c r="Y9" i="84"/>
  <c r="X9" i="84"/>
  <c r="AR7" i="36"/>
  <c r="AH9" i="16"/>
  <c r="AQ9" i="16" s="1"/>
  <c r="Y9" i="78"/>
  <c r="X9" i="78"/>
  <c r="AR7" i="92"/>
  <c r="Z9" i="76"/>
  <c r="AR7" i="42"/>
  <c r="Z8" i="55"/>
  <c r="Z8" i="51"/>
  <c r="Z8" i="52"/>
  <c r="AH8" i="105"/>
  <c r="AQ8" i="105" s="1"/>
  <c r="AR7" i="103"/>
  <c r="AR7" i="19"/>
  <c r="W9" i="33"/>
  <c r="AG8" i="33"/>
  <c r="AP8" i="33" s="1"/>
  <c r="AE8" i="33"/>
  <c r="AF8" i="33"/>
  <c r="AO8" i="33" s="1"/>
  <c r="W9" i="66"/>
  <c r="AG8" i="66"/>
  <c r="AP8" i="66" s="1"/>
  <c r="AF8" i="66"/>
  <c r="AO8" i="66" s="1"/>
  <c r="AE8" i="66"/>
  <c r="AF8" i="77"/>
  <c r="AO8" i="77" s="1"/>
  <c r="AG8" i="77"/>
  <c r="AP8" i="77" s="1"/>
  <c r="AE8" i="77"/>
  <c r="W9" i="77"/>
  <c r="Z8" i="87"/>
  <c r="AI8" i="59"/>
  <c r="AN8" i="59"/>
  <c r="Z8" i="99"/>
  <c r="Z8" i="10"/>
  <c r="AH8" i="98"/>
  <c r="AQ8" i="98" s="1"/>
  <c r="Z8" i="23"/>
  <c r="X9" i="39"/>
  <c r="AR8" i="9"/>
  <c r="Z8" i="19"/>
  <c r="AR7" i="54"/>
  <c r="AR7" i="10"/>
  <c r="Z8" i="63"/>
  <c r="AR7" i="26"/>
  <c r="AR8" i="100"/>
  <c r="Z8" i="22"/>
  <c r="Z9" i="12"/>
  <c r="AR7" i="51"/>
  <c r="AR7" i="64"/>
  <c r="Y9" i="15"/>
  <c r="X9" i="15"/>
  <c r="AR8" i="12"/>
  <c r="AI8" i="74"/>
  <c r="AN8" i="74"/>
  <c r="Y9" i="93"/>
  <c r="X9" i="93"/>
  <c r="Z8" i="26"/>
  <c r="AH8" i="68"/>
  <c r="AQ8" i="68" s="1"/>
  <c r="Z9" i="100"/>
  <c r="AR7" i="90"/>
  <c r="Z8" i="91"/>
  <c r="AE8" i="58"/>
  <c r="W9" i="58"/>
  <c r="AG8" i="58"/>
  <c r="AP8" i="58" s="1"/>
  <c r="AF8" i="58"/>
  <c r="AO8" i="58" s="1"/>
  <c r="AN8" i="2"/>
  <c r="AR7" i="87"/>
  <c r="Y9" i="53"/>
  <c r="X9" i="53"/>
  <c r="AN8" i="81"/>
  <c r="AH8" i="51"/>
  <c r="AQ8" i="51" s="1"/>
  <c r="AH8" i="52"/>
  <c r="AQ8" i="52" s="1"/>
  <c r="AF8" i="83"/>
  <c r="AO8" i="83" s="1"/>
  <c r="AE8" i="83"/>
  <c r="W9" i="83"/>
  <c r="AG8" i="83"/>
  <c r="AP8" i="83" s="1"/>
  <c r="AI8" i="45"/>
  <c r="AN8" i="45"/>
  <c r="AH8" i="28"/>
  <c r="AQ8" i="28" s="1"/>
  <c r="Y9" i="71"/>
  <c r="X9" i="71"/>
  <c r="AH8" i="72"/>
  <c r="AQ8" i="72" s="1"/>
  <c r="AG8" i="105"/>
  <c r="AP8" i="105" s="1"/>
  <c r="AH8" i="24"/>
  <c r="AQ8" i="24" s="1"/>
  <c r="AF8" i="80"/>
  <c r="AO8" i="80" s="1"/>
  <c r="AE8" i="80"/>
  <c r="W9" i="80"/>
  <c r="AG8" i="80"/>
  <c r="AP8" i="80" s="1"/>
  <c r="AH8" i="11"/>
  <c r="AQ8" i="11" s="1"/>
  <c r="AH9" i="34"/>
  <c r="AQ9" i="34" s="1"/>
  <c r="AH8" i="104"/>
  <c r="AQ8" i="104" s="1"/>
  <c r="Y9" i="102"/>
  <c r="X9" i="102"/>
  <c r="AG8" i="18"/>
  <c r="AP8" i="18" s="1"/>
  <c r="AF8" i="18"/>
  <c r="AO8" i="18" s="1"/>
  <c r="AE8" i="18"/>
  <c r="W9" i="18"/>
  <c r="AH9" i="47"/>
  <c r="AQ9" i="47" s="1"/>
  <c r="AH8" i="69"/>
  <c r="AQ8" i="69" s="1"/>
  <c r="AR8" i="97"/>
  <c r="AH8" i="14"/>
  <c r="AQ8" i="14" s="1"/>
  <c r="AH8" i="79"/>
  <c r="AQ8" i="79" s="1"/>
  <c r="AR7" i="25"/>
  <c r="AR7" i="32"/>
  <c r="AI8" i="49"/>
  <c r="AN8" i="49"/>
  <c r="AR7" i="41"/>
  <c r="AR7" i="62"/>
  <c r="AR8" i="34"/>
  <c r="AR7" i="72"/>
  <c r="AH8" i="32"/>
  <c r="AQ8" i="32" s="1"/>
  <c r="AN8" i="78"/>
  <c r="AI8" i="78"/>
  <c r="AR7" i="68"/>
  <c r="AH9" i="97"/>
  <c r="AQ9" i="97" s="1"/>
  <c r="AN8" i="53"/>
  <c r="AI8" i="53"/>
  <c r="AH8" i="103"/>
  <c r="AQ8" i="103" s="1"/>
  <c r="Y9" i="2"/>
  <c r="X9" i="2"/>
  <c r="Y9" i="81"/>
  <c r="X9" i="81"/>
  <c r="AN8" i="102"/>
  <c r="AI8" i="102"/>
  <c r="AE8" i="35"/>
  <c r="W9" i="35"/>
  <c r="AF8" i="35"/>
  <c r="AO8" i="35" s="1"/>
  <c r="AG8" i="35"/>
  <c r="AP8" i="35" s="1"/>
  <c r="AG8" i="36"/>
  <c r="AP8" i="36" s="1"/>
  <c r="W9" i="36"/>
  <c r="AF8" i="36"/>
  <c r="AO8" i="36" s="1"/>
  <c r="AE8" i="36"/>
  <c r="AH8" i="50"/>
  <c r="AQ8" i="50" s="1"/>
  <c r="AH9" i="46"/>
  <c r="AQ9" i="46" s="1"/>
  <c r="AR8" i="89"/>
  <c r="W9" i="48"/>
  <c r="AE8" i="48"/>
  <c r="AF8" i="48"/>
  <c r="AO8" i="48" s="1"/>
  <c r="AG8" i="48"/>
  <c r="AP8" i="48" s="1"/>
  <c r="AH8" i="75"/>
  <c r="AQ8" i="75" s="1"/>
  <c r="AF8" i="29"/>
  <c r="AO8" i="29" s="1"/>
  <c r="AE8" i="29"/>
  <c r="AG8" i="29"/>
  <c r="AP8" i="29" s="1"/>
  <c r="W9" i="29"/>
  <c r="AH8" i="65"/>
  <c r="AQ8" i="65" s="1"/>
  <c r="AR7" i="22"/>
  <c r="W9" i="54"/>
  <c r="AE8" i="54"/>
  <c r="AF8" i="54"/>
  <c r="AO8" i="54" s="1"/>
  <c r="AG8" i="54"/>
  <c r="AP8" i="54" s="1"/>
  <c r="AE9" i="38"/>
  <c r="AF9" i="38"/>
  <c r="AO9" i="38" s="1"/>
  <c r="AG9" i="38"/>
  <c r="AP9" i="38" s="1"/>
  <c r="W10" i="38"/>
  <c r="AH8" i="94"/>
  <c r="AQ8" i="94" s="1"/>
  <c r="AR7" i="98"/>
  <c r="AH8" i="55"/>
  <c r="AQ8" i="55" s="1"/>
  <c r="Y9" i="45"/>
  <c r="X9" i="45"/>
  <c r="AR7" i="94"/>
  <c r="AH8" i="41"/>
  <c r="AQ8" i="41" s="1"/>
  <c r="AR7" i="23"/>
  <c r="AI8" i="71"/>
  <c r="AN8" i="71"/>
  <c r="Z8" i="72"/>
  <c r="AR8" i="46"/>
  <c r="Z8" i="24"/>
  <c r="AH8" i="90"/>
  <c r="AQ8" i="90" s="1"/>
  <c r="AR8" i="38"/>
  <c r="AF8" i="86"/>
  <c r="AO8" i="86" s="1"/>
  <c r="AE8" i="86"/>
  <c r="W9" i="86"/>
  <c r="AG8" i="86"/>
  <c r="AP8" i="86" s="1"/>
  <c r="Z8" i="11"/>
  <c r="Z9" i="34"/>
  <c r="Z8" i="104"/>
  <c r="AR7" i="91"/>
  <c r="AH8" i="92"/>
  <c r="AQ8" i="92" s="1"/>
  <c r="AR7" i="96"/>
  <c r="AN8" i="85"/>
  <c r="AI8" i="85"/>
  <c r="Z9" i="47"/>
  <c r="AH8" i="62"/>
  <c r="AQ8" i="62" s="1"/>
  <c r="Y9" i="13"/>
  <c r="X9" i="13"/>
  <c r="Z8" i="69"/>
  <c r="AR7" i="24"/>
  <c r="Z8" i="14"/>
  <c r="Y9" i="95"/>
  <c r="X9" i="95"/>
  <c r="AH8" i="64"/>
  <c r="AQ8" i="64" s="1"/>
  <c r="AR7" i="30"/>
  <c r="AH8" i="82"/>
  <c r="AQ8" i="82" s="1"/>
  <c r="Y9" i="49"/>
  <c r="X9" i="49"/>
  <c r="AH9" i="89"/>
  <c r="AQ9" i="89" s="1"/>
  <c r="AR7" i="55"/>
  <c r="Y9" i="44"/>
  <c r="X9" i="44"/>
  <c r="AH8" i="88"/>
  <c r="AQ8" i="88" s="1"/>
  <c r="AH9" i="31"/>
  <c r="AQ9" i="31" s="1"/>
  <c r="AN8" i="15"/>
  <c r="AI8" i="15"/>
  <c r="AR7" i="11"/>
  <c r="AR7" i="104"/>
  <c r="Z8" i="32"/>
  <c r="AR7" i="29"/>
  <c r="AH8" i="42"/>
  <c r="AQ8" i="42" s="1"/>
  <c r="AH8" i="43"/>
  <c r="AQ8" i="43" s="1"/>
  <c r="AH8" i="96"/>
  <c r="AQ8" i="96" s="1"/>
  <c r="Z9" i="97"/>
  <c r="AH9" i="70"/>
  <c r="AQ9" i="70" s="1"/>
  <c r="Z8" i="103"/>
  <c r="AN8" i="73"/>
  <c r="AI8" i="73"/>
  <c r="AN8" i="84"/>
  <c r="AN8" i="17"/>
  <c r="AF8" i="101"/>
  <c r="AO8" i="101" s="1"/>
  <c r="AE8" i="101"/>
  <c r="AG8" i="101"/>
  <c r="AP8" i="101" s="1"/>
  <c r="W9" i="101"/>
  <c r="W9" i="67"/>
  <c r="AG8" i="67"/>
  <c r="AP8" i="67" s="1"/>
  <c r="AF8" i="67"/>
  <c r="AO8" i="67" s="1"/>
  <c r="AE8" i="67"/>
  <c r="W9" i="41"/>
  <c r="AE8" i="41"/>
  <c r="AR8" i="31"/>
  <c r="AR7" i="14"/>
  <c r="AH8" i="27"/>
  <c r="AQ8" i="27" s="1"/>
  <c r="AE8" i="40"/>
  <c r="AF8" i="40"/>
  <c r="AO8" i="40" s="1"/>
  <c r="AG8" i="40"/>
  <c r="AP8" i="40" s="1"/>
  <c r="W9" i="40"/>
  <c r="AR7" i="20"/>
  <c r="AH8" i="36"/>
  <c r="AQ8" i="36" s="1"/>
  <c r="AR7" i="75"/>
  <c r="AH8" i="25"/>
  <c r="AQ8" i="25" s="1"/>
  <c r="AN8" i="39"/>
  <c r="AR7" i="99"/>
  <c r="AR8" i="47"/>
  <c r="AR7" i="27"/>
  <c r="AI8" i="95"/>
  <c r="AN8" i="95"/>
  <c r="AR8" i="70"/>
  <c r="Z9" i="89"/>
  <c r="AH8" i="29"/>
  <c r="AQ8" i="29" s="1"/>
  <c r="AN8" i="21"/>
  <c r="Z8" i="88"/>
  <c r="AR7" i="28"/>
  <c r="AH8" i="20"/>
  <c r="AQ8" i="20" s="1"/>
  <c r="AR7" i="52"/>
  <c r="AR7" i="105"/>
  <c r="Z9" i="31"/>
  <c r="AH8" i="54"/>
  <c r="AQ8" i="54" s="1"/>
  <c r="AR7" i="79"/>
  <c r="AN8" i="93"/>
  <c r="AI8" i="93"/>
  <c r="AR7" i="63"/>
  <c r="AR8" i="76"/>
  <c r="AH9" i="38"/>
  <c r="AQ9" i="38" s="1"/>
  <c r="Z8" i="42"/>
  <c r="AH8" i="30"/>
  <c r="AQ8" i="30" s="1"/>
  <c r="Z8" i="43"/>
  <c r="AF8" i="37"/>
  <c r="AO8" i="37" s="1"/>
  <c r="AG8" i="37"/>
  <c r="AP8" i="37" s="1"/>
  <c r="AE8" i="37"/>
  <c r="W9" i="37"/>
  <c r="Z8" i="96"/>
  <c r="Z9" i="70"/>
  <c r="AN8" i="61"/>
  <c r="AI8" i="61"/>
  <c r="Y9" i="17"/>
  <c r="X9" i="17"/>
  <c r="AE8" i="79" l="1"/>
  <c r="AF8" i="79"/>
  <c r="AO8" i="79" s="1"/>
  <c r="AI8" i="39"/>
  <c r="AR8" i="39" s="1"/>
  <c r="AI8" i="21"/>
  <c r="AG8" i="28"/>
  <c r="AP8" i="28" s="1"/>
  <c r="AN8" i="44"/>
  <c r="W9" i="30"/>
  <c r="AF8" i="28"/>
  <c r="AO8" i="28" s="1"/>
  <c r="AE8" i="98"/>
  <c r="X9" i="61"/>
  <c r="AE8" i="28"/>
  <c r="AG8" i="68"/>
  <c r="AP8" i="68" s="1"/>
  <c r="X9" i="73"/>
  <c r="W9" i="65"/>
  <c r="AI8" i="17"/>
  <c r="W9" i="25"/>
  <c r="X9" i="25" s="1"/>
  <c r="AF8" i="68"/>
  <c r="AO8" i="68" s="1"/>
  <c r="AG8" i="90"/>
  <c r="AP8" i="90" s="1"/>
  <c r="AE8" i="65"/>
  <c r="AF8" i="82"/>
  <c r="AO8" i="82" s="1"/>
  <c r="AE8" i="82"/>
  <c r="W9" i="68"/>
  <c r="AI8" i="81"/>
  <c r="AR8" i="81" s="1"/>
  <c r="AG8" i="30"/>
  <c r="AP8" i="30" s="1"/>
  <c r="AG8" i="20"/>
  <c r="AP8" i="20" s="1"/>
  <c r="AE8" i="30"/>
  <c r="W9" i="94"/>
  <c r="Y9" i="94" s="1"/>
  <c r="AI8" i="60"/>
  <c r="AR8" i="60" s="1"/>
  <c r="AF8" i="62"/>
  <c r="AO8" i="62" s="1"/>
  <c r="AI8" i="2"/>
  <c r="X9" i="60"/>
  <c r="AE8" i="94"/>
  <c r="AG8" i="82"/>
  <c r="AP8" i="82" s="1"/>
  <c r="AG8" i="41"/>
  <c r="AP8" i="41" s="1"/>
  <c r="W9" i="27"/>
  <c r="W9" i="62"/>
  <c r="AF8" i="94"/>
  <c r="AO8" i="94" s="1"/>
  <c r="Z9" i="21"/>
  <c r="AG8" i="79"/>
  <c r="AP8" i="79" s="1"/>
  <c r="AG8" i="65"/>
  <c r="AP8" i="65" s="1"/>
  <c r="AE8" i="90"/>
  <c r="AN8" i="90" s="1"/>
  <c r="AG9" i="9"/>
  <c r="AP9" i="9" s="1"/>
  <c r="AF9" i="9"/>
  <c r="AO9" i="9" s="1"/>
  <c r="AE9" i="9"/>
  <c r="AN9" i="9" s="1"/>
  <c r="W10" i="9"/>
  <c r="AH9" i="9"/>
  <c r="AQ9" i="9" s="1"/>
  <c r="AF8" i="25"/>
  <c r="AO8" i="25" s="1"/>
  <c r="W9" i="98"/>
  <c r="Y9" i="98" s="1"/>
  <c r="AF8" i="75"/>
  <c r="AO8" i="75" s="1"/>
  <c r="AF8" i="92"/>
  <c r="AO8" i="92" s="1"/>
  <c r="AG8" i="75"/>
  <c r="AP8" i="75" s="1"/>
  <c r="AE8" i="25"/>
  <c r="AF8" i="98"/>
  <c r="AO8" i="98" s="1"/>
  <c r="W9" i="75"/>
  <c r="W9" i="20"/>
  <c r="AG8" i="92"/>
  <c r="AP8" i="92" s="1"/>
  <c r="W9" i="92"/>
  <c r="AI8" i="84"/>
  <c r="AR8" i="84" s="1"/>
  <c r="Z9" i="15"/>
  <c r="AE9" i="15" s="1"/>
  <c r="AF8" i="27"/>
  <c r="AO8" i="27" s="1"/>
  <c r="AF8" i="105"/>
  <c r="AO8" i="105" s="1"/>
  <c r="Z9" i="53"/>
  <c r="Z9" i="74"/>
  <c r="AG9" i="74" s="1"/>
  <c r="AP9" i="74" s="1"/>
  <c r="W9" i="64"/>
  <c r="Y9" i="64" s="1"/>
  <c r="W9" i="105"/>
  <c r="Y9" i="105" s="1"/>
  <c r="AF8" i="20"/>
  <c r="AO8" i="20" s="1"/>
  <c r="AG8" i="27"/>
  <c r="AP8" i="27" s="1"/>
  <c r="Z9" i="2"/>
  <c r="AF9" i="2" s="1"/>
  <c r="AO9" i="2" s="1"/>
  <c r="Z9" i="78"/>
  <c r="AE9" i="78" s="1"/>
  <c r="Z9" i="49"/>
  <c r="AF9" i="49" s="1"/>
  <c r="AO9" i="49" s="1"/>
  <c r="Z9" i="44"/>
  <c r="Z9" i="84"/>
  <c r="AG9" i="84" s="1"/>
  <c r="AP9" i="84" s="1"/>
  <c r="Z9" i="71"/>
  <c r="AG9" i="71" s="1"/>
  <c r="AP9" i="71" s="1"/>
  <c r="Z9" i="39"/>
  <c r="Z9" i="73"/>
  <c r="W10" i="73" s="1"/>
  <c r="Z9" i="85"/>
  <c r="W10" i="85" s="1"/>
  <c r="W10" i="2"/>
  <c r="AE8" i="43"/>
  <c r="AF8" i="43"/>
  <c r="AO8" i="43" s="1"/>
  <c r="AG8" i="43"/>
  <c r="AP8" i="43" s="1"/>
  <c r="W9" i="43"/>
  <c r="W9" i="96"/>
  <c r="AG8" i="96"/>
  <c r="AP8" i="96" s="1"/>
  <c r="AF8" i="96"/>
  <c r="AO8" i="96" s="1"/>
  <c r="AE8" i="96"/>
  <c r="AH9" i="95"/>
  <c r="AQ9" i="95" s="1"/>
  <c r="W9" i="69"/>
  <c r="AG8" i="69"/>
  <c r="AP8" i="69" s="1"/>
  <c r="AF8" i="69"/>
  <c r="AO8" i="69" s="1"/>
  <c r="AE8" i="69"/>
  <c r="W10" i="34"/>
  <c r="AG9" i="34"/>
  <c r="AP9" i="34" s="1"/>
  <c r="AE9" i="34"/>
  <c r="AF9" i="34"/>
  <c r="AO9" i="34" s="1"/>
  <c r="AI8" i="48"/>
  <c r="AN8" i="48"/>
  <c r="AI8" i="36"/>
  <c r="AN8" i="36"/>
  <c r="Y9" i="35"/>
  <c r="X9" i="35"/>
  <c r="X9" i="98"/>
  <c r="AH9" i="93"/>
  <c r="AQ9" i="93" s="1"/>
  <c r="AF8" i="23"/>
  <c r="AO8" i="23" s="1"/>
  <c r="AG8" i="23"/>
  <c r="AP8" i="23" s="1"/>
  <c r="W9" i="23"/>
  <c r="AE8" i="23"/>
  <c r="AI8" i="33"/>
  <c r="AN8" i="33"/>
  <c r="AF9" i="78"/>
  <c r="AO9" i="78" s="1"/>
  <c r="AE9" i="16"/>
  <c r="W10" i="16"/>
  <c r="AF9" i="16"/>
  <c r="AO9" i="16" s="1"/>
  <c r="AG9" i="16"/>
  <c r="AP9" i="16" s="1"/>
  <c r="AN8" i="79"/>
  <c r="AN8" i="92"/>
  <c r="AF9" i="89"/>
  <c r="AO9" i="89" s="1"/>
  <c r="AE9" i="89"/>
  <c r="AG9" i="89"/>
  <c r="AP9" i="89" s="1"/>
  <c r="W10" i="89"/>
  <c r="AR8" i="15"/>
  <c r="Z9" i="95"/>
  <c r="AH9" i="13"/>
  <c r="AQ9" i="13" s="1"/>
  <c r="AE9" i="47"/>
  <c r="AF9" i="47"/>
  <c r="AO9" i="47" s="1"/>
  <c r="AG9" i="47"/>
  <c r="AP9" i="47" s="1"/>
  <c r="W10" i="47"/>
  <c r="W9" i="11"/>
  <c r="AG8" i="11"/>
  <c r="AP8" i="11" s="1"/>
  <c r="AE8" i="11"/>
  <c r="AF8" i="11"/>
  <c r="AO8" i="11" s="1"/>
  <c r="Y9" i="48"/>
  <c r="X9" i="48"/>
  <c r="Y9" i="25"/>
  <c r="AI8" i="35"/>
  <c r="AN8" i="35"/>
  <c r="Y9" i="27"/>
  <c r="X9" i="27"/>
  <c r="AR8" i="78"/>
  <c r="AR8" i="49"/>
  <c r="AN8" i="98"/>
  <c r="Y9" i="83"/>
  <c r="X9" i="83"/>
  <c r="AE9" i="100"/>
  <c r="W10" i="100"/>
  <c r="AF9" i="100"/>
  <c r="AO9" i="100" s="1"/>
  <c r="AG9" i="100"/>
  <c r="AP9" i="100" s="1"/>
  <c r="Z9" i="93"/>
  <c r="AH9" i="15"/>
  <c r="AQ9" i="15" s="1"/>
  <c r="W9" i="19"/>
  <c r="AG8" i="19"/>
  <c r="AP8" i="19" s="1"/>
  <c r="AE8" i="19"/>
  <c r="AF8" i="19"/>
  <c r="AO8" i="19" s="1"/>
  <c r="AR8" i="59"/>
  <c r="AN8" i="66"/>
  <c r="AI8" i="66"/>
  <c r="AH9" i="84"/>
  <c r="AQ9" i="84" s="1"/>
  <c r="AH9" i="74"/>
  <c r="AQ9" i="74" s="1"/>
  <c r="AH9" i="21"/>
  <c r="AQ9" i="21" s="1"/>
  <c r="AN8" i="64"/>
  <c r="AI8" i="64"/>
  <c r="Y9" i="75"/>
  <c r="X9" i="75"/>
  <c r="AR8" i="93"/>
  <c r="AR8" i="21"/>
  <c r="AR8" i="95"/>
  <c r="AH9" i="17"/>
  <c r="AQ9" i="17" s="1"/>
  <c r="AE9" i="31"/>
  <c r="AF9" i="31"/>
  <c r="AO9" i="31" s="1"/>
  <c r="AG9" i="31"/>
  <c r="AP9" i="31" s="1"/>
  <c r="W10" i="31"/>
  <c r="Y9" i="40"/>
  <c r="X9" i="40"/>
  <c r="Z9" i="17"/>
  <c r="Y9" i="37"/>
  <c r="X9" i="37"/>
  <c r="AH9" i="61"/>
  <c r="AQ9" i="61" s="1"/>
  <c r="AN8" i="37"/>
  <c r="AI8" i="37"/>
  <c r="Y9" i="67"/>
  <c r="X9" i="67"/>
  <c r="AR8" i="17"/>
  <c r="Z9" i="61"/>
  <c r="W10" i="97"/>
  <c r="AF9" i="97"/>
  <c r="AO9" i="97" s="1"/>
  <c r="AG9" i="97"/>
  <c r="AP9" i="97" s="1"/>
  <c r="AE9" i="97"/>
  <c r="W9" i="32"/>
  <c r="AE8" i="32"/>
  <c r="AF8" i="32"/>
  <c r="AO8" i="32" s="1"/>
  <c r="AG8" i="32"/>
  <c r="AP8" i="32" s="1"/>
  <c r="AH9" i="49"/>
  <c r="AQ9" i="49" s="1"/>
  <c r="Z9" i="13"/>
  <c r="AR8" i="85"/>
  <c r="W9" i="72"/>
  <c r="AG8" i="72"/>
  <c r="AP8" i="72" s="1"/>
  <c r="AF8" i="72"/>
  <c r="AO8" i="72" s="1"/>
  <c r="AE8" i="72"/>
  <c r="AN8" i="28"/>
  <c r="AI8" i="28"/>
  <c r="Y10" i="38"/>
  <c r="X10" i="38"/>
  <c r="AI8" i="54"/>
  <c r="AN8" i="54"/>
  <c r="Y9" i="36"/>
  <c r="X9" i="36"/>
  <c r="AR8" i="102"/>
  <c r="AH9" i="81"/>
  <c r="AQ9" i="81" s="1"/>
  <c r="AH9" i="60"/>
  <c r="AQ9" i="60" s="1"/>
  <c r="AR8" i="53"/>
  <c r="AH9" i="102"/>
  <c r="AQ9" i="102" s="1"/>
  <c r="AI8" i="83"/>
  <c r="AN8" i="83"/>
  <c r="Y9" i="30"/>
  <c r="X9" i="30"/>
  <c r="Y9" i="58"/>
  <c r="X9" i="58"/>
  <c r="AF9" i="15"/>
  <c r="AO9" i="15" s="1"/>
  <c r="W10" i="15"/>
  <c r="AG9" i="15"/>
  <c r="AP9" i="15" s="1"/>
  <c r="AF9" i="12"/>
  <c r="AO9" i="12" s="1"/>
  <c r="AG9" i="12"/>
  <c r="AP9" i="12" s="1"/>
  <c r="W10" i="12"/>
  <c r="AE9" i="12"/>
  <c r="W9" i="63"/>
  <c r="AG8" i="63"/>
  <c r="AP8" i="63" s="1"/>
  <c r="AF8" i="63"/>
  <c r="AO8" i="63" s="1"/>
  <c r="AE8" i="63"/>
  <c r="W9" i="87"/>
  <c r="AG8" i="87"/>
  <c r="AP8" i="87" s="1"/>
  <c r="AF8" i="87"/>
  <c r="AO8" i="87" s="1"/>
  <c r="AE8" i="87"/>
  <c r="Y9" i="33"/>
  <c r="X9" i="33"/>
  <c r="W10" i="76"/>
  <c r="AG9" i="76"/>
  <c r="AP9" i="76" s="1"/>
  <c r="AF9" i="76"/>
  <c r="AO9" i="76" s="1"/>
  <c r="AE9" i="76"/>
  <c r="W10" i="84"/>
  <c r="AE9" i="84"/>
  <c r="AF9" i="74"/>
  <c r="AO9" i="74" s="1"/>
  <c r="AE9" i="74"/>
  <c r="W10" i="74"/>
  <c r="W10" i="21"/>
  <c r="AF9" i="21"/>
  <c r="AO9" i="21" s="1"/>
  <c r="AG9" i="21"/>
  <c r="AP9" i="21" s="1"/>
  <c r="AE9" i="21"/>
  <c r="AE8" i="50"/>
  <c r="W9" i="50"/>
  <c r="AF8" i="50"/>
  <c r="AO8" i="50" s="1"/>
  <c r="AG8" i="50"/>
  <c r="AP8" i="50" s="1"/>
  <c r="AH9" i="59"/>
  <c r="AQ9" i="59" s="1"/>
  <c r="Y9" i="62"/>
  <c r="X9" i="62"/>
  <c r="Y9" i="20"/>
  <c r="X9" i="20"/>
  <c r="Y9" i="65"/>
  <c r="X9" i="65"/>
  <c r="Y9" i="82"/>
  <c r="X9" i="82"/>
  <c r="AF9" i="70"/>
  <c r="AO9" i="70" s="1"/>
  <c r="W10" i="70"/>
  <c r="AE9" i="70"/>
  <c r="AG9" i="70"/>
  <c r="AP9" i="70" s="1"/>
  <c r="AR8" i="61"/>
  <c r="AE8" i="42"/>
  <c r="W9" i="42"/>
  <c r="AF8" i="42"/>
  <c r="AO8" i="42" s="1"/>
  <c r="AG8" i="42"/>
  <c r="AP8" i="42" s="1"/>
  <c r="AN8" i="40"/>
  <c r="AI8" i="40"/>
  <c r="AI8" i="41"/>
  <c r="AN8" i="41"/>
  <c r="Y9" i="101"/>
  <c r="X9" i="101"/>
  <c r="AH9" i="44"/>
  <c r="AQ9" i="44" s="1"/>
  <c r="W9" i="14"/>
  <c r="AE8" i="14"/>
  <c r="AG8" i="14"/>
  <c r="AP8" i="14" s="1"/>
  <c r="AF8" i="14"/>
  <c r="AO8" i="14" s="1"/>
  <c r="Y9" i="86"/>
  <c r="X9" i="86"/>
  <c r="Y9" i="28"/>
  <c r="X9" i="28"/>
  <c r="Y9" i="54"/>
  <c r="X9" i="54"/>
  <c r="Y9" i="29"/>
  <c r="X9" i="29"/>
  <c r="Z9" i="81"/>
  <c r="Z9" i="60"/>
  <c r="Y9" i="68"/>
  <c r="X9" i="68"/>
  <c r="Z9" i="102"/>
  <c r="Y9" i="80"/>
  <c r="X9" i="80"/>
  <c r="AN8" i="105"/>
  <c r="AI8" i="105"/>
  <c r="Y10" i="9"/>
  <c r="X10" i="9"/>
  <c r="AN8" i="58"/>
  <c r="AI8" i="58"/>
  <c r="AG8" i="22"/>
  <c r="AP8" i="22" s="1"/>
  <c r="W9" i="22"/>
  <c r="AE8" i="22"/>
  <c r="AF8" i="22"/>
  <c r="AO8" i="22" s="1"/>
  <c r="Y9" i="77"/>
  <c r="X9" i="77"/>
  <c r="AE8" i="52"/>
  <c r="AF8" i="52"/>
  <c r="AO8" i="52" s="1"/>
  <c r="W9" i="52"/>
  <c r="AG8" i="52"/>
  <c r="AP8" i="52" s="1"/>
  <c r="Z9" i="59"/>
  <c r="Y9" i="79"/>
  <c r="X9" i="79"/>
  <c r="AI8" i="62"/>
  <c r="AN8" i="62"/>
  <c r="AN8" i="20"/>
  <c r="AI8" i="20"/>
  <c r="AN8" i="82"/>
  <c r="AI8" i="82"/>
  <c r="W9" i="88"/>
  <c r="AG8" i="88"/>
  <c r="AP8" i="88" s="1"/>
  <c r="AF8" i="88"/>
  <c r="AO8" i="88" s="1"/>
  <c r="AE8" i="88"/>
  <c r="Y9" i="41"/>
  <c r="X9" i="41"/>
  <c r="W9" i="103"/>
  <c r="AG8" i="103"/>
  <c r="AP8" i="103" s="1"/>
  <c r="AE8" i="103"/>
  <c r="AF8" i="103"/>
  <c r="AO8" i="103" s="1"/>
  <c r="W10" i="44"/>
  <c r="AE9" i="44"/>
  <c r="AG9" i="44"/>
  <c r="AP9" i="44" s="1"/>
  <c r="AF9" i="44"/>
  <c r="AO9" i="44" s="1"/>
  <c r="AI8" i="86"/>
  <c r="AN8" i="86"/>
  <c r="AR8" i="71"/>
  <c r="AH9" i="45"/>
  <c r="AQ9" i="45" s="1"/>
  <c r="AN8" i="68"/>
  <c r="AR8" i="44"/>
  <c r="Y9" i="18"/>
  <c r="X9" i="18"/>
  <c r="AN8" i="80"/>
  <c r="AI8" i="80"/>
  <c r="AH9" i="71"/>
  <c r="AQ9" i="71" s="1"/>
  <c r="AH9" i="53"/>
  <c r="AQ9" i="53" s="1"/>
  <c r="AR8" i="2"/>
  <c r="W9" i="91"/>
  <c r="AG8" i="91"/>
  <c r="AP8" i="91" s="1"/>
  <c r="AF8" i="91"/>
  <c r="AO8" i="91" s="1"/>
  <c r="AE8" i="91"/>
  <c r="AR8" i="74"/>
  <c r="AH9" i="39"/>
  <c r="AQ9" i="39" s="1"/>
  <c r="AE8" i="10"/>
  <c r="W9" i="10"/>
  <c r="AG8" i="10"/>
  <c r="AP8" i="10" s="1"/>
  <c r="AF8" i="10"/>
  <c r="AO8" i="10" s="1"/>
  <c r="AI8" i="77"/>
  <c r="AN8" i="77"/>
  <c r="Y9" i="66"/>
  <c r="X9" i="66"/>
  <c r="W9" i="51"/>
  <c r="AE8" i="51"/>
  <c r="AF8" i="51"/>
  <c r="AO8" i="51" s="1"/>
  <c r="AG8" i="51"/>
  <c r="AP8" i="51" s="1"/>
  <c r="AH9" i="73"/>
  <c r="AQ9" i="73" s="1"/>
  <c r="AE9" i="46"/>
  <c r="AG9" i="46"/>
  <c r="AP9" i="46" s="1"/>
  <c r="AF9" i="46"/>
  <c r="AO9" i="46" s="1"/>
  <c r="W10" i="46"/>
  <c r="AR8" i="13"/>
  <c r="AN8" i="75"/>
  <c r="AI8" i="75"/>
  <c r="AN8" i="94"/>
  <c r="AI8" i="94"/>
  <c r="AN8" i="67"/>
  <c r="AI8" i="67"/>
  <c r="AI8" i="101"/>
  <c r="AN8" i="101"/>
  <c r="AR8" i="73"/>
  <c r="AF8" i="104"/>
  <c r="AO8" i="104" s="1"/>
  <c r="AE8" i="104"/>
  <c r="AG8" i="104"/>
  <c r="AP8" i="104" s="1"/>
  <c r="W9" i="104"/>
  <c r="AE8" i="24"/>
  <c r="AF8" i="24"/>
  <c r="AO8" i="24" s="1"/>
  <c r="AG8" i="24"/>
  <c r="AP8" i="24" s="1"/>
  <c r="W9" i="24"/>
  <c r="Z9" i="45"/>
  <c r="AI9" i="38"/>
  <c r="AN9" i="38"/>
  <c r="AN8" i="29"/>
  <c r="AI8" i="29"/>
  <c r="AN8" i="27"/>
  <c r="AH9" i="2"/>
  <c r="AQ9" i="2" s="1"/>
  <c r="AI8" i="18"/>
  <c r="AN8" i="18"/>
  <c r="AR8" i="45"/>
  <c r="W10" i="53"/>
  <c r="AE9" i="53"/>
  <c r="AG9" i="53"/>
  <c r="AP9" i="53" s="1"/>
  <c r="AF9" i="53"/>
  <c r="AO9" i="53" s="1"/>
  <c r="AI8" i="30"/>
  <c r="AN8" i="30"/>
  <c r="W9" i="26"/>
  <c r="AE8" i="26"/>
  <c r="AG8" i="26"/>
  <c r="AP8" i="26" s="1"/>
  <c r="AF8" i="26"/>
  <c r="AO8" i="26" s="1"/>
  <c r="AE9" i="39"/>
  <c r="AF9" i="39"/>
  <c r="AO9" i="39" s="1"/>
  <c r="AG9" i="39"/>
  <c r="AP9" i="39" s="1"/>
  <c r="W10" i="39"/>
  <c r="W9" i="99"/>
  <c r="AG8" i="99"/>
  <c r="AP8" i="99" s="1"/>
  <c r="AF8" i="99"/>
  <c r="AO8" i="99" s="1"/>
  <c r="AE8" i="99"/>
  <c r="AE8" i="55"/>
  <c r="AF8" i="55"/>
  <c r="AO8" i="55" s="1"/>
  <c r="AG8" i="55"/>
  <c r="AP8" i="55" s="1"/>
  <c r="W9" i="55"/>
  <c r="AH9" i="78"/>
  <c r="AQ9" i="78" s="1"/>
  <c r="AH9" i="85"/>
  <c r="AQ9" i="85" s="1"/>
  <c r="Y9" i="92"/>
  <c r="X9" i="92"/>
  <c r="Y9" i="90"/>
  <c r="X9" i="90"/>
  <c r="Z9" i="80" l="1"/>
  <c r="AI8" i="65"/>
  <c r="AI8" i="27"/>
  <c r="AI8" i="68"/>
  <c r="AN8" i="65"/>
  <c r="AG9" i="78"/>
  <c r="AP9" i="78" s="1"/>
  <c r="AI8" i="90"/>
  <c r="AR8" i="90" s="1"/>
  <c r="X9" i="94"/>
  <c r="W10" i="78"/>
  <c r="W10" i="49"/>
  <c r="AI8" i="98"/>
  <c r="AE9" i="73"/>
  <c r="AN9" i="73" s="1"/>
  <c r="AF9" i="84"/>
  <c r="AO9" i="84" s="1"/>
  <c r="X9" i="105"/>
  <c r="AI8" i="79"/>
  <c r="AE9" i="2"/>
  <c r="Z9" i="86"/>
  <c r="AI8" i="92"/>
  <c r="AR8" i="92" s="1"/>
  <c r="AE9" i="71"/>
  <c r="AN9" i="71" s="1"/>
  <c r="AI8" i="25"/>
  <c r="Z9" i="79"/>
  <c r="AG9" i="2"/>
  <c r="AP9" i="2" s="1"/>
  <c r="Z9" i="68"/>
  <c r="AG9" i="68" s="1"/>
  <c r="AP9" i="68" s="1"/>
  <c r="AE9" i="49"/>
  <c r="Z9" i="65"/>
  <c r="AE9" i="65" s="1"/>
  <c r="AN8" i="25"/>
  <c r="AI9" i="9"/>
  <c r="AR9" i="9" s="1"/>
  <c r="AG9" i="49"/>
  <c r="AP9" i="49" s="1"/>
  <c r="AE9" i="85"/>
  <c r="AN9" i="85" s="1"/>
  <c r="X9" i="64"/>
  <c r="AF9" i="73"/>
  <c r="AO9" i="73" s="1"/>
  <c r="Z9" i="29"/>
  <c r="Z9" i="82"/>
  <c r="AF9" i="82" s="1"/>
  <c r="AO9" i="82" s="1"/>
  <c r="Z9" i="62"/>
  <c r="AG9" i="73"/>
  <c r="AP9" i="73" s="1"/>
  <c r="Z9" i="77"/>
  <c r="W10" i="71"/>
  <c r="X10" i="71" s="1"/>
  <c r="AG9" i="85"/>
  <c r="AP9" i="85" s="1"/>
  <c r="AF9" i="71"/>
  <c r="AO9" i="71" s="1"/>
  <c r="AF9" i="85"/>
  <c r="AO9" i="85" s="1"/>
  <c r="Z9" i="37"/>
  <c r="AG9" i="37" s="1"/>
  <c r="AP9" i="37" s="1"/>
  <c r="Z9" i="18"/>
  <c r="Z9" i="41"/>
  <c r="W10" i="41" s="1"/>
  <c r="Z10" i="9"/>
  <c r="W11" i="9" s="1"/>
  <c r="Z9" i="28"/>
  <c r="AE9" i="28" s="1"/>
  <c r="Z9" i="94"/>
  <c r="AE9" i="94" s="1"/>
  <c r="Z9" i="105"/>
  <c r="AF9" i="105" s="1"/>
  <c r="AO9" i="105" s="1"/>
  <c r="Z9" i="35"/>
  <c r="Z9" i="20"/>
  <c r="AG9" i="20" s="1"/>
  <c r="AP9" i="20" s="1"/>
  <c r="Z9" i="101"/>
  <c r="AG9" i="101" s="1"/>
  <c r="AP9" i="101" s="1"/>
  <c r="Z9" i="98"/>
  <c r="AG9" i="98" s="1"/>
  <c r="AP9" i="98" s="1"/>
  <c r="Z9" i="54"/>
  <c r="Z9" i="83"/>
  <c r="W10" i="83" s="1"/>
  <c r="AF10" i="9"/>
  <c r="AO10" i="9" s="1"/>
  <c r="Y9" i="24"/>
  <c r="X9" i="24"/>
  <c r="AR8" i="67"/>
  <c r="AH9" i="66"/>
  <c r="AQ9" i="66" s="1"/>
  <c r="AF9" i="59"/>
  <c r="AO9" i="59" s="1"/>
  <c r="AE9" i="59"/>
  <c r="W10" i="59"/>
  <c r="AG9" i="59"/>
  <c r="AP9" i="59" s="1"/>
  <c r="AR8" i="58"/>
  <c r="AF9" i="86"/>
  <c r="AO9" i="86" s="1"/>
  <c r="AE9" i="86"/>
  <c r="AG9" i="86"/>
  <c r="AP9" i="86" s="1"/>
  <c r="W10" i="86"/>
  <c r="Y9" i="42"/>
  <c r="X9" i="42"/>
  <c r="AR8" i="54"/>
  <c r="AR8" i="18"/>
  <c r="Z9" i="66"/>
  <c r="AR8" i="80"/>
  <c r="AN9" i="44"/>
  <c r="AI9" i="44"/>
  <c r="AH9" i="41"/>
  <c r="AQ9" i="41" s="1"/>
  <c r="AR8" i="82"/>
  <c r="AH9" i="80"/>
  <c r="AQ9" i="80" s="1"/>
  <c r="AH9" i="54"/>
  <c r="AQ9" i="54" s="1"/>
  <c r="AN9" i="49"/>
  <c r="AR8" i="41"/>
  <c r="AI8" i="42"/>
  <c r="AN8" i="42"/>
  <c r="AH9" i="65"/>
  <c r="AQ9" i="65" s="1"/>
  <c r="AH9" i="62"/>
  <c r="AQ9" i="62" s="1"/>
  <c r="AN9" i="84"/>
  <c r="AI9" i="84"/>
  <c r="AI9" i="12"/>
  <c r="AN9" i="12"/>
  <c r="Y10" i="15"/>
  <c r="X10" i="15"/>
  <c r="Z9" i="30"/>
  <c r="AH9" i="36"/>
  <c r="AQ9" i="36" s="1"/>
  <c r="AH10" i="38"/>
  <c r="AQ10" i="38" s="1"/>
  <c r="Y9" i="32"/>
  <c r="X9" i="32"/>
  <c r="AG9" i="17"/>
  <c r="AP9" i="17" s="1"/>
  <c r="AF9" i="17"/>
  <c r="AO9" i="17" s="1"/>
  <c r="AE9" i="17"/>
  <c r="W10" i="17"/>
  <c r="AI9" i="31"/>
  <c r="AN9" i="31"/>
  <c r="W10" i="93"/>
  <c r="AG9" i="93"/>
  <c r="AP9" i="93" s="1"/>
  <c r="AF9" i="93"/>
  <c r="AO9" i="93" s="1"/>
  <c r="AE9" i="93"/>
  <c r="AH9" i="25"/>
  <c r="AQ9" i="25" s="1"/>
  <c r="AN9" i="78"/>
  <c r="AI9" i="78"/>
  <c r="AI8" i="23"/>
  <c r="AN8" i="23"/>
  <c r="AN8" i="69"/>
  <c r="AI8" i="69"/>
  <c r="Y10" i="2"/>
  <c r="X10" i="2"/>
  <c r="AR8" i="37"/>
  <c r="AR8" i="36"/>
  <c r="Y10" i="34"/>
  <c r="X10" i="34"/>
  <c r="AG9" i="54"/>
  <c r="AP9" i="54" s="1"/>
  <c r="AE9" i="54"/>
  <c r="AF9" i="54"/>
  <c r="AO9" i="54" s="1"/>
  <c r="W10" i="54"/>
  <c r="Y10" i="49"/>
  <c r="X10" i="49"/>
  <c r="AR8" i="40"/>
  <c r="AF9" i="65"/>
  <c r="AO9" i="65" s="1"/>
  <c r="AF9" i="62"/>
  <c r="AO9" i="62" s="1"/>
  <c r="W10" i="62"/>
  <c r="AE9" i="62"/>
  <c r="AG9" i="62"/>
  <c r="AP9" i="62" s="1"/>
  <c r="Y10" i="21"/>
  <c r="X10" i="21"/>
  <c r="Y10" i="76"/>
  <c r="X10" i="76"/>
  <c r="Y9" i="87"/>
  <c r="X9" i="87"/>
  <c r="Y10" i="12"/>
  <c r="X10" i="12"/>
  <c r="Z9" i="36"/>
  <c r="AN9" i="97"/>
  <c r="AI9" i="97"/>
  <c r="AH9" i="40"/>
  <c r="AQ9" i="40" s="1"/>
  <c r="AH9" i="75"/>
  <c r="AQ9" i="75" s="1"/>
  <c r="Z9" i="25"/>
  <c r="Y9" i="11"/>
  <c r="X9" i="11"/>
  <c r="Y10" i="85"/>
  <c r="X10" i="85"/>
  <c r="Y9" i="23"/>
  <c r="X9" i="23"/>
  <c r="AH9" i="105"/>
  <c r="AQ9" i="105" s="1"/>
  <c r="AH9" i="35"/>
  <c r="AQ9" i="35" s="1"/>
  <c r="AR8" i="48"/>
  <c r="AN8" i="96"/>
  <c r="AI8" i="96"/>
  <c r="AH9" i="64"/>
  <c r="AQ9" i="64" s="1"/>
  <c r="Y9" i="88"/>
  <c r="X9" i="88"/>
  <c r="AG9" i="13"/>
  <c r="AP9" i="13" s="1"/>
  <c r="AF9" i="13"/>
  <c r="AO9" i="13" s="1"/>
  <c r="AE9" i="13"/>
  <c r="W10" i="13"/>
  <c r="AI8" i="32"/>
  <c r="AN8" i="32"/>
  <c r="W10" i="94"/>
  <c r="AF9" i="94"/>
  <c r="AO9" i="94" s="1"/>
  <c r="AG9" i="94"/>
  <c r="AP9" i="94" s="1"/>
  <c r="AH9" i="83"/>
  <c r="AQ9" i="83" s="1"/>
  <c r="AN8" i="11"/>
  <c r="AI8" i="11"/>
  <c r="AN9" i="16"/>
  <c r="AI9" i="16"/>
  <c r="AI9" i="2"/>
  <c r="AN9" i="2"/>
  <c r="AR8" i="29"/>
  <c r="Y10" i="39"/>
  <c r="X10" i="39"/>
  <c r="AN8" i="26"/>
  <c r="AI8" i="26"/>
  <c r="AI9" i="53"/>
  <c r="AN9" i="53"/>
  <c r="AN8" i="91"/>
  <c r="AI8" i="91"/>
  <c r="AI8" i="55"/>
  <c r="AN8" i="55"/>
  <c r="Y9" i="26"/>
  <c r="X9" i="26"/>
  <c r="Y10" i="53"/>
  <c r="X10" i="53"/>
  <c r="AI8" i="24"/>
  <c r="AN8" i="24"/>
  <c r="AH9" i="18"/>
  <c r="AQ9" i="18" s="1"/>
  <c r="AR8" i="68"/>
  <c r="AN8" i="88"/>
  <c r="AI8" i="88"/>
  <c r="AH9" i="79"/>
  <c r="AQ9" i="79" s="1"/>
  <c r="AI8" i="22"/>
  <c r="AN8" i="22"/>
  <c r="W10" i="60"/>
  <c r="AG9" i="60"/>
  <c r="AP9" i="60" s="1"/>
  <c r="AF9" i="60"/>
  <c r="AO9" i="60" s="1"/>
  <c r="AE9" i="60"/>
  <c r="AH9" i="28"/>
  <c r="AQ9" i="28" s="1"/>
  <c r="AH9" i="101"/>
  <c r="AQ9" i="101" s="1"/>
  <c r="Y9" i="50"/>
  <c r="X9" i="50"/>
  <c r="AH9" i="33"/>
  <c r="AQ9" i="33" s="1"/>
  <c r="AN8" i="63"/>
  <c r="AI8" i="63"/>
  <c r="AH9" i="58"/>
  <c r="AQ9" i="58" s="1"/>
  <c r="AR8" i="25"/>
  <c r="Z10" i="38"/>
  <c r="Y9" i="72"/>
  <c r="X9" i="72"/>
  <c r="AH9" i="67"/>
  <c r="AQ9" i="67" s="1"/>
  <c r="Z9" i="40"/>
  <c r="Z9" i="75"/>
  <c r="AI8" i="19"/>
  <c r="AN8" i="19"/>
  <c r="AH9" i="27"/>
  <c r="AQ9" i="27" s="1"/>
  <c r="AH9" i="48"/>
  <c r="AQ9" i="48" s="1"/>
  <c r="Y10" i="47"/>
  <c r="X10" i="47"/>
  <c r="Y10" i="89"/>
  <c r="X10" i="89"/>
  <c r="AR8" i="79"/>
  <c r="AG9" i="35"/>
  <c r="AP9" i="35" s="1"/>
  <c r="AF9" i="35"/>
  <c r="AO9" i="35" s="1"/>
  <c r="W10" i="35"/>
  <c r="AE9" i="35"/>
  <c r="AI8" i="43"/>
  <c r="AN8" i="43"/>
  <c r="AH9" i="90"/>
  <c r="AQ9" i="90" s="1"/>
  <c r="Y9" i="55"/>
  <c r="X9" i="55"/>
  <c r="AF9" i="77"/>
  <c r="AO9" i="77" s="1"/>
  <c r="AE9" i="77"/>
  <c r="AG9" i="77"/>
  <c r="AP9" i="77" s="1"/>
  <c r="W10" i="77"/>
  <c r="AF9" i="68"/>
  <c r="AO9" i="68" s="1"/>
  <c r="AH9" i="30"/>
  <c r="AQ9" i="30" s="1"/>
  <c r="AR8" i="33"/>
  <c r="Y9" i="43"/>
  <c r="X9" i="43"/>
  <c r="Y10" i="44"/>
  <c r="X10" i="44"/>
  <c r="AR8" i="62"/>
  <c r="AF9" i="80"/>
  <c r="AO9" i="80" s="1"/>
  <c r="AE9" i="80"/>
  <c r="W10" i="80"/>
  <c r="AG9" i="80"/>
  <c r="AP9" i="80" s="1"/>
  <c r="AH9" i="92"/>
  <c r="AQ9" i="92" s="1"/>
  <c r="Z9" i="92"/>
  <c r="AN8" i="99"/>
  <c r="AI8" i="99"/>
  <c r="AR9" i="38"/>
  <c r="Y9" i="104"/>
  <c r="X9" i="104"/>
  <c r="AR8" i="75"/>
  <c r="AI9" i="46"/>
  <c r="AN9" i="46"/>
  <c r="AI8" i="51"/>
  <c r="AN8" i="51"/>
  <c r="AR8" i="77"/>
  <c r="AE9" i="18"/>
  <c r="AF9" i="18"/>
  <c r="AO9" i="18" s="1"/>
  <c r="W10" i="18"/>
  <c r="AG9" i="18"/>
  <c r="AP9" i="18" s="1"/>
  <c r="AR8" i="86"/>
  <c r="AN8" i="103"/>
  <c r="AI8" i="103"/>
  <c r="AR8" i="65"/>
  <c r="AE9" i="79"/>
  <c r="AF9" i="79"/>
  <c r="AO9" i="79" s="1"/>
  <c r="W10" i="79"/>
  <c r="AG9" i="79"/>
  <c r="AP9" i="79" s="1"/>
  <c r="AI8" i="52"/>
  <c r="AN8" i="52"/>
  <c r="Y9" i="22"/>
  <c r="X9" i="22"/>
  <c r="W10" i="102"/>
  <c r="AG9" i="102"/>
  <c r="AP9" i="102" s="1"/>
  <c r="AF9" i="102"/>
  <c r="AO9" i="102" s="1"/>
  <c r="AE9" i="102"/>
  <c r="W10" i="81"/>
  <c r="AG9" i="81"/>
  <c r="AP9" i="81" s="1"/>
  <c r="AF9" i="81"/>
  <c r="AO9" i="81" s="1"/>
  <c r="AE9" i="81"/>
  <c r="AI8" i="14"/>
  <c r="AN8" i="14"/>
  <c r="AH9" i="82"/>
  <c r="AQ9" i="82" s="1"/>
  <c r="AH9" i="20"/>
  <c r="AQ9" i="20" s="1"/>
  <c r="AN8" i="50"/>
  <c r="AI8" i="50"/>
  <c r="Y10" i="74"/>
  <c r="X10" i="74"/>
  <c r="Y10" i="84"/>
  <c r="X10" i="84"/>
  <c r="Z9" i="33"/>
  <c r="Z9" i="58"/>
  <c r="AR8" i="28"/>
  <c r="Z9" i="67"/>
  <c r="Y10" i="31"/>
  <c r="X10" i="31"/>
  <c r="AR8" i="66"/>
  <c r="Y10" i="100"/>
  <c r="X10" i="100"/>
  <c r="AR8" i="98"/>
  <c r="Z9" i="27"/>
  <c r="Z9" i="48"/>
  <c r="AF9" i="95"/>
  <c r="AO9" i="95" s="1"/>
  <c r="AE9" i="95"/>
  <c r="AG9" i="95"/>
  <c r="AP9" i="95" s="1"/>
  <c r="W10" i="95"/>
  <c r="Y10" i="78"/>
  <c r="X10" i="78"/>
  <c r="AN9" i="34"/>
  <c r="AI9" i="34"/>
  <c r="Y9" i="69"/>
  <c r="X9" i="69"/>
  <c r="Y10" i="73"/>
  <c r="X10" i="73"/>
  <c r="AR8" i="27"/>
  <c r="AN8" i="104"/>
  <c r="AI8" i="104"/>
  <c r="Y9" i="103"/>
  <c r="X9" i="103"/>
  <c r="AF9" i="29"/>
  <c r="AO9" i="29" s="1"/>
  <c r="AE9" i="29"/>
  <c r="AG9" i="29"/>
  <c r="AP9" i="29" s="1"/>
  <c r="W10" i="29"/>
  <c r="Y10" i="70"/>
  <c r="X10" i="70"/>
  <c r="Y9" i="63"/>
  <c r="X9" i="63"/>
  <c r="AN8" i="72"/>
  <c r="AI8" i="72"/>
  <c r="W10" i="61"/>
  <c r="AF9" i="61"/>
  <c r="AO9" i="61" s="1"/>
  <c r="AE9" i="61"/>
  <c r="AG9" i="61"/>
  <c r="AP9" i="61" s="1"/>
  <c r="AR8" i="35"/>
  <c r="AI9" i="47"/>
  <c r="AN9" i="47"/>
  <c r="Z9" i="90"/>
  <c r="Y9" i="99"/>
  <c r="X9" i="99"/>
  <c r="Z9" i="64"/>
  <c r="Y10" i="46"/>
  <c r="X10" i="46"/>
  <c r="Y9" i="10"/>
  <c r="X9" i="10"/>
  <c r="AR8" i="94"/>
  <c r="AI8" i="10"/>
  <c r="AN8" i="10"/>
  <c r="Y9" i="52"/>
  <c r="X9" i="52"/>
  <c r="AH10" i="9"/>
  <c r="AQ10" i="9" s="1"/>
  <c r="AI9" i="39"/>
  <c r="AN9" i="39"/>
  <c r="AR8" i="30"/>
  <c r="W10" i="45"/>
  <c r="AG9" i="45"/>
  <c r="AP9" i="45" s="1"/>
  <c r="AE9" i="45"/>
  <c r="AF9" i="45"/>
  <c r="AO9" i="45" s="1"/>
  <c r="AR8" i="101"/>
  <c r="Y9" i="51"/>
  <c r="X9" i="51"/>
  <c r="Y9" i="91"/>
  <c r="X9" i="91"/>
  <c r="AR8" i="20"/>
  <c r="AH9" i="77"/>
  <c r="AQ9" i="77" s="1"/>
  <c r="AR8" i="105"/>
  <c r="AH9" i="68"/>
  <c r="AQ9" i="68" s="1"/>
  <c r="AH9" i="29"/>
  <c r="AQ9" i="29" s="1"/>
  <c r="AH9" i="86"/>
  <c r="AQ9" i="86" s="1"/>
  <c r="Y9" i="14"/>
  <c r="X9" i="14"/>
  <c r="AN9" i="70"/>
  <c r="AI9" i="70"/>
  <c r="AI9" i="21"/>
  <c r="AN9" i="21"/>
  <c r="AN9" i="74"/>
  <c r="AI9" i="74"/>
  <c r="AN9" i="76"/>
  <c r="AI9" i="76"/>
  <c r="AN8" i="87"/>
  <c r="AI8" i="87"/>
  <c r="AI9" i="15"/>
  <c r="AN9" i="15"/>
  <c r="AR8" i="83"/>
  <c r="Y10" i="97"/>
  <c r="X10" i="97"/>
  <c r="AH9" i="37"/>
  <c r="AQ9" i="37" s="1"/>
  <c r="AH9" i="94"/>
  <c r="AQ9" i="94" s="1"/>
  <c r="AR8" i="64"/>
  <c r="Y9" i="19"/>
  <c r="X9" i="19"/>
  <c r="AN9" i="100"/>
  <c r="AI9" i="100"/>
  <c r="AI9" i="89"/>
  <c r="AN9" i="89"/>
  <c r="AI9" i="85"/>
  <c r="Y10" i="16"/>
  <c r="X10" i="16"/>
  <c r="AH9" i="98"/>
  <c r="AQ9" i="98" s="1"/>
  <c r="Y9" i="96"/>
  <c r="X9" i="96"/>
  <c r="Y10" i="71"/>
  <c r="AE9" i="20" l="1"/>
  <c r="AE10" i="9"/>
  <c r="Z10" i="12"/>
  <c r="Z9" i="72"/>
  <c r="AF9" i="83"/>
  <c r="AO9" i="83" s="1"/>
  <c r="AG9" i="105"/>
  <c r="AP9" i="105" s="1"/>
  <c r="AE9" i="68"/>
  <c r="AI9" i="68" s="1"/>
  <c r="W10" i="105"/>
  <c r="AF9" i="20"/>
  <c r="AO9" i="20" s="1"/>
  <c r="AF9" i="41"/>
  <c r="AO9" i="41" s="1"/>
  <c r="AG9" i="65"/>
  <c r="AP9" i="65" s="1"/>
  <c r="AE9" i="105"/>
  <c r="AG9" i="41"/>
  <c r="AP9" i="41" s="1"/>
  <c r="W10" i="65"/>
  <c r="X10" i="65" s="1"/>
  <c r="AI9" i="73"/>
  <c r="W10" i="68"/>
  <c r="W10" i="20"/>
  <c r="Y10" i="20" s="1"/>
  <c r="AI9" i="49"/>
  <c r="AR9" i="49" s="1"/>
  <c r="AE9" i="83"/>
  <c r="AG9" i="83"/>
  <c r="AP9" i="83" s="1"/>
  <c r="AE9" i="82"/>
  <c r="AN9" i="82" s="1"/>
  <c r="Z10" i="70"/>
  <c r="W10" i="82"/>
  <c r="AF9" i="28"/>
  <c r="AO9" i="28" s="1"/>
  <c r="Z10" i="34"/>
  <c r="W11" i="34" s="1"/>
  <c r="AE9" i="101"/>
  <c r="Z10" i="85"/>
  <c r="W11" i="85" s="1"/>
  <c r="AG9" i="82"/>
  <c r="AP9" i="82" s="1"/>
  <c r="AI9" i="71"/>
  <c r="Z10" i="31"/>
  <c r="AE10" i="31" s="1"/>
  <c r="W10" i="98"/>
  <c r="X10" i="98" s="1"/>
  <c r="Z9" i="22"/>
  <c r="AF9" i="22" s="1"/>
  <c r="AO9" i="22" s="1"/>
  <c r="Z10" i="71"/>
  <c r="AF10" i="71" s="1"/>
  <c r="AO10" i="71" s="1"/>
  <c r="Z9" i="63"/>
  <c r="AF9" i="37"/>
  <c r="AO9" i="37" s="1"/>
  <c r="W10" i="101"/>
  <c r="Y10" i="101" s="1"/>
  <c r="AF9" i="101"/>
  <c r="AO9" i="101" s="1"/>
  <c r="AE9" i="98"/>
  <c r="AG10" i="9"/>
  <c r="AP10" i="9" s="1"/>
  <c r="W10" i="28"/>
  <c r="Y10" i="28" s="1"/>
  <c r="AE9" i="37"/>
  <c r="AI9" i="37" s="1"/>
  <c r="Z9" i="14"/>
  <c r="AG9" i="14" s="1"/>
  <c r="AP9" i="14" s="1"/>
  <c r="AG9" i="28"/>
  <c r="AP9" i="28" s="1"/>
  <c r="AE9" i="41"/>
  <c r="W10" i="37"/>
  <c r="Y10" i="37" s="1"/>
  <c r="AF9" i="98"/>
  <c r="AO9" i="98" s="1"/>
  <c r="Z9" i="43"/>
  <c r="AF9" i="43" s="1"/>
  <c r="AO9" i="43" s="1"/>
  <c r="Z9" i="88"/>
  <c r="AG9" i="88" s="1"/>
  <c r="AP9" i="88" s="1"/>
  <c r="Z10" i="89"/>
  <c r="W11" i="89" s="1"/>
  <c r="Z10" i="100"/>
  <c r="AE10" i="100" s="1"/>
  <c r="Z10" i="44"/>
  <c r="W11" i="44" s="1"/>
  <c r="Z10" i="53"/>
  <c r="Z10" i="16"/>
  <c r="AE10" i="16" s="1"/>
  <c r="Z9" i="50"/>
  <c r="AG9" i="50" s="1"/>
  <c r="AP9" i="50" s="1"/>
  <c r="Z9" i="96"/>
  <c r="W10" i="96" s="1"/>
  <c r="Z9" i="19"/>
  <c r="AG9" i="19" s="1"/>
  <c r="AP9" i="19" s="1"/>
  <c r="Z10" i="47"/>
  <c r="AG10" i="47" s="1"/>
  <c r="AP10" i="47" s="1"/>
  <c r="W10" i="72"/>
  <c r="AG9" i="72"/>
  <c r="AP9" i="72" s="1"/>
  <c r="AF9" i="72"/>
  <c r="AO9" i="72" s="1"/>
  <c r="AE9" i="72"/>
  <c r="AH9" i="10"/>
  <c r="AQ9" i="10" s="1"/>
  <c r="AN9" i="61"/>
  <c r="AI9" i="61"/>
  <c r="AN9" i="28"/>
  <c r="AH10" i="2"/>
  <c r="AQ10" i="2" s="1"/>
  <c r="AH10" i="15"/>
  <c r="AQ10" i="15" s="1"/>
  <c r="AR9" i="44"/>
  <c r="Y10" i="59"/>
  <c r="X10" i="59"/>
  <c r="AH9" i="91"/>
  <c r="AQ9" i="91" s="1"/>
  <c r="Z9" i="52"/>
  <c r="Z9" i="10"/>
  <c r="AH9" i="99"/>
  <c r="AQ9" i="99" s="1"/>
  <c r="AI9" i="29"/>
  <c r="AN9" i="29"/>
  <c r="AH9" i="69"/>
  <c r="AQ9" i="69" s="1"/>
  <c r="AH10" i="78"/>
  <c r="AQ10" i="78" s="1"/>
  <c r="AH10" i="84"/>
  <c r="AQ10" i="84" s="1"/>
  <c r="AR8" i="50"/>
  <c r="X10" i="28"/>
  <c r="AN9" i="102"/>
  <c r="AI9" i="102"/>
  <c r="AH9" i="104"/>
  <c r="AQ9" i="104" s="1"/>
  <c r="Y10" i="80"/>
  <c r="X10" i="80"/>
  <c r="Z9" i="55"/>
  <c r="AI9" i="35"/>
  <c r="AN9" i="35"/>
  <c r="W10" i="75"/>
  <c r="AG9" i="75"/>
  <c r="AP9" i="75" s="1"/>
  <c r="AF9" i="75"/>
  <c r="AO9" i="75" s="1"/>
  <c r="AE9" i="75"/>
  <c r="Z9" i="26"/>
  <c r="Y10" i="94"/>
  <c r="X10" i="94"/>
  <c r="AR8" i="32"/>
  <c r="AE9" i="25"/>
  <c r="AF9" i="25"/>
  <c r="AO9" i="25" s="1"/>
  <c r="AG9" i="25"/>
  <c r="AP9" i="25" s="1"/>
  <c r="W10" i="25"/>
  <c r="AH9" i="87"/>
  <c r="AQ9" i="87" s="1"/>
  <c r="AH10" i="21"/>
  <c r="AQ10" i="21" s="1"/>
  <c r="Y10" i="54"/>
  <c r="X10" i="54"/>
  <c r="AR9" i="78"/>
  <c r="AI9" i="17"/>
  <c r="AN9" i="17"/>
  <c r="Z10" i="15"/>
  <c r="AI9" i="86"/>
  <c r="AN9" i="86"/>
  <c r="AI9" i="59"/>
  <c r="AN9" i="59"/>
  <c r="AN9" i="95"/>
  <c r="AI9" i="95"/>
  <c r="AH10" i="100"/>
  <c r="AQ10" i="100" s="1"/>
  <c r="AG10" i="31"/>
  <c r="AP10" i="31" s="1"/>
  <c r="AG9" i="22"/>
  <c r="AP9" i="22" s="1"/>
  <c r="W10" i="22"/>
  <c r="AE9" i="22"/>
  <c r="AH10" i="44"/>
  <c r="AQ10" i="44" s="1"/>
  <c r="AH9" i="55"/>
  <c r="AQ9" i="55" s="1"/>
  <c r="AR8" i="43"/>
  <c r="AR8" i="19"/>
  <c r="AH9" i="72"/>
  <c r="AQ9" i="72" s="1"/>
  <c r="Y10" i="60"/>
  <c r="X10" i="60"/>
  <c r="Y10" i="41"/>
  <c r="X10" i="41"/>
  <c r="AF10" i="12"/>
  <c r="AO10" i="12" s="1"/>
  <c r="AG10" i="12"/>
  <c r="AP10" i="12" s="1"/>
  <c r="W11" i="12"/>
  <c r="AE10" i="12"/>
  <c r="AR8" i="23"/>
  <c r="AH9" i="96"/>
  <c r="AQ9" i="96" s="1"/>
  <c r="AH10" i="16"/>
  <c r="AQ10" i="16" s="1"/>
  <c r="AR9" i="89"/>
  <c r="AR9" i="74"/>
  <c r="AH9" i="14"/>
  <c r="AQ9" i="14" s="1"/>
  <c r="Z9" i="91"/>
  <c r="Z9" i="99"/>
  <c r="AR9" i="47"/>
  <c r="Y10" i="61"/>
  <c r="X10" i="61"/>
  <c r="AH10" i="70"/>
  <c r="AQ10" i="70" s="1"/>
  <c r="Z9" i="69"/>
  <c r="Z10" i="78"/>
  <c r="AG9" i="48"/>
  <c r="AP9" i="48" s="1"/>
  <c r="AE9" i="48"/>
  <c r="W10" i="48"/>
  <c r="AF9" i="48"/>
  <c r="AO9" i="48" s="1"/>
  <c r="W10" i="67"/>
  <c r="AF9" i="67"/>
  <c r="AO9" i="67" s="1"/>
  <c r="AG9" i="67"/>
  <c r="AP9" i="67" s="1"/>
  <c r="AE9" i="67"/>
  <c r="Z10" i="84"/>
  <c r="AR8" i="52"/>
  <c r="Y10" i="18"/>
  <c r="X10" i="18"/>
  <c r="AR8" i="51"/>
  <c r="Z9" i="104"/>
  <c r="AF9" i="92"/>
  <c r="AO9" i="92" s="1"/>
  <c r="AE9" i="92"/>
  <c r="AG9" i="92"/>
  <c r="AP9" i="92" s="1"/>
  <c r="W10" i="92"/>
  <c r="AN9" i="80"/>
  <c r="AI9" i="80"/>
  <c r="Y10" i="77"/>
  <c r="X10" i="77"/>
  <c r="Y10" i="35"/>
  <c r="X10" i="35"/>
  <c r="Y10" i="105"/>
  <c r="X10" i="105"/>
  <c r="AH10" i="47"/>
  <c r="AQ10" i="47" s="1"/>
  <c r="AE9" i="40"/>
  <c r="AG9" i="40"/>
  <c r="AP9" i="40" s="1"/>
  <c r="W10" i="40"/>
  <c r="AF9" i="40"/>
  <c r="AO9" i="40" s="1"/>
  <c r="AH9" i="50"/>
  <c r="AQ9" i="50" s="1"/>
  <c r="AR8" i="22"/>
  <c r="AR8" i="24"/>
  <c r="AR8" i="91"/>
  <c r="AH10" i="39"/>
  <c r="AQ10" i="39" s="1"/>
  <c r="AR9" i="2"/>
  <c r="AN9" i="37"/>
  <c r="Y10" i="13"/>
  <c r="X10" i="13"/>
  <c r="AR9" i="97"/>
  <c r="Z9" i="87"/>
  <c r="Z10" i="21"/>
  <c r="Z10" i="2"/>
  <c r="AR8" i="42"/>
  <c r="AH9" i="24"/>
  <c r="AQ9" i="24" s="1"/>
  <c r="AN9" i="101"/>
  <c r="AR9" i="70"/>
  <c r="Y10" i="81"/>
  <c r="X10" i="81"/>
  <c r="AN9" i="79"/>
  <c r="AI9" i="79"/>
  <c r="AR8" i="99"/>
  <c r="AR8" i="26"/>
  <c r="AH9" i="88"/>
  <c r="AQ9" i="88" s="1"/>
  <c r="AE10" i="85"/>
  <c r="AF10" i="85"/>
  <c r="AO10" i="85" s="1"/>
  <c r="AI9" i="98"/>
  <c r="AN9" i="98"/>
  <c r="Y10" i="17"/>
  <c r="X10" i="17"/>
  <c r="AR9" i="15"/>
  <c r="AI9" i="45"/>
  <c r="AN9" i="45"/>
  <c r="AR9" i="39"/>
  <c r="AR8" i="10"/>
  <c r="AH10" i="46"/>
  <c r="AQ10" i="46" s="1"/>
  <c r="AR8" i="72"/>
  <c r="W11" i="70"/>
  <c r="AG10" i="70"/>
  <c r="AP10" i="70" s="1"/>
  <c r="AF10" i="70"/>
  <c r="AO10" i="70" s="1"/>
  <c r="AE10" i="70"/>
  <c r="AH9" i="103"/>
  <c r="AQ9" i="103" s="1"/>
  <c r="W10" i="27"/>
  <c r="AF9" i="27"/>
  <c r="AO9" i="27" s="1"/>
  <c r="AG9" i="27"/>
  <c r="AP9" i="27" s="1"/>
  <c r="AE9" i="27"/>
  <c r="AN9" i="81"/>
  <c r="AI9" i="81"/>
  <c r="AR8" i="103"/>
  <c r="AH9" i="43"/>
  <c r="AQ9" i="43" s="1"/>
  <c r="AE10" i="38"/>
  <c r="AF10" i="38"/>
  <c r="AO10" i="38" s="1"/>
  <c r="AG10" i="38"/>
  <c r="AP10" i="38" s="1"/>
  <c r="W11" i="38"/>
  <c r="AR8" i="63"/>
  <c r="W10" i="50"/>
  <c r="AN9" i="60"/>
  <c r="AI9" i="60"/>
  <c r="AH10" i="53"/>
  <c r="AQ10" i="53" s="1"/>
  <c r="AR8" i="55"/>
  <c r="Z10" i="39"/>
  <c r="AR9" i="16"/>
  <c r="AN9" i="13"/>
  <c r="AI9" i="13"/>
  <c r="AH9" i="23"/>
  <c r="AQ9" i="23" s="1"/>
  <c r="Y10" i="65"/>
  <c r="AI9" i="54"/>
  <c r="AN9" i="54"/>
  <c r="AR8" i="69"/>
  <c r="Y10" i="93"/>
  <c r="X10" i="93"/>
  <c r="AH9" i="42"/>
  <c r="AQ9" i="42" s="1"/>
  <c r="Z9" i="24"/>
  <c r="AN10" i="9"/>
  <c r="AI10" i="9"/>
  <c r="AN9" i="20"/>
  <c r="AI9" i="20"/>
  <c r="AE10" i="71"/>
  <c r="W11" i="71"/>
  <c r="AR9" i="76"/>
  <c r="AH9" i="52"/>
  <c r="AQ9" i="52" s="1"/>
  <c r="AE9" i="64"/>
  <c r="W10" i="64"/>
  <c r="AG9" i="64"/>
  <c r="AP9" i="64" s="1"/>
  <c r="AF9" i="64"/>
  <c r="AO9" i="64" s="1"/>
  <c r="W10" i="63"/>
  <c r="AG9" i="63"/>
  <c r="AP9" i="63" s="1"/>
  <c r="AF9" i="63"/>
  <c r="AO9" i="63" s="1"/>
  <c r="AE9" i="63"/>
  <c r="AR8" i="104"/>
  <c r="W10" i="33"/>
  <c r="AE9" i="33"/>
  <c r="AG9" i="33"/>
  <c r="AP9" i="33" s="1"/>
  <c r="AF9" i="33"/>
  <c r="AO9" i="33" s="1"/>
  <c r="AR8" i="88"/>
  <c r="AH9" i="26"/>
  <c r="AQ9" i="26" s="1"/>
  <c r="AR8" i="96"/>
  <c r="Y10" i="62"/>
  <c r="X10" i="62"/>
  <c r="AN9" i="93"/>
  <c r="AI9" i="93"/>
  <c r="Y10" i="82"/>
  <c r="X10" i="82"/>
  <c r="AR9" i="73"/>
  <c r="AF9" i="96"/>
  <c r="AO9" i="96" s="1"/>
  <c r="AR9" i="100"/>
  <c r="AH10" i="97"/>
  <c r="AQ10" i="97" s="1"/>
  <c r="Z10" i="97"/>
  <c r="AR8" i="87"/>
  <c r="AH9" i="51"/>
  <c r="AQ9" i="51" s="1"/>
  <c r="W10" i="90"/>
  <c r="AG9" i="90"/>
  <c r="AP9" i="90" s="1"/>
  <c r="AF9" i="90"/>
  <c r="AO9" i="90" s="1"/>
  <c r="AE9" i="90"/>
  <c r="Z9" i="103"/>
  <c r="AH10" i="73"/>
  <c r="AQ10" i="73" s="1"/>
  <c r="AR9" i="34"/>
  <c r="Y10" i="95"/>
  <c r="X10" i="95"/>
  <c r="AH10" i="74"/>
  <c r="AQ10" i="74" s="1"/>
  <c r="AR8" i="14"/>
  <c r="Y10" i="102"/>
  <c r="X10" i="102"/>
  <c r="Y10" i="79"/>
  <c r="X10" i="79"/>
  <c r="AI9" i="18"/>
  <c r="AN9" i="18"/>
  <c r="AR9" i="46"/>
  <c r="AE9" i="43"/>
  <c r="W10" i="43"/>
  <c r="AG9" i="43"/>
  <c r="AP9" i="43" s="1"/>
  <c r="Y10" i="68"/>
  <c r="X10" i="68"/>
  <c r="AN9" i="77"/>
  <c r="AI9" i="77"/>
  <c r="AE10" i="53"/>
  <c r="AF10" i="53"/>
  <c r="AO10" i="53" s="1"/>
  <c r="AG10" i="53"/>
  <c r="AP10" i="53" s="1"/>
  <c r="W11" i="53"/>
  <c r="AN9" i="94"/>
  <c r="AI9" i="94"/>
  <c r="Z9" i="23"/>
  <c r="AH9" i="11"/>
  <c r="AQ9" i="11" s="1"/>
  <c r="AG9" i="36"/>
  <c r="AP9" i="36" s="1"/>
  <c r="AF9" i="36"/>
  <c r="AO9" i="36" s="1"/>
  <c r="W10" i="36"/>
  <c r="AE9" i="36"/>
  <c r="AH10" i="76"/>
  <c r="AQ10" i="76" s="1"/>
  <c r="AI9" i="65"/>
  <c r="AN9" i="65"/>
  <c r="AH10" i="49"/>
  <c r="AQ10" i="49" s="1"/>
  <c r="Y10" i="98"/>
  <c r="AH9" i="32"/>
  <c r="AQ9" i="32" s="1"/>
  <c r="AR9" i="12"/>
  <c r="W10" i="66"/>
  <c r="AG9" i="66"/>
  <c r="AP9" i="66" s="1"/>
  <c r="AF9" i="66"/>
  <c r="AO9" i="66" s="1"/>
  <c r="AE9" i="66"/>
  <c r="Z9" i="42"/>
  <c r="AE9" i="14"/>
  <c r="AH10" i="71"/>
  <c r="AQ10" i="71" s="1"/>
  <c r="AR9" i="85"/>
  <c r="AH9" i="19"/>
  <c r="AQ9" i="19" s="1"/>
  <c r="AR9" i="21"/>
  <c r="Z9" i="51"/>
  <c r="Y10" i="45"/>
  <c r="X10" i="45"/>
  <c r="Z10" i="46"/>
  <c r="AR9" i="71"/>
  <c r="AH9" i="63"/>
  <c r="AQ9" i="63" s="1"/>
  <c r="Y10" i="29"/>
  <c r="X10" i="29"/>
  <c r="Z10" i="73"/>
  <c r="AH10" i="31"/>
  <c r="AQ10" i="31" s="1"/>
  <c r="W10" i="58"/>
  <c r="AG9" i="58"/>
  <c r="AP9" i="58" s="1"/>
  <c r="AF9" i="58"/>
  <c r="AO9" i="58" s="1"/>
  <c r="AE9" i="58"/>
  <c r="Z10" i="74"/>
  <c r="AH9" i="22"/>
  <c r="AQ9" i="22" s="1"/>
  <c r="AN9" i="105"/>
  <c r="AH10" i="89"/>
  <c r="AQ10" i="89" s="1"/>
  <c r="AI9" i="41"/>
  <c r="AN9" i="41"/>
  <c r="AR9" i="53"/>
  <c r="AR8" i="11"/>
  <c r="AH10" i="85"/>
  <c r="AQ10" i="85" s="1"/>
  <c r="Z9" i="11"/>
  <c r="AH10" i="12"/>
  <c r="AQ10" i="12" s="1"/>
  <c r="Z10" i="76"/>
  <c r="AN9" i="62"/>
  <c r="AI9" i="62"/>
  <c r="Z10" i="49"/>
  <c r="AH10" i="34"/>
  <c r="AQ10" i="34" s="1"/>
  <c r="AR9" i="31"/>
  <c r="Z9" i="32"/>
  <c r="AE9" i="30"/>
  <c r="AF9" i="30"/>
  <c r="AO9" i="30" s="1"/>
  <c r="AG9" i="30"/>
  <c r="AP9" i="30" s="1"/>
  <c r="W10" i="30"/>
  <c r="AR9" i="84"/>
  <c r="Y10" i="86"/>
  <c r="X10" i="86"/>
  <c r="Y10" i="83"/>
  <c r="X10" i="83"/>
  <c r="Y11" i="9"/>
  <c r="X11" i="9"/>
  <c r="AN9" i="68" l="1"/>
  <c r="AI9" i="105"/>
  <c r="AI9" i="83"/>
  <c r="AG10" i="34"/>
  <c r="AP10" i="34" s="1"/>
  <c r="AF10" i="44"/>
  <c r="AO10" i="44" s="1"/>
  <c r="Z10" i="61"/>
  <c r="AF9" i="50"/>
  <c r="AO9" i="50" s="1"/>
  <c r="X10" i="20"/>
  <c r="Z10" i="29"/>
  <c r="AG10" i="29" s="1"/>
  <c r="AP10" i="29" s="1"/>
  <c r="W10" i="14"/>
  <c r="AE9" i="50"/>
  <c r="AE10" i="47"/>
  <c r="AF9" i="14"/>
  <c r="AO9" i="14" s="1"/>
  <c r="AG10" i="71"/>
  <c r="AP10" i="71" s="1"/>
  <c r="X10" i="37"/>
  <c r="Z10" i="37" s="1"/>
  <c r="AG10" i="85"/>
  <c r="AP10" i="85" s="1"/>
  <c r="W11" i="31"/>
  <c r="AI9" i="82"/>
  <c r="AR9" i="82" s="1"/>
  <c r="AN9" i="83"/>
  <c r="AE10" i="44"/>
  <c r="AE9" i="19"/>
  <c r="AF10" i="31"/>
  <c r="AO10" i="31" s="1"/>
  <c r="Z10" i="80"/>
  <c r="AG10" i="44"/>
  <c r="AP10" i="44" s="1"/>
  <c r="X10" i="101"/>
  <c r="AF10" i="47"/>
  <c r="AO10" i="47" s="1"/>
  <c r="Z10" i="82"/>
  <c r="AG10" i="82" s="1"/>
  <c r="AP10" i="82" s="1"/>
  <c r="Z10" i="81"/>
  <c r="W11" i="81" s="1"/>
  <c r="AG10" i="16"/>
  <c r="AP10" i="16" s="1"/>
  <c r="W11" i="16"/>
  <c r="AF9" i="88"/>
  <c r="AO9" i="88" s="1"/>
  <c r="W11" i="47"/>
  <c r="W10" i="88"/>
  <c r="X10" i="88" s="1"/>
  <c r="AE9" i="96"/>
  <c r="AI9" i="101"/>
  <c r="AG9" i="96"/>
  <c r="AP9" i="96" s="1"/>
  <c r="AE10" i="34"/>
  <c r="Z10" i="68"/>
  <c r="AG10" i="68" s="1"/>
  <c r="AP10" i="68" s="1"/>
  <c r="AF10" i="34"/>
  <c r="AO10" i="34" s="1"/>
  <c r="AE10" i="89"/>
  <c r="Z10" i="95"/>
  <c r="AF10" i="89"/>
  <c r="AO10" i="89" s="1"/>
  <c r="AI9" i="28"/>
  <c r="AR9" i="28" s="1"/>
  <c r="AE9" i="88"/>
  <c r="AN9" i="88" s="1"/>
  <c r="AF9" i="19"/>
  <c r="AO9" i="19" s="1"/>
  <c r="Z10" i="18"/>
  <c r="AF10" i="18" s="1"/>
  <c r="AO10" i="18" s="1"/>
  <c r="AF10" i="100"/>
  <c r="AO10" i="100" s="1"/>
  <c r="W10" i="19"/>
  <c r="Y10" i="19" s="1"/>
  <c r="Z10" i="77"/>
  <c r="AE10" i="77" s="1"/>
  <c r="AF10" i="16"/>
  <c r="AO10" i="16" s="1"/>
  <c r="AG10" i="100"/>
  <c r="AP10" i="100" s="1"/>
  <c r="W11" i="100"/>
  <c r="Y11" i="100" s="1"/>
  <c r="AG10" i="89"/>
  <c r="AP10" i="89" s="1"/>
  <c r="Z10" i="98"/>
  <c r="AG10" i="98" s="1"/>
  <c r="AP10" i="98" s="1"/>
  <c r="Z10" i="79"/>
  <c r="W11" i="79" s="1"/>
  <c r="Z10" i="13"/>
  <c r="W11" i="13" s="1"/>
  <c r="Z10" i="35"/>
  <c r="AE10" i="35" s="1"/>
  <c r="Z10" i="105"/>
  <c r="W11" i="105" s="1"/>
  <c r="Z10" i="60"/>
  <c r="W11" i="60" s="1"/>
  <c r="Z10" i="93"/>
  <c r="AG10" i="93" s="1"/>
  <c r="AP10" i="93" s="1"/>
  <c r="W11" i="29"/>
  <c r="AN10" i="70"/>
  <c r="AI10" i="70"/>
  <c r="AR9" i="98"/>
  <c r="AI9" i="22"/>
  <c r="AN9" i="22"/>
  <c r="AN9" i="72"/>
  <c r="AI9" i="72"/>
  <c r="W10" i="42"/>
  <c r="AE9" i="42"/>
  <c r="AF9" i="42"/>
  <c r="AO9" i="42" s="1"/>
  <c r="AG9" i="42"/>
  <c r="AP9" i="42" s="1"/>
  <c r="AN9" i="36"/>
  <c r="AI9" i="36"/>
  <c r="AH10" i="102"/>
  <c r="AQ10" i="102" s="1"/>
  <c r="Y10" i="90"/>
  <c r="X10" i="90"/>
  <c r="W11" i="97"/>
  <c r="AG10" i="97"/>
  <c r="AP10" i="97" s="1"/>
  <c r="AF10" i="97"/>
  <c r="AO10" i="97" s="1"/>
  <c r="AE10" i="97"/>
  <c r="Y10" i="96"/>
  <c r="X10" i="96"/>
  <c r="AR9" i="93"/>
  <c r="AN9" i="63"/>
  <c r="AI9" i="63"/>
  <c r="Y10" i="64"/>
  <c r="X10" i="64"/>
  <c r="AI10" i="71"/>
  <c r="AN10" i="71"/>
  <c r="AH10" i="65"/>
  <c r="AQ10" i="65" s="1"/>
  <c r="AR9" i="13"/>
  <c r="AH10" i="20"/>
  <c r="AQ10" i="20" s="1"/>
  <c r="W10" i="87"/>
  <c r="AG9" i="87"/>
  <c r="AP9" i="87" s="1"/>
  <c r="AF9" i="87"/>
  <c r="AO9" i="87" s="1"/>
  <c r="AE9" i="87"/>
  <c r="AN9" i="40"/>
  <c r="AI9" i="40"/>
  <c r="Y10" i="92"/>
  <c r="X10" i="92"/>
  <c r="W11" i="84"/>
  <c r="AG10" i="84"/>
  <c r="AP10" i="84" s="1"/>
  <c r="AF10" i="84"/>
  <c r="AO10" i="84" s="1"/>
  <c r="AE10" i="84"/>
  <c r="Y10" i="48"/>
  <c r="X10" i="48"/>
  <c r="W10" i="99"/>
  <c r="AG9" i="99"/>
  <c r="AP9" i="99" s="1"/>
  <c r="AF9" i="99"/>
  <c r="AO9" i="99" s="1"/>
  <c r="AE9" i="99"/>
  <c r="AH10" i="41"/>
  <c r="AQ10" i="41" s="1"/>
  <c r="Y11" i="89"/>
  <c r="X11" i="89"/>
  <c r="Y10" i="22"/>
  <c r="X10" i="22"/>
  <c r="AH10" i="101"/>
  <c r="AQ10" i="101" s="1"/>
  <c r="AR9" i="86"/>
  <c r="AH10" i="54"/>
  <c r="AQ10" i="54" s="1"/>
  <c r="AN9" i="75"/>
  <c r="AI9" i="75"/>
  <c r="AE9" i="55"/>
  <c r="W10" i="55"/>
  <c r="AF9" i="55"/>
  <c r="AO9" i="55" s="1"/>
  <c r="AG9" i="55"/>
  <c r="AP9" i="55" s="1"/>
  <c r="AR9" i="61"/>
  <c r="AN10" i="47"/>
  <c r="AH10" i="83"/>
  <c r="AQ10" i="83" s="1"/>
  <c r="Y11" i="71"/>
  <c r="X11" i="71"/>
  <c r="AR10" i="9"/>
  <c r="AH10" i="93"/>
  <c r="AQ10" i="93" s="1"/>
  <c r="AR9" i="54"/>
  <c r="Y11" i="38"/>
  <c r="X11" i="38"/>
  <c r="X10" i="19"/>
  <c r="W11" i="21"/>
  <c r="AF10" i="21"/>
  <c r="AO10" i="21" s="1"/>
  <c r="AE10" i="21"/>
  <c r="AG10" i="21"/>
  <c r="AP10" i="21" s="1"/>
  <c r="AH10" i="45"/>
  <c r="AQ10" i="45" s="1"/>
  <c r="AN9" i="66"/>
  <c r="AI9" i="66"/>
  <c r="Y10" i="36"/>
  <c r="X10" i="36"/>
  <c r="AF9" i="23"/>
  <c r="AO9" i="23" s="1"/>
  <c r="AG9" i="23"/>
  <c r="AP9" i="23" s="1"/>
  <c r="W10" i="23"/>
  <c r="AE9" i="23"/>
  <c r="AI10" i="53"/>
  <c r="AN10" i="53"/>
  <c r="Z10" i="102"/>
  <c r="AH10" i="95"/>
  <c r="AQ10" i="95" s="1"/>
  <c r="AN9" i="64"/>
  <c r="AI9" i="64"/>
  <c r="AE9" i="24"/>
  <c r="AF9" i="24"/>
  <c r="AO9" i="24" s="1"/>
  <c r="W10" i="24"/>
  <c r="AG9" i="24"/>
  <c r="AP9" i="24" s="1"/>
  <c r="Z10" i="65"/>
  <c r="AE10" i="39"/>
  <c r="AF10" i="39"/>
  <c r="AO10" i="39" s="1"/>
  <c r="W11" i="39"/>
  <c r="AG10" i="39"/>
  <c r="AP10" i="39" s="1"/>
  <c r="AN9" i="50"/>
  <c r="AI9" i="50"/>
  <c r="Y10" i="27"/>
  <c r="X10" i="27"/>
  <c r="AH10" i="17"/>
  <c r="AQ10" i="17" s="1"/>
  <c r="AR9" i="79"/>
  <c r="Z10" i="20"/>
  <c r="AR9" i="37"/>
  <c r="AH10" i="105"/>
  <c r="AQ10" i="105" s="1"/>
  <c r="AH10" i="77"/>
  <c r="AQ10" i="77" s="1"/>
  <c r="AH10" i="18"/>
  <c r="AQ10" i="18" s="1"/>
  <c r="AN9" i="67"/>
  <c r="AI9" i="67"/>
  <c r="AI9" i="48"/>
  <c r="AN9" i="48"/>
  <c r="AH10" i="61"/>
  <c r="AQ10" i="61" s="1"/>
  <c r="W10" i="91"/>
  <c r="AF9" i="91"/>
  <c r="AO9" i="91" s="1"/>
  <c r="AG9" i="91"/>
  <c r="AP9" i="91" s="1"/>
  <c r="AE9" i="91"/>
  <c r="Y11" i="34"/>
  <c r="X11" i="34"/>
  <c r="Z10" i="41"/>
  <c r="AN10" i="89"/>
  <c r="Z10" i="101"/>
  <c r="AE10" i="15"/>
  <c r="AF10" i="15"/>
  <c r="AO10" i="15" s="1"/>
  <c r="AG10" i="15"/>
  <c r="AP10" i="15" s="1"/>
  <c r="W11" i="15"/>
  <c r="Z10" i="54"/>
  <c r="AH10" i="80"/>
  <c r="AQ10" i="80" s="1"/>
  <c r="AR9" i="102"/>
  <c r="AN10" i="31"/>
  <c r="AN9" i="25"/>
  <c r="AI9" i="25"/>
  <c r="Z10" i="83"/>
  <c r="AI9" i="30"/>
  <c r="AN9" i="30"/>
  <c r="W10" i="11"/>
  <c r="AG9" i="11"/>
  <c r="AP9" i="11" s="1"/>
  <c r="AF9" i="11"/>
  <c r="AO9" i="11" s="1"/>
  <c r="AE9" i="11"/>
  <c r="Y10" i="58"/>
  <c r="X10" i="58"/>
  <c r="AR9" i="94"/>
  <c r="AR9" i="77"/>
  <c r="Y10" i="43"/>
  <c r="X10" i="43"/>
  <c r="AF10" i="95"/>
  <c r="AO10" i="95" s="1"/>
  <c r="AE10" i="95"/>
  <c r="W11" i="95"/>
  <c r="AG10" i="95"/>
  <c r="AP10" i="95" s="1"/>
  <c r="W10" i="103"/>
  <c r="AE9" i="103"/>
  <c r="AG9" i="103"/>
  <c r="AP9" i="103" s="1"/>
  <c r="AF9" i="103"/>
  <c r="AO9" i="103" s="1"/>
  <c r="AH10" i="62"/>
  <c r="AQ10" i="62" s="1"/>
  <c r="AI9" i="33"/>
  <c r="AN9" i="33"/>
  <c r="Y10" i="50"/>
  <c r="X10" i="50"/>
  <c r="AI10" i="38"/>
  <c r="AN10" i="38"/>
  <c r="AR9" i="81"/>
  <c r="Y11" i="70"/>
  <c r="X11" i="70"/>
  <c r="Y11" i="85"/>
  <c r="X11" i="85"/>
  <c r="AF10" i="105"/>
  <c r="AO10" i="105" s="1"/>
  <c r="AF10" i="77"/>
  <c r="AO10" i="77" s="1"/>
  <c r="AI9" i="92"/>
  <c r="AN9" i="92"/>
  <c r="AE10" i="61"/>
  <c r="W11" i="61"/>
  <c r="AG10" i="61"/>
  <c r="AP10" i="61" s="1"/>
  <c r="AF10" i="61"/>
  <c r="AO10" i="61" s="1"/>
  <c r="AI10" i="12"/>
  <c r="AN10" i="12"/>
  <c r="AR9" i="95"/>
  <c r="Y10" i="25"/>
  <c r="X10" i="25"/>
  <c r="AH10" i="94"/>
  <c r="AQ10" i="94" s="1"/>
  <c r="AF10" i="80"/>
  <c r="AO10" i="80" s="1"/>
  <c r="AG10" i="80"/>
  <c r="AP10" i="80" s="1"/>
  <c r="AE10" i="80"/>
  <c r="W11" i="80"/>
  <c r="AE9" i="10"/>
  <c r="W10" i="10"/>
  <c r="AG9" i="10"/>
  <c r="AP9" i="10" s="1"/>
  <c r="AF9" i="10"/>
  <c r="AO9" i="10" s="1"/>
  <c r="AR9" i="83"/>
  <c r="Y10" i="72"/>
  <c r="X10" i="72"/>
  <c r="Y10" i="88"/>
  <c r="AG9" i="26"/>
  <c r="AP9" i="26" s="1"/>
  <c r="W10" i="26"/>
  <c r="AE9" i="26"/>
  <c r="AF9" i="26"/>
  <c r="AO9" i="26" s="1"/>
  <c r="AR9" i="35"/>
  <c r="AN10" i="44"/>
  <c r="AE10" i="49"/>
  <c r="AF10" i="49"/>
  <c r="AO10" i="49" s="1"/>
  <c r="AG10" i="49"/>
  <c r="AP10" i="49" s="1"/>
  <c r="W11" i="49"/>
  <c r="W11" i="46"/>
  <c r="AE10" i="46"/>
  <c r="AG10" i="46"/>
  <c r="AP10" i="46" s="1"/>
  <c r="AF10" i="46"/>
  <c r="AO10" i="46" s="1"/>
  <c r="AE9" i="32"/>
  <c r="W10" i="32"/>
  <c r="AF9" i="32"/>
  <c r="AO9" i="32" s="1"/>
  <c r="AG9" i="32"/>
  <c r="AP9" i="32" s="1"/>
  <c r="AR9" i="62"/>
  <c r="AH11" i="9"/>
  <c r="AQ11" i="9" s="1"/>
  <c r="AH10" i="86"/>
  <c r="AQ10" i="86" s="1"/>
  <c r="AR9" i="41"/>
  <c r="AF10" i="74"/>
  <c r="AO10" i="74" s="1"/>
  <c r="AG10" i="74"/>
  <c r="AP10" i="74" s="1"/>
  <c r="AE10" i="74"/>
  <c r="W11" i="74"/>
  <c r="Y10" i="14"/>
  <c r="X10" i="14"/>
  <c r="AR9" i="18"/>
  <c r="Z11" i="9"/>
  <c r="Z10" i="86"/>
  <c r="Y10" i="30"/>
  <c r="X10" i="30"/>
  <c r="W11" i="76"/>
  <c r="AG10" i="76"/>
  <c r="AP10" i="76" s="1"/>
  <c r="AF10" i="76"/>
  <c r="AO10" i="76" s="1"/>
  <c r="AE10" i="76"/>
  <c r="AR9" i="105"/>
  <c r="AN9" i="58"/>
  <c r="AI9" i="58"/>
  <c r="W11" i="73"/>
  <c r="AG10" i="73"/>
  <c r="AP10" i="73" s="1"/>
  <c r="AF10" i="73"/>
  <c r="AO10" i="73" s="1"/>
  <c r="AE10" i="73"/>
  <c r="Z10" i="45"/>
  <c r="AN9" i="14"/>
  <c r="AI9" i="14"/>
  <c r="AH10" i="98"/>
  <c r="AQ10" i="98" s="1"/>
  <c r="AR9" i="65"/>
  <c r="AH10" i="79"/>
  <c r="AQ10" i="79" s="1"/>
  <c r="AN9" i="90"/>
  <c r="AI9" i="90"/>
  <c r="AN9" i="96"/>
  <c r="AH10" i="82"/>
  <c r="AQ10" i="82" s="1"/>
  <c r="Z10" i="62"/>
  <c r="Y10" i="33"/>
  <c r="X10" i="33"/>
  <c r="Y10" i="63"/>
  <c r="X10" i="63"/>
  <c r="AR9" i="20"/>
  <c r="AR9" i="60"/>
  <c r="Z10" i="17"/>
  <c r="AN10" i="85"/>
  <c r="AI10" i="85"/>
  <c r="AH10" i="81"/>
  <c r="AQ10" i="81" s="1"/>
  <c r="AN9" i="19"/>
  <c r="AH10" i="13"/>
  <c r="AQ10" i="13" s="1"/>
  <c r="W11" i="78"/>
  <c r="AG10" i="78"/>
  <c r="AP10" i="78" s="1"/>
  <c r="AF10" i="78"/>
  <c r="AO10" i="78" s="1"/>
  <c r="AE10" i="78"/>
  <c r="Y11" i="12"/>
  <c r="X11" i="12"/>
  <c r="AH10" i="60"/>
  <c r="AQ10" i="60" s="1"/>
  <c r="Y11" i="31"/>
  <c r="X11" i="31"/>
  <c r="AR9" i="17"/>
  <c r="Z10" i="94"/>
  <c r="Y10" i="75"/>
  <c r="X10" i="75"/>
  <c r="AH10" i="28"/>
  <c r="AQ10" i="28" s="1"/>
  <c r="W10" i="52"/>
  <c r="AE9" i="52"/>
  <c r="AF9" i="52"/>
  <c r="AO9" i="52" s="1"/>
  <c r="AG9" i="52"/>
  <c r="AP9" i="52" s="1"/>
  <c r="AH10" i="59"/>
  <c r="AQ10" i="59" s="1"/>
  <c r="Y11" i="47"/>
  <c r="X11" i="47"/>
  <c r="Y11" i="16"/>
  <c r="X11" i="16"/>
  <c r="AH10" i="29"/>
  <c r="AQ10" i="29" s="1"/>
  <c r="AE9" i="51"/>
  <c r="AF9" i="51"/>
  <c r="AO9" i="51" s="1"/>
  <c r="AG9" i="51"/>
  <c r="AP9" i="51" s="1"/>
  <c r="W10" i="51"/>
  <c r="Y10" i="66"/>
  <c r="X10" i="66"/>
  <c r="Y11" i="53"/>
  <c r="X11" i="53"/>
  <c r="Z11" i="53" s="1"/>
  <c r="AH10" i="68"/>
  <c r="AQ10" i="68" s="1"/>
  <c r="AN9" i="43"/>
  <c r="AI9" i="43"/>
  <c r="AI9" i="27"/>
  <c r="AN9" i="27"/>
  <c r="AR9" i="45"/>
  <c r="AR9" i="68"/>
  <c r="AR9" i="101"/>
  <c r="AE10" i="2"/>
  <c r="AF10" i="2"/>
  <c r="AO10" i="2" s="1"/>
  <c r="AG10" i="2"/>
  <c r="AP10" i="2" s="1"/>
  <c r="W11" i="2"/>
  <c r="Y10" i="40"/>
  <c r="X10" i="40"/>
  <c r="AH10" i="35"/>
  <c r="AQ10" i="35" s="1"/>
  <c r="AR9" i="80"/>
  <c r="AF9" i="104"/>
  <c r="AO9" i="104" s="1"/>
  <c r="AE9" i="104"/>
  <c r="W10" i="104"/>
  <c r="AG9" i="104"/>
  <c r="AP9" i="104" s="1"/>
  <c r="Y10" i="67"/>
  <c r="X10" i="67"/>
  <c r="W10" i="69"/>
  <c r="AG9" i="69"/>
  <c r="AP9" i="69" s="1"/>
  <c r="AF9" i="69"/>
  <c r="AO9" i="69" s="1"/>
  <c r="AE9" i="69"/>
  <c r="AR9" i="59"/>
  <c r="Z10" i="28"/>
  <c r="AR9" i="29"/>
  <c r="Z10" i="59"/>
  <c r="AN10" i="16"/>
  <c r="Y11" i="44"/>
  <c r="X11" i="44"/>
  <c r="AN10" i="100"/>
  <c r="W11" i="18" l="1"/>
  <c r="AE10" i="81"/>
  <c r="AE10" i="18"/>
  <c r="AI10" i="31"/>
  <c r="AI9" i="96"/>
  <c r="AG10" i="18"/>
  <c r="AP10" i="18" s="1"/>
  <c r="AF10" i="81"/>
  <c r="AO10" i="81" s="1"/>
  <c r="AG10" i="81"/>
  <c r="AP10" i="81" s="1"/>
  <c r="AF10" i="82"/>
  <c r="AO10" i="82" s="1"/>
  <c r="AI10" i="34"/>
  <c r="W11" i="35"/>
  <c r="AF10" i="29"/>
  <c r="AO10" i="29" s="1"/>
  <c r="W11" i="82"/>
  <c r="AI10" i="100"/>
  <c r="AR10" i="100" s="1"/>
  <c r="AI10" i="44"/>
  <c r="AR10" i="44" s="1"/>
  <c r="AH10" i="37"/>
  <c r="AQ10" i="37" s="1"/>
  <c r="Z10" i="43"/>
  <c r="AN10" i="34"/>
  <c r="AE10" i="29"/>
  <c r="AN10" i="29" s="1"/>
  <c r="AE10" i="82"/>
  <c r="AI9" i="19"/>
  <c r="AR9" i="19" s="1"/>
  <c r="Z10" i="72"/>
  <c r="Z10" i="36"/>
  <c r="AG10" i="35"/>
  <c r="AP10" i="35" s="1"/>
  <c r="AI10" i="47"/>
  <c r="AF10" i="35"/>
  <c r="AO10" i="35" s="1"/>
  <c r="AF10" i="79"/>
  <c r="AO10" i="79" s="1"/>
  <c r="AG10" i="79"/>
  <c r="AP10" i="79" s="1"/>
  <c r="AE10" i="13"/>
  <c r="AE10" i="60"/>
  <c r="AN10" i="60" s="1"/>
  <c r="Z10" i="64"/>
  <c r="AF10" i="64" s="1"/>
  <c r="AO10" i="64" s="1"/>
  <c r="AE10" i="98"/>
  <c r="AN10" i="98" s="1"/>
  <c r="AG10" i="60"/>
  <c r="AP10" i="60" s="1"/>
  <c r="AF10" i="68"/>
  <c r="AO10" i="68" s="1"/>
  <c r="AI9" i="88"/>
  <c r="AR9" i="88" s="1"/>
  <c r="AF10" i="13"/>
  <c r="AO10" i="13" s="1"/>
  <c r="W11" i="68"/>
  <c r="AG10" i="13"/>
  <c r="AP10" i="13" s="1"/>
  <c r="AI10" i="16"/>
  <c r="AR10" i="16" s="1"/>
  <c r="AE10" i="68"/>
  <c r="Z11" i="71"/>
  <c r="AE10" i="79"/>
  <c r="AN10" i="79" s="1"/>
  <c r="AF10" i="60"/>
  <c r="AO10" i="60" s="1"/>
  <c r="Z10" i="30"/>
  <c r="AE10" i="30" s="1"/>
  <c r="Z10" i="25"/>
  <c r="AF10" i="25" s="1"/>
  <c r="AO10" i="25" s="1"/>
  <c r="AG10" i="77"/>
  <c r="AP10" i="77" s="1"/>
  <c r="W11" i="98"/>
  <c r="W11" i="93"/>
  <c r="X11" i="93" s="1"/>
  <c r="Z10" i="67"/>
  <c r="AE10" i="67" s="1"/>
  <c r="AE10" i="105"/>
  <c r="AN10" i="105" s="1"/>
  <c r="Z11" i="70"/>
  <c r="W12" i="70" s="1"/>
  <c r="Z11" i="34"/>
  <c r="AF11" i="34" s="1"/>
  <c r="AO11" i="34" s="1"/>
  <c r="Z10" i="19"/>
  <c r="AE10" i="19" s="1"/>
  <c r="AF10" i="98"/>
  <c r="AO10" i="98" s="1"/>
  <c r="AE10" i="93"/>
  <c r="X11" i="100"/>
  <c r="Z11" i="100" s="1"/>
  <c r="W11" i="77"/>
  <c r="Y11" i="77" s="1"/>
  <c r="AG10" i="105"/>
  <c r="AP10" i="105" s="1"/>
  <c r="Z10" i="22"/>
  <c r="W11" i="22" s="1"/>
  <c r="AF10" i="93"/>
  <c r="AO10" i="93" s="1"/>
  <c r="Z10" i="33"/>
  <c r="AF10" i="33" s="1"/>
  <c r="AO10" i="33" s="1"/>
  <c r="AI10" i="89"/>
  <c r="AR10" i="89" s="1"/>
  <c r="Z11" i="38"/>
  <c r="W12" i="38" s="1"/>
  <c r="Z10" i="63"/>
  <c r="W11" i="63" s="1"/>
  <c r="Z11" i="89"/>
  <c r="Z11" i="47"/>
  <c r="W12" i="47" s="1"/>
  <c r="Z11" i="44"/>
  <c r="W12" i="44" s="1"/>
  <c r="Z10" i="48"/>
  <c r="AF10" i="48" s="1"/>
  <c r="AO10" i="48" s="1"/>
  <c r="Z10" i="92"/>
  <c r="AF10" i="92" s="1"/>
  <c r="AO10" i="92" s="1"/>
  <c r="Z10" i="88"/>
  <c r="AE10" i="88" s="1"/>
  <c r="Z11" i="85"/>
  <c r="AG11" i="38"/>
  <c r="AP11" i="38" s="1"/>
  <c r="AE11" i="34"/>
  <c r="AG11" i="34"/>
  <c r="AP11" i="34" s="1"/>
  <c r="AF10" i="67"/>
  <c r="AO10" i="67" s="1"/>
  <c r="AN9" i="11"/>
  <c r="AI9" i="11"/>
  <c r="W11" i="19"/>
  <c r="AH10" i="96"/>
  <c r="AQ10" i="96" s="1"/>
  <c r="Y11" i="97"/>
  <c r="X11" i="97"/>
  <c r="Z11" i="97" s="1"/>
  <c r="AR9" i="36"/>
  <c r="AR9" i="72"/>
  <c r="Y10" i="52"/>
  <c r="X10" i="52"/>
  <c r="AF10" i="62"/>
  <c r="AO10" i="62" s="1"/>
  <c r="AE10" i="62"/>
  <c r="AG10" i="62"/>
  <c r="AP10" i="62" s="1"/>
  <c r="W11" i="62"/>
  <c r="AN10" i="76"/>
  <c r="AI10" i="76"/>
  <c r="Z10" i="14"/>
  <c r="Y11" i="46"/>
  <c r="X11" i="46"/>
  <c r="AI9" i="26"/>
  <c r="AN9" i="26"/>
  <c r="AN9" i="10"/>
  <c r="AI9" i="10"/>
  <c r="AR9" i="25"/>
  <c r="AN10" i="15"/>
  <c r="AI10" i="15"/>
  <c r="AH10" i="27"/>
  <c r="AQ10" i="27" s="1"/>
  <c r="Y11" i="39"/>
  <c r="X11" i="39"/>
  <c r="W11" i="102"/>
  <c r="AG10" i="102"/>
  <c r="AP10" i="102" s="1"/>
  <c r="AF10" i="102"/>
  <c r="AO10" i="102" s="1"/>
  <c r="AE10" i="102"/>
  <c r="AN9" i="99"/>
  <c r="AI9" i="99"/>
  <c r="Z10" i="96"/>
  <c r="AH10" i="90"/>
  <c r="AQ10" i="90" s="1"/>
  <c r="Y11" i="13"/>
  <c r="X11" i="13"/>
  <c r="Y11" i="81"/>
  <c r="X11" i="81"/>
  <c r="AN10" i="78"/>
  <c r="AI10" i="78"/>
  <c r="AN10" i="61"/>
  <c r="AI10" i="61"/>
  <c r="Y10" i="91"/>
  <c r="X10" i="91"/>
  <c r="Y10" i="24"/>
  <c r="X10" i="24"/>
  <c r="AN9" i="69"/>
  <c r="AI9" i="69"/>
  <c r="Y11" i="2"/>
  <c r="X11" i="2"/>
  <c r="AH10" i="66"/>
  <c r="AQ10" i="66" s="1"/>
  <c r="AR9" i="14"/>
  <c r="Y11" i="73"/>
  <c r="X11" i="73"/>
  <c r="AF10" i="86"/>
  <c r="AO10" i="86" s="1"/>
  <c r="AE10" i="86"/>
  <c r="W11" i="86"/>
  <c r="AG10" i="86"/>
  <c r="AP10" i="86" s="1"/>
  <c r="Y11" i="74"/>
  <c r="X11" i="74"/>
  <c r="Y10" i="32"/>
  <c r="X10" i="32"/>
  <c r="Y11" i="49"/>
  <c r="X11" i="49"/>
  <c r="Y10" i="26"/>
  <c r="X10" i="26"/>
  <c r="AH10" i="88"/>
  <c r="AQ10" i="88" s="1"/>
  <c r="Y11" i="80"/>
  <c r="X11" i="80"/>
  <c r="AH10" i="25"/>
  <c r="AQ10" i="25" s="1"/>
  <c r="AR10" i="12"/>
  <c r="AR9" i="92"/>
  <c r="AH11" i="70"/>
  <c r="AQ11" i="70" s="1"/>
  <c r="AR10" i="38"/>
  <c r="AN9" i="103"/>
  <c r="AI9" i="103"/>
  <c r="AH10" i="43"/>
  <c r="AQ10" i="43" s="1"/>
  <c r="AF10" i="101"/>
  <c r="AO10" i="101" s="1"/>
  <c r="AE10" i="101"/>
  <c r="AG10" i="101"/>
  <c r="AP10" i="101" s="1"/>
  <c r="W11" i="101"/>
  <c r="AF10" i="20"/>
  <c r="AO10" i="20" s="1"/>
  <c r="W11" i="20"/>
  <c r="AG10" i="20"/>
  <c r="AP10" i="20" s="1"/>
  <c r="AE10" i="20"/>
  <c r="Z10" i="27"/>
  <c r="AI9" i="24"/>
  <c r="AN9" i="24"/>
  <c r="AH10" i="36"/>
  <c r="AQ10" i="36" s="1"/>
  <c r="AI10" i="21"/>
  <c r="AN10" i="21"/>
  <c r="AH11" i="38"/>
  <c r="AQ11" i="38" s="1"/>
  <c r="AH11" i="71"/>
  <c r="AQ11" i="71" s="1"/>
  <c r="AH11" i="89"/>
  <c r="AQ11" i="89" s="1"/>
  <c r="AN10" i="84"/>
  <c r="AI10" i="84"/>
  <c r="Y10" i="87"/>
  <c r="X10" i="87"/>
  <c r="AR9" i="63"/>
  <c r="Z10" i="90"/>
  <c r="AR10" i="70"/>
  <c r="Y11" i="79"/>
  <c r="X11" i="79"/>
  <c r="Y11" i="60"/>
  <c r="X11" i="60"/>
  <c r="AN10" i="82"/>
  <c r="AI10" i="82"/>
  <c r="Y10" i="10"/>
  <c r="X10" i="10"/>
  <c r="AF10" i="83"/>
  <c r="AO10" i="83" s="1"/>
  <c r="AE10" i="83"/>
  <c r="W11" i="83"/>
  <c r="AG10" i="83"/>
  <c r="AP10" i="83" s="1"/>
  <c r="AH11" i="34"/>
  <c r="AQ11" i="34" s="1"/>
  <c r="AI10" i="35"/>
  <c r="AN10" i="35"/>
  <c r="AH10" i="63"/>
  <c r="AQ10" i="63" s="1"/>
  <c r="Z10" i="66"/>
  <c r="AH11" i="12"/>
  <c r="AQ11" i="12" s="1"/>
  <c r="Y11" i="78"/>
  <c r="X11" i="78"/>
  <c r="AR9" i="58"/>
  <c r="AE11" i="9"/>
  <c r="W12" i="9"/>
  <c r="AG11" i="9"/>
  <c r="AP11" i="9" s="1"/>
  <c r="AF11" i="9"/>
  <c r="AO11" i="9" s="1"/>
  <c r="AI10" i="74"/>
  <c r="AN10" i="74"/>
  <c r="AI9" i="32"/>
  <c r="AN9" i="32"/>
  <c r="W11" i="88"/>
  <c r="AG10" i="88"/>
  <c r="AP10" i="88" s="1"/>
  <c r="AF10" i="88"/>
  <c r="AO10" i="88" s="1"/>
  <c r="AI10" i="80"/>
  <c r="AN10" i="80"/>
  <c r="AE10" i="25"/>
  <c r="X11" i="77"/>
  <c r="AE11" i="70"/>
  <c r="AH10" i="50"/>
  <c r="AQ10" i="50" s="1"/>
  <c r="AR9" i="33"/>
  <c r="Y10" i="103"/>
  <c r="X10" i="103"/>
  <c r="AE10" i="43"/>
  <c r="AG10" i="43"/>
  <c r="AP10" i="43" s="1"/>
  <c r="AF10" i="43"/>
  <c r="AO10" i="43" s="1"/>
  <c r="W11" i="43"/>
  <c r="AH10" i="58"/>
  <c r="AQ10" i="58" s="1"/>
  <c r="Y10" i="11"/>
  <c r="X10" i="11"/>
  <c r="AE10" i="54"/>
  <c r="AG10" i="54"/>
  <c r="AP10" i="54" s="1"/>
  <c r="W11" i="54"/>
  <c r="AF10" i="54"/>
  <c r="AO10" i="54" s="1"/>
  <c r="AN9" i="91"/>
  <c r="AI9" i="91"/>
  <c r="AI10" i="39"/>
  <c r="AN10" i="39"/>
  <c r="AR9" i="64"/>
  <c r="AR10" i="53"/>
  <c r="AG10" i="36"/>
  <c r="AP10" i="36" s="1"/>
  <c r="W11" i="36"/>
  <c r="AE10" i="36"/>
  <c r="AF10" i="36"/>
  <c r="AO10" i="36" s="1"/>
  <c r="Y11" i="35"/>
  <c r="X11" i="35"/>
  <c r="AF11" i="71"/>
  <c r="AO11" i="71" s="1"/>
  <c r="AE11" i="71"/>
  <c r="W12" i="71"/>
  <c r="AG11" i="71"/>
  <c r="AP11" i="71" s="1"/>
  <c r="Y10" i="55"/>
  <c r="X10" i="55"/>
  <c r="AF11" i="89"/>
  <c r="AO11" i="89" s="1"/>
  <c r="AE11" i="89"/>
  <c r="W12" i="89"/>
  <c r="AG11" i="89"/>
  <c r="AP11" i="89" s="1"/>
  <c r="AR9" i="40"/>
  <c r="AN10" i="97"/>
  <c r="AI10" i="97"/>
  <c r="AR9" i="22"/>
  <c r="Y11" i="98"/>
  <c r="X11" i="98"/>
  <c r="Y11" i="93"/>
  <c r="AI10" i="29"/>
  <c r="Y11" i="18"/>
  <c r="X11" i="18"/>
  <c r="AH11" i="44"/>
  <c r="AQ11" i="44" s="1"/>
  <c r="W12" i="53"/>
  <c r="AE11" i="53"/>
  <c r="AF11" i="53"/>
  <c r="AO11" i="53" s="1"/>
  <c r="AG11" i="53"/>
  <c r="AP11" i="53" s="1"/>
  <c r="AE11" i="47"/>
  <c r="W11" i="17"/>
  <c r="AE10" i="17"/>
  <c r="AF10" i="17"/>
  <c r="AO10" i="17" s="1"/>
  <c r="AG10" i="17"/>
  <c r="AP10" i="17" s="1"/>
  <c r="AR9" i="90"/>
  <c r="AN10" i="93"/>
  <c r="AH11" i="16"/>
  <c r="AQ11" i="16" s="1"/>
  <c r="AI9" i="104"/>
  <c r="AN9" i="104"/>
  <c r="AI10" i="2"/>
  <c r="AN10" i="2"/>
  <c r="Z11" i="16"/>
  <c r="AH10" i="75"/>
  <c r="AQ10" i="75" s="1"/>
  <c r="AH11" i="31"/>
  <c r="AQ11" i="31" s="1"/>
  <c r="AR10" i="85"/>
  <c r="AH10" i="33"/>
  <c r="AQ10" i="33" s="1"/>
  <c r="AR9" i="96"/>
  <c r="W11" i="45"/>
  <c r="AE10" i="45"/>
  <c r="AF10" i="45"/>
  <c r="AO10" i="45" s="1"/>
  <c r="AG10" i="45"/>
  <c r="AP10" i="45" s="1"/>
  <c r="Y11" i="76"/>
  <c r="X11" i="76"/>
  <c r="Y11" i="68"/>
  <c r="X11" i="68"/>
  <c r="AI10" i="77"/>
  <c r="AN10" i="77"/>
  <c r="Y11" i="105"/>
  <c r="X11" i="105"/>
  <c r="Z10" i="50"/>
  <c r="Z10" i="58"/>
  <c r="AR10" i="31"/>
  <c r="Y11" i="15"/>
  <c r="X11" i="15"/>
  <c r="AR9" i="48"/>
  <c r="AR9" i="50"/>
  <c r="AF10" i="65"/>
  <c r="AO10" i="65" s="1"/>
  <c r="AE10" i="65"/>
  <c r="W11" i="65"/>
  <c r="AG10" i="65"/>
  <c r="AP10" i="65" s="1"/>
  <c r="AN9" i="23"/>
  <c r="AI9" i="23"/>
  <c r="Y11" i="21"/>
  <c r="X11" i="21"/>
  <c r="AR10" i="47"/>
  <c r="AI9" i="55"/>
  <c r="AN9" i="55"/>
  <c r="Y10" i="99"/>
  <c r="X10" i="99"/>
  <c r="AR10" i="71"/>
  <c r="AI9" i="42"/>
  <c r="AN9" i="42"/>
  <c r="AR10" i="34"/>
  <c r="AN10" i="13"/>
  <c r="Y11" i="29"/>
  <c r="X11" i="29"/>
  <c r="AN10" i="18"/>
  <c r="AI10" i="18"/>
  <c r="AN10" i="81"/>
  <c r="AI10" i="81"/>
  <c r="AR9" i="27"/>
  <c r="AI9" i="52"/>
  <c r="AN9" i="52"/>
  <c r="W11" i="33"/>
  <c r="AE10" i="33"/>
  <c r="AG10" i="33"/>
  <c r="AP10" i="33" s="1"/>
  <c r="AH10" i="14"/>
  <c r="AQ10" i="14" s="1"/>
  <c r="AI10" i="46"/>
  <c r="AN10" i="46"/>
  <c r="W11" i="72"/>
  <c r="AG10" i="72"/>
  <c r="AP10" i="72" s="1"/>
  <c r="AF10" i="72"/>
  <c r="AO10" i="72" s="1"/>
  <c r="AE10" i="72"/>
  <c r="W12" i="85"/>
  <c r="AG11" i="85"/>
  <c r="AP11" i="85" s="1"/>
  <c r="AF11" i="85"/>
  <c r="AO11" i="85" s="1"/>
  <c r="AE11" i="85"/>
  <c r="AN10" i="95"/>
  <c r="AI10" i="95"/>
  <c r="AH10" i="92"/>
  <c r="AQ10" i="92" s="1"/>
  <c r="AE10" i="64"/>
  <c r="W11" i="64"/>
  <c r="AG10" i="64"/>
  <c r="AP10" i="64" s="1"/>
  <c r="AR9" i="43"/>
  <c r="W11" i="94"/>
  <c r="AG10" i="94"/>
  <c r="AP10" i="94" s="1"/>
  <c r="AF10" i="94"/>
  <c r="AO10" i="94" s="1"/>
  <c r="AE10" i="94"/>
  <c r="AG10" i="28"/>
  <c r="AP10" i="28" s="1"/>
  <c r="W11" i="28"/>
  <c r="AF10" i="28"/>
  <c r="AO10" i="28" s="1"/>
  <c r="AE10" i="28"/>
  <c r="AI9" i="51"/>
  <c r="AN9" i="51"/>
  <c r="Y10" i="104"/>
  <c r="X10" i="104"/>
  <c r="Y10" i="69"/>
  <c r="X10" i="69"/>
  <c r="AH10" i="40"/>
  <c r="AQ10" i="40" s="1"/>
  <c r="AF10" i="37"/>
  <c r="AO10" i="37" s="1"/>
  <c r="AG10" i="37"/>
  <c r="AP10" i="37" s="1"/>
  <c r="W11" i="37"/>
  <c r="AE10" i="37"/>
  <c r="AF10" i="59"/>
  <c r="AO10" i="59" s="1"/>
  <c r="AE10" i="59"/>
  <c r="W11" i="59"/>
  <c r="AG10" i="59"/>
  <c r="AP10" i="59" s="1"/>
  <c r="AH10" i="67"/>
  <c r="AQ10" i="67" s="1"/>
  <c r="Z10" i="40"/>
  <c r="AH11" i="53"/>
  <c r="AQ11" i="53" s="1"/>
  <c r="Y10" i="51"/>
  <c r="X10" i="51"/>
  <c r="AH11" i="47"/>
  <c r="AQ11" i="47" s="1"/>
  <c r="Z10" i="75"/>
  <c r="Z11" i="31"/>
  <c r="Z11" i="12"/>
  <c r="AN10" i="73"/>
  <c r="AI10" i="73"/>
  <c r="AH10" i="30"/>
  <c r="AQ10" i="30" s="1"/>
  <c r="AN10" i="49"/>
  <c r="AI10" i="49"/>
  <c r="AI10" i="68"/>
  <c r="AN10" i="68"/>
  <c r="AH10" i="72"/>
  <c r="AQ10" i="72" s="1"/>
  <c r="Y11" i="61"/>
  <c r="X11" i="61"/>
  <c r="AH11" i="85"/>
  <c r="AQ11" i="85" s="1"/>
  <c r="Y11" i="95"/>
  <c r="X11" i="95"/>
  <c r="AR9" i="30"/>
  <c r="AE10" i="41"/>
  <c r="AG10" i="41"/>
  <c r="AP10" i="41" s="1"/>
  <c r="AF10" i="41"/>
  <c r="AO10" i="41" s="1"/>
  <c r="W11" i="41"/>
  <c r="AR9" i="67"/>
  <c r="Y10" i="23"/>
  <c r="X10" i="23"/>
  <c r="AR9" i="66"/>
  <c r="AH10" i="19"/>
  <c r="AQ10" i="19" s="1"/>
  <c r="AR9" i="75"/>
  <c r="AH10" i="22"/>
  <c r="AQ10" i="22" s="1"/>
  <c r="AH10" i="48"/>
  <c r="AQ10" i="48" s="1"/>
  <c r="Y11" i="84"/>
  <c r="X11" i="84"/>
  <c r="AN9" i="87"/>
  <c r="AI9" i="87"/>
  <c r="AH10" i="64"/>
  <c r="AQ10" i="64" s="1"/>
  <c r="Y10" i="42"/>
  <c r="X10" i="42"/>
  <c r="Z10" i="42" s="1"/>
  <c r="Y11" i="82"/>
  <c r="X11" i="82"/>
  <c r="AG10" i="19" l="1"/>
  <c r="AP10" i="19" s="1"/>
  <c r="AF10" i="19"/>
  <c r="AO10" i="19" s="1"/>
  <c r="AI10" i="60"/>
  <c r="AG10" i="22"/>
  <c r="AP10" i="22" s="1"/>
  <c r="W12" i="34"/>
  <c r="AF10" i="22"/>
  <c r="AO10" i="22" s="1"/>
  <c r="AE10" i="22"/>
  <c r="AN10" i="22" s="1"/>
  <c r="Z11" i="68"/>
  <c r="W11" i="48"/>
  <c r="AF11" i="38"/>
  <c r="AO11" i="38" s="1"/>
  <c r="AH11" i="100"/>
  <c r="AQ11" i="100" s="1"/>
  <c r="AG10" i="30"/>
  <c r="AP10" i="30" s="1"/>
  <c r="AF11" i="70"/>
  <c r="AO11" i="70" s="1"/>
  <c r="AG10" i="25"/>
  <c r="AP10" i="25" s="1"/>
  <c r="Z11" i="2"/>
  <c r="AI10" i="105"/>
  <c r="AG10" i="67"/>
  <c r="AP10" i="67" s="1"/>
  <c r="AE11" i="38"/>
  <c r="AG10" i="48"/>
  <c r="AP10" i="48" s="1"/>
  <c r="Z11" i="15"/>
  <c r="AG11" i="70"/>
  <c r="AP11" i="70" s="1"/>
  <c r="W11" i="25"/>
  <c r="X11" i="25" s="1"/>
  <c r="W11" i="67"/>
  <c r="AE10" i="92"/>
  <c r="AI10" i="79"/>
  <c r="AR10" i="79" s="1"/>
  <c r="AG11" i="47"/>
  <c r="AP11" i="47" s="1"/>
  <c r="AE10" i="63"/>
  <c r="Z11" i="61"/>
  <c r="AF11" i="61" s="1"/>
  <c r="AO11" i="61" s="1"/>
  <c r="AI10" i="98"/>
  <c r="AR10" i="98" s="1"/>
  <c r="AF11" i="47"/>
  <c r="AO11" i="47" s="1"/>
  <c r="AG10" i="63"/>
  <c r="AP10" i="63" s="1"/>
  <c r="AI10" i="93"/>
  <c r="AR10" i="93" s="1"/>
  <c r="AE10" i="48"/>
  <c r="W12" i="100"/>
  <c r="Y12" i="100" s="1"/>
  <c r="AG11" i="100"/>
  <c r="AP11" i="100" s="1"/>
  <c r="W11" i="30"/>
  <c r="AF10" i="30"/>
  <c r="AO10" i="30" s="1"/>
  <c r="AG11" i="44"/>
  <c r="AP11" i="44" s="1"/>
  <c r="AI10" i="13"/>
  <c r="AF11" i="44"/>
  <c r="AO11" i="44" s="1"/>
  <c r="AE11" i="44"/>
  <c r="AN11" i="44" s="1"/>
  <c r="Z11" i="76"/>
  <c r="W12" i="76" s="1"/>
  <c r="Z11" i="80"/>
  <c r="AF10" i="63"/>
  <c r="AO10" i="63" s="1"/>
  <c r="AE11" i="100"/>
  <c r="Z11" i="78"/>
  <c r="W12" i="78" s="1"/>
  <c r="Z11" i="79"/>
  <c r="AF11" i="79" s="1"/>
  <c r="AO11" i="79" s="1"/>
  <c r="Z11" i="74"/>
  <c r="Z11" i="73"/>
  <c r="AF11" i="73" s="1"/>
  <c r="AO11" i="73" s="1"/>
  <c r="AG10" i="92"/>
  <c r="AP10" i="92" s="1"/>
  <c r="AF11" i="100"/>
  <c r="AO11" i="100" s="1"/>
  <c r="Z11" i="77"/>
  <c r="AF11" i="77" s="1"/>
  <c r="AO11" i="77" s="1"/>
  <c r="W11" i="92"/>
  <c r="Y11" i="92" s="1"/>
  <c r="Z10" i="55"/>
  <c r="AE10" i="55" s="1"/>
  <c r="Z10" i="91"/>
  <c r="Z10" i="10"/>
  <c r="AE10" i="10" s="1"/>
  <c r="Z11" i="49"/>
  <c r="AE11" i="49" s="1"/>
  <c r="Z10" i="52"/>
  <c r="AE10" i="52" s="1"/>
  <c r="Z11" i="46"/>
  <c r="AE11" i="46" s="1"/>
  <c r="Z11" i="18"/>
  <c r="W12" i="18" s="1"/>
  <c r="Z10" i="51"/>
  <c r="AF10" i="51" s="1"/>
  <c r="AO10" i="51" s="1"/>
  <c r="Z11" i="105"/>
  <c r="AG11" i="105" s="1"/>
  <c r="AP11" i="105" s="1"/>
  <c r="Z11" i="13"/>
  <c r="AG11" i="13" s="1"/>
  <c r="AP11" i="13" s="1"/>
  <c r="W11" i="55"/>
  <c r="AH11" i="84"/>
  <c r="AQ11" i="84" s="1"/>
  <c r="AH11" i="95"/>
  <c r="AQ11" i="95" s="1"/>
  <c r="AR10" i="49"/>
  <c r="AI10" i="43"/>
  <c r="AN10" i="43"/>
  <c r="Y11" i="88"/>
  <c r="X11" i="88"/>
  <c r="AR10" i="82"/>
  <c r="AG11" i="49"/>
  <c r="AP11" i="49" s="1"/>
  <c r="AH10" i="24"/>
  <c r="AQ10" i="24" s="1"/>
  <c r="W11" i="96"/>
  <c r="AG10" i="96"/>
  <c r="AP10" i="96" s="1"/>
  <c r="AF10" i="96"/>
  <c r="AO10" i="96" s="1"/>
  <c r="AE10" i="96"/>
  <c r="AR10" i="105"/>
  <c r="AR9" i="11"/>
  <c r="W11" i="40"/>
  <c r="AE10" i="40"/>
  <c r="AF10" i="40"/>
  <c r="AO10" i="40" s="1"/>
  <c r="AG10" i="40"/>
  <c r="AP10" i="40" s="1"/>
  <c r="AH10" i="104"/>
  <c r="AQ10" i="104" s="1"/>
  <c r="AR9" i="51"/>
  <c r="Y12" i="85"/>
  <c r="X12" i="85"/>
  <c r="AR10" i="46"/>
  <c r="Y11" i="33"/>
  <c r="X11" i="33"/>
  <c r="AN11" i="100"/>
  <c r="AR9" i="55"/>
  <c r="AR9" i="23"/>
  <c r="AI10" i="45"/>
  <c r="AN10" i="45"/>
  <c r="AE11" i="16"/>
  <c r="AF11" i="16"/>
  <c r="AO11" i="16" s="1"/>
  <c r="AG11" i="16"/>
  <c r="AP11" i="16" s="1"/>
  <c r="W12" i="16"/>
  <c r="Y12" i="47"/>
  <c r="X12" i="47"/>
  <c r="AH11" i="93"/>
  <c r="AQ11" i="93" s="1"/>
  <c r="AH11" i="35"/>
  <c r="AQ11" i="35" s="1"/>
  <c r="AR10" i="39"/>
  <c r="Y11" i="54"/>
  <c r="X11" i="54"/>
  <c r="AH10" i="103"/>
  <c r="AQ10" i="103" s="1"/>
  <c r="Y12" i="9"/>
  <c r="X12" i="9"/>
  <c r="AN10" i="83"/>
  <c r="AI10" i="83"/>
  <c r="AH10" i="87"/>
  <c r="AQ10" i="87" s="1"/>
  <c r="Y11" i="20"/>
  <c r="X11" i="20"/>
  <c r="AH11" i="2"/>
  <c r="AQ11" i="2" s="1"/>
  <c r="Z10" i="24"/>
  <c r="AH11" i="13"/>
  <c r="AQ11" i="13" s="1"/>
  <c r="AR9" i="99"/>
  <c r="AN10" i="48"/>
  <c r="Y12" i="44"/>
  <c r="X12" i="44"/>
  <c r="AN10" i="59"/>
  <c r="AI10" i="59"/>
  <c r="AR10" i="18"/>
  <c r="AR9" i="42"/>
  <c r="AE11" i="15"/>
  <c r="AG11" i="15"/>
  <c r="AP11" i="15" s="1"/>
  <c r="AF11" i="15"/>
  <c r="AO11" i="15" s="1"/>
  <c r="W12" i="15"/>
  <c r="AF11" i="68"/>
  <c r="AO11" i="68" s="1"/>
  <c r="AE11" i="68"/>
  <c r="W12" i="68"/>
  <c r="AG11" i="68"/>
  <c r="AP11" i="68" s="1"/>
  <c r="AN10" i="25"/>
  <c r="AI10" i="25"/>
  <c r="AR10" i="60"/>
  <c r="Z11" i="84"/>
  <c r="AH10" i="23"/>
  <c r="AQ10" i="23" s="1"/>
  <c r="Z11" i="95"/>
  <c r="AE11" i="31"/>
  <c r="AF11" i="31"/>
  <c r="AO11" i="31" s="1"/>
  <c r="AG11" i="31"/>
  <c r="AP11" i="31" s="1"/>
  <c r="W12" i="31"/>
  <c r="Z10" i="23"/>
  <c r="W11" i="75"/>
  <c r="AG10" i="75"/>
  <c r="AP10" i="75" s="1"/>
  <c r="AF10" i="75"/>
  <c r="AO10" i="75" s="1"/>
  <c r="AE10" i="75"/>
  <c r="AI10" i="37"/>
  <c r="AN10" i="37"/>
  <c r="AH10" i="69"/>
  <c r="AQ10" i="69" s="1"/>
  <c r="Z10" i="104"/>
  <c r="AI10" i="28"/>
  <c r="AN10" i="28"/>
  <c r="AN10" i="94"/>
  <c r="AI10" i="94"/>
  <c r="AR10" i="95"/>
  <c r="AN10" i="72"/>
  <c r="AI10" i="72"/>
  <c r="AH11" i="29"/>
  <c r="AQ11" i="29" s="1"/>
  <c r="AR10" i="13"/>
  <c r="AH11" i="76"/>
  <c r="AQ11" i="76" s="1"/>
  <c r="Y11" i="45"/>
  <c r="X11" i="45"/>
  <c r="AI10" i="17"/>
  <c r="AN10" i="17"/>
  <c r="AH11" i="18"/>
  <c r="AQ11" i="18" s="1"/>
  <c r="Z11" i="93"/>
  <c r="Y12" i="89"/>
  <c r="X12" i="89"/>
  <c r="AR9" i="91"/>
  <c r="Z10" i="103"/>
  <c r="AR10" i="80"/>
  <c r="AR9" i="32"/>
  <c r="AI11" i="9"/>
  <c r="AN11" i="9"/>
  <c r="AR10" i="35"/>
  <c r="AH11" i="60"/>
  <c r="AQ11" i="60" s="1"/>
  <c r="Z10" i="87"/>
  <c r="AH10" i="26"/>
  <c r="AQ10" i="26" s="1"/>
  <c r="AH10" i="32"/>
  <c r="AQ10" i="32" s="1"/>
  <c r="AE11" i="2"/>
  <c r="AF11" i="2"/>
  <c r="AO11" i="2" s="1"/>
  <c r="AG11" i="2"/>
  <c r="AP11" i="2" s="1"/>
  <c r="W12" i="2"/>
  <c r="AR10" i="78"/>
  <c r="W12" i="13"/>
  <c r="AF11" i="13"/>
  <c r="AO11" i="13" s="1"/>
  <c r="AE11" i="13"/>
  <c r="Y11" i="102"/>
  <c r="X11" i="102"/>
  <c r="AR10" i="15"/>
  <c r="AR9" i="10"/>
  <c r="AI10" i="62"/>
  <c r="AN10" i="62"/>
  <c r="AN10" i="92"/>
  <c r="Y12" i="38"/>
  <c r="X12" i="38"/>
  <c r="Y11" i="41"/>
  <c r="X11" i="41"/>
  <c r="Y11" i="83"/>
  <c r="X11" i="83"/>
  <c r="Z11" i="83" s="1"/>
  <c r="AN10" i="63"/>
  <c r="Y11" i="37"/>
  <c r="X11" i="37"/>
  <c r="Z10" i="69"/>
  <c r="AR9" i="52"/>
  <c r="AH10" i="99"/>
  <c r="AQ10" i="99" s="1"/>
  <c r="AG11" i="76"/>
  <c r="AP11" i="76" s="1"/>
  <c r="AF11" i="76"/>
  <c r="AO11" i="76" s="1"/>
  <c r="AE11" i="76"/>
  <c r="AR10" i="2"/>
  <c r="AN10" i="30"/>
  <c r="Y11" i="17"/>
  <c r="X11" i="17"/>
  <c r="AG11" i="18"/>
  <c r="AP11" i="18" s="1"/>
  <c r="AF11" i="18"/>
  <c r="AO11" i="18" s="1"/>
  <c r="AE11" i="18"/>
  <c r="AR10" i="97"/>
  <c r="AN11" i="89"/>
  <c r="AI11" i="89"/>
  <c r="Z11" i="35"/>
  <c r="AI10" i="54"/>
  <c r="AN10" i="54"/>
  <c r="Y11" i="43"/>
  <c r="X11" i="43"/>
  <c r="AN10" i="88"/>
  <c r="AI10" i="88"/>
  <c r="AH10" i="10"/>
  <c r="AQ10" i="10" s="1"/>
  <c r="Z11" i="60"/>
  <c r="AR9" i="24"/>
  <c r="Y11" i="101"/>
  <c r="X11" i="101"/>
  <c r="AR9" i="103"/>
  <c r="AH11" i="80"/>
  <c r="AQ11" i="80" s="1"/>
  <c r="Z10" i="26"/>
  <c r="Y11" i="86"/>
  <c r="X11" i="86"/>
  <c r="AH10" i="91"/>
  <c r="AQ10" i="91" s="1"/>
  <c r="AH11" i="39"/>
  <c r="AQ11" i="39" s="1"/>
  <c r="W11" i="14"/>
  <c r="AE10" i="14"/>
  <c r="AG10" i="14"/>
  <c r="AP10" i="14" s="1"/>
  <c r="AF10" i="14"/>
  <c r="AO10" i="14" s="1"/>
  <c r="Y11" i="63"/>
  <c r="X11" i="63"/>
  <c r="AE10" i="42"/>
  <c r="W11" i="42"/>
  <c r="AF10" i="42"/>
  <c r="AO10" i="42" s="1"/>
  <c r="AG10" i="42"/>
  <c r="AP10" i="42" s="1"/>
  <c r="AE11" i="61"/>
  <c r="W12" i="61"/>
  <c r="AG11" i="61"/>
  <c r="AP11" i="61" s="1"/>
  <c r="W12" i="12"/>
  <c r="AG11" i="12"/>
  <c r="AP11" i="12" s="1"/>
  <c r="AE11" i="12"/>
  <c r="AF11" i="12"/>
  <c r="AO11" i="12" s="1"/>
  <c r="AI10" i="33"/>
  <c r="AN10" i="33"/>
  <c r="Y11" i="30"/>
  <c r="X11" i="30"/>
  <c r="AR10" i="29"/>
  <c r="AH10" i="55"/>
  <c r="AQ10" i="55" s="1"/>
  <c r="AH11" i="77"/>
  <c r="AQ11" i="77" s="1"/>
  <c r="AG11" i="78"/>
  <c r="AP11" i="78" s="1"/>
  <c r="AF11" i="78"/>
  <c r="AO11" i="78" s="1"/>
  <c r="AE11" i="78"/>
  <c r="W12" i="79"/>
  <c r="AG11" i="79"/>
  <c r="AP11" i="79" s="1"/>
  <c r="AE11" i="79"/>
  <c r="AH11" i="73"/>
  <c r="AQ11" i="73" s="1"/>
  <c r="Y11" i="28"/>
  <c r="X11" i="28"/>
  <c r="Y11" i="64"/>
  <c r="X11" i="64"/>
  <c r="AN11" i="85"/>
  <c r="AI11" i="85"/>
  <c r="AR10" i="81"/>
  <c r="Z11" i="29"/>
  <c r="Z10" i="99"/>
  <c r="AH11" i="21"/>
  <c r="AQ11" i="21" s="1"/>
  <c r="Y11" i="65"/>
  <c r="X11" i="65"/>
  <c r="AE10" i="58"/>
  <c r="W11" i="58"/>
  <c r="AG10" i="58"/>
  <c r="AP10" i="58" s="1"/>
  <c r="AF10" i="58"/>
  <c r="AO10" i="58" s="1"/>
  <c r="AR10" i="77"/>
  <c r="AI11" i="53"/>
  <c r="AN11" i="53"/>
  <c r="AH11" i="98"/>
  <c r="AQ11" i="98" s="1"/>
  <c r="Y12" i="71"/>
  <c r="X12" i="71"/>
  <c r="AH10" i="11"/>
  <c r="AQ10" i="11" s="1"/>
  <c r="Y12" i="70"/>
  <c r="X12" i="70"/>
  <c r="Y11" i="25"/>
  <c r="AR10" i="74"/>
  <c r="W11" i="66"/>
  <c r="AG10" i="66"/>
  <c r="AP10" i="66" s="1"/>
  <c r="AF10" i="66"/>
  <c r="AO10" i="66" s="1"/>
  <c r="AE10" i="66"/>
  <c r="W11" i="90"/>
  <c r="AG10" i="90"/>
  <c r="AP10" i="90" s="1"/>
  <c r="AF10" i="90"/>
  <c r="AO10" i="90" s="1"/>
  <c r="AE10" i="90"/>
  <c r="AR10" i="84"/>
  <c r="W11" i="27"/>
  <c r="AG10" i="27"/>
  <c r="AP10" i="27" s="1"/>
  <c r="AF10" i="27"/>
  <c r="AO10" i="27" s="1"/>
  <c r="AE10" i="27"/>
  <c r="AF11" i="80"/>
  <c r="AO11" i="80" s="1"/>
  <c r="AE11" i="80"/>
  <c r="W12" i="80"/>
  <c r="AG11" i="80"/>
  <c r="AP11" i="80" s="1"/>
  <c r="Z10" i="32"/>
  <c r="AI10" i="86"/>
  <c r="AN10" i="86"/>
  <c r="AR9" i="69"/>
  <c r="W11" i="91"/>
  <c r="AG10" i="91"/>
  <c r="AP10" i="91" s="1"/>
  <c r="AF10" i="91"/>
  <c r="AO10" i="91" s="1"/>
  <c r="AE10" i="91"/>
  <c r="AH11" i="81"/>
  <c r="AQ11" i="81" s="1"/>
  <c r="AR10" i="76"/>
  <c r="AH10" i="52"/>
  <c r="AQ10" i="52" s="1"/>
  <c r="Y11" i="19"/>
  <c r="X11" i="19"/>
  <c r="AN10" i="67"/>
  <c r="AI10" i="67"/>
  <c r="AN11" i="34"/>
  <c r="AI11" i="34"/>
  <c r="AI10" i="22"/>
  <c r="AH11" i="105"/>
  <c r="AQ11" i="105" s="1"/>
  <c r="AN11" i="47"/>
  <c r="Y11" i="36"/>
  <c r="X11" i="36"/>
  <c r="AF11" i="74"/>
  <c r="AO11" i="74" s="1"/>
  <c r="AE11" i="74"/>
  <c r="W12" i="74"/>
  <c r="AG11" i="74"/>
  <c r="AP11" i="74" s="1"/>
  <c r="AR10" i="61"/>
  <c r="AH11" i="46"/>
  <c r="AQ11" i="46" s="1"/>
  <c r="Y11" i="62"/>
  <c r="X11" i="62"/>
  <c r="W12" i="97"/>
  <c r="AG11" i="97"/>
  <c r="AP11" i="97" s="1"/>
  <c r="AF11" i="97"/>
  <c r="AO11" i="97" s="1"/>
  <c r="AE11" i="97"/>
  <c r="AN10" i="41"/>
  <c r="AI10" i="41"/>
  <c r="AH11" i="82"/>
  <c r="AQ11" i="82" s="1"/>
  <c r="AR9" i="87"/>
  <c r="AR10" i="73"/>
  <c r="Z11" i="82"/>
  <c r="AH10" i="42"/>
  <c r="AQ10" i="42" s="1"/>
  <c r="AH11" i="61"/>
  <c r="AQ11" i="61" s="1"/>
  <c r="AR10" i="68"/>
  <c r="AH10" i="51"/>
  <c r="AQ10" i="51" s="1"/>
  <c r="Y11" i="59"/>
  <c r="X11" i="59"/>
  <c r="Y11" i="94"/>
  <c r="X11" i="94"/>
  <c r="AN10" i="64"/>
  <c r="AI10" i="64"/>
  <c r="Y11" i="72"/>
  <c r="X11" i="72"/>
  <c r="Z11" i="21"/>
  <c r="AI10" i="65"/>
  <c r="AN10" i="65"/>
  <c r="AH11" i="15"/>
  <c r="AQ11" i="15" s="1"/>
  <c r="AE10" i="50"/>
  <c r="AG10" i="50"/>
  <c r="AP10" i="50" s="1"/>
  <c r="W11" i="50"/>
  <c r="AF10" i="50"/>
  <c r="AO10" i="50" s="1"/>
  <c r="AH11" i="68"/>
  <c r="AQ11" i="68" s="1"/>
  <c r="AR9" i="104"/>
  <c r="Y12" i="53"/>
  <c r="X12" i="53"/>
  <c r="Z11" i="98"/>
  <c r="AN11" i="71"/>
  <c r="AI11" i="71"/>
  <c r="AI10" i="36"/>
  <c r="AN10" i="36"/>
  <c r="Z10" i="11"/>
  <c r="AN11" i="70"/>
  <c r="AI11" i="70"/>
  <c r="AH11" i="78"/>
  <c r="AQ11" i="78" s="1"/>
  <c r="AH11" i="79"/>
  <c r="AQ11" i="79" s="1"/>
  <c r="AR10" i="21"/>
  <c r="AI10" i="20"/>
  <c r="AN10" i="20"/>
  <c r="AI10" i="101"/>
  <c r="AN10" i="101"/>
  <c r="AH11" i="49"/>
  <c r="AQ11" i="49" s="1"/>
  <c r="AH11" i="74"/>
  <c r="AQ11" i="74" s="1"/>
  <c r="Z11" i="81"/>
  <c r="AN10" i="102"/>
  <c r="AI10" i="102"/>
  <c r="Z11" i="39"/>
  <c r="AR9" i="26"/>
  <c r="AH11" i="97"/>
  <c r="AQ11" i="97" s="1"/>
  <c r="Y11" i="48"/>
  <c r="X11" i="48"/>
  <c r="AI10" i="19"/>
  <c r="AN10" i="19"/>
  <c r="Y11" i="67"/>
  <c r="X11" i="67"/>
  <c r="Y12" i="34"/>
  <c r="X12" i="34"/>
  <c r="Y11" i="22"/>
  <c r="X11" i="22"/>
  <c r="AI11" i="38"/>
  <c r="AN11" i="38"/>
  <c r="W12" i="73" l="1"/>
  <c r="AG10" i="55"/>
  <c r="AP10" i="55" s="1"/>
  <c r="AI10" i="30"/>
  <c r="AI10" i="48"/>
  <c r="Z11" i="20"/>
  <c r="AE10" i="51"/>
  <c r="AG11" i="73"/>
  <c r="AP11" i="73" s="1"/>
  <c r="W12" i="46"/>
  <c r="AF10" i="55"/>
  <c r="AO10" i="55" s="1"/>
  <c r="AE11" i="73"/>
  <c r="X12" i="100"/>
  <c r="Z11" i="94"/>
  <c r="Z11" i="62"/>
  <c r="AG10" i="10"/>
  <c r="AP10" i="10" s="1"/>
  <c r="AI10" i="63"/>
  <c r="AF11" i="49"/>
  <c r="AO11" i="49" s="1"/>
  <c r="AG11" i="77"/>
  <c r="AP11" i="77" s="1"/>
  <c r="Z11" i="28"/>
  <c r="W12" i="49"/>
  <c r="W12" i="77"/>
  <c r="AI11" i="47"/>
  <c r="Z11" i="41"/>
  <c r="Z11" i="33"/>
  <c r="W11" i="52"/>
  <c r="AI11" i="44"/>
  <c r="AF11" i="46"/>
  <c r="AO11" i="46" s="1"/>
  <c r="AG11" i="46"/>
  <c r="AP11" i="46" s="1"/>
  <c r="X11" i="92"/>
  <c r="AE11" i="77"/>
  <c r="AI11" i="100"/>
  <c r="AF10" i="10"/>
  <c r="AO10" i="10" s="1"/>
  <c r="Z12" i="71"/>
  <c r="AF12" i="71" s="1"/>
  <c r="AO12" i="71" s="1"/>
  <c r="Z11" i="64"/>
  <c r="AI10" i="92"/>
  <c r="AR10" i="92" s="1"/>
  <c r="Z11" i="67"/>
  <c r="AF11" i="67" s="1"/>
  <c r="AO11" i="67" s="1"/>
  <c r="Z11" i="72"/>
  <c r="W11" i="51"/>
  <c r="W12" i="105"/>
  <c r="Y12" i="105" s="1"/>
  <c r="W11" i="10"/>
  <c r="Y11" i="10" s="1"/>
  <c r="Z12" i="89"/>
  <c r="AF12" i="89" s="1"/>
  <c r="AO12" i="89" s="1"/>
  <c r="Z12" i="47"/>
  <c r="AF12" i="47" s="1"/>
  <c r="AO12" i="47" s="1"/>
  <c r="AF10" i="52"/>
  <c r="AO10" i="52" s="1"/>
  <c r="AG10" i="52"/>
  <c r="AP10" i="52" s="1"/>
  <c r="AG10" i="51"/>
  <c r="AP10" i="51" s="1"/>
  <c r="Z11" i="19"/>
  <c r="AG11" i="19" s="1"/>
  <c r="AP11" i="19" s="1"/>
  <c r="AE11" i="105"/>
  <c r="AN11" i="105" s="1"/>
  <c r="AF11" i="105"/>
  <c r="AO11" i="105" s="1"/>
  <c r="Z11" i="65"/>
  <c r="AG11" i="65" s="1"/>
  <c r="AP11" i="65" s="1"/>
  <c r="Z11" i="63"/>
  <c r="Z11" i="86"/>
  <c r="W12" i="86" s="1"/>
  <c r="Z11" i="43"/>
  <c r="AG11" i="43" s="1"/>
  <c r="AP11" i="43" s="1"/>
  <c r="Z11" i="37"/>
  <c r="AF11" i="37" s="1"/>
  <c r="AO11" i="37" s="1"/>
  <c r="Z11" i="59"/>
  <c r="W12" i="59" s="1"/>
  <c r="Z11" i="36"/>
  <c r="AE11" i="36" s="1"/>
  <c r="Z11" i="102"/>
  <c r="W12" i="102" s="1"/>
  <c r="Z12" i="100"/>
  <c r="W13" i="100" s="1"/>
  <c r="Z11" i="54"/>
  <c r="AG11" i="54" s="1"/>
  <c r="AP11" i="54" s="1"/>
  <c r="Z11" i="92"/>
  <c r="W12" i="92" s="1"/>
  <c r="Z11" i="48"/>
  <c r="W12" i="48" s="1"/>
  <c r="Z11" i="22"/>
  <c r="W12" i="22" s="1"/>
  <c r="Z12" i="53"/>
  <c r="AG12" i="53" s="1"/>
  <c r="AP12" i="53" s="1"/>
  <c r="Z12" i="9"/>
  <c r="AG12" i="9" s="1"/>
  <c r="AP12" i="9" s="1"/>
  <c r="Z11" i="88"/>
  <c r="AG11" i="88" s="1"/>
  <c r="AP11" i="88" s="1"/>
  <c r="Z12" i="44"/>
  <c r="W13" i="44" s="1"/>
  <c r="AF11" i="62"/>
  <c r="AO11" i="62" s="1"/>
  <c r="AE11" i="62"/>
  <c r="W12" i="62"/>
  <c r="AG11" i="62"/>
  <c r="AP11" i="62" s="1"/>
  <c r="AE12" i="89"/>
  <c r="AF11" i="86"/>
  <c r="AO11" i="86" s="1"/>
  <c r="AG11" i="102"/>
  <c r="AP11" i="102" s="1"/>
  <c r="AF11" i="102"/>
  <c r="AO11" i="102" s="1"/>
  <c r="AE11" i="102"/>
  <c r="W12" i="94"/>
  <c r="AG11" i="94"/>
  <c r="AP11" i="94" s="1"/>
  <c r="AF11" i="94"/>
  <c r="AO11" i="94" s="1"/>
  <c r="AE11" i="94"/>
  <c r="AG11" i="59"/>
  <c r="AP11" i="59" s="1"/>
  <c r="AN11" i="97"/>
  <c r="AI11" i="97"/>
  <c r="AH12" i="70"/>
  <c r="AQ12" i="70" s="1"/>
  <c r="AE11" i="35"/>
  <c r="W12" i="35"/>
  <c r="AF11" i="35"/>
  <c r="AO11" i="35" s="1"/>
  <c r="AG11" i="35"/>
  <c r="AP11" i="35" s="1"/>
  <c r="AH12" i="85"/>
  <c r="AQ12" i="85" s="1"/>
  <c r="AR10" i="101"/>
  <c r="AF12" i="53"/>
  <c r="AO12" i="53" s="1"/>
  <c r="AF11" i="29"/>
  <c r="AO11" i="29" s="1"/>
  <c r="AG11" i="29"/>
  <c r="AP11" i="29" s="1"/>
  <c r="AE11" i="29"/>
  <c r="W12" i="29"/>
  <c r="AR10" i="36"/>
  <c r="Y11" i="50"/>
  <c r="X11" i="50"/>
  <c r="AH11" i="94"/>
  <c r="AQ11" i="94" s="1"/>
  <c r="AH11" i="36"/>
  <c r="AQ11" i="36" s="1"/>
  <c r="AR11" i="34"/>
  <c r="AR10" i="86"/>
  <c r="AI10" i="27"/>
  <c r="AN10" i="27"/>
  <c r="AN10" i="90"/>
  <c r="AI10" i="90"/>
  <c r="Z12" i="70"/>
  <c r="AN11" i="79"/>
  <c r="AI11" i="79"/>
  <c r="AR10" i="33"/>
  <c r="AI10" i="42"/>
  <c r="AN10" i="42"/>
  <c r="AI10" i="14"/>
  <c r="AN10" i="14"/>
  <c r="AH11" i="86"/>
  <c r="AQ11" i="86" s="1"/>
  <c r="AH11" i="43"/>
  <c r="AQ11" i="43" s="1"/>
  <c r="AR11" i="89"/>
  <c r="AR10" i="30"/>
  <c r="Y12" i="76"/>
  <c r="X12" i="76"/>
  <c r="AH11" i="37"/>
  <c r="AQ11" i="37" s="1"/>
  <c r="AH11" i="102"/>
  <c r="AQ11" i="102" s="1"/>
  <c r="Y12" i="13"/>
  <c r="X12" i="13"/>
  <c r="AN11" i="2"/>
  <c r="AI11" i="2"/>
  <c r="W11" i="103"/>
  <c r="AG10" i="103"/>
  <c r="AP10" i="103" s="1"/>
  <c r="AE10" i="103"/>
  <c r="AF10" i="103"/>
  <c r="AO10" i="103" s="1"/>
  <c r="W12" i="93"/>
  <c r="AG11" i="93"/>
  <c r="AP11" i="93" s="1"/>
  <c r="AF11" i="93"/>
  <c r="AO11" i="93" s="1"/>
  <c r="AE11" i="93"/>
  <c r="AF10" i="104"/>
  <c r="AO10" i="104" s="1"/>
  <c r="AE10" i="104"/>
  <c r="AG10" i="104"/>
  <c r="AP10" i="104" s="1"/>
  <c r="W11" i="104"/>
  <c r="AH12" i="100"/>
  <c r="AQ12" i="100" s="1"/>
  <c r="AR10" i="48"/>
  <c r="Y12" i="16"/>
  <c r="X12" i="16"/>
  <c r="AH11" i="33"/>
  <c r="AQ11" i="33" s="1"/>
  <c r="Z12" i="85"/>
  <c r="AN10" i="96"/>
  <c r="AI10" i="96"/>
  <c r="AH11" i="88"/>
  <c r="AQ11" i="88" s="1"/>
  <c r="X12" i="105"/>
  <c r="Y12" i="46"/>
  <c r="X12" i="46"/>
  <c r="Z12" i="46" s="1"/>
  <c r="Y12" i="73"/>
  <c r="X12" i="73"/>
  <c r="AE11" i="41"/>
  <c r="W12" i="41"/>
  <c r="AF11" i="41"/>
  <c r="AO11" i="41" s="1"/>
  <c r="AG11" i="41"/>
  <c r="AP11" i="41" s="1"/>
  <c r="AN10" i="75"/>
  <c r="AI10" i="75"/>
  <c r="W12" i="84"/>
  <c r="AG11" i="84"/>
  <c r="AP11" i="84" s="1"/>
  <c r="AF11" i="84"/>
  <c r="AO11" i="84" s="1"/>
  <c r="AE11" i="84"/>
  <c r="AE10" i="24"/>
  <c r="AF10" i="24"/>
  <c r="AO10" i="24" s="1"/>
  <c r="AG10" i="24"/>
  <c r="AP10" i="24" s="1"/>
  <c r="W11" i="24"/>
  <c r="AH12" i="34"/>
  <c r="AQ12" i="34" s="1"/>
  <c r="AR10" i="20"/>
  <c r="AR11" i="71"/>
  <c r="AH11" i="72"/>
  <c r="AQ11" i="72" s="1"/>
  <c r="AE10" i="32"/>
  <c r="AF10" i="32"/>
  <c r="AO10" i="32" s="1"/>
  <c r="AG10" i="32"/>
  <c r="AP10" i="32" s="1"/>
  <c r="W11" i="32"/>
  <c r="AN10" i="10"/>
  <c r="AH11" i="28"/>
  <c r="AQ11" i="28" s="1"/>
  <c r="Y12" i="78"/>
  <c r="X12" i="78"/>
  <c r="Y12" i="61"/>
  <c r="X12" i="61"/>
  <c r="AH11" i="63"/>
  <c r="AQ11" i="63" s="1"/>
  <c r="Y11" i="14"/>
  <c r="X11" i="14"/>
  <c r="W12" i="60"/>
  <c r="AG11" i="60"/>
  <c r="AP11" i="60" s="1"/>
  <c r="AF11" i="60"/>
  <c r="AO11" i="60" s="1"/>
  <c r="AE11" i="60"/>
  <c r="AH11" i="83"/>
  <c r="AQ11" i="83" s="1"/>
  <c r="AH12" i="38"/>
  <c r="AQ12" i="38" s="1"/>
  <c r="AR10" i="62"/>
  <c r="W11" i="87"/>
  <c r="AG10" i="87"/>
  <c r="AP10" i="87" s="1"/>
  <c r="AF10" i="87"/>
  <c r="AO10" i="87" s="1"/>
  <c r="AE10" i="87"/>
  <c r="AR11" i="9"/>
  <c r="AH11" i="45"/>
  <c r="AQ11" i="45" s="1"/>
  <c r="AI11" i="31"/>
  <c r="AN11" i="31"/>
  <c r="Y12" i="68"/>
  <c r="X12" i="68"/>
  <c r="AI11" i="15"/>
  <c r="AN11" i="15"/>
  <c r="AE12" i="100"/>
  <c r="AG12" i="100"/>
  <c r="AP12" i="100" s="1"/>
  <c r="AR10" i="83"/>
  <c r="AG11" i="33"/>
  <c r="AP11" i="33" s="1"/>
  <c r="AE11" i="33"/>
  <c r="W12" i="33"/>
  <c r="AF11" i="33"/>
  <c r="AO11" i="33" s="1"/>
  <c r="Y12" i="49"/>
  <c r="X12" i="49"/>
  <c r="AN10" i="51"/>
  <c r="Y11" i="55"/>
  <c r="X11" i="55"/>
  <c r="W12" i="81"/>
  <c r="AG11" i="81"/>
  <c r="AP11" i="81" s="1"/>
  <c r="AF11" i="81"/>
  <c r="AO11" i="81" s="1"/>
  <c r="AE11" i="81"/>
  <c r="AG12" i="71"/>
  <c r="AP12" i="71" s="1"/>
  <c r="W13" i="71"/>
  <c r="AH11" i="65"/>
  <c r="AQ11" i="65" s="1"/>
  <c r="AR10" i="19"/>
  <c r="AE11" i="39"/>
  <c r="AF11" i="39"/>
  <c r="AO11" i="39" s="1"/>
  <c r="W12" i="39"/>
  <c r="AG11" i="39"/>
  <c r="AP11" i="39" s="1"/>
  <c r="AR11" i="70"/>
  <c r="AR10" i="67"/>
  <c r="Y11" i="91"/>
  <c r="X11" i="91"/>
  <c r="AN10" i="66"/>
  <c r="AI10" i="66"/>
  <c r="AH11" i="25"/>
  <c r="AQ11" i="25" s="1"/>
  <c r="AI11" i="12"/>
  <c r="AN11" i="12"/>
  <c r="AN11" i="61"/>
  <c r="AI11" i="61"/>
  <c r="W12" i="63"/>
  <c r="AG11" i="63"/>
  <c r="AP11" i="63" s="1"/>
  <c r="AF11" i="63"/>
  <c r="AO11" i="63" s="1"/>
  <c r="AE11" i="63"/>
  <c r="AH11" i="17"/>
  <c r="AQ11" i="17" s="1"/>
  <c r="AF11" i="83"/>
  <c r="AO11" i="83" s="1"/>
  <c r="AE11" i="83"/>
  <c r="W12" i="83"/>
  <c r="AG11" i="83"/>
  <c r="AP11" i="83" s="1"/>
  <c r="Z11" i="45"/>
  <c r="AR10" i="94"/>
  <c r="Y11" i="75"/>
  <c r="X11" i="75"/>
  <c r="AF11" i="95"/>
  <c r="AO11" i="95" s="1"/>
  <c r="AE11" i="95"/>
  <c r="W12" i="95"/>
  <c r="AG11" i="95"/>
  <c r="AP11" i="95" s="1"/>
  <c r="AR11" i="44"/>
  <c r="AN11" i="68"/>
  <c r="AI11" i="68"/>
  <c r="AH11" i="92"/>
  <c r="AQ11" i="92" s="1"/>
  <c r="AH11" i="20"/>
  <c r="AQ11" i="20" s="1"/>
  <c r="AH11" i="54"/>
  <c r="AQ11" i="54" s="1"/>
  <c r="AN10" i="40"/>
  <c r="AI10" i="40"/>
  <c r="AI10" i="52"/>
  <c r="AN10" i="52"/>
  <c r="Y11" i="51"/>
  <c r="X11" i="51"/>
  <c r="Y12" i="77"/>
  <c r="X12" i="77"/>
  <c r="AI11" i="46"/>
  <c r="AN11" i="46"/>
  <c r="AR10" i="22"/>
  <c r="AN10" i="91"/>
  <c r="AI10" i="91"/>
  <c r="AE11" i="64"/>
  <c r="W12" i="64"/>
  <c r="AG11" i="64"/>
  <c r="AP11" i="64" s="1"/>
  <c r="AF11" i="64"/>
  <c r="AO11" i="64" s="1"/>
  <c r="AN11" i="18"/>
  <c r="AI11" i="18"/>
  <c r="W11" i="69"/>
  <c r="AG10" i="69"/>
  <c r="AP10" i="69" s="1"/>
  <c r="AF10" i="69"/>
  <c r="AO10" i="69" s="1"/>
  <c r="AE10" i="69"/>
  <c r="AR10" i="63"/>
  <c r="AR10" i="28"/>
  <c r="AH12" i="44"/>
  <c r="AQ12" i="44" s="1"/>
  <c r="AN10" i="50"/>
  <c r="AI10" i="50"/>
  <c r="W12" i="72"/>
  <c r="AG11" i="72"/>
  <c r="AP11" i="72" s="1"/>
  <c r="AF11" i="72"/>
  <c r="AO11" i="72" s="1"/>
  <c r="AE11" i="72"/>
  <c r="W12" i="82"/>
  <c r="AG11" i="82"/>
  <c r="AP11" i="82" s="1"/>
  <c r="AF11" i="82"/>
  <c r="AO11" i="82" s="1"/>
  <c r="AE11" i="82"/>
  <c r="Y12" i="97"/>
  <c r="X12" i="97"/>
  <c r="AR11" i="85"/>
  <c r="AG11" i="28"/>
  <c r="AP11" i="28" s="1"/>
  <c r="W12" i="28"/>
  <c r="AE11" i="28"/>
  <c r="AF11" i="28"/>
  <c r="AO11" i="28" s="1"/>
  <c r="AH11" i="30"/>
  <c r="AQ11" i="30" s="1"/>
  <c r="AH11" i="101"/>
  <c r="AQ11" i="101" s="1"/>
  <c r="AR11" i="38"/>
  <c r="Z12" i="34"/>
  <c r="AH11" i="48"/>
  <c r="AQ11" i="48" s="1"/>
  <c r="AR10" i="102"/>
  <c r="AF11" i="98"/>
  <c r="AO11" i="98" s="1"/>
  <c r="AE11" i="98"/>
  <c r="W12" i="98"/>
  <c r="AG11" i="98"/>
  <c r="AP11" i="98" s="1"/>
  <c r="AR10" i="65"/>
  <c r="AH11" i="59"/>
  <c r="AQ11" i="59" s="1"/>
  <c r="AR10" i="41"/>
  <c r="AH11" i="62"/>
  <c r="AQ11" i="62" s="1"/>
  <c r="Y12" i="74"/>
  <c r="X12" i="74"/>
  <c r="Y12" i="80"/>
  <c r="X12" i="80"/>
  <c r="Y11" i="27"/>
  <c r="X11" i="27"/>
  <c r="Y11" i="90"/>
  <c r="X11" i="90"/>
  <c r="Y11" i="58"/>
  <c r="X11" i="58"/>
  <c r="Y12" i="79"/>
  <c r="X12" i="79"/>
  <c r="Z11" i="30"/>
  <c r="AE10" i="26"/>
  <c r="AF10" i="26"/>
  <c r="AO10" i="26" s="1"/>
  <c r="AG10" i="26"/>
  <c r="AP10" i="26" s="1"/>
  <c r="W11" i="26"/>
  <c r="Z11" i="101"/>
  <c r="Z11" i="17"/>
  <c r="AN11" i="76"/>
  <c r="AI11" i="76"/>
  <c r="Z12" i="38"/>
  <c r="AI11" i="13"/>
  <c r="AN11" i="13"/>
  <c r="Y12" i="2"/>
  <c r="X12" i="2"/>
  <c r="AH12" i="89"/>
  <c r="AQ12" i="89" s="1"/>
  <c r="AF10" i="23"/>
  <c r="AO10" i="23" s="1"/>
  <c r="AG10" i="23"/>
  <c r="AP10" i="23" s="1"/>
  <c r="AE10" i="23"/>
  <c r="W11" i="23"/>
  <c r="AR10" i="59"/>
  <c r="AH12" i="9"/>
  <c r="AQ12" i="9" s="1"/>
  <c r="AH12" i="47"/>
  <c r="AQ12" i="47" s="1"/>
  <c r="AN11" i="16"/>
  <c r="AI11" i="16"/>
  <c r="Y11" i="40"/>
  <c r="X11" i="40"/>
  <c r="Y11" i="52"/>
  <c r="X11" i="52"/>
  <c r="Y11" i="96"/>
  <c r="X11" i="96"/>
  <c r="AI11" i="49"/>
  <c r="AN11" i="49"/>
  <c r="AI11" i="77"/>
  <c r="AN11" i="77"/>
  <c r="AN11" i="73"/>
  <c r="AI11" i="73"/>
  <c r="W12" i="67"/>
  <c r="Y11" i="66"/>
  <c r="X11" i="66"/>
  <c r="Y11" i="42"/>
  <c r="X11" i="42"/>
  <c r="AR10" i="45"/>
  <c r="AH11" i="22"/>
  <c r="AQ11" i="22" s="1"/>
  <c r="AH11" i="67"/>
  <c r="AQ11" i="67" s="1"/>
  <c r="W11" i="11"/>
  <c r="AG10" i="11"/>
  <c r="AP10" i="11" s="1"/>
  <c r="AE10" i="11"/>
  <c r="AF10" i="11"/>
  <c r="AO10" i="11" s="1"/>
  <c r="AH12" i="53"/>
  <c r="AQ12" i="53" s="1"/>
  <c r="W12" i="21"/>
  <c r="AG11" i="21"/>
  <c r="AP11" i="21" s="1"/>
  <c r="AE11" i="21"/>
  <c r="AF11" i="21"/>
  <c r="AO11" i="21" s="1"/>
  <c r="AR10" i="64"/>
  <c r="AN11" i="74"/>
  <c r="AI11" i="74"/>
  <c r="AR11" i="47"/>
  <c r="AH11" i="19"/>
  <c r="AQ11" i="19" s="1"/>
  <c r="AN11" i="80"/>
  <c r="AI11" i="80"/>
  <c r="Z11" i="25"/>
  <c r="AH12" i="71"/>
  <c r="AQ12" i="71" s="1"/>
  <c r="AR11" i="53"/>
  <c r="AN10" i="58"/>
  <c r="AI10" i="58"/>
  <c r="W11" i="99"/>
  <c r="AG10" i="99"/>
  <c r="AP10" i="99" s="1"/>
  <c r="AF10" i="99"/>
  <c r="AO10" i="99" s="1"/>
  <c r="AE10" i="99"/>
  <c r="AH11" i="64"/>
  <c r="AQ11" i="64" s="1"/>
  <c r="AN11" i="78"/>
  <c r="AI11" i="78"/>
  <c r="Y12" i="12"/>
  <c r="X12" i="12"/>
  <c r="AR10" i="88"/>
  <c r="AR10" i="54"/>
  <c r="Y12" i="18"/>
  <c r="X12" i="18"/>
  <c r="AH11" i="41"/>
  <c r="AQ11" i="41" s="1"/>
  <c r="AR10" i="17"/>
  <c r="AR10" i="72"/>
  <c r="AR10" i="37"/>
  <c r="Y12" i="31"/>
  <c r="X12" i="31"/>
  <c r="AR10" i="25"/>
  <c r="Y12" i="15"/>
  <c r="X12" i="15"/>
  <c r="AE11" i="20"/>
  <c r="W12" i="20"/>
  <c r="AF11" i="20"/>
  <c r="AO11" i="20" s="1"/>
  <c r="AG11" i="20"/>
  <c r="AP11" i="20" s="1"/>
  <c r="AR11" i="100"/>
  <c r="AR10" i="43"/>
  <c r="AI10" i="55"/>
  <c r="AN10" i="55"/>
  <c r="Z12" i="80" l="1"/>
  <c r="Z11" i="14"/>
  <c r="W12" i="65"/>
  <c r="AI10" i="51"/>
  <c r="AI10" i="10"/>
  <c r="AE11" i="19"/>
  <c r="AE11" i="88"/>
  <c r="Z12" i="31"/>
  <c r="Z11" i="27"/>
  <c r="W12" i="88"/>
  <c r="W13" i="9"/>
  <c r="AE11" i="86"/>
  <c r="AE11" i="65"/>
  <c r="AF11" i="65"/>
  <c r="AO11" i="65" s="1"/>
  <c r="AG11" i="22"/>
  <c r="AP11" i="22" s="1"/>
  <c r="AF11" i="36"/>
  <c r="AO11" i="36" s="1"/>
  <c r="W12" i="36"/>
  <c r="AE12" i="47"/>
  <c r="AG11" i="36"/>
  <c r="AP11" i="36" s="1"/>
  <c r="W12" i="43"/>
  <c r="AE12" i="9"/>
  <c r="W12" i="19"/>
  <c r="Z12" i="2"/>
  <c r="Z11" i="90"/>
  <c r="AE12" i="71"/>
  <c r="AN12" i="71" s="1"/>
  <c r="X11" i="10"/>
  <c r="AE12" i="53"/>
  <c r="AF12" i="9"/>
  <c r="AO12" i="9" s="1"/>
  <c r="AF11" i="19"/>
  <c r="AO11" i="19" s="1"/>
  <c r="W13" i="89"/>
  <c r="AF12" i="100"/>
  <c r="AO12" i="100" s="1"/>
  <c r="W13" i="53"/>
  <c r="AE11" i="92"/>
  <c r="AF11" i="43"/>
  <c r="AO11" i="43" s="1"/>
  <c r="AG12" i="89"/>
  <c r="AP12" i="89" s="1"/>
  <c r="Z11" i="58"/>
  <c r="AF11" i="58" s="1"/>
  <c r="AO11" i="58" s="1"/>
  <c r="Z11" i="50"/>
  <c r="AE11" i="50" s="1"/>
  <c r="AF11" i="22"/>
  <c r="AO11" i="22" s="1"/>
  <c r="Z12" i="16"/>
  <c r="AE12" i="16" s="1"/>
  <c r="AE11" i="22"/>
  <c r="AN11" i="22" s="1"/>
  <c r="Z12" i="74"/>
  <c r="AG11" i="67"/>
  <c r="AP11" i="67" s="1"/>
  <c r="AI11" i="105"/>
  <c r="AR11" i="105" s="1"/>
  <c r="AG12" i="47"/>
  <c r="AP12" i="47" s="1"/>
  <c r="AF11" i="48"/>
  <c r="AO11" i="48" s="1"/>
  <c r="AE11" i="59"/>
  <c r="AN11" i="59" s="1"/>
  <c r="W13" i="47"/>
  <c r="X13" i="47" s="1"/>
  <c r="AE11" i="48"/>
  <c r="AF11" i="59"/>
  <c r="AO11" i="59" s="1"/>
  <c r="AG11" i="48"/>
  <c r="AP11" i="48" s="1"/>
  <c r="AE11" i="67"/>
  <c r="Z12" i="79"/>
  <c r="W13" i="79" s="1"/>
  <c r="AG12" i="44"/>
  <c r="AP12" i="44" s="1"/>
  <c r="AF11" i="92"/>
  <c r="AO11" i="92" s="1"/>
  <c r="AF12" i="44"/>
  <c r="AO12" i="44" s="1"/>
  <c r="Z12" i="49"/>
  <c r="W13" i="49" s="1"/>
  <c r="W12" i="54"/>
  <c r="Y12" i="54" s="1"/>
  <c r="W12" i="37"/>
  <c r="Y12" i="37" s="1"/>
  <c r="AE11" i="43"/>
  <c r="AE12" i="44"/>
  <c r="AN12" i="44" s="1"/>
  <c r="AF11" i="54"/>
  <c r="AO11" i="54" s="1"/>
  <c r="AE11" i="37"/>
  <c r="AN11" i="37" s="1"/>
  <c r="AF11" i="88"/>
  <c r="AO11" i="88" s="1"/>
  <c r="AG11" i="92"/>
  <c r="AP11" i="92" s="1"/>
  <c r="AE11" i="54"/>
  <c r="AG11" i="37"/>
  <c r="AP11" i="37" s="1"/>
  <c r="AG11" i="86"/>
  <c r="AP11" i="86" s="1"/>
  <c r="Z12" i="12"/>
  <c r="AF12" i="12" s="1"/>
  <c r="AO12" i="12" s="1"/>
  <c r="Z11" i="51"/>
  <c r="W12" i="51" s="1"/>
  <c r="Z12" i="13"/>
  <c r="AE12" i="13" s="1"/>
  <c r="Z12" i="15"/>
  <c r="W13" i="15" s="1"/>
  <c r="Y13" i="71"/>
  <c r="X13" i="71"/>
  <c r="AR10" i="51"/>
  <c r="AN10" i="87"/>
  <c r="AI10" i="87"/>
  <c r="AN11" i="41"/>
  <c r="AI11" i="41"/>
  <c r="AN12" i="9"/>
  <c r="AN11" i="94"/>
  <c r="AI11" i="94"/>
  <c r="AN11" i="102"/>
  <c r="AI11" i="102"/>
  <c r="AI10" i="11"/>
  <c r="AN10" i="11"/>
  <c r="AH11" i="66"/>
  <c r="AQ11" i="66" s="1"/>
  <c r="AH11" i="52"/>
  <c r="AQ11" i="52" s="1"/>
  <c r="AR11" i="16"/>
  <c r="Y11" i="23"/>
  <c r="X11" i="23"/>
  <c r="AG11" i="17"/>
  <c r="AP11" i="17" s="1"/>
  <c r="AF11" i="17"/>
  <c r="AO11" i="17" s="1"/>
  <c r="AE11" i="17"/>
  <c r="W12" i="17"/>
  <c r="AE11" i="30"/>
  <c r="AF11" i="30"/>
  <c r="AO11" i="30" s="1"/>
  <c r="AG11" i="30"/>
  <c r="AP11" i="30" s="1"/>
  <c r="W12" i="30"/>
  <c r="AN11" i="82"/>
  <c r="AI11" i="82"/>
  <c r="Y12" i="64"/>
  <c r="X12" i="64"/>
  <c r="AR11" i="68"/>
  <c r="AN11" i="95"/>
  <c r="AI11" i="95"/>
  <c r="AR11" i="61"/>
  <c r="AR10" i="66"/>
  <c r="AI11" i="39"/>
  <c r="AN11" i="39"/>
  <c r="Y12" i="81"/>
  <c r="X12" i="81"/>
  <c r="AN11" i="88"/>
  <c r="AR11" i="31"/>
  <c r="Y12" i="60"/>
  <c r="X12" i="60"/>
  <c r="AH12" i="61"/>
  <c r="AQ12" i="61" s="1"/>
  <c r="AR10" i="75"/>
  <c r="AH12" i="73"/>
  <c r="AQ12" i="73" s="1"/>
  <c r="AH12" i="105"/>
  <c r="AQ12" i="105" s="1"/>
  <c r="Y12" i="93"/>
  <c r="X12" i="93"/>
  <c r="AF12" i="70"/>
  <c r="AO12" i="70" s="1"/>
  <c r="W13" i="70"/>
  <c r="AG12" i="70"/>
  <c r="AP12" i="70" s="1"/>
  <c r="AE12" i="70"/>
  <c r="AI11" i="35"/>
  <c r="AN11" i="35"/>
  <c r="AN11" i="36"/>
  <c r="AI11" i="36"/>
  <c r="Y13" i="47"/>
  <c r="Y12" i="43"/>
  <c r="X12" i="43"/>
  <c r="AN10" i="26"/>
  <c r="AI10" i="26"/>
  <c r="W12" i="27"/>
  <c r="AE11" i="27"/>
  <c r="AF11" i="27"/>
  <c r="AO11" i="27" s="1"/>
  <c r="AG11" i="27"/>
  <c r="AP11" i="27" s="1"/>
  <c r="W13" i="34"/>
  <c r="AG12" i="34"/>
  <c r="AP12" i="34" s="1"/>
  <c r="AE12" i="34"/>
  <c r="AF12" i="34"/>
  <c r="AO12" i="34" s="1"/>
  <c r="Y12" i="63"/>
  <c r="X12" i="63"/>
  <c r="AN12" i="100"/>
  <c r="AI12" i="100"/>
  <c r="AG12" i="16"/>
  <c r="AP12" i="16" s="1"/>
  <c r="W13" i="16"/>
  <c r="Y12" i="67"/>
  <c r="X12" i="67"/>
  <c r="AN11" i="20"/>
  <c r="AI11" i="20"/>
  <c r="AH12" i="31"/>
  <c r="AQ12" i="31" s="1"/>
  <c r="Y11" i="99"/>
  <c r="X11" i="99"/>
  <c r="Z11" i="66"/>
  <c r="AR11" i="73"/>
  <c r="AN10" i="23"/>
  <c r="AI10" i="23"/>
  <c r="AF11" i="101"/>
  <c r="AO11" i="101" s="1"/>
  <c r="AE11" i="101"/>
  <c r="AG11" i="101"/>
  <c r="AP11" i="101" s="1"/>
  <c r="W12" i="101"/>
  <c r="AH12" i="79"/>
  <c r="AQ12" i="79" s="1"/>
  <c r="AH11" i="90"/>
  <c r="AQ11" i="90" s="1"/>
  <c r="AH12" i="80"/>
  <c r="AQ12" i="80" s="1"/>
  <c r="Y12" i="72"/>
  <c r="X12" i="72"/>
  <c r="Y11" i="69"/>
  <c r="X11" i="69"/>
  <c r="AN11" i="64"/>
  <c r="AI11" i="64"/>
  <c r="AR11" i="46"/>
  <c r="AG11" i="45"/>
  <c r="AP11" i="45" s="1"/>
  <c r="AE11" i="45"/>
  <c r="AF11" i="45"/>
  <c r="AO11" i="45" s="1"/>
  <c r="W12" i="45"/>
  <c r="AH11" i="55"/>
  <c r="AQ11" i="55" s="1"/>
  <c r="AR11" i="15"/>
  <c r="AH11" i="14"/>
  <c r="AQ11" i="14" s="1"/>
  <c r="Z12" i="61"/>
  <c r="AI10" i="32"/>
  <c r="AN10" i="32"/>
  <c r="AI10" i="24"/>
  <c r="AN10" i="24"/>
  <c r="Z12" i="73"/>
  <c r="Z12" i="105"/>
  <c r="AE12" i="85"/>
  <c r="W13" i="85"/>
  <c r="AG12" i="85"/>
  <c r="AP12" i="85" s="1"/>
  <c r="AF12" i="85"/>
  <c r="AO12" i="85" s="1"/>
  <c r="AI10" i="104"/>
  <c r="AN10" i="104"/>
  <c r="AH12" i="13"/>
  <c r="AQ12" i="13" s="1"/>
  <c r="AR10" i="42"/>
  <c r="AH11" i="10"/>
  <c r="AQ11" i="10" s="1"/>
  <c r="AR10" i="27"/>
  <c r="Y12" i="36"/>
  <c r="X12" i="36"/>
  <c r="Y12" i="19"/>
  <c r="X12" i="19"/>
  <c r="AN11" i="43"/>
  <c r="AI11" i="43"/>
  <c r="AF12" i="2"/>
  <c r="AO12" i="2" s="1"/>
  <c r="AG12" i="2"/>
  <c r="AP12" i="2" s="1"/>
  <c r="W13" i="2"/>
  <c r="AE12" i="2"/>
  <c r="W12" i="58"/>
  <c r="AG11" i="58"/>
  <c r="AP11" i="58" s="1"/>
  <c r="AF12" i="74"/>
  <c r="AO12" i="74" s="1"/>
  <c r="AG12" i="74"/>
  <c r="AP12" i="74" s="1"/>
  <c r="AE12" i="74"/>
  <c r="W13" i="74"/>
  <c r="AN11" i="98"/>
  <c r="AI11" i="98"/>
  <c r="Y12" i="28"/>
  <c r="X12" i="28"/>
  <c r="Y12" i="95"/>
  <c r="X12" i="95"/>
  <c r="Y12" i="84"/>
  <c r="X12" i="84"/>
  <c r="AR10" i="96"/>
  <c r="AR11" i="2"/>
  <c r="AN11" i="86"/>
  <c r="AH12" i="18"/>
  <c r="AQ12" i="18" s="1"/>
  <c r="AE11" i="25"/>
  <c r="AF11" i="25"/>
  <c r="AO11" i="25" s="1"/>
  <c r="AG11" i="25"/>
  <c r="AP11" i="25" s="1"/>
  <c r="W12" i="25"/>
  <c r="Y11" i="11"/>
  <c r="X11" i="11"/>
  <c r="AR11" i="49"/>
  <c r="Z11" i="52"/>
  <c r="AR11" i="13"/>
  <c r="Y11" i="26"/>
  <c r="X11" i="26"/>
  <c r="W12" i="90"/>
  <c r="AG11" i="90"/>
  <c r="AP11" i="90" s="1"/>
  <c r="AF11" i="90"/>
  <c r="AO11" i="90" s="1"/>
  <c r="AE11" i="90"/>
  <c r="AF12" i="80"/>
  <c r="AO12" i="80" s="1"/>
  <c r="AG12" i="80"/>
  <c r="AP12" i="80" s="1"/>
  <c r="AE12" i="80"/>
  <c r="W13" i="80"/>
  <c r="AR10" i="50"/>
  <c r="AR11" i="18"/>
  <c r="AR10" i="91"/>
  <c r="AH12" i="77"/>
  <c r="AQ12" i="77" s="1"/>
  <c r="AH11" i="75"/>
  <c r="AQ11" i="75" s="1"/>
  <c r="AN11" i="63"/>
  <c r="AI11" i="63"/>
  <c r="AH11" i="91"/>
  <c r="AQ11" i="91" s="1"/>
  <c r="Z11" i="55"/>
  <c r="Y12" i="33"/>
  <c r="X12" i="33"/>
  <c r="AH12" i="68"/>
  <c r="AQ12" i="68" s="1"/>
  <c r="Y11" i="87"/>
  <c r="X11" i="87"/>
  <c r="AE11" i="14"/>
  <c r="W12" i="14"/>
  <c r="AF11" i="14"/>
  <c r="AO11" i="14" s="1"/>
  <c r="AG11" i="14"/>
  <c r="AP11" i="14" s="1"/>
  <c r="AN11" i="84"/>
  <c r="AI11" i="84"/>
  <c r="AN10" i="103"/>
  <c r="AI10" i="103"/>
  <c r="AG12" i="13"/>
  <c r="AP12" i="13" s="1"/>
  <c r="AH12" i="76"/>
  <c r="AQ12" i="76" s="1"/>
  <c r="Z11" i="10"/>
  <c r="Y13" i="9"/>
  <c r="X13" i="9"/>
  <c r="Y12" i="65"/>
  <c r="X12" i="65"/>
  <c r="Y12" i="94"/>
  <c r="X12" i="94"/>
  <c r="Y12" i="102"/>
  <c r="X12" i="102"/>
  <c r="AI11" i="37"/>
  <c r="Y13" i="44"/>
  <c r="X13" i="44"/>
  <c r="Y12" i="62"/>
  <c r="X12" i="62"/>
  <c r="AR10" i="55"/>
  <c r="W13" i="12"/>
  <c r="AE12" i="12"/>
  <c r="AH11" i="51"/>
  <c r="AQ11" i="51" s="1"/>
  <c r="AE12" i="49"/>
  <c r="AG12" i="49"/>
  <c r="AP12" i="49" s="1"/>
  <c r="AG12" i="46"/>
  <c r="AP12" i="46" s="1"/>
  <c r="AE12" i="46"/>
  <c r="AF12" i="46"/>
  <c r="AO12" i="46" s="1"/>
  <c r="W13" i="46"/>
  <c r="Y11" i="104"/>
  <c r="X11" i="104"/>
  <c r="AR10" i="14"/>
  <c r="AI12" i="47"/>
  <c r="AN12" i="47"/>
  <c r="AR11" i="78"/>
  <c r="AE12" i="31"/>
  <c r="AF12" i="31"/>
  <c r="AO12" i="31" s="1"/>
  <c r="W13" i="31"/>
  <c r="AG12" i="31"/>
  <c r="AP12" i="31" s="1"/>
  <c r="AR10" i="58"/>
  <c r="AI11" i="21"/>
  <c r="AN11" i="21"/>
  <c r="Z12" i="18"/>
  <c r="AH12" i="12"/>
  <c r="AQ12" i="12" s="1"/>
  <c r="AR11" i="80"/>
  <c r="AR11" i="74"/>
  <c r="AH11" i="40"/>
  <c r="AQ11" i="40" s="1"/>
  <c r="AE12" i="38"/>
  <c r="AF12" i="38"/>
  <c r="AO12" i="38" s="1"/>
  <c r="AG12" i="38"/>
  <c r="AP12" i="38" s="1"/>
  <c r="W13" i="38"/>
  <c r="AH12" i="97"/>
  <c r="AQ12" i="97" s="1"/>
  <c r="Y12" i="82"/>
  <c r="X12" i="82"/>
  <c r="Z12" i="77"/>
  <c r="AR10" i="52"/>
  <c r="Z11" i="75"/>
  <c r="Y12" i="83"/>
  <c r="X12" i="83"/>
  <c r="AR11" i="12"/>
  <c r="Z11" i="91"/>
  <c r="AN11" i="81"/>
  <c r="AI11" i="81"/>
  <c r="Y12" i="88"/>
  <c r="X12" i="88"/>
  <c r="AI11" i="33"/>
  <c r="AN11" i="33"/>
  <c r="Z12" i="68"/>
  <c r="AN11" i="60"/>
  <c r="AI11" i="60"/>
  <c r="AH12" i="78"/>
  <c r="AQ12" i="78" s="1"/>
  <c r="AR10" i="10"/>
  <c r="AH12" i="46"/>
  <c r="AQ12" i="46" s="1"/>
  <c r="AN11" i="93"/>
  <c r="AI11" i="93"/>
  <c r="Z12" i="76"/>
  <c r="Y12" i="29"/>
  <c r="X12" i="29"/>
  <c r="AI12" i="53"/>
  <c r="AN12" i="53"/>
  <c r="AR11" i="97"/>
  <c r="Y12" i="48"/>
  <c r="X12" i="48"/>
  <c r="AN11" i="65"/>
  <c r="Y12" i="59"/>
  <c r="X12" i="59"/>
  <c r="AN11" i="54"/>
  <c r="Y12" i="22"/>
  <c r="X12" i="22"/>
  <c r="Y13" i="89"/>
  <c r="X13" i="89"/>
  <c r="AN11" i="62"/>
  <c r="AI11" i="62"/>
  <c r="AF11" i="50"/>
  <c r="AO11" i="50" s="1"/>
  <c r="W12" i="50"/>
  <c r="Y12" i="35"/>
  <c r="X12" i="35"/>
  <c r="AI11" i="59"/>
  <c r="AN11" i="92"/>
  <c r="AN12" i="89"/>
  <c r="AI12" i="89"/>
  <c r="Y12" i="20"/>
  <c r="X12" i="20"/>
  <c r="AH12" i="15"/>
  <c r="AQ12" i="15" s="1"/>
  <c r="AH11" i="42"/>
  <c r="AQ11" i="42" s="1"/>
  <c r="AN11" i="67"/>
  <c r="AH11" i="96"/>
  <c r="AQ11" i="96" s="1"/>
  <c r="AN10" i="99"/>
  <c r="AI10" i="99"/>
  <c r="Y12" i="21"/>
  <c r="X12" i="21"/>
  <c r="Z11" i="42"/>
  <c r="AR11" i="77"/>
  <c r="Z11" i="96"/>
  <c r="Z11" i="40"/>
  <c r="AH12" i="2"/>
  <c r="AQ12" i="2" s="1"/>
  <c r="AR11" i="76"/>
  <c r="AH11" i="58"/>
  <c r="AQ11" i="58" s="1"/>
  <c r="AH11" i="27"/>
  <c r="AQ11" i="27" s="1"/>
  <c r="AH12" i="74"/>
  <c r="AQ12" i="74" s="1"/>
  <c r="Y12" i="98"/>
  <c r="X12" i="98"/>
  <c r="AI11" i="28"/>
  <c r="AN11" i="28"/>
  <c r="Z12" i="97"/>
  <c r="AN11" i="72"/>
  <c r="AI11" i="72"/>
  <c r="AN10" i="69"/>
  <c r="AI10" i="69"/>
  <c r="AR10" i="40"/>
  <c r="AI11" i="83"/>
  <c r="AN11" i="83"/>
  <c r="Y12" i="39"/>
  <c r="X12" i="39"/>
  <c r="AH12" i="49"/>
  <c r="AQ12" i="49" s="1"/>
  <c r="Y13" i="100"/>
  <c r="X13" i="100"/>
  <c r="Z12" i="78"/>
  <c r="Y11" i="32"/>
  <c r="X11" i="32"/>
  <c r="Y11" i="24"/>
  <c r="X11" i="24"/>
  <c r="Y12" i="41"/>
  <c r="X12" i="41"/>
  <c r="AH12" i="16"/>
  <c r="AQ12" i="16" s="1"/>
  <c r="Y11" i="103"/>
  <c r="X11" i="103"/>
  <c r="AR11" i="79"/>
  <c r="AR10" i="90"/>
  <c r="AH11" i="50"/>
  <c r="AQ11" i="50" s="1"/>
  <c r="AI11" i="29"/>
  <c r="AN11" i="29"/>
  <c r="Y13" i="53"/>
  <c r="X13" i="53"/>
  <c r="AI11" i="19"/>
  <c r="AN11" i="19"/>
  <c r="Y12" i="92"/>
  <c r="X12" i="92"/>
  <c r="Y12" i="86"/>
  <c r="X12" i="86"/>
  <c r="AI12" i="9" l="1"/>
  <c r="Z13" i="9"/>
  <c r="AI12" i="71"/>
  <c r="AI11" i="22"/>
  <c r="AI11" i="65"/>
  <c r="AF12" i="16"/>
  <c r="AO12" i="16" s="1"/>
  <c r="AI11" i="88"/>
  <c r="AI11" i="48"/>
  <c r="Z12" i="19"/>
  <c r="AN11" i="48"/>
  <c r="AG11" i="50"/>
  <c r="AP11" i="50" s="1"/>
  <c r="AF12" i="49"/>
  <c r="AO12" i="49" s="1"/>
  <c r="AG12" i="12"/>
  <c r="AP12" i="12" s="1"/>
  <c r="AE11" i="58"/>
  <c r="AI11" i="67"/>
  <c r="AI12" i="44"/>
  <c r="AR12" i="44" s="1"/>
  <c r="Z11" i="87"/>
  <c r="AG11" i="51"/>
  <c r="AP11" i="51" s="1"/>
  <c r="Z11" i="24"/>
  <c r="Z12" i="63"/>
  <c r="AG12" i="63" s="1"/>
  <c r="AP12" i="63" s="1"/>
  <c r="Z12" i="60"/>
  <c r="AE12" i="60" s="1"/>
  <c r="AF11" i="51"/>
  <c r="AO11" i="51" s="1"/>
  <c r="AF12" i="13"/>
  <c r="AO12" i="13" s="1"/>
  <c r="AE12" i="79"/>
  <c r="AN12" i="79" s="1"/>
  <c r="Z12" i="72"/>
  <c r="W13" i="13"/>
  <c r="X13" i="13" s="1"/>
  <c r="AF12" i="79"/>
  <c r="AO12" i="79" s="1"/>
  <c r="AF12" i="15"/>
  <c r="AO12" i="15" s="1"/>
  <c r="AG12" i="79"/>
  <c r="AP12" i="79" s="1"/>
  <c r="X12" i="37"/>
  <c r="AG12" i="15"/>
  <c r="AP12" i="15" s="1"/>
  <c r="AE12" i="15"/>
  <c r="Z12" i="81"/>
  <c r="AG12" i="81" s="1"/>
  <c r="AP12" i="81" s="1"/>
  <c r="Z13" i="44"/>
  <c r="AE13" i="44" s="1"/>
  <c r="AI11" i="86"/>
  <c r="AR11" i="86" s="1"/>
  <c r="X12" i="54"/>
  <c r="Z11" i="69"/>
  <c r="AE11" i="51"/>
  <c r="AN11" i="51" s="1"/>
  <c r="Z12" i="39"/>
  <c r="AF12" i="39" s="1"/>
  <c r="AO12" i="39" s="1"/>
  <c r="Z13" i="71"/>
  <c r="AI11" i="54"/>
  <c r="AI11" i="92"/>
  <c r="Z12" i="41"/>
  <c r="Z12" i="86"/>
  <c r="AF12" i="86" s="1"/>
  <c r="AO12" i="86" s="1"/>
  <c r="Z11" i="32"/>
  <c r="AF11" i="32" s="1"/>
  <c r="AO11" i="32" s="1"/>
  <c r="Z12" i="48"/>
  <c r="W13" i="48" s="1"/>
  <c r="Z12" i="83"/>
  <c r="AF12" i="83" s="1"/>
  <c r="AO12" i="83" s="1"/>
  <c r="Z13" i="89"/>
  <c r="AG13" i="89" s="1"/>
  <c r="AP13" i="89" s="1"/>
  <c r="Z12" i="94"/>
  <c r="Z13" i="53"/>
  <c r="W14" i="53" s="1"/>
  <c r="Z12" i="92"/>
  <c r="AF12" i="92" s="1"/>
  <c r="AO12" i="92" s="1"/>
  <c r="Z12" i="62"/>
  <c r="AE12" i="62" s="1"/>
  <c r="Z11" i="26"/>
  <c r="AE11" i="26" s="1"/>
  <c r="Z12" i="43"/>
  <c r="AG12" i="43" s="1"/>
  <c r="AP12" i="43" s="1"/>
  <c r="Z12" i="65"/>
  <c r="AE12" i="65" s="1"/>
  <c r="W13" i="63"/>
  <c r="W13" i="60"/>
  <c r="AE12" i="83"/>
  <c r="AG12" i="83"/>
  <c r="AP12" i="83" s="1"/>
  <c r="AF12" i="65"/>
  <c r="AO12" i="65" s="1"/>
  <c r="AR11" i="19"/>
  <c r="AH11" i="103"/>
  <c r="AQ11" i="103" s="1"/>
  <c r="AR12" i="89"/>
  <c r="AR11" i="54"/>
  <c r="AF12" i="77"/>
  <c r="AO12" i="77" s="1"/>
  <c r="AE12" i="77"/>
  <c r="AG12" i="77"/>
  <c r="AP12" i="77" s="1"/>
  <c r="W13" i="77"/>
  <c r="W14" i="44"/>
  <c r="AH12" i="102"/>
  <c r="AQ12" i="102" s="1"/>
  <c r="Y13" i="13"/>
  <c r="AR10" i="99"/>
  <c r="AR11" i="48"/>
  <c r="AH12" i="59"/>
  <c r="AQ12" i="59" s="1"/>
  <c r="AH12" i="29"/>
  <c r="AQ12" i="29" s="1"/>
  <c r="AF12" i="68"/>
  <c r="AO12" i="68" s="1"/>
  <c r="AE12" i="68"/>
  <c r="AG12" i="68"/>
  <c r="AP12" i="68" s="1"/>
  <c r="W13" i="68"/>
  <c r="AR11" i="81"/>
  <c r="AH12" i="82"/>
  <c r="AQ12" i="82" s="1"/>
  <c r="AI12" i="38"/>
  <c r="AN12" i="38"/>
  <c r="AH11" i="104"/>
  <c r="AQ11" i="104" s="1"/>
  <c r="Z12" i="102"/>
  <c r="AR10" i="103"/>
  <c r="Y12" i="14"/>
  <c r="X12" i="14"/>
  <c r="AG11" i="52"/>
  <c r="AP11" i="52" s="1"/>
  <c r="AE11" i="52"/>
  <c r="W12" i="52"/>
  <c r="AF11" i="52"/>
  <c r="AO11" i="52" s="1"/>
  <c r="Y12" i="25"/>
  <c r="X12" i="25"/>
  <c r="AH12" i="84"/>
  <c r="AQ12" i="84" s="1"/>
  <c r="AH12" i="28"/>
  <c r="AQ12" i="28" s="1"/>
  <c r="AN12" i="74"/>
  <c r="AI12" i="74"/>
  <c r="Y12" i="58"/>
  <c r="X12" i="58"/>
  <c r="AH12" i="54"/>
  <c r="AQ12" i="54" s="1"/>
  <c r="AH12" i="36"/>
  <c r="AQ12" i="36" s="1"/>
  <c r="AR10" i="104"/>
  <c r="W13" i="73"/>
  <c r="AG12" i="73"/>
  <c r="AP12" i="73" s="1"/>
  <c r="AF12" i="73"/>
  <c r="AO12" i="73" s="1"/>
  <c r="AE12" i="73"/>
  <c r="AR12" i="71"/>
  <c r="AN11" i="101"/>
  <c r="AI11" i="101"/>
  <c r="W12" i="66"/>
  <c r="AG11" i="66"/>
  <c r="AP11" i="66" s="1"/>
  <c r="AF11" i="66"/>
  <c r="AO11" i="66" s="1"/>
  <c r="AE11" i="66"/>
  <c r="AR11" i="20"/>
  <c r="AH12" i="43"/>
  <c r="AQ12" i="43" s="1"/>
  <c r="AR11" i="36"/>
  <c r="Y13" i="70"/>
  <c r="X13" i="70"/>
  <c r="AH12" i="81"/>
  <c r="AQ12" i="81" s="1"/>
  <c r="Y12" i="30"/>
  <c r="X12" i="30"/>
  <c r="AR11" i="94"/>
  <c r="AR10" i="87"/>
  <c r="Y12" i="51"/>
  <c r="X12" i="51"/>
  <c r="W12" i="96"/>
  <c r="AG11" i="96"/>
  <c r="AP11" i="96" s="1"/>
  <c r="AF11" i="96"/>
  <c r="AO11" i="96" s="1"/>
  <c r="AE11" i="96"/>
  <c r="AF13" i="89"/>
  <c r="AO13" i="89" s="1"/>
  <c r="AE13" i="89"/>
  <c r="W14" i="89"/>
  <c r="AH12" i="65"/>
  <c r="AQ12" i="65" s="1"/>
  <c r="Y13" i="79"/>
  <c r="X13" i="79"/>
  <c r="AE12" i="19"/>
  <c r="AG12" i="19"/>
  <c r="AP12" i="19" s="1"/>
  <c r="W13" i="19"/>
  <c r="AF12" i="19"/>
  <c r="AO12" i="19" s="1"/>
  <c r="AH12" i="60"/>
  <c r="AQ12" i="60" s="1"/>
  <c r="AH12" i="92"/>
  <c r="AQ12" i="92" s="1"/>
  <c r="AH11" i="24"/>
  <c r="AQ11" i="24" s="1"/>
  <c r="W13" i="78"/>
  <c r="AG12" i="78"/>
  <c r="AP12" i="78" s="1"/>
  <c r="AF12" i="78"/>
  <c r="AO12" i="78" s="1"/>
  <c r="AE12" i="78"/>
  <c r="AH12" i="39"/>
  <c r="AQ12" i="39" s="1"/>
  <c r="AH12" i="35"/>
  <c r="AQ12" i="35" s="1"/>
  <c r="AN11" i="50"/>
  <c r="AI11" i="50"/>
  <c r="AH12" i="22"/>
  <c r="AQ12" i="22" s="1"/>
  <c r="Z12" i="59"/>
  <c r="Z12" i="82"/>
  <c r="Z11" i="104"/>
  <c r="AN12" i="12"/>
  <c r="AI12" i="12"/>
  <c r="AH12" i="62"/>
  <c r="AQ12" i="62" s="1"/>
  <c r="AI11" i="14"/>
  <c r="AN11" i="14"/>
  <c r="AH12" i="33"/>
  <c r="AQ12" i="33" s="1"/>
  <c r="AR11" i="63"/>
  <c r="Y13" i="80"/>
  <c r="X13" i="80"/>
  <c r="AH11" i="26"/>
  <c r="AQ11" i="26" s="1"/>
  <c r="Z12" i="84"/>
  <c r="Z12" i="28"/>
  <c r="AI12" i="2"/>
  <c r="AN12" i="2"/>
  <c r="AR11" i="43"/>
  <c r="Z12" i="54"/>
  <c r="Z12" i="36"/>
  <c r="AH12" i="72"/>
  <c r="AQ12" i="72" s="1"/>
  <c r="AH11" i="99"/>
  <c r="AQ11" i="99" s="1"/>
  <c r="W13" i="43"/>
  <c r="AE12" i="43"/>
  <c r="AF12" i="43"/>
  <c r="AO12" i="43" s="1"/>
  <c r="AH12" i="64"/>
  <c r="AQ12" i="64" s="1"/>
  <c r="AE12" i="86"/>
  <c r="W13" i="86"/>
  <c r="AG12" i="86"/>
  <c r="AP12" i="86" s="1"/>
  <c r="AE12" i="41"/>
  <c r="AG12" i="41"/>
  <c r="AP12" i="41" s="1"/>
  <c r="AF12" i="41"/>
  <c r="AO12" i="41" s="1"/>
  <c r="W13" i="41"/>
  <c r="AR11" i="83"/>
  <c r="AH12" i="48"/>
  <c r="AQ12" i="48" s="1"/>
  <c r="AR11" i="21"/>
  <c r="AI12" i="31"/>
  <c r="AN12" i="31"/>
  <c r="AI12" i="46"/>
  <c r="AN12" i="46"/>
  <c r="AE11" i="10"/>
  <c r="W12" i="10"/>
  <c r="AG11" i="10"/>
  <c r="AP11" i="10" s="1"/>
  <c r="AF11" i="10"/>
  <c r="AO11" i="10" s="1"/>
  <c r="Y13" i="74"/>
  <c r="X13" i="74"/>
  <c r="W13" i="61"/>
  <c r="AE12" i="61"/>
  <c r="AG12" i="61"/>
  <c r="AP12" i="61" s="1"/>
  <c r="AF12" i="61"/>
  <c r="AO12" i="61" s="1"/>
  <c r="Y13" i="16"/>
  <c r="X13" i="16"/>
  <c r="Y13" i="34"/>
  <c r="X13" i="34"/>
  <c r="AI11" i="17"/>
  <c r="AN11" i="17"/>
  <c r="Z11" i="103"/>
  <c r="W13" i="97"/>
  <c r="AG12" i="97"/>
  <c r="AP12" i="97" s="1"/>
  <c r="AF12" i="97"/>
  <c r="AO12" i="97" s="1"/>
  <c r="AE12" i="97"/>
  <c r="AE11" i="24"/>
  <c r="AF11" i="24"/>
  <c r="AO11" i="24" s="1"/>
  <c r="AG11" i="24"/>
  <c r="AP11" i="24" s="1"/>
  <c r="W12" i="24"/>
  <c r="AE11" i="42"/>
  <c r="AG11" i="42"/>
  <c r="AP11" i="42" s="1"/>
  <c r="AF11" i="42"/>
  <c r="AO11" i="42" s="1"/>
  <c r="W12" i="42"/>
  <c r="AH12" i="20"/>
  <c r="AQ12" i="20" s="1"/>
  <c r="AR11" i="92"/>
  <c r="AR11" i="62"/>
  <c r="Z12" i="29"/>
  <c r="AR11" i="33"/>
  <c r="W12" i="91"/>
  <c r="AG11" i="91"/>
  <c r="AP11" i="91" s="1"/>
  <c r="AF11" i="91"/>
  <c r="AO11" i="91" s="1"/>
  <c r="AE11" i="91"/>
  <c r="W12" i="75"/>
  <c r="AG11" i="75"/>
  <c r="AP11" i="75" s="1"/>
  <c r="AF11" i="75"/>
  <c r="AO11" i="75" s="1"/>
  <c r="AE11" i="75"/>
  <c r="Y13" i="12"/>
  <c r="X13" i="12"/>
  <c r="AR11" i="22"/>
  <c r="AH12" i="94"/>
  <c r="AQ12" i="94" s="1"/>
  <c r="AH13" i="9"/>
  <c r="AQ13" i="9" s="1"/>
  <c r="AI12" i="13"/>
  <c r="AN12" i="13"/>
  <c r="AR11" i="84"/>
  <c r="AH11" i="87"/>
  <c r="AQ11" i="87" s="1"/>
  <c r="Z12" i="33"/>
  <c r="AN12" i="80"/>
  <c r="AI12" i="80"/>
  <c r="Y12" i="90"/>
  <c r="X12" i="90"/>
  <c r="Y13" i="2"/>
  <c r="X13" i="2"/>
  <c r="AR10" i="24"/>
  <c r="Y12" i="45"/>
  <c r="X12" i="45"/>
  <c r="AR11" i="64"/>
  <c r="W13" i="72"/>
  <c r="AG12" i="72"/>
  <c r="AP12" i="72" s="1"/>
  <c r="AF12" i="72"/>
  <c r="AO12" i="72" s="1"/>
  <c r="AE12" i="72"/>
  <c r="AR10" i="23"/>
  <c r="Z11" i="99"/>
  <c r="AH12" i="67"/>
  <c r="AQ12" i="67" s="1"/>
  <c r="AN12" i="16"/>
  <c r="AI12" i="16"/>
  <c r="AI11" i="27"/>
  <c r="AN11" i="27"/>
  <c r="AH12" i="93"/>
  <c r="AQ12" i="93" s="1"/>
  <c r="Z12" i="64"/>
  <c r="AH11" i="23"/>
  <c r="AQ11" i="23" s="1"/>
  <c r="Y13" i="15"/>
  <c r="X13" i="15"/>
  <c r="AR12" i="53"/>
  <c r="AH12" i="83"/>
  <c r="AQ12" i="83" s="1"/>
  <c r="AN11" i="90"/>
  <c r="AI11" i="90"/>
  <c r="W13" i="105"/>
  <c r="AG12" i="105"/>
  <c r="AP12" i="105" s="1"/>
  <c r="AF12" i="105"/>
  <c r="AO12" i="105" s="1"/>
  <c r="AE12" i="105"/>
  <c r="W12" i="69"/>
  <c r="AG11" i="69"/>
  <c r="AP11" i="69" s="1"/>
  <c r="AF11" i="69"/>
  <c r="AO11" i="69" s="1"/>
  <c r="AE11" i="69"/>
  <c r="AH12" i="63"/>
  <c r="AQ12" i="63" s="1"/>
  <c r="AF13" i="71"/>
  <c r="AO13" i="71" s="1"/>
  <c r="AG13" i="71"/>
  <c r="AP13" i="71" s="1"/>
  <c r="AE13" i="71"/>
  <c r="W14" i="71"/>
  <c r="AH13" i="53"/>
  <c r="AQ13" i="53" s="1"/>
  <c r="AH13" i="100"/>
  <c r="AQ13" i="100" s="1"/>
  <c r="Z13" i="100"/>
  <c r="AH12" i="21"/>
  <c r="AQ12" i="21" s="1"/>
  <c r="Z12" i="20"/>
  <c r="Z12" i="35"/>
  <c r="Z12" i="22"/>
  <c r="W13" i="76"/>
  <c r="AG12" i="76"/>
  <c r="AP12" i="76" s="1"/>
  <c r="AF12" i="76"/>
  <c r="AO12" i="76" s="1"/>
  <c r="AE12" i="76"/>
  <c r="AH12" i="88"/>
  <c r="AQ12" i="88" s="1"/>
  <c r="Y13" i="38"/>
  <c r="X13" i="38"/>
  <c r="AF12" i="18"/>
  <c r="AO12" i="18" s="1"/>
  <c r="W13" i="18"/>
  <c r="AG12" i="18"/>
  <c r="AP12" i="18" s="1"/>
  <c r="AE12" i="18"/>
  <c r="Y13" i="31"/>
  <c r="X13" i="31"/>
  <c r="AR12" i="47"/>
  <c r="Y13" i="46"/>
  <c r="X13" i="46"/>
  <c r="Y13" i="49"/>
  <c r="X13" i="49"/>
  <c r="W13" i="94"/>
  <c r="AG12" i="94"/>
  <c r="AP12" i="94" s="1"/>
  <c r="AF12" i="94"/>
  <c r="AO12" i="94" s="1"/>
  <c r="AE12" i="94"/>
  <c r="W14" i="9"/>
  <c r="AG13" i="9"/>
  <c r="AP13" i="9" s="1"/>
  <c r="AF13" i="9"/>
  <c r="AO13" i="9" s="1"/>
  <c r="AE13" i="9"/>
  <c r="W12" i="87"/>
  <c r="AG11" i="87"/>
  <c r="AP11" i="87" s="1"/>
  <c r="AF11" i="87"/>
  <c r="AO11" i="87" s="1"/>
  <c r="AE11" i="87"/>
  <c r="AH11" i="11"/>
  <c r="AQ11" i="11" s="1"/>
  <c r="AN11" i="25"/>
  <c r="AI11" i="25"/>
  <c r="AH12" i="95"/>
  <c r="AQ12" i="95" s="1"/>
  <c r="AR11" i="98"/>
  <c r="AN11" i="58"/>
  <c r="AI11" i="58"/>
  <c r="AH12" i="37"/>
  <c r="AQ12" i="37" s="1"/>
  <c r="AH12" i="19"/>
  <c r="AQ12" i="19" s="1"/>
  <c r="Y13" i="85"/>
  <c r="X13" i="85"/>
  <c r="Z12" i="67"/>
  <c r="AR12" i="100"/>
  <c r="AN12" i="34"/>
  <c r="AI12" i="34"/>
  <c r="Y12" i="27"/>
  <c r="X12" i="27"/>
  <c r="AH13" i="47"/>
  <c r="AQ13" i="47" s="1"/>
  <c r="AR11" i="35"/>
  <c r="Z12" i="93"/>
  <c r="AR11" i="95"/>
  <c r="AN11" i="30"/>
  <c r="AI11" i="30"/>
  <c r="Z11" i="23"/>
  <c r="AR10" i="11"/>
  <c r="AR12" i="9"/>
  <c r="AR10" i="69"/>
  <c r="AR11" i="28"/>
  <c r="AH12" i="98"/>
  <c r="AQ12" i="98" s="1"/>
  <c r="AH12" i="86"/>
  <c r="AQ12" i="86" s="1"/>
  <c r="AR11" i="29"/>
  <c r="AH12" i="41"/>
  <c r="AQ12" i="41" s="1"/>
  <c r="AH11" i="32"/>
  <c r="AQ11" i="32" s="1"/>
  <c r="AR11" i="72"/>
  <c r="Z12" i="98"/>
  <c r="AG11" i="40"/>
  <c r="AP11" i="40" s="1"/>
  <c r="W12" i="40"/>
  <c r="AE11" i="40"/>
  <c r="AF11" i="40"/>
  <c r="AO11" i="40" s="1"/>
  <c r="Z12" i="21"/>
  <c r="AR11" i="67"/>
  <c r="AR11" i="59"/>
  <c r="Y12" i="50"/>
  <c r="X12" i="50"/>
  <c r="AH13" i="89"/>
  <c r="AQ13" i="89" s="1"/>
  <c r="AR11" i="65"/>
  <c r="AR11" i="93"/>
  <c r="AR11" i="60"/>
  <c r="Z12" i="88"/>
  <c r="AN12" i="49"/>
  <c r="AI12" i="49"/>
  <c r="AH13" i="44"/>
  <c r="AQ13" i="44" s="1"/>
  <c r="AR11" i="37"/>
  <c r="AE11" i="55"/>
  <c r="AG11" i="55"/>
  <c r="AP11" i="55" s="1"/>
  <c r="W12" i="55"/>
  <c r="AF11" i="55"/>
  <c r="AO11" i="55" s="1"/>
  <c r="Z11" i="11"/>
  <c r="Z12" i="95"/>
  <c r="Z12" i="37"/>
  <c r="AN12" i="85"/>
  <c r="AI12" i="85"/>
  <c r="AR10" i="32"/>
  <c r="AI11" i="45"/>
  <c r="AN11" i="45"/>
  <c r="AH11" i="69"/>
  <c r="AQ11" i="69" s="1"/>
  <c r="Y12" i="101"/>
  <c r="X12" i="101"/>
  <c r="AR10" i="26"/>
  <c r="Z13" i="47"/>
  <c r="AN12" i="70"/>
  <c r="AI12" i="70"/>
  <c r="AR11" i="88"/>
  <c r="AR11" i="39"/>
  <c r="AR11" i="82"/>
  <c r="Y12" i="17"/>
  <c r="X12" i="17"/>
  <c r="AR11" i="102"/>
  <c r="AR11" i="41"/>
  <c r="AH13" i="71"/>
  <c r="AQ13" i="71" s="1"/>
  <c r="AI12" i="15"/>
  <c r="AN12" i="15"/>
  <c r="Z13" i="74" l="1"/>
  <c r="AG12" i="65"/>
  <c r="AP12" i="65" s="1"/>
  <c r="AE12" i="63"/>
  <c r="AG13" i="44"/>
  <c r="AP13" i="44" s="1"/>
  <c r="AF13" i="44"/>
  <c r="AO13" i="44" s="1"/>
  <c r="AG11" i="26"/>
  <c r="AP11" i="26" s="1"/>
  <c r="AG12" i="60"/>
  <c r="AP12" i="60" s="1"/>
  <c r="W13" i="83"/>
  <c r="AF11" i="26"/>
  <c r="AO11" i="26" s="1"/>
  <c r="W12" i="26"/>
  <c r="AF12" i="48"/>
  <c r="AO12" i="48" s="1"/>
  <c r="AF12" i="60"/>
  <c r="AO12" i="60" s="1"/>
  <c r="AE12" i="48"/>
  <c r="W13" i="65"/>
  <c r="AG13" i="53"/>
  <c r="AP13" i="53" s="1"/>
  <c r="AF12" i="63"/>
  <c r="AO12" i="63" s="1"/>
  <c r="Z13" i="38"/>
  <c r="AF13" i="38" s="1"/>
  <c r="AO13" i="38" s="1"/>
  <c r="Z13" i="34"/>
  <c r="AE12" i="39"/>
  <c r="W13" i="81"/>
  <c r="AG12" i="39"/>
  <c r="AP12" i="39" s="1"/>
  <c r="AE12" i="81"/>
  <c r="AI12" i="81" s="1"/>
  <c r="AI12" i="79"/>
  <c r="AR12" i="79" s="1"/>
  <c r="AF12" i="62"/>
  <c r="AO12" i="62" s="1"/>
  <c r="AF13" i="53"/>
  <c r="AO13" i="53" s="1"/>
  <c r="W13" i="39"/>
  <c r="X13" i="39" s="1"/>
  <c r="AF12" i="81"/>
  <c r="AO12" i="81" s="1"/>
  <c r="AE13" i="53"/>
  <c r="AI11" i="51"/>
  <c r="AR11" i="51" s="1"/>
  <c r="AE11" i="32"/>
  <c r="AN11" i="32" s="1"/>
  <c r="Z13" i="2"/>
  <c r="AF13" i="2" s="1"/>
  <c r="AO13" i="2" s="1"/>
  <c r="W13" i="92"/>
  <c r="AG12" i="48"/>
  <c r="AP12" i="48" s="1"/>
  <c r="AE12" i="92"/>
  <c r="AG11" i="32"/>
  <c r="AP11" i="32" s="1"/>
  <c r="W13" i="62"/>
  <c r="AG12" i="92"/>
  <c r="AP12" i="92" s="1"/>
  <c r="W12" i="32"/>
  <c r="X12" i="32" s="1"/>
  <c r="AG12" i="62"/>
  <c r="AP12" i="62" s="1"/>
  <c r="Z13" i="46"/>
  <c r="Z12" i="25"/>
  <c r="AG12" i="25" s="1"/>
  <c r="AP12" i="25" s="1"/>
  <c r="Z12" i="45"/>
  <c r="AE12" i="45" s="1"/>
  <c r="Z12" i="58"/>
  <c r="AE12" i="58" s="1"/>
  <c r="Z13" i="80"/>
  <c r="AG13" i="80" s="1"/>
  <c r="AP13" i="80" s="1"/>
  <c r="Z13" i="16"/>
  <c r="W14" i="16" s="1"/>
  <c r="Z13" i="85"/>
  <c r="Z12" i="90"/>
  <c r="AG12" i="90" s="1"/>
  <c r="AP12" i="90" s="1"/>
  <c r="Z13" i="12"/>
  <c r="AF13" i="12" s="1"/>
  <c r="AO13" i="12" s="1"/>
  <c r="Z13" i="79"/>
  <c r="AG13" i="79" s="1"/>
  <c r="AP13" i="79" s="1"/>
  <c r="W14" i="80"/>
  <c r="AG13" i="2"/>
  <c r="AP13" i="2" s="1"/>
  <c r="AE13" i="2"/>
  <c r="W14" i="47"/>
  <c r="AE13" i="47"/>
  <c r="AF13" i="47"/>
  <c r="AO13" i="47" s="1"/>
  <c r="AG13" i="47"/>
  <c r="AP13" i="47" s="1"/>
  <c r="AR12" i="85"/>
  <c r="Y12" i="55"/>
  <c r="X12" i="55"/>
  <c r="AN11" i="40"/>
  <c r="AI11" i="40"/>
  <c r="AH12" i="27"/>
  <c r="AQ12" i="27" s="1"/>
  <c r="Y13" i="76"/>
  <c r="X13" i="76"/>
  <c r="AN12" i="73"/>
  <c r="AI12" i="73"/>
  <c r="AH12" i="14"/>
  <c r="AQ12" i="14" s="1"/>
  <c r="Y12" i="40"/>
  <c r="X12" i="40"/>
  <c r="Z12" i="27"/>
  <c r="W13" i="67"/>
  <c r="AG12" i="67"/>
  <c r="AP12" i="67" s="1"/>
  <c r="AF12" i="67"/>
  <c r="AO12" i="67" s="1"/>
  <c r="AE12" i="67"/>
  <c r="AG12" i="22"/>
  <c r="AP12" i="22" s="1"/>
  <c r="W13" i="22"/>
  <c r="AE12" i="22"/>
  <c r="AF12" i="22"/>
  <c r="AO12" i="22" s="1"/>
  <c r="AN12" i="105"/>
  <c r="AI12" i="105"/>
  <c r="AR11" i="90"/>
  <c r="AH13" i="15"/>
  <c r="AQ13" i="15" s="1"/>
  <c r="W12" i="99"/>
  <c r="AG11" i="99"/>
  <c r="AP11" i="99" s="1"/>
  <c r="AF11" i="99"/>
  <c r="AO11" i="99" s="1"/>
  <c r="AE11" i="99"/>
  <c r="Y13" i="72"/>
  <c r="X13" i="72"/>
  <c r="AN11" i="91"/>
  <c r="AI11" i="91"/>
  <c r="AF12" i="29"/>
  <c r="AO12" i="29" s="1"/>
  <c r="AG12" i="29"/>
  <c r="AP12" i="29" s="1"/>
  <c r="W13" i="29"/>
  <c r="AE12" i="29"/>
  <c r="AN12" i="61"/>
  <c r="AI12" i="61"/>
  <c r="AR12" i="31"/>
  <c r="Y13" i="86"/>
  <c r="X13" i="86"/>
  <c r="AE12" i="54"/>
  <c r="AF12" i="54"/>
  <c r="AO12" i="54" s="1"/>
  <c r="W13" i="54"/>
  <c r="AG12" i="54"/>
  <c r="AP12" i="54" s="1"/>
  <c r="W13" i="84"/>
  <c r="AG12" i="84"/>
  <c r="AP12" i="84" s="1"/>
  <c r="AF12" i="84"/>
  <c r="AO12" i="84" s="1"/>
  <c r="AE12" i="84"/>
  <c r="AF12" i="59"/>
  <c r="AO12" i="59" s="1"/>
  <c r="AE12" i="59"/>
  <c r="AG12" i="59"/>
  <c r="AP12" i="59" s="1"/>
  <c r="W13" i="59"/>
  <c r="Y13" i="78"/>
  <c r="X13" i="78"/>
  <c r="AN13" i="89"/>
  <c r="AI13" i="89"/>
  <c r="AH12" i="51"/>
  <c r="AQ12" i="51" s="1"/>
  <c r="AH13" i="70"/>
  <c r="AQ13" i="70" s="1"/>
  <c r="Y12" i="66"/>
  <c r="X12" i="66"/>
  <c r="AR12" i="74"/>
  <c r="Y12" i="52"/>
  <c r="X12" i="52"/>
  <c r="Z12" i="14"/>
  <c r="Y14" i="44"/>
  <c r="X14" i="44"/>
  <c r="AN12" i="77"/>
  <c r="AI12" i="77"/>
  <c r="AN12" i="62"/>
  <c r="Y14" i="53"/>
  <c r="X14" i="53"/>
  <c r="Y14" i="89"/>
  <c r="X14" i="89"/>
  <c r="Y13" i="63"/>
  <c r="X13" i="63"/>
  <c r="AH12" i="17"/>
  <c r="AQ12" i="17" s="1"/>
  <c r="AH13" i="49"/>
  <c r="AQ13" i="49" s="1"/>
  <c r="AF12" i="37"/>
  <c r="AO12" i="37" s="1"/>
  <c r="AG12" i="37"/>
  <c r="AP12" i="37" s="1"/>
  <c r="W13" i="37"/>
  <c r="AE12" i="37"/>
  <c r="AN11" i="55"/>
  <c r="AI11" i="55"/>
  <c r="AH13" i="85"/>
  <c r="AQ13" i="85" s="1"/>
  <c r="Y14" i="9"/>
  <c r="X14" i="9"/>
  <c r="Z13" i="49"/>
  <c r="Y13" i="18"/>
  <c r="Z13" i="18" s="1"/>
  <c r="X13" i="18"/>
  <c r="AG12" i="35"/>
  <c r="AP12" i="35" s="1"/>
  <c r="AF12" i="35"/>
  <c r="AO12" i="35" s="1"/>
  <c r="AE12" i="35"/>
  <c r="W13" i="35"/>
  <c r="Z13" i="15"/>
  <c r="AR11" i="27"/>
  <c r="Y12" i="42"/>
  <c r="X12" i="42"/>
  <c r="AN12" i="97"/>
  <c r="AI12" i="97"/>
  <c r="AH13" i="16"/>
  <c r="AQ13" i="16" s="1"/>
  <c r="Y13" i="61"/>
  <c r="X13" i="61"/>
  <c r="Y12" i="10"/>
  <c r="X12" i="10"/>
  <c r="Y13" i="41"/>
  <c r="X13" i="41"/>
  <c r="AN12" i="86"/>
  <c r="AI12" i="86"/>
  <c r="AH12" i="30"/>
  <c r="AQ12" i="30" s="1"/>
  <c r="Z13" i="70"/>
  <c r="AR11" i="101"/>
  <c r="AI11" i="52"/>
  <c r="AN11" i="52"/>
  <c r="Y13" i="68"/>
  <c r="X13" i="68"/>
  <c r="AH13" i="13"/>
  <c r="AQ13" i="13" s="1"/>
  <c r="Y12" i="26"/>
  <c r="X12" i="26"/>
  <c r="Y13" i="60"/>
  <c r="X13" i="60"/>
  <c r="Z13" i="60" s="1"/>
  <c r="Y13" i="48"/>
  <c r="X13" i="48"/>
  <c r="AE13" i="46"/>
  <c r="AF13" i="46"/>
  <c r="AO13" i="46" s="1"/>
  <c r="W14" i="46"/>
  <c r="AG13" i="46"/>
  <c r="AP13" i="46" s="1"/>
  <c r="AE13" i="38"/>
  <c r="Y12" i="75"/>
  <c r="X12" i="75"/>
  <c r="W12" i="103"/>
  <c r="AG11" i="103"/>
  <c r="AP11" i="103" s="1"/>
  <c r="AE11" i="103"/>
  <c r="AF11" i="103"/>
  <c r="AO11" i="103" s="1"/>
  <c r="AG12" i="36"/>
  <c r="AP12" i="36" s="1"/>
  <c r="W13" i="36"/>
  <c r="AE12" i="36"/>
  <c r="AF12" i="36"/>
  <c r="AO12" i="36" s="1"/>
  <c r="W13" i="82"/>
  <c r="AG12" i="82"/>
  <c r="AP12" i="82" s="1"/>
  <c r="AF12" i="82"/>
  <c r="AO12" i="82" s="1"/>
  <c r="AE12" i="82"/>
  <c r="AH13" i="79"/>
  <c r="AQ13" i="79" s="1"/>
  <c r="AR12" i="49"/>
  <c r="Z12" i="17"/>
  <c r="AH12" i="101"/>
  <c r="AQ12" i="101" s="1"/>
  <c r="AR11" i="45"/>
  <c r="AF12" i="95"/>
  <c r="AO12" i="95" s="1"/>
  <c r="AG12" i="95"/>
  <c r="AP12" i="95" s="1"/>
  <c r="AE12" i="95"/>
  <c r="W13" i="95"/>
  <c r="W13" i="88"/>
  <c r="AG12" i="88"/>
  <c r="AP12" i="88" s="1"/>
  <c r="AE12" i="88"/>
  <c r="AF12" i="88"/>
  <c r="AO12" i="88" s="1"/>
  <c r="AH12" i="50"/>
  <c r="AQ12" i="50" s="1"/>
  <c r="AF12" i="98"/>
  <c r="AO12" i="98" s="1"/>
  <c r="AE12" i="98"/>
  <c r="W13" i="98"/>
  <c r="AG12" i="98"/>
  <c r="AP12" i="98" s="1"/>
  <c r="Y13" i="39"/>
  <c r="AR12" i="34"/>
  <c r="W14" i="85"/>
  <c r="AG13" i="85"/>
  <c r="AP13" i="85" s="1"/>
  <c r="AF13" i="85"/>
  <c r="AO13" i="85" s="1"/>
  <c r="AE13" i="85"/>
  <c r="AR11" i="58"/>
  <c r="AR11" i="25"/>
  <c r="AN12" i="94"/>
  <c r="AI12" i="94"/>
  <c r="AH13" i="31"/>
  <c r="AQ13" i="31" s="1"/>
  <c r="AN12" i="76"/>
  <c r="AI12" i="76"/>
  <c r="AG12" i="20"/>
  <c r="AP12" i="20" s="1"/>
  <c r="AF12" i="20"/>
  <c r="AO12" i="20" s="1"/>
  <c r="AE12" i="20"/>
  <c r="W13" i="20"/>
  <c r="Y14" i="71"/>
  <c r="X14" i="71"/>
  <c r="AN11" i="69"/>
  <c r="AI11" i="69"/>
  <c r="AR12" i="16"/>
  <c r="AH13" i="2"/>
  <c r="AQ13" i="2" s="1"/>
  <c r="AR12" i="80"/>
  <c r="AN11" i="75"/>
  <c r="AI11" i="75"/>
  <c r="AI11" i="24"/>
  <c r="AN11" i="24"/>
  <c r="AH13" i="74"/>
  <c r="AQ13" i="74" s="1"/>
  <c r="AI11" i="10"/>
  <c r="AN11" i="10"/>
  <c r="Y13" i="81"/>
  <c r="X13" i="81"/>
  <c r="AR12" i="12"/>
  <c r="Y13" i="19"/>
  <c r="X13" i="19"/>
  <c r="AN11" i="96"/>
  <c r="AI11" i="96"/>
  <c r="Z12" i="51"/>
  <c r="Z12" i="30"/>
  <c r="Y13" i="73"/>
  <c r="X13" i="73"/>
  <c r="AH12" i="25"/>
  <c r="AQ12" i="25" s="1"/>
  <c r="AR12" i="38"/>
  <c r="Z13" i="13"/>
  <c r="Y13" i="65"/>
  <c r="X13" i="65"/>
  <c r="AN11" i="26"/>
  <c r="Y13" i="83"/>
  <c r="X13" i="83"/>
  <c r="AN12" i="63"/>
  <c r="AI12" i="63"/>
  <c r="Y12" i="69"/>
  <c r="X12" i="69"/>
  <c r="Y12" i="24"/>
  <c r="X12" i="24"/>
  <c r="W14" i="34"/>
  <c r="AF13" i="34"/>
  <c r="AO13" i="34" s="1"/>
  <c r="AE13" i="34"/>
  <c r="AG13" i="34"/>
  <c r="AP13" i="34" s="1"/>
  <c r="AN12" i="81"/>
  <c r="AG12" i="28"/>
  <c r="AP12" i="28" s="1"/>
  <c r="W13" i="28"/>
  <c r="AF12" i="28"/>
  <c r="AO12" i="28" s="1"/>
  <c r="AE12" i="28"/>
  <c r="AR11" i="14"/>
  <c r="AN11" i="87"/>
  <c r="AI11" i="87"/>
  <c r="AR12" i="70"/>
  <c r="Z12" i="101"/>
  <c r="W12" i="11"/>
  <c r="AG11" i="11"/>
  <c r="AP11" i="11" s="1"/>
  <c r="AF11" i="11"/>
  <c r="AO11" i="11" s="1"/>
  <c r="AE11" i="11"/>
  <c r="Z12" i="50"/>
  <c r="W13" i="21"/>
  <c r="AG12" i="21"/>
  <c r="AP12" i="21" s="1"/>
  <c r="AE12" i="21"/>
  <c r="AF12" i="21"/>
  <c r="AO12" i="21" s="1"/>
  <c r="AF11" i="23"/>
  <c r="AO11" i="23" s="1"/>
  <c r="AG11" i="23"/>
  <c r="AP11" i="23" s="1"/>
  <c r="W12" i="23"/>
  <c r="AE11" i="23"/>
  <c r="W13" i="93"/>
  <c r="AG12" i="93"/>
  <c r="AP12" i="93" s="1"/>
  <c r="AF12" i="93"/>
  <c r="AO12" i="93" s="1"/>
  <c r="AE12" i="93"/>
  <c r="Y12" i="87"/>
  <c r="X12" i="87"/>
  <c r="AH13" i="46"/>
  <c r="AQ13" i="46" s="1"/>
  <c r="Z13" i="31"/>
  <c r="AH13" i="38"/>
  <c r="AQ13" i="38" s="1"/>
  <c r="AN13" i="71"/>
  <c r="AI13" i="71"/>
  <c r="Y13" i="105"/>
  <c r="X13" i="105"/>
  <c r="AN12" i="72"/>
  <c r="AI12" i="72"/>
  <c r="AH12" i="45"/>
  <c r="AQ12" i="45" s="1"/>
  <c r="Y12" i="91"/>
  <c r="X12" i="91"/>
  <c r="Y13" i="92"/>
  <c r="X13" i="92"/>
  <c r="AR11" i="17"/>
  <c r="AE13" i="16"/>
  <c r="AF13" i="16"/>
  <c r="AO13" i="16" s="1"/>
  <c r="AF13" i="74"/>
  <c r="AO13" i="74" s="1"/>
  <c r="AE13" i="74"/>
  <c r="W14" i="74"/>
  <c r="AG13" i="74"/>
  <c r="AP13" i="74" s="1"/>
  <c r="AH13" i="80"/>
  <c r="AQ13" i="80" s="1"/>
  <c r="AR11" i="50"/>
  <c r="AN12" i="78"/>
  <c r="AI12" i="78"/>
  <c r="AN11" i="66"/>
  <c r="AI11" i="66"/>
  <c r="AH12" i="58"/>
  <c r="AQ12" i="58" s="1"/>
  <c r="AI12" i="68"/>
  <c r="AN12" i="68"/>
  <c r="AN13" i="44"/>
  <c r="AI13" i="44"/>
  <c r="AI12" i="65"/>
  <c r="AN12" i="65"/>
  <c r="AI13" i="53"/>
  <c r="AN13" i="53"/>
  <c r="AI12" i="48"/>
  <c r="AN12" i="48"/>
  <c r="Y13" i="94"/>
  <c r="X13" i="94"/>
  <c r="AI12" i="18"/>
  <c r="AN12" i="18"/>
  <c r="AE13" i="100"/>
  <c r="W14" i="100"/>
  <c r="AG13" i="100"/>
  <c r="AP13" i="100" s="1"/>
  <c r="AF13" i="100"/>
  <c r="AO13" i="100" s="1"/>
  <c r="W13" i="64"/>
  <c r="AG12" i="64"/>
  <c r="AP12" i="64" s="1"/>
  <c r="AF12" i="64"/>
  <c r="AO12" i="64" s="1"/>
  <c r="AE12" i="64"/>
  <c r="AH12" i="90"/>
  <c r="AQ12" i="90" s="1"/>
  <c r="AH13" i="12"/>
  <c r="AQ13" i="12" s="1"/>
  <c r="Y13" i="43"/>
  <c r="X13" i="43"/>
  <c r="Y12" i="96"/>
  <c r="X12" i="96"/>
  <c r="AR12" i="15"/>
  <c r="AI12" i="39"/>
  <c r="AN12" i="39"/>
  <c r="AR11" i="30"/>
  <c r="AN13" i="9"/>
  <c r="AI13" i="9"/>
  <c r="AG12" i="33"/>
  <c r="AP12" i="33" s="1"/>
  <c r="AE12" i="33"/>
  <c r="W13" i="33"/>
  <c r="AF12" i="33"/>
  <c r="AO12" i="33" s="1"/>
  <c r="AR12" i="13"/>
  <c r="AI11" i="42"/>
  <c r="AN11" i="42"/>
  <c r="AN12" i="92"/>
  <c r="AI12" i="92"/>
  <c r="Y13" i="97"/>
  <c r="X13" i="97"/>
  <c r="AH13" i="34"/>
  <c r="AQ13" i="34" s="1"/>
  <c r="AR12" i="46"/>
  <c r="AN12" i="41"/>
  <c r="AI12" i="41"/>
  <c r="AN12" i="43"/>
  <c r="AI12" i="43"/>
  <c r="AR12" i="2"/>
  <c r="AF11" i="104"/>
  <c r="AO11" i="104" s="1"/>
  <c r="AE11" i="104"/>
  <c r="AG11" i="104"/>
  <c r="AP11" i="104" s="1"/>
  <c r="W12" i="104"/>
  <c r="AI12" i="19"/>
  <c r="AN12" i="19"/>
  <c r="W13" i="102"/>
  <c r="AG12" i="102"/>
  <c r="AP12" i="102" s="1"/>
  <c r="AF12" i="102"/>
  <c r="AO12" i="102" s="1"/>
  <c r="AE12" i="102"/>
  <c r="Y13" i="77"/>
  <c r="X13" i="77"/>
  <c r="Y13" i="62"/>
  <c r="X13" i="62"/>
  <c r="AN12" i="83"/>
  <c r="AI12" i="83"/>
  <c r="AN12" i="60"/>
  <c r="AI12" i="60"/>
  <c r="W14" i="2" l="1"/>
  <c r="AI11" i="26"/>
  <c r="W14" i="12"/>
  <c r="W13" i="58"/>
  <c r="AF12" i="58"/>
  <c r="AO12" i="58" s="1"/>
  <c r="W14" i="38"/>
  <c r="Y14" i="38" s="1"/>
  <c r="AG13" i="38"/>
  <c r="AP13" i="38" s="1"/>
  <c r="Y12" i="32"/>
  <c r="AE12" i="25"/>
  <c r="AG13" i="16"/>
  <c r="AP13" i="16" s="1"/>
  <c r="Z12" i="69"/>
  <c r="W14" i="79"/>
  <c r="Y14" i="79" s="1"/>
  <c r="AF13" i="80"/>
  <c r="AO13" i="80" s="1"/>
  <c r="Z13" i="72"/>
  <c r="AE13" i="72" s="1"/>
  <c r="AG12" i="58"/>
  <c r="AP12" i="58" s="1"/>
  <c r="Z13" i="39"/>
  <c r="AG13" i="39" s="1"/>
  <c r="AP13" i="39" s="1"/>
  <c r="AI12" i="62"/>
  <c r="AR12" i="62" s="1"/>
  <c r="AE13" i="79"/>
  <c r="AN13" i="79" s="1"/>
  <c r="AF12" i="25"/>
  <c r="AO12" i="25" s="1"/>
  <c r="Z13" i="81"/>
  <c r="AE12" i="90"/>
  <c r="AI11" i="32"/>
  <c r="AR11" i="32" s="1"/>
  <c r="AF12" i="90"/>
  <c r="AO12" i="90" s="1"/>
  <c r="W13" i="45"/>
  <c r="Y13" i="45" s="1"/>
  <c r="W13" i="25"/>
  <c r="Y13" i="25" s="1"/>
  <c r="W13" i="90"/>
  <c r="X13" i="90" s="1"/>
  <c r="AE13" i="80"/>
  <c r="Z13" i="62"/>
  <c r="W14" i="62" s="1"/>
  <c r="Z13" i="73"/>
  <c r="AG13" i="73" s="1"/>
  <c r="AP13" i="73" s="1"/>
  <c r="AE13" i="12"/>
  <c r="AI13" i="12" s="1"/>
  <c r="AF12" i="45"/>
  <c r="AO12" i="45" s="1"/>
  <c r="AG13" i="12"/>
  <c r="AP13" i="12" s="1"/>
  <c r="AG12" i="45"/>
  <c r="AP12" i="45" s="1"/>
  <c r="Z12" i="91"/>
  <c r="W13" i="91" s="1"/>
  <c r="Z12" i="87"/>
  <c r="W13" i="87" s="1"/>
  <c r="Z12" i="52"/>
  <c r="AE12" i="52" s="1"/>
  <c r="Z12" i="55"/>
  <c r="AE12" i="55" s="1"/>
  <c r="Z14" i="71"/>
  <c r="W15" i="71" s="1"/>
  <c r="Z14" i="53"/>
  <c r="W15" i="53" s="1"/>
  <c r="AF13" i="79"/>
  <c r="AO13" i="79" s="1"/>
  <c r="AF14" i="71"/>
  <c r="AO14" i="71" s="1"/>
  <c r="AE14" i="71"/>
  <c r="AE13" i="18"/>
  <c r="W14" i="18"/>
  <c r="AF13" i="18"/>
  <c r="AO13" i="18" s="1"/>
  <c r="AG13" i="18"/>
  <c r="AP13" i="18" s="1"/>
  <c r="W14" i="60"/>
  <c r="AG13" i="60"/>
  <c r="AP13" i="60" s="1"/>
  <c r="AF13" i="60"/>
  <c r="AO13" i="60" s="1"/>
  <c r="AE13" i="60"/>
  <c r="AR11" i="87"/>
  <c r="AG13" i="13"/>
  <c r="AP13" i="13" s="1"/>
  <c r="W14" i="13"/>
  <c r="AF13" i="13"/>
  <c r="AO13" i="13" s="1"/>
  <c r="AE13" i="13"/>
  <c r="Y13" i="95"/>
  <c r="X13" i="95"/>
  <c r="Y14" i="46"/>
  <c r="X14" i="46"/>
  <c r="AG13" i="15"/>
  <c r="AP13" i="15" s="1"/>
  <c r="W14" i="15"/>
  <c r="AF13" i="15"/>
  <c r="AO13" i="15" s="1"/>
  <c r="AE13" i="15"/>
  <c r="AH13" i="63"/>
  <c r="AQ13" i="63" s="1"/>
  <c r="AI12" i="59"/>
  <c r="AN12" i="59"/>
  <c r="Y13" i="29"/>
  <c r="X13" i="29"/>
  <c r="Z13" i="29" s="1"/>
  <c r="AG13" i="72"/>
  <c r="AP13" i="72" s="1"/>
  <c r="AF13" i="72"/>
  <c r="AO13" i="72" s="1"/>
  <c r="AH12" i="40"/>
  <c r="AQ12" i="40" s="1"/>
  <c r="AI13" i="47"/>
  <c r="AN13" i="47"/>
  <c r="Y13" i="33"/>
  <c r="X13" i="33"/>
  <c r="Y13" i="93"/>
  <c r="X13" i="93"/>
  <c r="AI12" i="21"/>
  <c r="AN12" i="21"/>
  <c r="Y14" i="34"/>
  <c r="X14" i="34"/>
  <c r="AR11" i="26"/>
  <c r="AR11" i="24"/>
  <c r="AR12" i="76"/>
  <c r="AN12" i="95"/>
  <c r="AI12" i="95"/>
  <c r="Y13" i="82"/>
  <c r="X13" i="82"/>
  <c r="AN11" i="103"/>
  <c r="AI11" i="103"/>
  <c r="AH12" i="10"/>
  <c r="AQ12" i="10" s="1"/>
  <c r="AH12" i="42"/>
  <c r="AQ12" i="42" s="1"/>
  <c r="Y13" i="35"/>
  <c r="X13" i="35"/>
  <c r="Z13" i="63"/>
  <c r="AH14" i="44"/>
  <c r="AQ14" i="44" s="1"/>
  <c r="AH13" i="78"/>
  <c r="AQ13" i="78" s="1"/>
  <c r="Y13" i="54"/>
  <c r="X13" i="54"/>
  <c r="AR12" i="105"/>
  <c r="AN12" i="67"/>
  <c r="AI12" i="67"/>
  <c r="Z12" i="40"/>
  <c r="Y14" i="47"/>
  <c r="X14" i="47"/>
  <c r="Y14" i="12"/>
  <c r="X14" i="12"/>
  <c r="Y13" i="90"/>
  <c r="AR12" i="92"/>
  <c r="AN13" i="100"/>
  <c r="AI13" i="100"/>
  <c r="AR13" i="44"/>
  <c r="AR11" i="66"/>
  <c r="AH13" i="92"/>
  <c r="AQ13" i="92" s="1"/>
  <c r="W13" i="69"/>
  <c r="AG12" i="69"/>
  <c r="AP12" i="69" s="1"/>
  <c r="AF12" i="69"/>
  <c r="AO12" i="69" s="1"/>
  <c r="AE12" i="69"/>
  <c r="AH13" i="19"/>
  <c r="AQ13" i="19" s="1"/>
  <c r="AH14" i="71"/>
  <c r="AQ14" i="71" s="1"/>
  <c r="AH12" i="96"/>
  <c r="AQ12" i="96" s="1"/>
  <c r="AR12" i="48"/>
  <c r="AR13" i="71"/>
  <c r="AI12" i="33"/>
  <c r="AN12" i="33"/>
  <c r="Z12" i="96"/>
  <c r="Y13" i="64"/>
  <c r="X13" i="64"/>
  <c r="AR12" i="18"/>
  <c r="AR12" i="78"/>
  <c r="Y14" i="16"/>
  <c r="X14" i="16"/>
  <c r="AR12" i="72"/>
  <c r="AN11" i="23"/>
  <c r="AI11" i="23"/>
  <c r="Y12" i="11"/>
  <c r="X12" i="11"/>
  <c r="AR12" i="81"/>
  <c r="AH12" i="24"/>
  <c r="AQ12" i="24" s="1"/>
  <c r="AR12" i="63"/>
  <c r="AE12" i="30"/>
  <c r="AF12" i="30"/>
  <c r="AO12" i="30" s="1"/>
  <c r="AG12" i="30"/>
  <c r="AP12" i="30" s="1"/>
  <c r="W13" i="30"/>
  <c r="Z13" i="19"/>
  <c r="AR11" i="75"/>
  <c r="Y14" i="85"/>
  <c r="X14" i="85"/>
  <c r="AI13" i="46"/>
  <c r="AN13" i="46"/>
  <c r="AR11" i="52"/>
  <c r="AR12" i="86"/>
  <c r="Z12" i="10"/>
  <c r="Z12" i="42"/>
  <c r="AI12" i="35"/>
  <c r="AN12" i="35"/>
  <c r="AE13" i="49"/>
  <c r="AF13" i="49"/>
  <c r="AO13" i="49" s="1"/>
  <c r="AG13" i="49"/>
  <c r="AP13" i="49" s="1"/>
  <c r="W14" i="49"/>
  <c r="AR11" i="55"/>
  <c r="Z14" i="44"/>
  <c r="Z13" i="78"/>
  <c r="AN12" i="84"/>
  <c r="AI12" i="84"/>
  <c r="AN11" i="99"/>
  <c r="AI11" i="99"/>
  <c r="AR12" i="73"/>
  <c r="AI13" i="2"/>
  <c r="AN13" i="2"/>
  <c r="AN12" i="102"/>
  <c r="AI12" i="102"/>
  <c r="AR12" i="43"/>
  <c r="AH13" i="97"/>
  <c r="AQ13" i="97" s="1"/>
  <c r="AR13" i="53"/>
  <c r="AN12" i="25"/>
  <c r="AI12" i="25"/>
  <c r="Y14" i="74"/>
  <c r="X14" i="74"/>
  <c r="AN13" i="16"/>
  <c r="AI13" i="16"/>
  <c r="Y12" i="23"/>
  <c r="X12" i="23"/>
  <c r="Y13" i="21"/>
  <c r="X13" i="21"/>
  <c r="AF12" i="101"/>
  <c r="AO12" i="101" s="1"/>
  <c r="AE12" i="101"/>
  <c r="AG12" i="101"/>
  <c r="AP12" i="101" s="1"/>
  <c r="W13" i="101"/>
  <c r="AH13" i="65"/>
  <c r="AQ13" i="65" s="1"/>
  <c r="AE12" i="51"/>
  <c r="AG12" i="51"/>
  <c r="AP12" i="51" s="1"/>
  <c r="AF12" i="51"/>
  <c r="AO12" i="51" s="1"/>
  <c r="W13" i="51"/>
  <c r="AR11" i="10"/>
  <c r="Y13" i="20"/>
  <c r="X13" i="20"/>
  <c r="Y13" i="98"/>
  <c r="X13" i="98"/>
  <c r="AN12" i="88"/>
  <c r="AI12" i="88"/>
  <c r="AI12" i="36"/>
  <c r="AN12" i="36"/>
  <c r="Y12" i="103"/>
  <c r="X12" i="103"/>
  <c r="AH13" i="48"/>
  <c r="AQ13" i="48" s="1"/>
  <c r="AH12" i="26"/>
  <c r="AQ12" i="26" s="1"/>
  <c r="AH14" i="9"/>
  <c r="AQ14" i="9" s="1"/>
  <c r="AH14" i="89"/>
  <c r="AQ14" i="89" s="1"/>
  <c r="AI12" i="54"/>
  <c r="AN12" i="54"/>
  <c r="AR12" i="61"/>
  <c r="AR11" i="91"/>
  <c r="AH12" i="32"/>
  <c r="AQ12" i="32" s="1"/>
  <c r="AR11" i="40"/>
  <c r="AI12" i="45"/>
  <c r="AN12" i="45"/>
  <c r="AH12" i="87"/>
  <c r="AQ12" i="87" s="1"/>
  <c r="AH13" i="60"/>
  <c r="AQ13" i="60" s="1"/>
  <c r="AH13" i="62"/>
  <c r="AQ13" i="62" s="1"/>
  <c r="Y12" i="104"/>
  <c r="X12" i="104"/>
  <c r="AH13" i="94"/>
  <c r="AQ13" i="94" s="1"/>
  <c r="AR12" i="68"/>
  <c r="AH13" i="77"/>
  <c r="AQ13" i="77" s="1"/>
  <c r="Y13" i="102"/>
  <c r="X13" i="102"/>
  <c r="Z13" i="97"/>
  <c r="AH13" i="43"/>
  <c r="AQ13" i="43" s="1"/>
  <c r="Z13" i="94"/>
  <c r="AN13" i="74"/>
  <c r="AI13" i="74"/>
  <c r="AH13" i="105"/>
  <c r="AQ13" i="105" s="1"/>
  <c r="Z12" i="24"/>
  <c r="AH13" i="83"/>
  <c r="AQ13" i="83" s="1"/>
  <c r="Z13" i="65"/>
  <c r="AR11" i="96"/>
  <c r="AR11" i="69"/>
  <c r="AI12" i="20"/>
  <c r="AN12" i="20"/>
  <c r="AN12" i="98"/>
  <c r="AI12" i="98"/>
  <c r="AN12" i="82"/>
  <c r="AI12" i="82"/>
  <c r="Y13" i="36"/>
  <c r="X13" i="36"/>
  <c r="AH12" i="75"/>
  <c r="AQ12" i="75" s="1"/>
  <c r="AI13" i="38"/>
  <c r="AN13" i="38"/>
  <c r="Z13" i="48"/>
  <c r="Z12" i="26"/>
  <c r="AH13" i="68"/>
  <c r="AQ13" i="68" s="1"/>
  <c r="AH13" i="41"/>
  <c r="AQ13" i="41" s="1"/>
  <c r="AH13" i="61"/>
  <c r="AQ13" i="61" s="1"/>
  <c r="Z14" i="9"/>
  <c r="AI12" i="37"/>
  <c r="AN12" i="37"/>
  <c r="Z14" i="89"/>
  <c r="AE12" i="14"/>
  <c r="W13" i="14"/>
  <c r="AF12" i="14"/>
  <c r="AO12" i="14" s="1"/>
  <c r="AG12" i="14"/>
  <c r="AP12" i="14" s="1"/>
  <c r="AH12" i="66"/>
  <c r="AQ12" i="66" s="1"/>
  <c r="Y13" i="59"/>
  <c r="X13" i="59"/>
  <c r="AH13" i="86"/>
  <c r="AQ13" i="86" s="1"/>
  <c r="AI12" i="22"/>
  <c r="AN12" i="22"/>
  <c r="Y13" i="67"/>
  <c r="X13" i="67"/>
  <c r="Z13" i="67" s="1"/>
  <c r="AH13" i="76"/>
  <c r="AQ13" i="76" s="1"/>
  <c r="AN12" i="90"/>
  <c r="Y14" i="2"/>
  <c r="X14" i="2"/>
  <c r="Y14" i="80"/>
  <c r="X14" i="80"/>
  <c r="Y13" i="58"/>
  <c r="X13" i="58"/>
  <c r="AR12" i="19"/>
  <c r="Y13" i="28"/>
  <c r="X13" i="28"/>
  <c r="W14" i="81"/>
  <c r="AG13" i="81"/>
  <c r="AP13" i="81" s="1"/>
  <c r="AF13" i="81"/>
  <c r="AO13" i="81" s="1"/>
  <c r="AE13" i="81"/>
  <c r="AH14" i="53"/>
  <c r="AQ14" i="53" s="1"/>
  <c r="Z13" i="92"/>
  <c r="AR12" i="60"/>
  <c r="AN11" i="104"/>
  <c r="AI11" i="104"/>
  <c r="AR12" i="41"/>
  <c r="AR11" i="42"/>
  <c r="AH12" i="91"/>
  <c r="AQ12" i="91" s="1"/>
  <c r="AR12" i="39"/>
  <c r="AN12" i="93"/>
  <c r="AI12" i="93"/>
  <c r="AG12" i="50"/>
  <c r="AP12" i="50" s="1"/>
  <c r="W13" i="50"/>
  <c r="AE12" i="50"/>
  <c r="AF12" i="50"/>
  <c r="AO12" i="50" s="1"/>
  <c r="AI12" i="28"/>
  <c r="AN12" i="28"/>
  <c r="AR12" i="83"/>
  <c r="Z13" i="77"/>
  <c r="AR13" i="9"/>
  <c r="Z13" i="43"/>
  <c r="AN12" i="64"/>
  <c r="AI12" i="64"/>
  <c r="Y14" i="100"/>
  <c r="X14" i="100"/>
  <c r="AR12" i="65"/>
  <c r="Z13" i="105"/>
  <c r="W14" i="31"/>
  <c r="AE13" i="31"/>
  <c r="AF13" i="31"/>
  <c r="AO13" i="31" s="1"/>
  <c r="AG13" i="31"/>
  <c r="AP13" i="31" s="1"/>
  <c r="AI11" i="11"/>
  <c r="AN11" i="11"/>
  <c r="AN13" i="34"/>
  <c r="AI13" i="34"/>
  <c r="AH12" i="69"/>
  <c r="AQ12" i="69" s="1"/>
  <c r="Z13" i="83"/>
  <c r="AH13" i="73"/>
  <c r="AQ13" i="73" s="1"/>
  <c r="AH13" i="81"/>
  <c r="AQ13" i="81" s="1"/>
  <c r="AR12" i="94"/>
  <c r="AN13" i="85"/>
  <c r="AI13" i="85"/>
  <c r="AH13" i="39"/>
  <c r="AQ13" i="39" s="1"/>
  <c r="Y13" i="88"/>
  <c r="X13" i="88"/>
  <c r="W13" i="17"/>
  <c r="AE12" i="17"/>
  <c r="AF12" i="17"/>
  <c r="AO12" i="17" s="1"/>
  <c r="AG12" i="17"/>
  <c r="AP12" i="17" s="1"/>
  <c r="Z12" i="75"/>
  <c r="Z13" i="68"/>
  <c r="W14" i="70"/>
  <c r="AE13" i="70"/>
  <c r="AG13" i="70"/>
  <c r="AP13" i="70" s="1"/>
  <c r="AF13" i="70"/>
  <c r="AO13" i="70" s="1"/>
  <c r="Z13" i="41"/>
  <c r="Z13" i="61"/>
  <c r="AR12" i="97"/>
  <c r="AH13" i="18"/>
  <c r="AQ13" i="18" s="1"/>
  <c r="Y13" i="37"/>
  <c r="X13" i="37"/>
  <c r="AR12" i="77"/>
  <c r="AH12" i="52"/>
  <c r="AQ12" i="52" s="1"/>
  <c r="Z12" i="66"/>
  <c r="AR13" i="89"/>
  <c r="Y13" i="84"/>
  <c r="X13" i="84"/>
  <c r="Z13" i="86"/>
  <c r="AI12" i="29"/>
  <c r="AN12" i="29"/>
  <c r="AH13" i="72"/>
  <c r="AQ13" i="72" s="1"/>
  <c r="Y12" i="99"/>
  <c r="X12" i="99"/>
  <c r="Y13" i="22"/>
  <c r="X13" i="22"/>
  <c r="W13" i="27"/>
  <c r="AE12" i="27"/>
  <c r="AF12" i="27"/>
  <c r="AO12" i="27" s="1"/>
  <c r="AG12" i="27"/>
  <c r="AP12" i="27" s="1"/>
  <c r="Z12" i="32"/>
  <c r="Z13" i="76"/>
  <c r="AH12" i="55"/>
  <c r="AQ12" i="55" s="1"/>
  <c r="AN13" i="80"/>
  <c r="AI13" i="80"/>
  <c r="AN12" i="58"/>
  <c r="AI12" i="58"/>
  <c r="X13" i="45" l="1"/>
  <c r="W13" i="52"/>
  <c r="X14" i="79"/>
  <c r="X14" i="38"/>
  <c r="Z13" i="84"/>
  <c r="Z13" i="37"/>
  <c r="AN13" i="12"/>
  <c r="AF12" i="55"/>
  <c r="AO12" i="55" s="1"/>
  <c r="W14" i="72"/>
  <c r="AG12" i="52"/>
  <c r="AP12" i="52" s="1"/>
  <c r="Z13" i="58"/>
  <c r="W14" i="58" s="1"/>
  <c r="AF13" i="39"/>
  <c r="AO13" i="39" s="1"/>
  <c r="AE13" i="39"/>
  <c r="AG13" i="62"/>
  <c r="AP13" i="62" s="1"/>
  <c r="AE13" i="62"/>
  <c r="AI13" i="62" s="1"/>
  <c r="W14" i="39"/>
  <c r="Z13" i="28"/>
  <c r="AE13" i="28" s="1"/>
  <c r="AI13" i="79"/>
  <c r="AE13" i="73"/>
  <c r="AG12" i="55"/>
  <c r="AP12" i="55" s="1"/>
  <c r="Z13" i="35"/>
  <c r="W14" i="35" s="1"/>
  <c r="Z13" i="54"/>
  <c r="AE13" i="54" s="1"/>
  <c r="W13" i="55"/>
  <c r="X13" i="25"/>
  <c r="Z13" i="25" s="1"/>
  <c r="W14" i="25" s="1"/>
  <c r="AF13" i="62"/>
  <c r="AO13" i="62" s="1"/>
  <c r="Z14" i="16"/>
  <c r="W15" i="16" s="1"/>
  <c r="AF12" i="52"/>
  <c r="AO12" i="52" s="1"/>
  <c r="AI12" i="90"/>
  <c r="AR12" i="90" s="1"/>
  <c r="W14" i="73"/>
  <c r="AE12" i="87"/>
  <c r="AF12" i="87"/>
  <c r="AO12" i="87" s="1"/>
  <c r="AG12" i="87"/>
  <c r="AP12" i="87" s="1"/>
  <c r="AF13" i="73"/>
  <c r="AO13" i="73" s="1"/>
  <c r="Z14" i="79"/>
  <c r="AE14" i="79" s="1"/>
  <c r="Z13" i="20"/>
  <c r="Z13" i="21"/>
  <c r="Z12" i="23"/>
  <c r="AF12" i="23" s="1"/>
  <c r="AO12" i="23" s="1"/>
  <c r="Z14" i="46"/>
  <c r="AG14" i="46" s="1"/>
  <c r="AP14" i="46" s="1"/>
  <c r="Z14" i="34"/>
  <c r="AF14" i="34" s="1"/>
  <c r="AO14" i="34" s="1"/>
  <c r="AF14" i="53"/>
  <c r="AO14" i="53" s="1"/>
  <c r="Z13" i="88"/>
  <c r="Z13" i="59"/>
  <c r="AG13" i="59" s="1"/>
  <c r="AP13" i="59" s="1"/>
  <c r="AG14" i="71"/>
  <c r="AP14" i="71" s="1"/>
  <c r="Z13" i="22"/>
  <c r="AG13" i="22" s="1"/>
  <c r="AP13" i="22" s="1"/>
  <c r="Z14" i="80"/>
  <c r="AF14" i="80" s="1"/>
  <c r="AO14" i="80" s="1"/>
  <c r="Z13" i="82"/>
  <c r="W14" i="82" s="1"/>
  <c r="Z14" i="100"/>
  <c r="AG14" i="100" s="1"/>
  <c r="AP14" i="100" s="1"/>
  <c r="AE14" i="53"/>
  <c r="AE12" i="91"/>
  <c r="AN12" i="91" s="1"/>
  <c r="Z14" i="2"/>
  <c r="AF14" i="2" s="1"/>
  <c r="AO14" i="2" s="1"/>
  <c r="Z13" i="98"/>
  <c r="AF13" i="98" s="1"/>
  <c r="AO13" i="98" s="1"/>
  <c r="Z14" i="47"/>
  <c r="W15" i="47" s="1"/>
  <c r="AF12" i="91"/>
  <c r="AO12" i="91" s="1"/>
  <c r="AG14" i="53"/>
  <c r="AP14" i="53" s="1"/>
  <c r="AG12" i="91"/>
  <c r="AP12" i="91" s="1"/>
  <c r="AE14" i="80"/>
  <c r="W15" i="80"/>
  <c r="AG14" i="80"/>
  <c r="AP14" i="80" s="1"/>
  <c r="AE13" i="22"/>
  <c r="AE14" i="16"/>
  <c r="AG13" i="35"/>
  <c r="AP13" i="35" s="1"/>
  <c r="AE13" i="82"/>
  <c r="W15" i="79"/>
  <c r="AF13" i="37"/>
  <c r="AO13" i="37" s="1"/>
  <c r="AE13" i="37"/>
  <c r="AG13" i="37"/>
  <c r="AP13" i="37" s="1"/>
  <c r="W14" i="37"/>
  <c r="AE13" i="58"/>
  <c r="AN13" i="70"/>
  <c r="AI13" i="70"/>
  <c r="AF13" i="92"/>
  <c r="AO13" i="92" s="1"/>
  <c r="AE13" i="92"/>
  <c r="W14" i="92"/>
  <c r="AG13" i="92"/>
  <c r="AP13" i="92" s="1"/>
  <c r="AE13" i="67"/>
  <c r="W14" i="67"/>
  <c r="AG13" i="67"/>
  <c r="AP13" i="67" s="1"/>
  <c r="AF13" i="67"/>
  <c r="AO13" i="67" s="1"/>
  <c r="W15" i="9"/>
  <c r="AF14" i="9"/>
  <c r="AO14" i="9" s="1"/>
  <c r="AG14" i="9"/>
  <c r="AP14" i="9" s="1"/>
  <c r="AE14" i="9"/>
  <c r="AR12" i="98"/>
  <c r="AH13" i="102"/>
  <c r="AQ13" i="102" s="1"/>
  <c r="AH13" i="90"/>
  <c r="AQ13" i="90" s="1"/>
  <c r="AN13" i="72"/>
  <c r="AI13" i="72"/>
  <c r="AF13" i="29"/>
  <c r="AO13" i="29" s="1"/>
  <c r="AG13" i="29"/>
  <c r="AP13" i="29" s="1"/>
  <c r="W14" i="29"/>
  <c r="AE13" i="29"/>
  <c r="AH13" i="95"/>
  <c r="AQ13" i="95" s="1"/>
  <c r="AN13" i="60"/>
  <c r="AI13" i="60"/>
  <c r="Y13" i="17"/>
  <c r="X13" i="17"/>
  <c r="Y14" i="31"/>
  <c r="X14" i="31"/>
  <c r="Z13" i="102"/>
  <c r="AR12" i="36"/>
  <c r="Y13" i="51"/>
  <c r="X13" i="51"/>
  <c r="Y13" i="101"/>
  <c r="X13" i="101"/>
  <c r="AH14" i="74"/>
  <c r="AQ14" i="74" s="1"/>
  <c r="AR13" i="79"/>
  <c r="AR12" i="84"/>
  <c r="Y14" i="49"/>
  <c r="X14" i="49"/>
  <c r="AE12" i="42"/>
  <c r="W13" i="42"/>
  <c r="AF12" i="42"/>
  <c r="AO12" i="42" s="1"/>
  <c r="AG12" i="42"/>
  <c r="AP12" i="42" s="1"/>
  <c r="AH12" i="11"/>
  <c r="AQ12" i="11" s="1"/>
  <c r="AN12" i="69"/>
  <c r="AI12" i="69"/>
  <c r="Z13" i="90"/>
  <c r="AH14" i="38"/>
  <c r="AQ14" i="38" s="1"/>
  <c r="AH13" i="33"/>
  <c r="AQ13" i="33" s="1"/>
  <c r="Y14" i="15"/>
  <c r="X14" i="15"/>
  <c r="Z13" i="95"/>
  <c r="AI13" i="39"/>
  <c r="AN13" i="39"/>
  <c r="AN14" i="53"/>
  <c r="AR13" i="34"/>
  <c r="AR13" i="74"/>
  <c r="AG13" i="98"/>
  <c r="AP13" i="98" s="1"/>
  <c r="AH13" i="82"/>
  <c r="AQ13" i="82" s="1"/>
  <c r="Y14" i="62"/>
  <c r="X14" i="62"/>
  <c r="AE12" i="32"/>
  <c r="AF12" i="32"/>
  <c r="AO12" i="32" s="1"/>
  <c r="AG12" i="32"/>
  <c r="AP12" i="32" s="1"/>
  <c r="W13" i="32"/>
  <c r="AG12" i="26"/>
  <c r="AP12" i="26" s="1"/>
  <c r="W13" i="26"/>
  <c r="AE12" i="26"/>
  <c r="AF12" i="26"/>
  <c r="AO12" i="26" s="1"/>
  <c r="AH13" i="36"/>
  <c r="AQ13" i="36" s="1"/>
  <c r="AR12" i="45"/>
  <c r="AE13" i="61"/>
  <c r="W14" i="61"/>
  <c r="AG13" i="61"/>
  <c r="AP13" i="61" s="1"/>
  <c r="AF13" i="61"/>
  <c r="AO13" i="61" s="1"/>
  <c r="AF13" i="68"/>
  <c r="AO13" i="68" s="1"/>
  <c r="AE13" i="68"/>
  <c r="W14" i="68"/>
  <c r="AG13" i="68"/>
  <c r="AP13" i="68" s="1"/>
  <c r="AH13" i="88"/>
  <c r="AQ13" i="88" s="1"/>
  <c r="W14" i="105"/>
  <c r="AG13" i="105"/>
  <c r="AP13" i="105" s="1"/>
  <c r="AF13" i="105"/>
  <c r="AO13" i="105" s="1"/>
  <c r="AE13" i="105"/>
  <c r="AR12" i="64"/>
  <c r="Y13" i="50"/>
  <c r="X13" i="50"/>
  <c r="AR11" i="104"/>
  <c r="W14" i="48"/>
  <c r="AE13" i="48"/>
  <c r="AF13" i="48"/>
  <c r="AO13" i="48" s="1"/>
  <c r="AG13" i="48"/>
  <c r="AP13" i="48" s="1"/>
  <c r="Z13" i="36"/>
  <c r="AF13" i="65"/>
  <c r="AO13" i="65" s="1"/>
  <c r="AE13" i="65"/>
  <c r="W14" i="65"/>
  <c r="AG13" i="65"/>
  <c r="AP13" i="65" s="1"/>
  <c r="W14" i="94"/>
  <c r="AG13" i="94"/>
  <c r="AP13" i="94" s="1"/>
  <c r="AF13" i="94"/>
  <c r="AO13" i="94" s="1"/>
  <c r="AE13" i="94"/>
  <c r="AR12" i="54"/>
  <c r="AH13" i="20"/>
  <c r="AQ13" i="20" s="1"/>
  <c r="AH12" i="23"/>
  <c r="AQ12" i="23" s="1"/>
  <c r="Z14" i="74"/>
  <c r="AE12" i="10"/>
  <c r="W13" i="10"/>
  <c r="AG12" i="10"/>
  <c r="AP12" i="10" s="1"/>
  <c r="AF12" i="10"/>
  <c r="AO12" i="10" s="1"/>
  <c r="AR13" i="46"/>
  <c r="AE13" i="19"/>
  <c r="AG13" i="19"/>
  <c r="AP13" i="19" s="1"/>
  <c r="W14" i="19"/>
  <c r="AF13" i="19"/>
  <c r="AO13" i="19" s="1"/>
  <c r="Z12" i="11"/>
  <c r="AH14" i="16"/>
  <c r="AQ14" i="16" s="1"/>
  <c r="AR12" i="33"/>
  <c r="AH13" i="54"/>
  <c r="AQ13" i="54" s="1"/>
  <c r="Z13" i="33"/>
  <c r="Y13" i="55"/>
  <c r="X13" i="55"/>
  <c r="AR12" i="59"/>
  <c r="AN12" i="87"/>
  <c r="Y14" i="18"/>
  <c r="X14" i="18"/>
  <c r="W14" i="76"/>
  <c r="AG13" i="76"/>
  <c r="AP13" i="76" s="1"/>
  <c r="AE13" i="76"/>
  <c r="AF13" i="76"/>
  <c r="AO13" i="76" s="1"/>
  <c r="AI12" i="17"/>
  <c r="AN12" i="17"/>
  <c r="AI12" i="14"/>
  <c r="AN12" i="14"/>
  <c r="AI12" i="30"/>
  <c r="AN12" i="30"/>
  <c r="Y15" i="53"/>
  <c r="X15" i="53"/>
  <c r="AH13" i="37"/>
  <c r="AQ13" i="37" s="1"/>
  <c r="Y14" i="70"/>
  <c r="X14" i="70"/>
  <c r="AR13" i="85"/>
  <c r="AF13" i="77"/>
  <c r="AO13" i="77" s="1"/>
  <c r="AG13" i="77"/>
  <c r="AP13" i="77" s="1"/>
  <c r="AE13" i="77"/>
  <c r="W14" i="77"/>
  <c r="AN12" i="50"/>
  <c r="AI12" i="50"/>
  <c r="AN13" i="81"/>
  <c r="AI13" i="81"/>
  <c r="AH14" i="80"/>
  <c r="AQ14" i="80" s="1"/>
  <c r="AR12" i="58"/>
  <c r="AH12" i="99"/>
  <c r="AQ12" i="99" s="1"/>
  <c r="AR12" i="29"/>
  <c r="W13" i="75"/>
  <c r="AG12" i="75"/>
  <c r="AP12" i="75" s="1"/>
  <c r="AF12" i="75"/>
  <c r="AO12" i="75" s="1"/>
  <c r="AE12" i="75"/>
  <c r="AR12" i="22"/>
  <c r="AF14" i="89"/>
  <c r="AO14" i="89" s="1"/>
  <c r="AE14" i="89"/>
  <c r="AG14" i="89"/>
  <c r="AP14" i="89" s="1"/>
  <c r="W15" i="89"/>
  <c r="AR12" i="20"/>
  <c r="AH12" i="104"/>
  <c r="AQ12" i="104" s="1"/>
  <c r="AH12" i="103"/>
  <c r="AQ12" i="103" s="1"/>
  <c r="AR12" i="88"/>
  <c r="AE13" i="20"/>
  <c r="AF13" i="20"/>
  <c r="AO13" i="20" s="1"/>
  <c r="W14" i="20"/>
  <c r="AG13" i="20"/>
  <c r="AP13" i="20" s="1"/>
  <c r="AI12" i="101"/>
  <c r="AN12" i="101"/>
  <c r="W13" i="23"/>
  <c r="AE12" i="23"/>
  <c r="AR12" i="102"/>
  <c r="W14" i="78"/>
  <c r="AG13" i="78"/>
  <c r="AP13" i="78" s="1"/>
  <c r="AF13" i="78"/>
  <c r="AO13" i="78" s="1"/>
  <c r="AE13" i="78"/>
  <c r="AH14" i="85"/>
  <c r="AQ14" i="85" s="1"/>
  <c r="Y13" i="30"/>
  <c r="X13" i="30"/>
  <c r="AH13" i="64"/>
  <c r="AQ13" i="64" s="1"/>
  <c r="AR13" i="12"/>
  <c r="AH13" i="45"/>
  <c r="AQ13" i="45" s="1"/>
  <c r="AH14" i="12"/>
  <c r="AQ14" i="12" s="1"/>
  <c r="AG12" i="40"/>
  <c r="AP12" i="40" s="1"/>
  <c r="W13" i="40"/>
  <c r="AE12" i="40"/>
  <c r="AF12" i="40"/>
  <c r="AO12" i="40" s="1"/>
  <c r="W14" i="54"/>
  <c r="AG13" i="54"/>
  <c r="AP13" i="54" s="1"/>
  <c r="W14" i="63"/>
  <c r="AG13" i="63"/>
  <c r="AP13" i="63" s="1"/>
  <c r="AF13" i="63"/>
  <c r="AO13" i="63" s="1"/>
  <c r="AE13" i="63"/>
  <c r="Z14" i="38"/>
  <c r="AR12" i="95"/>
  <c r="AR12" i="21"/>
  <c r="AI12" i="55"/>
  <c r="AN12" i="55"/>
  <c r="Y14" i="72"/>
  <c r="X14" i="72"/>
  <c r="AH14" i="46"/>
  <c r="AQ14" i="46" s="1"/>
  <c r="AI13" i="13"/>
  <c r="AN13" i="13"/>
  <c r="AH13" i="25"/>
  <c r="AQ13" i="25" s="1"/>
  <c r="Y14" i="60"/>
  <c r="X14" i="60"/>
  <c r="AN13" i="18"/>
  <c r="AI13" i="18"/>
  <c r="Y15" i="71"/>
  <c r="X15" i="71"/>
  <c r="W14" i="84"/>
  <c r="AG13" i="84"/>
  <c r="AP13" i="84" s="1"/>
  <c r="AF13" i="84"/>
  <c r="AO13" i="84" s="1"/>
  <c r="AE13" i="84"/>
  <c r="W14" i="21"/>
  <c r="AF13" i="21"/>
  <c r="AO13" i="21" s="1"/>
  <c r="AE13" i="21"/>
  <c r="AG13" i="21"/>
  <c r="AP13" i="21" s="1"/>
  <c r="AR13" i="2"/>
  <c r="AR12" i="35"/>
  <c r="AN13" i="73"/>
  <c r="AH14" i="47"/>
  <c r="AQ14" i="47" s="1"/>
  <c r="AN12" i="52"/>
  <c r="AH14" i="79"/>
  <c r="AQ14" i="79" s="1"/>
  <c r="AE13" i="41"/>
  <c r="AF13" i="41"/>
  <c r="AO13" i="41" s="1"/>
  <c r="W14" i="41"/>
  <c r="AG13" i="41"/>
  <c r="AP13" i="41" s="1"/>
  <c r="AE13" i="88"/>
  <c r="W14" i="88"/>
  <c r="AG13" i="88"/>
  <c r="AP13" i="88" s="1"/>
  <c r="AF13" i="88"/>
  <c r="AO13" i="88" s="1"/>
  <c r="AF13" i="83"/>
  <c r="AO13" i="83" s="1"/>
  <c r="AG13" i="83"/>
  <c r="AP13" i="83" s="1"/>
  <c r="AE13" i="83"/>
  <c r="W14" i="83"/>
  <c r="AR11" i="11"/>
  <c r="AI12" i="27"/>
  <c r="AN12" i="27"/>
  <c r="Z12" i="99"/>
  <c r="AF13" i="86"/>
  <c r="AO13" i="86" s="1"/>
  <c r="AE13" i="86"/>
  <c r="W14" i="86"/>
  <c r="AG13" i="86"/>
  <c r="AP13" i="86" s="1"/>
  <c r="W13" i="66"/>
  <c r="AG12" i="66"/>
  <c r="AP12" i="66" s="1"/>
  <c r="AF12" i="66"/>
  <c r="AO12" i="66" s="1"/>
  <c r="AE12" i="66"/>
  <c r="W14" i="43"/>
  <c r="AE13" i="43"/>
  <c r="AF13" i="43"/>
  <c r="AO13" i="43" s="1"/>
  <c r="AG13" i="43"/>
  <c r="AP13" i="43" s="1"/>
  <c r="AR12" i="93"/>
  <c r="Y14" i="81"/>
  <c r="X14" i="81"/>
  <c r="AH13" i="58"/>
  <c r="AQ13" i="58" s="1"/>
  <c r="AH14" i="2"/>
  <c r="AQ14" i="2" s="1"/>
  <c r="AH13" i="59"/>
  <c r="AQ13" i="59" s="1"/>
  <c r="AR13" i="38"/>
  <c r="AR12" i="82"/>
  <c r="Z12" i="104"/>
  <c r="Z12" i="103"/>
  <c r="AI12" i="51"/>
  <c r="AN12" i="51"/>
  <c r="AR12" i="25"/>
  <c r="W15" i="44"/>
  <c r="AE14" i="44"/>
  <c r="AF14" i="44"/>
  <c r="AO14" i="44" s="1"/>
  <c r="AG14" i="44"/>
  <c r="AP14" i="44" s="1"/>
  <c r="AI13" i="49"/>
  <c r="AN13" i="49"/>
  <c r="Z14" i="85"/>
  <c r="AR11" i="23"/>
  <c r="Z13" i="64"/>
  <c r="Y13" i="69"/>
  <c r="X13" i="69"/>
  <c r="AR12" i="67"/>
  <c r="AH13" i="35"/>
  <c r="AQ13" i="35" s="1"/>
  <c r="AR11" i="103"/>
  <c r="AH13" i="93"/>
  <c r="AQ13" i="93" s="1"/>
  <c r="AH13" i="29"/>
  <c r="AQ13" i="29" s="1"/>
  <c r="Y14" i="39"/>
  <c r="X14" i="39"/>
  <c r="AN14" i="71"/>
  <c r="AH13" i="22"/>
  <c r="AQ13" i="22" s="1"/>
  <c r="AI13" i="31"/>
  <c r="AN13" i="31"/>
  <c r="W13" i="96"/>
  <c r="AG12" i="96"/>
  <c r="AP12" i="96" s="1"/>
  <c r="AF12" i="96"/>
  <c r="AO12" i="96" s="1"/>
  <c r="AE12" i="96"/>
  <c r="AR13" i="80"/>
  <c r="Y13" i="27"/>
  <c r="X13" i="27"/>
  <c r="AH13" i="84"/>
  <c r="AQ13" i="84" s="1"/>
  <c r="AH14" i="100"/>
  <c r="AQ14" i="100" s="1"/>
  <c r="AR12" i="28"/>
  <c r="AH13" i="28"/>
  <c r="AQ13" i="28" s="1"/>
  <c r="AH13" i="67"/>
  <c r="AQ13" i="67" s="1"/>
  <c r="Y13" i="14"/>
  <c r="X13" i="14"/>
  <c r="AR12" i="37"/>
  <c r="AE12" i="24"/>
  <c r="AF12" i="24"/>
  <c r="AO12" i="24" s="1"/>
  <c r="AG12" i="24"/>
  <c r="AP12" i="24" s="1"/>
  <c r="W13" i="24"/>
  <c r="W14" i="97"/>
  <c r="AG13" i="97"/>
  <c r="AP13" i="97" s="1"/>
  <c r="AF13" i="97"/>
  <c r="AO13" i="97" s="1"/>
  <c r="AE13" i="97"/>
  <c r="AH13" i="98"/>
  <c r="AQ13" i="98" s="1"/>
  <c r="AH13" i="21"/>
  <c r="AQ13" i="21" s="1"/>
  <c r="AR13" i="16"/>
  <c r="AR11" i="99"/>
  <c r="Y14" i="73"/>
  <c r="X14" i="73"/>
  <c r="AR13" i="100"/>
  <c r="Z13" i="45"/>
  <c r="Z14" i="12"/>
  <c r="AH14" i="34"/>
  <c r="AQ14" i="34" s="1"/>
  <c r="Z13" i="93"/>
  <c r="AR13" i="47"/>
  <c r="AN13" i="15"/>
  <c r="AI13" i="15"/>
  <c r="Y14" i="13"/>
  <c r="X14" i="13"/>
  <c r="Y13" i="87"/>
  <c r="X13" i="87"/>
  <c r="Y13" i="52"/>
  <c r="X13" i="52"/>
  <c r="Y13" i="91"/>
  <c r="X13" i="91"/>
  <c r="AG13" i="28" l="1"/>
  <c r="AP13" i="28" s="1"/>
  <c r="AF13" i="58"/>
  <c r="AO13" i="58" s="1"/>
  <c r="AG13" i="58"/>
  <c r="AP13" i="58" s="1"/>
  <c r="AF13" i="28"/>
  <c r="AO13" i="28" s="1"/>
  <c r="Z13" i="52"/>
  <c r="W14" i="28"/>
  <c r="Z13" i="27"/>
  <c r="AN13" i="62"/>
  <c r="W15" i="100"/>
  <c r="AE14" i="100"/>
  <c r="AF14" i="100"/>
  <c r="AO14" i="100" s="1"/>
  <c r="AF13" i="82"/>
  <c r="AO13" i="82" s="1"/>
  <c r="W14" i="59"/>
  <c r="AF13" i="35"/>
  <c r="AO13" i="35" s="1"/>
  <c r="AF13" i="22"/>
  <c r="AO13" i="22" s="1"/>
  <c r="AI12" i="52"/>
  <c r="AF13" i="54"/>
  <c r="AO13" i="54" s="1"/>
  <c r="W14" i="98"/>
  <c r="AF14" i="79"/>
  <c r="AO14" i="79" s="1"/>
  <c r="AG13" i="82"/>
  <c r="AP13" i="82" s="1"/>
  <c r="AG14" i="16"/>
  <c r="AP14" i="16" s="1"/>
  <c r="W14" i="22"/>
  <c r="Z13" i="69"/>
  <c r="AG13" i="69" s="1"/>
  <c r="AP13" i="69" s="1"/>
  <c r="AE13" i="98"/>
  <c r="AG14" i="79"/>
  <c r="AP14" i="79" s="1"/>
  <c r="AF14" i="16"/>
  <c r="AO14" i="16" s="1"/>
  <c r="AF14" i="47"/>
  <c r="AO14" i="47" s="1"/>
  <c r="AE14" i="34"/>
  <c r="AI13" i="73"/>
  <c r="AE13" i="35"/>
  <c r="AE14" i="2"/>
  <c r="AG14" i="34"/>
  <c r="AP14" i="34" s="1"/>
  <c r="W15" i="34"/>
  <c r="AE13" i="59"/>
  <c r="AF13" i="59"/>
  <c r="AO13" i="59" s="1"/>
  <c r="AI12" i="87"/>
  <c r="AE14" i="46"/>
  <c r="AE14" i="47"/>
  <c r="Z13" i="14"/>
  <c r="W14" i="14" s="1"/>
  <c r="AI14" i="71"/>
  <c r="AR14" i="71" s="1"/>
  <c r="AE13" i="25"/>
  <c r="Z14" i="62"/>
  <c r="AG14" i="62" s="1"/>
  <c r="AP14" i="62" s="1"/>
  <c r="AF14" i="46"/>
  <c r="AO14" i="46" s="1"/>
  <c r="AG14" i="47"/>
  <c r="AP14" i="47" s="1"/>
  <c r="AG14" i="2"/>
  <c r="AP14" i="2" s="1"/>
  <c r="AG13" i="25"/>
  <c r="AP13" i="25" s="1"/>
  <c r="AG12" i="23"/>
  <c r="AP12" i="23" s="1"/>
  <c r="Z14" i="31"/>
  <c r="AF14" i="31" s="1"/>
  <c r="AO14" i="31" s="1"/>
  <c r="AF13" i="25"/>
  <c r="AO13" i="25" s="1"/>
  <c r="AI14" i="53"/>
  <c r="AR14" i="53" s="1"/>
  <c r="W15" i="46"/>
  <c r="Y15" i="46" s="1"/>
  <c r="W15" i="2"/>
  <c r="Y15" i="2" s="1"/>
  <c r="Z14" i="70"/>
  <c r="W15" i="70" s="1"/>
  <c r="AI12" i="91"/>
  <c r="Z13" i="101"/>
  <c r="W14" i="101" s="1"/>
  <c r="Z14" i="13"/>
  <c r="AE14" i="13" s="1"/>
  <c r="Z14" i="15"/>
  <c r="AE14" i="15" s="1"/>
  <c r="AF13" i="101"/>
  <c r="AO13" i="101" s="1"/>
  <c r="AE13" i="101"/>
  <c r="W14" i="69"/>
  <c r="AG13" i="33"/>
  <c r="AP13" i="33" s="1"/>
  <c r="AE13" i="33"/>
  <c r="W14" i="33"/>
  <c r="AF13" i="33"/>
  <c r="AO13" i="33" s="1"/>
  <c r="AF14" i="74"/>
  <c r="AO14" i="74" s="1"/>
  <c r="AE14" i="74"/>
  <c r="W15" i="74"/>
  <c r="AG14" i="74"/>
  <c r="AP14" i="74" s="1"/>
  <c r="Y14" i="65"/>
  <c r="X14" i="65"/>
  <c r="Y14" i="105"/>
  <c r="X14" i="105"/>
  <c r="AE14" i="62"/>
  <c r="W14" i="90"/>
  <c r="AG13" i="90"/>
  <c r="AP13" i="90" s="1"/>
  <c r="AF13" i="90"/>
  <c r="AO13" i="90" s="1"/>
  <c r="AE13" i="90"/>
  <c r="Y15" i="9"/>
  <c r="X15" i="9"/>
  <c r="Y15" i="79"/>
  <c r="X15" i="79"/>
  <c r="AR13" i="15"/>
  <c r="AE13" i="64"/>
  <c r="W14" i="64"/>
  <c r="AG13" i="64"/>
  <c r="AP13" i="64" s="1"/>
  <c r="AF13" i="64"/>
  <c r="AO13" i="64" s="1"/>
  <c r="AN12" i="66"/>
  <c r="AI12" i="66"/>
  <c r="AN13" i="86"/>
  <c r="AI13" i="86"/>
  <c r="AI13" i="41"/>
  <c r="AN13" i="41"/>
  <c r="AI13" i="21"/>
  <c r="AN13" i="21"/>
  <c r="Y14" i="84"/>
  <c r="X14" i="84"/>
  <c r="AH14" i="60"/>
  <c r="AQ14" i="60" s="1"/>
  <c r="AR13" i="13"/>
  <c r="AH14" i="72"/>
  <c r="AQ14" i="72" s="1"/>
  <c r="AH13" i="30"/>
  <c r="AQ13" i="30" s="1"/>
  <c r="Y13" i="23"/>
  <c r="X13" i="23"/>
  <c r="Y14" i="20"/>
  <c r="X14" i="20"/>
  <c r="AR12" i="30"/>
  <c r="AN13" i="76"/>
  <c r="AI13" i="76"/>
  <c r="AR13" i="62"/>
  <c r="W13" i="11"/>
  <c r="AG12" i="11"/>
  <c r="AP12" i="11" s="1"/>
  <c r="AF12" i="11"/>
  <c r="AO12" i="11" s="1"/>
  <c r="AE12" i="11"/>
  <c r="AN13" i="94"/>
  <c r="AI13" i="94"/>
  <c r="AN13" i="65"/>
  <c r="AI13" i="65"/>
  <c r="Y14" i="48"/>
  <c r="X14" i="48"/>
  <c r="Y13" i="32"/>
  <c r="X13" i="32"/>
  <c r="AR12" i="69"/>
  <c r="Y13" i="42"/>
  <c r="X13" i="42"/>
  <c r="AR13" i="72"/>
  <c r="Y14" i="28"/>
  <c r="X14" i="28"/>
  <c r="AN14" i="100"/>
  <c r="AI14" i="100"/>
  <c r="AN13" i="58"/>
  <c r="AI13" i="58"/>
  <c r="AI13" i="37"/>
  <c r="AN13" i="37"/>
  <c r="Y14" i="22"/>
  <c r="X14" i="22"/>
  <c r="Y15" i="80"/>
  <c r="X15" i="80"/>
  <c r="Y15" i="34"/>
  <c r="X15" i="34"/>
  <c r="AE13" i="52"/>
  <c r="AF13" i="52"/>
  <c r="AO13" i="52" s="1"/>
  <c r="W14" i="52"/>
  <c r="AG13" i="52"/>
  <c r="AP13" i="52" s="1"/>
  <c r="AH14" i="73"/>
  <c r="AQ14" i="73" s="1"/>
  <c r="AN13" i="97"/>
  <c r="AI13" i="97"/>
  <c r="Y14" i="86"/>
  <c r="X14" i="86"/>
  <c r="AR13" i="73"/>
  <c r="Y15" i="89"/>
  <c r="X15" i="89"/>
  <c r="AN12" i="75"/>
  <c r="AI12" i="75"/>
  <c r="AR13" i="81"/>
  <c r="AI13" i="48"/>
  <c r="AN13" i="48"/>
  <c r="AN13" i="98"/>
  <c r="AI13" i="98"/>
  <c r="AF14" i="15"/>
  <c r="AO14" i="15" s="1"/>
  <c r="AH13" i="101"/>
  <c r="AQ13" i="101" s="1"/>
  <c r="Y15" i="47"/>
  <c r="X15" i="47"/>
  <c r="AH14" i="39"/>
  <c r="AQ14" i="39" s="1"/>
  <c r="Y14" i="83"/>
  <c r="X14" i="83"/>
  <c r="Y14" i="88"/>
  <c r="X14" i="88"/>
  <c r="AH15" i="71"/>
  <c r="AQ15" i="71" s="1"/>
  <c r="Z14" i="60"/>
  <c r="Z14" i="72"/>
  <c r="Y14" i="63"/>
  <c r="X14" i="63"/>
  <c r="AN12" i="40"/>
  <c r="AI12" i="40"/>
  <c r="Z13" i="30"/>
  <c r="AN14" i="89"/>
  <c r="AI14" i="89"/>
  <c r="AR12" i="50"/>
  <c r="AH14" i="18"/>
  <c r="AQ14" i="18" s="1"/>
  <c r="AI12" i="42"/>
  <c r="AN12" i="42"/>
  <c r="W14" i="102"/>
  <c r="AG13" i="102"/>
  <c r="AP13" i="102" s="1"/>
  <c r="AF13" i="102"/>
  <c r="AO13" i="102" s="1"/>
  <c r="AE13" i="102"/>
  <c r="AH13" i="17"/>
  <c r="AQ13" i="17" s="1"/>
  <c r="Y14" i="82"/>
  <c r="X14" i="82"/>
  <c r="AI14" i="80"/>
  <c r="AN14" i="80"/>
  <c r="Y14" i="59"/>
  <c r="X14" i="59"/>
  <c r="Y14" i="43"/>
  <c r="X14" i="43"/>
  <c r="AN13" i="78"/>
  <c r="AI13" i="78"/>
  <c r="AH13" i="87"/>
  <c r="AQ13" i="87" s="1"/>
  <c r="Z14" i="73"/>
  <c r="AE13" i="45"/>
  <c r="W14" i="45"/>
  <c r="AF13" i="45"/>
  <c r="AO13" i="45" s="1"/>
  <c r="AG13" i="45"/>
  <c r="AP13" i="45" s="1"/>
  <c r="Y14" i="97"/>
  <c r="X14" i="97"/>
  <c r="AR13" i="31"/>
  <c r="Z14" i="39"/>
  <c r="AN14" i="44"/>
  <c r="AI14" i="44"/>
  <c r="W13" i="103"/>
  <c r="AG12" i="103"/>
  <c r="AP12" i="103" s="1"/>
  <c r="AE12" i="103"/>
  <c r="AF12" i="103"/>
  <c r="AO12" i="103" s="1"/>
  <c r="W13" i="99"/>
  <c r="AG12" i="99"/>
  <c r="AP12" i="99" s="1"/>
  <c r="AF12" i="99"/>
  <c r="AO12" i="99" s="1"/>
  <c r="AE12" i="99"/>
  <c r="AN13" i="83"/>
  <c r="AI13" i="83"/>
  <c r="AN13" i="88"/>
  <c r="AI13" i="88"/>
  <c r="Y14" i="21"/>
  <c r="X14" i="21"/>
  <c r="Z15" i="71"/>
  <c r="Y13" i="40"/>
  <c r="X13" i="40"/>
  <c r="Y14" i="78"/>
  <c r="X14" i="78"/>
  <c r="AI13" i="20"/>
  <c r="AN13" i="20"/>
  <c r="Y13" i="75"/>
  <c r="X13" i="75"/>
  <c r="AH15" i="53"/>
  <c r="AQ15" i="53" s="1"/>
  <c r="AR12" i="14"/>
  <c r="Y14" i="76"/>
  <c r="X14" i="76"/>
  <c r="Z14" i="18"/>
  <c r="AH13" i="55"/>
  <c r="AQ13" i="55" s="1"/>
  <c r="Y14" i="19"/>
  <c r="X14" i="19"/>
  <c r="AG13" i="36"/>
  <c r="AP13" i="36" s="1"/>
  <c r="W14" i="36"/>
  <c r="AE13" i="36"/>
  <c r="AF13" i="36"/>
  <c r="AO13" i="36" s="1"/>
  <c r="AN13" i="105"/>
  <c r="AI13" i="105"/>
  <c r="Y14" i="61"/>
  <c r="X14" i="61"/>
  <c r="AR13" i="39"/>
  <c r="AH14" i="49"/>
  <c r="AQ14" i="49" s="1"/>
  <c r="AH13" i="51"/>
  <c r="AQ13" i="51" s="1"/>
  <c r="Z13" i="17"/>
  <c r="AI13" i="29"/>
  <c r="AN13" i="29"/>
  <c r="AN14" i="9"/>
  <c r="AI14" i="9"/>
  <c r="Y14" i="67"/>
  <c r="X14" i="67"/>
  <c r="AI13" i="35"/>
  <c r="AN13" i="35"/>
  <c r="Y15" i="16"/>
  <c r="X15" i="16"/>
  <c r="AN13" i="59"/>
  <c r="AI13" i="59"/>
  <c r="AR13" i="49"/>
  <c r="Y13" i="96"/>
  <c r="X13" i="96"/>
  <c r="Y14" i="25"/>
  <c r="X14" i="25"/>
  <c r="AN13" i="25"/>
  <c r="AR12" i="51"/>
  <c r="AH13" i="52"/>
  <c r="AQ13" i="52" s="1"/>
  <c r="AH14" i="13"/>
  <c r="AQ14" i="13" s="1"/>
  <c r="Y13" i="24"/>
  <c r="X13" i="24"/>
  <c r="AH13" i="14"/>
  <c r="AQ13" i="14" s="1"/>
  <c r="AN12" i="96"/>
  <c r="AI12" i="96"/>
  <c r="AH13" i="69"/>
  <c r="AQ13" i="69" s="1"/>
  <c r="W15" i="85"/>
  <c r="AG14" i="85"/>
  <c r="AP14" i="85" s="1"/>
  <c r="AF14" i="85"/>
  <c r="AO14" i="85" s="1"/>
  <c r="AE14" i="85"/>
  <c r="Y15" i="44"/>
  <c r="X15" i="44"/>
  <c r="AF12" i="104"/>
  <c r="AO12" i="104" s="1"/>
  <c r="AE12" i="104"/>
  <c r="AG12" i="104"/>
  <c r="AP12" i="104" s="1"/>
  <c r="W13" i="104"/>
  <c r="AH14" i="81"/>
  <c r="AQ14" i="81" s="1"/>
  <c r="Y13" i="66"/>
  <c r="X13" i="66"/>
  <c r="AN13" i="84"/>
  <c r="AI13" i="84"/>
  <c r="AE14" i="38"/>
  <c r="AF14" i="38"/>
  <c r="AO14" i="38" s="1"/>
  <c r="AG14" i="38"/>
  <c r="AP14" i="38" s="1"/>
  <c r="W15" i="38"/>
  <c r="Y14" i="77"/>
  <c r="X14" i="77"/>
  <c r="AH14" i="70"/>
  <c r="AQ14" i="70" s="1"/>
  <c r="Z15" i="53"/>
  <c r="AR12" i="91"/>
  <c r="Z13" i="55"/>
  <c r="Y13" i="10"/>
  <c r="X13" i="10"/>
  <c r="Y14" i="94"/>
  <c r="X14" i="94"/>
  <c r="AH13" i="50"/>
  <c r="AQ13" i="50" s="1"/>
  <c r="Y14" i="68"/>
  <c r="X14" i="68"/>
  <c r="AN13" i="61"/>
  <c r="AI13" i="61"/>
  <c r="AI12" i="26"/>
  <c r="AN12" i="26"/>
  <c r="AI12" i="32"/>
  <c r="AN12" i="32"/>
  <c r="AF13" i="95"/>
  <c r="AO13" i="95" s="1"/>
  <c r="AE13" i="95"/>
  <c r="W14" i="95"/>
  <c r="AG13" i="95"/>
  <c r="AP13" i="95" s="1"/>
  <c r="Z14" i="49"/>
  <c r="Y14" i="29"/>
  <c r="X14" i="29"/>
  <c r="AN13" i="67"/>
  <c r="AI13" i="67"/>
  <c r="Y14" i="92"/>
  <c r="X14" i="92"/>
  <c r="Y15" i="100"/>
  <c r="X15" i="100"/>
  <c r="Y14" i="58"/>
  <c r="X14" i="58"/>
  <c r="AI14" i="46"/>
  <c r="AN14" i="46"/>
  <c r="Y14" i="35"/>
  <c r="X14" i="35"/>
  <c r="AN14" i="16"/>
  <c r="AI14" i="16"/>
  <c r="AN14" i="2"/>
  <c r="W14" i="27"/>
  <c r="AF13" i="27"/>
  <c r="AO13" i="27" s="1"/>
  <c r="AE13" i="27"/>
  <c r="AG13" i="27"/>
  <c r="AP13" i="27" s="1"/>
  <c r="Y14" i="54"/>
  <c r="X14" i="54"/>
  <c r="AI12" i="23"/>
  <c r="AN12" i="23"/>
  <c r="AH13" i="91"/>
  <c r="AQ13" i="91" s="1"/>
  <c r="AI12" i="24"/>
  <c r="AN12" i="24"/>
  <c r="Z13" i="91"/>
  <c r="Z13" i="87"/>
  <c r="W15" i="12"/>
  <c r="AG14" i="12"/>
  <c r="AP14" i="12" s="1"/>
  <c r="AF14" i="12"/>
  <c r="AO14" i="12" s="1"/>
  <c r="AE14" i="12"/>
  <c r="W14" i="93"/>
  <c r="AG13" i="93"/>
  <c r="AP13" i="93" s="1"/>
  <c r="AF13" i="93"/>
  <c r="AO13" i="93" s="1"/>
  <c r="AE13" i="93"/>
  <c r="AH13" i="27"/>
  <c r="AQ13" i="27" s="1"/>
  <c r="Z14" i="81"/>
  <c r="AI13" i="43"/>
  <c r="AN13" i="43"/>
  <c r="AR12" i="27"/>
  <c r="Y14" i="41"/>
  <c r="X14" i="41"/>
  <c r="AR12" i="52"/>
  <c r="AR13" i="18"/>
  <c r="AR12" i="55"/>
  <c r="AN13" i="63"/>
  <c r="AI13" i="63"/>
  <c r="AN13" i="54"/>
  <c r="AI13" i="54"/>
  <c r="AR12" i="101"/>
  <c r="AN13" i="77"/>
  <c r="AI13" i="77"/>
  <c r="AR12" i="17"/>
  <c r="AR12" i="87"/>
  <c r="AI13" i="19"/>
  <c r="AN13" i="19"/>
  <c r="AN12" i="10"/>
  <c r="AI12" i="10"/>
  <c r="Z13" i="50"/>
  <c r="AN13" i="68"/>
  <c r="AI13" i="68"/>
  <c r="Y13" i="26"/>
  <c r="X13" i="26"/>
  <c r="AH14" i="62"/>
  <c r="AQ14" i="62" s="1"/>
  <c r="Y14" i="98"/>
  <c r="X14" i="98"/>
  <c r="AH14" i="15"/>
  <c r="AQ14" i="15" s="1"/>
  <c r="Z13" i="51"/>
  <c r="AH14" i="31"/>
  <c r="AQ14" i="31" s="1"/>
  <c r="AR13" i="60"/>
  <c r="AI13" i="28"/>
  <c r="AN13" i="28"/>
  <c r="AI13" i="92"/>
  <c r="AN13" i="92"/>
  <c r="AR13" i="70"/>
  <c r="Y14" i="37"/>
  <c r="X14" i="37"/>
  <c r="AN14" i="79"/>
  <c r="AN13" i="82"/>
  <c r="AI13" i="82"/>
  <c r="AN13" i="22"/>
  <c r="AI13" i="22"/>
  <c r="AI14" i="47"/>
  <c r="AN14" i="47"/>
  <c r="AN14" i="34"/>
  <c r="AI14" i="34"/>
  <c r="W15" i="31" l="1"/>
  <c r="W15" i="62"/>
  <c r="AE14" i="31"/>
  <c r="AF14" i="62"/>
  <c r="AO14" i="62" s="1"/>
  <c r="AE13" i="69"/>
  <c r="AF13" i="69"/>
  <c r="AO13" i="69" s="1"/>
  <c r="Z14" i="76"/>
  <c r="Z14" i="28"/>
  <c r="AI14" i="2"/>
  <c r="AI14" i="79"/>
  <c r="AG14" i="31"/>
  <c r="AP14" i="31" s="1"/>
  <c r="AG14" i="15"/>
  <c r="AP14" i="15" s="1"/>
  <c r="W15" i="15"/>
  <c r="AG14" i="13"/>
  <c r="AP14" i="13" s="1"/>
  <c r="Z14" i="77"/>
  <c r="AG13" i="14"/>
  <c r="AP13" i="14" s="1"/>
  <c r="Z13" i="26"/>
  <c r="X15" i="46"/>
  <c r="Z14" i="65"/>
  <c r="AF13" i="14"/>
  <c r="AO13" i="14" s="1"/>
  <c r="AE13" i="14"/>
  <c r="Z15" i="80"/>
  <c r="Z15" i="9"/>
  <c r="Z14" i="58"/>
  <c r="Z14" i="88"/>
  <c r="W15" i="13"/>
  <c r="AG13" i="101"/>
  <c r="AP13" i="101" s="1"/>
  <c r="AE14" i="70"/>
  <c r="Z14" i="94"/>
  <c r="AF14" i="94" s="1"/>
  <c r="AO14" i="94" s="1"/>
  <c r="AI13" i="25"/>
  <c r="X15" i="2"/>
  <c r="Z13" i="40"/>
  <c r="AE13" i="40" s="1"/>
  <c r="Z14" i="37"/>
  <c r="W15" i="37" s="1"/>
  <c r="Z14" i="92"/>
  <c r="AE14" i="92" s="1"/>
  <c r="Z14" i="67"/>
  <c r="AG14" i="67" s="1"/>
  <c r="AP14" i="67" s="1"/>
  <c r="AF14" i="13"/>
  <c r="AO14" i="13" s="1"/>
  <c r="Z14" i="63"/>
  <c r="AG14" i="63" s="1"/>
  <c r="AP14" i="63" s="1"/>
  <c r="AF14" i="70"/>
  <c r="AO14" i="70" s="1"/>
  <c r="Z14" i="29"/>
  <c r="AF14" i="29" s="1"/>
  <c r="AO14" i="29" s="1"/>
  <c r="Z15" i="16"/>
  <c r="AF15" i="16" s="1"/>
  <c r="AO15" i="16" s="1"/>
  <c r="AG14" i="70"/>
  <c r="AP14" i="70" s="1"/>
  <c r="Z14" i="97"/>
  <c r="AG14" i="97" s="1"/>
  <c r="AP14" i="97" s="1"/>
  <c r="Z14" i="41"/>
  <c r="AE14" i="41" s="1"/>
  <c r="Z15" i="44"/>
  <c r="AE15" i="44" s="1"/>
  <c r="Z14" i="25"/>
  <c r="W15" i="25" s="1"/>
  <c r="Z14" i="19"/>
  <c r="AG14" i="19" s="1"/>
  <c r="AP14" i="19" s="1"/>
  <c r="Z14" i="68"/>
  <c r="W15" i="68" s="1"/>
  <c r="Z13" i="96"/>
  <c r="AE13" i="96" s="1"/>
  <c r="Z13" i="66"/>
  <c r="AF13" i="66" s="1"/>
  <c r="AO13" i="66" s="1"/>
  <c r="Z14" i="22"/>
  <c r="AE14" i="22" s="1"/>
  <c r="Z13" i="32"/>
  <c r="W14" i="32" s="1"/>
  <c r="W15" i="67"/>
  <c r="AE14" i="67"/>
  <c r="W15" i="97"/>
  <c r="W14" i="96"/>
  <c r="AR13" i="29"/>
  <c r="W15" i="76"/>
  <c r="AE14" i="76"/>
  <c r="AG14" i="76"/>
  <c r="AP14" i="76" s="1"/>
  <c r="AF14" i="76"/>
  <c r="AO14" i="76" s="1"/>
  <c r="AH14" i="43"/>
  <c r="AQ14" i="43" s="1"/>
  <c r="AR12" i="42"/>
  <c r="AF15" i="80"/>
  <c r="AO15" i="80" s="1"/>
  <c r="AG15" i="80"/>
  <c r="AP15" i="80" s="1"/>
  <c r="AE15" i="80"/>
  <c r="W16" i="80"/>
  <c r="AR12" i="66"/>
  <c r="W16" i="9"/>
  <c r="AE15" i="9"/>
  <c r="AG15" i="9"/>
  <c r="AP15" i="9" s="1"/>
  <c r="AF15" i="9"/>
  <c r="AO15" i="9" s="1"/>
  <c r="AI14" i="62"/>
  <c r="AN14" i="62"/>
  <c r="AF14" i="65"/>
  <c r="AO14" i="65" s="1"/>
  <c r="AE14" i="65"/>
  <c r="W15" i="65"/>
  <c r="AG14" i="65"/>
  <c r="AP14" i="65" s="1"/>
  <c r="AR14" i="34"/>
  <c r="AH14" i="54"/>
  <c r="AQ14" i="54" s="1"/>
  <c r="W15" i="49"/>
  <c r="AE14" i="49"/>
  <c r="AF14" i="49"/>
  <c r="AO14" i="49" s="1"/>
  <c r="AG14" i="49"/>
  <c r="AP14" i="49" s="1"/>
  <c r="AR12" i="32"/>
  <c r="Y13" i="104"/>
  <c r="X13" i="104"/>
  <c r="AR13" i="25"/>
  <c r="AH15" i="16"/>
  <c r="AQ15" i="16" s="1"/>
  <c r="AG13" i="17"/>
  <c r="AP13" i="17" s="1"/>
  <c r="AF13" i="17"/>
  <c r="AO13" i="17" s="1"/>
  <c r="AE13" i="17"/>
  <c r="W14" i="17"/>
  <c r="AR13" i="88"/>
  <c r="AR14" i="44"/>
  <c r="W15" i="73"/>
  <c r="AE14" i="73"/>
  <c r="AG14" i="73"/>
  <c r="AP14" i="73" s="1"/>
  <c r="AF14" i="73"/>
  <c r="AO14" i="73" s="1"/>
  <c r="Z14" i="43"/>
  <c r="AR14" i="80"/>
  <c r="AN13" i="102"/>
  <c r="AI13" i="102"/>
  <c r="AE13" i="30"/>
  <c r="AF13" i="30"/>
  <c r="AO13" i="30" s="1"/>
  <c r="AG13" i="30"/>
  <c r="AP13" i="30" s="1"/>
  <c r="W14" i="30"/>
  <c r="W15" i="72"/>
  <c r="AG14" i="72"/>
  <c r="AP14" i="72" s="1"/>
  <c r="AF14" i="72"/>
  <c r="AO14" i="72" s="1"/>
  <c r="AE14" i="72"/>
  <c r="AH15" i="47"/>
  <c r="AQ15" i="47" s="1"/>
  <c r="Y15" i="15"/>
  <c r="X15" i="15"/>
  <c r="AI13" i="52"/>
  <c r="AN13" i="52"/>
  <c r="AR13" i="58"/>
  <c r="AR13" i="94"/>
  <c r="AH14" i="20"/>
  <c r="AQ14" i="20" s="1"/>
  <c r="AR13" i="21"/>
  <c r="Y14" i="33"/>
  <c r="X14" i="33"/>
  <c r="AR12" i="23"/>
  <c r="AH14" i="35"/>
  <c r="AQ14" i="35" s="1"/>
  <c r="AR13" i="84"/>
  <c r="AH13" i="24"/>
  <c r="AQ13" i="24" s="1"/>
  <c r="AH14" i="67"/>
  <c r="AQ14" i="67" s="1"/>
  <c r="AH14" i="97"/>
  <c r="AQ14" i="97" s="1"/>
  <c r="AR13" i="97"/>
  <c r="AG14" i="28"/>
  <c r="AP14" i="28" s="1"/>
  <c r="AF14" i="28"/>
  <c r="AO14" i="28" s="1"/>
  <c r="W15" i="28"/>
  <c r="AE14" i="28"/>
  <c r="Y13" i="11"/>
  <c r="X13" i="11"/>
  <c r="AN13" i="90"/>
  <c r="AI13" i="90"/>
  <c r="AH15" i="100"/>
  <c r="AQ15" i="100" s="1"/>
  <c r="AG15" i="16"/>
  <c r="AP15" i="16" s="1"/>
  <c r="W16" i="16"/>
  <c r="AH14" i="61"/>
  <c r="AQ14" i="61" s="1"/>
  <c r="AI13" i="36"/>
  <c r="AN13" i="36"/>
  <c r="AR13" i="20"/>
  <c r="Y13" i="99"/>
  <c r="X13" i="99"/>
  <c r="AH14" i="82"/>
  <c r="AQ14" i="82" s="1"/>
  <c r="AR12" i="40"/>
  <c r="W15" i="60"/>
  <c r="AG14" i="60"/>
  <c r="AP14" i="60" s="1"/>
  <c r="AF14" i="60"/>
  <c r="AO14" i="60" s="1"/>
  <c r="AE14" i="60"/>
  <c r="AH14" i="83"/>
  <c r="AQ14" i="83" s="1"/>
  <c r="Z15" i="47"/>
  <c r="AR13" i="98"/>
  <c r="AR12" i="75"/>
  <c r="AH15" i="34"/>
  <c r="AQ15" i="34" s="1"/>
  <c r="AH15" i="2"/>
  <c r="AQ15" i="2" s="1"/>
  <c r="AH15" i="46"/>
  <c r="AQ15" i="46" s="1"/>
  <c r="AH14" i="48"/>
  <c r="AQ14" i="48" s="1"/>
  <c r="AH15" i="79"/>
  <c r="AQ15" i="79" s="1"/>
  <c r="Y15" i="31"/>
  <c r="X15" i="31"/>
  <c r="AH14" i="105"/>
  <c r="AQ14" i="105" s="1"/>
  <c r="AI13" i="33"/>
  <c r="AN13" i="33"/>
  <c r="AN13" i="69"/>
  <c r="AI13" i="69"/>
  <c r="AI13" i="101"/>
  <c r="AN13" i="101"/>
  <c r="AE14" i="37"/>
  <c r="AH14" i="98"/>
  <c r="AQ14" i="98" s="1"/>
  <c r="AG14" i="92"/>
  <c r="AP14" i="92" s="1"/>
  <c r="W15" i="92"/>
  <c r="W15" i="94"/>
  <c r="AG14" i="94"/>
  <c r="AP14" i="94" s="1"/>
  <c r="AE14" i="94"/>
  <c r="AH13" i="96"/>
  <c r="AQ13" i="96" s="1"/>
  <c r="AH13" i="40"/>
  <c r="AQ13" i="40" s="1"/>
  <c r="AI13" i="45"/>
  <c r="AN13" i="45"/>
  <c r="W15" i="88"/>
  <c r="AG14" i="88"/>
  <c r="AP14" i="88" s="1"/>
  <c r="AF14" i="88"/>
  <c r="AO14" i="88" s="1"/>
  <c r="AE14" i="88"/>
  <c r="Y14" i="101"/>
  <c r="X14" i="101"/>
  <c r="Z14" i="98"/>
  <c r="AR13" i="63"/>
  <c r="AN13" i="93"/>
  <c r="AI13" i="93"/>
  <c r="Y14" i="27"/>
  <c r="X14" i="27"/>
  <c r="AR13" i="68"/>
  <c r="Z14" i="54"/>
  <c r="AR13" i="67"/>
  <c r="AH13" i="10"/>
  <c r="AQ13" i="10" s="1"/>
  <c r="Y15" i="38"/>
  <c r="X15" i="38"/>
  <c r="Z15" i="38" s="1"/>
  <c r="Z13" i="24"/>
  <c r="Z15" i="100"/>
  <c r="Y14" i="95"/>
  <c r="X14" i="95"/>
  <c r="AR12" i="26"/>
  <c r="Z13" i="10"/>
  <c r="AI12" i="104"/>
  <c r="AN12" i="104"/>
  <c r="AH14" i="25"/>
  <c r="AQ14" i="25" s="1"/>
  <c r="AR14" i="9"/>
  <c r="Z14" i="61"/>
  <c r="Y14" i="36"/>
  <c r="X14" i="36"/>
  <c r="AH14" i="78"/>
  <c r="AQ14" i="78" s="1"/>
  <c r="AF15" i="71"/>
  <c r="AO15" i="71" s="1"/>
  <c r="AG15" i="71"/>
  <c r="AP15" i="71" s="1"/>
  <c r="AE15" i="71"/>
  <c r="W16" i="71"/>
  <c r="AR13" i="83"/>
  <c r="AE14" i="39"/>
  <c r="AF14" i="39"/>
  <c r="AO14" i="39" s="1"/>
  <c r="AG14" i="39"/>
  <c r="AP14" i="39" s="1"/>
  <c r="W15" i="39"/>
  <c r="AH14" i="59"/>
  <c r="AQ14" i="59" s="1"/>
  <c r="Z14" i="82"/>
  <c r="Z14" i="83"/>
  <c r="AH14" i="86"/>
  <c r="AQ14" i="86" s="1"/>
  <c r="Z15" i="2"/>
  <c r="AR14" i="100"/>
  <c r="Z14" i="48"/>
  <c r="AN12" i="11"/>
  <c r="AI12" i="11"/>
  <c r="AR13" i="76"/>
  <c r="Z14" i="20"/>
  <c r="AH14" i="84"/>
  <c r="AQ14" i="84" s="1"/>
  <c r="AR13" i="41"/>
  <c r="Z15" i="79"/>
  <c r="Y14" i="90"/>
  <c r="X14" i="90"/>
  <c r="Z14" i="105"/>
  <c r="Y15" i="74"/>
  <c r="X15" i="74"/>
  <c r="Z15" i="74" s="1"/>
  <c r="AE13" i="26"/>
  <c r="W14" i="26"/>
  <c r="AF13" i="26"/>
  <c r="AO13" i="26" s="1"/>
  <c r="AG13" i="26"/>
  <c r="AP13" i="26" s="1"/>
  <c r="AE14" i="29"/>
  <c r="AH14" i="68"/>
  <c r="AQ14" i="68" s="1"/>
  <c r="AR13" i="37"/>
  <c r="AR13" i="19"/>
  <c r="Y15" i="12"/>
  <c r="X15" i="12"/>
  <c r="AR14" i="2"/>
  <c r="W16" i="53"/>
  <c r="AE15" i="53"/>
  <c r="AF15" i="53"/>
  <c r="AO15" i="53" s="1"/>
  <c r="AG15" i="53"/>
  <c r="AP15" i="53" s="1"/>
  <c r="AH13" i="66"/>
  <c r="AQ13" i="66" s="1"/>
  <c r="AN14" i="85"/>
  <c r="AI14" i="85"/>
  <c r="AR14" i="79"/>
  <c r="AR13" i="43"/>
  <c r="W14" i="50"/>
  <c r="AE13" i="50"/>
  <c r="AF13" i="50"/>
  <c r="AO13" i="50" s="1"/>
  <c r="AG13" i="50"/>
  <c r="AP13" i="50" s="1"/>
  <c r="W15" i="81"/>
  <c r="AG14" i="81"/>
  <c r="AP14" i="81" s="1"/>
  <c r="AF14" i="81"/>
  <c r="AO14" i="81" s="1"/>
  <c r="AE14" i="81"/>
  <c r="Y14" i="93"/>
  <c r="X14" i="93"/>
  <c r="W14" i="91"/>
  <c r="AG13" i="91"/>
  <c r="AP13" i="91" s="1"/>
  <c r="AF13" i="91"/>
  <c r="AO13" i="91" s="1"/>
  <c r="AE13" i="91"/>
  <c r="AR14" i="16"/>
  <c r="AR14" i="46"/>
  <c r="AH14" i="29"/>
  <c r="AQ14" i="29" s="1"/>
  <c r="AN13" i="95"/>
  <c r="AI13" i="95"/>
  <c r="AR13" i="61"/>
  <c r="AG14" i="18"/>
  <c r="AP14" i="18" s="1"/>
  <c r="AF14" i="18"/>
  <c r="AO14" i="18" s="1"/>
  <c r="AE14" i="18"/>
  <c r="W15" i="18"/>
  <c r="AH13" i="75"/>
  <c r="AQ13" i="75" s="1"/>
  <c r="Z14" i="78"/>
  <c r="AH14" i="21"/>
  <c r="AQ14" i="21" s="1"/>
  <c r="AN12" i="103"/>
  <c r="AI12" i="103"/>
  <c r="AR13" i="78"/>
  <c r="Z14" i="59"/>
  <c r="Y14" i="102"/>
  <c r="X14" i="102"/>
  <c r="AH14" i="63"/>
  <c r="AQ14" i="63" s="1"/>
  <c r="AI14" i="15"/>
  <c r="AN14" i="15"/>
  <c r="AH15" i="89"/>
  <c r="AQ15" i="89" s="1"/>
  <c r="Z14" i="86"/>
  <c r="Z15" i="34"/>
  <c r="Z15" i="46"/>
  <c r="AH13" i="42"/>
  <c r="AQ13" i="42" s="1"/>
  <c r="AH13" i="23"/>
  <c r="AQ13" i="23" s="1"/>
  <c r="Z14" i="84"/>
  <c r="AR13" i="86"/>
  <c r="Y14" i="64"/>
  <c r="X14" i="64"/>
  <c r="AI14" i="74"/>
  <c r="AN14" i="74"/>
  <c r="Y15" i="13"/>
  <c r="X15" i="13"/>
  <c r="AN14" i="70"/>
  <c r="AE13" i="51"/>
  <c r="W14" i="51"/>
  <c r="AF13" i="51"/>
  <c r="AO13" i="51" s="1"/>
  <c r="AG13" i="51"/>
  <c r="AP13" i="51" s="1"/>
  <c r="W15" i="58"/>
  <c r="AE14" i="58"/>
  <c r="AG14" i="58"/>
  <c r="AP14" i="58" s="1"/>
  <c r="AF14" i="58"/>
  <c r="AO14" i="58" s="1"/>
  <c r="AF14" i="77"/>
  <c r="AO14" i="77" s="1"/>
  <c r="AE14" i="77"/>
  <c r="W15" i="77"/>
  <c r="AG14" i="77"/>
  <c r="AP14" i="77" s="1"/>
  <c r="Y13" i="103"/>
  <c r="X13" i="103"/>
  <c r="Y14" i="14"/>
  <c r="X14" i="14"/>
  <c r="AR13" i="82"/>
  <c r="AR13" i="28"/>
  <c r="AR13" i="77"/>
  <c r="AR12" i="24"/>
  <c r="Z14" i="35"/>
  <c r="AR12" i="96"/>
  <c r="AH14" i="41"/>
  <c r="AQ14" i="41" s="1"/>
  <c r="W14" i="87"/>
  <c r="AG13" i="87"/>
  <c r="AP13" i="87" s="1"/>
  <c r="AF13" i="87"/>
  <c r="AO13" i="87" s="1"/>
  <c r="AE13" i="87"/>
  <c r="AR14" i="47"/>
  <c r="AR13" i="22"/>
  <c r="AH14" i="37"/>
  <c r="AQ14" i="37" s="1"/>
  <c r="AR13" i="92"/>
  <c r="AH13" i="26"/>
  <c r="AQ13" i="26" s="1"/>
  <c r="AR12" i="10"/>
  <c r="AR13" i="54"/>
  <c r="AI14" i="12"/>
  <c r="AN14" i="12"/>
  <c r="AN13" i="27"/>
  <c r="AI13" i="27"/>
  <c r="AH14" i="58"/>
  <c r="AQ14" i="58" s="1"/>
  <c r="AH14" i="92"/>
  <c r="AQ14" i="92" s="1"/>
  <c r="AH14" i="94"/>
  <c r="AQ14" i="94" s="1"/>
  <c r="W14" i="55"/>
  <c r="AE13" i="55"/>
  <c r="AF13" i="55"/>
  <c r="AO13" i="55" s="1"/>
  <c r="AG13" i="55"/>
  <c r="AP13" i="55" s="1"/>
  <c r="AH14" i="77"/>
  <c r="AQ14" i="77" s="1"/>
  <c r="AI14" i="38"/>
  <c r="AN14" i="38"/>
  <c r="AH15" i="44"/>
  <c r="AQ15" i="44" s="1"/>
  <c r="Y15" i="85"/>
  <c r="X15" i="85"/>
  <c r="AR13" i="59"/>
  <c r="AR13" i="35"/>
  <c r="AR13" i="105"/>
  <c r="AH14" i="19"/>
  <c r="AQ14" i="19" s="1"/>
  <c r="AH14" i="76"/>
  <c r="AQ14" i="76" s="1"/>
  <c r="Z13" i="75"/>
  <c r="Z14" i="21"/>
  <c r="AN12" i="99"/>
  <c r="AI12" i="99"/>
  <c r="Y14" i="45"/>
  <c r="X14" i="45"/>
  <c r="AR14" i="89"/>
  <c r="AH14" i="88"/>
  <c r="AQ14" i="88" s="1"/>
  <c r="AR13" i="48"/>
  <c r="Z15" i="89"/>
  <c r="Y14" i="52"/>
  <c r="X14" i="52"/>
  <c r="AH15" i="80"/>
  <c r="AQ15" i="80" s="1"/>
  <c r="AH14" i="22"/>
  <c r="AQ14" i="22" s="1"/>
  <c r="AH14" i="28"/>
  <c r="AQ14" i="28" s="1"/>
  <c r="Z13" i="42"/>
  <c r="AH13" i="32"/>
  <c r="AQ13" i="32" s="1"/>
  <c r="AR13" i="65"/>
  <c r="Z13" i="23"/>
  <c r="AN13" i="64"/>
  <c r="AI13" i="64"/>
  <c r="AH15" i="9"/>
  <c r="AQ15" i="9" s="1"/>
  <c r="AI14" i="31"/>
  <c r="AN14" i="31"/>
  <c r="Y15" i="62"/>
  <c r="X15" i="62"/>
  <c r="AH14" i="65"/>
  <c r="AQ14" i="65" s="1"/>
  <c r="AN14" i="13"/>
  <c r="Y14" i="69"/>
  <c r="X14" i="69"/>
  <c r="Z14" i="69" s="1"/>
  <c r="Y15" i="70"/>
  <c r="X15" i="70"/>
  <c r="W15" i="19" l="1"/>
  <c r="AE14" i="97"/>
  <c r="AE14" i="68"/>
  <c r="AI14" i="70"/>
  <c r="AI13" i="14"/>
  <c r="AN13" i="14"/>
  <c r="AI14" i="13"/>
  <c r="W15" i="63"/>
  <c r="AF13" i="96"/>
  <c r="AO13" i="96" s="1"/>
  <c r="AG14" i="41"/>
  <c r="AP14" i="41" s="1"/>
  <c r="AG13" i="96"/>
  <c r="AP13" i="96" s="1"/>
  <c r="W15" i="41"/>
  <c r="Z14" i="93"/>
  <c r="AE14" i="63"/>
  <c r="AN14" i="63" s="1"/>
  <c r="AF14" i="97"/>
  <c r="AO14" i="97" s="1"/>
  <c r="W14" i="66"/>
  <c r="W16" i="44"/>
  <c r="AF14" i="63"/>
  <c r="AO14" i="63" s="1"/>
  <c r="AF14" i="92"/>
  <c r="AO14" i="92" s="1"/>
  <c r="AE15" i="16"/>
  <c r="AG13" i="40"/>
  <c r="AP13" i="40" s="1"/>
  <c r="AF13" i="40"/>
  <c r="AO13" i="40" s="1"/>
  <c r="AG15" i="44"/>
  <c r="AP15" i="44" s="1"/>
  <c r="Z13" i="99"/>
  <c r="AF15" i="44"/>
  <c r="AO15" i="44" s="1"/>
  <c r="Z13" i="11"/>
  <c r="AF13" i="11" s="1"/>
  <c r="AO13" i="11" s="1"/>
  <c r="W14" i="40"/>
  <c r="AF13" i="32"/>
  <c r="AO13" i="32" s="1"/>
  <c r="AF14" i="68"/>
  <c r="AO14" i="68" s="1"/>
  <c r="AF14" i="67"/>
  <c r="AO14" i="67" s="1"/>
  <c r="AG14" i="37"/>
  <c r="AP14" i="37" s="1"/>
  <c r="AG14" i="25"/>
  <c r="AP14" i="25" s="1"/>
  <c r="AG13" i="32"/>
  <c r="AP13" i="32" s="1"/>
  <c r="AF14" i="25"/>
  <c r="AO14" i="25" s="1"/>
  <c r="W15" i="29"/>
  <c r="X15" i="29" s="1"/>
  <c r="AF14" i="37"/>
  <c r="AO14" i="37" s="1"/>
  <c r="AE14" i="25"/>
  <c r="AN14" i="25" s="1"/>
  <c r="AE13" i="32"/>
  <c r="AG14" i="29"/>
  <c r="AP14" i="29" s="1"/>
  <c r="W15" i="22"/>
  <c r="AG14" i="22"/>
  <c r="AP14" i="22" s="1"/>
  <c r="Z15" i="85"/>
  <c r="AE15" i="85" s="1"/>
  <c r="Z14" i="45"/>
  <c r="AF14" i="45" s="1"/>
  <c r="AO14" i="45" s="1"/>
  <c r="Z13" i="104"/>
  <c r="AG13" i="104" s="1"/>
  <c r="AP13" i="104" s="1"/>
  <c r="AE13" i="66"/>
  <c r="AN13" i="66" s="1"/>
  <c r="AE14" i="19"/>
  <c r="AN14" i="19" s="1"/>
  <c r="AG13" i="66"/>
  <c r="AP13" i="66" s="1"/>
  <c r="Z14" i="64"/>
  <c r="W15" i="64" s="1"/>
  <c r="AG14" i="68"/>
  <c r="AP14" i="68" s="1"/>
  <c r="AF14" i="41"/>
  <c r="AO14" i="41" s="1"/>
  <c r="AF14" i="19"/>
  <c r="AO14" i="19" s="1"/>
  <c r="Z15" i="12"/>
  <c r="W16" i="12" s="1"/>
  <c r="Z14" i="36"/>
  <c r="AE14" i="36" s="1"/>
  <c r="Z14" i="101"/>
  <c r="W15" i="101" s="1"/>
  <c r="Z15" i="62"/>
  <c r="AG15" i="62" s="1"/>
  <c r="AP15" i="62" s="1"/>
  <c r="Z14" i="27"/>
  <c r="W15" i="27" s="1"/>
  <c r="Z15" i="31"/>
  <c r="AF15" i="31" s="1"/>
  <c r="AO15" i="31" s="1"/>
  <c r="AF14" i="22"/>
  <c r="AO14" i="22" s="1"/>
  <c r="Z14" i="14"/>
  <c r="AG14" i="14" s="1"/>
  <c r="AP14" i="14" s="1"/>
  <c r="Z14" i="102"/>
  <c r="AE14" i="102" s="1"/>
  <c r="Z14" i="33"/>
  <c r="AE14" i="33" s="1"/>
  <c r="Z15" i="15"/>
  <c r="AF15" i="15" s="1"/>
  <c r="AO15" i="15" s="1"/>
  <c r="AF15" i="38"/>
  <c r="AO15" i="38" s="1"/>
  <c r="AG15" i="38"/>
  <c r="AP15" i="38" s="1"/>
  <c r="W16" i="38"/>
  <c r="AE15" i="38"/>
  <c r="AF14" i="27"/>
  <c r="AO14" i="27" s="1"/>
  <c r="AF15" i="85"/>
  <c r="AO15" i="85" s="1"/>
  <c r="W15" i="69"/>
  <c r="AG14" i="69"/>
  <c r="AP14" i="69" s="1"/>
  <c r="AF14" i="69"/>
  <c r="AO14" i="69" s="1"/>
  <c r="AE14" i="69"/>
  <c r="W14" i="11"/>
  <c r="AG13" i="11"/>
  <c r="AP13" i="11" s="1"/>
  <c r="AF14" i="64"/>
  <c r="AO14" i="64" s="1"/>
  <c r="AF15" i="74"/>
  <c r="AO15" i="74" s="1"/>
  <c r="AG15" i="74"/>
  <c r="AP15" i="74" s="1"/>
  <c r="AE15" i="74"/>
  <c r="W16" i="74"/>
  <c r="Y14" i="17"/>
  <c r="X14" i="17"/>
  <c r="Y16" i="9"/>
  <c r="X16" i="9"/>
  <c r="AE15" i="2"/>
  <c r="AF15" i="2"/>
  <c r="AO15" i="2" s="1"/>
  <c r="AG15" i="2"/>
  <c r="AP15" i="2" s="1"/>
  <c r="W16" i="2"/>
  <c r="AH14" i="95"/>
  <c r="AQ14" i="95" s="1"/>
  <c r="W15" i="54"/>
  <c r="AE14" i="54"/>
  <c r="AF14" i="54"/>
  <c r="AO14" i="54" s="1"/>
  <c r="AG14" i="54"/>
  <c r="AP14" i="54" s="1"/>
  <c r="AR13" i="93"/>
  <c r="AN14" i="94"/>
  <c r="AI14" i="94"/>
  <c r="AN14" i="92"/>
  <c r="AI14" i="92"/>
  <c r="AN14" i="37"/>
  <c r="AI14" i="28"/>
  <c r="AN14" i="28"/>
  <c r="Y16" i="44"/>
  <c r="X16" i="44"/>
  <c r="Y14" i="30"/>
  <c r="X14" i="30"/>
  <c r="Y15" i="73"/>
  <c r="X15" i="73"/>
  <c r="AI13" i="17"/>
  <c r="AN13" i="17"/>
  <c r="AN14" i="76"/>
  <c r="AI14" i="76"/>
  <c r="AN14" i="97"/>
  <c r="AI14" i="97"/>
  <c r="AH15" i="15"/>
  <c r="AQ15" i="15" s="1"/>
  <c r="Y15" i="67"/>
  <c r="X15" i="67"/>
  <c r="AH14" i="52"/>
  <c r="AQ14" i="52" s="1"/>
  <c r="AE14" i="35"/>
  <c r="W15" i="35"/>
  <c r="AF14" i="35"/>
  <c r="AO14" i="35" s="1"/>
  <c r="AG14" i="35"/>
  <c r="AP14" i="35" s="1"/>
  <c r="AH13" i="103"/>
  <c r="AQ13" i="103" s="1"/>
  <c r="AR14" i="15"/>
  <c r="AN15" i="71"/>
  <c r="AI15" i="71"/>
  <c r="AR13" i="64"/>
  <c r="AR12" i="99"/>
  <c r="AR14" i="12"/>
  <c r="Y14" i="87"/>
  <c r="X14" i="87"/>
  <c r="Z13" i="103"/>
  <c r="Y14" i="51"/>
  <c r="X14" i="51"/>
  <c r="W15" i="78"/>
  <c r="AG14" i="78"/>
  <c r="AP14" i="78" s="1"/>
  <c r="AF14" i="78"/>
  <c r="AO14" i="78" s="1"/>
  <c r="AE14" i="78"/>
  <c r="AN14" i="81"/>
  <c r="AI14" i="81"/>
  <c r="AN13" i="50"/>
  <c r="AI13" i="50"/>
  <c r="AR14" i="85"/>
  <c r="AI15" i="53"/>
  <c r="AN15" i="53"/>
  <c r="W15" i="105"/>
  <c r="AG14" i="105"/>
  <c r="AP14" i="105" s="1"/>
  <c r="AF14" i="105"/>
  <c r="AO14" i="105" s="1"/>
  <c r="AE14" i="105"/>
  <c r="AR12" i="11"/>
  <c r="AF14" i="83"/>
  <c r="AO14" i="83" s="1"/>
  <c r="AE14" i="83"/>
  <c r="W15" i="83"/>
  <c r="AG14" i="83"/>
  <c r="AP14" i="83" s="1"/>
  <c r="Z14" i="95"/>
  <c r="AR13" i="45"/>
  <c r="AR13" i="33"/>
  <c r="Y16" i="16"/>
  <c r="X16" i="16"/>
  <c r="AR13" i="90"/>
  <c r="Y15" i="28"/>
  <c r="X15" i="28"/>
  <c r="AN15" i="44"/>
  <c r="AH13" i="104"/>
  <c r="AQ13" i="104" s="1"/>
  <c r="AR14" i="62"/>
  <c r="Y15" i="76"/>
  <c r="X15" i="76"/>
  <c r="Y14" i="96"/>
  <c r="X14" i="96"/>
  <c r="Y15" i="19"/>
  <c r="X15" i="19"/>
  <c r="Y15" i="41"/>
  <c r="X15" i="41"/>
  <c r="Y15" i="97"/>
  <c r="X15" i="97"/>
  <c r="Y14" i="40"/>
  <c r="X14" i="40"/>
  <c r="AI14" i="18"/>
  <c r="AN14" i="18"/>
  <c r="W15" i="93"/>
  <c r="AG14" i="93"/>
  <c r="AP14" i="93" s="1"/>
  <c r="AF14" i="93"/>
  <c r="AO14" i="93" s="1"/>
  <c r="AE14" i="93"/>
  <c r="AH15" i="12"/>
  <c r="AQ15" i="12" s="1"/>
  <c r="AH15" i="38"/>
  <c r="AQ15" i="38" s="1"/>
  <c r="Y15" i="88"/>
  <c r="X15" i="88"/>
  <c r="AE15" i="47"/>
  <c r="W16" i="47"/>
  <c r="AF15" i="47"/>
  <c r="AO15" i="47" s="1"/>
  <c r="AG15" i="47"/>
  <c r="AP15" i="47" s="1"/>
  <c r="Y15" i="72"/>
  <c r="X15" i="72"/>
  <c r="AN14" i="22"/>
  <c r="AN13" i="55"/>
  <c r="AI13" i="55"/>
  <c r="AI13" i="51"/>
  <c r="AN13" i="51"/>
  <c r="AE15" i="46"/>
  <c r="AF15" i="46"/>
  <c r="AO15" i="46" s="1"/>
  <c r="W16" i="46"/>
  <c r="AG15" i="46"/>
  <c r="AP15" i="46" s="1"/>
  <c r="Y14" i="50"/>
  <c r="X14" i="50"/>
  <c r="Y16" i="53"/>
  <c r="X16" i="53"/>
  <c r="AN14" i="29"/>
  <c r="Y14" i="26"/>
  <c r="X14" i="26"/>
  <c r="AH14" i="90"/>
  <c r="AQ14" i="90" s="1"/>
  <c r="W15" i="82"/>
  <c r="AE14" i="82"/>
  <c r="AG14" i="82"/>
  <c r="AP14" i="82" s="1"/>
  <c r="AF14" i="82"/>
  <c r="AO14" i="82" s="1"/>
  <c r="AI14" i="39"/>
  <c r="AN14" i="39"/>
  <c r="W15" i="61"/>
  <c r="AE14" i="61"/>
  <c r="AG14" i="61"/>
  <c r="AP14" i="61" s="1"/>
  <c r="AF14" i="61"/>
  <c r="AO14" i="61" s="1"/>
  <c r="AR12" i="104"/>
  <c r="AN14" i="88"/>
  <c r="AI14" i="88"/>
  <c r="AH15" i="31"/>
  <c r="AQ15" i="31" s="1"/>
  <c r="AN14" i="60"/>
  <c r="AI14" i="60"/>
  <c r="AN14" i="72"/>
  <c r="AI14" i="72"/>
  <c r="AE14" i="43"/>
  <c r="AF14" i="43"/>
  <c r="AO14" i="43" s="1"/>
  <c r="AG14" i="43"/>
  <c r="AP14" i="43" s="1"/>
  <c r="W15" i="43"/>
  <c r="AF13" i="104"/>
  <c r="AO13" i="104" s="1"/>
  <c r="AE13" i="104"/>
  <c r="AI14" i="49"/>
  <c r="AN14" i="49"/>
  <c r="Y16" i="80"/>
  <c r="X16" i="80"/>
  <c r="Y15" i="25"/>
  <c r="X15" i="25"/>
  <c r="AN13" i="32"/>
  <c r="AH14" i="69"/>
  <c r="AQ14" i="69" s="1"/>
  <c r="W14" i="42"/>
  <c r="AE13" i="42"/>
  <c r="AF13" i="42"/>
  <c r="AO13" i="42" s="1"/>
  <c r="AG13" i="42"/>
  <c r="AP13" i="42" s="1"/>
  <c r="AN14" i="77"/>
  <c r="AI14" i="77"/>
  <c r="AH15" i="13"/>
  <c r="AQ15" i="13" s="1"/>
  <c r="W16" i="79"/>
  <c r="AG15" i="79"/>
  <c r="AP15" i="79" s="1"/>
  <c r="AF15" i="79"/>
  <c r="AO15" i="79" s="1"/>
  <c r="AE15" i="79"/>
  <c r="Y15" i="39"/>
  <c r="X15" i="39"/>
  <c r="Y16" i="71"/>
  <c r="X16" i="71"/>
  <c r="AH14" i="36"/>
  <c r="AQ14" i="36" s="1"/>
  <c r="AH14" i="101"/>
  <c r="AQ14" i="101" s="1"/>
  <c r="Y15" i="60"/>
  <c r="X15" i="60"/>
  <c r="W14" i="99"/>
  <c r="AG13" i="99"/>
  <c r="AP13" i="99" s="1"/>
  <c r="AF13" i="99"/>
  <c r="AO13" i="99" s="1"/>
  <c r="AE13" i="99"/>
  <c r="AN14" i="73"/>
  <c r="AI14" i="73"/>
  <c r="Y14" i="32"/>
  <c r="X14" i="32"/>
  <c r="AH15" i="62"/>
  <c r="AQ15" i="62" s="1"/>
  <c r="Z15" i="13"/>
  <c r="AF14" i="59"/>
  <c r="AO14" i="59" s="1"/>
  <c r="AE14" i="59"/>
  <c r="W15" i="59"/>
  <c r="AG14" i="59"/>
  <c r="AP14" i="59" s="1"/>
  <c r="AN13" i="91"/>
  <c r="AI13" i="91"/>
  <c r="AH15" i="70"/>
  <c r="AQ15" i="70" s="1"/>
  <c r="Z14" i="52"/>
  <c r="Z15" i="70"/>
  <c r="AR14" i="13"/>
  <c r="AF13" i="23"/>
  <c r="AO13" i="23" s="1"/>
  <c r="AG13" i="23"/>
  <c r="AP13" i="23" s="1"/>
  <c r="W14" i="23"/>
  <c r="AE13" i="23"/>
  <c r="AF15" i="89"/>
  <c r="AO15" i="89" s="1"/>
  <c r="AE15" i="89"/>
  <c r="W16" i="89"/>
  <c r="AG15" i="89"/>
  <c r="AP15" i="89" s="1"/>
  <c r="W15" i="21"/>
  <c r="AG14" i="21"/>
  <c r="AP14" i="21" s="1"/>
  <c r="AE14" i="21"/>
  <c r="AF14" i="21"/>
  <c r="AO14" i="21" s="1"/>
  <c r="AH15" i="85"/>
  <c r="AQ15" i="85" s="1"/>
  <c r="AR14" i="38"/>
  <c r="Y14" i="55"/>
  <c r="X14" i="55"/>
  <c r="AH14" i="14"/>
  <c r="AQ14" i="14" s="1"/>
  <c r="AN14" i="58"/>
  <c r="AI14" i="58"/>
  <c r="AR14" i="70"/>
  <c r="AR14" i="74"/>
  <c r="W15" i="84"/>
  <c r="AG14" i="84"/>
  <c r="AP14" i="84" s="1"/>
  <c r="AF14" i="84"/>
  <c r="AO14" i="84" s="1"/>
  <c r="AE14" i="84"/>
  <c r="AE15" i="34"/>
  <c r="W16" i="34"/>
  <c r="AF15" i="34"/>
  <c r="AO15" i="34" s="1"/>
  <c r="AG15" i="34"/>
  <c r="AP15" i="34" s="1"/>
  <c r="AH14" i="102"/>
  <c r="AQ14" i="102" s="1"/>
  <c r="AR12" i="103"/>
  <c r="Y14" i="91"/>
  <c r="X14" i="91"/>
  <c r="AI13" i="26"/>
  <c r="AN13" i="26"/>
  <c r="Z14" i="90"/>
  <c r="AE14" i="48"/>
  <c r="AF14" i="48"/>
  <c r="AO14" i="48" s="1"/>
  <c r="AG14" i="48"/>
  <c r="AP14" i="48" s="1"/>
  <c r="W15" i="48"/>
  <c r="AE13" i="10"/>
  <c r="AG13" i="10"/>
  <c r="AP13" i="10" s="1"/>
  <c r="AF13" i="10"/>
  <c r="AO13" i="10" s="1"/>
  <c r="W14" i="10"/>
  <c r="AE15" i="100"/>
  <c r="W16" i="100"/>
  <c r="AG15" i="100"/>
  <c r="AP15" i="100" s="1"/>
  <c r="AF15" i="100"/>
  <c r="AO15" i="100" s="1"/>
  <c r="AH14" i="27"/>
  <c r="AQ14" i="27" s="1"/>
  <c r="Y15" i="94"/>
  <c r="X15" i="94"/>
  <c r="AR13" i="101"/>
  <c r="AH13" i="11"/>
  <c r="AQ13" i="11" s="1"/>
  <c r="AR13" i="14"/>
  <c r="AN13" i="30"/>
  <c r="AI13" i="30"/>
  <c r="Y15" i="49"/>
  <c r="X15" i="49"/>
  <c r="Y15" i="65"/>
  <c r="X15" i="65"/>
  <c r="AI15" i="80"/>
  <c r="AN15" i="80"/>
  <c r="Y15" i="68"/>
  <c r="X15" i="68"/>
  <c r="Y15" i="63"/>
  <c r="X15" i="63"/>
  <c r="AI14" i="41"/>
  <c r="AN14" i="41"/>
  <c r="AR14" i="31"/>
  <c r="AH14" i="45"/>
  <c r="AQ14" i="45" s="1"/>
  <c r="W14" i="75"/>
  <c r="AG13" i="75"/>
  <c r="AP13" i="75" s="1"/>
  <c r="AF13" i="75"/>
  <c r="AO13" i="75" s="1"/>
  <c r="AE13" i="75"/>
  <c r="AR13" i="27"/>
  <c r="AN13" i="87"/>
  <c r="AI13" i="87"/>
  <c r="Y15" i="77"/>
  <c r="X15" i="77"/>
  <c r="Y15" i="58"/>
  <c r="X15" i="58"/>
  <c r="AH14" i="64"/>
  <c r="AQ14" i="64" s="1"/>
  <c r="AF14" i="86"/>
  <c r="AO14" i="86" s="1"/>
  <c r="AE14" i="86"/>
  <c r="AG14" i="86"/>
  <c r="AP14" i="86" s="1"/>
  <c r="W15" i="86"/>
  <c r="Y15" i="18"/>
  <c r="X15" i="18"/>
  <c r="AR13" i="95"/>
  <c r="AH14" i="93"/>
  <c r="AQ14" i="93" s="1"/>
  <c r="Y15" i="81"/>
  <c r="X15" i="81"/>
  <c r="AH15" i="74"/>
  <c r="AQ15" i="74" s="1"/>
  <c r="AE14" i="20"/>
  <c r="W15" i="20"/>
  <c r="AF14" i="20"/>
  <c r="AO14" i="20" s="1"/>
  <c r="AG14" i="20"/>
  <c r="AP14" i="20" s="1"/>
  <c r="AE13" i="24"/>
  <c r="AF13" i="24"/>
  <c r="AO13" i="24" s="1"/>
  <c r="AG13" i="24"/>
  <c r="AP13" i="24" s="1"/>
  <c r="W14" i="24"/>
  <c r="AF14" i="98"/>
  <c r="AO14" i="98" s="1"/>
  <c r="AE14" i="98"/>
  <c r="AG14" i="98"/>
  <c r="AP14" i="98" s="1"/>
  <c r="W15" i="98"/>
  <c r="Y15" i="92"/>
  <c r="X15" i="92"/>
  <c r="Y15" i="37"/>
  <c r="X15" i="37"/>
  <c r="AR13" i="69"/>
  <c r="AH13" i="99"/>
  <c r="AQ13" i="99" s="1"/>
  <c r="AR13" i="36"/>
  <c r="AN15" i="16"/>
  <c r="AI15" i="16"/>
  <c r="AH14" i="33"/>
  <c r="AQ14" i="33" s="1"/>
  <c r="AR13" i="52"/>
  <c r="AR13" i="102"/>
  <c r="AI14" i="65"/>
  <c r="AN14" i="65"/>
  <c r="AN15" i="9"/>
  <c r="AI15" i="9"/>
  <c r="AN13" i="96"/>
  <c r="AN14" i="68"/>
  <c r="AI14" i="68"/>
  <c r="AN14" i="67"/>
  <c r="AN13" i="40"/>
  <c r="AI13" i="40"/>
  <c r="Y15" i="22"/>
  <c r="X15" i="22"/>
  <c r="Y14" i="66"/>
  <c r="X14" i="66"/>
  <c r="AG15" i="85" l="1"/>
  <c r="AP15" i="85" s="1"/>
  <c r="AE14" i="45"/>
  <c r="AI14" i="63"/>
  <c r="AI14" i="19"/>
  <c r="AI15" i="44"/>
  <c r="AI13" i="96"/>
  <c r="AE15" i="12"/>
  <c r="AI14" i="29"/>
  <c r="W15" i="45"/>
  <c r="W14" i="104"/>
  <c r="AI14" i="37"/>
  <c r="AR14" i="37" s="1"/>
  <c r="AG14" i="45"/>
  <c r="AP14" i="45" s="1"/>
  <c r="AG14" i="27"/>
  <c r="AP14" i="27" s="1"/>
  <c r="Z15" i="19"/>
  <c r="AE14" i="27"/>
  <c r="AG14" i="64"/>
  <c r="AP14" i="64" s="1"/>
  <c r="AI14" i="25"/>
  <c r="AE14" i="64"/>
  <c r="AN14" i="64" s="1"/>
  <c r="AE13" i="11"/>
  <c r="W15" i="102"/>
  <c r="AG15" i="12"/>
  <c r="AP15" i="12" s="1"/>
  <c r="W16" i="85"/>
  <c r="AI14" i="67"/>
  <c r="Z15" i="77"/>
  <c r="AI13" i="32"/>
  <c r="AE15" i="31"/>
  <c r="W15" i="33"/>
  <c r="AG14" i="101"/>
  <c r="AP14" i="101" s="1"/>
  <c r="Z14" i="55"/>
  <c r="W15" i="55" s="1"/>
  <c r="AF15" i="62"/>
  <c r="AO15" i="62" s="1"/>
  <c r="W16" i="31"/>
  <c r="Y16" i="31" s="1"/>
  <c r="AG15" i="31"/>
  <c r="AP15" i="31" s="1"/>
  <c r="Y15" i="29"/>
  <c r="Z15" i="29" s="1"/>
  <c r="Z14" i="87"/>
  <c r="W15" i="87" s="1"/>
  <c r="AE14" i="14"/>
  <c r="AE14" i="101"/>
  <c r="AN14" i="101" s="1"/>
  <c r="W15" i="36"/>
  <c r="Y15" i="36" s="1"/>
  <c r="AF14" i="101"/>
  <c r="AO14" i="101" s="1"/>
  <c r="AG14" i="36"/>
  <c r="AP14" i="36" s="1"/>
  <c r="AI13" i="66"/>
  <c r="AF14" i="102"/>
  <c r="AO14" i="102" s="1"/>
  <c r="Z15" i="68"/>
  <c r="AF15" i="68" s="1"/>
  <c r="AO15" i="68" s="1"/>
  <c r="Z15" i="25"/>
  <c r="AG15" i="25" s="1"/>
  <c r="AP15" i="25" s="1"/>
  <c r="Z15" i="41"/>
  <c r="AG15" i="41" s="1"/>
  <c r="AP15" i="41" s="1"/>
  <c r="Z15" i="76"/>
  <c r="AF15" i="76" s="1"/>
  <c r="AO15" i="76" s="1"/>
  <c r="Z15" i="28"/>
  <c r="AG15" i="28" s="1"/>
  <c r="AP15" i="28" s="1"/>
  <c r="Z14" i="30"/>
  <c r="AF14" i="30" s="1"/>
  <c r="AO14" i="30" s="1"/>
  <c r="AG14" i="102"/>
  <c r="AP14" i="102" s="1"/>
  <c r="W15" i="14"/>
  <c r="X15" i="14" s="1"/>
  <c r="W16" i="62"/>
  <c r="AG14" i="33"/>
  <c r="AP14" i="33" s="1"/>
  <c r="AF14" i="14"/>
  <c r="AO14" i="14" s="1"/>
  <c r="AF14" i="36"/>
  <c r="AO14" i="36" s="1"/>
  <c r="Z15" i="63"/>
  <c r="AF15" i="63" s="1"/>
  <c r="AO15" i="63" s="1"/>
  <c r="AE15" i="62"/>
  <c r="AN15" i="62" s="1"/>
  <c r="AF14" i="33"/>
  <c r="AO14" i="33" s="1"/>
  <c r="Z15" i="37"/>
  <c r="Z14" i="91"/>
  <c r="W15" i="91" s="1"/>
  <c r="Z15" i="92"/>
  <c r="AE15" i="92" s="1"/>
  <c r="Z15" i="67"/>
  <c r="W16" i="67" s="1"/>
  <c r="AF15" i="12"/>
  <c r="AO15" i="12" s="1"/>
  <c r="Z14" i="40"/>
  <c r="AI14" i="22"/>
  <c r="AR14" i="22" s="1"/>
  <c r="Z15" i="18"/>
  <c r="W16" i="18" s="1"/>
  <c r="Z15" i="97"/>
  <c r="AE15" i="97" s="1"/>
  <c r="W16" i="15"/>
  <c r="Y16" i="15" s="1"/>
  <c r="AE15" i="15"/>
  <c r="AN15" i="15" s="1"/>
  <c r="Z15" i="88"/>
  <c r="AE15" i="88" s="1"/>
  <c r="Z14" i="96"/>
  <c r="AF14" i="96" s="1"/>
  <c r="AO14" i="96" s="1"/>
  <c r="Z14" i="17"/>
  <c r="W15" i="17" s="1"/>
  <c r="Z16" i="53"/>
  <c r="AE16" i="53" s="1"/>
  <c r="AG15" i="15"/>
  <c r="AP15" i="15" s="1"/>
  <c r="AF15" i="77"/>
  <c r="AO15" i="77" s="1"/>
  <c r="AG15" i="77"/>
  <c r="AP15" i="77" s="1"/>
  <c r="AE15" i="77"/>
  <c r="W16" i="77"/>
  <c r="W16" i="41"/>
  <c r="AF15" i="41"/>
  <c r="AO15" i="41" s="1"/>
  <c r="AE14" i="52"/>
  <c r="AF14" i="52"/>
  <c r="AO14" i="52" s="1"/>
  <c r="AG14" i="52"/>
  <c r="AP14" i="52" s="1"/>
  <c r="W15" i="52"/>
  <c r="AH14" i="32"/>
  <c r="AQ14" i="32" s="1"/>
  <c r="Y14" i="42"/>
  <c r="X14" i="42"/>
  <c r="AN14" i="93"/>
  <c r="AI14" i="93"/>
  <c r="AG15" i="19"/>
  <c r="AP15" i="19" s="1"/>
  <c r="AE15" i="19"/>
  <c r="AF15" i="19"/>
  <c r="AO15" i="19" s="1"/>
  <c r="W16" i="19"/>
  <c r="AR15" i="44"/>
  <c r="Y15" i="105"/>
  <c r="X15" i="105"/>
  <c r="Y15" i="78"/>
  <c r="X15" i="78"/>
  <c r="AG14" i="87"/>
  <c r="AP14" i="87" s="1"/>
  <c r="AF14" i="87"/>
  <c r="AO14" i="87" s="1"/>
  <c r="AN14" i="59"/>
  <c r="AI14" i="59"/>
  <c r="AH16" i="71"/>
  <c r="AQ16" i="71" s="1"/>
  <c r="AN15" i="79"/>
  <c r="AI15" i="79"/>
  <c r="AR14" i="77"/>
  <c r="Y14" i="104"/>
  <c r="X14" i="104"/>
  <c r="AH14" i="26"/>
  <c r="AQ14" i="26" s="1"/>
  <c r="Y16" i="46"/>
  <c r="X16" i="46"/>
  <c r="AH16" i="16"/>
  <c r="AQ16" i="16" s="1"/>
  <c r="AR14" i="81"/>
  <c r="AH14" i="51"/>
  <c r="AQ14" i="51" s="1"/>
  <c r="AR14" i="63"/>
  <c r="AH15" i="73"/>
  <c r="AQ15" i="73" s="1"/>
  <c r="AH16" i="44"/>
  <c r="AQ16" i="44" s="1"/>
  <c r="Y15" i="45"/>
  <c r="X15" i="45"/>
  <c r="AN14" i="33"/>
  <c r="Y15" i="101"/>
  <c r="X15" i="101"/>
  <c r="AH15" i="22"/>
  <c r="AQ15" i="22" s="1"/>
  <c r="Y15" i="59"/>
  <c r="X15" i="59"/>
  <c r="Z15" i="59" s="1"/>
  <c r="W16" i="88"/>
  <c r="AG15" i="88"/>
  <c r="AP15" i="88" s="1"/>
  <c r="AF15" i="88"/>
  <c r="AO15" i="88" s="1"/>
  <c r="AH15" i="67"/>
  <c r="AQ15" i="67" s="1"/>
  <c r="AR13" i="17"/>
  <c r="AR14" i="25"/>
  <c r="AN14" i="98"/>
  <c r="AI14" i="98"/>
  <c r="AH15" i="81"/>
  <c r="AQ15" i="81" s="1"/>
  <c r="AH15" i="65"/>
  <c r="AQ15" i="65" s="1"/>
  <c r="AN14" i="48"/>
  <c r="AI14" i="48"/>
  <c r="AN15" i="34"/>
  <c r="AI15" i="34"/>
  <c r="Z15" i="22"/>
  <c r="AR14" i="65"/>
  <c r="AH15" i="92"/>
  <c r="AQ15" i="92" s="1"/>
  <c r="Z15" i="81"/>
  <c r="AH15" i="68"/>
  <c r="AQ15" i="68" s="1"/>
  <c r="Z15" i="65"/>
  <c r="W15" i="90"/>
  <c r="AG14" i="90"/>
  <c r="AP14" i="90" s="1"/>
  <c r="AF14" i="90"/>
  <c r="AO14" i="90" s="1"/>
  <c r="AE14" i="90"/>
  <c r="AH14" i="91"/>
  <c r="AQ14" i="91" s="1"/>
  <c r="AN14" i="84"/>
  <c r="AI14" i="84"/>
  <c r="AH14" i="55"/>
  <c r="AQ14" i="55" s="1"/>
  <c r="Y16" i="89"/>
  <c r="X16" i="89"/>
  <c r="Z16" i="89" s="1"/>
  <c r="Z14" i="32"/>
  <c r="Y14" i="99"/>
  <c r="X14" i="99"/>
  <c r="Z16" i="71"/>
  <c r="AH16" i="80"/>
  <c r="AQ16" i="80" s="1"/>
  <c r="AI14" i="43"/>
  <c r="AN14" i="43"/>
  <c r="Z14" i="26"/>
  <c r="AH14" i="40"/>
  <c r="AQ14" i="40" s="1"/>
  <c r="AH15" i="41"/>
  <c r="AQ15" i="41" s="1"/>
  <c r="AH14" i="96"/>
  <c r="AQ14" i="96" s="1"/>
  <c r="AH15" i="28"/>
  <c r="AQ15" i="28" s="1"/>
  <c r="AF14" i="95"/>
  <c r="AO14" i="95" s="1"/>
  <c r="AE14" i="95"/>
  <c r="AG14" i="95"/>
  <c r="AP14" i="95" s="1"/>
  <c r="W15" i="95"/>
  <c r="AR15" i="53"/>
  <c r="Z14" i="51"/>
  <c r="AR15" i="71"/>
  <c r="Z15" i="73"/>
  <c r="Z16" i="44"/>
  <c r="AR14" i="92"/>
  <c r="Y16" i="2"/>
  <c r="X16" i="2"/>
  <c r="AH16" i="9"/>
  <c r="AQ16" i="9" s="1"/>
  <c r="Y16" i="74"/>
  <c r="X16" i="74"/>
  <c r="AI14" i="64"/>
  <c r="AN13" i="11"/>
  <c r="AI13" i="11"/>
  <c r="AN15" i="85"/>
  <c r="AI15" i="85"/>
  <c r="AN15" i="12"/>
  <c r="Y15" i="33"/>
  <c r="X15" i="33"/>
  <c r="AN14" i="36"/>
  <c r="AI13" i="24"/>
  <c r="AN13" i="24"/>
  <c r="AH15" i="77"/>
  <c r="AQ15" i="77" s="1"/>
  <c r="Y16" i="34"/>
  <c r="X16" i="34"/>
  <c r="Y14" i="23"/>
  <c r="X14" i="23"/>
  <c r="AR13" i="55"/>
  <c r="W16" i="76"/>
  <c r="AG15" i="76"/>
  <c r="AP15" i="76" s="1"/>
  <c r="AR14" i="19"/>
  <c r="Y16" i="38"/>
  <c r="X16" i="38"/>
  <c r="AR14" i="68"/>
  <c r="AH14" i="66"/>
  <c r="AQ14" i="66" s="1"/>
  <c r="Y14" i="24"/>
  <c r="X14" i="24"/>
  <c r="Y15" i="86"/>
  <c r="X15" i="86"/>
  <c r="AR13" i="87"/>
  <c r="AH15" i="94"/>
  <c r="AQ15" i="94" s="1"/>
  <c r="AN13" i="10"/>
  <c r="AI13" i="10"/>
  <c r="AG14" i="91"/>
  <c r="AP14" i="91" s="1"/>
  <c r="AF14" i="91"/>
  <c r="AO14" i="91" s="1"/>
  <c r="AE14" i="91"/>
  <c r="AE14" i="55"/>
  <c r="AF14" i="55"/>
  <c r="AO14" i="55" s="1"/>
  <c r="AG14" i="55"/>
  <c r="AP14" i="55" s="1"/>
  <c r="AN15" i="89"/>
  <c r="AI15" i="89"/>
  <c r="AR13" i="91"/>
  <c r="AG15" i="13"/>
  <c r="AP15" i="13" s="1"/>
  <c r="AE15" i="13"/>
  <c r="AF15" i="13"/>
  <c r="AO15" i="13" s="1"/>
  <c r="W16" i="13"/>
  <c r="AR14" i="73"/>
  <c r="AH15" i="60"/>
  <c r="AQ15" i="60" s="1"/>
  <c r="Z16" i="80"/>
  <c r="AI13" i="104"/>
  <c r="AN13" i="104"/>
  <c r="AR14" i="72"/>
  <c r="AR14" i="88"/>
  <c r="AN14" i="61"/>
  <c r="AI14" i="61"/>
  <c r="AN14" i="82"/>
  <c r="AI14" i="82"/>
  <c r="AH14" i="50"/>
  <c r="AQ14" i="50" s="1"/>
  <c r="AI15" i="46"/>
  <c r="AN15" i="46"/>
  <c r="Y16" i="47"/>
  <c r="X16" i="47"/>
  <c r="Y15" i="93"/>
  <c r="X15" i="93"/>
  <c r="W16" i="28"/>
  <c r="AF15" i="28"/>
  <c r="AO15" i="28" s="1"/>
  <c r="AE15" i="28"/>
  <c r="Z16" i="16"/>
  <c r="AN14" i="105"/>
  <c r="AI14" i="105"/>
  <c r="AN14" i="78"/>
  <c r="AI14" i="78"/>
  <c r="AR14" i="97"/>
  <c r="AR14" i="76"/>
  <c r="Z16" i="9"/>
  <c r="AI15" i="74"/>
  <c r="AN15" i="74"/>
  <c r="Y15" i="64"/>
  <c r="X15" i="64"/>
  <c r="Y15" i="69"/>
  <c r="X15" i="69"/>
  <c r="Y15" i="102"/>
  <c r="X15" i="102"/>
  <c r="AN14" i="27"/>
  <c r="AI14" i="27"/>
  <c r="Y16" i="12"/>
  <c r="X16" i="12"/>
  <c r="AI14" i="101"/>
  <c r="X15" i="36"/>
  <c r="AR15" i="80"/>
  <c r="AR14" i="49"/>
  <c r="AR14" i="39"/>
  <c r="AH16" i="53"/>
  <c r="AQ16" i="53" s="1"/>
  <c r="AR13" i="66"/>
  <c r="AN13" i="75"/>
  <c r="AI13" i="75"/>
  <c r="AR13" i="30"/>
  <c r="AR13" i="40"/>
  <c r="AR13" i="96"/>
  <c r="AR15" i="16"/>
  <c r="AF15" i="92"/>
  <c r="AO15" i="92" s="1"/>
  <c r="W16" i="92"/>
  <c r="AG15" i="92"/>
  <c r="AP15" i="92" s="1"/>
  <c r="Y15" i="20"/>
  <c r="X15" i="20"/>
  <c r="AH15" i="58"/>
  <c r="AQ15" i="58" s="1"/>
  <c r="AE15" i="68"/>
  <c r="W16" i="68"/>
  <c r="Z14" i="66"/>
  <c r="AN14" i="20"/>
  <c r="AI14" i="20"/>
  <c r="Z15" i="58"/>
  <c r="Y14" i="75"/>
  <c r="X14" i="75"/>
  <c r="AR14" i="41"/>
  <c r="AH15" i="49"/>
  <c r="AQ15" i="49" s="1"/>
  <c r="Z15" i="94"/>
  <c r="Y16" i="100"/>
  <c r="X16" i="100"/>
  <c r="Y15" i="48"/>
  <c r="X15" i="48"/>
  <c r="AR13" i="26"/>
  <c r="AR14" i="58"/>
  <c r="AI14" i="21"/>
  <c r="AN14" i="21"/>
  <c r="Z15" i="60"/>
  <c r="AH15" i="39"/>
  <c r="AQ15" i="39" s="1"/>
  <c r="Y16" i="79"/>
  <c r="X16" i="79"/>
  <c r="AR13" i="32"/>
  <c r="Y15" i="61"/>
  <c r="X15" i="61"/>
  <c r="Y15" i="82"/>
  <c r="X15" i="82"/>
  <c r="AH15" i="72"/>
  <c r="AQ15" i="72" s="1"/>
  <c r="AI15" i="47"/>
  <c r="AN15" i="47"/>
  <c r="AE14" i="40"/>
  <c r="W15" i="40"/>
  <c r="AF14" i="40"/>
  <c r="AO14" i="40" s="1"/>
  <c r="AG14" i="40"/>
  <c r="AP14" i="40" s="1"/>
  <c r="Y15" i="83"/>
  <c r="X15" i="83"/>
  <c r="AE13" i="103"/>
  <c r="W14" i="103"/>
  <c r="AG13" i="103"/>
  <c r="AP13" i="103" s="1"/>
  <c r="AF13" i="103"/>
  <c r="AO13" i="103" s="1"/>
  <c r="Y15" i="35"/>
  <c r="X15" i="35"/>
  <c r="AH14" i="30"/>
  <c r="AQ14" i="30" s="1"/>
  <c r="AR14" i="94"/>
  <c r="AI14" i="54"/>
  <c r="AN14" i="54"/>
  <c r="Y16" i="62"/>
  <c r="X16" i="62"/>
  <c r="Z16" i="62" s="1"/>
  <c r="Y15" i="14"/>
  <c r="X16" i="15"/>
  <c r="AG15" i="37"/>
  <c r="AP15" i="37" s="1"/>
  <c r="AF15" i="37"/>
  <c r="AO15" i="37" s="1"/>
  <c r="W16" i="37"/>
  <c r="AE15" i="37"/>
  <c r="AH15" i="18"/>
  <c r="AQ15" i="18" s="1"/>
  <c r="W16" i="63"/>
  <c r="AG15" i="63"/>
  <c r="AP15" i="63" s="1"/>
  <c r="Y14" i="10"/>
  <c r="X14" i="10"/>
  <c r="Y15" i="21"/>
  <c r="X15" i="21"/>
  <c r="W16" i="97"/>
  <c r="AG15" i="97"/>
  <c r="AP15" i="97" s="1"/>
  <c r="AF15" i="97"/>
  <c r="AO15" i="97" s="1"/>
  <c r="AI14" i="45"/>
  <c r="AN14" i="45"/>
  <c r="AN14" i="69"/>
  <c r="AI14" i="69"/>
  <c r="AN14" i="102"/>
  <c r="AI14" i="102"/>
  <c r="AI14" i="14"/>
  <c r="AN14" i="14"/>
  <c r="AR14" i="67"/>
  <c r="AR15" i="9"/>
  <c r="AH15" i="37"/>
  <c r="AQ15" i="37" s="1"/>
  <c r="Y15" i="98"/>
  <c r="X15" i="98"/>
  <c r="AN14" i="86"/>
  <c r="AI14" i="86"/>
  <c r="AH15" i="63"/>
  <c r="AQ15" i="63" s="1"/>
  <c r="Z15" i="49"/>
  <c r="AN15" i="100"/>
  <c r="AI15" i="100"/>
  <c r="AH15" i="29"/>
  <c r="AQ15" i="29" s="1"/>
  <c r="Y15" i="84"/>
  <c r="X15" i="84"/>
  <c r="AI13" i="23"/>
  <c r="AN13" i="23"/>
  <c r="W16" i="70"/>
  <c r="AG15" i="70"/>
  <c r="AP15" i="70" s="1"/>
  <c r="AF15" i="70"/>
  <c r="AO15" i="70" s="1"/>
  <c r="AE15" i="70"/>
  <c r="AN13" i="99"/>
  <c r="AI13" i="99"/>
  <c r="Z15" i="39"/>
  <c r="AN13" i="42"/>
  <c r="AI13" i="42"/>
  <c r="AH15" i="25"/>
  <c r="AQ15" i="25" s="1"/>
  <c r="Y15" i="43"/>
  <c r="X15" i="43"/>
  <c r="AR14" i="60"/>
  <c r="AR14" i="29"/>
  <c r="Z14" i="50"/>
  <c r="AR13" i="51"/>
  <c r="Z15" i="72"/>
  <c r="AH15" i="88"/>
  <c r="AQ15" i="88" s="1"/>
  <c r="AR14" i="18"/>
  <c r="AH15" i="97"/>
  <c r="AQ15" i="97" s="1"/>
  <c r="AH15" i="19"/>
  <c r="AQ15" i="19" s="1"/>
  <c r="AH15" i="76"/>
  <c r="AQ15" i="76" s="1"/>
  <c r="AN14" i="83"/>
  <c r="AI14" i="83"/>
  <c r="AR13" i="50"/>
  <c r="AH14" i="87"/>
  <c r="AQ14" i="87" s="1"/>
  <c r="AI14" i="35"/>
  <c r="AN14" i="35"/>
  <c r="AR14" i="28"/>
  <c r="Y15" i="54"/>
  <c r="X15" i="54"/>
  <c r="Z15" i="54" s="1"/>
  <c r="AI15" i="2"/>
  <c r="AN15" i="2"/>
  <c r="AH14" i="17"/>
  <c r="AQ14" i="17" s="1"/>
  <c r="Y14" i="11"/>
  <c r="X14" i="11"/>
  <c r="Y16" i="85"/>
  <c r="X16" i="85"/>
  <c r="Z16" i="85" s="1"/>
  <c r="Y15" i="27"/>
  <c r="X15" i="27"/>
  <c r="AI15" i="38"/>
  <c r="AN15" i="38"/>
  <c r="AF16" i="53" l="1"/>
  <c r="AO16" i="53" s="1"/>
  <c r="AI15" i="31"/>
  <c r="AN15" i="31"/>
  <c r="AG15" i="29"/>
  <c r="AP15" i="29" s="1"/>
  <c r="AE15" i="29"/>
  <c r="AE14" i="96"/>
  <c r="AE15" i="76"/>
  <c r="AI15" i="76" s="1"/>
  <c r="W15" i="30"/>
  <c r="AI14" i="36"/>
  <c r="AE14" i="87"/>
  <c r="AE15" i="67"/>
  <c r="AF15" i="67"/>
  <c r="AO15" i="67" s="1"/>
  <c r="AE15" i="63"/>
  <c r="AG15" i="68"/>
  <c r="AP15" i="68" s="1"/>
  <c r="AI14" i="33"/>
  <c r="AG14" i="30"/>
  <c r="AP14" i="30" s="1"/>
  <c r="W17" i="53"/>
  <c r="AG15" i="67"/>
  <c r="AP15" i="67" s="1"/>
  <c r="AE14" i="30"/>
  <c r="AG16" i="53"/>
  <c r="AP16" i="53" s="1"/>
  <c r="AI15" i="15"/>
  <c r="Z16" i="47"/>
  <c r="Z16" i="38"/>
  <c r="AI15" i="12"/>
  <c r="AE15" i="18"/>
  <c r="AF15" i="29"/>
  <c r="AO15" i="29" s="1"/>
  <c r="X16" i="31"/>
  <c r="AE14" i="17"/>
  <c r="AE15" i="25"/>
  <c r="W16" i="29"/>
  <c r="Z15" i="14"/>
  <c r="W16" i="14" s="1"/>
  <c r="AG15" i="18"/>
  <c r="AP15" i="18" s="1"/>
  <c r="AE15" i="41"/>
  <c r="AI15" i="41" s="1"/>
  <c r="Z15" i="48"/>
  <c r="AE15" i="48" s="1"/>
  <c r="AF15" i="18"/>
  <c r="AO15" i="18" s="1"/>
  <c r="Z16" i="79"/>
  <c r="AG16" i="79" s="1"/>
  <c r="AP16" i="79" s="1"/>
  <c r="AF15" i="25"/>
  <c r="AO15" i="25" s="1"/>
  <c r="Z14" i="23"/>
  <c r="AI15" i="62"/>
  <c r="W16" i="25"/>
  <c r="X16" i="25" s="1"/>
  <c r="Z15" i="27"/>
  <c r="Z15" i="33"/>
  <c r="AG15" i="33" s="1"/>
  <c r="AP15" i="33" s="1"/>
  <c r="AF14" i="17"/>
  <c r="AO14" i="17" s="1"/>
  <c r="AG14" i="96"/>
  <c r="AP14" i="96" s="1"/>
  <c r="Z14" i="24"/>
  <c r="AE14" i="24" s="1"/>
  <c r="Z16" i="100"/>
  <c r="AF16" i="100" s="1"/>
  <c r="AO16" i="100" s="1"/>
  <c r="Z15" i="102"/>
  <c r="AE15" i="102" s="1"/>
  <c r="Z16" i="74"/>
  <c r="AE16" i="74" s="1"/>
  <c r="Z15" i="78"/>
  <c r="AE15" i="78" s="1"/>
  <c r="W15" i="96"/>
  <c r="Y15" i="96" s="1"/>
  <c r="Z16" i="31"/>
  <c r="Z16" i="12"/>
  <c r="AE16" i="12" s="1"/>
  <c r="Z15" i="45"/>
  <c r="AG14" i="17"/>
  <c r="AP14" i="17" s="1"/>
  <c r="Z15" i="83"/>
  <c r="W16" i="83" s="1"/>
  <c r="Z14" i="11"/>
  <c r="W15" i="11" s="1"/>
  <c r="Z14" i="10"/>
  <c r="AF14" i="10" s="1"/>
  <c r="AO14" i="10" s="1"/>
  <c r="Z16" i="15"/>
  <c r="W17" i="15" s="1"/>
  <c r="Z14" i="75"/>
  <c r="AG14" i="75" s="1"/>
  <c r="AP14" i="75" s="1"/>
  <c r="Z15" i="86"/>
  <c r="AF15" i="86" s="1"/>
  <c r="AO15" i="86" s="1"/>
  <c r="Z15" i="61"/>
  <c r="W16" i="61" s="1"/>
  <c r="Z14" i="42"/>
  <c r="AG14" i="42" s="1"/>
  <c r="AP14" i="42" s="1"/>
  <c r="Z15" i="93"/>
  <c r="Z16" i="46"/>
  <c r="AE16" i="46" s="1"/>
  <c r="Z15" i="21"/>
  <c r="AG15" i="21" s="1"/>
  <c r="AP15" i="21" s="1"/>
  <c r="Z15" i="20"/>
  <c r="AF15" i="20" s="1"/>
  <c r="AO15" i="20" s="1"/>
  <c r="Z15" i="64"/>
  <c r="AF15" i="64" s="1"/>
  <c r="AO15" i="64" s="1"/>
  <c r="W15" i="24"/>
  <c r="AF14" i="11"/>
  <c r="AO14" i="11" s="1"/>
  <c r="AG15" i="78"/>
  <c r="AP15" i="78" s="1"/>
  <c r="W16" i="102"/>
  <c r="AG15" i="102"/>
  <c r="AP15" i="102" s="1"/>
  <c r="AF15" i="61"/>
  <c r="AO15" i="61" s="1"/>
  <c r="W15" i="42"/>
  <c r="AR15" i="47"/>
  <c r="AR14" i="21"/>
  <c r="AI15" i="68"/>
  <c r="AN15" i="68"/>
  <c r="AH15" i="36"/>
  <c r="AQ15" i="36" s="1"/>
  <c r="AE15" i="58"/>
  <c r="W16" i="58"/>
  <c r="AG15" i="58"/>
  <c r="AP15" i="58" s="1"/>
  <c r="AF15" i="58"/>
  <c r="AO15" i="58" s="1"/>
  <c r="Z15" i="36"/>
  <c r="AH15" i="69"/>
  <c r="AQ15" i="69" s="1"/>
  <c r="AR14" i="61"/>
  <c r="AI14" i="55"/>
  <c r="AN14" i="55"/>
  <c r="AH16" i="2"/>
  <c r="AQ16" i="2" s="1"/>
  <c r="W16" i="73"/>
  <c r="AG15" i="73"/>
  <c r="AP15" i="73" s="1"/>
  <c r="AF15" i="73"/>
  <c r="AO15" i="73" s="1"/>
  <c r="AE15" i="73"/>
  <c r="Y15" i="95"/>
  <c r="X15" i="95"/>
  <c r="W15" i="26"/>
  <c r="AE14" i="26"/>
  <c r="AG14" i="26"/>
  <c r="AP14" i="26" s="1"/>
  <c r="AF14" i="26"/>
  <c r="AO14" i="26" s="1"/>
  <c r="AH14" i="99"/>
  <c r="AQ14" i="99" s="1"/>
  <c r="AN15" i="88"/>
  <c r="AI15" i="88"/>
  <c r="AH15" i="105"/>
  <c r="AQ15" i="105" s="1"/>
  <c r="Y16" i="18"/>
  <c r="X16" i="18"/>
  <c r="AR13" i="23"/>
  <c r="AR14" i="102"/>
  <c r="W16" i="93"/>
  <c r="AG15" i="93"/>
  <c r="AP15" i="93" s="1"/>
  <c r="AF15" i="93"/>
  <c r="AO15" i="93" s="1"/>
  <c r="AE15" i="93"/>
  <c r="AR13" i="10"/>
  <c r="AE16" i="38"/>
  <c r="AF16" i="38"/>
  <c r="AO16" i="38" s="1"/>
  <c r="AG16" i="38"/>
  <c r="AP16" i="38" s="1"/>
  <c r="W17" i="38"/>
  <c r="AH16" i="34"/>
  <c r="AQ16" i="34" s="1"/>
  <c r="AR14" i="64"/>
  <c r="AF16" i="89"/>
  <c r="AO16" i="89" s="1"/>
  <c r="AE16" i="89"/>
  <c r="W17" i="89"/>
  <c r="AG16" i="89"/>
  <c r="AP16" i="89" s="1"/>
  <c r="AR14" i="59"/>
  <c r="Y16" i="19"/>
  <c r="X16" i="19"/>
  <c r="Y16" i="29"/>
  <c r="X16" i="29"/>
  <c r="AH15" i="84"/>
  <c r="AQ15" i="84" s="1"/>
  <c r="AH15" i="98"/>
  <c r="AQ15" i="98" s="1"/>
  <c r="Y16" i="63"/>
  <c r="X16" i="63"/>
  <c r="AH15" i="27"/>
  <c r="AQ15" i="27" s="1"/>
  <c r="AR13" i="42"/>
  <c r="Z15" i="84"/>
  <c r="W16" i="49"/>
  <c r="AE15" i="49"/>
  <c r="AF15" i="49"/>
  <c r="AO15" i="49" s="1"/>
  <c r="AG15" i="49"/>
  <c r="AP15" i="49" s="1"/>
  <c r="Z15" i="98"/>
  <c r="AR14" i="69"/>
  <c r="AH16" i="15"/>
  <c r="AQ16" i="15" s="1"/>
  <c r="AH16" i="31"/>
  <c r="AQ16" i="31" s="1"/>
  <c r="Y14" i="103"/>
  <c r="X14" i="103"/>
  <c r="AH16" i="100"/>
  <c r="AQ16" i="100" s="1"/>
  <c r="AR14" i="20"/>
  <c r="AR13" i="75"/>
  <c r="AR14" i="27"/>
  <c r="Z15" i="69"/>
  <c r="AR15" i="74"/>
  <c r="AR14" i="78"/>
  <c r="AI15" i="28"/>
  <c r="AN15" i="28"/>
  <c r="AH16" i="47"/>
  <c r="AQ16" i="47" s="1"/>
  <c r="AR15" i="46"/>
  <c r="AR13" i="104"/>
  <c r="Y16" i="13"/>
  <c r="X16" i="13"/>
  <c r="AR15" i="89"/>
  <c r="AN14" i="91"/>
  <c r="AI14" i="91"/>
  <c r="Z16" i="34"/>
  <c r="AR14" i="36"/>
  <c r="AR15" i="85"/>
  <c r="AH16" i="74"/>
  <c r="AQ16" i="74" s="1"/>
  <c r="Z16" i="2"/>
  <c r="Z14" i="99"/>
  <c r="AN14" i="90"/>
  <c r="AI14" i="90"/>
  <c r="W16" i="22"/>
  <c r="AE15" i="22"/>
  <c r="AF15" i="22"/>
  <c r="AO15" i="22" s="1"/>
  <c r="AG15" i="22"/>
  <c r="AP15" i="22" s="1"/>
  <c r="AR14" i="33"/>
  <c r="AR15" i="79"/>
  <c r="Y15" i="30"/>
  <c r="X15" i="30"/>
  <c r="Z15" i="105"/>
  <c r="AI15" i="19"/>
  <c r="AN15" i="19"/>
  <c r="Y15" i="52"/>
  <c r="X15" i="52"/>
  <c r="Y17" i="53"/>
  <c r="X17" i="53"/>
  <c r="Y16" i="77"/>
  <c r="X16" i="77"/>
  <c r="Y16" i="76"/>
  <c r="X16" i="76"/>
  <c r="AR13" i="24"/>
  <c r="W17" i="44"/>
  <c r="AE16" i="44"/>
  <c r="AF16" i="44"/>
  <c r="AO16" i="44" s="1"/>
  <c r="AG16" i="44"/>
  <c r="AP16" i="44" s="1"/>
  <c r="AF16" i="71"/>
  <c r="AO16" i="71" s="1"/>
  <c r="W17" i="71"/>
  <c r="AG16" i="71"/>
  <c r="AP16" i="71" s="1"/>
  <c r="AE16" i="71"/>
  <c r="AF15" i="65"/>
  <c r="AO15" i="65" s="1"/>
  <c r="AG15" i="65"/>
  <c r="AP15" i="65" s="1"/>
  <c r="AE15" i="65"/>
  <c r="W16" i="65"/>
  <c r="AF15" i="59"/>
  <c r="AO15" i="59" s="1"/>
  <c r="AE15" i="59"/>
  <c r="W16" i="59"/>
  <c r="AG15" i="59"/>
  <c r="AP15" i="59" s="1"/>
  <c r="W16" i="45"/>
  <c r="AE15" i="45"/>
  <c r="AF15" i="45"/>
  <c r="AO15" i="45" s="1"/>
  <c r="AG15" i="45"/>
  <c r="AP15" i="45" s="1"/>
  <c r="AN14" i="87"/>
  <c r="AI14" i="87"/>
  <c r="AH14" i="42"/>
  <c r="AQ14" i="42" s="1"/>
  <c r="Y16" i="41"/>
  <c r="X16" i="41"/>
  <c r="AF15" i="27"/>
  <c r="AO15" i="27" s="1"/>
  <c r="W16" i="27"/>
  <c r="AE15" i="27"/>
  <c r="AG15" i="27"/>
  <c r="AP15" i="27" s="1"/>
  <c r="AH15" i="43"/>
  <c r="AQ15" i="43" s="1"/>
  <c r="Y16" i="97"/>
  <c r="X16" i="97"/>
  <c r="AE16" i="31"/>
  <c r="AF16" i="31"/>
  <c r="AO16" i="31" s="1"/>
  <c r="W17" i="31"/>
  <c r="AG16" i="31"/>
  <c r="AP16" i="31" s="1"/>
  <c r="AR14" i="54"/>
  <c r="AH15" i="35"/>
  <c r="AQ15" i="35" s="1"/>
  <c r="AN13" i="103"/>
  <c r="AI13" i="103"/>
  <c r="Y15" i="40"/>
  <c r="X15" i="40"/>
  <c r="AH15" i="82"/>
  <c r="AQ15" i="82" s="1"/>
  <c r="Y16" i="92"/>
  <c r="X16" i="92"/>
  <c r="AF16" i="9"/>
  <c r="AO16" i="9" s="1"/>
  <c r="AE16" i="9"/>
  <c r="AG16" i="9"/>
  <c r="AP16" i="9" s="1"/>
  <c r="W17" i="9"/>
  <c r="W17" i="47"/>
  <c r="AE16" i="47"/>
  <c r="AF16" i="47"/>
  <c r="AO16" i="47" s="1"/>
  <c r="AG16" i="47"/>
  <c r="AP16" i="47" s="1"/>
  <c r="AF16" i="80"/>
  <c r="AO16" i="80" s="1"/>
  <c r="AE16" i="80"/>
  <c r="W17" i="80"/>
  <c r="AG16" i="80"/>
  <c r="AP16" i="80" s="1"/>
  <c r="AH14" i="24"/>
  <c r="AQ14" i="24" s="1"/>
  <c r="AH14" i="23"/>
  <c r="AQ14" i="23" s="1"/>
  <c r="AH15" i="33"/>
  <c r="AQ15" i="33" s="1"/>
  <c r="AN14" i="95"/>
  <c r="AI14" i="95"/>
  <c r="AR14" i="43"/>
  <c r="W16" i="81"/>
  <c r="AG15" i="81"/>
  <c r="AP15" i="81" s="1"/>
  <c r="AF15" i="81"/>
  <c r="AO15" i="81" s="1"/>
  <c r="AE15" i="81"/>
  <c r="AR15" i="34"/>
  <c r="AH14" i="104"/>
  <c r="AQ14" i="104" s="1"/>
  <c r="Y15" i="87"/>
  <c r="X15" i="87"/>
  <c r="AI15" i="18"/>
  <c r="AN15" i="18"/>
  <c r="AN15" i="25"/>
  <c r="Y16" i="67"/>
  <c r="X16" i="67"/>
  <c r="AI15" i="77"/>
  <c r="AN15" i="77"/>
  <c r="AF16" i="62"/>
  <c r="AO16" i="62" s="1"/>
  <c r="W17" i="62"/>
  <c r="AE16" i="62"/>
  <c r="AG16" i="62"/>
  <c r="AP16" i="62" s="1"/>
  <c r="AE16" i="16"/>
  <c r="AF16" i="16"/>
  <c r="AO16" i="16" s="1"/>
  <c r="AG16" i="16"/>
  <c r="AP16" i="16" s="1"/>
  <c r="W17" i="16"/>
  <c r="AR15" i="12"/>
  <c r="AN15" i="67"/>
  <c r="AI15" i="67"/>
  <c r="AR15" i="38"/>
  <c r="W16" i="72"/>
  <c r="AG15" i="72"/>
  <c r="AP15" i="72" s="1"/>
  <c r="AF15" i="72"/>
  <c r="AO15" i="72" s="1"/>
  <c r="AE15" i="72"/>
  <c r="AN15" i="70"/>
  <c r="AI15" i="70"/>
  <c r="AH14" i="10"/>
  <c r="AQ14" i="10" s="1"/>
  <c r="AR15" i="62"/>
  <c r="AR15" i="15"/>
  <c r="AH14" i="11"/>
  <c r="AQ14" i="11" s="1"/>
  <c r="AR15" i="2"/>
  <c r="AR14" i="83"/>
  <c r="AE14" i="50"/>
  <c r="AF14" i="50"/>
  <c r="AO14" i="50" s="1"/>
  <c r="AG14" i="50"/>
  <c r="AP14" i="50" s="1"/>
  <c r="W15" i="50"/>
  <c r="Z15" i="43"/>
  <c r="AE15" i="39"/>
  <c r="AF15" i="39"/>
  <c r="AO15" i="39" s="1"/>
  <c r="AG15" i="39"/>
  <c r="AP15" i="39" s="1"/>
  <c r="W16" i="39"/>
  <c r="Y16" i="70"/>
  <c r="X16" i="70"/>
  <c r="AH15" i="21"/>
  <c r="AQ15" i="21" s="1"/>
  <c r="AN15" i="63"/>
  <c r="AI15" i="63"/>
  <c r="AI15" i="37"/>
  <c r="AN15" i="37"/>
  <c r="Z15" i="35"/>
  <c r="AH15" i="83"/>
  <c r="AQ15" i="83" s="1"/>
  <c r="AN14" i="40"/>
  <c r="AI14" i="40"/>
  <c r="Z15" i="82"/>
  <c r="W16" i="60"/>
  <c r="AG15" i="60"/>
  <c r="AP15" i="60" s="1"/>
  <c r="AF15" i="60"/>
  <c r="AO15" i="60" s="1"/>
  <c r="AE15" i="60"/>
  <c r="AH14" i="75"/>
  <c r="AQ14" i="75" s="1"/>
  <c r="W15" i="66"/>
  <c r="AG14" i="66"/>
  <c r="AP14" i="66" s="1"/>
  <c r="AF14" i="66"/>
  <c r="AO14" i="66" s="1"/>
  <c r="AE14" i="66"/>
  <c r="AN15" i="92"/>
  <c r="AI15" i="92"/>
  <c r="AR14" i="101"/>
  <c r="AH15" i="102"/>
  <c r="AQ15" i="102" s="1"/>
  <c r="AH15" i="64"/>
  <c r="AQ15" i="64" s="1"/>
  <c r="AR14" i="105"/>
  <c r="Y16" i="28"/>
  <c r="X16" i="28"/>
  <c r="AI15" i="13"/>
  <c r="AN15" i="13"/>
  <c r="AH16" i="38"/>
  <c r="AQ16" i="38" s="1"/>
  <c r="AR13" i="11"/>
  <c r="W15" i="51"/>
  <c r="AE14" i="51"/>
  <c r="AF14" i="51"/>
  <c r="AO14" i="51" s="1"/>
  <c r="AG14" i="51"/>
  <c r="AP14" i="51" s="1"/>
  <c r="AE14" i="32"/>
  <c r="AF14" i="32"/>
  <c r="AO14" i="32" s="1"/>
  <c r="AG14" i="32"/>
  <c r="AP14" i="32" s="1"/>
  <c r="W15" i="32"/>
  <c r="AR14" i="84"/>
  <c r="Y16" i="88"/>
  <c r="X16" i="88"/>
  <c r="AH15" i="101"/>
  <c r="AQ15" i="101" s="1"/>
  <c r="AR15" i="31"/>
  <c r="AH16" i="46"/>
  <c r="AQ16" i="46" s="1"/>
  <c r="Z14" i="104"/>
  <c r="AH15" i="78"/>
  <c r="AQ15" i="78" s="1"/>
  <c r="AR14" i="93"/>
  <c r="AN14" i="96"/>
  <c r="AI14" i="17"/>
  <c r="AN14" i="17"/>
  <c r="AF16" i="85"/>
  <c r="AO16" i="85" s="1"/>
  <c r="AE16" i="85"/>
  <c r="W17" i="85"/>
  <c r="AG16" i="85"/>
  <c r="AP16" i="85" s="1"/>
  <c r="AE15" i="54"/>
  <c r="W16" i="54"/>
  <c r="AF15" i="54"/>
  <c r="AO15" i="54" s="1"/>
  <c r="AG15" i="54"/>
  <c r="AP15" i="54" s="1"/>
  <c r="AR15" i="100"/>
  <c r="AN15" i="97"/>
  <c r="AI15" i="97"/>
  <c r="AE15" i="14"/>
  <c r="AF15" i="14"/>
  <c r="AO15" i="14" s="1"/>
  <c r="AH15" i="61"/>
  <c r="AQ15" i="61" s="1"/>
  <c r="AG15" i="20"/>
  <c r="AP15" i="20" s="1"/>
  <c r="W16" i="20"/>
  <c r="AH15" i="86"/>
  <c r="AQ15" i="86" s="1"/>
  <c r="AH16" i="85"/>
  <c r="AQ16" i="85" s="1"/>
  <c r="AH15" i="54"/>
  <c r="AQ15" i="54" s="1"/>
  <c r="AR14" i="35"/>
  <c r="AR13" i="99"/>
  <c r="AR14" i="86"/>
  <c r="AR14" i="14"/>
  <c r="AR14" i="45"/>
  <c r="Y16" i="37"/>
  <c r="X16" i="37"/>
  <c r="AH15" i="14"/>
  <c r="AQ15" i="14" s="1"/>
  <c r="AH16" i="62"/>
  <c r="AQ16" i="62" s="1"/>
  <c r="AH16" i="79"/>
  <c r="AQ16" i="79" s="1"/>
  <c r="AH15" i="48"/>
  <c r="AQ15" i="48" s="1"/>
  <c r="W16" i="94"/>
  <c r="AG15" i="94"/>
  <c r="AP15" i="94" s="1"/>
  <c r="AF15" i="94"/>
  <c r="AO15" i="94" s="1"/>
  <c r="AE15" i="94"/>
  <c r="Y16" i="68"/>
  <c r="X16" i="68"/>
  <c r="AH15" i="20"/>
  <c r="AQ15" i="20" s="1"/>
  <c r="AH16" i="12"/>
  <c r="AQ16" i="12" s="1"/>
  <c r="AH15" i="93"/>
  <c r="AQ15" i="93" s="1"/>
  <c r="AR14" i="82"/>
  <c r="Y15" i="55"/>
  <c r="X15" i="55"/>
  <c r="Y15" i="91"/>
  <c r="X15" i="91"/>
  <c r="AF14" i="23"/>
  <c r="AO14" i="23" s="1"/>
  <c r="AG14" i="23"/>
  <c r="AP14" i="23" s="1"/>
  <c r="W15" i="23"/>
  <c r="AE14" i="23"/>
  <c r="AE15" i="33"/>
  <c r="W16" i="33"/>
  <c r="AF15" i="33"/>
  <c r="AO15" i="33" s="1"/>
  <c r="AH16" i="89"/>
  <c r="AQ16" i="89" s="1"/>
  <c r="Y15" i="90"/>
  <c r="X15" i="90"/>
  <c r="AR14" i="48"/>
  <c r="AR14" i="98"/>
  <c r="AH15" i="59"/>
  <c r="AQ15" i="59" s="1"/>
  <c r="Z15" i="101"/>
  <c r="AH15" i="45"/>
  <c r="AQ15" i="45" s="1"/>
  <c r="AN14" i="30"/>
  <c r="AI14" i="30"/>
  <c r="AI14" i="52"/>
  <c r="AN14" i="52"/>
  <c r="AN16" i="53"/>
  <c r="AN15" i="29"/>
  <c r="Y15" i="17"/>
  <c r="X15" i="17"/>
  <c r="Z16" i="13" l="1"/>
  <c r="AF15" i="102"/>
  <c r="AO15" i="102" s="1"/>
  <c r="AE15" i="61"/>
  <c r="AG15" i="83"/>
  <c r="AP15" i="83" s="1"/>
  <c r="AN15" i="76"/>
  <c r="AI15" i="29"/>
  <c r="AI15" i="25"/>
  <c r="AI16" i="53"/>
  <c r="AI14" i="96"/>
  <c r="AG15" i="48"/>
  <c r="AP15" i="48" s="1"/>
  <c r="Z15" i="40"/>
  <c r="W16" i="48"/>
  <c r="AF15" i="48"/>
  <c r="AO15" i="48" s="1"/>
  <c r="AF15" i="83"/>
  <c r="AO15" i="83" s="1"/>
  <c r="AG16" i="12"/>
  <c r="AP16" i="12" s="1"/>
  <c r="X15" i="96"/>
  <c r="AE14" i="75"/>
  <c r="AI14" i="75" s="1"/>
  <c r="AF14" i="75"/>
  <c r="AO14" i="75" s="1"/>
  <c r="AE14" i="11"/>
  <c r="W17" i="100"/>
  <c r="Y16" i="25"/>
  <c r="AE14" i="42"/>
  <c r="W17" i="74"/>
  <c r="W16" i="78"/>
  <c r="AG14" i="11"/>
  <c r="AP14" i="11" s="1"/>
  <c r="AG15" i="14"/>
  <c r="AP15" i="14" s="1"/>
  <c r="Z15" i="87"/>
  <c r="W17" i="79"/>
  <c r="AN15" i="41"/>
  <c r="AF14" i="42"/>
  <c r="AO14" i="42" s="1"/>
  <c r="AE15" i="83"/>
  <c r="AF16" i="74"/>
  <c r="AO16" i="74" s="1"/>
  <c r="AF15" i="78"/>
  <c r="AO15" i="78" s="1"/>
  <c r="AE14" i="10"/>
  <c r="AF14" i="24"/>
  <c r="AO14" i="24" s="1"/>
  <c r="AE16" i="79"/>
  <c r="AG15" i="64"/>
  <c r="AP15" i="64" s="1"/>
  <c r="AF16" i="79"/>
  <c r="AO16" i="79" s="1"/>
  <c r="W16" i="64"/>
  <c r="AG16" i="74"/>
  <c r="AP16" i="74" s="1"/>
  <c r="AG14" i="24"/>
  <c r="AP14" i="24" s="1"/>
  <c r="Z16" i="37"/>
  <c r="AF16" i="37" s="1"/>
  <c r="AO16" i="37" s="1"/>
  <c r="W15" i="75"/>
  <c r="W15" i="10"/>
  <c r="Y15" i="10" s="1"/>
  <c r="AG14" i="10"/>
  <c r="AP14" i="10" s="1"/>
  <c r="AG16" i="100"/>
  <c r="AP16" i="100" s="1"/>
  <c r="W17" i="12"/>
  <c r="AG16" i="15"/>
  <c r="AP16" i="15" s="1"/>
  <c r="AF16" i="46"/>
  <c r="AO16" i="46" s="1"/>
  <c r="AF16" i="12"/>
  <c r="AO16" i="12" s="1"/>
  <c r="W16" i="21"/>
  <c r="Y16" i="21" s="1"/>
  <c r="AE16" i="15"/>
  <c r="AF15" i="21"/>
  <c r="AO15" i="21" s="1"/>
  <c r="Z16" i="68"/>
  <c r="W17" i="68" s="1"/>
  <c r="AE16" i="100"/>
  <c r="AF16" i="15"/>
  <c r="AO16" i="15" s="1"/>
  <c r="Z16" i="28"/>
  <c r="AG16" i="28" s="1"/>
  <c r="AP16" i="28" s="1"/>
  <c r="AG16" i="46"/>
  <c r="AP16" i="46" s="1"/>
  <c r="Z16" i="18"/>
  <c r="AE16" i="18" s="1"/>
  <c r="W16" i="86"/>
  <c r="Y16" i="86" s="1"/>
  <c r="AE15" i="86"/>
  <c r="AN15" i="86" s="1"/>
  <c r="AE15" i="20"/>
  <c r="AI15" i="20" s="1"/>
  <c r="W17" i="46"/>
  <c r="Y17" i="46" s="1"/>
  <c r="AG15" i="61"/>
  <c r="AP15" i="61" s="1"/>
  <c r="AG15" i="86"/>
  <c r="AP15" i="86" s="1"/>
  <c r="AE15" i="64"/>
  <c r="AN15" i="64" s="1"/>
  <c r="AE15" i="21"/>
  <c r="Z16" i="19"/>
  <c r="AG16" i="19" s="1"/>
  <c r="AP16" i="19" s="1"/>
  <c r="Z15" i="90"/>
  <c r="AF15" i="90" s="1"/>
  <c r="AO15" i="90" s="1"/>
  <c r="Z16" i="25"/>
  <c r="AF16" i="25" s="1"/>
  <c r="AO16" i="25" s="1"/>
  <c r="Z15" i="55"/>
  <c r="W16" i="55" s="1"/>
  <c r="Z16" i="76"/>
  <c r="AG16" i="76" s="1"/>
  <c r="AP16" i="76" s="1"/>
  <c r="Z15" i="95"/>
  <c r="W16" i="95" s="1"/>
  <c r="W17" i="37"/>
  <c r="AE16" i="37"/>
  <c r="AG16" i="25"/>
  <c r="AP16" i="25" s="1"/>
  <c r="AI14" i="32"/>
  <c r="AN14" i="32"/>
  <c r="AN15" i="60"/>
  <c r="AI15" i="60"/>
  <c r="AN15" i="72"/>
  <c r="AI15" i="72"/>
  <c r="AR15" i="67"/>
  <c r="AE15" i="40"/>
  <c r="AF15" i="40"/>
  <c r="AO15" i="40" s="1"/>
  <c r="W16" i="40"/>
  <c r="AG15" i="40"/>
  <c r="AP15" i="40" s="1"/>
  <c r="AH17" i="53"/>
  <c r="AQ17" i="53" s="1"/>
  <c r="AI15" i="22"/>
  <c r="AN15" i="22"/>
  <c r="W17" i="34"/>
  <c r="AF16" i="34"/>
  <c r="AO16" i="34" s="1"/>
  <c r="AE16" i="34"/>
  <c r="AG16" i="34"/>
  <c r="AP16" i="34" s="1"/>
  <c r="AN15" i="73"/>
  <c r="AI15" i="73"/>
  <c r="AR14" i="96"/>
  <c r="AF14" i="104"/>
  <c r="AO14" i="104" s="1"/>
  <c r="AE14" i="104"/>
  <c r="AG14" i="104"/>
  <c r="AP14" i="104" s="1"/>
  <c r="W15" i="104"/>
  <c r="Y16" i="39"/>
  <c r="X16" i="39"/>
  <c r="AI16" i="16"/>
  <c r="AN16" i="16"/>
  <c r="AR15" i="77"/>
  <c r="Y16" i="81"/>
  <c r="X16" i="81"/>
  <c r="AN16" i="15"/>
  <c r="AH16" i="41"/>
  <c r="AQ16" i="41" s="1"/>
  <c r="Y16" i="59"/>
  <c r="X16" i="59"/>
  <c r="AR15" i="19"/>
  <c r="Y16" i="22"/>
  <c r="X16" i="22"/>
  <c r="AR14" i="91"/>
  <c r="AR15" i="28"/>
  <c r="AI15" i="49"/>
  <c r="AN15" i="49"/>
  <c r="AH15" i="96"/>
  <c r="AQ15" i="96" s="1"/>
  <c r="AR15" i="88"/>
  <c r="AI14" i="26"/>
  <c r="AN14" i="26"/>
  <c r="AR14" i="55"/>
  <c r="Y15" i="42"/>
  <c r="X15" i="42"/>
  <c r="AN15" i="83"/>
  <c r="AI15" i="83"/>
  <c r="AN14" i="10"/>
  <c r="Y16" i="64"/>
  <c r="X16" i="64"/>
  <c r="AN14" i="66"/>
  <c r="AI14" i="66"/>
  <c r="AR15" i="63"/>
  <c r="AR14" i="87"/>
  <c r="AH16" i="76"/>
  <c r="AQ16" i="76" s="1"/>
  <c r="AG16" i="13"/>
  <c r="AP16" i="13" s="1"/>
  <c r="AF16" i="13"/>
  <c r="AO16" i="13" s="1"/>
  <c r="W17" i="13"/>
  <c r="AE16" i="13"/>
  <c r="W16" i="69"/>
  <c r="AG15" i="69"/>
  <c r="AP15" i="69" s="1"/>
  <c r="AF15" i="69"/>
  <c r="AO15" i="69" s="1"/>
  <c r="AE15" i="69"/>
  <c r="AH16" i="19"/>
  <c r="AQ16" i="19" s="1"/>
  <c r="AF16" i="18"/>
  <c r="AO16" i="18" s="1"/>
  <c r="AG16" i="18"/>
  <c r="AP16" i="18" s="1"/>
  <c r="W16" i="36"/>
  <c r="AG15" i="36"/>
  <c r="AP15" i="36" s="1"/>
  <c r="AF15" i="36"/>
  <c r="AO15" i="36" s="1"/>
  <c r="AE15" i="36"/>
  <c r="AI14" i="42"/>
  <c r="AN14" i="42"/>
  <c r="Y16" i="83"/>
  <c r="X16" i="83"/>
  <c r="AI16" i="74"/>
  <c r="AN16" i="74"/>
  <c r="AN15" i="78"/>
  <c r="AI15" i="78"/>
  <c r="Y15" i="24"/>
  <c r="X15" i="24"/>
  <c r="AH15" i="17"/>
  <c r="AQ15" i="17" s="1"/>
  <c r="AH16" i="67"/>
  <c r="AQ16" i="67" s="1"/>
  <c r="AR15" i="18"/>
  <c r="AI16" i="47"/>
  <c r="AN16" i="47"/>
  <c r="AH16" i="92"/>
  <c r="AQ16" i="92" s="1"/>
  <c r="Y17" i="100"/>
  <c r="X17" i="100"/>
  <c r="AR13" i="103"/>
  <c r="Z16" i="41"/>
  <c r="AN15" i="59"/>
  <c r="AI15" i="59"/>
  <c r="AI16" i="71"/>
  <c r="AN16" i="71"/>
  <c r="AN16" i="44"/>
  <c r="AI16" i="44"/>
  <c r="Z17" i="53"/>
  <c r="W16" i="105"/>
  <c r="AG15" i="105"/>
  <c r="AP15" i="105" s="1"/>
  <c r="AF15" i="105"/>
  <c r="AO15" i="105" s="1"/>
  <c r="AE15" i="105"/>
  <c r="AR14" i="90"/>
  <c r="Y16" i="49"/>
  <c r="X16" i="49"/>
  <c r="AH16" i="63"/>
  <c r="AQ16" i="63" s="1"/>
  <c r="AN16" i="46"/>
  <c r="AI16" i="38"/>
  <c r="AN16" i="38"/>
  <c r="Y16" i="93"/>
  <c r="X16" i="93"/>
  <c r="Z15" i="96"/>
  <c r="Y15" i="26"/>
  <c r="X15" i="26"/>
  <c r="AN15" i="102"/>
  <c r="AI15" i="102"/>
  <c r="AN14" i="11"/>
  <c r="AI14" i="11"/>
  <c r="AI15" i="54"/>
  <c r="AN15" i="54"/>
  <c r="Y15" i="50"/>
  <c r="X15" i="50"/>
  <c r="Y16" i="94"/>
  <c r="X16" i="94"/>
  <c r="Z16" i="94" s="1"/>
  <c r="AH15" i="91"/>
  <c r="AQ15" i="91" s="1"/>
  <c r="Y16" i="48"/>
  <c r="X16" i="48"/>
  <c r="AI15" i="14"/>
  <c r="AN15" i="14"/>
  <c r="Y17" i="85"/>
  <c r="X17" i="85"/>
  <c r="AR14" i="52"/>
  <c r="AH15" i="90"/>
  <c r="AQ15" i="90" s="1"/>
  <c r="Z15" i="91"/>
  <c r="Y16" i="20"/>
  <c r="X16" i="20"/>
  <c r="Z16" i="20" s="1"/>
  <c r="Y16" i="14"/>
  <c r="X16" i="14"/>
  <c r="AN16" i="85"/>
  <c r="AI16" i="85"/>
  <c r="Y15" i="32"/>
  <c r="X15" i="32"/>
  <c r="AI14" i="51"/>
  <c r="AN14" i="51"/>
  <c r="Y15" i="66"/>
  <c r="X15" i="66"/>
  <c r="Y16" i="60"/>
  <c r="X16" i="60"/>
  <c r="Z16" i="60" s="1"/>
  <c r="AG15" i="35"/>
  <c r="AP15" i="35" s="1"/>
  <c r="AF15" i="35"/>
  <c r="AO15" i="35" s="1"/>
  <c r="W16" i="35"/>
  <c r="AE15" i="35"/>
  <c r="AN14" i="50"/>
  <c r="AI14" i="50"/>
  <c r="Y16" i="72"/>
  <c r="X16" i="72"/>
  <c r="AI16" i="62"/>
  <c r="AN16" i="62"/>
  <c r="Z16" i="67"/>
  <c r="AH15" i="87"/>
  <c r="AQ15" i="87" s="1"/>
  <c r="Y17" i="80"/>
  <c r="X17" i="80"/>
  <c r="Y17" i="47"/>
  <c r="X17" i="47"/>
  <c r="Z16" i="92"/>
  <c r="Y17" i="31"/>
  <c r="X17" i="31"/>
  <c r="Y17" i="15"/>
  <c r="X17" i="15"/>
  <c r="Y17" i="44"/>
  <c r="X17" i="44"/>
  <c r="AH16" i="77"/>
  <c r="AQ16" i="77" s="1"/>
  <c r="AH15" i="52"/>
  <c r="AQ15" i="52" s="1"/>
  <c r="AH15" i="30"/>
  <c r="AQ15" i="30" s="1"/>
  <c r="AH14" i="103"/>
  <c r="AQ14" i="103" s="1"/>
  <c r="W16" i="84"/>
  <c r="AG15" i="84"/>
  <c r="AP15" i="84" s="1"/>
  <c r="AF15" i="84"/>
  <c r="AO15" i="84" s="1"/>
  <c r="AE15" i="84"/>
  <c r="Z16" i="63"/>
  <c r="AH16" i="29"/>
  <c r="AQ16" i="29" s="1"/>
  <c r="AH15" i="95"/>
  <c r="AQ15" i="95" s="1"/>
  <c r="Y16" i="73"/>
  <c r="X16" i="73"/>
  <c r="Z16" i="73" s="1"/>
  <c r="Y16" i="58"/>
  <c r="X16" i="58"/>
  <c r="AN15" i="61"/>
  <c r="Y16" i="78"/>
  <c r="X16" i="78"/>
  <c r="Y15" i="75"/>
  <c r="X15" i="75"/>
  <c r="AN14" i="24"/>
  <c r="AE15" i="55"/>
  <c r="AF15" i="55"/>
  <c r="AO15" i="55" s="1"/>
  <c r="AG15" i="55"/>
  <c r="AP15" i="55" s="1"/>
  <c r="AN16" i="9"/>
  <c r="AI16" i="9"/>
  <c r="AR16" i="53"/>
  <c r="Z15" i="17"/>
  <c r="AF15" i="101"/>
  <c r="AO15" i="101" s="1"/>
  <c r="AE15" i="101"/>
  <c r="AG15" i="101"/>
  <c r="AP15" i="101" s="1"/>
  <c r="W16" i="101"/>
  <c r="AI15" i="33"/>
  <c r="AN15" i="33"/>
  <c r="AR14" i="30"/>
  <c r="AN14" i="23"/>
  <c r="AI14" i="23"/>
  <c r="AN15" i="94"/>
  <c r="AI15" i="94"/>
  <c r="AH16" i="37"/>
  <c r="AQ16" i="37" s="1"/>
  <c r="AI15" i="48"/>
  <c r="AN15" i="48"/>
  <c r="AH16" i="88"/>
  <c r="AQ16" i="88" s="1"/>
  <c r="Y15" i="51"/>
  <c r="X15" i="51"/>
  <c r="AR15" i="13"/>
  <c r="AR15" i="92"/>
  <c r="W16" i="82"/>
  <c r="AG15" i="82"/>
  <c r="AP15" i="82" s="1"/>
  <c r="AF15" i="82"/>
  <c r="AO15" i="82" s="1"/>
  <c r="AE15" i="82"/>
  <c r="AH16" i="70"/>
  <c r="AQ16" i="70" s="1"/>
  <c r="AI15" i="39"/>
  <c r="AN15" i="39"/>
  <c r="AR15" i="70"/>
  <c r="Y17" i="16"/>
  <c r="X17" i="16"/>
  <c r="Y17" i="62"/>
  <c r="X17" i="62"/>
  <c r="W16" i="87"/>
  <c r="AG15" i="87"/>
  <c r="AP15" i="87" s="1"/>
  <c r="AF15" i="87"/>
  <c r="AO15" i="87" s="1"/>
  <c r="AE15" i="87"/>
  <c r="AN15" i="81"/>
  <c r="AI15" i="81"/>
  <c r="AR14" i="95"/>
  <c r="AR15" i="76"/>
  <c r="AI16" i="80"/>
  <c r="AN16" i="80"/>
  <c r="Y17" i="9"/>
  <c r="X17" i="9"/>
  <c r="AH16" i="97"/>
  <c r="AQ16" i="97" s="1"/>
  <c r="AI15" i="27"/>
  <c r="AN15" i="27"/>
  <c r="AI15" i="45"/>
  <c r="AN15" i="45"/>
  <c r="Y16" i="65"/>
  <c r="X16" i="65"/>
  <c r="Y17" i="71"/>
  <c r="X17" i="71"/>
  <c r="Z16" i="77"/>
  <c r="Z15" i="30"/>
  <c r="W15" i="99"/>
  <c r="AG14" i="99"/>
  <c r="AP14" i="99" s="1"/>
  <c r="AF14" i="99"/>
  <c r="AO14" i="99" s="1"/>
  <c r="AE14" i="99"/>
  <c r="Z14" i="103"/>
  <c r="AF15" i="98"/>
  <c r="AO15" i="98" s="1"/>
  <c r="AE15" i="98"/>
  <c r="W16" i="98"/>
  <c r="AG15" i="98"/>
  <c r="AP15" i="98" s="1"/>
  <c r="Y17" i="89"/>
  <c r="X17" i="89"/>
  <c r="Y17" i="79"/>
  <c r="X17" i="79"/>
  <c r="AH16" i="18"/>
  <c r="AQ16" i="18" s="1"/>
  <c r="AF15" i="95"/>
  <c r="AO15" i="95" s="1"/>
  <c r="AN15" i="58"/>
  <c r="AI15" i="58"/>
  <c r="AN16" i="12"/>
  <c r="X15" i="10"/>
  <c r="AI15" i="21"/>
  <c r="AN15" i="21"/>
  <c r="AR14" i="17"/>
  <c r="AN14" i="75"/>
  <c r="Y16" i="33"/>
  <c r="X16" i="33"/>
  <c r="AH16" i="68"/>
  <c r="AQ16" i="68" s="1"/>
  <c r="AR15" i="29"/>
  <c r="Y15" i="23"/>
  <c r="X15" i="23"/>
  <c r="AH15" i="55"/>
  <c r="AQ15" i="55" s="1"/>
  <c r="AR15" i="97"/>
  <c r="Y16" i="54"/>
  <c r="X16" i="54"/>
  <c r="Z16" i="88"/>
  <c r="AH16" i="28"/>
  <c r="AQ16" i="28" s="1"/>
  <c r="AR14" i="40"/>
  <c r="AR15" i="37"/>
  <c r="Z16" i="70"/>
  <c r="AE15" i="43"/>
  <c r="AF15" i="43"/>
  <c r="AO15" i="43" s="1"/>
  <c r="W16" i="43"/>
  <c r="AG15" i="43"/>
  <c r="AP15" i="43" s="1"/>
  <c r="AR15" i="25"/>
  <c r="AN16" i="100"/>
  <c r="AH15" i="40"/>
  <c r="AQ15" i="40" s="1"/>
  <c r="AI16" i="31"/>
  <c r="AN16" i="31"/>
  <c r="Z16" i="97"/>
  <c r="Y16" i="27"/>
  <c r="X16" i="27"/>
  <c r="Y16" i="45"/>
  <c r="X16" i="45"/>
  <c r="AN15" i="65"/>
  <c r="AI15" i="65"/>
  <c r="Z15" i="52"/>
  <c r="AE16" i="2"/>
  <c r="AF16" i="2"/>
  <c r="AO16" i="2" s="1"/>
  <c r="AG16" i="2"/>
  <c r="AP16" i="2" s="1"/>
  <c r="W17" i="2"/>
  <c r="AH16" i="13"/>
  <c r="AQ16" i="13" s="1"/>
  <c r="Z16" i="29"/>
  <c r="AI16" i="89"/>
  <c r="AN16" i="89"/>
  <c r="Y17" i="38"/>
  <c r="X17" i="38"/>
  <c r="AN15" i="93"/>
  <c r="AI15" i="93"/>
  <c r="AN16" i="79"/>
  <c r="AR15" i="41"/>
  <c r="AH16" i="25"/>
  <c r="AQ16" i="25" s="1"/>
  <c r="AR15" i="68"/>
  <c r="Y16" i="61"/>
  <c r="X16" i="61"/>
  <c r="Y17" i="74"/>
  <c r="X17" i="74"/>
  <c r="Y16" i="102"/>
  <c r="X16" i="102"/>
  <c r="Y17" i="12"/>
  <c r="X17" i="12"/>
  <c r="Y15" i="11"/>
  <c r="X15" i="11"/>
  <c r="Z15" i="75" l="1"/>
  <c r="AI16" i="79"/>
  <c r="AI14" i="24"/>
  <c r="X17" i="46"/>
  <c r="Z17" i="46" s="1"/>
  <c r="AG17" i="46" s="1"/>
  <c r="AP17" i="46" s="1"/>
  <c r="W17" i="76"/>
  <c r="AE15" i="90"/>
  <c r="AF16" i="28"/>
  <c r="AO16" i="28" s="1"/>
  <c r="X16" i="21"/>
  <c r="AI14" i="10"/>
  <c r="AE16" i="28"/>
  <c r="AG15" i="90"/>
  <c r="AP15" i="90" s="1"/>
  <c r="W16" i="90"/>
  <c r="W17" i="28"/>
  <c r="AF16" i="68"/>
  <c r="AO16" i="68" s="1"/>
  <c r="W17" i="18"/>
  <c r="AG16" i="68"/>
  <c r="AP16" i="68" s="1"/>
  <c r="AG16" i="37"/>
  <c r="AP16" i="37" s="1"/>
  <c r="AE16" i="25"/>
  <c r="AI15" i="61"/>
  <c r="AR15" i="61" s="1"/>
  <c r="X16" i="86"/>
  <c r="AE16" i="68"/>
  <c r="Z16" i="93"/>
  <c r="Z16" i="83"/>
  <c r="Z16" i="59"/>
  <c r="AE16" i="59" s="1"/>
  <c r="AE16" i="76"/>
  <c r="AN16" i="76" s="1"/>
  <c r="AI16" i="46"/>
  <c r="AI16" i="100"/>
  <c r="AR16" i="100" s="1"/>
  <c r="Z17" i="89"/>
  <c r="AG17" i="89" s="1"/>
  <c r="AP17" i="89" s="1"/>
  <c r="Z17" i="85"/>
  <c r="W18" i="85" s="1"/>
  <c r="AF16" i="19"/>
  <c r="AO16" i="19" s="1"/>
  <c r="Z17" i="79"/>
  <c r="AG17" i="79" s="1"/>
  <c r="AP17" i="79" s="1"/>
  <c r="W17" i="19"/>
  <c r="X17" i="19" s="1"/>
  <c r="AI16" i="12"/>
  <c r="AN15" i="20"/>
  <c r="AE16" i="19"/>
  <c r="AN16" i="19" s="1"/>
  <c r="Z16" i="61"/>
  <c r="AF16" i="61" s="1"/>
  <c r="AO16" i="61" s="1"/>
  <c r="Z16" i="22"/>
  <c r="AE16" i="22" s="1"/>
  <c r="AI16" i="15"/>
  <c r="AF16" i="76"/>
  <c r="AO16" i="76" s="1"/>
  <c r="AE15" i="95"/>
  <c r="AN15" i="95" s="1"/>
  <c r="AI15" i="86"/>
  <c r="AR15" i="86" s="1"/>
  <c r="Z16" i="64"/>
  <c r="AF16" i="64" s="1"/>
  <c r="AO16" i="64" s="1"/>
  <c r="AI15" i="64"/>
  <c r="AR15" i="64" s="1"/>
  <c r="Z17" i="100"/>
  <c r="AE17" i="100" s="1"/>
  <c r="Z16" i="39"/>
  <c r="AE16" i="39" s="1"/>
  <c r="W17" i="25"/>
  <c r="Y17" i="25" s="1"/>
  <c r="AG15" i="95"/>
  <c r="AP15" i="95" s="1"/>
  <c r="Z15" i="66"/>
  <c r="W16" i="66" s="1"/>
  <c r="Z16" i="49"/>
  <c r="AE16" i="49" s="1"/>
  <c r="Z17" i="9"/>
  <c r="AF17" i="9" s="1"/>
  <c r="AO17" i="9" s="1"/>
  <c r="Z17" i="80"/>
  <c r="AG17" i="80" s="1"/>
  <c r="AP17" i="80" s="1"/>
  <c r="Z15" i="11"/>
  <c r="W16" i="11" s="1"/>
  <c r="Z16" i="78"/>
  <c r="AG16" i="78" s="1"/>
  <c r="AP16" i="78" s="1"/>
  <c r="Z16" i="72"/>
  <c r="W17" i="72" s="1"/>
  <c r="Z17" i="12"/>
  <c r="W18" i="12" s="1"/>
  <c r="Z16" i="54"/>
  <c r="W17" i="54" s="1"/>
  <c r="Z16" i="65"/>
  <c r="AF16" i="65" s="1"/>
  <c r="AO16" i="65" s="1"/>
  <c r="Z17" i="44"/>
  <c r="AG17" i="44" s="1"/>
  <c r="AP17" i="44" s="1"/>
  <c r="Z17" i="31"/>
  <c r="W18" i="31" s="1"/>
  <c r="Z16" i="86"/>
  <c r="W17" i="86" s="1"/>
  <c r="Z16" i="102"/>
  <c r="AF16" i="102" s="1"/>
  <c r="AO16" i="102" s="1"/>
  <c r="Z16" i="33"/>
  <c r="AE16" i="33" s="1"/>
  <c r="Z17" i="16"/>
  <c r="AG17" i="16" s="1"/>
  <c r="AP17" i="16" s="1"/>
  <c r="Z17" i="15"/>
  <c r="AE17" i="15" s="1"/>
  <c r="Z16" i="21"/>
  <c r="W17" i="21" s="1"/>
  <c r="AG16" i="54"/>
  <c r="AP16" i="54" s="1"/>
  <c r="AE16" i="61"/>
  <c r="AG16" i="61"/>
  <c r="AP16" i="61" s="1"/>
  <c r="W18" i="100"/>
  <c r="AG17" i="100"/>
  <c r="AP17" i="100" s="1"/>
  <c r="AF17" i="100"/>
  <c r="AO17" i="100" s="1"/>
  <c r="W17" i="73"/>
  <c r="AF16" i="73"/>
  <c r="AO16" i="73" s="1"/>
  <c r="AG16" i="73"/>
  <c r="AP16" i="73" s="1"/>
  <c r="AE16" i="73"/>
  <c r="AG15" i="66"/>
  <c r="AP15" i="66" s="1"/>
  <c r="AG15" i="11"/>
  <c r="AP15" i="11" s="1"/>
  <c r="AE16" i="72"/>
  <c r="AG17" i="12"/>
  <c r="AP17" i="12" s="1"/>
  <c r="AG16" i="102"/>
  <c r="AP16" i="102" s="1"/>
  <c r="AG16" i="21"/>
  <c r="AP16" i="21" s="1"/>
  <c r="AE15" i="52"/>
  <c r="AF15" i="52"/>
  <c r="AO15" i="52" s="1"/>
  <c r="W16" i="52"/>
  <c r="AG15" i="52"/>
  <c r="AP15" i="52" s="1"/>
  <c r="AN15" i="90"/>
  <c r="AI15" i="90"/>
  <c r="W16" i="75"/>
  <c r="AG15" i="75"/>
  <c r="AP15" i="75" s="1"/>
  <c r="AF15" i="75"/>
  <c r="AO15" i="75" s="1"/>
  <c r="AE15" i="75"/>
  <c r="W17" i="60"/>
  <c r="AG16" i="60"/>
  <c r="AP16" i="60" s="1"/>
  <c r="AF16" i="60"/>
  <c r="AO16" i="60" s="1"/>
  <c r="AE16" i="60"/>
  <c r="AH16" i="14"/>
  <c r="AQ16" i="14" s="1"/>
  <c r="AH15" i="50"/>
  <c r="AQ15" i="50" s="1"/>
  <c r="W17" i="93"/>
  <c r="AG16" i="93"/>
  <c r="AP16" i="93" s="1"/>
  <c r="AF16" i="93"/>
  <c r="AO16" i="93" s="1"/>
  <c r="AE16" i="93"/>
  <c r="AE16" i="41"/>
  <c r="AF16" i="41"/>
  <c r="AO16" i="41" s="1"/>
  <c r="AG16" i="41"/>
  <c r="AP16" i="41" s="1"/>
  <c r="W17" i="41"/>
  <c r="AF16" i="83"/>
  <c r="AO16" i="83" s="1"/>
  <c r="AG16" i="83"/>
  <c r="AP16" i="83" s="1"/>
  <c r="AE16" i="83"/>
  <c r="W17" i="83"/>
  <c r="AH17" i="74"/>
  <c r="AQ17" i="74" s="1"/>
  <c r="AH15" i="23"/>
  <c r="AQ15" i="23" s="1"/>
  <c r="AH17" i="62"/>
  <c r="AQ17" i="62" s="1"/>
  <c r="AR15" i="33"/>
  <c r="AI15" i="55"/>
  <c r="AN15" i="55"/>
  <c r="W17" i="63"/>
  <c r="AG16" i="63"/>
  <c r="AP16" i="63" s="1"/>
  <c r="AF16" i="63"/>
  <c r="AO16" i="63" s="1"/>
  <c r="AE16" i="63"/>
  <c r="AR16" i="62"/>
  <c r="AI15" i="35"/>
  <c r="AN15" i="35"/>
  <c r="AH15" i="32"/>
  <c r="AQ15" i="32" s="1"/>
  <c r="Z16" i="14"/>
  <c r="Z15" i="50"/>
  <c r="AH15" i="26"/>
  <c r="AQ15" i="26" s="1"/>
  <c r="AN15" i="105"/>
  <c r="AI15" i="105"/>
  <c r="AR15" i="78"/>
  <c r="Y16" i="36"/>
  <c r="X16" i="36"/>
  <c r="Y17" i="13"/>
  <c r="X17" i="13"/>
  <c r="AH15" i="42"/>
  <c r="AQ15" i="42" s="1"/>
  <c r="AR14" i="26"/>
  <c r="AR16" i="15"/>
  <c r="Y15" i="104"/>
  <c r="X15" i="104"/>
  <c r="AR15" i="73"/>
  <c r="Y17" i="19"/>
  <c r="AF16" i="77"/>
  <c r="AO16" i="77" s="1"/>
  <c r="AG16" i="77"/>
  <c r="AP16" i="77" s="1"/>
  <c r="AE16" i="77"/>
  <c r="W17" i="77"/>
  <c r="Y16" i="87"/>
  <c r="X16" i="87"/>
  <c r="AG15" i="17"/>
  <c r="AP15" i="17" s="1"/>
  <c r="AF15" i="17"/>
  <c r="AO15" i="17" s="1"/>
  <c r="AE15" i="17"/>
  <c r="W16" i="17"/>
  <c r="AH16" i="73"/>
  <c r="AQ16" i="73" s="1"/>
  <c r="W16" i="91"/>
  <c r="AG15" i="91"/>
  <c r="AP15" i="91" s="1"/>
  <c r="AF15" i="91"/>
  <c r="AO15" i="91" s="1"/>
  <c r="AE15" i="91"/>
  <c r="AR16" i="44"/>
  <c r="AH16" i="64"/>
  <c r="AQ16" i="64" s="1"/>
  <c r="AH17" i="46"/>
  <c r="AQ17" i="46" s="1"/>
  <c r="Y17" i="34"/>
  <c r="X17" i="34"/>
  <c r="Y16" i="43"/>
  <c r="X16" i="43"/>
  <c r="AH15" i="10"/>
  <c r="AQ15" i="10" s="1"/>
  <c r="AN14" i="99"/>
  <c r="AI14" i="99"/>
  <c r="AH17" i="71"/>
  <c r="AQ17" i="71" s="1"/>
  <c r="AR15" i="81"/>
  <c r="AN15" i="82"/>
  <c r="AI15" i="82"/>
  <c r="Z17" i="74"/>
  <c r="AR16" i="79"/>
  <c r="Y17" i="2"/>
  <c r="X17" i="2"/>
  <c r="Z17" i="2" s="1"/>
  <c r="Z15" i="23"/>
  <c r="AH16" i="33"/>
  <c r="AQ16" i="33" s="1"/>
  <c r="Z15" i="10"/>
  <c r="AH17" i="79"/>
  <c r="AQ17" i="79" s="1"/>
  <c r="Z17" i="71"/>
  <c r="AR15" i="45"/>
  <c r="AR16" i="80"/>
  <c r="Z17" i="62"/>
  <c r="AR15" i="94"/>
  <c r="Y16" i="101"/>
  <c r="X16" i="101"/>
  <c r="Y16" i="55"/>
  <c r="X16" i="55"/>
  <c r="AN15" i="84"/>
  <c r="AI15" i="84"/>
  <c r="AH17" i="15"/>
  <c r="AQ17" i="15" s="1"/>
  <c r="AF16" i="92"/>
  <c r="AO16" i="92" s="1"/>
  <c r="AE16" i="92"/>
  <c r="W17" i="92"/>
  <c r="AG16" i="92"/>
  <c r="AP16" i="92" s="1"/>
  <c r="AH16" i="72"/>
  <c r="AQ16" i="72" s="1"/>
  <c r="Y16" i="35"/>
  <c r="X16" i="35"/>
  <c r="AH15" i="66"/>
  <c r="AQ15" i="66" s="1"/>
  <c r="AR15" i="54"/>
  <c r="AH16" i="86"/>
  <c r="AQ16" i="86" s="1"/>
  <c r="Z15" i="26"/>
  <c r="AH16" i="49"/>
  <c r="AQ16" i="49" s="1"/>
  <c r="AN15" i="69"/>
  <c r="AI15" i="69"/>
  <c r="Z15" i="42"/>
  <c r="AH16" i="59"/>
  <c r="AQ16" i="59" s="1"/>
  <c r="AR15" i="22"/>
  <c r="AR14" i="32"/>
  <c r="AI16" i="37"/>
  <c r="AN16" i="37"/>
  <c r="AH17" i="38"/>
  <c r="AQ17" i="38" s="1"/>
  <c r="AH16" i="27"/>
  <c r="AQ16" i="27" s="1"/>
  <c r="AE14" i="103"/>
  <c r="W15" i="103"/>
  <c r="AG14" i="103"/>
  <c r="AP14" i="103" s="1"/>
  <c r="AF14" i="103"/>
  <c r="AO14" i="103" s="1"/>
  <c r="AH17" i="80"/>
  <c r="AQ17" i="80" s="1"/>
  <c r="AR14" i="51"/>
  <c r="AH17" i="12"/>
  <c r="AQ17" i="12" s="1"/>
  <c r="AR15" i="65"/>
  <c r="Z16" i="27"/>
  <c r="AH16" i="45"/>
  <c r="AQ16" i="45" s="1"/>
  <c r="W17" i="97"/>
  <c r="AF16" i="97"/>
  <c r="AO16" i="97" s="1"/>
  <c r="AE16" i="97"/>
  <c r="AG16" i="97"/>
  <c r="AP16" i="97" s="1"/>
  <c r="AN15" i="43"/>
  <c r="AI15" i="43"/>
  <c r="Y16" i="95"/>
  <c r="X16" i="95"/>
  <c r="AE17" i="79"/>
  <c r="W18" i="79"/>
  <c r="Y16" i="98"/>
  <c r="X16" i="98"/>
  <c r="AN15" i="87"/>
  <c r="AI15" i="87"/>
  <c r="AH15" i="51"/>
  <c r="AQ15" i="51" s="1"/>
  <c r="AR15" i="48"/>
  <c r="Y16" i="90"/>
  <c r="X16" i="90"/>
  <c r="AR16" i="9"/>
  <c r="AH16" i="58"/>
  <c r="AQ16" i="58" s="1"/>
  <c r="AF17" i="15"/>
  <c r="AO17" i="15" s="1"/>
  <c r="AH17" i="47"/>
  <c r="AQ17" i="47" s="1"/>
  <c r="Z15" i="32"/>
  <c r="AH16" i="20"/>
  <c r="AQ16" i="20" s="1"/>
  <c r="AR15" i="14"/>
  <c r="AH16" i="94"/>
  <c r="AQ16" i="94" s="1"/>
  <c r="AH16" i="21"/>
  <c r="AQ16" i="21" s="1"/>
  <c r="AR16" i="38"/>
  <c r="AR16" i="71"/>
  <c r="AH17" i="100"/>
  <c r="AQ17" i="100" s="1"/>
  <c r="AR16" i="47"/>
  <c r="AR14" i="42"/>
  <c r="AH16" i="22"/>
  <c r="AQ16" i="22" s="1"/>
  <c r="W17" i="59"/>
  <c r="AH16" i="81"/>
  <c r="AQ16" i="81" s="1"/>
  <c r="AR16" i="16"/>
  <c r="AI14" i="104"/>
  <c r="AN14" i="104"/>
  <c r="AR15" i="72"/>
  <c r="Y17" i="37"/>
  <c r="X17" i="37"/>
  <c r="AH16" i="54"/>
  <c r="AQ16" i="54" s="1"/>
  <c r="AR15" i="58"/>
  <c r="AE17" i="85"/>
  <c r="AR14" i="11"/>
  <c r="AI16" i="13"/>
  <c r="AN16" i="13"/>
  <c r="Y17" i="68"/>
  <c r="X17" i="68"/>
  <c r="Z17" i="38"/>
  <c r="AH15" i="11"/>
  <c r="AQ15" i="11" s="1"/>
  <c r="AH16" i="102"/>
  <c r="AQ16" i="102" s="1"/>
  <c r="AH16" i="61"/>
  <c r="AQ16" i="61" s="1"/>
  <c r="AR15" i="93"/>
  <c r="AR16" i="89"/>
  <c r="Z16" i="45"/>
  <c r="AF16" i="70"/>
  <c r="AO16" i="70" s="1"/>
  <c r="AE16" i="70"/>
  <c r="W17" i="70"/>
  <c r="AG16" i="70"/>
  <c r="AP16" i="70" s="1"/>
  <c r="AR15" i="21"/>
  <c r="AN15" i="98"/>
  <c r="AI15" i="98"/>
  <c r="Y15" i="99"/>
  <c r="X15" i="99"/>
  <c r="AH16" i="65"/>
  <c r="AQ16" i="65" s="1"/>
  <c r="AR15" i="27"/>
  <c r="AH17" i="9"/>
  <c r="AQ17" i="9" s="1"/>
  <c r="AH17" i="16"/>
  <c r="AQ17" i="16" s="1"/>
  <c r="AR15" i="39"/>
  <c r="Y16" i="82"/>
  <c r="X16" i="82"/>
  <c r="Z15" i="51"/>
  <c r="AR14" i="23"/>
  <c r="AN15" i="101"/>
  <c r="AI15" i="101"/>
  <c r="AR14" i="24"/>
  <c r="AH16" i="78"/>
  <c r="AQ16" i="78" s="1"/>
  <c r="Z16" i="58"/>
  <c r="AR16" i="85"/>
  <c r="AE16" i="20"/>
  <c r="AF16" i="20"/>
  <c r="AO16" i="20" s="1"/>
  <c r="W17" i="20"/>
  <c r="AG16" i="20"/>
  <c r="AP16" i="20" s="1"/>
  <c r="AH16" i="48"/>
  <c r="AQ16" i="48" s="1"/>
  <c r="AE16" i="94"/>
  <c r="AF16" i="94"/>
  <c r="AO16" i="94" s="1"/>
  <c r="W17" i="94"/>
  <c r="AG16" i="94"/>
  <c r="AP16" i="94" s="1"/>
  <c r="AN16" i="28"/>
  <c r="W16" i="96"/>
  <c r="AG15" i="96"/>
  <c r="AP15" i="96" s="1"/>
  <c r="AF15" i="96"/>
  <c r="AO15" i="96" s="1"/>
  <c r="AE15" i="96"/>
  <c r="Y16" i="105"/>
  <c r="X16" i="105"/>
  <c r="AR15" i="59"/>
  <c r="AH15" i="24"/>
  <c r="AQ15" i="24" s="1"/>
  <c r="AR16" i="74"/>
  <c r="AN15" i="36"/>
  <c r="AI15" i="36"/>
  <c r="Y17" i="18"/>
  <c r="X17" i="18"/>
  <c r="AR14" i="66"/>
  <c r="AR14" i="10"/>
  <c r="AR15" i="49"/>
  <c r="Z16" i="81"/>
  <c r="AH16" i="39"/>
  <c r="AQ16" i="39" s="1"/>
  <c r="AI16" i="34"/>
  <c r="AN16" i="34"/>
  <c r="Y16" i="40"/>
  <c r="X16" i="40"/>
  <c r="AI16" i="25"/>
  <c r="AN16" i="25"/>
  <c r="AN15" i="40"/>
  <c r="AI15" i="40"/>
  <c r="AF16" i="29"/>
  <c r="AO16" i="29" s="1"/>
  <c r="AG16" i="29"/>
  <c r="AP16" i="29" s="1"/>
  <c r="W17" i="29"/>
  <c r="AE16" i="29"/>
  <c r="AI16" i="2"/>
  <c r="AN16" i="2"/>
  <c r="AR16" i="31"/>
  <c r="AE16" i="88"/>
  <c r="AF16" i="88"/>
  <c r="AO16" i="88" s="1"/>
  <c r="W17" i="88"/>
  <c r="AG16" i="88"/>
  <c r="AP16" i="88" s="1"/>
  <c r="AR14" i="75"/>
  <c r="AR16" i="12"/>
  <c r="AH17" i="89"/>
  <c r="AQ17" i="89" s="1"/>
  <c r="AF15" i="30"/>
  <c r="AO15" i="30" s="1"/>
  <c r="AE15" i="30"/>
  <c r="AG15" i="30"/>
  <c r="AP15" i="30" s="1"/>
  <c r="W16" i="30"/>
  <c r="AR15" i="20"/>
  <c r="AH15" i="75"/>
  <c r="AQ15" i="75" s="1"/>
  <c r="Y16" i="84"/>
  <c r="X16" i="84"/>
  <c r="AH17" i="44"/>
  <c r="AQ17" i="44" s="1"/>
  <c r="AH17" i="31"/>
  <c r="AQ17" i="31" s="1"/>
  <c r="Z17" i="47"/>
  <c r="AE16" i="67"/>
  <c r="W17" i="67"/>
  <c r="AF16" i="67"/>
  <c r="AO16" i="67" s="1"/>
  <c r="AG16" i="67"/>
  <c r="AP16" i="67" s="1"/>
  <c r="AR14" i="50"/>
  <c r="AH16" i="60"/>
  <c r="AQ16" i="60" s="1"/>
  <c r="AH17" i="85"/>
  <c r="AQ17" i="85" s="1"/>
  <c r="Z16" i="48"/>
  <c r="Y17" i="28"/>
  <c r="X17" i="28"/>
  <c r="AR15" i="102"/>
  <c r="AH16" i="93"/>
  <c r="AQ16" i="93" s="1"/>
  <c r="AR16" i="46"/>
  <c r="AE17" i="53"/>
  <c r="AF17" i="53"/>
  <c r="AO17" i="53" s="1"/>
  <c r="AG17" i="53"/>
  <c r="AP17" i="53" s="1"/>
  <c r="W18" i="53"/>
  <c r="Z15" i="24"/>
  <c r="AH16" i="83"/>
  <c r="AQ16" i="83" s="1"/>
  <c r="AN16" i="18"/>
  <c r="AI16" i="18"/>
  <c r="Y16" i="69"/>
  <c r="X16" i="69"/>
  <c r="AR15" i="83"/>
  <c r="AG16" i="22"/>
  <c r="AP16" i="22" s="1"/>
  <c r="W17" i="22"/>
  <c r="AF16" i="22"/>
  <c r="AO16" i="22" s="1"/>
  <c r="AR15" i="60"/>
  <c r="Y17" i="76"/>
  <c r="X17" i="76"/>
  <c r="AN16" i="68"/>
  <c r="AI16" i="68"/>
  <c r="AE16" i="21" l="1"/>
  <c r="AI16" i="76"/>
  <c r="AI16" i="28"/>
  <c r="AI16" i="19"/>
  <c r="AG17" i="85"/>
  <c r="AP17" i="85" s="1"/>
  <c r="AF16" i="59"/>
  <c r="AO16" i="59" s="1"/>
  <c r="AF16" i="39"/>
  <c r="AO16" i="39" s="1"/>
  <c r="AF17" i="85"/>
  <c r="AO17" i="85" s="1"/>
  <c r="AE17" i="89"/>
  <c r="AG16" i="59"/>
  <c r="AP16" i="59" s="1"/>
  <c r="W17" i="39"/>
  <c r="AE17" i="80"/>
  <c r="AN17" i="80" s="1"/>
  <c r="AE16" i="64"/>
  <c r="AF17" i="44"/>
  <c r="AO17" i="44" s="1"/>
  <c r="AE16" i="78"/>
  <c r="AF17" i="89"/>
  <c r="AO17" i="89" s="1"/>
  <c r="AG16" i="39"/>
  <c r="AP16" i="39" s="1"/>
  <c r="AE16" i="86"/>
  <c r="W17" i="64"/>
  <c r="AE17" i="12"/>
  <c r="AE17" i="46"/>
  <c r="AG16" i="49"/>
  <c r="AP16" i="49" s="1"/>
  <c r="W17" i="49"/>
  <c r="AG17" i="15"/>
  <c r="AP17" i="15" s="1"/>
  <c r="AF17" i="79"/>
  <c r="AO17" i="79" s="1"/>
  <c r="W17" i="102"/>
  <c r="AE15" i="66"/>
  <c r="AF16" i="49"/>
  <c r="AO16" i="49" s="1"/>
  <c r="W17" i="61"/>
  <c r="AG16" i="64"/>
  <c r="AP16" i="64" s="1"/>
  <c r="Z17" i="18"/>
  <c r="Z16" i="90"/>
  <c r="W18" i="89"/>
  <c r="AF17" i="12"/>
  <c r="AO17" i="12" s="1"/>
  <c r="AF15" i="66"/>
  <c r="AO15" i="66" s="1"/>
  <c r="W18" i="15"/>
  <c r="AF16" i="33"/>
  <c r="AO16" i="33" s="1"/>
  <c r="AG17" i="9"/>
  <c r="AP17" i="9" s="1"/>
  <c r="AE16" i="102"/>
  <c r="W18" i="80"/>
  <c r="AE16" i="54"/>
  <c r="AF17" i="80"/>
  <c r="AO17" i="80" s="1"/>
  <c r="AF16" i="78"/>
  <c r="AO16" i="78" s="1"/>
  <c r="AG17" i="31"/>
  <c r="AP17" i="31" s="1"/>
  <c r="W17" i="78"/>
  <c r="AF17" i="31"/>
  <c r="AO17" i="31" s="1"/>
  <c r="AG16" i="33"/>
  <c r="AP16" i="33" s="1"/>
  <c r="AE17" i="31"/>
  <c r="AI17" i="31" s="1"/>
  <c r="AF16" i="54"/>
  <c r="AO16" i="54" s="1"/>
  <c r="AG16" i="65"/>
  <c r="AP16" i="65" s="1"/>
  <c r="Z17" i="76"/>
  <c r="AE17" i="76" s="1"/>
  <c r="W18" i="46"/>
  <c r="AF17" i="46"/>
  <c r="AO17" i="46" s="1"/>
  <c r="AE15" i="11"/>
  <c r="AN15" i="11" s="1"/>
  <c r="Z15" i="104"/>
  <c r="W16" i="104" s="1"/>
  <c r="AF17" i="16"/>
  <c r="AO17" i="16" s="1"/>
  <c r="AI15" i="95"/>
  <c r="AR15" i="95" s="1"/>
  <c r="Z16" i="105"/>
  <c r="AF16" i="105" s="1"/>
  <c r="AO16" i="105" s="1"/>
  <c r="X17" i="25"/>
  <c r="Z17" i="25" s="1"/>
  <c r="W17" i="65"/>
  <c r="Y17" i="65" s="1"/>
  <c r="Z16" i="69"/>
  <c r="AG16" i="69" s="1"/>
  <c r="AP16" i="69" s="1"/>
  <c r="Z16" i="82"/>
  <c r="AF16" i="82" s="1"/>
  <c r="AO16" i="82" s="1"/>
  <c r="AE17" i="44"/>
  <c r="AI17" i="44" s="1"/>
  <c r="AF16" i="21"/>
  <c r="AO16" i="21" s="1"/>
  <c r="AE17" i="16"/>
  <c r="AF15" i="11"/>
  <c r="AO15" i="11" s="1"/>
  <c r="AF16" i="86"/>
  <c r="AO16" i="86" s="1"/>
  <c r="AF16" i="72"/>
  <c r="AO16" i="72" s="1"/>
  <c r="W18" i="9"/>
  <c r="Y18" i="9" s="1"/>
  <c r="W18" i="44"/>
  <c r="X18" i="44" s="1"/>
  <c r="W18" i="16"/>
  <c r="X18" i="16" s="1"/>
  <c r="W17" i="33"/>
  <c r="Y17" i="33" s="1"/>
  <c r="AG16" i="72"/>
  <c r="AP16" i="72" s="1"/>
  <c r="AG16" i="86"/>
  <c r="AP16" i="86" s="1"/>
  <c r="AE17" i="9"/>
  <c r="AN17" i="9" s="1"/>
  <c r="AE16" i="65"/>
  <c r="Z17" i="34"/>
  <c r="AF17" i="34" s="1"/>
  <c r="AO17" i="34" s="1"/>
  <c r="Z17" i="37"/>
  <c r="AE17" i="37" s="1"/>
  <c r="Z16" i="98"/>
  <c r="AE16" i="98" s="1"/>
  <c r="Z16" i="55"/>
  <c r="AG16" i="55" s="1"/>
  <c r="AP16" i="55" s="1"/>
  <c r="Z16" i="36"/>
  <c r="AF16" i="36" s="1"/>
  <c r="AO16" i="36" s="1"/>
  <c r="Z15" i="99"/>
  <c r="AF15" i="99" s="1"/>
  <c r="AO15" i="99" s="1"/>
  <c r="Z16" i="35"/>
  <c r="AG16" i="35" s="1"/>
  <c r="AP16" i="35" s="1"/>
  <c r="AG17" i="18"/>
  <c r="AP17" i="18" s="1"/>
  <c r="AF17" i="18"/>
  <c r="AO17" i="18" s="1"/>
  <c r="AE17" i="18"/>
  <c r="W18" i="18"/>
  <c r="W17" i="105"/>
  <c r="W17" i="90"/>
  <c r="AG16" i="90"/>
  <c r="AP16" i="90" s="1"/>
  <c r="AF16" i="90"/>
  <c r="AO16" i="90" s="1"/>
  <c r="AE16" i="90"/>
  <c r="AG16" i="82"/>
  <c r="AP16" i="82" s="1"/>
  <c r="AG17" i="76"/>
  <c r="AP17" i="76" s="1"/>
  <c r="AF17" i="76"/>
  <c r="AO17" i="76" s="1"/>
  <c r="AE15" i="104"/>
  <c r="AG15" i="104"/>
  <c r="AP15" i="104" s="1"/>
  <c r="AR16" i="34"/>
  <c r="AN15" i="75"/>
  <c r="AI15" i="75"/>
  <c r="AN16" i="21"/>
  <c r="Y18" i="100"/>
  <c r="X18" i="100"/>
  <c r="Y17" i="54"/>
  <c r="X17" i="54"/>
  <c r="Y17" i="94"/>
  <c r="X17" i="94"/>
  <c r="AN17" i="85"/>
  <c r="AI17" i="85"/>
  <c r="Y17" i="92"/>
  <c r="X17" i="92"/>
  <c r="AF17" i="62"/>
  <c r="AO17" i="62" s="1"/>
  <c r="AE17" i="62"/>
  <c r="AG17" i="62"/>
  <c r="AP17" i="62" s="1"/>
  <c r="W18" i="62"/>
  <c r="AH16" i="43"/>
  <c r="AQ16" i="43" s="1"/>
  <c r="Y17" i="39"/>
  <c r="X17" i="39"/>
  <c r="AH16" i="87"/>
  <c r="AQ16" i="87" s="1"/>
  <c r="AH17" i="13"/>
  <c r="AQ17" i="13" s="1"/>
  <c r="AE15" i="50"/>
  <c r="AF15" i="50"/>
  <c r="AO15" i="50" s="1"/>
  <c r="AG15" i="50"/>
  <c r="AP15" i="50" s="1"/>
  <c r="W16" i="50"/>
  <c r="AN16" i="83"/>
  <c r="AI16" i="83"/>
  <c r="AI16" i="41"/>
  <c r="AN16" i="41"/>
  <c r="Y17" i="60"/>
  <c r="X17" i="60"/>
  <c r="Y16" i="52"/>
  <c r="X16" i="52"/>
  <c r="Y17" i="21"/>
  <c r="X17" i="21"/>
  <c r="Y17" i="102"/>
  <c r="X17" i="102"/>
  <c r="Y16" i="11"/>
  <c r="X16" i="11"/>
  <c r="AN17" i="100"/>
  <c r="AI17" i="100"/>
  <c r="AN16" i="78"/>
  <c r="AN17" i="31"/>
  <c r="AI16" i="22"/>
  <c r="AN16" i="22"/>
  <c r="AR16" i="76"/>
  <c r="AE16" i="45"/>
  <c r="AF16" i="45"/>
  <c r="AO16" i="45" s="1"/>
  <c r="W17" i="45"/>
  <c r="AG16" i="45"/>
  <c r="AP16" i="45" s="1"/>
  <c r="AF17" i="71"/>
  <c r="AO17" i="71" s="1"/>
  <c r="AE17" i="71"/>
  <c r="W18" i="71"/>
  <c r="AG17" i="71"/>
  <c r="AP17" i="71" s="1"/>
  <c r="AN16" i="72"/>
  <c r="AN16" i="73"/>
  <c r="AI16" i="73"/>
  <c r="AN16" i="49"/>
  <c r="AI16" i="49"/>
  <c r="AH16" i="40"/>
  <c r="AQ16" i="40" s="1"/>
  <c r="AR15" i="98"/>
  <c r="AI16" i="59"/>
  <c r="AN16" i="59"/>
  <c r="AH16" i="95"/>
  <c r="AQ16" i="95" s="1"/>
  <c r="AN16" i="97"/>
  <c r="AI16" i="97"/>
  <c r="AR16" i="19"/>
  <c r="AN16" i="92"/>
  <c r="AI16" i="92"/>
  <c r="AH16" i="101"/>
  <c r="AQ16" i="101" s="1"/>
  <c r="AF17" i="74"/>
  <c r="AO17" i="74" s="1"/>
  <c r="AE17" i="74"/>
  <c r="W18" i="74"/>
  <c r="AG17" i="74"/>
  <c r="AP17" i="74" s="1"/>
  <c r="Z16" i="43"/>
  <c r="Z16" i="87"/>
  <c r="AH17" i="19"/>
  <c r="AQ17" i="19" s="1"/>
  <c r="Z17" i="13"/>
  <c r="AE16" i="14"/>
  <c r="W17" i="14"/>
  <c r="AF16" i="14"/>
  <c r="AO16" i="14" s="1"/>
  <c r="AG16" i="14"/>
  <c r="AP16" i="14" s="1"/>
  <c r="AN16" i="63"/>
  <c r="AI16" i="63"/>
  <c r="AN16" i="93"/>
  <c r="AI16" i="93"/>
  <c r="Y18" i="44"/>
  <c r="AN15" i="66"/>
  <c r="Y18" i="80"/>
  <c r="X18" i="80"/>
  <c r="AN17" i="46"/>
  <c r="AN16" i="61"/>
  <c r="AI16" i="61"/>
  <c r="W17" i="69"/>
  <c r="Y18" i="15"/>
  <c r="X18" i="15"/>
  <c r="Y15" i="103"/>
  <c r="X15" i="103"/>
  <c r="W17" i="55"/>
  <c r="W18" i="34"/>
  <c r="Y16" i="91"/>
  <c r="X16" i="91"/>
  <c r="AN16" i="64"/>
  <c r="AI16" i="64"/>
  <c r="AR15" i="36"/>
  <c r="Y17" i="20"/>
  <c r="X17" i="20"/>
  <c r="AH16" i="98"/>
  <c r="AQ16" i="98" s="1"/>
  <c r="W17" i="27"/>
  <c r="AG16" i="27"/>
  <c r="AP16" i="27" s="1"/>
  <c r="AE16" i="27"/>
  <c r="AF16" i="27"/>
  <c r="AO16" i="27" s="1"/>
  <c r="AN14" i="103"/>
  <c r="AI14" i="103"/>
  <c r="AH16" i="35"/>
  <c r="AQ16" i="35" s="1"/>
  <c r="AR15" i="40"/>
  <c r="AN16" i="67"/>
  <c r="AI16" i="67"/>
  <c r="AH16" i="84"/>
  <c r="AQ16" i="84" s="1"/>
  <c r="Y17" i="88"/>
  <c r="X17" i="88"/>
  <c r="AR16" i="2"/>
  <c r="W17" i="81"/>
  <c r="AG16" i="81"/>
  <c r="AP16" i="81" s="1"/>
  <c r="AF16" i="81"/>
  <c r="AO16" i="81" s="1"/>
  <c r="AE16" i="81"/>
  <c r="AH16" i="105"/>
  <c r="AQ16" i="105" s="1"/>
  <c r="Y16" i="96"/>
  <c r="X16" i="96"/>
  <c r="AN16" i="94"/>
  <c r="AI16" i="94"/>
  <c r="AI16" i="20"/>
  <c r="AN16" i="20"/>
  <c r="AE15" i="51"/>
  <c r="W16" i="51"/>
  <c r="AF15" i="51"/>
  <c r="AO15" i="51" s="1"/>
  <c r="AG15" i="51"/>
  <c r="AP15" i="51" s="1"/>
  <c r="Y17" i="70"/>
  <c r="X17" i="70"/>
  <c r="Z16" i="95"/>
  <c r="AE15" i="26"/>
  <c r="AG15" i="26"/>
  <c r="AP15" i="26" s="1"/>
  <c r="W16" i="26"/>
  <c r="AF15" i="26"/>
  <c r="AO15" i="26" s="1"/>
  <c r="AR15" i="84"/>
  <c r="Z16" i="101"/>
  <c r="AE15" i="10"/>
  <c r="AG15" i="10"/>
  <c r="AP15" i="10" s="1"/>
  <c r="AF15" i="10"/>
  <c r="AO15" i="10" s="1"/>
  <c r="W16" i="10"/>
  <c r="AH17" i="2"/>
  <c r="AQ17" i="2" s="1"/>
  <c r="AR15" i="82"/>
  <c r="AR14" i="99"/>
  <c r="AN15" i="91"/>
  <c r="AI15" i="91"/>
  <c r="Y16" i="17"/>
  <c r="X16" i="17"/>
  <c r="AR15" i="105"/>
  <c r="AR15" i="55"/>
  <c r="Y16" i="75"/>
  <c r="X16" i="75"/>
  <c r="AI15" i="52"/>
  <c r="AN15" i="52"/>
  <c r="AN16" i="33"/>
  <c r="AI16" i="33"/>
  <c r="Y17" i="72"/>
  <c r="X17" i="72"/>
  <c r="Y17" i="73"/>
  <c r="X17" i="73"/>
  <c r="Y17" i="64"/>
  <c r="X17" i="64"/>
  <c r="AH17" i="76"/>
  <c r="AQ17" i="76" s="1"/>
  <c r="AF15" i="24"/>
  <c r="AO15" i="24" s="1"/>
  <c r="AG15" i="24"/>
  <c r="AP15" i="24" s="1"/>
  <c r="W16" i="24"/>
  <c r="AE15" i="24"/>
  <c r="AN15" i="30"/>
  <c r="AI15" i="30"/>
  <c r="AN15" i="96"/>
  <c r="AI15" i="96"/>
  <c r="AH17" i="68"/>
  <c r="AQ17" i="68" s="1"/>
  <c r="Y18" i="89"/>
  <c r="X18" i="89"/>
  <c r="AG15" i="23"/>
  <c r="AP15" i="23" s="1"/>
  <c r="AE15" i="23"/>
  <c r="AF15" i="23"/>
  <c r="AO15" i="23" s="1"/>
  <c r="W16" i="23"/>
  <c r="Y17" i="83"/>
  <c r="X17" i="83"/>
  <c r="Y17" i="61"/>
  <c r="X17" i="61"/>
  <c r="AN17" i="89"/>
  <c r="AI17" i="89"/>
  <c r="AH17" i="37"/>
  <c r="AQ17" i="37" s="1"/>
  <c r="AR14" i="104"/>
  <c r="AN17" i="15"/>
  <c r="AI17" i="15"/>
  <c r="AN17" i="79"/>
  <c r="AI17" i="79"/>
  <c r="AR16" i="37"/>
  <c r="AR16" i="18"/>
  <c r="AH17" i="28"/>
  <c r="AQ17" i="28" s="1"/>
  <c r="Y17" i="67"/>
  <c r="X17" i="67"/>
  <c r="Z17" i="67" s="1"/>
  <c r="AR16" i="68"/>
  <c r="AI17" i="53"/>
  <c r="AN17" i="53"/>
  <c r="Z17" i="28"/>
  <c r="AE17" i="47"/>
  <c r="AF17" i="47"/>
  <c r="AO17" i="47" s="1"/>
  <c r="AG17" i="47"/>
  <c r="AP17" i="47" s="1"/>
  <c r="W18" i="47"/>
  <c r="Z16" i="84"/>
  <c r="Y16" i="30"/>
  <c r="X16" i="30"/>
  <c r="AI16" i="29"/>
  <c r="AN16" i="29"/>
  <c r="Z16" i="40"/>
  <c r="AH17" i="18"/>
  <c r="AQ17" i="18" s="1"/>
  <c r="AH16" i="82"/>
  <c r="AQ16" i="82" s="1"/>
  <c r="AN16" i="70"/>
  <c r="AI16" i="70"/>
  <c r="AR16" i="13"/>
  <c r="Y18" i="85"/>
  <c r="X18" i="85"/>
  <c r="AH16" i="90"/>
  <c r="AQ16" i="90" s="1"/>
  <c r="Y17" i="97"/>
  <c r="X17" i="97"/>
  <c r="W16" i="42"/>
  <c r="AE15" i="42"/>
  <c r="AF15" i="42"/>
  <c r="AO15" i="42" s="1"/>
  <c r="AG15" i="42"/>
  <c r="AP15" i="42" s="1"/>
  <c r="AH17" i="34"/>
  <c r="AQ17" i="34" s="1"/>
  <c r="AN16" i="39"/>
  <c r="AI15" i="17"/>
  <c r="AN15" i="17"/>
  <c r="Y17" i="77"/>
  <c r="X17" i="77"/>
  <c r="Z17" i="19"/>
  <c r="AH15" i="104"/>
  <c r="AQ15" i="104" s="1"/>
  <c r="AH16" i="36"/>
  <c r="AQ16" i="36" s="1"/>
  <c r="AR15" i="35"/>
  <c r="Y17" i="41"/>
  <c r="X17" i="41"/>
  <c r="AN16" i="60"/>
  <c r="AI16" i="60"/>
  <c r="AR15" i="90"/>
  <c r="AN16" i="102"/>
  <c r="AI16" i="102"/>
  <c r="AN17" i="12"/>
  <c r="Y17" i="49"/>
  <c r="X17" i="49"/>
  <c r="Y17" i="86"/>
  <c r="X17" i="86"/>
  <c r="Y17" i="78"/>
  <c r="X17" i="78"/>
  <c r="Y18" i="31"/>
  <c r="X18" i="31"/>
  <c r="AI16" i="65"/>
  <c r="AN16" i="65"/>
  <c r="W17" i="58"/>
  <c r="AE16" i="58"/>
  <c r="AG16" i="58"/>
  <c r="AP16" i="58" s="1"/>
  <c r="AF16" i="58"/>
  <c r="AO16" i="58" s="1"/>
  <c r="W16" i="99"/>
  <c r="AG15" i="99"/>
  <c r="AP15" i="99" s="1"/>
  <c r="AE15" i="99"/>
  <c r="Y17" i="59"/>
  <c r="X17" i="59"/>
  <c r="AE15" i="32"/>
  <c r="AF15" i="32"/>
  <c r="AO15" i="32" s="1"/>
  <c r="W16" i="32"/>
  <c r="AG15" i="32"/>
  <c r="AP15" i="32" s="1"/>
  <c r="Y18" i="79"/>
  <c r="X18" i="79"/>
  <c r="Y17" i="22"/>
  <c r="X17" i="22"/>
  <c r="Y18" i="53"/>
  <c r="X18" i="53"/>
  <c r="Z17" i="68"/>
  <c r="AH16" i="69"/>
  <c r="AQ16" i="69" s="1"/>
  <c r="AE16" i="48"/>
  <c r="AF16" i="48"/>
  <c r="AO16" i="48" s="1"/>
  <c r="AG16" i="48"/>
  <c r="AP16" i="48" s="1"/>
  <c r="W17" i="48"/>
  <c r="AN16" i="88"/>
  <c r="AI16" i="88"/>
  <c r="Y17" i="29"/>
  <c r="X17" i="29"/>
  <c r="AR16" i="25"/>
  <c r="AR16" i="28"/>
  <c r="AR15" i="101"/>
  <c r="AH15" i="99"/>
  <c r="AQ15" i="99" s="1"/>
  <c r="AF17" i="38"/>
  <c r="AO17" i="38" s="1"/>
  <c r="AG17" i="38"/>
  <c r="AP17" i="38" s="1"/>
  <c r="W18" i="38"/>
  <c r="AE17" i="38"/>
  <c r="AR15" i="87"/>
  <c r="AR15" i="43"/>
  <c r="AR15" i="69"/>
  <c r="AH16" i="55"/>
  <c r="AQ16" i="55" s="1"/>
  <c r="AG17" i="2"/>
  <c r="AP17" i="2" s="1"/>
  <c r="W18" i="2"/>
  <c r="AE17" i="2"/>
  <c r="AF17" i="2"/>
  <c r="AO17" i="2" s="1"/>
  <c r="AI16" i="77"/>
  <c r="AN16" i="77"/>
  <c r="Y17" i="63"/>
  <c r="X17" i="63"/>
  <c r="Y17" i="93"/>
  <c r="X17" i="93"/>
  <c r="AN17" i="44"/>
  <c r="Y18" i="12"/>
  <c r="X18" i="12"/>
  <c r="Y16" i="66"/>
  <c r="X16" i="66"/>
  <c r="Y18" i="46"/>
  <c r="X18" i="46"/>
  <c r="AN16" i="86"/>
  <c r="AI16" i="54"/>
  <c r="AN16" i="54"/>
  <c r="AI15" i="66" l="1"/>
  <c r="AI16" i="39"/>
  <c r="AI17" i="80"/>
  <c r="AI16" i="78"/>
  <c r="AI17" i="12"/>
  <c r="AE16" i="82"/>
  <c r="AG16" i="105"/>
  <c r="AP16" i="105" s="1"/>
  <c r="AI17" i="16"/>
  <c r="AR17" i="16" s="1"/>
  <c r="AE17" i="34"/>
  <c r="AN17" i="34" s="1"/>
  <c r="AN17" i="16"/>
  <c r="AH17" i="25"/>
  <c r="AQ17" i="25" s="1"/>
  <c r="AG17" i="34"/>
  <c r="AP17" i="34" s="1"/>
  <c r="Y18" i="16"/>
  <c r="AI16" i="21"/>
  <c r="AR16" i="21" s="1"/>
  <c r="AF16" i="35"/>
  <c r="AO16" i="35" s="1"/>
  <c r="W17" i="82"/>
  <c r="AE16" i="105"/>
  <c r="AI17" i="46"/>
  <c r="AE16" i="35"/>
  <c r="W17" i="36"/>
  <c r="AI16" i="86"/>
  <c r="AF15" i="104"/>
  <c r="AO15" i="104" s="1"/>
  <c r="W18" i="76"/>
  <c r="X17" i="65"/>
  <c r="AE16" i="69"/>
  <c r="X17" i="33"/>
  <c r="AI15" i="11"/>
  <c r="AF16" i="69"/>
  <c r="AO16" i="69" s="1"/>
  <c r="AI16" i="72"/>
  <c r="W17" i="35"/>
  <c r="AG16" i="98"/>
  <c r="AP16" i="98" s="1"/>
  <c r="W17" i="98"/>
  <c r="X17" i="98" s="1"/>
  <c r="Z18" i="44"/>
  <c r="AG18" i="44" s="1"/>
  <c r="AP18" i="44" s="1"/>
  <c r="W18" i="37"/>
  <c r="Z17" i="88"/>
  <c r="AF17" i="88" s="1"/>
  <c r="AO17" i="88" s="1"/>
  <c r="W18" i="25"/>
  <c r="Y18" i="25" s="1"/>
  <c r="AE17" i="25"/>
  <c r="AF17" i="25"/>
  <c r="AO17" i="25" s="1"/>
  <c r="AG17" i="25"/>
  <c r="AP17" i="25" s="1"/>
  <c r="AE16" i="36"/>
  <c r="AN16" i="36" s="1"/>
  <c r="Z18" i="80"/>
  <c r="AF18" i="80" s="1"/>
  <c r="AO18" i="80" s="1"/>
  <c r="AG16" i="36"/>
  <c r="AP16" i="36" s="1"/>
  <c r="Z16" i="17"/>
  <c r="AG16" i="17" s="1"/>
  <c r="AP16" i="17" s="1"/>
  <c r="X18" i="9"/>
  <c r="Z18" i="9" s="1"/>
  <c r="AI17" i="9"/>
  <c r="AR17" i="9" s="1"/>
  <c r="AF16" i="98"/>
  <c r="AO16" i="98" s="1"/>
  <c r="AF16" i="55"/>
  <c r="AO16" i="55" s="1"/>
  <c r="AF17" i="37"/>
  <c r="AO17" i="37" s="1"/>
  <c r="AE16" i="55"/>
  <c r="AG17" i="37"/>
  <c r="AP17" i="37" s="1"/>
  <c r="Z17" i="64"/>
  <c r="AG17" i="64" s="1"/>
  <c r="AP17" i="64" s="1"/>
  <c r="Z17" i="33"/>
  <c r="AG17" i="33" s="1"/>
  <c r="AP17" i="33" s="1"/>
  <c r="Z18" i="31"/>
  <c r="AF18" i="31" s="1"/>
  <c r="AO18" i="31" s="1"/>
  <c r="Z16" i="30"/>
  <c r="W17" i="30" s="1"/>
  <c r="Z17" i="41"/>
  <c r="AF17" i="41" s="1"/>
  <c r="AO17" i="41" s="1"/>
  <c r="Z17" i="77"/>
  <c r="AG17" i="77" s="1"/>
  <c r="AP17" i="77" s="1"/>
  <c r="Z18" i="85"/>
  <c r="W19" i="85" s="1"/>
  <c r="Z17" i="73"/>
  <c r="W18" i="73" s="1"/>
  <c r="Z15" i="103"/>
  <c r="W16" i="103" s="1"/>
  <c r="Z16" i="52"/>
  <c r="AE16" i="52" s="1"/>
  <c r="Z17" i="94"/>
  <c r="AE17" i="94" s="1"/>
  <c r="Z18" i="12"/>
  <c r="W19" i="12" s="1"/>
  <c r="Z17" i="22"/>
  <c r="AE17" i="22" s="1"/>
  <c r="Z18" i="89"/>
  <c r="AF18" i="89" s="1"/>
  <c r="AO18" i="89" s="1"/>
  <c r="W18" i="77"/>
  <c r="W17" i="17"/>
  <c r="AE16" i="17"/>
  <c r="AF16" i="17"/>
  <c r="AO16" i="17" s="1"/>
  <c r="W18" i="67"/>
  <c r="AG17" i="67"/>
  <c r="AP17" i="67" s="1"/>
  <c r="AF17" i="67"/>
  <c r="AO17" i="67" s="1"/>
  <c r="AE17" i="67"/>
  <c r="AE18" i="44"/>
  <c r="AG18" i="12"/>
  <c r="AP18" i="12" s="1"/>
  <c r="AG17" i="94"/>
  <c r="AP17" i="94" s="1"/>
  <c r="AR16" i="54"/>
  <c r="AH18" i="100"/>
  <c r="AQ18" i="100" s="1"/>
  <c r="AN16" i="90"/>
  <c r="AI16" i="90"/>
  <c r="AH17" i="78"/>
  <c r="AQ17" i="78" s="1"/>
  <c r="W18" i="28"/>
  <c r="AG17" i="28"/>
  <c r="AP17" i="28" s="1"/>
  <c r="AE17" i="28"/>
  <c r="AF17" i="28"/>
  <c r="AO17" i="28" s="1"/>
  <c r="AH17" i="61"/>
  <c r="AQ17" i="61" s="1"/>
  <c r="Y16" i="23"/>
  <c r="X16" i="23"/>
  <c r="Z16" i="23" s="1"/>
  <c r="AN15" i="10"/>
  <c r="AI15" i="10"/>
  <c r="AR16" i="94"/>
  <c r="AI16" i="27"/>
  <c r="AN16" i="27"/>
  <c r="AH16" i="91"/>
  <c r="AQ16" i="91" s="1"/>
  <c r="AH18" i="16"/>
  <c r="AQ18" i="16" s="1"/>
  <c r="AR16" i="93"/>
  <c r="Y17" i="14"/>
  <c r="X17" i="14"/>
  <c r="AE16" i="43"/>
  <c r="AF16" i="43"/>
  <c r="AO16" i="43" s="1"/>
  <c r="W17" i="43"/>
  <c r="AG16" i="43"/>
  <c r="AP16" i="43" s="1"/>
  <c r="AR16" i="49"/>
  <c r="AH16" i="11"/>
  <c r="AQ16" i="11" s="1"/>
  <c r="AH17" i="21"/>
  <c r="AQ17" i="21" s="1"/>
  <c r="AH17" i="60"/>
  <c r="AQ17" i="60" s="1"/>
  <c r="AH17" i="92"/>
  <c r="AQ17" i="92" s="1"/>
  <c r="Z18" i="100"/>
  <c r="Y17" i="105"/>
  <c r="X17" i="105"/>
  <c r="AN16" i="58"/>
  <c r="AI16" i="58"/>
  <c r="Y16" i="42"/>
  <c r="X16" i="42"/>
  <c r="AI17" i="47"/>
  <c r="AN17" i="47"/>
  <c r="AE18" i="89"/>
  <c r="AG18" i="89"/>
  <c r="AP18" i="89" s="1"/>
  <c r="AH17" i="73"/>
  <c r="AQ17" i="73" s="1"/>
  <c r="AH17" i="20"/>
  <c r="AQ17" i="20" s="1"/>
  <c r="AR16" i="22"/>
  <c r="AR16" i="83"/>
  <c r="AH17" i="94"/>
  <c r="AQ17" i="94" s="1"/>
  <c r="Y17" i="82"/>
  <c r="X17" i="82"/>
  <c r="AH17" i="65"/>
  <c r="AQ17" i="65" s="1"/>
  <c r="AR15" i="91"/>
  <c r="AF16" i="101"/>
  <c r="AO16" i="101" s="1"/>
  <c r="W17" i="101"/>
  <c r="AG16" i="101"/>
  <c r="AP16" i="101" s="1"/>
  <c r="AE16" i="101"/>
  <c r="AN15" i="26"/>
  <c r="AI15" i="26"/>
  <c r="Y17" i="81"/>
  <c r="X17" i="81"/>
  <c r="Z17" i="20"/>
  <c r="Z16" i="91"/>
  <c r="AR15" i="66"/>
  <c r="AI16" i="14"/>
  <c r="AN16" i="14"/>
  <c r="AR16" i="59"/>
  <c r="Y18" i="71"/>
  <c r="X18" i="71"/>
  <c r="AN16" i="45"/>
  <c r="AI16" i="45"/>
  <c r="AR17" i="31"/>
  <c r="Z16" i="11"/>
  <c r="Z17" i="60"/>
  <c r="Y16" i="50"/>
  <c r="X16" i="50"/>
  <c r="Z17" i="92"/>
  <c r="Y18" i="76"/>
  <c r="X18" i="76"/>
  <c r="Y17" i="98"/>
  <c r="Y18" i="18"/>
  <c r="X18" i="18"/>
  <c r="Y16" i="32"/>
  <c r="X16" i="32"/>
  <c r="AR16" i="60"/>
  <c r="AR16" i="70"/>
  <c r="AR15" i="30"/>
  <c r="AR16" i="33"/>
  <c r="AR16" i="20"/>
  <c r="Y18" i="34"/>
  <c r="X18" i="34"/>
  <c r="AH15" i="103"/>
  <c r="AQ15" i="103" s="1"/>
  <c r="W17" i="87"/>
  <c r="AG16" i="87"/>
  <c r="AP16" i="87" s="1"/>
  <c r="AF16" i="87"/>
  <c r="AO16" i="87" s="1"/>
  <c r="AE16" i="87"/>
  <c r="AN16" i="98"/>
  <c r="AR16" i="86"/>
  <c r="AF17" i="68"/>
  <c r="AO17" i="68" s="1"/>
  <c r="AE17" i="68"/>
  <c r="AG17" i="68"/>
  <c r="AP17" i="68" s="1"/>
  <c r="W18" i="68"/>
  <c r="Y17" i="58"/>
  <c r="X17" i="58"/>
  <c r="AH17" i="49"/>
  <c r="AQ17" i="49" s="1"/>
  <c r="AH18" i="85"/>
  <c r="AQ18" i="85" s="1"/>
  <c r="AH17" i="29"/>
  <c r="AQ17" i="29" s="1"/>
  <c r="AH18" i="79"/>
  <c r="AQ18" i="79" s="1"/>
  <c r="Z17" i="78"/>
  <c r="W17" i="40"/>
  <c r="AE16" i="40"/>
  <c r="AF16" i="40"/>
  <c r="AO16" i="40" s="1"/>
  <c r="AG16" i="40"/>
  <c r="AP16" i="40" s="1"/>
  <c r="Z17" i="61"/>
  <c r="AI15" i="24"/>
  <c r="AN15" i="24"/>
  <c r="AR17" i="44"/>
  <c r="Y18" i="38"/>
  <c r="X18" i="38"/>
  <c r="Z17" i="29"/>
  <c r="Z18" i="79"/>
  <c r="AH17" i="59"/>
  <c r="AQ17" i="59" s="1"/>
  <c r="Y16" i="99"/>
  <c r="X16" i="99"/>
  <c r="AR16" i="65"/>
  <c r="Y18" i="47"/>
  <c r="X18" i="47"/>
  <c r="AR17" i="53"/>
  <c r="AR17" i="79"/>
  <c r="AN15" i="23"/>
  <c r="AI15" i="23"/>
  <c r="Y16" i="24"/>
  <c r="X16" i="24"/>
  <c r="Z17" i="65"/>
  <c r="AH17" i="72"/>
  <c r="AQ17" i="72" s="1"/>
  <c r="AR15" i="52"/>
  <c r="AF16" i="95"/>
  <c r="AO16" i="95" s="1"/>
  <c r="W17" i="95"/>
  <c r="AE16" i="95"/>
  <c r="AG16" i="95"/>
  <c r="AP16" i="95" s="1"/>
  <c r="Y16" i="51"/>
  <c r="X16" i="51"/>
  <c r="AH16" i="96"/>
  <c r="AQ16" i="96" s="1"/>
  <c r="Y17" i="27"/>
  <c r="X17" i="27"/>
  <c r="Y17" i="55"/>
  <c r="X17" i="55"/>
  <c r="AH18" i="15"/>
  <c r="AQ18" i="15" s="1"/>
  <c r="Y17" i="69"/>
  <c r="X17" i="69"/>
  <c r="Z18" i="16"/>
  <c r="AR16" i="63"/>
  <c r="AG17" i="13"/>
  <c r="AP17" i="13" s="1"/>
  <c r="AF17" i="13"/>
  <c r="AO17" i="13" s="1"/>
  <c r="W18" i="13"/>
  <c r="AE17" i="13"/>
  <c r="Y18" i="74"/>
  <c r="X18" i="74"/>
  <c r="AR16" i="97"/>
  <c r="AR16" i="73"/>
  <c r="AI17" i="71"/>
  <c r="AN17" i="71"/>
  <c r="AR16" i="78"/>
  <c r="Z17" i="21"/>
  <c r="Y18" i="62"/>
  <c r="X18" i="62"/>
  <c r="AH17" i="54"/>
  <c r="AQ17" i="54" s="1"/>
  <c r="Y16" i="104"/>
  <c r="X16" i="104"/>
  <c r="AN17" i="76"/>
  <c r="AI17" i="76"/>
  <c r="Y17" i="90"/>
  <c r="X17" i="90"/>
  <c r="AI17" i="18"/>
  <c r="AN17" i="18"/>
  <c r="AH16" i="66"/>
  <c r="AQ16" i="66" s="1"/>
  <c r="AN15" i="99"/>
  <c r="AI15" i="99"/>
  <c r="AH17" i="77"/>
  <c r="AQ17" i="77" s="1"/>
  <c r="AF16" i="30"/>
  <c r="AO16" i="30" s="1"/>
  <c r="W18" i="88"/>
  <c r="AG17" i="88"/>
  <c r="AP17" i="88" s="1"/>
  <c r="AE17" i="88"/>
  <c r="AN16" i="69"/>
  <c r="AI16" i="69"/>
  <c r="AE17" i="33"/>
  <c r="AF17" i="33"/>
  <c r="AO17" i="33" s="1"/>
  <c r="AH17" i="63"/>
  <c r="AQ17" i="63" s="1"/>
  <c r="AH17" i="97"/>
  <c r="AQ17" i="97" s="1"/>
  <c r="AH18" i="53"/>
  <c r="AQ18" i="53" s="1"/>
  <c r="AI15" i="32"/>
  <c r="AN15" i="32"/>
  <c r="AR16" i="102"/>
  <c r="W17" i="84"/>
  <c r="AG16" i="84"/>
  <c r="AP16" i="84" s="1"/>
  <c r="AF16" i="84"/>
  <c r="AO16" i="84" s="1"/>
  <c r="AE16" i="84"/>
  <c r="AH18" i="46"/>
  <c r="AQ18" i="46" s="1"/>
  <c r="AH17" i="93"/>
  <c r="AQ17" i="93" s="1"/>
  <c r="Y18" i="2"/>
  <c r="X18" i="2"/>
  <c r="AI16" i="48"/>
  <c r="AN16" i="48"/>
  <c r="Z18" i="53"/>
  <c r="Z17" i="59"/>
  <c r="AH18" i="31"/>
  <c r="AQ18" i="31" s="1"/>
  <c r="AH17" i="86"/>
  <c r="AQ17" i="86" s="1"/>
  <c r="AR15" i="11"/>
  <c r="AR15" i="17"/>
  <c r="AR16" i="29"/>
  <c r="AH17" i="83"/>
  <c r="AQ17" i="83" s="1"/>
  <c r="AR15" i="96"/>
  <c r="AR17" i="80"/>
  <c r="Z17" i="72"/>
  <c r="AH16" i="75"/>
  <c r="AQ16" i="75" s="1"/>
  <c r="Y16" i="10"/>
  <c r="X16" i="10"/>
  <c r="AH17" i="70"/>
  <c r="AQ17" i="70" s="1"/>
  <c r="AI15" i="51"/>
  <c r="AN15" i="51"/>
  <c r="Z16" i="96"/>
  <c r="AR16" i="67"/>
  <c r="AR14" i="103"/>
  <c r="Z18" i="15"/>
  <c r="AR16" i="61"/>
  <c r="AR17" i="46"/>
  <c r="AH17" i="33"/>
  <c r="AQ17" i="33" s="1"/>
  <c r="AH18" i="44"/>
  <c r="AQ18" i="44" s="1"/>
  <c r="AN17" i="74"/>
  <c r="AI17" i="74"/>
  <c r="AH17" i="102"/>
  <c r="AQ17" i="102" s="1"/>
  <c r="AH16" i="52"/>
  <c r="AQ16" i="52" s="1"/>
  <c r="AH17" i="39"/>
  <c r="AQ17" i="39" s="1"/>
  <c r="AR17" i="85"/>
  <c r="Z17" i="54"/>
  <c r="AI16" i="35"/>
  <c r="AN16" i="35"/>
  <c r="AN16" i="82"/>
  <c r="AI16" i="82"/>
  <c r="Y17" i="36"/>
  <c r="X17" i="36"/>
  <c r="AN16" i="105"/>
  <c r="AI16" i="105"/>
  <c r="AN17" i="37"/>
  <c r="AH17" i="67"/>
  <c r="AQ17" i="67" s="1"/>
  <c r="Y16" i="26"/>
  <c r="X16" i="26"/>
  <c r="Y17" i="45"/>
  <c r="X17" i="45"/>
  <c r="Z16" i="66"/>
  <c r="AR16" i="77"/>
  <c r="Y17" i="48"/>
  <c r="X17" i="48"/>
  <c r="AR17" i="12"/>
  <c r="Z17" i="63"/>
  <c r="AI17" i="38"/>
  <c r="AN17" i="38"/>
  <c r="Z17" i="49"/>
  <c r="AH17" i="41"/>
  <c r="AQ17" i="41" s="1"/>
  <c r="Z17" i="97"/>
  <c r="AH18" i="12"/>
  <c r="AQ18" i="12" s="1"/>
  <c r="AI17" i="2"/>
  <c r="AN17" i="2"/>
  <c r="Z18" i="46"/>
  <c r="Z17" i="93"/>
  <c r="AR16" i="88"/>
  <c r="AH17" i="22"/>
  <c r="AQ17" i="22" s="1"/>
  <c r="Z17" i="86"/>
  <c r="AE17" i="19"/>
  <c r="AF17" i="19"/>
  <c r="AO17" i="19" s="1"/>
  <c r="W18" i="19"/>
  <c r="AG17" i="19"/>
  <c r="AP17" i="19" s="1"/>
  <c r="AR16" i="39"/>
  <c r="AI15" i="42"/>
  <c r="AN15" i="42"/>
  <c r="AH16" i="30"/>
  <c r="AQ16" i="30" s="1"/>
  <c r="AR17" i="15"/>
  <c r="AR17" i="89"/>
  <c r="Z17" i="83"/>
  <c r="AH18" i="89"/>
  <c r="AQ18" i="89" s="1"/>
  <c r="AH17" i="64"/>
  <c r="AQ17" i="64" s="1"/>
  <c r="Z16" i="75"/>
  <c r="AH16" i="17"/>
  <c r="AQ16" i="17" s="1"/>
  <c r="Z17" i="70"/>
  <c r="AN16" i="81"/>
  <c r="AI16" i="81"/>
  <c r="AH17" i="88"/>
  <c r="AQ17" i="88" s="1"/>
  <c r="AR16" i="64"/>
  <c r="AI16" i="55"/>
  <c r="AN16" i="55"/>
  <c r="AH18" i="80"/>
  <c r="AQ18" i="80" s="1"/>
  <c r="AR16" i="92"/>
  <c r="AR16" i="72"/>
  <c r="AR17" i="100"/>
  <c r="Z17" i="102"/>
  <c r="AR16" i="41"/>
  <c r="AN15" i="50"/>
  <c r="AI15" i="50"/>
  <c r="Z17" i="39"/>
  <c r="AI17" i="62"/>
  <c r="AN17" i="62"/>
  <c r="AR15" i="75"/>
  <c r="AI15" i="104"/>
  <c r="AN15" i="104"/>
  <c r="Y17" i="35"/>
  <c r="X17" i="35"/>
  <c r="AN17" i="25"/>
  <c r="Y18" i="37"/>
  <c r="X18" i="37"/>
  <c r="Z17" i="90" l="1"/>
  <c r="AI17" i="34"/>
  <c r="AE17" i="64"/>
  <c r="AH18" i="9"/>
  <c r="AQ18" i="9" s="1"/>
  <c r="W19" i="44"/>
  <c r="AF17" i="77"/>
  <c r="AO17" i="77" s="1"/>
  <c r="AI17" i="25"/>
  <c r="AR17" i="25" s="1"/>
  <c r="AF18" i="44"/>
  <c r="AO18" i="44" s="1"/>
  <c r="AG16" i="52"/>
  <c r="AP16" i="52" s="1"/>
  <c r="W17" i="52"/>
  <c r="X18" i="25"/>
  <c r="AG18" i="80"/>
  <c r="AP18" i="80" s="1"/>
  <c r="Z18" i="18"/>
  <c r="AE18" i="80"/>
  <c r="AG17" i="73"/>
  <c r="AP17" i="73" s="1"/>
  <c r="AF17" i="73"/>
  <c r="AO17" i="73" s="1"/>
  <c r="W19" i="80"/>
  <c r="W19" i="89"/>
  <c r="AE17" i="73"/>
  <c r="AN17" i="73" s="1"/>
  <c r="AF15" i="103"/>
  <c r="AO15" i="103" s="1"/>
  <c r="W18" i="33"/>
  <c r="AE18" i="31"/>
  <c r="AI17" i="37"/>
  <c r="AE15" i="103"/>
  <c r="AE17" i="77"/>
  <c r="Z17" i="27"/>
  <c r="W18" i="27" s="1"/>
  <c r="AG15" i="103"/>
  <c r="AP15" i="103" s="1"/>
  <c r="Z18" i="74"/>
  <c r="W19" i="9"/>
  <c r="X19" i="9" s="1"/>
  <c r="AF18" i="9"/>
  <c r="AO18" i="9" s="1"/>
  <c r="AG18" i="9"/>
  <c r="AP18" i="9" s="1"/>
  <c r="AE18" i="9"/>
  <c r="AN18" i="9" s="1"/>
  <c r="Z17" i="45"/>
  <c r="W18" i="45" s="1"/>
  <c r="W18" i="64"/>
  <c r="Y18" i="64" s="1"/>
  <c r="AI16" i="36"/>
  <c r="AR16" i="36" s="1"/>
  <c r="Z18" i="62"/>
  <c r="AG18" i="62" s="1"/>
  <c r="AP18" i="62" s="1"/>
  <c r="AE18" i="85"/>
  <c r="Z16" i="10"/>
  <c r="W17" i="10" s="1"/>
  <c r="AG18" i="85"/>
  <c r="AP18" i="85" s="1"/>
  <c r="AF17" i="22"/>
  <c r="AO17" i="22" s="1"/>
  <c r="AF17" i="64"/>
  <c r="AO17" i="64" s="1"/>
  <c r="AI16" i="98"/>
  <c r="AF18" i="85"/>
  <c r="AO18" i="85" s="1"/>
  <c r="AG17" i="22"/>
  <c r="AP17" i="22" s="1"/>
  <c r="Z18" i="37"/>
  <c r="AE18" i="37" s="1"/>
  <c r="Z18" i="38"/>
  <c r="AG18" i="38" s="1"/>
  <c r="AP18" i="38" s="1"/>
  <c r="Z18" i="76"/>
  <c r="AF18" i="76" s="1"/>
  <c r="AO18" i="76" s="1"/>
  <c r="W18" i="22"/>
  <c r="AG16" i="30"/>
  <c r="AP16" i="30" s="1"/>
  <c r="AF17" i="94"/>
  <c r="AO17" i="94" s="1"/>
  <c r="AE17" i="41"/>
  <c r="W19" i="31"/>
  <c r="Y19" i="31" s="1"/>
  <c r="Z18" i="71"/>
  <c r="AF18" i="71" s="1"/>
  <c r="AO18" i="71" s="1"/>
  <c r="AF16" i="52"/>
  <c r="AO16" i="52" s="1"/>
  <c r="AF18" i="12"/>
  <c r="AO18" i="12" s="1"/>
  <c r="W18" i="41"/>
  <c r="AG18" i="31"/>
  <c r="AP18" i="31" s="1"/>
  <c r="AE18" i="12"/>
  <c r="AG17" i="41"/>
  <c r="AP17" i="41" s="1"/>
  <c r="AE16" i="30"/>
  <c r="Z16" i="32"/>
  <c r="W17" i="32" s="1"/>
  <c r="W18" i="94"/>
  <c r="Z17" i="35"/>
  <c r="AG17" i="35" s="1"/>
  <c r="AP17" i="35" s="1"/>
  <c r="Z17" i="58"/>
  <c r="AE17" i="58" s="1"/>
  <c r="Z17" i="81"/>
  <c r="AG17" i="81" s="1"/>
  <c r="AP17" i="81" s="1"/>
  <c r="Z17" i="69"/>
  <c r="AF17" i="69" s="1"/>
  <c r="AO17" i="69" s="1"/>
  <c r="Z17" i="82"/>
  <c r="W18" i="82" s="1"/>
  <c r="Z17" i="55"/>
  <c r="AE17" i="55" s="1"/>
  <c r="Z16" i="99"/>
  <c r="W17" i="99" s="1"/>
  <c r="Z17" i="98"/>
  <c r="Z17" i="48"/>
  <c r="AE17" i="48" s="1"/>
  <c r="Z16" i="26"/>
  <c r="AG16" i="26" s="1"/>
  <c r="AP16" i="26" s="1"/>
  <c r="Z18" i="47"/>
  <c r="W19" i="47" s="1"/>
  <c r="AF18" i="74"/>
  <c r="AO18" i="74" s="1"/>
  <c r="W19" i="74"/>
  <c r="AE18" i="74"/>
  <c r="AG18" i="74"/>
  <c r="AP18" i="74" s="1"/>
  <c r="AG18" i="47"/>
  <c r="AP18" i="47" s="1"/>
  <c r="AG17" i="55"/>
  <c r="AP17" i="55" s="1"/>
  <c r="W18" i="55"/>
  <c r="AE17" i="27"/>
  <c r="AG17" i="27"/>
  <c r="AP17" i="27" s="1"/>
  <c r="AF17" i="27"/>
  <c r="AO17" i="27" s="1"/>
  <c r="W18" i="69"/>
  <c r="AF17" i="82"/>
  <c r="AO17" i="82" s="1"/>
  <c r="AF18" i="38"/>
  <c r="AO18" i="38" s="1"/>
  <c r="AE18" i="38"/>
  <c r="W19" i="38"/>
  <c r="AR17" i="62"/>
  <c r="AR16" i="48"/>
  <c r="Y17" i="84"/>
  <c r="X17" i="84"/>
  <c r="AR17" i="71"/>
  <c r="AR15" i="23"/>
  <c r="AH18" i="34"/>
  <c r="AQ18" i="34" s="1"/>
  <c r="AR16" i="14"/>
  <c r="AN17" i="67"/>
  <c r="AI17" i="67"/>
  <c r="AN16" i="95"/>
  <c r="AI16" i="95"/>
  <c r="Y17" i="40"/>
  <c r="X17" i="40"/>
  <c r="Y17" i="87"/>
  <c r="X17" i="87"/>
  <c r="Z18" i="34"/>
  <c r="X19" i="31"/>
  <c r="AF16" i="11"/>
  <c r="AO16" i="11" s="1"/>
  <c r="AE16" i="11"/>
  <c r="W17" i="11"/>
  <c r="AG16" i="11"/>
  <c r="AP16" i="11" s="1"/>
  <c r="AN16" i="43"/>
  <c r="AI16" i="43"/>
  <c r="AH16" i="23"/>
  <c r="AQ16" i="23" s="1"/>
  <c r="AI17" i="28"/>
  <c r="AN17" i="28"/>
  <c r="AN15" i="103"/>
  <c r="Y17" i="17"/>
  <c r="X17" i="17"/>
  <c r="Y18" i="77"/>
  <c r="X18" i="77"/>
  <c r="W18" i="35"/>
  <c r="AR17" i="74"/>
  <c r="AF18" i="62"/>
  <c r="AO18" i="62" s="1"/>
  <c r="W19" i="62"/>
  <c r="AE18" i="62"/>
  <c r="W18" i="60"/>
  <c r="AG17" i="60"/>
  <c r="AP17" i="60" s="1"/>
  <c r="AF17" i="60"/>
  <c r="AO17" i="60" s="1"/>
  <c r="AE17" i="60"/>
  <c r="AN17" i="94"/>
  <c r="AE17" i="39"/>
  <c r="AF17" i="39"/>
  <c r="AO17" i="39" s="1"/>
  <c r="AG17" i="39"/>
  <c r="AP17" i="39" s="1"/>
  <c r="W18" i="39"/>
  <c r="W18" i="93"/>
  <c r="AG17" i="93"/>
  <c r="AP17" i="93" s="1"/>
  <c r="AF17" i="93"/>
  <c r="AO17" i="93" s="1"/>
  <c r="AE17" i="93"/>
  <c r="W18" i="63"/>
  <c r="AG17" i="63"/>
  <c r="AP17" i="63" s="1"/>
  <c r="AF17" i="63"/>
  <c r="AO17" i="63" s="1"/>
  <c r="AE17" i="63"/>
  <c r="AN17" i="64"/>
  <c r="AI17" i="64"/>
  <c r="W18" i="72"/>
  <c r="AG17" i="72"/>
  <c r="AP17" i="72" s="1"/>
  <c r="AF17" i="72"/>
  <c r="AO17" i="72" s="1"/>
  <c r="AE17" i="72"/>
  <c r="AH18" i="2"/>
  <c r="AQ18" i="2" s="1"/>
  <c r="AN17" i="88"/>
  <c r="AI17" i="88"/>
  <c r="AF17" i="86"/>
  <c r="AO17" i="86" s="1"/>
  <c r="AG17" i="86"/>
  <c r="AP17" i="86" s="1"/>
  <c r="AE17" i="86"/>
  <c r="W18" i="86"/>
  <c r="AE18" i="46"/>
  <c r="AF18" i="46"/>
  <c r="AO18" i="46" s="1"/>
  <c r="AG18" i="46"/>
  <c r="AP18" i="46" s="1"/>
  <c r="W19" i="46"/>
  <c r="AH17" i="36"/>
  <c r="AQ17" i="36" s="1"/>
  <c r="AR16" i="35"/>
  <c r="AH16" i="10"/>
  <c r="AQ16" i="10" s="1"/>
  <c r="Z18" i="2"/>
  <c r="AN16" i="30"/>
  <c r="AG17" i="21"/>
  <c r="AP17" i="21" s="1"/>
  <c r="AE17" i="21"/>
  <c r="AF17" i="21"/>
  <c r="AO17" i="21" s="1"/>
  <c r="W18" i="21"/>
  <c r="Y17" i="95"/>
  <c r="X17" i="95"/>
  <c r="AF17" i="65"/>
  <c r="AO17" i="65" s="1"/>
  <c r="AE17" i="65"/>
  <c r="AG17" i="65"/>
  <c r="AP17" i="65" s="1"/>
  <c r="W18" i="65"/>
  <c r="AR15" i="24"/>
  <c r="W18" i="78"/>
  <c r="AG17" i="78"/>
  <c r="AP17" i="78" s="1"/>
  <c r="AF17" i="78"/>
  <c r="AO17" i="78" s="1"/>
  <c r="AE17" i="78"/>
  <c r="Y18" i="68"/>
  <c r="X18" i="68"/>
  <c r="AR16" i="98"/>
  <c r="AH18" i="18"/>
  <c r="AQ18" i="18" s="1"/>
  <c r="AH18" i="25"/>
  <c r="AQ18" i="25" s="1"/>
  <c r="AF17" i="92"/>
  <c r="AO17" i="92" s="1"/>
  <c r="AE17" i="92"/>
  <c r="W18" i="92"/>
  <c r="AG17" i="92"/>
  <c r="AP17" i="92" s="1"/>
  <c r="AR15" i="26"/>
  <c r="Y17" i="52"/>
  <c r="X17" i="52"/>
  <c r="AI18" i="80"/>
  <c r="AN18" i="80"/>
  <c r="AR17" i="47"/>
  <c r="AH17" i="105"/>
  <c r="AQ17" i="105" s="1"/>
  <c r="AH17" i="14"/>
  <c r="AQ17" i="14" s="1"/>
  <c r="AR16" i="27"/>
  <c r="AF16" i="23"/>
  <c r="AO16" i="23" s="1"/>
  <c r="AG16" i="23"/>
  <c r="AP16" i="23" s="1"/>
  <c r="AE16" i="23"/>
  <c r="W17" i="23"/>
  <c r="Y19" i="85"/>
  <c r="X19" i="85"/>
  <c r="Y19" i="44"/>
  <c r="X19" i="44"/>
  <c r="AN17" i="77"/>
  <c r="AN17" i="22"/>
  <c r="AR17" i="38"/>
  <c r="AR16" i="105"/>
  <c r="AH16" i="104"/>
  <c r="AQ16" i="104" s="1"/>
  <c r="W18" i="58"/>
  <c r="AF17" i="98"/>
  <c r="AO17" i="98" s="1"/>
  <c r="AE17" i="98"/>
  <c r="W18" i="98"/>
  <c r="AG17" i="98"/>
  <c r="AP17" i="98" s="1"/>
  <c r="Y17" i="101"/>
  <c r="X17" i="101"/>
  <c r="AH17" i="82"/>
  <c r="AQ17" i="82" s="1"/>
  <c r="AR16" i="58"/>
  <c r="Y16" i="103"/>
  <c r="X16" i="103"/>
  <c r="AR15" i="42"/>
  <c r="AR15" i="104"/>
  <c r="W17" i="66"/>
  <c r="AG16" i="66"/>
  <c r="AP16" i="66" s="1"/>
  <c r="AF16" i="66"/>
  <c r="AO16" i="66" s="1"/>
  <c r="AE16" i="66"/>
  <c r="Z17" i="36"/>
  <c r="W17" i="96"/>
  <c r="AG16" i="96"/>
  <c r="AP16" i="96" s="1"/>
  <c r="AF16" i="96"/>
  <c r="AO16" i="96" s="1"/>
  <c r="AE16" i="96"/>
  <c r="AG16" i="10"/>
  <c r="AP16" i="10" s="1"/>
  <c r="AF16" i="10"/>
  <c r="AO16" i="10" s="1"/>
  <c r="AF17" i="59"/>
  <c r="AO17" i="59" s="1"/>
  <c r="AG17" i="59"/>
  <c r="AP17" i="59" s="1"/>
  <c r="AE17" i="59"/>
  <c r="W18" i="59"/>
  <c r="AN16" i="84"/>
  <c r="AI16" i="84"/>
  <c r="AN17" i="13"/>
  <c r="AI17" i="13"/>
  <c r="AE18" i="16"/>
  <c r="AF18" i="16"/>
  <c r="AO18" i="16" s="1"/>
  <c r="AG18" i="16"/>
  <c r="AP18" i="16" s="1"/>
  <c r="W19" i="16"/>
  <c r="AH16" i="51"/>
  <c r="AQ16" i="51" s="1"/>
  <c r="AH16" i="24"/>
  <c r="AQ16" i="24" s="1"/>
  <c r="W18" i="61"/>
  <c r="AG17" i="61"/>
  <c r="AP17" i="61" s="1"/>
  <c r="AF17" i="61"/>
  <c r="AO17" i="61" s="1"/>
  <c r="AE17" i="61"/>
  <c r="AE18" i="18"/>
  <c r="AF18" i="18"/>
  <c r="AO18" i="18" s="1"/>
  <c r="W19" i="18"/>
  <c r="AG18" i="18"/>
  <c r="AP18" i="18" s="1"/>
  <c r="AH16" i="50"/>
  <c r="AQ16" i="50" s="1"/>
  <c r="AF16" i="91"/>
  <c r="AO16" i="91" s="1"/>
  <c r="AE16" i="91"/>
  <c r="W17" i="91"/>
  <c r="AG16" i="91"/>
  <c r="AP16" i="91" s="1"/>
  <c r="Y19" i="80"/>
  <c r="X19" i="80"/>
  <c r="AH16" i="42"/>
  <c r="AQ16" i="42" s="1"/>
  <c r="Z17" i="105"/>
  <c r="Z17" i="14"/>
  <c r="Y18" i="28"/>
  <c r="X18" i="28"/>
  <c r="Y18" i="94"/>
  <c r="X18" i="94"/>
  <c r="AN18" i="85"/>
  <c r="Y18" i="67"/>
  <c r="X18" i="67"/>
  <c r="W18" i="102"/>
  <c r="AG17" i="102"/>
  <c r="AP17" i="102" s="1"/>
  <c r="AF17" i="102"/>
  <c r="AO17" i="102" s="1"/>
  <c r="AE17" i="102"/>
  <c r="W18" i="90"/>
  <c r="AG17" i="90"/>
  <c r="AP17" i="90" s="1"/>
  <c r="AF17" i="90"/>
  <c r="AO17" i="90" s="1"/>
  <c r="AE17" i="90"/>
  <c r="AH18" i="47"/>
  <c r="AQ18" i="47" s="1"/>
  <c r="AN16" i="40"/>
  <c r="AI16" i="40"/>
  <c r="AH18" i="71"/>
  <c r="AQ18" i="71" s="1"/>
  <c r="Y19" i="12"/>
  <c r="X19" i="12"/>
  <c r="AI16" i="17"/>
  <c r="AN16" i="17"/>
  <c r="AN17" i="19"/>
  <c r="AI17" i="19"/>
  <c r="W18" i="97"/>
  <c r="AG17" i="97"/>
  <c r="AP17" i="97" s="1"/>
  <c r="AF17" i="97"/>
  <c r="AO17" i="97" s="1"/>
  <c r="AE17" i="97"/>
  <c r="AH16" i="26"/>
  <c r="AQ16" i="26" s="1"/>
  <c r="Y18" i="33"/>
  <c r="X18" i="33"/>
  <c r="Z16" i="104"/>
  <c r="AH17" i="55"/>
  <c r="AQ17" i="55" s="1"/>
  <c r="AR15" i="50"/>
  <c r="W17" i="75"/>
  <c r="AG16" i="75"/>
  <c r="AP16" i="75" s="1"/>
  <c r="AF16" i="75"/>
  <c r="AO16" i="75" s="1"/>
  <c r="AE16" i="75"/>
  <c r="AR16" i="81"/>
  <c r="AH17" i="35"/>
  <c r="AQ17" i="35" s="1"/>
  <c r="AR16" i="55"/>
  <c r="AR17" i="2"/>
  <c r="AE17" i="49"/>
  <c r="AF17" i="49"/>
  <c r="AO17" i="49" s="1"/>
  <c r="AG17" i="49"/>
  <c r="AP17" i="49" s="1"/>
  <c r="W18" i="49"/>
  <c r="AH17" i="48"/>
  <c r="AQ17" i="48" s="1"/>
  <c r="AH17" i="45"/>
  <c r="AQ17" i="45" s="1"/>
  <c r="W19" i="15"/>
  <c r="AG18" i="15"/>
  <c r="AP18" i="15" s="1"/>
  <c r="AF18" i="15"/>
  <c r="AO18" i="15" s="1"/>
  <c r="AE18" i="15"/>
  <c r="AE18" i="53"/>
  <c r="AF18" i="53"/>
  <c r="AO18" i="53" s="1"/>
  <c r="AG18" i="53"/>
  <c r="AP18" i="53" s="1"/>
  <c r="W19" i="53"/>
  <c r="AR15" i="32"/>
  <c r="AN17" i="33"/>
  <c r="AI17" i="33"/>
  <c r="Y18" i="88"/>
  <c r="X18" i="88"/>
  <c r="AR17" i="18"/>
  <c r="AR17" i="76"/>
  <c r="Y18" i="13"/>
  <c r="X18" i="13"/>
  <c r="AH17" i="69"/>
  <c r="AQ17" i="69" s="1"/>
  <c r="AH17" i="27"/>
  <c r="AQ17" i="27" s="1"/>
  <c r="Z16" i="24"/>
  <c r="AE18" i="79"/>
  <c r="W19" i="79"/>
  <c r="AF18" i="79"/>
  <c r="AO18" i="79" s="1"/>
  <c r="AG18" i="79"/>
  <c r="AP18" i="79" s="1"/>
  <c r="AI17" i="68"/>
  <c r="AN17" i="68"/>
  <c r="AN16" i="87"/>
  <c r="AI16" i="87"/>
  <c r="AN18" i="31"/>
  <c r="Z18" i="25"/>
  <c r="AR16" i="45"/>
  <c r="AE17" i="20"/>
  <c r="W18" i="20"/>
  <c r="AF17" i="20"/>
  <c r="AO17" i="20" s="1"/>
  <c r="AG17" i="20"/>
  <c r="AP17" i="20" s="1"/>
  <c r="AI16" i="101"/>
  <c r="AN16" i="101"/>
  <c r="AI16" i="52"/>
  <c r="AN16" i="52"/>
  <c r="AN18" i="89"/>
  <c r="AI18" i="89"/>
  <c r="Z16" i="42"/>
  <c r="AR17" i="34"/>
  <c r="Y18" i="73"/>
  <c r="X18" i="73"/>
  <c r="Y18" i="41"/>
  <c r="X18" i="41"/>
  <c r="AF17" i="45"/>
  <c r="AO17" i="45" s="1"/>
  <c r="AH18" i="74"/>
  <c r="AQ18" i="74" s="1"/>
  <c r="AH18" i="38"/>
  <c r="AQ18" i="38" s="1"/>
  <c r="AR16" i="90"/>
  <c r="AH18" i="37"/>
  <c r="AQ18" i="37" s="1"/>
  <c r="AE17" i="70"/>
  <c r="W18" i="70"/>
  <c r="AG17" i="70"/>
  <c r="AP17" i="70" s="1"/>
  <c r="AF17" i="70"/>
  <c r="AO17" i="70" s="1"/>
  <c r="AF17" i="83"/>
  <c r="AO17" i="83" s="1"/>
  <c r="AE17" i="83"/>
  <c r="W18" i="83"/>
  <c r="AG17" i="83"/>
  <c r="AP17" i="83" s="1"/>
  <c r="Y18" i="19"/>
  <c r="X18" i="19"/>
  <c r="AR17" i="37"/>
  <c r="AR16" i="82"/>
  <c r="AE17" i="54"/>
  <c r="AF17" i="54"/>
  <c r="AO17" i="54" s="1"/>
  <c r="AG17" i="54"/>
  <c r="AP17" i="54" s="1"/>
  <c r="W18" i="54"/>
  <c r="AR15" i="51"/>
  <c r="AR16" i="69"/>
  <c r="Y17" i="30"/>
  <c r="X17" i="30"/>
  <c r="AR15" i="99"/>
  <c r="AH17" i="90"/>
  <c r="AQ17" i="90" s="1"/>
  <c r="AH18" i="62"/>
  <c r="AQ18" i="62" s="1"/>
  <c r="Z16" i="51"/>
  <c r="AH16" i="99"/>
  <c r="AQ16" i="99" s="1"/>
  <c r="AG17" i="29"/>
  <c r="AP17" i="29" s="1"/>
  <c r="AF17" i="29"/>
  <c r="AO17" i="29" s="1"/>
  <c r="W18" i="29"/>
  <c r="AE17" i="29"/>
  <c r="AH17" i="58"/>
  <c r="AQ17" i="58" s="1"/>
  <c r="AH16" i="32"/>
  <c r="AQ16" i="32" s="1"/>
  <c r="AH17" i="98"/>
  <c r="AQ17" i="98" s="1"/>
  <c r="AH18" i="76"/>
  <c r="AQ18" i="76" s="1"/>
  <c r="Z16" i="50"/>
  <c r="AH17" i="81"/>
  <c r="AQ17" i="81" s="1"/>
  <c r="Y19" i="89"/>
  <c r="X19" i="89"/>
  <c r="AF18" i="100"/>
  <c r="AO18" i="100" s="1"/>
  <c r="W19" i="100"/>
  <c r="AG18" i="100"/>
  <c r="AP18" i="100" s="1"/>
  <c r="AE18" i="100"/>
  <c r="Y17" i="43"/>
  <c r="X17" i="43"/>
  <c r="AR15" i="10"/>
  <c r="AN18" i="12"/>
  <c r="AI18" i="12"/>
  <c r="AN18" i="44"/>
  <c r="AI18" i="44"/>
  <c r="Y19" i="9"/>
  <c r="Y18" i="22"/>
  <c r="X18" i="22"/>
  <c r="AI17" i="77" l="1"/>
  <c r="AI17" i="73"/>
  <c r="AI16" i="30"/>
  <c r="AI18" i="9"/>
  <c r="AE16" i="10"/>
  <c r="AE16" i="32"/>
  <c r="AI17" i="22"/>
  <c r="AR17" i="22" s="1"/>
  <c r="AG17" i="82"/>
  <c r="AP17" i="82" s="1"/>
  <c r="AG18" i="37"/>
  <c r="AP18" i="37" s="1"/>
  <c r="AF18" i="47"/>
  <c r="AO18" i="47" s="1"/>
  <c r="AF16" i="99"/>
  <c r="AO16" i="99" s="1"/>
  <c r="AE17" i="82"/>
  <c r="AG16" i="32"/>
  <c r="AP16" i="32" s="1"/>
  <c r="AG18" i="76"/>
  <c r="AP18" i="76" s="1"/>
  <c r="AG18" i="71"/>
  <c r="AP18" i="71" s="1"/>
  <c r="AE17" i="81"/>
  <c r="AN17" i="81" s="1"/>
  <c r="W19" i="76"/>
  <c r="W19" i="71"/>
  <c r="AF17" i="81"/>
  <c r="AO17" i="81" s="1"/>
  <c r="AF17" i="58"/>
  <c r="AO17" i="58" s="1"/>
  <c r="AE18" i="76"/>
  <c r="AE18" i="71"/>
  <c r="W18" i="81"/>
  <c r="AG17" i="58"/>
  <c r="AP17" i="58" s="1"/>
  <c r="X18" i="64"/>
  <c r="AF16" i="32"/>
  <c r="AO16" i="32" s="1"/>
  <c r="W18" i="48"/>
  <c r="Z19" i="9"/>
  <c r="AI17" i="94"/>
  <c r="AI15" i="103"/>
  <c r="AR15" i="103" s="1"/>
  <c r="AG17" i="69"/>
  <c r="AP17" i="69" s="1"/>
  <c r="AE16" i="26"/>
  <c r="Z17" i="95"/>
  <c r="Z17" i="87"/>
  <c r="W18" i="87" s="1"/>
  <c r="AE18" i="47"/>
  <c r="W17" i="26"/>
  <c r="AE17" i="69"/>
  <c r="AN17" i="69" s="1"/>
  <c r="AF16" i="26"/>
  <c r="AO16" i="26" s="1"/>
  <c r="AI17" i="41"/>
  <c r="AR17" i="41" s="1"/>
  <c r="Z18" i="88"/>
  <c r="AE18" i="88" s="1"/>
  <c r="Z19" i="80"/>
  <c r="W20" i="80" s="1"/>
  <c r="Z17" i="84"/>
  <c r="W18" i="84" s="1"/>
  <c r="AG17" i="45"/>
  <c r="AP17" i="45" s="1"/>
  <c r="AI18" i="85"/>
  <c r="AR18" i="85" s="1"/>
  <c r="AE16" i="99"/>
  <c r="AN16" i="99" s="1"/>
  <c r="AF17" i="35"/>
  <c r="AO17" i="35" s="1"/>
  <c r="W19" i="37"/>
  <c r="Y19" i="37" s="1"/>
  <c r="AE17" i="45"/>
  <c r="AG16" i="99"/>
  <c r="AP16" i="99" s="1"/>
  <c r="AE17" i="35"/>
  <c r="AI18" i="31"/>
  <c r="AR18" i="31" s="1"/>
  <c r="Z18" i="33"/>
  <c r="AE18" i="33" s="1"/>
  <c r="AN17" i="41"/>
  <c r="Z18" i="67"/>
  <c r="AF18" i="37"/>
  <c r="AO18" i="37" s="1"/>
  <c r="Z17" i="30"/>
  <c r="Z18" i="94"/>
  <c r="AF18" i="94" s="1"/>
  <c r="AO18" i="94" s="1"/>
  <c r="Z18" i="68"/>
  <c r="AF18" i="68" s="1"/>
  <c r="AO18" i="68" s="1"/>
  <c r="AG17" i="48"/>
  <c r="AP17" i="48" s="1"/>
  <c r="Z17" i="17"/>
  <c r="AE17" i="17" s="1"/>
  <c r="AF17" i="55"/>
  <c r="AO17" i="55" s="1"/>
  <c r="AF17" i="48"/>
  <c r="AO17" i="48" s="1"/>
  <c r="Z17" i="40"/>
  <c r="AE17" i="40" s="1"/>
  <c r="Z19" i="85"/>
  <c r="AE19" i="85" s="1"/>
  <c r="Z18" i="41"/>
  <c r="AF18" i="41" s="1"/>
  <c r="AO18" i="41" s="1"/>
  <c r="Z16" i="103"/>
  <c r="AG16" i="103" s="1"/>
  <c r="AP16" i="103" s="1"/>
  <c r="Z17" i="43"/>
  <c r="AE17" i="43" s="1"/>
  <c r="Z19" i="89"/>
  <c r="Z18" i="64"/>
  <c r="W19" i="64" s="1"/>
  <c r="AF17" i="84"/>
  <c r="AO17" i="84" s="1"/>
  <c r="AE17" i="84"/>
  <c r="Y18" i="54"/>
  <c r="X18" i="54"/>
  <c r="AN17" i="83"/>
  <c r="AI17" i="83"/>
  <c r="AR16" i="52"/>
  <c r="Y18" i="90"/>
  <c r="X18" i="90"/>
  <c r="AN17" i="97"/>
  <c r="AI17" i="97"/>
  <c r="AN17" i="102"/>
  <c r="AI17" i="102"/>
  <c r="AH18" i="28"/>
  <c r="AQ18" i="28" s="1"/>
  <c r="AN16" i="91"/>
  <c r="AI16" i="91"/>
  <c r="AR16" i="84"/>
  <c r="Y17" i="66"/>
  <c r="X17" i="66"/>
  <c r="AH17" i="101"/>
  <c r="AQ17" i="101" s="1"/>
  <c r="Y18" i="81"/>
  <c r="X18" i="81"/>
  <c r="Y17" i="99"/>
  <c r="X17" i="99"/>
  <c r="AR18" i="9"/>
  <c r="AH17" i="52"/>
  <c r="AQ17" i="52" s="1"/>
  <c r="Y18" i="92"/>
  <c r="X18" i="92"/>
  <c r="AN17" i="78"/>
  <c r="AI17" i="78"/>
  <c r="Y18" i="65"/>
  <c r="X18" i="65"/>
  <c r="AR16" i="30"/>
  <c r="AI18" i="46"/>
  <c r="AN18" i="46"/>
  <c r="Y18" i="72"/>
  <c r="X18" i="72"/>
  <c r="Y18" i="63"/>
  <c r="X18" i="63"/>
  <c r="AH18" i="77"/>
  <c r="AQ18" i="77" s="1"/>
  <c r="AR16" i="43"/>
  <c r="AH19" i="31"/>
  <c r="AQ19" i="31" s="1"/>
  <c r="AR17" i="67"/>
  <c r="Y19" i="76"/>
  <c r="X19" i="76"/>
  <c r="AI18" i="71"/>
  <c r="AN18" i="71"/>
  <c r="Y19" i="47"/>
  <c r="X19" i="47"/>
  <c r="AH18" i="22"/>
  <c r="AQ18" i="22" s="1"/>
  <c r="Y18" i="20"/>
  <c r="X18" i="20"/>
  <c r="AR17" i="33"/>
  <c r="AN17" i="20"/>
  <c r="AI17" i="20"/>
  <c r="AI17" i="49"/>
  <c r="AN17" i="49"/>
  <c r="Y19" i="18"/>
  <c r="X19" i="18"/>
  <c r="AR17" i="88"/>
  <c r="AN17" i="60"/>
  <c r="AI17" i="60"/>
  <c r="AN17" i="27"/>
  <c r="AI17" i="27"/>
  <c r="AI17" i="55"/>
  <c r="AN17" i="55"/>
  <c r="AH18" i="19"/>
  <c r="AQ18" i="19" s="1"/>
  <c r="AN18" i="79"/>
  <c r="AI18" i="79"/>
  <c r="AH18" i="13"/>
  <c r="AQ18" i="13" s="1"/>
  <c r="AN18" i="15"/>
  <c r="AI18" i="15"/>
  <c r="AF16" i="104"/>
  <c r="AO16" i="104" s="1"/>
  <c r="AE16" i="104"/>
  <c r="W17" i="104"/>
  <c r="AG16" i="104"/>
  <c r="AP16" i="104" s="1"/>
  <c r="AH19" i="9"/>
  <c r="AQ19" i="9" s="1"/>
  <c r="AH19" i="89"/>
  <c r="AQ19" i="89" s="1"/>
  <c r="AI17" i="29"/>
  <c r="AN17" i="29"/>
  <c r="AE16" i="51"/>
  <c r="W17" i="51"/>
  <c r="AF16" i="51"/>
  <c r="AO16" i="51" s="1"/>
  <c r="AG16" i="51"/>
  <c r="AP16" i="51" s="1"/>
  <c r="AI17" i="54"/>
  <c r="AN17" i="54"/>
  <c r="Z18" i="19"/>
  <c r="Y18" i="45"/>
  <c r="X18" i="45"/>
  <c r="AE16" i="42"/>
  <c r="W17" i="42"/>
  <c r="AF16" i="42"/>
  <c r="AO16" i="42" s="1"/>
  <c r="AG16" i="42"/>
  <c r="AP16" i="42" s="1"/>
  <c r="AR16" i="101"/>
  <c r="AE16" i="24"/>
  <c r="AF16" i="24"/>
  <c r="AO16" i="24" s="1"/>
  <c r="AG16" i="24"/>
  <c r="AP16" i="24" s="1"/>
  <c r="W17" i="24"/>
  <c r="Z18" i="13"/>
  <c r="AH18" i="88"/>
  <c r="AQ18" i="88" s="1"/>
  <c r="Y17" i="75"/>
  <c r="X17" i="75"/>
  <c r="AH18" i="33"/>
  <c r="AQ18" i="33" s="1"/>
  <c r="AR16" i="17"/>
  <c r="AR16" i="40"/>
  <c r="AH19" i="80"/>
  <c r="AQ19" i="80" s="1"/>
  <c r="AI18" i="18"/>
  <c r="AN18" i="18"/>
  <c r="AI18" i="16"/>
  <c r="AN18" i="16"/>
  <c r="Y17" i="10"/>
  <c r="X17" i="10"/>
  <c r="Y17" i="96"/>
  <c r="X17" i="96"/>
  <c r="Z17" i="101"/>
  <c r="AH19" i="44"/>
  <c r="AQ19" i="44" s="1"/>
  <c r="Y17" i="23"/>
  <c r="X17" i="23"/>
  <c r="Z17" i="52"/>
  <c r="AI17" i="92"/>
  <c r="AN17" i="92"/>
  <c r="Y18" i="21"/>
  <c r="X18" i="21"/>
  <c r="Y18" i="86"/>
  <c r="X18" i="86"/>
  <c r="AR17" i="64"/>
  <c r="AN17" i="93"/>
  <c r="AI17" i="93"/>
  <c r="Z18" i="77"/>
  <c r="AH17" i="40"/>
  <c r="AQ17" i="40" s="1"/>
  <c r="AN18" i="76"/>
  <c r="AI18" i="76"/>
  <c r="AI18" i="37"/>
  <c r="AN18" i="37"/>
  <c r="AI16" i="32"/>
  <c r="AN16" i="32"/>
  <c r="AN16" i="26"/>
  <c r="AI18" i="74"/>
  <c r="AN18" i="74"/>
  <c r="Y18" i="83"/>
  <c r="X18" i="83"/>
  <c r="AN17" i="45"/>
  <c r="AH18" i="41"/>
  <c r="AQ18" i="41" s="1"/>
  <c r="Y18" i="39"/>
  <c r="X18" i="39"/>
  <c r="Y19" i="62"/>
  <c r="X19" i="62"/>
  <c r="AF17" i="87"/>
  <c r="AO17" i="87" s="1"/>
  <c r="AE17" i="87"/>
  <c r="AN17" i="48"/>
  <c r="AR18" i="12"/>
  <c r="W17" i="50"/>
  <c r="AE16" i="50"/>
  <c r="AF16" i="50"/>
  <c r="AO16" i="50" s="1"/>
  <c r="AG16" i="50"/>
  <c r="AP16" i="50" s="1"/>
  <c r="AE19" i="9"/>
  <c r="W20" i="9"/>
  <c r="AF19" i="9"/>
  <c r="AO19" i="9" s="1"/>
  <c r="AG19" i="9"/>
  <c r="AP19" i="9" s="1"/>
  <c r="AF19" i="89"/>
  <c r="AO19" i="89" s="1"/>
  <c r="AE19" i="89"/>
  <c r="W20" i="89"/>
  <c r="AG19" i="89"/>
  <c r="AP19" i="89" s="1"/>
  <c r="Y18" i="29"/>
  <c r="X18" i="29"/>
  <c r="AH18" i="73"/>
  <c r="AQ18" i="73" s="1"/>
  <c r="AR18" i="89"/>
  <c r="AE18" i="25"/>
  <c r="AF18" i="25"/>
  <c r="AO18" i="25" s="1"/>
  <c r="AG18" i="25"/>
  <c r="AP18" i="25" s="1"/>
  <c r="W19" i="25"/>
  <c r="AR17" i="68"/>
  <c r="W19" i="88"/>
  <c r="AF18" i="88"/>
  <c r="AO18" i="88" s="1"/>
  <c r="Y19" i="53"/>
  <c r="X19" i="53"/>
  <c r="Y18" i="49"/>
  <c r="X18" i="49"/>
  <c r="AF18" i="33"/>
  <c r="AO18" i="33" s="1"/>
  <c r="AG18" i="33"/>
  <c r="AP18" i="33" s="1"/>
  <c r="W19" i="33"/>
  <c r="AH19" i="12"/>
  <c r="AQ19" i="12" s="1"/>
  <c r="AN17" i="90"/>
  <c r="AI17" i="90"/>
  <c r="Z18" i="28"/>
  <c r="AF19" i="80"/>
  <c r="AO19" i="80" s="1"/>
  <c r="AE19" i="80"/>
  <c r="AG19" i="80"/>
  <c r="AP19" i="80" s="1"/>
  <c r="AN17" i="61"/>
  <c r="AI17" i="61"/>
  <c r="AR17" i="13"/>
  <c r="Y18" i="59"/>
  <c r="X18" i="59"/>
  <c r="W18" i="36"/>
  <c r="AE17" i="36"/>
  <c r="AF17" i="36"/>
  <c r="AO17" i="36" s="1"/>
  <c r="AG17" i="36"/>
  <c r="AP17" i="36" s="1"/>
  <c r="Y18" i="98"/>
  <c r="X18" i="98"/>
  <c r="Y18" i="58"/>
  <c r="X18" i="58"/>
  <c r="Z19" i="44"/>
  <c r="AI16" i="23"/>
  <c r="AN16" i="23"/>
  <c r="AI17" i="65"/>
  <c r="AN17" i="65"/>
  <c r="AF18" i="2"/>
  <c r="AO18" i="2" s="1"/>
  <c r="W19" i="2"/>
  <c r="AG18" i="2"/>
  <c r="AP18" i="2" s="1"/>
  <c r="AE18" i="2"/>
  <c r="AN17" i="86"/>
  <c r="AI17" i="86"/>
  <c r="AN17" i="39"/>
  <c r="AI17" i="39"/>
  <c r="Y18" i="60"/>
  <c r="X18" i="60"/>
  <c r="Y18" i="35"/>
  <c r="X18" i="35"/>
  <c r="Z19" i="31"/>
  <c r="AH17" i="84"/>
  <c r="AQ17" i="84" s="1"/>
  <c r="Y18" i="69"/>
  <c r="X18" i="69"/>
  <c r="Y18" i="27"/>
  <c r="X18" i="27"/>
  <c r="Y18" i="55"/>
  <c r="X18" i="55"/>
  <c r="Y18" i="48"/>
  <c r="X18" i="48"/>
  <c r="Y19" i="74"/>
  <c r="X19" i="74"/>
  <c r="AN17" i="70"/>
  <c r="AI17" i="70"/>
  <c r="Z18" i="22"/>
  <c r="Y19" i="100"/>
  <c r="X19" i="100"/>
  <c r="AR16" i="87"/>
  <c r="Y19" i="79"/>
  <c r="X19" i="79"/>
  <c r="AI18" i="53"/>
  <c r="AN18" i="53"/>
  <c r="AE18" i="67"/>
  <c r="AF18" i="67"/>
  <c r="AO18" i="67" s="1"/>
  <c r="W19" i="67"/>
  <c r="AG18" i="67"/>
  <c r="AP18" i="67" s="1"/>
  <c r="Y17" i="91"/>
  <c r="X17" i="91"/>
  <c r="Y18" i="61"/>
  <c r="X18" i="61"/>
  <c r="AH16" i="103"/>
  <c r="AQ16" i="103" s="1"/>
  <c r="AN17" i="58"/>
  <c r="AI17" i="58"/>
  <c r="AF19" i="85"/>
  <c r="AO19" i="85" s="1"/>
  <c r="AG19" i="85"/>
  <c r="AP19" i="85" s="1"/>
  <c r="AR18" i="80"/>
  <c r="AF17" i="95"/>
  <c r="AO17" i="95" s="1"/>
  <c r="AE17" i="95"/>
  <c r="W18" i="95"/>
  <c r="AG17" i="95"/>
  <c r="AP17" i="95" s="1"/>
  <c r="Y19" i="71"/>
  <c r="X19" i="71"/>
  <c r="AH17" i="43"/>
  <c r="AQ17" i="43" s="1"/>
  <c r="AR17" i="73"/>
  <c r="AN18" i="100"/>
  <c r="AI18" i="100"/>
  <c r="AH17" i="30"/>
  <c r="AQ17" i="30" s="1"/>
  <c r="Y18" i="70"/>
  <c r="X18" i="70"/>
  <c r="Z18" i="73"/>
  <c r="Y19" i="15"/>
  <c r="X19" i="15"/>
  <c r="Y18" i="97"/>
  <c r="X18" i="97"/>
  <c r="Z19" i="12"/>
  <c r="Y18" i="102"/>
  <c r="X18" i="102"/>
  <c r="AH18" i="94"/>
  <c r="AQ18" i="94" s="1"/>
  <c r="AE17" i="14"/>
  <c r="AF17" i="14"/>
  <c r="AO17" i="14" s="1"/>
  <c r="AG17" i="14"/>
  <c r="AP17" i="14" s="1"/>
  <c r="W18" i="14"/>
  <c r="AI17" i="59"/>
  <c r="AN17" i="59"/>
  <c r="AN16" i="10"/>
  <c r="AI16" i="10"/>
  <c r="AN16" i="66"/>
  <c r="AI16" i="66"/>
  <c r="AI17" i="98"/>
  <c r="AN17" i="98"/>
  <c r="AR17" i="77"/>
  <c r="AH18" i="68"/>
  <c r="AQ18" i="68" s="1"/>
  <c r="Y18" i="78"/>
  <c r="X18" i="78"/>
  <c r="AI17" i="21"/>
  <c r="AN17" i="21"/>
  <c r="Y19" i="46"/>
  <c r="X19" i="46"/>
  <c r="AN17" i="72"/>
  <c r="AI17" i="72"/>
  <c r="AN17" i="63"/>
  <c r="AI17" i="63"/>
  <c r="AR17" i="94"/>
  <c r="AH18" i="64"/>
  <c r="AQ18" i="64" s="1"/>
  <c r="AI17" i="35"/>
  <c r="AN17" i="35"/>
  <c r="AH17" i="17"/>
  <c r="AQ17" i="17" s="1"/>
  <c r="AR17" i="28"/>
  <c r="Y17" i="11"/>
  <c r="X17" i="11"/>
  <c r="W19" i="34"/>
  <c r="AE18" i="34"/>
  <c r="AF18" i="34"/>
  <c r="AO18" i="34" s="1"/>
  <c r="AG18" i="34"/>
  <c r="AP18" i="34" s="1"/>
  <c r="Y19" i="38"/>
  <c r="X19" i="38"/>
  <c r="Y18" i="82"/>
  <c r="X18" i="82"/>
  <c r="AI18" i="47"/>
  <c r="AN18" i="47"/>
  <c r="AR18" i="44"/>
  <c r="AF17" i="30"/>
  <c r="AO17" i="30" s="1"/>
  <c r="AG17" i="30"/>
  <c r="AP17" i="30" s="1"/>
  <c r="W18" i="30"/>
  <c r="AE17" i="30"/>
  <c r="AN16" i="75"/>
  <c r="AI16" i="75"/>
  <c r="AR17" i="19"/>
  <c r="AH18" i="67"/>
  <c r="AQ18" i="67" s="1"/>
  <c r="W18" i="105"/>
  <c r="AG17" i="105"/>
  <c r="AP17" i="105" s="1"/>
  <c r="AF17" i="105"/>
  <c r="AO17" i="105" s="1"/>
  <c r="AE17" i="105"/>
  <c r="Y19" i="16"/>
  <c r="X19" i="16"/>
  <c r="AN16" i="96"/>
  <c r="AI16" i="96"/>
  <c r="AH19" i="85"/>
  <c r="AQ19" i="85" s="1"/>
  <c r="AH17" i="95"/>
  <c r="AQ17" i="95" s="1"/>
  <c r="Y18" i="93"/>
  <c r="X18" i="93"/>
  <c r="AI18" i="62"/>
  <c r="AN18" i="62"/>
  <c r="AI16" i="11"/>
  <c r="AN16" i="11"/>
  <c r="AH17" i="87"/>
  <c r="AQ17" i="87" s="1"/>
  <c r="AR16" i="95"/>
  <c r="AI18" i="38"/>
  <c r="AN18" i="38"/>
  <c r="AN17" i="82"/>
  <c r="AI17" i="82"/>
  <c r="Y17" i="32"/>
  <c r="X17" i="32"/>
  <c r="Y17" i="26"/>
  <c r="X17" i="26"/>
  <c r="AI17" i="81" l="1"/>
  <c r="AI16" i="26"/>
  <c r="AI17" i="69"/>
  <c r="AI17" i="45"/>
  <c r="Z18" i="58"/>
  <c r="W18" i="40"/>
  <c r="AI16" i="99"/>
  <c r="AF17" i="17"/>
  <c r="AO17" i="17" s="1"/>
  <c r="Z17" i="26"/>
  <c r="Z19" i="76"/>
  <c r="AG17" i="17"/>
  <c r="AP17" i="17" s="1"/>
  <c r="AG17" i="84"/>
  <c r="AP17" i="84" s="1"/>
  <c r="W20" i="85"/>
  <c r="AG18" i="88"/>
  <c r="AP18" i="88" s="1"/>
  <c r="AG17" i="87"/>
  <c r="AP17" i="87" s="1"/>
  <c r="AF16" i="103"/>
  <c r="AO16" i="103" s="1"/>
  <c r="AE18" i="94"/>
  <c r="AG18" i="68"/>
  <c r="AP18" i="68" s="1"/>
  <c r="AG17" i="40"/>
  <c r="AP17" i="40" s="1"/>
  <c r="AF18" i="64"/>
  <c r="AO18" i="64" s="1"/>
  <c r="AF17" i="40"/>
  <c r="AO17" i="40" s="1"/>
  <c r="AG18" i="64"/>
  <c r="AP18" i="64" s="1"/>
  <c r="Z17" i="75"/>
  <c r="W17" i="103"/>
  <c r="X17" i="103" s="1"/>
  <c r="AG18" i="94"/>
  <c r="AP18" i="94" s="1"/>
  <c r="W18" i="17"/>
  <c r="AE18" i="64"/>
  <c r="Z18" i="39"/>
  <c r="W19" i="94"/>
  <c r="W18" i="43"/>
  <c r="X18" i="43" s="1"/>
  <c r="Z19" i="16"/>
  <c r="Z19" i="71"/>
  <c r="AE19" i="71" s="1"/>
  <c r="Z18" i="69"/>
  <c r="AF18" i="69" s="1"/>
  <c r="AO18" i="69" s="1"/>
  <c r="Z18" i="60"/>
  <c r="X19" i="37"/>
  <c r="AH19" i="37" s="1"/>
  <c r="AQ19" i="37" s="1"/>
  <c r="W19" i="41"/>
  <c r="AG18" i="41"/>
  <c r="AP18" i="41" s="1"/>
  <c r="Z18" i="49"/>
  <c r="W19" i="68"/>
  <c r="AI17" i="48"/>
  <c r="Z17" i="23"/>
  <c r="AG17" i="23" s="1"/>
  <c r="AP17" i="23" s="1"/>
  <c r="AE16" i="103"/>
  <c r="AN16" i="103" s="1"/>
  <c r="AE18" i="41"/>
  <c r="AN18" i="41" s="1"/>
  <c r="AG17" i="43"/>
  <c r="AP17" i="43" s="1"/>
  <c r="AE18" i="68"/>
  <c r="AF17" i="43"/>
  <c r="AO17" i="43" s="1"/>
  <c r="Z17" i="32"/>
  <c r="AG17" i="32" s="1"/>
  <c r="AP17" i="32" s="1"/>
  <c r="Z19" i="38"/>
  <c r="AG19" i="38" s="1"/>
  <c r="AP19" i="38" s="1"/>
  <c r="Z19" i="46"/>
  <c r="W20" i="46" s="1"/>
  <c r="Z18" i="98"/>
  <c r="AF18" i="98" s="1"/>
  <c r="AO18" i="98" s="1"/>
  <c r="Z18" i="59"/>
  <c r="AE18" i="59" s="1"/>
  <c r="Z17" i="99"/>
  <c r="AF17" i="99" s="1"/>
  <c r="AO17" i="99" s="1"/>
  <c r="Z18" i="78"/>
  <c r="W19" i="78" s="1"/>
  <c r="Z18" i="48"/>
  <c r="AG18" i="48" s="1"/>
  <c r="AP18" i="48" s="1"/>
  <c r="Z18" i="45"/>
  <c r="AE18" i="45" s="1"/>
  <c r="Z18" i="90"/>
  <c r="AF18" i="90" s="1"/>
  <c r="AO18" i="90" s="1"/>
  <c r="Z19" i="15"/>
  <c r="W20" i="15" s="1"/>
  <c r="Z18" i="29"/>
  <c r="AF18" i="29" s="1"/>
  <c r="AO18" i="29" s="1"/>
  <c r="Z17" i="96"/>
  <c r="AF17" i="96" s="1"/>
  <c r="AO17" i="96" s="1"/>
  <c r="Z19" i="47"/>
  <c r="AF19" i="47" s="1"/>
  <c r="AO19" i="47" s="1"/>
  <c r="Z18" i="102"/>
  <c r="W19" i="102" s="1"/>
  <c r="Z18" i="20"/>
  <c r="AG18" i="20" s="1"/>
  <c r="AP18" i="20" s="1"/>
  <c r="Z17" i="66"/>
  <c r="W18" i="66" s="1"/>
  <c r="AG18" i="29"/>
  <c r="AP18" i="29" s="1"/>
  <c r="AE18" i="29"/>
  <c r="W19" i="98"/>
  <c r="W19" i="69"/>
  <c r="AG18" i="69"/>
  <c r="AP18" i="69" s="1"/>
  <c r="AE18" i="69"/>
  <c r="AE17" i="26"/>
  <c r="W18" i="26"/>
  <c r="AF17" i="26"/>
  <c r="AO17" i="26" s="1"/>
  <c r="AG17" i="26"/>
  <c r="AP17" i="26" s="1"/>
  <c r="AG18" i="90"/>
  <c r="AP18" i="90" s="1"/>
  <c r="AH17" i="11"/>
  <c r="AQ17" i="11" s="1"/>
  <c r="AE18" i="102"/>
  <c r="AH18" i="70"/>
  <c r="AQ18" i="70" s="1"/>
  <c r="W19" i="22"/>
  <c r="AF18" i="22"/>
  <c r="AO18" i="22" s="1"/>
  <c r="AE18" i="22"/>
  <c r="AG18" i="22"/>
  <c r="AP18" i="22" s="1"/>
  <c r="AH18" i="35"/>
  <c r="AQ18" i="35" s="1"/>
  <c r="AE19" i="44"/>
  <c r="AF19" i="44"/>
  <c r="AO19" i="44" s="1"/>
  <c r="AG19" i="44"/>
  <c r="AP19" i="44" s="1"/>
  <c r="W20" i="44"/>
  <c r="Y18" i="36"/>
  <c r="X18" i="36"/>
  <c r="W19" i="28"/>
  <c r="AF18" i="28"/>
  <c r="AO18" i="28" s="1"/>
  <c r="AE18" i="28"/>
  <c r="AG18" i="28"/>
  <c r="AP18" i="28" s="1"/>
  <c r="AH19" i="53"/>
  <c r="AQ19" i="53" s="1"/>
  <c r="Y19" i="88"/>
  <c r="X19" i="88"/>
  <c r="AI18" i="25"/>
  <c r="AN18" i="25"/>
  <c r="AI16" i="50"/>
  <c r="AN16" i="50"/>
  <c r="AR17" i="69"/>
  <c r="AH19" i="62"/>
  <c r="AQ19" i="62" s="1"/>
  <c r="AR16" i="32"/>
  <c r="AH18" i="86"/>
  <c r="AQ18" i="86" s="1"/>
  <c r="AR18" i="79"/>
  <c r="AR17" i="27"/>
  <c r="AR17" i="49"/>
  <c r="Y19" i="94"/>
  <c r="X19" i="94"/>
  <c r="AH17" i="91"/>
  <c r="AQ17" i="91" s="1"/>
  <c r="AR17" i="70"/>
  <c r="AR17" i="90"/>
  <c r="Y17" i="50"/>
  <c r="X17" i="50"/>
  <c r="AF18" i="77"/>
  <c r="AO18" i="77" s="1"/>
  <c r="AE18" i="77"/>
  <c r="W19" i="77"/>
  <c r="AG18" i="77"/>
  <c r="AP18" i="77" s="1"/>
  <c r="AR17" i="20"/>
  <c r="AH18" i="72"/>
  <c r="AQ18" i="72" s="1"/>
  <c r="AH18" i="92"/>
  <c r="AQ18" i="92" s="1"/>
  <c r="Z17" i="91"/>
  <c r="AR17" i="86"/>
  <c r="Y20" i="80"/>
  <c r="X20" i="80"/>
  <c r="AN18" i="33"/>
  <c r="AI18" i="33"/>
  <c r="Z19" i="53"/>
  <c r="Y20" i="9"/>
  <c r="X20" i="9"/>
  <c r="AN17" i="87"/>
  <c r="AI17" i="87"/>
  <c r="AR17" i="45"/>
  <c r="AR18" i="74"/>
  <c r="AR18" i="37"/>
  <c r="AR17" i="93"/>
  <c r="AE17" i="52"/>
  <c r="AF17" i="52"/>
  <c r="AO17" i="52" s="1"/>
  <c r="AG17" i="52"/>
  <c r="AP17" i="52" s="1"/>
  <c r="W18" i="52"/>
  <c r="AF17" i="101"/>
  <c r="AO17" i="101" s="1"/>
  <c r="AE17" i="101"/>
  <c r="AG17" i="101"/>
  <c r="AP17" i="101" s="1"/>
  <c r="W18" i="101"/>
  <c r="AN16" i="24"/>
  <c r="AI16" i="24"/>
  <c r="AI16" i="42"/>
  <c r="AN16" i="42"/>
  <c r="AR17" i="54"/>
  <c r="AR17" i="29"/>
  <c r="AR18" i="15"/>
  <c r="AH19" i="18"/>
  <c r="AQ19" i="18" s="1"/>
  <c r="AR18" i="71"/>
  <c r="Z18" i="72"/>
  <c r="AH18" i="65"/>
  <c r="AQ18" i="65" s="1"/>
  <c r="Z18" i="92"/>
  <c r="AH18" i="54"/>
  <c r="AQ18" i="54" s="1"/>
  <c r="Y17" i="103"/>
  <c r="Y19" i="68"/>
  <c r="X19" i="68"/>
  <c r="Y18" i="40"/>
  <c r="X18" i="40"/>
  <c r="Y18" i="43"/>
  <c r="AI17" i="30"/>
  <c r="AN17" i="30"/>
  <c r="AF19" i="46"/>
  <c r="AO19" i="46" s="1"/>
  <c r="AG19" i="71"/>
  <c r="AP19" i="71" s="1"/>
  <c r="AR17" i="39"/>
  <c r="AH17" i="10"/>
  <c r="AQ17" i="10" s="1"/>
  <c r="AR18" i="18"/>
  <c r="W18" i="75"/>
  <c r="AG17" i="75"/>
  <c r="AP17" i="75" s="1"/>
  <c r="AF17" i="75"/>
  <c r="AO17" i="75" s="1"/>
  <c r="AE17" i="75"/>
  <c r="AE18" i="19"/>
  <c r="W19" i="19"/>
  <c r="AF18" i="19"/>
  <c r="AO18" i="19" s="1"/>
  <c r="AG18" i="19"/>
  <c r="AP18" i="19" s="1"/>
  <c r="AN16" i="51"/>
  <c r="AI16" i="51"/>
  <c r="AI16" i="104"/>
  <c r="AN16" i="104"/>
  <c r="AH17" i="99"/>
  <c r="AQ17" i="99" s="1"/>
  <c r="AH17" i="66"/>
  <c r="AQ17" i="66" s="1"/>
  <c r="AR17" i="83"/>
  <c r="AI16" i="103"/>
  <c r="AN17" i="84"/>
  <c r="AI17" i="84"/>
  <c r="AR18" i="47"/>
  <c r="AR16" i="10"/>
  <c r="Z18" i="70"/>
  <c r="AN18" i="67"/>
  <c r="AI18" i="67"/>
  <c r="Z18" i="35"/>
  <c r="Z19" i="62"/>
  <c r="AH18" i="90"/>
  <c r="AQ18" i="90" s="1"/>
  <c r="AN18" i="94"/>
  <c r="AR17" i="35"/>
  <c r="AR17" i="98"/>
  <c r="AN17" i="14"/>
  <c r="AI17" i="14"/>
  <c r="AR16" i="96"/>
  <c r="AR17" i="72"/>
  <c r="AR17" i="81"/>
  <c r="AH18" i="97"/>
  <c r="AQ18" i="97" s="1"/>
  <c r="Y18" i="95"/>
  <c r="X18" i="95"/>
  <c r="Y20" i="85"/>
  <c r="X20" i="85"/>
  <c r="AR18" i="53"/>
  <c r="AH19" i="100"/>
  <c r="AQ19" i="100" s="1"/>
  <c r="AH19" i="74"/>
  <c r="AQ19" i="74" s="1"/>
  <c r="AH18" i="55"/>
  <c r="AQ18" i="55" s="1"/>
  <c r="AH18" i="27"/>
  <c r="AQ18" i="27" s="1"/>
  <c r="AH18" i="60"/>
  <c r="AQ18" i="60" s="1"/>
  <c r="AR17" i="65"/>
  <c r="AH18" i="58"/>
  <c r="AQ18" i="58" s="1"/>
  <c r="AH18" i="49"/>
  <c r="AQ18" i="49" s="1"/>
  <c r="Y19" i="25"/>
  <c r="X19" i="25"/>
  <c r="Y20" i="89"/>
  <c r="X20" i="89"/>
  <c r="AN19" i="9"/>
  <c r="AI19" i="9"/>
  <c r="AH18" i="39"/>
  <c r="AQ18" i="39" s="1"/>
  <c r="AR16" i="26"/>
  <c r="AR18" i="76"/>
  <c r="AH18" i="21"/>
  <c r="AQ18" i="21" s="1"/>
  <c r="AH17" i="23"/>
  <c r="AQ17" i="23" s="1"/>
  <c r="AH17" i="96"/>
  <c r="AQ17" i="96" s="1"/>
  <c r="AH18" i="45"/>
  <c r="AQ18" i="45" s="1"/>
  <c r="AH19" i="76"/>
  <c r="AQ19" i="76" s="1"/>
  <c r="Z18" i="65"/>
  <c r="AH18" i="81"/>
  <c r="AQ18" i="81" s="1"/>
  <c r="AR17" i="102"/>
  <c r="Z18" i="54"/>
  <c r="Y19" i="41"/>
  <c r="X19" i="41"/>
  <c r="AN18" i="68"/>
  <c r="Y18" i="84"/>
  <c r="X18" i="84"/>
  <c r="AR17" i="92"/>
  <c r="Y17" i="42"/>
  <c r="X17" i="42"/>
  <c r="AN18" i="64"/>
  <c r="AI18" i="64"/>
  <c r="AH17" i="26"/>
  <c r="AQ17" i="26" s="1"/>
  <c r="AR17" i="82"/>
  <c r="AH18" i="93"/>
  <c r="AQ18" i="93" s="1"/>
  <c r="AN17" i="105"/>
  <c r="AI17" i="105"/>
  <c r="AH18" i="82"/>
  <c r="AQ18" i="82" s="1"/>
  <c r="AG19" i="12"/>
  <c r="AP19" i="12" s="1"/>
  <c r="W20" i="12"/>
  <c r="AE19" i="12"/>
  <c r="AF19" i="12"/>
  <c r="AO19" i="12" s="1"/>
  <c r="Z18" i="82"/>
  <c r="AR17" i="21"/>
  <c r="AR16" i="75"/>
  <c r="AN18" i="34"/>
  <c r="AI18" i="34"/>
  <c r="AH18" i="78"/>
  <c r="AQ18" i="78" s="1"/>
  <c r="AR17" i="59"/>
  <c r="Z18" i="97"/>
  <c r="AI17" i="95"/>
  <c r="AN17" i="95"/>
  <c r="AN19" i="85"/>
  <c r="AI19" i="85"/>
  <c r="AH18" i="61"/>
  <c r="AQ18" i="61" s="1"/>
  <c r="AH19" i="79"/>
  <c r="AQ19" i="79" s="1"/>
  <c r="Z19" i="100"/>
  <c r="Z19" i="74"/>
  <c r="Z18" i="55"/>
  <c r="Z18" i="27"/>
  <c r="W19" i="60"/>
  <c r="AE18" i="60"/>
  <c r="AG18" i="60"/>
  <c r="AP18" i="60" s="1"/>
  <c r="AF18" i="60"/>
  <c r="AO18" i="60" s="1"/>
  <c r="AI18" i="2"/>
  <c r="AN18" i="2"/>
  <c r="AF18" i="58"/>
  <c r="AO18" i="58" s="1"/>
  <c r="W19" i="58"/>
  <c r="AG18" i="58"/>
  <c r="AP18" i="58" s="1"/>
  <c r="AE18" i="58"/>
  <c r="AI19" i="80"/>
  <c r="AN19" i="80"/>
  <c r="AE18" i="49"/>
  <c r="AF18" i="49"/>
  <c r="AO18" i="49" s="1"/>
  <c r="AG18" i="49"/>
  <c r="AP18" i="49" s="1"/>
  <c r="W19" i="49"/>
  <c r="AN19" i="89"/>
  <c r="AI19" i="89"/>
  <c r="AE18" i="39"/>
  <c r="AF18" i="39"/>
  <c r="AO18" i="39" s="1"/>
  <c r="AG18" i="39"/>
  <c r="AP18" i="39" s="1"/>
  <c r="W19" i="39"/>
  <c r="AH18" i="83"/>
  <c r="AQ18" i="83" s="1"/>
  <c r="W18" i="96"/>
  <c r="AR18" i="16"/>
  <c r="AG18" i="13"/>
  <c r="AP18" i="13" s="1"/>
  <c r="AF18" i="13"/>
  <c r="AO18" i="13" s="1"/>
  <c r="W19" i="13"/>
  <c r="AE18" i="13"/>
  <c r="AF18" i="45"/>
  <c r="AO18" i="45" s="1"/>
  <c r="AG18" i="45"/>
  <c r="AP18" i="45" s="1"/>
  <c r="W19" i="45"/>
  <c r="AR17" i="60"/>
  <c r="Z19" i="18"/>
  <c r="AH19" i="47"/>
  <c r="AQ19" i="47" s="1"/>
  <c r="AE19" i="76"/>
  <c r="W20" i="76"/>
  <c r="AG19" i="76"/>
  <c r="AP19" i="76" s="1"/>
  <c r="AF19" i="76"/>
  <c r="AO19" i="76" s="1"/>
  <c r="AH18" i="63"/>
  <c r="AQ18" i="63" s="1"/>
  <c r="Z18" i="81"/>
  <c r="AE19" i="16"/>
  <c r="AF19" i="16"/>
  <c r="AO19" i="16" s="1"/>
  <c r="AG19" i="16"/>
  <c r="AP19" i="16" s="1"/>
  <c r="W20" i="16"/>
  <c r="AF19" i="38"/>
  <c r="AO19" i="38" s="1"/>
  <c r="AE19" i="38"/>
  <c r="AH19" i="15"/>
  <c r="AQ19" i="15" s="1"/>
  <c r="AR17" i="58"/>
  <c r="AH18" i="48"/>
  <c r="AQ18" i="48" s="1"/>
  <c r="AH18" i="69"/>
  <c r="AQ18" i="69" s="1"/>
  <c r="Y19" i="2"/>
  <c r="X19" i="2"/>
  <c r="AH18" i="98"/>
  <c r="AQ18" i="98" s="1"/>
  <c r="AR17" i="61"/>
  <c r="Y18" i="17"/>
  <c r="X18" i="17"/>
  <c r="AR18" i="62"/>
  <c r="Y18" i="30"/>
  <c r="X18" i="30"/>
  <c r="Z17" i="11"/>
  <c r="AR17" i="63"/>
  <c r="AH18" i="59"/>
  <c r="AQ18" i="59" s="1"/>
  <c r="Z18" i="86"/>
  <c r="Z17" i="10"/>
  <c r="AI17" i="17"/>
  <c r="AN17" i="17"/>
  <c r="Z18" i="93"/>
  <c r="AH17" i="32"/>
  <c r="AQ17" i="32" s="1"/>
  <c r="AR18" i="38"/>
  <c r="AR16" i="11"/>
  <c r="AH19" i="16"/>
  <c r="AQ19" i="16" s="1"/>
  <c r="Y18" i="105"/>
  <c r="X18" i="105"/>
  <c r="AH19" i="38"/>
  <c r="AQ19" i="38" s="1"/>
  <c r="Y19" i="34"/>
  <c r="X19" i="34"/>
  <c r="AH19" i="46"/>
  <c r="AQ19" i="46" s="1"/>
  <c r="AR16" i="99"/>
  <c r="AR16" i="66"/>
  <c r="Y18" i="14"/>
  <c r="X18" i="14"/>
  <c r="AH18" i="102"/>
  <c r="AQ18" i="102" s="1"/>
  <c r="AE18" i="73"/>
  <c r="W19" i="73"/>
  <c r="AF18" i="73"/>
  <c r="AO18" i="73" s="1"/>
  <c r="AG18" i="73"/>
  <c r="AP18" i="73" s="1"/>
  <c r="AR18" i="100"/>
  <c r="AH19" i="71"/>
  <c r="AQ19" i="71" s="1"/>
  <c r="Z18" i="61"/>
  <c r="Y19" i="67"/>
  <c r="X19" i="67"/>
  <c r="Z19" i="79"/>
  <c r="AE19" i="31"/>
  <c r="AF19" i="31"/>
  <c r="AO19" i="31" s="1"/>
  <c r="AG19" i="31"/>
  <c r="AP19" i="31" s="1"/>
  <c r="W20" i="31"/>
  <c r="AR16" i="23"/>
  <c r="AI17" i="36"/>
  <c r="AN17" i="36"/>
  <c r="Y19" i="33"/>
  <c r="X19" i="33"/>
  <c r="AN18" i="88"/>
  <c r="AI18" i="88"/>
  <c r="AH18" i="29"/>
  <c r="AQ18" i="29" s="1"/>
  <c r="AR17" i="48"/>
  <c r="Y18" i="87"/>
  <c r="X18" i="87"/>
  <c r="Z18" i="83"/>
  <c r="Z18" i="21"/>
  <c r="AH17" i="75"/>
  <c r="AQ17" i="75" s="1"/>
  <c r="Y17" i="24"/>
  <c r="X17" i="24"/>
  <c r="Y17" i="51"/>
  <c r="X17" i="51"/>
  <c r="Y17" i="104"/>
  <c r="X17" i="104"/>
  <c r="AR17" i="55"/>
  <c r="AH18" i="20"/>
  <c r="AQ18" i="20" s="1"/>
  <c r="Z18" i="63"/>
  <c r="AR18" i="46"/>
  <c r="AR17" i="78"/>
  <c r="AR16" i="91"/>
  <c r="AR17" i="97"/>
  <c r="AI17" i="40"/>
  <c r="AN17" i="40"/>
  <c r="Y19" i="64"/>
  <c r="X19" i="64"/>
  <c r="AI17" i="43"/>
  <c r="AN17" i="43"/>
  <c r="AE17" i="99" l="1"/>
  <c r="AG17" i="99"/>
  <c r="AP17" i="99" s="1"/>
  <c r="Z17" i="24"/>
  <c r="Z19" i="34"/>
  <c r="W19" i="29"/>
  <c r="W18" i="99"/>
  <c r="AI18" i="68"/>
  <c r="AI18" i="94"/>
  <c r="Z18" i="30"/>
  <c r="AI18" i="41"/>
  <c r="AE18" i="20"/>
  <c r="AG19" i="46"/>
  <c r="AP19" i="46" s="1"/>
  <c r="AE19" i="47"/>
  <c r="W19" i="20"/>
  <c r="AF19" i="71"/>
  <c r="AO19" i="71" s="1"/>
  <c r="W19" i="90"/>
  <c r="AG18" i="98"/>
  <c r="AP18" i="98" s="1"/>
  <c r="AF18" i="20"/>
  <c r="AO18" i="20" s="1"/>
  <c r="W20" i="71"/>
  <c r="AE18" i="90"/>
  <c r="AE19" i="46"/>
  <c r="AF18" i="102"/>
  <c r="AO18" i="102" s="1"/>
  <c r="W19" i="48"/>
  <c r="Y19" i="48" s="1"/>
  <c r="W20" i="47"/>
  <c r="X20" i="47" s="1"/>
  <c r="AG18" i="102"/>
  <c r="AP18" i="102" s="1"/>
  <c r="AF18" i="48"/>
  <c r="AO18" i="48" s="1"/>
  <c r="AG19" i="47"/>
  <c r="AP19" i="47" s="1"/>
  <c r="W20" i="38"/>
  <c r="Z19" i="88"/>
  <c r="AG19" i="88" s="1"/>
  <c r="AP19" i="88" s="1"/>
  <c r="AE17" i="32"/>
  <c r="AE18" i="48"/>
  <c r="AF19" i="15"/>
  <c r="AO19" i="15" s="1"/>
  <c r="Z18" i="17"/>
  <c r="W19" i="17" s="1"/>
  <c r="AG19" i="15"/>
  <c r="AP19" i="15" s="1"/>
  <c r="AG17" i="66"/>
  <c r="AP17" i="66" s="1"/>
  <c r="AG17" i="96"/>
  <c r="AP17" i="96" s="1"/>
  <c r="Z19" i="37"/>
  <c r="AF17" i="32"/>
  <c r="AO17" i="32" s="1"/>
  <c r="AE17" i="23"/>
  <c r="AN17" i="23" s="1"/>
  <c r="AE18" i="78"/>
  <c r="AN18" i="78" s="1"/>
  <c r="AF17" i="23"/>
  <c r="AO17" i="23" s="1"/>
  <c r="AF18" i="78"/>
  <c r="AO18" i="78" s="1"/>
  <c r="AE17" i="96"/>
  <c r="W18" i="23"/>
  <c r="Y18" i="23" s="1"/>
  <c r="AG18" i="78"/>
  <c r="AP18" i="78" s="1"/>
  <c r="W18" i="32"/>
  <c r="Z17" i="42"/>
  <c r="AG17" i="42" s="1"/>
  <c r="AP17" i="42" s="1"/>
  <c r="AG18" i="59"/>
  <c r="AP18" i="59" s="1"/>
  <c r="AE17" i="66"/>
  <c r="Z18" i="105"/>
  <c r="Z17" i="51"/>
  <c r="AF17" i="51" s="1"/>
  <c r="AO17" i="51" s="1"/>
  <c r="AF18" i="59"/>
  <c r="AO18" i="59" s="1"/>
  <c r="AF17" i="66"/>
  <c r="AO17" i="66" s="1"/>
  <c r="Z17" i="50"/>
  <c r="AE17" i="50" s="1"/>
  <c r="Z18" i="36"/>
  <c r="AF18" i="36" s="1"/>
  <c r="AO18" i="36" s="1"/>
  <c r="Z19" i="67"/>
  <c r="AE19" i="67" s="1"/>
  <c r="AE19" i="15"/>
  <c r="AN19" i="15" s="1"/>
  <c r="W19" i="59"/>
  <c r="X19" i="59" s="1"/>
  <c r="AE18" i="98"/>
  <c r="Z19" i="64"/>
  <c r="AF19" i="64" s="1"/>
  <c r="AO19" i="64" s="1"/>
  <c r="Z18" i="84"/>
  <c r="AE18" i="84" s="1"/>
  <c r="Z20" i="80"/>
  <c r="AG20" i="80" s="1"/>
  <c r="AP20" i="80" s="1"/>
  <c r="Z19" i="94"/>
  <c r="AE19" i="94" s="1"/>
  <c r="Z20" i="89"/>
  <c r="AF20" i="89" s="1"/>
  <c r="AO20" i="89" s="1"/>
  <c r="Z20" i="9"/>
  <c r="AF20" i="9" s="1"/>
  <c r="AO20" i="9" s="1"/>
  <c r="Z20" i="85"/>
  <c r="AG20" i="85" s="1"/>
  <c r="AP20" i="85" s="1"/>
  <c r="Z17" i="103"/>
  <c r="AE17" i="103" s="1"/>
  <c r="Z19" i="33"/>
  <c r="AG19" i="33" s="1"/>
  <c r="AP19" i="33" s="1"/>
  <c r="Z18" i="87"/>
  <c r="W19" i="87" s="1"/>
  <c r="Z19" i="2"/>
  <c r="AE19" i="2" s="1"/>
  <c r="Z19" i="41"/>
  <c r="W20" i="41" s="1"/>
  <c r="Z18" i="40"/>
  <c r="AE18" i="40" s="1"/>
  <c r="W20" i="33"/>
  <c r="AG17" i="50"/>
  <c r="AP17" i="50" s="1"/>
  <c r="W18" i="50"/>
  <c r="AE17" i="51"/>
  <c r="W18" i="103"/>
  <c r="AG17" i="103"/>
  <c r="AP17" i="103" s="1"/>
  <c r="AE19" i="34"/>
  <c r="AF19" i="34"/>
  <c r="AO19" i="34" s="1"/>
  <c r="W20" i="34"/>
  <c r="AG19" i="34"/>
  <c r="AP19" i="34" s="1"/>
  <c r="AF18" i="40"/>
  <c r="AO18" i="40" s="1"/>
  <c r="AG18" i="40"/>
  <c r="AP18" i="40" s="1"/>
  <c r="AF17" i="24"/>
  <c r="AO17" i="24" s="1"/>
  <c r="AG17" i="24"/>
  <c r="AP17" i="24" s="1"/>
  <c r="W18" i="24"/>
  <c r="AE17" i="24"/>
  <c r="AF18" i="30"/>
  <c r="AO18" i="30" s="1"/>
  <c r="AG18" i="30"/>
  <c r="AP18" i="30" s="1"/>
  <c r="AE18" i="30"/>
  <c r="W19" i="30"/>
  <c r="AG19" i="64"/>
  <c r="AP19" i="64" s="1"/>
  <c r="AG18" i="17"/>
  <c r="AP18" i="17" s="1"/>
  <c r="W19" i="84"/>
  <c r="AE20" i="80"/>
  <c r="AH17" i="104"/>
  <c r="AQ17" i="104" s="1"/>
  <c r="AN18" i="45"/>
  <c r="AI18" i="45"/>
  <c r="W18" i="91"/>
  <c r="AG17" i="91"/>
  <c r="AP17" i="91" s="1"/>
  <c r="AF17" i="91"/>
  <c r="AO17" i="91" s="1"/>
  <c r="AE17" i="91"/>
  <c r="AR18" i="25"/>
  <c r="Y19" i="28"/>
  <c r="X19" i="28"/>
  <c r="AN18" i="90"/>
  <c r="AI18" i="90"/>
  <c r="Y20" i="16"/>
  <c r="X20" i="16"/>
  <c r="AN18" i="13"/>
  <c r="AI18" i="13"/>
  <c r="AN17" i="96"/>
  <c r="X18" i="23"/>
  <c r="Y19" i="58"/>
  <c r="X19" i="58"/>
  <c r="AN18" i="60"/>
  <c r="AI18" i="60"/>
  <c r="AR17" i="84"/>
  <c r="Y19" i="20"/>
  <c r="X19" i="20"/>
  <c r="AR16" i="51"/>
  <c r="AN17" i="75"/>
  <c r="AI17" i="75"/>
  <c r="AN19" i="71"/>
  <c r="AI19" i="71"/>
  <c r="AI17" i="52"/>
  <c r="AN17" i="52"/>
  <c r="AH19" i="88"/>
  <c r="AQ19" i="88" s="1"/>
  <c r="AH18" i="36"/>
  <c r="AQ18" i="36" s="1"/>
  <c r="AN19" i="44"/>
  <c r="AI19" i="44"/>
  <c r="AI18" i="22"/>
  <c r="AN18" i="22"/>
  <c r="AN17" i="26"/>
  <c r="AI17" i="26"/>
  <c r="Y19" i="69"/>
  <c r="X19" i="69"/>
  <c r="Y18" i="99"/>
  <c r="X18" i="99"/>
  <c r="Y18" i="66"/>
  <c r="X18" i="66"/>
  <c r="AF18" i="83"/>
  <c r="AO18" i="83" s="1"/>
  <c r="W19" i="83"/>
  <c r="AE18" i="83"/>
  <c r="AG18" i="83"/>
  <c r="AP18" i="83" s="1"/>
  <c r="AH18" i="14"/>
  <c r="AQ18" i="14" s="1"/>
  <c r="AH19" i="34"/>
  <c r="AQ19" i="34" s="1"/>
  <c r="AH18" i="30"/>
  <c r="AQ18" i="30" s="1"/>
  <c r="AH19" i="2"/>
  <c r="AQ19" i="2" s="1"/>
  <c r="AF19" i="18"/>
  <c r="AO19" i="18" s="1"/>
  <c r="AE19" i="18"/>
  <c r="AG19" i="18"/>
  <c r="AP19" i="18" s="1"/>
  <c r="W20" i="18"/>
  <c r="AF17" i="42"/>
  <c r="AO17" i="42" s="1"/>
  <c r="W18" i="42"/>
  <c r="AR18" i="94"/>
  <c r="AN18" i="19"/>
  <c r="AI18" i="19"/>
  <c r="AI19" i="46"/>
  <c r="AN19" i="46"/>
  <c r="AH17" i="103"/>
  <c r="AQ17" i="103" s="1"/>
  <c r="Y18" i="101"/>
  <c r="X18" i="101"/>
  <c r="AH20" i="80"/>
  <c r="AQ20" i="80" s="1"/>
  <c r="Y19" i="98"/>
  <c r="X19" i="98"/>
  <c r="Z17" i="104"/>
  <c r="AR18" i="88"/>
  <c r="AR17" i="36"/>
  <c r="AI19" i="31"/>
  <c r="AN19" i="31"/>
  <c r="Y19" i="73"/>
  <c r="X19" i="73"/>
  <c r="W19" i="93"/>
  <c r="AG18" i="93"/>
  <c r="AP18" i="93" s="1"/>
  <c r="AF18" i="93"/>
  <c r="AO18" i="93" s="1"/>
  <c r="AE18" i="93"/>
  <c r="Y19" i="13"/>
  <c r="X19" i="13"/>
  <c r="AN18" i="39"/>
  <c r="AI18" i="39"/>
  <c r="AI18" i="49"/>
  <c r="AN18" i="49"/>
  <c r="Y19" i="60"/>
  <c r="X19" i="60"/>
  <c r="AR17" i="95"/>
  <c r="AR18" i="34"/>
  <c r="AE18" i="82"/>
  <c r="AF18" i="82"/>
  <c r="AO18" i="82" s="1"/>
  <c r="W19" i="82"/>
  <c r="AG18" i="82"/>
  <c r="AP18" i="82" s="1"/>
  <c r="AR18" i="68"/>
  <c r="AF18" i="70"/>
  <c r="AO18" i="70" s="1"/>
  <c r="AE18" i="70"/>
  <c r="W19" i="70"/>
  <c r="AG18" i="70"/>
  <c r="AP18" i="70" s="1"/>
  <c r="AN18" i="20"/>
  <c r="AR17" i="30"/>
  <c r="AN17" i="101"/>
  <c r="AI17" i="101"/>
  <c r="Y19" i="77"/>
  <c r="X19" i="77"/>
  <c r="AH19" i="94"/>
  <c r="AQ19" i="94" s="1"/>
  <c r="W20" i="88"/>
  <c r="AF19" i="88"/>
  <c r="AO19" i="88" s="1"/>
  <c r="AE19" i="88"/>
  <c r="W19" i="36"/>
  <c r="AE18" i="36"/>
  <c r="AN18" i="98"/>
  <c r="AH19" i="64"/>
  <c r="AQ19" i="64" s="1"/>
  <c r="AH17" i="24"/>
  <c r="AQ17" i="24" s="1"/>
  <c r="W19" i="105"/>
  <c r="AG18" i="105"/>
  <c r="AP18" i="105" s="1"/>
  <c r="AF18" i="105"/>
  <c r="AO18" i="105" s="1"/>
  <c r="AE18" i="105"/>
  <c r="AF18" i="86"/>
  <c r="AO18" i="86" s="1"/>
  <c r="AG18" i="86"/>
  <c r="AP18" i="86" s="1"/>
  <c r="AE18" i="86"/>
  <c r="W19" i="86"/>
  <c r="AN19" i="76"/>
  <c r="AI19" i="76"/>
  <c r="AH20" i="85"/>
  <c r="AQ20" i="85" s="1"/>
  <c r="AR17" i="14"/>
  <c r="AF18" i="92"/>
  <c r="AO18" i="92" s="1"/>
  <c r="AG18" i="92"/>
  <c r="AP18" i="92" s="1"/>
  <c r="AE18" i="92"/>
  <c r="W19" i="92"/>
  <c r="W19" i="63"/>
  <c r="AG18" i="63"/>
  <c r="AP18" i="63" s="1"/>
  <c r="AF18" i="63"/>
  <c r="AO18" i="63" s="1"/>
  <c r="AE18" i="63"/>
  <c r="AH18" i="87"/>
  <c r="AQ18" i="87" s="1"/>
  <c r="AF18" i="61"/>
  <c r="AO18" i="61" s="1"/>
  <c r="AE18" i="61"/>
  <c r="W19" i="61"/>
  <c r="AG18" i="61"/>
  <c r="AP18" i="61" s="1"/>
  <c r="Z18" i="14"/>
  <c r="AH17" i="51"/>
  <c r="AQ17" i="51" s="1"/>
  <c r="W20" i="79"/>
  <c r="AG19" i="79"/>
  <c r="AP19" i="79" s="1"/>
  <c r="AF19" i="79"/>
  <c r="AO19" i="79" s="1"/>
  <c r="AE19" i="79"/>
  <c r="AN18" i="73"/>
  <c r="AI18" i="73"/>
  <c r="AI19" i="38"/>
  <c r="AN19" i="38"/>
  <c r="Y19" i="45"/>
  <c r="X19" i="45"/>
  <c r="AR19" i="89"/>
  <c r="W19" i="27"/>
  <c r="AE18" i="27"/>
  <c r="AF18" i="27"/>
  <c r="AO18" i="27" s="1"/>
  <c r="AG18" i="27"/>
  <c r="AP18" i="27" s="1"/>
  <c r="AF18" i="97"/>
  <c r="AO18" i="97" s="1"/>
  <c r="W19" i="97"/>
  <c r="AE18" i="97"/>
  <c r="AG18" i="97"/>
  <c r="AP18" i="97" s="1"/>
  <c r="AR17" i="105"/>
  <c r="AR18" i="64"/>
  <c r="AH19" i="41"/>
  <c r="AQ19" i="41" s="1"/>
  <c r="AH19" i="25"/>
  <c r="AQ19" i="25" s="1"/>
  <c r="AH18" i="95"/>
  <c r="AQ18" i="95" s="1"/>
  <c r="Y20" i="46"/>
  <c r="X20" i="46"/>
  <c r="AH18" i="43"/>
  <c r="AQ18" i="43" s="1"/>
  <c r="AH19" i="68"/>
  <c r="AQ19" i="68" s="1"/>
  <c r="W19" i="72"/>
  <c r="AG18" i="72"/>
  <c r="AP18" i="72" s="1"/>
  <c r="AF18" i="72"/>
  <c r="AO18" i="72" s="1"/>
  <c r="AE18" i="72"/>
  <c r="AR16" i="42"/>
  <c r="AE19" i="53"/>
  <c r="AF19" i="53"/>
  <c r="AO19" i="53" s="1"/>
  <c r="AG19" i="53"/>
  <c r="AP19" i="53" s="1"/>
  <c r="W20" i="53"/>
  <c r="AI18" i="77"/>
  <c r="AN18" i="77"/>
  <c r="Y19" i="22"/>
  <c r="X19" i="22"/>
  <c r="Y19" i="102"/>
  <c r="X19" i="102"/>
  <c r="Y19" i="90"/>
  <c r="X19" i="90"/>
  <c r="Y19" i="78"/>
  <c r="X19" i="78"/>
  <c r="Y20" i="15"/>
  <c r="X20" i="15"/>
  <c r="AN18" i="59"/>
  <c r="Y19" i="29"/>
  <c r="X19" i="29"/>
  <c r="W19" i="81"/>
  <c r="AG18" i="81"/>
  <c r="AP18" i="81" s="1"/>
  <c r="AF18" i="81"/>
  <c r="AO18" i="81" s="1"/>
  <c r="AE18" i="81"/>
  <c r="AE19" i="100"/>
  <c r="W20" i="100"/>
  <c r="AF19" i="100"/>
  <c r="AO19" i="100" s="1"/>
  <c r="AG19" i="100"/>
  <c r="AP19" i="100" s="1"/>
  <c r="AR18" i="67"/>
  <c r="AR16" i="104"/>
  <c r="Y20" i="71"/>
  <c r="X20" i="71"/>
  <c r="AH18" i="40"/>
  <c r="AQ18" i="40" s="1"/>
  <c r="AH20" i="9"/>
  <c r="AQ20" i="9" s="1"/>
  <c r="AR17" i="40"/>
  <c r="AH19" i="33"/>
  <c r="AQ19" i="33" s="1"/>
  <c r="AH19" i="67"/>
  <c r="AQ19" i="67" s="1"/>
  <c r="AR17" i="17"/>
  <c r="Y20" i="38"/>
  <c r="X20" i="38"/>
  <c r="AI19" i="16"/>
  <c r="AN19" i="16"/>
  <c r="Y18" i="96"/>
  <c r="X18" i="96"/>
  <c r="AR19" i="80"/>
  <c r="AR18" i="2"/>
  <c r="AE18" i="55"/>
  <c r="AF18" i="55"/>
  <c r="AO18" i="55" s="1"/>
  <c r="AG18" i="55"/>
  <c r="AP18" i="55" s="1"/>
  <c r="W19" i="55"/>
  <c r="AI19" i="12"/>
  <c r="AN19" i="12"/>
  <c r="AH18" i="84"/>
  <c r="AQ18" i="84" s="1"/>
  <c r="AR19" i="9"/>
  <c r="Z19" i="25"/>
  <c r="Z18" i="95"/>
  <c r="AF19" i="62"/>
  <c r="AO19" i="62" s="1"/>
  <c r="AE19" i="62"/>
  <c r="W20" i="62"/>
  <c r="AG19" i="62"/>
  <c r="AP19" i="62" s="1"/>
  <c r="AR18" i="41"/>
  <c r="Y18" i="75"/>
  <c r="X18" i="75"/>
  <c r="Z18" i="43"/>
  <c r="Z19" i="68"/>
  <c r="AR16" i="24"/>
  <c r="Y18" i="52"/>
  <c r="X18" i="52"/>
  <c r="AR17" i="87"/>
  <c r="AR18" i="33"/>
  <c r="AR16" i="50"/>
  <c r="AI18" i="28"/>
  <c r="AN18" i="28"/>
  <c r="Y20" i="44"/>
  <c r="X20" i="44"/>
  <c r="AN18" i="69"/>
  <c r="AI18" i="69"/>
  <c r="AN17" i="99"/>
  <c r="AI17" i="99"/>
  <c r="AN17" i="66"/>
  <c r="AI18" i="29"/>
  <c r="AN18" i="29"/>
  <c r="AE18" i="54"/>
  <c r="AF18" i="54"/>
  <c r="AO18" i="54" s="1"/>
  <c r="AG18" i="54"/>
  <c r="AP18" i="54" s="1"/>
  <c r="W19" i="54"/>
  <c r="AH20" i="89"/>
  <c r="AQ20" i="89" s="1"/>
  <c r="AN18" i="102"/>
  <c r="AI18" i="102"/>
  <c r="Y18" i="26"/>
  <c r="X18" i="26"/>
  <c r="AR17" i="43"/>
  <c r="W19" i="21"/>
  <c r="AE18" i="21"/>
  <c r="AG18" i="21"/>
  <c r="AP18" i="21" s="1"/>
  <c r="AF18" i="21"/>
  <c r="AO18" i="21" s="1"/>
  <c r="Y20" i="31"/>
  <c r="X20" i="31"/>
  <c r="AH18" i="105"/>
  <c r="AQ18" i="105" s="1"/>
  <c r="AE17" i="10"/>
  <c r="AF17" i="10"/>
  <c r="AO17" i="10" s="1"/>
  <c r="W18" i="10"/>
  <c r="AG17" i="10"/>
  <c r="AP17" i="10" s="1"/>
  <c r="AE17" i="11"/>
  <c r="W18" i="11"/>
  <c r="AG17" i="11"/>
  <c r="AP17" i="11" s="1"/>
  <c r="AF17" i="11"/>
  <c r="AO17" i="11" s="1"/>
  <c r="AH18" i="17"/>
  <c r="AQ18" i="17" s="1"/>
  <c r="Y20" i="76"/>
  <c r="X20" i="76"/>
  <c r="AI17" i="23"/>
  <c r="Y19" i="39"/>
  <c r="X19" i="39"/>
  <c r="Y19" i="49"/>
  <c r="X19" i="49"/>
  <c r="AN18" i="58"/>
  <c r="AI18" i="58"/>
  <c r="AF19" i="74"/>
  <c r="AO19" i="74" s="1"/>
  <c r="AE19" i="74"/>
  <c r="W20" i="74"/>
  <c r="AG19" i="74"/>
  <c r="AP19" i="74" s="1"/>
  <c r="AR19" i="85"/>
  <c r="Y20" i="12"/>
  <c r="X20" i="12"/>
  <c r="AH17" i="42"/>
  <c r="AQ17" i="42" s="1"/>
  <c r="AF18" i="65"/>
  <c r="AO18" i="65" s="1"/>
  <c r="W19" i="65"/>
  <c r="AE18" i="65"/>
  <c r="AG18" i="65"/>
  <c r="AP18" i="65" s="1"/>
  <c r="AG18" i="35"/>
  <c r="AP18" i="35" s="1"/>
  <c r="AF18" i="35"/>
  <c r="AO18" i="35" s="1"/>
  <c r="W19" i="35"/>
  <c r="AE18" i="35"/>
  <c r="AR16" i="103"/>
  <c r="Y19" i="19"/>
  <c r="X19" i="19"/>
  <c r="AG19" i="37"/>
  <c r="AP19" i="37" s="1"/>
  <c r="AF19" i="37"/>
  <c r="AO19" i="37" s="1"/>
  <c r="W20" i="37"/>
  <c r="AE19" i="37"/>
  <c r="AH17" i="50"/>
  <c r="AQ17" i="50" s="1"/>
  <c r="AI18" i="48"/>
  <c r="AN18" i="48"/>
  <c r="AI17" i="32"/>
  <c r="AN17" i="32"/>
  <c r="W19" i="40" l="1"/>
  <c r="AF17" i="50"/>
  <c r="AO17" i="50" s="1"/>
  <c r="AI19" i="47"/>
  <c r="AF19" i="33"/>
  <c r="AO19" i="33" s="1"/>
  <c r="AF20" i="85"/>
  <c r="AO20" i="85" s="1"/>
  <c r="AE20" i="85"/>
  <c r="W20" i="67"/>
  <c r="AI18" i="98"/>
  <c r="AI17" i="96"/>
  <c r="Y20" i="47"/>
  <c r="Z20" i="12"/>
  <c r="AI18" i="20"/>
  <c r="AR18" i="20" s="1"/>
  <c r="W18" i="51"/>
  <c r="AF19" i="94"/>
  <c r="AO19" i="94" s="1"/>
  <c r="AF18" i="17"/>
  <c r="AO18" i="17" s="1"/>
  <c r="X19" i="48"/>
  <c r="AG19" i="94"/>
  <c r="AP19" i="94" s="1"/>
  <c r="AF19" i="41"/>
  <c r="AO19" i="41" s="1"/>
  <c r="AE19" i="33"/>
  <c r="AN19" i="33" s="1"/>
  <c r="AN19" i="47"/>
  <c r="W21" i="80"/>
  <c r="AF20" i="80"/>
  <c r="AO20" i="80" s="1"/>
  <c r="AF18" i="84"/>
  <c r="AO18" i="84" s="1"/>
  <c r="Z18" i="23"/>
  <c r="AE18" i="23" s="1"/>
  <c r="AI17" i="66"/>
  <c r="AR17" i="66" s="1"/>
  <c r="Z20" i="44"/>
  <c r="Y19" i="59"/>
  <c r="Z19" i="59" s="1"/>
  <c r="AG18" i="36"/>
  <c r="AP18" i="36" s="1"/>
  <c r="AE17" i="42"/>
  <c r="AG18" i="84"/>
  <c r="AP18" i="84" s="1"/>
  <c r="AF17" i="103"/>
  <c r="AO17" i="103" s="1"/>
  <c r="AF18" i="87"/>
  <c r="AO18" i="87" s="1"/>
  <c r="AG19" i="2"/>
  <c r="AP19" i="2" s="1"/>
  <c r="AG18" i="87"/>
  <c r="AP18" i="87" s="1"/>
  <c r="Z19" i="13"/>
  <c r="W20" i="94"/>
  <c r="AE18" i="17"/>
  <c r="AE18" i="87"/>
  <c r="AI19" i="15"/>
  <c r="AI18" i="78"/>
  <c r="AR18" i="78" s="1"/>
  <c r="AG17" i="51"/>
  <c r="AP17" i="51" s="1"/>
  <c r="AG19" i="67"/>
  <c r="AP19" i="67" s="1"/>
  <c r="Z19" i="78"/>
  <c r="Y18" i="32"/>
  <c r="AI18" i="59"/>
  <c r="AF19" i="2"/>
  <c r="AO19" i="2" s="1"/>
  <c r="AE20" i="9"/>
  <c r="W20" i="2"/>
  <c r="X20" i="2" s="1"/>
  <c r="W21" i="89"/>
  <c r="X18" i="32"/>
  <c r="Z18" i="32" s="1"/>
  <c r="AE19" i="41"/>
  <c r="AN19" i="41" s="1"/>
  <c r="AE20" i="89"/>
  <c r="Z18" i="75"/>
  <c r="AG20" i="89"/>
  <c r="AP20" i="89" s="1"/>
  <c r="Z20" i="76"/>
  <c r="W20" i="64"/>
  <c r="Y20" i="64" s="1"/>
  <c r="AG19" i="41"/>
  <c r="AP19" i="41" s="1"/>
  <c r="W21" i="85"/>
  <c r="Y21" i="85" s="1"/>
  <c r="AG20" i="9"/>
  <c r="AP20" i="9" s="1"/>
  <c r="AF19" i="67"/>
  <c r="AO19" i="67" s="1"/>
  <c r="Z19" i="77"/>
  <c r="W20" i="77" s="1"/>
  <c r="AE19" i="64"/>
  <c r="AI19" i="64" s="1"/>
  <c r="W21" i="9"/>
  <c r="Z19" i="73"/>
  <c r="AE19" i="73" s="1"/>
  <c r="Z19" i="58"/>
  <c r="AE19" i="58" s="1"/>
  <c r="Z20" i="15"/>
  <c r="Z19" i="90"/>
  <c r="AE19" i="90" s="1"/>
  <c r="Z19" i="22"/>
  <c r="AG19" i="22" s="1"/>
  <c r="AP19" i="22" s="1"/>
  <c r="Z18" i="52"/>
  <c r="AE18" i="52" s="1"/>
  <c r="Z19" i="29"/>
  <c r="AF19" i="29" s="1"/>
  <c r="AO19" i="29" s="1"/>
  <c r="Z19" i="48"/>
  <c r="Z20" i="16"/>
  <c r="AF20" i="16" s="1"/>
  <c r="AO20" i="16" s="1"/>
  <c r="Z20" i="46"/>
  <c r="AE20" i="46" s="1"/>
  <c r="Z19" i="102"/>
  <c r="W20" i="102" s="1"/>
  <c r="AG20" i="46"/>
  <c r="AP20" i="46" s="1"/>
  <c r="AE20" i="12"/>
  <c r="W21" i="12"/>
  <c r="AF20" i="12"/>
  <c r="AO20" i="12" s="1"/>
  <c r="AG20" i="12"/>
  <c r="AP20" i="12" s="1"/>
  <c r="W20" i="22"/>
  <c r="AR18" i="48"/>
  <c r="AH18" i="26"/>
  <c r="AQ18" i="26" s="1"/>
  <c r="AI19" i="62"/>
  <c r="AN19" i="62"/>
  <c r="Y20" i="100"/>
  <c r="X20" i="100"/>
  <c r="AG19" i="90"/>
  <c r="AP19" i="90" s="1"/>
  <c r="AH19" i="45"/>
  <c r="AQ19" i="45" s="1"/>
  <c r="Y19" i="92"/>
  <c r="X19" i="92"/>
  <c r="AH19" i="59"/>
  <c r="AQ19" i="59" s="1"/>
  <c r="AF19" i="77"/>
  <c r="AO19" i="77" s="1"/>
  <c r="AE19" i="77"/>
  <c r="AG19" i="77"/>
  <c r="AP19" i="77" s="1"/>
  <c r="W20" i="13"/>
  <c r="AG19" i="13"/>
  <c r="AP19" i="13" s="1"/>
  <c r="AF19" i="13"/>
  <c r="AO19" i="13" s="1"/>
  <c r="AE19" i="13"/>
  <c r="Y20" i="18"/>
  <c r="X20" i="18"/>
  <c r="Y20" i="74"/>
  <c r="X20" i="74"/>
  <c r="AH18" i="96"/>
  <c r="AQ18" i="96" s="1"/>
  <c r="AN19" i="100"/>
  <c r="AI19" i="100"/>
  <c r="AI19" i="53"/>
  <c r="AN19" i="53"/>
  <c r="Y19" i="72"/>
  <c r="X19" i="72"/>
  <c r="Z19" i="45"/>
  <c r="AN19" i="79"/>
  <c r="AI19" i="79"/>
  <c r="AE18" i="14"/>
  <c r="W19" i="14"/>
  <c r="AF18" i="14"/>
  <c r="AO18" i="14" s="1"/>
  <c r="AG18" i="14"/>
  <c r="AP18" i="14" s="1"/>
  <c r="AI18" i="92"/>
  <c r="AN18" i="92"/>
  <c r="AI18" i="83"/>
  <c r="AN18" i="83"/>
  <c r="AH18" i="99"/>
  <c r="AQ18" i="99" s="1"/>
  <c r="AR17" i="26"/>
  <c r="AR19" i="71"/>
  <c r="AH19" i="20"/>
  <c r="AQ19" i="20" s="1"/>
  <c r="AH19" i="28"/>
  <c r="AQ19" i="28" s="1"/>
  <c r="Y21" i="80"/>
  <c r="X21" i="80"/>
  <c r="Y19" i="84"/>
  <c r="X19" i="84"/>
  <c r="Y20" i="2"/>
  <c r="AN17" i="24"/>
  <c r="AI17" i="24"/>
  <c r="AN20" i="85"/>
  <c r="AI20" i="85"/>
  <c r="AN17" i="50"/>
  <c r="AI17" i="50"/>
  <c r="AN20" i="89"/>
  <c r="Y20" i="67"/>
  <c r="X20" i="67"/>
  <c r="AI19" i="37"/>
  <c r="AN19" i="37"/>
  <c r="AH19" i="49"/>
  <c r="AQ19" i="49" s="1"/>
  <c r="Y18" i="10"/>
  <c r="X18" i="10"/>
  <c r="AE20" i="44"/>
  <c r="AF20" i="44"/>
  <c r="AO20" i="44" s="1"/>
  <c r="AG20" i="44"/>
  <c r="AP20" i="44" s="1"/>
  <c r="W21" i="44"/>
  <c r="AH20" i="38"/>
  <c r="AQ20" i="38" s="1"/>
  <c r="Y20" i="88"/>
  <c r="X20" i="88"/>
  <c r="AH19" i="73"/>
  <c r="AQ19" i="73" s="1"/>
  <c r="Y18" i="51"/>
  <c r="X18" i="51"/>
  <c r="AR17" i="99"/>
  <c r="AN18" i="65"/>
  <c r="AI18" i="65"/>
  <c r="AI19" i="74"/>
  <c r="AN19" i="74"/>
  <c r="AH20" i="76"/>
  <c r="AQ20" i="76" s="1"/>
  <c r="AI17" i="10"/>
  <c r="AN17" i="10"/>
  <c r="AI18" i="21"/>
  <c r="AN18" i="21"/>
  <c r="AI18" i="54"/>
  <c r="AN18" i="54"/>
  <c r="AI18" i="55"/>
  <c r="AN18" i="55"/>
  <c r="Z18" i="96"/>
  <c r="Z20" i="38"/>
  <c r="AN18" i="81"/>
  <c r="AI18" i="81"/>
  <c r="AH19" i="78"/>
  <c r="AQ19" i="78" s="1"/>
  <c r="AH19" i="102"/>
  <c r="AQ19" i="102" s="1"/>
  <c r="AI18" i="27"/>
  <c r="AN18" i="27"/>
  <c r="AN18" i="63"/>
  <c r="AI18" i="63"/>
  <c r="AR19" i="76"/>
  <c r="AN18" i="105"/>
  <c r="AI18" i="105"/>
  <c r="AH19" i="48"/>
  <c r="AQ19" i="48" s="1"/>
  <c r="Y19" i="36"/>
  <c r="X19" i="36"/>
  <c r="AR19" i="47"/>
  <c r="AR17" i="101"/>
  <c r="AR18" i="49"/>
  <c r="AN18" i="93"/>
  <c r="AI18" i="93"/>
  <c r="Y18" i="42"/>
  <c r="X18" i="42"/>
  <c r="AN19" i="18"/>
  <c r="AI19" i="18"/>
  <c r="Y19" i="83"/>
  <c r="X19" i="83"/>
  <c r="Z18" i="99"/>
  <c r="Z19" i="20"/>
  <c r="AH19" i="58"/>
  <c r="AQ19" i="58" s="1"/>
  <c r="AR17" i="96"/>
  <c r="AI20" i="80"/>
  <c r="AN20" i="80"/>
  <c r="AN19" i="2"/>
  <c r="Y18" i="24"/>
  <c r="X18" i="24"/>
  <c r="AI18" i="40"/>
  <c r="AN18" i="40"/>
  <c r="Y18" i="103"/>
  <c r="X18" i="103"/>
  <c r="AN18" i="87"/>
  <c r="Y20" i="33"/>
  <c r="X20" i="33"/>
  <c r="AR17" i="23"/>
  <c r="Y20" i="37"/>
  <c r="X20" i="37"/>
  <c r="Z19" i="49"/>
  <c r="AH20" i="31"/>
  <c r="AQ20" i="31" s="1"/>
  <c r="Y19" i="21"/>
  <c r="X19" i="21"/>
  <c r="AR18" i="102"/>
  <c r="AR18" i="69"/>
  <c r="AR18" i="28"/>
  <c r="AF19" i="68"/>
  <c r="AO19" i="68" s="1"/>
  <c r="AE19" i="68"/>
  <c r="W20" i="68"/>
  <c r="AG19" i="68"/>
  <c r="AP19" i="68" s="1"/>
  <c r="AF18" i="95"/>
  <c r="AO18" i="95" s="1"/>
  <c r="W19" i="95"/>
  <c r="AG18" i="95"/>
  <c r="AP18" i="95" s="1"/>
  <c r="AE18" i="95"/>
  <c r="AH20" i="71"/>
  <c r="AQ20" i="71" s="1"/>
  <c r="AR18" i="59"/>
  <c r="W20" i="78"/>
  <c r="AG19" i="78"/>
  <c r="AP19" i="78" s="1"/>
  <c r="AF19" i="78"/>
  <c r="AO19" i="78" s="1"/>
  <c r="AE19" i="78"/>
  <c r="AF19" i="102"/>
  <c r="AO19" i="102" s="1"/>
  <c r="AR18" i="77"/>
  <c r="AN18" i="97"/>
  <c r="AI18" i="97"/>
  <c r="Y19" i="27"/>
  <c r="X19" i="27"/>
  <c r="Y19" i="61"/>
  <c r="X19" i="61"/>
  <c r="AR19" i="15"/>
  <c r="AE19" i="48"/>
  <c r="AF19" i="48"/>
  <c r="AO19" i="48" s="1"/>
  <c r="AG19" i="48"/>
  <c r="AP19" i="48" s="1"/>
  <c r="W20" i="48"/>
  <c r="AN19" i="88"/>
  <c r="AI19" i="88"/>
  <c r="Y19" i="70"/>
  <c r="X19" i="70"/>
  <c r="Y19" i="82"/>
  <c r="X19" i="82"/>
  <c r="AR18" i="39"/>
  <c r="AF17" i="104"/>
  <c r="AO17" i="104" s="1"/>
  <c r="AE17" i="104"/>
  <c r="AG17" i="104"/>
  <c r="AP17" i="104" s="1"/>
  <c r="W18" i="104"/>
  <c r="AH18" i="101"/>
  <c r="AQ18" i="101" s="1"/>
  <c r="AR19" i="46"/>
  <c r="AR17" i="75"/>
  <c r="Z19" i="28"/>
  <c r="Y18" i="91"/>
  <c r="X18" i="91"/>
  <c r="Y19" i="30"/>
  <c r="X19" i="30"/>
  <c r="Y20" i="41"/>
  <c r="X20" i="41"/>
  <c r="Y20" i="34"/>
  <c r="X20" i="34"/>
  <c r="AN17" i="103"/>
  <c r="AI17" i="103"/>
  <c r="AN17" i="51"/>
  <c r="AI17" i="51"/>
  <c r="Y21" i="9"/>
  <c r="X21" i="9"/>
  <c r="AF18" i="52"/>
  <c r="AO18" i="52" s="1"/>
  <c r="AG18" i="52"/>
  <c r="AP18" i="52" s="1"/>
  <c r="W19" i="52"/>
  <c r="AH19" i="29"/>
  <c r="AQ19" i="29" s="1"/>
  <c r="AN18" i="36"/>
  <c r="AI18" i="35"/>
  <c r="AN18" i="35"/>
  <c r="AH19" i="39"/>
  <c r="AQ19" i="39" s="1"/>
  <c r="AF20" i="76"/>
  <c r="AO20" i="76" s="1"/>
  <c r="W21" i="76"/>
  <c r="AG20" i="76"/>
  <c r="AP20" i="76" s="1"/>
  <c r="AE20" i="76"/>
  <c r="Y18" i="11"/>
  <c r="X18" i="11"/>
  <c r="AR17" i="32"/>
  <c r="Z19" i="39"/>
  <c r="AI17" i="11"/>
  <c r="AN17" i="11"/>
  <c r="AR18" i="29"/>
  <c r="AH18" i="52"/>
  <c r="AQ18" i="52" s="1"/>
  <c r="AE18" i="43"/>
  <c r="AF18" i="43"/>
  <c r="AO18" i="43" s="1"/>
  <c r="AG18" i="43"/>
  <c r="AP18" i="43" s="1"/>
  <c r="W19" i="43"/>
  <c r="AE19" i="25"/>
  <c r="AF19" i="25"/>
  <c r="AO19" i="25" s="1"/>
  <c r="AG19" i="25"/>
  <c r="AP19" i="25" s="1"/>
  <c r="W20" i="25"/>
  <c r="AR19" i="12"/>
  <c r="Z20" i="71"/>
  <c r="Y20" i="53"/>
  <c r="X20" i="53"/>
  <c r="AN18" i="72"/>
  <c r="AI18" i="72"/>
  <c r="Y19" i="97"/>
  <c r="X19" i="97"/>
  <c r="AR19" i="38"/>
  <c r="Y20" i="79"/>
  <c r="X20" i="79"/>
  <c r="AN18" i="61"/>
  <c r="AI18" i="61"/>
  <c r="Y19" i="86"/>
  <c r="X19" i="86"/>
  <c r="AR18" i="98"/>
  <c r="AN18" i="70"/>
  <c r="AI18" i="70"/>
  <c r="AH19" i="60"/>
  <c r="AQ19" i="60" s="1"/>
  <c r="AR19" i="31"/>
  <c r="AH19" i="98"/>
  <c r="AQ19" i="98" s="1"/>
  <c r="Z18" i="101"/>
  <c r="AR18" i="19"/>
  <c r="AH18" i="66"/>
  <c r="AQ18" i="66" s="1"/>
  <c r="AH19" i="69"/>
  <c r="AQ19" i="69" s="1"/>
  <c r="AR18" i="22"/>
  <c r="AR18" i="13"/>
  <c r="AR18" i="45"/>
  <c r="Y20" i="94"/>
  <c r="X20" i="94"/>
  <c r="AN18" i="84"/>
  <c r="AN18" i="17"/>
  <c r="AI18" i="30"/>
  <c r="AN18" i="30"/>
  <c r="Y18" i="50"/>
  <c r="X18" i="50"/>
  <c r="AN19" i="67"/>
  <c r="W19" i="75"/>
  <c r="AG18" i="75"/>
  <c r="AP18" i="75" s="1"/>
  <c r="AF18" i="75"/>
  <c r="AO18" i="75" s="1"/>
  <c r="AE18" i="75"/>
  <c r="W21" i="15"/>
  <c r="AG20" i="15"/>
  <c r="AP20" i="15" s="1"/>
  <c r="AE20" i="15"/>
  <c r="AF20" i="15"/>
  <c r="AO20" i="15" s="1"/>
  <c r="AH20" i="46"/>
  <c r="AQ20" i="46" s="1"/>
  <c r="AR17" i="52"/>
  <c r="AR18" i="60"/>
  <c r="AG18" i="23"/>
  <c r="AP18" i="23" s="1"/>
  <c r="AH20" i="16"/>
  <c r="AQ20" i="16" s="1"/>
  <c r="AN17" i="91"/>
  <c r="AI17" i="91"/>
  <c r="Y21" i="89"/>
  <c r="X21" i="89"/>
  <c r="AH20" i="47"/>
  <c r="AQ20" i="47" s="1"/>
  <c r="AH20" i="12"/>
  <c r="AQ20" i="12" s="1"/>
  <c r="Z18" i="26"/>
  <c r="Z20" i="47"/>
  <c r="Y19" i="65"/>
  <c r="X19" i="65"/>
  <c r="AH19" i="19"/>
  <c r="AQ19" i="19" s="1"/>
  <c r="Y19" i="35"/>
  <c r="X19" i="35"/>
  <c r="AR18" i="58"/>
  <c r="Z19" i="19"/>
  <c r="Z20" i="31"/>
  <c r="Y19" i="54"/>
  <c r="X19" i="54"/>
  <c r="AH20" i="44"/>
  <c r="AQ20" i="44" s="1"/>
  <c r="AH18" i="75"/>
  <c r="AQ18" i="75" s="1"/>
  <c r="Y20" i="62"/>
  <c r="X20" i="62"/>
  <c r="Y19" i="55"/>
  <c r="X19" i="55"/>
  <c r="AR19" i="16"/>
  <c r="Y19" i="81"/>
  <c r="X19" i="81"/>
  <c r="AH20" i="15"/>
  <c r="AQ20" i="15" s="1"/>
  <c r="AH19" i="90"/>
  <c r="AQ19" i="90" s="1"/>
  <c r="AH19" i="22"/>
  <c r="AQ19" i="22" s="1"/>
  <c r="AR18" i="73"/>
  <c r="Y19" i="63"/>
  <c r="X19" i="63"/>
  <c r="AI18" i="86"/>
  <c r="AN18" i="86"/>
  <c r="Y19" i="105"/>
  <c r="X19" i="105"/>
  <c r="AH19" i="77"/>
  <c r="AQ19" i="77" s="1"/>
  <c r="AN18" i="82"/>
  <c r="AI18" i="82"/>
  <c r="Z19" i="60"/>
  <c r="AH19" i="13"/>
  <c r="AQ19" i="13" s="1"/>
  <c r="Y19" i="93"/>
  <c r="X19" i="93"/>
  <c r="Z19" i="98"/>
  <c r="AN17" i="42"/>
  <c r="AI17" i="42"/>
  <c r="Z18" i="66"/>
  <c r="Z19" i="69"/>
  <c r="AR19" i="44"/>
  <c r="AH18" i="23"/>
  <c r="AQ18" i="23" s="1"/>
  <c r="AR18" i="90"/>
  <c r="AN19" i="94"/>
  <c r="AI19" i="94"/>
  <c r="Y19" i="17"/>
  <c r="X19" i="17"/>
  <c r="Y19" i="40"/>
  <c r="X19" i="40"/>
  <c r="AI19" i="34"/>
  <c r="AN19" i="34"/>
  <c r="Y19" i="87"/>
  <c r="X19" i="87"/>
  <c r="AI19" i="33"/>
  <c r="AI18" i="17" l="1"/>
  <c r="AI19" i="41"/>
  <c r="AR19" i="41" s="1"/>
  <c r="AI20" i="9"/>
  <c r="AN20" i="9"/>
  <c r="AI19" i="67"/>
  <c r="AI18" i="36"/>
  <c r="AI18" i="87"/>
  <c r="AH18" i="32"/>
  <c r="AQ18" i="32" s="1"/>
  <c r="W19" i="23"/>
  <c r="AE19" i="102"/>
  <c r="AN19" i="64"/>
  <c r="AF19" i="22"/>
  <c r="AO19" i="22" s="1"/>
  <c r="AG19" i="102"/>
  <c r="AP19" i="102" s="1"/>
  <c r="AI18" i="84"/>
  <c r="AR18" i="84" s="1"/>
  <c r="X20" i="64"/>
  <c r="Z20" i="64" s="1"/>
  <c r="AF18" i="23"/>
  <c r="AO18" i="23" s="1"/>
  <c r="Z19" i="81"/>
  <c r="AE19" i="22"/>
  <c r="W21" i="16"/>
  <c r="Z19" i="36"/>
  <c r="W20" i="36" s="1"/>
  <c r="W20" i="29"/>
  <c r="Z20" i="100"/>
  <c r="W21" i="100" s="1"/>
  <c r="Z20" i="53"/>
  <c r="W21" i="53" s="1"/>
  <c r="Z19" i="72"/>
  <c r="W20" i="72" s="1"/>
  <c r="AG20" i="16"/>
  <c r="AP20" i="16" s="1"/>
  <c r="AE20" i="16"/>
  <c r="AN20" i="16" s="1"/>
  <c r="AI20" i="89"/>
  <c r="AE18" i="32"/>
  <c r="AF18" i="32"/>
  <c r="AO18" i="32" s="1"/>
  <c r="AG18" i="32"/>
  <c r="AP18" i="32" s="1"/>
  <c r="W19" i="32"/>
  <c r="AG19" i="73"/>
  <c r="AP19" i="73" s="1"/>
  <c r="Z19" i="87"/>
  <c r="AG19" i="87" s="1"/>
  <c r="AP19" i="87" s="1"/>
  <c r="Z19" i="97"/>
  <c r="W20" i="97" s="1"/>
  <c r="AI19" i="2"/>
  <c r="AR19" i="2" s="1"/>
  <c r="AG19" i="58"/>
  <c r="AP19" i="58" s="1"/>
  <c r="W20" i="73"/>
  <c r="AG19" i="29"/>
  <c r="AP19" i="29" s="1"/>
  <c r="AF19" i="58"/>
  <c r="AO19" i="58" s="1"/>
  <c r="X21" i="85"/>
  <c r="Z21" i="85" s="1"/>
  <c r="AF21" i="85" s="1"/>
  <c r="AO21" i="85" s="1"/>
  <c r="W20" i="58"/>
  <c r="X20" i="58" s="1"/>
  <c r="AF19" i="73"/>
  <c r="AO19" i="73" s="1"/>
  <c r="Z20" i="79"/>
  <c r="AG20" i="79" s="1"/>
  <c r="AP20" i="79" s="1"/>
  <c r="Z19" i="82"/>
  <c r="AF19" i="82" s="1"/>
  <c r="AO19" i="82" s="1"/>
  <c r="Z20" i="74"/>
  <c r="AG20" i="74" s="1"/>
  <c r="AP20" i="74" s="1"/>
  <c r="AF19" i="90"/>
  <c r="AO19" i="90" s="1"/>
  <c r="Z20" i="33"/>
  <c r="AE20" i="33" s="1"/>
  <c r="Z19" i="70"/>
  <c r="AE19" i="70" s="1"/>
  <c r="W20" i="90"/>
  <c r="W21" i="46"/>
  <c r="Y21" i="46" s="1"/>
  <c r="AF20" i="46"/>
  <c r="AO20" i="46" s="1"/>
  <c r="AE19" i="29"/>
  <c r="Z19" i="35"/>
  <c r="AE19" i="35" s="1"/>
  <c r="Z19" i="83"/>
  <c r="W20" i="83" s="1"/>
  <c r="Z19" i="84"/>
  <c r="Z18" i="50"/>
  <c r="W19" i="50" s="1"/>
  <c r="Z18" i="11"/>
  <c r="W19" i="11" s="1"/>
  <c r="Z20" i="41"/>
  <c r="AF20" i="41" s="1"/>
  <c r="AO20" i="41" s="1"/>
  <c r="Z18" i="103"/>
  <c r="AG18" i="103" s="1"/>
  <c r="AP18" i="103" s="1"/>
  <c r="Z19" i="105"/>
  <c r="Z20" i="94"/>
  <c r="AF20" i="94" s="1"/>
  <c r="AO20" i="94" s="1"/>
  <c r="Z20" i="18"/>
  <c r="AG20" i="18" s="1"/>
  <c r="AP20" i="18" s="1"/>
  <c r="AE20" i="79"/>
  <c r="W21" i="79"/>
  <c r="AF20" i="79"/>
  <c r="AO20" i="79" s="1"/>
  <c r="W20" i="81"/>
  <c r="AG19" i="81"/>
  <c r="AP19" i="81" s="1"/>
  <c r="AF19" i="81"/>
  <c r="AO19" i="81" s="1"/>
  <c r="AE19" i="81"/>
  <c r="AH19" i="55"/>
  <c r="AQ19" i="55" s="1"/>
  <c r="AF19" i="97"/>
  <c r="AO19" i="97" s="1"/>
  <c r="Y20" i="78"/>
  <c r="X20" i="78"/>
  <c r="AE19" i="49"/>
  <c r="AF19" i="49"/>
  <c r="AO19" i="49" s="1"/>
  <c r="AG19" i="49"/>
  <c r="AP19" i="49" s="1"/>
  <c r="W20" i="49"/>
  <c r="AF19" i="83"/>
  <c r="AO19" i="83" s="1"/>
  <c r="AR18" i="65"/>
  <c r="AH18" i="10"/>
  <c r="AQ18" i="10" s="1"/>
  <c r="AR19" i="37"/>
  <c r="AH20" i="2"/>
  <c r="AQ20" i="2" s="1"/>
  <c r="AG20" i="100"/>
  <c r="AP20" i="100" s="1"/>
  <c r="AE20" i="100"/>
  <c r="AF20" i="100"/>
  <c r="AO20" i="100" s="1"/>
  <c r="AR19" i="94"/>
  <c r="AH21" i="89"/>
  <c r="AQ21" i="89" s="1"/>
  <c r="Y21" i="15"/>
  <c r="X21" i="15"/>
  <c r="AH19" i="86"/>
  <c r="AQ19" i="86" s="1"/>
  <c r="AF20" i="71"/>
  <c r="AO20" i="71" s="1"/>
  <c r="W21" i="71"/>
  <c r="AG20" i="71"/>
  <c r="AP20" i="71" s="1"/>
  <c r="AE20" i="71"/>
  <c r="AI19" i="25"/>
  <c r="AN19" i="25"/>
  <c r="AH21" i="9"/>
  <c r="AQ21" i="9" s="1"/>
  <c r="AI17" i="104"/>
  <c r="AN17" i="104"/>
  <c r="Y20" i="48"/>
  <c r="X20" i="48"/>
  <c r="Z20" i="48" s="1"/>
  <c r="AH19" i="61"/>
  <c r="AQ19" i="61" s="1"/>
  <c r="AR18" i="97"/>
  <c r="Y19" i="95"/>
  <c r="X19" i="95"/>
  <c r="AH19" i="21"/>
  <c r="AQ19" i="21" s="1"/>
  <c r="AH20" i="37"/>
  <c r="AQ20" i="37" s="1"/>
  <c r="AN18" i="32"/>
  <c r="AR18" i="93"/>
  <c r="AR18" i="55"/>
  <c r="AR17" i="10"/>
  <c r="Z18" i="10"/>
  <c r="AH20" i="67"/>
  <c r="AQ20" i="67" s="1"/>
  <c r="AR18" i="92"/>
  <c r="AR19" i="53"/>
  <c r="AN19" i="90"/>
  <c r="AN19" i="58"/>
  <c r="AF19" i="87"/>
  <c r="AO19" i="87" s="1"/>
  <c r="AE19" i="87"/>
  <c r="AH19" i="54"/>
  <c r="AQ19" i="54" s="1"/>
  <c r="AH19" i="65"/>
  <c r="AQ19" i="65" s="1"/>
  <c r="AR18" i="30"/>
  <c r="AH20" i="79"/>
  <c r="AQ20" i="79" s="1"/>
  <c r="AR18" i="36"/>
  <c r="AR17" i="103"/>
  <c r="AH19" i="40"/>
  <c r="AQ19" i="40" s="1"/>
  <c r="W20" i="60"/>
  <c r="AG19" i="60"/>
  <c r="AP19" i="60" s="1"/>
  <c r="AF19" i="60"/>
  <c r="AO19" i="60" s="1"/>
  <c r="AE19" i="60"/>
  <c r="Z21" i="89"/>
  <c r="AN18" i="75"/>
  <c r="AI18" i="75"/>
  <c r="AH18" i="50"/>
  <c r="AQ18" i="50" s="1"/>
  <c r="AR18" i="17"/>
  <c r="AF18" i="101"/>
  <c r="AO18" i="101" s="1"/>
  <c r="W19" i="101"/>
  <c r="AE18" i="101"/>
  <c r="AG18" i="101"/>
  <c r="AP18" i="101" s="1"/>
  <c r="Z19" i="86"/>
  <c r="AR18" i="72"/>
  <c r="Y19" i="43"/>
  <c r="X19" i="43"/>
  <c r="AR17" i="11"/>
  <c r="Z21" i="9"/>
  <c r="AH20" i="34"/>
  <c r="AQ20" i="34" s="1"/>
  <c r="AH19" i="30"/>
  <c r="AQ19" i="30" s="1"/>
  <c r="AH18" i="91"/>
  <c r="AQ18" i="91" s="1"/>
  <c r="AH19" i="70"/>
  <c r="AQ19" i="70" s="1"/>
  <c r="Z19" i="61"/>
  <c r="Y20" i="102"/>
  <c r="X20" i="102"/>
  <c r="AR20" i="9"/>
  <c r="AR19" i="18"/>
  <c r="AR18" i="105"/>
  <c r="AR18" i="81"/>
  <c r="Y21" i="44"/>
  <c r="X21" i="44"/>
  <c r="Z20" i="67"/>
  <c r="AR20" i="85"/>
  <c r="Z20" i="2"/>
  <c r="AH21" i="80"/>
  <c r="AQ21" i="80" s="1"/>
  <c r="AE19" i="45"/>
  <c r="AF19" i="45"/>
  <c r="AO19" i="45" s="1"/>
  <c r="AG19" i="45"/>
  <c r="AP19" i="45" s="1"/>
  <c r="W20" i="45"/>
  <c r="AR19" i="100"/>
  <c r="AN19" i="13"/>
  <c r="AI19" i="13"/>
  <c r="AH19" i="92"/>
  <c r="AQ19" i="92" s="1"/>
  <c r="AI19" i="22"/>
  <c r="AN19" i="22"/>
  <c r="Y21" i="12"/>
  <c r="X21" i="12"/>
  <c r="AN19" i="29"/>
  <c r="Z19" i="55"/>
  <c r="Z19" i="54"/>
  <c r="Z19" i="65"/>
  <c r="AH20" i="62"/>
  <c r="AQ20" i="62" s="1"/>
  <c r="AE20" i="31"/>
  <c r="AF20" i="31"/>
  <c r="AO20" i="31" s="1"/>
  <c r="AG20" i="31"/>
  <c r="AP20" i="31" s="1"/>
  <c r="W21" i="31"/>
  <c r="AE20" i="47"/>
  <c r="AF20" i="47"/>
  <c r="AO20" i="47" s="1"/>
  <c r="AG20" i="47"/>
  <c r="AP20" i="47" s="1"/>
  <c r="W21" i="47"/>
  <c r="AI18" i="23"/>
  <c r="AN18" i="23"/>
  <c r="AF18" i="50"/>
  <c r="AO18" i="50" s="1"/>
  <c r="AR18" i="70"/>
  <c r="AE19" i="39"/>
  <c r="AF19" i="39"/>
  <c r="AO19" i="39" s="1"/>
  <c r="AG19" i="39"/>
  <c r="AP19" i="39" s="1"/>
  <c r="W20" i="39"/>
  <c r="AN20" i="76"/>
  <c r="AI20" i="76"/>
  <c r="Y19" i="52"/>
  <c r="X19" i="52"/>
  <c r="Z19" i="30"/>
  <c r="Z18" i="91"/>
  <c r="AN19" i="78"/>
  <c r="AI19" i="78"/>
  <c r="Z19" i="21"/>
  <c r="Z20" i="37"/>
  <c r="AR18" i="87"/>
  <c r="AR18" i="40"/>
  <c r="AF19" i="20"/>
  <c r="AO19" i="20" s="1"/>
  <c r="W20" i="20"/>
  <c r="AG19" i="20"/>
  <c r="AP19" i="20" s="1"/>
  <c r="AE19" i="20"/>
  <c r="AH19" i="36"/>
  <c r="AQ19" i="36" s="1"/>
  <c r="AR18" i="27"/>
  <c r="AR18" i="54"/>
  <c r="AH20" i="88"/>
  <c r="AQ20" i="88" s="1"/>
  <c r="AR19" i="64"/>
  <c r="Z21" i="80"/>
  <c r="AH19" i="72"/>
  <c r="AQ19" i="72" s="1"/>
  <c r="Y20" i="77"/>
  <c r="X20" i="77"/>
  <c r="Z19" i="92"/>
  <c r="AR19" i="62"/>
  <c r="AI20" i="12"/>
  <c r="AN20" i="12"/>
  <c r="AN19" i="73"/>
  <c r="AI20" i="46"/>
  <c r="AN20" i="46"/>
  <c r="AR19" i="34"/>
  <c r="W20" i="105"/>
  <c r="AG19" i="105"/>
  <c r="AP19" i="105" s="1"/>
  <c r="AF19" i="105"/>
  <c r="AO19" i="105" s="1"/>
  <c r="AE19" i="105"/>
  <c r="AR19" i="67"/>
  <c r="AE20" i="53"/>
  <c r="AF20" i="53"/>
  <c r="AO20" i="53" s="1"/>
  <c r="AH18" i="11"/>
  <c r="AQ18" i="11" s="1"/>
  <c r="AH19" i="81"/>
  <c r="AQ19" i="81" s="1"/>
  <c r="AH19" i="35"/>
  <c r="AQ19" i="35" s="1"/>
  <c r="AH21" i="85"/>
  <c r="AQ21" i="85" s="1"/>
  <c r="Z19" i="40"/>
  <c r="AH19" i="93"/>
  <c r="AQ19" i="93" s="1"/>
  <c r="AR18" i="82"/>
  <c r="AR19" i="33"/>
  <c r="W20" i="69"/>
  <c r="AG19" i="69"/>
  <c r="AP19" i="69" s="1"/>
  <c r="AF19" i="69"/>
  <c r="AO19" i="69" s="1"/>
  <c r="AE19" i="69"/>
  <c r="Z19" i="93"/>
  <c r="AR18" i="86"/>
  <c r="W19" i="66"/>
  <c r="AG18" i="66"/>
  <c r="AP18" i="66" s="1"/>
  <c r="AF18" i="66"/>
  <c r="AO18" i="66" s="1"/>
  <c r="AE18" i="66"/>
  <c r="AH19" i="63"/>
  <c r="AQ19" i="63" s="1"/>
  <c r="AE18" i="26"/>
  <c r="W19" i="26"/>
  <c r="AF18" i="26"/>
  <c r="AO18" i="26" s="1"/>
  <c r="AG18" i="26"/>
  <c r="AP18" i="26" s="1"/>
  <c r="AR17" i="91"/>
  <c r="Y19" i="23"/>
  <c r="X19" i="23"/>
  <c r="AR18" i="61"/>
  <c r="AH20" i="53"/>
  <c r="AQ20" i="53" s="1"/>
  <c r="Y20" i="25"/>
  <c r="X20" i="25"/>
  <c r="AR18" i="35"/>
  <c r="AR17" i="51"/>
  <c r="Z20" i="34"/>
  <c r="AI19" i="48"/>
  <c r="AN19" i="48"/>
  <c r="AH19" i="27"/>
  <c r="AQ19" i="27" s="1"/>
  <c r="Y20" i="68"/>
  <c r="X20" i="68"/>
  <c r="Y19" i="32"/>
  <c r="X19" i="32"/>
  <c r="AH20" i="33"/>
  <c r="AQ20" i="33" s="1"/>
  <c r="AH18" i="24"/>
  <c r="AQ18" i="24" s="1"/>
  <c r="AR20" i="80"/>
  <c r="W19" i="99"/>
  <c r="AG18" i="99"/>
  <c r="AP18" i="99" s="1"/>
  <c r="AF18" i="99"/>
  <c r="AO18" i="99" s="1"/>
  <c r="AE18" i="99"/>
  <c r="AH18" i="42"/>
  <c r="AQ18" i="42" s="1"/>
  <c r="AG19" i="36"/>
  <c r="AP19" i="36" s="1"/>
  <c r="AF20" i="38"/>
  <c r="AO20" i="38" s="1"/>
  <c r="AG20" i="38"/>
  <c r="AP20" i="38" s="1"/>
  <c r="W21" i="38"/>
  <c r="AE20" i="38"/>
  <c r="AH18" i="51"/>
  <c r="AQ18" i="51" s="1"/>
  <c r="Z20" i="88"/>
  <c r="AR17" i="24"/>
  <c r="AR18" i="83"/>
  <c r="Y19" i="14"/>
  <c r="X19" i="14"/>
  <c r="AG19" i="72"/>
  <c r="AP19" i="72" s="1"/>
  <c r="AF19" i="72"/>
  <c r="AO19" i="72" s="1"/>
  <c r="AE19" i="72"/>
  <c r="AI19" i="77"/>
  <c r="AN19" i="77"/>
  <c r="Y20" i="90"/>
  <c r="X20" i="90"/>
  <c r="Y21" i="16"/>
  <c r="X21" i="16"/>
  <c r="Y20" i="29"/>
  <c r="X20" i="29"/>
  <c r="AI18" i="52"/>
  <c r="AN18" i="52"/>
  <c r="AR18" i="63"/>
  <c r="AR17" i="50"/>
  <c r="W20" i="84"/>
  <c r="AG19" i="84"/>
  <c r="AP19" i="84" s="1"/>
  <c r="AF19" i="84"/>
  <c r="AO19" i="84" s="1"/>
  <c r="AE19" i="84"/>
  <c r="AR19" i="79"/>
  <c r="AH20" i="74"/>
  <c r="AQ20" i="74" s="1"/>
  <c r="AF19" i="98"/>
  <c r="AO19" i="98" s="1"/>
  <c r="AE19" i="98"/>
  <c r="AG19" i="98"/>
  <c r="AP19" i="98" s="1"/>
  <c r="W20" i="98"/>
  <c r="AH19" i="17"/>
  <c r="AQ19" i="17" s="1"/>
  <c r="Z20" i="62"/>
  <c r="AE19" i="19"/>
  <c r="AF19" i="19"/>
  <c r="AO19" i="19" s="1"/>
  <c r="AG19" i="19"/>
  <c r="AP19" i="19" s="1"/>
  <c r="W20" i="19"/>
  <c r="AH19" i="87"/>
  <c r="AQ19" i="87" s="1"/>
  <c r="Z19" i="17"/>
  <c r="AR17" i="42"/>
  <c r="AH19" i="105"/>
  <c r="AQ19" i="105" s="1"/>
  <c r="Z19" i="63"/>
  <c r="AI20" i="15"/>
  <c r="AN20" i="15"/>
  <c r="Y19" i="75"/>
  <c r="X19" i="75"/>
  <c r="AH20" i="94"/>
  <c r="AQ20" i="94" s="1"/>
  <c r="AH19" i="97"/>
  <c r="AQ19" i="97" s="1"/>
  <c r="AI18" i="43"/>
  <c r="AN18" i="43"/>
  <c r="Y21" i="76"/>
  <c r="X21" i="76"/>
  <c r="AH20" i="41"/>
  <c r="AQ20" i="41" s="1"/>
  <c r="AH20" i="64"/>
  <c r="AQ20" i="64" s="1"/>
  <c r="W20" i="28"/>
  <c r="AF19" i="28"/>
  <c r="AO19" i="28" s="1"/>
  <c r="AG19" i="28"/>
  <c r="AP19" i="28" s="1"/>
  <c r="AE19" i="28"/>
  <c r="Y18" i="104"/>
  <c r="X18" i="104"/>
  <c r="AH19" i="82"/>
  <c r="AQ19" i="82" s="1"/>
  <c r="AR19" i="88"/>
  <c r="Z19" i="27"/>
  <c r="AN19" i="102"/>
  <c r="AI19" i="102"/>
  <c r="AI18" i="95"/>
  <c r="AN18" i="95"/>
  <c r="AI19" i="68"/>
  <c r="AN19" i="68"/>
  <c r="AH18" i="103"/>
  <c r="AQ18" i="103" s="1"/>
  <c r="Z18" i="24"/>
  <c r="AH19" i="83"/>
  <c r="AQ19" i="83" s="1"/>
  <c r="Z18" i="42"/>
  <c r="W19" i="96"/>
  <c r="AG18" i="96"/>
  <c r="AP18" i="96" s="1"/>
  <c r="AF18" i="96"/>
  <c r="AO18" i="96" s="1"/>
  <c r="AE18" i="96"/>
  <c r="AR18" i="21"/>
  <c r="AR19" i="74"/>
  <c r="Z18" i="51"/>
  <c r="AN20" i="44"/>
  <c r="AI20" i="44"/>
  <c r="AR20" i="89"/>
  <c r="AH19" i="84"/>
  <c r="AQ19" i="84" s="1"/>
  <c r="AF19" i="59"/>
  <c r="AO19" i="59" s="1"/>
  <c r="W20" i="59"/>
  <c r="AE19" i="59"/>
  <c r="AG19" i="59"/>
  <c r="AP19" i="59" s="1"/>
  <c r="AI18" i="14"/>
  <c r="AN18" i="14"/>
  <c r="AH20" i="18"/>
  <c r="AQ20" i="18" s="1"/>
  <c r="Y20" i="13"/>
  <c r="X20" i="13"/>
  <c r="AH20" i="100"/>
  <c r="AQ20" i="100" s="1"/>
  <c r="Y20" i="22"/>
  <c r="X20" i="22"/>
  <c r="Y20" i="73"/>
  <c r="X20" i="73"/>
  <c r="AI20" i="16" l="1"/>
  <c r="AF19" i="36"/>
  <c r="AO19" i="36" s="1"/>
  <c r="AE19" i="36"/>
  <c r="AI19" i="29"/>
  <c r="AE18" i="50"/>
  <c r="AG20" i="64"/>
  <c r="AP20" i="64" s="1"/>
  <c r="AE20" i="64"/>
  <c r="AF20" i="64"/>
  <c r="AO20" i="64" s="1"/>
  <c r="W21" i="64"/>
  <c r="W21" i="33"/>
  <c r="AG19" i="97"/>
  <c r="AP19" i="97" s="1"/>
  <c r="AG20" i="33"/>
  <c r="AP20" i="33" s="1"/>
  <c r="AF20" i="33"/>
  <c r="AO20" i="33" s="1"/>
  <c r="W19" i="103"/>
  <c r="AG20" i="41"/>
  <c r="AP20" i="41" s="1"/>
  <c r="AE19" i="97"/>
  <c r="AG19" i="70"/>
  <c r="AP19" i="70" s="1"/>
  <c r="AF19" i="70"/>
  <c r="AO19" i="70" s="1"/>
  <c r="AG20" i="53"/>
  <c r="AP20" i="53" s="1"/>
  <c r="AG18" i="50"/>
  <c r="AP18" i="50" s="1"/>
  <c r="Y20" i="58"/>
  <c r="AF18" i="103"/>
  <c r="AO18" i="103" s="1"/>
  <c r="W20" i="87"/>
  <c r="AE19" i="83"/>
  <c r="W21" i="41"/>
  <c r="AG18" i="11"/>
  <c r="AP18" i="11" s="1"/>
  <c r="AE18" i="103"/>
  <c r="W20" i="70"/>
  <c r="AI19" i="58"/>
  <c r="AI18" i="32"/>
  <c r="AF20" i="74"/>
  <c r="AO20" i="74" s="1"/>
  <c r="AG19" i="83"/>
  <c r="AP19" i="83" s="1"/>
  <c r="AI19" i="90"/>
  <c r="AR19" i="90" s="1"/>
  <c r="AF18" i="11"/>
  <c r="AO18" i="11" s="1"/>
  <c r="W21" i="74"/>
  <c r="AE18" i="11"/>
  <c r="AE20" i="74"/>
  <c r="X21" i="46"/>
  <c r="Z21" i="46" s="1"/>
  <c r="AG19" i="82"/>
  <c r="AP19" i="82" s="1"/>
  <c r="W21" i="18"/>
  <c r="Y21" i="18" s="1"/>
  <c r="AI19" i="73"/>
  <c r="AR19" i="73" s="1"/>
  <c r="AE19" i="82"/>
  <c r="AN19" i="82" s="1"/>
  <c r="AE20" i="18"/>
  <c r="W20" i="82"/>
  <c r="AG20" i="94"/>
  <c r="AP20" i="94" s="1"/>
  <c r="AF20" i="18"/>
  <c r="AO20" i="18" s="1"/>
  <c r="Z18" i="104"/>
  <c r="AG18" i="104" s="1"/>
  <c r="AP18" i="104" s="1"/>
  <c r="AE20" i="41"/>
  <c r="AE21" i="85"/>
  <c r="AF19" i="35"/>
  <c r="AO19" i="35" s="1"/>
  <c r="Z20" i="22"/>
  <c r="AG20" i="22" s="1"/>
  <c r="AP20" i="22" s="1"/>
  <c r="AE20" i="94"/>
  <c r="AN20" i="94" s="1"/>
  <c r="AG21" i="85"/>
  <c r="AP21" i="85" s="1"/>
  <c r="Z20" i="78"/>
  <c r="W21" i="78" s="1"/>
  <c r="W21" i="94"/>
  <c r="Y21" i="94" s="1"/>
  <c r="W22" i="85"/>
  <c r="W20" i="35"/>
  <c r="Y20" i="35" s="1"/>
  <c r="Z19" i="14"/>
  <c r="AF19" i="14" s="1"/>
  <c r="AO19" i="14" s="1"/>
  <c r="AG19" i="35"/>
  <c r="AP19" i="35" s="1"/>
  <c r="Z19" i="32"/>
  <c r="AF19" i="32" s="1"/>
  <c r="AO19" i="32" s="1"/>
  <c r="Z21" i="15"/>
  <c r="AE21" i="15" s="1"/>
  <c r="Z21" i="44"/>
  <c r="AF21" i="44" s="1"/>
  <c r="AO21" i="44" s="1"/>
  <c r="W22" i="44"/>
  <c r="W20" i="27"/>
  <c r="AE19" i="27"/>
  <c r="AF19" i="27"/>
  <c r="AO19" i="27" s="1"/>
  <c r="AG19" i="27"/>
  <c r="AP19" i="27" s="1"/>
  <c r="W20" i="93"/>
  <c r="AG19" i="93"/>
  <c r="AP19" i="93" s="1"/>
  <c r="AF19" i="93"/>
  <c r="AO19" i="93" s="1"/>
  <c r="AE19" i="93"/>
  <c r="AI20" i="47"/>
  <c r="AN20" i="47"/>
  <c r="Y20" i="60"/>
  <c r="X20" i="60"/>
  <c r="Y20" i="83"/>
  <c r="X20" i="83"/>
  <c r="AN20" i="33"/>
  <c r="AI20" i="33"/>
  <c r="AN19" i="97"/>
  <c r="X21" i="94"/>
  <c r="AN19" i="70"/>
  <c r="AN19" i="81"/>
  <c r="AI19" i="81"/>
  <c r="AH20" i="29"/>
  <c r="AQ20" i="29" s="1"/>
  <c r="AH20" i="90"/>
  <c r="AQ20" i="90" s="1"/>
  <c r="W21" i="88"/>
  <c r="AE20" i="88"/>
  <c r="AG20" i="88"/>
  <c r="AP20" i="88" s="1"/>
  <c r="AF20" i="88"/>
  <c r="AO20" i="88" s="1"/>
  <c r="AH19" i="23"/>
  <c r="AQ19" i="23" s="1"/>
  <c r="AN19" i="69"/>
  <c r="AI19" i="69"/>
  <c r="AI20" i="53"/>
  <c r="AN20" i="53"/>
  <c r="Y20" i="105"/>
  <c r="X20" i="105"/>
  <c r="AH20" i="77"/>
  <c r="AQ20" i="77" s="1"/>
  <c r="Y20" i="20"/>
  <c r="X20" i="20"/>
  <c r="AG20" i="37"/>
  <c r="AP20" i="37" s="1"/>
  <c r="W21" i="37"/>
  <c r="AE20" i="37"/>
  <c r="AF20" i="37"/>
  <c r="AO20" i="37" s="1"/>
  <c r="AF19" i="30"/>
  <c r="AO19" i="30" s="1"/>
  <c r="AG19" i="30"/>
  <c r="AP19" i="30" s="1"/>
  <c r="W20" i="30"/>
  <c r="AE19" i="30"/>
  <c r="Y20" i="39"/>
  <c r="X20" i="39"/>
  <c r="Y21" i="31"/>
  <c r="X21" i="31"/>
  <c r="AF19" i="65"/>
  <c r="AO19" i="65" s="1"/>
  <c r="AE19" i="65"/>
  <c r="W20" i="65"/>
  <c r="AG19" i="65"/>
  <c r="AP19" i="65" s="1"/>
  <c r="AR19" i="22"/>
  <c r="AH20" i="102"/>
  <c r="AQ20" i="102" s="1"/>
  <c r="AE21" i="9"/>
  <c r="AF21" i="9"/>
  <c r="AO21" i="9" s="1"/>
  <c r="W22" i="9"/>
  <c r="AG21" i="9"/>
  <c r="AP21" i="9" s="1"/>
  <c r="AR19" i="25"/>
  <c r="AI19" i="83"/>
  <c r="AN19" i="83"/>
  <c r="Y20" i="49"/>
  <c r="X20" i="49"/>
  <c r="Y22" i="85"/>
  <c r="X22" i="85"/>
  <c r="AN19" i="59"/>
  <c r="AI19" i="59"/>
  <c r="AE18" i="42"/>
  <c r="AF18" i="42"/>
  <c r="AO18" i="42" s="1"/>
  <c r="AG18" i="42"/>
  <c r="AP18" i="42" s="1"/>
  <c r="W19" i="42"/>
  <c r="AF18" i="104"/>
  <c r="AO18" i="104" s="1"/>
  <c r="AE18" i="104"/>
  <c r="W19" i="104"/>
  <c r="AN19" i="19"/>
  <c r="AI19" i="19"/>
  <c r="Y20" i="84"/>
  <c r="X20" i="84"/>
  <c r="AH19" i="14"/>
  <c r="AQ19" i="14" s="1"/>
  <c r="AN18" i="66"/>
  <c r="AI18" i="66"/>
  <c r="AF21" i="80"/>
  <c r="AO21" i="80" s="1"/>
  <c r="AG21" i="80"/>
  <c r="AP21" i="80" s="1"/>
  <c r="AE21" i="80"/>
  <c r="W22" i="80"/>
  <c r="W19" i="91"/>
  <c r="AF18" i="91"/>
  <c r="AO18" i="91" s="1"/>
  <c r="AE18" i="91"/>
  <c r="AG18" i="91"/>
  <c r="AP18" i="91" s="1"/>
  <c r="AN18" i="50"/>
  <c r="AI18" i="50"/>
  <c r="AH21" i="44"/>
  <c r="AQ21" i="44" s="1"/>
  <c r="AN18" i="103"/>
  <c r="AE20" i="48"/>
  <c r="AF20" i="48"/>
  <c r="AO20" i="48" s="1"/>
  <c r="AG20" i="48"/>
  <c r="AP20" i="48" s="1"/>
  <c r="W21" i="48"/>
  <c r="AH21" i="15"/>
  <c r="AQ21" i="15" s="1"/>
  <c r="AN20" i="18"/>
  <c r="Y20" i="59"/>
  <c r="X20" i="59"/>
  <c r="AR20" i="44"/>
  <c r="AR19" i="68"/>
  <c r="AR18" i="43"/>
  <c r="AR20" i="15"/>
  <c r="AH21" i="46"/>
  <c r="AQ21" i="46" s="1"/>
  <c r="Z20" i="90"/>
  <c r="AN19" i="72"/>
  <c r="AI19" i="72"/>
  <c r="AN18" i="99"/>
  <c r="AI18" i="99"/>
  <c r="Z19" i="23"/>
  <c r="Y19" i="26"/>
  <c r="X19" i="26"/>
  <c r="Z20" i="77"/>
  <c r="AE19" i="21"/>
  <c r="AG19" i="21"/>
  <c r="AP19" i="21" s="1"/>
  <c r="AF19" i="21"/>
  <c r="AO19" i="21" s="1"/>
  <c r="W20" i="21"/>
  <c r="AH19" i="52"/>
  <c r="AQ19" i="52" s="1"/>
  <c r="AR18" i="23"/>
  <c r="AE19" i="54"/>
  <c r="AF19" i="54"/>
  <c r="AO19" i="54" s="1"/>
  <c r="AG19" i="54"/>
  <c r="AP19" i="54" s="1"/>
  <c r="W20" i="54"/>
  <c r="AR19" i="29"/>
  <c r="Y20" i="45"/>
  <c r="X20" i="45"/>
  <c r="W21" i="2"/>
  <c r="AE20" i="2"/>
  <c r="AF20" i="2"/>
  <c r="AO20" i="2" s="1"/>
  <c r="AG20" i="2"/>
  <c r="AP20" i="2" s="1"/>
  <c r="Z20" i="102"/>
  <c r="AF21" i="89"/>
  <c r="AO21" i="89" s="1"/>
  <c r="AG21" i="89"/>
  <c r="AP21" i="89" s="1"/>
  <c r="AE21" i="89"/>
  <c r="W22" i="89"/>
  <c r="Y20" i="87"/>
  <c r="X20" i="87"/>
  <c r="AI20" i="71"/>
  <c r="AN20" i="71"/>
  <c r="Y21" i="100"/>
  <c r="X21" i="100"/>
  <c r="Y21" i="41"/>
  <c r="X21" i="41"/>
  <c r="AN20" i="74"/>
  <c r="AI20" i="74"/>
  <c r="AG19" i="17"/>
  <c r="AP19" i="17" s="1"/>
  <c r="AF19" i="17"/>
  <c r="AO19" i="17" s="1"/>
  <c r="AE19" i="17"/>
  <c r="W20" i="17"/>
  <c r="AN19" i="98"/>
  <c r="AI19" i="98"/>
  <c r="AR18" i="52"/>
  <c r="AF19" i="92"/>
  <c r="AO19" i="92" s="1"/>
  <c r="AE19" i="92"/>
  <c r="W20" i="92"/>
  <c r="AG19" i="92"/>
  <c r="AP19" i="92" s="1"/>
  <c r="AR18" i="75"/>
  <c r="AN20" i="100"/>
  <c r="AI20" i="100"/>
  <c r="Y21" i="74"/>
  <c r="X21" i="74"/>
  <c r="AF20" i="62"/>
  <c r="AO20" i="62" s="1"/>
  <c r="AG20" i="62"/>
  <c r="AP20" i="62" s="1"/>
  <c r="AE20" i="62"/>
  <c r="W21" i="62"/>
  <c r="AR18" i="95"/>
  <c r="Y20" i="19"/>
  <c r="X20" i="19"/>
  <c r="AE21" i="46"/>
  <c r="W22" i="46"/>
  <c r="AF21" i="46"/>
  <c r="AO21" i="46" s="1"/>
  <c r="AG21" i="46"/>
  <c r="AP21" i="46" s="1"/>
  <c r="AN19" i="84"/>
  <c r="AI19" i="84"/>
  <c r="Z20" i="29"/>
  <c r="AN19" i="36"/>
  <c r="AI19" i="36"/>
  <c r="AH20" i="68"/>
  <c r="AQ20" i="68" s="1"/>
  <c r="AR19" i="48"/>
  <c r="AH20" i="25"/>
  <c r="AQ20" i="25" s="1"/>
  <c r="AI18" i="26"/>
  <c r="AN18" i="26"/>
  <c r="Y19" i="66"/>
  <c r="X19" i="66"/>
  <c r="AE19" i="40"/>
  <c r="AF19" i="40"/>
  <c r="AO19" i="40" s="1"/>
  <c r="AG19" i="40"/>
  <c r="AP19" i="40" s="1"/>
  <c r="W20" i="40"/>
  <c r="AR20" i="12"/>
  <c r="AR19" i="78"/>
  <c r="Y19" i="50"/>
  <c r="X19" i="50"/>
  <c r="Y21" i="47"/>
  <c r="X21" i="47"/>
  <c r="AE19" i="55"/>
  <c r="AF19" i="55"/>
  <c r="AO19" i="55" s="1"/>
  <c r="AG19" i="55"/>
  <c r="AP19" i="55" s="1"/>
  <c r="W20" i="55"/>
  <c r="AH21" i="12"/>
  <c r="AQ21" i="12" s="1"/>
  <c r="AF19" i="86"/>
  <c r="AO19" i="86" s="1"/>
  <c r="AE19" i="86"/>
  <c r="W20" i="86"/>
  <c r="AG19" i="86"/>
  <c r="AP19" i="86" s="1"/>
  <c r="AN19" i="60"/>
  <c r="AI19" i="60"/>
  <c r="Y20" i="82"/>
  <c r="X20" i="82"/>
  <c r="AR20" i="16"/>
  <c r="AE18" i="10"/>
  <c r="W19" i="10"/>
  <c r="AG18" i="10"/>
  <c r="AP18" i="10" s="1"/>
  <c r="AF18" i="10"/>
  <c r="AO18" i="10" s="1"/>
  <c r="AR17" i="104"/>
  <c r="Y21" i="33"/>
  <c r="X21" i="33"/>
  <c r="Y20" i="97"/>
  <c r="X20" i="97"/>
  <c r="Y20" i="81"/>
  <c r="X20" i="81"/>
  <c r="AH19" i="32"/>
  <c r="AQ19" i="32" s="1"/>
  <c r="Y21" i="64"/>
  <c r="X21" i="64"/>
  <c r="Y19" i="101"/>
  <c r="X19" i="101"/>
  <c r="AN21" i="85"/>
  <c r="AI21" i="85"/>
  <c r="AH20" i="73"/>
  <c r="AQ20" i="73" s="1"/>
  <c r="AN18" i="96"/>
  <c r="AI18" i="96"/>
  <c r="AH20" i="13"/>
  <c r="AQ20" i="13" s="1"/>
  <c r="AR18" i="14"/>
  <c r="AR19" i="102"/>
  <c r="AH21" i="76"/>
  <c r="AQ21" i="76" s="1"/>
  <c r="Z20" i="68"/>
  <c r="W21" i="34"/>
  <c r="AE20" i="34"/>
  <c r="AF20" i="34"/>
  <c r="AO20" i="34" s="1"/>
  <c r="AG20" i="34"/>
  <c r="AP20" i="34" s="1"/>
  <c r="Y20" i="69"/>
  <c r="X20" i="69"/>
  <c r="AN20" i="64"/>
  <c r="AI20" i="64"/>
  <c r="Y21" i="53"/>
  <c r="X21" i="53"/>
  <c r="AN19" i="105"/>
  <c r="AI19" i="105"/>
  <c r="Z19" i="52"/>
  <c r="AN19" i="39"/>
  <c r="AI19" i="39"/>
  <c r="AI20" i="31"/>
  <c r="AN20" i="31"/>
  <c r="AH20" i="58"/>
  <c r="AQ20" i="58" s="1"/>
  <c r="Z21" i="12"/>
  <c r="AR19" i="13"/>
  <c r="AF19" i="61"/>
  <c r="AO19" i="61" s="1"/>
  <c r="AE19" i="61"/>
  <c r="W20" i="61"/>
  <c r="AG19" i="61"/>
  <c r="AP19" i="61" s="1"/>
  <c r="AH19" i="43"/>
  <c r="AQ19" i="43" s="1"/>
  <c r="AH19" i="95"/>
  <c r="AQ19" i="95" s="1"/>
  <c r="Y21" i="71"/>
  <c r="X21" i="71"/>
  <c r="AI19" i="49"/>
  <c r="AN19" i="49"/>
  <c r="Y21" i="79"/>
  <c r="X21" i="79"/>
  <c r="X21" i="18"/>
  <c r="AI19" i="28"/>
  <c r="AN19" i="28"/>
  <c r="Z20" i="73"/>
  <c r="AE18" i="51"/>
  <c r="AF18" i="51"/>
  <c r="AO18" i="51" s="1"/>
  <c r="AG18" i="51"/>
  <c r="AP18" i="51" s="1"/>
  <c r="W19" i="51"/>
  <c r="AF18" i="24"/>
  <c r="AO18" i="24" s="1"/>
  <c r="AG18" i="24"/>
  <c r="AP18" i="24" s="1"/>
  <c r="AE18" i="24"/>
  <c r="W19" i="24"/>
  <c r="AH19" i="75"/>
  <c r="AQ19" i="75" s="1"/>
  <c r="W20" i="63"/>
  <c r="AG19" i="63"/>
  <c r="AP19" i="63" s="1"/>
  <c r="AF19" i="63"/>
  <c r="AO19" i="63" s="1"/>
  <c r="AE19" i="63"/>
  <c r="Y20" i="98"/>
  <c r="X20" i="98"/>
  <c r="AH21" i="16"/>
  <c r="AQ21" i="16" s="1"/>
  <c r="AI20" i="38"/>
  <c r="AN20" i="38"/>
  <c r="AH20" i="22"/>
  <c r="AQ20" i="22" s="1"/>
  <c r="Z20" i="13"/>
  <c r="Y19" i="96"/>
  <c r="X19" i="96"/>
  <c r="AH18" i="104"/>
  <c r="AQ18" i="104" s="1"/>
  <c r="Y20" i="28"/>
  <c r="X20" i="28"/>
  <c r="Z21" i="76"/>
  <c r="Z19" i="75"/>
  <c r="Z21" i="16"/>
  <c r="AR19" i="77"/>
  <c r="Y20" i="72"/>
  <c r="X20" i="72"/>
  <c r="Y21" i="38"/>
  <c r="X21" i="38"/>
  <c r="Y20" i="36"/>
  <c r="X20" i="36"/>
  <c r="Y19" i="99"/>
  <c r="X19" i="99"/>
  <c r="Z20" i="25"/>
  <c r="AR20" i="46"/>
  <c r="AI19" i="20"/>
  <c r="AN19" i="20"/>
  <c r="AR20" i="76"/>
  <c r="Z20" i="58"/>
  <c r="AN19" i="45"/>
  <c r="AI19" i="45"/>
  <c r="AF20" i="67"/>
  <c r="AO20" i="67" s="1"/>
  <c r="W21" i="67"/>
  <c r="AE20" i="67"/>
  <c r="AG20" i="67"/>
  <c r="AP20" i="67" s="1"/>
  <c r="Z19" i="43"/>
  <c r="AI18" i="101"/>
  <c r="AN18" i="101"/>
  <c r="Y19" i="103"/>
  <c r="X19" i="103"/>
  <c r="AN19" i="87"/>
  <c r="AI19" i="87"/>
  <c r="AR19" i="58"/>
  <c r="AR18" i="32"/>
  <c r="Z19" i="95"/>
  <c r="AH20" i="48"/>
  <c r="AQ20" i="48" s="1"/>
  <c r="AH20" i="78"/>
  <c r="AQ20" i="78" s="1"/>
  <c r="Y20" i="70"/>
  <c r="X20" i="70"/>
  <c r="Y19" i="11"/>
  <c r="X19" i="11"/>
  <c r="AN20" i="79"/>
  <c r="AI20" i="79"/>
  <c r="AI19" i="35"/>
  <c r="AN19" i="35"/>
  <c r="AI19" i="97" l="1"/>
  <c r="AI20" i="41"/>
  <c r="AE20" i="22"/>
  <c r="W21" i="22"/>
  <c r="X20" i="35"/>
  <c r="AI19" i="70"/>
  <c r="AR19" i="70" s="1"/>
  <c r="AI18" i="11"/>
  <c r="AE21" i="44"/>
  <c r="AF21" i="15"/>
  <c r="AO21" i="15" s="1"/>
  <c r="AG21" i="44"/>
  <c r="AP21" i="44" s="1"/>
  <c r="AG21" i="15"/>
  <c r="AP21" i="15" s="1"/>
  <c r="Z20" i="60"/>
  <c r="AF20" i="60" s="1"/>
  <c r="AO20" i="60" s="1"/>
  <c r="AI20" i="18"/>
  <c r="AI18" i="103"/>
  <c r="AR18" i="103" s="1"/>
  <c r="Z22" i="85"/>
  <c r="Z20" i="20"/>
  <c r="AF20" i="22"/>
  <c r="AO20" i="22" s="1"/>
  <c r="AI20" i="94"/>
  <c r="AR20" i="94" s="1"/>
  <c r="Z21" i="79"/>
  <c r="AG21" i="79" s="1"/>
  <c r="AP21" i="79" s="1"/>
  <c r="Z21" i="71"/>
  <c r="AE21" i="71" s="1"/>
  <c r="AN18" i="11"/>
  <c r="Z20" i="70"/>
  <c r="AF20" i="70" s="1"/>
  <c r="AO20" i="70" s="1"/>
  <c r="AF20" i="78"/>
  <c r="AO20" i="78" s="1"/>
  <c r="AN20" i="41"/>
  <c r="Z21" i="64"/>
  <c r="AG21" i="64" s="1"/>
  <c r="AP21" i="64" s="1"/>
  <c r="Z19" i="50"/>
  <c r="AI19" i="82"/>
  <c r="AG19" i="14"/>
  <c r="AP19" i="14" s="1"/>
  <c r="Z21" i="38"/>
  <c r="AE20" i="78"/>
  <c r="AN20" i="78" s="1"/>
  <c r="AG20" i="78"/>
  <c r="AP20" i="78" s="1"/>
  <c r="Z21" i="53"/>
  <c r="W22" i="15"/>
  <c r="Y22" i="15" s="1"/>
  <c r="Z20" i="35"/>
  <c r="W21" i="35" s="1"/>
  <c r="W20" i="14"/>
  <c r="Z20" i="72"/>
  <c r="W21" i="72" s="1"/>
  <c r="Z20" i="28"/>
  <c r="AE19" i="32"/>
  <c r="AN19" i="32" s="1"/>
  <c r="AE19" i="14"/>
  <c r="AN19" i="14" s="1"/>
  <c r="W20" i="32"/>
  <c r="Y20" i="32" s="1"/>
  <c r="AG19" i="32"/>
  <c r="AP19" i="32" s="1"/>
  <c r="Z20" i="59"/>
  <c r="AG20" i="59" s="1"/>
  <c r="AP20" i="59" s="1"/>
  <c r="Z21" i="33"/>
  <c r="AF21" i="33" s="1"/>
  <c r="AO21" i="33" s="1"/>
  <c r="Z20" i="19"/>
  <c r="AG20" i="19" s="1"/>
  <c r="AP20" i="19" s="1"/>
  <c r="Z21" i="41"/>
  <c r="AE21" i="41" s="1"/>
  <c r="Z21" i="31"/>
  <c r="W22" i="31" s="1"/>
  <c r="Z20" i="82"/>
  <c r="W21" i="82" s="1"/>
  <c r="Z20" i="84"/>
  <c r="W21" i="84" s="1"/>
  <c r="Z20" i="49"/>
  <c r="Z21" i="18"/>
  <c r="AG21" i="18" s="1"/>
  <c r="AP21" i="18" s="1"/>
  <c r="Z19" i="103"/>
  <c r="W20" i="103" s="1"/>
  <c r="Z19" i="99"/>
  <c r="AE19" i="99" s="1"/>
  <c r="Z20" i="98"/>
  <c r="AE20" i="98" s="1"/>
  <c r="Z19" i="66"/>
  <c r="AE19" i="66" s="1"/>
  <c r="Z21" i="100"/>
  <c r="AG21" i="100" s="1"/>
  <c r="AP21" i="100" s="1"/>
  <c r="Z20" i="105"/>
  <c r="AG20" i="105" s="1"/>
  <c r="AP20" i="105" s="1"/>
  <c r="Z19" i="96"/>
  <c r="W20" i="96" s="1"/>
  <c r="Z20" i="36"/>
  <c r="AF20" i="36" s="1"/>
  <c r="AO20" i="36" s="1"/>
  <c r="Z19" i="26"/>
  <c r="AF19" i="26" s="1"/>
  <c r="AO19" i="26" s="1"/>
  <c r="AE20" i="20"/>
  <c r="W21" i="20"/>
  <c r="AF20" i="20"/>
  <c r="AO20" i="20" s="1"/>
  <c r="AG20" i="20"/>
  <c r="AP20" i="20" s="1"/>
  <c r="W22" i="79"/>
  <c r="W21" i="60"/>
  <c r="W21" i="19"/>
  <c r="AE21" i="31"/>
  <c r="W22" i="33"/>
  <c r="AG21" i="33"/>
  <c r="AP21" i="33" s="1"/>
  <c r="W20" i="26"/>
  <c r="AG19" i="26"/>
  <c r="AP19" i="26" s="1"/>
  <c r="AH20" i="81"/>
  <c r="AQ20" i="81" s="1"/>
  <c r="AN20" i="22"/>
  <c r="AN20" i="67"/>
  <c r="AI20" i="67"/>
  <c r="AE20" i="25"/>
  <c r="AF20" i="25"/>
  <c r="AO20" i="25" s="1"/>
  <c r="AG20" i="25"/>
  <c r="AP20" i="25" s="1"/>
  <c r="W21" i="25"/>
  <c r="AH20" i="28"/>
  <c r="AQ20" i="28" s="1"/>
  <c r="AR20" i="38"/>
  <c r="AN19" i="63"/>
  <c r="AI19" i="63"/>
  <c r="Y19" i="24"/>
  <c r="X19" i="24"/>
  <c r="Y20" i="61"/>
  <c r="X20" i="61"/>
  <c r="AE19" i="52"/>
  <c r="AF19" i="52"/>
  <c r="AO19" i="52" s="1"/>
  <c r="AG19" i="52"/>
  <c r="AP19" i="52" s="1"/>
  <c r="W20" i="52"/>
  <c r="AR20" i="64"/>
  <c r="AR18" i="96"/>
  <c r="AH19" i="101"/>
  <c r="AQ19" i="101" s="1"/>
  <c r="Z20" i="81"/>
  <c r="Y19" i="10"/>
  <c r="X19" i="10"/>
  <c r="AN19" i="55"/>
  <c r="AI19" i="55"/>
  <c r="AI19" i="17"/>
  <c r="AN19" i="17"/>
  <c r="AR20" i="74"/>
  <c r="AH20" i="87"/>
  <c r="AQ20" i="87" s="1"/>
  <c r="AI21" i="89"/>
  <c r="AN21" i="89"/>
  <c r="AI20" i="2"/>
  <c r="AN20" i="2"/>
  <c r="Y20" i="21"/>
  <c r="X20" i="21"/>
  <c r="AI20" i="48"/>
  <c r="AN20" i="48"/>
  <c r="AI21" i="80"/>
  <c r="AN21" i="80"/>
  <c r="AH20" i="20"/>
  <c r="AQ20" i="20" s="1"/>
  <c r="Y21" i="88"/>
  <c r="X21" i="88"/>
  <c r="AR19" i="97"/>
  <c r="AR20" i="33"/>
  <c r="AN19" i="93"/>
  <c r="AI19" i="93"/>
  <c r="AN19" i="27"/>
  <c r="AI19" i="27"/>
  <c r="AF19" i="95"/>
  <c r="AO19" i="95" s="1"/>
  <c r="AE19" i="95"/>
  <c r="W20" i="95"/>
  <c r="AG19" i="95"/>
  <c r="AP19" i="95" s="1"/>
  <c r="AE20" i="58"/>
  <c r="W21" i="58"/>
  <c r="AG20" i="58"/>
  <c r="AP20" i="58" s="1"/>
  <c r="AF20" i="58"/>
  <c r="AO20" i="58" s="1"/>
  <c r="AH19" i="96"/>
  <c r="AQ19" i="96" s="1"/>
  <c r="AG21" i="12"/>
  <c r="AP21" i="12" s="1"/>
  <c r="W22" i="12"/>
  <c r="AF21" i="12"/>
  <c r="AO21" i="12" s="1"/>
  <c r="AE21" i="12"/>
  <c r="AF20" i="82"/>
  <c r="AO20" i="82" s="1"/>
  <c r="AE20" i="82"/>
  <c r="AG20" i="82"/>
  <c r="AP20" i="82" s="1"/>
  <c r="AI19" i="86"/>
  <c r="AN19" i="86"/>
  <c r="Y20" i="40"/>
  <c r="X20" i="40"/>
  <c r="AR19" i="84"/>
  <c r="AI19" i="92"/>
  <c r="AN19" i="92"/>
  <c r="Y22" i="80"/>
  <c r="X22" i="80"/>
  <c r="W23" i="85"/>
  <c r="AG22" i="85"/>
  <c r="AP22" i="85" s="1"/>
  <c r="AF22" i="85"/>
  <c r="AO22" i="85" s="1"/>
  <c r="AE22" i="85"/>
  <c r="Y22" i="9"/>
  <c r="X22" i="9"/>
  <c r="Y20" i="30"/>
  <c r="X20" i="30"/>
  <c r="AH20" i="105"/>
  <c r="AQ20" i="105" s="1"/>
  <c r="AR19" i="69"/>
  <c r="AN20" i="88"/>
  <c r="AI20" i="88"/>
  <c r="AR19" i="81"/>
  <c r="Y21" i="78"/>
  <c r="X21" i="78"/>
  <c r="AH20" i="60"/>
  <c r="AQ20" i="60" s="1"/>
  <c r="AR19" i="35"/>
  <c r="AH20" i="70"/>
  <c r="AQ20" i="70" s="1"/>
  <c r="Y21" i="67"/>
  <c r="X21" i="67"/>
  <c r="AH19" i="99"/>
  <c r="AQ19" i="99" s="1"/>
  <c r="AH21" i="38"/>
  <c r="AQ21" i="38" s="1"/>
  <c r="AN18" i="24"/>
  <c r="AI18" i="24"/>
  <c r="AN18" i="51"/>
  <c r="AI18" i="51"/>
  <c r="AN19" i="61"/>
  <c r="AI19" i="61"/>
  <c r="AR19" i="105"/>
  <c r="AN20" i="34"/>
  <c r="AI20" i="34"/>
  <c r="Z19" i="101"/>
  <c r="AN18" i="10"/>
  <c r="AI18" i="10"/>
  <c r="AR19" i="60"/>
  <c r="AH21" i="47"/>
  <c r="AQ21" i="47" s="1"/>
  <c r="AR18" i="26"/>
  <c r="AH21" i="100"/>
  <c r="AQ21" i="100" s="1"/>
  <c r="Z20" i="87"/>
  <c r="Y21" i="2"/>
  <c r="X21" i="2"/>
  <c r="Y20" i="54"/>
  <c r="X20" i="54"/>
  <c r="W21" i="90"/>
  <c r="AG20" i="90"/>
  <c r="AP20" i="90" s="1"/>
  <c r="AF20" i="90"/>
  <c r="AO20" i="90" s="1"/>
  <c r="AE20" i="90"/>
  <c r="AH20" i="84"/>
  <c r="AQ20" i="84" s="1"/>
  <c r="Y19" i="104"/>
  <c r="X19" i="104"/>
  <c r="AI18" i="42"/>
  <c r="AN18" i="42"/>
  <c r="AH20" i="49"/>
  <c r="AQ20" i="49" s="1"/>
  <c r="AN21" i="9"/>
  <c r="AI21" i="9"/>
  <c r="Y20" i="65"/>
  <c r="X20" i="65"/>
  <c r="AH20" i="39"/>
  <c r="AQ20" i="39" s="1"/>
  <c r="Y20" i="27"/>
  <c r="X20" i="27"/>
  <c r="Y22" i="44"/>
  <c r="X22" i="44"/>
  <c r="Y21" i="22"/>
  <c r="X21" i="22"/>
  <c r="AH19" i="11"/>
  <c r="AQ19" i="11" s="1"/>
  <c r="W22" i="76"/>
  <c r="AE21" i="76"/>
  <c r="AG21" i="76"/>
  <c r="AP21" i="76" s="1"/>
  <c r="AF21" i="76"/>
  <c r="AO21" i="76" s="1"/>
  <c r="AH21" i="18"/>
  <c r="AQ21" i="18" s="1"/>
  <c r="AH21" i="33"/>
  <c r="AQ21" i="33" s="1"/>
  <c r="AE19" i="50"/>
  <c r="AF19" i="50"/>
  <c r="AO19" i="50" s="1"/>
  <c r="AG19" i="50"/>
  <c r="AP19" i="50" s="1"/>
  <c r="W20" i="50"/>
  <c r="AI20" i="62"/>
  <c r="AN20" i="62"/>
  <c r="AG20" i="35"/>
  <c r="AP20" i="35" s="1"/>
  <c r="AR20" i="71"/>
  <c r="Y22" i="89"/>
  <c r="X22" i="89"/>
  <c r="AH19" i="26"/>
  <c r="AQ19" i="26" s="1"/>
  <c r="AR19" i="72"/>
  <c r="W21" i="59"/>
  <c r="AR19" i="83"/>
  <c r="W21" i="70"/>
  <c r="W21" i="28"/>
  <c r="AG20" i="28"/>
  <c r="AP20" i="28" s="1"/>
  <c r="AE20" i="28"/>
  <c r="AF20" i="28"/>
  <c r="AO20" i="28" s="1"/>
  <c r="AG20" i="13"/>
  <c r="AP20" i="13" s="1"/>
  <c r="AF20" i="13"/>
  <c r="AO20" i="13" s="1"/>
  <c r="AE20" i="13"/>
  <c r="W21" i="13"/>
  <c r="AF20" i="73"/>
  <c r="AO20" i="73" s="1"/>
  <c r="W21" i="73"/>
  <c r="AE20" i="73"/>
  <c r="AG20" i="73"/>
  <c r="AP20" i="73" s="1"/>
  <c r="AH21" i="79"/>
  <c r="AQ21" i="79" s="1"/>
  <c r="AR19" i="49"/>
  <c r="AH20" i="69"/>
  <c r="AQ20" i="69" s="1"/>
  <c r="Y21" i="34"/>
  <c r="X21" i="34"/>
  <c r="AH20" i="97"/>
  <c r="AQ20" i="97" s="1"/>
  <c r="AI19" i="40"/>
  <c r="AN19" i="40"/>
  <c r="AR19" i="36"/>
  <c r="AH21" i="74"/>
  <c r="AQ21" i="74" s="1"/>
  <c r="W22" i="100"/>
  <c r="AF21" i="100"/>
  <c r="AO21" i="100" s="1"/>
  <c r="AE21" i="100"/>
  <c r="AH20" i="45"/>
  <c r="AQ20" i="45" s="1"/>
  <c r="AG19" i="23"/>
  <c r="AP19" i="23" s="1"/>
  <c r="W20" i="23"/>
  <c r="AF19" i="23"/>
  <c r="AO19" i="23" s="1"/>
  <c r="AE19" i="23"/>
  <c r="AR20" i="18"/>
  <c r="AN18" i="91"/>
  <c r="AI18" i="91"/>
  <c r="AI18" i="104"/>
  <c r="AN18" i="104"/>
  <c r="AR19" i="59"/>
  <c r="AE20" i="49"/>
  <c r="AF20" i="49"/>
  <c r="AO20" i="49" s="1"/>
  <c r="AG20" i="49"/>
  <c r="AP20" i="49" s="1"/>
  <c r="W21" i="49"/>
  <c r="AI19" i="65"/>
  <c r="AN19" i="65"/>
  <c r="Z20" i="39"/>
  <c r="AH20" i="83"/>
  <c r="AQ20" i="83" s="1"/>
  <c r="X20" i="32"/>
  <c r="AR20" i="41"/>
  <c r="AH20" i="36"/>
  <c r="AQ20" i="36" s="1"/>
  <c r="Z19" i="11"/>
  <c r="AH19" i="103"/>
  <c r="AQ19" i="103" s="1"/>
  <c r="AF21" i="71"/>
  <c r="AO21" i="71" s="1"/>
  <c r="AG21" i="71"/>
  <c r="AP21" i="71" s="1"/>
  <c r="AE21" i="53"/>
  <c r="AF21" i="53"/>
  <c r="AO21" i="53" s="1"/>
  <c r="W22" i="53"/>
  <c r="AG21" i="53"/>
  <c r="AP21" i="53" s="1"/>
  <c r="AH20" i="19"/>
  <c r="AQ20" i="19" s="1"/>
  <c r="AR20" i="100"/>
  <c r="Y20" i="17"/>
  <c r="X20" i="17"/>
  <c r="AR18" i="50"/>
  <c r="AI19" i="32"/>
  <c r="AR20" i="79"/>
  <c r="AR19" i="87"/>
  <c r="AR18" i="101"/>
  <c r="AR19" i="45"/>
  <c r="AR19" i="20"/>
  <c r="AF21" i="38"/>
  <c r="AO21" i="38" s="1"/>
  <c r="AG21" i="38"/>
  <c r="AP21" i="38" s="1"/>
  <c r="W22" i="38"/>
  <c r="AE21" i="38"/>
  <c r="AE21" i="16"/>
  <c r="AF21" i="16"/>
  <c r="AO21" i="16" s="1"/>
  <c r="AG21" i="16"/>
  <c r="AP21" i="16" s="1"/>
  <c r="W22" i="16"/>
  <c r="AH20" i="98"/>
  <c r="AQ20" i="98" s="1"/>
  <c r="Y20" i="63"/>
  <c r="X20" i="63"/>
  <c r="AR20" i="31"/>
  <c r="AH21" i="53"/>
  <c r="AQ21" i="53" s="1"/>
  <c r="Z20" i="69"/>
  <c r="AF20" i="68"/>
  <c r="AO20" i="68" s="1"/>
  <c r="AE20" i="68"/>
  <c r="W21" i="68"/>
  <c r="AG20" i="68"/>
  <c r="AP20" i="68" s="1"/>
  <c r="AH21" i="64"/>
  <c r="AQ21" i="64" s="1"/>
  <c r="Z20" i="97"/>
  <c r="Y20" i="55"/>
  <c r="X20" i="55"/>
  <c r="Z21" i="47"/>
  <c r="AH19" i="66"/>
  <c r="AQ19" i="66" s="1"/>
  <c r="Y22" i="46"/>
  <c r="X22" i="46"/>
  <c r="Z21" i="74"/>
  <c r="AR19" i="98"/>
  <c r="AH20" i="35"/>
  <c r="AQ20" i="35" s="1"/>
  <c r="AR18" i="11"/>
  <c r="AR19" i="82"/>
  <c r="W21" i="102"/>
  <c r="AG20" i="102"/>
  <c r="AP20" i="102" s="1"/>
  <c r="AF20" i="102"/>
  <c r="AO20" i="102" s="1"/>
  <c r="AE20" i="102"/>
  <c r="AI19" i="21"/>
  <c r="AN19" i="21"/>
  <c r="AR18" i="99"/>
  <c r="Y21" i="48"/>
  <c r="X21" i="48"/>
  <c r="AR18" i="66"/>
  <c r="AI20" i="37"/>
  <c r="AN20" i="37"/>
  <c r="AR20" i="53"/>
  <c r="AH21" i="94"/>
  <c r="AQ21" i="94" s="1"/>
  <c r="Z20" i="83"/>
  <c r="AR20" i="47"/>
  <c r="Y20" i="93"/>
  <c r="X20" i="93"/>
  <c r="AI21" i="44"/>
  <c r="AN21" i="44"/>
  <c r="Y20" i="14"/>
  <c r="X20" i="14"/>
  <c r="AE19" i="43"/>
  <c r="AF19" i="43"/>
  <c r="AO19" i="43" s="1"/>
  <c r="AG19" i="43"/>
  <c r="AP19" i="43" s="1"/>
  <c r="W20" i="43"/>
  <c r="AH20" i="72"/>
  <c r="AQ20" i="72" s="1"/>
  <c r="W20" i="75"/>
  <c r="AG19" i="75"/>
  <c r="AP19" i="75" s="1"/>
  <c r="AF19" i="75"/>
  <c r="AO19" i="75" s="1"/>
  <c r="AE19" i="75"/>
  <c r="Y19" i="51"/>
  <c r="X19" i="51"/>
  <c r="AR19" i="28"/>
  <c r="AH21" i="71"/>
  <c r="AQ21" i="71" s="1"/>
  <c r="AR19" i="39"/>
  <c r="AR21" i="85"/>
  <c r="AH20" i="82"/>
  <c r="AQ20" i="82" s="1"/>
  <c r="Y20" i="86"/>
  <c r="X20" i="86"/>
  <c r="AH19" i="50"/>
  <c r="AQ19" i="50" s="1"/>
  <c r="AG20" i="29"/>
  <c r="AP20" i="29" s="1"/>
  <c r="W21" i="29"/>
  <c r="AF20" i="29"/>
  <c r="AO20" i="29" s="1"/>
  <c r="AE20" i="29"/>
  <c r="AI21" i="46"/>
  <c r="AN21" i="46"/>
  <c r="Y21" i="62"/>
  <c r="X21" i="62"/>
  <c r="Y20" i="92"/>
  <c r="X20" i="92"/>
  <c r="AH21" i="41"/>
  <c r="AQ21" i="41" s="1"/>
  <c r="Z20" i="45"/>
  <c r="AI19" i="54"/>
  <c r="AN19" i="54"/>
  <c r="AF20" i="77"/>
  <c r="AO20" i="77" s="1"/>
  <c r="AE20" i="77"/>
  <c r="W21" i="77"/>
  <c r="AG20" i="77"/>
  <c r="AP20" i="77" s="1"/>
  <c r="AH20" i="59"/>
  <c r="AQ20" i="59" s="1"/>
  <c r="Y19" i="91"/>
  <c r="X19" i="91"/>
  <c r="AR19" i="19"/>
  <c r="Y19" i="42"/>
  <c r="X19" i="42"/>
  <c r="AH22" i="85"/>
  <c r="AQ22" i="85" s="1"/>
  <c r="AH21" i="31"/>
  <c r="AQ21" i="31" s="1"/>
  <c r="AN19" i="30"/>
  <c r="AI19" i="30"/>
  <c r="Y21" i="37"/>
  <c r="X21" i="37"/>
  <c r="Z21" i="94"/>
  <c r="AN21" i="15"/>
  <c r="AI21" i="15"/>
  <c r="W21" i="98" l="1"/>
  <c r="AG20" i="98"/>
  <c r="AP20" i="98" s="1"/>
  <c r="AI20" i="22"/>
  <c r="AE20" i="59"/>
  <c r="AG20" i="60"/>
  <c r="AP20" i="60" s="1"/>
  <c r="AI20" i="78"/>
  <c r="AE20" i="84"/>
  <c r="AF20" i="59"/>
  <c r="AO20" i="59" s="1"/>
  <c r="AE21" i="33"/>
  <c r="AE20" i="72"/>
  <c r="AF20" i="19"/>
  <c r="AO20" i="19" s="1"/>
  <c r="AF21" i="18"/>
  <c r="AO21" i="18" s="1"/>
  <c r="AF20" i="84"/>
  <c r="AO20" i="84" s="1"/>
  <c r="W21" i="105"/>
  <c r="AF20" i="72"/>
  <c r="AO20" i="72" s="1"/>
  <c r="W22" i="64"/>
  <c r="AG20" i="84"/>
  <c r="AP20" i="84" s="1"/>
  <c r="AG19" i="66"/>
  <c r="AP19" i="66" s="1"/>
  <c r="AG20" i="72"/>
  <c r="AP20" i="72" s="1"/>
  <c r="AE20" i="60"/>
  <c r="W20" i="66"/>
  <c r="AE21" i="64"/>
  <c r="AN21" i="64" s="1"/>
  <c r="AE21" i="18"/>
  <c r="AE21" i="79"/>
  <c r="AN21" i="79" s="1"/>
  <c r="AE20" i="70"/>
  <c r="AF20" i="35"/>
  <c r="AO20" i="35" s="1"/>
  <c r="AI19" i="14"/>
  <c r="AR19" i="14" s="1"/>
  <c r="W22" i="18"/>
  <c r="Y22" i="18" s="1"/>
  <c r="AE20" i="36"/>
  <c r="AE20" i="35"/>
  <c r="AN20" i="35" s="1"/>
  <c r="AG20" i="36"/>
  <c r="AP20" i="36" s="1"/>
  <c r="AE20" i="105"/>
  <c r="AF19" i="99"/>
  <c r="AO19" i="99" s="1"/>
  <c r="AE20" i="19"/>
  <c r="W22" i="71"/>
  <c r="AG20" i="70"/>
  <c r="AP20" i="70" s="1"/>
  <c r="W21" i="36"/>
  <c r="Y21" i="36" s="1"/>
  <c r="AF20" i="105"/>
  <c r="AO20" i="105" s="1"/>
  <c r="AG21" i="31"/>
  <c r="AP21" i="31" s="1"/>
  <c r="AF21" i="64"/>
  <c r="AO21" i="64" s="1"/>
  <c r="AF21" i="79"/>
  <c r="AO21" i="79" s="1"/>
  <c r="AG21" i="41"/>
  <c r="AP21" i="41" s="1"/>
  <c r="AF21" i="31"/>
  <c r="AO21" i="31" s="1"/>
  <c r="AE19" i="26"/>
  <c r="AF20" i="98"/>
  <c r="AO20" i="98" s="1"/>
  <c r="W20" i="99"/>
  <c r="X20" i="99" s="1"/>
  <c r="Z21" i="67"/>
  <c r="W22" i="67" s="1"/>
  <c r="Z20" i="30"/>
  <c r="Z20" i="21"/>
  <c r="AG20" i="21" s="1"/>
  <c r="AP20" i="21" s="1"/>
  <c r="Z19" i="24"/>
  <c r="AF19" i="66"/>
  <c r="AO19" i="66" s="1"/>
  <c r="AE19" i="103"/>
  <c r="Z20" i="63"/>
  <c r="W21" i="63" s="1"/>
  <c r="Z20" i="65"/>
  <c r="W22" i="41"/>
  <c r="AF19" i="103"/>
  <c r="AO19" i="103" s="1"/>
  <c r="AF19" i="96"/>
  <c r="AO19" i="96" s="1"/>
  <c r="AE19" i="96"/>
  <c r="AF21" i="41"/>
  <c r="AO21" i="41" s="1"/>
  <c r="AG19" i="103"/>
  <c r="AP19" i="103" s="1"/>
  <c r="AG19" i="96"/>
  <c r="AP19" i="96" s="1"/>
  <c r="X22" i="15"/>
  <c r="AG19" i="99"/>
  <c r="AP19" i="99" s="1"/>
  <c r="Z21" i="22"/>
  <c r="W22" i="22" s="1"/>
  <c r="Z21" i="62"/>
  <c r="AF21" i="62" s="1"/>
  <c r="AO21" i="62" s="1"/>
  <c r="Z19" i="104"/>
  <c r="AE19" i="104" s="1"/>
  <c r="Z19" i="51"/>
  <c r="AE19" i="51" s="1"/>
  <c r="Z19" i="91"/>
  <c r="W20" i="91" s="1"/>
  <c r="Z20" i="55"/>
  <c r="AE20" i="55" s="1"/>
  <c r="AE20" i="21"/>
  <c r="AF20" i="21"/>
  <c r="AO20" i="21" s="1"/>
  <c r="W21" i="21"/>
  <c r="AR21" i="15"/>
  <c r="AH20" i="32"/>
  <c r="AQ20" i="32" s="1"/>
  <c r="AN20" i="13"/>
  <c r="AI20" i="13"/>
  <c r="AR21" i="89"/>
  <c r="AR20" i="67"/>
  <c r="AI21" i="16"/>
  <c r="AN21" i="16"/>
  <c r="Y22" i="71"/>
  <c r="X22" i="71"/>
  <c r="AG19" i="11"/>
  <c r="AP19" i="11" s="1"/>
  <c r="AE19" i="11"/>
  <c r="W20" i="11"/>
  <c r="AF19" i="11"/>
  <c r="AO19" i="11" s="1"/>
  <c r="Z20" i="32"/>
  <c r="AE20" i="39"/>
  <c r="AF20" i="39"/>
  <c r="AO20" i="39" s="1"/>
  <c r="AG20" i="39"/>
  <c r="AP20" i="39" s="1"/>
  <c r="W21" i="39"/>
  <c r="AI20" i="49"/>
  <c r="AN20" i="49"/>
  <c r="AR20" i="62"/>
  <c r="Y22" i="76"/>
  <c r="X22" i="76"/>
  <c r="AH22" i="44"/>
  <c r="AQ22" i="44" s="1"/>
  <c r="AR18" i="42"/>
  <c r="AH20" i="54"/>
  <c r="AQ20" i="54" s="1"/>
  <c r="W21" i="87"/>
  <c r="AG20" i="87"/>
  <c r="AP20" i="87" s="1"/>
  <c r="AF20" i="87"/>
  <c r="AO20" i="87" s="1"/>
  <c r="AE20" i="87"/>
  <c r="AR18" i="10"/>
  <c r="AR19" i="92"/>
  <c r="AI21" i="12"/>
  <c r="AN21" i="12"/>
  <c r="AR19" i="27"/>
  <c r="AR19" i="55"/>
  <c r="AI19" i="52"/>
  <c r="AN19" i="52"/>
  <c r="Y20" i="26"/>
  <c r="X20" i="26"/>
  <c r="Y22" i="33"/>
  <c r="X22" i="33"/>
  <c r="Y21" i="105"/>
  <c r="X21" i="105"/>
  <c r="Y21" i="72"/>
  <c r="X21" i="72"/>
  <c r="AN21" i="31"/>
  <c r="Y21" i="60"/>
  <c r="X21" i="60"/>
  <c r="AN20" i="20"/>
  <c r="AI20" i="20"/>
  <c r="AH22" i="46"/>
  <c r="AQ22" i="46" s="1"/>
  <c r="AR18" i="24"/>
  <c r="AR19" i="17"/>
  <c r="AH20" i="92"/>
  <c r="AQ20" i="92" s="1"/>
  <c r="AN19" i="75"/>
  <c r="AI19" i="75"/>
  <c r="AH20" i="93"/>
  <c r="AQ20" i="93" s="1"/>
  <c r="Y21" i="102"/>
  <c r="X21" i="102"/>
  <c r="Z22" i="46"/>
  <c r="AI20" i="68"/>
  <c r="AN20" i="68"/>
  <c r="AI21" i="38"/>
  <c r="AN21" i="38"/>
  <c r="AH20" i="17"/>
  <c r="AQ20" i="17" s="1"/>
  <c r="AI21" i="71"/>
  <c r="AN21" i="71"/>
  <c r="AN19" i="23"/>
  <c r="AI19" i="23"/>
  <c r="AN21" i="100"/>
  <c r="AI21" i="100"/>
  <c r="AN20" i="73"/>
  <c r="AI20" i="73"/>
  <c r="AN20" i="59"/>
  <c r="Y20" i="50"/>
  <c r="X20" i="50"/>
  <c r="AR21" i="9"/>
  <c r="AH19" i="104"/>
  <c r="AQ19" i="104" s="1"/>
  <c r="Z20" i="54"/>
  <c r="AR19" i="61"/>
  <c r="AR20" i="88"/>
  <c r="AH22" i="9"/>
  <c r="AQ22" i="9" s="1"/>
  <c r="Y23" i="85"/>
  <c r="X23" i="85"/>
  <c r="AR19" i="86"/>
  <c r="Y20" i="95"/>
  <c r="X20" i="95"/>
  <c r="AH20" i="61"/>
  <c r="AQ20" i="61" s="1"/>
  <c r="AR19" i="63"/>
  <c r="Y21" i="25"/>
  <c r="X21" i="25"/>
  <c r="Z21" i="25" s="1"/>
  <c r="AN19" i="66"/>
  <c r="AI19" i="66"/>
  <c r="AN20" i="98"/>
  <c r="AN19" i="99"/>
  <c r="Y22" i="64"/>
  <c r="X22" i="64"/>
  <c r="AN19" i="96"/>
  <c r="AG19" i="91"/>
  <c r="AP19" i="91" s="1"/>
  <c r="AF19" i="91"/>
  <c r="AO19" i="91" s="1"/>
  <c r="AH22" i="15"/>
  <c r="AQ22" i="15" s="1"/>
  <c r="W21" i="81"/>
  <c r="AG20" i="81"/>
  <c r="AP20" i="81" s="1"/>
  <c r="AF20" i="81"/>
  <c r="AO20" i="81" s="1"/>
  <c r="AE20" i="81"/>
  <c r="AF20" i="83"/>
  <c r="AO20" i="83" s="1"/>
  <c r="AE20" i="83"/>
  <c r="W21" i="83"/>
  <c r="AG20" i="83"/>
  <c r="AP20" i="83" s="1"/>
  <c r="W22" i="94"/>
  <c r="AG21" i="94"/>
  <c r="AP21" i="94" s="1"/>
  <c r="AE21" i="94"/>
  <c r="AF21" i="94"/>
  <c r="AO21" i="94" s="1"/>
  <c r="AR21" i="46"/>
  <c r="Z20" i="93"/>
  <c r="AE20" i="97"/>
  <c r="W21" i="97"/>
  <c r="AG20" i="97"/>
  <c r="AP20" i="97" s="1"/>
  <c r="AF20" i="97"/>
  <c r="AO20" i="97" s="1"/>
  <c r="Y22" i="38"/>
  <c r="X22" i="38"/>
  <c r="AR19" i="65"/>
  <c r="Y21" i="84"/>
  <c r="X21" i="84"/>
  <c r="Y21" i="73"/>
  <c r="X21" i="73"/>
  <c r="Y21" i="70"/>
  <c r="X21" i="70"/>
  <c r="Y21" i="59"/>
  <c r="X21" i="59"/>
  <c r="AH22" i="89"/>
  <c r="AQ22" i="89" s="1"/>
  <c r="Z22" i="44"/>
  <c r="W20" i="104"/>
  <c r="AG19" i="104"/>
  <c r="AP19" i="104" s="1"/>
  <c r="AN20" i="90"/>
  <c r="AI20" i="90"/>
  <c r="AF19" i="101"/>
  <c r="AO19" i="101" s="1"/>
  <c r="AE19" i="101"/>
  <c r="W20" i="101"/>
  <c r="AG19" i="101"/>
  <c r="AP19" i="101" s="1"/>
  <c r="AH21" i="78"/>
  <c r="AQ21" i="78" s="1"/>
  <c r="Z22" i="9"/>
  <c r="AH22" i="80"/>
  <c r="AQ22" i="80" s="1"/>
  <c r="Y22" i="12"/>
  <c r="X22" i="12"/>
  <c r="AI19" i="95"/>
  <c r="AN19" i="95"/>
  <c r="AR19" i="93"/>
  <c r="AH21" i="88"/>
  <c r="AQ21" i="88" s="1"/>
  <c r="AR21" i="80"/>
  <c r="AH19" i="10"/>
  <c r="AQ19" i="10" s="1"/>
  <c r="Z20" i="61"/>
  <c r="AR20" i="22"/>
  <c r="AN19" i="26"/>
  <c r="AI19" i="26"/>
  <c r="Y22" i="41"/>
  <c r="X22" i="41"/>
  <c r="AN21" i="33"/>
  <c r="AI21" i="33"/>
  <c r="Y20" i="103"/>
  <c r="X20" i="103"/>
  <c r="Y21" i="19"/>
  <c r="X21" i="19"/>
  <c r="Y22" i="79"/>
  <c r="X22" i="79"/>
  <c r="AR19" i="30"/>
  <c r="AH19" i="42"/>
  <c r="AQ19" i="42" s="1"/>
  <c r="Y21" i="29"/>
  <c r="X21" i="29"/>
  <c r="AF19" i="51"/>
  <c r="AO19" i="51" s="1"/>
  <c r="AG19" i="51"/>
  <c r="AP19" i="51" s="1"/>
  <c r="W20" i="51"/>
  <c r="AH20" i="55"/>
  <c r="AQ20" i="55" s="1"/>
  <c r="AN20" i="84"/>
  <c r="AI20" i="84"/>
  <c r="Y21" i="90"/>
  <c r="X21" i="90"/>
  <c r="Y21" i="20"/>
  <c r="X21" i="20"/>
  <c r="Z19" i="42"/>
  <c r="Z22" i="15"/>
  <c r="AR21" i="44"/>
  <c r="AR20" i="37"/>
  <c r="Y21" i="68"/>
  <c r="X21" i="68"/>
  <c r="Y20" i="43"/>
  <c r="X20" i="43"/>
  <c r="AH21" i="37"/>
  <c r="AQ21" i="37" s="1"/>
  <c r="Z20" i="92"/>
  <c r="AH20" i="14"/>
  <c r="AQ20" i="14" s="1"/>
  <c r="AH20" i="86"/>
  <c r="AQ20" i="86" s="1"/>
  <c r="Y22" i="53"/>
  <c r="X22" i="53"/>
  <c r="Y21" i="49"/>
  <c r="X21" i="49"/>
  <c r="AR18" i="91"/>
  <c r="Y20" i="23"/>
  <c r="X20" i="23"/>
  <c r="AH21" i="34"/>
  <c r="AQ21" i="34" s="1"/>
  <c r="AI20" i="28"/>
  <c r="AN20" i="28"/>
  <c r="AN20" i="70"/>
  <c r="Z22" i="89"/>
  <c r="Y21" i="35"/>
  <c r="X21" i="35"/>
  <c r="AH21" i="22"/>
  <c r="AQ21" i="22" s="1"/>
  <c r="AH20" i="27"/>
  <c r="AQ20" i="27" s="1"/>
  <c r="AH21" i="2"/>
  <c r="AQ21" i="2" s="1"/>
  <c r="AR20" i="34"/>
  <c r="AR18" i="51"/>
  <c r="Z21" i="78"/>
  <c r="Z22" i="80"/>
  <c r="AH20" i="40"/>
  <c r="AQ20" i="40" s="1"/>
  <c r="AN20" i="82"/>
  <c r="AI20" i="82"/>
  <c r="Z21" i="88"/>
  <c r="AR20" i="2"/>
  <c r="Z19" i="10"/>
  <c r="Y20" i="52"/>
  <c r="X20" i="52"/>
  <c r="AN20" i="105"/>
  <c r="AI20" i="105"/>
  <c r="AN20" i="72"/>
  <c r="AI20" i="72"/>
  <c r="Y22" i="31"/>
  <c r="X22" i="31"/>
  <c r="AN20" i="60"/>
  <c r="AI20" i="60"/>
  <c r="X22" i="18"/>
  <c r="AI20" i="77"/>
  <c r="AN20" i="77"/>
  <c r="AI21" i="53"/>
  <c r="AN21" i="53"/>
  <c r="Y21" i="28"/>
  <c r="X21" i="28"/>
  <c r="AN21" i="76"/>
  <c r="AI21" i="76"/>
  <c r="AF20" i="65"/>
  <c r="AO20" i="65" s="1"/>
  <c r="AE20" i="65"/>
  <c r="W21" i="65"/>
  <c r="AG20" i="65"/>
  <c r="AP20" i="65" s="1"/>
  <c r="AH21" i="67"/>
  <c r="AQ21" i="67" s="1"/>
  <c r="AF20" i="30"/>
  <c r="AO20" i="30" s="1"/>
  <c r="AG20" i="30"/>
  <c r="AP20" i="30" s="1"/>
  <c r="W21" i="30"/>
  <c r="AE20" i="30"/>
  <c r="AN20" i="58"/>
  <c r="AI20" i="58"/>
  <c r="AH20" i="21"/>
  <c r="AQ20" i="21" s="1"/>
  <c r="AF19" i="24"/>
  <c r="AO19" i="24" s="1"/>
  <c r="AG19" i="24"/>
  <c r="AP19" i="24" s="1"/>
  <c r="W20" i="24"/>
  <c r="AE19" i="24"/>
  <c r="Y21" i="98"/>
  <c r="X21" i="98"/>
  <c r="AR19" i="54"/>
  <c r="AI20" i="29"/>
  <c r="AN20" i="29"/>
  <c r="Z20" i="14"/>
  <c r="AH21" i="48"/>
  <c r="AQ21" i="48" s="1"/>
  <c r="AR19" i="21"/>
  <c r="W21" i="69"/>
  <c r="AG20" i="69"/>
  <c r="AP20" i="69" s="1"/>
  <c r="AF20" i="69"/>
  <c r="AO20" i="69" s="1"/>
  <c r="AE20" i="69"/>
  <c r="Y22" i="16"/>
  <c r="X22" i="16"/>
  <c r="Z20" i="17"/>
  <c r="Z21" i="37"/>
  <c r="AH19" i="91"/>
  <c r="AQ19" i="91" s="1"/>
  <c r="Y21" i="77"/>
  <c r="X21" i="77"/>
  <c r="AE20" i="45"/>
  <c r="AF20" i="45"/>
  <c r="AO20" i="45" s="1"/>
  <c r="AG20" i="45"/>
  <c r="AP20" i="45" s="1"/>
  <c r="W21" i="45"/>
  <c r="AH21" i="62"/>
  <c r="AQ21" i="62" s="1"/>
  <c r="Z20" i="86"/>
  <c r="AH19" i="51"/>
  <c r="AQ19" i="51" s="1"/>
  <c r="Y20" i="75"/>
  <c r="X20" i="75"/>
  <c r="AN19" i="43"/>
  <c r="AI19" i="43"/>
  <c r="Z21" i="48"/>
  <c r="AN20" i="102"/>
  <c r="AI20" i="102"/>
  <c r="AF21" i="74"/>
  <c r="AO21" i="74" s="1"/>
  <c r="AE21" i="74"/>
  <c r="AG21" i="74"/>
  <c r="AP21" i="74" s="1"/>
  <c r="W22" i="74"/>
  <c r="AE21" i="47"/>
  <c r="AF21" i="47"/>
  <c r="AO21" i="47" s="1"/>
  <c r="W22" i="47"/>
  <c r="AG21" i="47"/>
  <c r="AP21" i="47" s="1"/>
  <c r="AH20" i="63"/>
  <c r="AQ20" i="63" s="1"/>
  <c r="AR19" i="32"/>
  <c r="AR20" i="78"/>
  <c r="AR18" i="104"/>
  <c r="Y22" i="100"/>
  <c r="X22" i="100"/>
  <c r="AR19" i="40"/>
  <c r="Z21" i="34"/>
  <c r="Y21" i="13"/>
  <c r="X21" i="13"/>
  <c r="AI20" i="35"/>
  <c r="AI19" i="50"/>
  <c r="AN19" i="50"/>
  <c r="Z20" i="27"/>
  <c r="AH20" i="65"/>
  <c r="AQ20" i="65" s="1"/>
  <c r="Z21" i="2"/>
  <c r="AH20" i="30"/>
  <c r="AQ20" i="30" s="1"/>
  <c r="AN22" i="85"/>
  <c r="AI22" i="85"/>
  <c r="Z20" i="40"/>
  <c r="Y21" i="82"/>
  <c r="X21" i="82"/>
  <c r="Y21" i="58"/>
  <c r="X21" i="58"/>
  <c r="AR20" i="48"/>
  <c r="AH19" i="24"/>
  <c r="AQ19" i="24" s="1"/>
  <c r="AI20" i="25"/>
  <c r="AN20" i="25"/>
  <c r="AN20" i="36"/>
  <c r="AI21" i="41"/>
  <c r="AN21" i="41"/>
  <c r="Y20" i="66"/>
  <c r="X20" i="66"/>
  <c r="Y20" i="99"/>
  <c r="AN20" i="19"/>
  <c r="AI20" i="19"/>
  <c r="AN21" i="18"/>
  <c r="AI21" i="18"/>
  <c r="Y20" i="96"/>
  <c r="X20" i="96"/>
  <c r="AI21" i="31" l="1"/>
  <c r="Z22" i="71"/>
  <c r="AE19" i="91"/>
  <c r="AI19" i="103"/>
  <c r="AG21" i="62"/>
  <c r="AP21" i="62" s="1"/>
  <c r="AI21" i="79"/>
  <c r="AR21" i="79" s="1"/>
  <c r="AI20" i="70"/>
  <c r="AI20" i="59"/>
  <c r="AI21" i="64"/>
  <c r="AI19" i="99"/>
  <c r="AI20" i="98"/>
  <c r="AR20" i="98" s="1"/>
  <c r="AI20" i="36"/>
  <c r="Z21" i="98"/>
  <c r="Z22" i="31"/>
  <c r="Z22" i="38"/>
  <c r="W23" i="38" s="1"/>
  <c r="AN19" i="103"/>
  <c r="AG21" i="22"/>
  <c r="AP21" i="22" s="1"/>
  <c r="AF21" i="67"/>
  <c r="AO21" i="67" s="1"/>
  <c r="Z22" i="79"/>
  <c r="AE22" i="79" s="1"/>
  <c r="AG21" i="67"/>
  <c r="AP21" i="67" s="1"/>
  <c r="X21" i="36"/>
  <c r="AF21" i="22"/>
  <c r="AO21" i="22" s="1"/>
  <c r="AE20" i="63"/>
  <c r="AE21" i="22"/>
  <c r="AI21" i="22" s="1"/>
  <c r="AF20" i="63"/>
  <c r="AO20" i="63" s="1"/>
  <c r="Z21" i="73"/>
  <c r="AG20" i="63"/>
  <c r="AP20" i="63" s="1"/>
  <c r="AE21" i="67"/>
  <c r="AN21" i="67" s="1"/>
  <c r="Z20" i="66"/>
  <c r="W21" i="66" s="1"/>
  <c r="Z21" i="28"/>
  <c r="W22" i="28" s="1"/>
  <c r="W21" i="55"/>
  <c r="AF20" i="55"/>
  <c r="AO20" i="55" s="1"/>
  <c r="AI19" i="96"/>
  <c r="AG20" i="55"/>
  <c r="AP20" i="55" s="1"/>
  <c r="Z21" i="29"/>
  <c r="AG21" i="29" s="1"/>
  <c r="AP21" i="29" s="1"/>
  <c r="Z22" i="64"/>
  <c r="AF22" i="64" s="1"/>
  <c r="AO22" i="64" s="1"/>
  <c r="Z21" i="68"/>
  <c r="AF21" i="68" s="1"/>
  <c r="AO21" i="68" s="1"/>
  <c r="AF19" i="104"/>
  <c r="AO19" i="104" s="1"/>
  <c r="W22" i="62"/>
  <c r="Z21" i="36"/>
  <c r="AE21" i="62"/>
  <c r="AN21" i="62" s="1"/>
  <c r="Z23" i="85"/>
  <c r="AE23" i="85" s="1"/>
  <c r="Z22" i="100"/>
  <c r="AE22" i="100" s="1"/>
  <c r="Z21" i="13"/>
  <c r="W22" i="13" s="1"/>
  <c r="Z22" i="16"/>
  <c r="Z21" i="90"/>
  <c r="AG21" i="90" s="1"/>
  <c r="AP21" i="90" s="1"/>
  <c r="Z21" i="19"/>
  <c r="AE21" i="19" s="1"/>
  <c r="Z22" i="41"/>
  <c r="W23" i="41" s="1"/>
  <c r="Z22" i="12"/>
  <c r="AE22" i="12" s="1"/>
  <c r="Z20" i="50"/>
  <c r="AE20" i="50" s="1"/>
  <c r="Z21" i="82"/>
  <c r="AE21" i="82" s="1"/>
  <c r="Z22" i="53"/>
  <c r="AE22" i="53" s="1"/>
  <c r="Z20" i="96"/>
  <c r="W21" i="96" s="1"/>
  <c r="Z22" i="18"/>
  <c r="AF22" i="18" s="1"/>
  <c r="AO22" i="18" s="1"/>
  <c r="Z20" i="52"/>
  <c r="Z20" i="103"/>
  <c r="AF20" i="103" s="1"/>
  <c r="AO20" i="103" s="1"/>
  <c r="Z20" i="99"/>
  <c r="AF20" i="99" s="1"/>
  <c r="AO20" i="99" s="1"/>
  <c r="Z21" i="77"/>
  <c r="AG21" i="77" s="1"/>
  <c r="AP21" i="77" s="1"/>
  <c r="Z20" i="75"/>
  <c r="W21" i="75" s="1"/>
  <c r="Z21" i="35"/>
  <c r="W22" i="35" s="1"/>
  <c r="Z21" i="49"/>
  <c r="Z21" i="72"/>
  <c r="AF21" i="72" s="1"/>
  <c r="AO21" i="72" s="1"/>
  <c r="AG22" i="79"/>
  <c r="AP22" i="79" s="1"/>
  <c r="AF22" i="79"/>
  <c r="AO22" i="79" s="1"/>
  <c r="W21" i="103"/>
  <c r="AG20" i="103"/>
  <c r="AP20" i="103" s="1"/>
  <c r="AF21" i="13"/>
  <c r="AO21" i="13" s="1"/>
  <c r="W22" i="72"/>
  <c r="W22" i="82"/>
  <c r="W23" i="100"/>
  <c r="W22" i="73"/>
  <c r="AG21" i="73"/>
  <c r="AP21" i="73" s="1"/>
  <c r="AE21" i="73"/>
  <c r="AF21" i="73"/>
  <c r="AO21" i="73" s="1"/>
  <c r="AG20" i="50"/>
  <c r="AP20" i="50" s="1"/>
  <c r="AR21" i="41"/>
  <c r="AF21" i="98"/>
  <c r="AO21" i="98" s="1"/>
  <c r="AE21" i="98"/>
  <c r="AG21" i="98"/>
  <c r="AP21" i="98" s="1"/>
  <c r="W22" i="98"/>
  <c r="AH21" i="59"/>
  <c r="AQ21" i="59" s="1"/>
  <c r="AI20" i="83"/>
  <c r="AN20" i="83"/>
  <c r="AH21" i="102"/>
  <c r="AQ21" i="102" s="1"/>
  <c r="AH22" i="33"/>
  <c r="AQ22" i="33" s="1"/>
  <c r="AH20" i="26"/>
  <c r="AQ20" i="26" s="1"/>
  <c r="Y21" i="87"/>
  <c r="X21" i="87"/>
  <c r="AE20" i="32"/>
  <c r="AF20" i="32"/>
  <c r="AO20" i="32" s="1"/>
  <c r="AG20" i="32"/>
  <c r="AP20" i="32" s="1"/>
  <c r="W21" i="32"/>
  <c r="AF22" i="71"/>
  <c r="AO22" i="71" s="1"/>
  <c r="AE22" i="71"/>
  <c r="AG22" i="71"/>
  <c r="AP22" i="71" s="1"/>
  <c r="W23" i="71"/>
  <c r="Y22" i="74"/>
  <c r="X22" i="74"/>
  <c r="AR20" i="72"/>
  <c r="AR20" i="82"/>
  <c r="AH20" i="43"/>
  <c r="AQ20" i="43" s="1"/>
  <c r="AH21" i="20"/>
  <c r="AQ21" i="20" s="1"/>
  <c r="AR20" i="84"/>
  <c r="AR21" i="64"/>
  <c r="Z21" i="59"/>
  <c r="Y21" i="97"/>
  <c r="X21" i="97"/>
  <c r="AN21" i="94"/>
  <c r="AI21" i="94"/>
  <c r="AN19" i="91"/>
  <c r="AI19" i="91"/>
  <c r="AR19" i="23"/>
  <c r="Z21" i="102"/>
  <c r="AH21" i="60"/>
  <c r="AQ21" i="60" s="1"/>
  <c r="Z20" i="26"/>
  <c r="AH22" i="76"/>
  <c r="AQ22" i="76" s="1"/>
  <c r="AR20" i="49"/>
  <c r="Y22" i="67"/>
  <c r="X22" i="67"/>
  <c r="Y21" i="21"/>
  <c r="X21" i="21"/>
  <c r="W21" i="99"/>
  <c r="AE20" i="99"/>
  <c r="AE19" i="42"/>
  <c r="AF19" i="42"/>
  <c r="AO19" i="42" s="1"/>
  <c r="AG19" i="42"/>
  <c r="AP19" i="42" s="1"/>
  <c r="W20" i="42"/>
  <c r="AH20" i="103"/>
  <c r="AQ20" i="103" s="1"/>
  <c r="AR21" i="18"/>
  <c r="AR19" i="50"/>
  <c r="W22" i="34"/>
  <c r="AE21" i="34"/>
  <c r="AF21" i="34"/>
  <c r="AO21" i="34" s="1"/>
  <c r="AG21" i="34"/>
  <c r="AP21" i="34" s="1"/>
  <c r="AE21" i="48"/>
  <c r="W22" i="48"/>
  <c r="AF21" i="48"/>
  <c r="AO21" i="48" s="1"/>
  <c r="AG21" i="48"/>
  <c r="AP21" i="48" s="1"/>
  <c r="AF21" i="2"/>
  <c r="AO21" i="2" s="1"/>
  <c r="AE21" i="2"/>
  <c r="AG21" i="2"/>
  <c r="AP21" i="2" s="1"/>
  <c r="W22" i="2"/>
  <c r="AR19" i="43"/>
  <c r="AN20" i="69"/>
  <c r="AI20" i="69"/>
  <c r="AN19" i="24"/>
  <c r="AI19" i="24"/>
  <c r="AR20" i="58"/>
  <c r="AR21" i="76"/>
  <c r="AR21" i="53"/>
  <c r="AR20" i="60"/>
  <c r="AF22" i="89"/>
  <c r="AO22" i="89" s="1"/>
  <c r="AE22" i="89"/>
  <c r="W23" i="89"/>
  <c r="AG22" i="89"/>
  <c r="AP22" i="89" s="1"/>
  <c r="AH21" i="49"/>
  <c r="AQ21" i="49" s="1"/>
  <c r="Z20" i="43"/>
  <c r="Z21" i="20"/>
  <c r="AN19" i="51"/>
  <c r="AI19" i="51"/>
  <c r="AR19" i="26"/>
  <c r="Y20" i="101"/>
  <c r="X20" i="101"/>
  <c r="Y20" i="104"/>
  <c r="X20" i="104"/>
  <c r="AH22" i="38"/>
  <c r="AQ22" i="38" s="1"/>
  <c r="AN20" i="97"/>
  <c r="AI20" i="97"/>
  <c r="AN20" i="81"/>
  <c r="AI20" i="81"/>
  <c r="Y20" i="91"/>
  <c r="X20" i="91"/>
  <c r="AR19" i="99"/>
  <c r="AH21" i="25"/>
  <c r="AQ21" i="25" s="1"/>
  <c r="AH23" i="85"/>
  <c r="AQ23" i="85" s="1"/>
  <c r="AR20" i="59"/>
  <c r="AR21" i="38"/>
  <c r="Z21" i="60"/>
  <c r="Z22" i="33"/>
  <c r="Z22" i="76"/>
  <c r="Y21" i="39"/>
  <c r="X21" i="39"/>
  <c r="Y20" i="11"/>
  <c r="X20" i="11"/>
  <c r="Y21" i="55"/>
  <c r="X21" i="55"/>
  <c r="AH21" i="82"/>
  <c r="AQ21" i="82" s="1"/>
  <c r="AI21" i="47"/>
  <c r="AN21" i="47"/>
  <c r="AI20" i="65"/>
  <c r="AN20" i="65"/>
  <c r="AE20" i="52"/>
  <c r="AF20" i="52"/>
  <c r="AO20" i="52" s="1"/>
  <c r="AG20" i="52"/>
  <c r="AP20" i="52" s="1"/>
  <c r="W21" i="52"/>
  <c r="AG20" i="61"/>
  <c r="AP20" i="61" s="1"/>
  <c r="AE20" i="61"/>
  <c r="W21" i="61"/>
  <c r="AF20" i="61"/>
  <c r="AO20" i="61" s="1"/>
  <c r="AI21" i="74"/>
  <c r="AN21" i="74"/>
  <c r="AF20" i="86"/>
  <c r="AO20" i="86" s="1"/>
  <c r="W21" i="86"/>
  <c r="AE20" i="86"/>
  <c r="AG20" i="86"/>
  <c r="AP20" i="86" s="1"/>
  <c r="AN20" i="45"/>
  <c r="AI20" i="45"/>
  <c r="AG21" i="37"/>
  <c r="AP21" i="37" s="1"/>
  <c r="W22" i="37"/>
  <c r="AE21" i="37"/>
  <c r="AF21" i="37"/>
  <c r="AO21" i="37" s="1"/>
  <c r="Y20" i="24"/>
  <c r="X20" i="24"/>
  <c r="AR20" i="105"/>
  <c r="AE19" i="10"/>
  <c r="W20" i="10"/>
  <c r="AF19" i="10"/>
  <c r="AO19" i="10" s="1"/>
  <c r="AG19" i="10"/>
  <c r="AP19" i="10" s="1"/>
  <c r="AR20" i="70"/>
  <c r="AH20" i="23"/>
  <c r="AQ20" i="23" s="1"/>
  <c r="AE21" i="49"/>
  <c r="AF21" i="49"/>
  <c r="AO21" i="49" s="1"/>
  <c r="AG21" i="49"/>
  <c r="AP21" i="49" s="1"/>
  <c r="W22" i="49"/>
  <c r="AH21" i="29"/>
  <c r="AQ21" i="29" s="1"/>
  <c r="AH21" i="19"/>
  <c r="AQ21" i="19" s="1"/>
  <c r="AR21" i="33"/>
  <c r="AI19" i="101"/>
  <c r="AN19" i="101"/>
  <c r="AI19" i="104"/>
  <c r="AN19" i="104"/>
  <c r="AH21" i="70"/>
  <c r="AQ21" i="70" s="1"/>
  <c r="AH21" i="84"/>
  <c r="AQ21" i="84" s="1"/>
  <c r="AF22" i="38"/>
  <c r="AO22" i="38" s="1"/>
  <c r="W21" i="93"/>
  <c r="AG20" i="93"/>
  <c r="AP20" i="93" s="1"/>
  <c r="AF20" i="93"/>
  <c r="AO20" i="93" s="1"/>
  <c r="AE20" i="93"/>
  <c r="Y22" i="94"/>
  <c r="X22" i="94"/>
  <c r="AR19" i="96"/>
  <c r="AE21" i="25"/>
  <c r="AF21" i="25"/>
  <c r="AO21" i="25" s="1"/>
  <c r="AG21" i="25"/>
  <c r="AP21" i="25" s="1"/>
  <c r="W22" i="25"/>
  <c r="AH20" i="95"/>
  <c r="AQ20" i="95" s="1"/>
  <c r="AG23" i="85"/>
  <c r="AP23" i="85" s="1"/>
  <c r="AR20" i="73"/>
  <c r="AR19" i="75"/>
  <c r="AH21" i="105"/>
  <c r="AQ21" i="105" s="1"/>
  <c r="AH21" i="36"/>
  <c r="AQ21" i="36" s="1"/>
  <c r="AN20" i="87"/>
  <c r="AI20" i="87"/>
  <c r="AI19" i="11"/>
  <c r="AN19" i="11"/>
  <c r="AR21" i="16"/>
  <c r="Y22" i="22"/>
  <c r="X22" i="22"/>
  <c r="Y21" i="63"/>
  <c r="X21" i="63"/>
  <c r="AN20" i="21"/>
  <c r="AI20" i="21"/>
  <c r="AE22" i="16"/>
  <c r="AF22" i="16"/>
  <c r="AO22" i="16" s="1"/>
  <c r="AG22" i="16"/>
  <c r="AP22" i="16" s="1"/>
  <c r="W23" i="16"/>
  <c r="AR20" i="29"/>
  <c r="AE21" i="28"/>
  <c r="AE22" i="31"/>
  <c r="AF22" i="31"/>
  <c r="AO22" i="31" s="1"/>
  <c r="AG22" i="31"/>
  <c r="AP22" i="31" s="1"/>
  <c r="W23" i="31"/>
  <c r="W22" i="78"/>
  <c r="AG21" i="78"/>
  <c r="AP21" i="78" s="1"/>
  <c r="AF21" i="78"/>
  <c r="AO21" i="78" s="1"/>
  <c r="AE21" i="78"/>
  <c r="AH21" i="73"/>
  <c r="AQ21" i="73" s="1"/>
  <c r="AE22" i="64"/>
  <c r="AR20" i="36"/>
  <c r="AH20" i="66"/>
  <c r="AQ20" i="66" s="1"/>
  <c r="AR20" i="19"/>
  <c r="AH21" i="58"/>
  <c r="AQ21" i="58" s="1"/>
  <c r="AE20" i="40"/>
  <c r="AF20" i="40"/>
  <c r="AO20" i="40" s="1"/>
  <c r="AG20" i="40"/>
  <c r="AP20" i="40" s="1"/>
  <c r="W21" i="40"/>
  <c r="AR20" i="35"/>
  <c r="AH20" i="96"/>
  <c r="AQ20" i="96" s="1"/>
  <c r="AR20" i="25"/>
  <c r="Z21" i="58"/>
  <c r="AR22" i="85"/>
  <c r="AH21" i="13"/>
  <c r="AQ21" i="13" s="1"/>
  <c r="AH22" i="100"/>
  <c r="AQ22" i="100" s="1"/>
  <c r="Y22" i="47"/>
  <c r="X22" i="47"/>
  <c r="AH20" i="75"/>
  <c r="AQ20" i="75" s="1"/>
  <c r="AH21" i="77"/>
  <c r="AQ21" i="77" s="1"/>
  <c r="W21" i="17"/>
  <c r="AE20" i="17"/>
  <c r="AG20" i="17"/>
  <c r="AP20" i="17" s="1"/>
  <c r="AF20" i="17"/>
  <c r="AO20" i="17" s="1"/>
  <c r="AE20" i="14"/>
  <c r="AF20" i="14"/>
  <c r="AO20" i="14" s="1"/>
  <c r="AG20" i="14"/>
  <c r="AP20" i="14" s="1"/>
  <c r="W21" i="14"/>
  <c r="AI20" i="30"/>
  <c r="AN20" i="30"/>
  <c r="AH21" i="28"/>
  <c r="AQ21" i="28" s="1"/>
  <c r="AR20" i="77"/>
  <c r="AH22" i="31"/>
  <c r="AQ22" i="31" s="1"/>
  <c r="Z20" i="23"/>
  <c r="AF20" i="92"/>
  <c r="AO20" i="92" s="1"/>
  <c r="AE20" i="92"/>
  <c r="W21" i="92"/>
  <c r="AG20" i="92"/>
  <c r="AP20" i="92" s="1"/>
  <c r="AH21" i="68"/>
  <c r="AQ21" i="68" s="1"/>
  <c r="AH21" i="90"/>
  <c r="AQ21" i="90" s="1"/>
  <c r="AH22" i="79"/>
  <c r="AQ22" i="79" s="1"/>
  <c r="AR19" i="95"/>
  <c r="AE22" i="9"/>
  <c r="AF22" i="9"/>
  <c r="AO22" i="9" s="1"/>
  <c r="W23" i="9"/>
  <c r="AG22" i="9"/>
  <c r="AP22" i="9" s="1"/>
  <c r="Z21" i="70"/>
  <c r="Z21" i="84"/>
  <c r="Z20" i="95"/>
  <c r="AH20" i="50"/>
  <c r="AQ20" i="50" s="1"/>
  <c r="AR21" i="71"/>
  <c r="AR20" i="68"/>
  <c r="Z21" i="105"/>
  <c r="AR19" i="52"/>
  <c r="AR21" i="12"/>
  <c r="AR19" i="103"/>
  <c r="AR20" i="13"/>
  <c r="Y22" i="62"/>
  <c r="X22" i="62"/>
  <c r="Y21" i="45"/>
  <c r="X21" i="45"/>
  <c r="AE22" i="18"/>
  <c r="W22" i="88"/>
  <c r="AG21" i="88"/>
  <c r="AP21" i="88" s="1"/>
  <c r="AE21" i="88"/>
  <c r="AF21" i="88"/>
  <c r="AO21" i="88" s="1"/>
  <c r="AR20" i="28"/>
  <c r="AR19" i="66"/>
  <c r="AH21" i="72"/>
  <c r="AQ21" i="72" s="1"/>
  <c r="AH20" i="99"/>
  <c r="AQ20" i="99" s="1"/>
  <c r="AG20" i="27"/>
  <c r="AP20" i="27" s="1"/>
  <c r="W21" i="27"/>
  <c r="AE20" i="27"/>
  <c r="AF20" i="27"/>
  <c r="AO20" i="27" s="1"/>
  <c r="AR20" i="102"/>
  <c r="AH22" i="16"/>
  <c r="AQ22" i="16" s="1"/>
  <c r="Y21" i="69"/>
  <c r="X21" i="69"/>
  <c r="AH21" i="98"/>
  <c r="AQ21" i="98" s="1"/>
  <c r="Y21" i="30"/>
  <c r="X21" i="30"/>
  <c r="Y21" i="65"/>
  <c r="X21" i="65"/>
  <c r="AH22" i="18"/>
  <c r="AQ22" i="18" s="1"/>
  <c r="AH20" i="52"/>
  <c r="AQ20" i="52" s="1"/>
  <c r="AF22" i="80"/>
  <c r="AO22" i="80" s="1"/>
  <c r="AE22" i="80"/>
  <c r="AG22" i="80"/>
  <c r="AP22" i="80" s="1"/>
  <c r="W23" i="80"/>
  <c r="AH21" i="35"/>
  <c r="AQ21" i="35" s="1"/>
  <c r="AH22" i="53"/>
  <c r="AQ22" i="53" s="1"/>
  <c r="W23" i="15"/>
  <c r="AE22" i="15"/>
  <c r="AG22" i="15"/>
  <c r="AP22" i="15" s="1"/>
  <c r="AF22" i="15"/>
  <c r="AO22" i="15" s="1"/>
  <c r="Y20" i="51"/>
  <c r="X20" i="51"/>
  <c r="AF21" i="29"/>
  <c r="AO21" i="29" s="1"/>
  <c r="AE21" i="29"/>
  <c r="AH22" i="41"/>
  <c r="AQ22" i="41" s="1"/>
  <c r="AH22" i="12"/>
  <c r="AQ22" i="12" s="1"/>
  <c r="AR20" i="90"/>
  <c r="AE22" i="44"/>
  <c r="AF22" i="44"/>
  <c r="AO22" i="44" s="1"/>
  <c r="AG22" i="44"/>
  <c r="AP22" i="44" s="1"/>
  <c r="W23" i="44"/>
  <c r="Y21" i="83"/>
  <c r="X21" i="83"/>
  <c r="Y21" i="81"/>
  <c r="X21" i="81"/>
  <c r="AH22" i="64"/>
  <c r="AQ22" i="64" s="1"/>
  <c r="AE20" i="54"/>
  <c r="AF20" i="54"/>
  <c r="AO20" i="54" s="1"/>
  <c r="AG20" i="54"/>
  <c r="AP20" i="54" s="1"/>
  <c r="W21" i="54"/>
  <c r="AR21" i="100"/>
  <c r="AE22" i="46"/>
  <c r="AF22" i="46"/>
  <c r="AO22" i="46" s="1"/>
  <c r="AG22" i="46"/>
  <c r="AP22" i="46" s="1"/>
  <c r="W23" i="46"/>
  <c r="AR20" i="20"/>
  <c r="AR21" i="31"/>
  <c r="W22" i="36"/>
  <c r="AG21" i="36"/>
  <c r="AP21" i="36" s="1"/>
  <c r="AE21" i="36"/>
  <c r="AF21" i="36"/>
  <c r="AO21" i="36" s="1"/>
  <c r="AN20" i="39"/>
  <c r="AI20" i="39"/>
  <c r="AH22" i="71"/>
  <c r="AQ22" i="71" s="1"/>
  <c r="AN20" i="55"/>
  <c r="AI20" i="55"/>
  <c r="AN21" i="22" l="1"/>
  <c r="AI20" i="63"/>
  <c r="AF22" i="53"/>
  <c r="AO22" i="53" s="1"/>
  <c r="AI21" i="67"/>
  <c r="W23" i="79"/>
  <c r="W22" i="90"/>
  <c r="X22" i="90" s="1"/>
  <c r="W22" i="68"/>
  <c r="Y22" i="68" s="1"/>
  <c r="W23" i="18"/>
  <c r="AG22" i="64"/>
  <c r="AP22" i="64" s="1"/>
  <c r="AG21" i="28"/>
  <c r="AP21" i="28" s="1"/>
  <c r="AF23" i="85"/>
  <c r="AO23" i="85" s="1"/>
  <c r="AG22" i="38"/>
  <c r="AP22" i="38" s="1"/>
  <c r="AN20" i="63"/>
  <c r="AF21" i="35"/>
  <c r="AO21" i="35" s="1"/>
  <c r="AG22" i="18"/>
  <c r="AP22" i="18" s="1"/>
  <c r="W23" i="64"/>
  <c r="AF21" i="28"/>
  <c r="AO21" i="28" s="1"/>
  <c r="W24" i="85"/>
  <c r="Y24" i="85" s="1"/>
  <c r="AG21" i="68"/>
  <c r="AP21" i="68" s="1"/>
  <c r="AE21" i="68"/>
  <c r="AE22" i="38"/>
  <c r="AE22" i="41"/>
  <c r="AN22" i="41" s="1"/>
  <c r="AE21" i="35"/>
  <c r="AN21" i="35" s="1"/>
  <c r="AG22" i="100"/>
  <c r="AP22" i="100" s="1"/>
  <c r="AE20" i="66"/>
  <c r="AN20" i="66" s="1"/>
  <c r="AG21" i="35"/>
  <c r="AP21" i="35" s="1"/>
  <c r="AF20" i="66"/>
  <c r="AO20" i="66" s="1"/>
  <c r="Z21" i="21"/>
  <c r="AE21" i="21" s="1"/>
  <c r="AE21" i="90"/>
  <c r="AG20" i="66"/>
  <c r="AP20" i="66" s="1"/>
  <c r="AF21" i="90"/>
  <c r="AO21" i="90" s="1"/>
  <c r="Z22" i="67"/>
  <c r="AG22" i="67" s="1"/>
  <c r="AP22" i="67" s="1"/>
  <c r="AG22" i="53"/>
  <c r="AP22" i="53" s="1"/>
  <c r="AF22" i="41"/>
  <c r="AO22" i="41" s="1"/>
  <c r="AF22" i="100"/>
  <c r="AO22" i="100" s="1"/>
  <c r="AG22" i="12"/>
  <c r="AP22" i="12" s="1"/>
  <c r="Z22" i="22"/>
  <c r="AF22" i="22" s="1"/>
  <c r="AO22" i="22" s="1"/>
  <c r="W22" i="19"/>
  <c r="Y22" i="19" s="1"/>
  <c r="W22" i="29"/>
  <c r="AI21" i="62"/>
  <c r="AR21" i="62" s="1"/>
  <c r="AG21" i="19"/>
  <c r="AP21" i="19" s="1"/>
  <c r="Z21" i="30"/>
  <c r="AF21" i="30" s="1"/>
  <c r="AO21" i="30" s="1"/>
  <c r="AF21" i="19"/>
  <c r="AO21" i="19" s="1"/>
  <c r="AF20" i="75"/>
  <c r="AO20" i="75" s="1"/>
  <c r="AF21" i="77"/>
  <c r="AO21" i="77" s="1"/>
  <c r="AE21" i="72"/>
  <c r="AN21" i="72" s="1"/>
  <c r="AE20" i="103"/>
  <c r="AI20" i="103" s="1"/>
  <c r="AG20" i="99"/>
  <c r="AP20" i="99" s="1"/>
  <c r="AG22" i="41"/>
  <c r="AP22" i="41" s="1"/>
  <c r="AE20" i="75"/>
  <c r="AN20" i="75" s="1"/>
  <c r="AE21" i="77"/>
  <c r="W21" i="50"/>
  <c r="X21" i="50" s="1"/>
  <c r="AG21" i="82"/>
  <c r="AP21" i="82" s="1"/>
  <c r="W23" i="53"/>
  <c r="AG21" i="72"/>
  <c r="AP21" i="72" s="1"/>
  <c r="AE21" i="13"/>
  <c r="AN21" i="13" s="1"/>
  <c r="W23" i="12"/>
  <c r="AG20" i="75"/>
  <c r="AP20" i="75" s="1"/>
  <c r="AF20" i="50"/>
  <c r="AO20" i="50" s="1"/>
  <c r="AE20" i="96"/>
  <c r="AG21" i="13"/>
  <c r="AP21" i="13" s="1"/>
  <c r="AF20" i="96"/>
  <c r="AO20" i="96" s="1"/>
  <c r="Z20" i="91"/>
  <c r="AE20" i="91" s="1"/>
  <c r="Z22" i="74"/>
  <c r="AF22" i="74" s="1"/>
  <c r="AO22" i="74" s="1"/>
  <c r="W22" i="77"/>
  <c r="Y22" i="77" s="1"/>
  <c r="AF21" i="82"/>
  <c r="AO21" i="82" s="1"/>
  <c r="AG20" i="96"/>
  <c r="AP20" i="96" s="1"/>
  <c r="AF22" i="12"/>
  <c r="AO22" i="12" s="1"/>
  <c r="Z21" i="65"/>
  <c r="W22" i="65" s="1"/>
  <c r="Z21" i="69"/>
  <c r="W22" i="69" s="1"/>
  <c r="Z21" i="39"/>
  <c r="W22" i="39" s="1"/>
  <c r="Z21" i="87"/>
  <c r="AE21" i="87" s="1"/>
  <c r="Z21" i="45"/>
  <c r="AE21" i="45" s="1"/>
  <c r="Z22" i="47"/>
  <c r="AE22" i="47" s="1"/>
  <c r="Z20" i="51"/>
  <c r="AE20" i="51" s="1"/>
  <c r="Z22" i="62"/>
  <c r="W23" i="62" s="1"/>
  <c r="Z22" i="94"/>
  <c r="AF22" i="94" s="1"/>
  <c r="AO22" i="94" s="1"/>
  <c r="Z21" i="55"/>
  <c r="AE21" i="55" s="1"/>
  <c r="Z20" i="101"/>
  <c r="W21" i="101" s="1"/>
  <c r="Z20" i="24"/>
  <c r="AG20" i="24" s="1"/>
  <c r="AP20" i="24" s="1"/>
  <c r="AG21" i="30"/>
  <c r="AP21" i="30" s="1"/>
  <c r="AE21" i="30"/>
  <c r="W22" i="30"/>
  <c r="W21" i="51"/>
  <c r="AF21" i="21"/>
  <c r="AO21" i="21" s="1"/>
  <c r="AE21" i="69"/>
  <c r="AG22" i="74"/>
  <c r="AP22" i="74" s="1"/>
  <c r="AI21" i="36"/>
  <c r="AN21" i="36"/>
  <c r="Y23" i="44"/>
  <c r="X23" i="44"/>
  <c r="Y21" i="27"/>
  <c r="X21" i="27"/>
  <c r="AI22" i="31"/>
  <c r="AN22" i="31"/>
  <c r="W22" i="84"/>
  <c r="AG21" i="84"/>
  <c r="AP21" i="84" s="1"/>
  <c r="AF21" i="84"/>
  <c r="AO21" i="84" s="1"/>
  <c r="AE21" i="84"/>
  <c r="AI22" i="9"/>
  <c r="AN22" i="9"/>
  <c r="AN22" i="64"/>
  <c r="AI22" i="64"/>
  <c r="Y23" i="16"/>
  <c r="X23" i="16"/>
  <c r="AH21" i="63"/>
  <c r="AQ21" i="63" s="1"/>
  <c r="AN22" i="38"/>
  <c r="Y22" i="49"/>
  <c r="X22" i="49"/>
  <c r="AR21" i="74"/>
  <c r="AR20" i="65"/>
  <c r="AR20" i="81"/>
  <c r="AH20" i="104"/>
  <c r="AQ20" i="104" s="1"/>
  <c r="AI21" i="34"/>
  <c r="AN21" i="34"/>
  <c r="AN20" i="99"/>
  <c r="AI20" i="99"/>
  <c r="AR21" i="94"/>
  <c r="AH22" i="74"/>
  <c r="AQ22" i="74" s="1"/>
  <c r="AI20" i="32"/>
  <c r="AN20" i="32"/>
  <c r="Y22" i="98"/>
  <c r="X22" i="98"/>
  <c r="Y22" i="35"/>
  <c r="X22" i="35"/>
  <c r="AN21" i="90"/>
  <c r="AI21" i="90"/>
  <c r="Y22" i="73"/>
  <c r="X22" i="73"/>
  <c r="Y22" i="82"/>
  <c r="X22" i="82"/>
  <c r="Y22" i="72"/>
  <c r="X22" i="72"/>
  <c r="Y23" i="12"/>
  <c r="X23" i="12"/>
  <c r="AN22" i="79"/>
  <c r="AI22" i="79"/>
  <c r="AH22" i="94"/>
  <c r="AQ22" i="94" s="1"/>
  <c r="AI19" i="42"/>
  <c r="AN19" i="42"/>
  <c r="Y23" i="71"/>
  <c r="X23" i="71"/>
  <c r="AR20" i="83"/>
  <c r="AN22" i="100"/>
  <c r="Y22" i="88"/>
  <c r="X22" i="88"/>
  <c r="AI21" i="29"/>
  <c r="AN21" i="29"/>
  <c r="Y23" i="18"/>
  <c r="X23" i="18"/>
  <c r="W22" i="70"/>
  <c r="AG21" i="70"/>
  <c r="AP21" i="70" s="1"/>
  <c r="AF21" i="70"/>
  <c r="AO21" i="70" s="1"/>
  <c r="AE21" i="70"/>
  <c r="AG20" i="23"/>
  <c r="AP20" i="23" s="1"/>
  <c r="AF20" i="23"/>
  <c r="AO20" i="23" s="1"/>
  <c r="W21" i="23"/>
  <c r="AE20" i="23"/>
  <c r="AN20" i="14"/>
  <c r="AI20" i="14"/>
  <c r="W22" i="58"/>
  <c r="AE21" i="58"/>
  <c r="AG21" i="58"/>
  <c r="AP21" i="58" s="1"/>
  <c r="AF21" i="58"/>
  <c r="AO21" i="58" s="1"/>
  <c r="Y23" i="64"/>
  <c r="X23" i="64"/>
  <c r="Y22" i="78"/>
  <c r="X22" i="78"/>
  <c r="AN21" i="28"/>
  <c r="Z21" i="63"/>
  <c r="Y23" i="38"/>
  <c r="X23" i="38"/>
  <c r="AR21" i="67"/>
  <c r="Y21" i="52"/>
  <c r="X21" i="52"/>
  <c r="Z20" i="104"/>
  <c r="Y22" i="34"/>
  <c r="X22" i="34"/>
  <c r="AH22" i="67"/>
  <c r="AQ22" i="67" s="1"/>
  <c r="W22" i="102"/>
  <c r="AG21" i="102"/>
  <c r="AP21" i="102" s="1"/>
  <c r="AF21" i="102"/>
  <c r="AO21" i="102" s="1"/>
  <c r="AE21" i="102"/>
  <c r="AN22" i="71"/>
  <c r="AI22" i="71"/>
  <c r="AH21" i="87"/>
  <c r="AQ21" i="87" s="1"/>
  <c r="Y21" i="75"/>
  <c r="X21" i="75"/>
  <c r="AN20" i="50"/>
  <c r="AN20" i="96"/>
  <c r="Y23" i="46"/>
  <c r="X23" i="46"/>
  <c r="AH21" i="81"/>
  <c r="AQ21" i="81" s="1"/>
  <c r="AH20" i="51"/>
  <c r="AQ20" i="51" s="1"/>
  <c r="Y23" i="15"/>
  <c r="X23" i="15"/>
  <c r="AH21" i="45"/>
  <c r="AQ21" i="45" s="1"/>
  <c r="AI19" i="10"/>
  <c r="AN19" i="10"/>
  <c r="AR20" i="45"/>
  <c r="AH21" i="55"/>
  <c r="AQ21" i="55" s="1"/>
  <c r="AR21" i="22"/>
  <c r="AN22" i="12"/>
  <c r="Y22" i="36"/>
  <c r="X22" i="36"/>
  <c r="Z21" i="81"/>
  <c r="Y23" i="80"/>
  <c r="X23" i="80"/>
  <c r="AH21" i="65"/>
  <c r="AQ21" i="65" s="1"/>
  <c r="AH21" i="83"/>
  <c r="AQ21" i="83" s="1"/>
  <c r="AI22" i="80"/>
  <c r="AN22" i="80"/>
  <c r="AH21" i="69"/>
  <c r="AQ21" i="69" s="1"/>
  <c r="AI22" i="18"/>
  <c r="AN22" i="18"/>
  <c r="AH22" i="62"/>
  <c r="AQ22" i="62" s="1"/>
  <c r="W22" i="105"/>
  <c r="AG21" i="105"/>
  <c r="AP21" i="105" s="1"/>
  <c r="AF21" i="105"/>
  <c r="AO21" i="105" s="1"/>
  <c r="AE21" i="105"/>
  <c r="Y21" i="40"/>
  <c r="X21" i="40"/>
  <c r="Y23" i="31"/>
  <c r="X23" i="31"/>
  <c r="AN23" i="85"/>
  <c r="AI23" i="85"/>
  <c r="AN21" i="25"/>
  <c r="AI21" i="25"/>
  <c r="AN20" i="93"/>
  <c r="AI20" i="93"/>
  <c r="AH20" i="24"/>
  <c r="AQ20" i="24" s="1"/>
  <c r="AI21" i="37"/>
  <c r="AN21" i="37"/>
  <c r="AN20" i="86"/>
  <c r="AI20" i="86"/>
  <c r="AR21" i="47"/>
  <c r="AH20" i="11"/>
  <c r="AQ20" i="11" s="1"/>
  <c r="W23" i="76"/>
  <c r="AG22" i="76"/>
  <c r="AP22" i="76" s="1"/>
  <c r="AE22" i="76"/>
  <c r="AF22" i="76"/>
  <c r="AO22" i="76" s="1"/>
  <c r="AR20" i="97"/>
  <c r="AR19" i="51"/>
  <c r="AR19" i="24"/>
  <c r="Y22" i="2"/>
  <c r="X22" i="2"/>
  <c r="Y22" i="48"/>
  <c r="X22" i="48"/>
  <c r="Z22" i="48" s="1"/>
  <c r="Y20" i="42"/>
  <c r="X20" i="42"/>
  <c r="AE22" i="67"/>
  <c r="AH21" i="97"/>
  <c r="AQ21" i="97" s="1"/>
  <c r="W22" i="87"/>
  <c r="AG21" i="87"/>
  <c r="AP21" i="87" s="1"/>
  <c r="Y23" i="41"/>
  <c r="X23" i="41"/>
  <c r="AN21" i="98"/>
  <c r="AI21" i="98"/>
  <c r="X22" i="77"/>
  <c r="Y23" i="100"/>
  <c r="X23" i="100"/>
  <c r="AN22" i="53"/>
  <c r="Y22" i="13"/>
  <c r="X22" i="13"/>
  <c r="AN22" i="15"/>
  <c r="AI22" i="15"/>
  <c r="Y21" i="54"/>
  <c r="X21" i="54"/>
  <c r="AN20" i="92"/>
  <c r="AI20" i="92"/>
  <c r="Y21" i="17"/>
  <c r="X21" i="17"/>
  <c r="AI20" i="40"/>
  <c r="AN20" i="40"/>
  <c r="Y22" i="25"/>
  <c r="X22" i="25"/>
  <c r="Y21" i="93"/>
  <c r="X21" i="93"/>
  <c r="AR19" i="101"/>
  <c r="AN20" i="61"/>
  <c r="AI20" i="61"/>
  <c r="AH21" i="39"/>
  <c r="AQ21" i="39" s="1"/>
  <c r="AE20" i="43"/>
  <c r="AF20" i="43"/>
  <c r="AO20" i="43" s="1"/>
  <c r="AG20" i="43"/>
  <c r="AP20" i="43" s="1"/>
  <c r="W21" i="43"/>
  <c r="AF21" i="59"/>
  <c r="AO21" i="59" s="1"/>
  <c r="AE21" i="59"/>
  <c r="AG21" i="59"/>
  <c r="AP21" i="59" s="1"/>
  <c r="W22" i="59"/>
  <c r="Y23" i="53"/>
  <c r="X23" i="53"/>
  <c r="AN21" i="19"/>
  <c r="AR20" i="39"/>
  <c r="AI22" i="46"/>
  <c r="AN22" i="46"/>
  <c r="AI20" i="54"/>
  <c r="AN20" i="54"/>
  <c r="AN22" i="44"/>
  <c r="AI22" i="44"/>
  <c r="AR20" i="55"/>
  <c r="Z21" i="83"/>
  <c r="Y22" i="29"/>
  <c r="X22" i="29"/>
  <c r="Z22" i="29" s="1"/>
  <c r="AH21" i="30"/>
  <c r="AQ21" i="30" s="1"/>
  <c r="AF20" i="95"/>
  <c r="AO20" i="95" s="1"/>
  <c r="AE20" i="95"/>
  <c r="W21" i="95"/>
  <c r="AG20" i="95"/>
  <c r="AP20" i="95" s="1"/>
  <c r="AR20" i="30"/>
  <c r="Y22" i="28"/>
  <c r="X22" i="28"/>
  <c r="AN22" i="16"/>
  <c r="AI22" i="16"/>
  <c r="AH22" i="22"/>
  <c r="AQ22" i="22" s="1"/>
  <c r="AR19" i="11"/>
  <c r="AR19" i="104"/>
  <c r="AN21" i="49"/>
  <c r="AI21" i="49"/>
  <c r="Y22" i="37"/>
  <c r="X22" i="37"/>
  <c r="Y21" i="86"/>
  <c r="X21" i="86"/>
  <c r="Z20" i="11"/>
  <c r="AE22" i="33"/>
  <c r="AF22" i="33"/>
  <c r="AO22" i="33" s="1"/>
  <c r="AG22" i="33"/>
  <c r="AP22" i="33" s="1"/>
  <c r="W23" i="33"/>
  <c r="AH20" i="91"/>
  <c r="AQ20" i="91" s="1"/>
  <c r="AH20" i="101"/>
  <c r="AQ20" i="101" s="1"/>
  <c r="Y23" i="89"/>
  <c r="X23" i="89"/>
  <c r="AI21" i="48"/>
  <c r="AN21" i="48"/>
  <c r="Y21" i="99"/>
  <c r="X21" i="99"/>
  <c r="Z21" i="97"/>
  <c r="AR20" i="63"/>
  <c r="Y21" i="32"/>
  <c r="X21" i="32"/>
  <c r="Y22" i="90"/>
  <c r="AN21" i="68"/>
  <c r="Y21" i="103"/>
  <c r="X21" i="103"/>
  <c r="Y23" i="79"/>
  <c r="X23" i="79"/>
  <c r="AI20" i="27"/>
  <c r="AN20" i="27"/>
  <c r="AN21" i="88"/>
  <c r="AI21" i="88"/>
  <c r="Y23" i="9"/>
  <c r="X23" i="9"/>
  <c r="Y21" i="92"/>
  <c r="X21" i="92"/>
  <c r="Y21" i="14"/>
  <c r="X21" i="14"/>
  <c r="AI20" i="17"/>
  <c r="AN20" i="17"/>
  <c r="AH22" i="47"/>
  <c r="AQ22" i="47" s="1"/>
  <c r="AN21" i="78"/>
  <c r="AI21" i="78"/>
  <c r="AR20" i="21"/>
  <c r="AR20" i="87"/>
  <c r="Y20" i="10"/>
  <c r="X20" i="10"/>
  <c r="Y21" i="61"/>
  <c r="X21" i="61"/>
  <c r="AI20" i="52"/>
  <c r="AN20" i="52"/>
  <c r="W22" i="60"/>
  <c r="AG21" i="60"/>
  <c r="AP21" i="60" s="1"/>
  <c r="AF21" i="60"/>
  <c r="AO21" i="60" s="1"/>
  <c r="AE21" i="60"/>
  <c r="AG21" i="20"/>
  <c r="AP21" i="20" s="1"/>
  <c r="AF21" i="20"/>
  <c r="AO21" i="20" s="1"/>
  <c r="AE21" i="20"/>
  <c r="W22" i="20"/>
  <c r="AI22" i="89"/>
  <c r="AN22" i="89"/>
  <c r="AR20" i="69"/>
  <c r="AN21" i="2"/>
  <c r="AI21" i="2"/>
  <c r="AH21" i="21"/>
  <c r="AQ21" i="21" s="1"/>
  <c r="AE20" i="26"/>
  <c r="AF20" i="26"/>
  <c r="AO20" i="26" s="1"/>
  <c r="W21" i="26"/>
  <c r="AG20" i="26"/>
  <c r="AP20" i="26" s="1"/>
  <c r="AR19" i="91"/>
  <c r="AN21" i="77"/>
  <c r="AI21" i="77"/>
  <c r="AN21" i="73"/>
  <c r="AI21" i="73"/>
  <c r="AN21" i="82"/>
  <c r="Y21" i="66"/>
  <c r="X21" i="66"/>
  <c r="Y21" i="96"/>
  <c r="X21" i="96"/>
  <c r="AF21" i="65" l="1"/>
  <c r="AO21" i="65" s="1"/>
  <c r="AI21" i="28"/>
  <c r="Z21" i="86"/>
  <c r="W23" i="67"/>
  <c r="X22" i="19"/>
  <c r="AH22" i="19" s="1"/>
  <c r="AQ22" i="19" s="1"/>
  <c r="X22" i="68"/>
  <c r="AE22" i="62"/>
  <c r="AN22" i="62" s="1"/>
  <c r="AG20" i="51"/>
  <c r="AP20" i="51" s="1"/>
  <c r="AI21" i="68"/>
  <c r="AF22" i="67"/>
  <c r="AO22" i="67" s="1"/>
  <c r="AG21" i="65"/>
  <c r="AP21" i="65" s="1"/>
  <c r="Z22" i="98"/>
  <c r="AF22" i="98" s="1"/>
  <c r="AO22" i="98" s="1"/>
  <c r="AI22" i="53"/>
  <c r="AE21" i="65"/>
  <c r="AI21" i="13"/>
  <c r="AI20" i="96"/>
  <c r="AR20" i="96" s="1"/>
  <c r="W23" i="22"/>
  <c r="W22" i="21"/>
  <c r="AI20" i="66"/>
  <c r="AI22" i="38"/>
  <c r="W23" i="47"/>
  <c r="Y23" i="47" s="1"/>
  <c r="AG21" i="21"/>
  <c r="AP21" i="21" s="1"/>
  <c r="X24" i="85"/>
  <c r="AE22" i="22"/>
  <c r="AI21" i="35"/>
  <c r="AR21" i="35" s="1"/>
  <c r="AG22" i="22"/>
  <c r="AP22" i="22" s="1"/>
  <c r="AE20" i="24"/>
  <c r="W22" i="45"/>
  <c r="Y22" i="45" s="1"/>
  <c r="W21" i="24"/>
  <c r="AG22" i="62"/>
  <c r="AP22" i="62" s="1"/>
  <c r="W23" i="74"/>
  <c r="AF21" i="69"/>
  <c r="AO21" i="69" s="1"/>
  <c r="AF22" i="62"/>
  <c r="AO22" i="62" s="1"/>
  <c r="W23" i="94"/>
  <c r="Y23" i="94" s="1"/>
  <c r="AI21" i="72"/>
  <c r="AR21" i="72" s="1"/>
  <c r="AI22" i="41"/>
  <c r="AR22" i="41" s="1"/>
  <c r="AE22" i="74"/>
  <c r="AG21" i="69"/>
  <c r="AP21" i="69" s="1"/>
  <c r="AI22" i="100"/>
  <c r="AG22" i="47"/>
  <c r="AP22" i="47" s="1"/>
  <c r="AI20" i="75"/>
  <c r="Z23" i="79"/>
  <c r="Z23" i="89"/>
  <c r="AE23" i="89" s="1"/>
  <c r="Z22" i="19"/>
  <c r="AG22" i="19" s="1"/>
  <c r="AP22" i="19" s="1"/>
  <c r="AG21" i="39"/>
  <c r="AP21" i="39" s="1"/>
  <c r="Z23" i="71"/>
  <c r="AF20" i="51"/>
  <c r="AO20" i="51" s="1"/>
  <c r="AF20" i="24"/>
  <c r="AO20" i="24" s="1"/>
  <c r="AF22" i="47"/>
  <c r="AO22" i="47" s="1"/>
  <c r="AF20" i="101"/>
  <c r="AO20" i="101" s="1"/>
  <c r="Z22" i="68"/>
  <c r="AF22" i="68" s="1"/>
  <c r="AO22" i="68" s="1"/>
  <c r="Z22" i="2"/>
  <c r="Z22" i="36"/>
  <c r="W23" i="36" s="1"/>
  <c r="Z22" i="78"/>
  <c r="AG22" i="78" s="1"/>
  <c r="AP22" i="78" s="1"/>
  <c r="AG22" i="94"/>
  <c r="AP22" i="94" s="1"/>
  <c r="AI21" i="82"/>
  <c r="AR21" i="82" s="1"/>
  <c r="AF21" i="39"/>
  <c r="AO21" i="39" s="1"/>
  <c r="AN20" i="103"/>
  <c r="Z20" i="10"/>
  <c r="W21" i="10" s="1"/>
  <c r="AI21" i="19"/>
  <c r="AR21" i="19" s="1"/>
  <c r="AE21" i="39"/>
  <c r="AI20" i="50"/>
  <c r="AR20" i="50" s="1"/>
  <c r="AE22" i="94"/>
  <c r="Z21" i="17"/>
  <c r="Z23" i="100"/>
  <c r="AE23" i="100" s="1"/>
  <c r="Z23" i="31"/>
  <c r="AE23" i="31" s="1"/>
  <c r="Z21" i="61"/>
  <c r="AF21" i="87"/>
  <c r="AO21" i="87" s="1"/>
  <c r="AF20" i="91"/>
  <c r="AO20" i="91" s="1"/>
  <c r="AE20" i="101"/>
  <c r="AG21" i="45"/>
  <c r="AP21" i="45" s="1"/>
  <c r="W22" i="55"/>
  <c r="Y22" i="55" s="1"/>
  <c r="AG20" i="91"/>
  <c r="AP20" i="91" s="1"/>
  <c r="AF21" i="45"/>
  <c r="AO21" i="45" s="1"/>
  <c r="AG21" i="55"/>
  <c r="AP21" i="55" s="1"/>
  <c r="Y21" i="50"/>
  <c r="AI22" i="12"/>
  <c r="AR22" i="12" s="1"/>
  <c r="Z22" i="35"/>
  <c r="AF22" i="35" s="1"/>
  <c r="AO22" i="35" s="1"/>
  <c r="W21" i="91"/>
  <c r="AG20" i="101"/>
  <c r="AP20" i="101" s="1"/>
  <c r="AF21" i="55"/>
  <c r="AO21" i="55" s="1"/>
  <c r="Z22" i="77"/>
  <c r="Z22" i="37"/>
  <c r="AG22" i="37" s="1"/>
  <c r="AP22" i="37" s="1"/>
  <c r="Z23" i="9"/>
  <c r="AG23" i="9" s="1"/>
  <c r="AP23" i="9" s="1"/>
  <c r="AP25" i="9" s="1"/>
  <c r="Z22" i="82"/>
  <c r="AE22" i="82" s="1"/>
  <c r="Z22" i="49"/>
  <c r="AE22" i="49" s="1"/>
  <c r="Z21" i="103"/>
  <c r="Z21" i="14"/>
  <c r="AE21" i="14" s="1"/>
  <c r="Z23" i="12"/>
  <c r="AF23" i="12" s="1"/>
  <c r="AO23" i="12" s="1"/>
  <c r="AO25" i="12" s="1"/>
  <c r="Z23" i="53"/>
  <c r="AG23" i="53" s="1"/>
  <c r="AP23" i="53" s="1"/>
  <c r="Z23" i="41"/>
  <c r="AE23" i="41" s="1"/>
  <c r="Z20" i="42"/>
  <c r="AE20" i="42" s="1"/>
  <c r="Z24" i="85"/>
  <c r="Z23" i="15"/>
  <c r="Z23" i="18"/>
  <c r="W24" i="18" s="1"/>
  <c r="AG23" i="41"/>
  <c r="AP23" i="41" s="1"/>
  <c r="W24" i="41"/>
  <c r="AF22" i="37"/>
  <c r="AO22" i="37" s="1"/>
  <c r="AE22" i="68"/>
  <c r="W23" i="68"/>
  <c r="AG22" i="68"/>
  <c r="AP22" i="68" s="1"/>
  <c r="AR20" i="17"/>
  <c r="AH22" i="90"/>
  <c r="AQ22" i="90" s="1"/>
  <c r="AF21" i="86"/>
  <c r="AO21" i="86" s="1"/>
  <c r="AE21" i="86"/>
  <c r="W22" i="86"/>
  <c r="AG21" i="86"/>
  <c r="AP21" i="86" s="1"/>
  <c r="AH22" i="13"/>
  <c r="AQ22" i="13" s="1"/>
  <c r="AR21" i="25"/>
  <c r="AN21" i="105"/>
  <c r="AI21" i="105"/>
  <c r="Y22" i="102"/>
  <c r="X22" i="102"/>
  <c r="AR22" i="71"/>
  <c r="AR20" i="14"/>
  <c r="AR22" i="100"/>
  <c r="Y22" i="84"/>
  <c r="X22" i="84"/>
  <c r="AH23" i="44"/>
  <c r="AQ23" i="44" s="1"/>
  <c r="Y22" i="69"/>
  <c r="X22" i="69"/>
  <c r="Y21" i="24"/>
  <c r="X21" i="24"/>
  <c r="AH21" i="96"/>
  <c r="AQ21" i="96" s="1"/>
  <c r="AR22" i="89"/>
  <c r="Y23" i="33"/>
  <c r="X23" i="33"/>
  <c r="AE22" i="19"/>
  <c r="AE22" i="2"/>
  <c r="AF22" i="2"/>
  <c r="AO22" i="2" s="1"/>
  <c r="AG22" i="2"/>
  <c r="AP22" i="2" s="1"/>
  <c r="W23" i="2"/>
  <c r="AH23" i="46"/>
  <c r="AQ23" i="46" s="1"/>
  <c r="AR22" i="64"/>
  <c r="AN20" i="101"/>
  <c r="Z21" i="96"/>
  <c r="Y22" i="20"/>
  <c r="X22" i="20"/>
  <c r="AR20" i="27"/>
  <c r="Z22" i="90"/>
  <c r="AH21" i="54"/>
  <c r="AQ21" i="54" s="1"/>
  <c r="AN21" i="70"/>
  <c r="AI21" i="70"/>
  <c r="AN20" i="51"/>
  <c r="AR21" i="73"/>
  <c r="Y21" i="26"/>
  <c r="X21" i="26"/>
  <c r="AI21" i="20"/>
  <c r="AN21" i="20"/>
  <c r="Y22" i="60"/>
  <c r="X22" i="60"/>
  <c r="AH20" i="10"/>
  <c r="AQ20" i="10" s="1"/>
  <c r="AH23" i="79"/>
  <c r="AQ23" i="79" s="1"/>
  <c r="AQ25" i="79" s="1"/>
  <c r="AZ3" i="79"/>
  <c r="W22" i="97"/>
  <c r="AG21" i="97"/>
  <c r="AP21" i="97" s="1"/>
  <c r="AE21" i="97"/>
  <c r="AF21" i="97"/>
  <c r="AO21" i="97" s="1"/>
  <c r="AH23" i="89"/>
  <c r="AQ23" i="89" s="1"/>
  <c r="AH22" i="37"/>
  <c r="AQ22" i="37" s="1"/>
  <c r="AH22" i="29"/>
  <c r="AQ22" i="29" s="1"/>
  <c r="AF21" i="83"/>
  <c r="AO21" i="83" s="1"/>
  <c r="AE21" i="83"/>
  <c r="AG21" i="83"/>
  <c r="AP21" i="83" s="1"/>
  <c r="W22" i="83"/>
  <c r="AR20" i="54"/>
  <c r="Y21" i="43"/>
  <c r="X21" i="43"/>
  <c r="AR20" i="61"/>
  <c r="AH21" i="17"/>
  <c r="AQ21" i="17" s="1"/>
  <c r="Z21" i="54"/>
  <c r="AH22" i="77"/>
  <c r="AQ22" i="77" s="1"/>
  <c r="AH22" i="48"/>
  <c r="AQ22" i="48" s="1"/>
  <c r="AR23" i="85"/>
  <c r="AH22" i="36"/>
  <c r="AQ22" i="36" s="1"/>
  <c r="AR19" i="10"/>
  <c r="AR21" i="28"/>
  <c r="AH22" i="35"/>
  <c r="AQ22" i="35" s="1"/>
  <c r="AR20" i="99"/>
  <c r="AH22" i="49"/>
  <c r="AQ22" i="49" s="1"/>
  <c r="Z23" i="44"/>
  <c r="AI22" i="74"/>
  <c r="AN22" i="74"/>
  <c r="Y23" i="62"/>
  <c r="X23" i="62"/>
  <c r="Y22" i="21"/>
  <c r="X22" i="21"/>
  <c r="Y22" i="30"/>
  <c r="X22" i="30"/>
  <c r="AE21" i="103"/>
  <c r="W22" i="103"/>
  <c r="AG21" i="103"/>
  <c r="AP21" i="103" s="1"/>
  <c r="AF21" i="103"/>
  <c r="AO21" i="103" s="1"/>
  <c r="AH21" i="93"/>
  <c r="AQ21" i="93" s="1"/>
  <c r="AF23" i="100"/>
  <c r="AO23" i="100" s="1"/>
  <c r="AH23" i="38"/>
  <c r="AQ23" i="38" s="1"/>
  <c r="AQ25" i="38" s="1"/>
  <c r="AZ3" i="38"/>
  <c r="AH23" i="64"/>
  <c r="AQ23" i="64" s="1"/>
  <c r="AQ25" i="64" s="1"/>
  <c r="AZ3" i="64"/>
  <c r="AG23" i="71"/>
  <c r="AP23" i="71" s="1"/>
  <c r="AP25" i="71" s="1"/>
  <c r="AF23" i="71"/>
  <c r="AO23" i="71" s="1"/>
  <c r="AO25" i="71" s="1"/>
  <c r="AE23" i="71"/>
  <c r="AH22" i="82"/>
  <c r="AQ22" i="82" s="1"/>
  <c r="AN20" i="24"/>
  <c r="AR21" i="48"/>
  <c r="AR20" i="40"/>
  <c r="AH23" i="41"/>
  <c r="AQ23" i="41" s="1"/>
  <c r="AR21" i="37"/>
  <c r="AH22" i="68"/>
  <c r="AQ22" i="68" s="1"/>
  <c r="AH21" i="52"/>
  <c r="AQ21" i="52" s="1"/>
  <c r="AG23" i="79"/>
  <c r="AP23" i="79" s="1"/>
  <c r="AP25" i="79" s="1"/>
  <c r="AF23" i="79"/>
  <c r="AO23" i="79" s="1"/>
  <c r="AO25" i="79" s="1"/>
  <c r="AE23" i="79"/>
  <c r="AH21" i="32"/>
  <c r="AQ21" i="32" s="1"/>
  <c r="AH21" i="99"/>
  <c r="AQ21" i="99" s="1"/>
  <c r="AN22" i="33"/>
  <c r="AI22" i="33"/>
  <c r="AH22" i="28"/>
  <c r="AQ22" i="28" s="1"/>
  <c r="Y21" i="95"/>
  <c r="X21" i="95"/>
  <c r="AG22" i="29"/>
  <c r="AP22" i="29" s="1"/>
  <c r="W23" i="29"/>
  <c r="AE22" i="29"/>
  <c r="AF22" i="29"/>
  <c r="AO22" i="29" s="1"/>
  <c r="AH22" i="25"/>
  <c r="AQ22" i="25" s="1"/>
  <c r="AG21" i="17"/>
  <c r="AP21" i="17" s="1"/>
  <c r="AF21" i="17"/>
  <c r="AO21" i="17" s="1"/>
  <c r="AE21" i="17"/>
  <c r="W22" i="17"/>
  <c r="AF22" i="77"/>
  <c r="AO22" i="77" s="1"/>
  <c r="AG22" i="77"/>
  <c r="AP22" i="77" s="1"/>
  <c r="AE22" i="77"/>
  <c r="W23" i="77"/>
  <c r="Y23" i="67"/>
  <c r="X23" i="67"/>
  <c r="AE22" i="48"/>
  <c r="AF22" i="48"/>
  <c r="AO22" i="48" s="1"/>
  <c r="AG22" i="48"/>
  <c r="AP22" i="48" s="1"/>
  <c r="W23" i="48"/>
  <c r="AN22" i="76"/>
  <c r="AI22" i="76"/>
  <c r="AH21" i="40"/>
  <c r="AQ21" i="40" s="1"/>
  <c r="Y22" i="105"/>
  <c r="X22" i="105"/>
  <c r="AG22" i="36"/>
  <c r="AP22" i="36" s="1"/>
  <c r="AN21" i="102"/>
  <c r="AI21" i="102"/>
  <c r="AH22" i="34"/>
  <c r="AQ22" i="34" s="1"/>
  <c r="Z21" i="52"/>
  <c r="AH24" i="85"/>
  <c r="AQ24" i="85" s="1"/>
  <c r="AH22" i="78"/>
  <c r="AQ22" i="78" s="1"/>
  <c r="AI20" i="23"/>
  <c r="AN20" i="23"/>
  <c r="AR21" i="29"/>
  <c r="AR19" i="42"/>
  <c r="Y23" i="22"/>
  <c r="X23" i="22"/>
  <c r="AH22" i="72"/>
  <c r="AQ22" i="72" s="1"/>
  <c r="AH22" i="73"/>
  <c r="AQ22" i="73" s="1"/>
  <c r="AR20" i="32"/>
  <c r="AH23" i="16"/>
  <c r="AQ23" i="16" s="1"/>
  <c r="AR22" i="9"/>
  <c r="AR22" i="31"/>
  <c r="Y21" i="91"/>
  <c r="X21" i="91"/>
  <c r="AN21" i="45"/>
  <c r="AI22" i="47"/>
  <c r="AN22" i="47"/>
  <c r="AN21" i="30"/>
  <c r="AI21" i="30"/>
  <c r="AI21" i="59"/>
  <c r="AN21" i="59"/>
  <c r="W24" i="15"/>
  <c r="AG23" i="15"/>
  <c r="AP23" i="15" s="1"/>
  <c r="AF23" i="15"/>
  <c r="AO23" i="15" s="1"/>
  <c r="AE23" i="15"/>
  <c r="AH21" i="75"/>
  <c r="AQ21" i="75" s="1"/>
  <c r="W22" i="63"/>
  <c r="AG21" i="63"/>
  <c r="AP21" i="63" s="1"/>
  <c r="AF21" i="63"/>
  <c r="AO21" i="63" s="1"/>
  <c r="AE21" i="63"/>
  <c r="Y22" i="58"/>
  <c r="X22" i="58"/>
  <c r="X23" i="47"/>
  <c r="AN22" i="94"/>
  <c r="AI22" i="94"/>
  <c r="AH21" i="14"/>
  <c r="AQ21" i="14" s="1"/>
  <c r="Z22" i="13"/>
  <c r="Y22" i="87"/>
  <c r="X22" i="87"/>
  <c r="AR22" i="18"/>
  <c r="Z23" i="38"/>
  <c r="AR20" i="75"/>
  <c r="AR20" i="103"/>
  <c r="AH21" i="92"/>
  <c r="AQ21" i="92" s="1"/>
  <c r="Z21" i="32"/>
  <c r="Z21" i="99"/>
  <c r="AI20" i="95"/>
  <c r="AN20" i="95"/>
  <c r="AR22" i="46"/>
  <c r="AR21" i="13"/>
  <c r="Y22" i="59"/>
  <c r="X22" i="59"/>
  <c r="AR22" i="15"/>
  <c r="AR22" i="53"/>
  <c r="AN21" i="87"/>
  <c r="AN22" i="67"/>
  <c r="AI22" i="67"/>
  <c r="AR20" i="86"/>
  <c r="AR20" i="93"/>
  <c r="AH23" i="31"/>
  <c r="AQ23" i="31" s="1"/>
  <c r="AQ25" i="31" s="1"/>
  <c r="AZ3" i="31"/>
  <c r="Z21" i="40"/>
  <c r="AH23" i="80"/>
  <c r="AQ23" i="80" s="1"/>
  <c r="AQ25" i="80" s="1"/>
  <c r="AZ3" i="80"/>
  <c r="AX22" i="80" s="1"/>
  <c r="S22" i="80" s="1"/>
  <c r="AC22" i="80" s="1"/>
  <c r="AB23" i="80" s="1"/>
  <c r="W25" i="85"/>
  <c r="AG24" i="85"/>
  <c r="AP24" i="85" s="1"/>
  <c r="AF24" i="85"/>
  <c r="AO24" i="85" s="1"/>
  <c r="AE24" i="85"/>
  <c r="Y21" i="23"/>
  <c r="X21" i="23"/>
  <c r="Y22" i="70"/>
  <c r="X22" i="70"/>
  <c r="AH22" i="88"/>
  <c r="AQ22" i="88" s="1"/>
  <c r="AR22" i="79"/>
  <c r="Z22" i="72"/>
  <c r="Z22" i="73"/>
  <c r="Z23" i="16"/>
  <c r="AN21" i="84"/>
  <c r="AI21" i="84"/>
  <c r="AH21" i="27"/>
  <c r="AQ21" i="27" s="1"/>
  <c r="Y22" i="39"/>
  <c r="X22" i="39"/>
  <c r="AN20" i="91"/>
  <c r="AI20" i="91"/>
  <c r="AN21" i="69"/>
  <c r="Y22" i="65"/>
  <c r="X22" i="65"/>
  <c r="Y21" i="51"/>
  <c r="X21" i="51"/>
  <c r="W22" i="61"/>
  <c r="AG21" i="61"/>
  <c r="AP21" i="61" s="1"/>
  <c r="AF21" i="61"/>
  <c r="AO21" i="61" s="1"/>
  <c r="AE21" i="61"/>
  <c r="AF20" i="104"/>
  <c r="AO20" i="104" s="1"/>
  <c r="W21" i="104"/>
  <c r="AG20" i="104"/>
  <c r="AP20" i="104" s="1"/>
  <c r="AE20" i="104"/>
  <c r="AH23" i="12"/>
  <c r="AQ23" i="12" s="1"/>
  <c r="AQ25" i="12" s="1"/>
  <c r="AZ3" i="12"/>
  <c r="AR21" i="90"/>
  <c r="AR22" i="38"/>
  <c r="AR21" i="77"/>
  <c r="AR21" i="2"/>
  <c r="AH23" i="9"/>
  <c r="AQ23" i="9" s="1"/>
  <c r="AQ25" i="9" s="1"/>
  <c r="AZ3" i="9"/>
  <c r="AR22" i="16"/>
  <c r="Z21" i="93"/>
  <c r="W22" i="81"/>
  <c r="AG21" i="81"/>
  <c r="AP21" i="81" s="1"/>
  <c r="AF21" i="81"/>
  <c r="AO21" i="81" s="1"/>
  <c r="AE21" i="81"/>
  <c r="Z23" i="46"/>
  <c r="Z21" i="75"/>
  <c r="Z23" i="64"/>
  <c r="Y23" i="74"/>
  <c r="X23" i="74"/>
  <c r="AH21" i="66"/>
  <c r="AQ21" i="66" s="1"/>
  <c r="AR21" i="78"/>
  <c r="Z21" i="66"/>
  <c r="AH21" i="50"/>
  <c r="AQ21" i="50" s="1"/>
  <c r="AI20" i="26"/>
  <c r="AN20" i="26"/>
  <c r="AR20" i="52"/>
  <c r="AR21" i="88"/>
  <c r="AE20" i="11"/>
  <c r="W21" i="11"/>
  <c r="AG20" i="11"/>
  <c r="AP20" i="11" s="1"/>
  <c r="AF20" i="11"/>
  <c r="AO20" i="11" s="1"/>
  <c r="Z21" i="50"/>
  <c r="AN21" i="60"/>
  <c r="AI21" i="60"/>
  <c r="AH21" i="61"/>
  <c r="AQ21" i="61" s="1"/>
  <c r="Z21" i="92"/>
  <c r="AH21" i="103"/>
  <c r="AQ21" i="103" s="1"/>
  <c r="AR21" i="68"/>
  <c r="AH21" i="86"/>
  <c r="AQ21" i="86" s="1"/>
  <c r="AR21" i="49"/>
  <c r="Z22" i="28"/>
  <c r="AR22" i="44"/>
  <c r="AH23" i="53"/>
  <c r="AQ23" i="53" s="1"/>
  <c r="AI20" i="43"/>
  <c r="AN20" i="43"/>
  <c r="Z22" i="25"/>
  <c r="AR20" i="92"/>
  <c r="AH23" i="100"/>
  <c r="AQ23" i="100" s="1"/>
  <c r="AR21" i="98"/>
  <c r="AH20" i="42"/>
  <c r="AQ20" i="42" s="1"/>
  <c r="AH22" i="2"/>
  <c r="AQ22" i="2" s="1"/>
  <c r="Y23" i="76"/>
  <c r="X23" i="76"/>
  <c r="AR22" i="80"/>
  <c r="Z23" i="80"/>
  <c r="AH23" i="15"/>
  <c r="AQ23" i="15" s="1"/>
  <c r="AR20" i="66"/>
  <c r="Z22" i="34"/>
  <c r="AN21" i="58"/>
  <c r="AI21" i="58"/>
  <c r="AH23" i="18"/>
  <c r="AQ23" i="18" s="1"/>
  <c r="Z22" i="88"/>
  <c r="AH23" i="71"/>
  <c r="AQ23" i="71" s="1"/>
  <c r="AQ25" i="71" s="1"/>
  <c r="AZ3" i="71"/>
  <c r="AX22" i="71" s="1"/>
  <c r="S22" i="71" s="1"/>
  <c r="AC22" i="71" s="1"/>
  <c r="AB23" i="71" s="1"/>
  <c r="AH22" i="98"/>
  <c r="AQ22" i="98" s="1"/>
  <c r="AR21" i="34"/>
  <c r="Z21" i="27"/>
  <c r="AR21" i="36"/>
  <c r="AI21" i="21"/>
  <c r="AN21" i="21"/>
  <c r="Y21" i="101"/>
  <c r="X21" i="101"/>
  <c r="AN21" i="55"/>
  <c r="AI21" i="55"/>
  <c r="AG21" i="14" l="1"/>
  <c r="AP21" i="14" s="1"/>
  <c r="W22" i="14"/>
  <c r="AI21" i="39"/>
  <c r="AF21" i="14"/>
  <c r="AO21" i="14" s="1"/>
  <c r="AI21" i="65"/>
  <c r="AN21" i="39"/>
  <c r="AN21" i="65"/>
  <c r="AI22" i="22"/>
  <c r="W23" i="78"/>
  <c r="Z22" i="30"/>
  <c r="AF22" i="19"/>
  <c r="AO22" i="19" s="1"/>
  <c r="W23" i="98"/>
  <c r="X22" i="55"/>
  <c r="Z22" i="55" s="1"/>
  <c r="AN22" i="22"/>
  <c r="AI22" i="62"/>
  <c r="AE22" i="78"/>
  <c r="AE22" i="98"/>
  <c r="AF22" i="78"/>
  <c r="AO22" i="78" s="1"/>
  <c r="AG22" i="98"/>
  <c r="AP22" i="98" s="1"/>
  <c r="W23" i="19"/>
  <c r="X23" i="19" s="1"/>
  <c r="AE20" i="10"/>
  <c r="AE23" i="18"/>
  <c r="AF22" i="36"/>
  <c r="AO22" i="36" s="1"/>
  <c r="AF23" i="89"/>
  <c r="AO23" i="89" s="1"/>
  <c r="AE22" i="37"/>
  <c r="AN22" i="37" s="1"/>
  <c r="AE23" i="12"/>
  <c r="AE22" i="36"/>
  <c r="X22" i="45"/>
  <c r="AG23" i="100"/>
  <c r="AP23" i="100" s="1"/>
  <c r="W23" i="37"/>
  <c r="AF20" i="10"/>
  <c r="AO20" i="10" s="1"/>
  <c r="AG23" i="18"/>
  <c r="AP23" i="18" s="1"/>
  <c r="AI21" i="69"/>
  <c r="W24" i="89"/>
  <c r="W24" i="100"/>
  <c r="AF23" i="18"/>
  <c r="AO23" i="18" s="1"/>
  <c r="X23" i="94"/>
  <c r="AG23" i="89"/>
  <c r="AP23" i="89" s="1"/>
  <c r="AI20" i="51"/>
  <c r="AG23" i="12"/>
  <c r="AP23" i="12" s="1"/>
  <c r="AP25" i="12" s="1"/>
  <c r="AG20" i="10"/>
  <c r="AP20" i="10" s="1"/>
  <c r="AE22" i="35"/>
  <c r="AF22" i="82"/>
  <c r="AO22" i="82" s="1"/>
  <c r="Z22" i="58"/>
  <c r="AF22" i="58" s="1"/>
  <c r="AO22" i="58" s="1"/>
  <c r="AI20" i="24"/>
  <c r="AR20" i="24" s="1"/>
  <c r="W23" i="35"/>
  <c r="AG22" i="82"/>
  <c r="AP22" i="82" s="1"/>
  <c r="AG23" i="31"/>
  <c r="AP23" i="31" s="1"/>
  <c r="AP25" i="31" s="1"/>
  <c r="AG22" i="35"/>
  <c r="AP22" i="35" s="1"/>
  <c r="AE23" i="9"/>
  <c r="AF23" i="31"/>
  <c r="AO23" i="31" s="1"/>
  <c r="AO25" i="31" s="1"/>
  <c r="Z23" i="62"/>
  <c r="AF23" i="9"/>
  <c r="AO23" i="9" s="1"/>
  <c r="AO25" i="9" s="1"/>
  <c r="AF23" i="53"/>
  <c r="AO23" i="53" s="1"/>
  <c r="AE23" i="53"/>
  <c r="W24" i="53"/>
  <c r="X24" i="53" s="1"/>
  <c r="W23" i="82"/>
  <c r="W21" i="42"/>
  <c r="Z21" i="23"/>
  <c r="AE21" i="23" s="1"/>
  <c r="AG20" i="42"/>
  <c r="AP20" i="42" s="1"/>
  <c r="Z21" i="26"/>
  <c r="AG21" i="26" s="1"/>
  <c r="AP21" i="26" s="1"/>
  <c r="AF23" i="41"/>
  <c r="AO23" i="41" s="1"/>
  <c r="AI21" i="87"/>
  <c r="AI21" i="45"/>
  <c r="AR21" i="45" s="1"/>
  <c r="AF20" i="42"/>
  <c r="AO20" i="42" s="1"/>
  <c r="AI20" i="101"/>
  <c r="AR20" i="101" s="1"/>
  <c r="W23" i="49"/>
  <c r="X23" i="49" s="1"/>
  <c r="Z22" i="102"/>
  <c r="AF22" i="102" s="1"/>
  <c r="AO22" i="102" s="1"/>
  <c r="AG22" i="49"/>
  <c r="AP22" i="49" s="1"/>
  <c r="Z22" i="65"/>
  <c r="AG22" i="65" s="1"/>
  <c r="AP22" i="65" s="1"/>
  <c r="AF22" i="49"/>
  <c r="AO22" i="49" s="1"/>
  <c r="Z23" i="74"/>
  <c r="AG23" i="74" s="1"/>
  <c r="AP23" i="74" s="1"/>
  <c r="AP25" i="74" s="1"/>
  <c r="Z22" i="39"/>
  <c r="AG22" i="39" s="1"/>
  <c r="AP22" i="39" s="1"/>
  <c r="Z23" i="22"/>
  <c r="AE23" i="22" s="1"/>
  <c r="Z22" i="87"/>
  <c r="Z23" i="94"/>
  <c r="AF23" i="94" s="1"/>
  <c r="AO23" i="94" s="1"/>
  <c r="Z21" i="91"/>
  <c r="Z23" i="47"/>
  <c r="AG23" i="47" s="1"/>
  <c r="AP23" i="47" s="1"/>
  <c r="Z23" i="33"/>
  <c r="AE23" i="33" s="1"/>
  <c r="Z22" i="105"/>
  <c r="W23" i="105" s="1"/>
  <c r="Z22" i="45"/>
  <c r="AF22" i="45" s="1"/>
  <c r="AO22" i="45" s="1"/>
  <c r="W24" i="94"/>
  <c r="AG21" i="23"/>
  <c r="AP21" i="23" s="1"/>
  <c r="W22" i="23"/>
  <c r="AK23" i="71"/>
  <c r="AT23" i="71" s="1"/>
  <c r="AH21" i="101"/>
  <c r="AQ21" i="101" s="1"/>
  <c r="AF22" i="65"/>
  <c r="AO22" i="65" s="1"/>
  <c r="AE22" i="65"/>
  <c r="W23" i="65"/>
  <c r="Y23" i="48"/>
  <c r="X23" i="48"/>
  <c r="AI21" i="17"/>
  <c r="AN21" i="17"/>
  <c r="AI22" i="29"/>
  <c r="AN22" i="29"/>
  <c r="AN20" i="42"/>
  <c r="AH22" i="60"/>
  <c r="AQ22" i="60" s="1"/>
  <c r="AR21" i="70"/>
  <c r="AN22" i="2"/>
  <c r="AI22" i="2"/>
  <c r="AH21" i="24"/>
  <c r="AQ21" i="24" s="1"/>
  <c r="AR21" i="39"/>
  <c r="AI22" i="68"/>
  <c r="AN22" i="68"/>
  <c r="AI21" i="14"/>
  <c r="AN21" i="14"/>
  <c r="AN22" i="49"/>
  <c r="AR21" i="58"/>
  <c r="AF21" i="92"/>
  <c r="AO21" i="92" s="1"/>
  <c r="AE21" i="92"/>
  <c r="AG21" i="92"/>
  <c r="AP21" i="92" s="1"/>
  <c r="W22" i="92"/>
  <c r="AX3" i="31"/>
  <c r="S3" i="31" s="1"/>
  <c r="AC3" i="31" s="1"/>
  <c r="AX23" i="31"/>
  <c r="S23" i="31" s="1"/>
  <c r="AC23" i="31" s="1"/>
  <c r="AX4" i="31"/>
  <c r="S4" i="31" s="1"/>
  <c r="AC4" i="31" s="1"/>
  <c r="AB5" i="31" s="1"/>
  <c r="AX5" i="31"/>
  <c r="S5" i="31" s="1"/>
  <c r="AC5" i="31" s="1"/>
  <c r="AB6" i="31" s="1"/>
  <c r="AX6" i="31"/>
  <c r="S6" i="31" s="1"/>
  <c r="AC6" i="31" s="1"/>
  <c r="AB7" i="31" s="1"/>
  <c r="AX7" i="31"/>
  <c r="S7" i="31" s="1"/>
  <c r="AC7" i="31" s="1"/>
  <c r="AB8" i="31" s="1"/>
  <c r="AX8" i="31"/>
  <c r="S8" i="31" s="1"/>
  <c r="AC8" i="31" s="1"/>
  <c r="AB9" i="31" s="1"/>
  <c r="AX9" i="31"/>
  <c r="S9" i="31" s="1"/>
  <c r="AC9" i="31" s="1"/>
  <c r="AB10" i="31" s="1"/>
  <c r="AX10" i="31"/>
  <c r="S10" i="31" s="1"/>
  <c r="AC10" i="31" s="1"/>
  <c r="AB11" i="31" s="1"/>
  <c r="AX11" i="31"/>
  <c r="S11" i="31" s="1"/>
  <c r="AC11" i="31" s="1"/>
  <c r="AB12" i="31" s="1"/>
  <c r="AX12" i="31"/>
  <c r="S12" i="31" s="1"/>
  <c r="AC12" i="31" s="1"/>
  <c r="AB13" i="31" s="1"/>
  <c r="AX13" i="31"/>
  <c r="S13" i="31" s="1"/>
  <c r="AC13" i="31" s="1"/>
  <c r="AB14" i="31" s="1"/>
  <c r="AX14" i="31"/>
  <c r="S14" i="31" s="1"/>
  <c r="AC14" i="31" s="1"/>
  <c r="AB15" i="31" s="1"/>
  <c r="AX15" i="31"/>
  <c r="S15" i="31" s="1"/>
  <c r="AC15" i="31" s="1"/>
  <c r="AB16" i="31" s="1"/>
  <c r="AX16" i="31"/>
  <c r="S16" i="31" s="1"/>
  <c r="AC16" i="31" s="1"/>
  <c r="AB17" i="31" s="1"/>
  <c r="AX17" i="31"/>
  <c r="S17" i="31" s="1"/>
  <c r="AC17" i="31" s="1"/>
  <c r="AB18" i="31" s="1"/>
  <c r="AX18" i="31"/>
  <c r="S18" i="31" s="1"/>
  <c r="AC18" i="31" s="1"/>
  <c r="AB19" i="31" s="1"/>
  <c r="AX19" i="31"/>
  <c r="S19" i="31" s="1"/>
  <c r="AC19" i="31" s="1"/>
  <c r="AB20" i="31" s="1"/>
  <c r="AX20" i="31"/>
  <c r="S20" i="31" s="1"/>
  <c r="AC20" i="31" s="1"/>
  <c r="AB21" i="31" s="1"/>
  <c r="AX21" i="31"/>
  <c r="S21" i="31" s="1"/>
  <c r="AC21" i="31" s="1"/>
  <c r="AB22" i="31" s="1"/>
  <c r="W22" i="99"/>
  <c r="AG21" i="99"/>
  <c r="AP21" i="99" s="1"/>
  <c r="AF21" i="99"/>
  <c r="AO21" i="99" s="1"/>
  <c r="AE21" i="99"/>
  <c r="AE21" i="52"/>
  <c r="AF21" i="52"/>
  <c r="AO21" i="52" s="1"/>
  <c r="AG21" i="52"/>
  <c r="AP21" i="52" s="1"/>
  <c r="W22" i="52"/>
  <c r="Y22" i="103"/>
  <c r="X22" i="103"/>
  <c r="AE23" i="62"/>
  <c r="AG23" i="62"/>
  <c r="AP23" i="62" s="1"/>
  <c r="AP25" i="62" s="1"/>
  <c r="AF23" i="62"/>
  <c r="AO23" i="62" s="1"/>
  <c r="AO25" i="62" s="1"/>
  <c r="Z21" i="101"/>
  <c r="AE21" i="27"/>
  <c r="W22" i="27"/>
  <c r="AF21" i="27"/>
  <c r="AO21" i="27" s="1"/>
  <c r="AG21" i="27"/>
  <c r="AP21" i="27" s="1"/>
  <c r="AE23" i="80"/>
  <c r="AG23" i="80"/>
  <c r="AP23" i="80" s="1"/>
  <c r="AP25" i="80" s="1"/>
  <c r="AF23" i="80"/>
  <c r="AO23" i="80" s="1"/>
  <c r="AO25" i="80" s="1"/>
  <c r="W22" i="75"/>
  <c r="AG21" i="75"/>
  <c r="AP21" i="75" s="1"/>
  <c r="AF21" i="75"/>
  <c r="AO21" i="75" s="1"/>
  <c r="AE21" i="75"/>
  <c r="W22" i="93"/>
  <c r="AG21" i="93"/>
  <c r="AP21" i="93" s="1"/>
  <c r="AF21" i="93"/>
  <c r="AO21" i="93" s="1"/>
  <c r="AE21" i="93"/>
  <c r="AR21" i="84"/>
  <c r="AH21" i="23"/>
  <c r="AQ21" i="23" s="1"/>
  <c r="Y23" i="78"/>
  <c r="X23" i="78"/>
  <c r="AX22" i="31"/>
  <c r="S22" i="31" s="1"/>
  <c r="AC22" i="31" s="1"/>
  <c r="AB23" i="31" s="1"/>
  <c r="AR22" i="67"/>
  <c r="AE21" i="32"/>
  <c r="AF21" i="32"/>
  <c r="AO21" i="32" s="1"/>
  <c r="AG21" i="32"/>
  <c r="AP21" i="32" s="1"/>
  <c r="W22" i="32"/>
  <c r="AH23" i="47"/>
  <c r="AQ23" i="47" s="1"/>
  <c r="AH23" i="94"/>
  <c r="AQ23" i="94" s="1"/>
  <c r="AR20" i="23"/>
  <c r="Y23" i="77"/>
  <c r="X23" i="77"/>
  <c r="Y23" i="29"/>
  <c r="X23" i="29"/>
  <c r="AN23" i="71"/>
  <c r="AN25" i="71" s="1"/>
  <c r="AI23" i="71"/>
  <c r="AX3" i="38"/>
  <c r="S3" i="38" s="1"/>
  <c r="AC3" i="38" s="1"/>
  <c r="AX23" i="38"/>
  <c r="S23" i="38" s="1"/>
  <c r="AC23" i="38" s="1"/>
  <c r="AX4" i="38"/>
  <c r="S4" i="38" s="1"/>
  <c r="AC4" i="38" s="1"/>
  <c r="AB5" i="38" s="1"/>
  <c r="AX5" i="38"/>
  <c r="S5" i="38" s="1"/>
  <c r="AC5" i="38" s="1"/>
  <c r="AB6" i="38" s="1"/>
  <c r="AX6" i="38"/>
  <c r="S6" i="38" s="1"/>
  <c r="AC6" i="38" s="1"/>
  <c r="AB7" i="38" s="1"/>
  <c r="AX7" i="38"/>
  <c r="S7" i="38" s="1"/>
  <c r="AC7" i="38" s="1"/>
  <c r="AB8" i="38" s="1"/>
  <c r="AX8" i="38"/>
  <c r="S8" i="38" s="1"/>
  <c r="AC8" i="38" s="1"/>
  <c r="AB9" i="38" s="1"/>
  <c r="AX9" i="38"/>
  <c r="S9" i="38" s="1"/>
  <c r="AC9" i="38" s="1"/>
  <c r="AB10" i="38" s="1"/>
  <c r="AX10" i="38"/>
  <c r="S10" i="38" s="1"/>
  <c r="AC10" i="38" s="1"/>
  <c r="AB11" i="38" s="1"/>
  <c r="AX11" i="38"/>
  <c r="S11" i="38" s="1"/>
  <c r="AC11" i="38" s="1"/>
  <c r="AB12" i="38" s="1"/>
  <c r="AX12" i="38"/>
  <c r="S12" i="38" s="1"/>
  <c r="AC12" i="38" s="1"/>
  <c r="AB13" i="38" s="1"/>
  <c r="AX13" i="38"/>
  <c r="S13" i="38" s="1"/>
  <c r="AC13" i="38" s="1"/>
  <c r="AB14" i="38" s="1"/>
  <c r="AX14" i="38"/>
  <c r="S14" i="38" s="1"/>
  <c r="AC14" i="38" s="1"/>
  <c r="AB15" i="38" s="1"/>
  <c r="AX15" i="38"/>
  <c r="S15" i="38" s="1"/>
  <c r="AC15" i="38" s="1"/>
  <c r="AB16" i="38" s="1"/>
  <c r="AX16" i="38"/>
  <c r="S16" i="38" s="1"/>
  <c r="AC16" i="38" s="1"/>
  <c r="AB17" i="38" s="1"/>
  <c r="AX17" i="38"/>
  <c r="S17" i="38" s="1"/>
  <c r="AC17" i="38" s="1"/>
  <c r="AB18" i="38" s="1"/>
  <c r="AX18" i="38"/>
  <c r="S18" i="38" s="1"/>
  <c r="AC18" i="38" s="1"/>
  <c r="AB19" i="38" s="1"/>
  <c r="AX19" i="38"/>
  <c r="S19" i="38" s="1"/>
  <c r="AC19" i="38" s="1"/>
  <c r="AB20" i="38" s="1"/>
  <c r="AX20" i="38"/>
  <c r="S20" i="38" s="1"/>
  <c r="AC20" i="38" s="1"/>
  <c r="AB21" i="38" s="1"/>
  <c r="AX21" i="38"/>
  <c r="S21" i="38" s="1"/>
  <c r="AC21" i="38" s="1"/>
  <c r="AB22" i="38" s="1"/>
  <c r="AN21" i="103"/>
  <c r="AI21" i="103"/>
  <c r="AN21" i="83"/>
  <c r="AI21" i="83"/>
  <c r="AX3" i="79"/>
  <c r="S3" i="79" s="1"/>
  <c r="AC3" i="79" s="1"/>
  <c r="AX23" i="79"/>
  <c r="S23" i="79" s="1"/>
  <c r="AC23" i="79" s="1"/>
  <c r="AX4" i="79"/>
  <c r="S4" i="79" s="1"/>
  <c r="AC4" i="79" s="1"/>
  <c r="AB5" i="79" s="1"/>
  <c r="AX5" i="79"/>
  <c r="S5" i="79" s="1"/>
  <c r="AC5" i="79" s="1"/>
  <c r="AB6" i="79" s="1"/>
  <c r="AX6" i="79"/>
  <c r="S6" i="79" s="1"/>
  <c r="AC6" i="79" s="1"/>
  <c r="AB7" i="79" s="1"/>
  <c r="AX7" i="79"/>
  <c r="S7" i="79" s="1"/>
  <c r="AC7" i="79" s="1"/>
  <c r="AB8" i="79" s="1"/>
  <c r="AX8" i="79"/>
  <c r="S8" i="79" s="1"/>
  <c r="AC8" i="79" s="1"/>
  <c r="AB9" i="79" s="1"/>
  <c r="AX9" i="79"/>
  <c r="S9" i="79" s="1"/>
  <c r="AC9" i="79" s="1"/>
  <c r="AB10" i="79" s="1"/>
  <c r="AX10" i="79"/>
  <c r="S10" i="79" s="1"/>
  <c r="AC10" i="79" s="1"/>
  <c r="AB11" i="79" s="1"/>
  <c r="AX11" i="79"/>
  <c r="S11" i="79" s="1"/>
  <c r="AC11" i="79" s="1"/>
  <c r="AB12" i="79" s="1"/>
  <c r="AX12" i="79"/>
  <c r="S12" i="79" s="1"/>
  <c r="AC12" i="79" s="1"/>
  <c r="AB13" i="79" s="1"/>
  <c r="AX13" i="79"/>
  <c r="S13" i="79" s="1"/>
  <c r="AC13" i="79" s="1"/>
  <c r="AB14" i="79" s="1"/>
  <c r="AX14" i="79"/>
  <c r="S14" i="79" s="1"/>
  <c r="AC14" i="79" s="1"/>
  <c r="AB15" i="79" s="1"/>
  <c r="AX15" i="79"/>
  <c r="S15" i="79" s="1"/>
  <c r="AC15" i="79" s="1"/>
  <c r="AB16" i="79" s="1"/>
  <c r="AX16" i="79"/>
  <c r="S16" i="79" s="1"/>
  <c r="AC16" i="79" s="1"/>
  <c r="AB17" i="79" s="1"/>
  <c r="AX17" i="79"/>
  <c r="S17" i="79" s="1"/>
  <c r="AC17" i="79" s="1"/>
  <c r="AB18" i="79" s="1"/>
  <c r="AX18" i="79"/>
  <c r="S18" i="79" s="1"/>
  <c r="AC18" i="79" s="1"/>
  <c r="AB19" i="79" s="1"/>
  <c r="AX19" i="79"/>
  <c r="S19" i="79" s="1"/>
  <c r="AC19" i="79" s="1"/>
  <c r="AB20" i="79" s="1"/>
  <c r="AX20" i="79"/>
  <c r="S20" i="79" s="1"/>
  <c r="AC20" i="79" s="1"/>
  <c r="AB21" i="79" s="1"/>
  <c r="AX21" i="79"/>
  <c r="S21" i="79" s="1"/>
  <c r="AC21" i="79" s="1"/>
  <c r="AB22" i="79" s="1"/>
  <c r="Z22" i="60"/>
  <c r="AH22" i="20"/>
  <c r="AQ22" i="20" s="1"/>
  <c r="Y23" i="19"/>
  <c r="AE23" i="64"/>
  <c r="AG23" i="64"/>
  <c r="AP23" i="64" s="1"/>
  <c r="AP25" i="64" s="1"/>
  <c r="AF23" i="64"/>
  <c r="AO23" i="64" s="1"/>
  <c r="AO25" i="64" s="1"/>
  <c r="Y21" i="104"/>
  <c r="X21" i="104"/>
  <c r="W23" i="87"/>
  <c r="AG22" i="87"/>
  <c r="AP22" i="87" s="1"/>
  <c r="AF22" i="87"/>
  <c r="AO22" i="87" s="1"/>
  <c r="AE22" i="87"/>
  <c r="AN23" i="89"/>
  <c r="AI23" i="89"/>
  <c r="W23" i="34"/>
  <c r="AE22" i="34"/>
  <c r="AG22" i="34"/>
  <c r="AP22" i="34" s="1"/>
  <c r="AF22" i="34"/>
  <c r="AO22" i="34" s="1"/>
  <c r="AR20" i="43"/>
  <c r="Y21" i="11"/>
  <c r="X21" i="11"/>
  <c r="AE23" i="46"/>
  <c r="AF23" i="46"/>
  <c r="AO23" i="46" s="1"/>
  <c r="AG23" i="46"/>
  <c r="AP23" i="46" s="1"/>
  <c r="W24" i="46"/>
  <c r="Y24" i="18"/>
  <c r="X24" i="18"/>
  <c r="AN21" i="61"/>
  <c r="AI21" i="61"/>
  <c r="AH21" i="51"/>
  <c r="AQ21" i="51" s="1"/>
  <c r="AH22" i="39"/>
  <c r="AQ22" i="39" s="1"/>
  <c r="AN24" i="85"/>
  <c r="AI24" i="85"/>
  <c r="AX3" i="80"/>
  <c r="S3" i="80" s="1"/>
  <c r="AC3" i="80" s="1"/>
  <c r="AX23" i="80"/>
  <c r="S23" i="80" s="1"/>
  <c r="AC23" i="80" s="1"/>
  <c r="AJ23" i="80" s="1"/>
  <c r="AS23" i="80" s="1"/>
  <c r="AX4" i="80"/>
  <c r="S4" i="80" s="1"/>
  <c r="AC4" i="80" s="1"/>
  <c r="AB5" i="80" s="1"/>
  <c r="AX5" i="80"/>
  <c r="S5" i="80" s="1"/>
  <c r="AC5" i="80" s="1"/>
  <c r="AB6" i="80" s="1"/>
  <c r="AX6" i="80"/>
  <c r="S6" i="80" s="1"/>
  <c r="AC6" i="80" s="1"/>
  <c r="AB7" i="80" s="1"/>
  <c r="AX7" i="80"/>
  <c r="S7" i="80" s="1"/>
  <c r="AC7" i="80" s="1"/>
  <c r="AB8" i="80" s="1"/>
  <c r="AX8" i="80"/>
  <c r="S8" i="80" s="1"/>
  <c r="AC8" i="80" s="1"/>
  <c r="AB9" i="80" s="1"/>
  <c r="AX9" i="80"/>
  <c r="S9" i="80" s="1"/>
  <c r="AC9" i="80" s="1"/>
  <c r="AB10" i="80" s="1"/>
  <c r="AX10" i="80"/>
  <c r="S10" i="80" s="1"/>
  <c r="AC10" i="80" s="1"/>
  <c r="AB11" i="80" s="1"/>
  <c r="AX11" i="80"/>
  <c r="S11" i="80" s="1"/>
  <c r="AC11" i="80" s="1"/>
  <c r="AB12" i="80" s="1"/>
  <c r="AX12" i="80"/>
  <c r="S12" i="80" s="1"/>
  <c r="AC12" i="80" s="1"/>
  <c r="AB13" i="80" s="1"/>
  <c r="AX13" i="80"/>
  <c r="S13" i="80" s="1"/>
  <c r="AC13" i="80" s="1"/>
  <c r="AB14" i="80" s="1"/>
  <c r="AX14" i="80"/>
  <c r="S14" i="80" s="1"/>
  <c r="AC14" i="80" s="1"/>
  <c r="AB15" i="80" s="1"/>
  <c r="AX15" i="80"/>
  <c r="S15" i="80" s="1"/>
  <c r="AC15" i="80" s="1"/>
  <c r="AB16" i="80" s="1"/>
  <c r="AX16" i="80"/>
  <c r="S16" i="80" s="1"/>
  <c r="AC16" i="80" s="1"/>
  <c r="AB17" i="80" s="1"/>
  <c r="AX17" i="80"/>
  <c r="S17" i="80" s="1"/>
  <c r="AC17" i="80" s="1"/>
  <c r="AB18" i="80" s="1"/>
  <c r="AX18" i="80"/>
  <c r="S18" i="80" s="1"/>
  <c r="AC18" i="80" s="1"/>
  <c r="AB19" i="80" s="1"/>
  <c r="AX19" i="80"/>
  <c r="S19" i="80" s="1"/>
  <c r="AC19" i="80" s="1"/>
  <c r="AB20" i="80" s="1"/>
  <c r="AX20" i="80"/>
  <c r="S20" i="80" s="1"/>
  <c r="AC20" i="80" s="1"/>
  <c r="AB21" i="80" s="1"/>
  <c r="AX21" i="80"/>
  <c r="S21" i="80" s="1"/>
  <c r="AC21" i="80" s="1"/>
  <c r="AB22" i="80" s="1"/>
  <c r="AF23" i="38"/>
  <c r="AO23" i="38" s="1"/>
  <c r="AO25" i="38" s="1"/>
  <c r="AE23" i="38"/>
  <c r="AG23" i="38"/>
  <c r="AP23" i="38" s="1"/>
  <c r="AP25" i="38" s="1"/>
  <c r="AG22" i="13"/>
  <c r="AP22" i="13" s="1"/>
  <c r="AF22" i="13"/>
  <c r="AO22" i="13" s="1"/>
  <c r="AE22" i="13"/>
  <c r="W23" i="13"/>
  <c r="AH22" i="58"/>
  <c r="AQ22" i="58" s="1"/>
  <c r="Y22" i="63"/>
  <c r="X22" i="63"/>
  <c r="Y24" i="15"/>
  <c r="X24" i="15"/>
  <c r="AH21" i="91"/>
  <c r="AQ21" i="91" s="1"/>
  <c r="AI22" i="77"/>
  <c r="AN22" i="77"/>
  <c r="AR22" i="33"/>
  <c r="AH22" i="45"/>
  <c r="AQ22" i="45" s="1"/>
  <c r="AX22" i="38"/>
  <c r="S22" i="38" s="1"/>
  <c r="AC22" i="38" s="1"/>
  <c r="AB23" i="38" s="1"/>
  <c r="AN23" i="31"/>
  <c r="AN25" i="31" s="1"/>
  <c r="AH22" i="30"/>
  <c r="AQ22" i="30" s="1"/>
  <c r="AH22" i="21"/>
  <c r="AQ22" i="21" s="1"/>
  <c r="AN21" i="97"/>
  <c r="AI21" i="97"/>
  <c r="AX22" i="79"/>
  <c r="S22" i="79" s="1"/>
  <c r="AC22" i="79" s="1"/>
  <c r="AB23" i="79" s="1"/>
  <c r="Z22" i="20"/>
  <c r="Z21" i="24"/>
  <c r="AR21" i="65"/>
  <c r="AR21" i="105"/>
  <c r="AN23" i="12"/>
  <c r="AN25" i="12" s="1"/>
  <c r="Y23" i="35"/>
  <c r="X23" i="35"/>
  <c r="AN23" i="53"/>
  <c r="Y24" i="41"/>
  <c r="X24" i="41"/>
  <c r="AR20" i="91"/>
  <c r="AR20" i="26"/>
  <c r="AI23" i="18"/>
  <c r="AN23" i="18"/>
  <c r="AR21" i="87"/>
  <c r="AH22" i="59"/>
  <c r="AQ22" i="59" s="1"/>
  <c r="AG22" i="58"/>
  <c r="AP22" i="58" s="1"/>
  <c r="W22" i="91"/>
  <c r="AG21" i="91"/>
  <c r="AP21" i="91" s="1"/>
  <c r="AF21" i="91"/>
  <c r="AO21" i="91" s="1"/>
  <c r="AE21" i="91"/>
  <c r="AR21" i="102"/>
  <c r="AN22" i="36"/>
  <c r="AI22" i="48"/>
  <c r="AN22" i="48"/>
  <c r="AH21" i="95"/>
  <c r="AQ21" i="95" s="1"/>
  <c r="Y21" i="42"/>
  <c r="X21" i="42"/>
  <c r="Y24" i="100"/>
  <c r="X24" i="100"/>
  <c r="AF22" i="30"/>
  <c r="AO22" i="30" s="1"/>
  <c r="AG22" i="30"/>
  <c r="AP22" i="30" s="1"/>
  <c r="W23" i="30"/>
  <c r="AE22" i="30"/>
  <c r="AR22" i="74"/>
  <c r="Y23" i="2"/>
  <c r="X23" i="2"/>
  <c r="AH22" i="69"/>
  <c r="AQ22" i="69" s="1"/>
  <c r="Y22" i="86"/>
  <c r="X22" i="86"/>
  <c r="Y23" i="82"/>
  <c r="X23" i="82"/>
  <c r="AX3" i="71"/>
  <c r="S3" i="71" s="1"/>
  <c r="AC3" i="71" s="1"/>
  <c r="AX23" i="71"/>
  <c r="S23" i="71" s="1"/>
  <c r="AC23" i="71" s="1"/>
  <c r="AJ23" i="71" s="1"/>
  <c r="AS2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AE22" i="25"/>
  <c r="AF22" i="25"/>
  <c r="AO22" i="25" s="1"/>
  <c r="AG22" i="25"/>
  <c r="AP22" i="25" s="1"/>
  <c r="W23" i="25"/>
  <c r="AN20" i="10"/>
  <c r="AI20" i="10"/>
  <c r="W23" i="88"/>
  <c r="AG22" i="88"/>
  <c r="AP22" i="88" s="1"/>
  <c r="AF22" i="88"/>
  <c r="AO22" i="88" s="1"/>
  <c r="AE22" i="88"/>
  <c r="AX23" i="12"/>
  <c r="S23" i="12" s="1"/>
  <c r="AC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E23" i="16"/>
  <c r="AF23" i="16"/>
  <c r="AO23" i="16" s="1"/>
  <c r="AG23" i="16"/>
  <c r="AP23" i="16" s="1"/>
  <c r="W24" i="16"/>
  <c r="AR21" i="55"/>
  <c r="AR21" i="21"/>
  <c r="AX22" i="12"/>
  <c r="S22" i="12" s="1"/>
  <c r="AC22" i="12" s="1"/>
  <c r="AB23" i="12" s="1"/>
  <c r="AI20" i="104"/>
  <c r="AN20" i="104"/>
  <c r="Z21" i="51"/>
  <c r="AR21" i="69"/>
  <c r="AE22" i="73"/>
  <c r="W23" i="73"/>
  <c r="AG22" i="73"/>
  <c r="AP22" i="73" s="1"/>
  <c r="AF22" i="73"/>
  <c r="AO22" i="73" s="1"/>
  <c r="AH22" i="70"/>
  <c r="AQ22" i="70" s="1"/>
  <c r="AN22" i="78"/>
  <c r="AI22" i="78"/>
  <c r="Z22" i="59"/>
  <c r="Y23" i="98"/>
  <c r="X23" i="98"/>
  <c r="AR21" i="59"/>
  <c r="Y23" i="36"/>
  <c r="X23" i="36"/>
  <c r="AR22" i="76"/>
  <c r="AH23" i="67"/>
  <c r="AQ23" i="67" s="1"/>
  <c r="AQ25" i="67" s="1"/>
  <c r="AZ3" i="67"/>
  <c r="Z21" i="95"/>
  <c r="Y24" i="89"/>
  <c r="X24" i="89"/>
  <c r="AN23" i="79"/>
  <c r="AN25" i="79" s="1"/>
  <c r="AI23" i="79"/>
  <c r="AX3" i="64"/>
  <c r="S3" i="64" s="1"/>
  <c r="AC3" i="64" s="1"/>
  <c r="AX23" i="64"/>
  <c r="S23" i="64" s="1"/>
  <c r="AC2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N23" i="100"/>
  <c r="AI23" i="100"/>
  <c r="Z22" i="21"/>
  <c r="AE23" i="44"/>
  <c r="AF23" i="44"/>
  <c r="AO23" i="44" s="1"/>
  <c r="AG23" i="44"/>
  <c r="AP23" i="44" s="1"/>
  <c r="W24" i="44"/>
  <c r="AH21" i="43"/>
  <c r="AQ21" i="43" s="1"/>
  <c r="Y22" i="97"/>
  <c r="X22" i="97"/>
  <c r="AR21" i="20"/>
  <c r="AR20" i="51"/>
  <c r="W23" i="90"/>
  <c r="AG22" i="90"/>
  <c r="AP22" i="90" s="1"/>
  <c r="AF22" i="90"/>
  <c r="AO22" i="90" s="1"/>
  <c r="AE22" i="90"/>
  <c r="W22" i="96"/>
  <c r="AG21" i="96"/>
  <c r="AP21" i="96" s="1"/>
  <c r="AF21" i="96"/>
  <c r="AO21" i="96" s="1"/>
  <c r="AE21" i="96"/>
  <c r="AN22" i="19"/>
  <c r="AI22" i="19"/>
  <c r="Z22" i="69"/>
  <c r="AH22" i="84"/>
  <c r="AQ22" i="84" s="1"/>
  <c r="AR22" i="22"/>
  <c r="AN21" i="86"/>
  <c r="AI21" i="86"/>
  <c r="Y23" i="37"/>
  <c r="X23" i="37"/>
  <c r="Y22" i="14"/>
  <c r="X22" i="14"/>
  <c r="AN22" i="82"/>
  <c r="W23" i="28"/>
  <c r="AF22" i="28"/>
  <c r="AO22" i="28" s="1"/>
  <c r="AG22" i="28"/>
  <c r="AP22" i="28" s="1"/>
  <c r="AE22" i="28"/>
  <c r="W22" i="66"/>
  <c r="AG21" i="66"/>
  <c r="AP21" i="66" s="1"/>
  <c r="AF21" i="66"/>
  <c r="AO21" i="66" s="1"/>
  <c r="AE21" i="66"/>
  <c r="Y22" i="81"/>
  <c r="X22" i="81"/>
  <c r="AR21" i="60"/>
  <c r="AN20" i="11"/>
  <c r="AI20" i="11"/>
  <c r="AH23" i="74"/>
  <c r="AQ23" i="74" s="1"/>
  <c r="AQ25" i="74" s="1"/>
  <c r="AZ3" i="74"/>
  <c r="AN21" i="81"/>
  <c r="AI21" i="81"/>
  <c r="AR22" i="62"/>
  <c r="AH23" i="76"/>
  <c r="AQ23" i="76" s="1"/>
  <c r="AQ25" i="76" s="1"/>
  <c r="AZ3" i="76"/>
  <c r="AX23" i="9"/>
  <c r="AX3" i="9"/>
  <c r="S3" i="9" s="1"/>
  <c r="AX4" i="9"/>
  <c r="AX5" i="9"/>
  <c r="AX6" i="9"/>
  <c r="AX7" i="9"/>
  <c r="AX8" i="9"/>
  <c r="AX9" i="9"/>
  <c r="AX10" i="9"/>
  <c r="AX11" i="9"/>
  <c r="AX12" i="9"/>
  <c r="AX13" i="9"/>
  <c r="AX14" i="9"/>
  <c r="AX15" i="9"/>
  <c r="AX16" i="9"/>
  <c r="AX17" i="9"/>
  <c r="AX18" i="9"/>
  <c r="AX19" i="9"/>
  <c r="AX20" i="9"/>
  <c r="AX21" i="9"/>
  <c r="Z23" i="76"/>
  <c r="AE21" i="50"/>
  <c r="AF21" i="50"/>
  <c r="AO21" i="50" s="1"/>
  <c r="W22" i="50"/>
  <c r="AG21" i="50"/>
  <c r="AP21" i="50" s="1"/>
  <c r="Y21" i="10"/>
  <c r="X21" i="10"/>
  <c r="AX22" i="9"/>
  <c r="Y22" i="61"/>
  <c r="X22" i="61"/>
  <c r="AH22" i="65"/>
  <c r="AQ22" i="65" s="1"/>
  <c r="W23" i="72"/>
  <c r="AG22" i="72"/>
  <c r="AP22" i="72" s="1"/>
  <c r="AF22" i="72"/>
  <c r="AO22" i="72" s="1"/>
  <c r="AE22" i="72"/>
  <c r="Z22" i="70"/>
  <c r="Y25" i="85"/>
  <c r="X25" i="85"/>
  <c r="AE21" i="40"/>
  <c r="AF21" i="40"/>
  <c r="AO21" i="40" s="1"/>
  <c r="AG21" i="40"/>
  <c r="AP21" i="40" s="1"/>
  <c r="W22" i="40"/>
  <c r="AR20" i="95"/>
  <c r="AH22" i="87"/>
  <c r="AQ22" i="87" s="1"/>
  <c r="AR22" i="94"/>
  <c r="AN21" i="63"/>
  <c r="AI21" i="63"/>
  <c r="AN23" i="15"/>
  <c r="AI23" i="15"/>
  <c r="AR21" i="30"/>
  <c r="AR22" i="47"/>
  <c r="AH23" i="22"/>
  <c r="AQ23" i="22" s="1"/>
  <c r="AQ25" i="22" s="1"/>
  <c r="AZ3" i="22"/>
  <c r="AH22" i="105"/>
  <c r="AQ22" i="105" s="1"/>
  <c r="Z23" i="67"/>
  <c r="Y22" i="17"/>
  <c r="X22" i="17"/>
  <c r="AX22" i="64"/>
  <c r="S22" i="64" s="1"/>
  <c r="AC22" i="64" s="1"/>
  <c r="AB23" i="64" s="1"/>
  <c r="AH22" i="55"/>
  <c r="AQ22" i="55" s="1"/>
  <c r="AH23" i="62"/>
  <c r="AQ23" i="62" s="1"/>
  <c r="AQ25" i="62" s="1"/>
  <c r="AZ3" i="62"/>
  <c r="AE21" i="54"/>
  <c r="W22" i="54"/>
  <c r="AF21" i="54"/>
  <c r="AO21" i="54" s="1"/>
  <c r="AG21" i="54"/>
  <c r="AP21" i="54" s="1"/>
  <c r="Z21" i="43"/>
  <c r="Y22" i="83"/>
  <c r="X22" i="83"/>
  <c r="AH21" i="26"/>
  <c r="AQ21" i="26" s="1"/>
  <c r="AH23" i="33"/>
  <c r="AQ23" i="33" s="1"/>
  <c r="AQ25" i="33" s="1"/>
  <c r="AZ3" i="33"/>
  <c r="AX22" i="33" s="1"/>
  <c r="S22" i="33" s="1"/>
  <c r="AC22" i="33" s="1"/>
  <c r="AB23" i="33" s="1"/>
  <c r="Z22" i="84"/>
  <c r="AH22" i="102"/>
  <c r="AQ22" i="102" s="1"/>
  <c r="Y23" i="68"/>
  <c r="X23" i="68"/>
  <c r="AN23" i="9"/>
  <c r="AN25" i="9" s="1"/>
  <c r="AN23" i="41"/>
  <c r="AF21" i="23" l="1"/>
  <c r="AO21" i="23" s="1"/>
  <c r="AI22" i="36"/>
  <c r="AI22" i="35"/>
  <c r="AI22" i="98"/>
  <c r="AG22" i="55"/>
  <c r="AP22" i="55" s="1"/>
  <c r="W23" i="55"/>
  <c r="AN22" i="98"/>
  <c r="AF23" i="47"/>
  <c r="AO23" i="47" s="1"/>
  <c r="AI20" i="42"/>
  <c r="AN22" i="35"/>
  <c r="Y24" i="53"/>
  <c r="AE22" i="58"/>
  <c r="AI22" i="37"/>
  <c r="W23" i="58"/>
  <c r="AG22" i="45"/>
  <c r="AP22" i="45" s="1"/>
  <c r="AI23" i="9"/>
  <c r="AI23" i="12"/>
  <c r="AR23" i="12" s="1"/>
  <c r="AR25" i="12" s="1"/>
  <c r="AK23" i="80"/>
  <c r="AT23" i="80" s="1"/>
  <c r="W23" i="102"/>
  <c r="Y23" i="102" s="1"/>
  <c r="AE22" i="105"/>
  <c r="AE22" i="45"/>
  <c r="AI23" i="31"/>
  <c r="AI22" i="82"/>
  <c r="Y23" i="49"/>
  <c r="Z23" i="49" s="1"/>
  <c r="Z23" i="77"/>
  <c r="AE22" i="55"/>
  <c r="AG23" i="94"/>
  <c r="AP23" i="94" s="1"/>
  <c r="AE21" i="26"/>
  <c r="W23" i="45"/>
  <c r="X23" i="45" s="1"/>
  <c r="AF23" i="74"/>
  <c r="AO23" i="74" s="1"/>
  <c r="AO25" i="74" s="1"/>
  <c r="AI23" i="53"/>
  <c r="Z21" i="10"/>
  <c r="Z21" i="42"/>
  <c r="AE23" i="74"/>
  <c r="W22" i="26"/>
  <c r="Y22" i="26" s="1"/>
  <c r="Z23" i="37"/>
  <c r="AG23" i="37" s="1"/>
  <c r="AP23" i="37" s="1"/>
  <c r="AP25" i="37" s="1"/>
  <c r="AF21" i="26"/>
  <c r="AO21" i="26" s="1"/>
  <c r="AG23" i="22"/>
  <c r="AP23" i="22" s="1"/>
  <c r="AP25" i="22" s="1"/>
  <c r="AG22" i="102"/>
  <c r="AP22" i="102" s="1"/>
  <c r="AI23" i="41"/>
  <c r="AF22" i="105"/>
  <c r="AO22" i="105" s="1"/>
  <c r="Z23" i="78"/>
  <c r="AG23" i="78" s="1"/>
  <c r="AP23" i="78" s="1"/>
  <c r="AP25" i="78" s="1"/>
  <c r="AG22" i="105"/>
  <c r="AP22" i="105" s="1"/>
  <c r="Z23" i="68"/>
  <c r="Z24" i="89"/>
  <c r="AF23" i="22"/>
  <c r="AO23" i="22" s="1"/>
  <c r="AO25" i="22" s="1"/>
  <c r="Z24" i="41"/>
  <c r="AF24" i="41" s="1"/>
  <c r="AO24" i="41" s="1"/>
  <c r="Z21" i="104"/>
  <c r="AF21" i="104" s="1"/>
  <c r="AO21" i="104" s="1"/>
  <c r="AE22" i="102"/>
  <c r="Z22" i="81"/>
  <c r="AF22" i="39"/>
  <c r="AO22" i="39" s="1"/>
  <c r="AE22" i="39"/>
  <c r="AN22" i="39" s="1"/>
  <c r="AE23" i="47"/>
  <c r="AI23" i="47" s="1"/>
  <c r="AF22" i="55"/>
  <c r="AO22" i="55" s="1"/>
  <c r="AE23" i="94"/>
  <c r="Z24" i="53"/>
  <c r="AE24" i="53" s="1"/>
  <c r="Z23" i="2"/>
  <c r="AG23" i="2" s="1"/>
  <c r="AP23" i="2" s="1"/>
  <c r="AP25" i="2" s="1"/>
  <c r="AG23" i="33"/>
  <c r="AP23" i="33" s="1"/>
  <c r="AP25" i="33" s="1"/>
  <c r="Z23" i="36"/>
  <c r="AG23" i="36" s="1"/>
  <c r="AP23" i="36" s="1"/>
  <c r="AP25" i="36" s="1"/>
  <c r="W23" i="39"/>
  <c r="Y23" i="39" s="1"/>
  <c r="W24" i="47"/>
  <c r="AF23" i="33"/>
  <c r="AO23" i="33" s="1"/>
  <c r="AO25" i="33" s="1"/>
  <c r="AI22" i="49"/>
  <c r="Z22" i="97"/>
  <c r="AE22" i="97" s="1"/>
  <c r="Z25" i="85"/>
  <c r="AF25" i="85" s="1"/>
  <c r="AO25" i="85" s="1"/>
  <c r="Z22" i="61"/>
  <c r="W23" i="61" s="1"/>
  <c r="Z24" i="100"/>
  <c r="Z22" i="103"/>
  <c r="AF22" i="103" s="1"/>
  <c r="AO22" i="103" s="1"/>
  <c r="Z21" i="11"/>
  <c r="Z23" i="29"/>
  <c r="AG23" i="29" s="1"/>
  <c r="AP23" i="29" s="1"/>
  <c r="AP25" i="29" s="1"/>
  <c r="AG24" i="53"/>
  <c r="AP24" i="53" s="1"/>
  <c r="W25" i="53"/>
  <c r="AX3" i="76"/>
  <c r="S3" i="76" s="1"/>
  <c r="AC3" i="76" s="1"/>
  <c r="AX23" i="76"/>
  <c r="S23" i="76" s="1"/>
  <c r="AC23" i="76" s="1"/>
  <c r="AX4" i="76"/>
  <c r="S4" i="76" s="1"/>
  <c r="AC4" i="76" s="1"/>
  <c r="AB5" i="76" s="1"/>
  <c r="AX5" i="76"/>
  <c r="S5" i="76" s="1"/>
  <c r="AC5" i="76" s="1"/>
  <c r="AB6" i="76" s="1"/>
  <c r="AX6" i="76"/>
  <c r="S6" i="76" s="1"/>
  <c r="AC6" i="76" s="1"/>
  <c r="AB7" i="76" s="1"/>
  <c r="AX7" i="76"/>
  <c r="S7" i="76" s="1"/>
  <c r="AC7" i="76" s="1"/>
  <c r="AB8" i="76" s="1"/>
  <c r="AX8" i="76"/>
  <c r="S8" i="76" s="1"/>
  <c r="AC8" i="76" s="1"/>
  <c r="AB9" i="76" s="1"/>
  <c r="AX9" i="76"/>
  <c r="S9" i="76" s="1"/>
  <c r="AC9" i="76" s="1"/>
  <c r="AB10" i="76" s="1"/>
  <c r="AX10" i="76"/>
  <c r="S10" i="76" s="1"/>
  <c r="AC10" i="76" s="1"/>
  <c r="AB11" i="76" s="1"/>
  <c r="AX11" i="76"/>
  <c r="S11" i="76" s="1"/>
  <c r="AC11" i="76" s="1"/>
  <c r="AB12" i="76" s="1"/>
  <c r="AX12" i="76"/>
  <c r="S12" i="76" s="1"/>
  <c r="AC12" i="76" s="1"/>
  <c r="AB13" i="76" s="1"/>
  <c r="AX13" i="76"/>
  <c r="S13" i="76" s="1"/>
  <c r="AC13" i="76" s="1"/>
  <c r="AB14" i="76" s="1"/>
  <c r="AX14" i="76"/>
  <c r="S14" i="76" s="1"/>
  <c r="AC14" i="76" s="1"/>
  <c r="AB15" i="76" s="1"/>
  <c r="AX15" i="76"/>
  <c r="S15" i="76" s="1"/>
  <c r="AC15" i="76" s="1"/>
  <c r="AB16" i="76" s="1"/>
  <c r="AX16" i="76"/>
  <c r="S16" i="76" s="1"/>
  <c r="AC16" i="76" s="1"/>
  <c r="AB17" i="76" s="1"/>
  <c r="AX17" i="76"/>
  <c r="S17" i="76" s="1"/>
  <c r="AC17" i="76" s="1"/>
  <c r="AB18" i="76" s="1"/>
  <c r="AX18" i="76"/>
  <c r="S18" i="76" s="1"/>
  <c r="AC18" i="76" s="1"/>
  <c r="AB19" i="76" s="1"/>
  <c r="AX19" i="76"/>
  <c r="S19" i="76" s="1"/>
  <c r="AC19" i="76" s="1"/>
  <c r="AB20" i="76" s="1"/>
  <c r="AX20" i="76"/>
  <c r="S20" i="76" s="1"/>
  <c r="AC20" i="76" s="1"/>
  <c r="AB21" i="76" s="1"/>
  <c r="AX21" i="76"/>
  <c r="S21" i="76" s="1"/>
  <c r="AC21" i="76" s="1"/>
  <c r="AB22" i="76" s="1"/>
  <c r="AN21" i="96"/>
  <c r="AI21" i="96"/>
  <c r="AJ22" i="64"/>
  <c r="AK22" i="64"/>
  <c r="AT22" i="64" s="1"/>
  <c r="AJ10" i="64"/>
  <c r="AK10" i="64"/>
  <c r="AT10" i="64" s="1"/>
  <c r="AF24" i="89"/>
  <c r="AO24" i="89" s="1"/>
  <c r="AE24" i="89"/>
  <c r="AG24" i="89"/>
  <c r="AP24" i="89" s="1"/>
  <c r="W25" i="89"/>
  <c r="AN22" i="73"/>
  <c r="AI22" i="73"/>
  <c r="AJ23" i="12"/>
  <c r="AS23" i="12" s="1"/>
  <c r="AK23" i="12"/>
  <c r="AT23" i="12" s="1"/>
  <c r="AK17" i="12"/>
  <c r="AT17" i="12" s="1"/>
  <c r="AJ17" i="12"/>
  <c r="AJ11" i="12"/>
  <c r="AK11" i="12"/>
  <c r="AT11" i="12" s="1"/>
  <c r="AJ5" i="12"/>
  <c r="AK5" i="12"/>
  <c r="AT5" i="12" s="1"/>
  <c r="Y23" i="88"/>
  <c r="X23" i="88"/>
  <c r="Y23" i="25"/>
  <c r="X23" i="25"/>
  <c r="AK20" i="71"/>
  <c r="AT20" i="71" s="1"/>
  <c r="AJ20" i="71"/>
  <c r="AK14" i="71"/>
  <c r="AT14" i="71" s="1"/>
  <c r="AJ14" i="71"/>
  <c r="AJ8" i="71"/>
  <c r="AK8" i="71"/>
  <c r="AT8" i="71" s="1"/>
  <c r="AH23" i="82"/>
  <c r="AQ23" i="82" s="1"/>
  <c r="AH22" i="86"/>
  <c r="AQ22" i="86" s="1"/>
  <c r="AE21" i="42"/>
  <c r="W22" i="42"/>
  <c r="AF21" i="42"/>
  <c r="AO21" i="42" s="1"/>
  <c r="AG21" i="42"/>
  <c r="AP21" i="42" s="1"/>
  <c r="AR22" i="36"/>
  <c r="Y24" i="47"/>
  <c r="X24" i="47"/>
  <c r="AH24" i="15"/>
  <c r="AQ24" i="15" s="1"/>
  <c r="AJ19" i="80"/>
  <c r="AK19" i="80"/>
  <c r="AT19" i="80" s="1"/>
  <c r="AJ13" i="80"/>
  <c r="AK13" i="80"/>
  <c r="AT13" i="80" s="1"/>
  <c r="AJ7" i="80"/>
  <c r="AK7" i="80"/>
  <c r="AT7" i="80" s="1"/>
  <c r="AG21" i="104"/>
  <c r="AP21" i="104" s="1"/>
  <c r="AR22" i="35"/>
  <c r="W23" i="60"/>
  <c r="AG22" i="60"/>
  <c r="AP22" i="60" s="1"/>
  <c r="AF22" i="60"/>
  <c r="AO22" i="60" s="1"/>
  <c r="AE22" i="60"/>
  <c r="AJ17" i="79"/>
  <c r="AK17" i="79"/>
  <c r="AT17" i="79" s="1"/>
  <c r="AJ11" i="79"/>
  <c r="AK11" i="79"/>
  <c r="AT11" i="79" s="1"/>
  <c r="AJ5" i="79"/>
  <c r="AK5" i="79"/>
  <c r="AT5" i="79" s="1"/>
  <c r="AJ17" i="38"/>
  <c r="AK17" i="38"/>
  <c r="AT17" i="38" s="1"/>
  <c r="AJ11" i="38"/>
  <c r="AK11" i="38"/>
  <c r="AT11" i="38" s="1"/>
  <c r="AJ5" i="38"/>
  <c r="AK5" i="38"/>
  <c r="AT5" i="38" s="1"/>
  <c r="AI21" i="32"/>
  <c r="AN21" i="32"/>
  <c r="Y22" i="75"/>
  <c r="X22" i="75"/>
  <c r="Y22" i="27"/>
  <c r="X22" i="27"/>
  <c r="X23" i="102"/>
  <c r="Y22" i="99"/>
  <c r="X22" i="99"/>
  <c r="AK17" i="31"/>
  <c r="AT17" i="31" s="1"/>
  <c r="AJ17" i="31"/>
  <c r="AK11" i="31"/>
  <c r="AT11" i="31" s="1"/>
  <c r="AJ11" i="31"/>
  <c r="AK5" i="31"/>
  <c r="AT5" i="31" s="1"/>
  <c r="AJ5" i="31"/>
  <c r="AR21" i="14"/>
  <c r="AN22" i="55"/>
  <c r="AR22" i="29"/>
  <c r="Y23" i="45"/>
  <c r="AN23" i="33"/>
  <c r="AN25" i="33" s="1"/>
  <c r="AC12" i="9"/>
  <c r="AB13" i="9" s="1"/>
  <c r="S13" i="9"/>
  <c r="Y23" i="28"/>
  <c r="X23" i="28"/>
  <c r="S22" i="9"/>
  <c r="AC21" i="9"/>
  <c r="AB22" i="9" s="1"/>
  <c r="AC11" i="9"/>
  <c r="AB12" i="9" s="1"/>
  <c r="S12" i="9"/>
  <c r="AX22" i="76"/>
  <c r="S22" i="76" s="1"/>
  <c r="AC22" i="76" s="1"/>
  <c r="AB23" i="76" s="1"/>
  <c r="Y23" i="90"/>
  <c r="X23" i="90"/>
  <c r="AJ21" i="64"/>
  <c r="AK21" i="64"/>
  <c r="AT21" i="64" s="1"/>
  <c r="AJ15" i="64"/>
  <c r="AK15" i="64"/>
  <c r="AT15" i="64" s="1"/>
  <c r="AJ9" i="64"/>
  <c r="AK9" i="64"/>
  <c r="AT9" i="64" s="1"/>
  <c r="AB4" i="64"/>
  <c r="AJ3" i="64"/>
  <c r="AH23" i="98"/>
  <c r="AQ23" i="98" s="1"/>
  <c r="AJ22" i="12"/>
  <c r="AK22" i="12"/>
  <c r="AT22" i="12" s="1"/>
  <c r="AJ16" i="12"/>
  <c r="AK16" i="12"/>
  <c r="AT16" i="12" s="1"/>
  <c r="AJ10" i="12"/>
  <c r="AK10" i="12"/>
  <c r="AT10" i="12" s="1"/>
  <c r="AB4" i="12"/>
  <c r="AJ3" i="12"/>
  <c r="AK19" i="71"/>
  <c r="AT19" i="71" s="1"/>
  <c r="AJ19" i="71"/>
  <c r="AK13" i="71"/>
  <c r="AT13" i="71" s="1"/>
  <c r="AJ13" i="71"/>
  <c r="AJ7" i="71"/>
  <c r="AK7" i="71"/>
  <c r="AT7" i="71" s="1"/>
  <c r="Z23" i="82"/>
  <c r="Z22" i="86"/>
  <c r="Y22" i="91"/>
  <c r="X22" i="91"/>
  <c r="AR23" i="31"/>
  <c r="AR25" i="31" s="1"/>
  <c r="Z24" i="15"/>
  <c r="AI23" i="38"/>
  <c r="AN23" i="38"/>
  <c r="AN25" i="38" s="1"/>
  <c r="AJ18" i="80"/>
  <c r="AK18" i="80"/>
  <c r="AT18" i="80" s="1"/>
  <c r="AJ12" i="80"/>
  <c r="AK12" i="80"/>
  <c r="AT12" i="80" s="1"/>
  <c r="AJ6" i="80"/>
  <c r="AK6" i="80"/>
  <c r="AT6" i="80" s="1"/>
  <c r="AH24" i="18"/>
  <c r="AQ24" i="18" s="1"/>
  <c r="AI23" i="46"/>
  <c r="AN23" i="46"/>
  <c r="AN22" i="87"/>
  <c r="AI22" i="87"/>
  <c r="AH23" i="19"/>
  <c r="AQ23" i="19" s="1"/>
  <c r="AQ25" i="19" s="1"/>
  <c r="AZ3" i="19"/>
  <c r="AX22" i="19" s="1"/>
  <c r="S22" i="19" s="1"/>
  <c r="AC22" i="19" s="1"/>
  <c r="AB23" i="19" s="1"/>
  <c r="AJ22" i="79"/>
  <c r="AK22" i="79"/>
  <c r="AT22" i="79" s="1"/>
  <c r="AJ16" i="79"/>
  <c r="AK16" i="79"/>
  <c r="AT16" i="79" s="1"/>
  <c r="AJ10" i="79"/>
  <c r="AK10" i="79"/>
  <c r="AT10" i="79" s="1"/>
  <c r="AJ22" i="38"/>
  <c r="AK22" i="38"/>
  <c r="AT22" i="38" s="1"/>
  <c r="AJ16" i="38"/>
  <c r="AK16" i="38"/>
  <c r="AT16" i="38" s="1"/>
  <c r="AJ10" i="38"/>
  <c r="AK10" i="38"/>
  <c r="AT10" i="38" s="1"/>
  <c r="AN21" i="27"/>
  <c r="AI21" i="27"/>
  <c r="AN22" i="105"/>
  <c r="AJ22" i="31"/>
  <c r="AK22" i="31"/>
  <c r="AT22" i="31" s="1"/>
  <c r="AK16" i="31"/>
  <c r="AT16" i="31" s="1"/>
  <c r="AJ16" i="31"/>
  <c r="AK10" i="31"/>
  <c r="AT10" i="31" s="1"/>
  <c r="AJ10" i="31"/>
  <c r="AR22" i="2"/>
  <c r="Y22" i="50"/>
  <c r="X22" i="50"/>
  <c r="AJ16" i="64"/>
  <c r="AK16" i="64"/>
  <c r="AT16" i="64" s="1"/>
  <c r="W23" i="84"/>
  <c r="AG22" i="84"/>
  <c r="AP22" i="84" s="1"/>
  <c r="AF22" i="84"/>
  <c r="AO22" i="84" s="1"/>
  <c r="AE22" i="84"/>
  <c r="AH22" i="83"/>
  <c r="AQ22" i="83" s="1"/>
  <c r="Y22" i="54"/>
  <c r="X22" i="54"/>
  <c r="AX23" i="22"/>
  <c r="S23" i="22" s="1"/>
  <c r="AC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R22" i="98"/>
  <c r="Y23" i="72"/>
  <c r="X23" i="72"/>
  <c r="AC17" i="9"/>
  <c r="AB18" i="9" s="1"/>
  <c r="S18" i="9"/>
  <c r="AC5" i="9"/>
  <c r="AB6" i="9" s="1"/>
  <c r="S6" i="9"/>
  <c r="AX3" i="74"/>
  <c r="S3" i="74" s="1"/>
  <c r="AC3" i="74" s="1"/>
  <c r="AX23" i="74"/>
  <c r="S23" i="74" s="1"/>
  <c r="AC23" i="74" s="1"/>
  <c r="AX4" i="74"/>
  <c r="S4" i="74" s="1"/>
  <c r="AC4" i="74" s="1"/>
  <c r="AB5" i="74" s="1"/>
  <c r="AX5" i="74"/>
  <c r="S5" i="74" s="1"/>
  <c r="AC5" i="74" s="1"/>
  <c r="AB6" i="74" s="1"/>
  <c r="AX6" i="74"/>
  <c r="S6" i="74" s="1"/>
  <c r="AC6" i="74" s="1"/>
  <c r="AB7" i="74" s="1"/>
  <c r="AX7" i="74"/>
  <c r="S7" i="74" s="1"/>
  <c r="AC7" i="74" s="1"/>
  <c r="AB8" i="74" s="1"/>
  <c r="AX8" i="74"/>
  <c r="S8" i="74" s="1"/>
  <c r="AC8" i="74" s="1"/>
  <c r="AB9" i="74" s="1"/>
  <c r="AX9" i="74"/>
  <c r="S9" i="74" s="1"/>
  <c r="AC9" i="74" s="1"/>
  <c r="AB10" i="74" s="1"/>
  <c r="AX10" i="74"/>
  <c r="S10" i="74" s="1"/>
  <c r="AC10" i="74" s="1"/>
  <c r="AB11" i="74" s="1"/>
  <c r="AX11" i="74"/>
  <c r="S11" i="74" s="1"/>
  <c r="AC11" i="74" s="1"/>
  <c r="AB12" i="74" s="1"/>
  <c r="AX12" i="74"/>
  <c r="S12" i="74" s="1"/>
  <c r="AC12" i="74" s="1"/>
  <c r="AB13" i="74" s="1"/>
  <c r="AX13" i="74"/>
  <c r="S13" i="74" s="1"/>
  <c r="AC13" i="74" s="1"/>
  <c r="AB14" i="74" s="1"/>
  <c r="AX14" i="74"/>
  <c r="S14" i="74" s="1"/>
  <c r="AC14" i="74" s="1"/>
  <c r="AB15" i="74" s="1"/>
  <c r="AX15" i="74"/>
  <c r="S15" i="74" s="1"/>
  <c r="AC15" i="74" s="1"/>
  <c r="AB16" i="74" s="1"/>
  <c r="AX16" i="74"/>
  <c r="S16" i="74" s="1"/>
  <c r="AC16" i="74" s="1"/>
  <c r="AB17" i="74" s="1"/>
  <c r="AX17" i="74"/>
  <c r="S17" i="74" s="1"/>
  <c r="AC17" i="74" s="1"/>
  <c r="AB18" i="74" s="1"/>
  <c r="AX18" i="74"/>
  <c r="S18" i="74" s="1"/>
  <c r="AC18" i="74" s="1"/>
  <c r="AB19" i="74" s="1"/>
  <c r="AX19" i="74"/>
  <c r="S19" i="74" s="1"/>
  <c r="AC19" i="74" s="1"/>
  <c r="AB20" i="74" s="1"/>
  <c r="AX20" i="74"/>
  <c r="S20" i="74" s="1"/>
  <c r="AC20" i="74" s="1"/>
  <c r="AB21" i="74" s="1"/>
  <c r="AX21" i="74"/>
  <c r="S21" i="74" s="1"/>
  <c r="AC21" i="74" s="1"/>
  <c r="AB22" i="74" s="1"/>
  <c r="AR22" i="82"/>
  <c r="AR23" i="41"/>
  <c r="AH23" i="68"/>
  <c r="AQ23" i="68" s="1"/>
  <c r="AQ25" i="68" s="1"/>
  <c r="AZ3" i="68"/>
  <c r="AX22" i="68" s="1"/>
  <c r="S22" i="68" s="1"/>
  <c r="AC22" i="68" s="1"/>
  <c r="AB23" i="68" s="1"/>
  <c r="AX3" i="33"/>
  <c r="S3" i="33" s="1"/>
  <c r="AC3" i="33" s="1"/>
  <c r="AX23" i="33"/>
  <c r="S23" i="33" s="1"/>
  <c r="AC23" i="33" s="1"/>
  <c r="AJ23" i="33" s="1"/>
  <c r="AS23" i="33" s="1"/>
  <c r="AX4" i="33"/>
  <c r="S4" i="33" s="1"/>
  <c r="AC4" i="33" s="1"/>
  <c r="AB5" i="33" s="1"/>
  <c r="AX5" i="33"/>
  <c r="S5" i="33" s="1"/>
  <c r="AC5" i="33" s="1"/>
  <c r="AB6" i="33" s="1"/>
  <c r="AX6" i="33"/>
  <c r="S6" i="33" s="1"/>
  <c r="AC6" i="33" s="1"/>
  <c r="AB7" i="33" s="1"/>
  <c r="AX7" i="33"/>
  <c r="S7" i="33" s="1"/>
  <c r="AC7" i="33" s="1"/>
  <c r="AB8" i="33" s="1"/>
  <c r="AX8" i="33"/>
  <c r="S8" i="33" s="1"/>
  <c r="AC8" i="33" s="1"/>
  <c r="AB9" i="33" s="1"/>
  <c r="AX9" i="33"/>
  <c r="S9" i="33" s="1"/>
  <c r="AC9" i="33" s="1"/>
  <c r="AB10" i="33" s="1"/>
  <c r="AX10" i="33"/>
  <c r="S10" i="33" s="1"/>
  <c r="AC10" i="33" s="1"/>
  <c r="AB11" i="33" s="1"/>
  <c r="AX11" i="33"/>
  <c r="S11" i="33" s="1"/>
  <c r="AC11" i="33" s="1"/>
  <c r="AB12" i="33" s="1"/>
  <c r="AX12" i="33"/>
  <c r="S12" i="33" s="1"/>
  <c r="AC12" i="33" s="1"/>
  <c r="AB13" i="33" s="1"/>
  <c r="AX13" i="33"/>
  <c r="S13" i="33" s="1"/>
  <c r="AC13" i="33" s="1"/>
  <c r="AB14" i="33" s="1"/>
  <c r="AX14" i="33"/>
  <c r="S14" i="33" s="1"/>
  <c r="AC14" i="33" s="1"/>
  <c r="AB15" i="33" s="1"/>
  <c r="AX15" i="33"/>
  <c r="S15" i="33" s="1"/>
  <c r="AC15" i="33" s="1"/>
  <c r="AB16" i="33" s="1"/>
  <c r="AX16" i="33"/>
  <c r="S16" i="33" s="1"/>
  <c r="AC16" i="33" s="1"/>
  <c r="AB17" i="33" s="1"/>
  <c r="AX17" i="33"/>
  <c r="S17" i="33" s="1"/>
  <c r="AC17" i="33" s="1"/>
  <c r="AB18" i="33" s="1"/>
  <c r="AX18" i="33"/>
  <c r="S18" i="33" s="1"/>
  <c r="AC18" i="33" s="1"/>
  <c r="AB19" i="33" s="1"/>
  <c r="AX19" i="33"/>
  <c r="S19" i="33" s="1"/>
  <c r="AC19" i="33" s="1"/>
  <c r="AB20" i="33" s="1"/>
  <c r="AX20" i="33"/>
  <c r="S20" i="33" s="1"/>
  <c r="AC20" i="33" s="1"/>
  <c r="AB21" i="33" s="1"/>
  <c r="AX21" i="33"/>
  <c r="S21" i="33" s="1"/>
  <c r="AC21" i="33" s="1"/>
  <c r="AB22" i="33" s="1"/>
  <c r="Z22" i="83"/>
  <c r="AI21" i="54"/>
  <c r="AN21" i="54"/>
  <c r="AK23" i="64"/>
  <c r="AT23" i="64" s="1"/>
  <c r="AJ23" i="64"/>
  <c r="AS23" i="64" s="1"/>
  <c r="AX22" i="22"/>
  <c r="S22" i="22" s="1"/>
  <c r="AC22" i="22" s="1"/>
  <c r="AB23" i="22" s="1"/>
  <c r="AR23" i="15"/>
  <c r="Y22" i="40"/>
  <c r="X22" i="40"/>
  <c r="AH21" i="10"/>
  <c r="AQ21" i="10" s="1"/>
  <c r="AI21" i="50"/>
  <c r="AN21" i="50"/>
  <c r="AC16" i="9"/>
  <c r="AB17" i="9" s="1"/>
  <c r="S17" i="9"/>
  <c r="AC10" i="9"/>
  <c r="AB11" i="9" s="1"/>
  <c r="S11" i="9"/>
  <c r="AC4" i="9"/>
  <c r="AB5" i="9" s="1"/>
  <c r="S5" i="9"/>
  <c r="AX22" i="74"/>
  <c r="S22" i="74" s="1"/>
  <c r="AC22" i="74" s="1"/>
  <c r="AB23" i="74" s="1"/>
  <c r="AH22" i="81"/>
  <c r="AQ22" i="81" s="1"/>
  <c r="Y22" i="66"/>
  <c r="X22" i="66"/>
  <c r="AI23" i="44"/>
  <c r="AN23" i="44"/>
  <c r="AK20" i="64"/>
  <c r="AT20" i="64" s="1"/>
  <c r="AJ20" i="64"/>
  <c r="AK14" i="64"/>
  <c r="AT14" i="64" s="1"/>
  <c r="AJ14" i="64"/>
  <c r="AK8" i="64"/>
  <c r="AT8" i="64" s="1"/>
  <c r="AJ8" i="64"/>
  <c r="AF21" i="95"/>
  <c r="AO21" i="95" s="1"/>
  <c r="AE21" i="95"/>
  <c r="W22" i="95"/>
  <c r="AG21" i="95"/>
  <c r="AP21" i="95" s="1"/>
  <c r="AH23" i="36"/>
  <c r="AQ23" i="36" s="1"/>
  <c r="AQ25" i="36" s="1"/>
  <c r="AZ3" i="36"/>
  <c r="AX22" i="36" s="1"/>
  <c r="S22" i="36" s="1"/>
  <c r="AC22" i="36" s="1"/>
  <c r="AB23" i="36" s="1"/>
  <c r="Z23" i="98"/>
  <c r="AI23" i="16"/>
  <c r="AN23" i="16"/>
  <c r="AJ21" i="12"/>
  <c r="AK21" i="12"/>
  <c r="AT21" i="12" s="1"/>
  <c r="AJ15" i="12"/>
  <c r="AK15" i="12"/>
  <c r="AT15" i="12" s="1"/>
  <c r="AK9" i="12"/>
  <c r="AT9" i="12" s="1"/>
  <c r="AJ9" i="12"/>
  <c r="AI23" i="22"/>
  <c r="AN23" i="22"/>
  <c r="AN25" i="22" s="1"/>
  <c r="AK18" i="71"/>
  <c r="AT18" i="71" s="1"/>
  <c r="AJ18" i="71"/>
  <c r="AJ12" i="71"/>
  <c r="AK12" i="71"/>
  <c r="AT12" i="71" s="1"/>
  <c r="AJ6" i="71"/>
  <c r="AK6" i="71"/>
  <c r="AT6" i="71" s="1"/>
  <c r="AH24" i="100"/>
  <c r="AQ24" i="100" s="1"/>
  <c r="AR23" i="53"/>
  <c r="AF21" i="24"/>
  <c r="AO21" i="24" s="1"/>
  <c r="AG21" i="24"/>
  <c r="AP21" i="24" s="1"/>
  <c r="W22" i="24"/>
  <c r="AE21" i="24"/>
  <c r="AJ23" i="38"/>
  <c r="AS23" i="38" s="1"/>
  <c r="AK23" i="38"/>
  <c r="AT23" i="38" s="1"/>
  <c r="Y23" i="13"/>
  <c r="X23" i="13"/>
  <c r="AK17" i="80"/>
  <c r="AT17" i="80" s="1"/>
  <c r="AJ17" i="80"/>
  <c r="AK11" i="80"/>
  <c r="AT11" i="80" s="1"/>
  <c r="AJ11" i="80"/>
  <c r="AJ5" i="80"/>
  <c r="AK5" i="80"/>
  <c r="AT5" i="80" s="1"/>
  <c r="AH21" i="11"/>
  <c r="AQ21" i="11" s="1"/>
  <c r="AJ21" i="79"/>
  <c r="AK21" i="79"/>
  <c r="AT21" i="79" s="1"/>
  <c r="AJ15" i="79"/>
  <c r="AK15" i="79"/>
  <c r="AT15" i="79" s="1"/>
  <c r="AJ9" i="79"/>
  <c r="AK9" i="79"/>
  <c r="AT9" i="79" s="1"/>
  <c r="AJ3" i="79"/>
  <c r="AB4" i="79"/>
  <c r="AJ21" i="38"/>
  <c r="AK21" i="38"/>
  <c r="AT21" i="38" s="1"/>
  <c r="AJ15" i="38"/>
  <c r="AK15" i="38"/>
  <c r="AT15" i="38" s="1"/>
  <c r="AJ9" i="38"/>
  <c r="AK9" i="38"/>
  <c r="AT9" i="38" s="1"/>
  <c r="AJ3" i="38"/>
  <c r="AB4" i="38"/>
  <c r="AH23" i="77"/>
  <c r="AQ23" i="77" s="1"/>
  <c r="AQ25" i="77" s="1"/>
  <c r="AZ3" i="77"/>
  <c r="AX22" i="77" s="1"/>
  <c r="S22" i="77" s="1"/>
  <c r="AC22" i="77" s="1"/>
  <c r="AB23" i="77" s="1"/>
  <c r="Y22" i="93"/>
  <c r="X22" i="93"/>
  <c r="AF21" i="101"/>
  <c r="AO21" i="101" s="1"/>
  <c r="AE21" i="101"/>
  <c r="AG21" i="101"/>
  <c r="AP21" i="101" s="1"/>
  <c r="W22" i="101"/>
  <c r="AI21" i="52"/>
  <c r="AN21" i="52"/>
  <c r="AK21" i="31"/>
  <c r="AT21" i="31" s="1"/>
  <c r="AJ21" i="31"/>
  <c r="AK15" i="31"/>
  <c r="AT15" i="31" s="1"/>
  <c r="AJ15" i="31"/>
  <c r="AK9" i="31"/>
  <c r="AT9" i="31" s="1"/>
  <c r="AJ9" i="31"/>
  <c r="AB4" i="31"/>
  <c r="AJ3" i="31"/>
  <c r="AR22" i="68"/>
  <c r="AR20" i="42"/>
  <c r="AR21" i="17"/>
  <c r="Y23" i="65"/>
  <c r="X23" i="65"/>
  <c r="AN23" i="94"/>
  <c r="AI23" i="94"/>
  <c r="AI21" i="26"/>
  <c r="AN21" i="26"/>
  <c r="AC18" i="9"/>
  <c r="AB19" i="9" s="1"/>
  <c r="S19" i="9"/>
  <c r="AE21" i="10"/>
  <c r="W22" i="10"/>
  <c r="AG21" i="10"/>
  <c r="AP21" i="10" s="1"/>
  <c r="AF21" i="10"/>
  <c r="AO21" i="10" s="1"/>
  <c r="AC9" i="9"/>
  <c r="AB10" i="9" s="1"/>
  <c r="S10" i="9"/>
  <c r="AR21" i="86"/>
  <c r="AJ19" i="64"/>
  <c r="AK19" i="64"/>
  <c r="AT19" i="64" s="1"/>
  <c r="AJ13" i="64"/>
  <c r="AK13" i="64"/>
  <c r="AT13" i="64" s="1"/>
  <c r="AJ7" i="64"/>
  <c r="AK7" i="64"/>
  <c r="AT7" i="64" s="1"/>
  <c r="AR23" i="79"/>
  <c r="AR25" i="79" s="1"/>
  <c r="AX3" i="67"/>
  <c r="S3" i="67" s="1"/>
  <c r="AC3" i="67" s="1"/>
  <c r="AX23" i="67"/>
  <c r="S23" i="67" s="1"/>
  <c r="AC2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E21" i="51"/>
  <c r="W22" i="51"/>
  <c r="AF21" i="51"/>
  <c r="AO21" i="51" s="1"/>
  <c r="AG21" i="51"/>
  <c r="AP21" i="51" s="1"/>
  <c r="AJ20" i="12"/>
  <c r="AK20" i="12"/>
  <c r="AT20" i="12" s="1"/>
  <c r="AK14" i="12"/>
  <c r="AT14" i="12" s="1"/>
  <c r="AJ14" i="12"/>
  <c r="AJ8" i="12"/>
  <c r="AK8" i="12"/>
  <c r="AT8" i="12" s="1"/>
  <c r="AN22" i="88"/>
  <c r="AI22" i="88"/>
  <c r="AI22" i="25"/>
  <c r="AN22" i="25"/>
  <c r="AJ17" i="71"/>
  <c r="AK17" i="71"/>
  <c r="AT17" i="71" s="1"/>
  <c r="AK11" i="71"/>
  <c r="AT11" i="71" s="1"/>
  <c r="AJ11" i="71"/>
  <c r="AJ5" i="71"/>
  <c r="AK5" i="71"/>
  <c r="AT5" i="71" s="1"/>
  <c r="AH23" i="49"/>
  <c r="AQ23" i="49" s="1"/>
  <c r="W25" i="100"/>
  <c r="AG24" i="100"/>
  <c r="AP24" i="100" s="1"/>
  <c r="AF24" i="100"/>
  <c r="AO24" i="100" s="1"/>
  <c r="AE24" i="100"/>
  <c r="AN22" i="58"/>
  <c r="AI22" i="58"/>
  <c r="AH23" i="35"/>
  <c r="AQ23" i="35" s="1"/>
  <c r="AR22" i="37"/>
  <c r="AE22" i="20"/>
  <c r="AF22" i="20"/>
  <c r="AO22" i="20" s="1"/>
  <c r="W23" i="20"/>
  <c r="AG22" i="20"/>
  <c r="AP22" i="20" s="1"/>
  <c r="AR22" i="77"/>
  <c r="AH22" i="63"/>
  <c r="AQ22" i="63" s="1"/>
  <c r="AN22" i="13"/>
  <c r="AI22" i="13"/>
  <c r="AJ22" i="80"/>
  <c r="AK22" i="80"/>
  <c r="AT22" i="80" s="1"/>
  <c r="AJ16" i="80"/>
  <c r="AK16" i="80"/>
  <c r="AT16" i="80" s="1"/>
  <c r="AJ10" i="80"/>
  <c r="AK10" i="80"/>
  <c r="AT10" i="80" s="1"/>
  <c r="Z24" i="18"/>
  <c r="AF21" i="11"/>
  <c r="AO21" i="11" s="1"/>
  <c r="AE21" i="11"/>
  <c r="W22" i="11"/>
  <c r="AG21" i="11"/>
  <c r="AP21" i="11" s="1"/>
  <c r="AN22" i="34"/>
  <c r="AI22" i="34"/>
  <c r="Z23" i="19"/>
  <c r="AJ20" i="79"/>
  <c r="AK20" i="79"/>
  <c r="AT20" i="79" s="1"/>
  <c r="AJ14" i="79"/>
  <c r="AK14" i="79"/>
  <c r="AT14" i="79" s="1"/>
  <c r="AJ8" i="79"/>
  <c r="AK8" i="79"/>
  <c r="AT8" i="79" s="1"/>
  <c r="AR21" i="83"/>
  <c r="AJ20" i="38"/>
  <c r="AK20" i="38"/>
  <c r="AT20" i="38" s="1"/>
  <c r="AJ14" i="38"/>
  <c r="AK14" i="38"/>
  <c r="AT14" i="38" s="1"/>
  <c r="AJ8" i="38"/>
  <c r="AK8" i="38"/>
  <c r="AT8" i="38" s="1"/>
  <c r="AR23" i="71"/>
  <c r="AR25" i="71" s="1"/>
  <c r="AL23" i="71"/>
  <c r="AU23" i="71" s="1"/>
  <c r="AG23" i="77"/>
  <c r="AP23" i="77" s="1"/>
  <c r="AP25" i="77" s="1"/>
  <c r="AF23" i="77"/>
  <c r="AO23" i="77" s="1"/>
  <c r="AO25" i="77" s="1"/>
  <c r="AE23" i="77"/>
  <c r="Y22" i="32"/>
  <c r="X22" i="32"/>
  <c r="AJ23" i="31"/>
  <c r="AS23" i="31" s="1"/>
  <c r="AK23" i="31"/>
  <c r="AT23" i="31" s="1"/>
  <c r="AN21" i="75"/>
  <c r="AI21" i="75"/>
  <c r="AN23" i="80"/>
  <c r="AN25" i="80" s="1"/>
  <c r="AI23" i="80"/>
  <c r="AN22" i="102"/>
  <c r="AI22" i="102"/>
  <c r="AN23" i="62"/>
  <c r="AN25" i="62" s="1"/>
  <c r="AI23" i="62"/>
  <c r="AN21" i="99"/>
  <c r="AI21" i="99"/>
  <c r="AK20" i="31"/>
  <c r="AT20" i="31" s="1"/>
  <c r="AJ20" i="31"/>
  <c r="AK14" i="31"/>
  <c r="AT14" i="31" s="1"/>
  <c r="AJ14" i="31"/>
  <c r="AK8" i="31"/>
  <c r="AT8" i="31" s="1"/>
  <c r="AJ8" i="31"/>
  <c r="Y22" i="92"/>
  <c r="X22" i="92"/>
  <c r="Y23" i="55"/>
  <c r="X23" i="55"/>
  <c r="AH23" i="48"/>
  <c r="AQ23" i="48" s="1"/>
  <c r="AI21" i="23"/>
  <c r="AN21" i="23"/>
  <c r="AN22" i="45"/>
  <c r="AI22" i="45"/>
  <c r="AC6" i="9"/>
  <c r="AB7" i="9" s="1"/>
  <c r="S7" i="9"/>
  <c r="AH23" i="37"/>
  <c r="AQ23" i="37" s="1"/>
  <c r="AQ25" i="37" s="1"/>
  <c r="AZ3" i="37"/>
  <c r="AH22" i="97"/>
  <c r="AQ22" i="97" s="1"/>
  <c r="AG23" i="68"/>
  <c r="AP23" i="68" s="1"/>
  <c r="AP25" i="68" s="1"/>
  <c r="AE23" i="68"/>
  <c r="AF23" i="68"/>
  <c r="AO23" i="68" s="1"/>
  <c r="AO25" i="68" s="1"/>
  <c r="AX3" i="62"/>
  <c r="S3" i="62" s="1"/>
  <c r="AC3" i="62" s="1"/>
  <c r="AX23" i="62"/>
  <c r="S23" i="62" s="1"/>
  <c r="AC2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H22" i="17"/>
  <c r="AQ22" i="17" s="1"/>
  <c r="W23" i="70"/>
  <c r="AE22" i="70"/>
  <c r="AG22" i="70"/>
  <c r="AP22" i="70" s="1"/>
  <c r="AF22" i="70"/>
  <c r="AO22" i="70" s="1"/>
  <c r="AE23" i="76"/>
  <c r="AG23" i="76"/>
  <c r="AP23" i="76" s="1"/>
  <c r="AP25" i="76" s="1"/>
  <c r="AF23" i="76"/>
  <c r="AO23" i="76" s="1"/>
  <c r="AO25" i="76" s="1"/>
  <c r="AC15" i="9"/>
  <c r="AB16" i="9" s="1"/>
  <c r="S16" i="9"/>
  <c r="AC3" i="9"/>
  <c r="S4" i="9"/>
  <c r="W23" i="81"/>
  <c r="AG22" i="81"/>
  <c r="AP22" i="81" s="1"/>
  <c r="AF22" i="81"/>
  <c r="AO22" i="81" s="1"/>
  <c r="AE22" i="81"/>
  <c r="AI22" i="28"/>
  <c r="AN22" i="28"/>
  <c r="AH22" i="14"/>
  <c r="AQ22" i="14" s="1"/>
  <c r="W23" i="69"/>
  <c r="AG22" i="69"/>
  <c r="AP22" i="69" s="1"/>
  <c r="AF22" i="69"/>
  <c r="AO22" i="69" s="1"/>
  <c r="AE22" i="69"/>
  <c r="Y22" i="96"/>
  <c r="X22" i="96"/>
  <c r="W23" i="21"/>
  <c r="AE22" i="21"/>
  <c r="AG22" i="21"/>
  <c r="AP22" i="21" s="1"/>
  <c r="AF22" i="21"/>
  <c r="AO22" i="21" s="1"/>
  <c r="AR23" i="9"/>
  <c r="AR25" i="9" s="1"/>
  <c r="AE21" i="43"/>
  <c r="AF21" i="43"/>
  <c r="AO21" i="43" s="1"/>
  <c r="AG21" i="43"/>
  <c r="AP21" i="43" s="1"/>
  <c r="W22" i="43"/>
  <c r="AX22" i="62"/>
  <c r="S22" i="62" s="1"/>
  <c r="AC22" i="62" s="1"/>
  <c r="AB23" i="62" s="1"/>
  <c r="AR21" i="63"/>
  <c r="AN22" i="72"/>
  <c r="AI22" i="72"/>
  <c r="AH22" i="61"/>
  <c r="AQ22" i="61" s="1"/>
  <c r="AC20" i="9"/>
  <c r="AB21" i="9" s="1"/>
  <c r="S21" i="9"/>
  <c r="AC14" i="9"/>
  <c r="AB15" i="9" s="1"/>
  <c r="S15" i="9"/>
  <c r="AC8" i="9"/>
  <c r="AB9" i="9" s="1"/>
  <c r="S9" i="9"/>
  <c r="AR20" i="11"/>
  <c r="Z22" i="14"/>
  <c r="AR22" i="19"/>
  <c r="AN22" i="90"/>
  <c r="AI22" i="90"/>
  <c r="AR23" i="100"/>
  <c r="AJ18" i="64"/>
  <c r="AK18" i="64"/>
  <c r="AT18" i="64" s="1"/>
  <c r="AJ12" i="64"/>
  <c r="AK12" i="64"/>
  <c r="AT12" i="64" s="1"/>
  <c r="AJ6" i="64"/>
  <c r="AK6" i="64"/>
  <c r="AT6" i="64" s="1"/>
  <c r="AX22" i="67"/>
  <c r="S22" i="67" s="1"/>
  <c r="AC22" i="67" s="1"/>
  <c r="AB23" i="67" s="1"/>
  <c r="AF22" i="59"/>
  <c r="AO22" i="59" s="1"/>
  <c r="AG22" i="59"/>
  <c r="AP22" i="59" s="1"/>
  <c r="AE22" i="59"/>
  <c r="W23" i="59"/>
  <c r="AJ19" i="12"/>
  <c r="AK19" i="12"/>
  <c r="AT19" i="12" s="1"/>
  <c r="AJ13" i="12"/>
  <c r="AK13" i="12"/>
  <c r="AT13" i="12" s="1"/>
  <c r="AK7" i="12"/>
  <c r="AT7" i="12" s="1"/>
  <c r="AJ7" i="12"/>
  <c r="AR20" i="10"/>
  <c r="AK22" i="71"/>
  <c r="AT22" i="71" s="1"/>
  <c r="AJ22" i="71"/>
  <c r="AK16" i="71"/>
  <c r="AT16" i="71" s="1"/>
  <c r="AJ16" i="71"/>
  <c r="AK10" i="71"/>
  <c r="AT10" i="71" s="1"/>
  <c r="AJ10" i="71"/>
  <c r="AI22" i="30"/>
  <c r="AN22" i="30"/>
  <c r="AN21" i="91"/>
  <c r="AI21" i="91"/>
  <c r="AH24" i="41"/>
  <c r="AQ24" i="41" s="1"/>
  <c r="AJ23" i="79"/>
  <c r="AS23" i="79" s="1"/>
  <c r="AK23" i="79"/>
  <c r="AT23" i="79" s="1"/>
  <c r="Z22" i="63"/>
  <c r="AJ21" i="80"/>
  <c r="AK21" i="80"/>
  <c r="AT21" i="80" s="1"/>
  <c r="AJ15" i="80"/>
  <c r="AK15" i="80"/>
  <c r="AT15" i="80" s="1"/>
  <c r="AJ9" i="80"/>
  <c r="AK9" i="80"/>
  <c r="AT9" i="80" s="1"/>
  <c r="AB4" i="80"/>
  <c r="AJ3" i="80"/>
  <c r="Y24" i="46"/>
  <c r="X24" i="46"/>
  <c r="Y23" i="34"/>
  <c r="X23" i="34"/>
  <c r="Y23" i="87"/>
  <c r="X23" i="87"/>
  <c r="AN23" i="64"/>
  <c r="AN25" i="64" s="1"/>
  <c r="AI23" i="64"/>
  <c r="AJ19" i="79"/>
  <c r="AK19" i="79"/>
  <c r="AT19" i="79" s="1"/>
  <c r="AJ13" i="79"/>
  <c r="AK13" i="79"/>
  <c r="AT13" i="79" s="1"/>
  <c r="AJ7" i="79"/>
  <c r="AK7" i="79"/>
  <c r="AT7" i="79" s="1"/>
  <c r="AJ19" i="38"/>
  <c r="AK19" i="38"/>
  <c r="AT19" i="38" s="1"/>
  <c r="AJ13" i="38"/>
  <c r="AK13" i="38"/>
  <c r="AT13" i="38" s="1"/>
  <c r="AJ7" i="38"/>
  <c r="AK7" i="38"/>
  <c r="AT7" i="38" s="1"/>
  <c r="AH23" i="78"/>
  <c r="AQ23" i="78" s="1"/>
  <c r="AQ25" i="78" s="1"/>
  <c r="AZ3" i="78"/>
  <c r="AH22" i="103"/>
  <c r="AQ22" i="103" s="1"/>
  <c r="Y23" i="105"/>
  <c r="X23" i="105"/>
  <c r="AK19" i="31"/>
  <c r="AT19" i="31" s="1"/>
  <c r="AJ19" i="31"/>
  <c r="AJ13" i="31"/>
  <c r="AK13" i="31"/>
  <c r="AT13" i="31" s="1"/>
  <c r="AJ7" i="31"/>
  <c r="AK7" i="31"/>
  <c r="AT7" i="31" s="1"/>
  <c r="AR22" i="49"/>
  <c r="Z23" i="48"/>
  <c r="AI22" i="65"/>
  <c r="AN22" i="65"/>
  <c r="Y22" i="23"/>
  <c r="X22" i="23"/>
  <c r="Y24" i="94"/>
  <c r="X24" i="94"/>
  <c r="AN23" i="74"/>
  <c r="AN25" i="74" s="1"/>
  <c r="AI23" i="74"/>
  <c r="AG23" i="67"/>
  <c r="AP23" i="67" s="1"/>
  <c r="AP25" i="67" s="1"/>
  <c r="AF23" i="67"/>
  <c r="AO23" i="67" s="1"/>
  <c r="AO25" i="67" s="1"/>
  <c r="AE23" i="67"/>
  <c r="AH25" i="85"/>
  <c r="AQ25" i="85" s="1"/>
  <c r="AH24" i="53"/>
  <c r="AQ24" i="53" s="1"/>
  <c r="Z22" i="17"/>
  <c r="AI21" i="40"/>
  <c r="AN21" i="40"/>
  <c r="AC19" i="9"/>
  <c r="AB20" i="9" s="1"/>
  <c r="S20" i="9"/>
  <c r="AC13" i="9"/>
  <c r="AB14" i="9" s="1"/>
  <c r="S14" i="9"/>
  <c r="AC7" i="9"/>
  <c r="AB8" i="9" s="1"/>
  <c r="S8" i="9"/>
  <c r="S23" i="9"/>
  <c r="AC22" i="9"/>
  <c r="AR21" i="81"/>
  <c r="AN21" i="66"/>
  <c r="AI21" i="66"/>
  <c r="Y24" i="44"/>
  <c r="X24" i="44"/>
  <c r="Z24" i="44" s="1"/>
  <c r="AK17" i="64"/>
  <c r="AT17" i="64" s="1"/>
  <c r="AJ17" i="64"/>
  <c r="AK11" i="64"/>
  <c r="AT11" i="64" s="1"/>
  <c r="AJ11" i="64"/>
  <c r="AJ5" i="64"/>
  <c r="AK5" i="64"/>
  <c r="AT5" i="64" s="1"/>
  <c r="AH24" i="89"/>
  <c r="AQ24" i="89" s="1"/>
  <c r="AR22" i="78"/>
  <c r="Y23" i="73"/>
  <c r="X23" i="73"/>
  <c r="AR20" i="104"/>
  <c r="Y24" i="16"/>
  <c r="X24" i="16"/>
  <c r="AK18" i="12"/>
  <c r="AT18" i="12" s="1"/>
  <c r="AJ18" i="12"/>
  <c r="AJ12" i="12"/>
  <c r="AK12" i="12"/>
  <c r="AT12" i="12" s="1"/>
  <c r="AK6" i="12"/>
  <c r="AT6" i="12" s="1"/>
  <c r="AJ6" i="12"/>
  <c r="AJ21" i="71"/>
  <c r="AK21" i="71"/>
  <c r="AT21" i="71" s="1"/>
  <c r="AJ15" i="71"/>
  <c r="AK15" i="71"/>
  <c r="AT15" i="71" s="1"/>
  <c r="AK9" i="71"/>
  <c r="AT9" i="71" s="1"/>
  <c r="AJ9" i="71"/>
  <c r="AJ3" i="71"/>
  <c r="AB4" i="71"/>
  <c r="AH23" i="2"/>
  <c r="AQ23" i="2" s="1"/>
  <c r="AQ25" i="2" s="1"/>
  <c r="AZ3" i="2"/>
  <c r="Y23" i="30"/>
  <c r="X23" i="30"/>
  <c r="AH21" i="42"/>
  <c r="AQ21" i="42" s="1"/>
  <c r="AR22" i="48"/>
  <c r="Y23" i="58"/>
  <c r="X23" i="58"/>
  <c r="AR23" i="18"/>
  <c r="Z23" i="35"/>
  <c r="AR21" i="97"/>
  <c r="AK20" i="80"/>
  <c r="AT20" i="80" s="1"/>
  <c r="AJ20" i="80"/>
  <c r="AK14" i="80"/>
  <c r="AT14" i="80" s="1"/>
  <c r="AJ14" i="80"/>
  <c r="AK8" i="80"/>
  <c r="AT8" i="80" s="1"/>
  <c r="AJ8" i="80"/>
  <c r="AR24" i="85"/>
  <c r="AR21" i="61"/>
  <c r="AR23" i="89"/>
  <c r="AH21" i="104"/>
  <c r="AQ21" i="104" s="1"/>
  <c r="AJ18" i="79"/>
  <c r="AK18" i="79"/>
  <c r="AT18" i="79" s="1"/>
  <c r="AJ12" i="79"/>
  <c r="AK12" i="79"/>
  <c r="AT12" i="79" s="1"/>
  <c r="AK6" i="79"/>
  <c r="AT6" i="79" s="1"/>
  <c r="AJ6" i="79"/>
  <c r="AR21" i="103"/>
  <c r="AJ18" i="38"/>
  <c r="AK18" i="38"/>
  <c r="AT18" i="38" s="1"/>
  <c r="AJ12" i="38"/>
  <c r="AK12" i="38"/>
  <c r="AT12" i="38" s="1"/>
  <c r="AJ6" i="38"/>
  <c r="AK6" i="38"/>
  <c r="AT6" i="38" s="1"/>
  <c r="AH23" i="29"/>
  <c r="AQ23" i="29" s="1"/>
  <c r="AQ25" i="29" s="1"/>
  <c r="AZ3" i="29"/>
  <c r="AX22" i="29" s="1"/>
  <c r="S22" i="29" s="1"/>
  <c r="AC22" i="29" s="1"/>
  <c r="AB23" i="29" s="1"/>
  <c r="AN21" i="93"/>
  <c r="AI21" i="93"/>
  <c r="Y22" i="52"/>
  <c r="X22" i="52"/>
  <c r="AK18" i="31"/>
  <c r="AT18" i="31" s="1"/>
  <c r="AJ18" i="31"/>
  <c r="AK12" i="31"/>
  <c r="AT12" i="31" s="1"/>
  <c r="AJ12" i="31"/>
  <c r="AK6" i="31"/>
  <c r="AT6" i="31" s="1"/>
  <c r="AJ6" i="31"/>
  <c r="AN21" i="92"/>
  <c r="AI21" i="92"/>
  <c r="AE24" i="41" l="1"/>
  <c r="AE22" i="103"/>
  <c r="AG25" i="85"/>
  <c r="AP25" i="85" s="1"/>
  <c r="Z23" i="58"/>
  <c r="AK23" i="33"/>
  <c r="AT23" i="33" s="1"/>
  <c r="AI23" i="33"/>
  <c r="AF23" i="2"/>
  <c r="AO23" i="2" s="1"/>
  <c r="AO25" i="2" s="1"/>
  <c r="AE23" i="2"/>
  <c r="W25" i="41"/>
  <c r="AF23" i="36"/>
  <c r="AO23" i="36" s="1"/>
  <c r="AO25" i="36" s="1"/>
  <c r="X22" i="26"/>
  <c r="Z22" i="26" s="1"/>
  <c r="AF22" i="26" s="1"/>
  <c r="AO22" i="26" s="1"/>
  <c r="AE23" i="37"/>
  <c r="AN23" i="37" s="1"/>
  <c r="AN25" i="37" s="1"/>
  <c r="AE25" i="85"/>
  <c r="AN23" i="47"/>
  <c r="AE23" i="36"/>
  <c r="AN23" i="36" s="1"/>
  <c r="AN25" i="36" s="1"/>
  <c r="AI22" i="105"/>
  <c r="AF23" i="37"/>
  <c r="AO23" i="37" s="1"/>
  <c r="AO25" i="37" s="1"/>
  <c r="AG24" i="41"/>
  <c r="AP24" i="41" s="1"/>
  <c r="AG22" i="103"/>
  <c r="AP22" i="103" s="1"/>
  <c r="Z22" i="23"/>
  <c r="W23" i="23" s="1"/>
  <c r="W23" i="103"/>
  <c r="AI22" i="39"/>
  <c r="AR22" i="39" s="1"/>
  <c r="AF24" i="53"/>
  <c r="AO24" i="53" s="1"/>
  <c r="Z22" i="40"/>
  <c r="AE22" i="40" s="1"/>
  <c r="Z23" i="13"/>
  <c r="Z23" i="34"/>
  <c r="Z23" i="28"/>
  <c r="AE23" i="28" s="1"/>
  <c r="AI22" i="55"/>
  <c r="AR22" i="55" s="1"/>
  <c r="W22" i="104"/>
  <c r="X23" i="39"/>
  <c r="Z23" i="39" s="1"/>
  <c r="AE21" i="104"/>
  <c r="AI21" i="104" s="1"/>
  <c r="AE23" i="78"/>
  <c r="AN23" i="78" s="1"/>
  <c r="AN25" i="78" s="1"/>
  <c r="AE22" i="61"/>
  <c r="AN22" i="61" s="1"/>
  <c r="Z22" i="96"/>
  <c r="W23" i="96" s="1"/>
  <c r="Z22" i="66"/>
  <c r="AF23" i="78"/>
  <c r="AO23" i="78" s="1"/>
  <c r="AO25" i="78" s="1"/>
  <c r="W26" i="85"/>
  <c r="X26" i="85" s="1"/>
  <c r="AG22" i="97"/>
  <c r="AP22" i="97" s="1"/>
  <c r="AF22" i="97"/>
  <c r="AO22" i="97" s="1"/>
  <c r="Z23" i="72"/>
  <c r="AG23" i="72" s="1"/>
  <c r="AP23" i="72" s="1"/>
  <c r="AP25" i="72" s="1"/>
  <c r="W23" i="97"/>
  <c r="X23" i="97" s="1"/>
  <c r="AF22" i="61"/>
  <c r="AO22" i="61" s="1"/>
  <c r="AF23" i="29"/>
  <c r="AO23" i="29" s="1"/>
  <c r="AO25" i="29" s="1"/>
  <c r="AG22" i="61"/>
  <c r="AP22" i="61" s="1"/>
  <c r="Z24" i="94"/>
  <c r="W25" i="94" s="1"/>
  <c r="AE23" i="29"/>
  <c r="AN23" i="29" s="1"/>
  <c r="AN25" i="29" s="1"/>
  <c r="AL23" i="12"/>
  <c r="AU23" i="12" s="1"/>
  <c r="Z23" i="25"/>
  <c r="AF23" i="25" s="1"/>
  <c r="AO23" i="25" s="1"/>
  <c r="AO25" i="25" s="1"/>
  <c r="Z23" i="105"/>
  <c r="AG23" i="105" s="1"/>
  <c r="AP23" i="105" s="1"/>
  <c r="Z22" i="92"/>
  <c r="AF22" i="92" s="1"/>
  <c r="AO22" i="92" s="1"/>
  <c r="Z22" i="50"/>
  <c r="AE22" i="50" s="1"/>
  <c r="Z22" i="27"/>
  <c r="AF22" i="27" s="1"/>
  <c r="AO22" i="27" s="1"/>
  <c r="Z24" i="46"/>
  <c r="AF24" i="46" s="1"/>
  <c r="AO24" i="46" s="1"/>
  <c r="Z23" i="87"/>
  <c r="Z22" i="93"/>
  <c r="AF22" i="93" s="1"/>
  <c r="AO22" i="93" s="1"/>
  <c r="Z22" i="54"/>
  <c r="AE22" i="54" s="1"/>
  <c r="Z22" i="91"/>
  <c r="AF22" i="91" s="1"/>
  <c r="AO22" i="91" s="1"/>
  <c r="Z22" i="99"/>
  <c r="W23" i="99" s="1"/>
  <c r="Z24" i="47"/>
  <c r="Z23" i="45"/>
  <c r="AE23" i="105"/>
  <c r="AG23" i="28"/>
  <c r="AP23" i="28" s="1"/>
  <c r="AP25" i="28" s="1"/>
  <c r="AF23" i="28"/>
  <c r="AO23" i="28" s="1"/>
  <c r="AO25" i="28" s="1"/>
  <c r="AS6" i="31"/>
  <c r="AL6" i="31"/>
  <c r="AU6" i="31" s="1"/>
  <c r="AH22" i="52"/>
  <c r="AQ22" i="52" s="1"/>
  <c r="AH23" i="30"/>
  <c r="AQ23" i="30" s="1"/>
  <c r="AQ25" i="30" s="1"/>
  <c r="AZ3" i="30"/>
  <c r="AX22" i="30" s="1"/>
  <c r="S22" i="30" s="1"/>
  <c r="AC22" i="30" s="1"/>
  <c r="AB23" i="30" s="1"/>
  <c r="AE24" i="44"/>
  <c r="AF24" i="44"/>
  <c r="AO24" i="44" s="1"/>
  <c r="AG24" i="44"/>
  <c r="AP24" i="44" s="1"/>
  <c r="W25" i="44"/>
  <c r="AS13" i="79"/>
  <c r="AL13" i="79"/>
  <c r="AU13" i="79" s="1"/>
  <c r="AS12" i="64"/>
  <c r="AL12" i="64"/>
  <c r="AU12" i="64" s="1"/>
  <c r="Y23" i="70"/>
  <c r="X23" i="70"/>
  <c r="AN23" i="68"/>
  <c r="AN25" i="68" s="1"/>
  <c r="AI23" i="68"/>
  <c r="AS8" i="79"/>
  <c r="AL8" i="79"/>
  <c r="AU8" i="79" s="1"/>
  <c r="AJ19" i="67"/>
  <c r="AK19" i="67"/>
  <c r="AT19" i="67" s="1"/>
  <c r="AI21" i="101"/>
  <c r="AN21" i="101"/>
  <c r="AJ18" i="33"/>
  <c r="AK18" i="33"/>
  <c r="AT18" i="33" s="1"/>
  <c r="AJ9" i="74"/>
  <c r="AK9" i="74"/>
  <c r="AT9" i="74" s="1"/>
  <c r="AS6" i="80"/>
  <c r="AL6" i="80"/>
  <c r="AU6" i="80" s="1"/>
  <c r="AJ8" i="76"/>
  <c r="AK8" i="76"/>
  <c r="AT8" i="76" s="1"/>
  <c r="AS15" i="80"/>
  <c r="AL15" i="80"/>
  <c r="AU15" i="80" s="1"/>
  <c r="Y23" i="81"/>
  <c r="X23" i="81"/>
  <c r="AJ12" i="62"/>
  <c r="AK12" i="62"/>
  <c r="AT12" i="62" s="1"/>
  <c r="AH23" i="55"/>
  <c r="AQ23" i="55" s="1"/>
  <c r="AR21" i="99"/>
  <c r="AR23" i="80"/>
  <c r="AR25" i="80" s="1"/>
  <c r="AL23" i="80"/>
  <c r="AU23" i="80" s="1"/>
  <c r="AH22" i="32"/>
  <c r="AQ22" i="32" s="1"/>
  <c r="AR22" i="13"/>
  <c r="AN24" i="100"/>
  <c r="AI24" i="100"/>
  <c r="AS14" i="12"/>
  <c r="AL14" i="12"/>
  <c r="AU14" i="12" s="1"/>
  <c r="AJ18" i="67"/>
  <c r="AK18" i="67"/>
  <c r="AT18" i="67" s="1"/>
  <c r="AJ12" i="67"/>
  <c r="AK12" i="67"/>
  <c r="AT12" i="67" s="1"/>
  <c r="AJ6" i="67"/>
  <c r="AK6" i="67"/>
  <c r="AT6" i="67" s="1"/>
  <c r="Y22" i="10"/>
  <c r="X22" i="10"/>
  <c r="AR23" i="94"/>
  <c r="AJ4" i="31"/>
  <c r="AK4" i="31"/>
  <c r="AT4" i="31" s="1"/>
  <c r="AT25" i="31" s="1"/>
  <c r="AS15" i="38"/>
  <c r="AL15" i="38"/>
  <c r="AU15" i="38" s="1"/>
  <c r="AS9" i="79"/>
  <c r="AL9" i="79"/>
  <c r="AU9" i="79" s="1"/>
  <c r="AN21" i="24"/>
  <c r="AI21" i="24"/>
  <c r="AS18" i="71"/>
  <c r="AL18" i="71"/>
  <c r="AU18" i="71" s="1"/>
  <c r="AF23" i="98"/>
  <c r="AO23" i="98" s="1"/>
  <c r="AE23" i="98"/>
  <c r="W24" i="98"/>
  <c r="AG23" i="98"/>
  <c r="AP23" i="98" s="1"/>
  <c r="AN21" i="95"/>
  <c r="AI21" i="95"/>
  <c r="AS20" i="64"/>
  <c r="AL20" i="64"/>
  <c r="AU20" i="64" s="1"/>
  <c r="AF22" i="83"/>
  <c r="AO22" i="83" s="1"/>
  <c r="AG22" i="83"/>
  <c r="AP22" i="83" s="1"/>
  <c r="AE22" i="83"/>
  <c r="W23" i="83"/>
  <c r="AK17" i="33"/>
  <c r="AT17" i="33" s="1"/>
  <c r="AJ17" i="33"/>
  <c r="AK11" i="33"/>
  <c r="AT11" i="33" s="1"/>
  <c r="AJ11" i="33"/>
  <c r="AK5" i="33"/>
  <c r="AT5" i="33" s="1"/>
  <c r="AJ5" i="33"/>
  <c r="AJ20" i="74"/>
  <c r="AK20" i="74"/>
  <c r="AT20" i="74" s="1"/>
  <c r="AJ14" i="74"/>
  <c r="AK14" i="74"/>
  <c r="AT14" i="74" s="1"/>
  <c r="AJ8" i="74"/>
  <c r="AK8" i="74"/>
  <c r="AT8" i="74" s="1"/>
  <c r="AJ19" i="22"/>
  <c r="AK19" i="22"/>
  <c r="AT19" i="22" s="1"/>
  <c r="AJ13" i="22"/>
  <c r="AK13" i="22"/>
  <c r="AT13" i="22" s="1"/>
  <c r="AJ7" i="22"/>
  <c r="AK7" i="22"/>
  <c r="AT7" i="22" s="1"/>
  <c r="AS22" i="38"/>
  <c r="AL22" i="38"/>
  <c r="AU22" i="38" s="1"/>
  <c r="AS22" i="79"/>
  <c r="AL22" i="79"/>
  <c r="AU22" i="79" s="1"/>
  <c r="W25" i="15"/>
  <c r="AG24" i="15"/>
  <c r="AP24" i="15" s="1"/>
  <c r="AE24" i="15"/>
  <c r="AF24" i="15"/>
  <c r="AO24" i="15" s="1"/>
  <c r="AF22" i="86"/>
  <c r="AO22" i="86" s="1"/>
  <c r="AE22" i="86"/>
  <c r="AG22" i="86"/>
  <c r="AP22" i="86" s="1"/>
  <c r="W23" i="86"/>
  <c r="AS19" i="71"/>
  <c r="AL19" i="71"/>
  <c r="AU19" i="71" s="1"/>
  <c r="AL3" i="64"/>
  <c r="AU3" i="64" s="1"/>
  <c r="AS3" i="64"/>
  <c r="AR23" i="33"/>
  <c r="AR25" i="33" s="1"/>
  <c r="AL23" i="33"/>
  <c r="AU23" i="33" s="1"/>
  <c r="AR21" i="32"/>
  <c r="AS17" i="38"/>
  <c r="AL17" i="38"/>
  <c r="AU17" i="38" s="1"/>
  <c r="AS17" i="79"/>
  <c r="AL17" i="79"/>
  <c r="AU17" i="79" s="1"/>
  <c r="AS7" i="80"/>
  <c r="AL7" i="80"/>
  <c r="AU7" i="80" s="1"/>
  <c r="AS8" i="71"/>
  <c r="AL8" i="71"/>
  <c r="AU8" i="71" s="1"/>
  <c r="AS5" i="12"/>
  <c r="AL5" i="12"/>
  <c r="AU5" i="12" s="1"/>
  <c r="AS22" i="64"/>
  <c r="AL22" i="64"/>
  <c r="AU22" i="64" s="1"/>
  <c r="AJ19" i="76"/>
  <c r="AK19" i="76"/>
  <c r="AT19" i="76" s="1"/>
  <c r="AJ13" i="76"/>
  <c r="AK13" i="76"/>
  <c r="AT13" i="76" s="1"/>
  <c r="AJ7" i="76"/>
  <c r="AK7" i="76"/>
  <c r="AT7" i="76" s="1"/>
  <c r="Y23" i="97"/>
  <c r="AK19" i="62"/>
  <c r="AT19" i="62" s="1"/>
  <c r="AJ19" i="62"/>
  <c r="AR22" i="45"/>
  <c r="AR22" i="34"/>
  <c r="AJ13" i="67"/>
  <c r="AK13" i="67"/>
  <c r="AT13" i="67" s="1"/>
  <c r="AS19" i="64"/>
  <c r="AL19" i="64"/>
  <c r="AU19" i="64" s="1"/>
  <c r="AS3" i="31"/>
  <c r="AL3" i="31"/>
  <c r="AU3" i="31" s="1"/>
  <c r="AS17" i="80"/>
  <c r="AL17" i="80"/>
  <c r="AU17" i="80" s="1"/>
  <c r="AR23" i="16"/>
  <c r="AJ12" i="33"/>
  <c r="AK12" i="33"/>
  <c r="AT12" i="33" s="1"/>
  <c r="AJ15" i="74"/>
  <c r="AK15" i="74"/>
  <c r="AT15" i="74" s="1"/>
  <c r="AJ14" i="22"/>
  <c r="AK14" i="22"/>
  <c r="AT14" i="22" s="1"/>
  <c r="AH22" i="54"/>
  <c r="AQ22" i="54" s="1"/>
  <c r="AS16" i="31"/>
  <c r="AL16" i="31"/>
  <c r="AU16" i="31" s="1"/>
  <c r="AH22" i="99"/>
  <c r="AQ22" i="99" s="1"/>
  <c r="AH23" i="25"/>
  <c r="AQ23" i="25" s="1"/>
  <c r="AQ25" i="25" s="1"/>
  <c r="AZ3" i="25"/>
  <c r="AJ20" i="76"/>
  <c r="AK20" i="76"/>
  <c r="AT20" i="76" s="1"/>
  <c r="Y26" i="85"/>
  <c r="Z23" i="30"/>
  <c r="AL3" i="71"/>
  <c r="AU3" i="71" s="1"/>
  <c r="AS3" i="71"/>
  <c r="AS21" i="71"/>
  <c r="AL21" i="71"/>
  <c r="AU21" i="71" s="1"/>
  <c r="AH23" i="73"/>
  <c r="AQ23" i="73" s="1"/>
  <c r="AQ25" i="73" s="1"/>
  <c r="AZ3" i="73"/>
  <c r="AX22" i="73" s="1"/>
  <c r="S22" i="73" s="1"/>
  <c r="AC22" i="73" s="1"/>
  <c r="AB23" i="73" s="1"/>
  <c r="AS11" i="64"/>
  <c r="AL11" i="64"/>
  <c r="AU11" i="64" s="1"/>
  <c r="AJ9" i="9"/>
  <c r="AK9" i="9"/>
  <c r="AT9" i="9" s="1"/>
  <c r="Y22" i="43"/>
  <c r="X22" i="43"/>
  <c r="AJ18" i="62"/>
  <c r="AK18" i="62"/>
  <c r="AT18" i="62" s="1"/>
  <c r="AJ6" i="62"/>
  <c r="AK6" i="62"/>
  <c r="AT6" i="62" s="1"/>
  <c r="AX3" i="37"/>
  <c r="S3" i="37" s="1"/>
  <c r="AC3" i="37" s="1"/>
  <c r="AX23" i="37"/>
  <c r="S23" i="37" s="1"/>
  <c r="AC23" i="37" s="1"/>
  <c r="AX4" i="37"/>
  <c r="S4" i="37" s="1"/>
  <c r="AC4" i="37" s="1"/>
  <c r="AB5" i="37" s="1"/>
  <c r="AX5" i="37"/>
  <c r="S5" i="37" s="1"/>
  <c r="AC5" i="37" s="1"/>
  <c r="AB6" i="37" s="1"/>
  <c r="AX6" i="37"/>
  <c r="S6" i="37" s="1"/>
  <c r="AC6" i="37" s="1"/>
  <c r="AB7" i="37" s="1"/>
  <c r="AX7" i="37"/>
  <c r="S7" i="37" s="1"/>
  <c r="AC7" i="37" s="1"/>
  <c r="AB8" i="37" s="1"/>
  <c r="AX8" i="37"/>
  <c r="S8" i="37" s="1"/>
  <c r="AC8" i="37" s="1"/>
  <c r="AB9" i="37" s="1"/>
  <c r="AX9" i="37"/>
  <c r="S9" i="37" s="1"/>
  <c r="AC9" i="37" s="1"/>
  <c r="AB10" i="37" s="1"/>
  <c r="AX10" i="37"/>
  <c r="S10" i="37" s="1"/>
  <c r="AC10" i="37" s="1"/>
  <c r="AB11" i="37" s="1"/>
  <c r="AX11" i="37"/>
  <c r="S11" i="37" s="1"/>
  <c r="AC11" i="37" s="1"/>
  <c r="AB12" i="37" s="1"/>
  <c r="AX12" i="37"/>
  <c r="S12" i="37" s="1"/>
  <c r="AC12" i="37" s="1"/>
  <c r="AB13" i="37" s="1"/>
  <c r="AX13" i="37"/>
  <c r="S13" i="37" s="1"/>
  <c r="AC13" i="37" s="1"/>
  <c r="AB14" i="37" s="1"/>
  <c r="AX14" i="37"/>
  <c r="S14" i="37" s="1"/>
  <c r="AC14" i="37" s="1"/>
  <c r="AB15" i="37" s="1"/>
  <c r="AX15" i="37"/>
  <c r="S15" i="37" s="1"/>
  <c r="AC15" i="37" s="1"/>
  <c r="AB16" i="37" s="1"/>
  <c r="AX16" i="37"/>
  <c r="S16" i="37" s="1"/>
  <c r="AC16" i="37" s="1"/>
  <c r="AB17" i="37" s="1"/>
  <c r="AX17" i="37"/>
  <c r="S17" i="37" s="1"/>
  <c r="AC17" i="37" s="1"/>
  <c r="AB18" i="37" s="1"/>
  <c r="AX18" i="37"/>
  <c r="S18" i="37" s="1"/>
  <c r="AC18" i="37" s="1"/>
  <c r="AB19" i="37" s="1"/>
  <c r="AX19" i="37"/>
  <c r="S19" i="37" s="1"/>
  <c r="AC19" i="37" s="1"/>
  <c r="AB20" i="37" s="1"/>
  <c r="AX20" i="37"/>
  <c r="S20" i="37" s="1"/>
  <c r="AC20" i="37" s="1"/>
  <c r="AB21" i="37" s="1"/>
  <c r="AX21" i="37"/>
  <c r="S21" i="37" s="1"/>
  <c r="AC21" i="37" s="1"/>
  <c r="AB22" i="37" s="1"/>
  <c r="AS8" i="31"/>
  <c r="AL8" i="31"/>
  <c r="AU8" i="31" s="1"/>
  <c r="AS12" i="31"/>
  <c r="AL12" i="31"/>
  <c r="AU12" i="31" s="1"/>
  <c r="AS14" i="80"/>
  <c r="AL14" i="80"/>
  <c r="AU14" i="80" s="1"/>
  <c r="AE23" i="35"/>
  <c r="W24" i="35"/>
  <c r="AF23" i="35"/>
  <c r="AO23" i="35" s="1"/>
  <c r="AG23" i="35"/>
  <c r="AP23" i="35" s="1"/>
  <c r="AS9" i="71"/>
  <c r="AL9" i="71"/>
  <c r="AU9" i="71" s="1"/>
  <c r="AS6" i="12"/>
  <c r="AL6" i="12"/>
  <c r="AU6" i="12" s="1"/>
  <c r="AH24" i="16"/>
  <c r="AQ24" i="16" s="1"/>
  <c r="Z23" i="73"/>
  <c r="AR21" i="66"/>
  <c r="AH24" i="94"/>
  <c r="AQ24" i="94" s="1"/>
  <c r="AS7" i="31"/>
  <c r="AL7" i="31"/>
  <c r="AU7" i="31" s="1"/>
  <c r="AS19" i="38"/>
  <c r="AL19" i="38"/>
  <c r="AU19" i="38" s="1"/>
  <c r="AS19" i="79"/>
  <c r="AL19" i="79"/>
  <c r="AU19" i="79" s="1"/>
  <c r="AH23" i="34"/>
  <c r="AQ23" i="34" s="1"/>
  <c r="AQ25" i="34" s="1"/>
  <c r="AZ3" i="34"/>
  <c r="AX22" i="34" s="1"/>
  <c r="S22" i="34" s="1"/>
  <c r="AC22" i="34" s="1"/>
  <c r="AB23" i="34" s="1"/>
  <c r="AS3" i="80"/>
  <c r="AL3" i="80"/>
  <c r="AU3" i="80" s="1"/>
  <c r="AS10" i="71"/>
  <c r="AL10" i="71"/>
  <c r="AU10" i="71" s="1"/>
  <c r="AK23" i="67"/>
  <c r="AT23" i="67" s="1"/>
  <c r="AJ23" i="67"/>
  <c r="AS23" i="67" s="1"/>
  <c r="AS18" i="64"/>
  <c r="AL18" i="64"/>
  <c r="AU18" i="64" s="1"/>
  <c r="AR22" i="72"/>
  <c r="AN22" i="69"/>
  <c r="AI22" i="69"/>
  <c r="AI23" i="76"/>
  <c r="AN23" i="76"/>
  <c r="AN25" i="76" s="1"/>
  <c r="AK17" i="62"/>
  <c r="AT17" i="62" s="1"/>
  <c r="AJ17" i="62"/>
  <c r="AK11" i="62"/>
  <c r="AT11" i="62" s="1"/>
  <c r="AJ11" i="62"/>
  <c r="AK5" i="62"/>
  <c r="AT5" i="62" s="1"/>
  <c r="AJ5" i="62"/>
  <c r="AX22" i="37"/>
  <c r="S22" i="37" s="1"/>
  <c r="AC22" i="37" s="1"/>
  <c r="AB23" i="37" s="1"/>
  <c r="Z23" i="55"/>
  <c r="Z22" i="32"/>
  <c r="AS20" i="38"/>
  <c r="AL20" i="38"/>
  <c r="AU20" i="38" s="1"/>
  <c r="AS14" i="79"/>
  <c r="AL14" i="79"/>
  <c r="AU14" i="79" s="1"/>
  <c r="AS10" i="80"/>
  <c r="AL10" i="80"/>
  <c r="AU10" i="80" s="1"/>
  <c r="Y23" i="20"/>
  <c r="X23" i="20"/>
  <c r="AS5" i="71"/>
  <c r="AL5" i="71"/>
  <c r="AU5" i="71" s="1"/>
  <c r="AR22" i="25"/>
  <c r="AK17" i="67"/>
  <c r="AT17" i="67" s="1"/>
  <c r="AJ17" i="67"/>
  <c r="AK11" i="67"/>
  <c r="AT11" i="67" s="1"/>
  <c r="AJ11" i="67"/>
  <c r="AJ5" i="67"/>
  <c r="AK5" i="67"/>
  <c r="AT5" i="67" s="1"/>
  <c r="AS7" i="64"/>
  <c r="AL7" i="64"/>
  <c r="AU7" i="64" s="1"/>
  <c r="AN21" i="10"/>
  <c r="AI21" i="10"/>
  <c r="AS9" i="31"/>
  <c r="AL9" i="31"/>
  <c r="AU9" i="31" s="1"/>
  <c r="AH22" i="93"/>
  <c r="AQ22" i="93" s="1"/>
  <c r="AJ4" i="38"/>
  <c r="AK4" i="38"/>
  <c r="AT4" i="38" s="1"/>
  <c r="AT25" i="38" s="1"/>
  <c r="AH23" i="13"/>
  <c r="AQ23" i="13" s="1"/>
  <c r="Y22" i="24"/>
  <c r="X22" i="24"/>
  <c r="AS15" i="12"/>
  <c r="AL15" i="12"/>
  <c r="AU15" i="12" s="1"/>
  <c r="AX3" i="36"/>
  <c r="S3" i="36" s="1"/>
  <c r="AC3" i="36" s="1"/>
  <c r="AX23" i="36"/>
  <c r="S23" i="36" s="1"/>
  <c r="AC23" i="36" s="1"/>
  <c r="AJ23" i="36" s="1"/>
  <c r="AS23" i="36" s="1"/>
  <c r="AX4" i="36"/>
  <c r="S4" i="36" s="1"/>
  <c r="AC4" i="36" s="1"/>
  <c r="AB5" i="36" s="1"/>
  <c r="AX5" i="36"/>
  <c r="S5" i="36" s="1"/>
  <c r="AC5" i="36" s="1"/>
  <c r="AB6" i="36" s="1"/>
  <c r="AX6" i="36"/>
  <c r="S6" i="36" s="1"/>
  <c r="AC6" i="36" s="1"/>
  <c r="AB7" i="36" s="1"/>
  <c r="AX7" i="36"/>
  <c r="S7" i="36" s="1"/>
  <c r="AC7" i="36" s="1"/>
  <c r="AB8" i="36" s="1"/>
  <c r="AX8" i="36"/>
  <c r="S8" i="36" s="1"/>
  <c r="AC8" i="36" s="1"/>
  <c r="AB9" i="36" s="1"/>
  <c r="AX9" i="36"/>
  <c r="S9" i="36" s="1"/>
  <c r="AC9" i="36" s="1"/>
  <c r="AB10" i="36" s="1"/>
  <c r="AX10" i="36"/>
  <c r="S10" i="36" s="1"/>
  <c r="AC10" i="36" s="1"/>
  <c r="AB11" i="36" s="1"/>
  <c r="AX11" i="36"/>
  <c r="S11" i="36" s="1"/>
  <c r="AC11" i="36" s="1"/>
  <c r="AB12" i="36" s="1"/>
  <c r="AX12" i="36"/>
  <c r="S12" i="36" s="1"/>
  <c r="AC12" i="36" s="1"/>
  <c r="AB13" i="36" s="1"/>
  <c r="AX13" i="36"/>
  <c r="S13" i="36" s="1"/>
  <c r="AC13" i="36" s="1"/>
  <c r="AB14" i="36" s="1"/>
  <c r="AX14" i="36"/>
  <c r="S14" i="36" s="1"/>
  <c r="AC14" i="36" s="1"/>
  <c r="AB15" i="36" s="1"/>
  <c r="AX15" i="36"/>
  <c r="S15" i="36" s="1"/>
  <c r="AC15" i="36" s="1"/>
  <c r="AB16" i="36" s="1"/>
  <c r="AX16" i="36"/>
  <c r="S16" i="36" s="1"/>
  <c r="AC16" i="36" s="1"/>
  <c r="AB17" i="36" s="1"/>
  <c r="AX17" i="36"/>
  <c r="S17" i="36" s="1"/>
  <c r="AC17" i="36" s="1"/>
  <c r="AB18" i="36" s="1"/>
  <c r="AX18" i="36"/>
  <c r="S18" i="36" s="1"/>
  <c r="AC18" i="36" s="1"/>
  <c r="AB19" i="36" s="1"/>
  <c r="AX19" i="36"/>
  <c r="S19" i="36" s="1"/>
  <c r="AC19" i="36" s="1"/>
  <c r="AB20" i="36" s="1"/>
  <c r="AX20" i="36"/>
  <c r="S20" i="36" s="1"/>
  <c r="AC20" i="36" s="1"/>
  <c r="AB21" i="36" s="1"/>
  <c r="AX21" i="36"/>
  <c r="S21" i="36" s="1"/>
  <c r="AC21" i="36" s="1"/>
  <c r="AB22" i="36" s="1"/>
  <c r="AJ11" i="9"/>
  <c r="AK11" i="9"/>
  <c r="AT11" i="9" s="1"/>
  <c r="AK23" i="22"/>
  <c r="AT23" i="22" s="1"/>
  <c r="AJ23" i="22"/>
  <c r="AS23" i="22" s="1"/>
  <c r="AK22" i="33"/>
  <c r="AT22" i="33" s="1"/>
  <c r="AJ22" i="33"/>
  <c r="AK16" i="33"/>
  <c r="AT16" i="33" s="1"/>
  <c r="AJ16" i="33"/>
  <c r="AK10" i="33"/>
  <c r="AT10" i="33" s="1"/>
  <c r="AJ10" i="33"/>
  <c r="AJ19" i="74"/>
  <c r="AK19" i="74"/>
  <c r="AT19" i="74" s="1"/>
  <c r="AJ13" i="74"/>
  <c r="AK13" i="74"/>
  <c r="AT13" i="74" s="1"/>
  <c r="AJ7" i="74"/>
  <c r="AK7" i="74"/>
  <c r="AT7" i="74" s="1"/>
  <c r="AJ6" i="9"/>
  <c r="AK6" i="9"/>
  <c r="AT6" i="9" s="1"/>
  <c r="AJ18" i="22"/>
  <c r="AK18" i="22"/>
  <c r="AT18" i="22" s="1"/>
  <c r="AJ12" i="22"/>
  <c r="AK12" i="22"/>
  <c r="AT12" i="22" s="1"/>
  <c r="AK6" i="22"/>
  <c r="AT6" i="22" s="1"/>
  <c r="AJ6" i="22"/>
  <c r="Y23" i="84"/>
  <c r="X23" i="84"/>
  <c r="AX3" i="19"/>
  <c r="S3" i="19" s="1"/>
  <c r="AC3" i="19" s="1"/>
  <c r="AX23" i="19"/>
  <c r="S23" i="19" s="1"/>
  <c r="AC23" i="19" s="1"/>
  <c r="AJ23" i="19" s="1"/>
  <c r="AS2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R23" i="46"/>
  <c r="AS12" i="80"/>
  <c r="AL12" i="80"/>
  <c r="AU12" i="80" s="1"/>
  <c r="AL23" i="31"/>
  <c r="AU23" i="31" s="1"/>
  <c r="W24" i="82"/>
  <c r="AG23" i="82"/>
  <c r="AP23" i="82" s="1"/>
  <c r="AE23" i="82"/>
  <c r="AF23" i="82"/>
  <c r="AO23" i="82" s="1"/>
  <c r="AS16" i="12"/>
  <c r="AL16" i="12"/>
  <c r="AU16" i="12" s="1"/>
  <c r="AJ4" i="64"/>
  <c r="AK4" i="64"/>
  <c r="AT4" i="64" s="1"/>
  <c r="AT25" i="64" s="1"/>
  <c r="AS21" i="64"/>
  <c r="AL21" i="64"/>
  <c r="AU21" i="64" s="1"/>
  <c r="AK12" i="9"/>
  <c r="AT12" i="9" s="1"/>
  <c r="AJ12" i="9"/>
  <c r="AS11" i="31"/>
  <c r="AL11" i="31"/>
  <c r="AU11" i="31" s="1"/>
  <c r="AN22" i="60"/>
  <c r="AI22" i="60"/>
  <c r="Y22" i="104"/>
  <c r="X22" i="104"/>
  <c r="AH24" i="47"/>
  <c r="AQ24" i="47" s="1"/>
  <c r="AS14" i="71"/>
  <c r="AL14" i="71"/>
  <c r="AU14" i="71" s="1"/>
  <c r="AI24" i="89"/>
  <c r="AN24" i="89"/>
  <c r="AR21" i="96"/>
  <c r="AJ18" i="76"/>
  <c r="AK18" i="76"/>
  <c r="AT18" i="76" s="1"/>
  <c r="AJ12" i="76"/>
  <c r="AK12" i="76"/>
  <c r="AT12" i="76" s="1"/>
  <c r="AK6" i="76"/>
  <c r="AT6" i="76" s="1"/>
  <c r="AJ6" i="76"/>
  <c r="Y25" i="41"/>
  <c r="X25" i="41"/>
  <c r="Y25" i="53"/>
  <c r="X25" i="53"/>
  <c r="AX23" i="78"/>
  <c r="S23" i="78" s="1"/>
  <c r="AC23" i="78" s="1"/>
  <c r="AX3" i="78"/>
  <c r="S3" i="78" s="1"/>
  <c r="AC3" i="78" s="1"/>
  <c r="AX4" i="78"/>
  <c r="S4" i="78" s="1"/>
  <c r="AC4" i="78" s="1"/>
  <c r="AB5" i="78" s="1"/>
  <c r="AX5" i="78"/>
  <c r="S5" i="78" s="1"/>
  <c r="AC5" i="78" s="1"/>
  <c r="AB6" i="78" s="1"/>
  <c r="AX6" i="78"/>
  <c r="S6" i="78" s="1"/>
  <c r="AC6" i="78" s="1"/>
  <c r="AB7" i="78" s="1"/>
  <c r="AX7" i="78"/>
  <c r="S7" i="78" s="1"/>
  <c r="AC7" i="78" s="1"/>
  <c r="AB8" i="78" s="1"/>
  <c r="AX8" i="78"/>
  <c r="S8" i="78" s="1"/>
  <c r="AC8" i="78" s="1"/>
  <c r="AB9" i="78" s="1"/>
  <c r="AX9" i="78"/>
  <c r="S9" i="78" s="1"/>
  <c r="AC9" i="78" s="1"/>
  <c r="AB10" i="78" s="1"/>
  <c r="AX10" i="78"/>
  <c r="S10" i="78" s="1"/>
  <c r="AC10" i="78" s="1"/>
  <c r="AB11" i="78" s="1"/>
  <c r="AX11" i="78"/>
  <c r="S11" i="78" s="1"/>
  <c r="AC11" i="78" s="1"/>
  <c r="AB12" i="78" s="1"/>
  <c r="AX12" i="78"/>
  <c r="S12" i="78" s="1"/>
  <c r="AC12" i="78" s="1"/>
  <c r="AB13" i="78" s="1"/>
  <c r="AX13" i="78"/>
  <c r="S13" i="78" s="1"/>
  <c r="AC13" i="78" s="1"/>
  <c r="AB14" i="78" s="1"/>
  <c r="AX14" i="78"/>
  <c r="S14" i="78" s="1"/>
  <c r="AC14" i="78" s="1"/>
  <c r="AB15" i="78" s="1"/>
  <c r="AX15" i="78"/>
  <c r="S15" i="78" s="1"/>
  <c r="AC15" i="78" s="1"/>
  <c r="AB16" i="78" s="1"/>
  <c r="AX16" i="78"/>
  <c r="S16" i="78" s="1"/>
  <c r="AC16" i="78" s="1"/>
  <c r="AB17" i="78" s="1"/>
  <c r="AX17" i="78"/>
  <c r="S17" i="78" s="1"/>
  <c r="AC17" i="78" s="1"/>
  <c r="AB18" i="78" s="1"/>
  <c r="AX18" i="78"/>
  <c r="S18" i="78" s="1"/>
  <c r="AC18" i="78" s="1"/>
  <c r="AB19" i="78" s="1"/>
  <c r="AX19" i="78"/>
  <c r="S19" i="78" s="1"/>
  <c r="AC19" i="78" s="1"/>
  <c r="AB20" i="78" s="1"/>
  <c r="AX20" i="78"/>
  <c r="S20" i="78" s="1"/>
  <c r="AC20" i="78" s="1"/>
  <c r="AB21" i="78" s="1"/>
  <c r="AX21" i="78"/>
  <c r="S21" i="78" s="1"/>
  <c r="AC21" i="78" s="1"/>
  <c r="AB22" i="78" s="1"/>
  <c r="AR22" i="30"/>
  <c r="AK13" i="62"/>
  <c r="AT13" i="62" s="1"/>
  <c r="AJ13" i="62"/>
  <c r="AJ7" i="67"/>
  <c r="AK7" i="67"/>
  <c r="AT7" i="67" s="1"/>
  <c r="AR21" i="26"/>
  <c r="AS21" i="31"/>
  <c r="AL21" i="31"/>
  <c r="AU21" i="31" s="1"/>
  <c r="W23" i="66"/>
  <c r="AG22" i="66"/>
  <c r="AP22" i="66" s="1"/>
  <c r="AF22" i="66"/>
  <c r="AO22" i="66" s="1"/>
  <c r="AE22" i="66"/>
  <c r="AJ21" i="74"/>
  <c r="AK21" i="74"/>
  <c r="AT21" i="74" s="1"/>
  <c r="AJ20" i="22"/>
  <c r="AK20" i="22"/>
  <c r="AT20" i="22" s="1"/>
  <c r="W23" i="50"/>
  <c r="AR23" i="38"/>
  <c r="AR25" i="38" s="1"/>
  <c r="AL23" i="38"/>
  <c r="AU23" i="38" s="1"/>
  <c r="AS10" i="12"/>
  <c r="AL10" i="12"/>
  <c r="AU10" i="12" s="1"/>
  <c r="AS15" i="64"/>
  <c r="AL15" i="64"/>
  <c r="AU15" i="64" s="1"/>
  <c r="AJ14" i="76"/>
  <c r="AK14" i="76"/>
  <c r="AT14" i="76" s="1"/>
  <c r="Z22" i="52"/>
  <c r="AS12" i="79"/>
  <c r="AL12" i="79"/>
  <c r="AU12" i="79" s="1"/>
  <c r="AX22" i="78"/>
  <c r="S22" i="78" s="1"/>
  <c r="AC22" i="78" s="1"/>
  <c r="AB23" i="78" s="1"/>
  <c r="AE23" i="49"/>
  <c r="AF23" i="49"/>
  <c r="AO23" i="49" s="1"/>
  <c r="AG23" i="49"/>
  <c r="AP23" i="49" s="1"/>
  <c r="W24" i="49"/>
  <c r="AR21" i="93"/>
  <c r="AX23" i="2"/>
  <c r="S23" i="2" s="1"/>
  <c r="AC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I23" i="67"/>
  <c r="AN23" i="67"/>
  <c r="AN25" i="67" s="1"/>
  <c r="AR22" i="65"/>
  <c r="AR23" i="64"/>
  <c r="AR25" i="64" s="1"/>
  <c r="AL23" i="64"/>
  <c r="AU23" i="64" s="1"/>
  <c r="AE23" i="34"/>
  <c r="AF23" i="34"/>
  <c r="AO23" i="34" s="1"/>
  <c r="AO25" i="34" s="1"/>
  <c r="AG23" i="34"/>
  <c r="AP23" i="34" s="1"/>
  <c r="AP25" i="34" s="1"/>
  <c r="AJ4" i="80"/>
  <c r="AK4" i="80"/>
  <c r="AT4" i="80" s="1"/>
  <c r="AT25" i="80" s="1"/>
  <c r="AS21" i="80"/>
  <c r="AL21" i="80"/>
  <c r="AU21" i="80" s="1"/>
  <c r="AR21" i="91"/>
  <c r="AS19" i="12"/>
  <c r="AL19" i="12"/>
  <c r="AU19" i="12" s="1"/>
  <c r="AE22" i="14"/>
  <c r="AF22" i="14"/>
  <c r="AO22" i="14" s="1"/>
  <c r="AG22" i="14"/>
  <c r="AP22" i="14" s="1"/>
  <c r="W23" i="14"/>
  <c r="AJ15" i="9"/>
  <c r="AK15" i="9"/>
  <c r="AT15" i="9" s="1"/>
  <c r="AI22" i="21"/>
  <c r="AN22" i="21"/>
  <c r="AR22" i="28"/>
  <c r="AB4" i="9"/>
  <c r="AJ3" i="9"/>
  <c r="AK22" i="62"/>
  <c r="AT22" i="62" s="1"/>
  <c r="AJ22" i="62"/>
  <c r="AK16" i="62"/>
  <c r="AT16" i="62" s="1"/>
  <c r="AJ16" i="62"/>
  <c r="AK10" i="62"/>
  <c r="AT10" i="62" s="1"/>
  <c r="AJ10" i="62"/>
  <c r="AR21" i="23"/>
  <c r="AS14" i="31"/>
  <c r="AL14" i="31"/>
  <c r="AU14" i="31" s="1"/>
  <c r="AR23" i="62"/>
  <c r="AR25" i="62" s="1"/>
  <c r="AR21" i="75"/>
  <c r="Y22" i="11"/>
  <c r="X22" i="11"/>
  <c r="AS11" i="71"/>
  <c r="AL11" i="71"/>
  <c r="AU11" i="71" s="1"/>
  <c r="AR22" i="88"/>
  <c r="AJ22" i="67"/>
  <c r="AK22" i="67"/>
  <c r="AT22" i="67" s="1"/>
  <c r="AJ16" i="67"/>
  <c r="AK16" i="67"/>
  <c r="AT16" i="67" s="1"/>
  <c r="AJ10" i="67"/>
  <c r="AK10" i="67"/>
  <c r="AT10" i="67" s="1"/>
  <c r="AH23" i="65"/>
  <c r="AQ23" i="65" s="1"/>
  <c r="AQ25" i="65" s="1"/>
  <c r="AZ3" i="65"/>
  <c r="AR21" i="52"/>
  <c r="W23" i="93"/>
  <c r="AS3" i="38"/>
  <c r="AL3" i="38"/>
  <c r="AU3" i="38" s="1"/>
  <c r="AS21" i="38"/>
  <c r="AL21" i="38"/>
  <c r="AU21" i="38" s="1"/>
  <c r="AS15" i="79"/>
  <c r="AL15" i="79"/>
  <c r="AU15" i="79" s="1"/>
  <c r="AS5" i="80"/>
  <c r="AL5" i="80"/>
  <c r="AU5" i="80" s="1"/>
  <c r="W24" i="13"/>
  <c r="AG23" i="13"/>
  <c r="AP23" i="13" s="1"/>
  <c r="AF23" i="13"/>
  <c r="AO23" i="13" s="1"/>
  <c r="AE23" i="13"/>
  <c r="AS8" i="64"/>
  <c r="AL8" i="64"/>
  <c r="AU8" i="64" s="1"/>
  <c r="AH22" i="40"/>
  <c r="AQ22" i="40" s="1"/>
  <c r="AJ21" i="33"/>
  <c r="AK21" i="33"/>
  <c r="AT21" i="33" s="1"/>
  <c r="AJ15" i="33"/>
  <c r="AK15" i="33"/>
  <c r="AT15" i="33" s="1"/>
  <c r="AJ9" i="33"/>
  <c r="AK9" i="33"/>
  <c r="AT9" i="33" s="1"/>
  <c r="AJ3" i="33"/>
  <c r="AB4" i="33"/>
  <c r="AJ18" i="74"/>
  <c r="AK18" i="74"/>
  <c r="AT18" i="74" s="1"/>
  <c r="AJ12" i="74"/>
  <c r="AK12" i="74"/>
  <c r="AT12" i="74" s="1"/>
  <c r="AJ6" i="74"/>
  <c r="AK6" i="74"/>
  <c r="AT6" i="74" s="1"/>
  <c r="AJ17" i="22"/>
  <c r="AK17" i="22"/>
  <c r="AT17" i="22" s="1"/>
  <c r="AJ11" i="22"/>
  <c r="AK11" i="22"/>
  <c r="AT11" i="22" s="1"/>
  <c r="AK5" i="22"/>
  <c r="AT5" i="22" s="1"/>
  <c r="AJ5" i="22"/>
  <c r="AS22" i="31"/>
  <c r="AL22" i="31"/>
  <c r="AU22" i="31" s="1"/>
  <c r="AS10" i="38"/>
  <c r="AL10" i="38"/>
  <c r="AU10" i="38" s="1"/>
  <c r="AS10" i="79"/>
  <c r="AL10" i="79"/>
  <c r="AU10" i="79" s="1"/>
  <c r="AL3" i="12"/>
  <c r="AU3" i="12" s="1"/>
  <c r="AS3" i="12"/>
  <c r="AH23" i="90"/>
  <c r="AQ23" i="90" s="1"/>
  <c r="AJ22" i="9"/>
  <c r="AK22" i="9"/>
  <c r="AT22" i="9" s="1"/>
  <c r="AK13" i="9"/>
  <c r="AT13" i="9" s="1"/>
  <c r="AJ13" i="9"/>
  <c r="AH23" i="45"/>
  <c r="AQ23" i="45" s="1"/>
  <c r="AH23" i="102"/>
  <c r="AQ23" i="102" s="1"/>
  <c r="AH22" i="75"/>
  <c r="AQ22" i="75" s="1"/>
  <c r="AS5" i="38"/>
  <c r="AL5" i="38"/>
  <c r="AU5" i="38" s="1"/>
  <c r="AS5" i="79"/>
  <c r="AL5" i="79"/>
  <c r="AU5" i="79" s="1"/>
  <c r="AS13" i="80"/>
  <c r="AL13" i="80"/>
  <c r="AU13" i="80" s="1"/>
  <c r="Y22" i="42"/>
  <c r="X22" i="42"/>
  <c r="AH23" i="88"/>
  <c r="AQ23" i="88" s="1"/>
  <c r="AS11" i="12"/>
  <c r="AL11" i="12"/>
  <c r="AU11" i="12" s="1"/>
  <c r="AJ17" i="76"/>
  <c r="AK17" i="76"/>
  <c r="AT17" i="76" s="1"/>
  <c r="AJ11" i="76"/>
  <c r="AK11" i="76"/>
  <c r="AT11" i="76" s="1"/>
  <c r="AJ5" i="76"/>
  <c r="AK5" i="76"/>
  <c r="AT5" i="76" s="1"/>
  <c r="AI24" i="41"/>
  <c r="AN24" i="41"/>
  <c r="Y23" i="61"/>
  <c r="X23" i="61"/>
  <c r="AN23" i="2"/>
  <c r="AN25" i="2" s="1"/>
  <c r="AI23" i="2"/>
  <c r="W24" i="87"/>
  <c r="AG23" i="87"/>
  <c r="AP23" i="87" s="1"/>
  <c r="AF23" i="87"/>
  <c r="AO23" i="87" s="1"/>
  <c r="AE23" i="87"/>
  <c r="AS22" i="71"/>
  <c r="AL22" i="71"/>
  <c r="AU22" i="71" s="1"/>
  <c r="AJ23" i="62"/>
  <c r="AS23" i="62" s="1"/>
  <c r="AK23" i="62"/>
  <c r="AT23" i="62" s="1"/>
  <c r="AS14" i="38"/>
  <c r="AL14" i="38"/>
  <c r="AU14" i="38" s="1"/>
  <c r="AE24" i="18"/>
  <c r="W25" i="18"/>
  <c r="AF24" i="18"/>
  <c r="AO24" i="18" s="1"/>
  <c r="AG24" i="18"/>
  <c r="AP24" i="18" s="1"/>
  <c r="AS17" i="71"/>
  <c r="AL17" i="71"/>
  <c r="AU17" i="71" s="1"/>
  <c r="AS8" i="12"/>
  <c r="AL8" i="12"/>
  <c r="AU8" i="12" s="1"/>
  <c r="AK23" i="77"/>
  <c r="AT23" i="77" s="1"/>
  <c r="AJ6" i="33"/>
  <c r="AK6" i="33"/>
  <c r="AT6" i="33" s="1"/>
  <c r="AJ8" i="22"/>
  <c r="AK8" i="22"/>
  <c r="AT8" i="22" s="1"/>
  <c r="AR21" i="27"/>
  <c r="AJ23" i="76"/>
  <c r="AS23" i="76" s="1"/>
  <c r="AK23" i="76"/>
  <c r="AT23" i="76" s="1"/>
  <c r="AS5" i="31"/>
  <c r="AL5" i="31"/>
  <c r="AU5" i="31" s="1"/>
  <c r="AH22" i="27"/>
  <c r="AQ22" i="27" s="1"/>
  <c r="Y25" i="89"/>
  <c r="X25" i="89"/>
  <c r="AS18" i="38"/>
  <c r="AL18" i="38"/>
  <c r="AU18" i="38" s="1"/>
  <c r="AJ20" i="9"/>
  <c r="AK20" i="9"/>
  <c r="AT20" i="9" s="1"/>
  <c r="AH23" i="105"/>
  <c r="AQ23" i="105" s="1"/>
  <c r="AS13" i="12"/>
  <c r="AL13" i="12"/>
  <c r="AU13" i="12" s="1"/>
  <c r="AS6" i="38"/>
  <c r="AL6" i="38"/>
  <c r="AU6" i="38" s="1"/>
  <c r="AS18" i="79"/>
  <c r="AL18" i="79"/>
  <c r="AU18" i="79" s="1"/>
  <c r="AS17" i="64"/>
  <c r="AL17" i="64"/>
  <c r="AU17" i="64" s="1"/>
  <c r="AJ8" i="9"/>
  <c r="AK8" i="9"/>
  <c r="AT8" i="9" s="1"/>
  <c r="AR21" i="40"/>
  <c r="AE24" i="94"/>
  <c r="AF24" i="94"/>
  <c r="AO24" i="94" s="1"/>
  <c r="AR21" i="92"/>
  <c r="AS18" i="31"/>
  <c r="AL18" i="31"/>
  <c r="AU18" i="31" s="1"/>
  <c r="AS6" i="79"/>
  <c r="AL6" i="79"/>
  <c r="AU6" i="79" s="1"/>
  <c r="AS20" i="80"/>
  <c r="AL20" i="80"/>
  <c r="AU20" i="80" s="1"/>
  <c r="AX22" i="2"/>
  <c r="S22" i="2" s="1"/>
  <c r="AC22" i="2" s="1"/>
  <c r="AB23" i="2" s="1"/>
  <c r="Z24" i="16"/>
  <c r="W23" i="17"/>
  <c r="AE22" i="17"/>
  <c r="AF22" i="17"/>
  <c r="AO22" i="17" s="1"/>
  <c r="AG22" i="17"/>
  <c r="AP22" i="17" s="1"/>
  <c r="AE23" i="48"/>
  <c r="AF23" i="48"/>
  <c r="AO23" i="48" s="1"/>
  <c r="AG23" i="48"/>
  <c r="AP23" i="48" s="1"/>
  <c r="W24" i="48"/>
  <c r="AS13" i="31"/>
  <c r="AL13" i="31"/>
  <c r="AU13" i="31" s="1"/>
  <c r="AS7" i="38"/>
  <c r="AL7" i="38"/>
  <c r="AU7" i="38" s="1"/>
  <c r="AS7" i="79"/>
  <c r="AL7" i="79"/>
  <c r="AU7" i="79" s="1"/>
  <c r="W23" i="63"/>
  <c r="AG22" i="63"/>
  <c r="AP22" i="63" s="1"/>
  <c r="AF22" i="63"/>
  <c r="AO22" i="63" s="1"/>
  <c r="AE22" i="63"/>
  <c r="AS16" i="71"/>
  <c r="AL16" i="71"/>
  <c r="AU16" i="71" s="1"/>
  <c r="AS7" i="12"/>
  <c r="AL7" i="12"/>
  <c r="AU7" i="12" s="1"/>
  <c r="Y23" i="59"/>
  <c r="X23" i="59"/>
  <c r="AS6" i="64"/>
  <c r="AL6" i="64"/>
  <c r="AU6" i="64" s="1"/>
  <c r="AI21" i="43"/>
  <c r="AN21" i="43"/>
  <c r="Y23" i="21"/>
  <c r="X23" i="21"/>
  <c r="AN22" i="81"/>
  <c r="AI22" i="81"/>
  <c r="AJ21" i="62"/>
  <c r="AK21" i="62"/>
  <c r="AT21" i="62" s="1"/>
  <c r="AJ15" i="62"/>
  <c r="AK15" i="62"/>
  <c r="AT15" i="62" s="1"/>
  <c r="AJ9" i="62"/>
  <c r="AK9" i="62"/>
  <c r="AT9" i="62" s="1"/>
  <c r="AJ3" i="62"/>
  <c r="AB4" i="62"/>
  <c r="AH22" i="92"/>
  <c r="AQ22" i="92" s="1"/>
  <c r="AN23" i="77"/>
  <c r="AN25" i="77" s="1"/>
  <c r="AI23" i="77"/>
  <c r="AS8" i="38"/>
  <c r="AL8" i="38"/>
  <c r="AU8" i="38" s="1"/>
  <c r="AS20" i="79"/>
  <c r="AL20" i="79"/>
  <c r="AU20" i="79" s="1"/>
  <c r="AN21" i="11"/>
  <c r="AI21" i="11"/>
  <c r="AS16" i="80"/>
  <c r="AL16" i="80"/>
  <c r="AU16" i="80" s="1"/>
  <c r="AI22" i="20"/>
  <c r="AN22" i="20"/>
  <c r="AR23" i="47"/>
  <c r="Y25" i="100"/>
  <c r="X25" i="100"/>
  <c r="AS20" i="12"/>
  <c r="AL20" i="12"/>
  <c r="AU20" i="12" s="1"/>
  <c r="Y22" i="51"/>
  <c r="X22" i="51"/>
  <c r="AJ21" i="67"/>
  <c r="AK21" i="67"/>
  <c r="AT21" i="67" s="1"/>
  <c r="AJ15" i="67"/>
  <c r="AK15" i="67"/>
  <c r="AT15" i="67" s="1"/>
  <c r="AJ9" i="67"/>
  <c r="AK9" i="67"/>
  <c r="AT9" i="67" s="1"/>
  <c r="AB4" i="67"/>
  <c r="AJ3" i="67"/>
  <c r="AS13" i="64"/>
  <c r="AL13" i="64"/>
  <c r="AU13" i="64" s="1"/>
  <c r="AJ10" i="9"/>
  <c r="AK10" i="9"/>
  <c r="AT10" i="9" s="1"/>
  <c r="AK19" i="9"/>
  <c r="AT19" i="9" s="1"/>
  <c r="AJ19" i="9"/>
  <c r="Z23" i="65"/>
  <c r="AS15" i="31"/>
  <c r="AL15" i="31"/>
  <c r="AU15" i="31" s="1"/>
  <c r="Y22" i="101"/>
  <c r="X22" i="101"/>
  <c r="AJ4" i="79"/>
  <c r="AK4" i="79"/>
  <c r="AT4" i="79" s="1"/>
  <c r="AT25" i="79" s="1"/>
  <c r="AS11" i="80"/>
  <c r="AL11" i="80"/>
  <c r="AU11" i="80" s="1"/>
  <c r="AS6" i="71"/>
  <c r="AL6" i="71"/>
  <c r="AU6" i="71" s="1"/>
  <c r="AR23" i="22"/>
  <c r="AR25" i="22" s="1"/>
  <c r="AS21" i="12"/>
  <c r="AL21" i="12"/>
  <c r="AU21" i="12" s="1"/>
  <c r="AR23" i="44"/>
  <c r="AK23" i="74"/>
  <c r="AT23" i="74" s="1"/>
  <c r="AJ23" i="74"/>
  <c r="AS23" i="74" s="1"/>
  <c r="AK17" i="9"/>
  <c r="AT17" i="9" s="1"/>
  <c r="AJ17" i="9"/>
  <c r="AK20" i="33"/>
  <c r="AT20" i="33" s="1"/>
  <c r="AJ20" i="33"/>
  <c r="AK14" i="33"/>
  <c r="AT14" i="33" s="1"/>
  <c r="AJ14" i="33"/>
  <c r="AK8" i="33"/>
  <c r="AT8" i="33" s="1"/>
  <c r="AJ8" i="33"/>
  <c r="AX3" i="68"/>
  <c r="S3" i="68" s="1"/>
  <c r="AC3" i="68" s="1"/>
  <c r="AX23" i="68"/>
  <c r="S23" i="68" s="1"/>
  <c r="AC23" i="68" s="1"/>
  <c r="AJ23" i="68" s="1"/>
  <c r="AS2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J17" i="74"/>
  <c r="AK17" i="74"/>
  <c r="AT17" i="74" s="1"/>
  <c r="AJ11" i="74"/>
  <c r="AK11" i="74"/>
  <c r="AT11" i="74" s="1"/>
  <c r="AJ5" i="74"/>
  <c r="AK5" i="74"/>
  <c r="AT5" i="74" s="1"/>
  <c r="AK18" i="9"/>
  <c r="AT18" i="9" s="1"/>
  <c r="AJ18" i="9"/>
  <c r="AJ22" i="22"/>
  <c r="AK22" i="22"/>
  <c r="AT22" i="22" s="1"/>
  <c r="AJ16" i="22"/>
  <c r="AK16" i="22"/>
  <c r="AT16" i="22" s="1"/>
  <c r="AJ10" i="22"/>
  <c r="AK10" i="22"/>
  <c r="AT10" i="22" s="1"/>
  <c r="AB4" i="22"/>
  <c r="AJ3" i="22"/>
  <c r="AS16" i="64"/>
  <c r="AL16" i="64"/>
  <c r="AU16" i="64" s="1"/>
  <c r="AS10" i="31"/>
  <c r="AL10" i="31"/>
  <c r="AU10" i="31" s="1"/>
  <c r="AR22" i="105"/>
  <c r="AS18" i="80"/>
  <c r="AL18" i="80"/>
  <c r="AU18" i="80" s="1"/>
  <c r="AH22" i="91"/>
  <c r="AQ22" i="91" s="1"/>
  <c r="AS7" i="71"/>
  <c r="AL7" i="71"/>
  <c r="AU7" i="71" s="1"/>
  <c r="AJ4" i="12"/>
  <c r="AK4" i="12"/>
  <c r="AT4" i="12" s="1"/>
  <c r="AT25" i="12" s="1"/>
  <c r="AS22" i="12"/>
  <c r="AL22" i="12"/>
  <c r="AU22" i="12" s="1"/>
  <c r="AS9" i="64"/>
  <c r="AL9" i="64"/>
  <c r="AU9" i="64" s="1"/>
  <c r="Z23" i="90"/>
  <c r="AB23" i="9"/>
  <c r="AH22" i="26"/>
  <c r="AQ22" i="26" s="1"/>
  <c r="AS17" i="31"/>
  <c r="AL17" i="31"/>
  <c r="AU17" i="31" s="1"/>
  <c r="Z23" i="102"/>
  <c r="Z22" i="75"/>
  <c r="AN21" i="104"/>
  <c r="AE24" i="47"/>
  <c r="AF24" i="47"/>
  <c r="AO24" i="47" s="1"/>
  <c r="AG24" i="47"/>
  <c r="AP24" i="47" s="1"/>
  <c r="W25" i="47"/>
  <c r="AI21" i="42"/>
  <c r="AN21" i="42"/>
  <c r="AS20" i="71"/>
  <c r="AL20" i="71"/>
  <c r="AU20" i="71" s="1"/>
  <c r="Z23" i="88"/>
  <c r="AS17" i="12"/>
  <c r="AL17" i="12"/>
  <c r="AU17" i="12" s="1"/>
  <c r="AR22" i="73"/>
  <c r="AJ22" i="76"/>
  <c r="AK22" i="76"/>
  <c r="AT22" i="76" s="1"/>
  <c r="AJ16" i="76"/>
  <c r="AK16" i="76"/>
  <c r="AT16" i="76" s="1"/>
  <c r="AJ10" i="76"/>
  <c r="AK10" i="76"/>
  <c r="AT10" i="76" s="1"/>
  <c r="AN22" i="97"/>
  <c r="Y23" i="103"/>
  <c r="X23" i="103"/>
  <c r="AS8" i="80"/>
  <c r="AL8" i="80"/>
  <c r="AU8" i="80" s="1"/>
  <c r="AE23" i="58"/>
  <c r="AG23" i="58"/>
  <c r="AP23" i="58" s="1"/>
  <c r="AP25" i="58" s="1"/>
  <c r="AF23" i="58"/>
  <c r="AO23" i="58" s="1"/>
  <c r="AO25" i="58" s="1"/>
  <c r="AK4" i="71"/>
  <c r="AT4" i="71" s="1"/>
  <c r="AT25" i="71" s="1"/>
  <c r="AJ4" i="71"/>
  <c r="AS18" i="12"/>
  <c r="AL18" i="12"/>
  <c r="AU18" i="12" s="1"/>
  <c r="AS5" i="64"/>
  <c r="AL5" i="64"/>
  <c r="AU5" i="64" s="1"/>
  <c r="AR23" i="74"/>
  <c r="AR25" i="74" s="1"/>
  <c r="AS13" i="38"/>
  <c r="AL13" i="38"/>
  <c r="AU13" i="38" s="1"/>
  <c r="AK7" i="62"/>
  <c r="AT7" i="62" s="1"/>
  <c r="AJ7" i="62"/>
  <c r="AS22" i="80"/>
  <c r="AL22" i="80"/>
  <c r="AU22" i="80" s="1"/>
  <c r="AE23" i="39"/>
  <c r="AF23" i="39"/>
  <c r="AO23" i="39" s="1"/>
  <c r="AO25" i="39" s="1"/>
  <c r="AG23" i="39"/>
  <c r="AP23" i="39" s="1"/>
  <c r="AP25" i="39" s="1"/>
  <c r="AS12" i="71"/>
  <c r="AL12" i="71"/>
  <c r="AU12" i="71" s="1"/>
  <c r="Y22" i="95"/>
  <c r="X22" i="95"/>
  <c r="AK5" i="9"/>
  <c r="AT5" i="9" s="1"/>
  <c r="AJ5" i="9"/>
  <c r="AR21" i="50"/>
  <c r="AR21" i="54"/>
  <c r="AB4" i="74"/>
  <c r="AJ3" i="74"/>
  <c r="AX3" i="29"/>
  <c r="S3" i="29" s="1"/>
  <c r="AC3" i="29" s="1"/>
  <c r="AX23" i="29"/>
  <c r="S23" i="29" s="1"/>
  <c r="AC23" i="29" s="1"/>
  <c r="AJ23" i="29" s="1"/>
  <c r="AS23" i="29" s="1"/>
  <c r="AX4" i="29"/>
  <c r="S4" i="29" s="1"/>
  <c r="AC4" i="29" s="1"/>
  <c r="AB5" i="29" s="1"/>
  <c r="AX5" i="29"/>
  <c r="S5" i="29" s="1"/>
  <c r="AC5" i="29" s="1"/>
  <c r="AB6" i="29" s="1"/>
  <c r="AX6" i="29"/>
  <c r="S6" i="29" s="1"/>
  <c r="AC6" i="29" s="1"/>
  <c r="AB7" i="29" s="1"/>
  <c r="AX7" i="29"/>
  <c r="S7" i="29" s="1"/>
  <c r="AC7" i="29" s="1"/>
  <c r="AB8" i="29" s="1"/>
  <c r="AX8" i="29"/>
  <c r="S8" i="29" s="1"/>
  <c r="AC8" i="29" s="1"/>
  <c r="AB9" i="29" s="1"/>
  <c r="AX9" i="29"/>
  <c r="S9" i="29" s="1"/>
  <c r="AC9" i="29" s="1"/>
  <c r="AB10" i="29" s="1"/>
  <c r="AX10" i="29"/>
  <c r="S10" i="29" s="1"/>
  <c r="AC10" i="29" s="1"/>
  <c r="AB11" i="29" s="1"/>
  <c r="AX11" i="29"/>
  <c r="S11" i="29" s="1"/>
  <c r="AC11" i="29" s="1"/>
  <c r="AB12" i="29" s="1"/>
  <c r="AX12" i="29"/>
  <c r="S12" i="29" s="1"/>
  <c r="AC12" i="29" s="1"/>
  <c r="AB13" i="29" s="1"/>
  <c r="AX13" i="29"/>
  <c r="S13" i="29" s="1"/>
  <c r="AC13" i="29" s="1"/>
  <c r="AB14" i="29" s="1"/>
  <c r="AX14" i="29"/>
  <c r="S14" i="29" s="1"/>
  <c r="AC14" i="29" s="1"/>
  <c r="AB15" i="29" s="1"/>
  <c r="AX15" i="29"/>
  <c r="S15" i="29" s="1"/>
  <c r="AC15" i="29" s="1"/>
  <c r="AB16" i="29" s="1"/>
  <c r="AX16" i="29"/>
  <c r="S16" i="29" s="1"/>
  <c r="AC16" i="29" s="1"/>
  <c r="AB17" i="29" s="1"/>
  <c r="AX17" i="29"/>
  <c r="S17" i="29" s="1"/>
  <c r="AC17" i="29" s="1"/>
  <c r="AB18" i="29" s="1"/>
  <c r="AX18" i="29"/>
  <c r="S18" i="29" s="1"/>
  <c r="AC18" i="29" s="1"/>
  <c r="AB19" i="29" s="1"/>
  <c r="AX19" i="29"/>
  <c r="S19" i="29" s="1"/>
  <c r="AC19" i="29" s="1"/>
  <c r="AB20" i="29" s="1"/>
  <c r="AX20" i="29"/>
  <c r="S20" i="29" s="1"/>
  <c r="AC20" i="29" s="1"/>
  <c r="AB21" i="29" s="1"/>
  <c r="AX21" i="29"/>
  <c r="S21" i="29" s="1"/>
  <c r="AC21" i="29" s="1"/>
  <c r="AB22" i="29" s="1"/>
  <c r="AS12" i="38"/>
  <c r="AL12" i="38"/>
  <c r="AU12" i="38" s="1"/>
  <c r="AH23" i="58"/>
  <c r="AQ23" i="58" s="1"/>
  <c r="AQ25" i="58" s="1"/>
  <c r="AZ3" i="58"/>
  <c r="AX22" i="58" s="1"/>
  <c r="AS15" i="71"/>
  <c r="AL15" i="71"/>
  <c r="AU15" i="71" s="1"/>
  <c r="AS12" i="12"/>
  <c r="AL12" i="12"/>
  <c r="AU12" i="12" s="1"/>
  <c r="AH24" i="44"/>
  <c r="AQ24" i="44" s="1"/>
  <c r="AJ14" i="9"/>
  <c r="AK14" i="9"/>
  <c r="AT14" i="9" s="1"/>
  <c r="AH22" i="23"/>
  <c r="AQ22" i="23" s="1"/>
  <c r="AS19" i="31"/>
  <c r="AL19" i="31"/>
  <c r="AU19" i="31" s="1"/>
  <c r="AH23" i="87"/>
  <c r="AQ23" i="87" s="1"/>
  <c r="AH24" i="46"/>
  <c r="AQ24" i="46" s="1"/>
  <c r="AS9" i="80"/>
  <c r="AL9" i="80"/>
  <c r="AU9" i="80" s="1"/>
  <c r="AI22" i="59"/>
  <c r="AN22" i="59"/>
  <c r="AR22" i="90"/>
  <c r="AJ21" i="9"/>
  <c r="AK21" i="9"/>
  <c r="AT21" i="9" s="1"/>
  <c r="AH22" i="96"/>
  <c r="AQ22" i="96" s="1"/>
  <c r="Y23" i="69"/>
  <c r="X23" i="69"/>
  <c r="AJ16" i="9"/>
  <c r="AK16" i="9"/>
  <c r="AT16" i="9" s="1"/>
  <c r="AN22" i="70"/>
  <c r="AI22" i="70"/>
  <c r="AK20" i="62"/>
  <c r="AT20" i="62" s="1"/>
  <c r="AJ20" i="62"/>
  <c r="AK14" i="62"/>
  <c r="AT14" i="62" s="1"/>
  <c r="AJ14" i="62"/>
  <c r="AK8" i="62"/>
  <c r="AT8" i="62" s="1"/>
  <c r="AJ8" i="62"/>
  <c r="AJ7" i="9"/>
  <c r="AK7" i="9"/>
  <c r="AT7" i="9" s="1"/>
  <c r="AS20" i="31"/>
  <c r="AL20" i="31"/>
  <c r="AU20" i="31" s="1"/>
  <c r="AR22" i="102"/>
  <c r="AE23" i="19"/>
  <c r="AF23" i="19"/>
  <c r="AO23" i="19" s="1"/>
  <c r="AO25" i="19" s="1"/>
  <c r="AG23" i="19"/>
  <c r="AP23" i="19" s="1"/>
  <c r="AP25" i="19" s="1"/>
  <c r="AR22" i="58"/>
  <c r="AH23" i="39"/>
  <c r="AQ23" i="39" s="1"/>
  <c r="AQ25" i="39" s="1"/>
  <c r="AZ3" i="39"/>
  <c r="AN21" i="51"/>
  <c r="AI21" i="51"/>
  <c r="AK20" i="67"/>
  <c r="AT20" i="67" s="1"/>
  <c r="AJ20" i="67"/>
  <c r="AK14" i="67"/>
  <c r="AT14" i="67" s="1"/>
  <c r="AJ14" i="67"/>
  <c r="AK8" i="67"/>
  <c r="AT8" i="67" s="1"/>
  <c r="AJ8" i="67"/>
  <c r="AL23" i="79"/>
  <c r="AU23" i="79" s="1"/>
  <c r="AX3" i="77"/>
  <c r="S3" i="77" s="1"/>
  <c r="AC3" i="77" s="1"/>
  <c r="AX23" i="77"/>
  <c r="S23" i="77" s="1"/>
  <c r="AC23" i="77" s="1"/>
  <c r="AJ23" i="77" s="1"/>
  <c r="AS23" i="77" s="1"/>
  <c r="AX4" i="77"/>
  <c r="S4" i="77" s="1"/>
  <c r="AC4" i="77" s="1"/>
  <c r="AB5" i="77" s="1"/>
  <c r="AX5" i="77"/>
  <c r="S5" i="77" s="1"/>
  <c r="AC5" i="77" s="1"/>
  <c r="AB6" i="77" s="1"/>
  <c r="AX6" i="77"/>
  <c r="S6" i="77" s="1"/>
  <c r="AC6" i="77" s="1"/>
  <c r="AB7" i="77" s="1"/>
  <c r="AX7" i="77"/>
  <c r="S7" i="77" s="1"/>
  <c r="AC7" i="77" s="1"/>
  <c r="AB8" i="77" s="1"/>
  <c r="AX8" i="77"/>
  <c r="S8" i="77" s="1"/>
  <c r="AC8" i="77" s="1"/>
  <c r="AB9" i="77" s="1"/>
  <c r="AX9" i="77"/>
  <c r="S9" i="77" s="1"/>
  <c r="AC9" i="77" s="1"/>
  <c r="AB10" i="77" s="1"/>
  <c r="AX10" i="77"/>
  <c r="S10" i="77" s="1"/>
  <c r="AC10" i="77" s="1"/>
  <c r="AB11" i="77" s="1"/>
  <c r="AX11" i="77"/>
  <c r="S11" i="77" s="1"/>
  <c r="AC11" i="77" s="1"/>
  <c r="AB12" i="77" s="1"/>
  <c r="AX12" i="77"/>
  <c r="S12" i="77" s="1"/>
  <c r="AC12" i="77" s="1"/>
  <c r="AB13" i="77" s="1"/>
  <c r="AX13" i="77"/>
  <c r="S13" i="77" s="1"/>
  <c r="AC13" i="77" s="1"/>
  <c r="AB14" i="77" s="1"/>
  <c r="AX14" i="77"/>
  <c r="S14" i="77" s="1"/>
  <c r="AC14" i="77" s="1"/>
  <c r="AB15" i="77" s="1"/>
  <c r="AX15" i="77"/>
  <c r="S15" i="77" s="1"/>
  <c r="AC15" i="77" s="1"/>
  <c r="AB16" i="77" s="1"/>
  <c r="AX16" i="77"/>
  <c r="S16" i="77" s="1"/>
  <c r="AC16" i="77" s="1"/>
  <c r="AB17" i="77" s="1"/>
  <c r="AX17" i="77"/>
  <c r="S17" i="77" s="1"/>
  <c r="AC17" i="77" s="1"/>
  <c r="AB18" i="77" s="1"/>
  <c r="AX18" i="77"/>
  <c r="S18" i="77" s="1"/>
  <c r="AC18" i="77" s="1"/>
  <c r="AB19" i="77" s="1"/>
  <c r="AX19" i="77"/>
  <c r="S19" i="77" s="1"/>
  <c r="AC19" i="77" s="1"/>
  <c r="AB20" i="77" s="1"/>
  <c r="AX20" i="77"/>
  <c r="S20" i="77" s="1"/>
  <c r="AC20" i="77" s="1"/>
  <c r="AB21" i="77" s="1"/>
  <c r="AX21" i="77"/>
  <c r="S21" i="77" s="1"/>
  <c r="AC21" i="77" s="1"/>
  <c r="AB22" i="77" s="1"/>
  <c r="AS9" i="38"/>
  <c r="AL9" i="38"/>
  <c r="AU9" i="38" s="1"/>
  <c r="AL3" i="79"/>
  <c r="AU3" i="79" s="1"/>
  <c r="AS3" i="79"/>
  <c r="AS21" i="79"/>
  <c r="AL21" i="79"/>
  <c r="AU21" i="79" s="1"/>
  <c r="AS9" i="12"/>
  <c r="AL9" i="12"/>
  <c r="AU9" i="12" s="1"/>
  <c r="AS14" i="64"/>
  <c r="AL14" i="64"/>
  <c r="AU14" i="64" s="1"/>
  <c r="AH22" i="66"/>
  <c r="AQ22" i="66" s="1"/>
  <c r="AF22" i="40"/>
  <c r="AO22" i="40" s="1"/>
  <c r="AG22" i="40"/>
  <c r="AP22" i="40" s="1"/>
  <c r="AK19" i="33"/>
  <c r="AT19" i="33" s="1"/>
  <c r="AJ19" i="33"/>
  <c r="AK13" i="33"/>
  <c r="AT13" i="33" s="1"/>
  <c r="AJ13" i="33"/>
  <c r="AK7" i="33"/>
  <c r="AT7" i="33" s="1"/>
  <c r="AJ7" i="33"/>
  <c r="AK23" i="68"/>
  <c r="AT23" i="68" s="1"/>
  <c r="AJ22" i="74"/>
  <c r="AK22" i="74"/>
  <c r="AT22" i="74" s="1"/>
  <c r="AJ16" i="74"/>
  <c r="AK16" i="74"/>
  <c r="AT16" i="74" s="1"/>
  <c r="AJ10" i="74"/>
  <c r="AK10" i="74"/>
  <c r="AT10" i="74" s="1"/>
  <c r="AH23" i="72"/>
  <c r="AQ23" i="72" s="1"/>
  <c r="AQ25" i="72" s="1"/>
  <c r="AZ3" i="72"/>
  <c r="AJ21" i="22"/>
  <c r="AK21" i="22"/>
  <c r="AT21" i="22" s="1"/>
  <c r="AJ15" i="22"/>
  <c r="AK15" i="22"/>
  <c r="AT15" i="22" s="1"/>
  <c r="AJ9" i="22"/>
  <c r="AK9" i="22"/>
  <c r="AT9" i="22" s="1"/>
  <c r="AN22" i="84"/>
  <c r="AI22" i="84"/>
  <c r="AH22" i="50"/>
  <c r="AQ22" i="50" s="1"/>
  <c r="AS16" i="38"/>
  <c r="AL16" i="38"/>
  <c r="AU16" i="38" s="1"/>
  <c r="AS16" i="79"/>
  <c r="AL16" i="79"/>
  <c r="AU16" i="79" s="1"/>
  <c r="AR22" i="87"/>
  <c r="AS13" i="71"/>
  <c r="AL13" i="71"/>
  <c r="AU13" i="71" s="1"/>
  <c r="AH23" i="28"/>
  <c r="AQ23" i="28" s="1"/>
  <c r="AQ25" i="28" s="1"/>
  <c r="AZ3" i="28"/>
  <c r="AE23" i="45"/>
  <c r="AF23" i="45"/>
  <c r="AO23" i="45" s="1"/>
  <c r="AG23" i="45"/>
  <c r="AP23" i="45" s="1"/>
  <c r="W24" i="45"/>
  <c r="AS11" i="38"/>
  <c r="AL11" i="38"/>
  <c r="AU11" i="38" s="1"/>
  <c r="AS11" i="79"/>
  <c r="AL11" i="79"/>
  <c r="AU11" i="79" s="1"/>
  <c r="Y23" i="60"/>
  <c r="X23" i="60"/>
  <c r="AS19" i="80"/>
  <c r="AL19" i="80"/>
  <c r="AU19" i="80" s="1"/>
  <c r="AS10" i="64"/>
  <c r="AL10" i="64"/>
  <c r="AU10" i="64" s="1"/>
  <c r="AJ21" i="76"/>
  <c r="AK21" i="76"/>
  <c r="AT21" i="76" s="1"/>
  <c r="AJ15" i="76"/>
  <c r="AK15" i="76"/>
  <c r="AT15" i="76" s="1"/>
  <c r="AJ9" i="76"/>
  <c r="AK9" i="76"/>
  <c r="AT9" i="76" s="1"/>
  <c r="AJ3" i="76"/>
  <c r="AB4" i="76"/>
  <c r="AN22" i="103"/>
  <c r="AI22" i="103"/>
  <c r="AI24" i="53"/>
  <c r="AN24" i="53"/>
  <c r="AI25" i="85" l="1"/>
  <c r="AE23" i="25"/>
  <c r="AK23" i="36"/>
  <c r="AT23" i="36" s="1"/>
  <c r="AI23" i="36"/>
  <c r="AN25" i="85"/>
  <c r="W23" i="40"/>
  <c r="AE23" i="72"/>
  <c r="AE22" i="27"/>
  <c r="AG24" i="94"/>
  <c r="AP24" i="94" s="1"/>
  <c r="AF22" i="96"/>
  <c r="AO22" i="96" s="1"/>
  <c r="AG22" i="50"/>
  <c r="AP22" i="50" s="1"/>
  <c r="AE22" i="96"/>
  <c r="AG22" i="96"/>
  <c r="AP22" i="96" s="1"/>
  <c r="AI22" i="61"/>
  <c r="AR22" i="61" s="1"/>
  <c r="AF22" i="50"/>
  <c r="AO22" i="50" s="1"/>
  <c r="AF23" i="72"/>
  <c r="AO23" i="72" s="1"/>
  <c r="AO25" i="72" s="1"/>
  <c r="W25" i="46"/>
  <c r="AI23" i="37"/>
  <c r="AR23" i="37" s="1"/>
  <c r="AR25" i="37" s="1"/>
  <c r="W23" i="27"/>
  <c r="X23" i="27" s="1"/>
  <c r="AG22" i="93"/>
  <c r="AP22" i="93" s="1"/>
  <c r="AK23" i="29"/>
  <c r="AT23" i="29" s="1"/>
  <c r="AG22" i="23"/>
  <c r="AP22" i="23" s="1"/>
  <c r="AE22" i="26"/>
  <c r="AI23" i="29"/>
  <c r="AR23" i="29" s="1"/>
  <c r="AR25" i="29" s="1"/>
  <c r="AE22" i="23"/>
  <c r="AE22" i="93"/>
  <c r="AF22" i="23"/>
  <c r="AO22" i="23" s="1"/>
  <c r="AG22" i="26"/>
  <c r="AP22" i="26" s="1"/>
  <c r="W23" i="26"/>
  <c r="Y23" i="26" s="1"/>
  <c r="AG24" i="46"/>
  <c r="AP24" i="46" s="1"/>
  <c r="AE24" i="46"/>
  <c r="AG23" i="25"/>
  <c r="AP23" i="25" s="1"/>
  <c r="AP25" i="25" s="1"/>
  <c r="AE22" i="99"/>
  <c r="AF22" i="99"/>
  <c r="AO22" i="99" s="1"/>
  <c r="AG22" i="27"/>
  <c r="AP22" i="27" s="1"/>
  <c r="AG22" i="91"/>
  <c r="AP22" i="91" s="1"/>
  <c r="AG22" i="99"/>
  <c r="AP22" i="99" s="1"/>
  <c r="Z25" i="41"/>
  <c r="W23" i="91"/>
  <c r="Z23" i="60"/>
  <c r="AG23" i="60" s="1"/>
  <c r="AP23" i="60" s="1"/>
  <c r="AP25" i="60" s="1"/>
  <c r="AI22" i="97"/>
  <c r="AI23" i="78"/>
  <c r="AR23" i="78" s="1"/>
  <c r="AR25" i="78" s="1"/>
  <c r="AF23" i="105"/>
  <c r="AO23" i="105" s="1"/>
  <c r="W24" i="105"/>
  <c r="Y24" i="105" s="1"/>
  <c r="AG22" i="92"/>
  <c r="AP22" i="92" s="1"/>
  <c r="W23" i="54"/>
  <c r="Y23" i="54" s="1"/>
  <c r="W23" i="92"/>
  <c r="AE22" i="91"/>
  <c r="AG22" i="54"/>
  <c r="AP22" i="54" s="1"/>
  <c r="AE22" i="92"/>
  <c r="AF22" i="54"/>
  <c r="AO22" i="54" s="1"/>
  <c r="AL23" i="22"/>
  <c r="AU23" i="22" s="1"/>
  <c r="Z22" i="104"/>
  <c r="AG22" i="104" s="1"/>
  <c r="AP22" i="104" s="1"/>
  <c r="Z25" i="89"/>
  <c r="Z22" i="42"/>
  <c r="Z22" i="24"/>
  <c r="AG22" i="24" s="1"/>
  <c r="AP22" i="24" s="1"/>
  <c r="Z22" i="43"/>
  <c r="AE22" i="43" s="1"/>
  <c r="Z22" i="51"/>
  <c r="AF22" i="51" s="1"/>
  <c r="AO22" i="51" s="1"/>
  <c r="S22" i="58"/>
  <c r="AC21" i="58"/>
  <c r="AB22" i="58" s="1"/>
  <c r="AS21" i="22"/>
  <c r="AL21" i="22"/>
  <c r="AU21" i="22" s="1"/>
  <c r="AS7" i="33"/>
  <c r="AL7" i="33"/>
  <c r="AU7" i="33" s="1"/>
  <c r="Y23" i="40"/>
  <c r="X23" i="40"/>
  <c r="AJ21" i="29"/>
  <c r="AK21" i="29"/>
  <c r="AT21" i="29" s="1"/>
  <c r="AJ7" i="68"/>
  <c r="AK7" i="68"/>
  <c r="AT7" i="68" s="1"/>
  <c r="AS21" i="62"/>
  <c r="AL21" i="62"/>
  <c r="AU21" i="62" s="1"/>
  <c r="Y25" i="94"/>
  <c r="X25" i="94"/>
  <c r="AN23" i="87"/>
  <c r="AI23" i="87"/>
  <c r="AR23" i="67"/>
  <c r="AR25" i="67" s="1"/>
  <c r="AL23" i="67"/>
  <c r="AU23" i="67" s="1"/>
  <c r="AK7" i="78"/>
  <c r="AT7" i="78" s="1"/>
  <c r="AJ7" i="78"/>
  <c r="AS18" i="76"/>
  <c r="AL18" i="76"/>
  <c r="AU18" i="76" s="1"/>
  <c r="AN23" i="82"/>
  <c r="AI23" i="82"/>
  <c r="AJ5" i="36"/>
  <c r="AK5" i="36"/>
  <c r="AT5" i="36" s="1"/>
  <c r="AJ15" i="37"/>
  <c r="AK15" i="37"/>
  <c r="AT15" i="37" s="1"/>
  <c r="AS7" i="76"/>
  <c r="AL7" i="76"/>
  <c r="AU7" i="76" s="1"/>
  <c r="AI24" i="15"/>
  <c r="AN24" i="15"/>
  <c r="AS19" i="22"/>
  <c r="AL19" i="22"/>
  <c r="AU19" i="22" s="1"/>
  <c r="AR23" i="68"/>
  <c r="AR25" i="68" s="1"/>
  <c r="AL23" i="68"/>
  <c r="AU23" i="68" s="1"/>
  <c r="AS8" i="67"/>
  <c r="AL8" i="67"/>
  <c r="AU8" i="67" s="1"/>
  <c r="AJ20" i="29"/>
  <c r="AK20" i="29"/>
  <c r="AT20" i="29" s="1"/>
  <c r="AS7" i="62"/>
  <c r="AL7" i="62"/>
  <c r="AU7" i="62" s="1"/>
  <c r="AS18" i="9"/>
  <c r="AL18" i="9"/>
  <c r="AU18" i="9" s="1"/>
  <c r="AR23" i="77"/>
  <c r="AR25" i="77" s="1"/>
  <c r="AL23" i="77"/>
  <c r="AU23" i="77" s="1"/>
  <c r="AS8" i="22"/>
  <c r="AL8" i="22"/>
  <c r="AU8" i="22" s="1"/>
  <c r="AS6" i="74"/>
  <c r="AL6" i="74"/>
  <c r="AU6" i="74" s="1"/>
  <c r="AS3" i="33"/>
  <c r="AL3" i="33"/>
  <c r="AU3" i="33" s="1"/>
  <c r="AS21" i="33"/>
  <c r="AL21" i="33"/>
  <c r="AU21" i="33" s="1"/>
  <c r="AR22" i="21"/>
  <c r="AN22" i="14"/>
  <c r="AI22" i="14"/>
  <c r="AJ3" i="2"/>
  <c r="AB4" i="2"/>
  <c r="AN22" i="66"/>
  <c r="AI22" i="66"/>
  <c r="AJ18" i="78"/>
  <c r="AK18" i="78"/>
  <c r="AT18" i="78" s="1"/>
  <c r="AJ12" i="78"/>
  <c r="AK12" i="78"/>
  <c r="AT12" i="78" s="1"/>
  <c r="AJ6" i="78"/>
  <c r="AK6" i="78"/>
  <c r="AT6" i="78" s="1"/>
  <c r="AH25" i="53"/>
  <c r="AQ25" i="53" s="1"/>
  <c r="AS6" i="76"/>
  <c r="AL6" i="76"/>
  <c r="AU6" i="76" s="1"/>
  <c r="AK17" i="19"/>
  <c r="AT17" i="19" s="1"/>
  <c r="AJ17" i="19"/>
  <c r="AK11" i="19"/>
  <c r="AT11" i="19" s="1"/>
  <c r="AJ11" i="19"/>
  <c r="AK5" i="19"/>
  <c r="AT5" i="19" s="1"/>
  <c r="AJ5" i="19"/>
  <c r="AS6" i="22"/>
  <c r="AL6" i="22"/>
  <c r="AU6" i="22" s="1"/>
  <c r="AS22" i="33"/>
  <c r="AL22" i="33"/>
  <c r="AU22" i="33" s="1"/>
  <c r="AJ22" i="36"/>
  <c r="AK22" i="36"/>
  <c r="AT22" i="36" s="1"/>
  <c r="AJ16" i="36"/>
  <c r="AK16" i="36"/>
  <c r="AT16" i="36" s="1"/>
  <c r="AJ10" i="36"/>
  <c r="AK10" i="36"/>
  <c r="AT10" i="36" s="1"/>
  <c r="AR21" i="10"/>
  <c r="AS11" i="67"/>
  <c r="AL11" i="67"/>
  <c r="AU11" i="67" s="1"/>
  <c r="AE23" i="55"/>
  <c r="AF23" i="55"/>
  <c r="AO23" i="55" s="1"/>
  <c r="AG23" i="55"/>
  <c r="AP23" i="55" s="1"/>
  <c r="W24" i="55"/>
  <c r="AS17" i="62"/>
  <c r="AL17" i="62"/>
  <c r="AU17" i="62" s="1"/>
  <c r="AK20" i="37"/>
  <c r="AT20" i="37" s="1"/>
  <c r="AJ20" i="37"/>
  <c r="AK14" i="37"/>
  <c r="AT14" i="37" s="1"/>
  <c r="AJ14" i="37"/>
  <c r="AK8" i="37"/>
  <c r="AT8" i="37" s="1"/>
  <c r="AJ8" i="37"/>
  <c r="AF23" i="30"/>
  <c r="AO23" i="30" s="1"/>
  <c r="AO25" i="30" s="1"/>
  <c r="AG23" i="30"/>
  <c r="AP23" i="30" s="1"/>
  <c r="AP25" i="30" s="1"/>
  <c r="AE23" i="30"/>
  <c r="AX3" i="25"/>
  <c r="S3" i="25" s="1"/>
  <c r="AC3" i="25" s="1"/>
  <c r="AX23" i="25"/>
  <c r="S23" i="25" s="1"/>
  <c r="AC23" i="25" s="1"/>
  <c r="AX4" i="25"/>
  <c r="S4" i="25" s="1"/>
  <c r="AC4" i="25" s="1"/>
  <c r="AB5" i="25" s="1"/>
  <c r="AX5" i="25"/>
  <c r="S5" i="25" s="1"/>
  <c r="AC5" i="25" s="1"/>
  <c r="AB6" i="25" s="1"/>
  <c r="AX6" i="25"/>
  <c r="S6" i="25" s="1"/>
  <c r="AC6" i="25" s="1"/>
  <c r="AB7" i="25" s="1"/>
  <c r="AX7" i="25"/>
  <c r="S7" i="25" s="1"/>
  <c r="AC7" i="25" s="1"/>
  <c r="AB8" i="25" s="1"/>
  <c r="AX8" i="25"/>
  <c r="S8" i="25" s="1"/>
  <c r="AC8" i="25" s="1"/>
  <c r="AB9" i="25" s="1"/>
  <c r="AX9" i="25"/>
  <c r="S9" i="25" s="1"/>
  <c r="AC9" i="25" s="1"/>
  <c r="AB10" i="25" s="1"/>
  <c r="AX10" i="25"/>
  <c r="S10" i="25" s="1"/>
  <c r="AC10" i="25" s="1"/>
  <c r="AB11" i="25" s="1"/>
  <c r="AX11" i="25"/>
  <c r="S11" i="25" s="1"/>
  <c r="AC11" i="25" s="1"/>
  <c r="AB12" i="25" s="1"/>
  <c r="AX12" i="25"/>
  <c r="S12" i="25" s="1"/>
  <c r="AC12" i="25" s="1"/>
  <c r="AB13" i="25" s="1"/>
  <c r="AX13" i="25"/>
  <c r="S13" i="25" s="1"/>
  <c r="AC13" i="25" s="1"/>
  <c r="AB14" i="25" s="1"/>
  <c r="AX14" i="25"/>
  <c r="S14" i="25" s="1"/>
  <c r="AC14" i="25" s="1"/>
  <c r="AB15" i="25" s="1"/>
  <c r="AX15" i="25"/>
  <c r="S15" i="25" s="1"/>
  <c r="AC15" i="25" s="1"/>
  <c r="AB16" i="25" s="1"/>
  <c r="AX16" i="25"/>
  <c r="S16" i="25" s="1"/>
  <c r="AC16" i="25" s="1"/>
  <c r="AB17" i="25" s="1"/>
  <c r="AX17" i="25"/>
  <c r="S17" i="25" s="1"/>
  <c r="AC17" i="25" s="1"/>
  <c r="AB18" i="25" s="1"/>
  <c r="AX18" i="25"/>
  <c r="S18" i="25" s="1"/>
  <c r="AC18" i="25" s="1"/>
  <c r="AB19" i="25" s="1"/>
  <c r="AX19" i="25"/>
  <c r="S19" i="25" s="1"/>
  <c r="AC19" i="25" s="1"/>
  <c r="AB20" i="25" s="1"/>
  <c r="AX20" i="25"/>
  <c r="S20" i="25" s="1"/>
  <c r="AC20" i="25" s="1"/>
  <c r="AB21" i="25" s="1"/>
  <c r="AX21" i="25"/>
  <c r="S21" i="25" s="1"/>
  <c r="AC21" i="25" s="1"/>
  <c r="AB22" i="25" s="1"/>
  <c r="AS15" i="74"/>
  <c r="AL15" i="74"/>
  <c r="AU15" i="74" s="1"/>
  <c r="AS13" i="67"/>
  <c r="AL13" i="67"/>
  <c r="AU13" i="67" s="1"/>
  <c r="Y23" i="86"/>
  <c r="X23" i="86"/>
  <c r="AS5" i="33"/>
  <c r="AL5" i="33"/>
  <c r="AU5" i="33" s="1"/>
  <c r="Y23" i="83"/>
  <c r="X23" i="83"/>
  <c r="AR21" i="95"/>
  <c r="AH22" i="10"/>
  <c r="AQ22" i="10" s="1"/>
  <c r="AS12" i="67"/>
  <c r="AL12" i="67"/>
  <c r="AU12" i="67" s="1"/>
  <c r="AS12" i="62"/>
  <c r="AL12" i="62"/>
  <c r="AU12" i="62" s="1"/>
  <c r="AN23" i="72"/>
  <c r="AN25" i="72" s="1"/>
  <c r="AI23" i="72"/>
  <c r="AR21" i="101"/>
  <c r="Y25" i="44"/>
  <c r="X25" i="44"/>
  <c r="Y23" i="92"/>
  <c r="X23" i="92"/>
  <c r="AN22" i="91"/>
  <c r="AI22" i="91"/>
  <c r="AI23" i="25"/>
  <c r="AN23" i="25"/>
  <c r="AN25" i="25" s="1"/>
  <c r="AK8" i="77"/>
  <c r="AT8" i="77" s="1"/>
  <c r="AJ8" i="77"/>
  <c r="AJ3" i="29"/>
  <c r="AB4" i="29"/>
  <c r="AH23" i="103"/>
  <c r="AQ23" i="103" s="1"/>
  <c r="AS10" i="76"/>
  <c r="AL10" i="76"/>
  <c r="AU10" i="76" s="1"/>
  <c r="AJ4" i="22"/>
  <c r="AK4" i="22"/>
  <c r="AT4" i="22" s="1"/>
  <c r="AT25" i="22" s="1"/>
  <c r="AJ23" i="2"/>
  <c r="AS23" i="2" s="1"/>
  <c r="AK23" i="2"/>
  <c r="AT23" i="2" s="1"/>
  <c r="AK5" i="2"/>
  <c r="AT5" i="2" s="1"/>
  <c r="AJ5" i="2"/>
  <c r="AE22" i="52"/>
  <c r="AF22" i="52"/>
  <c r="AO22" i="52" s="1"/>
  <c r="AG22" i="52"/>
  <c r="AP22" i="52" s="1"/>
  <c r="W23" i="52"/>
  <c r="AS21" i="74"/>
  <c r="AL21" i="74"/>
  <c r="AU21" i="74" s="1"/>
  <c r="AJ12" i="19"/>
  <c r="AK12" i="19"/>
  <c r="AT12" i="19" s="1"/>
  <c r="AS18" i="22"/>
  <c r="AL18" i="22"/>
  <c r="AU18" i="22" s="1"/>
  <c r="AS13" i="74"/>
  <c r="AL13" i="74"/>
  <c r="AU13" i="74" s="1"/>
  <c r="AS11" i="9"/>
  <c r="AL11" i="9"/>
  <c r="AU11" i="9" s="1"/>
  <c r="AK23" i="34"/>
  <c r="AT23" i="34" s="1"/>
  <c r="AG23" i="73"/>
  <c r="AP23" i="73" s="1"/>
  <c r="AP25" i="73" s="1"/>
  <c r="AF23" i="73"/>
  <c r="AO23" i="73" s="1"/>
  <c r="AO25" i="73" s="1"/>
  <c r="AE23" i="73"/>
  <c r="AJ21" i="37"/>
  <c r="AK21" i="37"/>
  <c r="AT21" i="37" s="1"/>
  <c r="AG22" i="43"/>
  <c r="AP22" i="43" s="1"/>
  <c r="W23" i="43"/>
  <c r="AS20" i="76"/>
  <c r="AL20" i="76"/>
  <c r="AU20" i="76" s="1"/>
  <c r="AS19" i="62"/>
  <c r="AL19" i="62"/>
  <c r="AU19" i="62" s="1"/>
  <c r="AS20" i="74"/>
  <c r="AL20" i="74"/>
  <c r="AU20" i="74" s="1"/>
  <c r="AX3" i="72"/>
  <c r="S3" i="72" s="1"/>
  <c r="AC3" i="72" s="1"/>
  <c r="AX23" i="72"/>
  <c r="S23" i="72" s="1"/>
  <c r="AC2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J14" i="29"/>
  <c r="AK14" i="29"/>
  <c r="AT14" i="29" s="1"/>
  <c r="AS14" i="33"/>
  <c r="AL14" i="33"/>
  <c r="AU14" i="33" s="1"/>
  <c r="AR21" i="43"/>
  <c r="AJ5" i="68"/>
  <c r="AK5" i="68"/>
  <c r="AT5" i="68" s="1"/>
  <c r="AS20" i="9"/>
  <c r="AL20" i="9"/>
  <c r="AU20" i="9" s="1"/>
  <c r="AS5" i="76"/>
  <c r="AL5" i="76"/>
  <c r="AU5" i="76" s="1"/>
  <c r="AS13" i="9"/>
  <c r="AL13" i="9"/>
  <c r="AU13" i="9" s="1"/>
  <c r="AI23" i="13"/>
  <c r="AN23" i="13"/>
  <c r="AN22" i="93"/>
  <c r="AI22" i="93"/>
  <c r="AX3" i="65"/>
  <c r="S3" i="65" s="1"/>
  <c r="AC3" i="65" s="1"/>
  <c r="AX23" i="65"/>
  <c r="S23" i="65" s="1"/>
  <c r="AC2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S16" i="67"/>
  <c r="AL16" i="67"/>
  <c r="AU16" i="67" s="1"/>
  <c r="AL23" i="62"/>
  <c r="AU23" i="62" s="1"/>
  <c r="AS10" i="62"/>
  <c r="AL10" i="62"/>
  <c r="AU10" i="62" s="1"/>
  <c r="AS3" i="9"/>
  <c r="AL3" i="9"/>
  <c r="AU3" i="9" s="1"/>
  <c r="AJ21" i="2"/>
  <c r="AK21" i="2"/>
  <c r="AT21" i="2" s="1"/>
  <c r="AJ15" i="2"/>
  <c r="AK15" i="2"/>
  <c r="AT15" i="2" s="1"/>
  <c r="AJ9" i="2"/>
  <c r="AK9" i="2"/>
  <c r="AT9" i="2" s="1"/>
  <c r="AN23" i="49"/>
  <c r="AI23" i="49"/>
  <c r="AI22" i="50"/>
  <c r="AN22" i="50"/>
  <c r="AJ17" i="78"/>
  <c r="AK17" i="78"/>
  <c r="AT17" i="78" s="1"/>
  <c r="AJ11" i="78"/>
  <c r="AK11" i="78"/>
  <c r="AT11" i="78" s="1"/>
  <c r="AJ5" i="78"/>
  <c r="AK5" i="78"/>
  <c r="AT5" i="78" s="1"/>
  <c r="AL4" i="64"/>
  <c r="AU4" i="64" s="1"/>
  <c r="AS4" i="64"/>
  <c r="AS25" i="64" s="1"/>
  <c r="Y24" i="82"/>
  <c r="X24" i="82"/>
  <c r="AJ22" i="19"/>
  <c r="AK22" i="19"/>
  <c r="AT22" i="19" s="1"/>
  <c r="AJ16" i="19"/>
  <c r="AK16" i="19"/>
  <c r="AT16" i="19" s="1"/>
  <c r="AJ10" i="19"/>
  <c r="AK10" i="19"/>
  <c r="AT10" i="19" s="1"/>
  <c r="AS6" i="9"/>
  <c r="AL6" i="9"/>
  <c r="AU6" i="9" s="1"/>
  <c r="AS19" i="74"/>
  <c r="AL19" i="74"/>
  <c r="AU19" i="74" s="1"/>
  <c r="AJ21" i="36"/>
  <c r="AK21" i="36"/>
  <c r="AT21" i="36" s="1"/>
  <c r="AJ15" i="36"/>
  <c r="AK15" i="36"/>
  <c r="AT15" i="36" s="1"/>
  <c r="AJ9" i="36"/>
  <c r="AK9" i="36"/>
  <c r="AT9" i="36" s="1"/>
  <c r="AJ3" i="36"/>
  <c r="AB4" i="36"/>
  <c r="AK23" i="37"/>
  <c r="AT23" i="37" s="1"/>
  <c r="AJ23" i="37"/>
  <c r="AS23" i="37" s="1"/>
  <c r="AK19" i="37"/>
  <c r="AT19" i="37" s="1"/>
  <c r="AJ19" i="37"/>
  <c r="AK13" i="37"/>
  <c r="AT13" i="37" s="1"/>
  <c r="AJ13" i="37"/>
  <c r="AK7" i="37"/>
  <c r="AT7" i="37" s="1"/>
  <c r="AJ7" i="37"/>
  <c r="AS6" i="62"/>
  <c r="AL6" i="62"/>
  <c r="AU6" i="62" s="1"/>
  <c r="AH26" i="85"/>
  <c r="AQ26" i="85" s="1"/>
  <c r="AX22" i="25"/>
  <c r="S22" i="25" s="1"/>
  <c r="AC22" i="25" s="1"/>
  <c r="AB23" i="25" s="1"/>
  <c r="AH23" i="97"/>
  <c r="AQ23" i="97" s="1"/>
  <c r="AS13" i="76"/>
  <c r="AL13" i="76"/>
  <c r="AU13" i="76" s="1"/>
  <c r="Y25" i="15"/>
  <c r="X25" i="15"/>
  <c r="AS7" i="22"/>
  <c r="AL7" i="22"/>
  <c r="AU7" i="22" s="1"/>
  <c r="AS8" i="74"/>
  <c r="AL8" i="74"/>
  <c r="AU8" i="74" s="1"/>
  <c r="AI22" i="83"/>
  <c r="AN22" i="83"/>
  <c r="Z22" i="10"/>
  <c r="AR24" i="100"/>
  <c r="AH23" i="81"/>
  <c r="AQ23" i="81" s="1"/>
  <c r="AQ25" i="81" s="1"/>
  <c r="AZ3" i="81"/>
  <c r="AS8" i="76"/>
  <c r="AL8" i="76"/>
  <c r="AU8" i="76" s="1"/>
  <c r="AH23" i="70"/>
  <c r="AQ23" i="70" s="1"/>
  <c r="AQ25" i="70" s="1"/>
  <c r="AZ3" i="70"/>
  <c r="AN22" i="99"/>
  <c r="AS21" i="76"/>
  <c r="AL21" i="76"/>
  <c r="AU21" i="76" s="1"/>
  <c r="AJ15" i="29"/>
  <c r="AK15" i="29"/>
  <c r="AT15" i="29" s="1"/>
  <c r="AJ13" i="68"/>
  <c r="AK13" i="68"/>
  <c r="AT13" i="68" s="1"/>
  <c r="AS9" i="67"/>
  <c r="AL9" i="67"/>
  <c r="AU9" i="67" s="1"/>
  <c r="AL3" i="62"/>
  <c r="AU3" i="62" s="1"/>
  <c r="AS3" i="62"/>
  <c r="AE22" i="42"/>
  <c r="AF22" i="42"/>
  <c r="AO22" i="42" s="1"/>
  <c r="AG22" i="42"/>
  <c r="AP22" i="42" s="1"/>
  <c r="W23" i="42"/>
  <c r="AS10" i="67"/>
  <c r="AL10" i="67"/>
  <c r="AU10" i="67" s="1"/>
  <c r="AS22" i="62"/>
  <c r="AL22" i="62"/>
  <c r="AU22" i="62" s="1"/>
  <c r="AN23" i="34"/>
  <c r="AN25" i="34" s="1"/>
  <c r="AI23" i="34"/>
  <c r="AK19" i="78"/>
  <c r="AT19" i="78" s="1"/>
  <c r="AJ19" i="78"/>
  <c r="AJ18" i="19"/>
  <c r="AK18" i="19"/>
  <c r="AT18" i="19" s="1"/>
  <c r="AJ9" i="37"/>
  <c r="AK9" i="37"/>
  <c r="AT9" i="37" s="1"/>
  <c r="AJ13" i="77"/>
  <c r="AK13" i="77"/>
  <c r="AT13" i="77" s="1"/>
  <c r="AR21" i="51"/>
  <c r="AS14" i="62"/>
  <c r="AL14" i="62"/>
  <c r="AU14" i="62" s="1"/>
  <c r="AR22" i="59"/>
  <c r="AS5" i="9"/>
  <c r="AL5" i="9"/>
  <c r="AU5" i="9" s="1"/>
  <c r="AJ12" i="68"/>
  <c r="AK12" i="68"/>
  <c r="AT12" i="68" s="1"/>
  <c r="AJ22" i="2"/>
  <c r="AK22" i="2"/>
  <c r="AT22" i="2" s="1"/>
  <c r="AR24" i="53"/>
  <c r="AJ12" i="77"/>
  <c r="AK12" i="77"/>
  <c r="AT12" i="77" s="1"/>
  <c r="AK19" i="29"/>
  <c r="AT19" i="29" s="1"/>
  <c r="AJ19" i="29"/>
  <c r="AS10" i="22"/>
  <c r="AL10" i="22"/>
  <c r="AU10" i="22" s="1"/>
  <c r="AS17" i="74"/>
  <c r="AL17" i="74"/>
  <c r="AU17" i="74" s="1"/>
  <c r="AN23" i="45"/>
  <c r="AI23" i="45"/>
  <c r="AK11" i="77"/>
  <c r="AT11" i="77" s="1"/>
  <c r="AJ11" i="77"/>
  <c r="AS14" i="67"/>
  <c r="AL14" i="67"/>
  <c r="AU14" i="67" s="1"/>
  <c r="AJ6" i="29"/>
  <c r="AK6" i="29"/>
  <c r="AT6" i="29" s="1"/>
  <c r="AH22" i="95"/>
  <c r="AQ22" i="95" s="1"/>
  <c r="AN23" i="58"/>
  <c r="AN25" i="58" s="1"/>
  <c r="AI23" i="58"/>
  <c r="AR22" i="97"/>
  <c r="W24" i="88"/>
  <c r="AG23" i="88"/>
  <c r="AP23" i="88" s="1"/>
  <c r="AF23" i="88"/>
  <c r="AO23" i="88" s="1"/>
  <c r="AE23" i="88"/>
  <c r="W23" i="75"/>
  <c r="AG22" i="75"/>
  <c r="AP22" i="75" s="1"/>
  <c r="AF22" i="75"/>
  <c r="AO22" i="75" s="1"/>
  <c r="AE22" i="75"/>
  <c r="AK23" i="9"/>
  <c r="AT23" i="9" s="1"/>
  <c r="AJ23" i="9"/>
  <c r="AJ22" i="68"/>
  <c r="AK22" i="68"/>
  <c r="AT22" i="68" s="1"/>
  <c r="AJ16" i="68"/>
  <c r="AK16" i="68"/>
  <c r="AT16" i="68" s="1"/>
  <c r="AJ10" i="68"/>
  <c r="AK10" i="68"/>
  <c r="AT10" i="68" s="1"/>
  <c r="AS20" i="33"/>
  <c r="AL20" i="33"/>
  <c r="AU20" i="33" s="1"/>
  <c r="AH22" i="101"/>
  <c r="AQ22" i="101" s="1"/>
  <c r="AS19" i="9"/>
  <c r="AL19" i="9"/>
  <c r="AU19" i="9" s="1"/>
  <c r="AL3" i="67"/>
  <c r="AU3" i="67" s="1"/>
  <c r="AS3" i="67"/>
  <c r="AH23" i="21"/>
  <c r="AQ23" i="21" s="1"/>
  <c r="AQ25" i="21" s="1"/>
  <c r="AZ3" i="21"/>
  <c r="Y24" i="48"/>
  <c r="X24" i="48"/>
  <c r="AI22" i="17"/>
  <c r="AN22" i="17"/>
  <c r="AS6" i="33"/>
  <c r="AL6" i="33"/>
  <c r="AU6" i="33" s="1"/>
  <c r="Y24" i="87"/>
  <c r="X24" i="87"/>
  <c r="Z24" i="87" s="1"/>
  <c r="AS11" i="22"/>
  <c r="AL11" i="22"/>
  <c r="AU11" i="22" s="1"/>
  <c r="AS12" i="74"/>
  <c r="AL12" i="74"/>
  <c r="AU12" i="74" s="1"/>
  <c r="AS9" i="33"/>
  <c r="AL9" i="33"/>
  <c r="AU9" i="33" s="1"/>
  <c r="AX22" i="65"/>
  <c r="S22" i="65" s="1"/>
  <c r="AC22" i="65" s="1"/>
  <c r="AB23" i="65" s="1"/>
  <c r="AH22" i="11"/>
  <c r="AQ22" i="11" s="1"/>
  <c r="AK4" i="9"/>
  <c r="AT4" i="9" s="1"/>
  <c r="AJ4" i="9"/>
  <c r="AS15" i="9"/>
  <c r="AL15" i="9"/>
  <c r="AU15" i="9" s="1"/>
  <c r="AL4" i="80"/>
  <c r="AU4" i="80" s="1"/>
  <c r="AU25" i="80" s="1"/>
  <c r="C11" i="80" s="1"/>
  <c r="F24" i="57" s="1"/>
  <c r="AS4" i="80"/>
  <c r="AS25" i="80" s="1"/>
  <c r="AJ20" i="2"/>
  <c r="AK20" i="2"/>
  <c r="AT20" i="2" s="1"/>
  <c r="AJ14" i="2"/>
  <c r="AK14" i="2"/>
  <c r="AT14" i="2" s="1"/>
  <c r="AJ8" i="2"/>
  <c r="AK8" i="2"/>
  <c r="AT8" i="2" s="1"/>
  <c r="AK23" i="78"/>
  <c r="AT23" i="78" s="1"/>
  <c r="AJ23" i="78"/>
  <c r="AS23" i="78" s="1"/>
  <c r="AK22" i="78"/>
  <c r="AT22" i="78" s="1"/>
  <c r="AJ22" i="78"/>
  <c r="AK16" i="78"/>
  <c r="AT16" i="78" s="1"/>
  <c r="AJ16" i="78"/>
  <c r="AK10" i="78"/>
  <c r="AT10" i="78" s="1"/>
  <c r="AJ10" i="78"/>
  <c r="AJ3" i="78"/>
  <c r="AB4" i="78"/>
  <c r="Z25" i="53"/>
  <c r="AR22" i="60"/>
  <c r="AS12" i="9"/>
  <c r="AL12" i="9"/>
  <c r="AU12" i="9" s="1"/>
  <c r="AJ21" i="19"/>
  <c r="AK21" i="19"/>
  <c r="AT21" i="19" s="1"/>
  <c r="AJ15" i="19"/>
  <c r="AK15" i="19"/>
  <c r="AT15" i="19" s="1"/>
  <c r="AJ9" i="19"/>
  <c r="AK9" i="19"/>
  <c r="AT9" i="19" s="1"/>
  <c r="AJ3" i="19"/>
  <c r="AB4" i="19"/>
  <c r="AS10" i="33"/>
  <c r="AL10" i="33"/>
  <c r="AU10" i="33" s="1"/>
  <c r="AJ20" i="36"/>
  <c r="AK20" i="36"/>
  <c r="AT20" i="36" s="1"/>
  <c r="AJ14" i="36"/>
  <c r="AK14" i="36"/>
  <c r="AT14" i="36" s="1"/>
  <c r="AJ8" i="36"/>
  <c r="AK8" i="36"/>
  <c r="AT8" i="36" s="1"/>
  <c r="AS17" i="67"/>
  <c r="AL17" i="67"/>
  <c r="AU17" i="67" s="1"/>
  <c r="AH23" i="20"/>
  <c r="AQ23" i="20" s="1"/>
  <c r="AS5" i="62"/>
  <c r="AL5" i="62"/>
  <c r="AU5" i="62" s="1"/>
  <c r="Y24" i="35"/>
  <c r="X24" i="35"/>
  <c r="AJ18" i="37"/>
  <c r="AK18" i="37"/>
  <c r="AT18" i="37" s="1"/>
  <c r="AJ12" i="37"/>
  <c r="AK12" i="37"/>
  <c r="AT12" i="37" s="1"/>
  <c r="AJ6" i="37"/>
  <c r="AK6" i="37"/>
  <c r="AT6" i="37" s="1"/>
  <c r="AS9" i="9"/>
  <c r="AL9" i="9"/>
  <c r="AU9" i="9" s="1"/>
  <c r="Z26" i="85"/>
  <c r="AS12" i="33"/>
  <c r="AL12" i="33"/>
  <c r="AU12" i="33" s="1"/>
  <c r="Z23" i="97"/>
  <c r="AI22" i="86"/>
  <c r="AN22" i="86"/>
  <c r="AS11" i="33"/>
  <c r="AL11" i="33"/>
  <c r="AU11" i="33" s="1"/>
  <c r="AR21" i="24"/>
  <c r="AS18" i="67"/>
  <c r="AL18" i="67"/>
  <c r="AU18" i="67" s="1"/>
  <c r="Z23" i="81"/>
  <c r="AS9" i="74"/>
  <c r="AL9" i="74"/>
  <c r="AU9" i="74" s="1"/>
  <c r="AS19" i="67"/>
  <c r="AL19" i="67"/>
  <c r="AU19" i="67" s="1"/>
  <c r="Z23" i="70"/>
  <c r="AN22" i="23"/>
  <c r="AN22" i="54"/>
  <c r="AK14" i="77"/>
  <c r="AT14" i="77" s="1"/>
  <c r="AJ14" i="77"/>
  <c r="AJ9" i="29"/>
  <c r="AK9" i="29"/>
  <c r="AT9" i="29" s="1"/>
  <c r="AJ19" i="68"/>
  <c r="AK19" i="68"/>
  <c r="AT19" i="68" s="1"/>
  <c r="AS10" i="9"/>
  <c r="AL10" i="9"/>
  <c r="AU10" i="9" s="1"/>
  <c r="AN23" i="48"/>
  <c r="AI23" i="48"/>
  <c r="AF25" i="89"/>
  <c r="AO25" i="89" s="1"/>
  <c r="AE25" i="89"/>
  <c r="W26" i="89"/>
  <c r="AG25" i="89"/>
  <c r="AP25" i="89" s="1"/>
  <c r="Y25" i="18"/>
  <c r="X25" i="18"/>
  <c r="AH23" i="61"/>
  <c r="AQ23" i="61" s="1"/>
  <c r="AQ25" i="61" s="1"/>
  <c r="AZ3" i="61"/>
  <c r="AR24" i="41"/>
  <c r="AS17" i="76"/>
  <c r="AL17" i="76"/>
  <c r="AU17" i="76" s="1"/>
  <c r="AK4" i="33"/>
  <c r="AT4" i="33" s="1"/>
  <c r="AT25" i="33" s="1"/>
  <c r="AJ4" i="33"/>
  <c r="AJ11" i="2"/>
  <c r="AK11" i="2"/>
  <c r="AT11" i="2" s="1"/>
  <c r="AJ6" i="19"/>
  <c r="AK6" i="19"/>
  <c r="AT6" i="19" s="1"/>
  <c r="AJ17" i="36"/>
  <c r="AK17" i="36"/>
  <c r="AT17" i="36" s="1"/>
  <c r="AS5" i="67"/>
  <c r="AL5" i="67"/>
  <c r="AU5" i="67" s="1"/>
  <c r="AX3" i="73"/>
  <c r="S3" i="73" s="1"/>
  <c r="AC3" i="73" s="1"/>
  <c r="AX23" i="73"/>
  <c r="S23" i="73" s="1"/>
  <c r="AC23" i="73" s="1"/>
  <c r="AJ23" i="73" s="1"/>
  <c r="AS23" i="73" s="1"/>
  <c r="AX4" i="73"/>
  <c r="S4" i="73" s="1"/>
  <c r="AC4" i="73" s="1"/>
  <c r="AB5" i="73" s="1"/>
  <c r="AX5" i="73"/>
  <c r="S5" i="73" s="1"/>
  <c r="AC5" i="73" s="1"/>
  <c r="AB6" i="73" s="1"/>
  <c r="AX6" i="73"/>
  <c r="S6" i="73" s="1"/>
  <c r="AC6" i="73" s="1"/>
  <c r="AB7" i="73" s="1"/>
  <c r="AX7" i="73"/>
  <c r="S7" i="73" s="1"/>
  <c r="AC7" i="73" s="1"/>
  <c r="AB8" i="73" s="1"/>
  <c r="AX8" i="73"/>
  <c r="S8" i="73" s="1"/>
  <c r="AC8" i="73" s="1"/>
  <c r="AB9" i="73" s="1"/>
  <c r="AX9" i="73"/>
  <c r="S9" i="73" s="1"/>
  <c r="AC9" i="73" s="1"/>
  <c r="AB10" i="73" s="1"/>
  <c r="AX10" i="73"/>
  <c r="S10" i="73" s="1"/>
  <c r="AC10" i="73" s="1"/>
  <c r="AB11" i="73" s="1"/>
  <c r="AX11" i="73"/>
  <c r="S11" i="73" s="1"/>
  <c r="AC11" i="73" s="1"/>
  <c r="AB12" i="73" s="1"/>
  <c r="AX12" i="73"/>
  <c r="S12" i="73" s="1"/>
  <c r="AC12" i="73" s="1"/>
  <c r="AB13" i="73" s="1"/>
  <c r="AX13" i="73"/>
  <c r="S13" i="73" s="1"/>
  <c r="AC13" i="73" s="1"/>
  <c r="AB14" i="73" s="1"/>
  <c r="AX14" i="73"/>
  <c r="S14" i="73" s="1"/>
  <c r="AC14" i="73" s="1"/>
  <c r="AB15" i="73" s="1"/>
  <c r="AX15" i="73"/>
  <c r="S15" i="73" s="1"/>
  <c r="AC15" i="73" s="1"/>
  <c r="AB16" i="73" s="1"/>
  <c r="AX16" i="73"/>
  <c r="S16" i="73" s="1"/>
  <c r="AC16" i="73" s="1"/>
  <c r="AB17" i="73" s="1"/>
  <c r="AX17" i="73"/>
  <c r="S17" i="73" s="1"/>
  <c r="AC17" i="73" s="1"/>
  <c r="AB18" i="73" s="1"/>
  <c r="AX18" i="73"/>
  <c r="S18" i="73" s="1"/>
  <c r="AC18" i="73" s="1"/>
  <c r="AB19" i="73" s="1"/>
  <c r="AX19" i="73"/>
  <c r="S19" i="73" s="1"/>
  <c r="AC19" i="73" s="1"/>
  <c r="AB20" i="73" s="1"/>
  <c r="AX20" i="73"/>
  <c r="S20" i="73" s="1"/>
  <c r="AC20" i="73" s="1"/>
  <c r="AB21" i="73" s="1"/>
  <c r="AX21" i="73"/>
  <c r="S21" i="73" s="1"/>
  <c r="AC21" i="73" s="1"/>
  <c r="AB22" i="73" s="1"/>
  <c r="AS16" i="74"/>
  <c r="AL16" i="74"/>
  <c r="AU16" i="74" s="1"/>
  <c r="AJ19" i="77"/>
  <c r="AK19" i="77"/>
  <c r="AT19" i="77" s="1"/>
  <c r="AJ8" i="29"/>
  <c r="AK8" i="29"/>
  <c r="AT8" i="29" s="1"/>
  <c r="AR21" i="42"/>
  <c r="AJ6" i="68"/>
  <c r="AK6" i="68"/>
  <c r="AT6" i="68" s="1"/>
  <c r="AN24" i="18"/>
  <c r="AI24" i="18"/>
  <c r="Z23" i="61"/>
  <c r="AJ16" i="2"/>
  <c r="AK16" i="2"/>
  <c r="AT16" i="2" s="1"/>
  <c r="AS9" i="76"/>
  <c r="AL9" i="76"/>
  <c r="AU9" i="76" s="1"/>
  <c r="AX22" i="72"/>
  <c r="S22" i="72" s="1"/>
  <c r="AC22" i="72" s="1"/>
  <c r="AB23" i="72" s="1"/>
  <c r="AJ6" i="77"/>
  <c r="AK6" i="77"/>
  <c r="AT6" i="77" s="1"/>
  <c r="AS16" i="9"/>
  <c r="AL16" i="9"/>
  <c r="AU16" i="9" s="1"/>
  <c r="AJ7" i="29"/>
  <c r="AK7" i="29"/>
  <c r="AT7" i="29" s="1"/>
  <c r="AS16" i="76"/>
  <c r="AL16" i="76"/>
  <c r="AU16" i="76" s="1"/>
  <c r="Y25" i="47"/>
  <c r="X25" i="47"/>
  <c r="AJ17" i="68"/>
  <c r="AK17" i="68"/>
  <c r="AT17" i="68" s="1"/>
  <c r="AG23" i="65"/>
  <c r="AP23" i="65" s="1"/>
  <c r="AP25" i="65" s="1"/>
  <c r="AF23" i="65"/>
  <c r="AO23" i="65" s="1"/>
  <c r="AO25" i="65" s="1"/>
  <c r="AE23" i="65"/>
  <c r="AS15" i="67"/>
  <c r="AL15" i="67"/>
  <c r="AU15" i="67" s="1"/>
  <c r="Y23" i="63"/>
  <c r="X23" i="63"/>
  <c r="AS22" i="74"/>
  <c r="AL22" i="74"/>
  <c r="AU22" i="74" s="1"/>
  <c r="AI22" i="40"/>
  <c r="AN22" i="40"/>
  <c r="AJ5" i="77"/>
  <c r="AK5" i="77"/>
  <c r="AT5" i="77" s="1"/>
  <c r="AH23" i="69"/>
  <c r="AQ23" i="69" s="1"/>
  <c r="AQ25" i="69" s="1"/>
  <c r="AZ3" i="69"/>
  <c r="AJ12" i="29"/>
  <c r="AK12" i="29"/>
  <c r="AT12" i="29" s="1"/>
  <c r="AS15" i="76"/>
  <c r="AL15" i="76"/>
  <c r="AU15" i="76" s="1"/>
  <c r="AS19" i="33"/>
  <c r="AL19" i="33"/>
  <c r="AU19" i="33" s="1"/>
  <c r="AJ16" i="77"/>
  <c r="AK16" i="77"/>
  <c r="AT16" i="77" s="1"/>
  <c r="AN23" i="19"/>
  <c r="AN25" i="19" s="1"/>
  <c r="AI23" i="19"/>
  <c r="AJ17" i="29"/>
  <c r="AK17" i="29"/>
  <c r="AT17" i="29" s="1"/>
  <c r="AJ11" i="29"/>
  <c r="AK11" i="29"/>
  <c r="AT11" i="29" s="1"/>
  <c r="AJ5" i="29"/>
  <c r="AK5" i="29"/>
  <c r="AT5" i="29" s="1"/>
  <c r="Z22" i="95"/>
  <c r="AN23" i="39"/>
  <c r="AN25" i="39" s="1"/>
  <c r="AI23" i="39"/>
  <c r="AS22" i="76"/>
  <c r="AL22" i="76"/>
  <c r="AU22" i="76" s="1"/>
  <c r="W24" i="102"/>
  <c r="AG23" i="102"/>
  <c r="AP23" i="102" s="1"/>
  <c r="AF23" i="102"/>
  <c r="AO23" i="102" s="1"/>
  <c r="AE23" i="102"/>
  <c r="W24" i="90"/>
  <c r="AG23" i="90"/>
  <c r="AP23" i="90" s="1"/>
  <c r="AF23" i="90"/>
  <c r="AO23" i="90" s="1"/>
  <c r="AE23" i="90"/>
  <c r="AL4" i="12"/>
  <c r="AU4" i="12" s="1"/>
  <c r="AU25" i="12" s="1"/>
  <c r="C11" i="12" s="1"/>
  <c r="AS4" i="12"/>
  <c r="AS25" i="12" s="1"/>
  <c r="AS16" i="22"/>
  <c r="AL16" i="22"/>
  <c r="AU16" i="22" s="1"/>
  <c r="AS5" i="74"/>
  <c r="AL5" i="74"/>
  <c r="AU5" i="74" s="1"/>
  <c r="AJ21" i="68"/>
  <c r="AK21" i="68"/>
  <c r="AT21" i="68" s="1"/>
  <c r="AJ15" i="68"/>
  <c r="AK15" i="68"/>
  <c r="AT15" i="68" s="1"/>
  <c r="AJ9" i="68"/>
  <c r="AK9" i="68"/>
  <c r="AT9" i="68" s="1"/>
  <c r="AJ3" i="68"/>
  <c r="AB4" i="68"/>
  <c r="Z22" i="101"/>
  <c r="AJ4" i="67"/>
  <c r="AK4" i="67"/>
  <c r="AT4" i="67" s="1"/>
  <c r="AT25" i="67" s="1"/>
  <c r="AS21" i="67"/>
  <c r="AL21" i="67"/>
  <c r="AU21" i="67" s="1"/>
  <c r="AH25" i="100"/>
  <c r="AQ25" i="100" s="1"/>
  <c r="AR22" i="20"/>
  <c r="AS15" i="62"/>
  <c r="AL15" i="62"/>
  <c r="AU15" i="62" s="1"/>
  <c r="AH23" i="59"/>
  <c r="AQ23" i="59" s="1"/>
  <c r="AQ25" i="59" s="1"/>
  <c r="AZ3" i="59"/>
  <c r="AX22" i="59" s="1"/>
  <c r="S22" i="59" s="1"/>
  <c r="AC22" i="59" s="1"/>
  <c r="AB23" i="59" s="1"/>
  <c r="Y23" i="17"/>
  <c r="X23" i="17"/>
  <c r="AN24" i="94"/>
  <c r="AI24" i="94"/>
  <c r="AS8" i="9"/>
  <c r="AL8" i="9"/>
  <c r="AU8" i="9" s="1"/>
  <c r="AN22" i="96"/>
  <c r="AI22" i="96"/>
  <c r="AR23" i="2"/>
  <c r="AR25" i="2" s="1"/>
  <c r="AS11" i="76"/>
  <c r="AL11" i="76"/>
  <c r="AU11" i="76" s="1"/>
  <c r="AK23" i="19"/>
  <c r="AT23" i="19" s="1"/>
  <c r="AS22" i="67"/>
  <c r="AL22" i="67"/>
  <c r="AU22" i="67" s="1"/>
  <c r="Z22" i="11"/>
  <c r="AS16" i="62"/>
  <c r="AL16" i="62"/>
  <c r="AU16" i="62" s="1"/>
  <c r="Y23" i="14"/>
  <c r="X23" i="14"/>
  <c r="AJ19" i="2"/>
  <c r="AK19" i="2"/>
  <c r="AT19" i="2" s="1"/>
  <c r="AJ13" i="2"/>
  <c r="AK13" i="2"/>
  <c r="AT13" i="2" s="1"/>
  <c r="AJ7" i="2"/>
  <c r="AK7" i="2"/>
  <c r="AT7" i="2" s="1"/>
  <c r="AS14" i="76"/>
  <c r="AL14" i="76"/>
  <c r="AU14" i="76" s="1"/>
  <c r="AS20" i="22"/>
  <c r="AL20" i="22"/>
  <c r="AU20" i="22" s="1"/>
  <c r="Y23" i="66"/>
  <c r="X23" i="66"/>
  <c r="AS7" i="67"/>
  <c r="AL7" i="67"/>
  <c r="AU7" i="67" s="1"/>
  <c r="AJ21" i="78"/>
  <c r="AK21" i="78"/>
  <c r="AT21" i="78" s="1"/>
  <c r="AJ15" i="78"/>
  <c r="AK15" i="78"/>
  <c r="AT15" i="78" s="1"/>
  <c r="AJ9" i="78"/>
  <c r="AK9" i="78"/>
  <c r="AT9" i="78" s="1"/>
  <c r="AH25" i="41"/>
  <c r="AQ25" i="41" s="1"/>
  <c r="AS12" i="76"/>
  <c r="AL12" i="76"/>
  <c r="AU12" i="76" s="1"/>
  <c r="AR24" i="89"/>
  <c r="AK20" i="19"/>
  <c r="AT20" i="19" s="1"/>
  <c r="AJ20" i="19"/>
  <c r="AK14" i="19"/>
  <c r="AT14" i="19" s="1"/>
  <c r="AJ14" i="19"/>
  <c r="AK8" i="19"/>
  <c r="AT8" i="19" s="1"/>
  <c r="AJ8" i="19"/>
  <c r="AH23" i="84"/>
  <c r="AQ23" i="84" s="1"/>
  <c r="AS12" i="22"/>
  <c r="AL12" i="22"/>
  <c r="AU12" i="22" s="1"/>
  <c r="AS7" i="74"/>
  <c r="AL7" i="74"/>
  <c r="AU7" i="74" s="1"/>
  <c r="AJ19" i="36"/>
  <c r="AK19" i="36"/>
  <c r="AT19" i="36" s="1"/>
  <c r="AJ13" i="36"/>
  <c r="AK13" i="36"/>
  <c r="AT13" i="36" s="1"/>
  <c r="AJ7" i="36"/>
  <c r="AK7" i="36"/>
  <c r="AT7" i="36" s="1"/>
  <c r="AR23" i="76"/>
  <c r="AR25" i="76" s="1"/>
  <c r="AL23" i="76"/>
  <c r="AU23" i="76" s="1"/>
  <c r="AI23" i="35"/>
  <c r="AN23" i="35"/>
  <c r="AK17" i="37"/>
  <c r="AT17" i="37" s="1"/>
  <c r="AJ17" i="37"/>
  <c r="AK11" i="37"/>
  <c r="AT11" i="37" s="1"/>
  <c r="AJ11" i="37"/>
  <c r="AK5" i="37"/>
  <c r="AT5" i="37" s="1"/>
  <c r="AJ5" i="37"/>
  <c r="AS18" i="62"/>
  <c r="AL18" i="62"/>
  <c r="AU18" i="62" s="1"/>
  <c r="AS19" i="76"/>
  <c r="AL19" i="76"/>
  <c r="AU19" i="76" s="1"/>
  <c r="AU25" i="64"/>
  <c r="C11" i="64" s="1"/>
  <c r="F8" i="57" s="1"/>
  <c r="AS13" i="22"/>
  <c r="AL13" i="22"/>
  <c r="AU13" i="22" s="1"/>
  <c r="AS14" i="74"/>
  <c r="AL14" i="74"/>
  <c r="AU14" i="74" s="1"/>
  <c r="Y24" i="98"/>
  <c r="X24" i="98"/>
  <c r="AS4" i="31"/>
  <c r="AS25" i="31" s="1"/>
  <c r="AL4" i="31"/>
  <c r="AU4" i="31" s="1"/>
  <c r="AU25" i="31" s="1"/>
  <c r="C11" i="31" s="1"/>
  <c r="AI24" i="44"/>
  <c r="AN24" i="44"/>
  <c r="Y23" i="91"/>
  <c r="X23" i="91"/>
  <c r="X23" i="26"/>
  <c r="AN23" i="105"/>
  <c r="AI23" i="105"/>
  <c r="AL3" i="76"/>
  <c r="AU3" i="76" s="1"/>
  <c r="AS3" i="76"/>
  <c r="Y24" i="45"/>
  <c r="X24" i="45"/>
  <c r="AK20" i="77"/>
  <c r="AT20" i="77" s="1"/>
  <c r="AJ20" i="77"/>
  <c r="AX23" i="58"/>
  <c r="AX3" i="58"/>
  <c r="S3" i="58" s="1"/>
  <c r="AX4" i="58"/>
  <c r="AX5" i="58"/>
  <c r="AX6" i="58"/>
  <c r="AX7" i="58"/>
  <c r="AX8" i="58"/>
  <c r="AX9" i="58"/>
  <c r="AX10" i="58"/>
  <c r="AX11" i="58"/>
  <c r="AX12" i="58"/>
  <c r="AX13" i="58"/>
  <c r="AX14" i="58"/>
  <c r="AX15" i="58"/>
  <c r="AX16" i="58"/>
  <c r="AX17" i="58"/>
  <c r="AX18" i="58"/>
  <c r="AX19" i="58"/>
  <c r="AX20" i="58"/>
  <c r="AX21" i="58"/>
  <c r="AS22" i="22"/>
  <c r="AL22" i="22"/>
  <c r="AU22" i="22" s="1"/>
  <c r="AS11" i="74"/>
  <c r="AL11" i="74"/>
  <c r="AU11" i="74" s="1"/>
  <c r="AS5" i="22"/>
  <c r="AL5" i="22"/>
  <c r="AU5" i="22" s="1"/>
  <c r="AJ17" i="2"/>
  <c r="AK17" i="2"/>
  <c r="AT17" i="2" s="1"/>
  <c r="AK13" i="78"/>
  <c r="AT13" i="78" s="1"/>
  <c r="AJ13" i="78"/>
  <c r="AE25" i="41"/>
  <c r="W26" i="41"/>
  <c r="AF25" i="41"/>
  <c r="AO25" i="41" s="1"/>
  <c r="AG25" i="41"/>
  <c r="AP25" i="41" s="1"/>
  <c r="AH22" i="104"/>
  <c r="AQ22" i="104" s="1"/>
  <c r="AJ11" i="36"/>
  <c r="AK11" i="36"/>
  <c r="AT11" i="36" s="1"/>
  <c r="AE22" i="32"/>
  <c r="AF22" i="32"/>
  <c r="AO22" i="32" s="1"/>
  <c r="AG22" i="32"/>
  <c r="AP22" i="32" s="1"/>
  <c r="W23" i="32"/>
  <c r="AJ3" i="37"/>
  <c r="AB4" i="37"/>
  <c r="AR22" i="103"/>
  <c r="AJ7" i="77"/>
  <c r="AK7" i="77"/>
  <c r="AT7" i="77" s="1"/>
  <c r="AS3" i="74"/>
  <c r="AL3" i="74"/>
  <c r="AU3" i="74" s="1"/>
  <c r="Z23" i="103"/>
  <c r="AJ18" i="68"/>
  <c r="AK18" i="68"/>
  <c r="AT18" i="68" s="1"/>
  <c r="AR21" i="11"/>
  <c r="AR22" i="81"/>
  <c r="Y23" i="96"/>
  <c r="X23" i="96"/>
  <c r="AJ10" i="2"/>
  <c r="AK10" i="2"/>
  <c r="AT10" i="2" s="1"/>
  <c r="AS9" i="22"/>
  <c r="AL9" i="22"/>
  <c r="AU9" i="22" s="1"/>
  <c r="AS13" i="33"/>
  <c r="AL13" i="33"/>
  <c r="AU13" i="33" s="1"/>
  <c r="AJ18" i="77"/>
  <c r="AK18" i="77"/>
  <c r="AT18" i="77" s="1"/>
  <c r="AK13" i="29"/>
  <c r="AT13" i="29" s="1"/>
  <c r="AJ13" i="29"/>
  <c r="AJ4" i="74"/>
  <c r="AK4" i="74"/>
  <c r="AT4" i="74" s="1"/>
  <c r="AT25" i="74" s="1"/>
  <c r="AR21" i="104"/>
  <c r="AJ11" i="68"/>
  <c r="AK11" i="68"/>
  <c r="AT11" i="68" s="1"/>
  <c r="AS4" i="79"/>
  <c r="AS25" i="79" s="1"/>
  <c r="AL4" i="79"/>
  <c r="AU4" i="79" s="1"/>
  <c r="AU25" i="79" s="1"/>
  <c r="C11" i="79" s="1"/>
  <c r="F23" i="57" s="1"/>
  <c r="AS9" i="62"/>
  <c r="AL9" i="62"/>
  <c r="AU9" i="62" s="1"/>
  <c r="AK17" i="77"/>
  <c r="AT17" i="77" s="1"/>
  <c r="AJ17" i="77"/>
  <c r="AX3" i="39"/>
  <c r="S3" i="39" s="1"/>
  <c r="AC3" i="39" s="1"/>
  <c r="AX23" i="39"/>
  <c r="S23" i="39" s="1"/>
  <c r="AC23" i="39" s="1"/>
  <c r="AX4" i="39"/>
  <c r="S4" i="39" s="1"/>
  <c r="AC4" i="39" s="1"/>
  <c r="AB5" i="39" s="1"/>
  <c r="AX5" i="39"/>
  <c r="S5" i="39" s="1"/>
  <c r="AC5" i="39" s="1"/>
  <c r="AB6" i="39" s="1"/>
  <c r="AX6" i="39"/>
  <c r="S6" i="39" s="1"/>
  <c r="AC6" i="39" s="1"/>
  <c r="AB7" i="39" s="1"/>
  <c r="AX7" i="39"/>
  <c r="S7" i="39" s="1"/>
  <c r="AC7" i="39" s="1"/>
  <c r="AB8" i="39" s="1"/>
  <c r="AX8" i="39"/>
  <c r="S8" i="39" s="1"/>
  <c r="AC8" i="39" s="1"/>
  <c r="AB9" i="39" s="1"/>
  <c r="AX9" i="39"/>
  <c r="S9" i="39" s="1"/>
  <c r="AC9" i="39" s="1"/>
  <c r="AB10" i="39" s="1"/>
  <c r="AX10" i="39"/>
  <c r="S10" i="39" s="1"/>
  <c r="AC10" i="39" s="1"/>
  <c r="AB11" i="39" s="1"/>
  <c r="AX11" i="39"/>
  <c r="S11" i="39" s="1"/>
  <c r="AC11" i="39" s="1"/>
  <c r="AB12" i="39" s="1"/>
  <c r="AX12" i="39"/>
  <c r="S12" i="39" s="1"/>
  <c r="AC12" i="39" s="1"/>
  <c r="AB13" i="39" s="1"/>
  <c r="AX13" i="39"/>
  <c r="S13" i="39" s="1"/>
  <c r="AC13" i="39" s="1"/>
  <c r="AB14" i="39" s="1"/>
  <c r="AX14" i="39"/>
  <c r="S14" i="39" s="1"/>
  <c r="AC14" i="39" s="1"/>
  <c r="AB15" i="39" s="1"/>
  <c r="AX15" i="39"/>
  <c r="S15" i="39" s="1"/>
  <c r="AC15" i="39" s="1"/>
  <c r="AB16" i="39" s="1"/>
  <c r="AX16" i="39"/>
  <c r="S16" i="39" s="1"/>
  <c r="AC16" i="39" s="1"/>
  <c r="AB17" i="39" s="1"/>
  <c r="AX17" i="39"/>
  <c r="S17" i="39" s="1"/>
  <c r="AC17" i="39" s="1"/>
  <c r="AB18" i="39" s="1"/>
  <c r="AX18" i="39"/>
  <c r="S18" i="39" s="1"/>
  <c r="AC18" i="39" s="1"/>
  <c r="AB19" i="39" s="1"/>
  <c r="AX19" i="39"/>
  <c r="S19" i="39" s="1"/>
  <c r="AC19" i="39" s="1"/>
  <c r="AB20" i="39" s="1"/>
  <c r="AX20" i="39"/>
  <c r="S20" i="39" s="1"/>
  <c r="AC20" i="39" s="1"/>
  <c r="AB21" i="39" s="1"/>
  <c r="AX21" i="39"/>
  <c r="S21" i="39" s="1"/>
  <c r="AC21" i="39" s="1"/>
  <c r="AB22" i="39" s="1"/>
  <c r="AS20" i="62"/>
  <c r="AL20" i="62"/>
  <c r="AU20" i="62" s="1"/>
  <c r="AS21" i="9"/>
  <c r="AL21" i="9"/>
  <c r="AU21" i="9" s="1"/>
  <c r="AJ18" i="29"/>
  <c r="AK18" i="29"/>
  <c r="AT18" i="29" s="1"/>
  <c r="AX3" i="28"/>
  <c r="S3" i="28" s="1"/>
  <c r="AC3" i="28" s="1"/>
  <c r="AX23" i="28"/>
  <c r="S23" i="28" s="1"/>
  <c r="AC23" i="28" s="1"/>
  <c r="AX4" i="28"/>
  <c r="S4" i="28" s="1"/>
  <c r="AC4" i="28" s="1"/>
  <c r="AB5" i="28" s="1"/>
  <c r="AX5" i="28"/>
  <c r="S5" i="28" s="1"/>
  <c r="AC5" i="28" s="1"/>
  <c r="AB6" i="28" s="1"/>
  <c r="AX6" i="28"/>
  <c r="S6" i="28" s="1"/>
  <c r="AC6" i="28" s="1"/>
  <c r="AB7" i="28" s="1"/>
  <c r="AX7" i="28"/>
  <c r="S7" i="28" s="1"/>
  <c r="AC7" i="28" s="1"/>
  <c r="AB8" i="28" s="1"/>
  <c r="AX8" i="28"/>
  <c r="S8" i="28" s="1"/>
  <c r="AC8" i="28" s="1"/>
  <c r="AB9" i="28" s="1"/>
  <c r="AX9" i="28"/>
  <c r="S9" i="28" s="1"/>
  <c r="AC9" i="28" s="1"/>
  <c r="AB10" i="28" s="1"/>
  <c r="AX10" i="28"/>
  <c r="S10" i="28" s="1"/>
  <c r="AC10" i="28" s="1"/>
  <c r="AB11" i="28" s="1"/>
  <c r="AX11" i="28"/>
  <c r="S11" i="28" s="1"/>
  <c r="AC11" i="28" s="1"/>
  <c r="AB12" i="28" s="1"/>
  <c r="AX12" i="28"/>
  <c r="S12" i="28" s="1"/>
  <c r="AC12" i="28" s="1"/>
  <c r="AB13" i="28" s="1"/>
  <c r="AX13" i="28"/>
  <c r="S13" i="28" s="1"/>
  <c r="AC13" i="28" s="1"/>
  <c r="AB14" i="28" s="1"/>
  <c r="AX14" i="28"/>
  <c r="S14" i="28" s="1"/>
  <c r="AC14" i="28" s="1"/>
  <c r="AB15" i="28" s="1"/>
  <c r="AX15" i="28"/>
  <c r="S15" i="28" s="1"/>
  <c r="AC15" i="28" s="1"/>
  <c r="AB16" i="28" s="1"/>
  <c r="AX16" i="28"/>
  <c r="S16" i="28" s="1"/>
  <c r="AC16" i="28" s="1"/>
  <c r="AB17" i="28" s="1"/>
  <c r="AX17" i="28"/>
  <c r="S17" i="28" s="1"/>
  <c r="AC17" i="28" s="1"/>
  <c r="AB18" i="28" s="1"/>
  <c r="AX18" i="28"/>
  <c r="S18" i="28" s="1"/>
  <c r="AC18" i="28" s="1"/>
  <c r="AB19" i="28" s="1"/>
  <c r="AX19" i="28"/>
  <c r="S19" i="28" s="1"/>
  <c r="AC19" i="28" s="1"/>
  <c r="AB20" i="28" s="1"/>
  <c r="AX20" i="28"/>
  <c r="S20" i="28" s="1"/>
  <c r="AC20" i="28" s="1"/>
  <c r="AB21" i="28" s="1"/>
  <c r="AX21" i="28"/>
  <c r="S21" i="28" s="1"/>
  <c r="AC21" i="28" s="1"/>
  <c r="AB22" i="28" s="1"/>
  <c r="AS15" i="22"/>
  <c r="AL15" i="22"/>
  <c r="AU15" i="22" s="1"/>
  <c r="AJ22" i="77"/>
  <c r="AK22" i="77"/>
  <c r="AT22" i="77" s="1"/>
  <c r="AJ10" i="77"/>
  <c r="AK10" i="77"/>
  <c r="AT10" i="77" s="1"/>
  <c r="AX22" i="39"/>
  <c r="S22" i="39" s="1"/>
  <c r="AC22" i="39" s="1"/>
  <c r="AB23" i="39" s="1"/>
  <c r="AS7" i="9"/>
  <c r="AL7" i="9"/>
  <c r="AU7" i="9" s="1"/>
  <c r="Z23" i="69"/>
  <c r="AR25" i="85"/>
  <c r="AJ4" i="76"/>
  <c r="AK4" i="76"/>
  <c r="AT4" i="76" s="1"/>
  <c r="AT25" i="76" s="1"/>
  <c r="AH23" i="60"/>
  <c r="AQ23" i="60" s="1"/>
  <c r="AQ25" i="60" s="1"/>
  <c r="AZ3" i="60"/>
  <c r="AX22" i="60" s="1"/>
  <c r="S22" i="60" s="1"/>
  <c r="AC22" i="60" s="1"/>
  <c r="AB23" i="60" s="1"/>
  <c r="AX22" i="28"/>
  <c r="S22" i="28" s="1"/>
  <c r="AC22" i="28" s="1"/>
  <c r="AB23" i="28" s="1"/>
  <c r="AR22" i="84"/>
  <c r="AS10" i="74"/>
  <c r="AL10" i="74"/>
  <c r="AU10" i="74" s="1"/>
  <c r="AJ21" i="77"/>
  <c r="AK21" i="77"/>
  <c r="AT21" i="77" s="1"/>
  <c r="AJ15" i="77"/>
  <c r="AK15" i="77"/>
  <c r="AT15" i="77" s="1"/>
  <c r="AJ9" i="77"/>
  <c r="AK9" i="77"/>
  <c r="AT9" i="77" s="1"/>
  <c r="AB4" i="77"/>
  <c r="AJ3" i="77"/>
  <c r="AS20" i="67"/>
  <c r="AL20" i="67"/>
  <c r="AU20" i="67" s="1"/>
  <c r="AS8" i="62"/>
  <c r="AL8" i="62"/>
  <c r="AU8" i="62" s="1"/>
  <c r="AR22" i="70"/>
  <c r="AS14" i="9"/>
  <c r="AL14" i="9"/>
  <c r="AU14" i="9" s="1"/>
  <c r="AJ22" i="29"/>
  <c r="AK22" i="29"/>
  <c r="AT22" i="29" s="1"/>
  <c r="AK16" i="29"/>
  <c r="AT16" i="29" s="1"/>
  <c r="AJ16" i="29"/>
  <c r="AK10" i="29"/>
  <c r="AT10" i="29" s="1"/>
  <c r="AJ10" i="29"/>
  <c r="AL23" i="74"/>
  <c r="AU23" i="74" s="1"/>
  <c r="AL4" i="71"/>
  <c r="AU4" i="71" s="1"/>
  <c r="AU25" i="71" s="1"/>
  <c r="C11" i="71" s="1"/>
  <c r="F15" i="57" s="1"/>
  <c r="AS4" i="71"/>
  <c r="AS25" i="71" s="1"/>
  <c r="AI24" i="47"/>
  <c r="AN24" i="47"/>
  <c r="AS3" i="22"/>
  <c r="AL3" i="22"/>
  <c r="AU3" i="22" s="1"/>
  <c r="AJ20" i="68"/>
  <c r="AK20" i="68"/>
  <c r="AT20" i="68" s="1"/>
  <c r="AJ14" i="68"/>
  <c r="AK14" i="68"/>
  <c r="AT14" i="68" s="1"/>
  <c r="AJ8" i="68"/>
  <c r="AK8" i="68"/>
  <c r="AT8" i="68" s="1"/>
  <c r="AS8" i="33"/>
  <c r="AL8" i="33"/>
  <c r="AU8" i="33" s="1"/>
  <c r="AS17" i="9"/>
  <c r="AL17" i="9"/>
  <c r="AU17" i="9" s="1"/>
  <c r="AH22" i="51"/>
  <c r="AQ22" i="51" s="1"/>
  <c r="Z25" i="100"/>
  <c r="AJ4" i="62"/>
  <c r="AK4" i="62"/>
  <c r="AT4" i="62" s="1"/>
  <c r="AT25" i="62" s="1"/>
  <c r="Z23" i="21"/>
  <c r="Z23" i="59"/>
  <c r="AN22" i="63"/>
  <c r="AI22" i="63"/>
  <c r="AE24" i="16"/>
  <c r="AF24" i="16"/>
  <c r="AO24" i="16" s="1"/>
  <c r="AG24" i="16"/>
  <c r="AP24" i="16" s="1"/>
  <c r="W25" i="16"/>
  <c r="AH25" i="89"/>
  <c r="AQ25" i="89" s="1"/>
  <c r="AH22" i="42"/>
  <c r="AQ22" i="42" s="1"/>
  <c r="AS22" i="9"/>
  <c r="AL22" i="9"/>
  <c r="AU22" i="9" s="1"/>
  <c r="AS17" i="22"/>
  <c r="AL17" i="22"/>
  <c r="AU17" i="22" s="1"/>
  <c r="AS18" i="74"/>
  <c r="AL18" i="74"/>
  <c r="AU18" i="74" s="1"/>
  <c r="AS15" i="33"/>
  <c r="AL15" i="33"/>
  <c r="AU15" i="33" s="1"/>
  <c r="Y24" i="13"/>
  <c r="X24" i="13"/>
  <c r="Y23" i="93"/>
  <c r="X23" i="93"/>
  <c r="AJ18" i="2"/>
  <c r="AK18" i="2"/>
  <c r="AT18" i="2" s="1"/>
  <c r="AK12" i="2"/>
  <c r="AT12" i="2" s="1"/>
  <c r="AJ12" i="2"/>
  <c r="AJ6" i="2"/>
  <c r="AK6" i="2"/>
  <c r="AT6" i="2" s="1"/>
  <c r="Y24" i="49"/>
  <c r="X24" i="49"/>
  <c r="Z24" i="49" s="1"/>
  <c r="Y23" i="50"/>
  <c r="X23" i="50"/>
  <c r="AS13" i="62"/>
  <c r="AL13" i="62"/>
  <c r="AU13" i="62" s="1"/>
  <c r="AJ20" i="78"/>
  <c r="AK20" i="78"/>
  <c r="AT20" i="78" s="1"/>
  <c r="AJ14" i="78"/>
  <c r="AK14" i="78"/>
  <c r="AT14" i="78" s="1"/>
  <c r="AJ8" i="78"/>
  <c r="AK8" i="78"/>
  <c r="AT8" i="78" s="1"/>
  <c r="AJ19" i="19"/>
  <c r="AK19" i="19"/>
  <c r="AT19" i="19" s="1"/>
  <c r="AJ13" i="19"/>
  <c r="AK13" i="19"/>
  <c r="AT13" i="19" s="1"/>
  <c r="AJ7" i="19"/>
  <c r="AK7" i="19"/>
  <c r="AT7" i="19" s="1"/>
  <c r="Z23" i="84"/>
  <c r="AS16" i="33"/>
  <c r="AL16" i="33"/>
  <c r="AU16" i="33" s="1"/>
  <c r="AJ18" i="36"/>
  <c r="AK18" i="36"/>
  <c r="AT18" i="36" s="1"/>
  <c r="AJ12" i="36"/>
  <c r="AK12" i="36"/>
  <c r="AT12" i="36" s="1"/>
  <c r="AJ6" i="36"/>
  <c r="AK6" i="36"/>
  <c r="AT6" i="36" s="1"/>
  <c r="AH22" i="24"/>
  <c r="AQ22" i="24" s="1"/>
  <c r="AS4" i="38"/>
  <c r="AS25" i="38" s="1"/>
  <c r="AL4" i="38"/>
  <c r="AU4" i="38" s="1"/>
  <c r="AU25" i="38" s="1"/>
  <c r="C11" i="38" s="1"/>
  <c r="Z23" i="20"/>
  <c r="AS11" i="62"/>
  <c r="AL11" i="62"/>
  <c r="AU11" i="62" s="1"/>
  <c r="AR22" i="69"/>
  <c r="AX3" i="34"/>
  <c r="S3" i="34" s="1"/>
  <c r="AC3" i="34" s="1"/>
  <c r="AX23" i="34"/>
  <c r="S23" i="34" s="1"/>
  <c r="AC23" i="34" s="1"/>
  <c r="AJ23" i="34" s="1"/>
  <c r="AS23" i="34" s="1"/>
  <c r="AX4" i="34"/>
  <c r="S4" i="34" s="1"/>
  <c r="AC4" i="34" s="1"/>
  <c r="AB5" i="34" s="1"/>
  <c r="AX5" i="34"/>
  <c r="S5" i="34" s="1"/>
  <c r="AC5" i="34" s="1"/>
  <c r="AB6" i="34" s="1"/>
  <c r="AX6" i="34"/>
  <c r="S6" i="34" s="1"/>
  <c r="AC6" i="34" s="1"/>
  <c r="AB7" i="34" s="1"/>
  <c r="AX7" i="34"/>
  <c r="S7" i="34" s="1"/>
  <c r="AC7" i="34" s="1"/>
  <c r="AB8" i="34" s="1"/>
  <c r="AX8" i="34"/>
  <c r="S8" i="34" s="1"/>
  <c r="AC8" i="34" s="1"/>
  <c r="AB9" i="34" s="1"/>
  <c r="AX9" i="34"/>
  <c r="S9" i="34" s="1"/>
  <c r="AC9" i="34" s="1"/>
  <c r="AB10" i="34" s="1"/>
  <c r="AX10" i="34"/>
  <c r="S10" i="34" s="1"/>
  <c r="AC10" i="34" s="1"/>
  <c r="AB11" i="34" s="1"/>
  <c r="AX11" i="34"/>
  <c r="S11" i="34" s="1"/>
  <c r="AC11" i="34" s="1"/>
  <c r="AB12" i="34" s="1"/>
  <c r="AX12" i="34"/>
  <c r="S12" i="34" s="1"/>
  <c r="AC12" i="34" s="1"/>
  <c r="AB13" i="34" s="1"/>
  <c r="AX13" i="34"/>
  <c r="S13" i="34" s="1"/>
  <c r="AC13" i="34" s="1"/>
  <c r="AB14" i="34" s="1"/>
  <c r="AX14" i="34"/>
  <c r="S14" i="34" s="1"/>
  <c r="AC14" i="34" s="1"/>
  <c r="AB15" i="34" s="1"/>
  <c r="AX15" i="34"/>
  <c r="S15" i="34" s="1"/>
  <c r="AC15" i="34" s="1"/>
  <c r="AB16" i="34" s="1"/>
  <c r="AX16" i="34"/>
  <c r="S16" i="34" s="1"/>
  <c r="AC16" i="34" s="1"/>
  <c r="AB17" i="34" s="1"/>
  <c r="AX17" i="34"/>
  <c r="S17" i="34" s="1"/>
  <c r="AC17" i="34" s="1"/>
  <c r="AB18" i="34" s="1"/>
  <c r="AX18" i="34"/>
  <c r="S18" i="34" s="1"/>
  <c r="AC18" i="34" s="1"/>
  <c r="AB19" i="34" s="1"/>
  <c r="AX19" i="34"/>
  <c r="S19" i="34" s="1"/>
  <c r="AC19" i="34" s="1"/>
  <c r="AB20" i="34" s="1"/>
  <c r="AX20" i="34"/>
  <c r="S20" i="34" s="1"/>
  <c r="AC20" i="34" s="1"/>
  <c r="AB21" i="34" s="1"/>
  <c r="AX21" i="34"/>
  <c r="S21" i="34" s="1"/>
  <c r="AC21" i="34" s="1"/>
  <c r="AB22" i="34" s="1"/>
  <c r="AK22" i="37"/>
  <c r="AT22" i="37" s="1"/>
  <c r="AJ22" i="37"/>
  <c r="AK16" i="37"/>
  <c r="AT16" i="37" s="1"/>
  <c r="AJ16" i="37"/>
  <c r="AK10" i="37"/>
  <c r="AT10" i="37" s="1"/>
  <c r="AJ10" i="37"/>
  <c r="AH22" i="43"/>
  <c r="AQ22" i="43" s="1"/>
  <c r="AS14" i="22"/>
  <c r="AL14" i="22"/>
  <c r="AU14" i="22" s="1"/>
  <c r="AS17" i="33"/>
  <c r="AL17" i="33"/>
  <c r="AU17" i="33" s="1"/>
  <c r="AN23" i="98"/>
  <c r="AI23" i="98"/>
  <c r="AS6" i="67"/>
  <c r="AL6" i="67"/>
  <c r="AU6" i="67" s="1"/>
  <c r="AR23" i="36"/>
  <c r="AR25" i="36" s="1"/>
  <c r="AL23" i="36"/>
  <c r="AU23" i="36" s="1"/>
  <c r="AS18" i="33"/>
  <c r="AL18" i="33"/>
  <c r="AU18" i="33" s="1"/>
  <c r="Y23" i="23"/>
  <c r="X23" i="23"/>
  <c r="AX3" i="30"/>
  <c r="S3" i="30" s="1"/>
  <c r="AC3" i="30" s="1"/>
  <c r="AX23" i="30"/>
  <c r="S23" i="30" s="1"/>
  <c r="AC23" i="30" s="1"/>
  <c r="AJ23" i="30" s="1"/>
  <c r="AS23" i="30" s="1"/>
  <c r="AX4" i="30"/>
  <c r="S4" i="30" s="1"/>
  <c r="AC4" i="30" s="1"/>
  <c r="AB5" i="30" s="1"/>
  <c r="AX5" i="30"/>
  <c r="S5" i="30" s="1"/>
  <c r="AC5" i="30" s="1"/>
  <c r="AB6" i="30" s="1"/>
  <c r="AX6" i="30"/>
  <c r="S6" i="30" s="1"/>
  <c r="AC6" i="30" s="1"/>
  <c r="AB7" i="30" s="1"/>
  <c r="AX7" i="30"/>
  <c r="S7" i="30" s="1"/>
  <c r="AC7" i="30" s="1"/>
  <c r="AB8" i="30" s="1"/>
  <c r="AX8" i="30"/>
  <c r="S8" i="30" s="1"/>
  <c r="AC8" i="30" s="1"/>
  <c r="AB9" i="30" s="1"/>
  <c r="AX9" i="30"/>
  <c r="S9" i="30" s="1"/>
  <c r="AC9" i="30" s="1"/>
  <c r="AB10" i="30" s="1"/>
  <c r="AX10" i="30"/>
  <c r="S10" i="30" s="1"/>
  <c r="AC10" i="30" s="1"/>
  <c r="AB11" i="30" s="1"/>
  <c r="AX11" i="30"/>
  <c r="S11" i="30" s="1"/>
  <c r="AC11" i="30" s="1"/>
  <c r="AB12" i="30" s="1"/>
  <c r="AX12" i="30"/>
  <c r="S12" i="30" s="1"/>
  <c r="AC12" i="30" s="1"/>
  <c r="AB13" i="30" s="1"/>
  <c r="AX13" i="30"/>
  <c r="S13" i="30" s="1"/>
  <c r="AC13" i="30" s="1"/>
  <c r="AB14" i="30" s="1"/>
  <c r="AX14" i="30"/>
  <c r="S14" i="30" s="1"/>
  <c r="AC14" i="30" s="1"/>
  <c r="AB15" i="30" s="1"/>
  <c r="AX15" i="30"/>
  <c r="S15" i="30" s="1"/>
  <c r="AC15" i="30" s="1"/>
  <c r="AB16" i="30" s="1"/>
  <c r="AX16" i="30"/>
  <c r="S16" i="30" s="1"/>
  <c r="AC16" i="30" s="1"/>
  <c r="AB17" i="30" s="1"/>
  <c r="AX17" i="30"/>
  <c r="S17" i="30" s="1"/>
  <c r="AC17" i="30" s="1"/>
  <c r="AB18" i="30" s="1"/>
  <c r="AX18" i="30"/>
  <c r="S18" i="30" s="1"/>
  <c r="AC18" i="30" s="1"/>
  <c r="AB19" i="30" s="1"/>
  <c r="AX19" i="30"/>
  <c r="S19" i="30" s="1"/>
  <c r="AC19" i="30" s="1"/>
  <c r="AB20" i="30" s="1"/>
  <c r="AX20" i="30"/>
  <c r="S20" i="30" s="1"/>
  <c r="AC20" i="30" s="1"/>
  <c r="AB21" i="30" s="1"/>
  <c r="AX21" i="30"/>
  <c r="S21" i="30" s="1"/>
  <c r="AC21" i="30" s="1"/>
  <c r="AB22" i="30" s="1"/>
  <c r="Y25" i="46"/>
  <c r="X25" i="46"/>
  <c r="AI22" i="27"/>
  <c r="AN22" i="27"/>
  <c r="AI23" i="28"/>
  <c r="AN23" i="28"/>
  <c r="AN25" i="28" s="1"/>
  <c r="AI22" i="26"/>
  <c r="AN22" i="26"/>
  <c r="Y23" i="99"/>
  <c r="X23" i="99"/>
  <c r="AI24" i="46" l="1"/>
  <c r="AI22" i="23"/>
  <c r="Y23" i="27"/>
  <c r="AI22" i="92"/>
  <c r="AF22" i="43"/>
  <c r="AO22" i="43" s="1"/>
  <c r="AE22" i="51"/>
  <c r="AF23" i="60"/>
  <c r="AO23" i="60" s="1"/>
  <c r="AO25" i="60" s="1"/>
  <c r="AN24" i="46"/>
  <c r="W23" i="51"/>
  <c r="Z24" i="98"/>
  <c r="AL23" i="29"/>
  <c r="AU23" i="29" s="1"/>
  <c r="AE23" i="60"/>
  <c r="AK23" i="60" s="1"/>
  <c r="AT23" i="60" s="1"/>
  <c r="AG22" i="51"/>
  <c r="AP22" i="51" s="1"/>
  <c r="AI22" i="99"/>
  <c r="AI22" i="54"/>
  <c r="AR22" i="54" s="1"/>
  <c r="Z24" i="13"/>
  <c r="Z23" i="14"/>
  <c r="AE23" i="14" s="1"/>
  <c r="Z23" i="26"/>
  <c r="AG23" i="26" s="1"/>
  <c r="AP23" i="26" s="1"/>
  <c r="AP25" i="26" s="1"/>
  <c r="AN22" i="92"/>
  <c r="X24" i="105"/>
  <c r="AE22" i="24"/>
  <c r="AN22" i="24" s="1"/>
  <c r="W23" i="24"/>
  <c r="Y23" i="24" s="1"/>
  <c r="AF22" i="24"/>
  <c r="AO22" i="24" s="1"/>
  <c r="AL23" i="2"/>
  <c r="AU23" i="2" s="1"/>
  <c r="Z23" i="40"/>
  <c r="AE22" i="104"/>
  <c r="AF22" i="104"/>
  <c r="AO22" i="104" s="1"/>
  <c r="X23" i="54"/>
  <c r="AH23" i="54" s="1"/>
  <c r="AQ23" i="54" s="1"/>
  <c r="AK23" i="30"/>
  <c r="AT23" i="30" s="1"/>
  <c r="W23" i="104"/>
  <c r="AT25" i="9"/>
  <c r="Z23" i="99"/>
  <c r="W24" i="99" s="1"/>
  <c r="Z23" i="50"/>
  <c r="AE23" i="50" s="1"/>
  <c r="Z23" i="93"/>
  <c r="W24" i="93" s="1"/>
  <c r="Z24" i="35"/>
  <c r="AG24" i="35" s="1"/>
  <c r="AP24" i="35" s="1"/>
  <c r="Z23" i="27"/>
  <c r="AF23" i="27" s="1"/>
  <c r="AO23" i="27" s="1"/>
  <c r="AO25" i="27" s="1"/>
  <c r="Z23" i="86"/>
  <c r="Z25" i="47"/>
  <c r="AF25" i="47" s="1"/>
  <c r="AO25" i="47" s="1"/>
  <c r="Z23" i="63"/>
  <c r="AG23" i="63" s="1"/>
  <c r="AP23" i="63" s="1"/>
  <c r="AP25" i="63" s="1"/>
  <c r="Z25" i="46"/>
  <c r="AF25" i="46" s="1"/>
  <c r="AO25" i="46" s="1"/>
  <c r="AE23" i="26"/>
  <c r="AF23" i="26"/>
  <c r="AO23" i="26" s="1"/>
  <c r="AO25" i="26" s="1"/>
  <c r="AJ18" i="30"/>
  <c r="AK18" i="30"/>
  <c r="AT18" i="30" s="1"/>
  <c r="AJ15" i="30"/>
  <c r="AK15" i="30"/>
  <c r="AT15" i="30" s="1"/>
  <c r="AJ17" i="34"/>
  <c r="AK17" i="34"/>
  <c r="AT17" i="34" s="1"/>
  <c r="AG23" i="69"/>
  <c r="AP23" i="69" s="1"/>
  <c r="AP25" i="69" s="1"/>
  <c r="AF23" i="69"/>
  <c r="AO23" i="69" s="1"/>
  <c r="AO25" i="69" s="1"/>
  <c r="AE23" i="69"/>
  <c r="AK22" i="39"/>
  <c r="AT22" i="39" s="1"/>
  <c r="AJ22" i="39"/>
  <c r="AS16" i="77"/>
  <c r="AL16" i="77"/>
  <c r="AU16" i="77" s="1"/>
  <c r="AJ22" i="73"/>
  <c r="AK22" i="73"/>
  <c r="AT22" i="73" s="1"/>
  <c r="AG23" i="81"/>
  <c r="AP23" i="81" s="1"/>
  <c r="AP25" i="81" s="1"/>
  <c r="AF23" i="81"/>
  <c r="AO23" i="81" s="1"/>
  <c r="AO25" i="81" s="1"/>
  <c r="AE23" i="81"/>
  <c r="AS3" i="19"/>
  <c r="AL3" i="19"/>
  <c r="AU3" i="19" s="1"/>
  <c r="AX3" i="21"/>
  <c r="S3" i="21" s="1"/>
  <c r="AC3" i="21" s="1"/>
  <c r="AX23" i="21"/>
  <c r="S23" i="21" s="1"/>
  <c r="AC2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R23" i="45"/>
  <c r="AR22" i="99"/>
  <c r="AH25" i="15"/>
  <c r="AQ25" i="15" s="1"/>
  <c r="AS13" i="37"/>
  <c r="AL13" i="37"/>
  <c r="AU13" i="37" s="1"/>
  <c r="AJ4" i="36"/>
  <c r="AK4" i="36"/>
  <c r="AT4" i="36" s="1"/>
  <c r="AT25" i="36" s="1"/>
  <c r="AH24" i="82"/>
  <c r="AQ24" i="82" s="1"/>
  <c r="AS5" i="78"/>
  <c r="AL5" i="78"/>
  <c r="AU5" i="78" s="1"/>
  <c r="AR22" i="50"/>
  <c r="AS15" i="2"/>
  <c r="AL15" i="2"/>
  <c r="AU15" i="2" s="1"/>
  <c r="AJ20" i="65"/>
  <c r="AK20" i="65"/>
  <c r="AT20" i="65" s="1"/>
  <c r="AJ14" i="65"/>
  <c r="AK14" i="65"/>
  <c r="AT14" i="65" s="1"/>
  <c r="AJ8" i="65"/>
  <c r="AK8" i="65"/>
  <c r="AT8" i="65" s="1"/>
  <c r="AR22" i="93"/>
  <c r="AS5" i="68"/>
  <c r="AL5" i="68"/>
  <c r="AU5" i="68" s="1"/>
  <c r="AS14" i="29"/>
  <c r="AL14" i="29"/>
  <c r="AU14" i="29" s="1"/>
  <c r="AJ18" i="72"/>
  <c r="AK18" i="72"/>
  <c r="AT18" i="72" s="1"/>
  <c r="AJ12" i="72"/>
  <c r="AK12" i="72"/>
  <c r="AT12" i="72" s="1"/>
  <c r="AJ6" i="72"/>
  <c r="AK6" i="72"/>
  <c r="AT6" i="72" s="1"/>
  <c r="Y23" i="43"/>
  <c r="X23" i="43"/>
  <c r="AN23" i="73"/>
  <c r="AN25" i="73" s="1"/>
  <c r="AI23" i="73"/>
  <c r="AS12" i="19"/>
  <c r="AL12" i="19"/>
  <c r="AU12" i="19" s="1"/>
  <c r="AI22" i="52"/>
  <c r="AN22" i="52"/>
  <c r="AL4" i="22"/>
  <c r="AU4" i="22" s="1"/>
  <c r="AU25" i="22" s="1"/>
  <c r="C11" i="22" s="1"/>
  <c r="AS4" i="22"/>
  <c r="AS25" i="22" s="1"/>
  <c r="AL3" i="29"/>
  <c r="AU3" i="29" s="1"/>
  <c r="AS3" i="29"/>
  <c r="AH23" i="83"/>
  <c r="AQ23" i="83" s="1"/>
  <c r="AF23" i="86"/>
  <c r="AO23" i="86" s="1"/>
  <c r="AE23" i="86"/>
  <c r="AG23" i="86"/>
  <c r="AP23" i="86" s="1"/>
  <c r="W24" i="86"/>
  <c r="AJ22" i="25"/>
  <c r="AK22" i="25"/>
  <c r="AT22" i="25" s="1"/>
  <c r="AJ16" i="25"/>
  <c r="AK16" i="25"/>
  <c r="AT16" i="25" s="1"/>
  <c r="AJ10" i="25"/>
  <c r="AK10" i="25"/>
  <c r="AT10" i="25" s="1"/>
  <c r="AS16" i="36"/>
  <c r="AL16" i="36"/>
  <c r="AU16" i="36" s="1"/>
  <c r="AS12" i="78"/>
  <c r="AL12" i="78"/>
  <c r="AU12" i="78" s="1"/>
  <c r="AS15" i="37"/>
  <c r="AL15" i="37"/>
  <c r="AU15" i="37" s="1"/>
  <c r="AE23" i="40"/>
  <c r="AF23" i="40"/>
  <c r="AO23" i="40" s="1"/>
  <c r="AO25" i="40" s="1"/>
  <c r="AG23" i="40"/>
  <c r="AP23" i="40" s="1"/>
  <c r="AP25" i="40" s="1"/>
  <c r="AK23" i="73"/>
  <c r="AT23" i="73" s="1"/>
  <c r="AN22" i="51"/>
  <c r="AI22" i="51"/>
  <c r="AR22" i="26"/>
  <c r="AJ20" i="34"/>
  <c r="AK20" i="34"/>
  <c r="AT20" i="34" s="1"/>
  <c r="AK22" i="30"/>
  <c r="AT22" i="30" s="1"/>
  <c r="AJ22" i="30"/>
  <c r="AJ9" i="30"/>
  <c r="AK9" i="30"/>
  <c r="AT9" i="30" s="1"/>
  <c r="AJ5" i="34"/>
  <c r="AK5" i="34"/>
  <c r="AT5" i="34" s="1"/>
  <c r="AS13" i="19"/>
  <c r="AL13" i="19"/>
  <c r="AU13" i="19" s="1"/>
  <c r="AS14" i="78"/>
  <c r="AL14" i="78"/>
  <c r="AU14" i="78" s="1"/>
  <c r="AF23" i="93"/>
  <c r="AO23" i="93" s="1"/>
  <c r="AR22" i="63"/>
  <c r="AS20" i="68"/>
  <c r="AL20" i="68"/>
  <c r="AU20" i="68" s="1"/>
  <c r="AK14" i="28"/>
  <c r="AT14" i="28" s="1"/>
  <c r="AJ14" i="28"/>
  <c r="AK10" i="39"/>
  <c r="AT10" i="39" s="1"/>
  <c r="AJ10" i="39"/>
  <c r="AH23" i="96"/>
  <c r="AQ23" i="96" s="1"/>
  <c r="Y23" i="32"/>
  <c r="X23" i="32"/>
  <c r="AC13" i="58"/>
  <c r="AB14" i="58" s="1"/>
  <c r="S14" i="58"/>
  <c r="S23" i="58"/>
  <c r="AC22" i="58"/>
  <c r="AB23" i="58" s="1"/>
  <c r="AS17" i="37"/>
  <c r="AL17" i="37"/>
  <c r="AU17" i="37" s="1"/>
  <c r="AS19" i="36"/>
  <c r="AL19" i="36"/>
  <c r="AU19" i="36" s="1"/>
  <c r="AS21" i="78"/>
  <c r="AL21" i="78"/>
  <c r="AU21" i="78" s="1"/>
  <c r="AJ4" i="68"/>
  <c r="AK4" i="68"/>
  <c r="AT4" i="68" s="1"/>
  <c r="AT25" i="68" s="1"/>
  <c r="AR23" i="39"/>
  <c r="AR25" i="39" s="1"/>
  <c r="AS12" i="29"/>
  <c r="AL12" i="29"/>
  <c r="AU12" i="29" s="1"/>
  <c r="AJ16" i="73"/>
  <c r="AK16" i="73"/>
  <c r="AT16" i="73" s="1"/>
  <c r="AI25" i="89"/>
  <c r="AN25" i="89"/>
  <c r="AS6" i="37"/>
  <c r="AL6" i="37"/>
  <c r="AU6" i="37" s="1"/>
  <c r="AS22" i="78"/>
  <c r="AL22" i="78"/>
  <c r="AU22" i="78" s="1"/>
  <c r="AX23" i="81"/>
  <c r="S23" i="81" s="1"/>
  <c r="AC23" i="81" s="1"/>
  <c r="AX3" i="81"/>
  <c r="S3" i="81" s="1"/>
  <c r="AC3" i="81" s="1"/>
  <c r="AX4" i="81"/>
  <c r="S4" i="81" s="1"/>
  <c r="AC4" i="81" s="1"/>
  <c r="AB5" i="81" s="1"/>
  <c r="AX5" i="81"/>
  <c r="S5" i="81" s="1"/>
  <c r="AC5" i="81" s="1"/>
  <c r="AB6" i="81" s="1"/>
  <c r="AX6" i="81"/>
  <c r="S6" i="81" s="1"/>
  <c r="AC6" i="81" s="1"/>
  <c r="AB7" i="81" s="1"/>
  <c r="AX7" i="81"/>
  <c r="S7" i="81" s="1"/>
  <c r="AC7" i="81" s="1"/>
  <c r="AB8" i="81" s="1"/>
  <c r="AX8" i="81"/>
  <c r="S8" i="81" s="1"/>
  <c r="AC8" i="81" s="1"/>
  <c r="AB9" i="81" s="1"/>
  <c r="AX9" i="81"/>
  <c r="S9" i="81" s="1"/>
  <c r="AC9" i="81" s="1"/>
  <c r="AB10" i="81" s="1"/>
  <c r="AX10" i="81"/>
  <c r="S10" i="81" s="1"/>
  <c r="AC10" i="81" s="1"/>
  <c r="AB11" i="81" s="1"/>
  <c r="AX11" i="81"/>
  <c r="S11" i="81" s="1"/>
  <c r="AC11" i="81" s="1"/>
  <c r="AB12" i="81" s="1"/>
  <c r="AX12" i="81"/>
  <c r="S12" i="81" s="1"/>
  <c r="AC12" i="81" s="1"/>
  <c r="AB13" i="81" s="1"/>
  <c r="AX13" i="81"/>
  <c r="S13" i="81" s="1"/>
  <c r="AC13" i="81" s="1"/>
  <c r="AB14" i="81" s="1"/>
  <c r="AX14" i="81"/>
  <c r="S14" i="81" s="1"/>
  <c r="AC14" i="81" s="1"/>
  <c r="AB15" i="81" s="1"/>
  <c r="AX15" i="81"/>
  <c r="S15" i="81" s="1"/>
  <c r="AC15" i="81" s="1"/>
  <c r="AB16" i="81" s="1"/>
  <c r="AX16" i="81"/>
  <c r="S16" i="81" s="1"/>
  <c r="AC16" i="81" s="1"/>
  <c r="AB17" i="81" s="1"/>
  <c r="AX17" i="81"/>
  <c r="S17" i="81" s="1"/>
  <c r="AC17" i="81" s="1"/>
  <c r="AB18" i="81" s="1"/>
  <c r="AX18" i="81"/>
  <c r="S18" i="81" s="1"/>
  <c r="AC18" i="81" s="1"/>
  <c r="AB19" i="81" s="1"/>
  <c r="AX19" i="81"/>
  <c r="S19" i="81" s="1"/>
  <c r="AC19" i="81" s="1"/>
  <c r="AB20" i="81" s="1"/>
  <c r="AX20" i="81"/>
  <c r="S20" i="81" s="1"/>
  <c r="AC20" i="81" s="1"/>
  <c r="AB21" i="81" s="1"/>
  <c r="AX21" i="81"/>
  <c r="S21" i="81" s="1"/>
  <c r="AC21" i="81" s="1"/>
  <c r="AB22" i="81" s="1"/>
  <c r="AR22" i="27"/>
  <c r="AK14" i="30"/>
  <c r="AT14" i="30" s="1"/>
  <c r="AJ14" i="30"/>
  <c r="AS10" i="37"/>
  <c r="AL10" i="37"/>
  <c r="AU10" i="37" s="1"/>
  <c r="AK10" i="34"/>
  <c r="AT10" i="34" s="1"/>
  <c r="AJ10" i="34"/>
  <c r="AE23" i="20"/>
  <c r="W24" i="20"/>
  <c r="AF23" i="20"/>
  <c r="AO23" i="20" s="1"/>
  <c r="AG23" i="20"/>
  <c r="AP23" i="20" s="1"/>
  <c r="AS22" i="29"/>
  <c r="AL22" i="29"/>
  <c r="AU22" i="29" s="1"/>
  <c r="AS9" i="77"/>
  <c r="AL9" i="77"/>
  <c r="AU9" i="77" s="1"/>
  <c r="AS22" i="77"/>
  <c r="AL22" i="77"/>
  <c r="AU22" i="77" s="1"/>
  <c r="AK19" i="28"/>
  <c r="AT19" i="28" s="1"/>
  <c r="AJ19" i="28"/>
  <c r="AK13" i="28"/>
  <c r="AT13" i="28" s="1"/>
  <c r="AJ13" i="28"/>
  <c r="AJ7" i="28"/>
  <c r="AK7" i="28"/>
  <c r="AT7" i="28" s="1"/>
  <c r="AS18" i="29"/>
  <c r="AL18" i="29"/>
  <c r="AU18" i="29" s="1"/>
  <c r="AJ21" i="39"/>
  <c r="AK21" i="39"/>
  <c r="AT21" i="39" s="1"/>
  <c r="AJ15" i="39"/>
  <c r="AK15" i="39"/>
  <c r="AT15" i="39" s="1"/>
  <c r="AJ9" i="39"/>
  <c r="AK9" i="39"/>
  <c r="AT9" i="39" s="1"/>
  <c r="AJ3" i="39"/>
  <c r="AB4" i="39"/>
  <c r="AL4" i="74"/>
  <c r="AU4" i="74" s="1"/>
  <c r="AU25" i="74" s="1"/>
  <c r="C11" i="74" s="1"/>
  <c r="F18" i="57" s="1"/>
  <c r="AS4" i="74"/>
  <c r="AS25" i="74" s="1"/>
  <c r="Z23" i="96"/>
  <c r="AS7" i="77"/>
  <c r="AL7" i="77"/>
  <c r="AU7" i="77" s="1"/>
  <c r="AC18" i="58"/>
  <c r="AB19" i="58" s="1"/>
  <c r="S19" i="58"/>
  <c r="AC12" i="58"/>
  <c r="AB13" i="58" s="1"/>
  <c r="S13" i="58"/>
  <c r="AC6" i="58"/>
  <c r="AB7" i="58" s="1"/>
  <c r="S7" i="58"/>
  <c r="AS20" i="77"/>
  <c r="AL20" i="77"/>
  <c r="AU20" i="77" s="1"/>
  <c r="AH23" i="91"/>
  <c r="AQ23" i="91" s="1"/>
  <c r="AS8" i="19"/>
  <c r="AL8" i="19"/>
  <c r="AU8" i="19" s="1"/>
  <c r="AS13" i="2"/>
  <c r="AL13" i="2"/>
  <c r="AU13" i="2" s="1"/>
  <c r="AR22" i="96"/>
  <c r="AH23" i="17"/>
  <c r="AQ23" i="17" s="1"/>
  <c r="AQ25" i="17" s="1"/>
  <c r="AZ3" i="17"/>
  <c r="AL3" i="68"/>
  <c r="AU3" i="68" s="1"/>
  <c r="AS3" i="68"/>
  <c r="AS21" i="68"/>
  <c r="AL21" i="68"/>
  <c r="AU21" i="68" s="1"/>
  <c r="AX3" i="69"/>
  <c r="S3" i="69" s="1"/>
  <c r="AC3" i="69" s="1"/>
  <c r="AX23" i="69"/>
  <c r="S23" i="69" s="1"/>
  <c r="AC2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R22" i="40"/>
  <c r="AS16" i="2"/>
  <c r="AL16" i="2"/>
  <c r="AU16" i="2" s="1"/>
  <c r="AJ21" i="73"/>
  <c r="AK21" i="73"/>
  <c r="AT21" i="73" s="1"/>
  <c r="AJ15" i="73"/>
  <c r="AK15" i="73"/>
  <c r="AT15" i="73" s="1"/>
  <c r="AJ9" i="73"/>
  <c r="AK9" i="73"/>
  <c r="AT9" i="73" s="1"/>
  <c r="AJ3" i="73"/>
  <c r="AB4" i="73"/>
  <c r="AS6" i="19"/>
  <c r="AL6" i="19"/>
  <c r="AU6" i="19" s="1"/>
  <c r="AH25" i="18"/>
  <c r="AQ25" i="18" s="1"/>
  <c r="AS19" i="68"/>
  <c r="AL19" i="68"/>
  <c r="AU19" i="68" s="1"/>
  <c r="AE23" i="70"/>
  <c r="AG23" i="70"/>
  <c r="AP23" i="70" s="1"/>
  <c r="AP25" i="70" s="1"/>
  <c r="AF23" i="70"/>
  <c r="AO23" i="70" s="1"/>
  <c r="AO25" i="70" s="1"/>
  <c r="AL3" i="78"/>
  <c r="AU3" i="78" s="1"/>
  <c r="AS3" i="78"/>
  <c r="AS14" i="2"/>
  <c r="AL14" i="2"/>
  <c r="AU14" i="2" s="1"/>
  <c r="AX22" i="21"/>
  <c r="S22" i="21" s="1"/>
  <c r="AC22" i="21" s="1"/>
  <c r="AB23" i="21" s="1"/>
  <c r="AS22" i="68"/>
  <c r="AL22" i="68"/>
  <c r="AU22" i="68" s="1"/>
  <c r="Y23" i="75"/>
  <c r="X23" i="75"/>
  <c r="AS6" i="29"/>
  <c r="AL6" i="29"/>
  <c r="AU6" i="29" s="1"/>
  <c r="AS18" i="19"/>
  <c r="AL18" i="19"/>
  <c r="AU18" i="19" s="1"/>
  <c r="AI22" i="42"/>
  <c r="AN22" i="42"/>
  <c r="AS13" i="68"/>
  <c r="AL13" i="68"/>
  <c r="AU13" i="68" s="1"/>
  <c r="AX3" i="70"/>
  <c r="S3" i="70" s="1"/>
  <c r="AC3" i="70" s="1"/>
  <c r="AX23" i="70"/>
  <c r="S23" i="70" s="1"/>
  <c r="AC2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X22" i="81"/>
  <c r="S22" i="81" s="1"/>
  <c r="AC22" i="81" s="1"/>
  <c r="AB23" i="81" s="1"/>
  <c r="AR22" i="83"/>
  <c r="Z25" i="15"/>
  <c r="AS3" i="36"/>
  <c r="AL3" i="36"/>
  <c r="AU3" i="36" s="1"/>
  <c r="AS21" i="36"/>
  <c r="AL21" i="36"/>
  <c r="AU21" i="36" s="1"/>
  <c r="AS10" i="19"/>
  <c r="AL10" i="19"/>
  <c r="AU10" i="19" s="1"/>
  <c r="Z24" i="82"/>
  <c r="AR23" i="49"/>
  <c r="AJ19" i="65"/>
  <c r="AK19" i="65"/>
  <c r="AT19" i="65" s="1"/>
  <c r="AJ13" i="65"/>
  <c r="AK13" i="65"/>
  <c r="AT13" i="65" s="1"/>
  <c r="AJ7" i="65"/>
  <c r="AK7" i="65"/>
  <c r="AT7" i="65" s="1"/>
  <c r="AJ17" i="72"/>
  <c r="AK17" i="72"/>
  <c r="AT17" i="72" s="1"/>
  <c r="AJ11" i="72"/>
  <c r="AK11" i="72"/>
  <c r="AT11" i="72" s="1"/>
  <c r="AK5" i="72"/>
  <c r="AT5" i="72" s="1"/>
  <c r="AJ5" i="72"/>
  <c r="AS5" i="2"/>
  <c r="AL5" i="2"/>
  <c r="AU5" i="2" s="1"/>
  <c r="AS8" i="77"/>
  <c r="AL8" i="77"/>
  <c r="AU8" i="77" s="1"/>
  <c r="AR23" i="25"/>
  <c r="AR25" i="25" s="1"/>
  <c r="Z23" i="83"/>
  <c r="AJ21" i="25"/>
  <c r="AK21" i="25"/>
  <c r="AT21" i="25" s="1"/>
  <c r="AJ15" i="25"/>
  <c r="AK15" i="25"/>
  <c r="AT15" i="25" s="1"/>
  <c r="AJ9" i="25"/>
  <c r="AK9" i="25"/>
  <c r="AT9" i="25" s="1"/>
  <c r="AJ3" i="25"/>
  <c r="AB4" i="25"/>
  <c r="AS14" i="37"/>
  <c r="AL14" i="37"/>
  <c r="AU14" i="37" s="1"/>
  <c r="Y24" i="55"/>
  <c r="X24" i="55"/>
  <c r="AS5" i="19"/>
  <c r="AL5" i="19"/>
  <c r="AU5" i="19" s="1"/>
  <c r="AJ4" i="2"/>
  <c r="AK4" i="2"/>
  <c r="AT4" i="2" s="1"/>
  <c r="AT25" i="2" s="1"/>
  <c r="AR24" i="15"/>
  <c r="AS7" i="78"/>
  <c r="AL7" i="78"/>
  <c r="AU7" i="78" s="1"/>
  <c r="AH25" i="94"/>
  <c r="AQ25" i="94" s="1"/>
  <c r="AS7" i="68"/>
  <c r="AL7" i="68"/>
  <c r="AU7" i="68" s="1"/>
  <c r="AJ22" i="58"/>
  <c r="AK22" i="58"/>
  <c r="AT22" i="58" s="1"/>
  <c r="AJ14" i="34"/>
  <c r="AK14" i="34"/>
  <c r="AT14" i="34" s="1"/>
  <c r="AH23" i="99"/>
  <c r="AQ23" i="99" s="1"/>
  <c r="AR23" i="28"/>
  <c r="AR25" i="28" s="1"/>
  <c r="AJ21" i="30"/>
  <c r="AK21" i="30"/>
  <c r="AT21" i="30" s="1"/>
  <c r="AJ3" i="30"/>
  <c r="AB4" i="30"/>
  <c r="AJ11" i="34"/>
  <c r="AK11" i="34"/>
  <c r="AT11" i="34" s="1"/>
  <c r="AG23" i="50"/>
  <c r="AP23" i="50" s="1"/>
  <c r="AS6" i="2"/>
  <c r="AL6" i="2"/>
  <c r="AU6" i="2" s="1"/>
  <c r="W26" i="100"/>
  <c r="AF25" i="100"/>
  <c r="AO25" i="100" s="1"/>
  <c r="AG25" i="100"/>
  <c r="AP25" i="100" s="1"/>
  <c r="AE25" i="100"/>
  <c r="AK20" i="28"/>
  <c r="AT20" i="28" s="1"/>
  <c r="AJ20" i="28"/>
  <c r="AJ8" i="28"/>
  <c r="AK8" i="28"/>
  <c r="AT8" i="28" s="1"/>
  <c r="AK16" i="39"/>
  <c r="AT16" i="39" s="1"/>
  <c r="AJ16" i="39"/>
  <c r="AS13" i="78"/>
  <c r="AL13" i="78"/>
  <c r="AU13" i="78" s="1"/>
  <c r="AC19" i="58"/>
  <c r="AB20" i="58" s="1"/>
  <c r="S20" i="58"/>
  <c r="AC7" i="58"/>
  <c r="AB8" i="58" s="1"/>
  <c r="S8" i="58"/>
  <c r="AN23" i="102"/>
  <c r="AI23" i="102"/>
  <c r="AS11" i="29"/>
  <c r="AL11" i="29"/>
  <c r="AU11" i="29" s="1"/>
  <c r="AH23" i="63"/>
  <c r="AQ23" i="63" s="1"/>
  <c r="AQ25" i="63" s="1"/>
  <c r="AZ3" i="63"/>
  <c r="AX22" i="63" s="1"/>
  <c r="S22" i="63" s="1"/>
  <c r="AC22" i="63" s="1"/>
  <c r="AB23" i="63" s="1"/>
  <c r="AS6" i="68"/>
  <c r="AL6" i="68"/>
  <c r="AU6" i="68" s="1"/>
  <c r="AS19" i="77"/>
  <c r="AL19" i="77"/>
  <c r="AU19" i="77" s="1"/>
  <c r="AJ10" i="73"/>
  <c r="AK10" i="73"/>
  <c r="AT10" i="73" s="1"/>
  <c r="AR22" i="23"/>
  <c r="W25" i="35"/>
  <c r="AS14" i="36"/>
  <c r="AL14" i="36"/>
  <c r="AU14" i="36" s="1"/>
  <c r="AS21" i="19"/>
  <c r="AL21" i="19"/>
  <c r="AU21" i="19" s="1"/>
  <c r="AK4" i="78"/>
  <c r="AT4" i="78" s="1"/>
  <c r="AT25" i="78" s="1"/>
  <c r="AJ4" i="78"/>
  <c r="AJ23" i="65"/>
  <c r="AS23" i="65" s="1"/>
  <c r="AK23" i="65"/>
  <c r="AT23" i="65" s="1"/>
  <c r="AJ20" i="30"/>
  <c r="AK20" i="30"/>
  <c r="AT20" i="30" s="1"/>
  <c r="AK8" i="30"/>
  <c r="AT8" i="30" s="1"/>
  <c r="AJ8" i="30"/>
  <c r="AH23" i="23"/>
  <c r="AQ23" i="23" s="1"/>
  <c r="AQ25" i="23" s="1"/>
  <c r="AZ3" i="23"/>
  <c r="AX22" i="23" s="1"/>
  <c r="S22" i="23" s="1"/>
  <c r="AC22" i="23" s="1"/>
  <c r="AB23" i="23" s="1"/>
  <c r="AK22" i="34"/>
  <c r="AT22" i="34" s="1"/>
  <c r="AJ22" i="34"/>
  <c r="AK16" i="34"/>
  <c r="AT16" i="34" s="1"/>
  <c r="AJ16" i="34"/>
  <c r="AS6" i="36"/>
  <c r="AL6" i="36"/>
  <c r="AU6" i="36" s="1"/>
  <c r="AS12" i="2"/>
  <c r="AL12" i="2"/>
  <c r="AU12" i="2" s="1"/>
  <c r="AH25" i="46"/>
  <c r="AQ25" i="46" s="1"/>
  <c r="AK19" i="30"/>
  <c r="AT19" i="30" s="1"/>
  <c r="AJ19" i="30"/>
  <c r="AK13" i="30"/>
  <c r="AT13" i="30" s="1"/>
  <c r="AJ13" i="30"/>
  <c r="AJ7" i="30"/>
  <c r="AK7" i="30"/>
  <c r="AT7" i="30" s="1"/>
  <c r="Z23" i="23"/>
  <c r="AK21" i="34"/>
  <c r="AT21" i="34" s="1"/>
  <c r="AJ21" i="34"/>
  <c r="AK15" i="34"/>
  <c r="AT15" i="34" s="1"/>
  <c r="AJ15" i="34"/>
  <c r="AK9" i="34"/>
  <c r="AT9" i="34" s="1"/>
  <c r="AJ9" i="34"/>
  <c r="AB4" i="34"/>
  <c r="AJ3" i="34"/>
  <c r="W24" i="84"/>
  <c r="AG23" i="84"/>
  <c r="AP23" i="84" s="1"/>
  <c r="AF23" i="84"/>
  <c r="AO23" i="84" s="1"/>
  <c r="AE23" i="84"/>
  <c r="AS19" i="19"/>
  <c r="AL19" i="19"/>
  <c r="AU19" i="19" s="1"/>
  <c r="AS20" i="78"/>
  <c r="AL20" i="78"/>
  <c r="AU20" i="78" s="1"/>
  <c r="AH24" i="49"/>
  <c r="AQ24" i="49" s="1"/>
  <c r="AH24" i="13"/>
  <c r="AQ24" i="13" s="1"/>
  <c r="Y25" i="16"/>
  <c r="X25" i="16"/>
  <c r="AG23" i="59"/>
  <c r="AP23" i="59" s="1"/>
  <c r="AP25" i="59" s="1"/>
  <c r="AF23" i="59"/>
  <c r="AO23" i="59" s="1"/>
  <c r="AO25" i="59" s="1"/>
  <c r="AE23" i="59"/>
  <c r="AS8" i="68"/>
  <c r="AL8" i="68"/>
  <c r="AU8" i="68" s="1"/>
  <c r="AS10" i="29"/>
  <c r="AL10" i="29"/>
  <c r="AU10" i="29" s="1"/>
  <c r="AK18" i="28"/>
  <c r="AT18" i="28" s="1"/>
  <c r="AJ18" i="28"/>
  <c r="AK12" i="28"/>
  <c r="AT12" i="28" s="1"/>
  <c r="AJ12" i="28"/>
  <c r="AK6" i="28"/>
  <c r="AT6" i="28" s="1"/>
  <c r="AJ6" i="28"/>
  <c r="AJ20" i="39"/>
  <c r="AK20" i="39"/>
  <c r="AT20" i="39" s="1"/>
  <c r="AJ14" i="39"/>
  <c r="AK14" i="39"/>
  <c r="AT14" i="39" s="1"/>
  <c r="AJ8" i="39"/>
  <c r="AK8" i="39"/>
  <c r="AT8" i="39" s="1"/>
  <c r="AS17" i="77"/>
  <c r="AL17" i="77"/>
  <c r="AU17" i="77" s="1"/>
  <c r="AS13" i="29"/>
  <c r="AL13" i="29"/>
  <c r="AU13" i="29" s="1"/>
  <c r="AS18" i="68"/>
  <c r="AL18" i="68"/>
  <c r="AU18" i="68" s="1"/>
  <c r="AC17" i="58"/>
  <c r="AB18" i="58" s="1"/>
  <c r="S18" i="58"/>
  <c r="AC11" i="58"/>
  <c r="AB12" i="58" s="1"/>
  <c r="S12" i="58"/>
  <c r="AC5" i="58"/>
  <c r="AB6" i="58" s="1"/>
  <c r="S6" i="58"/>
  <c r="AR23" i="105"/>
  <c r="Z23" i="91"/>
  <c r="AH24" i="98"/>
  <c r="AQ24" i="98" s="1"/>
  <c r="AS5" i="37"/>
  <c r="AL5" i="37"/>
  <c r="AU5" i="37" s="1"/>
  <c r="AS7" i="36"/>
  <c r="AL7" i="36"/>
  <c r="AU7" i="36" s="1"/>
  <c r="AS9" i="78"/>
  <c r="AL9" i="78"/>
  <c r="AU9" i="78" s="1"/>
  <c r="Z23" i="17"/>
  <c r="AN23" i="90"/>
  <c r="AI23" i="90"/>
  <c r="AF22" i="95"/>
  <c r="AO22" i="95" s="1"/>
  <c r="AE22" i="95"/>
  <c r="W23" i="95"/>
  <c r="AG22" i="95"/>
  <c r="AP22" i="95" s="1"/>
  <c r="AS17" i="29"/>
  <c r="AL17" i="29"/>
  <c r="AU17" i="29" s="1"/>
  <c r="AX22" i="69"/>
  <c r="S22" i="69" s="1"/>
  <c r="AC22" i="69" s="1"/>
  <c r="AB23" i="69" s="1"/>
  <c r="AS6" i="77"/>
  <c r="AL6" i="77"/>
  <c r="AU6" i="77" s="1"/>
  <c r="AG23" i="61"/>
  <c r="AP23" i="61" s="1"/>
  <c r="AP25" i="61" s="1"/>
  <c r="AF23" i="61"/>
  <c r="AO23" i="61" s="1"/>
  <c r="AO25" i="61" s="1"/>
  <c r="AE23" i="61"/>
  <c r="AJ20" i="73"/>
  <c r="AK20" i="73"/>
  <c r="AT20" i="73" s="1"/>
  <c r="AJ14" i="73"/>
  <c r="AK14" i="73"/>
  <c r="AT14" i="73" s="1"/>
  <c r="AJ8" i="73"/>
  <c r="AK8" i="73"/>
  <c r="AT8" i="73" s="1"/>
  <c r="Z25" i="18"/>
  <c r="AR23" i="48"/>
  <c r="AR22" i="86"/>
  <c r="AF26" i="85"/>
  <c r="AO26" i="85" s="1"/>
  <c r="AE26" i="85"/>
  <c r="W27" i="85"/>
  <c r="AG26" i="85"/>
  <c r="AP26" i="85" s="1"/>
  <c r="AS12" i="37"/>
  <c r="AL12" i="37"/>
  <c r="AU12" i="37" s="1"/>
  <c r="AS20" i="36"/>
  <c r="AL20" i="36"/>
  <c r="AU20" i="36" s="1"/>
  <c r="AS9" i="19"/>
  <c r="AL9" i="19"/>
  <c r="AU9" i="19" s="1"/>
  <c r="AS10" i="78"/>
  <c r="AL10" i="78"/>
  <c r="AU10" i="78" s="1"/>
  <c r="AS4" i="9"/>
  <c r="AL4" i="9"/>
  <c r="AU4" i="9" s="1"/>
  <c r="AH24" i="87"/>
  <c r="AQ24" i="87" s="1"/>
  <c r="AR22" i="17"/>
  <c r="AS23" i="9"/>
  <c r="AL23" i="9"/>
  <c r="AU23" i="9" s="1"/>
  <c r="AN23" i="88"/>
  <c r="AI23" i="88"/>
  <c r="AR23" i="58"/>
  <c r="AR25" i="58" s="1"/>
  <c r="AL23" i="37"/>
  <c r="AU23" i="37" s="1"/>
  <c r="AS19" i="29"/>
  <c r="AL19" i="29"/>
  <c r="AU19" i="29" s="1"/>
  <c r="AS19" i="78"/>
  <c r="AL19" i="78"/>
  <c r="AU19" i="78" s="1"/>
  <c r="AX22" i="70"/>
  <c r="S22" i="70" s="1"/>
  <c r="AC22" i="70" s="1"/>
  <c r="AB23" i="70" s="1"/>
  <c r="AS19" i="37"/>
  <c r="AL19" i="37"/>
  <c r="AU19" i="37" s="1"/>
  <c r="AS11" i="78"/>
  <c r="AL11" i="78"/>
  <c r="AU11" i="78" s="1"/>
  <c r="AS21" i="2"/>
  <c r="AL21" i="2"/>
  <c r="AU21" i="2" s="1"/>
  <c r="AJ18" i="65"/>
  <c r="AK18" i="65"/>
  <c r="AT18" i="65" s="1"/>
  <c r="AJ12" i="65"/>
  <c r="AK12" i="65"/>
  <c r="AT12" i="65" s="1"/>
  <c r="AJ6" i="65"/>
  <c r="AK6" i="65"/>
  <c r="AT6" i="65" s="1"/>
  <c r="AJ22" i="72"/>
  <c r="AK22" i="72"/>
  <c r="AT22" i="72" s="1"/>
  <c r="AJ16" i="72"/>
  <c r="AK16" i="72"/>
  <c r="AT16" i="72" s="1"/>
  <c r="AJ10" i="72"/>
  <c r="AK10" i="72"/>
  <c r="AT10" i="72" s="1"/>
  <c r="AR22" i="91"/>
  <c r="AR24" i="46"/>
  <c r="AR23" i="72"/>
  <c r="AR25" i="72" s="1"/>
  <c r="AJ20" i="25"/>
  <c r="AK20" i="25"/>
  <c r="AT20" i="25" s="1"/>
  <c r="AJ14" i="25"/>
  <c r="AK14" i="25"/>
  <c r="AT14" i="25" s="1"/>
  <c r="AJ8" i="25"/>
  <c r="AK8" i="25"/>
  <c r="AT8" i="25" s="1"/>
  <c r="AN23" i="30"/>
  <c r="AN25" i="30" s="1"/>
  <c r="AI23" i="30"/>
  <c r="AS22" i="36"/>
  <c r="AL22" i="36"/>
  <c r="AU22" i="36" s="1"/>
  <c r="AS18" i="78"/>
  <c r="AL18" i="78"/>
  <c r="AU18" i="78" s="1"/>
  <c r="AS3" i="2"/>
  <c r="AL3" i="2"/>
  <c r="AU3" i="2" s="1"/>
  <c r="AS5" i="36"/>
  <c r="AL5" i="36"/>
  <c r="AU5" i="36" s="1"/>
  <c r="Z25" i="94"/>
  <c r="AI22" i="24"/>
  <c r="Y23" i="104"/>
  <c r="X23" i="104"/>
  <c r="AJ8" i="34"/>
  <c r="AK8" i="34"/>
  <c r="AT8" i="34" s="1"/>
  <c r="AS12" i="36"/>
  <c r="AL12" i="36"/>
  <c r="AU12" i="36" s="1"/>
  <c r="AE24" i="49"/>
  <c r="AF24" i="49"/>
  <c r="AO24" i="49" s="1"/>
  <c r="AG24" i="49"/>
  <c r="AP24" i="49" s="1"/>
  <c r="W25" i="49"/>
  <c r="AF24" i="13"/>
  <c r="AO24" i="13" s="1"/>
  <c r="W25" i="13"/>
  <c r="AG24" i="13"/>
  <c r="AP24" i="13" s="1"/>
  <c r="AE24" i="13"/>
  <c r="AG23" i="21"/>
  <c r="AP23" i="21" s="1"/>
  <c r="AP25" i="21" s="1"/>
  <c r="AE23" i="21"/>
  <c r="AF23" i="21"/>
  <c r="AO23" i="21" s="1"/>
  <c r="AO25" i="21" s="1"/>
  <c r="AS15" i="77"/>
  <c r="AL15" i="77"/>
  <c r="AU15" i="77" s="1"/>
  <c r="AS4" i="76"/>
  <c r="AS25" i="76" s="1"/>
  <c r="AL4" i="76"/>
  <c r="AU4" i="76" s="1"/>
  <c r="AU25" i="76" s="1"/>
  <c r="C11" i="76" s="1"/>
  <c r="F20" i="57" s="1"/>
  <c r="AJ23" i="39"/>
  <c r="AS23" i="39" s="1"/>
  <c r="AK23" i="39"/>
  <c r="AT23" i="39" s="1"/>
  <c r="AK17" i="28"/>
  <c r="AT17" i="28" s="1"/>
  <c r="AJ17" i="28"/>
  <c r="AK11" i="28"/>
  <c r="AT11" i="28" s="1"/>
  <c r="AJ11" i="28"/>
  <c r="AJ5" i="28"/>
  <c r="AK5" i="28"/>
  <c r="AT5" i="28" s="1"/>
  <c r="AK19" i="39"/>
  <c r="AT19" i="39" s="1"/>
  <c r="AJ19" i="39"/>
  <c r="AK13" i="39"/>
  <c r="AT13" i="39" s="1"/>
  <c r="AJ13" i="39"/>
  <c r="AJ7" i="39"/>
  <c r="AK7" i="39"/>
  <c r="AT7" i="39" s="1"/>
  <c r="AS11" i="68"/>
  <c r="AL11" i="68"/>
  <c r="AU11" i="68" s="1"/>
  <c r="AE23" i="103"/>
  <c r="W24" i="103"/>
  <c r="AG23" i="103"/>
  <c r="AP23" i="103" s="1"/>
  <c r="AF23" i="103"/>
  <c r="AO23" i="103" s="1"/>
  <c r="AI22" i="32"/>
  <c r="AN22" i="32"/>
  <c r="AS17" i="2"/>
  <c r="AL17" i="2"/>
  <c r="AU17" i="2" s="1"/>
  <c r="AC16" i="58"/>
  <c r="AB17" i="58" s="1"/>
  <c r="S17" i="58"/>
  <c r="AC10" i="58"/>
  <c r="AB11" i="58" s="1"/>
  <c r="S11" i="58"/>
  <c r="AC4" i="58"/>
  <c r="AB5" i="58" s="1"/>
  <c r="S5" i="58"/>
  <c r="AH24" i="45"/>
  <c r="AQ24" i="45" s="1"/>
  <c r="AF24" i="98"/>
  <c r="AO24" i="98" s="1"/>
  <c r="AG24" i="98"/>
  <c r="AP24" i="98" s="1"/>
  <c r="AE24" i="98"/>
  <c r="W25" i="98"/>
  <c r="AR23" i="35"/>
  <c r="AS14" i="19"/>
  <c r="AL14" i="19"/>
  <c r="AU14" i="19" s="1"/>
  <c r="AH23" i="66"/>
  <c r="AQ23" i="66" s="1"/>
  <c r="AQ25" i="66" s="1"/>
  <c r="AZ3" i="66"/>
  <c r="AX22" i="66" s="1"/>
  <c r="S22" i="66" s="1"/>
  <c r="AC22" i="66" s="1"/>
  <c r="AB23" i="66" s="1"/>
  <c r="AS19" i="2"/>
  <c r="AL19" i="2"/>
  <c r="AU19" i="2" s="1"/>
  <c r="W23" i="11"/>
  <c r="AG22" i="11"/>
  <c r="AP22" i="11" s="1"/>
  <c r="AE22" i="11"/>
  <c r="AF22" i="11"/>
  <c r="AO22" i="11" s="1"/>
  <c r="AS9" i="68"/>
  <c r="AL9" i="68"/>
  <c r="AU9" i="68" s="1"/>
  <c r="Y24" i="102"/>
  <c r="X24" i="102"/>
  <c r="AR23" i="19"/>
  <c r="AR25" i="19" s="1"/>
  <c r="AL23" i="19"/>
  <c r="AU23" i="19" s="1"/>
  <c r="AS17" i="68"/>
  <c r="AL17" i="68"/>
  <c r="AU17" i="68" s="1"/>
  <c r="AJ23" i="72"/>
  <c r="AS23" i="72" s="1"/>
  <c r="AK23" i="72"/>
  <c r="AT23" i="72" s="1"/>
  <c r="AR24" i="18"/>
  <c r="AJ19" i="73"/>
  <c r="AK19" i="73"/>
  <c r="AT19" i="73" s="1"/>
  <c r="AJ13" i="73"/>
  <c r="AK13" i="73"/>
  <c r="AT13" i="73" s="1"/>
  <c r="AJ7" i="73"/>
  <c r="AK7" i="73"/>
  <c r="AT7" i="73" s="1"/>
  <c r="AS11" i="2"/>
  <c r="AL11" i="2"/>
  <c r="AU11" i="2" s="1"/>
  <c r="AS9" i="29"/>
  <c r="AL9" i="29"/>
  <c r="AU9" i="29" s="1"/>
  <c r="AS20" i="2"/>
  <c r="AL20" i="2"/>
  <c r="AU20" i="2" s="1"/>
  <c r="W25" i="87"/>
  <c r="AG24" i="87"/>
  <c r="AP24" i="87" s="1"/>
  <c r="AF24" i="87"/>
  <c r="AO24" i="87" s="1"/>
  <c r="AE24" i="87"/>
  <c r="AH24" i="48"/>
  <c r="AQ24" i="48" s="1"/>
  <c r="AS10" i="68"/>
  <c r="AL10" i="68"/>
  <c r="AU10" i="68" s="1"/>
  <c r="AS22" i="2"/>
  <c r="AL22" i="2"/>
  <c r="AU22" i="2" s="1"/>
  <c r="AS13" i="77"/>
  <c r="AL13" i="77"/>
  <c r="AU13" i="77" s="1"/>
  <c r="AS15" i="29"/>
  <c r="AL15" i="29"/>
  <c r="AU15" i="29" s="1"/>
  <c r="AR22" i="92"/>
  <c r="AS9" i="36"/>
  <c r="AL9" i="36"/>
  <c r="AU9" i="36" s="1"/>
  <c r="AS16" i="19"/>
  <c r="AL16" i="19"/>
  <c r="AU16" i="19" s="1"/>
  <c r="AJ17" i="65"/>
  <c r="AK17" i="65"/>
  <c r="AT17" i="65" s="1"/>
  <c r="AJ11" i="65"/>
  <c r="AK11" i="65"/>
  <c r="AT11" i="65" s="1"/>
  <c r="AJ5" i="65"/>
  <c r="AK5" i="65"/>
  <c r="AT5" i="65" s="1"/>
  <c r="AR23" i="13"/>
  <c r="AJ21" i="72"/>
  <c r="AK21" i="72"/>
  <c r="AT21" i="72" s="1"/>
  <c r="AJ15" i="72"/>
  <c r="AK15" i="72"/>
  <c r="AT15" i="72" s="1"/>
  <c r="AJ9" i="72"/>
  <c r="AK9" i="72"/>
  <c r="AT9" i="72" s="1"/>
  <c r="AJ3" i="72"/>
  <c r="AB4" i="72"/>
  <c r="AN22" i="43"/>
  <c r="AI22" i="43"/>
  <c r="Y23" i="52"/>
  <c r="X23" i="52"/>
  <c r="AH24" i="105"/>
  <c r="AQ24" i="105" s="1"/>
  <c r="AH25" i="44"/>
  <c r="AQ25" i="44" s="1"/>
  <c r="AJ19" i="25"/>
  <c r="AK19" i="25"/>
  <c r="AT19" i="25" s="1"/>
  <c r="AJ13" i="25"/>
  <c r="AK13" i="25"/>
  <c r="AT13" i="25" s="1"/>
  <c r="AJ7" i="25"/>
  <c r="AK7" i="25"/>
  <c r="AT7" i="25" s="1"/>
  <c r="AS20" i="37"/>
  <c r="AL20" i="37"/>
  <c r="AU20" i="37" s="1"/>
  <c r="AS11" i="19"/>
  <c r="AL11" i="19"/>
  <c r="AU11" i="19" s="1"/>
  <c r="AR22" i="66"/>
  <c r="AR22" i="14"/>
  <c r="AR23" i="82"/>
  <c r="AS21" i="29"/>
  <c r="AL21" i="29"/>
  <c r="AU21" i="29" s="1"/>
  <c r="Y23" i="51"/>
  <c r="X23" i="51"/>
  <c r="AK12" i="30"/>
  <c r="AT12" i="30" s="1"/>
  <c r="AJ12" i="30"/>
  <c r="AS16" i="37"/>
  <c r="AL16" i="37"/>
  <c r="AU16" i="37" s="1"/>
  <c r="AJ17" i="30"/>
  <c r="AK17" i="30"/>
  <c r="AT17" i="30" s="1"/>
  <c r="AJ11" i="30"/>
  <c r="AK11" i="30"/>
  <c r="AT11" i="30" s="1"/>
  <c r="AJ5" i="30"/>
  <c r="AK5" i="30"/>
  <c r="AT5" i="30" s="1"/>
  <c r="AR23" i="98"/>
  <c r="AK19" i="34"/>
  <c r="AT19" i="34" s="1"/>
  <c r="AJ19" i="34"/>
  <c r="AK13" i="34"/>
  <c r="AT13" i="34" s="1"/>
  <c r="AJ13" i="34"/>
  <c r="AJ7" i="34"/>
  <c r="AK7" i="34"/>
  <c r="AT7" i="34" s="1"/>
  <c r="AS7" i="19"/>
  <c r="AL7" i="19"/>
  <c r="AU7" i="19" s="1"/>
  <c r="AS8" i="78"/>
  <c r="AL8" i="78"/>
  <c r="AU8" i="78" s="1"/>
  <c r="AS18" i="2"/>
  <c r="AL18" i="2"/>
  <c r="AU18" i="2" s="1"/>
  <c r="AS14" i="68"/>
  <c r="AL14" i="68"/>
  <c r="AU14" i="68" s="1"/>
  <c r="AR24" i="47"/>
  <c r="AS16" i="29"/>
  <c r="AL16" i="29"/>
  <c r="AU16" i="29" s="1"/>
  <c r="AS3" i="77"/>
  <c r="AL3" i="77"/>
  <c r="AU3" i="77" s="1"/>
  <c r="AK23" i="28"/>
  <c r="AT23" i="28" s="1"/>
  <c r="AJ23" i="28"/>
  <c r="AS23" i="28" s="1"/>
  <c r="AK22" i="28"/>
  <c r="AT22" i="28" s="1"/>
  <c r="AJ22" i="28"/>
  <c r="AK16" i="28"/>
  <c r="AT16" i="28" s="1"/>
  <c r="AJ16" i="28"/>
  <c r="AK10" i="28"/>
  <c r="AT10" i="28" s="1"/>
  <c r="AJ10" i="28"/>
  <c r="AJ18" i="39"/>
  <c r="AK18" i="39"/>
  <c r="AT18" i="39" s="1"/>
  <c r="AJ12" i="39"/>
  <c r="AK12" i="39"/>
  <c r="AT12" i="39" s="1"/>
  <c r="AJ6" i="39"/>
  <c r="AK6" i="39"/>
  <c r="AT6" i="39" s="1"/>
  <c r="AK4" i="37"/>
  <c r="AT4" i="37" s="1"/>
  <c r="AT25" i="37" s="1"/>
  <c r="AJ4" i="37"/>
  <c r="Y26" i="41"/>
  <c r="X26" i="41"/>
  <c r="AC15" i="58"/>
  <c r="AB16" i="58" s="1"/>
  <c r="S16" i="58"/>
  <c r="AC9" i="58"/>
  <c r="AB10" i="58" s="1"/>
  <c r="S10" i="58"/>
  <c r="AC3" i="58"/>
  <c r="S4" i="58"/>
  <c r="Z24" i="45"/>
  <c r="AH23" i="26"/>
  <c r="AQ23" i="26" s="1"/>
  <c r="AQ25" i="26" s="1"/>
  <c r="AZ3" i="26"/>
  <c r="AS11" i="37"/>
  <c r="AL11" i="37"/>
  <c r="AU11" i="37" s="1"/>
  <c r="AS13" i="36"/>
  <c r="AL13" i="36"/>
  <c r="AU13" i="36" s="1"/>
  <c r="AS15" i="78"/>
  <c r="AL15" i="78"/>
  <c r="AU15" i="78" s="1"/>
  <c r="Z23" i="66"/>
  <c r="AH23" i="14"/>
  <c r="AQ23" i="14" s="1"/>
  <c r="AQ25" i="14" s="1"/>
  <c r="AZ3" i="14"/>
  <c r="AX22" i="14" s="1"/>
  <c r="S22" i="14" s="1"/>
  <c r="AC22" i="14" s="1"/>
  <c r="AB23" i="14" s="1"/>
  <c r="AX3" i="59"/>
  <c r="S3" i="59" s="1"/>
  <c r="AC3" i="59" s="1"/>
  <c r="AX23" i="59"/>
  <c r="S23" i="59" s="1"/>
  <c r="AC23" i="59" s="1"/>
  <c r="AJ23" i="59" s="1"/>
  <c r="AS2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L4" i="67"/>
  <c r="AU4" i="67" s="1"/>
  <c r="AU25" i="67" s="1"/>
  <c r="C11" i="67" s="1"/>
  <c r="F11" i="57" s="1"/>
  <c r="AS4" i="67"/>
  <c r="AS25" i="67" s="1"/>
  <c r="AS5" i="29"/>
  <c r="AL5" i="29"/>
  <c r="AU5" i="29" s="1"/>
  <c r="AL23" i="78"/>
  <c r="AU23" i="78" s="1"/>
  <c r="AH25" i="47"/>
  <c r="AQ25" i="47" s="1"/>
  <c r="AS7" i="29"/>
  <c r="AL7" i="29"/>
  <c r="AU7" i="29" s="1"/>
  <c r="AS8" i="29"/>
  <c r="AL8" i="29"/>
  <c r="AU8" i="29" s="1"/>
  <c r="AJ18" i="73"/>
  <c r="AK18" i="73"/>
  <c r="AT18" i="73" s="1"/>
  <c r="AJ12" i="73"/>
  <c r="AK12" i="73"/>
  <c r="AT12" i="73" s="1"/>
  <c r="AK6" i="73"/>
  <c r="AT6" i="73" s="1"/>
  <c r="AJ6" i="73"/>
  <c r="AS4" i="33"/>
  <c r="AL4" i="33"/>
  <c r="AU4" i="33" s="1"/>
  <c r="AU25" i="33" s="1"/>
  <c r="C11" i="33" s="1"/>
  <c r="AX23" i="61"/>
  <c r="S23" i="61" s="1"/>
  <c r="AC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S14" i="77"/>
  <c r="AL14" i="77"/>
  <c r="AU14" i="77" s="1"/>
  <c r="W24" i="97"/>
  <c r="AG23" i="97"/>
  <c r="AP23" i="97" s="1"/>
  <c r="AE23" i="97"/>
  <c r="AF23" i="97"/>
  <c r="AO23" i="97" s="1"/>
  <c r="AS18" i="37"/>
  <c r="AL18" i="37"/>
  <c r="AU18" i="37" s="1"/>
  <c r="AS8" i="36"/>
  <c r="AL8" i="36"/>
  <c r="AU8" i="36" s="1"/>
  <c r="AS15" i="19"/>
  <c r="AL15" i="19"/>
  <c r="AU15" i="19" s="1"/>
  <c r="AS16" i="78"/>
  <c r="AL16" i="78"/>
  <c r="AU16" i="78" s="1"/>
  <c r="Z24" i="48"/>
  <c r="AN22" i="75"/>
  <c r="AI22" i="75"/>
  <c r="AS11" i="77"/>
  <c r="AL11" i="77"/>
  <c r="AU11" i="77" s="1"/>
  <c r="AR23" i="34"/>
  <c r="AR25" i="34" s="1"/>
  <c r="AL23" i="34"/>
  <c r="AU23" i="34" s="1"/>
  <c r="Y23" i="42"/>
  <c r="X23" i="42"/>
  <c r="AH23" i="27"/>
  <c r="AQ23" i="27" s="1"/>
  <c r="AQ25" i="27" s="1"/>
  <c r="AZ3" i="27"/>
  <c r="AS7" i="37"/>
  <c r="AL7" i="37"/>
  <c r="AU7" i="37" s="1"/>
  <c r="AS17" i="78"/>
  <c r="AL17" i="78"/>
  <c r="AU17" i="78" s="1"/>
  <c r="AS9" i="2"/>
  <c r="AL9" i="2"/>
  <c r="AU9" i="2" s="1"/>
  <c r="AS25" i="9"/>
  <c r="AJ22" i="65"/>
  <c r="AK22" i="65"/>
  <c r="AT22" i="65" s="1"/>
  <c r="AJ16" i="65"/>
  <c r="AK16" i="65"/>
  <c r="AT16" i="65" s="1"/>
  <c r="AJ10" i="65"/>
  <c r="AK10" i="65"/>
  <c r="AT10" i="65" s="1"/>
  <c r="AJ20" i="72"/>
  <c r="AK20" i="72"/>
  <c r="AT20" i="72" s="1"/>
  <c r="AJ14" i="72"/>
  <c r="AK14" i="72"/>
  <c r="AT14" i="72" s="1"/>
  <c r="AJ8" i="72"/>
  <c r="AK8" i="72"/>
  <c r="AT8" i="72" s="1"/>
  <c r="Z24" i="105"/>
  <c r="AH23" i="92"/>
  <c r="AQ23" i="92" s="1"/>
  <c r="Z25" i="44"/>
  <c r="AJ18" i="25"/>
  <c r="AK18" i="25"/>
  <c r="AT18" i="25" s="1"/>
  <c r="AJ12" i="25"/>
  <c r="AK12" i="25"/>
  <c r="AT12" i="25" s="1"/>
  <c r="AJ6" i="25"/>
  <c r="AK6" i="25"/>
  <c r="AT6" i="25" s="1"/>
  <c r="AN23" i="55"/>
  <c r="AI23" i="55"/>
  <c r="AS10" i="36"/>
  <c r="AL10" i="36"/>
  <c r="AU10" i="36" s="1"/>
  <c r="AS6" i="78"/>
  <c r="AL6" i="78"/>
  <c r="AU6" i="78" s="1"/>
  <c r="AN22" i="104"/>
  <c r="AK6" i="30"/>
  <c r="AT6" i="30" s="1"/>
  <c r="AJ6" i="30"/>
  <c r="AK16" i="30"/>
  <c r="AT16" i="30" s="1"/>
  <c r="AJ16" i="30"/>
  <c r="AK10" i="30"/>
  <c r="AT10" i="30" s="1"/>
  <c r="AJ10" i="30"/>
  <c r="AS22" i="37"/>
  <c r="AL22" i="37"/>
  <c r="AU22" i="37" s="1"/>
  <c r="AK18" i="34"/>
  <c r="AT18" i="34" s="1"/>
  <c r="AJ18" i="34"/>
  <c r="AK12" i="34"/>
  <c r="AT12" i="34" s="1"/>
  <c r="AJ12" i="34"/>
  <c r="AJ6" i="34"/>
  <c r="AK6" i="34"/>
  <c r="AT6" i="34" s="1"/>
  <c r="AS18" i="36"/>
  <c r="AL18" i="36"/>
  <c r="AU18" i="36" s="1"/>
  <c r="AH23" i="50"/>
  <c r="AQ23" i="50" s="1"/>
  <c r="AH23" i="93"/>
  <c r="AQ23" i="93" s="1"/>
  <c r="AN24" i="16"/>
  <c r="AI24" i="16"/>
  <c r="AS4" i="62"/>
  <c r="AS25" i="62" s="1"/>
  <c r="AL4" i="62"/>
  <c r="AU4" i="62" s="1"/>
  <c r="AU25" i="62" s="1"/>
  <c r="C11" i="62" s="1"/>
  <c r="F6" i="57" s="1"/>
  <c r="AJ4" i="77"/>
  <c r="AK4" i="77"/>
  <c r="AT4" i="77" s="1"/>
  <c r="AT25" i="77" s="1"/>
  <c r="AS21" i="77"/>
  <c r="AL21" i="77"/>
  <c r="AU21" i="77" s="1"/>
  <c r="AX3" i="60"/>
  <c r="S3" i="60" s="1"/>
  <c r="AC3" i="60" s="1"/>
  <c r="AX23" i="60"/>
  <c r="S23" i="60" s="1"/>
  <c r="AC23" i="60" s="1"/>
  <c r="AJ23" i="60" s="1"/>
  <c r="AS2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S10" i="77"/>
  <c r="AL10" i="77"/>
  <c r="AU10" i="77" s="1"/>
  <c r="AK21" i="28"/>
  <c r="AT21" i="28" s="1"/>
  <c r="AJ21" i="28"/>
  <c r="AK15" i="28"/>
  <c r="AT15" i="28" s="1"/>
  <c r="AJ15" i="28"/>
  <c r="AK9" i="28"/>
  <c r="AT9" i="28" s="1"/>
  <c r="AJ9" i="28"/>
  <c r="AB4" i="28"/>
  <c r="AJ3" i="28"/>
  <c r="AJ17" i="39"/>
  <c r="AK17" i="39"/>
  <c r="AT17" i="39" s="1"/>
  <c r="AJ11" i="39"/>
  <c r="AK11" i="39"/>
  <c r="AT11" i="39" s="1"/>
  <c r="AJ5" i="39"/>
  <c r="AK5" i="39"/>
  <c r="AT5" i="39" s="1"/>
  <c r="AS18" i="77"/>
  <c r="AL18" i="77"/>
  <c r="AU18" i="77" s="1"/>
  <c r="AS10" i="2"/>
  <c r="AL10" i="2"/>
  <c r="AU10" i="2" s="1"/>
  <c r="AS3" i="37"/>
  <c r="AL3" i="37"/>
  <c r="AU3" i="37" s="1"/>
  <c r="AS11" i="36"/>
  <c r="AL11" i="36"/>
  <c r="AU11" i="36" s="1"/>
  <c r="AI25" i="41"/>
  <c r="AN25" i="41"/>
  <c r="S21" i="58"/>
  <c r="AC20" i="58"/>
  <c r="AB21" i="58" s="1"/>
  <c r="AC14" i="58"/>
  <c r="AB15" i="58" s="1"/>
  <c r="S15" i="58"/>
  <c r="AC8" i="58"/>
  <c r="AB9" i="58" s="1"/>
  <c r="S9" i="58"/>
  <c r="AR24" i="44"/>
  <c r="AS20" i="19"/>
  <c r="AL20" i="19"/>
  <c r="AU20" i="19" s="1"/>
  <c r="AS7" i="2"/>
  <c r="AL7" i="2"/>
  <c r="AU7" i="2" s="1"/>
  <c r="AR24" i="94"/>
  <c r="AK23" i="59"/>
  <c r="AT23" i="59" s="1"/>
  <c r="AF22" i="101"/>
  <c r="AO22" i="101" s="1"/>
  <c r="AE22" i="101"/>
  <c r="AG22" i="101"/>
  <c r="AP22" i="101" s="1"/>
  <c r="W23" i="101"/>
  <c r="AS15" i="68"/>
  <c r="AL15" i="68"/>
  <c r="AU15" i="68" s="1"/>
  <c r="Y24" i="90"/>
  <c r="X24" i="90"/>
  <c r="AS5" i="77"/>
  <c r="AL5" i="77"/>
  <c r="AU5" i="77" s="1"/>
  <c r="AN23" i="65"/>
  <c r="AN25" i="65" s="1"/>
  <c r="AI23" i="65"/>
  <c r="AJ17" i="73"/>
  <c r="AK17" i="73"/>
  <c r="AT17" i="73" s="1"/>
  <c r="AJ11" i="73"/>
  <c r="AK11" i="73"/>
  <c r="AT11" i="73" s="1"/>
  <c r="AJ5" i="73"/>
  <c r="AK5" i="73"/>
  <c r="AT5" i="73" s="1"/>
  <c r="AS17" i="36"/>
  <c r="AL17" i="36"/>
  <c r="AU17" i="36" s="1"/>
  <c r="AX22" i="61"/>
  <c r="S22" i="61" s="1"/>
  <c r="AC22" i="61" s="1"/>
  <c r="AB23" i="61" s="1"/>
  <c r="Y26" i="89"/>
  <c r="X26" i="89"/>
  <c r="AH24" i="35"/>
  <c r="AQ24" i="35" s="1"/>
  <c r="AJ4" i="19"/>
  <c r="AK4" i="19"/>
  <c r="AT4" i="19" s="1"/>
  <c r="AT25" i="19" s="1"/>
  <c r="AE25" i="53"/>
  <c r="AF25" i="53"/>
  <c r="AO25" i="53" s="1"/>
  <c r="AG25" i="53"/>
  <c r="AP25" i="53" s="1"/>
  <c r="W26" i="53"/>
  <c r="AS8" i="2"/>
  <c r="AL8" i="2"/>
  <c r="AU8" i="2" s="1"/>
  <c r="AS16" i="68"/>
  <c r="AL16" i="68"/>
  <c r="AU16" i="68" s="1"/>
  <c r="Y24" i="88"/>
  <c r="X24" i="88"/>
  <c r="AS12" i="77"/>
  <c r="AL12" i="77"/>
  <c r="AU12" i="77" s="1"/>
  <c r="AS12" i="68"/>
  <c r="AL12" i="68"/>
  <c r="AU12" i="68" s="1"/>
  <c r="AS9" i="37"/>
  <c r="AL9" i="37"/>
  <c r="AU9" i="37" s="1"/>
  <c r="AE22" i="10"/>
  <c r="W23" i="10"/>
  <c r="AG22" i="10"/>
  <c r="AP22" i="10" s="1"/>
  <c r="AF22" i="10"/>
  <c r="AO22" i="10" s="1"/>
  <c r="AJ23" i="25"/>
  <c r="AS23" i="25" s="1"/>
  <c r="AK23" i="25"/>
  <c r="AT23" i="25" s="1"/>
  <c r="AS15" i="36"/>
  <c r="AL15" i="36"/>
  <c r="AU15" i="36" s="1"/>
  <c r="AS22" i="19"/>
  <c r="AL22" i="19"/>
  <c r="AU22" i="19" s="1"/>
  <c r="AJ21" i="65"/>
  <c r="AK21" i="65"/>
  <c r="AT21" i="65" s="1"/>
  <c r="AJ15" i="65"/>
  <c r="AK15" i="65"/>
  <c r="AT15" i="65" s="1"/>
  <c r="AJ9" i="65"/>
  <c r="AK9" i="65"/>
  <c r="AT9" i="65" s="1"/>
  <c r="AJ3" i="65"/>
  <c r="AB4" i="65"/>
  <c r="AJ19" i="72"/>
  <c r="AK19" i="72"/>
  <c r="AT19" i="72" s="1"/>
  <c r="AJ13" i="72"/>
  <c r="AK13" i="72"/>
  <c r="AT13" i="72" s="1"/>
  <c r="AJ7" i="72"/>
  <c r="AK7" i="72"/>
  <c r="AT7" i="72" s="1"/>
  <c r="AS21" i="37"/>
  <c r="AL21" i="37"/>
  <c r="AU21" i="37" s="1"/>
  <c r="AJ4" i="29"/>
  <c r="AK4" i="29"/>
  <c r="AT4" i="29" s="1"/>
  <c r="AT25" i="29" s="1"/>
  <c r="Z23" i="92"/>
  <c r="AH23" i="86"/>
  <c r="AQ23" i="86" s="1"/>
  <c r="AJ17" i="25"/>
  <c r="AK17" i="25"/>
  <c r="AT17" i="25" s="1"/>
  <c r="AJ11" i="25"/>
  <c r="AK11" i="25"/>
  <c r="AT11" i="25" s="1"/>
  <c r="AJ5" i="25"/>
  <c r="AK5" i="25"/>
  <c r="AT5" i="25" s="1"/>
  <c r="AS8" i="37"/>
  <c r="AL8" i="37"/>
  <c r="AU8" i="37" s="1"/>
  <c r="AS17" i="19"/>
  <c r="AL17" i="19"/>
  <c r="AU17" i="19" s="1"/>
  <c r="AS25" i="33"/>
  <c r="AS20" i="29"/>
  <c r="AL20" i="29"/>
  <c r="AU20" i="29" s="1"/>
  <c r="AR23" i="87"/>
  <c r="AH23" i="40"/>
  <c r="AQ23" i="40" s="1"/>
  <c r="AQ25" i="40" s="1"/>
  <c r="AZ3" i="40"/>
  <c r="AI23" i="60" l="1"/>
  <c r="AN23" i="60"/>
  <c r="AN25" i="60" s="1"/>
  <c r="AE24" i="35"/>
  <c r="W24" i="50"/>
  <c r="X24" i="50" s="1"/>
  <c r="AF24" i="35"/>
  <c r="AO24" i="35" s="1"/>
  <c r="AF23" i="50"/>
  <c r="AO23" i="50" s="1"/>
  <c r="AI22" i="104"/>
  <c r="Z26" i="41"/>
  <c r="AG23" i="14"/>
  <c r="AP23" i="14" s="1"/>
  <c r="AP25" i="14" s="1"/>
  <c r="AF23" i="14"/>
  <c r="AO23" i="14" s="1"/>
  <c r="AO25" i="14" s="1"/>
  <c r="Z23" i="104"/>
  <c r="AF23" i="104" s="1"/>
  <c r="AO23" i="104" s="1"/>
  <c r="AE23" i="99"/>
  <c r="AE23" i="93"/>
  <c r="W26" i="46"/>
  <c r="AG23" i="93"/>
  <c r="AP23" i="93" s="1"/>
  <c r="Z23" i="43"/>
  <c r="AF23" i="43" s="1"/>
  <c r="AO23" i="43" s="1"/>
  <c r="AE23" i="63"/>
  <c r="AN23" i="63" s="1"/>
  <c r="AN25" i="63" s="1"/>
  <c r="X23" i="24"/>
  <c r="AF23" i="63"/>
  <c r="AO23" i="63" s="1"/>
  <c r="AO25" i="63" s="1"/>
  <c r="W26" i="47"/>
  <c r="AE25" i="47"/>
  <c r="AN25" i="47" s="1"/>
  <c r="AE23" i="27"/>
  <c r="AN23" i="27" s="1"/>
  <c r="AN25" i="27" s="1"/>
  <c r="Z25" i="16"/>
  <c r="AE25" i="16" s="1"/>
  <c r="Z23" i="75"/>
  <c r="AG23" i="75" s="1"/>
  <c r="AP23" i="75" s="1"/>
  <c r="AP25" i="75" s="1"/>
  <c r="AF23" i="99"/>
  <c r="AO23" i="99" s="1"/>
  <c r="AG25" i="46"/>
  <c r="AP25" i="46" s="1"/>
  <c r="AG23" i="99"/>
  <c r="AP23" i="99" s="1"/>
  <c r="Z23" i="54"/>
  <c r="AE23" i="54" s="1"/>
  <c r="AG25" i="47"/>
  <c r="AP25" i="47" s="1"/>
  <c r="AG23" i="27"/>
  <c r="AP23" i="27" s="1"/>
  <c r="AP25" i="27" s="1"/>
  <c r="Z24" i="90"/>
  <c r="Z23" i="42"/>
  <c r="W24" i="42" s="1"/>
  <c r="Z24" i="88"/>
  <c r="W25" i="88" s="1"/>
  <c r="AU25" i="9"/>
  <c r="C11" i="9" s="1"/>
  <c r="AE25" i="46"/>
  <c r="AN25" i="46" s="1"/>
  <c r="Z23" i="51"/>
  <c r="AX3" i="40"/>
  <c r="S3" i="40" s="1"/>
  <c r="AC3" i="40" s="1"/>
  <c r="AX23" i="40"/>
  <c r="S23" i="40" s="1"/>
  <c r="AC23" i="40" s="1"/>
  <c r="AX4" i="40"/>
  <c r="S4" i="40" s="1"/>
  <c r="AC4" i="40" s="1"/>
  <c r="AB5" i="40" s="1"/>
  <c r="AX5" i="40"/>
  <c r="S5" i="40" s="1"/>
  <c r="AC5" i="40" s="1"/>
  <c r="AB6" i="40" s="1"/>
  <c r="AX6" i="40"/>
  <c r="S6" i="40" s="1"/>
  <c r="AC6" i="40" s="1"/>
  <c r="AB7" i="40" s="1"/>
  <c r="AX7" i="40"/>
  <c r="S7" i="40" s="1"/>
  <c r="AC7" i="40" s="1"/>
  <c r="AB8" i="40" s="1"/>
  <c r="AX8" i="40"/>
  <c r="S8" i="40" s="1"/>
  <c r="AC8" i="40" s="1"/>
  <c r="AB9" i="40" s="1"/>
  <c r="AX9" i="40"/>
  <c r="S9" i="40" s="1"/>
  <c r="AC9" i="40" s="1"/>
  <c r="AB10" i="40" s="1"/>
  <c r="AX10" i="40"/>
  <c r="S10" i="40" s="1"/>
  <c r="AC10" i="40" s="1"/>
  <c r="AB11" i="40" s="1"/>
  <c r="AX11" i="40"/>
  <c r="S11" i="40" s="1"/>
  <c r="AC11" i="40" s="1"/>
  <c r="AB12" i="40" s="1"/>
  <c r="AX12" i="40"/>
  <c r="S12" i="40" s="1"/>
  <c r="AC12" i="40" s="1"/>
  <c r="AB13" i="40" s="1"/>
  <c r="AX13" i="40"/>
  <c r="S13" i="40" s="1"/>
  <c r="AC13" i="40" s="1"/>
  <c r="AB14" i="40" s="1"/>
  <c r="AX14" i="40"/>
  <c r="S14" i="40" s="1"/>
  <c r="AC14" i="40" s="1"/>
  <c r="AB15" i="40" s="1"/>
  <c r="AX15" i="40"/>
  <c r="S15" i="40" s="1"/>
  <c r="AC15" i="40" s="1"/>
  <c r="AB16" i="40" s="1"/>
  <c r="AX16" i="40"/>
  <c r="S16" i="40" s="1"/>
  <c r="AC16" i="40" s="1"/>
  <c r="AB17" i="40" s="1"/>
  <c r="AX17" i="40"/>
  <c r="S17" i="40" s="1"/>
  <c r="AC17" i="40" s="1"/>
  <c r="AB18" i="40" s="1"/>
  <c r="AX18" i="40"/>
  <c r="S18" i="40" s="1"/>
  <c r="AC18" i="40" s="1"/>
  <c r="AB19" i="40" s="1"/>
  <c r="AX19" i="40"/>
  <c r="S19" i="40" s="1"/>
  <c r="AC19" i="40" s="1"/>
  <c r="AB20" i="40" s="1"/>
  <c r="AX20" i="40"/>
  <c r="S20" i="40" s="1"/>
  <c r="AC20" i="40" s="1"/>
  <c r="AB21" i="40" s="1"/>
  <c r="AX21" i="40"/>
  <c r="S21" i="40" s="1"/>
  <c r="AC21" i="40" s="1"/>
  <c r="AB22" i="40" s="1"/>
  <c r="W25" i="90"/>
  <c r="AG24" i="90"/>
  <c r="AP24" i="90" s="1"/>
  <c r="AF24" i="90"/>
  <c r="AO24" i="90" s="1"/>
  <c r="AE24" i="90"/>
  <c r="AS4" i="29"/>
  <c r="AS25" i="29" s="1"/>
  <c r="AL4" i="29"/>
  <c r="AU4" i="29" s="1"/>
  <c r="AH26" i="89"/>
  <c r="AQ26" i="89" s="1"/>
  <c r="AR23" i="65"/>
  <c r="AR25" i="65" s="1"/>
  <c r="AL23" i="65"/>
  <c r="AU23" i="65" s="1"/>
  <c r="AJ9" i="58"/>
  <c r="AK9" i="58"/>
  <c r="AT9" i="58" s="1"/>
  <c r="AK11" i="60"/>
  <c r="AT11" i="60" s="1"/>
  <c r="AJ11" i="60"/>
  <c r="AK23" i="61"/>
  <c r="AT23" i="61" s="1"/>
  <c r="AJ23" i="61"/>
  <c r="AS23" i="61" s="1"/>
  <c r="AS11" i="73"/>
  <c r="AL11" i="73"/>
  <c r="AU11" i="73" s="1"/>
  <c r="AJ21" i="58"/>
  <c r="AK21" i="58"/>
  <c r="AT21" i="58" s="1"/>
  <c r="AJ15" i="60"/>
  <c r="AK15" i="60"/>
  <c r="AT15" i="60" s="1"/>
  <c r="AS17" i="25"/>
  <c r="AL17" i="25"/>
  <c r="AU17" i="25" s="1"/>
  <c r="AF23" i="92"/>
  <c r="AO23" i="92" s="1"/>
  <c r="AE23" i="92"/>
  <c r="AG23" i="92"/>
  <c r="AP23" i="92" s="1"/>
  <c r="W24" i="92"/>
  <c r="AS7" i="72"/>
  <c r="AL7" i="72"/>
  <c r="AU7" i="72" s="1"/>
  <c r="AL3" i="65"/>
  <c r="AU3" i="65" s="1"/>
  <c r="AS3" i="65"/>
  <c r="AS21" i="65"/>
  <c r="AL21" i="65"/>
  <c r="AU21" i="65" s="1"/>
  <c r="Y26" i="53"/>
  <c r="X26" i="53"/>
  <c r="AH24" i="90"/>
  <c r="AQ24" i="90" s="1"/>
  <c r="AS3" i="28"/>
  <c r="AL3" i="28"/>
  <c r="AU3" i="28" s="1"/>
  <c r="AS21" i="28"/>
  <c r="AL21" i="28"/>
  <c r="AU21" i="28" s="1"/>
  <c r="AK20" i="60"/>
  <c r="AT20" i="60" s="1"/>
  <c r="AJ20" i="60"/>
  <c r="AK14" i="60"/>
  <c r="AT14" i="60" s="1"/>
  <c r="AJ14" i="60"/>
  <c r="AK8" i="60"/>
  <c r="AT8" i="60" s="1"/>
  <c r="AJ8" i="60"/>
  <c r="AR24" i="16"/>
  <c r="AS12" i="34"/>
  <c r="AL12" i="34"/>
  <c r="AU12" i="34" s="1"/>
  <c r="AS10" i="30"/>
  <c r="AL10" i="30"/>
  <c r="AU10" i="30" s="1"/>
  <c r="AS12" i="25"/>
  <c r="AL12" i="25"/>
  <c r="AU12" i="25" s="1"/>
  <c r="W25" i="105"/>
  <c r="AG24" i="105"/>
  <c r="AP24" i="105" s="1"/>
  <c r="AF24" i="105"/>
  <c r="AO24" i="105" s="1"/>
  <c r="AE24" i="105"/>
  <c r="AS20" i="72"/>
  <c r="AL20" i="72"/>
  <c r="AU20" i="72" s="1"/>
  <c r="AS22" i="65"/>
  <c r="AL22" i="65"/>
  <c r="AU22" i="65" s="1"/>
  <c r="AR22" i="75"/>
  <c r="AJ18" i="61"/>
  <c r="AK18" i="61"/>
  <c r="AT18" i="61" s="1"/>
  <c r="AJ12" i="61"/>
  <c r="AK12" i="61"/>
  <c r="AT12" i="61" s="1"/>
  <c r="AJ6" i="61"/>
  <c r="AK6" i="61"/>
  <c r="AT6" i="61" s="1"/>
  <c r="AS6" i="73"/>
  <c r="AL6" i="73"/>
  <c r="AU6" i="73" s="1"/>
  <c r="AJ19" i="59"/>
  <c r="AK19" i="59"/>
  <c r="AT19" i="59" s="1"/>
  <c r="AJ13" i="59"/>
  <c r="AK13" i="59"/>
  <c r="AT13" i="59" s="1"/>
  <c r="AJ7" i="59"/>
  <c r="AK7" i="59"/>
  <c r="AT7" i="59" s="1"/>
  <c r="AE24" i="45"/>
  <c r="AF24" i="45"/>
  <c r="AO24" i="45" s="1"/>
  <c r="AG24" i="45"/>
  <c r="AP24" i="45" s="1"/>
  <c r="W25" i="45"/>
  <c r="AJ16" i="58"/>
  <c r="AK16" i="58"/>
  <c r="AT16" i="58" s="1"/>
  <c r="AS18" i="39"/>
  <c r="AL18" i="39"/>
  <c r="AU18" i="39" s="1"/>
  <c r="AS7" i="34"/>
  <c r="AL7" i="34"/>
  <c r="AU7" i="34" s="1"/>
  <c r="AS17" i="30"/>
  <c r="AL17" i="30"/>
  <c r="AU17" i="30" s="1"/>
  <c r="AS7" i="25"/>
  <c r="AL7" i="25"/>
  <c r="AU7" i="25" s="1"/>
  <c r="AJ4" i="72"/>
  <c r="AK4" i="72"/>
  <c r="AT4" i="72" s="1"/>
  <c r="AT25" i="72" s="1"/>
  <c r="AS13" i="73"/>
  <c r="AL13" i="73"/>
  <c r="AU13" i="73" s="1"/>
  <c r="AX3" i="66"/>
  <c r="S3" i="66" s="1"/>
  <c r="AC3" i="66" s="1"/>
  <c r="AX23" i="66"/>
  <c r="S23" i="66" s="1"/>
  <c r="AC23" i="66" s="1"/>
  <c r="AJ23" i="66" s="1"/>
  <c r="AS2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K17" i="58"/>
  <c r="AT17" i="58" s="1"/>
  <c r="AJ17" i="58"/>
  <c r="AS7" i="39"/>
  <c r="AL7" i="39"/>
  <c r="AU7" i="39" s="1"/>
  <c r="AS5" i="28"/>
  <c r="AL5" i="28"/>
  <c r="AU5" i="28" s="1"/>
  <c r="AN23" i="21"/>
  <c r="AN25" i="21" s="1"/>
  <c r="AI23" i="21"/>
  <c r="Y25" i="49"/>
  <c r="X25" i="49"/>
  <c r="AL23" i="72"/>
  <c r="AU23" i="72" s="1"/>
  <c r="AK23" i="70"/>
  <c r="AT23" i="70" s="1"/>
  <c r="AJ23" i="70"/>
  <c r="AS23" i="70" s="1"/>
  <c r="AI23" i="61"/>
  <c r="AN23" i="61"/>
  <c r="AN25" i="61" s="1"/>
  <c r="AR23" i="90"/>
  <c r="AS18" i="28"/>
  <c r="AL18" i="28"/>
  <c r="AU18" i="28" s="1"/>
  <c r="Y24" i="84"/>
  <c r="X24" i="84"/>
  <c r="AS13" i="30"/>
  <c r="AL13" i="30"/>
  <c r="AU13" i="30" s="1"/>
  <c r="AX3" i="63"/>
  <c r="S3" i="63" s="1"/>
  <c r="AC3" i="63" s="1"/>
  <c r="AX23" i="63"/>
  <c r="S23" i="63" s="1"/>
  <c r="AC2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Y26" i="100"/>
  <c r="X26" i="100"/>
  <c r="AN23" i="50"/>
  <c r="AI23" i="50"/>
  <c r="AS21" i="30"/>
  <c r="AL21" i="30"/>
  <c r="AU21" i="30" s="1"/>
  <c r="AS14" i="34"/>
  <c r="AL14" i="34"/>
  <c r="AU14" i="34" s="1"/>
  <c r="AL4" i="2"/>
  <c r="AU4" i="2" s="1"/>
  <c r="AU25" i="2" s="1"/>
  <c r="C11" i="2" s="1"/>
  <c r="AS4" i="2"/>
  <c r="AS25" i="2" s="1"/>
  <c r="AS7" i="65"/>
  <c r="AL7" i="65"/>
  <c r="AU7" i="65" s="1"/>
  <c r="AJ22" i="70"/>
  <c r="AK22" i="70"/>
  <c r="AT22" i="70" s="1"/>
  <c r="AJ16" i="70"/>
  <c r="AK16" i="70"/>
  <c r="AT16" i="70" s="1"/>
  <c r="AJ10" i="70"/>
  <c r="AK10" i="70"/>
  <c r="AT10" i="70" s="1"/>
  <c r="AS15" i="73"/>
  <c r="AL15" i="73"/>
  <c r="AU15" i="73" s="1"/>
  <c r="AJ17" i="69"/>
  <c r="AK17" i="69"/>
  <c r="AT17" i="69" s="1"/>
  <c r="AJ11" i="69"/>
  <c r="AK11" i="69"/>
  <c r="AT11" i="69" s="1"/>
  <c r="AJ5" i="69"/>
  <c r="AK5" i="69"/>
  <c r="AT5" i="69" s="1"/>
  <c r="AJ13" i="58"/>
  <c r="AK13" i="58"/>
  <c r="AT13" i="58" s="1"/>
  <c r="AK17" i="81"/>
  <c r="AT17" i="81" s="1"/>
  <c r="AJ17" i="81"/>
  <c r="AK11" i="81"/>
  <c r="AT11" i="81" s="1"/>
  <c r="AJ11" i="81"/>
  <c r="AJ5" i="81"/>
  <c r="AK5" i="81"/>
  <c r="AT5" i="81" s="1"/>
  <c r="AN23" i="86"/>
  <c r="AI23" i="86"/>
  <c r="AR23" i="73"/>
  <c r="AR25" i="73" s="1"/>
  <c r="AL23" i="73"/>
  <c r="AU23" i="73" s="1"/>
  <c r="AS6" i="72"/>
  <c r="AL6" i="72"/>
  <c r="AU6" i="72" s="1"/>
  <c r="AS8" i="65"/>
  <c r="AL8" i="65"/>
  <c r="AU8" i="65" s="1"/>
  <c r="AK18" i="21"/>
  <c r="AT18" i="21" s="1"/>
  <c r="AJ18" i="21"/>
  <c r="AJ12" i="21"/>
  <c r="AK12" i="21"/>
  <c r="AT12" i="21" s="1"/>
  <c r="AJ6" i="21"/>
  <c r="AK6" i="21"/>
  <c r="AT6" i="21" s="1"/>
  <c r="AN23" i="81"/>
  <c r="AN25" i="81" s="1"/>
  <c r="AI23" i="81"/>
  <c r="AS18" i="30"/>
  <c r="AL18" i="30"/>
  <c r="AU18" i="30" s="1"/>
  <c r="AI23" i="26"/>
  <c r="AN23" i="26"/>
  <c r="AN25" i="26" s="1"/>
  <c r="AS17" i="73"/>
  <c r="AL17" i="73"/>
  <c r="AU17" i="73" s="1"/>
  <c r="AS5" i="39"/>
  <c r="AL5" i="39"/>
  <c r="AU5" i="39" s="1"/>
  <c r="AK4" i="28"/>
  <c r="AT4" i="28" s="1"/>
  <c r="AT25" i="28" s="1"/>
  <c r="AJ4" i="28"/>
  <c r="AJ19" i="60"/>
  <c r="AK19" i="60"/>
  <c r="AT19" i="60" s="1"/>
  <c r="AJ13" i="60"/>
  <c r="AK13" i="60"/>
  <c r="AT13" i="60" s="1"/>
  <c r="AJ7" i="60"/>
  <c r="AK7" i="60"/>
  <c r="AT7" i="60" s="1"/>
  <c r="AR22" i="104"/>
  <c r="AR23" i="55"/>
  <c r="AN23" i="97"/>
  <c r="AI23" i="97"/>
  <c r="AK17" i="61"/>
  <c r="AT17" i="61" s="1"/>
  <c r="AJ17" i="61"/>
  <c r="AK11" i="61"/>
  <c r="AT11" i="61" s="1"/>
  <c r="AJ11" i="61"/>
  <c r="AJ5" i="61"/>
  <c r="AK5" i="61"/>
  <c r="AT5" i="61" s="1"/>
  <c r="AJ18" i="59"/>
  <c r="AK18" i="59"/>
  <c r="AT18" i="59" s="1"/>
  <c r="AJ12" i="59"/>
  <c r="AK12" i="59"/>
  <c r="AT12" i="59" s="1"/>
  <c r="AK6" i="59"/>
  <c r="AT6" i="59" s="1"/>
  <c r="AJ6" i="59"/>
  <c r="AH26" i="41"/>
  <c r="AQ26" i="41" s="1"/>
  <c r="AS10" i="28"/>
  <c r="AL10" i="28"/>
  <c r="AU10" i="28" s="1"/>
  <c r="AS13" i="34"/>
  <c r="AL13" i="34"/>
  <c r="AU13" i="34" s="1"/>
  <c r="AE23" i="51"/>
  <c r="AF23" i="51"/>
  <c r="AO23" i="51" s="1"/>
  <c r="AG23" i="51"/>
  <c r="AP23" i="51" s="1"/>
  <c r="W24" i="51"/>
  <c r="AH23" i="52"/>
  <c r="AQ23" i="52" s="1"/>
  <c r="AS3" i="72"/>
  <c r="AL3" i="72"/>
  <c r="AU3" i="72" s="1"/>
  <c r="AS21" i="72"/>
  <c r="AL21" i="72"/>
  <c r="AU21" i="72" s="1"/>
  <c r="AS11" i="65"/>
  <c r="AL11" i="65"/>
  <c r="AU11" i="65" s="1"/>
  <c r="AH24" i="102"/>
  <c r="AQ24" i="102" s="1"/>
  <c r="AI22" i="11"/>
  <c r="AN22" i="11"/>
  <c r="Y25" i="98"/>
  <c r="X25" i="98"/>
  <c r="Y24" i="103"/>
  <c r="X24" i="103"/>
  <c r="AS13" i="39"/>
  <c r="AL13" i="39"/>
  <c r="AU13" i="39" s="1"/>
  <c r="AS11" i="28"/>
  <c r="AL11" i="28"/>
  <c r="AU11" i="28" s="1"/>
  <c r="AS8" i="34"/>
  <c r="AL8" i="34"/>
  <c r="AU8" i="34" s="1"/>
  <c r="AF25" i="94"/>
  <c r="AO25" i="94" s="1"/>
  <c r="W26" i="94"/>
  <c r="AE25" i="94"/>
  <c r="AG25" i="94"/>
  <c r="AP25" i="94" s="1"/>
  <c r="AS8" i="25"/>
  <c r="AL8" i="25"/>
  <c r="AU8" i="25" s="1"/>
  <c r="AS10" i="72"/>
  <c r="AL10" i="72"/>
  <c r="AU10" i="72" s="1"/>
  <c r="AS6" i="65"/>
  <c r="AL6" i="65"/>
  <c r="AU6" i="65" s="1"/>
  <c r="AS8" i="73"/>
  <c r="AL8" i="73"/>
  <c r="AU8" i="73" s="1"/>
  <c r="AJ18" i="58"/>
  <c r="AK18" i="58"/>
  <c r="AT18" i="58" s="1"/>
  <c r="AS20" i="39"/>
  <c r="AL20" i="39"/>
  <c r="AU20" i="39" s="1"/>
  <c r="AN23" i="59"/>
  <c r="AN25" i="59" s="1"/>
  <c r="AI23" i="59"/>
  <c r="AS3" i="34"/>
  <c r="AL3" i="34"/>
  <c r="AU3" i="34" s="1"/>
  <c r="AS21" i="34"/>
  <c r="AL21" i="34"/>
  <c r="AU21" i="34" s="1"/>
  <c r="AS16" i="34"/>
  <c r="AL16" i="34"/>
  <c r="AU16" i="34" s="1"/>
  <c r="AJ23" i="63"/>
  <c r="AS23" i="63" s="1"/>
  <c r="AS16" i="39"/>
  <c r="AL16" i="39"/>
  <c r="AU16" i="39" s="1"/>
  <c r="AL23" i="28"/>
  <c r="AU23" i="28" s="1"/>
  <c r="AS15" i="25"/>
  <c r="AL15" i="25"/>
  <c r="AU15" i="25" s="1"/>
  <c r="W25" i="82"/>
  <c r="AE24" i="82"/>
  <c r="AG24" i="82"/>
  <c r="AP24" i="82" s="1"/>
  <c r="AF24" i="82"/>
  <c r="AO24" i="82" s="1"/>
  <c r="AJ21" i="70"/>
  <c r="AK21" i="70"/>
  <c r="AT21" i="70" s="1"/>
  <c r="AJ15" i="70"/>
  <c r="AK15" i="70"/>
  <c r="AT15" i="70" s="1"/>
  <c r="AJ9" i="70"/>
  <c r="AK9" i="70"/>
  <c r="AT9" i="70" s="1"/>
  <c r="AB4" i="70"/>
  <c r="AJ3" i="70"/>
  <c r="AJ4" i="73"/>
  <c r="AK4" i="73"/>
  <c r="AT4" i="73" s="1"/>
  <c r="AT25" i="73" s="1"/>
  <c r="AJ22" i="69"/>
  <c r="AK22" i="69"/>
  <c r="AT22" i="69" s="1"/>
  <c r="AJ16" i="69"/>
  <c r="AK16" i="69"/>
  <c r="AT16" i="69" s="1"/>
  <c r="AJ10" i="69"/>
  <c r="AK10" i="69"/>
  <c r="AT10" i="69" s="1"/>
  <c r="AX3" i="17"/>
  <c r="S3" i="17" s="1"/>
  <c r="AC3" i="17" s="1"/>
  <c r="AX23" i="17"/>
  <c r="S23" i="17" s="1"/>
  <c r="AC2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S15" i="39"/>
  <c r="AL15" i="39"/>
  <c r="AU15" i="39" s="1"/>
  <c r="AS7" i="28"/>
  <c r="AL7" i="28"/>
  <c r="AU7" i="28" s="1"/>
  <c r="AK22" i="81"/>
  <c r="AT22" i="81" s="1"/>
  <c r="AJ22" i="81"/>
  <c r="AK16" i="81"/>
  <c r="AT16" i="81" s="1"/>
  <c r="AJ16" i="81"/>
  <c r="AK10" i="81"/>
  <c r="AT10" i="81" s="1"/>
  <c r="AJ10" i="81"/>
  <c r="AJ3" i="81"/>
  <c r="AB4" i="81"/>
  <c r="AL23" i="39"/>
  <c r="AU23" i="39" s="1"/>
  <c r="Y24" i="93"/>
  <c r="X24" i="93"/>
  <c r="AS5" i="34"/>
  <c r="AL5" i="34"/>
  <c r="AU5" i="34" s="1"/>
  <c r="AS20" i="34"/>
  <c r="AL20" i="34"/>
  <c r="AU20" i="34" s="1"/>
  <c r="AS16" i="25"/>
  <c r="AL16" i="25"/>
  <c r="AU16" i="25" s="1"/>
  <c r="AJ17" i="21"/>
  <c r="AK17" i="21"/>
  <c r="AT17" i="21" s="1"/>
  <c r="AK11" i="21"/>
  <c r="AT11" i="21" s="1"/>
  <c r="AJ11" i="21"/>
  <c r="AK5" i="21"/>
  <c r="AT5" i="21" s="1"/>
  <c r="AJ5" i="21"/>
  <c r="AX22" i="40"/>
  <c r="S22" i="40" s="1"/>
  <c r="AC22" i="40" s="1"/>
  <c r="AB23" i="40" s="1"/>
  <c r="AS9" i="28"/>
  <c r="AL9" i="28"/>
  <c r="AU9" i="28" s="1"/>
  <c r="AJ6" i="60"/>
  <c r="AK6" i="60"/>
  <c r="AT6" i="60" s="1"/>
  <c r="AS18" i="34"/>
  <c r="AL18" i="34"/>
  <c r="AU18" i="34" s="1"/>
  <c r="AS16" i="30"/>
  <c r="AL16" i="30"/>
  <c r="AU16" i="30" s="1"/>
  <c r="AS18" i="25"/>
  <c r="AL18" i="25"/>
  <c r="AU18" i="25" s="1"/>
  <c r="AS8" i="72"/>
  <c r="AL8" i="72"/>
  <c r="AU8" i="72" s="1"/>
  <c r="AS10" i="65"/>
  <c r="AL10" i="65"/>
  <c r="AU10" i="65" s="1"/>
  <c r="AX23" i="27"/>
  <c r="S23" i="27" s="1"/>
  <c r="AC23" i="27" s="1"/>
  <c r="AX3" i="27"/>
  <c r="S3" i="27" s="1"/>
  <c r="AC3" i="27" s="1"/>
  <c r="AX4" i="27"/>
  <c r="S4" i="27" s="1"/>
  <c r="AC4" i="27" s="1"/>
  <c r="AB5" i="27" s="1"/>
  <c r="AX5" i="27"/>
  <c r="S5" i="27" s="1"/>
  <c r="AC5" i="27" s="1"/>
  <c r="AB6" i="27" s="1"/>
  <c r="AX6" i="27"/>
  <c r="S6" i="27" s="1"/>
  <c r="AC6" i="27" s="1"/>
  <c r="AB7" i="27" s="1"/>
  <c r="AX7" i="27"/>
  <c r="S7" i="27" s="1"/>
  <c r="AC7" i="27" s="1"/>
  <c r="AB8" i="27" s="1"/>
  <c r="AX8" i="27"/>
  <c r="S8" i="27" s="1"/>
  <c r="AC8" i="27" s="1"/>
  <c r="AB9" i="27" s="1"/>
  <c r="AX9" i="27"/>
  <c r="S9" i="27" s="1"/>
  <c r="AC9" i="27" s="1"/>
  <c r="AB10" i="27" s="1"/>
  <c r="AX10" i="27"/>
  <c r="S10" i="27" s="1"/>
  <c r="AC10" i="27" s="1"/>
  <c r="AB11" i="27" s="1"/>
  <c r="AX11" i="27"/>
  <c r="S11" i="27" s="1"/>
  <c r="AC11" i="27" s="1"/>
  <c r="AB12" i="27" s="1"/>
  <c r="AX12" i="27"/>
  <c r="S12" i="27" s="1"/>
  <c r="AC12" i="27" s="1"/>
  <c r="AB13" i="27" s="1"/>
  <c r="AX13" i="27"/>
  <c r="S13" i="27" s="1"/>
  <c r="AC13" i="27" s="1"/>
  <c r="AB14" i="27" s="1"/>
  <c r="AX14" i="27"/>
  <c r="S14" i="27" s="1"/>
  <c r="AC14" i="27" s="1"/>
  <c r="AB15" i="27" s="1"/>
  <c r="AX15" i="27"/>
  <c r="S15" i="27" s="1"/>
  <c r="AC15" i="27" s="1"/>
  <c r="AB16" i="27" s="1"/>
  <c r="AX16" i="27"/>
  <c r="S16" i="27" s="1"/>
  <c r="AC16" i="27" s="1"/>
  <c r="AB17" i="27" s="1"/>
  <c r="AX17" i="27"/>
  <c r="S17" i="27" s="1"/>
  <c r="AC17" i="27" s="1"/>
  <c r="AB18" i="27" s="1"/>
  <c r="AX18" i="27"/>
  <c r="S18" i="27" s="1"/>
  <c r="AC18" i="27" s="1"/>
  <c r="AB19" i="27" s="1"/>
  <c r="AX19" i="27"/>
  <c r="S19" i="27" s="1"/>
  <c r="AC19" i="27" s="1"/>
  <c r="AB20" i="27" s="1"/>
  <c r="AX20" i="27"/>
  <c r="S20" i="27" s="1"/>
  <c r="AC20" i="27" s="1"/>
  <c r="AB21" i="27" s="1"/>
  <c r="AX21" i="27"/>
  <c r="S21" i="27" s="1"/>
  <c r="AC21" i="27" s="1"/>
  <c r="AB22" i="27" s="1"/>
  <c r="AK22" i="61"/>
  <c r="AT22" i="61" s="1"/>
  <c r="AJ22" i="61"/>
  <c r="AK16" i="61"/>
  <c r="AT16" i="61" s="1"/>
  <c r="AJ16" i="61"/>
  <c r="AK10" i="61"/>
  <c r="AT10" i="61" s="1"/>
  <c r="AJ10" i="61"/>
  <c r="AJ3" i="61"/>
  <c r="AB4" i="61"/>
  <c r="AJ17" i="59"/>
  <c r="AK17" i="59"/>
  <c r="AT17" i="59" s="1"/>
  <c r="AJ11" i="59"/>
  <c r="AK11" i="59"/>
  <c r="AT11" i="59" s="1"/>
  <c r="AJ5" i="59"/>
  <c r="AK5" i="59"/>
  <c r="AT5" i="59" s="1"/>
  <c r="AG23" i="66"/>
  <c r="AP23" i="66" s="1"/>
  <c r="AP25" i="66" s="1"/>
  <c r="AF23" i="66"/>
  <c r="AO23" i="66" s="1"/>
  <c r="AO25" i="66" s="1"/>
  <c r="AE23" i="66"/>
  <c r="AJ3" i="58"/>
  <c r="AB4" i="58"/>
  <c r="AS6" i="39"/>
  <c r="AL6" i="39"/>
  <c r="AU6" i="39" s="1"/>
  <c r="AS5" i="30"/>
  <c r="AL5" i="30"/>
  <c r="AU5" i="30" s="1"/>
  <c r="AH23" i="24"/>
  <c r="AQ23" i="24" s="1"/>
  <c r="AQ25" i="24" s="1"/>
  <c r="AZ3" i="24"/>
  <c r="AX22" i="24" s="1"/>
  <c r="S22" i="24" s="1"/>
  <c r="AC22" i="24" s="1"/>
  <c r="AB23" i="24" s="1"/>
  <c r="AS13" i="25"/>
  <c r="AL13" i="25"/>
  <c r="AU13" i="25" s="1"/>
  <c r="Z23" i="52"/>
  <c r="Y25" i="87"/>
  <c r="X25" i="87"/>
  <c r="AS19" i="73"/>
  <c r="AL19" i="73"/>
  <c r="AU19" i="73" s="1"/>
  <c r="Z24" i="102"/>
  <c r="AI24" i="98"/>
  <c r="AN24" i="98"/>
  <c r="AK5" i="58"/>
  <c r="AT5" i="58" s="1"/>
  <c r="AJ5" i="58"/>
  <c r="AN23" i="103"/>
  <c r="AI23" i="103"/>
  <c r="AN24" i="13"/>
  <c r="AI24" i="13"/>
  <c r="AH23" i="104"/>
  <c r="AQ23" i="104" s="1"/>
  <c r="AG23" i="17"/>
  <c r="AP23" i="17" s="1"/>
  <c r="AP25" i="17" s="1"/>
  <c r="AF23" i="17"/>
  <c r="AO23" i="17" s="1"/>
  <c r="AO25" i="17" s="1"/>
  <c r="AE23" i="17"/>
  <c r="AS6" i="28"/>
  <c r="AL6" i="28"/>
  <c r="AU6" i="28" s="1"/>
  <c r="AJ4" i="34"/>
  <c r="AK4" i="34"/>
  <c r="AT4" i="34" s="1"/>
  <c r="AT25" i="34" s="1"/>
  <c r="AS19" i="30"/>
  <c r="AL19" i="30"/>
  <c r="AU19" i="30" s="1"/>
  <c r="AS8" i="30"/>
  <c r="AL8" i="30"/>
  <c r="AU8" i="30" s="1"/>
  <c r="AL4" i="78"/>
  <c r="AU4" i="78" s="1"/>
  <c r="AU25" i="78" s="1"/>
  <c r="C11" i="78" s="1"/>
  <c r="F22" i="57" s="1"/>
  <c r="AS4" i="78"/>
  <c r="AS25" i="78" s="1"/>
  <c r="AI24" i="35"/>
  <c r="AN24" i="35"/>
  <c r="Y26" i="47"/>
  <c r="X26" i="47"/>
  <c r="AK8" i="58"/>
  <c r="AT8" i="58" s="1"/>
  <c r="AJ8" i="58"/>
  <c r="AS11" i="34"/>
  <c r="AL11" i="34"/>
  <c r="AU11" i="34" s="1"/>
  <c r="AS22" i="58"/>
  <c r="AL22" i="58"/>
  <c r="AU22" i="58" s="1"/>
  <c r="AJ4" i="25"/>
  <c r="AK4" i="25"/>
  <c r="AT4" i="25" s="1"/>
  <c r="AT25" i="25" s="1"/>
  <c r="AS11" i="72"/>
  <c r="AL11" i="72"/>
  <c r="AU11" i="72" s="1"/>
  <c r="AS13" i="65"/>
  <c r="AL13" i="65"/>
  <c r="AU13" i="65" s="1"/>
  <c r="AG25" i="15"/>
  <c r="AP25" i="15" s="1"/>
  <c r="AF25" i="15"/>
  <c r="AO25" i="15" s="1"/>
  <c r="W26" i="15"/>
  <c r="AE25" i="15"/>
  <c r="AJ20" i="70"/>
  <c r="AK20" i="70"/>
  <c r="AT20" i="70" s="1"/>
  <c r="AJ14" i="70"/>
  <c r="AK14" i="70"/>
  <c r="AT14" i="70" s="1"/>
  <c r="AJ8" i="70"/>
  <c r="AK8" i="70"/>
  <c r="AT8" i="70" s="1"/>
  <c r="AL3" i="73"/>
  <c r="AU3" i="73" s="1"/>
  <c r="AS3" i="73"/>
  <c r="AS21" i="73"/>
  <c r="AL21" i="73"/>
  <c r="AU21" i="73" s="1"/>
  <c r="AJ21" i="69"/>
  <c r="AK21" i="69"/>
  <c r="AT21" i="69" s="1"/>
  <c r="AJ15" i="69"/>
  <c r="AK15" i="69"/>
  <c r="AT15" i="69" s="1"/>
  <c r="AJ9" i="69"/>
  <c r="AK9" i="69"/>
  <c r="AT9" i="69" s="1"/>
  <c r="AJ3" i="69"/>
  <c r="AB4" i="69"/>
  <c r="AX22" i="17"/>
  <c r="S22" i="17" s="1"/>
  <c r="AC22" i="17" s="1"/>
  <c r="AB23" i="17" s="1"/>
  <c r="AJ19" i="58"/>
  <c r="AK19" i="58"/>
  <c r="AT19" i="58" s="1"/>
  <c r="AJ4" i="39"/>
  <c r="AK4" i="39"/>
  <c r="AT4" i="39" s="1"/>
  <c r="AT25" i="39" s="1"/>
  <c r="AS13" i="28"/>
  <c r="AL13" i="28"/>
  <c r="AU13" i="28" s="1"/>
  <c r="AJ21" i="81"/>
  <c r="AK21" i="81"/>
  <c r="AT21" i="81" s="1"/>
  <c r="AJ15" i="81"/>
  <c r="AK15" i="81"/>
  <c r="AT15" i="81" s="1"/>
  <c r="AJ9" i="81"/>
  <c r="AK9" i="81"/>
  <c r="AT9" i="81" s="1"/>
  <c r="AR25" i="89"/>
  <c r="AK14" i="58"/>
  <c r="AT14" i="58" s="1"/>
  <c r="AJ14" i="58"/>
  <c r="AS10" i="39"/>
  <c r="AL10" i="39"/>
  <c r="AU10" i="39" s="1"/>
  <c r="AH23" i="43"/>
  <c r="AQ23" i="43" s="1"/>
  <c r="AS12" i="72"/>
  <c r="AL12" i="72"/>
  <c r="AU12" i="72" s="1"/>
  <c r="AS14" i="65"/>
  <c r="AL14" i="65"/>
  <c r="AU14" i="65" s="1"/>
  <c r="AS4" i="36"/>
  <c r="AS25" i="36" s="1"/>
  <c r="AL4" i="36"/>
  <c r="AU4" i="36" s="1"/>
  <c r="AU25" i="36" s="1"/>
  <c r="C11" i="36" s="1"/>
  <c r="AJ22" i="21"/>
  <c r="AK22" i="21"/>
  <c r="AT22" i="21" s="1"/>
  <c r="AJ16" i="21"/>
  <c r="AK16" i="21"/>
  <c r="AT16" i="21" s="1"/>
  <c r="AJ10" i="21"/>
  <c r="AK10" i="21"/>
  <c r="AT10" i="21" s="1"/>
  <c r="AS22" i="39"/>
  <c r="AL22" i="39"/>
  <c r="AU22" i="39" s="1"/>
  <c r="AS17" i="34"/>
  <c r="AL17" i="34"/>
  <c r="AU17" i="34" s="1"/>
  <c r="Y24" i="99"/>
  <c r="X24" i="99"/>
  <c r="AJ5" i="60"/>
  <c r="AK5" i="60"/>
  <c r="AT5" i="60" s="1"/>
  <c r="AE25" i="44"/>
  <c r="W26" i="44"/>
  <c r="AF25" i="44"/>
  <c r="AO25" i="44" s="1"/>
  <c r="AG25" i="44"/>
  <c r="AP25" i="44" s="1"/>
  <c r="AX22" i="27"/>
  <c r="S22" i="27" s="1"/>
  <c r="AC22" i="27" s="1"/>
  <c r="AB23" i="27" s="1"/>
  <c r="AE24" i="48"/>
  <c r="W25" i="48"/>
  <c r="AF24" i="48"/>
  <c r="AO24" i="48" s="1"/>
  <c r="AG24" i="48"/>
  <c r="AP24" i="48" s="1"/>
  <c r="Y24" i="97"/>
  <c r="X24" i="97"/>
  <c r="AJ15" i="61"/>
  <c r="AK15" i="61"/>
  <c r="AT15" i="61" s="1"/>
  <c r="AJ22" i="59"/>
  <c r="AK22" i="59"/>
  <c r="AT22" i="59" s="1"/>
  <c r="AJ10" i="59"/>
  <c r="AK10" i="59"/>
  <c r="AT10" i="59" s="1"/>
  <c r="AX3" i="26"/>
  <c r="S3" i="26" s="1"/>
  <c r="AC3" i="26" s="1"/>
  <c r="AX23" i="26"/>
  <c r="S23" i="26" s="1"/>
  <c r="AC23" i="26" s="1"/>
  <c r="AX4" i="26"/>
  <c r="S4" i="26" s="1"/>
  <c r="AC4" i="26" s="1"/>
  <c r="AB5" i="26" s="1"/>
  <c r="AX5" i="26"/>
  <c r="S5" i="26" s="1"/>
  <c r="AC5" i="26" s="1"/>
  <c r="AB6" i="26" s="1"/>
  <c r="AX6" i="26"/>
  <c r="S6" i="26" s="1"/>
  <c r="AC6" i="26" s="1"/>
  <c r="AB7" i="26" s="1"/>
  <c r="AX7" i="26"/>
  <c r="S7" i="26" s="1"/>
  <c r="AC7" i="26" s="1"/>
  <c r="AB8" i="26" s="1"/>
  <c r="AX8" i="26"/>
  <c r="S8" i="26" s="1"/>
  <c r="AC8" i="26" s="1"/>
  <c r="AB9" i="26" s="1"/>
  <c r="AX9" i="26"/>
  <c r="S9" i="26" s="1"/>
  <c r="AC9" i="26" s="1"/>
  <c r="AB10" i="26" s="1"/>
  <c r="AX10" i="26"/>
  <c r="S10" i="26" s="1"/>
  <c r="AC10" i="26" s="1"/>
  <c r="AB11" i="26" s="1"/>
  <c r="AX11" i="26"/>
  <c r="S11" i="26" s="1"/>
  <c r="AC11" i="26" s="1"/>
  <c r="AB12" i="26" s="1"/>
  <c r="AX12" i="26"/>
  <c r="S12" i="26" s="1"/>
  <c r="AC12" i="26" s="1"/>
  <c r="AB13" i="26" s="1"/>
  <c r="AX13" i="26"/>
  <c r="S13" i="26" s="1"/>
  <c r="AC13" i="26" s="1"/>
  <c r="AB14" i="26" s="1"/>
  <c r="AX14" i="26"/>
  <c r="S14" i="26" s="1"/>
  <c r="AC14" i="26" s="1"/>
  <c r="AB15" i="26" s="1"/>
  <c r="AX15" i="26"/>
  <c r="S15" i="26" s="1"/>
  <c r="AC15" i="26" s="1"/>
  <c r="AB16" i="26" s="1"/>
  <c r="AX16" i="26"/>
  <c r="S16" i="26" s="1"/>
  <c r="AC16" i="26" s="1"/>
  <c r="AB17" i="26" s="1"/>
  <c r="AX17" i="26"/>
  <c r="S17" i="26" s="1"/>
  <c r="AC17" i="26" s="1"/>
  <c r="AB18" i="26" s="1"/>
  <c r="AX18" i="26"/>
  <c r="S18" i="26" s="1"/>
  <c r="AC18" i="26" s="1"/>
  <c r="AB19" i="26" s="1"/>
  <c r="AX19" i="26"/>
  <c r="S19" i="26" s="1"/>
  <c r="AC19" i="26" s="1"/>
  <c r="AB20" i="26" s="1"/>
  <c r="AX20" i="26"/>
  <c r="S20" i="26" s="1"/>
  <c r="AC20" i="26" s="1"/>
  <c r="AB21" i="26" s="1"/>
  <c r="AX21" i="26"/>
  <c r="S21" i="26" s="1"/>
  <c r="AC21" i="26" s="1"/>
  <c r="AB22" i="26" s="1"/>
  <c r="AE26" i="41"/>
  <c r="W27" i="41"/>
  <c r="AF26" i="41"/>
  <c r="AO26" i="41" s="1"/>
  <c r="AG26" i="41"/>
  <c r="AP26" i="41" s="1"/>
  <c r="AS16" i="28"/>
  <c r="AL16" i="28"/>
  <c r="AU16" i="28" s="1"/>
  <c r="AS19" i="34"/>
  <c r="AL19" i="34"/>
  <c r="AU19" i="34" s="1"/>
  <c r="AS12" i="30"/>
  <c r="AL12" i="30"/>
  <c r="AU12" i="30" s="1"/>
  <c r="AS9" i="72"/>
  <c r="AL9" i="72"/>
  <c r="AU9" i="72" s="1"/>
  <c r="AS17" i="65"/>
  <c r="AL17" i="65"/>
  <c r="AU17" i="65" s="1"/>
  <c r="Y23" i="11"/>
  <c r="X23" i="11"/>
  <c r="AS19" i="39"/>
  <c r="AL19" i="39"/>
  <c r="AU19" i="39" s="1"/>
  <c r="AS17" i="28"/>
  <c r="AL17" i="28"/>
  <c r="AU17" i="28" s="1"/>
  <c r="AN24" i="49"/>
  <c r="AI24" i="49"/>
  <c r="AS14" i="25"/>
  <c r="AL14" i="25"/>
  <c r="AU14" i="25" s="1"/>
  <c r="AS16" i="72"/>
  <c r="AL16" i="72"/>
  <c r="AU16" i="72" s="1"/>
  <c r="AS12" i="65"/>
  <c r="AL12" i="65"/>
  <c r="AU12" i="65" s="1"/>
  <c r="AR23" i="88"/>
  <c r="AS14" i="73"/>
  <c r="AL14" i="73"/>
  <c r="AU14" i="73" s="1"/>
  <c r="Y23" i="95"/>
  <c r="X23" i="95"/>
  <c r="AJ6" i="58"/>
  <c r="AK6" i="58"/>
  <c r="AT6" i="58" s="1"/>
  <c r="AS8" i="39"/>
  <c r="AL8" i="39"/>
  <c r="AU8" i="39" s="1"/>
  <c r="AN23" i="84"/>
  <c r="AI23" i="84"/>
  <c r="AS9" i="34"/>
  <c r="AL9" i="34"/>
  <c r="AU9" i="34" s="1"/>
  <c r="AG23" i="23"/>
  <c r="AP23" i="23" s="1"/>
  <c r="AP25" i="23" s="1"/>
  <c r="AE23" i="23"/>
  <c r="AF23" i="23"/>
  <c r="AO23" i="23" s="1"/>
  <c r="AO25" i="23" s="1"/>
  <c r="AS22" i="34"/>
  <c r="AL22" i="34"/>
  <c r="AU22" i="34" s="1"/>
  <c r="Y25" i="35"/>
  <c r="X25" i="35"/>
  <c r="AS10" i="73"/>
  <c r="AL10" i="73"/>
  <c r="AU10" i="73" s="1"/>
  <c r="AN25" i="100"/>
  <c r="AI25" i="100"/>
  <c r="Y24" i="50"/>
  <c r="AJ4" i="30"/>
  <c r="AK4" i="30"/>
  <c r="AT4" i="30" s="1"/>
  <c r="AT25" i="30" s="1"/>
  <c r="AH24" i="55"/>
  <c r="AQ24" i="55" s="1"/>
  <c r="AS3" i="25"/>
  <c r="AL3" i="25"/>
  <c r="AU3" i="25" s="1"/>
  <c r="AS21" i="25"/>
  <c r="AL21" i="25"/>
  <c r="AU21" i="25" s="1"/>
  <c r="AJ19" i="70"/>
  <c r="AK19" i="70"/>
  <c r="AT19" i="70" s="1"/>
  <c r="AJ13" i="70"/>
  <c r="AK13" i="70"/>
  <c r="AT13" i="70" s="1"/>
  <c r="AJ7" i="70"/>
  <c r="AK7" i="70"/>
  <c r="AT7" i="70" s="1"/>
  <c r="AJ23" i="21"/>
  <c r="AS23" i="21" s="1"/>
  <c r="AK23" i="21"/>
  <c r="AT23" i="21" s="1"/>
  <c r="AJ20" i="69"/>
  <c r="AK20" i="69"/>
  <c r="AT20" i="69" s="1"/>
  <c r="AJ14" i="69"/>
  <c r="AK14" i="69"/>
  <c r="AT14" i="69" s="1"/>
  <c r="AJ8" i="69"/>
  <c r="AK8" i="69"/>
  <c r="AT8" i="69" s="1"/>
  <c r="AS3" i="39"/>
  <c r="AL3" i="39"/>
  <c r="AU3" i="39" s="1"/>
  <c r="AS21" i="39"/>
  <c r="AL21" i="39"/>
  <c r="AU21" i="39" s="1"/>
  <c r="Y24" i="20"/>
  <c r="X24" i="20"/>
  <c r="AS14" i="30"/>
  <c r="AL14" i="30"/>
  <c r="AU14" i="30" s="1"/>
  <c r="AK20" i="81"/>
  <c r="AT20" i="81" s="1"/>
  <c r="AJ20" i="81"/>
  <c r="AK14" i="81"/>
  <c r="AT14" i="81" s="1"/>
  <c r="AJ14" i="81"/>
  <c r="AK8" i="81"/>
  <c r="AT8" i="81" s="1"/>
  <c r="AJ8" i="81"/>
  <c r="AH23" i="32"/>
  <c r="AQ23" i="32" s="1"/>
  <c r="AS9" i="30"/>
  <c r="AL9" i="30"/>
  <c r="AU9" i="30" s="1"/>
  <c r="AI23" i="40"/>
  <c r="AN23" i="40"/>
  <c r="AN25" i="40" s="1"/>
  <c r="AS22" i="25"/>
  <c r="AL22" i="25"/>
  <c r="AU22" i="25" s="1"/>
  <c r="AR22" i="52"/>
  <c r="AJ21" i="21"/>
  <c r="AK21" i="21"/>
  <c r="AT21" i="21" s="1"/>
  <c r="AJ15" i="21"/>
  <c r="AK15" i="21"/>
  <c r="AT15" i="21" s="1"/>
  <c r="AK9" i="21"/>
  <c r="AT9" i="21" s="1"/>
  <c r="AJ9" i="21"/>
  <c r="AB4" i="21"/>
  <c r="AJ3" i="21"/>
  <c r="AI23" i="14"/>
  <c r="AN23" i="14"/>
  <c r="AN25" i="14" s="1"/>
  <c r="Y26" i="46"/>
  <c r="X26" i="46"/>
  <c r="AS9" i="65"/>
  <c r="AL9" i="65"/>
  <c r="AU9" i="65" s="1"/>
  <c r="AR25" i="41"/>
  <c r="AJ12" i="60"/>
  <c r="AK12" i="60"/>
  <c r="AT12" i="60" s="1"/>
  <c r="Y23" i="10"/>
  <c r="X23" i="10"/>
  <c r="AI25" i="53"/>
  <c r="AN25" i="53"/>
  <c r="Z26" i="89"/>
  <c r="AS11" i="39"/>
  <c r="AL11" i="39"/>
  <c r="AU11" i="39" s="1"/>
  <c r="AJ21" i="61"/>
  <c r="AK21" i="61"/>
  <c r="AT21" i="61" s="1"/>
  <c r="AJ9" i="61"/>
  <c r="AK9" i="61"/>
  <c r="AT9" i="61" s="1"/>
  <c r="AS12" i="73"/>
  <c r="AL12" i="73"/>
  <c r="AU12" i="73" s="1"/>
  <c r="AJ16" i="59"/>
  <c r="AK16" i="59"/>
  <c r="AT16" i="59" s="1"/>
  <c r="AS11" i="25"/>
  <c r="AL11" i="25"/>
  <c r="AU11" i="25" s="1"/>
  <c r="AS19" i="72"/>
  <c r="AL19" i="72"/>
  <c r="AU19" i="72" s="1"/>
  <c r="AS15" i="65"/>
  <c r="AL15" i="65"/>
  <c r="AU15" i="65" s="1"/>
  <c r="AI22" i="10"/>
  <c r="AN22" i="10"/>
  <c r="AJ15" i="58"/>
  <c r="AK15" i="58"/>
  <c r="AT15" i="58" s="1"/>
  <c r="AS15" i="28"/>
  <c r="AL15" i="28"/>
  <c r="AU15" i="28" s="1"/>
  <c r="AJ22" i="60"/>
  <c r="AK22" i="60"/>
  <c r="AT22" i="60" s="1"/>
  <c r="AJ16" i="60"/>
  <c r="AK16" i="60"/>
  <c r="AT16" i="60" s="1"/>
  <c r="AJ10" i="60"/>
  <c r="AK10" i="60"/>
  <c r="AT10" i="60" s="1"/>
  <c r="AS6" i="30"/>
  <c r="AL6" i="30"/>
  <c r="AU6" i="30" s="1"/>
  <c r="AS6" i="25"/>
  <c r="AL6" i="25"/>
  <c r="AU6" i="25" s="1"/>
  <c r="AS14" i="72"/>
  <c r="AL14" i="72"/>
  <c r="AU14" i="72" s="1"/>
  <c r="AS16" i="65"/>
  <c r="AL16" i="65"/>
  <c r="AU16" i="65" s="1"/>
  <c r="AK20" i="61"/>
  <c r="AT20" i="61" s="1"/>
  <c r="AJ20" i="61"/>
  <c r="AK14" i="61"/>
  <c r="AT14" i="61" s="1"/>
  <c r="AJ14" i="61"/>
  <c r="AK8" i="61"/>
  <c r="AT8" i="61" s="1"/>
  <c r="AJ8" i="61"/>
  <c r="AJ21" i="59"/>
  <c r="AK21" i="59"/>
  <c r="AT21" i="59" s="1"/>
  <c r="AJ15" i="59"/>
  <c r="AK15" i="59"/>
  <c r="AT15" i="59" s="1"/>
  <c r="AJ9" i="59"/>
  <c r="AK9" i="59"/>
  <c r="AT9" i="59" s="1"/>
  <c r="AJ3" i="59"/>
  <c r="AB4" i="59"/>
  <c r="AX22" i="26"/>
  <c r="S22" i="26" s="1"/>
  <c r="AC22" i="26" s="1"/>
  <c r="AB23" i="26" s="1"/>
  <c r="AJ10" i="58"/>
  <c r="AK10" i="58"/>
  <c r="AT10" i="58" s="1"/>
  <c r="AS4" i="37"/>
  <c r="AS25" i="37" s="1"/>
  <c r="AL4" i="37"/>
  <c r="AU4" i="37" s="1"/>
  <c r="AU25" i="37" s="1"/>
  <c r="C11" i="37" s="1"/>
  <c r="AS12" i="39"/>
  <c r="AL12" i="39"/>
  <c r="AU12" i="39" s="1"/>
  <c r="AS11" i="30"/>
  <c r="AL11" i="30"/>
  <c r="AU11" i="30" s="1"/>
  <c r="Z23" i="24"/>
  <c r="AS19" i="25"/>
  <c r="AL19" i="25"/>
  <c r="AU19" i="25" s="1"/>
  <c r="AR22" i="43"/>
  <c r="AS7" i="73"/>
  <c r="AL7" i="73"/>
  <c r="AU7" i="73" s="1"/>
  <c r="AK11" i="58"/>
  <c r="AT11" i="58" s="1"/>
  <c r="AJ11" i="58"/>
  <c r="AR22" i="32"/>
  <c r="Y25" i="13"/>
  <c r="X25" i="13"/>
  <c r="AR23" i="30"/>
  <c r="AR25" i="30" s="1"/>
  <c r="AL23" i="30"/>
  <c r="AU23" i="30" s="1"/>
  <c r="Y27" i="85"/>
  <c r="X27" i="85"/>
  <c r="AI22" i="95"/>
  <c r="AN22" i="95"/>
  <c r="AS12" i="28"/>
  <c r="AL12" i="28"/>
  <c r="AU12" i="28" s="1"/>
  <c r="AH25" i="16"/>
  <c r="AQ25" i="16" s="1"/>
  <c r="AK20" i="58"/>
  <c r="AT20" i="58" s="1"/>
  <c r="AJ20" i="58"/>
  <c r="AS8" i="28"/>
  <c r="AL8" i="28"/>
  <c r="AU8" i="28" s="1"/>
  <c r="AL3" i="30"/>
  <c r="AU3" i="30" s="1"/>
  <c r="AS3" i="30"/>
  <c r="Z24" i="55"/>
  <c r="AF23" i="83"/>
  <c r="AO23" i="83" s="1"/>
  <c r="AG23" i="83"/>
  <c r="AP23" i="83" s="1"/>
  <c r="AE23" i="83"/>
  <c r="W24" i="83"/>
  <c r="AS17" i="72"/>
  <c r="AL17" i="72"/>
  <c r="AU17" i="72" s="1"/>
  <c r="AS19" i="65"/>
  <c r="AL19" i="65"/>
  <c r="AU19" i="65" s="1"/>
  <c r="AJ18" i="70"/>
  <c r="AK18" i="70"/>
  <c r="AT18" i="70" s="1"/>
  <c r="AJ12" i="70"/>
  <c r="AK12" i="70"/>
  <c r="AT12" i="70" s="1"/>
  <c r="AJ6" i="70"/>
  <c r="AK6" i="70"/>
  <c r="AT6" i="70" s="1"/>
  <c r="AH23" i="75"/>
  <c r="AQ23" i="75" s="1"/>
  <c r="AQ25" i="75" s="1"/>
  <c r="AZ3" i="75"/>
  <c r="AI23" i="70"/>
  <c r="AN23" i="70"/>
  <c r="AN25" i="70" s="1"/>
  <c r="AS9" i="73"/>
  <c r="AL9" i="73"/>
  <c r="AU9" i="73" s="1"/>
  <c r="AJ19" i="69"/>
  <c r="AK19" i="69"/>
  <c r="AT19" i="69" s="1"/>
  <c r="AJ13" i="69"/>
  <c r="AK13" i="69"/>
  <c r="AT13" i="69" s="1"/>
  <c r="AJ7" i="69"/>
  <c r="AK7" i="69"/>
  <c r="AT7" i="69" s="1"/>
  <c r="AJ7" i="58"/>
  <c r="AK7" i="58"/>
  <c r="AT7" i="58" s="1"/>
  <c r="AS19" i="28"/>
  <c r="AL19" i="28"/>
  <c r="AU19" i="28" s="1"/>
  <c r="AN23" i="20"/>
  <c r="AI23" i="20"/>
  <c r="AK19" i="81"/>
  <c r="AT19" i="81" s="1"/>
  <c r="AJ19" i="81"/>
  <c r="AK13" i="81"/>
  <c r="AT13" i="81" s="1"/>
  <c r="AJ13" i="81"/>
  <c r="AK7" i="81"/>
  <c r="AT7" i="81" s="1"/>
  <c r="AJ7" i="81"/>
  <c r="AS16" i="73"/>
  <c r="AL16" i="73"/>
  <c r="AU16" i="73" s="1"/>
  <c r="AL4" i="68"/>
  <c r="AU4" i="68" s="1"/>
  <c r="AU25" i="68" s="1"/>
  <c r="C11" i="68" s="1"/>
  <c r="F12" i="57" s="1"/>
  <c r="AS4" i="68"/>
  <c r="AS25" i="68" s="1"/>
  <c r="Z23" i="32"/>
  <c r="AS14" i="28"/>
  <c r="AL14" i="28"/>
  <c r="AU14" i="28" s="1"/>
  <c r="AN23" i="93"/>
  <c r="AS22" i="30"/>
  <c r="AL22" i="30"/>
  <c r="AU22" i="30" s="1"/>
  <c r="AR22" i="51"/>
  <c r="Y24" i="86"/>
  <c r="X24" i="86"/>
  <c r="AS18" i="72"/>
  <c r="AL18" i="72"/>
  <c r="AU18" i="72" s="1"/>
  <c r="AS20" i="65"/>
  <c r="AL20" i="65"/>
  <c r="AU20" i="65" s="1"/>
  <c r="AK20" i="21"/>
  <c r="AT20" i="21" s="1"/>
  <c r="AJ20" i="21"/>
  <c r="AK14" i="21"/>
  <c r="AT14" i="21" s="1"/>
  <c r="AJ14" i="21"/>
  <c r="AJ8" i="21"/>
  <c r="AK8" i="21"/>
  <c r="AT8" i="21" s="1"/>
  <c r="AS22" i="73"/>
  <c r="AL22" i="73"/>
  <c r="AU22" i="73" s="1"/>
  <c r="AN23" i="69"/>
  <c r="AN25" i="69" s="1"/>
  <c r="AI23" i="69"/>
  <c r="AS15" i="30"/>
  <c r="AL15" i="30"/>
  <c r="AU15" i="30" s="1"/>
  <c r="AI22" i="101"/>
  <c r="AN22" i="101"/>
  <c r="AS5" i="25"/>
  <c r="AL5" i="25"/>
  <c r="AU5" i="25" s="1"/>
  <c r="AS13" i="72"/>
  <c r="AL13" i="72"/>
  <c r="AU13" i="72" s="1"/>
  <c r="AJ18" i="60"/>
  <c r="AK18" i="60"/>
  <c r="AT18" i="60" s="1"/>
  <c r="AS5" i="73"/>
  <c r="AL5" i="73"/>
  <c r="AU5" i="73" s="1"/>
  <c r="AK17" i="60"/>
  <c r="AT17" i="60" s="1"/>
  <c r="AJ17" i="60"/>
  <c r="AL4" i="77"/>
  <c r="AU4" i="77" s="1"/>
  <c r="AU25" i="77" s="1"/>
  <c r="C11" i="77" s="1"/>
  <c r="F21" i="57" s="1"/>
  <c r="AS4" i="77"/>
  <c r="AS25" i="77" s="1"/>
  <c r="AJ4" i="65"/>
  <c r="AK4" i="65"/>
  <c r="AT4" i="65" s="1"/>
  <c r="AT25" i="65" s="1"/>
  <c r="AH24" i="88"/>
  <c r="AQ24" i="88" s="1"/>
  <c r="AS4" i="19"/>
  <c r="AS25" i="19" s="1"/>
  <c r="AL4" i="19"/>
  <c r="AU4" i="19" s="1"/>
  <c r="AU25" i="19" s="1"/>
  <c r="C11" i="19" s="1"/>
  <c r="Y23" i="101"/>
  <c r="X23" i="101"/>
  <c r="AS17" i="39"/>
  <c r="AL17" i="39"/>
  <c r="AU17" i="39" s="1"/>
  <c r="AJ21" i="60"/>
  <c r="AK21" i="60"/>
  <c r="AT21" i="60" s="1"/>
  <c r="AJ9" i="60"/>
  <c r="AK9" i="60"/>
  <c r="AT9" i="60" s="1"/>
  <c r="AB4" i="60"/>
  <c r="AJ3" i="60"/>
  <c r="AS6" i="34"/>
  <c r="AL6" i="34"/>
  <c r="AU6" i="34" s="1"/>
  <c r="AH23" i="42"/>
  <c r="AQ23" i="42" s="1"/>
  <c r="AK19" i="61"/>
  <c r="AT19" i="61" s="1"/>
  <c r="AJ19" i="61"/>
  <c r="AK13" i="61"/>
  <c r="AT13" i="61" s="1"/>
  <c r="AJ13" i="61"/>
  <c r="AK7" i="61"/>
  <c r="AT7" i="61" s="1"/>
  <c r="AJ7" i="61"/>
  <c r="AS18" i="73"/>
  <c r="AL18" i="73"/>
  <c r="AU18" i="73" s="1"/>
  <c r="AJ20" i="59"/>
  <c r="AK20" i="59"/>
  <c r="AT20" i="59" s="1"/>
  <c r="AJ14" i="59"/>
  <c r="AK14" i="59"/>
  <c r="AT14" i="59" s="1"/>
  <c r="AJ8" i="59"/>
  <c r="AK8" i="59"/>
  <c r="AT8" i="59" s="1"/>
  <c r="AX23" i="14"/>
  <c r="S23" i="14" s="1"/>
  <c r="AC23" i="14" s="1"/>
  <c r="AJ23" i="14" s="1"/>
  <c r="AS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S22" i="28"/>
  <c r="AL22" i="28"/>
  <c r="AU22" i="28" s="1"/>
  <c r="AH23" i="51"/>
  <c r="AQ23" i="51" s="1"/>
  <c r="AS15" i="72"/>
  <c r="AL15" i="72"/>
  <c r="AU15" i="72" s="1"/>
  <c r="AS5" i="65"/>
  <c r="AL5" i="65"/>
  <c r="AU5" i="65" s="1"/>
  <c r="AN24" i="87"/>
  <c r="AI24" i="87"/>
  <c r="AR22" i="24"/>
  <c r="AS20" i="25"/>
  <c r="AL20" i="25"/>
  <c r="AU20" i="25" s="1"/>
  <c r="AS22" i="72"/>
  <c r="AL22" i="72"/>
  <c r="AU22" i="72" s="1"/>
  <c r="AS18" i="65"/>
  <c r="AL18" i="65"/>
  <c r="AU18" i="65" s="1"/>
  <c r="AN26" i="85"/>
  <c r="AI26" i="85"/>
  <c r="AF25" i="18"/>
  <c r="AO25" i="18" s="1"/>
  <c r="AG25" i="18"/>
  <c r="AP25" i="18" s="1"/>
  <c r="AE25" i="18"/>
  <c r="W26" i="18"/>
  <c r="AS20" i="73"/>
  <c r="AL20" i="73"/>
  <c r="AU20" i="73" s="1"/>
  <c r="AJ23" i="69"/>
  <c r="AS23" i="69" s="1"/>
  <c r="AK23" i="69"/>
  <c r="AT23" i="69" s="1"/>
  <c r="AE23" i="91"/>
  <c r="W24" i="91"/>
  <c r="AG23" i="91"/>
  <c r="AP23" i="91" s="1"/>
  <c r="AF23" i="91"/>
  <c r="AO23" i="91" s="1"/>
  <c r="AJ12" i="58"/>
  <c r="AK12" i="58"/>
  <c r="AT12" i="58" s="1"/>
  <c r="AS14" i="39"/>
  <c r="AL14" i="39"/>
  <c r="AU14" i="39" s="1"/>
  <c r="AS15" i="34"/>
  <c r="AL15" i="34"/>
  <c r="AU15" i="34" s="1"/>
  <c r="AS7" i="30"/>
  <c r="AL7" i="30"/>
  <c r="AU7" i="30" s="1"/>
  <c r="AX3" i="23"/>
  <c r="S3" i="23" s="1"/>
  <c r="AC3" i="23" s="1"/>
  <c r="AX23" i="23"/>
  <c r="S23" i="23" s="1"/>
  <c r="AC23" i="23" s="1"/>
  <c r="AJ23" i="23" s="1"/>
  <c r="AS2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S20" i="30"/>
  <c r="AL20" i="30"/>
  <c r="AU20" i="30" s="1"/>
  <c r="AR23" i="102"/>
  <c r="AS20" i="28"/>
  <c r="AL20" i="28"/>
  <c r="AU20" i="28" s="1"/>
  <c r="AS9" i="25"/>
  <c r="AL9" i="25"/>
  <c r="AU9" i="25" s="1"/>
  <c r="AL23" i="25"/>
  <c r="AU23" i="25" s="1"/>
  <c r="AS5" i="72"/>
  <c r="AL5" i="72"/>
  <c r="AU5" i="72" s="1"/>
  <c r="AK23" i="81"/>
  <c r="AT23" i="81" s="1"/>
  <c r="AJ23" i="81"/>
  <c r="AS23" i="81" s="1"/>
  <c r="AJ17" i="70"/>
  <c r="AK17" i="70"/>
  <c r="AT17" i="70" s="1"/>
  <c r="AJ11" i="70"/>
  <c r="AK11" i="70"/>
  <c r="AT11" i="70" s="1"/>
  <c r="AJ5" i="70"/>
  <c r="AK5" i="70"/>
  <c r="AT5" i="70" s="1"/>
  <c r="AR22" i="42"/>
  <c r="AR23" i="60"/>
  <c r="AR25" i="60" s="1"/>
  <c r="AL23" i="60"/>
  <c r="AU23" i="60" s="1"/>
  <c r="AJ18" i="69"/>
  <c r="AK18" i="69"/>
  <c r="AT18" i="69" s="1"/>
  <c r="AJ12" i="69"/>
  <c r="AK12" i="69"/>
  <c r="AT12" i="69" s="1"/>
  <c r="AJ6" i="69"/>
  <c r="AK6" i="69"/>
  <c r="AT6" i="69" s="1"/>
  <c r="W24" i="96"/>
  <c r="AG23" i="96"/>
  <c r="AP23" i="96" s="1"/>
  <c r="AF23" i="96"/>
  <c r="AO23" i="96" s="1"/>
  <c r="AE23" i="96"/>
  <c r="AS9" i="39"/>
  <c r="AL9" i="39"/>
  <c r="AU9" i="39" s="1"/>
  <c r="AS10" i="34"/>
  <c r="AL10" i="34"/>
  <c r="AU10" i="34" s="1"/>
  <c r="AJ18" i="81"/>
  <c r="AK18" i="81"/>
  <c r="AT18" i="81" s="1"/>
  <c r="AJ12" i="81"/>
  <c r="AK12" i="81"/>
  <c r="AT12" i="81" s="1"/>
  <c r="AJ6" i="81"/>
  <c r="AK6" i="81"/>
  <c r="AT6" i="81" s="1"/>
  <c r="AJ23" i="58"/>
  <c r="AK23" i="58"/>
  <c r="AT23" i="58" s="1"/>
  <c r="AS10" i="25"/>
  <c r="AL10" i="25"/>
  <c r="AU10" i="25" s="1"/>
  <c r="AU25" i="29"/>
  <c r="C11" i="29" s="1"/>
  <c r="AJ19" i="21"/>
  <c r="AK19" i="21"/>
  <c r="AT19" i="21" s="1"/>
  <c r="AJ13" i="21"/>
  <c r="AK13" i="21"/>
  <c r="AT13" i="21" s="1"/>
  <c r="AJ7" i="21"/>
  <c r="AK7" i="21"/>
  <c r="AT7" i="21" s="1"/>
  <c r="AN23" i="99"/>
  <c r="AE23" i="42" l="1"/>
  <c r="AK23" i="14"/>
  <c r="AT23" i="14" s="1"/>
  <c r="W24" i="104"/>
  <c r="AG23" i="104"/>
  <c r="AP23" i="104" s="1"/>
  <c r="AE23" i="104"/>
  <c r="AN23" i="104" s="1"/>
  <c r="AI23" i="63"/>
  <c r="AF25" i="16"/>
  <c r="AO25" i="16" s="1"/>
  <c r="Z24" i="103"/>
  <c r="AG23" i="54"/>
  <c r="AP23" i="54" s="1"/>
  <c r="AE23" i="75"/>
  <c r="AN23" i="75" s="1"/>
  <c r="AN25" i="75" s="1"/>
  <c r="AF23" i="75"/>
  <c r="AO23" i="75" s="1"/>
  <c r="AO25" i="75" s="1"/>
  <c r="W24" i="54"/>
  <c r="AI23" i="93"/>
  <c r="AR23" i="93" s="1"/>
  <c r="AI23" i="99"/>
  <c r="AF23" i="42"/>
  <c r="AO23" i="42" s="1"/>
  <c r="AI25" i="46"/>
  <c r="AG25" i="16"/>
  <c r="AP25" i="16" s="1"/>
  <c r="AE23" i="43"/>
  <c r="AK23" i="63"/>
  <c r="AT23" i="63" s="1"/>
  <c r="W26" i="16"/>
  <c r="Y26" i="16" s="1"/>
  <c r="W24" i="43"/>
  <c r="X24" i="43" s="1"/>
  <c r="Z24" i="50"/>
  <c r="AE24" i="50" s="1"/>
  <c r="Z24" i="97"/>
  <c r="AF23" i="54"/>
  <c r="AO23" i="54" s="1"/>
  <c r="Z25" i="87"/>
  <c r="W26" i="87" s="1"/>
  <c r="AI23" i="27"/>
  <c r="AR23" i="27" s="1"/>
  <c r="AR25" i="27" s="1"/>
  <c r="AG23" i="43"/>
  <c r="AP23" i="43" s="1"/>
  <c r="AI25" i="47"/>
  <c r="AR25" i="47" s="1"/>
  <c r="AG23" i="42"/>
  <c r="AP23" i="42" s="1"/>
  <c r="Z24" i="86"/>
  <c r="AF24" i="88"/>
  <c r="AO24" i="88" s="1"/>
  <c r="AG24" i="88"/>
  <c r="AP24" i="88" s="1"/>
  <c r="Z25" i="98"/>
  <c r="AG25" i="98" s="1"/>
  <c r="AP25" i="98" s="1"/>
  <c r="AE24" i="88"/>
  <c r="AN24" i="88" s="1"/>
  <c r="AK23" i="66"/>
  <c r="AT23" i="66" s="1"/>
  <c r="Z23" i="11"/>
  <c r="AG23" i="11" s="1"/>
  <c r="AP23" i="11" s="1"/>
  <c r="Z26" i="100"/>
  <c r="W27" i="100" s="1"/>
  <c r="AK18" i="23"/>
  <c r="AT18" i="23" s="1"/>
  <c r="AJ18" i="23"/>
  <c r="AJ6" i="14"/>
  <c r="AK6" i="14"/>
  <c r="AT6" i="14" s="1"/>
  <c r="AS7" i="81"/>
  <c r="AL7" i="81"/>
  <c r="AU7" i="81" s="1"/>
  <c r="AS18" i="70"/>
  <c r="AL18" i="70"/>
  <c r="AU18" i="70" s="1"/>
  <c r="AH26" i="46"/>
  <c r="AQ26" i="46" s="1"/>
  <c r="AK22" i="26"/>
  <c r="AT22" i="26" s="1"/>
  <c r="AJ22" i="26"/>
  <c r="AS10" i="21"/>
  <c r="AL10" i="21"/>
  <c r="AU10" i="21" s="1"/>
  <c r="AS9" i="69"/>
  <c r="AL9" i="69"/>
  <c r="AU9" i="69" s="1"/>
  <c r="AK20" i="27"/>
  <c r="AT20" i="27" s="1"/>
  <c r="AJ20" i="27"/>
  <c r="AJ19" i="63"/>
  <c r="AK19" i="63"/>
  <c r="AT19" i="63" s="1"/>
  <c r="AJ13" i="63"/>
  <c r="AK13" i="63"/>
  <c r="AT13" i="63" s="1"/>
  <c r="AJ22" i="66"/>
  <c r="AK22" i="66"/>
  <c r="AT22" i="66" s="1"/>
  <c r="AJ10" i="66"/>
  <c r="AK10" i="66"/>
  <c r="AT10" i="66" s="1"/>
  <c r="AS20" i="60"/>
  <c r="AL20" i="60"/>
  <c r="AU20" i="60" s="1"/>
  <c r="Y24" i="92"/>
  <c r="X24" i="92"/>
  <c r="Y25" i="90"/>
  <c r="X25" i="90"/>
  <c r="AJ17" i="40"/>
  <c r="AK17" i="40"/>
  <c r="AT17" i="40" s="1"/>
  <c r="AS12" i="81"/>
  <c r="AL12" i="81"/>
  <c r="AU12" i="81" s="1"/>
  <c r="AS20" i="21"/>
  <c r="AL20" i="21"/>
  <c r="AU20" i="21" s="1"/>
  <c r="AE23" i="32"/>
  <c r="AF23" i="32"/>
  <c r="AO23" i="32" s="1"/>
  <c r="AG23" i="32"/>
  <c r="AP23" i="32" s="1"/>
  <c r="W24" i="32"/>
  <c r="AS7" i="69"/>
  <c r="AL7" i="69"/>
  <c r="AU7" i="69" s="1"/>
  <c r="AS9" i="59"/>
  <c r="AL9" i="59"/>
  <c r="AU9" i="59" s="1"/>
  <c r="AS22" i="60"/>
  <c r="AL22" i="60"/>
  <c r="AU22" i="60" s="1"/>
  <c r="AR22" i="10"/>
  <c r="AS9" i="61"/>
  <c r="AL9" i="61"/>
  <c r="AU9" i="61" s="1"/>
  <c r="AS12" i="60"/>
  <c r="AL12" i="60"/>
  <c r="AU12" i="60" s="1"/>
  <c r="Z26" i="46"/>
  <c r="AS9" i="21"/>
  <c r="AL9" i="21"/>
  <c r="AU9" i="21" s="1"/>
  <c r="Y24" i="43"/>
  <c r="AS8" i="81"/>
  <c r="AL8" i="81"/>
  <c r="AU8" i="81" s="1"/>
  <c r="AS14" i="69"/>
  <c r="AL14" i="69"/>
  <c r="AU14" i="69" s="1"/>
  <c r="AS7" i="70"/>
  <c r="AL7" i="70"/>
  <c r="AU7" i="70" s="1"/>
  <c r="AS4" i="30"/>
  <c r="AS25" i="30" s="1"/>
  <c r="AL4" i="30"/>
  <c r="AU4" i="30" s="1"/>
  <c r="AU25" i="30" s="1"/>
  <c r="C11" i="30" s="1"/>
  <c r="AR23" i="84"/>
  <c r="AH23" i="95"/>
  <c r="AQ23" i="95" s="1"/>
  <c r="AJ21" i="26"/>
  <c r="AK21" i="26"/>
  <c r="AT21" i="26" s="1"/>
  <c r="AJ15" i="26"/>
  <c r="AK15" i="26"/>
  <c r="AT15" i="26" s="1"/>
  <c r="AJ9" i="26"/>
  <c r="AK9" i="26"/>
  <c r="AT9" i="26" s="1"/>
  <c r="AJ3" i="26"/>
  <c r="AB4" i="26"/>
  <c r="AS15" i="61"/>
  <c r="AL15" i="61"/>
  <c r="AU15" i="61" s="1"/>
  <c r="Y25" i="48"/>
  <c r="X25" i="48"/>
  <c r="AI25" i="44"/>
  <c r="AN25" i="44"/>
  <c r="AS21" i="81"/>
  <c r="AL21" i="81"/>
  <c r="AU21" i="81" s="1"/>
  <c r="AS19" i="58"/>
  <c r="AL19" i="58"/>
  <c r="AU19" i="58" s="1"/>
  <c r="AH26" i="47"/>
  <c r="AQ26" i="47" s="1"/>
  <c r="AS4" i="34"/>
  <c r="AS25" i="34" s="1"/>
  <c r="AL4" i="34"/>
  <c r="AU4" i="34" s="1"/>
  <c r="AU25" i="34" s="1"/>
  <c r="C11" i="34" s="1"/>
  <c r="AS5" i="58"/>
  <c r="AL5" i="58"/>
  <c r="AU5" i="58" s="1"/>
  <c r="AS17" i="59"/>
  <c r="AL17" i="59"/>
  <c r="AU17" i="59" s="1"/>
  <c r="AJ19" i="27"/>
  <c r="AK19" i="27"/>
  <c r="AT19" i="27" s="1"/>
  <c r="AJ13" i="27"/>
  <c r="AK13" i="27"/>
  <c r="AT13" i="27" s="1"/>
  <c r="AJ7" i="27"/>
  <c r="AK7" i="27"/>
  <c r="AT7" i="27" s="1"/>
  <c r="AK4" i="81"/>
  <c r="AT4" i="81" s="1"/>
  <c r="AT25" i="81" s="1"/>
  <c r="AJ4" i="81"/>
  <c r="AS22" i="81"/>
  <c r="AL22" i="81"/>
  <c r="AU22" i="81" s="1"/>
  <c r="AK22" i="17"/>
  <c r="AT22" i="17" s="1"/>
  <c r="AJ22" i="17"/>
  <c r="AK16" i="17"/>
  <c r="AT16" i="17" s="1"/>
  <c r="AJ16" i="17"/>
  <c r="AK10" i="17"/>
  <c r="AT10" i="17" s="1"/>
  <c r="AJ10" i="17"/>
  <c r="AJ4" i="70"/>
  <c r="AK4" i="70"/>
  <c r="AT4" i="70" s="1"/>
  <c r="AT25" i="70" s="1"/>
  <c r="AS21" i="70"/>
  <c r="AL21" i="70"/>
  <c r="AU21" i="70" s="1"/>
  <c r="AS18" i="58"/>
  <c r="AL18" i="58"/>
  <c r="AU18" i="58" s="1"/>
  <c r="Y24" i="51"/>
  <c r="X24" i="51"/>
  <c r="AS11" i="61"/>
  <c r="AL11" i="61"/>
  <c r="AU11" i="61" s="1"/>
  <c r="AS11" i="69"/>
  <c r="AL11" i="69"/>
  <c r="AU11" i="69" s="1"/>
  <c r="AJ18" i="63"/>
  <c r="AK18" i="63"/>
  <c r="AT18" i="63" s="1"/>
  <c r="AJ12" i="63"/>
  <c r="AK12" i="63"/>
  <c r="AT12" i="63" s="1"/>
  <c r="AJ6" i="63"/>
  <c r="AK6" i="63"/>
  <c r="AT6" i="63" s="1"/>
  <c r="AH24" i="84"/>
  <c r="AQ24" i="84" s="1"/>
  <c r="AH25" i="49"/>
  <c r="AQ25" i="49" s="1"/>
  <c r="AJ21" i="66"/>
  <c r="AK21" i="66"/>
  <c r="AT21" i="66" s="1"/>
  <c r="AJ15" i="66"/>
  <c r="AK15" i="66"/>
  <c r="AT15" i="66" s="1"/>
  <c r="AJ9" i="66"/>
  <c r="AK9" i="66"/>
  <c r="AT9" i="66" s="1"/>
  <c r="AJ3" i="66"/>
  <c r="AB4" i="66"/>
  <c r="AN24" i="45"/>
  <c r="AI24" i="45"/>
  <c r="AS19" i="59"/>
  <c r="AL19" i="59"/>
  <c r="AU19" i="59" s="1"/>
  <c r="AS18" i="61"/>
  <c r="AL18" i="61"/>
  <c r="AU18" i="61" s="1"/>
  <c r="AS15" i="60"/>
  <c r="AL15" i="60"/>
  <c r="AU15" i="60" s="1"/>
  <c r="AK22" i="40"/>
  <c r="AT22" i="40" s="1"/>
  <c r="AJ22" i="40"/>
  <c r="AK16" i="40"/>
  <c r="AT16" i="40" s="1"/>
  <c r="AJ16" i="40"/>
  <c r="AK10" i="40"/>
  <c r="AT10" i="40" s="1"/>
  <c r="AJ10" i="40"/>
  <c r="AK6" i="23"/>
  <c r="AT6" i="23" s="1"/>
  <c r="AJ6" i="23"/>
  <c r="AK12" i="14"/>
  <c r="AT12" i="14" s="1"/>
  <c r="AJ12" i="14"/>
  <c r="AR23" i="20"/>
  <c r="AI23" i="83"/>
  <c r="AN23" i="83"/>
  <c r="AF26" i="89"/>
  <c r="AO26" i="89" s="1"/>
  <c r="AE26" i="89"/>
  <c r="W27" i="89"/>
  <c r="AG26" i="89"/>
  <c r="AP26" i="89" s="1"/>
  <c r="AK10" i="26"/>
  <c r="AT10" i="26" s="1"/>
  <c r="AJ10" i="26"/>
  <c r="Y26" i="44"/>
  <c r="X26" i="44"/>
  <c r="AJ5" i="17"/>
  <c r="AK5" i="17"/>
  <c r="AT5" i="17" s="1"/>
  <c r="AF25" i="98"/>
  <c r="AO25" i="98" s="1"/>
  <c r="AE25" i="98"/>
  <c r="W26" i="98"/>
  <c r="AK17" i="23"/>
  <c r="AT17" i="23" s="1"/>
  <c r="AJ17" i="23"/>
  <c r="AN23" i="91"/>
  <c r="AI23" i="91"/>
  <c r="AK5" i="14"/>
  <c r="AT5" i="14" s="1"/>
  <c r="AJ5" i="14"/>
  <c r="AS14" i="59"/>
  <c r="AL14" i="59"/>
  <c r="AU14" i="59" s="1"/>
  <c r="AS9" i="60"/>
  <c r="AL9" i="60"/>
  <c r="AU9" i="60" s="1"/>
  <c r="AH23" i="101"/>
  <c r="AQ23" i="101" s="1"/>
  <c r="AR23" i="99"/>
  <c r="AS13" i="21"/>
  <c r="AL13" i="21"/>
  <c r="AU13" i="21" s="1"/>
  <c r="AN23" i="96"/>
  <c r="AI23" i="96"/>
  <c r="AS6" i="69"/>
  <c r="AL6" i="69"/>
  <c r="AU6" i="69" s="1"/>
  <c r="AS11" i="70"/>
  <c r="AL11" i="70"/>
  <c r="AU11" i="70" s="1"/>
  <c r="AK22" i="23"/>
  <c r="AT22" i="23" s="1"/>
  <c r="AJ22" i="23"/>
  <c r="AK16" i="23"/>
  <c r="AT16" i="23" s="1"/>
  <c r="AJ16" i="23"/>
  <c r="AK10" i="23"/>
  <c r="AT10" i="23" s="1"/>
  <c r="AJ10" i="23"/>
  <c r="AJ22" i="14"/>
  <c r="AK22" i="14"/>
  <c r="AT22" i="14" s="1"/>
  <c r="AK16" i="14"/>
  <c r="AT16" i="14" s="1"/>
  <c r="AJ16" i="14"/>
  <c r="AK10" i="14"/>
  <c r="AT10" i="14" s="1"/>
  <c r="AJ10" i="14"/>
  <c r="AJ3" i="14"/>
  <c r="AB4" i="14"/>
  <c r="AS13" i="61"/>
  <c r="AL13" i="61"/>
  <c r="AU13" i="61" s="1"/>
  <c r="Z23" i="101"/>
  <c r="AH24" i="86"/>
  <c r="AQ24" i="86" s="1"/>
  <c r="AS13" i="81"/>
  <c r="AL13" i="81"/>
  <c r="AU13" i="81" s="1"/>
  <c r="AS6" i="70"/>
  <c r="AL6" i="70"/>
  <c r="AU6" i="70" s="1"/>
  <c r="AS20" i="58"/>
  <c r="AL20" i="58"/>
  <c r="AU20" i="58" s="1"/>
  <c r="AS10" i="58"/>
  <c r="AL10" i="58"/>
  <c r="AU10" i="58" s="1"/>
  <c r="AS14" i="61"/>
  <c r="AL14" i="61"/>
  <c r="AU14" i="61" s="1"/>
  <c r="AR25" i="53"/>
  <c r="AH24" i="50"/>
  <c r="AQ24" i="50" s="1"/>
  <c r="Z23" i="95"/>
  <c r="Y24" i="104"/>
  <c r="X24" i="104"/>
  <c r="AJ20" i="26"/>
  <c r="AK20" i="26"/>
  <c r="AT20" i="26" s="1"/>
  <c r="AJ14" i="26"/>
  <c r="AK14" i="26"/>
  <c r="AT14" i="26" s="1"/>
  <c r="AJ8" i="26"/>
  <c r="AK8" i="26"/>
  <c r="AT8" i="26" s="1"/>
  <c r="AH24" i="97"/>
  <c r="AQ24" i="97" s="1"/>
  <c r="AN24" i="48"/>
  <c r="AI24" i="48"/>
  <c r="AS16" i="21"/>
  <c r="AL16" i="21"/>
  <c r="AU16" i="21" s="1"/>
  <c r="AJ23" i="17"/>
  <c r="AS23" i="17" s="1"/>
  <c r="AK23" i="17"/>
  <c r="AT23" i="17" s="1"/>
  <c r="AS15" i="69"/>
  <c r="AL15" i="69"/>
  <c r="AU15" i="69" s="1"/>
  <c r="AS20" i="70"/>
  <c r="AL20" i="70"/>
  <c r="AU20" i="70" s="1"/>
  <c r="AH25" i="87"/>
  <c r="AQ25" i="87" s="1"/>
  <c r="AX23" i="24"/>
  <c r="S23" i="24" s="1"/>
  <c r="AC23" i="24" s="1"/>
  <c r="AJ23" i="24" s="1"/>
  <c r="AS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K4" i="61"/>
  <c r="AT4" i="61" s="1"/>
  <c r="AT25" i="61" s="1"/>
  <c r="AJ4" i="61"/>
  <c r="AS22" i="61"/>
  <c r="AL22" i="61"/>
  <c r="AU22" i="61" s="1"/>
  <c r="AJ18" i="27"/>
  <c r="AK18" i="27"/>
  <c r="AT18" i="27" s="1"/>
  <c r="AJ12" i="27"/>
  <c r="AK12" i="27"/>
  <c r="AT12" i="27" s="1"/>
  <c r="AJ6" i="27"/>
  <c r="AK6" i="27"/>
  <c r="AT6" i="27" s="1"/>
  <c r="AJ23" i="40"/>
  <c r="AS23" i="40" s="1"/>
  <c r="AK23" i="40"/>
  <c r="AT23" i="40" s="1"/>
  <c r="AS17" i="21"/>
  <c r="AL17" i="21"/>
  <c r="AU17" i="21" s="1"/>
  <c r="AL3" i="81"/>
  <c r="AU3" i="81" s="1"/>
  <c r="AS3" i="81"/>
  <c r="AJ21" i="17"/>
  <c r="AK21" i="17"/>
  <c r="AT21" i="17" s="1"/>
  <c r="AJ15" i="17"/>
  <c r="AK15" i="17"/>
  <c r="AT15" i="17" s="1"/>
  <c r="AJ9" i="17"/>
  <c r="AK9" i="17"/>
  <c r="AT9" i="17" s="1"/>
  <c r="AJ3" i="17"/>
  <c r="AB4" i="17"/>
  <c r="AS22" i="69"/>
  <c r="AL22" i="69"/>
  <c r="AU22" i="69" s="1"/>
  <c r="AR23" i="59"/>
  <c r="AR25" i="59" s="1"/>
  <c r="AL23" i="59"/>
  <c r="AU23" i="59" s="1"/>
  <c r="AH24" i="103"/>
  <c r="AQ24" i="103" s="1"/>
  <c r="AS12" i="59"/>
  <c r="AL12" i="59"/>
  <c r="AU12" i="59" s="1"/>
  <c r="AS13" i="60"/>
  <c r="AL13" i="60"/>
  <c r="AU13" i="60" s="1"/>
  <c r="AS12" i="21"/>
  <c r="AL12" i="21"/>
  <c r="AU12" i="21" s="1"/>
  <c r="AS5" i="81"/>
  <c r="AL5" i="81"/>
  <c r="AU5" i="81" s="1"/>
  <c r="AS13" i="58"/>
  <c r="AL13" i="58"/>
  <c r="AU13" i="58" s="1"/>
  <c r="AS10" i="70"/>
  <c r="AL10" i="70"/>
  <c r="AU10" i="70" s="1"/>
  <c r="AJ17" i="63"/>
  <c r="AK17" i="63"/>
  <c r="AT17" i="63" s="1"/>
  <c r="AJ11" i="63"/>
  <c r="AK11" i="63"/>
  <c r="AT11" i="63" s="1"/>
  <c r="AJ5" i="63"/>
  <c r="AK5" i="63"/>
  <c r="AT5" i="63" s="1"/>
  <c r="Z24" i="84"/>
  <c r="Z25" i="49"/>
  <c r="AJ20" i="66"/>
  <c r="AK20" i="66"/>
  <c r="AT20" i="66" s="1"/>
  <c r="AJ14" i="66"/>
  <c r="AK14" i="66"/>
  <c r="AT14" i="66" s="1"/>
  <c r="AJ8" i="66"/>
  <c r="AK8" i="66"/>
  <c r="AT8" i="66" s="1"/>
  <c r="Y24" i="54"/>
  <c r="X24" i="54"/>
  <c r="AN24" i="105"/>
  <c r="AI24" i="105"/>
  <c r="AS8" i="60"/>
  <c r="AL8" i="60"/>
  <c r="AU8" i="60" s="1"/>
  <c r="AN23" i="92"/>
  <c r="AI23" i="92"/>
  <c r="AS11" i="60"/>
  <c r="AL11" i="60"/>
  <c r="AU11" i="60" s="1"/>
  <c r="AJ21" i="40"/>
  <c r="AK21" i="40"/>
  <c r="AT21" i="40" s="1"/>
  <c r="AJ15" i="40"/>
  <c r="AK15" i="40"/>
  <c r="AT15" i="40" s="1"/>
  <c r="AJ9" i="40"/>
  <c r="AK9" i="40"/>
  <c r="AT9" i="40" s="1"/>
  <c r="AJ3" i="40"/>
  <c r="AB4" i="40"/>
  <c r="AS18" i="69"/>
  <c r="AL18" i="69"/>
  <c r="AU18" i="69" s="1"/>
  <c r="AK16" i="26"/>
  <c r="AT16" i="26" s="1"/>
  <c r="AJ16" i="26"/>
  <c r="AK8" i="27"/>
  <c r="AT8" i="27" s="1"/>
  <c r="AJ8" i="27"/>
  <c r="AS3" i="70"/>
  <c r="AL3" i="70"/>
  <c r="AU3" i="70" s="1"/>
  <c r="AK5" i="40"/>
  <c r="AT5" i="40" s="1"/>
  <c r="AJ5" i="40"/>
  <c r="AK11" i="23"/>
  <c r="AT11" i="23" s="1"/>
  <c r="AJ11" i="23"/>
  <c r="AI25" i="18"/>
  <c r="AN25" i="18"/>
  <c r="AK21" i="23"/>
  <c r="AT21" i="23" s="1"/>
  <c r="AJ21" i="23"/>
  <c r="AJ9" i="14"/>
  <c r="AK9" i="14"/>
  <c r="AT9" i="14" s="1"/>
  <c r="AS20" i="59"/>
  <c r="AL20" i="59"/>
  <c r="AU20" i="59" s="1"/>
  <c r="AS21" i="60"/>
  <c r="AL21" i="60"/>
  <c r="AU21" i="60" s="1"/>
  <c r="AL4" i="65"/>
  <c r="AU4" i="65" s="1"/>
  <c r="AU25" i="65" s="1"/>
  <c r="C11" i="65" s="1"/>
  <c r="F9" i="57" s="1"/>
  <c r="AS4" i="65"/>
  <c r="AS25" i="65" s="1"/>
  <c r="AF24" i="86"/>
  <c r="AO24" i="86" s="1"/>
  <c r="AG24" i="86"/>
  <c r="AP24" i="86" s="1"/>
  <c r="AE24" i="86"/>
  <c r="W25" i="86"/>
  <c r="AS13" i="69"/>
  <c r="AL13" i="69"/>
  <c r="AU13" i="69" s="1"/>
  <c r="AR23" i="70"/>
  <c r="AR25" i="70" s="1"/>
  <c r="AL23" i="70"/>
  <c r="AU23" i="70" s="1"/>
  <c r="AE24" i="55"/>
  <c r="AF24" i="55"/>
  <c r="AO24" i="55" s="1"/>
  <c r="AG24" i="55"/>
  <c r="AP24" i="55" s="1"/>
  <c r="W25" i="55"/>
  <c r="AR22" i="95"/>
  <c r="AS11" i="58"/>
  <c r="AL11" i="58"/>
  <c r="AU11" i="58" s="1"/>
  <c r="AJ23" i="26"/>
  <c r="AS23" i="26" s="1"/>
  <c r="AK23" i="26"/>
  <c r="AT23" i="26" s="1"/>
  <c r="AS15" i="59"/>
  <c r="AL15" i="59"/>
  <c r="AU15" i="59" s="1"/>
  <c r="AS10" i="60"/>
  <c r="AL10" i="60"/>
  <c r="AU10" i="60" s="1"/>
  <c r="AS16" i="59"/>
  <c r="AL16" i="59"/>
  <c r="AU16" i="59" s="1"/>
  <c r="AS21" i="61"/>
  <c r="AL21" i="61"/>
  <c r="AU21" i="61" s="1"/>
  <c r="AH23" i="10"/>
  <c r="AQ23" i="10" s="1"/>
  <c r="AS14" i="81"/>
  <c r="AL14" i="81"/>
  <c r="AU14" i="81" s="1"/>
  <c r="AH24" i="20"/>
  <c r="AQ24" i="20" s="1"/>
  <c r="AS20" i="69"/>
  <c r="AL20" i="69"/>
  <c r="AU20" i="69" s="1"/>
  <c r="AS13" i="70"/>
  <c r="AL13" i="70"/>
  <c r="AU13" i="70" s="1"/>
  <c r="AG24" i="50"/>
  <c r="AP24" i="50" s="1"/>
  <c r="AH25" i="35"/>
  <c r="AQ25" i="35" s="1"/>
  <c r="AN23" i="23"/>
  <c r="AN25" i="23" s="1"/>
  <c r="AI23" i="23"/>
  <c r="AK19" i="26"/>
  <c r="AT19" i="26" s="1"/>
  <c r="AJ19" i="26"/>
  <c r="AK13" i="26"/>
  <c r="AT13" i="26" s="1"/>
  <c r="AJ13" i="26"/>
  <c r="AK7" i="26"/>
  <c r="AT7" i="26" s="1"/>
  <c r="AJ7" i="26"/>
  <c r="AS10" i="59"/>
  <c r="AL10" i="59"/>
  <c r="AU10" i="59" s="1"/>
  <c r="W25" i="97"/>
  <c r="AE24" i="97"/>
  <c r="AG24" i="97"/>
  <c r="AP24" i="97" s="1"/>
  <c r="AF24" i="97"/>
  <c r="AO24" i="97" s="1"/>
  <c r="AK23" i="27"/>
  <c r="AT23" i="27" s="1"/>
  <c r="AJ23" i="27"/>
  <c r="AS23" i="27" s="1"/>
  <c r="AS5" i="60"/>
  <c r="AL5" i="60"/>
  <c r="AU5" i="60" s="1"/>
  <c r="AS9" i="81"/>
  <c r="AL9" i="81"/>
  <c r="AU9" i="81" s="1"/>
  <c r="AJ4" i="69"/>
  <c r="AK4" i="69"/>
  <c r="AT4" i="69" s="1"/>
  <c r="AT25" i="69" s="1"/>
  <c r="AN25" i="15"/>
  <c r="AI25" i="15"/>
  <c r="Z26" i="47"/>
  <c r="AR24" i="13"/>
  <c r="AK4" i="58"/>
  <c r="AT4" i="58" s="1"/>
  <c r="AT25" i="58" s="1"/>
  <c r="AJ4" i="58"/>
  <c r="AS5" i="59"/>
  <c r="AL5" i="59"/>
  <c r="AU5" i="59" s="1"/>
  <c r="AL3" i="61"/>
  <c r="AU3" i="61" s="1"/>
  <c r="AS3" i="61"/>
  <c r="AK17" i="27"/>
  <c r="AT17" i="27" s="1"/>
  <c r="AJ17" i="27"/>
  <c r="AK11" i="27"/>
  <c r="AT11" i="27" s="1"/>
  <c r="AJ11" i="27"/>
  <c r="AK5" i="27"/>
  <c r="AT5" i="27" s="1"/>
  <c r="AJ5" i="27"/>
  <c r="AS5" i="21"/>
  <c r="AL5" i="21"/>
  <c r="AU5" i="21" s="1"/>
  <c r="AH24" i="93"/>
  <c r="AQ24" i="93" s="1"/>
  <c r="AS10" i="81"/>
  <c r="AL10" i="81"/>
  <c r="AU10" i="81" s="1"/>
  <c r="AK20" i="17"/>
  <c r="AT20" i="17" s="1"/>
  <c r="AJ20" i="17"/>
  <c r="AK14" i="17"/>
  <c r="AT14" i="17" s="1"/>
  <c r="AJ14" i="17"/>
  <c r="AK8" i="17"/>
  <c r="AT8" i="17" s="1"/>
  <c r="AJ8" i="17"/>
  <c r="AS9" i="70"/>
  <c r="AL9" i="70"/>
  <c r="AU9" i="70" s="1"/>
  <c r="AE24" i="103"/>
  <c r="W25" i="103"/>
  <c r="AG24" i="103"/>
  <c r="AP24" i="103" s="1"/>
  <c r="AF24" i="103"/>
  <c r="AO24" i="103" s="1"/>
  <c r="AS17" i="61"/>
  <c r="AL17" i="61"/>
  <c r="AU17" i="61" s="1"/>
  <c r="AR23" i="81"/>
  <c r="AR25" i="81" s="1"/>
  <c r="AL23" i="81"/>
  <c r="AU23" i="81" s="1"/>
  <c r="AS18" i="21"/>
  <c r="AL18" i="21"/>
  <c r="AU18" i="21" s="1"/>
  <c r="AS11" i="81"/>
  <c r="AL11" i="81"/>
  <c r="AU11" i="81" s="1"/>
  <c r="AS17" i="69"/>
  <c r="AL17" i="69"/>
  <c r="AU17" i="69" s="1"/>
  <c r="AJ22" i="63"/>
  <c r="AK22" i="63"/>
  <c r="AT22" i="63" s="1"/>
  <c r="AJ16" i="63"/>
  <c r="AK16" i="63"/>
  <c r="AT16" i="63" s="1"/>
  <c r="AJ10" i="63"/>
  <c r="AK10" i="63"/>
  <c r="AT10" i="63" s="1"/>
  <c r="AR23" i="61"/>
  <c r="AR25" i="61" s="1"/>
  <c r="AL23" i="61"/>
  <c r="AU23" i="61" s="1"/>
  <c r="AJ19" i="66"/>
  <c r="AK19" i="66"/>
  <c r="AT19" i="66" s="1"/>
  <c r="AJ13" i="66"/>
  <c r="AK13" i="66"/>
  <c r="AT13" i="66" s="1"/>
  <c r="AJ7" i="66"/>
  <c r="AK7" i="66"/>
  <c r="AT7" i="66" s="1"/>
  <c r="AS16" i="58"/>
  <c r="AL16" i="58"/>
  <c r="AU16" i="58" s="1"/>
  <c r="AS7" i="59"/>
  <c r="AL7" i="59"/>
  <c r="AU7" i="59" s="1"/>
  <c r="AS6" i="61"/>
  <c r="AL6" i="61"/>
  <c r="AU6" i="61" s="1"/>
  <c r="AH26" i="53"/>
  <c r="AQ26" i="53" s="1"/>
  <c r="AS21" i="58"/>
  <c r="AL21" i="58"/>
  <c r="AU21" i="58" s="1"/>
  <c r="AN24" i="90"/>
  <c r="AI24" i="90"/>
  <c r="AJ20" i="40"/>
  <c r="AK20" i="40"/>
  <c r="AT20" i="40" s="1"/>
  <c r="AJ14" i="40"/>
  <c r="AK14" i="40"/>
  <c r="AT14" i="40" s="1"/>
  <c r="AJ8" i="40"/>
  <c r="AK8" i="40"/>
  <c r="AT8" i="40" s="1"/>
  <c r="Y24" i="42"/>
  <c r="X24" i="42"/>
  <c r="AR23" i="63"/>
  <c r="AR25" i="63" s="1"/>
  <c r="AK12" i="23"/>
  <c r="AT12" i="23" s="1"/>
  <c r="AJ12" i="23"/>
  <c r="Y24" i="91"/>
  <c r="X24" i="91"/>
  <c r="Y26" i="18"/>
  <c r="X26" i="18"/>
  <c r="AS21" i="21"/>
  <c r="AL21" i="21"/>
  <c r="AU21" i="21" s="1"/>
  <c r="AS6" i="58"/>
  <c r="AL6" i="58"/>
  <c r="AU6" i="58" s="1"/>
  <c r="AR24" i="49"/>
  <c r="AS14" i="70"/>
  <c r="AL14" i="70"/>
  <c r="AU14" i="70" s="1"/>
  <c r="AS4" i="25"/>
  <c r="AS25" i="25" s="1"/>
  <c r="AL4" i="25"/>
  <c r="AU4" i="25" s="1"/>
  <c r="AU25" i="25" s="1"/>
  <c r="C11" i="25" s="1"/>
  <c r="AS16" i="61"/>
  <c r="AL16" i="61"/>
  <c r="AU16" i="61" s="1"/>
  <c r="AJ11" i="17"/>
  <c r="AK11" i="17"/>
  <c r="AT11" i="17" s="1"/>
  <c r="Y25" i="82"/>
  <c r="X25" i="82"/>
  <c r="AS6" i="21"/>
  <c r="AL6" i="21"/>
  <c r="AU6" i="21" s="1"/>
  <c r="AN23" i="42"/>
  <c r="AK5" i="23"/>
  <c r="AT5" i="23" s="1"/>
  <c r="AJ5" i="23"/>
  <c r="AJ17" i="14"/>
  <c r="AK17" i="14"/>
  <c r="AT17" i="14" s="1"/>
  <c r="AK15" i="23"/>
  <c r="AT15" i="23" s="1"/>
  <c r="AJ15" i="23"/>
  <c r="AB4" i="23"/>
  <c r="AJ3" i="23"/>
  <c r="AS12" i="58"/>
  <c r="AL12" i="58"/>
  <c r="AU12" i="58" s="1"/>
  <c r="AR24" i="87"/>
  <c r="AK21" i="14"/>
  <c r="AT21" i="14" s="1"/>
  <c r="AJ21" i="14"/>
  <c r="AS19" i="21"/>
  <c r="AL19" i="21"/>
  <c r="AU19" i="21" s="1"/>
  <c r="AJ8" i="23"/>
  <c r="AK8" i="23"/>
  <c r="AT8" i="23" s="1"/>
  <c r="AK8" i="14"/>
  <c r="AT8" i="14" s="1"/>
  <c r="AJ8" i="14"/>
  <c r="AS19" i="61"/>
  <c r="AL19" i="61"/>
  <c r="AU19" i="61" s="1"/>
  <c r="AS3" i="60"/>
  <c r="AL3" i="60"/>
  <c r="AU3" i="60" s="1"/>
  <c r="AR23" i="69"/>
  <c r="AR25" i="69" s="1"/>
  <c r="AL23" i="69"/>
  <c r="AU23" i="69" s="1"/>
  <c r="AS8" i="21"/>
  <c r="AL8" i="21"/>
  <c r="AU8" i="21" s="1"/>
  <c r="AS19" i="81"/>
  <c r="AL19" i="81"/>
  <c r="AU19" i="81" s="1"/>
  <c r="AX23" i="75"/>
  <c r="S23" i="75" s="1"/>
  <c r="AC23" i="75" s="1"/>
  <c r="AX3" i="75"/>
  <c r="S3" i="75" s="1"/>
  <c r="AC3" i="75" s="1"/>
  <c r="AX4" i="75"/>
  <c r="S4" i="75" s="1"/>
  <c r="AC4" i="75" s="1"/>
  <c r="AB5" i="75" s="1"/>
  <c r="AX5" i="75"/>
  <c r="S5" i="75" s="1"/>
  <c r="AC5" i="75" s="1"/>
  <c r="AB6" i="75" s="1"/>
  <c r="AX6" i="75"/>
  <c r="S6" i="75" s="1"/>
  <c r="AC6" i="75" s="1"/>
  <c r="AB7" i="75" s="1"/>
  <c r="AX7" i="75"/>
  <c r="S7" i="75" s="1"/>
  <c r="AC7" i="75" s="1"/>
  <c r="AB8" i="75" s="1"/>
  <c r="AX8" i="75"/>
  <c r="S8" i="75" s="1"/>
  <c r="AC8" i="75" s="1"/>
  <c r="AB9" i="75" s="1"/>
  <c r="AX9" i="75"/>
  <c r="S9" i="75" s="1"/>
  <c r="AC9" i="75" s="1"/>
  <c r="AB10" i="75" s="1"/>
  <c r="AX10" i="75"/>
  <c r="S10" i="75" s="1"/>
  <c r="AC10" i="75" s="1"/>
  <c r="AB11" i="75" s="1"/>
  <c r="AX11" i="75"/>
  <c r="S11" i="75" s="1"/>
  <c r="AC11" i="75" s="1"/>
  <c r="AB12" i="75" s="1"/>
  <c r="AX12" i="75"/>
  <c r="S12" i="75" s="1"/>
  <c r="AC12" i="75" s="1"/>
  <c r="AB13" i="75" s="1"/>
  <c r="AX13" i="75"/>
  <c r="S13" i="75" s="1"/>
  <c r="AC13" i="75" s="1"/>
  <c r="AB14" i="75" s="1"/>
  <c r="AX14" i="75"/>
  <c r="S14" i="75" s="1"/>
  <c r="AC14" i="75" s="1"/>
  <c r="AB15" i="75" s="1"/>
  <c r="AX15" i="75"/>
  <c r="S15" i="75" s="1"/>
  <c r="AC15" i="75" s="1"/>
  <c r="AB16" i="75" s="1"/>
  <c r="AX16" i="75"/>
  <c r="S16" i="75" s="1"/>
  <c r="AC16" i="75" s="1"/>
  <c r="AB17" i="75" s="1"/>
  <c r="AX17" i="75"/>
  <c r="S17" i="75" s="1"/>
  <c r="AC17" i="75" s="1"/>
  <c r="AB18" i="75" s="1"/>
  <c r="AX18" i="75"/>
  <c r="S18" i="75" s="1"/>
  <c r="AC18" i="75" s="1"/>
  <c r="AB19" i="75" s="1"/>
  <c r="AX19" i="75"/>
  <c r="S19" i="75" s="1"/>
  <c r="AC19" i="75" s="1"/>
  <c r="AB20" i="75" s="1"/>
  <c r="AX20" i="75"/>
  <c r="S20" i="75" s="1"/>
  <c r="AC20" i="75" s="1"/>
  <c r="AB21" i="75" s="1"/>
  <c r="AX21" i="75"/>
  <c r="S21" i="75" s="1"/>
  <c r="AC21" i="75" s="1"/>
  <c r="AB22" i="75" s="1"/>
  <c r="AS12" i="70"/>
  <c r="AL12" i="70"/>
  <c r="AU12" i="70" s="1"/>
  <c r="AH27" i="85"/>
  <c r="AQ27" i="85" s="1"/>
  <c r="AH25" i="13"/>
  <c r="AQ25" i="13" s="1"/>
  <c r="AJ4" i="59"/>
  <c r="AK4" i="59"/>
  <c r="AT4" i="59" s="1"/>
  <c r="AT25" i="59" s="1"/>
  <c r="AS20" i="61"/>
  <c r="AL20" i="61"/>
  <c r="AU20" i="61" s="1"/>
  <c r="Z23" i="10"/>
  <c r="AR23" i="14"/>
  <c r="AR25" i="14" s="1"/>
  <c r="AL23" i="14"/>
  <c r="AU23" i="14" s="1"/>
  <c r="AS15" i="21"/>
  <c r="AL15" i="21"/>
  <c r="AU15" i="21" s="1"/>
  <c r="AI23" i="43"/>
  <c r="AN23" i="43"/>
  <c r="AR23" i="40"/>
  <c r="AR25" i="40" s="1"/>
  <c r="Z24" i="20"/>
  <c r="Z25" i="35"/>
  <c r="Y27" i="41"/>
  <c r="X27" i="41"/>
  <c r="AJ18" i="26"/>
  <c r="AK18" i="26"/>
  <c r="AT18" i="26" s="1"/>
  <c r="AJ12" i="26"/>
  <c r="AK12" i="26"/>
  <c r="AT12" i="26" s="1"/>
  <c r="AJ6" i="26"/>
  <c r="AK6" i="26"/>
  <c r="AT6" i="26" s="1"/>
  <c r="AH24" i="99"/>
  <c r="AQ24" i="99" s="1"/>
  <c r="AS22" i="21"/>
  <c r="AL22" i="21"/>
  <c r="AU22" i="21" s="1"/>
  <c r="AS14" i="58"/>
  <c r="AL14" i="58"/>
  <c r="AU14" i="58" s="1"/>
  <c r="AS3" i="69"/>
  <c r="AL3" i="69"/>
  <c r="AU3" i="69" s="1"/>
  <c r="AS21" i="69"/>
  <c r="AL21" i="69"/>
  <c r="AU21" i="69" s="1"/>
  <c r="AS8" i="70"/>
  <c r="AL8" i="70"/>
  <c r="AU8" i="70" s="1"/>
  <c r="Y26" i="15"/>
  <c r="X26" i="15"/>
  <c r="AI23" i="17"/>
  <c r="AN23" i="17"/>
  <c r="AN25" i="17" s="1"/>
  <c r="AR24" i="98"/>
  <c r="AS3" i="58"/>
  <c r="AL3" i="58"/>
  <c r="AU3" i="58" s="1"/>
  <c r="AS10" i="61"/>
  <c r="AL10" i="61"/>
  <c r="AU10" i="61" s="1"/>
  <c r="AJ22" i="27"/>
  <c r="AK22" i="27"/>
  <c r="AT22" i="27" s="1"/>
  <c r="AJ16" i="27"/>
  <c r="AK16" i="27"/>
  <c r="AT16" i="27" s="1"/>
  <c r="AJ10" i="27"/>
  <c r="AK10" i="27"/>
  <c r="AT10" i="27" s="1"/>
  <c r="AJ3" i="27"/>
  <c r="AB4" i="27"/>
  <c r="Z24" i="93"/>
  <c r="AJ19" i="17"/>
  <c r="AK19" i="17"/>
  <c r="AT19" i="17" s="1"/>
  <c r="AJ13" i="17"/>
  <c r="AK13" i="17"/>
  <c r="AT13" i="17" s="1"/>
  <c r="AJ7" i="17"/>
  <c r="AK7" i="17"/>
  <c r="AT7" i="17" s="1"/>
  <c r="AS10" i="69"/>
  <c r="AL10" i="69"/>
  <c r="AU10" i="69" s="1"/>
  <c r="AS4" i="73"/>
  <c r="AS25" i="73" s="1"/>
  <c r="AL4" i="73"/>
  <c r="AU4" i="73" s="1"/>
  <c r="AU25" i="73" s="1"/>
  <c r="C11" i="73" s="1"/>
  <c r="F17" i="57" s="1"/>
  <c r="AN23" i="51"/>
  <c r="AI23" i="51"/>
  <c r="AS18" i="59"/>
  <c r="AL18" i="59"/>
  <c r="AU18" i="59" s="1"/>
  <c r="AS19" i="60"/>
  <c r="AL19" i="60"/>
  <c r="AU19" i="60" s="1"/>
  <c r="AS16" i="70"/>
  <c r="AL16" i="70"/>
  <c r="AU16" i="70" s="1"/>
  <c r="AR23" i="50"/>
  <c r="AJ21" i="63"/>
  <c r="AK21" i="63"/>
  <c r="AT21" i="63" s="1"/>
  <c r="AJ15" i="63"/>
  <c r="AK15" i="63"/>
  <c r="AT15" i="63" s="1"/>
  <c r="AJ9" i="63"/>
  <c r="AK9" i="63"/>
  <c r="AT9" i="63" s="1"/>
  <c r="AB4" i="63"/>
  <c r="AJ3" i="63"/>
  <c r="AR23" i="21"/>
  <c r="AR25" i="21" s="1"/>
  <c r="AL23" i="21"/>
  <c r="AU23" i="21" s="1"/>
  <c r="AS17" i="58"/>
  <c r="AL17" i="58"/>
  <c r="AU17" i="58" s="1"/>
  <c r="AJ18" i="66"/>
  <c r="AK18" i="66"/>
  <c r="AT18" i="66" s="1"/>
  <c r="AJ12" i="66"/>
  <c r="AK12" i="66"/>
  <c r="AT12" i="66" s="1"/>
  <c r="AJ6" i="66"/>
  <c r="AK6" i="66"/>
  <c r="AT6" i="66" s="1"/>
  <c r="Y25" i="45"/>
  <c r="X25" i="45"/>
  <c r="AS14" i="60"/>
  <c r="AL14" i="60"/>
  <c r="AU14" i="60" s="1"/>
  <c r="AK19" i="40"/>
  <c r="AT19" i="40" s="1"/>
  <c r="AJ19" i="40"/>
  <c r="AK13" i="40"/>
  <c r="AT13" i="40" s="1"/>
  <c r="AJ13" i="40"/>
  <c r="AK7" i="40"/>
  <c r="AT7" i="40" s="1"/>
  <c r="AJ7" i="40"/>
  <c r="Y25" i="88"/>
  <c r="X25" i="88"/>
  <c r="AS7" i="21"/>
  <c r="AL7" i="21"/>
  <c r="AU7" i="21" s="1"/>
  <c r="AS5" i="70"/>
  <c r="AL5" i="70"/>
  <c r="AU5" i="70" s="1"/>
  <c r="AK18" i="14"/>
  <c r="AT18" i="14" s="1"/>
  <c r="AJ18" i="14"/>
  <c r="AS7" i="61"/>
  <c r="AL7" i="61"/>
  <c r="AU7" i="61" s="1"/>
  <c r="AS17" i="60"/>
  <c r="AL17" i="60"/>
  <c r="AU17" i="60" s="1"/>
  <c r="AS8" i="61"/>
  <c r="AL8" i="61"/>
  <c r="AU8" i="61" s="1"/>
  <c r="AJ4" i="21"/>
  <c r="AK4" i="21"/>
  <c r="AT4" i="21" s="1"/>
  <c r="AT25" i="21" s="1"/>
  <c r="AH23" i="11"/>
  <c r="AQ23" i="11" s="1"/>
  <c r="AK14" i="27"/>
  <c r="AT14" i="27" s="1"/>
  <c r="AJ14" i="27"/>
  <c r="AJ17" i="17"/>
  <c r="AK17" i="17"/>
  <c r="AT17" i="17" s="1"/>
  <c r="AS16" i="69"/>
  <c r="AL16" i="69"/>
  <c r="AU16" i="69" s="1"/>
  <c r="Y26" i="94"/>
  <c r="X26" i="94"/>
  <c r="AS5" i="61"/>
  <c r="AL5" i="61"/>
  <c r="AU5" i="61" s="1"/>
  <c r="AS7" i="60"/>
  <c r="AL7" i="60"/>
  <c r="AU7" i="60" s="1"/>
  <c r="AR23" i="26"/>
  <c r="AR25" i="26" s="1"/>
  <c r="AS22" i="70"/>
  <c r="AL22" i="70"/>
  <c r="AU22" i="70" s="1"/>
  <c r="AH26" i="100"/>
  <c r="AQ26" i="100" s="1"/>
  <c r="AJ7" i="63"/>
  <c r="AK7" i="63"/>
  <c r="AT7" i="63" s="1"/>
  <c r="AJ16" i="66"/>
  <c r="AK16" i="66"/>
  <c r="AT16" i="66" s="1"/>
  <c r="AJ11" i="40"/>
  <c r="AK11" i="40"/>
  <c r="AT11" i="40" s="1"/>
  <c r="AK11" i="14"/>
  <c r="AT11" i="14" s="1"/>
  <c r="AJ11" i="14"/>
  <c r="AS23" i="58"/>
  <c r="AL23" i="58"/>
  <c r="AU23" i="58" s="1"/>
  <c r="AS18" i="81"/>
  <c r="AL18" i="81"/>
  <c r="AU18" i="81" s="1"/>
  <c r="AK9" i="23"/>
  <c r="AT9" i="23" s="1"/>
  <c r="AJ9" i="23"/>
  <c r="AK15" i="14"/>
  <c r="AT15" i="14" s="1"/>
  <c r="AJ15" i="14"/>
  <c r="AS12" i="69"/>
  <c r="AL12" i="69"/>
  <c r="AU12" i="69" s="1"/>
  <c r="AS17" i="70"/>
  <c r="AL17" i="70"/>
  <c r="AU17" i="70" s="1"/>
  <c r="AJ20" i="23"/>
  <c r="AK20" i="23"/>
  <c r="AT20" i="23" s="1"/>
  <c r="AJ14" i="23"/>
  <c r="AK14" i="23"/>
  <c r="AT14" i="23" s="1"/>
  <c r="AR26" i="85"/>
  <c r="AJ20" i="14"/>
  <c r="AK20" i="14"/>
  <c r="AT20" i="14" s="1"/>
  <c r="AJ14" i="14"/>
  <c r="AK14" i="14"/>
  <c r="AT14" i="14" s="1"/>
  <c r="AR25" i="46"/>
  <c r="AS6" i="81"/>
  <c r="AL6" i="81"/>
  <c r="AU6" i="81" s="1"/>
  <c r="Y24" i="96"/>
  <c r="X24" i="96"/>
  <c r="AK19" i="23"/>
  <c r="AT19" i="23" s="1"/>
  <c r="AJ19" i="23"/>
  <c r="AK13" i="23"/>
  <c r="AT13" i="23" s="1"/>
  <c r="AJ13" i="23"/>
  <c r="AK7" i="23"/>
  <c r="AT7" i="23" s="1"/>
  <c r="AJ7" i="23"/>
  <c r="AN25" i="16"/>
  <c r="AK19" i="14"/>
  <c r="AT19" i="14" s="1"/>
  <c r="AJ19" i="14"/>
  <c r="AJ13" i="14"/>
  <c r="AK13" i="14"/>
  <c r="AT13" i="14" s="1"/>
  <c r="AJ7" i="14"/>
  <c r="AK7" i="14"/>
  <c r="AT7" i="14" s="1"/>
  <c r="AS8" i="59"/>
  <c r="AL8" i="59"/>
  <c r="AU8" i="59" s="1"/>
  <c r="AJ4" i="60"/>
  <c r="AK4" i="60"/>
  <c r="AT4" i="60" s="1"/>
  <c r="AT25" i="60" s="1"/>
  <c r="AS18" i="60"/>
  <c r="AL18" i="60"/>
  <c r="AU18" i="60" s="1"/>
  <c r="AR22" i="101"/>
  <c r="AS14" i="21"/>
  <c r="AL14" i="21"/>
  <c r="AU14" i="21" s="1"/>
  <c r="AS7" i="58"/>
  <c r="AL7" i="58"/>
  <c r="AU7" i="58" s="1"/>
  <c r="AS19" i="69"/>
  <c r="AL19" i="69"/>
  <c r="AU19" i="69" s="1"/>
  <c r="AX22" i="75"/>
  <c r="S22" i="75" s="1"/>
  <c r="AC22" i="75" s="1"/>
  <c r="AB23" i="75" s="1"/>
  <c r="Y24" i="83"/>
  <c r="X24" i="83"/>
  <c r="Z27" i="85"/>
  <c r="Z25" i="13"/>
  <c r="AF23" i="24"/>
  <c r="AO23" i="24" s="1"/>
  <c r="AO25" i="24" s="1"/>
  <c r="AG23" i="24"/>
  <c r="AP23" i="24" s="1"/>
  <c r="AP25" i="24" s="1"/>
  <c r="AE23" i="24"/>
  <c r="AL3" i="59"/>
  <c r="AU3" i="59" s="1"/>
  <c r="AS3" i="59"/>
  <c r="AS21" i="59"/>
  <c r="AL21" i="59"/>
  <c r="AU21" i="59" s="1"/>
  <c r="AS16" i="60"/>
  <c r="AL16" i="60"/>
  <c r="AU16" i="60" s="1"/>
  <c r="AS15" i="58"/>
  <c r="AL15" i="58"/>
  <c r="AU15" i="58" s="1"/>
  <c r="AS3" i="21"/>
  <c r="AL3" i="21"/>
  <c r="AU3" i="21" s="1"/>
  <c r="AS20" i="81"/>
  <c r="AL20" i="81"/>
  <c r="AU20" i="81" s="1"/>
  <c r="AS8" i="69"/>
  <c r="AL8" i="69"/>
  <c r="AU8" i="69" s="1"/>
  <c r="AS19" i="70"/>
  <c r="AL19" i="70"/>
  <c r="AU19" i="70" s="1"/>
  <c r="AR25" i="100"/>
  <c r="AI26" i="41"/>
  <c r="AN26" i="41"/>
  <c r="AJ17" i="26"/>
  <c r="AK17" i="26"/>
  <c r="AT17" i="26" s="1"/>
  <c r="AJ11" i="26"/>
  <c r="AK11" i="26"/>
  <c r="AT11" i="26" s="1"/>
  <c r="AK5" i="26"/>
  <c r="AT5" i="26" s="1"/>
  <c r="AJ5" i="26"/>
  <c r="AS22" i="59"/>
  <c r="AL22" i="59"/>
  <c r="AU22" i="59" s="1"/>
  <c r="Z24" i="99"/>
  <c r="AS15" i="81"/>
  <c r="AL15" i="81"/>
  <c r="AU15" i="81" s="1"/>
  <c r="AS4" i="39"/>
  <c r="AS25" i="39" s="1"/>
  <c r="AL4" i="39"/>
  <c r="AU4" i="39" s="1"/>
  <c r="AU25" i="39" s="1"/>
  <c r="C11" i="39" s="1"/>
  <c r="AS8" i="58"/>
  <c r="AL8" i="58"/>
  <c r="AU8" i="58" s="1"/>
  <c r="AR24" i="35"/>
  <c r="AR23" i="103"/>
  <c r="W25" i="102"/>
  <c r="AG24" i="102"/>
  <c r="AP24" i="102" s="1"/>
  <c r="AF24" i="102"/>
  <c r="AO24" i="102" s="1"/>
  <c r="AE24" i="102"/>
  <c r="AE23" i="52"/>
  <c r="AF23" i="52"/>
  <c r="AO23" i="52" s="1"/>
  <c r="AG23" i="52"/>
  <c r="AP23" i="52" s="1"/>
  <c r="W24" i="52"/>
  <c r="AN23" i="66"/>
  <c r="AN25" i="66" s="1"/>
  <c r="AI23" i="66"/>
  <c r="AS11" i="59"/>
  <c r="AL11" i="59"/>
  <c r="AU11" i="59" s="1"/>
  <c r="AJ21" i="27"/>
  <c r="AK21" i="27"/>
  <c r="AT21" i="27" s="1"/>
  <c r="AJ15" i="27"/>
  <c r="AK15" i="27"/>
  <c r="AT15" i="27" s="1"/>
  <c r="AJ9" i="27"/>
  <c r="AK9" i="27"/>
  <c r="AT9" i="27" s="1"/>
  <c r="AS6" i="60"/>
  <c r="AL6" i="60"/>
  <c r="AU6" i="60" s="1"/>
  <c r="AS11" i="21"/>
  <c r="AL11" i="21"/>
  <c r="AU11" i="21" s="1"/>
  <c r="AS16" i="81"/>
  <c r="AL16" i="81"/>
  <c r="AU16" i="81" s="1"/>
  <c r="AK18" i="17"/>
  <c r="AT18" i="17" s="1"/>
  <c r="AJ18" i="17"/>
  <c r="AK12" i="17"/>
  <c r="AT12" i="17" s="1"/>
  <c r="AJ12" i="17"/>
  <c r="AK6" i="17"/>
  <c r="AT6" i="17" s="1"/>
  <c r="AJ6" i="17"/>
  <c r="AS15" i="70"/>
  <c r="AL15" i="70"/>
  <c r="AU15" i="70" s="1"/>
  <c r="AN24" i="82"/>
  <c r="AI24" i="82"/>
  <c r="AN25" i="94"/>
  <c r="AI25" i="94"/>
  <c r="AH25" i="98"/>
  <c r="AQ25" i="98" s="1"/>
  <c r="AR22" i="11"/>
  <c r="AS6" i="59"/>
  <c r="AL6" i="59"/>
  <c r="AU6" i="59" s="1"/>
  <c r="AR23" i="97"/>
  <c r="AS4" i="28"/>
  <c r="AS25" i="28" s="1"/>
  <c r="AL4" i="28"/>
  <c r="AU4" i="28" s="1"/>
  <c r="AU25" i="28" s="1"/>
  <c r="C11" i="28" s="1"/>
  <c r="AR23" i="86"/>
  <c r="AS17" i="81"/>
  <c r="AL17" i="81"/>
  <c r="AU17" i="81" s="1"/>
  <c r="AS5" i="69"/>
  <c r="AL5" i="69"/>
  <c r="AU5" i="69" s="1"/>
  <c r="AJ20" i="63"/>
  <c r="AK20" i="63"/>
  <c r="AT20" i="63" s="1"/>
  <c r="AJ14" i="63"/>
  <c r="AK14" i="63"/>
  <c r="AT14" i="63" s="1"/>
  <c r="AJ8" i="63"/>
  <c r="AK8" i="63"/>
  <c r="AT8" i="63" s="1"/>
  <c r="AJ17" i="66"/>
  <c r="AK17" i="66"/>
  <c r="AT17" i="66" s="1"/>
  <c r="AJ11" i="66"/>
  <c r="AK11" i="66"/>
  <c r="AT11" i="66" s="1"/>
  <c r="AJ5" i="66"/>
  <c r="AK5" i="66"/>
  <c r="AT5" i="66" s="1"/>
  <c r="AL4" i="72"/>
  <c r="AU4" i="72" s="1"/>
  <c r="AU25" i="72" s="1"/>
  <c r="C11" i="72" s="1"/>
  <c r="F16" i="57" s="1"/>
  <c r="AS4" i="72"/>
  <c r="AS25" i="72" s="1"/>
  <c r="AS13" i="59"/>
  <c r="AL13" i="59"/>
  <c r="AU13" i="59" s="1"/>
  <c r="AN23" i="54"/>
  <c r="AS12" i="61"/>
  <c r="AL12" i="61"/>
  <c r="AU12" i="61" s="1"/>
  <c r="Y25" i="105"/>
  <c r="X25" i="105"/>
  <c r="Z26" i="53"/>
  <c r="AS9" i="58"/>
  <c r="AL9" i="58"/>
  <c r="AU9" i="58" s="1"/>
  <c r="AJ18" i="40"/>
  <c r="AK18" i="40"/>
  <c r="AT18" i="40" s="1"/>
  <c r="AJ12" i="40"/>
  <c r="AK12" i="40"/>
  <c r="AT12" i="40" s="1"/>
  <c r="AJ6" i="40"/>
  <c r="AK6" i="40"/>
  <c r="AT6" i="40" s="1"/>
  <c r="AK23" i="23"/>
  <c r="AT23" i="23" s="1"/>
  <c r="W25" i="50" l="1"/>
  <c r="AF24" i="50"/>
  <c r="AO24" i="50" s="1"/>
  <c r="AI23" i="104"/>
  <c r="AI23" i="75"/>
  <c r="AI23" i="54"/>
  <c r="Z26" i="15"/>
  <c r="Z25" i="48"/>
  <c r="Z26" i="94"/>
  <c r="AE25" i="87"/>
  <c r="AI23" i="42"/>
  <c r="AI25" i="16"/>
  <c r="AG26" i="100"/>
  <c r="AP26" i="100" s="1"/>
  <c r="Z25" i="105"/>
  <c r="W24" i="11"/>
  <c r="AL23" i="63"/>
  <c r="AU23" i="63" s="1"/>
  <c r="AF25" i="87"/>
  <c r="AO25" i="87" s="1"/>
  <c r="X26" i="16"/>
  <c r="AG25" i="87"/>
  <c r="AP25" i="87" s="1"/>
  <c r="Z24" i="96"/>
  <c r="AF24" i="96" s="1"/>
  <c r="AO24" i="96" s="1"/>
  <c r="AI24" i="88"/>
  <c r="AR24" i="88" s="1"/>
  <c r="AE23" i="11"/>
  <c r="Z24" i="54"/>
  <c r="AF26" i="100"/>
  <c r="AO26" i="100" s="1"/>
  <c r="AL23" i="40"/>
  <c r="AU23" i="40" s="1"/>
  <c r="AF23" i="11"/>
  <c r="AO23" i="11" s="1"/>
  <c r="AE26" i="100"/>
  <c r="Z27" i="41"/>
  <c r="W28" i="41" s="1"/>
  <c r="AL23" i="26"/>
  <c r="AU23" i="26" s="1"/>
  <c r="AK23" i="24"/>
  <c r="AT23" i="24" s="1"/>
  <c r="Z25" i="82"/>
  <c r="AE25" i="82" s="1"/>
  <c r="Z24" i="104"/>
  <c r="AE24" i="104" s="1"/>
  <c r="AS17" i="26"/>
  <c r="AL17" i="26"/>
  <c r="AU17" i="26" s="1"/>
  <c r="AS17" i="17"/>
  <c r="AL17" i="17"/>
  <c r="AU17" i="17" s="1"/>
  <c r="AR23" i="51"/>
  <c r="AJ9" i="75"/>
  <c r="AK9" i="75"/>
  <c r="AT9" i="75" s="1"/>
  <c r="AN24" i="97"/>
  <c r="AI24" i="97"/>
  <c r="AK20" i="24"/>
  <c r="AT20" i="24" s="1"/>
  <c r="AJ20" i="24"/>
  <c r="AL3" i="14"/>
  <c r="AU3" i="14" s="1"/>
  <c r="AS3" i="14"/>
  <c r="AS22" i="14"/>
  <c r="AL22" i="14"/>
  <c r="AU22" i="14" s="1"/>
  <c r="AS17" i="23"/>
  <c r="AL17" i="23"/>
  <c r="AU17" i="23" s="1"/>
  <c r="AS12" i="63"/>
  <c r="AL12" i="63"/>
  <c r="AU12" i="63" s="1"/>
  <c r="AS10" i="17"/>
  <c r="AL10" i="17"/>
  <c r="AU10" i="17" s="1"/>
  <c r="AH24" i="43"/>
  <c r="AQ24" i="43" s="1"/>
  <c r="Y24" i="32"/>
  <c r="X24" i="32"/>
  <c r="AL4" i="60"/>
  <c r="AU4" i="60" s="1"/>
  <c r="AU25" i="60" s="1"/>
  <c r="C11" i="60" s="1"/>
  <c r="F4" i="57" s="1"/>
  <c r="AS4" i="60"/>
  <c r="AS25" i="60" s="1"/>
  <c r="AS11" i="40"/>
  <c r="AL11" i="40"/>
  <c r="AU11" i="40" s="1"/>
  <c r="AS14" i="27"/>
  <c r="AL14" i="27"/>
  <c r="AU14" i="27" s="1"/>
  <c r="AS18" i="14"/>
  <c r="AL18" i="14"/>
  <c r="AU18" i="14" s="1"/>
  <c r="AH25" i="88"/>
  <c r="AQ25" i="88" s="1"/>
  <c r="AH25" i="45"/>
  <c r="AQ25" i="45" s="1"/>
  <c r="AS12" i="66"/>
  <c r="AL12" i="66"/>
  <c r="AU12" i="66" s="1"/>
  <c r="AS15" i="63"/>
  <c r="AL15" i="63"/>
  <c r="AU15" i="63" s="1"/>
  <c r="AS7" i="17"/>
  <c r="AL7" i="17"/>
  <c r="AU7" i="17" s="1"/>
  <c r="AJ4" i="27"/>
  <c r="AK4" i="27"/>
  <c r="AT4" i="27" s="1"/>
  <c r="AT25" i="27" s="1"/>
  <c r="AS18" i="26"/>
  <c r="AL18" i="26"/>
  <c r="AU18" i="26" s="1"/>
  <c r="W26" i="35"/>
  <c r="AE25" i="35"/>
  <c r="AF25" i="35"/>
  <c r="AO25" i="35" s="1"/>
  <c r="AG25" i="35"/>
  <c r="AP25" i="35" s="1"/>
  <c r="AK20" i="75"/>
  <c r="AT20" i="75" s="1"/>
  <c r="AJ20" i="75"/>
  <c r="AK14" i="75"/>
  <c r="AT14" i="75" s="1"/>
  <c r="AJ14" i="75"/>
  <c r="AK8" i="75"/>
  <c r="AT8" i="75" s="1"/>
  <c r="AJ8" i="75"/>
  <c r="AS15" i="23"/>
  <c r="AL15" i="23"/>
  <c r="AU15" i="23" s="1"/>
  <c r="AH24" i="91"/>
  <c r="AQ24" i="91" s="1"/>
  <c r="AR24" i="90"/>
  <c r="AS7" i="66"/>
  <c r="AL7" i="66"/>
  <c r="AU7" i="66" s="1"/>
  <c r="AS22" i="63"/>
  <c r="AL22" i="63"/>
  <c r="AU22" i="63" s="1"/>
  <c r="AS17" i="27"/>
  <c r="AL17" i="27"/>
  <c r="AU17" i="27" s="1"/>
  <c r="AL4" i="58"/>
  <c r="AU4" i="58" s="1"/>
  <c r="AS4" i="58"/>
  <c r="AS25" i="58" s="1"/>
  <c r="Y25" i="97"/>
  <c r="X25" i="97"/>
  <c r="AN24" i="86"/>
  <c r="AI24" i="86"/>
  <c r="AL3" i="40"/>
  <c r="AU3" i="40" s="1"/>
  <c r="AS3" i="40"/>
  <c r="AS21" i="40"/>
  <c r="AL21" i="40"/>
  <c r="AU21" i="40" s="1"/>
  <c r="AS20" i="66"/>
  <c r="AL20" i="66"/>
  <c r="AU20" i="66" s="1"/>
  <c r="AS11" i="63"/>
  <c r="AL11" i="63"/>
  <c r="AU11" i="63" s="1"/>
  <c r="AS9" i="17"/>
  <c r="AL9" i="17"/>
  <c r="AU9" i="17" s="1"/>
  <c r="AS6" i="27"/>
  <c r="AL6" i="27"/>
  <c r="AU6" i="27" s="1"/>
  <c r="AK19" i="24"/>
  <c r="AT19" i="24" s="1"/>
  <c r="AJ19" i="24"/>
  <c r="AK13" i="24"/>
  <c r="AT13" i="24" s="1"/>
  <c r="AJ13" i="24"/>
  <c r="AK7" i="24"/>
  <c r="AT7" i="24" s="1"/>
  <c r="AJ7" i="24"/>
  <c r="AS8" i="26"/>
  <c r="AL8" i="26"/>
  <c r="AU8" i="26" s="1"/>
  <c r="AS10" i="14"/>
  <c r="AL10" i="14"/>
  <c r="AU10" i="14" s="1"/>
  <c r="AS10" i="23"/>
  <c r="AL10" i="23"/>
  <c r="AU10" i="23" s="1"/>
  <c r="AS5" i="17"/>
  <c r="AL5" i="17"/>
  <c r="AU5" i="17" s="1"/>
  <c r="AS10" i="40"/>
  <c r="AL10" i="40"/>
  <c r="AU10" i="40" s="1"/>
  <c r="AR24" i="45"/>
  <c r="AH24" i="51"/>
  <c r="AQ24" i="51" s="1"/>
  <c r="AS13" i="27"/>
  <c r="AL13" i="27"/>
  <c r="AU13" i="27" s="1"/>
  <c r="AS9" i="26"/>
  <c r="AL9" i="26"/>
  <c r="AU9" i="26" s="1"/>
  <c r="Z24" i="43"/>
  <c r="AH24" i="92"/>
  <c r="AQ24" i="92" s="1"/>
  <c r="AS10" i="66"/>
  <c r="AL10" i="66"/>
  <c r="AU10" i="66" s="1"/>
  <c r="AS19" i="63"/>
  <c r="AL19" i="63"/>
  <c r="AU19" i="63" s="1"/>
  <c r="AS6" i="14"/>
  <c r="AL6" i="14"/>
  <c r="AU6" i="14" s="1"/>
  <c r="Y24" i="11"/>
  <c r="X24" i="11"/>
  <c r="AS12" i="40"/>
  <c r="AL12" i="40"/>
  <c r="AU12" i="40" s="1"/>
  <c r="AS20" i="63"/>
  <c r="AL20" i="63"/>
  <c r="AU20" i="63" s="1"/>
  <c r="AS7" i="23"/>
  <c r="AL7" i="23"/>
  <c r="AU7" i="23" s="1"/>
  <c r="AS20" i="14"/>
  <c r="AL20" i="14"/>
  <c r="AU20" i="14" s="1"/>
  <c r="AS16" i="27"/>
  <c r="AL16" i="27"/>
  <c r="AU16" i="27" s="1"/>
  <c r="AS8" i="17"/>
  <c r="AL8" i="17"/>
  <c r="AU8" i="17" s="1"/>
  <c r="AS13" i="26"/>
  <c r="AL13" i="26"/>
  <c r="AU13" i="26" s="1"/>
  <c r="Y25" i="86"/>
  <c r="X25" i="86"/>
  <c r="AS16" i="26"/>
  <c r="AL16" i="26"/>
  <c r="AU16" i="26" s="1"/>
  <c r="AE24" i="54"/>
  <c r="AF24" i="54"/>
  <c r="AO24" i="54" s="1"/>
  <c r="AG24" i="54"/>
  <c r="AP24" i="54" s="1"/>
  <c r="W25" i="54"/>
  <c r="AK14" i="24"/>
  <c r="AT14" i="24" s="1"/>
  <c r="AJ14" i="24"/>
  <c r="AS9" i="27"/>
  <c r="AL9" i="27"/>
  <c r="AU9" i="27" s="1"/>
  <c r="AS5" i="26"/>
  <c r="AL5" i="26"/>
  <c r="AU5" i="26" s="1"/>
  <c r="AK23" i="75"/>
  <c r="AT23" i="75" s="1"/>
  <c r="AJ23" i="75"/>
  <c r="AS23" i="75" s="1"/>
  <c r="AS14" i="23"/>
  <c r="AL14" i="23"/>
  <c r="AU14" i="23" s="1"/>
  <c r="AS18" i="40"/>
  <c r="AL18" i="40"/>
  <c r="AU18" i="40" s="1"/>
  <c r="AH25" i="105"/>
  <c r="AQ25" i="105" s="1"/>
  <c r="AR23" i="54"/>
  <c r="AS5" i="66"/>
  <c r="AL5" i="66"/>
  <c r="AU5" i="66" s="1"/>
  <c r="AS8" i="63"/>
  <c r="AL8" i="63"/>
  <c r="AU8" i="63" s="1"/>
  <c r="AR24" i="82"/>
  <c r="AS12" i="17"/>
  <c r="AL12" i="17"/>
  <c r="AU12" i="17" s="1"/>
  <c r="AR23" i="66"/>
  <c r="AR25" i="66" s="1"/>
  <c r="AL23" i="66"/>
  <c r="AU23" i="66" s="1"/>
  <c r="AN24" i="102"/>
  <c r="AI24" i="102"/>
  <c r="AR26" i="41"/>
  <c r="W28" i="85"/>
  <c r="AE27" i="85"/>
  <c r="AG27" i="85"/>
  <c r="AP27" i="85" s="1"/>
  <c r="AF27" i="85"/>
  <c r="AO27" i="85" s="1"/>
  <c r="AS19" i="14"/>
  <c r="AL19" i="14"/>
  <c r="AU19" i="14" s="1"/>
  <c r="AS13" i="23"/>
  <c r="AL13" i="23"/>
  <c r="AU13" i="23" s="1"/>
  <c r="AH24" i="96"/>
  <c r="AQ24" i="96" s="1"/>
  <c r="AS15" i="14"/>
  <c r="AL15" i="14"/>
  <c r="AU15" i="14" s="1"/>
  <c r="Z25" i="88"/>
  <c r="AS19" i="40"/>
  <c r="AL19" i="40"/>
  <c r="AU19" i="40" s="1"/>
  <c r="Z25" i="45"/>
  <c r="AS3" i="63"/>
  <c r="AL3" i="63"/>
  <c r="AU3" i="63" s="1"/>
  <c r="AL3" i="27"/>
  <c r="AU3" i="27" s="1"/>
  <c r="AS3" i="27"/>
  <c r="AS22" i="27"/>
  <c r="AL22" i="27"/>
  <c r="AU22" i="27" s="1"/>
  <c r="AH27" i="41"/>
  <c r="AQ27" i="41" s="1"/>
  <c r="AG24" i="20"/>
  <c r="AP24" i="20" s="1"/>
  <c r="AF24" i="20"/>
  <c r="AO24" i="20" s="1"/>
  <c r="AE24" i="20"/>
  <c r="W25" i="20"/>
  <c r="AK19" i="75"/>
  <c r="AT19" i="75" s="1"/>
  <c r="AJ19" i="75"/>
  <c r="AK13" i="75"/>
  <c r="AT13" i="75" s="1"/>
  <c r="AJ13" i="75"/>
  <c r="AK7" i="75"/>
  <c r="AT7" i="75" s="1"/>
  <c r="AJ7" i="75"/>
  <c r="AS8" i="23"/>
  <c r="AL8" i="23"/>
  <c r="AU8" i="23" s="1"/>
  <c r="AR23" i="42"/>
  <c r="Z24" i="91"/>
  <c r="AS8" i="40"/>
  <c r="AL8" i="40"/>
  <c r="AU8" i="40" s="1"/>
  <c r="Y25" i="103"/>
  <c r="X25" i="103"/>
  <c r="AS14" i="17"/>
  <c r="AL14" i="17"/>
  <c r="AU14" i="17" s="1"/>
  <c r="Y26" i="87"/>
  <c r="X26" i="87"/>
  <c r="AS19" i="26"/>
  <c r="AL19" i="26"/>
  <c r="AU19" i="26" s="1"/>
  <c r="Y25" i="50"/>
  <c r="X25" i="50"/>
  <c r="Y25" i="55"/>
  <c r="X25" i="55"/>
  <c r="AL23" i="27"/>
  <c r="AU23" i="27" s="1"/>
  <c r="AE25" i="49"/>
  <c r="AF25" i="49"/>
  <c r="AO25" i="49" s="1"/>
  <c r="W26" i="49"/>
  <c r="AG25" i="49"/>
  <c r="AP25" i="49" s="1"/>
  <c r="AL4" i="61"/>
  <c r="AU4" i="61" s="1"/>
  <c r="AU25" i="61" s="1"/>
  <c r="C11" i="61" s="1"/>
  <c r="F5" i="57" s="1"/>
  <c r="AS4" i="61"/>
  <c r="AS25" i="61" s="1"/>
  <c r="AK18" i="24"/>
  <c r="AT18" i="24" s="1"/>
  <c r="AJ18" i="24"/>
  <c r="AK12" i="24"/>
  <c r="AT12" i="24" s="1"/>
  <c r="AJ12" i="24"/>
  <c r="AK6" i="24"/>
  <c r="AT6" i="24" s="1"/>
  <c r="AJ6" i="24"/>
  <c r="AF23" i="101"/>
  <c r="AO23" i="101" s="1"/>
  <c r="AE23" i="101"/>
  <c r="AG23" i="101"/>
  <c r="AP23" i="101" s="1"/>
  <c r="W24" i="101"/>
  <c r="AS5" i="14"/>
  <c r="AL5" i="14"/>
  <c r="AU5" i="14" s="1"/>
  <c r="AH26" i="44"/>
  <c r="AQ26" i="44" s="1"/>
  <c r="Y27" i="89"/>
  <c r="X27" i="89"/>
  <c r="AS15" i="66"/>
  <c r="AL15" i="66"/>
  <c r="AU15" i="66" s="1"/>
  <c r="AS18" i="63"/>
  <c r="AL18" i="63"/>
  <c r="AU18" i="63" s="1"/>
  <c r="AS16" i="17"/>
  <c r="AL16" i="17"/>
  <c r="AU16" i="17" s="1"/>
  <c r="AL4" i="81"/>
  <c r="AU4" i="81" s="1"/>
  <c r="AU25" i="81" s="1"/>
  <c r="C11" i="81" s="1"/>
  <c r="F25" i="57" s="1"/>
  <c r="AS4" i="81"/>
  <c r="AS25" i="81" s="1"/>
  <c r="Z24" i="92"/>
  <c r="AS20" i="27"/>
  <c r="AL20" i="27"/>
  <c r="AU20" i="27" s="1"/>
  <c r="AS22" i="26"/>
  <c r="AL22" i="26"/>
  <c r="AU22" i="26" s="1"/>
  <c r="AS18" i="23"/>
  <c r="AL18" i="23"/>
  <c r="AU18" i="23" s="1"/>
  <c r="W27" i="15"/>
  <c r="AF26" i="15"/>
  <c r="AO26" i="15" s="1"/>
  <c r="AG26" i="15"/>
  <c r="AP26" i="15" s="1"/>
  <c r="AE26" i="15"/>
  <c r="AJ21" i="75"/>
  <c r="AK21" i="75"/>
  <c r="AT21" i="75" s="1"/>
  <c r="AK4" i="23"/>
  <c r="AT4" i="23" s="1"/>
  <c r="AT25" i="23" s="1"/>
  <c r="AJ4" i="23"/>
  <c r="AR25" i="15"/>
  <c r="AS21" i="23"/>
  <c r="AL21" i="23"/>
  <c r="AU21" i="23" s="1"/>
  <c r="AJ8" i="24"/>
  <c r="AK8" i="24"/>
  <c r="AT8" i="24" s="1"/>
  <c r="AH24" i="104"/>
  <c r="AQ24" i="104" s="1"/>
  <c r="AN23" i="11"/>
  <c r="AI23" i="52"/>
  <c r="AN23" i="52"/>
  <c r="W26" i="105"/>
  <c r="AG25" i="105"/>
  <c r="AP25" i="105" s="1"/>
  <c r="AF25" i="105"/>
  <c r="AO25" i="105" s="1"/>
  <c r="AE25" i="105"/>
  <c r="AE24" i="96"/>
  <c r="AH26" i="16"/>
  <c r="AQ26" i="16" s="1"/>
  <c r="AS20" i="23"/>
  <c r="AL20" i="23"/>
  <c r="AU20" i="23" s="1"/>
  <c r="AS16" i="66"/>
  <c r="AL16" i="66"/>
  <c r="AU16" i="66" s="1"/>
  <c r="AS18" i="66"/>
  <c r="AL18" i="66"/>
  <c r="AU18" i="66" s="1"/>
  <c r="AJ4" i="63"/>
  <c r="AK4" i="63"/>
  <c r="AT4" i="63" s="1"/>
  <c r="AT25" i="63" s="1"/>
  <c r="AS21" i="63"/>
  <c r="AL21" i="63"/>
  <c r="AU21" i="63" s="1"/>
  <c r="AS13" i="17"/>
  <c r="AL13" i="17"/>
  <c r="AU13" i="17" s="1"/>
  <c r="AS6" i="26"/>
  <c r="AL6" i="26"/>
  <c r="AU6" i="26" s="1"/>
  <c r="AS4" i="59"/>
  <c r="AS25" i="59" s="1"/>
  <c r="AL4" i="59"/>
  <c r="AU4" i="59" s="1"/>
  <c r="AU25" i="59" s="1"/>
  <c r="C11" i="59" s="1"/>
  <c r="F3" i="57" s="1"/>
  <c r="AJ18" i="75"/>
  <c r="AK18" i="75"/>
  <c r="AT18" i="75" s="1"/>
  <c r="AJ12" i="75"/>
  <c r="AK12" i="75"/>
  <c r="AT12" i="75" s="1"/>
  <c r="AK6" i="75"/>
  <c r="AT6" i="75" s="1"/>
  <c r="AJ6" i="75"/>
  <c r="AS11" i="17"/>
  <c r="AL11" i="17"/>
  <c r="AU11" i="17" s="1"/>
  <c r="AS13" i="66"/>
  <c r="AL13" i="66"/>
  <c r="AU13" i="66" s="1"/>
  <c r="AS10" i="63"/>
  <c r="AL10" i="63"/>
  <c r="AU10" i="63" s="1"/>
  <c r="AN24" i="103"/>
  <c r="AI24" i="103"/>
  <c r="AS5" i="27"/>
  <c r="AL5" i="27"/>
  <c r="AU5" i="27" s="1"/>
  <c r="AL4" i="69"/>
  <c r="AU4" i="69" s="1"/>
  <c r="AU25" i="69" s="1"/>
  <c r="C11" i="69" s="1"/>
  <c r="F13" i="57" s="1"/>
  <c r="AS4" i="69"/>
  <c r="AS25" i="69" s="1"/>
  <c r="AR25" i="18"/>
  <c r="AS9" i="40"/>
  <c r="AL9" i="40"/>
  <c r="AU9" i="40" s="1"/>
  <c r="AR24" i="105"/>
  <c r="AS8" i="66"/>
  <c r="AL8" i="66"/>
  <c r="AU8" i="66" s="1"/>
  <c r="W25" i="84"/>
  <c r="AG24" i="84"/>
  <c r="AP24" i="84" s="1"/>
  <c r="AF24" i="84"/>
  <c r="AO24" i="84" s="1"/>
  <c r="AE24" i="84"/>
  <c r="AS17" i="63"/>
  <c r="AL17" i="63"/>
  <c r="AU17" i="63" s="1"/>
  <c r="AS15" i="17"/>
  <c r="AL15" i="17"/>
  <c r="AU15" i="17" s="1"/>
  <c r="AS12" i="27"/>
  <c r="AL12" i="27"/>
  <c r="AU12" i="27" s="1"/>
  <c r="AJ17" i="24"/>
  <c r="AK17" i="24"/>
  <c r="AT17" i="24" s="1"/>
  <c r="AK11" i="24"/>
  <c r="AT11" i="24" s="1"/>
  <c r="AJ11" i="24"/>
  <c r="AK5" i="24"/>
  <c r="AT5" i="24" s="1"/>
  <c r="AJ5" i="24"/>
  <c r="AS14" i="26"/>
  <c r="AL14" i="26"/>
  <c r="AU14" i="26" s="1"/>
  <c r="AF23" i="95"/>
  <c r="AO23" i="95" s="1"/>
  <c r="AE23" i="95"/>
  <c r="AG23" i="95"/>
  <c r="AP23" i="95" s="1"/>
  <c r="W24" i="95"/>
  <c r="AS16" i="14"/>
  <c r="AL16" i="14"/>
  <c r="AU16" i="14" s="1"/>
  <c r="AS16" i="23"/>
  <c r="AL16" i="23"/>
  <c r="AU16" i="23" s="1"/>
  <c r="Y26" i="98"/>
  <c r="X26" i="98"/>
  <c r="Z26" i="44"/>
  <c r="AN26" i="89"/>
  <c r="AI26" i="89"/>
  <c r="AS12" i="14"/>
  <c r="AL12" i="14"/>
  <c r="AU12" i="14" s="1"/>
  <c r="AS16" i="40"/>
  <c r="AL16" i="40"/>
  <c r="AU16" i="40" s="1"/>
  <c r="AJ4" i="66"/>
  <c r="AK4" i="66"/>
  <c r="AT4" i="66" s="1"/>
  <c r="AT25" i="66" s="1"/>
  <c r="Z24" i="51"/>
  <c r="AS19" i="27"/>
  <c r="AL19" i="27"/>
  <c r="AU19" i="27" s="1"/>
  <c r="AS15" i="26"/>
  <c r="AL15" i="26"/>
  <c r="AU15" i="26" s="1"/>
  <c r="AI23" i="32"/>
  <c r="AN23" i="32"/>
  <c r="AS17" i="40"/>
  <c r="AL17" i="40"/>
  <c r="AU17" i="40" s="1"/>
  <c r="AS22" i="66"/>
  <c r="AL22" i="66"/>
  <c r="AU22" i="66" s="1"/>
  <c r="AS17" i="66"/>
  <c r="AL17" i="66"/>
  <c r="AU17" i="66" s="1"/>
  <c r="AS6" i="17"/>
  <c r="AL6" i="17"/>
  <c r="AU6" i="17" s="1"/>
  <c r="AS4" i="21"/>
  <c r="AS25" i="21" s="1"/>
  <c r="AL4" i="21"/>
  <c r="AU4" i="21" s="1"/>
  <c r="AU25" i="21" s="1"/>
  <c r="C11" i="21" s="1"/>
  <c r="AR23" i="43"/>
  <c r="AJ15" i="75"/>
  <c r="AK15" i="75"/>
  <c r="AT15" i="75" s="1"/>
  <c r="AS20" i="40"/>
  <c r="AL20" i="40"/>
  <c r="AU20" i="40" s="1"/>
  <c r="AS5" i="40"/>
  <c r="AL5" i="40"/>
  <c r="AU5" i="40" s="1"/>
  <c r="W26" i="13"/>
  <c r="AF25" i="13"/>
  <c r="AO25" i="13" s="1"/>
  <c r="AG25" i="13"/>
  <c r="AP25" i="13" s="1"/>
  <c r="AE25" i="13"/>
  <c r="AS13" i="14"/>
  <c r="AL13" i="14"/>
  <c r="AU13" i="14" s="1"/>
  <c r="AS15" i="27"/>
  <c r="AL15" i="27"/>
  <c r="AU15" i="27" s="1"/>
  <c r="AS14" i="14"/>
  <c r="AL14" i="14"/>
  <c r="AU14" i="14" s="1"/>
  <c r="AS9" i="23"/>
  <c r="AL9" i="23"/>
  <c r="AU9" i="23" s="1"/>
  <c r="AS7" i="40"/>
  <c r="AL7" i="40"/>
  <c r="AU7" i="40" s="1"/>
  <c r="AS10" i="27"/>
  <c r="AL10" i="27"/>
  <c r="AU10" i="27" s="1"/>
  <c r="AR23" i="17"/>
  <c r="AR25" i="17" s="1"/>
  <c r="AL23" i="17"/>
  <c r="AU23" i="17" s="1"/>
  <c r="AK17" i="75"/>
  <c r="AT17" i="75" s="1"/>
  <c r="AJ17" i="75"/>
  <c r="AK11" i="75"/>
  <c r="AT11" i="75" s="1"/>
  <c r="AJ11" i="75"/>
  <c r="AJ5" i="75"/>
  <c r="AK5" i="75"/>
  <c r="AT5" i="75" s="1"/>
  <c r="AS17" i="14"/>
  <c r="AL17" i="14"/>
  <c r="AU17" i="14" s="1"/>
  <c r="AH26" i="18"/>
  <c r="AQ26" i="18" s="1"/>
  <c r="AS12" i="23"/>
  <c r="AL12" i="23"/>
  <c r="AU12" i="23" s="1"/>
  <c r="AH24" i="42"/>
  <c r="AQ24" i="42" s="1"/>
  <c r="AS14" i="40"/>
  <c r="AL14" i="40"/>
  <c r="AU14" i="40" s="1"/>
  <c r="AS20" i="17"/>
  <c r="AL20" i="17"/>
  <c r="AU20" i="17" s="1"/>
  <c r="AS7" i="26"/>
  <c r="AL7" i="26"/>
  <c r="AU7" i="26" s="1"/>
  <c r="AR23" i="23"/>
  <c r="AR25" i="23" s="1"/>
  <c r="AL23" i="23"/>
  <c r="AU23" i="23" s="1"/>
  <c r="AS11" i="23"/>
  <c r="AL11" i="23"/>
  <c r="AU11" i="23" s="1"/>
  <c r="AS8" i="27"/>
  <c r="AL8" i="27"/>
  <c r="AU8" i="27" s="1"/>
  <c r="AR23" i="92"/>
  <c r="AK4" i="17"/>
  <c r="AT4" i="17" s="1"/>
  <c r="AT25" i="17" s="1"/>
  <c r="AJ4" i="17"/>
  <c r="AK22" i="24"/>
  <c r="AT22" i="24" s="1"/>
  <c r="AJ22" i="24"/>
  <c r="AK16" i="24"/>
  <c r="AT16" i="24" s="1"/>
  <c r="AJ16" i="24"/>
  <c r="AK10" i="24"/>
  <c r="AT10" i="24" s="1"/>
  <c r="AJ10" i="24"/>
  <c r="AB4" i="24"/>
  <c r="AJ3" i="24"/>
  <c r="AR23" i="91"/>
  <c r="AN25" i="98"/>
  <c r="AI25" i="98"/>
  <c r="AS3" i="66"/>
  <c r="AL3" i="66"/>
  <c r="AU3" i="66" s="1"/>
  <c r="AS21" i="66"/>
  <c r="AL21" i="66"/>
  <c r="AU21" i="66" s="1"/>
  <c r="AS6" i="63"/>
  <c r="AL6" i="63"/>
  <c r="AU6" i="63" s="1"/>
  <c r="AS22" i="17"/>
  <c r="AL22" i="17"/>
  <c r="AU22" i="17" s="1"/>
  <c r="AR25" i="44"/>
  <c r="AJ4" i="26"/>
  <c r="AK4" i="26"/>
  <c r="AT4" i="26" s="1"/>
  <c r="AT25" i="26" s="1"/>
  <c r="AH25" i="90"/>
  <c r="AQ25" i="90" s="1"/>
  <c r="AN26" i="100"/>
  <c r="AI26" i="100"/>
  <c r="AE26" i="53"/>
  <c r="AF26" i="53"/>
  <c r="AO26" i="53" s="1"/>
  <c r="W27" i="53"/>
  <c r="AG26" i="53"/>
  <c r="AP26" i="53" s="1"/>
  <c r="AR25" i="94"/>
  <c r="AF26" i="94"/>
  <c r="AO26" i="94" s="1"/>
  <c r="AE26" i="94"/>
  <c r="W27" i="94"/>
  <c r="AG26" i="94"/>
  <c r="AP26" i="94" s="1"/>
  <c r="AS13" i="40"/>
  <c r="AL13" i="40"/>
  <c r="AU13" i="40" s="1"/>
  <c r="W25" i="93"/>
  <c r="AG24" i="93"/>
  <c r="AP24" i="93" s="1"/>
  <c r="AF24" i="93"/>
  <c r="AO24" i="93" s="1"/>
  <c r="AE24" i="93"/>
  <c r="W26" i="82"/>
  <c r="AF25" i="82"/>
  <c r="AO25" i="82" s="1"/>
  <c r="AJ4" i="40"/>
  <c r="AK4" i="40"/>
  <c r="AT4" i="40" s="1"/>
  <c r="AT25" i="40" s="1"/>
  <c r="AR23" i="83"/>
  <c r="AS9" i="66"/>
  <c r="AL9" i="66"/>
  <c r="AU9" i="66" s="1"/>
  <c r="AE25" i="48"/>
  <c r="W26" i="48"/>
  <c r="AF25" i="48"/>
  <c r="AO25" i="48" s="1"/>
  <c r="AG25" i="48"/>
  <c r="AP25" i="48" s="1"/>
  <c r="AR23" i="75"/>
  <c r="AR25" i="75" s="1"/>
  <c r="AS6" i="40"/>
  <c r="AL6" i="40"/>
  <c r="AU6" i="40" s="1"/>
  <c r="AS11" i="66"/>
  <c r="AL11" i="66"/>
  <c r="AU11" i="66" s="1"/>
  <c r="AS14" i="63"/>
  <c r="AL14" i="63"/>
  <c r="AU14" i="63" s="1"/>
  <c r="AS18" i="17"/>
  <c r="AL18" i="17"/>
  <c r="AU18" i="17" s="1"/>
  <c r="Y24" i="52"/>
  <c r="X24" i="52"/>
  <c r="W25" i="99"/>
  <c r="AG24" i="99"/>
  <c r="AP24" i="99" s="1"/>
  <c r="AF24" i="99"/>
  <c r="AO24" i="99" s="1"/>
  <c r="AE24" i="99"/>
  <c r="AS11" i="26"/>
  <c r="AL11" i="26"/>
  <c r="AU11" i="26" s="1"/>
  <c r="AI23" i="24"/>
  <c r="AN23" i="24"/>
  <c r="AN25" i="24" s="1"/>
  <c r="AH24" i="83"/>
  <c r="AQ24" i="83" s="1"/>
  <c r="AR25" i="16"/>
  <c r="AS19" i="23"/>
  <c r="AL19" i="23"/>
  <c r="AU19" i="23" s="1"/>
  <c r="AS11" i="14"/>
  <c r="AL11" i="14"/>
  <c r="AU11" i="14" s="1"/>
  <c r="AS21" i="27"/>
  <c r="AL21" i="27"/>
  <c r="AU21" i="27" s="1"/>
  <c r="Y25" i="102"/>
  <c r="X25" i="102"/>
  <c r="Z24" i="83"/>
  <c r="AS7" i="14"/>
  <c r="AL7" i="14"/>
  <c r="AU7" i="14" s="1"/>
  <c r="Z26" i="16"/>
  <c r="AS7" i="63"/>
  <c r="AL7" i="63"/>
  <c r="AU7" i="63" s="1"/>
  <c r="AH26" i="94"/>
  <c r="AQ26" i="94" s="1"/>
  <c r="AS6" i="66"/>
  <c r="AL6" i="66"/>
  <c r="AU6" i="66" s="1"/>
  <c r="AS9" i="63"/>
  <c r="AL9" i="63"/>
  <c r="AU9" i="63" s="1"/>
  <c r="AS19" i="17"/>
  <c r="AL19" i="17"/>
  <c r="AU19" i="17" s="1"/>
  <c r="AU25" i="58"/>
  <c r="C11" i="58" s="1"/>
  <c r="F2" i="57" s="1"/>
  <c r="AH26" i="15"/>
  <c r="AQ26" i="15" s="1"/>
  <c r="AS12" i="26"/>
  <c r="AL12" i="26"/>
  <c r="AU12" i="26" s="1"/>
  <c r="AR23" i="104"/>
  <c r="AE23" i="10"/>
  <c r="W24" i="10"/>
  <c r="AF23" i="10"/>
  <c r="AO23" i="10" s="1"/>
  <c r="AG23" i="10"/>
  <c r="AP23" i="10" s="1"/>
  <c r="AK22" i="75"/>
  <c r="AT22" i="75" s="1"/>
  <c r="AJ22" i="75"/>
  <c r="AK16" i="75"/>
  <c r="AT16" i="75" s="1"/>
  <c r="AJ16" i="75"/>
  <c r="AK10" i="75"/>
  <c r="AT10" i="75" s="1"/>
  <c r="AJ10" i="75"/>
  <c r="AJ3" i="75"/>
  <c r="AB4" i="75"/>
  <c r="AS8" i="14"/>
  <c r="AL8" i="14"/>
  <c r="AU8" i="14" s="1"/>
  <c r="AS21" i="14"/>
  <c r="AL21" i="14"/>
  <c r="AU21" i="14" s="1"/>
  <c r="AS3" i="23"/>
  <c r="AL3" i="23"/>
  <c r="AU3" i="23" s="1"/>
  <c r="AS5" i="23"/>
  <c r="AL5" i="23"/>
  <c r="AU5" i="23" s="1"/>
  <c r="AH25" i="82"/>
  <c r="AQ25" i="82" s="1"/>
  <c r="Z26" i="18"/>
  <c r="Z24" i="42"/>
  <c r="AS19" i="66"/>
  <c r="AL19" i="66"/>
  <c r="AU19" i="66" s="1"/>
  <c r="AS16" i="63"/>
  <c r="AL16" i="63"/>
  <c r="AU16" i="63" s="1"/>
  <c r="AS11" i="27"/>
  <c r="AL11" i="27"/>
  <c r="AU11" i="27" s="1"/>
  <c r="AN25" i="87"/>
  <c r="AE26" i="47"/>
  <c r="AF26" i="47"/>
  <c r="AO26" i="47" s="1"/>
  <c r="AG26" i="47"/>
  <c r="AP26" i="47" s="1"/>
  <c r="W27" i="47"/>
  <c r="AN24" i="50"/>
  <c r="AI24" i="50"/>
  <c r="AN24" i="55"/>
  <c r="AI24" i="55"/>
  <c r="AS9" i="14"/>
  <c r="AL9" i="14"/>
  <c r="AU9" i="14" s="1"/>
  <c r="AS15" i="40"/>
  <c r="AL15" i="40"/>
  <c r="AU15" i="40" s="1"/>
  <c r="AH24" i="54"/>
  <c r="AQ24" i="54" s="1"/>
  <c r="AS14" i="66"/>
  <c r="AL14" i="66"/>
  <c r="AU14" i="66" s="1"/>
  <c r="AS5" i="63"/>
  <c r="AL5" i="63"/>
  <c r="AU5" i="63" s="1"/>
  <c r="AS3" i="17"/>
  <c r="AL3" i="17"/>
  <c r="AU3" i="17" s="1"/>
  <c r="AS21" i="17"/>
  <c r="AL21" i="17"/>
  <c r="AU21" i="17" s="1"/>
  <c r="AS18" i="27"/>
  <c r="AL18" i="27"/>
  <c r="AU18" i="27" s="1"/>
  <c r="AK21" i="24"/>
  <c r="AT21" i="24" s="1"/>
  <c r="AJ21" i="24"/>
  <c r="AK15" i="24"/>
  <c r="AT15" i="24" s="1"/>
  <c r="AJ15" i="24"/>
  <c r="AK9" i="24"/>
  <c r="AT9" i="24" s="1"/>
  <c r="AJ9" i="24"/>
  <c r="AR24" i="48"/>
  <c r="AS20" i="26"/>
  <c r="AL20" i="26"/>
  <c r="AU20" i="26" s="1"/>
  <c r="AK4" i="14"/>
  <c r="AT4" i="14" s="1"/>
  <c r="AT25" i="14" s="1"/>
  <c r="AJ4" i="14"/>
  <c r="AS22" i="23"/>
  <c r="AL22" i="23"/>
  <c r="AU22" i="23" s="1"/>
  <c r="AR23" i="96"/>
  <c r="AS10" i="26"/>
  <c r="AL10" i="26"/>
  <c r="AU10" i="26" s="1"/>
  <c r="AS6" i="23"/>
  <c r="AL6" i="23"/>
  <c r="AU6" i="23" s="1"/>
  <c r="AS22" i="40"/>
  <c r="AL22" i="40"/>
  <c r="AU22" i="40" s="1"/>
  <c r="AL4" i="70"/>
  <c r="AU4" i="70" s="1"/>
  <c r="AU25" i="70" s="1"/>
  <c r="C11" i="70" s="1"/>
  <c r="F14" i="57" s="1"/>
  <c r="AS4" i="70"/>
  <c r="AS25" i="70" s="1"/>
  <c r="AS7" i="27"/>
  <c r="AL7" i="27"/>
  <c r="AU7" i="27" s="1"/>
  <c r="AH25" i="48"/>
  <c r="AQ25" i="48" s="1"/>
  <c r="AL3" i="26"/>
  <c r="AU3" i="26" s="1"/>
  <c r="AS3" i="26"/>
  <c r="AS21" i="26"/>
  <c r="AL21" i="26"/>
  <c r="AU21" i="26" s="1"/>
  <c r="W27" i="46"/>
  <c r="AE26" i="46"/>
  <c r="AF26" i="46"/>
  <c r="AO26" i="46" s="1"/>
  <c r="AG26" i="46"/>
  <c r="AP26" i="46" s="1"/>
  <c r="Z25" i="90"/>
  <c r="AS13" i="63"/>
  <c r="AL13" i="63"/>
  <c r="AU13" i="63" s="1"/>
  <c r="Y27" i="100"/>
  <c r="X27" i="100"/>
  <c r="AG27" i="41" l="1"/>
  <c r="AP27" i="41" s="1"/>
  <c r="AF27" i="41"/>
  <c r="AO27" i="41" s="1"/>
  <c r="AE27" i="41"/>
  <c r="AN27" i="41" s="1"/>
  <c r="AG25" i="82"/>
  <c r="AP25" i="82" s="1"/>
  <c r="AI23" i="11"/>
  <c r="AR23" i="11" s="1"/>
  <c r="AG24" i="96"/>
  <c r="AP24" i="96" s="1"/>
  <c r="AG24" i="104"/>
  <c r="AP24" i="104" s="1"/>
  <c r="W25" i="96"/>
  <c r="Y25" i="96" s="1"/>
  <c r="AI25" i="87"/>
  <c r="Z27" i="100"/>
  <c r="AF27" i="100" s="1"/>
  <c r="AO27" i="100" s="1"/>
  <c r="W25" i="104"/>
  <c r="Y25" i="104" s="1"/>
  <c r="Z25" i="86"/>
  <c r="AF25" i="86" s="1"/>
  <c r="AO25" i="86" s="1"/>
  <c r="AF24" i="104"/>
  <c r="AO24" i="104" s="1"/>
  <c r="Z25" i="55"/>
  <c r="AG25" i="55" s="1"/>
  <c r="AP25" i="55" s="1"/>
  <c r="AL23" i="75"/>
  <c r="AU23" i="75" s="1"/>
  <c r="Z26" i="98"/>
  <c r="AG26" i="98" s="1"/>
  <c r="AP26" i="98" s="1"/>
  <c r="Z27" i="89"/>
  <c r="AF27" i="89" s="1"/>
  <c r="AO27" i="89" s="1"/>
  <c r="Z25" i="97"/>
  <c r="AF25" i="97" s="1"/>
  <c r="AO25" i="97" s="1"/>
  <c r="Z24" i="32"/>
  <c r="AG24" i="32" s="1"/>
  <c r="AP24" i="32" s="1"/>
  <c r="Z25" i="103"/>
  <c r="AE25" i="103" s="1"/>
  <c r="W28" i="100"/>
  <c r="AG25" i="86"/>
  <c r="AP25" i="86" s="1"/>
  <c r="W26" i="86"/>
  <c r="AJ4" i="75"/>
  <c r="AK4" i="75"/>
  <c r="AT4" i="75" s="1"/>
  <c r="AT25" i="75" s="1"/>
  <c r="AH25" i="102"/>
  <c r="AQ25" i="102" s="1"/>
  <c r="Y26" i="48"/>
  <c r="X26" i="48"/>
  <c r="AR26" i="100"/>
  <c r="AS5" i="75"/>
  <c r="AL5" i="75"/>
  <c r="AU5" i="75" s="1"/>
  <c r="AS21" i="75"/>
  <c r="AL21" i="75"/>
  <c r="AU21" i="75" s="1"/>
  <c r="AS11" i="75"/>
  <c r="AL11" i="75"/>
  <c r="AU11" i="75" s="1"/>
  <c r="AI25" i="13"/>
  <c r="AN25" i="13"/>
  <c r="AL4" i="66"/>
  <c r="AU4" i="66" s="1"/>
  <c r="AU25" i="66" s="1"/>
  <c r="C11" i="66" s="1"/>
  <c r="F10" i="57" s="1"/>
  <c r="AS4" i="66"/>
  <c r="AS25" i="66" s="1"/>
  <c r="Y25" i="84"/>
  <c r="X25" i="84"/>
  <c r="AN26" i="15"/>
  <c r="AI26" i="15"/>
  <c r="AN23" i="101"/>
  <c r="AI23" i="101"/>
  <c r="AS18" i="24"/>
  <c r="AL18" i="24"/>
  <c r="AU18" i="24" s="1"/>
  <c r="AH26" i="87"/>
  <c r="AQ26" i="87" s="1"/>
  <c r="AE24" i="91"/>
  <c r="W25" i="91"/>
  <c r="AG24" i="91"/>
  <c r="AP24" i="91" s="1"/>
  <c r="AF24" i="91"/>
  <c r="AO24" i="91" s="1"/>
  <c r="AS7" i="75"/>
  <c r="AL7" i="75"/>
  <c r="AU7" i="75" s="1"/>
  <c r="Y25" i="20"/>
  <c r="X25" i="20"/>
  <c r="AE25" i="45"/>
  <c r="AF25" i="45"/>
  <c r="AO25" i="45" s="1"/>
  <c r="AG25" i="45"/>
  <c r="AP25" i="45" s="1"/>
  <c r="W26" i="45"/>
  <c r="AN24" i="54"/>
  <c r="AI24" i="54"/>
  <c r="AS19" i="24"/>
  <c r="AL19" i="24"/>
  <c r="AU19" i="24" s="1"/>
  <c r="AS20" i="24"/>
  <c r="AL20" i="24"/>
  <c r="AU20" i="24" s="1"/>
  <c r="AI26" i="46"/>
  <c r="AN26" i="46"/>
  <c r="AS22" i="75"/>
  <c r="AL22" i="75"/>
  <c r="AU22" i="75" s="1"/>
  <c r="AI25" i="82"/>
  <c r="AN25" i="82"/>
  <c r="AS16" i="24"/>
  <c r="AL16" i="24"/>
  <c r="AU16" i="24" s="1"/>
  <c r="AS11" i="24"/>
  <c r="AL11" i="24"/>
  <c r="AU11" i="24" s="1"/>
  <c r="AF24" i="92"/>
  <c r="AO24" i="92" s="1"/>
  <c r="AE24" i="92"/>
  <c r="AG24" i="92"/>
  <c r="AP24" i="92" s="1"/>
  <c r="W25" i="92"/>
  <c r="Y26" i="49"/>
  <c r="X26" i="49"/>
  <c r="AH25" i="103"/>
  <c r="AQ25" i="103" s="1"/>
  <c r="AL3" i="75"/>
  <c r="AU3" i="75" s="1"/>
  <c r="AS3" i="75"/>
  <c r="Z25" i="102"/>
  <c r="AI25" i="48"/>
  <c r="AN25" i="48"/>
  <c r="W26" i="90"/>
  <c r="AG25" i="90"/>
  <c r="AP25" i="90" s="1"/>
  <c r="AF25" i="90"/>
  <c r="AO25" i="90" s="1"/>
  <c r="AE25" i="90"/>
  <c r="AI26" i="47"/>
  <c r="AN26" i="47"/>
  <c r="AS10" i="75"/>
  <c r="AL10" i="75"/>
  <c r="AU10" i="75" s="1"/>
  <c r="AE26" i="16"/>
  <c r="W27" i="16"/>
  <c r="AF26" i="16"/>
  <c r="AO26" i="16" s="1"/>
  <c r="AG26" i="16"/>
  <c r="AP26" i="16" s="1"/>
  <c r="AR23" i="24"/>
  <c r="AR25" i="24" s="1"/>
  <c r="AL23" i="24"/>
  <c r="AU23" i="24" s="1"/>
  <c r="Y25" i="99"/>
  <c r="X25" i="99"/>
  <c r="AS4" i="40"/>
  <c r="AS25" i="40" s="1"/>
  <c r="AL4" i="40"/>
  <c r="AU4" i="40" s="1"/>
  <c r="AU25" i="40" s="1"/>
  <c r="C11" i="40" s="1"/>
  <c r="AN24" i="93"/>
  <c r="AI24" i="93"/>
  <c r="AS3" i="24"/>
  <c r="AL3" i="24"/>
  <c r="AU3" i="24" s="1"/>
  <c r="AS22" i="24"/>
  <c r="AL22" i="24"/>
  <c r="AU22" i="24" s="1"/>
  <c r="AE26" i="44"/>
  <c r="W27" i="44"/>
  <c r="AF26" i="44"/>
  <c r="AO26" i="44" s="1"/>
  <c r="AG26" i="44"/>
  <c r="AP26" i="44" s="1"/>
  <c r="Y26" i="105"/>
  <c r="X26" i="105"/>
  <c r="AN25" i="49"/>
  <c r="AI25" i="49"/>
  <c r="AH25" i="50"/>
  <c r="AQ25" i="50" s="1"/>
  <c r="Z26" i="87"/>
  <c r="AI24" i="20"/>
  <c r="AN24" i="20"/>
  <c r="AR24" i="102"/>
  <c r="AS14" i="24"/>
  <c r="AL14" i="24"/>
  <c r="AU14" i="24" s="1"/>
  <c r="AE24" i="43"/>
  <c r="AF24" i="43"/>
  <c r="AO24" i="43" s="1"/>
  <c r="W25" i="43"/>
  <c r="AG24" i="43"/>
  <c r="AP24" i="43" s="1"/>
  <c r="AS14" i="75"/>
  <c r="AL14" i="75"/>
  <c r="AU14" i="75" s="1"/>
  <c r="AI25" i="35"/>
  <c r="AN25" i="35"/>
  <c r="AL4" i="27"/>
  <c r="AU4" i="27" s="1"/>
  <c r="AU25" i="27" s="1"/>
  <c r="C11" i="27" s="1"/>
  <c r="AS4" i="27"/>
  <c r="AS25" i="27" s="1"/>
  <c r="Y28" i="41"/>
  <c r="X28" i="41"/>
  <c r="AS8" i="75"/>
  <c r="AL8" i="75"/>
  <c r="AU8" i="75" s="1"/>
  <c r="AS9" i="75"/>
  <c r="AL9" i="75"/>
  <c r="AU9" i="75" s="1"/>
  <c r="AH27" i="100"/>
  <c r="AQ27" i="100" s="1"/>
  <c r="AL4" i="14"/>
  <c r="AU4" i="14" s="1"/>
  <c r="AU25" i="14" s="1"/>
  <c r="C11" i="14" s="1"/>
  <c r="AS4" i="14"/>
  <c r="AS25" i="14" s="1"/>
  <c r="AS9" i="24"/>
  <c r="AL9" i="24"/>
  <c r="AU9" i="24" s="1"/>
  <c r="AR24" i="50"/>
  <c r="AR25" i="87"/>
  <c r="AH24" i="52"/>
  <c r="AQ24" i="52" s="1"/>
  <c r="Y27" i="94"/>
  <c r="X27" i="94"/>
  <c r="Y27" i="53"/>
  <c r="X27" i="53"/>
  <c r="AK4" i="24"/>
  <c r="AT4" i="24" s="1"/>
  <c r="AT25" i="24" s="1"/>
  <c r="AJ4" i="24"/>
  <c r="AS17" i="75"/>
  <c r="AL17" i="75"/>
  <c r="AU17" i="75" s="1"/>
  <c r="AH26" i="98"/>
  <c r="AQ26" i="98" s="1"/>
  <c r="AS17" i="24"/>
  <c r="AL17" i="24"/>
  <c r="AU17" i="24" s="1"/>
  <c r="AS12" i="75"/>
  <c r="AL12" i="75"/>
  <c r="AU12" i="75" s="1"/>
  <c r="AL4" i="63"/>
  <c r="AU4" i="63" s="1"/>
  <c r="AU25" i="63" s="1"/>
  <c r="C11" i="63" s="1"/>
  <c r="F7" i="57" s="1"/>
  <c r="AS4" i="63"/>
  <c r="AS25" i="63" s="1"/>
  <c r="AS4" i="23"/>
  <c r="AS25" i="23" s="1"/>
  <c r="AL4" i="23"/>
  <c r="AU4" i="23" s="1"/>
  <c r="AU25" i="23" s="1"/>
  <c r="C11" i="23" s="1"/>
  <c r="AH27" i="89"/>
  <c r="AQ27" i="89" s="1"/>
  <c r="AS6" i="24"/>
  <c r="AL6" i="24"/>
  <c r="AU6" i="24" s="1"/>
  <c r="AS13" i="75"/>
  <c r="AL13" i="75"/>
  <c r="AU13" i="75" s="1"/>
  <c r="AN27" i="85"/>
  <c r="AI27" i="85"/>
  <c r="AH24" i="11"/>
  <c r="AQ24" i="11" s="1"/>
  <c r="AS7" i="24"/>
  <c r="AL7" i="24"/>
  <c r="AU7" i="24" s="1"/>
  <c r="Y26" i="35"/>
  <c r="X26" i="35"/>
  <c r="AR24" i="97"/>
  <c r="Y27" i="46"/>
  <c r="X27" i="46"/>
  <c r="AE24" i="42"/>
  <c r="AF24" i="42"/>
  <c r="AO24" i="42" s="1"/>
  <c r="AG24" i="42"/>
  <c r="AP24" i="42" s="1"/>
  <c r="W25" i="42"/>
  <c r="AR23" i="32"/>
  <c r="AR26" i="89"/>
  <c r="AN23" i="95"/>
  <c r="AI23" i="95"/>
  <c r="AS6" i="75"/>
  <c r="AL6" i="75"/>
  <c r="AU6" i="75" s="1"/>
  <c r="AN24" i="96"/>
  <c r="AI24" i="96"/>
  <c r="AH25" i="97"/>
  <c r="AQ25" i="97" s="1"/>
  <c r="AS21" i="24"/>
  <c r="AL21" i="24"/>
  <c r="AU21" i="24" s="1"/>
  <c r="AR24" i="55"/>
  <c r="AF26" i="18"/>
  <c r="AO26" i="18" s="1"/>
  <c r="AG26" i="18"/>
  <c r="AP26" i="18" s="1"/>
  <c r="W27" i="18"/>
  <c r="AE26" i="18"/>
  <c r="AS16" i="75"/>
  <c r="AL16" i="75"/>
  <c r="AU16" i="75" s="1"/>
  <c r="Y24" i="10"/>
  <c r="X24" i="10"/>
  <c r="Z24" i="52"/>
  <c r="AN26" i="94"/>
  <c r="AI26" i="94"/>
  <c r="AR25" i="98"/>
  <c r="AS10" i="24"/>
  <c r="AL10" i="24"/>
  <c r="AU10" i="24" s="1"/>
  <c r="AL4" i="17"/>
  <c r="AU4" i="17" s="1"/>
  <c r="AU25" i="17" s="1"/>
  <c r="C11" i="17" s="1"/>
  <c r="AS4" i="17"/>
  <c r="AS25" i="17" s="1"/>
  <c r="Y26" i="13"/>
  <c r="X26" i="13"/>
  <c r="AS15" i="75"/>
  <c r="AL15" i="75"/>
  <c r="AU15" i="75" s="1"/>
  <c r="Y24" i="95"/>
  <c r="X24" i="95"/>
  <c r="AS5" i="24"/>
  <c r="AL5" i="24"/>
  <c r="AU5" i="24" s="1"/>
  <c r="AN24" i="84"/>
  <c r="AI24" i="84"/>
  <c r="AR24" i="103"/>
  <c r="AR23" i="52"/>
  <c r="AS8" i="24"/>
  <c r="AL8" i="24"/>
  <c r="AU8" i="24" s="1"/>
  <c r="Y27" i="15"/>
  <c r="X27" i="15"/>
  <c r="Z25" i="50"/>
  <c r="AF25" i="88"/>
  <c r="AO25" i="88" s="1"/>
  <c r="AE25" i="88"/>
  <c r="W26" i="88"/>
  <c r="AG25" i="88"/>
  <c r="AP25" i="88" s="1"/>
  <c r="Y28" i="85"/>
  <c r="X28" i="85"/>
  <c r="Y25" i="54"/>
  <c r="X25" i="54"/>
  <c r="AH25" i="86"/>
  <c r="AQ25" i="86" s="1"/>
  <c r="Z24" i="11"/>
  <c r="AR24" i="86"/>
  <c r="AS20" i="75"/>
  <c r="AL20" i="75"/>
  <c r="AU20" i="75" s="1"/>
  <c r="AH24" i="32"/>
  <c r="AQ24" i="32" s="1"/>
  <c r="AI27" i="41"/>
  <c r="AS15" i="24"/>
  <c r="AL15" i="24"/>
  <c r="AU15" i="24" s="1"/>
  <c r="Y27" i="47"/>
  <c r="X27" i="47"/>
  <c r="AN23" i="10"/>
  <c r="AI23" i="10"/>
  <c r="AF24" i="83"/>
  <c r="AO24" i="83" s="1"/>
  <c r="AE24" i="83"/>
  <c r="AG24" i="83"/>
  <c r="AP24" i="83" s="1"/>
  <c r="W25" i="83"/>
  <c r="AN24" i="99"/>
  <c r="AI24" i="99"/>
  <c r="Y26" i="82"/>
  <c r="X26" i="82"/>
  <c r="Y25" i="93"/>
  <c r="X25" i="93"/>
  <c r="AI26" i="53"/>
  <c r="AN26" i="53"/>
  <c r="AS4" i="26"/>
  <c r="AS25" i="26" s="1"/>
  <c r="AL4" i="26"/>
  <c r="AU4" i="26" s="1"/>
  <c r="AU25" i="26" s="1"/>
  <c r="C11" i="26" s="1"/>
  <c r="AE24" i="51"/>
  <c r="AF24" i="51"/>
  <c r="AO24" i="51" s="1"/>
  <c r="AG24" i="51"/>
  <c r="AP24" i="51" s="1"/>
  <c r="W25" i="51"/>
  <c r="AS18" i="75"/>
  <c r="AL18" i="75"/>
  <c r="AU18" i="75" s="1"/>
  <c r="AN25" i="105"/>
  <c r="AI25" i="105"/>
  <c r="Y24" i="101"/>
  <c r="X24" i="101"/>
  <c r="AS12" i="24"/>
  <c r="AL12" i="24"/>
  <c r="AU12" i="24" s="1"/>
  <c r="AH25" i="55"/>
  <c r="AQ25" i="55" s="1"/>
  <c r="AS19" i="75"/>
  <c r="AL19" i="75"/>
  <c r="AU19" i="75" s="1"/>
  <c r="AS13" i="24"/>
  <c r="AL13" i="24"/>
  <c r="AU13" i="24" s="1"/>
  <c r="AI24" i="104"/>
  <c r="AN24" i="104"/>
  <c r="AE27" i="100" l="1"/>
  <c r="W27" i="98"/>
  <c r="AG25" i="97"/>
  <c r="AP25" i="97" s="1"/>
  <c r="W25" i="32"/>
  <c r="AE24" i="32"/>
  <c r="AG27" i="100"/>
  <c r="AP27" i="100" s="1"/>
  <c r="Z24" i="10"/>
  <c r="AE24" i="10" s="1"/>
  <c r="Z26" i="105"/>
  <c r="AE25" i="55"/>
  <c r="W26" i="97"/>
  <c r="X25" i="104"/>
  <c r="Z24" i="95"/>
  <c r="W25" i="95" s="1"/>
  <c r="AE25" i="86"/>
  <c r="AN25" i="86" s="1"/>
  <c r="AE26" i="98"/>
  <c r="AG25" i="103"/>
  <c r="AP25" i="103" s="1"/>
  <c r="AF25" i="55"/>
  <c r="AO25" i="55" s="1"/>
  <c r="AF24" i="32"/>
  <c r="AO24" i="32" s="1"/>
  <c r="Z27" i="46"/>
  <c r="AF27" i="46" s="1"/>
  <c r="AO27" i="46" s="1"/>
  <c r="Z27" i="47"/>
  <c r="AE27" i="47" s="1"/>
  <c r="Z25" i="54"/>
  <c r="W26" i="103"/>
  <c r="X25" i="96"/>
  <c r="W26" i="55"/>
  <c r="X26" i="55" s="1"/>
  <c r="AF25" i="103"/>
  <c r="AO25" i="103" s="1"/>
  <c r="Z26" i="49"/>
  <c r="AG26" i="49" s="1"/>
  <c r="AP26" i="49" s="1"/>
  <c r="AE25" i="97"/>
  <c r="W28" i="89"/>
  <c r="AG27" i="89"/>
  <c r="AP27" i="89" s="1"/>
  <c r="AF26" i="98"/>
  <c r="AO26" i="98" s="1"/>
  <c r="AE27" i="89"/>
  <c r="Z26" i="13"/>
  <c r="AF26" i="13" s="1"/>
  <c r="AO26" i="13" s="1"/>
  <c r="Z27" i="53"/>
  <c r="AE27" i="53" s="1"/>
  <c r="Z25" i="84"/>
  <c r="Z25" i="96"/>
  <c r="Z26" i="48"/>
  <c r="AF26" i="48" s="1"/>
  <c r="AO26" i="48" s="1"/>
  <c r="Z27" i="15"/>
  <c r="AF27" i="15" s="1"/>
  <c r="AO27" i="15" s="1"/>
  <c r="Z28" i="41"/>
  <c r="AE28" i="41" s="1"/>
  <c r="AE25" i="54"/>
  <c r="AF25" i="54"/>
  <c r="AO25" i="54" s="1"/>
  <c r="AG25" i="54"/>
  <c r="AP25" i="54" s="1"/>
  <c r="W26" i="54"/>
  <c r="AF24" i="95"/>
  <c r="AO24" i="95" s="1"/>
  <c r="AR23" i="95"/>
  <c r="Y25" i="42"/>
  <c r="X25" i="42"/>
  <c r="AH26" i="35"/>
  <c r="AQ26" i="35" s="1"/>
  <c r="AH27" i="94"/>
  <c r="AQ27" i="94" s="1"/>
  <c r="AH28" i="85"/>
  <c r="AQ28" i="85" s="1"/>
  <c r="AR24" i="84"/>
  <c r="AR26" i="94"/>
  <c r="AH25" i="104"/>
  <c r="AQ25" i="104" s="1"/>
  <c r="Z27" i="94"/>
  <c r="Y25" i="92"/>
  <c r="X25" i="92"/>
  <c r="AN25" i="45"/>
  <c r="AI25" i="45"/>
  <c r="AH25" i="84"/>
  <c r="AQ25" i="84" s="1"/>
  <c r="AR25" i="13"/>
  <c r="AN25" i="103"/>
  <c r="AH24" i="101"/>
  <c r="AQ24" i="101" s="1"/>
  <c r="AH26" i="82"/>
  <c r="AQ26" i="82" s="1"/>
  <c r="W27" i="87"/>
  <c r="AG26" i="87"/>
  <c r="AP26" i="87" s="1"/>
  <c r="AF26" i="87"/>
  <c r="AO26" i="87" s="1"/>
  <c r="AE26" i="87"/>
  <c r="Y25" i="32"/>
  <c r="X25" i="32"/>
  <c r="AR24" i="104"/>
  <c r="Z24" i="101"/>
  <c r="Y25" i="51"/>
  <c r="X25" i="51"/>
  <c r="Z26" i="82"/>
  <c r="AI24" i="83"/>
  <c r="AN24" i="83"/>
  <c r="Z28" i="85"/>
  <c r="AR24" i="96"/>
  <c r="Z25" i="104"/>
  <c r="Z26" i="35"/>
  <c r="AR27" i="85"/>
  <c r="Y26" i="90"/>
  <c r="X26" i="90"/>
  <c r="AR24" i="54"/>
  <c r="AH25" i="20"/>
  <c r="AQ25" i="20" s="1"/>
  <c r="W26" i="84"/>
  <c r="AG25" i="84"/>
  <c r="AP25" i="84" s="1"/>
  <c r="AF25" i="84"/>
  <c r="AO25" i="84" s="1"/>
  <c r="AE25" i="84"/>
  <c r="Y26" i="97"/>
  <c r="X26" i="97"/>
  <c r="Y26" i="86"/>
  <c r="X26" i="86"/>
  <c r="Y28" i="100"/>
  <c r="X28" i="100"/>
  <c r="AN25" i="88"/>
  <c r="AI25" i="88"/>
  <c r="AR26" i="53"/>
  <c r="AR25" i="105"/>
  <c r="AR24" i="99"/>
  <c r="W25" i="11"/>
  <c r="AG24" i="11"/>
  <c r="AP24" i="11" s="1"/>
  <c r="AF24" i="11"/>
  <c r="AO24" i="11" s="1"/>
  <c r="AE24" i="11"/>
  <c r="AE25" i="50"/>
  <c r="W26" i="50"/>
  <c r="AF25" i="50"/>
  <c r="AO25" i="50" s="1"/>
  <c r="AG25" i="50"/>
  <c r="AP25" i="50" s="1"/>
  <c r="AE24" i="52"/>
  <c r="AF24" i="52"/>
  <c r="AO24" i="52" s="1"/>
  <c r="AG24" i="52"/>
  <c r="AP24" i="52" s="1"/>
  <c r="W25" i="52"/>
  <c r="AN24" i="42"/>
  <c r="AI24" i="42"/>
  <c r="AH27" i="53"/>
  <c r="AQ27" i="53" s="1"/>
  <c r="AN25" i="55"/>
  <c r="Y25" i="43"/>
  <c r="X25" i="43"/>
  <c r="AR25" i="49"/>
  <c r="AH25" i="99"/>
  <c r="AQ25" i="99" s="1"/>
  <c r="AR26" i="47"/>
  <c r="AI24" i="92"/>
  <c r="AN24" i="92"/>
  <c r="AR26" i="46"/>
  <c r="Z25" i="20"/>
  <c r="Y25" i="91"/>
  <c r="X25" i="91"/>
  <c r="AR23" i="101"/>
  <c r="AN25" i="97"/>
  <c r="AI25" i="97"/>
  <c r="AN27" i="100"/>
  <c r="AI27" i="100"/>
  <c r="Y27" i="98"/>
  <c r="X27" i="98"/>
  <c r="AS4" i="24"/>
  <c r="AS25" i="24" s="1"/>
  <c r="AL4" i="24"/>
  <c r="AU4" i="24" s="1"/>
  <c r="AU25" i="24" s="1"/>
  <c r="C11" i="24" s="1"/>
  <c r="Y26" i="55"/>
  <c r="W27" i="105"/>
  <c r="AG26" i="105"/>
  <c r="AP26" i="105" s="1"/>
  <c r="AF26" i="105"/>
  <c r="AO26" i="105" s="1"/>
  <c r="AE26" i="105"/>
  <c r="AE26" i="48"/>
  <c r="AH25" i="93"/>
  <c r="AQ25" i="93" s="1"/>
  <c r="AR23" i="10"/>
  <c r="AN24" i="51"/>
  <c r="AI24" i="51"/>
  <c r="Z25" i="93"/>
  <c r="AH25" i="54"/>
  <c r="AQ25" i="54" s="1"/>
  <c r="AH27" i="15"/>
  <c r="AQ27" i="15" s="1"/>
  <c r="AH26" i="13"/>
  <c r="AQ26" i="13" s="1"/>
  <c r="AH24" i="10"/>
  <c r="AQ24" i="10" s="1"/>
  <c r="AI26" i="18"/>
  <c r="AN26" i="18"/>
  <c r="AH27" i="46"/>
  <c r="AQ27" i="46" s="1"/>
  <c r="AH28" i="41"/>
  <c r="AQ28" i="41" s="1"/>
  <c r="AR25" i="35"/>
  <c r="Y27" i="44"/>
  <c r="X27" i="44"/>
  <c r="Z25" i="99"/>
  <c r="Y27" i="16"/>
  <c r="X27" i="16"/>
  <c r="AR25" i="48"/>
  <c r="AH26" i="49"/>
  <c r="AQ26" i="49" s="1"/>
  <c r="AR25" i="82"/>
  <c r="Y26" i="45"/>
  <c r="X26" i="45"/>
  <c r="AN24" i="91"/>
  <c r="AI24" i="91"/>
  <c r="Y28" i="89"/>
  <c r="X28" i="89"/>
  <c r="AN26" i="98"/>
  <c r="W26" i="96"/>
  <c r="AG25" i="96"/>
  <c r="AP25" i="96" s="1"/>
  <c r="AF25" i="96"/>
  <c r="AO25" i="96" s="1"/>
  <c r="AE25" i="96"/>
  <c r="Y25" i="83"/>
  <c r="X25" i="83"/>
  <c r="AH27" i="47"/>
  <c r="AQ27" i="47" s="1"/>
  <c r="AR27" i="41"/>
  <c r="Y26" i="88"/>
  <c r="X26" i="88"/>
  <c r="AH24" i="95"/>
  <c r="AQ24" i="95" s="1"/>
  <c r="Y27" i="18"/>
  <c r="X27" i="18"/>
  <c r="AH25" i="96"/>
  <c r="AQ25" i="96" s="1"/>
  <c r="AF27" i="53"/>
  <c r="AO27" i="53" s="1"/>
  <c r="AG27" i="53"/>
  <c r="AP27" i="53" s="1"/>
  <c r="W28" i="53"/>
  <c r="AI24" i="43"/>
  <c r="AN24" i="43"/>
  <c r="AR24" i="20"/>
  <c r="AH26" i="105"/>
  <c r="AQ26" i="105" s="1"/>
  <c r="AN26" i="44"/>
  <c r="AI26" i="44"/>
  <c r="AR24" i="93"/>
  <c r="AN26" i="16"/>
  <c r="AI26" i="16"/>
  <c r="AN25" i="90"/>
  <c r="AI25" i="90"/>
  <c r="W26" i="102"/>
  <c r="AG25" i="102"/>
  <c r="AP25" i="102" s="1"/>
  <c r="AF25" i="102"/>
  <c r="AO25" i="102" s="1"/>
  <c r="AE25" i="102"/>
  <c r="AI24" i="32"/>
  <c r="AN24" i="32"/>
  <c r="AR26" i="15"/>
  <c r="AH26" i="48"/>
  <c r="AQ26" i="48" s="1"/>
  <c r="AL4" i="75"/>
  <c r="AU4" i="75" s="1"/>
  <c r="AU25" i="75" s="1"/>
  <c r="C11" i="75" s="1"/>
  <c r="F19" i="57" s="1"/>
  <c r="AS4" i="75"/>
  <c r="AS25" i="75" s="1"/>
  <c r="Y26" i="103"/>
  <c r="X26" i="103"/>
  <c r="AG24" i="95" l="1"/>
  <c r="AP24" i="95" s="1"/>
  <c r="AE24" i="95"/>
  <c r="AF24" i="10"/>
  <c r="AO24" i="10" s="1"/>
  <c r="W27" i="48"/>
  <c r="AE27" i="46"/>
  <c r="AG24" i="10"/>
  <c r="AP24" i="10" s="1"/>
  <c r="W25" i="10"/>
  <c r="AG26" i="48"/>
  <c r="AP26" i="48" s="1"/>
  <c r="AI26" i="98"/>
  <c r="AI25" i="86"/>
  <c r="AR25" i="86" s="1"/>
  <c r="W28" i="47"/>
  <c r="X28" i="47" s="1"/>
  <c r="AI27" i="89"/>
  <c r="AR27" i="89" s="1"/>
  <c r="AI25" i="55"/>
  <c r="AR25" i="55" s="1"/>
  <c r="AE26" i="49"/>
  <c r="Z25" i="51"/>
  <c r="W26" i="51" s="1"/>
  <c r="W28" i="46"/>
  <c r="X28" i="46" s="1"/>
  <c r="AG27" i="47"/>
  <c r="AP27" i="47" s="1"/>
  <c r="AF26" i="49"/>
  <c r="AO26" i="49" s="1"/>
  <c r="AE27" i="15"/>
  <c r="AN27" i="15" s="1"/>
  <c r="W27" i="13"/>
  <c r="AF27" i="47"/>
  <c r="AO27" i="47" s="1"/>
  <c r="W29" i="41"/>
  <c r="X29" i="41" s="1"/>
  <c r="AG26" i="13"/>
  <c r="AP26" i="13" s="1"/>
  <c r="AI25" i="103"/>
  <c r="AR25" i="103" s="1"/>
  <c r="AN27" i="89"/>
  <c r="AG28" i="41"/>
  <c r="AP28" i="41" s="1"/>
  <c r="AG27" i="46"/>
  <c r="AP27" i="46" s="1"/>
  <c r="W27" i="49"/>
  <c r="Y27" i="49" s="1"/>
  <c r="Z26" i="45"/>
  <c r="W27" i="45" s="1"/>
  <c r="AG27" i="15"/>
  <c r="AP27" i="15" s="1"/>
  <c r="Z25" i="91"/>
  <c r="AE25" i="91" s="1"/>
  <c r="AF28" i="41"/>
  <c r="AO28" i="41" s="1"/>
  <c r="AE26" i="13"/>
  <c r="W28" i="15"/>
  <c r="Y28" i="15" s="1"/>
  <c r="Z27" i="18"/>
  <c r="W28" i="18" s="1"/>
  <c r="Z26" i="88"/>
  <c r="W27" i="88" s="1"/>
  <c r="Z28" i="100"/>
  <c r="W29" i="100" s="1"/>
  <c r="Z26" i="90"/>
  <c r="AF26" i="90" s="1"/>
  <c r="AO26" i="90" s="1"/>
  <c r="Z25" i="92"/>
  <c r="AE25" i="92" s="1"/>
  <c r="Z25" i="42"/>
  <c r="AE25" i="42" s="1"/>
  <c r="Z26" i="97"/>
  <c r="AG26" i="97" s="1"/>
  <c r="AP26" i="97" s="1"/>
  <c r="W27" i="90"/>
  <c r="AG26" i="90"/>
  <c r="AP26" i="90" s="1"/>
  <c r="AH28" i="89"/>
  <c r="AQ28" i="89" s="1"/>
  <c r="AR25" i="97"/>
  <c r="AI25" i="54"/>
  <c r="AN25" i="54"/>
  <c r="AN24" i="10"/>
  <c r="AH27" i="44"/>
  <c r="AQ27" i="44" s="1"/>
  <c r="AH27" i="98"/>
  <c r="AQ27" i="98" s="1"/>
  <c r="AE25" i="20"/>
  <c r="AF25" i="20"/>
  <c r="AO25" i="20" s="1"/>
  <c r="W26" i="20"/>
  <c r="AG25" i="20"/>
  <c r="AP25" i="20" s="1"/>
  <c r="AH25" i="43"/>
  <c r="AQ25" i="43" s="1"/>
  <c r="Y25" i="11"/>
  <c r="X25" i="11"/>
  <c r="AH26" i="86"/>
  <c r="AQ26" i="86" s="1"/>
  <c r="AN25" i="84"/>
  <c r="AI25" i="84"/>
  <c r="AE28" i="85"/>
  <c r="W29" i="85"/>
  <c r="AG28" i="85"/>
  <c r="AP28" i="85" s="1"/>
  <c r="AF28" i="85"/>
  <c r="AO28" i="85" s="1"/>
  <c r="AH25" i="32"/>
  <c r="AQ25" i="32" s="1"/>
  <c r="Y27" i="87"/>
  <c r="X27" i="87"/>
  <c r="Y27" i="13"/>
  <c r="X27" i="13"/>
  <c r="Y28" i="46"/>
  <c r="W26" i="93"/>
  <c r="AG25" i="93"/>
  <c r="AP25" i="93" s="1"/>
  <c r="AF25" i="93"/>
  <c r="AO25" i="93" s="1"/>
  <c r="AE25" i="93"/>
  <c r="Y27" i="48"/>
  <c r="X27" i="48"/>
  <c r="AH26" i="55"/>
  <c r="AQ26" i="55" s="1"/>
  <c r="Z27" i="98"/>
  <c r="Z25" i="43"/>
  <c r="Y25" i="52"/>
  <c r="X25" i="52"/>
  <c r="Y26" i="50"/>
  <c r="X26" i="50"/>
  <c r="AR25" i="88"/>
  <c r="Z26" i="86"/>
  <c r="AF24" i="101"/>
  <c r="AO24" i="101" s="1"/>
  <c r="AE24" i="101"/>
  <c r="AG24" i="101"/>
  <c r="AP24" i="101" s="1"/>
  <c r="W25" i="101"/>
  <c r="Z25" i="32"/>
  <c r="AN26" i="13"/>
  <c r="AI27" i="46"/>
  <c r="AN27" i="46"/>
  <c r="Y28" i="47"/>
  <c r="AN26" i="49"/>
  <c r="AE25" i="51"/>
  <c r="AF25" i="51"/>
  <c r="AO25" i="51" s="1"/>
  <c r="AG25" i="51"/>
  <c r="AP25" i="51" s="1"/>
  <c r="AH25" i="92"/>
  <c r="AQ25" i="92" s="1"/>
  <c r="AH25" i="83"/>
  <c r="AQ25" i="83" s="1"/>
  <c r="AR26" i="18"/>
  <c r="Y27" i="105"/>
  <c r="X27" i="105"/>
  <c r="Z25" i="83"/>
  <c r="AR25" i="90"/>
  <c r="AR26" i="44"/>
  <c r="Y28" i="53"/>
  <c r="X28" i="53"/>
  <c r="AH27" i="18"/>
  <c r="AQ27" i="18" s="1"/>
  <c r="AR26" i="98"/>
  <c r="AR24" i="91"/>
  <c r="AR24" i="51"/>
  <c r="AI26" i="48"/>
  <c r="AN26" i="48"/>
  <c r="Z26" i="55"/>
  <c r="AN25" i="50"/>
  <c r="AI25" i="50"/>
  <c r="AH26" i="90"/>
  <c r="AQ26" i="90" s="1"/>
  <c r="AE26" i="35"/>
  <c r="W27" i="35"/>
  <c r="AF26" i="35"/>
  <c r="AO26" i="35" s="1"/>
  <c r="AG26" i="35"/>
  <c r="AP26" i="35" s="1"/>
  <c r="AR24" i="83"/>
  <c r="Y25" i="95"/>
  <c r="X25" i="95"/>
  <c r="Y26" i="54"/>
  <c r="X26" i="54"/>
  <c r="AI27" i="53"/>
  <c r="AN27" i="53"/>
  <c r="AG26" i="45"/>
  <c r="AP26" i="45" s="1"/>
  <c r="AR24" i="42"/>
  <c r="Y26" i="96"/>
  <c r="X26" i="96"/>
  <c r="Z28" i="89"/>
  <c r="Z27" i="44"/>
  <c r="Y26" i="102"/>
  <c r="X26" i="102"/>
  <c r="AR24" i="43"/>
  <c r="AH26" i="88"/>
  <c r="AQ26" i="88" s="1"/>
  <c r="AH27" i="16"/>
  <c r="AQ27" i="16" s="1"/>
  <c r="AR24" i="32"/>
  <c r="AN25" i="96"/>
  <c r="AI25" i="96"/>
  <c r="Z27" i="16"/>
  <c r="AN26" i="105"/>
  <c r="AI26" i="105"/>
  <c r="AR27" i="100"/>
  <c r="AH25" i="91"/>
  <c r="AQ25" i="91" s="1"/>
  <c r="AI24" i="11"/>
  <c r="AN24" i="11"/>
  <c r="AH28" i="100"/>
  <c r="AQ28" i="100" s="1"/>
  <c r="AH26" i="97"/>
  <c r="AQ26" i="97" s="1"/>
  <c r="Y26" i="84"/>
  <c r="X26" i="84"/>
  <c r="AF25" i="104"/>
  <c r="AO25" i="104" s="1"/>
  <c r="W26" i="104"/>
  <c r="AE25" i="104"/>
  <c r="AG25" i="104"/>
  <c r="AP25" i="104" s="1"/>
  <c r="AE26" i="82"/>
  <c r="AF26" i="82"/>
  <c r="AO26" i="82" s="1"/>
  <c r="W27" i="82"/>
  <c r="AG26" i="82"/>
  <c r="AP26" i="82" s="1"/>
  <c r="AN26" i="87"/>
  <c r="AI26" i="87"/>
  <c r="AR25" i="45"/>
  <c r="W28" i="94"/>
  <c r="AE27" i="94"/>
  <c r="AG27" i="94"/>
  <c r="AP27" i="94" s="1"/>
  <c r="AF27" i="94"/>
  <c r="AO27" i="94" s="1"/>
  <c r="AH25" i="42"/>
  <c r="AQ25" i="42" s="1"/>
  <c r="AN27" i="47"/>
  <c r="AH26" i="103"/>
  <c r="AQ26" i="103" s="1"/>
  <c r="Z26" i="103"/>
  <c r="AN25" i="102"/>
  <c r="AI25" i="102"/>
  <c r="AR26" i="16"/>
  <c r="AH26" i="45"/>
  <c r="AQ26" i="45" s="1"/>
  <c r="W26" i="99"/>
  <c r="AG25" i="99"/>
  <c r="AP25" i="99" s="1"/>
  <c r="AF25" i="99"/>
  <c r="AO25" i="99" s="1"/>
  <c r="AE25" i="99"/>
  <c r="AR24" i="92"/>
  <c r="AI24" i="52"/>
  <c r="AN24" i="52"/>
  <c r="AH25" i="51"/>
  <c r="AQ25" i="51" s="1"/>
  <c r="AN28" i="41"/>
  <c r="AI24" i="95"/>
  <c r="AN24" i="95"/>
  <c r="X27" i="49"/>
  <c r="Y25" i="10"/>
  <c r="X25" i="10"/>
  <c r="AE27" i="18" l="1"/>
  <c r="AG27" i="18"/>
  <c r="AP27" i="18" s="1"/>
  <c r="AF26" i="45"/>
  <c r="AO26" i="45" s="1"/>
  <c r="X28" i="15"/>
  <c r="AF27" i="18"/>
  <c r="AO27" i="18" s="1"/>
  <c r="AE26" i="45"/>
  <c r="AN26" i="45" s="1"/>
  <c r="Y29" i="41"/>
  <c r="Z29" i="41" s="1"/>
  <c r="AI24" i="10"/>
  <c r="AR24" i="10" s="1"/>
  <c r="AE26" i="97"/>
  <c r="AI26" i="13"/>
  <c r="AF26" i="97"/>
  <c r="AO26" i="97" s="1"/>
  <c r="AE26" i="90"/>
  <c r="AG25" i="92"/>
  <c r="AP25" i="92" s="1"/>
  <c r="AF25" i="92"/>
  <c r="AO25" i="92" s="1"/>
  <c r="AI27" i="47"/>
  <c r="AR27" i="47" s="1"/>
  <c r="AI26" i="49"/>
  <c r="AG25" i="42"/>
  <c r="AP25" i="42" s="1"/>
  <c r="Z25" i="10"/>
  <c r="W26" i="42"/>
  <c r="Y26" i="42" s="1"/>
  <c r="AF25" i="42"/>
  <c r="AO25" i="42" s="1"/>
  <c r="AE26" i="88"/>
  <c r="Z28" i="46"/>
  <c r="W29" i="46" s="1"/>
  <c r="Z25" i="95"/>
  <c r="AF26" i="88"/>
  <c r="AO26" i="88" s="1"/>
  <c r="AG25" i="91"/>
  <c r="AP25" i="91" s="1"/>
  <c r="AG26" i="88"/>
  <c r="AP26" i="88" s="1"/>
  <c r="W26" i="91"/>
  <c r="X26" i="91" s="1"/>
  <c r="AF25" i="91"/>
  <c r="AO25" i="91" s="1"/>
  <c r="AI27" i="15"/>
  <c r="W26" i="92"/>
  <c r="Y26" i="92" s="1"/>
  <c r="Z27" i="105"/>
  <c r="AG27" i="105" s="1"/>
  <c r="AP27" i="105" s="1"/>
  <c r="AE28" i="100"/>
  <c r="AN28" i="100" s="1"/>
  <c r="W27" i="97"/>
  <c r="X27" i="97" s="1"/>
  <c r="Z25" i="11"/>
  <c r="AF25" i="11" s="1"/>
  <c r="AO25" i="11" s="1"/>
  <c r="AF28" i="100"/>
  <c r="AO28" i="100" s="1"/>
  <c r="AG28" i="100"/>
  <c r="AP28" i="100" s="1"/>
  <c r="AI28" i="41"/>
  <c r="AR28" i="41" s="1"/>
  <c r="Z27" i="87"/>
  <c r="AE27" i="87" s="1"/>
  <c r="Z26" i="96"/>
  <c r="AF26" i="96" s="1"/>
  <c r="AO26" i="96" s="1"/>
  <c r="Z28" i="53"/>
  <c r="AE28" i="53" s="1"/>
  <c r="Z25" i="52"/>
  <c r="AF25" i="52" s="1"/>
  <c r="AO25" i="52" s="1"/>
  <c r="Z28" i="47"/>
  <c r="AF28" i="47" s="1"/>
  <c r="AO28" i="47" s="1"/>
  <c r="AE28" i="46"/>
  <c r="W26" i="11"/>
  <c r="AE25" i="11"/>
  <c r="AE25" i="52"/>
  <c r="AH26" i="84"/>
  <c r="AQ26" i="84" s="1"/>
  <c r="AR26" i="13"/>
  <c r="AE25" i="32"/>
  <c r="AF25" i="32"/>
  <c r="AO25" i="32" s="1"/>
  <c r="AG25" i="32"/>
  <c r="AP25" i="32" s="1"/>
  <c r="W26" i="32"/>
  <c r="AH27" i="48"/>
  <c r="AQ27" i="48" s="1"/>
  <c r="Y26" i="93"/>
  <c r="X26" i="93"/>
  <c r="AR25" i="84"/>
  <c r="Y27" i="88"/>
  <c r="X27" i="88"/>
  <c r="AH25" i="10"/>
  <c r="AQ25" i="10" s="1"/>
  <c r="AN25" i="99"/>
  <c r="AI25" i="99"/>
  <c r="AR25" i="102"/>
  <c r="AN26" i="82"/>
  <c r="AI26" i="82"/>
  <c r="Z26" i="84"/>
  <c r="AE27" i="16"/>
  <c r="AF27" i="16"/>
  <c r="AO27" i="16" s="1"/>
  <c r="W28" i="16"/>
  <c r="AG27" i="16"/>
  <c r="AP27" i="16" s="1"/>
  <c r="AH26" i="96"/>
  <c r="AQ26" i="96" s="1"/>
  <c r="AR27" i="53"/>
  <c r="AI26" i="35"/>
  <c r="AN26" i="35"/>
  <c r="AH27" i="105"/>
  <c r="AQ27" i="105" s="1"/>
  <c r="AN25" i="51"/>
  <c r="AI25" i="51"/>
  <c r="AH28" i="47"/>
  <c r="AQ28" i="47" s="1"/>
  <c r="Y25" i="101"/>
  <c r="X25" i="101"/>
  <c r="Z27" i="48"/>
  <c r="AH28" i="46"/>
  <c r="AQ28" i="46" s="1"/>
  <c r="AH27" i="87"/>
  <c r="AQ27" i="87" s="1"/>
  <c r="AH25" i="11"/>
  <c r="AQ25" i="11" s="1"/>
  <c r="Y26" i="20"/>
  <c r="X26" i="20"/>
  <c r="AN26" i="88"/>
  <c r="AN25" i="42"/>
  <c r="AE26" i="55"/>
  <c r="AF26" i="55"/>
  <c r="AO26" i="55" s="1"/>
  <c r="AG26" i="55"/>
  <c r="AP26" i="55" s="1"/>
  <c r="W27" i="55"/>
  <c r="AE25" i="10"/>
  <c r="W26" i="10"/>
  <c r="AG25" i="10"/>
  <c r="AP25" i="10" s="1"/>
  <c r="AF25" i="10"/>
  <c r="AO25" i="10" s="1"/>
  <c r="AR24" i="52"/>
  <c r="AN27" i="94"/>
  <c r="AI27" i="94"/>
  <c r="AR26" i="87"/>
  <c r="AH26" i="102"/>
  <c r="AQ26" i="102" s="1"/>
  <c r="AG26" i="96"/>
  <c r="AP26" i="96" s="1"/>
  <c r="AH26" i="54"/>
  <c r="AQ26" i="54" s="1"/>
  <c r="AR26" i="48"/>
  <c r="AH28" i="15"/>
  <c r="AQ28" i="15" s="1"/>
  <c r="AH29" i="41"/>
  <c r="AQ29" i="41" s="1"/>
  <c r="AH26" i="50"/>
  <c r="AQ26" i="50" s="1"/>
  <c r="AE25" i="43"/>
  <c r="AF25" i="43"/>
  <c r="AO25" i="43" s="1"/>
  <c r="W26" i="43"/>
  <c r="AG25" i="43"/>
  <c r="AP25" i="43" s="1"/>
  <c r="AN26" i="90"/>
  <c r="AI26" i="90"/>
  <c r="Y29" i="100"/>
  <c r="X29" i="100"/>
  <c r="AN25" i="91"/>
  <c r="AR27" i="15"/>
  <c r="AF28" i="89"/>
  <c r="AO28" i="89" s="1"/>
  <c r="AE28" i="89"/>
  <c r="W29" i="89"/>
  <c r="AG28" i="89"/>
  <c r="AP28" i="89" s="1"/>
  <c r="AF25" i="95"/>
  <c r="AO25" i="95" s="1"/>
  <c r="W26" i="95"/>
  <c r="AE25" i="95"/>
  <c r="AG25" i="95"/>
  <c r="AP25" i="95" s="1"/>
  <c r="Y27" i="35"/>
  <c r="X27" i="35"/>
  <c r="AF25" i="83"/>
  <c r="AO25" i="83" s="1"/>
  <c r="W26" i="83"/>
  <c r="AE25" i="83"/>
  <c r="AG25" i="83"/>
  <c r="AP25" i="83" s="1"/>
  <c r="AR24" i="95"/>
  <c r="Y28" i="18"/>
  <c r="X28" i="18"/>
  <c r="AF26" i="103"/>
  <c r="AO26" i="103" s="1"/>
  <c r="W27" i="103"/>
  <c r="AG26" i="103"/>
  <c r="AP26" i="103" s="1"/>
  <c r="AE26" i="103"/>
  <c r="Y28" i="94"/>
  <c r="X28" i="94"/>
  <c r="AI25" i="104"/>
  <c r="AN25" i="104"/>
  <c r="Z26" i="102"/>
  <c r="Y27" i="45"/>
  <c r="X27" i="45"/>
  <c r="Z26" i="54"/>
  <c r="Z28" i="15"/>
  <c r="AI24" i="101"/>
  <c r="AN24" i="101"/>
  <c r="Z26" i="50"/>
  <c r="AF27" i="98"/>
  <c r="AO27" i="98" s="1"/>
  <c r="AE27" i="98"/>
  <c r="AG27" i="98"/>
  <c r="AP27" i="98" s="1"/>
  <c r="W28" i="98"/>
  <c r="AN25" i="93"/>
  <c r="AI25" i="93"/>
  <c r="AI25" i="20"/>
  <c r="AN25" i="20"/>
  <c r="AI25" i="92"/>
  <c r="AN25" i="92"/>
  <c r="AH27" i="49"/>
  <c r="AQ27" i="49" s="1"/>
  <c r="Y26" i="99"/>
  <c r="X26" i="99"/>
  <c r="AN27" i="18"/>
  <c r="AI27" i="18"/>
  <c r="AR26" i="105"/>
  <c r="AR25" i="96"/>
  <c r="AR25" i="50"/>
  <c r="Y26" i="51"/>
  <c r="X26" i="51"/>
  <c r="AH27" i="13"/>
  <c r="AQ27" i="13" s="1"/>
  <c r="Y29" i="85"/>
  <c r="X29" i="85"/>
  <c r="AN26" i="97"/>
  <c r="AI26" i="97"/>
  <c r="Y26" i="104"/>
  <c r="X26" i="104"/>
  <c r="Z27" i="49"/>
  <c r="Y27" i="82"/>
  <c r="X27" i="82"/>
  <c r="AR24" i="11"/>
  <c r="AE27" i="44"/>
  <c r="AF27" i="44"/>
  <c r="AO27" i="44" s="1"/>
  <c r="AG27" i="44"/>
  <c r="AP27" i="44" s="1"/>
  <c r="W28" i="44"/>
  <c r="AH25" i="95"/>
  <c r="AQ25" i="95" s="1"/>
  <c r="AH28" i="53"/>
  <c r="AQ28" i="53" s="1"/>
  <c r="AR26" i="49"/>
  <c r="AR27" i="46"/>
  <c r="AF26" i="86"/>
  <c r="AO26" i="86" s="1"/>
  <c r="AE26" i="86"/>
  <c r="AG26" i="86"/>
  <c r="AP26" i="86" s="1"/>
  <c r="W27" i="86"/>
  <c r="AH25" i="52"/>
  <c r="AQ25" i="52" s="1"/>
  <c r="Z27" i="13"/>
  <c r="AN28" i="85"/>
  <c r="AI28" i="85"/>
  <c r="AR25" i="54"/>
  <c r="Y27" i="90"/>
  <c r="X27" i="90"/>
  <c r="AG28" i="46" l="1"/>
  <c r="AP28" i="46" s="1"/>
  <c r="AF29" i="41"/>
  <c r="AO29" i="41" s="1"/>
  <c r="AE29" i="41"/>
  <c r="AG29" i="41"/>
  <c r="AP29" i="41" s="1"/>
  <c r="W30" i="41"/>
  <c r="Y30" i="41" s="1"/>
  <c r="AI26" i="45"/>
  <c r="X26" i="42"/>
  <c r="AI25" i="42"/>
  <c r="W27" i="96"/>
  <c r="X27" i="96" s="1"/>
  <c r="AE26" i="96"/>
  <c r="Y26" i="91"/>
  <c r="Y27" i="97"/>
  <c r="X26" i="92"/>
  <c r="Z26" i="92" s="1"/>
  <c r="AG28" i="47"/>
  <c r="AP28" i="47" s="1"/>
  <c r="W29" i="47"/>
  <c r="AG25" i="11"/>
  <c r="AP25" i="11" s="1"/>
  <c r="AE28" i="47"/>
  <c r="Z25" i="101"/>
  <c r="AE25" i="101" s="1"/>
  <c r="Z26" i="93"/>
  <c r="AF26" i="93" s="1"/>
  <c r="AO26" i="93" s="1"/>
  <c r="W29" i="53"/>
  <c r="Y29" i="53" s="1"/>
  <c r="AF28" i="46"/>
  <c r="AO28" i="46" s="1"/>
  <c r="Z29" i="85"/>
  <c r="Z27" i="82"/>
  <c r="AE27" i="82" s="1"/>
  <c r="W28" i="87"/>
  <c r="AF27" i="87"/>
  <c r="AO27" i="87" s="1"/>
  <c r="AI25" i="91"/>
  <c r="AR25" i="91" s="1"/>
  <c r="AG27" i="87"/>
  <c r="AP27" i="87" s="1"/>
  <c r="AI28" i="100"/>
  <c r="AR28" i="100" s="1"/>
  <c r="AI26" i="88"/>
  <c r="AR26" i="88" s="1"/>
  <c r="W28" i="105"/>
  <c r="AG28" i="53"/>
  <c r="AP28" i="53" s="1"/>
  <c r="AE27" i="105"/>
  <c r="AN27" i="105" s="1"/>
  <c r="W26" i="52"/>
  <c r="Y26" i="52" s="1"/>
  <c r="AF28" i="53"/>
  <c r="AO28" i="53" s="1"/>
  <c r="AF27" i="105"/>
  <c r="AO27" i="105" s="1"/>
  <c r="AG25" i="52"/>
  <c r="AP25" i="52" s="1"/>
  <c r="Z26" i="51"/>
  <c r="AE26" i="51" s="1"/>
  <c r="Z26" i="99"/>
  <c r="W27" i="99" s="1"/>
  <c r="Z28" i="94"/>
  <c r="AF28" i="94" s="1"/>
  <c r="AO28" i="94" s="1"/>
  <c r="Z27" i="97"/>
  <c r="AE27" i="97" s="1"/>
  <c r="Z28" i="18"/>
  <c r="AE28" i="18" s="1"/>
  <c r="Z27" i="35"/>
  <c r="AG27" i="35" s="1"/>
  <c r="AP27" i="35" s="1"/>
  <c r="Z27" i="88"/>
  <c r="AE27" i="88" s="1"/>
  <c r="AR25" i="92"/>
  <c r="Y26" i="95"/>
  <c r="X26" i="95"/>
  <c r="AI26" i="55"/>
  <c r="AN26" i="55"/>
  <c r="AN27" i="16"/>
  <c r="AI27" i="16"/>
  <c r="AR25" i="99"/>
  <c r="AI25" i="32"/>
  <c r="AN25" i="32"/>
  <c r="Y29" i="47"/>
  <c r="X29" i="47"/>
  <c r="AN25" i="52"/>
  <c r="AN28" i="46"/>
  <c r="AH26" i="104"/>
  <c r="AQ26" i="104" s="1"/>
  <c r="AE26" i="54"/>
  <c r="W27" i="54"/>
  <c r="AF26" i="54"/>
  <c r="AO26" i="54" s="1"/>
  <c r="AG26" i="54"/>
  <c r="AP26" i="54" s="1"/>
  <c r="AR27" i="94"/>
  <c r="Y26" i="10"/>
  <c r="X26" i="10"/>
  <c r="AR25" i="51"/>
  <c r="W27" i="84"/>
  <c r="AG26" i="84"/>
  <c r="AP26" i="84" s="1"/>
  <c r="AF26" i="84"/>
  <c r="AO26" i="84" s="1"/>
  <c r="AE26" i="84"/>
  <c r="AN25" i="11"/>
  <c r="AN27" i="87"/>
  <c r="AN27" i="98"/>
  <c r="AI27" i="98"/>
  <c r="AH29" i="100"/>
  <c r="AQ29" i="100" s="1"/>
  <c r="Y28" i="44"/>
  <c r="X28" i="44"/>
  <c r="AH27" i="82"/>
  <c r="AQ27" i="82" s="1"/>
  <c r="AH29" i="85"/>
  <c r="AQ29" i="85" s="1"/>
  <c r="X30" i="41"/>
  <c r="AR27" i="18"/>
  <c r="AR25" i="93"/>
  <c r="AE26" i="50"/>
  <c r="AF26" i="50"/>
  <c r="AO26" i="50" s="1"/>
  <c r="W27" i="50"/>
  <c r="AG26" i="50"/>
  <c r="AP26" i="50" s="1"/>
  <c r="Y27" i="103"/>
  <c r="X27" i="103"/>
  <c r="AH26" i="92"/>
  <c r="AQ26" i="92" s="1"/>
  <c r="Z29" i="100"/>
  <c r="AN25" i="10"/>
  <c r="AI25" i="10"/>
  <c r="AR25" i="42"/>
  <c r="AH26" i="20"/>
  <c r="AQ26" i="20" s="1"/>
  <c r="AR26" i="82"/>
  <c r="AI28" i="47"/>
  <c r="AN28" i="47"/>
  <c r="Y26" i="11"/>
  <c r="X26" i="11"/>
  <c r="Y28" i="105"/>
  <c r="X28" i="105"/>
  <c r="AH27" i="45"/>
  <c r="AQ27" i="45" s="1"/>
  <c r="AH27" i="35"/>
  <c r="AQ27" i="35" s="1"/>
  <c r="AH27" i="90"/>
  <c r="AQ27" i="90" s="1"/>
  <c r="Y27" i="86"/>
  <c r="X27" i="86"/>
  <c r="W28" i="82"/>
  <c r="AG27" i="82"/>
  <c r="AP27" i="82" s="1"/>
  <c r="AF27" i="82"/>
  <c r="AO27" i="82" s="1"/>
  <c r="AH26" i="42"/>
  <c r="AQ26" i="42" s="1"/>
  <c r="AE29" i="85"/>
  <c r="W30" i="85"/>
  <c r="AG29" i="85"/>
  <c r="AP29" i="85" s="1"/>
  <c r="AF29" i="85"/>
  <c r="AO29" i="85" s="1"/>
  <c r="Z27" i="45"/>
  <c r="Y29" i="89"/>
  <c r="X29" i="89"/>
  <c r="AF26" i="92"/>
  <c r="AO26" i="92" s="1"/>
  <c r="W27" i="92"/>
  <c r="AG26" i="92"/>
  <c r="AP26" i="92" s="1"/>
  <c r="AE26" i="92"/>
  <c r="Y26" i="43"/>
  <c r="X26" i="43"/>
  <c r="Y27" i="55"/>
  <c r="X27" i="55"/>
  <c r="AH26" i="91"/>
  <c r="AQ26" i="91" s="1"/>
  <c r="AE27" i="48"/>
  <c r="W28" i="48"/>
  <c r="AF27" i="48"/>
  <c r="AO27" i="48" s="1"/>
  <c r="AG27" i="48"/>
  <c r="AP27" i="48" s="1"/>
  <c r="Y26" i="32"/>
  <c r="X26" i="32"/>
  <c r="AR26" i="45"/>
  <c r="AR26" i="97"/>
  <c r="AN26" i="103"/>
  <c r="AI26" i="103"/>
  <c r="AH27" i="97"/>
  <c r="AQ27" i="97" s="1"/>
  <c r="AR25" i="20"/>
  <c r="AH28" i="94"/>
  <c r="AQ28" i="94" s="1"/>
  <c r="AR28" i="85"/>
  <c r="Z27" i="90"/>
  <c r="W28" i="13"/>
  <c r="AG27" i="13"/>
  <c r="AP27" i="13" s="1"/>
  <c r="AF27" i="13"/>
  <c r="AO27" i="13" s="1"/>
  <c r="AE27" i="13"/>
  <c r="Z26" i="42"/>
  <c r="AI29" i="41"/>
  <c r="AN29" i="41"/>
  <c r="AH26" i="99"/>
  <c r="AQ26" i="99" s="1"/>
  <c r="Y28" i="98"/>
  <c r="X28" i="98"/>
  <c r="AR24" i="101"/>
  <c r="W27" i="102"/>
  <c r="AG26" i="102"/>
  <c r="AP26" i="102" s="1"/>
  <c r="AF26" i="102"/>
  <c r="AO26" i="102" s="1"/>
  <c r="AE26" i="102"/>
  <c r="AH28" i="18"/>
  <c r="AQ28" i="18" s="1"/>
  <c r="AN25" i="83"/>
  <c r="AI25" i="83"/>
  <c r="AI28" i="89"/>
  <c r="AN28" i="89"/>
  <c r="AR26" i="90"/>
  <c r="Z26" i="91"/>
  <c r="Z26" i="20"/>
  <c r="AH25" i="101"/>
  <c r="AQ25" i="101" s="1"/>
  <c r="AR26" i="35"/>
  <c r="Y28" i="16"/>
  <c r="X28" i="16"/>
  <c r="AH27" i="88"/>
  <c r="AQ27" i="88" s="1"/>
  <c r="AH26" i="93"/>
  <c r="AQ26" i="93" s="1"/>
  <c r="AN28" i="53"/>
  <c r="Y28" i="87"/>
  <c r="X28" i="87"/>
  <c r="AF26" i="51"/>
  <c r="AO26" i="51" s="1"/>
  <c r="AR25" i="104"/>
  <c r="Z26" i="104"/>
  <c r="AI26" i="86"/>
  <c r="AN26" i="86"/>
  <c r="AI27" i="44"/>
  <c r="AN27" i="44"/>
  <c r="AE27" i="49"/>
  <c r="AF27" i="49"/>
  <c r="AO27" i="49" s="1"/>
  <c r="AG27" i="49"/>
  <c r="AP27" i="49" s="1"/>
  <c r="W28" i="49"/>
  <c r="AH26" i="51"/>
  <c r="AQ26" i="51" s="1"/>
  <c r="AG28" i="15"/>
  <c r="AP28" i="15" s="1"/>
  <c r="AF28" i="15"/>
  <c r="AO28" i="15" s="1"/>
  <c r="W29" i="15"/>
  <c r="AE28" i="15"/>
  <c r="Y26" i="83"/>
  <c r="X26" i="83"/>
  <c r="AI25" i="95"/>
  <c r="AN25" i="95"/>
  <c r="AI25" i="43"/>
  <c r="AN25" i="43"/>
  <c r="AN26" i="96"/>
  <c r="AI26" i="96"/>
  <c r="Y29" i="46"/>
  <c r="X29" i="46"/>
  <c r="W29" i="18" l="1"/>
  <c r="AE27" i="35"/>
  <c r="AG25" i="101"/>
  <c r="AP25" i="101" s="1"/>
  <c r="Z26" i="95"/>
  <c r="AF25" i="101"/>
  <c r="AO25" i="101" s="1"/>
  <c r="AI25" i="11"/>
  <c r="AF26" i="99"/>
  <c r="AO26" i="99" s="1"/>
  <c r="X29" i="53"/>
  <c r="AH29" i="53" s="1"/>
  <c r="AQ29" i="53" s="1"/>
  <c r="Y27" i="96"/>
  <c r="AG26" i="93"/>
  <c r="AP26" i="93" s="1"/>
  <c r="W27" i="93"/>
  <c r="Y27" i="93" s="1"/>
  <c r="Z29" i="89"/>
  <c r="AG28" i="18"/>
  <c r="AP28" i="18" s="1"/>
  <c r="AF28" i="18"/>
  <c r="AO28" i="18" s="1"/>
  <c r="W27" i="51"/>
  <c r="Z27" i="103"/>
  <c r="W28" i="35"/>
  <c r="W26" i="101"/>
  <c r="AE26" i="93"/>
  <c r="AI27" i="87"/>
  <c r="AE28" i="94"/>
  <c r="AI28" i="46"/>
  <c r="AR28" i="46" s="1"/>
  <c r="Z30" i="41"/>
  <c r="AE30" i="41" s="1"/>
  <c r="Z28" i="87"/>
  <c r="W29" i="87" s="1"/>
  <c r="AI28" i="53"/>
  <c r="Z26" i="32"/>
  <c r="W27" i="32" s="1"/>
  <c r="W28" i="97"/>
  <c r="X28" i="97" s="1"/>
  <c r="AF27" i="97"/>
  <c r="AO27" i="97" s="1"/>
  <c r="W29" i="94"/>
  <c r="Y29" i="94" s="1"/>
  <c r="AG28" i="94"/>
  <c r="AP28" i="94" s="1"/>
  <c r="X26" i="52"/>
  <c r="Z26" i="52" s="1"/>
  <c r="AG27" i="97"/>
  <c r="AP27" i="97" s="1"/>
  <c r="AE26" i="99"/>
  <c r="AG26" i="51"/>
  <c r="AP26" i="51" s="1"/>
  <c r="W28" i="88"/>
  <c r="Y28" i="88" s="1"/>
  <c r="AI25" i="52"/>
  <c r="AF27" i="35"/>
  <c r="AO27" i="35" s="1"/>
  <c r="AG26" i="99"/>
  <c r="AP26" i="99" s="1"/>
  <c r="AF27" i="88"/>
  <c r="AO27" i="88" s="1"/>
  <c r="AI27" i="105"/>
  <c r="AR27" i="105" s="1"/>
  <c r="AG27" i="88"/>
  <c r="AP27" i="88" s="1"/>
  <c r="Z26" i="83"/>
  <c r="AE26" i="83" s="1"/>
  <c r="Z27" i="96"/>
  <c r="W28" i="96" s="1"/>
  <c r="Z28" i="44"/>
  <c r="W29" i="44" s="1"/>
  <c r="Z29" i="46"/>
  <c r="AF29" i="46" s="1"/>
  <c r="AO29" i="46" s="1"/>
  <c r="Z28" i="16"/>
  <c r="AF28" i="16" s="1"/>
  <c r="AO28" i="16" s="1"/>
  <c r="Z27" i="55"/>
  <c r="AE27" i="55" s="1"/>
  <c r="AG28" i="87"/>
  <c r="AP28" i="87" s="1"/>
  <c r="AG28" i="44"/>
  <c r="AP28" i="44" s="1"/>
  <c r="AR27" i="44"/>
  <c r="AH28" i="98"/>
  <c r="AQ28" i="98" s="1"/>
  <c r="AE26" i="32"/>
  <c r="AN27" i="82"/>
  <c r="AI27" i="82"/>
  <c r="W31" i="41"/>
  <c r="AR27" i="98"/>
  <c r="Y27" i="84"/>
  <c r="X27" i="84"/>
  <c r="AI28" i="15"/>
  <c r="AN28" i="15"/>
  <c r="Y28" i="49"/>
  <c r="X28" i="49"/>
  <c r="Z28" i="98"/>
  <c r="Y28" i="13"/>
  <c r="X28" i="13"/>
  <c r="AH26" i="43"/>
  <c r="AQ26" i="43" s="1"/>
  <c r="AH28" i="105"/>
  <c r="AQ28" i="105" s="1"/>
  <c r="AR27" i="16"/>
  <c r="Y28" i="35"/>
  <c r="X28" i="35"/>
  <c r="X27" i="93"/>
  <c r="Y27" i="92"/>
  <c r="X27" i="92"/>
  <c r="W28" i="103"/>
  <c r="AF27" i="103"/>
  <c r="AO27" i="103" s="1"/>
  <c r="AG27" i="103"/>
  <c r="AP27" i="103" s="1"/>
  <c r="AE27" i="103"/>
  <c r="AH29" i="47"/>
  <c r="AQ29" i="47" s="1"/>
  <c r="AF26" i="95"/>
  <c r="AO26" i="95" s="1"/>
  <c r="AE26" i="95"/>
  <c r="W27" i="95"/>
  <c r="AG26" i="95"/>
  <c r="AP26" i="95" s="1"/>
  <c r="AR28" i="89"/>
  <c r="AR26" i="96"/>
  <c r="Y29" i="15"/>
  <c r="X29" i="15"/>
  <c r="AR26" i="86"/>
  <c r="Y27" i="51"/>
  <c r="X27" i="51"/>
  <c r="AR28" i="53"/>
  <c r="AE26" i="20"/>
  <c r="W27" i="20"/>
  <c r="AF26" i="20"/>
  <c r="AO26" i="20" s="1"/>
  <c r="AG26" i="20"/>
  <c r="AP26" i="20" s="1"/>
  <c r="AR25" i="83"/>
  <c r="AR29" i="41"/>
  <c r="W28" i="90"/>
  <c r="AG27" i="90"/>
  <c r="AP27" i="90" s="1"/>
  <c r="AF27" i="90"/>
  <c r="AO27" i="90" s="1"/>
  <c r="AE27" i="90"/>
  <c r="AR26" i="103"/>
  <c r="AH26" i="52"/>
  <c r="AQ26" i="52" s="1"/>
  <c r="AH27" i="55"/>
  <c r="AQ27" i="55" s="1"/>
  <c r="Z26" i="43"/>
  <c r="AH29" i="89"/>
  <c r="AQ29" i="89" s="1"/>
  <c r="Y30" i="85"/>
  <c r="X30" i="85"/>
  <c r="Z28" i="105"/>
  <c r="AR28" i="47"/>
  <c r="W30" i="100"/>
  <c r="AE29" i="100"/>
  <c r="AG29" i="100"/>
  <c r="AP29" i="100" s="1"/>
  <c r="AF29" i="100"/>
  <c r="AO29" i="100" s="1"/>
  <c r="AR27" i="87"/>
  <c r="Z29" i="47"/>
  <c r="Y29" i="18"/>
  <c r="X29" i="18"/>
  <c r="AN26" i="102"/>
  <c r="AI26" i="102"/>
  <c r="AI27" i="35"/>
  <c r="AN27" i="35"/>
  <c r="AF26" i="104"/>
  <c r="AO26" i="104" s="1"/>
  <c r="W27" i="104"/>
  <c r="AG26" i="104"/>
  <c r="AP26" i="104" s="1"/>
  <c r="AE26" i="104"/>
  <c r="AN26" i="51"/>
  <c r="AF26" i="91"/>
  <c r="AO26" i="91" s="1"/>
  <c r="W27" i="91"/>
  <c r="AG26" i="91"/>
  <c r="AP26" i="91" s="1"/>
  <c r="AE26" i="91"/>
  <c r="Y27" i="102"/>
  <c r="X27" i="102"/>
  <c r="AE26" i="42"/>
  <c r="AF26" i="42"/>
  <c r="AO26" i="42" s="1"/>
  <c r="W27" i="42"/>
  <c r="AG26" i="42"/>
  <c r="AP26" i="42" s="1"/>
  <c r="AF27" i="55"/>
  <c r="AO27" i="55" s="1"/>
  <c r="AF29" i="89"/>
  <c r="AO29" i="89" s="1"/>
  <c r="AG29" i="89"/>
  <c r="AP29" i="89" s="1"/>
  <c r="AE29" i="89"/>
  <c r="W30" i="89"/>
  <c r="AN29" i="85"/>
  <c r="AI29" i="85"/>
  <c r="Y28" i="82"/>
  <c r="X28" i="82"/>
  <c r="AR25" i="10"/>
  <c r="Y27" i="50"/>
  <c r="X27" i="50"/>
  <c r="AN26" i="84"/>
  <c r="AI26" i="84"/>
  <c r="AH26" i="10"/>
  <c r="AQ26" i="10" s="1"/>
  <c r="AN28" i="18"/>
  <c r="Y26" i="101"/>
  <c r="X26" i="101"/>
  <c r="Y27" i="99"/>
  <c r="X27" i="99"/>
  <c r="AG27" i="96"/>
  <c r="AP27" i="96" s="1"/>
  <c r="AF27" i="96"/>
  <c r="AO27" i="96" s="1"/>
  <c r="AE27" i="96"/>
  <c r="AR25" i="95"/>
  <c r="AH26" i="83"/>
  <c r="AQ26" i="83" s="1"/>
  <c r="AI27" i="49"/>
  <c r="AN27" i="49"/>
  <c r="AH28" i="87"/>
  <c r="AQ28" i="87" s="1"/>
  <c r="AI27" i="13"/>
  <c r="AN27" i="13"/>
  <c r="Y28" i="48"/>
  <c r="X28" i="48"/>
  <c r="AI26" i="92"/>
  <c r="AN26" i="92"/>
  <c r="AH27" i="86"/>
  <c r="AQ27" i="86" s="1"/>
  <c r="AH26" i="11"/>
  <c r="AQ26" i="11" s="1"/>
  <c r="AH30" i="41"/>
  <c r="AQ30" i="41" s="1"/>
  <c r="AR25" i="11"/>
  <c r="Z26" i="10"/>
  <c r="Y27" i="54"/>
  <c r="X27" i="54"/>
  <c r="AR25" i="32"/>
  <c r="AR26" i="55"/>
  <c r="AN27" i="97"/>
  <c r="AN26" i="93"/>
  <c r="AI26" i="93"/>
  <c r="AI25" i="101"/>
  <c r="AN25" i="101"/>
  <c r="AN28" i="94"/>
  <c r="AN27" i="88"/>
  <c r="AH29" i="46"/>
  <c r="AQ29" i="46" s="1"/>
  <c r="AR25" i="43"/>
  <c r="AH28" i="16"/>
  <c r="AQ28" i="16" s="1"/>
  <c r="AH26" i="32"/>
  <c r="AQ26" i="32" s="1"/>
  <c r="AN27" i="48"/>
  <c r="AI27" i="48"/>
  <c r="AE27" i="45"/>
  <c r="AF27" i="45"/>
  <c r="AO27" i="45" s="1"/>
  <c r="W28" i="45"/>
  <c r="AG27" i="45"/>
  <c r="AP27" i="45" s="1"/>
  <c r="Z27" i="86"/>
  <c r="Z26" i="11"/>
  <c r="AH27" i="96"/>
  <c r="AQ27" i="96" s="1"/>
  <c r="AH27" i="103"/>
  <c r="AQ27" i="103" s="1"/>
  <c r="AN26" i="50"/>
  <c r="AI26" i="50"/>
  <c r="AH28" i="44"/>
  <c r="AQ28" i="44" s="1"/>
  <c r="AI26" i="54"/>
  <c r="AN26" i="54"/>
  <c r="AR25" i="52"/>
  <c r="AH26" i="95"/>
  <c r="AQ26" i="95" s="1"/>
  <c r="AG27" i="55" l="1"/>
  <c r="AP27" i="55" s="1"/>
  <c r="AF30" i="41"/>
  <c r="AO30" i="41" s="1"/>
  <c r="Z29" i="53"/>
  <c r="AE29" i="53" s="1"/>
  <c r="AI28" i="18"/>
  <c r="AF26" i="83"/>
  <c r="AO26" i="83" s="1"/>
  <c r="X28" i="88"/>
  <c r="AE28" i="87"/>
  <c r="AI28" i="94"/>
  <c r="AF28" i="87"/>
  <c r="AO28" i="87" s="1"/>
  <c r="W28" i="55"/>
  <c r="X29" i="94"/>
  <c r="AG26" i="32"/>
  <c r="AP26" i="32" s="1"/>
  <c r="AF28" i="44"/>
  <c r="AO28" i="44" s="1"/>
  <c r="AG30" i="41"/>
  <c r="AP30" i="41" s="1"/>
  <c r="AF26" i="32"/>
  <c r="AO26" i="32" s="1"/>
  <c r="AE28" i="44"/>
  <c r="Z27" i="50"/>
  <c r="W27" i="83"/>
  <c r="Y27" i="83" s="1"/>
  <c r="Z27" i="51"/>
  <c r="AF27" i="51" s="1"/>
  <c r="AO27" i="51" s="1"/>
  <c r="AG26" i="83"/>
  <c r="AP26" i="83" s="1"/>
  <c r="W30" i="53"/>
  <c r="AI26" i="99"/>
  <c r="AR26" i="99" s="1"/>
  <c r="AF26" i="52"/>
  <c r="AO26" i="52" s="1"/>
  <c r="AG26" i="52"/>
  <c r="AP26" i="52" s="1"/>
  <c r="W27" i="52"/>
  <c r="AE26" i="52"/>
  <c r="AN26" i="52" s="1"/>
  <c r="Z28" i="48"/>
  <c r="AG28" i="48" s="1"/>
  <c r="AP28" i="48" s="1"/>
  <c r="Y28" i="97"/>
  <c r="Z28" i="97" s="1"/>
  <c r="AE28" i="97" s="1"/>
  <c r="AI27" i="97"/>
  <c r="AR27" i="97" s="1"/>
  <c r="AN26" i="99"/>
  <c r="AI26" i="51"/>
  <c r="AE28" i="16"/>
  <c r="AN28" i="16" s="1"/>
  <c r="AI27" i="88"/>
  <c r="AR27" i="88" s="1"/>
  <c r="W30" i="46"/>
  <c r="AE29" i="46"/>
  <c r="AN29" i="46" s="1"/>
  <c r="W29" i="16"/>
  <c r="X29" i="16" s="1"/>
  <c r="AG28" i="16"/>
  <c r="AP28" i="16" s="1"/>
  <c r="AG29" i="46"/>
  <c r="AP29" i="46" s="1"/>
  <c r="Z29" i="18"/>
  <c r="AF29" i="18" s="1"/>
  <c r="AO29" i="18" s="1"/>
  <c r="Z28" i="88"/>
  <c r="AE28" i="88" s="1"/>
  <c r="Z29" i="15"/>
  <c r="AG29" i="15" s="1"/>
  <c r="AP29" i="15" s="1"/>
  <c r="W29" i="105"/>
  <c r="AG28" i="105"/>
  <c r="AP28" i="105" s="1"/>
  <c r="AF28" i="105"/>
  <c r="AO28" i="105" s="1"/>
  <c r="AE28" i="105"/>
  <c r="Y28" i="103"/>
  <c r="X28" i="103"/>
  <c r="AR28" i="15"/>
  <c r="Y29" i="16"/>
  <c r="AR27" i="49"/>
  <c r="W28" i="51"/>
  <c r="AR26" i="50"/>
  <c r="AE26" i="10"/>
  <c r="W27" i="10"/>
  <c r="AG26" i="10"/>
  <c r="AP26" i="10" s="1"/>
  <c r="AF26" i="10"/>
  <c r="AO26" i="10" s="1"/>
  <c r="AH27" i="99"/>
  <c r="AQ27" i="99" s="1"/>
  <c r="AR26" i="84"/>
  <c r="Y30" i="89"/>
  <c r="X30" i="89"/>
  <c r="AH27" i="102"/>
  <c r="AQ27" i="102" s="1"/>
  <c r="AH30" i="85"/>
  <c r="AQ30" i="85" s="1"/>
  <c r="AN26" i="20"/>
  <c r="AI26" i="20"/>
  <c r="Y27" i="95"/>
  <c r="X27" i="95"/>
  <c r="AH27" i="92"/>
  <c r="AQ27" i="92" s="1"/>
  <c r="AH27" i="93"/>
  <c r="AQ27" i="93" s="1"/>
  <c r="AF28" i="98"/>
  <c r="AO28" i="98" s="1"/>
  <c r="AE28" i="98"/>
  <c r="W29" i="98"/>
  <c r="AG28" i="98"/>
  <c r="AP28" i="98" s="1"/>
  <c r="AH27" i="84"/>
  <c r="AQ27" i="84" s="1"/>
  <c r="AN29" i="53"/>
  <c r="AR25" i="101"/>
  <c r="AR26" i="93"/>
  <c r="AR27" i="13"/>
  <c r="Z27" i="99"/>
  <c r="AR28" i="18"/>
  <c r="AH28" i="82"/>
  <c r="AQ28" i="82" s="1"/>
  <c r="AN29" i="89"/>
  <c r="AI29" i="89"/>
  <c r="AI27" i="55"/>
  <c r="AN27" i="55"/>
  <c r="Z27" i="102"/>
  <c r="AR26" i="51"/>
  <c r="AN29" i="100"/>
  <c r="AI29" i="100"/>
  <c r="Z30" i="85"/>
  <c r="AN27" i="90"/>
  <c r="AI27" i="90"/>
  <c r="AN26" i="95"/>
  <c r="AI26" i="95"/>
  <c r="Z27" i="92"/>
  <c r="Z27" i="93"/>
  <c r="AH28" i="49"/>
  <c r="AQ28" i="49" s="1"/>
  <c r="Z27" i="84"/>
  <c r="Y31" i="41"/>
  <c r="X31" i="41"/>
  <c r="AI26" i="32"/>
  <c r="AN26" i="32"/>
  <c r="Y29" i="44"/>
  <c r="X29" i="44"/>
  <c r="AN26" i="83"/>
  <c r="AI26" i="83"/>
  <c r="AN28" i="87"/>
  <c r="AI28" i="87"/>
  <c r="AN27" i="45"/>
  <c r="AI27" i="45"/>
  <c r="AI26" i="42"/>
  <c r="AN26" i="42"/>
  <c r="Y27" i="104"/>
  <c r="X27" i="104"/>
  <c r="AH29" i="18"/>
  <c r="AQ29" i="18" s="1"/>
  <c r="AF27" i="86"/>
  <c r="AO27" i="86" s="1"/>
  <c r="AE27" i="86"/>
  <c r="AG27" i="86"/>
  <c r="AP27" i="86" s="1"/>
  <c r="W28" i="86"/>
  <c r="AR27" i="48"/>
  <c r="AR26" i="92"/>
  <c r="AN27" i="96"/>
  <c r="AI27" i="96"/>
  <c r="AH27" i="50"/>
  <c r="AQ27" i="50" s="1"/>
  <c r="Z28" i="82"/>
  <c r="AR27" i="35"/>
  <c r="AG29" i="47"/>
  <c r="AP29" i="47" s="1"/>
  <c r="AE29" i="47"/>
  <c r="AF29" i="47"/>
  <c r="AO29" i="47" s="1"/>
  <c r="W30" i="47"/>
  <c r="Y30" i="100"/>
  <c r="X30" i="100"/>
  <c r="AH29" i="15"/>
  <c r="AQ29" i="15" s="1"/>
  <c r="AN27" i="103"/>
  <c r="AI27" i="103"/>
  <c r="Z28" i="49"/>
  <c r="AI30" i="41"/>
  <c r="AN30" i="41"/>
  <c r="Y27" i="32"/>
  <c r="X27" i="32"/>
  <c r="Y30" i="46"/>
  <c r="X30" i="46"/>
  <c r="Y28" i="96"/>
  <c r="X28" i="96"/>
  <c r="Y27" i="91"/>
  <c r="X27" i="91"/>
  <c r="W27" i="11"/>
  <c r="AF26" i="11"/>
  <c r="AO26" i="11" s="1"/>
  <c r="AE26" i="11"/>
  <c r="AG26" i="11"/>
  <c r="AP26" i="11" s="1"/>
  <c r="AH28" i="97"/>
  <c r="AQ28" i="97" s="1"/>
  <c r="AR26" i="54"/>
  <c r="Y28" i="45"/>
  <c r="X28" i="45"/>
  <c r="AR28" i="94"/>
  <c r="AH27" i="54"/>
  <c r="AQ27" i="54" s="1"/>
  <c r="AH28" i="48"/>
  <c r="AQ28" i="48" s="1"/>
  <c r="AH26" i="101"/>
  <c r="AQ26" i="101" s="1"/>
  <c r="AE27" i="50"/>
  <c r="AF27" i="50"/>
  <c r="AO27" i="50" s="1"/>
  <c r="AG27" i="50"/>
  <c r="AP27" i="50" s="1"/>
  <c r="W28" i="50"/>
  <c r="Y27" i="42"/>
  <c r="X27" i="42"/>
  <c r="AN26" i="91"/>
  <c r="AI26" i="91"/>
  <c r="AN26" i="104"/>
  <c r="AI26" i="104"/>
  <c r="AR26" i="102"/>
  <c r="AE26" i="43"/>
  <c r="AF26" i="43"/>
  <c r="AO26" i="43" s="1"/>
  <c r="AG26" i="43"/>
  <c r="AP26" i="43" s="1"/>
  <c r="W27" i="43"/>
  <c r="AH27" i="51"/>
  <c r="AQ27" i="51" s="1"/>
  <c r="AH29" i="94"/>
  <c r="AQ29" i="94" s="1"/>
  <c r="AH28" i="35"/>
  <c r="AQ28" i="35" s="1"/>
  <c r="AH28" i="13"/>
  <c r="AQ28" i="13" s="1"/>
  <c r="AR27" i="82"/>
  <c r="Y27" i="52"/>
  <c r="X27" i="52"/>
  <c r="Y30" i="53"/>
  <c r="X30" i="53"/>
  <c r="Y27" i="20"/>
  <c r="X27" i="20"/>
  <c r="AH28" i="88"/>
  <c r="AQ28" i="88" s="1"/>
  <c r="Z27" i="54"/>
  <c r="Z26" i="101"/>
  <c r="AR29" i="85"/>
  <c r="Y28" i="55"/>
  <c r="X28" i="55"/>
  <c r="Y28" i="90"/>
  <c r="X28" i="90"/>
  <c r="Z29" i="94"/>
  <c r="Z28" i="35"/>
  <c r="Z28" i="13"/>
  <c r="AI28" i="44"/>
  <c r="AN28" i="44"/>
  <c r="Y29" i="87"/>
  <c r="X29" i="87"/>
  <c r="X27" i="83" l="1"/>
  <c r="AF29" i="53"/>
  <c r="AG29" i="53"/>
  <c r="AP29" i="53" s="1"/>
  <c r="AE27" i="51"/>
  <c r="AF29" i="15"/>
  <c r="AO29" i="15" s="1"/>
  <c r="AG27" i="51"/>
  <c r="AP27" i="51" s="1"/>
  <c r="Z27" i="83"/>
  <c r="AG27" i="83" s="1"/>
  <c r="AP27" i="83" s="1"/>
  <c r="AE29" i="15"/>
  <c r="AF28" i="88"/>
  <c r="AO28" i="88" s="1"/>
  <c r="AF28" i="97"/>
  <c r="AO28" i="97" s="1"/>
  <c r="AI29" i="46"/>
  <c r="Z27" i="32"/>
  <c r="AF28" i="48"/>
  <c r="AO28" i="48" s="1"/>
  <c r="Z29" i="87"/>
  <c r="W30" i="87" s="1"/>
  <c r="Z30" i="100"/>
  <c r="AE30" i="100" s="1"/>
  <c r="Z27" i="104"/>
  <c r="AF27" i="104" s="1"/>
  <c r="AO27" i="104" s="1"/>
  <c r="AI26" i="52"/>
  <c r="AE29" i="18"/>
  <c r="Z28" i="103"/>
  <c r="AE28" i="103" s="1"/>
  <c r="W30" i="18"/>
  <c r="X30" i="18" s="1"/>
  <c r="AE28" i="48"/>
  <c r="AN28" i="48" s="1"/>
  <c r="AI28" i="16"/>
  <c r="AG29" i="18"/>
  <c r="AP29" i="18" s="1"/>
  <c r="W29" i="48"/>
  <c r="Y29" i="48" s="1"/>
  <c r="Z27" i="42"/>
  <c r="W28" i="42" s="1"/>
  <c r="W30" i="15"/>
  <c r="Y30" i="15" s="1"/>
  <c r="AG28" i="88"/>
  <c r="AP28" i="88" s="1"/>
  <c r="AG28" i="97"/>
  <c r="AP28" i="97" s="1"/>
  <c r="Z30" i="53"/>
  <c r="W29" i="88"/>
  <c r="X29" i="88" s="1"/>
  <c r="W29" i="97"/>
  <c r="Y29" i="97" s="1"/>
  <c r="Z27" i="91"/>
  <c r="AF27" i="91" s="1"/>
  <c r="AO27" i="91" s="1"/>
  <c r="Z28" i="90"/>
  <c r="AG28" i="90" s="1"/>
  <c r="AP28" i="90" s="1"/>
  <c r="Z27" i="52"/>
  <c r="AE27" i="52" s="1"/>
  <c r="Z28" i="96"/>
  <c r="W29" i="96" s="1"/>
  <c r="Z28" i="55"/>
  <c r="AG28" i="55" s="1"/>
  <c r="AP28" i="55" s="1"/>
  <c r="Z27" i="20"/>
  <c r="AG27" i="20" s="1"/>
  <c r="AP27" i="20" s="1"/>
  <c r="Z27" i="95"/>
  <c r="AF27" i="95" s="1"/>
  <c r="AO27" i="95" s="1"/>
  <c r="Z30" i="89"/>
  <c r="AF30" i="89" s="1"/>
  <c r="AO30" i="89" s="1"/>
  <c r="Z30" i="46"/>
  <c r="AG30" i="46" s="1"/>
  <c r="AP30" i="46" s="1"/>
  <c r="Z29" i="44"/>
  <c r="Z29" i="16"/>
  <c r="AG27" i="104"/>
  <c r="AP27" i="104" s="1"/>
  <c r="AE27" i="104"/>
  <c r="W28" i="104"/>
  <c r="AG28" i="96"/>
  <c r="AP28" i="96" s="1"/>
  <c r="AF28" i="96"/>
  <c r="AO28" i="96" s="1"/>
  <c r="AF28" i="55"/>
  <c r="AO28" i="55" s="1"/>
  <c r="AH28" i="45"/>
  <c r="AQ28" i="45" s="1"/>
  <c r="Y30" i="47"/>
  <c r="X30" i="47"/>
  <c r="Y28" i="50"/>
  <c r="X28" i="50"/>
  <c r="Z28" i="45"/>
  <c r="AR26" i="42"/>
  <c r="AH31" i="41"/>
  <c r="AQ31" i="41" s="1"/>
  <c r="W28" i="93"/>
  <c r="AG27" i="93"/>
  <c r="AP27" i="93" s="1"/>
  <c r="AF27" i="93"/>
  <c r="AO27" i="93" s="1"/>
  <c r="AE27" i="93"/>
  <c r="W31" i="85"/>
  <c r="AG30" i="85"/>
  <c r="AP30" i="85" s="1"/>
  <c r="AE30" i="85"/>
  <c r="AF30" i="85"/>
  <c r="AO30" i="85" s="1"/>
  <c r="Y29" i="98"/>
  <c r="X29" i="98"/>
  <c r="AN26" i="10"/>
  <c r="AI26" i="10"/>
  <c r="AN27" i="51"/>
  <c r="AI27" i="51"/>
  <c r="AN29" i="15"/>
  <c r="AI29" i="15"/>
  <c r="AR26" i="104"/>
  <c r="AH28" i="96"/>
  <c r="AQ28" i="96" s="1"/>
  <c r="AR30" i="41"/>
  <c r="W29" i="82"/>
  <c r="AG28" i="82"/>
  <c r="AP28" i="82" s="1"/>
  <c r="AF28" i="82"/>
  <c r="AO28" i="82" s="1"/>
  <c r="AE28" i="82"/>
  <c r="W28" i="102"/>
  <c r="AG27" i="102"/>
  <c r="AP27" i="102" s="1"/>
  <c r="AF27" i="102"/>
  <c r="AO27" i="102" s="1"/>
  <c r="AE27" i="102"/>
  <c r="AH27" i="95"/>
  <c r="AQ27" i="95" s="1"/>
  <c r="AF26" i="101"/>
  <c r="AO26" i="101" s="1"/>
  <c r="AE26" i="101"/>
  <c r="AG26" i="101"/>
  <c r="AP26" i="101" s="1"/>
  <c r="W27" i="101"/>
  <c r="AE28" i="49"/>
  <c r="W29" i="49"/>
  <c r="AF28" i="49"/>
  <c r="AO28" i="49" s="1"/>
  <c r="AG28" i="49"/>
  <c r="AP28" i="49" s="1"/>
  <c r="AR29" i="46"/>
  <c r="AG28" i="13"/>
  <c r="AP28" i="13" s="1"/>
  <c r="W29" i="13"/>
  <c r="AF28" i="13"/>
  <c r="AO28" i="13" s="1"/>
  <c r="AE28" i="13"/>
  <c r="AH28" i="55"/>
  <c r="AQ28" i="55" s="1"/>
  <c r="AE27" i="54"/>
  <c r="AF27" i="54"/>
  <c r="AO27" i="54" s="1"/>
  <c r="AG27" i="54"/>
  <c r="AP27" i="54" s="1"/>
  <c r="W28" i="54"/>
  <c r="AH30" i="53"/>
  <c r="AQ30" i="53" s="1"/>
  <c r="AR26" i="91"/>
  <c r="Y27" i="11"/>
  <c r="X27" i="11"/>
  <c r="AH27" i="32"/>
  <c r="AQ27" i="32" s="1"/>
  <c r="AR27" i="103"/>
  <c r="AI29" i="47"/>
  <c r="AN29" i="47"/>
  <c r="AR27" i="45"/>
  <c r="AH29" i="44"/>
  <c r="AQ29" i="44" s="1"/>
  <c r="AF27" i="92"/>
  <c r="AO27" i="92" s="1"/>
  <c r="AG27" i="92"/>
  <c r="AP27" i="92" s="1"/>
  <c r="AE27" i="92"/>
  <c r="W28" i="92"/>
  <c r="AR29" i="100"/>
  <c r="AR27" i="55"/>
  <c r="AN28" i="98"/>
  <c r="AI28" i="98"/>
  <c r="AH29" i="16"/>
  <c r="AQ29" i="16" s="1"/>
  <c r="AN28" i="105"/>
  <c r="AI28" i="105"/>
  <c r="AI29" i="18"/>
  <c r="AN29" i="18"/>
  <c r="Y27" i="43"/>
  <c r="X27" i="43"/>
  <c r="AR26" i="83"/>
  <c r="AR26" i="32"/>
  <c r="Y27" i="10"/>
  <c r="X27" i="10"/>
  <c r="AR28" i="44"/>
  <c r="AH29" i="87"/>
  <c r="AQ29" i="87" s="1"/>
  <c r="AE28" i="35"/>
  <c r="AF28" i="35"/>
  <c r="AO28" i="35" s="1"/>
  <c r="AG28" i="35"/>
  <c r="AP28" i="35" s="1"/>
  <c r="W29" i="35"/>
  <c r="AN26" i="43"/>
  <c r="AI26" i="43"/>
  <c r="AH27" i="91"/>
  <c r="AQ27" i="91" s="1"/>
  <c r="AH30" i="46"/>
  <c r="AQ30" i="46" s="1"/>
  <c r="AH30" i="100"/>
  <c r="AQ30" i="100" s="1"/>
  <c r="AR27" i="96"/>
  <c r="Y28" i="86"/>
  <c r="X28" i="86"/>
  <c r="AH27" i="104"/>
  <c r="AQ27" i="104" s="1"/>
  <c r="Z31" i="41"/>
  <c r="AR26" i="95"/>
  <c r="AR29" i="89"/>
  <c r="W28" i="99"/>
  <c r="AG27" i="99"/>
  <c r="AP27" i="99" s="1"/>
  <c r="AF27" i="99"/>
  <c r="AO27" i="99" s="1"/>
  <c r="AE27" i="99"/>
  <c r="AR26" i="52"/>
  <c r="AR26" i="20"/>
  <c r="AH30" i="89"/>
  <c r="AQ30" i="89" s="1"/>
  <c r="AN28" i="97"/>
  <c r="AI28" i="97"/>
  <c r="AH28" i="90"/>
  <c r="AQ28" i="90" s="1"/>
  <c r="AN26" i="11"/>
  <c r="AI26" i="11"/>
  <c r="AR28" i="16"/>
  <c r="W29" i="103"/>
  <c r="AF29" i="94"/>
  <c r="AO29" i="94" s="1"/>
  <c r="AE29" i="94"/>
  <c r="W30" i="94"/>
  <c r="AG29" i="94"/>
  <c r="AP29" i="94" s="1"/>
  <c r="AE30" i="53"/>
  <c r="AG30" i="53"/>
  <c r="AP30" i="53" s="1"/>
  <c r="AF30" i="53"/>
  <c r="AO30" i="53" s="1"/>
  <c r="W31" i="53"/>
  <c r="AH27" i="42"/>
  <c r="AQ27" i="42" s="1"/>
  <c r="AI27" i="50"/>
  <c r="AN27" i="50"/>
  <c r="AE27" i="32"/>
  <c r="AF27" i="32"/>
  <c r="AO27" i="32" s="1"/>
  <c r="AG27" i="32"/>
  <c r="AP27" i="32" s="1"/>
  <c r="W28" i="32"/>
  <c r="AR28" i="87"/>
  <c r="AE29" i="44"/>
  <c r="AF29" i="44"/>
  <c r="AO29" i="44" s="1"/>
  <c r="AG29" i="44"/>
  <c r="AP29" i="44" s="1"/>
  <c r="W30" i="44"/>
  <c r="W28" i="84"/>
  <c r="AG27" i="84"/>
  <c r="AP27" i="84" s="1"/>
  <c r="AF27" i="84"/>
  <c r="AO27" i="84" s="1"/>
  <c r="AE27" i="84"/>
  <c r="AE30" i="89"/>
  <c r="Y28" i="51"/>
  <c r="X28" i="51"/>
  <c r="AG29" i="16"/>
  <c r="AP29" i="16" s="1"/>
  <c r="AE29" i="16"/>
  <c r="W30" i="16"/>
  <c r="AF29" i="16"/>
  <c r="AO29" i="16" s="1"/>
  <c r="AH27" i="20"/>
  <c r="AQ27" i="20" s="1"/>
  <c r="AH27" i="52"/>
  <c r="AQ27" i="52" s="1"/>
  <c r="AN27" i="86"/>
  <c r="AI27" i="86"/>
  <c r="AR27" i="90"/>
  <c r="AN28" i="88"/>
  <c r="AH27" i="83"/>
  <c r="AQ27" i="83" s="1"/>
  <c r="AH28" i="103"/>
  <c r="AQ28" i="103" s="1"/>
  <c r="Y29" i="105"/>
  <c r="X29" i="105"/>
  <c r="AO29" i="53" l="1"/>
  <c r="AI29" i="53"/>
  <c r="AR29" i="53" s="1"/>
  <c r="AG28" i="103"/>
  <c r="AP28" i="103" s="1"/>
  <c r="AG27" i="42"/>
  <c r="AP27" i="42" s="1"/>
  <c r="X29" i="48"/>
  <c r="AG27" i="95"/>
  <c r="AP27" i="95" s="1"/>
  <c r="X29" i="97"/>
  <c r="Z29" i="97" s="1"/>
  <c r="AF29" i="97" s="1"/>
  <c r="AO29" i="97" s="1"/>
  <c r="AF28" i="103"/>
  <c r="AO28" i="103" s="1"/>
  <c r="W28" i="20"/>
  <c r="AE28" i="55"/>
  <c r="W31" i="46"/>
  <c r="W28" i="52"/>
  <c r="Z27" i="11"/>
  <c r="AF30" i="46"/>
  <c r="AO30" i="46" s="1"/>
  <c r="AG27" i="52"/>
  <c r="AP27" i="52" s="1"/>
  <c r="AE27" i="83"/>
  <c r="AN27" i="83" s="1"/>
  <c r="Y29" i="88"/>
  <c r="AF27" i="83"/>
  <c r="AO27" i="83" s="1"/>
  <c r="W29" i="55"/>
  <c r="AE27" i="42"/>
  <c r="AN27" i="42" s="1"/>
  <c r="W28" i="83"/>
  <c r="AF28" i="90"/>
  <c r="AO28" i="90" s="1"/>
  <c r="AG27" i="91"/>
  <c r="AP27" i="91" s="1"/>
  <c r="AE28" i="96"/>
  <c r="AN28" i="96" s="1"/>
  <c r="AF27" i="42"/>
  <c r="AO27" i="42" s="1"/>
  <c r="AF30" i="100"/>
  <c r="AO30" i="100" s="1"/>
  <c r="W31" i="89"/>
  <c r="X31" i="89" s="1"/>
  <c r="Y30" i="18"/>
  <c r="Z30" i="18" s="1"/>
  <c r="W28" i="95"/>
  <c r="Y28" i="95" s="1"/>
  <c r="AE28" i="90"/>
  <c r="AN28" i="90" s="1"/>
  <c r="AG30" i="89"/>
  <c r="AP30" i="89" s="1"/>
  <c r="AI28" i="48"/>
  <c r="AF29" i="87"/>
  <c r="AO29" i="87" s="1"/>
  <c r="W28" i="91"/>
  <c r="X28" i="91" s="1"/>
  <c r="AG30" i="100"/>
  <c r="AP30" i="100" s="1"/>
  <c r="W29" i="90"/>
  <c r="X29" i="90" s="1"/>
  <c r="X30" i="15"/>
  <c r="Z30" i="15" s="1"/>
  <c r="AG29" i="87"/>
  <c r="AP29" i="87" s="1"/>
  <c r="W31" i="100"/>
  <c r="Y31" i="100" s="1"/>
  <c r="AE29" i="87"/>
  <c r="AI28" i="88"/>
  <c r="AR28" i="88" s="1"/>
  <c r="AE27" i="20"/>
  <c r="Z27" i="10"/>
  <c r="AE30" i="46"/>
  <c r="AF27" i="52"/>
  <c r="AO27" i="52" s="1"/>
  <c r="AE27" i="95"/>
  <c r="AN27" i="95" s="1"/>
  <c r="AF27" i="20"/>
  <c r="AO27" i="20" s="1"/>
  <c r="AE27" i="91"/>
  <c r="AN27" i="91" s="1"/>
  <c r="Z28" i="51"/>
  <c r="Z30" i="47"/>
  <c r="AE30" i="47" s="1"/>
  <c r="Z27" i="43"/>
  <c r="AG27" i="43" s="1"/>
  <c r="AP27" i="43" s="1"/>
  <c r="Y27" i="101"/>
  <c r="X27" i="101"/>
  <c r="AN27" i="102"/>
  <c r="AI27" i="102"/>
  <c r="AH30" i="18"/>
  <c r="AQ30" i="18" s="1"/>
  <c r="AR27" i="51"/>
  <c r="Y31" i="85"/>
  <c r="X31" i="85"/>
  <c r="Y28" i="104"/>
  <c r="X28" i="104"/>
  <c r="AR28" i="97"/>
  <c r="AR27" i="86"/>
  <c r="AH28" i="51"/>
  <c r="AQ28" i="51" s="1"/>
  <c r="Y30" i="94"/>
  <c r="X30" i="94"/>
  <c r="AN28" i="103"/>
  <c r="AI28" i="103"/>
  <c r="AN27" i="20"/>
  <c r="AE31" i="41"/>
  <c r="W32" i="41"/>
  <c r="AF31" i="41"/>
  <c r="AO31" i="41" s="1"/>
  <c r="AG31" i="41"/>
  <c r="AP31" i="41" s="1"/>
  <c r="AR26" i="43"/>
  <c r="AR29" i="47"/>
  <c r="Y29" i="82"/>
  <c r="X29" i="82"/>
  <c r="AN27" i="93"/>
  <c r="AI27" i="93"/>
  <c r="Y28" i="83"/>
  <c r="X28" i="83"/>
  <c r="AI27" i="52"/>
  <c r="AN27" i="52"/>
  <c r="AI27" i="104"/>
  <c r="AN27" i="104"/>
  <c r="AN30" i="100"/>
  <c r="Y30" i="44"/>
  <c r="X30" i="44"/>
  <c r="Y28" i="20"/>
  <c r="X28" i="20"/>
  <c r="Y29" i="35"/>
  <c r="X29" i="35"/>
  <c r="AE27" i="10"/>
  <c r="AG27" i="10"/>
  <c r="AP27" i="10" s="1"/>
  <c r="W28" i="10"/>
  <c r="AF27" i="10"/>
  <c r="AO27" i="10" s="1"/>
  <c r="AH27" i="43"/>
  <c r="AQ27" i="43" s="1"/>
  <c r="Y28" i="99"/>
  <c r="X28" i="99"/>
  <c r="Z28" i="99" s="1"/>
  <c r="AH29" i="48"/>
  <c r="AQ29" i="48" s="1"/>
  <c r="Y28" i="54"/>
  <c r="X28" i="54"/>
  <c r="AN28" i="13"/>
  <c r="AI28" i="13"/>
  <c r="AN26" i="101"/>
  <c r="AI26" i="101"/>
  <c r="AR29" i="15"/>
  <c r="AR26" i="10"/>
  <c r="Y29" i="55"/>
  <c r="X29" i="55"/>
  <c r="AI28" i="90"/>
  <c r="Y31" i="53"/>
  <c r="X31" i="53"/>
  <c r="AI29" i="44"/>
  <c r="AN29" i="44"/>
  <c r="AI27" i="32"/>
  <c r="AN27" i="32"/>
  <c r="AH30" i="15"/>
  <c r="AQ30" i="15" s="1"/>
  <c r="AI28" i="35"/>
  <c r="AN28" i="35"/>
  <c r="Z29" i="48"/>
  <c r="AH27" i="11"/>
  <c r="AQ27" i="11" s="1"/>
  <c r="Y28" i="102"/>
  <c r="X28" i="102"/>
  <c r="AH29" i="88"/>
  <c r="AQ29" i="88" s="1"/>
  <c r="AE28" i="45"/>
  <c r="AF28" i="45"/>
  <c r="AO28" i="45" s="1"/>
  <c r="AG28" i="45"/>
  <c r="AP28" i="45" s="1"/>
  <c r="W29" i="45"/>
  <c r="Y29" i="96"/>
  <c r="X29" i="96"/>
  <c r="Y30" i="87"/>
  <c r="X30" i="87"/>
  <c r="AH29" i="105"/>
  <c r="AQ29" i="105" s="1"/>
  <c r="AN27" i="84"/>
  <c r="AI27" i="84"/>
  <c r="AN29" i="94"/>
  <c r="AI29" i="94"/>
  <c r="Y30" i="16"/>
  <c r="X30" i="16"/>
  <c r="Y31" i="89"/>
  <c r="AR26" i="11"/>
  <c r="AH28" i="86"/>
  <c r="AQ28" i="86" s="1"/>
  <c r="AR29" i="18"/>
  <c r="AR28" i="98"/>
  <c r="Y28" i="92"/>
  <c r="X28" i="92"/>
  <c r="W28" i="11"/>
  <c r="AG27" i="11"/>
  <c r="AP27" i="11" s="1"/>
  <c r="AF27" i="11"/>
  <c r="AO27" i="11" s="1"/>
  <c r="AE27" i="11"/>
  <c r="Y29" i="13"/>
  <c r="X29" i="13"/>
  <c r="Y29" i="49"/>
  <c r="X29" i="49"/>
  <c r="AN28" i="82"/>
  <c r="AI28" i="82"/>
  <c r="AR28" i="48"/>
  <c r="Z29" i="88"/>
  <c r="AH29" i="98"/>
  <c r="AQ29" i="98" s="1"/>
  <c r="AN30" i="85"/>
  <c r="AI30" i="85"/>
  <c r="Y28" i="93"/>
  <c r="X28" i="93"/>
  <c r="AH28" i="50"/>
  <c r="AQ28" i="50" s="1"/>
  <c r="Y31" i="46"/>
  <c r="X31" i="46"/>
  <c r="Y28" i="52"/>
  <c r="X28" i="52"/>
  <c r="Y28" i="42"/>
  <c r="X28" i="42"/>
  <c r="Y28" i="32"/>
  <c r="X28" i="32"/>
  <c r="Y29" i="103"/>
  <c r="X29" i="103"/>
  <c r="AE28" i="51"/>
  <c r="AF28" i="51"/>
  <c r="AO28" i="51" s="1"/>
  <c r="W29" i="51"/>
  <c r="AG28" i="51"/>
  <c r="AP28" i="51" s="1"/>
  <c r="Z29" i="105"/>
  <c r="AN29" i="16"/>
  <c r="AI29" i="16"/>
  <c r="AN30" i="89"/>
  <c r="AI30" i="89"/>
  <c r="Y28" i="84"/>
  <c r="X28" i="84"/>
  <c r="AR27" i="50"/>
  <c r="AI30" i="53"/>
  <c r="AN30" i="53"/>
  <c r="AN27" i="99"/>
  <c r="AI27" i="99"/>
  <c r="Z28" i="86"/>
  <c r="AH27" i="10"/>
  <c r="AQ27" i="10" s="1"/>
  <c r="AR28" i="105"/>
  <c r="AI27" i="92"/>
  <c r="AN27" i="92"/>
  <c r="AI27" i="54"/>
  <c r="AN27" i="54"/>
  <c r="AN28" i="49"/>
  <c r="AI28" i="49"/>
  <c r="Z29" i="98"/>
  <c r="Z28" i="50"/>
  <c r="AH30" i="47"/>
  <c r="AQ30" i="47" s="1"/>
  <c r="AN28" i="55"/>
  <c r="AI28" i="55"/>
  <c r="AI27" i="42"/>
  <c r="Y29" i="90"/>
  <c r="AI27" i="83" l="1"/>
  <c r="AH29" i="97"/>
  <c r="AQ29" i="97" s="1"/>
  <c r="AI27" i="91"/>
  <c r="AI30" i="46"/>
  <c r="AR30" i="46" s="1"/>
  <c r="AI28" i="96"/>
  <c r="AG29" i="97"/>
  <c r="AP29" i="97" s="1"/>
  <c r="W30" i="97"/>
  <c r="AI29" i="87"/>
  <c r="Z31" i="89"/>
  <c r="Y28" i="91"/>
  <c r="Z31" i="46"/>
  <c r="Z28" i="20"/>
  <c r="X31" i="100"/>
  <c r="AN29" i="87"/>
  <c r="AE29" i="97"/>
  <c r="AN29" i="97" s="1"/>
  <c r="AN30" i="46"/>
  <c r="Z29" i="82"/>
  <c r="AF29" i="82" s="1"/>
  <c r="AO29" i="82" s="1"/>
  <c r="Z28" i="104"/>
  <c r="AE28" i="104" s="1"/>
  <c r="AG30" i="15"/>
  <c r="AP30" i="15" s="1"/>
  <c r="AF30" i="15"/>
  <c r="AO30" i="15" s="1"/>
  <c r="AE30" i="15"/>
  <c r="AN30" i="15" s="1"/>
  <c r="W31" i="15"/>
  <c r="Y31" i="15" s="1"/>
  <c r="X28" i="95"/>
  <c r="Z28" i="95" s="1"/>
  <c r="AI30" i="100"/>
  <c r="AR30" i="100" s="1"/>
  <c r="AI27" i="20"/>
  <c r="AR27" i="20" s="1"/>
  <c r="AI27" i="95"/>
  <c r="AF27" i="43"/>
  <c r="AO27" i="43" s="1"/>
  <c r="W31" i="47"/>
  <c r="Y31" i="47" s="1"/>
  <c r="AE27" i="43"/>
  <c r="AG30" i="47"/>
  <c r="AP30" i="47" s="1"/>
  <c r="W28" i="43"/>
  <c r="Y28" i="43" s="1"/>
  <c r="AF30" i="47"/>
  <c r="AO30" i="47" s="1"/>
  <c r="Z30" i="44"/>
  <c r="W31" i="44" s="1"/>
  <c r="Z30" i="94"/>
  <c r="AE30" i="94" s="1"/>
  <c r="Z31" i="100"/>
  <c r="AF31" i="100" s="1"/>
  <c r="AO31" i="100" s="1"/>
  <c r="Z28" i="93"/>
  <c r="AE28" i="93" s="1"/>
  <c r="Z29" i="90"/>
  <c r="AG29" i="90" s="1"/>
  <c r="AP29" i="90" s="1"/>
  <c r="Z28" i="54"/>
  <c r="AE28" i="54" s="1"/>
  <c r="Z28" i="84"/>
  <c r="AG28" i="84" s="1"/>
  <c r="AP28" i="84" s="1"/>
  <c r="Z29" i="49"/>
  <c r="AE29" i="49" s="1"/>
  <c r="Z29" i="96"/>
  <c r="AE29" i="96" s="1"/>
  <c r="W29" i="93"/>
  <c r="AH28" i="32"/>
  <c r="AQ28" i="32" s="1"/>
  <c r="AH28" i="42"/>
  <c r="AQ28" i="42" s="1"/>
  <c r="AH31" i="46"/>
  <c r="AQ31" i="46" s="1"/>
  <c r="W30" i="88"/>
  <c r="AE29" i="88"/>
  <c r="AG29" i="88"/>
  <c r="AP29" i="88" s="1"/>
  <c r="AF29" i="88"/>
  <c r="AO29" i="88" s="1"/>
  <c r="AR27" i="84"/>
  <c r="AN27" i="10"/>
  <c r="AI27" i="10"/>
  <c r="AH27" i="101"/>
  <c r="AQ27" i="101" s="1"/>
  <c r="AR28" i="55"/>
  <c r="AR27" i="54"/>
  <c r="AH28" i="93"/>
  <c r="AQ28" i="93" s="1"/>
  <c r="AI27" i="11"/>
  <c r="AN27" i="11"/>
  <c r="AF31" i="89"/>
  <c r="AO31" i="89" s="1"/>
  <c r="AE31" i="89"/>
  <c r="AG31" i="89"/>
  <c r="AP31" i="89" s="1"/>
  <c r="W32" i="89"/>
  <c r="W29" i="99"/>
  <c r="AG28" i="99"/>
  <c r="AP28" i="99" s="1"/>
  <c r="AF28" i="99"/>
  <c r="AO28" i="99" s="1"/>
  <c r="AE28" i="99"/>
  <c r="AR27" i="104"/>
  <c r="AR27" i="93"/>
  <c r="AN31" i="41"/>
  <c r="AI31" i="41"/>
  <c r="AF28" i="104"/>
  <c r="AO28" i="104" s="1"/>
  <c r="W29" i="104"/>
  <c r="AR28" i="96"/>
  <c r="AH28" i="91"/>
  <c r="AQ28" i="91" s="1"/>
  <c r="AE28" i="50"/>
  <c r="AF28" i="50"/>
  <c r="AO28" i="50" s="1"/>
  <c r="AG28" i="50"/>
  <c r="AP28" i="50" s="1"/>
  <c r="W29" i="50"/>
  <c r="AF28" i="86"/>
  <c r="AO28" i="86" s="1"/>
  <c r="AE28" i="86"/>
  <c r="W29" i="86"/>
  <c r="AG28" i="86"/>
  <c r="AP28" i="86" s="1"/>
  <c r="AR29" i="16"/>
  <c r="Y29" i="51"/>
  <c r="X29" i="51"/>
  <c r="Z28" i="91"/>
  <c r="AF29" i="98"/>
  <c r="AO29" i="98" s="1"/>
  <c r="AE29" i="98"/>
  <c r="W30" i="98"/>
  <c r="AG29" i="98"/>
  <c r="AP29" i="98" s="1"/>
  <c r="AR27" i="92"/>
  <c r="AR27" i="99"/>
  <c r="AH28" i="84"/>
  <c r="AQ28" i="84" s="1"/>
  <c r="Z28" i="32"/>
  <c r="Z28" i="42"/>
  <c r="AH30" i="16"/>
  <c r="AQ30" i="16" s="1"/>
  <c r="W30" i="48"/>
  <c r="AE29" i="48"/>
  <c r="AF29" i="48"/>
  <c r="AO29" i="48" s="1"/>
  <c r="AG29" i="48"/>
  <c r="AP29" i="48" s="1"/>
  <c r="AR29" i="44"/>
  <c r="AR27" i="91"/>
  <c r="AR27" i="83"/>
  <c r="AR26" i="101"/>
  <c r="AH29" i="35"/>
  <c r="AQ29" i="35" s="1"/>
  <c r="AH30" i="44"/>
  <c r="AQ30" i="44" s="1"/>
  <c r="Y30" i="97"/>
  <c r="X30" i="97"/>
  <c r="AR27" i="52"/>
  <c r="AH29" i="82"/>
  <c r="AQ29" i="82" s="1"/>
  <c r="AH31" i="100"/>
  <c r="AQ31" i="100" s="1"/>
  <c r="AR27" i="95"/>
  <c r="Z27" i="101"/>
  <c r="AH29" i="49"/>
  <c r="AQ29" i="49" s="1"/>
  <c r="AH29" i="96"/>
  <c r="AQ29" i="96" s="1"/>
  <c r="AN28" i="45"/>
  <c r="AI28" i="45"/>
  <c r="AR28" i="90"/>
  <c r="AR28" i="49"/>
  <c r="AN28" i="51"/>
  <c r="AI28" i="51"/>
  <c r="AE31" i="46"/>
  <c r="AF31" i="46"/>
  <c r="AO31" i="46" s="1"/>
  <c r="AG31" i="46"/>
  <c r="AP31" i="46" s="1"/>
  <c r="W32" i="46"/>
  <c r="AR30" i="85"/>
  <c r="AH29" i="13"/>
  <c r="AQ29" i="13" s="1"/>
  <c r="Y28" i="11"/>
  <c r="X28" i="11"/>
  <c r="AH30" i="87"/>
  <c r="AQ30" i="87" s="1"/>
  <c r="Y29" i="45"/>
  <c r="X29" i="45"/>
  <c r="AH28" i="102"/>
  <c r="AQ28" i="102" s="1"/>
  <c r="AH31" i="53"/>
  <c r="AQ31" i="53" s="1"/>
  <c r="AH28" i="83"/>
  <c r="AQ28" i="83" s="1"/>
  <c r="AR28" i="103"/>
  <c r="W32" i="100"/>
  <c r="AR27" i="32"/>
  <c r="AH28" i="54"/>
  <c r="AQ28" i="54" s="1"/>
  <c r="AF28" i="20"/>
  <c r="AO28" i="20" s="1"/>
  <c r="W29" i="20"/>
  <c r="AG28" i="20"/>
  <c r="AP28" i="20" s="1"/>
  <c r="AE28" i="20"/>
  <c r="AH29" i="90"/>
  <c r="AQ29" i="90" s="1"/>
  <c r="AR27" i="42"/>
  <c r="AH29" i="103"/>
  <c r="AQ29" i="103" s="1"/>
  <c r="AH28" i="52"/>
  <c r="AQ28" i="52" s="1"/>
  <c r="AR28" i="82"/>
  <c r="Z29" i="13"/>
  <c r="AH28" i="92"/>
  <c r="AQ28" i="92" s="1"/>
  <c r="Z30" i="16"/>
  <c r="Z30" i="87"/>
  <c r="Z28" i="102"/>
  <c r="AR28" i="35"/>
  <c r="AH29" i="55"/>
  <c r="AQ29" i="55" s="1"/>
  <c r="AR28" i="13"/>
  <c r="Z29" i="35"/>
  <c r="Z28" i="83"/>
  <c r="AR29" i="87"/>
  <c r="AH31" i="85"/>
  <c r="AQ31" i="85" s="1"/>
  <c r="AR30" i="53"/>
  <c r="AR30" i="89"/>
  <c r="W30" i="105"/>
  <c r="AG29" i="105"/>
  <c r="AP29" i="105" s="1"/>
  <c r="AF29" i="105"/>
  <c r="AO29" i="105" s="1"/>
  <c r="AE29" i="105"/>
  <c r="Z29" i="103"/>
  <c r="Z28" i="52"/>
  <c r="Z28" i="92"/>
  <c r="AI30" i="15"/>
  <c r="AH31" i="89"/>
  <c r="AQ31" i="89" s="1"/>
  <c r="AR29" i="94"/>
  <c r="Z31" i="53"/>
  <c r="Z29" i="55"/>
  <c r="AE30" i="18"/>
  <c r="W31" i="18"/>
  <c r="AF30" i="18"/>
  <c r="AO30" i="18" s="1"/>
  <c r="AG30" i="18"/>
  <c r="AP30" i="18" s="1"/>
  <c r="AH28" i="99"/>
  <c r="AQ28" i="99" s="1"/>
  <c r="Y28" i="10"/>
  <c r="X28" i="10"/>
  <c r="AH28" i="20"/>
  <c r="AQ28" i="20" s="1"/>
  <c r="Y32" i="41"/>
  <c r="X32" i="41"/>
  <c r="AH30" i="94"/>
  <c r="AQ30" i="94" s="1"/>
  <c r="AH28" i="104"/>
  <c r="AQ28" i="104" s="1"/>
  <c r="Z31" i="85"/>
  <c r="AR27" i="102"/>
  <c r="AI30" i="47"/>
  <c r="AN30" i="47"/>
  <c r="AG29" i="82" l="1"/>
  <c r="AP29" i="82" s="1"/>
  <c r="W30" i="82"/>
  <c r="AE29" i="82"/>
  <c r="X31" i="15"/>
  <c r="AG28" i="104"/>
  <c r="AP28" i="104" s="1"/>
  <c r="AF28" i="93"/>
  <c r="AO28" i="93" s="1"/>
  <c r="AG30" i="44"/>
  <c r="AP30" i="44" s="1"/>
  <c r="AE28" i="84"/>
  <c r="AN28" i="84" s="1"/>
  <c r="W31" i="94"/>
  <c r="AF30" i="44"/>
  <c r="AO30" i="44" s="1"/>
  <c r="AF28" i="84"/>
  <c r="AO28" i="84" s="1"/>
  <c r="AE30" i="44"/>
  <c r="W29" i="84"/>
  <c r="AI29" i="97"/>
  <c r="AI27" i="43"/>
  <c r="AG28" i="54"/>
  <c r="AP28" i="54" s="1"/>
  <c r="AE29" i="90"/>
  <c r="AN29" i="90" s="1"/>
  <c r="Z29" i="51"/>
  <c r="AG29" i="51" s="1"/>
  <c r="AP29" i="51" s="1"/>
  <c r="W30" i="90"/>
  <c r="Y30" i="90" s="1"/>
  <c r="AE31" i="100"/>
  <c r="AN31" i="100" s="1"/>
  <c r="AH28" i="95"/>
  <c r="AQ28" i="95" s="1"/>
  <c r="AG31" i="100"/>
  <c r="AP31" i="100" s="1"/>
  <c r="AF30" i="94"/>
  <c r="AO30" i="94" s="1"/>
  <c r="AF29" i="96"/>
  <c r="AO29" i="96" s="1"/>
  <c r="AG29" i="96"/>
  <c r="AP29" i="96" s="1"/>
  <c r="W30" i="96"/>
  <c r="Y30" i="96" s="1"/>
  <c r="AG28" i="93"/>
  <c r="AP28" i="93" s="1"/>
  <c r="AG29" i="49"/>
  <c r="AP29" i="49" s="1"/>
  <c r="X28" i="43"/>
  <c r="AH28" i="43" s="1"/>
  <c r="AQ28" i="43" s="1"/>
  <c r="X31" i="47"/>
  <c r="Z31" i="47" s="1"/>
  <c r="AG31" i="47" s="1"/>
  <c r="AP31" i="47" s="1"/>
  <c r="AG30" i="94"/>
  <c r="AP30" i="94" s="1"/>
  <c r="W29" i="54"/>
  <c r="AN27" i="43"/>
  <c r="W30" i="49"/>
  <c r="X30" i="49" s="1"/>
  <c r="AF28" i="54"/>
  <c r="AO28" i="54" s="1"/>
  <c r="Z32" i="41"/>
  <c r="W33" i="41" s="1"/>
  <c r="AF29" i="49"/>
  <c r="AO29" i="49" s="1"/>
  <c r="AF29" i="90"/>
  <c r="AO29" i="90" s="1"/>
  <c r="Z30" i="97"/>
  <c r="W31" i="97" s="1"/>
  <c r="Z31" i="15"/>
  <c r="AE31" i="15" s="1"/>
  <c r="AF30" i="97"/>
  <c r="AO30" i="97" s="1"/>
  <c r="AF31" i="15"/>
  <c r="AO31" i="15" s="1"/>
  <c r="AR28" i="51"/>
  <c r="AN28" i="104"/>
  <c r="Y32" i="89"/>
  <c r="X32" i="89"/>
  <c r="AH28" i="11"/>
  <c r="AQ28" i="11" s="1"/>
  <c r="AF27" i="101"/>
  <c r="AO27" i="101" s="1"/>
  <c r="W28" i="101"/>
  <c r="AE27" i="101"/>
  <c r="AG27" i="101"/>
  <c r="AP27" i="101" s="1"/>
  <c r="Y30" i="98"/>
  <c r="X30" i="98"/>
  <c r="Y30" i="88"/>
  <c r="X30" i="88"/>
  <c r="Y31" i="94"/>
  <c r="X31" i="94"/>
  <c r="AN28" i="93"/>
  <c r="AH28" i="10"/>
  <c r="AQ28" i="10" s="1"/>
  <c r="AF28" i="92"/>
  <c r="AO28" i="92" s="1"/>
  <c r="AE28" i="92"/>
  <c r="W29" i="92"/>
  <c r="AG28" i="92"/>
  <c r="AP28" i="92" s="1"/>
  <c r="AI28" i="20"/>
  <c r="AN28" i="20"/>
  <c r="Y32" i="100"/>
  <c r="X32" i="100"/>
  <c r="AH29" i="45"/>
  <c r="AQ29" i="45" s="1"/>
  <c r="Z28" i="11"/>
  <c r="Y32" i="46"/>
  <c r="X32" i="46"/>
  <c r="AI28" i="84"/>
  <c r="AN29" i="98"/>
  <c r="AI29" i="98"/>
  <c r="Y29" i="50"/>
  <c r="X29" i="50"/>
  <c r="AR31" i="41"/>
  <c r="AN28" i="99"/>
  <c r="AI28" i="99"/>
  <c r="AI31" i="89"/>
  <c r="AN31" i="89"/>
  <c r="X30" i="96"/>
  <c r="Y29" i="54"/>
  <c r="X29" i="54"/>
  <c r="AR30" i="15"/>
  <c r="Z28" i="10"/>
  <c r="Y31" i="18"/>
  <c r="X31" i="18"/>
  <c r="AG29" i="55"/>
  <c r="AP29" i="55" s="1"/>
  <c r="AE29" i="55"/>
  <c r="AF29" i="55"/>
  <c r="AO29" i="55" s="1"/>
  <c r="W30" i="55"/>
  <c r="AE28" i="52"/>
  <c r="AF28" i="52"/>
  <c r="AO28" i="52" s="1"/>
  <c r="AG28" i="52"/>
  <c r="AP28" i="52" s="1"/>
  <c r="W29" i="52"/>
  <c r="Y30" i="105"/>
  <c r="X30" i="105"/>
  <c r="AF28" i="83"/>
  <c r="AO28" i="83" s="1"/>
  <c r="AE28" i="83"/>
  <c r="AG28" i="83"/>
  <c r="AP28" i="83" s="1"/>
  <c r="W29" i="83"/>
  <c r="AN29" i="82"/>
  <c r="AI29" i="82"/>
  <c r="AI29" i="48"/>
  <c r="AN29" i="48"/>
  <c r="Y30" i="49"/>
  <c r="AN28" i="86"/>
  <c r="AI28" i="86"/>
  <c r="AN29" i="88"/>
  <c r="AI29" i="88"/>
  <c r="AE30" i="16"/>
  <c r="AG30" i="16"/>
  <c r="AP30" i="16" s="1"/>
  <c r="W31" i="16"/>
  <c r="AF30" i="16"/>
  <c r="AO30" i="16" s="1"/>
  <c r="Y30" i="82"/>
  <c r="X30" i="82"/>
  <c r="AH31" i="15"/>
  <c r="AQ31" i="15" s="1"/>
  <c r="AR29" i="97"/>
  <c r="AN30" i="18"/>
  <c r="AI30" i="18"/>
  <c r="AR30" i="47"/>
  <c r="AE31" i="53"/>
  <c r="AF31" i="53"/>
  <c r="AO31" i="53" s="1"/>
  <c r="W32" i="53"/>
  <c r="AG31" i="53"/>
  <c r="AP31" i="53" s="1"/>
  <c r="AF28" i="95"/>
  <c r="AO28" i="95" s="1"/>
  <c r="AE28" i="95"/>
  <c r="AG28" i="95"/>
  <c r="AP28" i="95" s="1"/>
  <c r="W29" i="95"/>
  <c r="AE29" i="35"/>
  <c r="W30" i="35"/>
  <c r="AF29" i="35"/>
  <c r="AO29" i="35" s="1"/>
  <c r="AG29" i="35"/>
  <c r="AP29" i="35" s="1"/>
  <c r="W30" i="13"/>
  <c r="AG29" i="13"/>
  <c r="AP29" i="13" s="1"/>
  <c r="AF29" i="13"/>
  <c r="AO29" i="13" s="1"/>
  <c r="AE29" i="13"/>
  <c r="Y29" i="20"/>
  <c r="X29" i="20"/>
  <c r="AN30" i="44"/>
  <c r="Z29" i="45"/>
  <c r="AR28" i="45"/>
  <c r="AH30" i="97"/>
  <c r="AQ30" i="97" s="1"/>
  <c r="Y30" i="48"/>
  <c r="X30" i="48"/>
  <c r="AE28" i="42"/>
  <c r="AF28" i="42"/>
  <c r="AO28" i="42" s="1"/>
  <c r="W29" i="42"/>
  <c r="AG28" i="42"/>
  <c r="AP28" i="42" s="1"/>
  <c r="W29" i="91"/>
  <c r="AG28" i="91"/>
  <c r="AP28" i="91" s="1"/>
  <c r="AE28" i="91"/>
  <c r="AF28" i="91"/>
  <c r="AO28" i="91" s="1"/>
  <c r="Y29" i="104"/>
  <c r="X29" i="104"/>
  <c r="AR27" i="43"/>
  <c r="AN30" i="94"/>
  <c r="Y29" i="93"/>
  <c r="X29" i="93"/>
  <c r="W32" i="85"/>
  <c r="AG31" i="85"/>
  <c r="AP31" i="85" s="1"/>
  <c r="AF31" i="85"/>
  <c r="AO31" i="85" s="1"/>
  <c r="AE31" i="85"/>
  <c r="AN29" i="105"/>
  <c r="AI29" i="105"/>
  <c r="W31" i="87"/>
  <c r="AG30" i="87"/>
  <c r="AP30" i="87" s="1"/>
  <c r="AF30" i="87"/>
  <c r="AO30" i="87" s="1"/>
  <c r="AE30" i="87"/>
  <c r="AE29" i="51"/>
  <c r="AR27" i="10"/>
  <c r="AH32" i="41"/>
  <c r="AQ32" i="41" s="1"/>
  <c r="AE29" i="103"/>
  <c r="W30" i="103"/>
  <c r="AG29" i="103"/>
  <c r="AP29" i="103" s="1"/>
  <c r="AF29" i="103"/>
  <c r="AO29" i="103" s="1"/>
  <c r="W29" i="102"/>
  <c r="AG28" i="102"/>
  <c r="AP28" i="102" s="1"/>
  <c r="AF28" i="102"/>
  <c r="AO28" i="102" s="1"/>
  <c r="AE28" i="102"/>
  <c r="Y31" i="44"/>
  <c r="X31" i="44"/>
  <c r="AI31" i="46"/>
  <c r="AN31" i="46"/>
  <c r="Y29" i="84"/>
  <c r="X29" i="84"/>
  <c r="AE28" i="32"/>
  <c r="W29" i="32"/>
  <c r="AF28" i="32"/>
  <c r="AO28" i="32" s="1"/>
  <c r="AG28" i="32"/>
  <c r="AP28" i="32" s="1"/>
  <c r="AH29" i="51"/>
  <c r="AQ29" i="51" s="1"/>
  <c r="Y29" i="86"/>
  <c r="X29" i="86"/>
  <c r="AI28" i="50"/>
  <c r="AN28" i="50"/>
  <c r="Y29" i="99"/>
  <c r="X29" i="99"/>
  <c r="AR27" i="11"/>
  <c r="AN29" i="96"/>
  <c r="AN29" i="49"/>
  <c r="AN28" i="54"/>
  <c r="AI28" i="104" l="1"/>
  <c r="AF29" i="51"/>
  <c r="AO29" i="51" s="1"/>
  <c r="AF32" i="41"/>
  <c r="AO32" i="41" s="1"/>
  <c r="AH31" i="47"/>
  <c r="AQ31" i="47" s="1"/>
  <c r="Z29" i="86"/>
  <c r="AE29" i="86" s="1"/>
  <c r="AI29" i="49"/>
  <c r="W30" i="51"/>
  <c r="AE32" i="41"/>
  <c r="AI29" i="90"/>
  <c r="AI31" i="100"/>
  <c r="AR31" i="100" s="1"/>
  <c r="X30" i="90"/>
  <c r="AI30" i="44"/>
  <c r="AR30" i="44" s="1"/>
  <c r="Z30" i="82"/>
  <c r="W32" i="15"/>
  <c r="AI28" i="93"/>
  <c r="AR28" i="93" s="1"/>
  <c r="Z30" i="49"/>
  <c r="AE30" i="49" s="1"/>
  <c r="AI30" i="94"/>
  <c r="AR30" i="94" s="1"/>
  <c r="AG31" i="15"/>
  <c r="AP31" i="15" s="1"/>
  <c r="W32" i="47"/>
  <c r="Y32" i="47" s="1"/>
  <c r="AI29" i="96"/>
  <c r="AR29" i="96" s="1"/>
  <c r="AG32" i="41"/>
  <c r="AP32" i="41" s="1"/>
  <c r="AI28" i="54"/>
  <c r="AR28" i="54" s="1"/>
  <c r="AF31" i="47"/>
  <c r="AO31" i="47" s="1"/>
  <c r="Z28" i="43"/>
  <c r="AE28" i="43" s="1"/>
  <c r="Z30" i="96"/>
  <c r="AG30" i="96" s="1"/>
  <c r="AP30" i="96" s="1"/>
  <c r="AE31" i="47"/>
  <c r="AE30" i="97"/>
  <c r="AN30" i="97" s="1"/>
  <c r="AG30" i="97"/>
  <c r="AP30" i="97" s="1"/>
  <c r="Z30" i="48"/>
  <c r="AG30" i="48" s="1"/>
  <c r="AP30" i="48" s="1"/>
  <c r="Z31" i="94"/>
  <c r="AE31" i="94" s="1"/>
  <c r="Z32" i="89"/>
  <c r="AE32" i="89" s="1"/>
  <c r="Z29" i="84"/>
  <c r="AG29" i="84" s="1"/>
  <c r="AP29" i="84" s="1"/>
  <c r="Z30" i="105"/>
  <c r="W31" i="105" s="1"/>
  <c r="Z30" i="98"/>
  <c r="AE30" i="98" s="1"/>
  <c r="W32" i="94"/>
  <c r="AG31" i="94"/>
  <c r="AP31" i="94" s="1"/>
  <c r="AH29" i="99"/>
  <c r="AQ29" i="99" s="1"/>
  <c r="Y29" i="32"/>
  <c r="X29" i="32"/>
  <c r="AR29" i="105"/>
  <c r="Y29" i="102"/>
  <c r="X29" i="102"/>
  <c r="Y29" i="91"/>
  <c r="X29" i="91"/>
  <c r="Y30" i="35"/>
  <c r="X30" i="35"/>
  <c r="AR30" i="18"/>
  <c r="AR29" i="90"/>
  <c r="AG28" i="43"/>
  <c r="AP28" i="43" s="1"/>
  <c r="AH31" i="18"/>
  <c r="AQ31" i="18" s="1"/>
  <c r="AH29" i="54"/>
  <c r="AQ29" i="54" s="1"/>
  <c r="AR28" i="84"/>
  <c r="AR28" i="20"/>
  <c r="Y32" i="15"/>
  <c r="X32" i="15"/>
  <c r="W30" i="86"/>
  <c r="AR31" i="46"/>
  <c r="AN29" i="51"/>
  <c r="AI29" i="51"/>
  <c r="AH29" i="93"/>
  <c r="AQ29" i="93" s="1"/>
  <c r="AH30" i="48"/>
  <c r="AQ30" i="48" s="1"/>
  <c r="AH30" i="98"/>
  <c r="AQ30" i="98" s="1"/>
  <c r="Y31" i="97"/>
  <c r="X31" i="97"/>
  <c r="AR29" i="49"/>
  <c r="Z29" i="99"/>
  <c r="AI28" i="32"/>
  <c r="AN28" i="32"/>
  <c r="AH31" i="44"/>
  <c r="AQ31" i="44" s="1"/>
  <c r="Z29" i="93"/>
  <c r="AH29" i="104"/>
  <c r="AQ29" i="104" s="1"/>
  <c r="AI29" i="13"/>
  <c r="AN29" i="13"/>
  <c r="AH29" i="84"/>
  <c r="AQ29" i="84" s="1"/>
  <c r="Z31" i="44"/>
  <c r="AN30" i="87"/>
  <c r="AI30" i="87"/>
  <c r="AN31" i="85"/>
  <c r="AI31" i="85"/>
  <c r="Z29" i="104"/>
  <c r="AI29" i="35"/>
  <c r="AN29" i="35"/>
  <c r="Y32" i="53"/>
  <c r="X32" i="53"/>
  <c r="AR28" i="86"/>
  <c r="AH30" i="105"/>
  <c r="AQ30" i="105" s="1"/>
  <c r="AI28" i="52"/>
  <c r="AN28" i="52"/>
  <c r="Z31" i="18"/>
  <c r="Z29" i="54"/>
  <c r="AH29" i="50"/>
  <c r="AQ29" i="50" s="1"/>
  <c r="Y33" i="41"/>
  <c r="X33" i="41"/>
  <c r="AE30" i="82"/>
  <c r="W31" i="82"/>
  <c r="AG30" i="82"/>
  <c r="AP30" i="82" s="1"/>
  <c r="AF30" i="82"/>
  <c r="AO30" i="82" s="1"/>
  <c r="AN28" i="92"/>
  <c r="AI28" i="92"/>
  <c r="Y29" i="42"/>
  <c r="X29" i="42"/>
  <c r="AH29" i="20"/>
  <c r="AQ29" i="20" s="1"/>
  <c r="AH30" i="90"/>
  <c r="AQ30" i="90" s="1"/>
  <c r="AR29" i="88"/>
  <c r="W29" i="11"/>
  <c r="AG28" i="11"/>
  <c r="AP28" i="11" s="1"/>
  <c r="AF28" i="11"/>
  <c r="AO28" i="11" s="1"/>
  <c r="AE28" i="11"/>
  <c r="AH31" i="94"/>
  <c r="AQ31" i="94" s="1"/>
  <c r="Y31" i="16"/>
  <c r="X31" i="16"/>
  <c r="Y29" i="83"/>
  <c r="X29" i="83"/>
  <c r="Y30" i="55"/>
  <c r="X30" i="55"/>
  <c r="AR31" i="89"/>
  <c r="AH32" i="46"/>
  <c r="AQ32" i="46" s="1"/>
  <c r="AH32" i="100"/>
  <c r="AQ32" i="100" s="1"/>
  <c r="AH30" i="88"/>
  <c r="AQ30" i="88" s="1"/>
  <c r="AR28" i="50"/>
  <c r="AN28" i="102"/>
  <c r="AI28" i="102"/>
  <c r="Y30" i="103"/>
  <c r="X30" i="103"/>
  <c r="Y30" i="51"/>
  <c r="X30" i="51"/>
  <c r="Y30" i="13"/>
  <c r="X30" i="13"/>
  <c r="AN31" i="53"/>
  <c r="AI31" i="53"/>
  <c r="AH30" i="49"/>
  <c r="AQ30" i="49" s="1"/>
  <c r="AR29" i="48"/>
  <c r="AE28" i="10"/>
  <c r="W29" i="10"/>
  <c r="AG28" i="10"/>
  <c r="AP28" i="10" s="1"/>
  <c r="AF28" i="10"/>
  <c r="AO28" i="10" s="1"/>
  <c r="AH30" i="96"/>
  <c r="AQ30" i="96" s="1"/>
  <c r="AR28" i="99"/>
  <c r="Z29" i="50"/>
  <c r="Z32" i="46"/>
  <c r="Z32" i="100"/>
  <c r="Z30" i="88"/>
  <c r="AI27" i="101"/>
  <c r="AN27" i="101"/>
  <c r="Z30" i="90"/>
  <c r="AR28" i="104"/>
  <c r="AN32" i="41"/>
  <c r="AH32" i="89"/>
  <c r="AQ32" i="89" s="1"/>
  <c r="Y29" i="95"/>
  <c r="X29" i="95"/>
  <c r="AH29" i="86"/>
  <c r="AQ29" i="86" s="1"/>
  <c r="AN29" i="103"/>
  <c r="AI29" i="103"/>
  <c r="Y31" i="87"/>
  <c r="X31" i="87"/>
  <c r="Y32" i="85"/>
  <c r="X32" i="85"/>
  <c r="AN28" i="91"/>
  <c r="AI28" i="91"/>
  <c r="AI28" i="42"/>
  <c r="AN28" i="42"/>
  <c r="W30" i="45"/>
  <c r="AE29" i="45"/>
  <c r="AF29" i="45"/>
  <c r="AO29" i="45" s="1"/>
  <c r="AG29" i="45"/>
  <c r="AP29" i="45" s="1"/>
  <c r="Z29" i="20"/>
  <c r="AN28" i="95"/>
  <c r="AI28" i="95"/>
  <c r="AH30" i="82"/>
  <c r="AQ30" i="82" s="1"/>
  <c r="AN30" i="16"/>
  <c r="AI30" i="16"/>
  <c r="AR29" i="82"/>
  <c r="AI28" i="83"/>
  <c r="AN28" i="83"/>
  <c r="Y29" i="52"/>
  <c r="X29" i="52"/>
  <c r="AI29" i="55"/>
  <c r="AN29" i="55"/>
  <c r="AR29" i="98"/>
  <c r="Y29" i="92"/>
  <c r="X29" i="92"/>
  <c r="Y28" i="101"/>
  <c r="X28" i="101"/>
  <c r="AN31" i="15"/>
  <c r="AI31" i="15"/>
  <c r="AF28" i="43" l="1"/>
  <c r="AO28" i="43" s="1"/>
  <c r="W31" i="49"/>
  <c r="AE30" i="48"/>
  <c r="AI31" i="47"/>
  <c r="AF31" i="94"/>
  <c r="AO31" i="94" s="1"/>
  <c r="AG29" i="86"/>
  <c r="AP29" i="86" s="1"/>
  <c r="AE30" i="105"/>
  <c r="AF29" i="86"/>
  <c r="AO29" i="86" s="1"/>
  <c r="AI32" i="41"/>
  <c r="AF30" i="105"/>
  <c r="AO30" i="105" s="1"/>
  <c r="AI30" i="97"/>
  <c r="AG30" i="105"/>
  <c r="AP30" i="105" s="1"/>
  <c r="AG30" i="49"/>
  <c r="AP30" i="49" s="1"/>
  <c r="AF30" i="49"/>
  <c r="AO30" i="49" s="1"/>
  <c r="X32" i="47"/>
  <c r="Z32" i="47" s="1"/>
  <c r="AE32" i="47" s="1"/>
  <c r="W29" i="43"/>
  <c r="Z29" i="91"/>
  <c r="AF30" i="48"/>
  <c r="AO30" i="48" s="1"/>
  <c r="Z30" i="13"/>
  <c r="W31" i="96"/>
  <c r="Y31" i="96" s="1"/>
  <c r="AF32" i="89"/>
  <c r="AO32" i="89" s="1"/>
  <c r="Z29" i="83"/>
  <c r="AE29" i="83" s="1"/>
  <c r="AN31" i="47"/>
  <c r="AE30" i="96"/>
  <c r="AG32" i="89"/>
  <c r="AP32" i="89" s="1"/>
  <c r="AF30" i="96"/>
  <c r="AO30" i="96" s="1"/>
  <c r="W33" i="89"/>
  <c r="Y33" i="89" s="1"/>
  <c r="AE29" i="84"/>
  <c r="AN29" i="84" s="1"/>
  <c r="Z29" i="42"/>
  <c r="W30" i="84"/>
  <c r="AF30" i="98"/>
  <c r="AO30" i="98" s="1"/>
  <c r="AG30" i="98"/>
  <c r="AP30" i="98" s="1"/>
  <c r="W31" i="48"/>
  <c r="X31" i="48" s="1"/>
  <c r="W31" i="98"/>
  <c r="Z32" i="53"/>
  <c r="AG32" i="53" s="1"/>
  <c r="AP32" i="53" s="1"/>
  <c r="AF29" i="84"/>
  <c r="AO29" i="84" s="1"/>
  <c r="Z31" i="87"/>
  <c r="AG31" i="87" s="1"/>
  <c r="AP31" i="87" s="1"/>
  <c r="Z30" i="103"/>
  <c r="W31" i="103" s="1"/>
  <c r="Z31" i="16"/>
  <c r="W32" i="16" s="1"/>
  <c r="Z29" i="95"/>
  <c r="AF29" i="95" s="1"/>
  <c r="AO29" i="95" s="1"/>
  <c r="Z29" i="52"/>
  <c r="W30" i="52" s="1"/>
  <c r="Z30" i="55"/>
  <c r="AE30" i="55" s="1"/>
  <c r="Z30" i="35"/>
  <c r="AG30" i="35" s="1"/>
  <c r="AP30" i="35" s="1"/>
  <c r="Z31" i="97"/>
  <c r="AG31" i="97" s="1"/>
  <c r="AP31" i="97" s="1"/>
  <c r="W30" i="95"/>
  <c r="AE32" i="46"/>
  <c r="AF32" i="46"/>
  <c r="AO32" i="46" s="1"/>
  <c r="AG32" i="46"/>
  <c r="AP32" i="46" s="1"/>
  <c r="W33" i="46"/>
  <c r="AH29" i="83"/>
  <c r="AQ29" i="83" s="1"/>
  <c r="AI28" i="11"/>
  <c r="AN28" i="11"/>
  <c r="AR30" i="97"/>
  <c r="AH29" i="42"/>
  <c r="AQ29" i="42" s="1"/>
  <c r="AE29" i="54"/>
  <c r="AG29" i="54"/>
  <c r="AP29" i="54" s="1"/>
  <c r="AF29" i="54"/>
  <c r="AO29" i="54" s="1"/>
  <c r="W30" i="54"/>
  <c r="AH32" i="53"/>
  <c r="AQ32" i="53" s="1"/>
  <c r="AE31" i="44"/>
  <c r="AF31" i="44"/>
  <c r="AO31" i="44" s="1"/>
  <c r="AG31" i="44"/>
  <c r="AP31" i="44" s="1"/>
  <c r="W32" i="44"/>
  <c r="AR29" i="13"/>
  <c r="AI28" i="43"/>
  <c r="AN28" i="43"/>
  <c r="AH29" i="32"/>
  <c r="AQ29" i="32" s="1"/>
  <c r="AI30" i="49"/>
  <c r="AN30" i="49"/>
  <c r="X33" i="89"/>
  <c r="AN31" i="94"/>
  <c r="AI31" i="94"/>
  <c r="Y31" i="105"/>
  <c r="X31" i="105"/>
  <c r="AR28" i="92"/>
  <c r="AH33" i="41"/>
  <c r="AQ33" i="41" s="1"/>
  <c r="AR29" i="51"/>
  <c r="W30" i="91"/>
  <c r="AG29" i="91"/>
  <c r="AP29" i="91" s="1"/>
  <c r="AF29" i="91"/>
  <c r="AO29" i="91" s="1"/>
  <c r="AE29" i="91"/>
  <c r="AR27" i="101"/>
  <c r="AE29" i="50"/>
  <c r="AG29" i="50"/>
  <c r="AP29" i="50" s="1"/>
  <c r="W30" i="50"/>
  <c r="AF29" i="50"/>
  <c r="AO29" i="50" s="1"/>
  <c r="AH30" i="51"/>
  <c r="AQ30" i="51" s="1"/>
  <c r="AR28" i="102"/>
  <c r="AG29" i="42"/>
  <c r="AP29" i="42" s="1"/>
  <c r="W30" i="42"/>
  <c r="AE29" i="42"/>
  <c r="AF29" i="42"/>
  <c r="AO29" i="42" s="1"/>
  <c r="Z33" i="41"/>
  <c r="AF31" i="18"/>
  <c r="AO31" i="18" s="1"/>
  <c r="AG31" i="18"/>
  <c r="AP31" i="18" s="1"/>
  <c r="AE31" i="18"/>
  <c r="W32" i="18"/>
  <c r="AF29" i="104"/>
  <c r="AO29" i="104" s="1"/>
  <c r="AG29" i="104"/>
  <c r="AP29" i="104" s="1"/>
  <c r="AE29" i="104"/>
  <c r="W30" i="104"/>
  <c r="AR28" i="32"/>
  <c r="AH32" i="15"/>
  <c r="AQ32" i="15" s="1"/>
  <c r="AH30" i="35"/>
  <c r="AQ30" i="35" s="1"/>
  <c r="AH29" i="102"/>
  <c r="AQ29" i="102" s="1"/>
  <c r="Z29" i="32"/>
  <c r="Y31" i="49"/>
  <c r="X31" i="49"/>
  <c r="AN32" i="89"/>
  <c r="AH28" i="101"/>
  <c r="AQ28" i="101" s="1"/>
  <c r="AR28" i="91"/>
  <c r="AH29" i="95"/>
  <c r="AQ29" i="95" s="1"/>
  <c r="W31" i="90"/>
  <c r="AG30" i="90"/>
  <c r="AP30" i="90" s="1"/>
  <c r="AF30" i="90"/>
  <c r="AO30" i="90" s="1"/>
  <c r="AE30" i="90"/>
  <c r="AG30" i="13"/>
  <c r="AP30" i="13" s="1"/>
  <c r="AF30" i="13"/>
  <c r="AO30" i="13" s="1"/>
  <c r="W31" i="13"/>
  <c r="AE30" i="13"/>
  <c r="AH30" i="55"/>
  <c r="AQ30" i="55" s="1"/>
  <c r="AH31" i="97"/>
  <c r="AQ31" i="97" s="1"/>
  <c r="AN29" i="86"/>
  <c r="AI29" i="86"/>
  <c r="Y29" i="43"/>
  <c r="X29" i="43"/>
  <c r="Z28" i="101"/>
  <c r="AR28" i="83"/>
  <c r="AH29" i="92"/>
  <c r="AQ29" i="92" s="1"/>
  <c r="AR32" i="41"/>
  <c r="W31" i="88"/>
  <c r="AG30" i="88"/>
  <c r="AP30" i="88" s="1"/>
  <c r="AF30" i="88"/>
  <c r="AO30" i="88" s="1"/>
  <c r="AE30" i="88"/>
  <c r="Y29" i="10"/>
  <c r="X29" i="10"/>
  <c r="AR31" i="53"/>
  <c r="AN30" i="105"/>
  <c r="AI30" i="105"/>
  <c r="AR31" i="85"/>
  <c r="W30" i="99"/>
  <c r="AG29" i="99"/>
  <c r="AP29" i="99" s="1"/>
  <c r="AF29" i="99"/>
  <c r="AO29" i="99" s="1"/>
  <c r="AE29" i="99"/>
  <c r="Z32" i="15"/>
  <c r="Z29" i="102"/>
  <c r="Y31" i="48"/>
  <c r="Y31" i="98"/>
  <c r="X31" i="98"/>
  <c r="AE29" i="52"/>
  <c r="AF29" i="52"/>
  <c r="AO29" i="52" s="1"/>
  <c r="AG29" i="52"/>
  <c r="AP29" i="52" s="1"/>
  <c r="W32" i="87"/>
  <c r="AE32" i="100"/>
  <c r="W33" i="100"/>
  <c r="AG32" i="100"/>
  <c r="AP32" i="100" s="1"/>
  <c r="AF32" i="100"/>
  <c r="AO32" i="100" s="1"/>
  <c r="Y32" i="94"/>
  <c r="X32" i="94"/>
  <c r="AN29" i="45"/>
  <c r="AI29" i="45"/>
  <c r="AH32" i="85"/>
  <c r="AQ32" i="85" s="1"/>
  <c r="AR29" i="103"/>
  <c r="AR29" i="55"/>
  <c r="AR28" i="95"/>
  <c r="Y30" i="45"/>
  <c r="X30" i="45"/>
  <c r="Z32" i="85"/>
  <c r="AR31" i="15"/>
  <c r="Z29" i="92"/>
  <c r="AH29" i="52"/>
  <c r="AQ29" i="52" s="1"/>
  <c r="AN28" i="10"/>
  <c r="AI28" i="10"/>
  <c r="Z30" i="51"/>
  <c r="AH31" i="16"/>
  <c r="AQ31" i="16" s="1"/>
  <c r="Y30" i="84"/>
  <c r="X30" i="84"/>
  <c r="Y29" i="11"/>
  <c r="X29" i="11"/>
  <c r="Y31" i="82"/>
  <c r="X31" i="82"/>
  <c r="AR31" i="47"/>
  <c r="AR28" i="52"/>
  <c r="W30" i="93"/>
  <c r="AG29" i="93"/>
  <c r="AP29" i="93" s="1"/>
  <c r="AF29" i="93"/>
  <c r="AO29" i="93" s="1"/>
  <c r="AE29" i="93"/>
  <c r="AE30" i="35"/>
  <c r="W31" i="35"/>
  <c r="AN30" i="96"/>
  <c r="AN30" i="98"/>
  <c r="AR30" i="16"/>
  <c r="AE29" i="20"/>
  <c r="W30" i="20"/>
  <c r="AF29" i="20"/>
  <c r="AO29" i="20" s="1"/>
  <c r="AG29" i="20"/>
  <c r="AP29" i="20" s="1"/>
  <c r="AR28" i="42"/>
  <c r="AH31" i="87"/>
  <c r="AQ31" i="87" s="1"/>
  <c r="AH30" i="13"/>
  <c r="AQ30" i="13" s="1"/>
  <c r="AH30" i="103"/>
  <c r="AQ30" i="103" s="1"/>
  <c r="AN30" i="82"/>
  <c r="AI30" i="82"/>
  <c r="AR29" i="35"/>
  <c r="AR30" i="87"/>
  <c r="Y30" i="86"/>
  <c r="X30" i="86"/>
  <c r="AH32" i="47"/>
  <c r="AQ32" i="47" s="1"/>
  <c r="AH29" i="91"/>
  <c r="AQ29" i="91" s="1"/>
  <c r="AI30" i="48"/>
  <c r="AN30" i="48"/>
  <c r="AG29" i="95" l="1"/>
  <c r="AP29" i="95" s="1"/>
  <c r="AG32" i="47"/>
  <c r="AP32" i="47" s="1"/>
  <c r="AF31" i="16"/>
  <c r="AO31" i="16" s="1"/>
  <c r="AE32" i="53"/>
  <c r="AN32" i="53" s="1"/>
  <c r="Z29" i="10"/>
  <c r="AI30" i="98"/>
  <c r="AR30" i="98" s="1"/>
  <c r="AF30" i="35"/>
  <c r="AO30" i="35" s="1"/>
  <c r="AE31" i="87"/>
  <c r="Z31" i="48"/>
  <c r="AF31" i="87"/>
  <c r="AO31" i="87" s="1"/>
  <c r="X31" i="96"/>
  <c r="Z31" i="96" s="1"/>
  <c r="W30" i="83"/>
  <c r="Y30" i="83" s="1"/>
  <c r="Z33" i="89"/>
  <c r="AF33" i="89" s="1"/>
  <c r="AO33" i="89" s="1"/>
  <c r="AI30" i="96"/>
  <c r="AR30" i="96" s="1"/>
  <c r="Z31" i="98"/>
  <c r="AF30" i="103"/>
  <c r="AO30" i="103" s="1"/>
  <c r="AF29" i="83"/>
  <c r="AO29" i="83" s="1"/>
  <c r="AG29" i="83"/>
  <c r="AP29" i="83" s="1"/>
  <c r="AG31" i="16"/>
  <c r="AP31" i="16" s="1"/>
  <c r="AI29" i="84"/>
  <c r="AR29" i="84" s="1"/>
  <c r="W33" i="47"/>
  <c r="X33" i="47" s="1"/>
  <c r="AF32" i="47"/>
  <c r="AO32" i="47" s="1"/>
  <c r="Z30" i="45"/>
  <c r="W31" i="45" s="1"/>
  <c r="AI32" i="89"/>
  <c r="AR32" i="89" s="1"/>
  <c r="AE31" i="16"/>
  <c r="AI31" i="16" s="1"/>
  <c r="AG30" i="103"/>
  <c r="AP30" i="103" s="1"/>
  <c r="AE31" i="97"/>
  <c r="AN31" i="97" s="1"/>
  <c r="AF32" i="53"/>
  <c r="AO32" i="53" s="1"/>
  <c r="W32" i="97"/>
  <c r="Y32" i="97" s="1"/>
  <c r="W31" i="55"/>
  <c r="AE30" i="103"/>
  <c r="AN30" i="103" s="1"/>
  <c r="AE29" i="95"/>
  <c r="AI29" i="95" s="1"/>
  <c r="W33" i="53"/>
  <c r="Y33" i="53" s="1"/>
  <c r="Z32" i="94"/>
  <c r="W33" i="94" s="1"/>
  <c r="AF31" i="97"/>
  <c r="AO31" i="97" s="1"/>
  <c r="AF30" i="55"/>
  <c r="AO30" i="55" s="1"/>
  <c r="AG30" i="55"/>
  <c r="AP30" i="55" s="1"/>
  <c r="Z31" i="105"/>
  <c r="W32" i="105" s="1"/>
  <c r="AF29" i="92"/>
  <c r="AO29" i="92" s="1"/>
  <c r="AE29" i="92"/>
  <c r="W30" i="92"/>
  <c r="AG29" i="92"/>
  <c r="AP29" i="92" s="1"/>
  <c r="AH30" i="86"/>
  <c r="AQ30" i="86" s="1"/>
  <c r="Y30" i="95"/>
  <c r="X30" i="95"/>
  <c r="Y30" i="20"/>
  <c r="X30" i="20"/>
  <c r="AH29" i="11"/>
  <c r="AQ29" i="11" s="1"/>
  <c r="AI29" i="52"/>
  <c r="AN29" i="52"/>
  <c r="Y30" i="99"/>
  <c r="X30" i="99"/>
  <c r="AR29" i="86"/>
  <c r="AN30" i="90"/>
  <c r="AI30" i="90"/>
  <c r="W30" i="32"/>
  <c r="AE29" i="32"/>
  <c r="AF29" i="32"/>
  <c r="AO29" i="32" s="1"/>
  <c r="AG29" i="32"/>
  <c r="AP29" i="32" s="1"/>
  <c r="AI31" i="18"/>
  <c r="AN31" i="18"/>
  <c r="Y30" i="42"/>
  <c r="X30" i="42"/>
  <c r="AR28" i="43"/>
  <c r="AN31" i="44"/>
  <c r="AI31" i="44"/>
  <c r="AI32" i="46"/>
  <c r="AN32" i="46"/>
  <c r="AN29" i="83"/>
  <c r="AI32" i="47"/>
  <c r="AN32" i="47"/>
  <c r="Z30" i="86"/>
  <c r="AR30" i="82"/>
  <c r="AN29" i="20"/>
  <c r="AI29" i="20"/>
  <c r="AN29" i="93"/>
  <c r="AI29" i="93"/>
  <c r="Z29" i="11"/>
  <c r="AH31" i="98"/>
  <c r="AQ31" i="98" s="1"/>
  <c r="W30" i="102"/>
  <c r="AG29" i="102"/>
  <c r="AP29" i="102" s="1"/>
  <c r="AF29" i="102"/>
  <c r="AO29" i="102" s="1"/>
  <c r="AE29" i="102"/>
  <c r="AH29" i="10"/>
  <c r="AQ29" i="10" s="1"/>
  <c r="Y31" i="88"/>
  <c r="X31" i="88"/>
  <c r="Y31" i="103"/>
  <c r="X31" i="103"/>
  <c r="Y30" i="104"/>
  <c r="X30" i="104"/>
  <c r="AN29" i="91"/>
  <c r="AI29" i="91"/>
  <c r="AH31" i="96"/>
  <c r="AQ31" i="96" s="1"/>
  <c r="Y30" i="54"/>
  <c r="X30" i="54"/>
  <c r="AE30" i="45"/>
  <c r="AG30" i="45"/>
  <c r="AP30" i="45" s="1"/>
  <c r="AN31" i="87"/>
  <c r="AI31" i="87"/>
  <c r="AE31" i="48"/>
  <c r="AF31" i="48"/>
  <c r="AO31" i="48" s="1"/>
  <c r="W32" i="48"/>
  <c r="AG31" i="48"/>
  <c r="AP31" i="48" s="1"/>
  <c r="AI29" i="42"/>
  <c r="AN29" i="42"/>
  <c r="AH31" i="105"/>
  <c r="AQ31" i="105" s="1"/>
  <c r="Y31" i="35"/>
  <c r="X31" i="35"/>
  <c r="W31" i="51"/>
  <c r="AE30" i="51"/>
  <c r="AF30" i="51"/>
  <c r="AO30" i="51" s="1"/>
  <c r="AG30" i="51"/>
  <c r="AP30" i="51" s="1"/>
  <c r="AE29" i="10"/>
  <c r="W30" i="10"/>
  <c r="AF29" i="10"/>
  <c r="AO29" i="10" s="1"/>
  <c r="AG29" i="10"/>
  <c r="AP29" i="10" s="1"/>
  <c r="AN30" i="13"/>
  <c r="AI30" i="13"/>
  <c r="AI29" i="104"/>
  <c r="AN29" i="104"/>
  <c r="Y30" i="50"/>
  <c r="X30" i="50"/>
  <c r="AR31" i="94"/>
  <c r="Y32" i="16"/>
  <c r="X32" i="16"/>
  <c r="Y32" i="18"/>
  <c r="X32" i="18"/>
  <c r="AR30" i="49"/>
  <c r="AE32" i="85"/>
  <c r="W33" i="85"/>
  <c r="AG32" i="85"/>
  <c r="AP32" i="85" s="1"/>
  <c r="AF32" i="85"/>
  <c r="AO32" i="85" s="1"/>
  <c r="AF31" i="98"/>
  <c r="AO31" i="98" s="1"/>
  <c r="AE31" i="98"/>
  <c r="W32" i="98"/>
  <c r="AG31" i="98"/>
  <c r="AP31" i="98" s="1"/>
  <c r="AN30" i="35"/>
  <c r="AH31" i="82"/>
  <c r="AQ31" i="82" s="1"/>
  <c r="AH30" i="84"/>
  <c r="AQ30" i="84" s="1"/>
  <c r="AR28" i="10"/>
  <c r="Y30" i="52"/>
  <c r="X30" i="52"/>
  <c r="AN29" i="99"/>
  <c r="AI29" i="99"/>
  <c r="AR30" i="105"/>
  <c r="AH29" i="43"/>
  <c r="AQ29" i="43" s="1"/>
  <c r="Y31" i="13"/>
  <c r="X31" i="13"/>
  <c r="Y31" i="90"/>
  <c r="X31" i="90"/>
  <c r="AH31" i="49"/>
  <c r="AQ31" i="49" s="1"/>
  <c r="AE33" i="41"/>
  <c r="AF33" i="41"/>
  <c r="AO33" i="41" s="1"/>
  <c r="W34" i="41"/>
  <c r="AG33" i="41"/>
  <c r="AP33" i="41" s="1"/>
  <c r="Y32" i="44"/>
  <c r="X32" i="44"/>
  <c r="Y33" i="46"/>
  <c r="X33" i="46"/>
  <c r="AN30" i="55"/>
  <c r="AF32" i="94"/>
  <c r="AO32" i="94" s="1"/>
  <c r="AE32" i="94"/>
  <c r="AR30" i="48"/>
  <c r="AR29" i="45"/>
  <c r="Y32" i="87"/>
  <c r="X32" i="87"/>
  <c r="W33" i="15"/>
  <c r="AE32" i="15"/>
  <c r="AG32" i="15"/>
  <c r="AP32" i="15" s="1"/>
  <c r="AF32" i="15"/>
  <c r="AO32" i="15" s="1"/>
  <c r="AF28" i="101"/>
  <c r="AO28" i="101" s="1"/>
  <c r="AE28" i="101"/>
  <c r="AG28" i="101"/>
  <c r="AP28" i="101" s="1"/>
  <c r="W29" i="101"/>
  <c r="AH30" i="45"/>
  <c r="AQ30" i="45" s="1"/>
  <c r="Y33" i="100"/>
  <c r="X33" i="100"/>
  <c r="Y30" i="93"/>
  <c r="X30" i="93"/>
  <c r="Z31" i="82"/>
  <c r="Z30" i="84"/>
  <c r="AH32" i="94"/>
  <c r="AQ32" i="94" s="1"/>
  <c r="AN32" i="100"/>
  <c r="AI32" i="100"/>
  <c r="AH31" i="48"/>
  <c r="AQ31" i="48" s="1"/>
  <c r="AN30" i="88"/>
  <c r="AI30" i="88"/>
  <c r="Z29" i="43"/>
  <c r="Z31" i="49"/>
  <c r="AI29" i="50"/>
  <c r="AN29" i="50"/>
  <c r="Y30" i="91"/>
  <c r="X30" i="91"/>
  <c r="AH33" i="89"/>
  <c r="AQ33" i="89" s="1"/>
  <c r="AI29" i="54"/>
  <c r="AN29" i="54"/>
  <c r="AR28" i="11"/>
  <c r="Y31" i="55"/>
  <c r="X31" i="55"/>
  <c r="AG31" i="96" l="1"/>
  <c r="AP31" i="96" s="1"/>
  <c r="AF31" i="96"/>
  <c r="AO31" i="96" s="1"/>
  <c r="AE31" i="96"/>
  <c r="W32" i="96"/>
  <c r="Y33" i="47"/>
  <c r="Z33" i="47" s="1"/>
  <c r="AF33" i="47" s="1"/>
  <c r="AO33" i="47" s="1"/>
  <c r="AI30" i="55"/>
  <c r="Z31" i="13"/>
  <c r="AI30" i="35"/>
  <c r="AI30" i="103"/>
  <c r="AN31" i="16"/>
  <c r="X33" i="53"/>
  <c r="W34" i="89"/>
  <c r="AG31" i="105"/>
  <c r="AP31" i="105" s="1"/>
  <c r="AG32" i="94"/>
  <c r="AP32" i="94" s="1"/>
  <c r="AF30" i="45"/>
  <c r="AO30" i="45" s="1"/>
  <c r="AI32" i="53"/>
  <c r="AN29" i="95"/>
  <c r="AE33" i="89"/>
  <c r="X30" i="83"/>
  <c r="AH30" i="83" s="1"/>
  <c r="AQ30" i="83" s="1"/>
  <c r="AG33" i="89"/>
  <c r="AP33" i="89" s="1"/>
  <c r="AF31" i="105"/>
  <c r="AO31" i="105" s="1"/>
  <c r="AI29" i="83"/>
  <c r="AE31" i="105"/>
  <c r="AI31" i="105" s="1"/>
  <c r="Z32" i="18"/>
  <c r="Z33" i="46"/>
  <c r="AE33" i="46" s="1"/>
  <c r="X32" i="97"/>
  <c r="Z32" i="97" s="1"/>
  <c r="AI31" i="97"/>
  <c r="AR31" i="97" s="1"/>
  <c r="Z31" i="55"/>
  <c r="AE31" i="55" s="1"/>
  <c r="Z33" i="100"/>
  <c r="AE33" i="100" s="1"/>
  <c r="Z30" i="52"/>
  <c r="AE30" i="52" s="1"/>
  <c r="Z30" i="42"/>
  <c r="AF30" i="42" s="1"/>
  <c r="AO30" i="42" s="1"/>
  <c r="Z31" i="90"/>
  <c r="AG31" i="90" s="1"/>
  <c r="AP31" i="90" s="1"/>
  <c r="Z30" i="104"/>
  <c r="AE30" i="104" s="1"/>
  <c r="Z30" i="54"/>
  <c r="W31" i="54" s="1"/>
  <c r="AE30" i="42"/>
  <c r="AG30" i="42"/>
  <c r="AP30" i="42" s="1"/>
  <c r="Y34" i="41"/>
  <c r="X34" i="41"/>
  <c r="AH31" i="88"/>
  <c r="AQ31" i="88" s="1"/>
  <c r="AR29" i="93"/>
  <c r="Y34" i="89"/>
  <c r="X34" i="89"/>
  <c r="AH32" i="97"/>
  <c r="AQ32" i="97" s="1"/>
  <c r="W31" i="84"/>
  <c r="AG30" i="84"/>
  <c r="AP30" i="84" s="1"/>
  <c r="AF30" i="84"/>
  <c r="AO30" i="84" s="1"/>
  <c r="AE30" i="84"/>
  <c r="Y29" i="101"/>
  <c r="X29" i="101"/>
  <c r="AN32" i="15"/>
  <c r="AI32" i="15"/>
  <c r="Y33" i="94"/>
  <c r="X33" i="94"/>
  <c r="AH32" i="44"/>
  <c r="AQ32" i="44" s="1"/>
  <c r="AH32" i="16"/>
  <c r="AQ32" i="16" s="1"/>
  <c r="Y32" i="96"/>
  <c r="X32" i="96"/>
  <c r="AN30" i="51"/>
  <c r="AI30" i="51"/>
  <c r="AR29" i="42"/>
  <c r="Z31" i="88"/>
  <c r="AH33" i="53"/>
  <c r="AQ33" i="53" s="1"/>
  <c r="AR32" i="46"/>
  <c r="AI29" i="32"/>
  <c r="AN29" i="32"/>
  <c r="AH30" i="99"/>
  <c r="AQ30" i="99" s="1"/>
  <c r="AH30" i="95"/>
  <c r="AQ30" i="95" s="1"/>
  <c r="AI33" i="89"/>
  <c r="AN33" i="89"/>
  <c r="AR29" i="50"/>
  <c r="AE31" i="82"/>
  <c r="W32" i="82"/>
  <c r="AG31" i="82"/>
  <c r="AP31" i="82" s="1"/>
  <c r="AF31" i="82"/>
  <c r="AO31" i="82" s="1"/>
  <c r="AH33" i="100"/>
  <c r="AQ33" i="100" s="1"/>
  <c r="Y33" i="15"/>
  <c r="X33" i="15"/>
  <c r="Z32" i="44"/>
  <c r="AI33" i="41"/>
  <c r="AN33" i="41"/>
  <c r="AH31" i="13"/>
  <c r="AQ31" i="13" s="1"/>
  <c r="AH32" i="18"/>
  <c r="AQ32" i="18" s="1"/>
  <c r="Z32" i="16"/>
  <c r="AR29" i="104"/>
  <c r="Y31" i="51"/>
  <c r="X31" i="51"/>
  <c r="Y30" i="102"/>
  <c r="X30" i="102"/>
  <c r="AR29" i="20"/>
  <c r="AR32" i="53"/>
  <c r="AR31" i="44"/>
  <c r="Y30" i="32"/>
  <c r="X30" i="32"/>
  <c r="Z30" i="99"/>
  <c r="Z30" i="95"/>
  <c r="AN31" i="105"/>
  <c r="AH31" i="55"/>
  <c r="AQ31" i="55" s="1"/>
  <c r="AR29" i="54"/>
  <c r="AE31" i="49"/>
  <c r="W32" i="49"/>
  <c r="AF31" i="49"/>
  <c r="AO31" i="49" s="1"/>
  <c r="AG31" i="49"/>
  <c r="AP31" i="49" s="1"/>
  <c r="AR32" i="100"/>
  <c r="AH30" i="93"/>
  <c r="AQ30" i="93" s="1"/>
  <c r="AI28" i="101"/>
  <c r="AN28" i="101"/>
  <c r="AH32" i="87"/>
  <c r="AQ32" i="87" s="1"/>
  <c r="AR30" i="55"/>
  <c r="W32" i="13"/>
  <c r="AG31" i="13"/>
  <c r="AP31" i="13" s="1"/>
  <c r="AF31" i="13"/>
  <c r="AO31" i="13" s="1"/>
  <c r="AE31" i="13"/>
  <c r="AR29" i="99"/>
  <c r="AR30" i="35"/>
  <c r="AG32" i="18"/>
  <c r="AP32" i="18" s="1"/>
  <c r="AE32" i="18"/>
  <c r="W33" i="18"/>
  <c r="AF32" i="18"/>
  <c r="AO32" i="18" s="1"/>
  <c r="Y30" i="10"/>
  <c r="X30" i="10"/>
  <c r="AH31" i="35"/>
  <c r="AQ31" i="35" s="1"/>
  <c r="Y32" i="48"/>
  <c r="X32" i="48"/>
  <c r="Y31" i="45"/>
  <c r="X31" i="45"/>
  <c r="AH31" i="103"/>
  <c r="AQ31" i="103" s="1"/>
  <c r="Z33" i="53"/>
  <c r="AR30" i="90"/>
  <c r="AN31" i="98"/>
  <c r="AI31" i="98"/>
  <c r="AH33" i="47"/>
  <c r="AQ33" i="47" s="1"/>
  <c r="AR31" i="16"/>
  <c r="AH30" i="91"/>
  <c r="AQ30" i="91" s="1"/>
  <c r="Z30" i="93"/>
  <c r="Z32" i="87"/>
  <c r="AN32" i="94"/>
  <c r="AI32" i="94"/>
  <c r="AH33" i="46"/>
  <c r="AQ33" i="46" s="1"/>
  <c r="Y33" i="85"/>
  <c r="X33" i="85"/>
  <c r="AN31" i="96"/>
  <c r="AI31" i="96"/>
  <c r="AH30" i="50"/>
  <c r="AQ30" i="50" s="1"/>
  <c r="AN29" i="10"/>
  <c r="AI29" i="10"/>
  <c r="Z31" i="35"/>
  <c r="AR29" i="91"/>
  <c r="Z31" i="103"/>
  <c r="AR32" i="47"/>
  <c r="AR29" i="95"/>
  <c r="AR31" i="18"/>
  <c r="AH30" i="20"/>
  <c r="AQ30" i="20" s="1"/>
  <c r="Y30" i="92"/>
  <c r="X30" i="92"/>
  <c r="AG33" i="46"/>
  <c r="AP33" i="46" s="1"/>
  <c r="AR31" i="87"/>
  <c r="AH30" i="104"/>
  <c r="AQ30" i="104" s="1"/>
  <c r="AF30" i="86"/>
  <c r="AO30" i="86" s="1"/>
  <c r="AE30" i="86"/>
  <c r="AG30" i="86"/>
  <c r="AP30" i="86" s="1"/>
  <c r="W31" i="86"/>
  <c r="AR29" i="83"/>
  <c r="AH30" i="42"/>
  <c r="AQ30" i="42" s="1"/>
  <c r="AE29" i="43"/>
  <c r="AG29" i="43"/>
  <c r="AP29" i="43" s="1"/>
  <c r="AF29" i="43"/>
  <c r="AO29" i="43" s="1"/>
  <c r="W30" i="43"/>
  <c r="Z30" i="91"/>
  <c r="AR30" i="88"/>
  <c r="AH31" i="90"/>
  <c r="AQ31" i="90" s="1"/>
  <c r="AH30" i="52"/>
  <c r="AQ30" i="52" s="1"/>
  <c r="Y32" i="98"/>
  <c r="X32" i="98"/>
  <c r="AN32" i="85"/>
  <c r="AI32" i="85"/>
  <c r="AR30" i="103"/>
  <c r="Z30" i="50"/>
  <c r="AR30" i="13"/>
  <c r="AI31" i="48"/>
  <c r="AN31" i="48"/>
  <c r="AN30" i="45"/>
  <c r="AI30" i="45"/>
  <c r="AH30" i="54"/>
  <c r="AQ30" i="54" s="1"/>
  <c r="AN29" i="102"/>
  <c r="AI29" i="102"/>
  <c r="AF29" i="11"/>
  <c r="AO29" i="11" s="1"/>
  <c r="AG29" i="11"/>
  <c r="AP29" i="11" s="1"/>
  <c r="W30" i="11"/>
  <c r="AE29" i="11"/>
  <c r="AR29" i="52"/>
  <c r="Z30" i="20"/>
  <c r="AN29" i="92"/>
  <c r="AI29" i="92"/>
  <c r="Y32" i="105"/>
  <c r="X32" i="105"/>
  <c r="AG30" i="52" l="1"/>
  <c r="AP30" i="52" s="1"/>
  <c r="W32" i="90"/>
  <c r="Y32" i="90" s="1"/>
  <c r="Z30" i="83"/>
  <c r="AG30" i="83" s="1"/>
  <c r="AP30" i="83" s="1"/>
  <c r="W31" i="42"/>
  <c r="Y31" i="42" s="1"/>
  <c r="AE30" i="54"/>
  <c r="AF33" i="46"/>
  <c r="AO33" i="46" s="1"/>
  <c r="Z34" i="41"/>
  <c r="W34" i="46"/>
  <c r="AE30" i="83"/>
  <c r="AN30" i="83" s="1"/>
  <c r="W31" i="83"/>
  <c r="AF30" i="104"/>
  <c r="AO30" i="104" s="1"/>
  <c r="AF30" i="83"/>
  <c r="AO30" i="83" s="1"/>
  <c r="W31" i="104"/>
  <c r="Y31" i="104" s="1"/>
  <c r="AG30" i="104"/>
  <c r="AP30" i="104" s="1"/>
  <c r="AE33" i="47"/>
  <c r="AN33" i="47" s="1"/>
  <c r="Z32" i="48"/>
  <c r="AG32" i="48" s="1"/>
  <c r="AP32" i="48" s="1"/>
  <c r="AF33" i="100"/>
  <c r="AO33" i="100" s="1"/>
  <c r="AF30" i="52"/>
  <c r="AO30" i="52" s="1"/>
  <c r="AG31" i="55"/>
  <c r="AP31" i="55" s="1"/>
  <c r="AG33" i="47"/>
  <c r="AP33" i="47" s="1"/>
  <c r="AG33" i="100"/>
  <c r="AP33" i="100" s="1"/>
  <c r="AG30" i="54"/>
  <c r="AP30" i="54" s="1"/>
  <c r="W31" i="52"/>
  <c r="AF31" i="55"/>
  <c r="AO31" i="55" s="1"/>
  <c r="W34" i="47"/>
  <c r="X34" i="47" s="1"/>
  <c r="W34" i="100"/>
  <c r="Y34" i="100" s="1"/>
  <c r="AF30" i="54"/>
  <c r="AO30" i="54" s="1"/>
  <c r="W32" i="55"/>
  <c r="Y32" i="55" s="1"/>
  <c r="AE31" i="90"/>
  <c r="Z32" i="98"/>
  <c r="AE32" i="98" s="1"/>
  <c r="Z32" i="105"/>
  <c r="AE32" i="105" s="1"/>
  <c r="AF31" i="90"/>
  <c r="AO31" i="90" s="1"/>
  <c r="Z31" i="51"/>
  <c r="AE31" i="51" s="1"/>
  <c r="AE32" i="48"/>
  <c r="W33" i="48"/>
  <c r="AF32" i="48"/>
  <c r="AO32" i="48" s="1"/>
  <c r="AR32" i="94"/>
  <c r="AH30" i="32"/>
  <c r="AQ30" i="32" s="1"/>
  <c r="AH32" i="96"/>
  <c r="AQ32" i="96" s="1"/>
  <c r="AH29" i="101"/>
  <c r="AQ29" i="101" s="1"/>
  <c r="AE34" i="41"/>
  <c r="AF34" i="41"/>
  <c r="AO34" i="41" s="1"/>
  <c r="W35" i="41"/>
  <c r="AG34" i="41"/>
  <c r="AP34" i="41" s="1"/>
  <c r="AH31" i="45"/>
  <c r="AQ31" i="45" s="1"/>
  <c r="Y33" i="18"/>
  <c r="X33" i="18"/>
  <c r="Z30" i="32"/>
  <c r="AH33" i="15"/>
  <c r="AQ33" i="15" s="1"/>
  <c r="AE31" i="88"/>
  <c r="W32" i="88"/>
  <c r="AG31" i="88"/>
  <c r="AP31" i="88" s="1"/>
  <c r="AF31" i="88"/>
  <c r="AO31" i="88" s="1"/>
  <c r="Z32" i="96"/>
  <c r="AH33" i="94"/>
  <c r="AQ33" i="94" s="1"/>
  <c r="Z29" i="101"/>
  <c r="AH34" i="89"/>
  <c r="AQ34" i="89" s="1"/>
  <c r="AN30" i="104"/>
  <c r="X31" i="42"/>
  <c r="AH30" i="92"/>
  <c r="AQ30" i="92" s="1"/>
  <c r="W33" i="97"/>
  <c r="AG32" i="97"/>
  <c r="AP32" i="97" s="1"/>
  <c r="AF32" i="97"/>
  <c r="AO32" i="97" s="1"/>
  <c r="AE32" i="97"/>
  <c r="AN29" i="43"/>
  <c r="AI29" i="43"/>
  <c r="Z30" i="92"/>
  <c r="AR29" i="92"/>
  <c r="Y30" i="11"/>
  <c r="X30" i="11"/>
  <c r="AH32" i="98"/>
  <c r="AQ32" i="98" s="1"/>
  <c r="AI30" i="86"/>
  <c r="AN30" i="86"/>
  <c r="AF31" i="35"/>
  <c r="AO31" i="35" s="1"/>
  <c r="AG31" i="35"/>
  <c r="AP31" i="35" s="1"/>
  <c r="W32" i="35"/>
  <c r="AE31" i="35"/>
  <c r="W33" i="87"/>
  <c r="AG32" i="87"/>
  <c r="AP32" i="87" s="1"/>
  <c r="AF32" i="87"/>
  <c r="AO32" i="87" s="1"/>
  <c r="AE32" i="87"/>
  <c r="AR31" i="98"/>
  <c r="AE33" i="53"/>
  <c r="AF33" i="53"/>
  <c r="AO33" i="53" s="1"/>
  <c r="AG33" i="53"/>
  <c r="AP33" i="53" s="1"/>
  <c r="W34" i="53"/>
  <c r="Z31" i="45"/>
  <c r="AI32" i="18"/>
  <c r="AN32" i="18"/>
  <c r="AI31" i="13"/>
  <c r="AN31" i="13"/>
  <c r="Y32" i="49"/>
  <c r="X32" i="49"/>
  <c r="AR31" i="105"/>
  <c r="Z33" i="15"/>
  <c r="Y32" i="82"/>
  <c r="X32" i="82"/>
  <c r="Z33" i="94"/>
  <c r="Z34" i="89"/>
  <c r="Y31" i="52"/>
  <c r="X31" i="52"/>
  <c r="Y31" i="83"/>
  <c r="X31" i="83"/>
  <c r="AG32" i="105"/>
  <c r="AP32" i="105" s="1"/>
  <c r="AI30" i="42"/>
  <c r="AN30" i="42"/>
  <c r="AI29" i="11"/>
  <c r="AN29" i="11"/>
  <c r="AR31" i="96"/>
  <c r="AR30" i="45"/>
  <c r="AG30" i="50"/>
  <c r="AP30" i="50" s="1"/>
  <c r="AE30" i="50"/>
  <c r="AF30" i="50"/>
  <c r="AO30" i="50" s="1"/>
  <c r="W31" i="50"/>
  <c r="AG32" i="98"/>
  <c r="AP32" i="98" s="1"/>
  <c r="Y34" i="47"/>
  <c r="AH30" i="10"/>
  <c r="AQ30" i="10" s="1"/>
  <c r="AN33" i="100"/>
  <c r="AI31" i="49"/>
  <c r="AN31" i="49"/>
  <c r="AH30" i="102"/>
  <c r="AQ30" i="102" s="1"/>
  <c r="AN31" i="82"/>
  <c r="AI31" i="82"/>
  <c r="AN30" i="84"/>
  <c r="AI30" i="84"/>
  <c r="AI30" i="52"/>
  <c r="AN30" i="52"/>
  <c r="AR31" i="48"/>
  <c r="AH31" i="51"/>
  <c r="AQ31" i="51" s="1"/>
  <c r="W31" i="91"/>
  <c r="AG30" i="91"/>
  <c r="AP30" i="91" s="1"/>
  <c r="AF30" i="91"/>
  <c r="AO30" i="91" s="1"/>
  <c r="AE30" i="91"/>
  <c r="AR29" i="10"/>
  <c r="AH33" i="85"/>
  <c r="AQ33" i="85" s="1"/>
  <c r="W31" i="93"/>
  <c r="AG30" i="93"/>
  <c r="AP30" i="93" s="1"/>
  <c r="AF30" i="93"/>
  <c r="AO30" i="93" s="1"/>
  <c r="AE30" i="93"/>
  <c r="AG30" i="20"/>
  <c r="AP30" i="20" s="1"/>
  <c r="AF30" i="20"/>
  <c r="AO30" i="20" s="1"/>
  <c r="AE30" i="20"/>
  <c r="W31" i="20"/>
  <c r="Y30" i="43"/>
  <c r="X30" i="43"/>
  <c r="Y34" i="46"/>
  <c r="X34" i="46"/>
  <c r="Z33" i="85"/>
  <c r="AN31" i="90"/>
  <c r="AH32" i="48"/>
  <c r="AQ32" i="48" s="1"/>
  <c r="Z30" i="10"/>
  <c r="AF30" i="95"/>
  <c r="AO30" i="95" s="1"/>
  <c r="AE30" i="95"/>
  <c r="W31" i="95"/>
  <c r="AG30" i="95"/>
  <c r="AP30" i="95" s="1"/>
  <c r="Z30" i="102"/>
  <c r="AR33" i="89"/>
  <c r="AR29" i="32"/>
  <c r="AR30" i="51"/>
  <c r="AR32" i="15"/>
  <c r="Y31" i="54"/>
  <c r="X31" i="54"/>
  <c r="AH34" i="41"/>
  <c r="AQ34" i="41" s="1"/>
  <c r="AR32" i="85"/>
  <c r="Y31" i="86"/>
  <c r="X31" i="86"/>
  <c r="AE32" i="44"/>
  <c r="AF32" i="44"/>
  <c r="AO32" i="44" s="1"/>
  <c r="W33" i="44"/>
  <c r="AG32" i="44"/>
  <c r="AP32" i="44" s="1"/>
  <c r="Y31" i="84"/>
  <c r="X31" i="84"/>
  <c r="AH32" i="105"/>
  <c r="AQ32" i="105" s="1"/>
  <c r="AR29" i="102"/>
  <c r="AI33" i="46"/>
  <c r="AN33" i="46"/>
  <c r="AE31" i="103"/>
  <c r="W32" i="103"/>
  <c r="AG31" i="103"/>
  <c r="AP31" i="103" s="1"/>
  <c r="AF31" i="103"/>
  <c r="AO31" i="103" s="1"/>
  <c r="Y32" i="13"/>
  <c r="X32" i="13"/>
  <c r="AR28" i="101"/>
  <c r="W31" i="99"/>
  <c r="AG30" i="99"/>
  <c r="AP30" i="99" s="1"/>
  <c r="AF30" i="99"/>
  <c r="AO30" i="99" s="1"/>
  <c r="AE30" i="99"/>
  <c r="AE32" i="16"/>
  <c r="AF32" i="16"/>
  <c r="AO32" i="16" s="1"/>
  <c r="AG32" i="16"/>
  <c r="AP32" i="16" s="1"/>
  <c r="W33" i="16"/>
  <c r="AR33" i="41"/>
  <c r="AN30" i="54"/>
  <c r="AN31" i="55"/>
  <c r="AI30" i="83" l="1"/>
  <c r="W33" i="105"/>
  <c r="X31" i="104"/>
  <c r="X32" i="90"/>
  <c r="AI31" i="55"/>
  <c r="Z32" i="13"/>
  <c r="AG32" i="13" s="1"/>
  <c r="AP32" i="13" s="1"/>
  <c r="Z34" i="47"/>
  <c r="AI30" i="54"/>
  <c r="Z30" i="43"/>
  <c r="AG30" i="43" s="1"/>
  <c r="AP30" i="43" s="1"/>
  <c r="Z34" i="46"/>
  <c r="X34" i="100"/>
  <c r="Z34" i="100" s="1"/>
  <c r="W35" i="100" s="1"/>
  <c r="AI30" i="104"/>
  <c r="AR30" i="104" s="1"/>
  <c r="AI33" i="47"/>
  <c r="AR33" i="47" s="1"/>
  <c r="AG31" i="51"/>
  <c r="AP31" i="51" s="1"/>
  <c r="Z31" i="86"/>
  <c r="W32" i="51"/>
  <c r="X32" i="55"/>
  <c r="Z32" i="55" s="1"/>
  <c r="AI33" i="100"/>
  <c r="AR33" i="100" s="1"/>
  <c r="AF32" i="98"/>
  <c r="AO32" i="98" s="1"/>
  <c r="AF32" i="105"/>
  <c r="AO32" i="105" s="1"/>
  <c r="W33" i="98"/>
  <c r="Y33" i="98" s="1"/>
  <c r="Z33" i="18"/>
  <c r="AG33" i="18" s="1"/>
  <c r="AP33" i="18" s="1"/>
  <c r="AF31" i="51"/>
  <c r="AO31" i="51" s="1"/>
  <c r="Z31" i="84"/>
  <c r="W32" i="84" s="1"/>
  <c r="Z31" i="83"/>
  <c r="W32" i="83" s="1"/>
  <c r="Z32" i="49"/>
  <c r="AF32" i="49" s="1"/>
  <c r="AO32" i="49" s="1"/>
  <c r="AI31" i="90"/>
  <c r="Z32" i="82"/>
  <c r="AF32" i="82" s="1"/>
  <c r="AO32" i="82" s="1"/>
  <c r="Z32" i="90"/>
  <c r="AG32" i="90" s="1"/>
  <c r="AP32" i="90" s="1"/>
  <c r="Z31" i="104"/>
  <c r="AE31" i="104" s="1"/>
  <c r="AE30" i="43"/>
  <c r="AF30" i="43"/>
  <c r="AO30" i="43" s="1"/>
  <c r="W31" i="43"/>
  <c r="AE33" i="18"/>
  <c r="W33" i="13"/>
  <c r="AF32" i="13"/>
  <c r="AO32" i="13" s="1"/>
  <c r="AE32" i="13"/>
  <c r="AE31" i="45"/>
  <c r="AF31" i="45"/>
  <c r="AO31" i="45" s="1"/>
  <c r="W32" i="45"/>
  <c r="AG31" i="45"/>
  <c r="AP31" i="45" s="1"/>
  <c r="Y33" i="97"/>
  <c r="X33" i="97"/>
  <c r="AN31" i="103"/>
  <c r="AI31" i="103"/>
  <c r="AE30" i="10"/>
  <c r="AG30" i="10"/>
  <c r="AP30" i="10" s="1"/>
  <c r="W31" i="10"/>
  <c r="AF30" i="10"/>
  <c r="AO30" i="10" s="1"/>
  <c r="AH34" i="46"/>
  <c r="AQ34" i="46" s="1"/>
  <c r="Y31" i="20"/>
  <c r="X31" i="20"/>
  <c r="AN30" i="91"/>
  <c r="AI30" i="91"/>
  <c r="AR30" i="84"/>
  <c r="AH34" i="47"/>
  <c r="AQ34" i="47" s="1"/>
  <c r="AR30" i="42"/>
  <c r="AE33" i="94"/>
  <c r="W34" i="94"/>
  <c r="AG33" i="94"/>
  <c r="AP33" i="94" s="1"/>
  <c r="AF33" i="94"/>
  <c r="AO33" i="94" s="1"/>
  <c r="Y34" i="53"/>
  <c r="X34" i="53"/>
  <c r="AN32" i="87"/>
  <c r="AI32" i="87"/>
  <c r="AH30" i="11"/>
  <c r="AQ30" i="11" s="1"/>
  <c r="AR29" i="43"/>
  <c r="AI32" i="48"/>
  <c r="AN32" i="48"/>
  <c r="AF31" i="86"/>
  <c r="AO31" i="86" s="1"/>
  <c r="AE31" i="86"/>
  <c r="AG31" i="86"/>
  <c r="AP31" i="86" s="1"/>
  <c r="W32" i="86"/>
  <c r="Y32" i="35"/>
  <c r="X32" i="35"/>
  <c r="Y33" i="16"/>
  <c r="X33" i="16"/>
  <c r="AR30" i="54"/>
  <c r="Y31" i="99"/>
  <c r="X31" i="99"/>
  <c r="Y33" i="44"/>
  <c r="X33" i="44"/>
  <c r="W31" i="102"/>
  <c r="AG30" i="102"/>
  <c r="AP30" i="102" s="1"/>
  <c r="AF30" i="102"/>
  <c r="AO30" i="102" s="1"/>
  <c r="AE30" i="102"/>
  <c r="AI30" i="20"/>
  <c r="AN30" i="20"/>
  <c r="Y31" i="93"/>
  <c r="X31" i="93"/>
  <c r="AR31" i="49"/>
  <c r="Y31" i="50"/>
  <c r="X31" i="50"/>
  <c r="AN32" i="105"/>
  <c r="AH32" i="82"/>
  <c r="AQ32" i="82" s="1"/>
  <c r="AH32" i="49"/>
  <c r="AQ32" i="49" s="1"/>
  <c r="Z30" i="11"/>
  <c r="AF29" i="101"/>
  <c r="AO29" i="101" s="1"/>
  <c r="AE29" i="101"/>
  <c r="W30" i="101"/>
  <c r="AG29" i="101"/>
  <c r="AP29" i="101" s="1"/>
  <c r="Y32" i="88"/>
  <c r="X32" i="88"/>
  <c r="Y35" i="41"/>
  <c r="X35" i="41"/>
  <c r="Y32" i="103"/>
  <c r="X32" i="103"/>
  <c r="AH31" i="83"/>
  <c r="AQ31" i="83" s="1"/>
  <c r="AH31" i="54"/>
  <c r="AQ31" i="54" s="1"/>
  <c r="AR30" i="83"/>
  <c r="AR31" i="82"/>
  <c r="AE34" i="47"/>
  <c r="W35" i="47"/>
  <c r="AF34" i="47"/>
  <c r="AO34" i="47" s="1"/>
  <c r="AG34" i="47"/>
  <c r="AP34" i="47" s="1"/>
  <c r="AH31" i="52"/>
  <c r="AQ31" i="52" s="1"/>
  <c r="AE32" i="82"/>
  <c r="W33" i="82"/>
  <c r="AR31" i="13"/>
  <c r="AN32" i="97"/>
  <c r="AI32" i="97"/>
  <c r="AH31" i="42"/>
  <c r="AQ31" i="42" s="1"/>
  <c r="AN31" i="88"/>
  <c r="AI31" i="88"/>
  <c r="Y32" i="51"/>
  <c r="X32" i="51"/>
  <c r="AN32" i="98"/>
  <c r="AF30" i="92"/>
  <c r="AO30" i="92" s="1"/>
  <c r="AE30" i="92"/>
  <c r="W31" i="92"/>
  <c r="AG30" i="92"/>
  <c r="AP30" i="92" s="1"/>
  <c r="Y33" i="48"/>
  <c r="X33" i="48"/>
  <c r="AR31" i="55"/>
  <c r="AR33" i="46"/>
  <c r="AE34" i="46"/>
  <c r="AF34" i="46"/>
  <c r="AO34" i="46" s="1"/>
  <c r="W35" i="46"/>
  <c r="AG34" i="46"/>
  <c r="AP34" i="46" s="1"/>
  <c r="AH31" i="104"/>
  <c r="AQ31" i="104" s="1"/>
  <c r="AN32" i="16"/>
  <c r="AI32" i="16"/>
  <c r="AH31" i="84"/>
  <c r="AQ31" i="84" s="1"/>
  <c r="AI32" i="44"/>
  <c r="AN32" i="44"/>
  <c r="AH32" i="55"/>
  <c r="AQ32" i="55" s="1"/>
  <c r="Z31" i="54"/>
  <c r="Y31" i="95"/>
  <c r="X31" i="95"/>
  <c r="AR31" i="90"/>
  <c r="AH30" i="43"/>
  <c r="AQ30" i="43" s="1"/>
  <c r="Y31" i="91"/>
  <c r="X31" i="91"/>
  <c r="AN30" i="50"/>
  <c r="AI30" i="50"/>
  <c r="AI33" i="53"/>
  <c r="AN33" i="53"/>
  <c r="Y33" i="87"/>
  <c r="X33" i="87"/>
  <c r="AR30" i="86"/>
  <c r="Z31" i="42"/>
  <c r="AG30" i="32"/>
  <c r="AP30" i="32" s="1"/>
  <c r="W31" i="32"/>
  <c r="AE30" i="32"/>
  <c r="AF30" i="32"/>
  <c r="AO30" i="32" s="1"/>
  <c r="AH32" i="90"/>
  <c r="AQ32" i="90" s="1"/>
  <c r="AI34" i="41"/>
  <c r="AN34" i="41"/>
  <c r="AE33" i="85"/>
  <c r="W34" i="85"/>
  <c r="AG33" i="85"/>
  <c r="AP33" i="85" s="1"/>
  <c r="AF33" i="85"/>
  <c r="AO33" i="85" s="1"/>
  <c r="AR30" i="52"/>
  <c r="AF34" i="89"/>
  <c r="AO34" i="89" s="1"/>
  <c r="AE34" i="89"/>
  <c r="AG34" i="89"/>
  <c r="AP34" i="89" s="1"/>
  <c r="W35" i="89"/>
  <c r="AN30" i="99"/>
  <c r="AI30" i="99"/>
  <c r="AH32" i="13"/>
  <c r="AQ32" i="13" s="1"/>
  <c r="AH31" i="86"/>
  <c r="AQ31" i="86" s="1"/>
  <c r="AI30" i="95"/>
  <c r="AN30" i="95"/>
  <c r="AN30" i="93"/>
  <c r="AI30" i="93"/>
  <c r="AR29" i="11"/>
  <c r="Y33" i="105"/>
  <c r="X33" i="105"/>
  <c r="Z31" i="52"/>
  <c r="AF33" i="15"/>
  <c r="AO33" i="15" s="1"/>
  <c r="AE33" i="15"/>
  <c r="W34" i="15"/>
  <c r="AG33" i="15"/>
  <c r="AP33" i="15" s="1"/>
  <c r="AH34" i="100"/>
  <c r="AQ34" i="100" s="1"/>
  <c r="AR32" i="18"/>
  <c r="AI31" i="35"/>
  <c r="AN31" i="35"/>
  <c r="W33" i="96"/>
  <c r="AG32" i="96"/>
  <c r="AP32" i="96" s="1"/>
  <c r="AF32" i="96"/>
  <c r="AO32" i="96" s="1"/>
  <c r="AE32" i="96"/>
  <c r="AH33" i="18"/>
  <c r="AQ33" i="18" s="1"/>
  <c r="AN31" i="51"/>
  <c r="AF33" i="18" l="1"/>
  <c r="AO33" i="18" s="1"/>
  <c r="AG32" i="82"/>
  <c r="AP32" i="82" s="1"/>
  <c r="W34" i="18"/>
  <c r="W33" i="90"/>
  <c r="AI32" i="98"/>
  <c r="AF34" i="100"/>
  <c r="AO34" i="100" s="1"/>
  <c r="AF32" i="90"/>
  <c r="AO32" i="90" s="1"/>
  <c r="AG31" i="83"/>
  <c r="AP31" i="83" s="1"/>
  <c r="AE32" i="49"/>
  <c r="AN32" i="49" s="1"/>
  <c r="Z32" i="51"/>
  <c r="AG32" i="49"/>
  <c r="AP32" i="49" s="1"/>
  <c r="AI32" i="105"/>
  <c r="AR32" i="105" s="1"/>
  <c r="W33" i="49"/>
  <c r="X33" i="49" s="1"/>
  <c r="AI31" i="51"/>
  <c r="AR31" i="51" s="1"/>
  <c r="AG31" i="84"/>
  <c r="AP31" i="84" s="1"/>
  <c r="AE32" i="90"/>
  <c r="AE32" i="55"/>
  <c r="AF32" i="55"/>
  <c r="AO32" i="55" s="1"/>
  <c r="AG32" i="55"/>
  <c r="AP32" i="55" s="1"/>
  <c r="W33" i="55"/>
  <c r="Y33" i="55" s="1"/>
  <c r="AE34" i="100"/>
  <c r="AN34" i="100" s="1"/>
  <c r="AE31" i="83"/>
  <c r="AG34" i="100"/>
  <c r="AP34" i="100" s="1"/>
  <c r="AF31" i="83"/>
  <c r="AO31" i="83" s="1"/>
  <c r="X33" i="98"/>
  <c r="Z33" i="98" s="1"/>
  <c r="AF31" i="104"/>
  <c r="AO31" i="104" s="1"/>
  <c r="Z35" i="41"/>
  <c r="W36" i="41" s="1"/>
  <c r="W32" i="104"/>
  <c r="X32" i="104" s="1"/>
  <c r="AE31" i="84"/>
  <c r="AI31" i="84" s="1"/>
  <c r="Z31" i="50"/>
  <c r="AG31" i="50" s="1"/>
  <c r="AP31" i="50" s="1"/>
  <c r="Z32" i="35"/>
  <c r="W33" i="35" s="1"/>
  <c r="AG31" i="104"/>
  <c r="AP31" i="104" s="1"/>
  <c r="AF31" i="84"/>
  <c r="AO31" i="84" s="1"/>
  <c r="AE35" i="41"/>
  <c r="Y33" i="96"/>
  <c r="X33" i="96"/>
  <c r="AI30" i="32"/>
  <c r="AN30" i="32"/>
  <c r="Y34" i="18"/>
  <c r="X34" i="18"/>
  <c r="Y31" i="43"/>
  <c r="X31" i="43"/>
  <c r="AH33" i="105"/>
  <c r="AQ33" i="105" s="1"/>
  <c r="AH33" i="87"/>
  <c r="AQ33" i="87" s="1"/>
  <c r="AI34" i="46"/>
  <c r="AN34" i="46"/>
  <c r="AH33" i="44"/>
  <c r="AQ33" i="44" s="1"/>
  <c r="Y32" i="86"/>
  <c r="X32" i="86"/>
  <c r="AR32" i="87"/>
  <c r="AH33" i="97"/>
  <c r="AQ33" i="97" s="1"/>
  <c r="AN31" i="45"/>
  <c r="AI31" i="45"/>
  <c r="AN33" i="18"/>
  <c r="AI33" i="18"/>
  <c r="Z33" i="87"/>
  <c r="AR32" i="97"/>
  <c r="AR31" i="35"/>
  <c r="AR34" i="41"/>
  <c r="AH33" i="48"/>
  <c r="AQ33" i="48" s="1"/>
  <c r="AI29" i="101"/>
  <c r="AN29" i="101"/>
  <c r="AR30" i="20"/>
  <c r="Z33" i="44"/>
  <c r="Y34" i="94"/>
  <c r="X34" i="94"/>
  <c r="AR30" i="91"/>
  <c r="Y31" i="10"/>
  <c r="X31" i="10"/>
  <c r="Z33" i="97"/>
  <c r="AN32" i="13"/>
  <c r="AI32" i="13"/>
  <c r="AN31" i="104"/>
  <c r="AN30" i="43"/>
  <c r="AI30" i="43"/>
  <c r="AN32" i="90"/>
  <c r="AI32" i="90"/>
  <c r="AN33" i="85"/>
  <c r="AI33" i="85"/>
  <c r="AR32" i="16"/>
  <c r="Y31" i="92"/>
  <c r="X31" i="92"/>
  <c r="AH35" i="41"/>
  <c r="AQ35" i="41" s="1"/>
  <c r="AH32" i="35"/>
  <c r="AQ32" i="35" s="1"/>
  <c r="AR32" i="48"/>
  <c r="Y30" i="101"/>
  <c r="X30" i="101"/>
  <c r="Y34" i="15"/>
  <c r="X34" i="15"/>
  <c r="AR30" i="93"/>
  <c r="AH31" i="95"/>
  <c r="AQ31" i="95" s="1"/>
  <c r="AN32" i="96"/>
  <c r="AI32" i="96"/>
  <c r="Y35" i="89"/>
  <c r="X35" i="89"/>
  <c r="AE31" i="42"/>
  <c r="AF31" i="42"/>
  <c r="AO31" i="42" s="1"/>
  <c r="W32" i="42"/>
  <c r="AG31" i="42"/>
  <c r="AP31" i="42" s="1"/>
  <c r="Z31" i="95"/>
  <c r="AR32" i="44"/>
  <c r="Z33" i="48"/>
  <c r="AR32" i="98"/>
  <c r="AR31" i="88"/>
  <c r="Y35" i="47"/>
  <c r="X35" i="47"/>
  <c r="AH32" i="103"/>
  <c r="AQ32" i="103" s="1"/>
  <c r="AH32" i="88"/>
  <c r="AQ32" i="88" s="1"/>
  <c r="AN30" i="102"/>
  <c r="AI30" i="102"/>
  <c r="AH33" i="16"/>
  <c r="AQ33" i="16" s="1"/>
  <c r="AI31" i="86"/>
  <c r="AN31" i="86"/>
  <c r="AH34" i="53"/>
  <c r="AQ34" i="53" s="1"/>
  <c r="AN33" i="94"/>
  <c r="AI33" i="94"/>
  <c r="AE32" i="51"/>
  <c r="AF32" i="51"/>
  <c r="AO32" i="51" s="1"/>
  <c r="AG32" i="51"/>
  <c r="AP32" i="51" s="1"/>
  <c r="W33" i="51"/>
  <c r="AN32" i="82"/>
  <c r="Y31" i="102"/>
  <c r="X31" i="102"/>
  <c r="Y35" i="100"/>
  <c r="X35" i="100"/>
  <c r="Z33" i="105"/>
  <c r="Y31" i="32"/>
  <c r="X31" i="32"/>
  <c r="AH31" i="91"/>
  <c r="AQ31" i="91" s="1"/>
  <c r="AI30" i="92"/>
  <c r="AN30" i="92"/>
  <c r="Z31" i="91"/>
  <c r="AN33" i="15"/>
  <c r="AI33" i="15"/>
  <c r="AR33" i="53"/>
  <c r="AI34" i="47"/>
  <c r="AN34" i="47"/>
  <c r="Z32" i="103"/>
  <c r="Z32" i="88"/>
  <c r="W31" i="11"/>
  <c r="AG30" i="11"/>
  <c r="AP30" i="11" s="1"/>
  <c r="AE30" i="11"/>
  <c r="AF30" i="11"/>
  <c r="AO30" i="11" s="1"/>
  <c r="AH31" i="93"/>
  <c r="AQ31" i="93" s="1"/>
  <c r="AH31" i="99"/>
  <c r="AQ31" i="99" s="1"/>
  <c r="AH31" i="20"/>
  <c r="AQ31" i="20" s="1"/>
  <c r="AN30" i="10"/>
  <c r="AI30" i="10"/>
  <c r="Y33" i="13"/>
  <c r="X33" i="13"/>
  <c r="Y32" i="84"/>
  <c r="X32" i="84"/>
  <c r="Y32" i="83"/>
  <c r="X32" i="83"/>
  <c r="AR30" i="99"/>
  <c r="AE31" i="52"/>
  <c r="W32" i="52"/>
  <c r="AF31" i="52"/>
  <c r="AO31" i="52" s="1"/>
  <c r="AG31" i="52"/>
  <c r="AP31" i="52" s="1"/>
  <c r="AR30" i="95"/>
  <c r="AN34" i="89"/>
  <c r="AI34" i="89"/>
  <c r="Y34" i="85"/>
  <c r="X34" i="85"/>
  <c r="AR30" i="50"/>
  <c r="AE31" i="54"/>
  <c r="AF31" i="54"/>
  <c r="AO31" i="54" s="1"/>
  <c r="AG31" i="54"/>
  <c r="AP31" i="54" s="1"/>
  <c r="W32" i="54"/>
  <c r="Y35" i="46"/>
  <c r="X35" i="46"/>
  <c r="AH32" i="51"/>
  <c r="AQ32" i="51" s="1"/>
  <c r="Y33" i="82"/>
  <c r="X33" i="82"/>
  <c r="AH31" i="50"/>
  <c r="AQ31" i="50" s="1"/>
  <c r="Z31" i="93"/>
  <c r="Z31" i="99"/>
  <c r="Z33" i="16"/>
  <c r="Z34" i="53"/>
  <c r="Z31" i="20"/>
  <c r="AR31" i="103"/>
  <c r="Y32" i="45"/>
  <c r="X32" i="45"/>
  <c r="AN31" i="83"/>
  <c r="Y33" i="90"/>
  <c r="X33" i="90"/>
  <c r="AF31" i="50" l="1"/>
  <c r="AO31" i="50" s="1"/>
  <c r="AE31" i="50"/>
  <c r="AI32" i="82"/>
  <c r="AI32" i="49"/>
  <c r="Y33" i="49"/>
  <c r="Z33" i="49" s="1"/>
  <c r="Z33" i="13"/>
  <c r="W34" i="13" s="1"/>
  <c r="AI31" i="104"/>
  <c r="AG35" i="41"/>
  <c r="AP35" i="41" s="1"/>
  <c r="X33" i="55"/>
  <c r="Z33" i="55" s="1"/>
  <c r="AF35" i="41"/>
  <c r="AO35" i="41" s="1"/>
  <c r="Z32" i="83"/>
  <c r="AE32" i="83" s="1"/>
  <c r="Z35" i="46"/>
  <c r="AF35" i="46" s="1"/>
  <c r="AO35" i="46" s="1"/>
  <c r="Z35" i="47"/>
  <c r="W36" i="47" s="1"/>
  <c r="Z31" i="92"/>
  <c r="AF31" i="92" s="1"/>
  <c r="AO31" i="92" s="1"/>
  <c r="AI32" i="55"/>
  <c r="AN32" i="55"/>
  <c r="Z32" i="86"/>
  <c r="AF32" i="86" s="1"/>
  <c r="AO32" i="86" s="1"/>
  <c r="AH33" i="98"/>
  <c r="AQ33" i="98" s="1"/>
  <c r="Y32" i="104"/>
  <c r="Z32" i="104" s="1"/>
  <c r="AI34" i="100"/>
  <c r="AR34" i="100" s="1"/>
  <c r="AN31" i="84"/>
  <c r="W32" i="50"/>
  <c r="AI31" i="83"/>
  <c r="AR31" i="83" s="1"/>
  <c r="Z32" i="45"/>
  <c r="AE32" i="45" s="1"/>
  <c r="Z31" i="32"/>
  <c r="AF31" i="32" s="1"/>
  <c r="AO31" i="32" s="1"/>
  <c r="AG33" i="98"/>
  <c r="AP33" i="98" s="1"/>
  <c r="Z34" i="18"/>
  <c r="AF34" i="18" s="1"/>
  <c r="AO34" i="18" s="1"/>
  <c r="AG32" i="35"/>
  <c r="AP32" i="35" s="1"/>
  <c r="Z30" i="101"/>
  <c r="AG30" i="101" s="1"/>
  <c r="AP30" i="101" s="1"/>
  <c r="Z35" i="89"/>
  <c r="AF35" i="89" s="1"/>
  <c r="AO35" i="89" s="1"/>
  <c r="W34" i="98"/>
  <c r="X34" i="98" s="1"/>
  <c r="Z31" i="43"/>
  <c r="AE31" i="43" s="1"/>
  <c r="AF32" i="35"/>
  <c r="AO32" i="35" s="1"/>
  <c r="Z34" i="15"/>
  <c r="W35" i="15" s="1"/>
  <c r="AE33" i="98"/>
  <c r="AN33" i="98" s="1"/>
  <c r="Z34" i="94"/>
  <c r="W35" i="94" s="1"/>
  <c r="AF33" i="98"/>
  <c r="AO33" i="98" s="1"/>
  <c r="AE32" i="35"/>
  <c r="AN32" i="35" s="1"/>
  <c r="AF35" i="47"/>
  <c r="AO35" i="47" s="1"/>
  <c r="W32" i="91"/>
  <c r="AG31" i="91"/>
  <c r="AP31" i="91" s="1"/>
  <c r="AF31" i="91"/>
  <c r="AO31" i="91" s="1"/>
  <c r="AE31" i="91"/>
  <c r="AN31" i="50"/>
  <c r="AI31" i="50"/>
  <c r="AR30" i="102"/>
  <c r="AF31" i="95"/>
  <c r="AO31" i="95" s="1"/>
  <c r="AE31" i="95"/>
  <c r="W32" i="95"/>
  <c r="AG31" i="95"/>
  <c r="AP31" i="95" s="1"/>
  <c r="AH31" i="10"/>
  <c r="AQ31" i="10" s="1"/>
  <c r="AR29" i="101"/>
  <c r="AH33" i="49"/>
  <c r="AQ33" i="49" s="1"/>
  <c r="AH33" i="96"/>
  <c r="AQ33" i="96" s="1"/>
  <c r="Y36" i="41"/>
  <c r="X36" i="41"/>
  <c r="W32" i="93"/>
  <c r="AG31" i="93"/>
  <c r="AP31" i="93" s="1"/>
  <c r="AF31" i="93"/>
  <c r="AO31" i="93" s="1"/>
  <c r="AE31" i="93"/>
  <c r="AH34" i="85"/>
  <c r="AQ34" i="85" s="1"/>
  <c r="AH32" i="84"/>
  <c r="AQ32" i="84" s="1"/>
  <c r="AR34" i="47"/>
  <c r="AR30" i="43"/>
  <c r="W34" i="87"/>
  <c r="AG33" i="87"/>
  <c r="AP33" i="87" s="1"/>
  <c r="AF33" i="87"/>
  <c r="AO33" i="87" s="1"/>
  <c r="AE33" i="87"/>
  <c r="AH31" i="43"/>
  <c r="AQ31" i="43" s="1"/>
  <c r="Z34" i="85"/>
  <c r="AH31" i="102"/>
  <c r="AQ31" i="102" s="1"/>
  <c r="Y31" i="11"/>
  <c r="X31" i="11"/>
  <c r="Z31" i="102"/>
  <c r="AR32" i="82"/>
  <c r="AR31" i="86"/>
  <c r="AR33" i="85"/>
  <c r="Z31" i="10"/>
  <c r="AR31" i="84"/>
  <c r="AH32" i="104"/>
  <c r="AQ32" i="104" s="1"/>
  <c r="Z33" i="96"/>
  <c r="AH35" i="89"/>
  <c r="AQ35" i="89" s="1"/>
  <c r="AH30" i="101"/>
  <c r="AQ30" i="101" s="1"/>
  <c r="AH34" i="94"/>
  <c r="AQ34" i="94" s="1"/>
  <c r="AR31" i="45"/>
  <c r="AE34" i="18"/>
  <c r="AN32" i="51"/>
  <c r="AI32" i="51"/>
  <c r="AE31" i="20"/>
  <c r="AF31" i="20"/>
  <c r="AO31" i="20" s="1"/>
  <c r="W32" i="20"/>
  <c r="AG31" i="20"/>
  <c r="AP31" i="20" s="1"/>
  <c r="AH32" i="45"/>
  <c r="AQ32" i="45" s="1"/>
  <c r="AE34" i="53"/>
  <c r="AF34" i="53"/>
  <c r="AO34" i="53" s="1"/>
  <c r="AG34" i="53"/>
  <c r="AP34" i="53" s="1"/>
  <c r="W35" i="53"/>
  <c r="AH35" i="46"/>
  <c r="AQ35" i="46" s="1"/>
  <c r="AI31" i="54"/>
  <c r="AN31" i="54"/>
  <c r="AR34" i="89"/>
  <c r="AH32" i="83"/>
  <c r="AQ32" i="83" s="1"/>
  <c r="AH33" i="13"/>
  <c r="AQ33" i="13" s="1"/>
  <c r="AE32" i="88"/>
  <c r="W33" i="88"/>
  <c r="AG32" i="88"/>
  <c r="AP32" i="88" s="1"/>
  <c r="AF32" i="88"/>
  <c r="AO32" i="88" s="1"/>
  <c r="AR30" i="92"/>
  <c r="W34" i="105"/>
  <c r="AG33" i="105"/>
  <c r="AP33" i="105" s="1"/>
  <c r="AF33" i="105"/>
  <c r="AO33" i="105" s="1"/>
  <c r="AE33" i="105"/>
  <c r="AH35" i="47"/>
  <c r="AQ35" i="47" s="1"/>
  <c r="Y32" i="42"/>
  <c r="X32" i="42"/>
  <c r="AR32" i="96"/>
  <c r="AH34" i="15"/>
  <c r="AQ34" i="15" s="1"/>
  <c r="AH31" i="92"/>
  <c r="AQ31" i="92" s="1"/>
  <c r="AR31" i="104"/>
  <c r="AE33" i="44"/>
  <c r="AF33" i="44"/>
  <c r="AO33" i="44" s="1"/>
  <c r="W34" i="44"/>
  <c r="AG33" i="44"/>
  <c r="AP33" i="44" s="1"/>
  <c r="AR32" i="49"/>
  <c r="AR32" i="55"/>
  <c r="AI31" i="52"/>
  <c r="AN31" i="52"/>
  <c r="AN35" i="41"/>
  <c r="AH33" i="90"/>
  <c r="AQ33" i="90" s="1"/>
  <c r="AE33" i="16"/>
  <c r="AF33" i="16"/>
  <c r="AO33" i="16" s="1"/>
  <c r="W34" i="16"/>
  <c r="AG33" i="16"/>
  <c r="AP33" i="16" s="1"/>
  <c r="W33" i="83"/>
  <c r="W33" i="103"/>
  <c r="AE32" i="103"/>
  <c r="AG32" i="103"/>
  <c r="AP32" i="103" s="1"/>
  <c r="AF32" i="103"/>
  <c r="AO32" i="103" s="1"/>
  <c r="AH35" i="100"/>
  <c r="AQ35" i="100" s="1"/>
  <c r="Y32" i="50"/>
  <c r="X32" i="50"/>
  <c r="Y33" i="51"/>
  <c r="X33" i="51"/>
  <c r="AE33" i="48"/>
  <c r="AF33" i="48"/>
  <c r="AO33" i="48" s="1"/>
  <c r="AG33" i="48"/>
  <c r="AP33" i="48" s="1"/>
  <c r="W34" i="48"/>
  <c r="AG34" i="15"/>
  <c r="AP34" i="15" s="1"/>
  <c r="AG31" i="92"/>
  <c r="AP31" i="92" s="1"/>
  <c r="W32" i="92"/>
  <c r="AR32" i="90"/>
  <c r="AR32" i="13"/>
  <c r="AR33" i="18"/>
  <c r="AH32" i="86"/>
  <c r="AQ32" i="86" s="1"/>
  <c r="AR34" i="46"/>
  <c r="Y33" i="35"/>
  <c r="X33" i="35"/>
  <c r="Y32" i="54"/>
  <c r="X32" i="54"/>
  <c r="AR30" i="10"/>
  <c r="AI30" i="11"/>
  <c r="AN30" i="11"/>
  <c r="AH31" i="32"/>
  <c r="AQ31" i="32" s="1"/>
  <c r="W34" i="97"/>
  <c r="AE33" i="97"/>
  <c r="AG33" i="97"/>
  <c r="AP33" i="97" s="1"/>
  <c r="AF33" i="97"/>
  <c r="AO33" i="97" s="1"/>
  <c r="AR30" i="32"/>
  <c r="Z32" i="84"/>
  <c r="AG32" i="45"/>
  <c r="AP32" i="45" s="1"/>
  <c r="AH33" i="82"/>
  <c r="AQ33" i="82" s="1"/>
  <c r="Z33" i="90"/>
  <c r="W32" i="99"/>
  <c r="AG31" i="99"/>
  <c r="AP31" i="99" s="1"/>
  <c r="AF31" i="99"/>
  <c r="AO31" i="99" s="1"/>
  <c r="AE31" i="99"/>
  <c r="Z33" i="82"/>
  <c r="Y32" i="52"/>
  <c r="X32" i="52"/>
  <c r="AR33" i="15"/>
  <c r="Z35" i="100"/>
  <c r="AR33" i="94"/>
  <c r="AI31" i="42"/>
  <c r="AN31" i="42"/>
  <c r="AH34" i="18"/>
  <c r="AQ34" i="18" s="1"/>
  <c r="AG35" i="46" l="1"/>
  <c r="AP35" i="46" s="1"/>
  <c r="AE33" i="13"/>
  <c r="AE35" i="46"/>
  <c r="AG35" i="89"/>
  <c r="AP35" i="89" s="1"/>
  <c r="AF33" i="13"/>
  <c r="AO33" i="13" s="1"/>
  <c r="AG32" i="86"/>
  <c r="AP32" i="86" s="1"/>
  <c r="AF32" i="45"/>
  <c r="AO32" i="45" s="1"/>
  <c r="AG33" i="13"/>
  <c r="AP33" i="13" s="1"/>
  <c r="AG32" i="83"/>
  <c r="AP32" i="83" s="1"/>
  <c r="W33" i="45"/>
  <c r="AE34" i="15"/>
  <c r="AF32" i="83"/>
  <c r="AO32" i="83" s="1"/>
  <c r="AH33" i="55"/>
  <c r="AQ33" i="55" s="1"/>
  <c r="AE32" i="86"/>
  <c r="W33" i="86"/>
  <c r="AF34" i="15"/>
  <c r="AO34" i="15" s="1"/>
  <c r="W36" i="46"/>
  <c r="AG34" i="94"/>
  <c r="AP34" i="94" s="1"/>
  <c r="W31" i="101"/>
  <c r="X31" i="101" s="1"/>
  <c r="AE30" i="101"/>
  <c r="AF34" i="94"/>
  <c r="AO34" i="94" s="1"/>
  <c r="AF30" i="101"/>
  <c r="AO30" i="101" s="1"/>
  <c r="AG35" i="47"/>
  <c r="AP35" i="47" s="1"/>
  <c r="AE31" i="92"/>
  <c r="AE35" i="47"/>
  <c r="AI35" i="41"/>
  <c r="AE34" i="94"/>
  <c r="W36" i="89"/>
  <c r="Y36" i="89" s="1"/>
  <c r="W32" i="43"/>
  <c r="X32" i="43" s="1"/>
  <c r="AI32" i="35"/>
  <c r="AR32" i="35" s="1"/>
  <c r="Z32" i="52"/>
  <c r="AE32" i="52" s="1"/>
  <c r="AE35" i="89"/>
  <c r="AN35" i="89" s="1"/>
  <c r="Y34" i="98"/>
  <c r="Z34" i="98" s="1"/>
  <c r="AG31" i="43"/>
  <c r="AP31" i="43" s="1"/>
  <c r="AI33" i="98"/>
  <c r="AF31" i="43"/>
  <c r="AO31" i="43" s="1"/>
  <c r="AG34" i="18"/>
  <c r="AP34" i="18" s="1"/>
  <c r="W32" i="32"/>
  <c r="X32" i="32" s="1"/>
  <c r="AG31" i="32"/>
  <c r="AP31" i="32" s="1"/>
  <c r="Z33" i="35"/>
  <c r="W34" i="35" s="1"/>
  <c r="Z32" i="42"/>
  <c r="AE32" i="42" s="1"/>
  <c r="AE31" i="32"/>
  <c r="AN31" i="32" s="1"/>
  <c r="W35" i="18"/>
  <c r="X35" i="18" s="1"/>
  <c r="W34" i="90"/>
  <c r="AG33" i="90"/>
  <c r="AP33" i="90" s="1"/>
  <c r="AF33" i="90"/>
  <c r="AO33" i="90" s="1"/>
  <c r="AE33" i="90"/>
  <c r="AN32" i="45"/>
  <c r="AI32" i="45"/>
  <c r="Y34" i="97"/>
  <c r="X34" i="97"/>
  <c r="Y32" i="92"/>
  <c r="X32" i="92"/>
  <c r="Y35" i="15"/>
  <c r="X35" i="15"/>
  <c r="AH33" i="51"/>
  <c r="AQ33" i="51" s="1"/>
  <c r="AI33" i="13"/>
  <c r="AN33" i="13"/>
  <c r="AI33" i="44"/>
  <c r="AN33" i="44"/>
  <c r="AE33" i="55"/>
  <c r="AF33" i="55"/>
  <c r="AO33" i="55" s="1"/>
  <c r="AG33" i="55"/>
  <c r="AP33" i="55" s="1"/>
  <c r="W34" i="55"/>
  <c r="Y36" i="47"/>
  <c r="X36" i="47"/>
  <c r="AN30" i="101"/>
  <c r="AH32" i="52"/>
  <c r="AQ32" i="52" s="1"/>
  <c r="AR33" i="98"/>
  <c r="AR30" i="11"/>
  <c r="AH33" i="35"/>
  <c r="AQ33" i="35" s="1"/>
  <c r="Y34" i="16"/>
  <c r="X34" i="16"/>
  <c r="AR35" i="41"/>
  <c r="AH32" i="42"/>
  <c r="AQ32" i="42" s="1"/>
  <c r="AN33" i="105"/>
  <c r="AI33" i="105"/>
  <c r="AR31" i="54"/>
  <c r="Y32" i="91"/>
  <c r="X32" i="91"/>
  <c r="AN31" i="43"/>
  <c r="AR31" i="42"/>
  <c r="AI32" i="83"/>
  <c r="AN32" i="83"/>
  <c r="AH34" i="98"/>
  <c r="AQ34" i="98" s="1"/>
  <c r="Y32" i="99"/>
  <c r="X32" i="99"/>
  <c r="Y33" i="45"/>
  <c r="X33" i="45"/>
  <c r="AI31" i="92"/>
  <c r="AN31" i="92"/>
  <c r="Y34" i="48"/>
  <c r="X34" i="48"/>
  <c r="Z33" i="51"/>
  <c r="Y36" i="46"/>
  <c r="X36" i="46"/>
  <c r="Y35" i="53"/>
  <c r="X35" i="53"/>
  <c r="AR32" i="51"/>
  <c r="W32" i="102"/>
  <c r="AG31" i="102"/>
  <c r="AP31" i="102" s="1"/>
  <c r="AF31" i="102"/>
  <c r="AO31" i="102" s="1"/>
  <c r="AE31" i="102"/>
  <c r="W35" i="85"/>
  <c r="AE34" i="85"/>
  <c r="AG34" i="85"/>
  <c r="AP34" i="85" s="1"/>
  <c r="AF34" i="85"/>
  <c r="AO34" i="85" s="1"/>
  <c r="Y34" i="87"/>
  <c r="X34" i="87"/>
  <c r="Y32" i="93"/>
  <c r="X32" i="93"/>
  <c r="AR31" i="50"/>
  <c r="AH31" i="11"/>
  <c r="AQ31" i="11" s="1"/>
  <c r="AH36" i="41"/>
  <c r="AQ36" i="41" s="1"/>
  <c r="Y32" i="95"/>
  <c r="X32" i="95"/>
  <c r="AN34" i="94"/>
  <c r="AI35" i="47"/>
  <c r="AN35" i="47"/>
  <c r="AI35" i="89"/>
  <c r="Y33" i="86"/>
  <c r="X33" i="86"/>
  <c r="AH32" i="50"/>
  <c r="AQ32" i="50" s="1"/>
  <c r="Y34" i="13"/>
  <c r="X34" i="13"/>
  <c r="AN33" i="16"/>
  <c r="AI33" i="16"/>
  <c r="AR31" i="52"/>
  <c r="Y33" i="88"/>
  <c r="X33" i="88"/>
  <c r="W36" i="100"/>
  <c r="AG35" i="100"/>
  <c r="AP35" i="100" s="1"/>
  <c r="AF35" i="100"/>
  <c r="AO35" i="100" s="1"/>
  <c r="AE35" i="100"/>
  <c r="AE33" i="82"/>
  <c r="W34" i="82"/>
  <c r="AG33" i="82"/>
  <c r="AP33" i="82" s="1"/>
  <c r="AF33" i="82"/>
  <c r="AO33" i="82" s="1"/>
  <c r="AH32" i="54"/>
  <c r="AQ32" i="54" s="1"/>
  <c r="AN34" i="15"/>
  <c r="AI34" i="15"/>
  <c r="Z32" i="50"/>
  <c r="AN32" i="103"/>
  <c r="AI32" i="103"/>
  <c r="AF32" i="104"/>
  <c r="AO32" i="104" s="1"/>
  <c r="AE32" i="104"/>
  <c r="AG32" i="104"/>
  <c r="AP32" i="104" s="1"/>
  <c r="W33" i="104"/>
  <c r="Y34" i="44"/>
  <c r="X34" i="44"/>
  <c r="Y34" i="105"/>
  <c r="X34" i="105"/>
  <c r="AN32" i="88"/>
  <c r="AI32" i="88"/>
  <c r="Y35" i="18"/>
  <c r="AE33" i="49"/>
  <c r="W34" i="49"/>
  <c r="AF33" i="49"/>
  <c r="AO33" i="49" s="1"/>
  <c r="AG33" i="49"/>
  <c r="AP33" i="49" s="1"/>
  <c r="Z31" i="11"/>
  <c r="AN31" i="95"/>
  <c r="AI31" i="95"/>
  <c r="AN31" i="91"/>
  <c r="AI31" i="91"/>
  <c r="AG32" i="52"/>
  <c r="AP32" i="52" s="1"/>
  <c r="Y32" i="20"/>
  <c r="X32" i="20"/>
  <c r="W33" i="84"/>
  <c r="AG32" i="84"/>
  <c r="AP32" i="84" s="1"/>
  <c r="AF32" i="84"/>
  <c r="AO32" i="84" s="1"/>
  <c r="AE32" i="84"/>
  <c r="AN31" i="99"/>
  <c r="AI31" i="99"/>
  <c r="AN33" i="97"/>
  <c r="AI33" i="97"/>
  <c r="Z32" i="54"/>
  <c r="AI33" i="48"/>
  <c r="AN33" i="48"/>
  <c r="Y33" i="103"/>
  <c r="X33" i="103"/>
  <c r="Y33" i="83"/>
  <c r="X33" i="83"/>
  <c r="AI35" i="46"/>
  <c r="AN35" i="46"/>
  <c r="AI34" i="53"/>
  <c r="AN34" i="53"/>
  <c r="AI31" i="20"/>
  <c r="AN31" i="20"/>
  <c r="AN34" i="18"/>
  <c r="W34" i="96"/>
  <c r="AG33" i="96"/>
  <c r="AP33" i="96" s="1"/>
  <c r="AF33" i="96"/>
  <c r="AO33" i="96" s="1"/>
  <c r="AE33" i="96"/>
  <c r="AE31" i="10"/>
  <c r="AG31" i="10"/>
  <c r="AP31" i="10" s="1"/>
  <c r="W32" i="10"/>
  <c r="AF31" i="10"/>
  <c r="AO31" i="10" s="1"/>
  <c r="AN33" i="87"/>
  <c r="AI33" i="87"/>
  <c r="AN31" i="93"/>
  <c r="AI31" i="93"/>
  <c r="Z36" i="41"/>
  <c r="Y35" i="94"/>
  <c r="X35" i="94"/>
  <c r="Z35" i="53" l="1"/>
  <c r="AI32" i="86"/>
  <c r="AI30" i="101"/>
  <c r="AN32" i="86"/>
  <c r="Y32" i="43"/>
  <c r="AI34" i="94"/>
  <c r="Y31" i="101"/>
  <c r="Z31" i="101" s="1"/>
  <c r="X36" i="89"/>
  <c r="AF32" i="52"/>
  <c r="AO32" i="52" s="1"/>
  <c r="Z32" i="95"/>
  <c r="AF32" i="95" s="1"/>
  <c r="AO32" i="95" s="1"/>
  <c r="Y32" i="32"/>
  <c r="Z32" i="32" s="1"/>
  <c r="W33" i="52"/>
  <c r="AF33" i="35"/>
  <c r="AO33" i="35" s="1"/>
  <c r="AI31" i="43"/>
  <c r="AR31" i="43" s="1"/>
  <c r="AG32" i="42"/>
  <c r="AP32" i="42" s="1"/>
  <c r="AG33" i="35"/>
  <c r="AP33" i="35" s="1"/>
  <c r="W33" i="42"/>
  <c r="X33" i="42" s="1"/>
  <c r="Z35" i="94"/>
  <c r="AE35" i="94" s="1"/>
  <c r="AE33" i="35"/>
  <c r="AN33" i="35" s="1"/>
  <c r="Z34" i="87"/>
  <c r="AF34" i="98"/>
  <c r="AO34" i="98" s="1"/>
  <c r="W35" i="98"/>
  <c r="Y35" i="98" s="1"/>
  <c r="AG34" i="98"/>
  <c r="AP34" i="98" s="1"/>
  <c r="AE34" i="98"/>
  <c r="AN34" i="98" s="1"/>
  <c r="AI31" i="32"/>
  <c r="AR31" i="32" s="1"/>
  <c r="Z34" i="105"/>
  <c r="AE34" i="105" s="1"/>
  <c r="AF32" i="42"/>
  <c r="AO32" i="42" s="1"/>
  <c r="AI34" i="18"/>
  <c r="AR34" i="18" s="1"/>
  <c r="Z34" i="48"/>
  <c r="AG34" i="48" s="1"/>
  <c r="AP34" i="48" s="1"/>
  <c r="Z32" i="91"/>
  <c r="AG32" i="91" s="1"/>
  <c r="AP32" i="91" s="1"/>
  <c r="Z33" i="86"/>
  <c r="W34" i="86" s="1"/>
  <c r="Z36" i="47"/>
  <c r="AG36" i="47" s="1"/>
  <c r="AP36" i="47" s="1"/>
  <c r="Z36" i="46"/>
  <c r="W37" i="46" s="1"/>
  <c r="Z32" i="20"/>
  <c r="W33" i="20" s="1"/>
  <c r="Z35" i="18"/>
  <c r="AF35" i="18" s="1"/>
  <c r="AO35" i="18" s="1"/>
  <c r="Z32" i="93"/>
  <c r="AE32" i="93" s="1"/>
  <c r="Z33" i="103"/>
  <c r="W34" i="103" s="1"/>
  <c r="Z36" i="89"/>
  <c r="AF36" i="89" s="1"/>
  <c r="AO36" i="89" s="1"/>
  <c r="Z32" i="99"/>
  <c r="AG32" i="99" s="1"/>
  <c r="AP32" i="99" s="1"/>
  <c r="Z33" i="88"/>
  <c r="W34" i="88" s="1"/>
  <c r="Z32" i="43"/>
  <c r="AE32" i="43" s="1"/>
  <c r="AF36" i="46"/>
  <c r="AO36" i="46" s="1"/>
  <c r="AF36" i="47"/>
  <c r="AO36" i="47" s="1"/>
  <c r="Y32" i="102"/>
  <c r="X32" i="102"/>
  <c r="AR35" i="46"/>
  <c r="AG31" i="11"/>
  <c r="AP31" i="11" s="1"/>
  <c r="W32" i="11"/>
  <c r="AE31" i="11"/>
  <c r="AF31" i="11"/>
  <c r="AO31" i="11" s="1"/>
  <c r="AI32" i="104"/>
  <c r="AN32" i="104"/>
  <c r="AN33" i="82"/>
  <c r="AI33" i="82"/>
  <c r="AH34" i="13"/>
  <c r="AQ34" i="13" s="1"/>
  <c r="AN34" i="85"/>
  <c r="AI34" i="85"/>
  <c r="AH35" i="15"/>
  <c r="AQ35" i="15" s="1"/>
  <c r="AH34" i="97"/>
  <c r="AQ34" i="97" s="1"/>
  <c r="W35" i="105"/>
  <c r="AG34" i="105"/>
  <c r="AP34" i="105" s="1"/>
  <c r="AF34" i="105"/>
  <c r="AO34" i="105" s="1"/>
  <c r="AH33" i="88"/>
  <c r="AQ33" i="88" s="1"/>
  <c r="AR35" i="89"/>
  <c r="AH36" i="89"/>
  <c r="AQ36" i="89" s="1"/>
  <c r="AN33" i="90"/>
  <c r="AI33" i="90"/>
  <c r="AN31" i="10"/>
  <c r="AI31" i="10"/>
  <c r="AR31" i="99"/>
  <c r="AH35" i="94"/>
  <c r="AQ35" i="94" s="1"/>
  <c r="AR33" i="87"/>
  <c r="AN33" i="96"/>
  <c r="AI33" i="96"/>
  <c r="AH33" i="83"/>
  <c r="AQ33" i="83" s="1"/>
  <c r="Y33" i="84"/>
  <c r="X33" i="84"/>
  <c r="Z33" i="84" s="1"/>
  <c r="Y33" i="52"/>
  <c r="X33" i="52"/>
  <c r="AH34" i="44"/>
  <c r="AQ34" i="44" s="1"/>
  <c r="AN35" i="100"/>
  <c r="AI35" i="100"/>
  <c r="Z34" i="13"/>
  <c r="AR35" i="47"/>
  <c r="AH34" i="87"/>
  <c r="AQ34" i="87" s="1"/>
  <c r="Y35" i="85"/>
  <c r="X35" i="85"/>
  <c r="AR31" i="92"/>
  <c r="AR33" i="105"/>
  <c r="AH34" i="16"/>
  <c r="AQ34" i="16" s="1"/>
  <c r="AR33" i="44"/>
  <c r="Z35" i="15"/>
  <c r="Z34" i="97"/>
  <c r="AH33" i="86"/>
  <c r="AQ33" i="86" s="1"/>
  <c r="AR31" i="20"/>
  <c r="Z33" i="83"/>
  <c r="AR33" i="48"/>
  <c r="AH32" i="20"/>
  <c r="AQ32" i="20" s="1"/>
  <c r="AN32" i="52"/>
  <c r="AR31" i="91"/>
  <c r="AR32" i="88"/>
  <c r="Z34" i="44"/>
  <c r="AR32" i="103"/>
  <c r="AR34" i="94"/>
  <c r="W35" i="87"/>
  <c r="AG34" i="87"/>
  <c r="AP34" i="87" s="1"/>
  <c r="AF34" i="87"/>
  <c r="AO34" i="87" s="1"/>
  <c r="AE34" i="87"/>
  <c r="AN31" i="102"/>
  <c r="AI31" i="102"/>
  <c r="AH35" i="53"/>
  <c r="AQ35" i="53" s="1"/>
  <c r="AE33" i="51"/>
  <c r="AF33" i="51"/>
  <c r="AO33" i="51" s="1"/>
  <c r="AG33" i="51"/>
  <c r="AP33" i="51" s="1"/>
  <c r="W34" i="51"/>
  <c r="AH33" i="45"/>
  <c r="AQ33" i="45" s="1"/>
  <c r="AH32" i="91"/>
  <c r="AQ32" i="91" s="1"/>
  <c r="Z34" i="16"/>
  <c r="AH32" i="43"/>
  <c r="AQ32" i="43" s="1"/>
  <c r="Y34" i="55"/>
  <c r="X34" i="55"/>
  <c r="Y34" i="90"/>
  <c r="X34" i="90"/>
  <c r="AH31" i="101"/>
  <c r="AQ31" i="101" s="1"/>
  <c r="AH35" i="18"/>
  <c r="AQ35" i="18" s="1"/>
  <c r="Y34" i="82"/>
  <c r="X34" i="82"/>
  <c r="AE32" i="95"/>
  <c r="W33" i="95"/>
  <c r="AH32" i="99"/>
  <c r="AQ32" i="99" s="1"/>
  <c r="AE32" i="54"/>
  <c r="AF32" i="54"/>
  <c r="AO32" i="54" s="1"/>
  <c r="AG32" i="54"/>
  <c r="AP32" i="54" s="1"/>
  <c r="W33" i="54"/>
  <c r="Y34" i="49"/>
  <c r="X34" i="49"/>
  <c r="AH34" i="48"/>
  <c r="AQ34" i="48" s="1"/>
  <c r="Z33" i="45"/>
  <c r="AR33" i="13"/>
  <c r="AH32" i="92"/>
  <c r="AQ32" i="92" s="1"/>
  <c r="AR32" i="45"/>
  <c r="AR31" i="93"/>
  <c r="AR34" i="15"/>
  <c r="AG32" i="93"/>
  <c r="AP32" i="93" s="1"/>
  <c r="AH36" i="46"/>
  <c r="AQ36" i="46" s="1"/>
  <c r="AR32" i="83"/>
  <c r="AH32" i="32"/>
  <c r="AQ32" i="32" s="1"/>
  <c r="AH36" i="47"/>
  <c r="AQ36" i="47" s="1"/>
  <c r="AI33" i="55"/>
  <c r="AN33" i="55"/>
  <c r="AE36" i="41"/>
  <c r="AF36" i="41"/>
  <c r="AO36" i="41" s="1"/>
  <c r="AG36" i="41"/>
  <c r="AP36" i="41" s="1"/>
  <c r="W37" i="41"/>
  <c r="Y32" i="10"/>
  <c r="X32" i="10"/>
  <c r="Y34" i="96"/>
  <c r="X34" i="96"/>
  <c r="AR34" i="53"/>
  <c r="AH33" i="103"/>
  <c r="AQ33" i="103" s="1"/>
  <c r="AR33" i="97"/>
  <c r="AN32" i="84"/>
  <c r="AI32" i="84"/>
  <c r="AR32" i="86"/>
  <c r="AR31" i="95"/>
  <c r="AN33" i="49"/>
  <c r="AI33" i="49"/>
  <c r="AH34" i="105"/>
  <c r="AQ34" i="105" s="1"/>
  <c r="Y33" i="104"/>
  <c r="X33" i="104"/>
  <c r="AE32" i="50"/>
  <c r="AF32" i="50"/>
  <c r="AO32" i="50" s="1"/>
  <c r="AG32" i="50"/>
  <c r="AP32" i="50" s="1"/>
  <c r="W33" i="50"/>
  <c r="Y36" i="100"/>
  <c r="X36" i="100"/>
  <c r="AR33" i="16"/>
  <c r="AH32" i="95"/>
  <c r="AQ32" i="95" s="1"/>
  <c r="AH32" i="93"/>
  <c r="AQ32" i="93" s="1"/>
  <c r="W36" i="53"/>
  <c r="AE35" i="53"/>
  <c r="AF35" i="53"/>
  <c r="AO35" i="53" s="1"/>
  <c r="AG35" i="53"/>
  <c r="AP35" i="53" s="1"/>
  <c r="AR30" i="101"/>
  <c r="Z32" i="92"/>
  <c r="Y34" i="35"/>
  <c r="X34" i="35"/>
  <c r="AI32" i="42"/>
  <c r="AN32" i="42"/>
  <c r="AI32" i="52" l="1"/>
  <c r="AG35" i="18"/>
  <c r="AP35" i="18" s="1"/>
  <c r="AF35" i="94"/>
  <c r="AO35" i="94" s="1"/>
  <c r="X35" i="98"/>
  <c r="AE35" i="18"/>
  <c r="W33" i="32"/>
  <c r="AF32" i="32"/>
  <c r="AO32" i="32" s="1"/>
  <c r="AE32" i="32"/>
  <c r="AG32" i="32"/>
  <c r="AP32" i="32" s="1"/>
  <c r="AG31" i="101"/>
  <c r="AP31" i="101" s="1"/>
  <c r="AE31" i="101"/>
  <c r="W32" i="101"/>
  <c r="AF31" i="101"/>
  <c r="AO31" i="101" s="1"/>
  <c r="AE32" i="91"/>
  <c r="AG32" i="95"/>
  <c r="AP32" i="95" s="1"/>
  <c r="W36" i="18"/>
  <c r="Y36" i="18" s="1"/>
  <c r="AI33" i="35"/>
  <c r="W36" i="94"/>
  <c r="W33" i="91"/>
  <c r="AG35" i="94"/>
  <c r="AP35" i="94" s="1"/>
  <c r="AE33" i="86"/>
  <c r="AF32" i="93"/>
  <c r="AO32" i="93" s="1"/>
  <c r="AE34" i="48"/>
  <c r="AG33" i="86"/>
  <c r="AP33" i="86" s="1"/>
  <c r="Z34" i="35"/>
  <c r="AE34" i="35" s="1"/>
  <c r="W33" i="93"/>
  <c r="AG33" i="103"/>
  <c r="AP33" i="103" s="1"/>
  <c r="AF33" i="86"/>
  <c r="AO33" i="86" s="1"/>
  <c r="Y33" i="42"/>
  <c r="AF33" i="88"/>
  <c r="AO33" i="88" s="1"/>
  <c r="AF32" i="91"/>
  <c r="AO32" i="91" s="1"/>
  <c r="AE36" i="46"/>
  <c r="W37" i="89"/>
  <c r="X37" i="89" s="1"/>
  <c r="AF34" i="48"/>
  <c r="AO34" i="48" s="1"/>
  <c r="AE33" i="88"/>
  <c r="AG36" i="89"/>
  <c r="AP36" i="89" s="1"/>
  <c r="W35" i="48"/>
  <c r="Y35" i="48" s="1"/>
  <c r="AG33" i="88"/>
  <c r="AP33" i="88" s="1"/>
  <c r="AE36" i="89"/>
  <c r="AE32" i="20"/>
  <c r="AG32" i="20"/>
  <c r="AP32" i="20" s="1"/>
  <c r="AF32" i="20"/>
  <c r="AO32" i="20" s="1"/>
  <c r="AE33" i="103"/>
  <c r="AI34" i="98"/>
  <c r="AR34" i="98" s="1"/>
  <c r="W37" i="47"/>
  <c r="Y37" i="47" s="1"/>
  <c r="AG36" i="46"/>
  <c r="AP36" i="46" s="1"/>
  <c r="W33" i="99"/>
  <c r="X33" i="99" s="1"/>
  <c r="Z34" i="49"/>
  <c r="AE34" i="49" s="1"/>
  <c r="AF33" i="103"/>
  <c r="AO33" i="103" s="1"/>
  <c r="AE36" i="47"/>
  <c r="AI36" i="47" s="1"/>
  <c r="AE32" i="99"/>
  <c r="AF32" i="99"/>
  <c r="AO32" i="99" s="1"/>
  <c r="W33" i="43"/>
  <c r="Y33" i="43" s="1"/>
  <c r="AG32" i="43"/>
  <c r="AP32" i="43" s="1"/>
  <c r="Z34" i="96"/>
  <c r="W35" i="96" s="1"/>
  <c r="Z34" i="82"/>
  <c r="AF34" i="82" s="1"/>
  <c r="AO34" i="82" s="1"/>
  <c r="AF32" i="43"/>
  <c r="AO32" i="43" s="1"/>
  <c r="Z33" i="104"/>
  <c r="W34" i="104" s="1"/>
  <c r="Y36" i="94"/>
  <c r="X36" i="94"/>
  <c r="Z36" i="94" s="1"/>
  <c r="AN32" i="91"/>
  <c r="Y37" i="46"/>
  <c r="X37" i="46"/>
  <c r="AN33" i="86"/>
  <c r="AI33" i="86"/>
  <c r="AE33" i="45"/>
  <c r="AF33" i="45"/>
  <c r="AO33" i="45" s="1"/>
  <c r="AG33" i="45"/>
  <c r="AP33" i="45" s="1"/>
  <c r="W34" i="45"/>
  <c r="AR31" i="10"/>
  <c r="AI35" i="53"/>
  <c r="AN35" i="53"/>
  <c r="AN32" i="50"/>
  <c r="AI32" i="50"/>
  <c r="AH33" i="42"/>
  <c r="AQ33" i="42" s="1"/>
  <c r="AH34" i="55"/>
  <c r="AQ34" i="55" s="1"/>
  <c r="AN34" i="87"/>
  <c r="AI34" i="87"/>
  <c r="AR34" i="85"/>
  <c r="AN35" i="94"/>
  <c r="AI35" i="94"/>
  <c r="AN34" i="48"/>
  <c r="AI34" i="48"/>
  <c r="Y33" i="99"/>
  <c r="W34" i="84"/>
  <c r="AG33" i="84"/>
  <c r="AP33" i="84" s="1"/>
  <c r="AF33" i="84"/>
  <c r="AO33" i="84" s="1"/>
  <c r="AE33" i="84"/>
  <c r="Y33" i="20"/>
  <c r="X33" i="20"/>
  <c r="Y36" i="53"/>
  <c r="X36" i="53"/>
  <c r="Y33" i="93"/>
  <c r="X33" i="93"/>
  <c r="Z33" i="42"/>
  <c r="Z34" i="55"/>
  <c r="Y34" i="51"/>
  <c r="X34" i="51"/>
  <c r="AF33" i="83"/>
  <c r="AO33" i="83" s="1"/>
  <c r="AE33" i="83"/>
  <c r="W34" i="83"/>
  <c r="AG33" i="83"/>
  <c r="AP33" i="83" s="1"/>
  <c r="Y34" i="103"/>
  <c r="X34" i="103"/>
  <c r="AH35" i="85"/>
  <c r="AQ35" i="85" s="1"/>
  <c r="AH33" i="52"/>
  <c r="AQ33" i="52" s="1"/>
  <c r="AR33" i="90"/>
  <c r="AN34" i="105"/>
  <c r="AI34" i="105"/>
  <c r="AR32" i="104"/>
  <c r="Y37" i="89"/>
  <c r="AI35" i="18"/>
  <c r="AN35" i="18"/>
  <c r="Y32" i="101"/>
  <c r="X32" i="101"/>
  <c r="W35" i="35"/>
  <c r="AH36" i="100"/>
  <c r="AQ36" i="100" s="1"/>
  <c r="AF32" i="92"/>
  <c r="AO32" i="92" s="1"/>
  <c r="AE32" i="92"/>
  <c r="W33" i="92"/>
  <c r="AG32" i="92"/>
  <c r="AP32" i="92" s="1"/>
  <c r="Z36" i="100"/>
  <c r="Y33" i="95"/>
  <c r="X33" i="95"/>
  <c r="AH35" i="98"/>
  <c r="AQ35" i="98" s="1"/>
  <c r="AE34" i="44"/>
  <c r="AF34" i="44"/>
  <c r="AO34" i="44" s="1"/>
  <c r="W35" i="44"/>
  <c r="AG34" i="44"/>
  <c r="AP34" i="44" s="1"/>
  <c r="AR32" i="52"/>
  <c r="Z35" i="85"/>
  <c r="AG34" i="13"/>
  <c r="AP34" i="13" s="1"/>
  <c r="AF34" i="13"/>
  <c r="AO34" i="13" s="1"/>
  <c r="AE34" i="13"/>
  <c r="W35" i="13"/>
  <c r="Z33" i="52"/>
  <c r="AH32" i="102"/>
  <c r="AQ32" i="102" s="1"/>
  <c r="Y33" i="91"/>
  <c r="X33" i="91"/>
  <c r="AN33" i="88"/>
  <c r="AN36" i="46"/>
  <c r="AN32" i="43"/>
  <c r="AH34" i="82"/>
  <c r="AQ34" i="82" s="1"/>
  <c r="AE34" i="16"/>
  <c r="W35" i="16"/>
  <c r="AF34" i="16"/>
  <c r="AO34" i="16" s="1"/>
  <c r="AG34" i="16"/>
  <c r="AP34" i="16" s="1"/>
  <c r="AI36" i="41"/>
  <c r="AN36" i="41"/>
  <c r="X33" i="43"/>
  <c r="AI32" i="95"/>
  <c r="AN32" i="95"/>
  <c r="AH34" i="90"/>
  <c r="AQ34" i="90" s="1"/>
  <c r="Z35" i="98"/>
  <c r="Y35" i="87"/>
  <c r="X35" i="87"/>
  <c r="W35" i="97"/>
  <c r="AE34" i="97"/>
  <c r="AG34" i="97"/>
  <c r="AP34" i="97" s="1"/>
  <c r="AF34" i="97"/>
  <c r="AO34" i="97" s="1"/>
  <c r="AR35" i="100"/>
  <c r="AR33" i="96"/>
  <c r="AI31" i="11"/>
  <c r="AN31" i="11"/>
  <c r="Z32" i="102"/>
  <c r="Y33" i="32"/>
  <c r="X33" i="32"/>
  <c r="AN32" i="99"/>
  <c r="AI32" i="99"/>
  <c r="AN36" i="89"/>
  <c r="Y34" i="86"/>
  <c r="X34" i="86"/>
  <c r="AI31" i="101"/>
  <c r="AN31" i="101"/>
  <c r="AH33" i="104"/>
  <c r="AQ33" i="104" s="1"/>
  <c r="AN32" i="20"/>
  <c r="AH32" i="10"/>
  <c r="AQ32" i="10" s="1"/>
  <c r="Y33" i="54"/>
  <c r="X33" i="54"/>
  <c r="AR32" i="84"/>
  <c r="Z32" i="10"/>
  <c r="AR32" i="42"/>
  <c r="Y33" i="50"/>
  <c r="X33" i="50"/>
  <c r="AR33" i="55"/>
  <c r="AH34" i="35"/>
  <c r="AQ34" i="35" s="1"/>
  <c r="AR33" i="49"/>
  <c r="AH34" i="96"/>
  <c r="AQ34" i="96" s="1"/>
  <c r="Y37" i="41"/>
  <c r="X37" i="41"/>
  <c r="AN32" i="93"/>
  <c r="AR33" i="35"/>
  <c r="AH34" i="49"/>
  <c r="AQ34" i="49" s="1"/>
  <c r="AI32" i="54"/>
  <c r="AN32" i="54"/>
  <c r="Z34" i="90"/>
  <c r="AN33" i="51"/>
  <c r="AI33" i="51"/>
  <c r="AR31" i="102"/>
  <c r="W36" i="15"/>
  <c r="AF35" i="15"/>
  <c r="AO35" i="15" s="1"/>
  <c r="AG35" i="15"/>
  <c r="AP35" i="15" s="1"/>
  <c r="AE35" i="15"/>
  <c r="AH33" i="84"/>
  <c r="AQ33" i="84" s="1"/>
  <c r="Y35" i="105"/>
  <c r="X35" i="105"/>
  <c r="AR33" i="82"/>
  <c r="Y32" i="11"/>
  <c r="X32" i="11"/>
  <c r="AI32" i="32"/>
  <c r="AN32" i="32"/>
  <c r="Y34" i="88"/>
  <c r="X34" i="88"/>
  <c r="AF34" i="49" l="1"/>
  <c r="AO34" i="49" s="1"/>
  <c r="Z34" i="51"/>
  <c r="AG34" i="49"/>
  <c r="AP34" i="49" s="1"/>
  <c r="W35" i="49"/>
  <c r="AI32" i="20"/>
  <c r="X36" i="18"/>
  <c r="AI36" i="89"/>
  <c r="AI32" i="93"/>
  <c r="AI36" i="46"/>
  <c r="Z37" i="89"/>
  <c r="X35" i="48"/>
  <c r="AG34" i="35"/>
  <c r="AP34" i="35" s="1"/>
  <c r="X37" i="47"/>
  <c r="AG34" i="96"/>
  <c r="AP34" i="96" s="1"/>
  <c r="AF34" i="35"/>
  <c r="AO34" i="35" s="1"/>
  <c r="AI32" i="91"/>
  <c r="AF33" i="104"/>
  <c r="AO33" i="104" s="1"/>
  <c r="Z37" i="41"/>
  <c r="AG37" i="41" s="1"/>
  <c r="AP37" i="41" s="1"/>
  <c r="Z34" i="88"/>
  <c r="AF34" i="88" s="1"/>
  <c r="AO34" i="88" s="1"/>
  <c r="AG33" i="104"/>
  <c r="AP33" i="104" s="1"/>
  <c r="Z33" i="50"/>
  <c r="W34" i="50" s="1"/>
  <c r="AE33" i="104"/>
  <c r="AI33" i="88"/>
  <c r="AI33" i="103"/>
  <c r="AR33" i="103" s="1"/>
  <c r="Z33" i="91"/>
  <c r="AN36" i="47"/>
  <c r="AE34" i="96"/>
  <c r="AF34" i="96"/>
  <c r="AO34" i="96" s="1"/>
  <c r="AN33" i="103"/>
  <c r="AI32" i="43"/>
  <c r="AR32" i="43" s="1"/>
  <c r="Z37" i="47"/>
  <c r="AE34" i="82"/>
  <c r="AG34" i="82"/>
  <c r="AP34" i="82" s="1"/>
  <c r="Z32" i="11"/>
  <c r="AF32" i="11" s="1"/>
  <c r="AO32" i="11" s="1"/>
  <c r="W35" i="82"/>
  <c r="Y35" i="82" s="1"/>
  <c r="Z33" i="32"/>
  <c r="AE33" i="32" s="1"/>
  <c r="Z35" i="105"/>
  <c r="W36" i="105" s="1"/>
  <c r="Z36" i="53"/>
  <c r="AE36" i="53" s="1"/>
  <c r="W38" i="41"/>
  <c r="AE33" i="50"/>
  <c r="AF33" i="50"/>
  <c r="AO33" i="50" s="1"/>
  <c r="AR33" i="51"/>
  <c r="AR32" i="32"/>
  <c r="AH34" i="86"/>
  <c r="AQ34" i="86" s="1"/>
  <c r="AR36" i="47"/>
  <c r="AH36" i="18"/>
  <c r="AQ36" i="18" s="1"/>
  <c r="AR35" i="53"/>
  <c r="AN33" i="45"/>
  <c r="AI33" i="45"/>
  <c r="W33" i="102"/>
  <c r="AG32" i="102"/>
  <c r="AP32" i="102" s="1"/>
  <c r="AF32" i="102"/>
  <c r="AO32" i="102" s="1"/>
  <c r="AE32" i="102"/>
  <c r="AH35" i="87"/>
  <c r="AQ35" i="87" s="1"/>
  <c r="AH33" i="95"/>
  <c r="AQ33" i="95" s="1"/>
  <c r="AI32" i="92"/>
  <c r="AN32" i="92"/>
  <c r="AN34" i="35"/>
  <c r="AR35" i="18"/>
  <c r="AR34" i="105"/>
  <c r="AH34" i="103"/>
  <c r="AQ34" i="103" s="1"/>
  <c r="AH33" i="93"/>
  <c r="AQ33" i="93" s="1"/>
  <c r="AH33" i="20"/>
  <c r="AQ33" i="20" s="1"/>
  <c r="Y34" i="84"/>
  <c r="X34" i="84"/>
  <c r="AR33" i="86"/>
  <c r="X35" i="82"/>
  <c r="Y33" i="92"/>
  <c r="X33" i="92"/>
  <c r="AR32" i="91"/>
  <c r="AH33" i="54"/>
  <c r="AQ33" i="54" s="1"/>
  <c r="Z34" i="86"/>
  <c r="AH35" i="48"/>
  <c r="AQ35" i="48" s="1"/>
  <c r="AR36" i="41"/>
  <c r="AH34" i="88"/>
  <c r="AQ34" i="88" s="1"/>
  <c r="Y36" i="15"/>
  <c r="X36" i="15"/>
  <c r="AR32" i="93"/>
  <c r="AE32" i="10"/>
  <c r="W33" i="10"/>
  <c r="AG32" i="10"/>
  <c r="AP32" i="10" s="1"/>
  <c r="AF32" i="10"/>
  <c r="AO32" i="10" s="1"/>
  <c r="Z33" i="54"/>
  <c r="Z35" i="48"/>
  <c r="Z35" i="87"/>
  <c r="AR32" i="95"/>
  <c r="AH33" i="91"/>
  <c r="AQ33" i="91" s="1"/>
  <c r="W36" i="85"/>
  <c r="AE35" i="85"/>
  <c r="AG35" i="85"/>
  <c r="AP35" i="85" s="1"/>
  <c r="AF35" i="85"/>
  <c r="AO35" i="85" s="1"/>
  <c r="Y35" i="44"/>
  <c r="X35" i="44"/>
  <c r="Z33" i="95"/>
  <c r="Y35" i="35"/>
  <c r="X35" i="35"/>
  <c r="AH37" i="89"/>
  <c r="AQ37" i="89" s="1"/>
  <c r="Z34" i="103"/>
  <c r="AH34" i="51"/>
  <c r="AQ34" i="51" s="1"/>
  <c r="Z33" i="93"/>
  <c r="Z33" i="20"/>
  <c r="Z36" i="18"/>
  <c r="AR35" i="94"/>
  <c r="AH36" i="94"/>
  <c r="AQ36" i="94" s="1"/>
  <c r="Y35" i="96"/>
  <c r="X35" i="96"/>
  <c r="Y34" i="104"/>
  <c r="X34" i="104"/>
  <c r="AI35" i="15"/>
  <c r="AN35" i="15"/>
  <c r="AH35" i="105"/>
  <c r="AQ35" i="105" s="1"/>
  <c r="Y35" i="97"/>
  <c r="X35" i="97"/>
  <c r="AI33" i="83"/>
  <c r="AN33" i="83"/>
  <c r="AR34" i="48"/>
  <c r="AH32" i="11"/>
  <c r="AQ32" i="11" s="1"/>
  <c r="W35" i="90"/>
  <c r="AG34" i="90"/>
  <c r="AP34" i="90" s="1"/>
  <c r="AF34" i="90"/>
  <c r="AO34" i="90" s="1"/>
  <c r="AE34" i="90"/>
  <c r="AR32" i="54"/>
  <c r="AH33" i="50"/>
  <c r="AQ33" i="50" s="1"/>
  <c r="AR36" i="89"/>
  <c r="AR31" i="11"/>
  <c r="AH33" i="43"/>
  <c r="AQ33" i="43" s="1"/>
  <c r="W34" i="91"/>
  <c r="AG33" i="91"/>
  <c r="AP33" i="91" s="1"/>
  <c r="AF33" i="91"/>
  <c r="AO33" i="91" s="1"/>
  <c r="AE33" i="91"/>
  <c r="AE33" i="52"/>
  <c r="W34" i="52"/>
  <c r="AF33" i="52"/>
  <c r="AO33" i="52" s="1"/>
  <c r="AG33" i="52"/>
  <c r="AP33" i="52" s="1"/>
  <c r="AH32" i="101"/>
  <c r="AQ32" i="101" s="1"/>
  <c r="AF37" i="89"/>
  <c r="AO37" i="89" s="1"/>
  <c r="AG37" i="89"/>
  <c r="AP37" i="89" s="1"/>
  <c r="AE37" i="89"/>
  <c r="W38" i="89"/>
  <c r="AE34" i="51"/>
  <c r="AF34" i="51"/>
  <c r="AO34" i="51" s="1"/>
  <c r="AG34" i="51"/>
  <c r="AP34" i="51" s="1"/>
  <c r="W35" i="51"/>
  <c r="AH33" i="99"/>
  <c r="AQ33" i="99" s="1"/>
  <c r="AR34" i="87"/>
  <c r="AR32" i="50"/>
  <c r="Y34" i="45"/>
  <c r="X34" i="45"/>
  <c r="AH37" i="46"/>
  <c r="AQ37" i="46" s="1"/>
  <c r="W37" i="94"/>
  <c r="AG36" i="94"/>
  <c r="AP36" i="94" s="1"/>
  <c r="AF36" i="94"/>
  <c r="AO36" i="94" s="1"/>
  <c r="AE36" i="94"/>
  <c r="AR32" i="20"/>
  <c r="AR33" i="88"/>
  <c r="AE33" i="42"/>
  <c r="AF33" i="42"/>
  <c r="AO33" i="42" s="1"/>
  <c r="AG33" i="42"/>
  <c r="AP33" i="42" s="1"/>
  <c r="W34" i="42"/>
  <c r="AE37" i="47"/>
  <c r="AG37" i="47"/>
  <c r="AP37" i="47" s="1"/>
  <c r="W38" i="47"/>
  <c r="AF37" i="47"/>
  <c r="AO37" i="47" s="1"/>
  <c r="AH37" i="41"/>
  <c r="AQ37" i="41" s="1"/>
  <c r="AH33" i="32"/>
  <c r="AQ33" i="32" s="1"/>
  <c r="AF35" i="98"/>
  <c r="AO35" i="98" s="1"/>
  <c r="AE35" i="98"/>
  <c r="AG35" i="98"/>
  <c r="AP35" i="98" s="1"/>
  <c r="W36" i="98"/>
  <c r="Z33" i="43"/>
  <c r="Y35" i="16"/>
  <c r="X35" i="16"/>
  <c r="Y35" i="13"/>
  <c r="X35" i="13"/>
  <c r="AI34" i="44"/>
  <c r="AN34" i="44"/>
  <c r="W37" i="100"/>
  <c r="AG36" i="100"/>
  <c r="AP36" i="100" s="1"/>
  <c r="AF36" i="100"/>
  <c r="AO36" i="100" s="1"/>
  <c r="AE36" i="100"/>
  <c r="Z32" i="101"/>
  <c r="AH36" i="53"/>
  <c r="AQ36" i="53" s="1"/>
  <c r="AN33" i="84"/>
  <c r="AI33" i="84"/>
  <c r="Y35" i="49"/>
  <c r="X35" i="49"/>
  <c r="Z33" i="99"/>
  <c r="AH37" i="47"/>
  <c r="AQ37" i="47" s="1"/>
  <c r="Z37" i="46"/>
  <c r="AI33" i="104"/>
  <c r="AN33" i="104"/>
  <c r="AR31" i="101"/>
  <c r="AR32" i="99"/>
  <c r="AN34" i="97"/>
  <c r="AI34" i="97"/>
  <c r="AN34" i="16"/>
  <c r="AI34" i="16"/>
  <c r="AR36" i="46"/>
  <c r="AN34" i="13"/>
  <c r="AI34" i="13"/>
  <c r="Y34" i="83"/>
  <c r="X34" i="83"/>
  <c r="AE34" i="55"/>
  <c r="AF34" i="55"/>
  <c r="AO34" i="55" s="1"/>
  <c r="AG34" i="55"/>
  <c r="AP34" i="55" s="1"/>
  <c r="W35" i="55"/>
  <c r="AI34" i="49"/>
  <c r="AN34" i="49"/>
  <c r="AN34" i="96"/>
  <c r="AI34" i="96"/>
  <c r="AG32" i="11" l="1"/>
  <c r="AP32" i="11" s="1"/>
  <c r="AE35" i="105"/>
  <c r="W35" i="88"/>
  <c r="AI34" i="35"/>
  <c r="AF37" i="41"/>
  <c r="AO37" i="41" s="1"/>
  <c r="AF35" i="105"/>
  <c r="AO35" i="105" s="1"/>
  <c r="AE37" i="41"/>
  <c r="Z36" i="15"/>
  <c r="AG34" i="88"/>
  <c r="AP34" i="88" s="1"/>
  <c r="AG33" i="32"/>
  <c r="AP33" i="32" s="1"/>
  <c r="AG33" i="50"/>
  <c r="AP33" i="50" s="1"/>
  <c r="AE34" i="88"/>
  <c r="AN34" i="88" s="1"/>
  <c r="AI34" i="82"/>
  <c r="Z35" i="44"/>
  <c r="AE35" i="44" s="1"/>
  <c r="AN34" i="82"/>
  <c r="W37" i="53"/>
  <c r="W34" i="32"/>
  <c r="Y34" i="32" s="1"/>
  <c r="AG36" i="53"/>
  <c r="AP36" i="53" s="1"/>
  <c r="AF36" i="53"/>
  <c r="AO36" i="53" s="1"/>
  <c r="AG35" i="105"/>
  <c r="AP35" i="105" s="1"/>
  <c r="AF33" i="32"/>
  <c r="AO33" i="32" s="1"/>
  <c r="Z35" i="96"/>
  <c r="W36" i="96" s="1"/>
  <c r="W33" i="11"/>
  <c r="X33" i="11" s="1"/>
  <c r="Z35" i="49"/>
  <c r="W36" i="49" s="1"/>
  <c r="Z34" i="83"/>
  <c r="W35" i="83" s="1"/>
  <c r="Z35" i="16"/>
  <c r="W36" i="16" s="1"/>
  <c r="AE32" i="11"/>
  <c r="AI32" i="11" s="1"/>
  <c r="AR34" i="49"/>
  <c r="W35" i="103"/>
  <c r="AE34" i="103"/>
  <c r="AG34" i="103"/>
  <c r="AP34" i="103" s="1"/>
  <c r="AF34" i="103"/>
  <c r="AO34" i="103" s="1"/>
  <c r="AF35" i="44"/>
  <c r="AO35" i="44" s="1"/>
  <c r="AG35" i="44"/>
  <c r="AP35" i="44" s="1"/>
  <c r="AH34" i="84"/>
  <c r="AQ34" i="84" s="1"/>
  <c r="AR32" i="92"/>
  <c r="AN36" i="53"/>
  <c r="AH35" i="13"/>
  <c r="AQ35" i="13" s="1"/>
  <c r="AH35" i="35"/>
  <c r="AQ35" i="35" s="1"/>
  <c r="Y38" i="47"/>
  <c r="X38" i="47"/>
  <c r="AI33" i="42"/>
  <c r="AN33" i="42"/>
  <c r="Y35" i="51"/>
  <c r="X35" i="51"/>
  <c r="AN37" i="89"/>
  <c r="AI37" i="89"/>
  <c r="Y34" i="91"/>
  <c r="X34" i="91"/>
  <c r="AE36" i="18"/>
  <c r="W37" i="18"/>
  <c r="AF36" i="18"/>
  <c r="AO36" i="18" s="1"/>
  <c r="AG36" i="18"/>
  <c r="AP36" i="18" s="1"/>
  <c r="AE33" i="54"/>
  <c r="AF33" i="54"/>
  <c r="AO33" i="54" s="1"/>
  <c r="W34" i="54"/>
  <c r="AG33" i="54"/>
  <c r="AP33" i="54" s="1"/>
  <c r="AH35" i="82"/>
  <c r="AQ35" i="82" s="1"/>
  <c r="Z34" i="84"/>
  <c r="Y34" i="50"/>
  <c r="X34" i="50"/>
  <c r="Y36" i="105"/>
  <c r="X36" i="105"/>
  <c r="AI33" i="32"/>
  <c r="AN33" i="32"/>
  <c r="AN34" i="90"/>
  <c r="AI34" i="90"/>
  <c r="AR34" i="82"/>
  <c r="Y34" i="52"/>
  <c r="X34" i="52"/>
  <c r="AR35" i="15"/>
  <c r="AG33" i="20"/>
  <c r="AP33" i="20" s="1"/>
  <c r="AF33" i="20"/>
  <c r="AO33" i="20" s="1"/>
  <c r="AE33" i="20"/>
  <c r="W34" i="20"/>
  <c r="Z35" i="35"/>
  <c r="AH36" i="15"/>
  <c r="AQ36" i="15" s="1"/>
  <c r="Z35" i="82"/>
  <c r="Y33" i="102"/>
  <c r="X33" i="102"/>
  <c r="AI34" i="88"/>
  <c r="Y38" i="41"/>
  <c r="X38" i="41"/>
  <c r="AH35" i="96"/>
  <c r="AQ35" i="96" s="1"/>
  <c r="Z35" i="13"/>
  <c r="AR33" i="84"/>
  <c r="Y37" i="100"/>
  <c r="X37" i="100"/>
  <c r="AH35" i="16"/>
  <c r="AQ35" i="16" s="1"/>
  <c r="AN35" i="98"/>
  <c r="AI35" i="98"/>
  <c r="AI37" i="47"/>
  <c r="AN37" i="47"/>
  <c r="Y37" i="94"/>
  <c r="X37" i="94"/>
  <c r="AI33" i="52"/>
  <c r="AN33" i="52"/>
  <c r="Y35" i="90"/>
  <c r="X35" i="90"/>
  <c r="AR33" i="83"/>
  <c r="AH34" i="104"/>
  <c r="AQ34" i="104" s="1"/>
  <c r="W34" i="93"/>
  <c r="AG33" i="93"/>
  <c r="AP33" i="93" s="1"/>
  <c r="AF33" i="93"/>
  <c r="AO33" i="93" s="1"/>
  <c r="AE33" i="93"/>
  <c r="AF33" i="95"/>
  <c r="AO33" i="95" s="1"/>
  <c r="AE33" i="95"/>
  <c r="W34" i="95"/>
  <c r="AG33" i="95"/>
  <c r="AP33" i="95" s="1"/>
  <c r="AI35" i="85"/>
  <c r="AN35" i="85"/>
  <c r="W37" i="15"/>
  <c r="AG36" i="15"/>
  <c r="AP36" i="15" s="1"/>
  <c r="AE36" i="15"/>
  <c r="AF36" i="15"/>
  <c r="AO36" i="15" s="1"/>
  <c r="AR33" i="45"/>
  <c r="X37" i="53"/>
  <c r="AN33" i="50"/>
  <c r="AI37" i="41"/>
  <c r="AN37" i="41"/>
  <c r="AN32" i="11"/>
  <c r="AR34" i="16"/>
  <c r="AH35" i="49"/>
  <c r="AQ35" i="49" s="1"/>
  <c r="AN36" i="100"/>
  <c r="AI36" i="100"/>
  <c r="Y38" i="89"/>
  <c r="X38" i="89"/>
  <c r="AG35" i="48"/>
  <c r="AP35" i="48" s="1"/>
  <c r="AE35" i="48"/>
  <c r="W36" i="48"/>
  <c r="AF35" i="48"/>
  <c r="AO35" i="48" s="1"/>
  <c r="AE37" i="46"/>
  <c r="AF37" i="46"/>
  <c r="AO37" i="46" s="1"/>
  <c r="AG37" i="46"/>
  <c r="AP37" i="46" s="1"/>
  <c r="W38" i="46"/>
  <c r="AF35" i="16"/>
  <c r="AO35" i="16" s="1"/>
  <c r="Y34" i="42"/>
  <c r="X34" i="42"/>
  <c r="AH34" i="45"/>
  <c r="AQ34" i="45" s="1"/>
  <c r="AN34" i="51"/>
  <c r="AI34" i="51"/>
  <c r="AN33" i="91"/>
  <c r="AI33" i="91"/>
  <c r="AH35" i="97"/>
  <c r="AQ35" i="97" s="1"/>
  <c r="Z34" i="104"/>
  <c r="AH35" i="44"/>
  <c r="AQ35" i="44" s="1"/>
  <c r="Y36" i="85"/>
  <c r="X36" i="85"/>
  <c r="Y33" i="10"/>
  <c r="X33" i="10"/>
  <c r="AH33" i="92"/>
  <c r="AQ33" i="92" s="1"/>
  <c r="AR34" i="35"/>
  <c r="AN35" i="105"/>
  <c r="AI35" i="105"/>
  <c r="AE33" i="43"/>
  <c r="W34" i="43"/>
  <c r="AF33" i="43"/>
  <c r="AO33" i="43" s="1"/>
  <c r="AG33" i="43"/>
  <c r="AP33" i="43" s="1"/>
  <c r="AN36" i="94"/>
  <c r="AI36" i="94"/>
  <c r="Y35" i="55"/>
  <c r="X35" i="55"/>
  <c r="Y36" i="98"/>
  <c r="X36" i="98"/>
  <c r="AR34" i="13"/>
  <c r="AR34" i="97"/>
  <c r="AR34" i="96"/>
  <c r="AR33" i="104"/>
  <c r="AN34" i="55"/>
  <c r="AI34" i="55"/>
  <c r="AH34" i="83"/>
  <c r="AQ34" i="83" s="1"/>
  <c r="W34" i="99"/>
  <c r="AG33" i="99"/>
  <c r="AP33" i="99" s="1"/>
  <c r="AF33" i="99"/>
  <c r="AO33" i="99" s="1"/>
  <c r="AE33" i="99"/>
  <c r="AF32" i="101"/>
  <c r="AO32" i="101" s="1"/>
  <c r="AE32" i="101"/>
  <c r="AG32" i="101"/>
  <c r="AP32" i="101" s="1"/>
  <c r="W33" i="101"/>
  <c r="AR34" i="44"/>
  <c r="Z34" i="45"/>
  <c r="Z35" i="97"/>
  <c r="W36" i="87"/>
  <c r="AG35" i="87"/>
  <c r="AP35" i="87" s="1"/>
  <c r="AF35" i="87"/>
  <c r="AO35" i="87" s="1"/>
  <c r="AE35" i="87"/>
  <c r="AN32" i="10"/>
  <c r="AI32" i="10"/>
  <c r="AF34" i="86"/>
  <c r="AO34" i="86" s="1"/>
  <c r="AE34" i="86"/>
  <c r="AG34" i="86"/>
  <c r="AP34" i="86" s="1"/>
  <c r="W35" i="86"/>
  <c r="Z33" i="92"/>
  <c r="AN32" i="102"/>
  <c r="AI32" i="102"/>
  <c r="Y35" i="88"/>
  <c r="X35" i="88"/>
  <c r="AG35" i="96" l="1"/>
  <c r="AP35" i="96" s="1"/>
  <c r="AG35" i="16"/>
  <c r="AP35" i="16" s="1"/>
  <c r="AE35" i="16"/>
  <c r="AI33" i="50"/>
  <c r="Z37" i="100"/>
  <c r="AF37" i="100" s="1"/>
  <c r="AO37" i="100" s="1"/>
  <c r="W36" i="44"/>
  <c r="X36" i="44" s="1"/>
  <c r="AE35" i="96"/>
  <c r="AN35" i="96" s="1"/>
  <c r="AI36" i="53"/>
  <c r="AR36" i="53" s="1"/>
  <c r="AF35" i="96"/>
  <c r="AO35" i="96" s="1"/>
  <c r="Y33" i="11"/>
  <c r="Z33" i="11" s="1"/>
  <c r="X34" i="32"/>
  <c r="Z34" i="32" s="1"/>
  <c r="AE35" i="49"/>
  <c r="AN35" i="49" s="1"/>
  <c r="Y37" i="53"/>
  <c r="Z37" i="53" s="1"/>
  <c r="Z34" i="91"/>
  <c r="AF34" i="91" s="1"/>
  <c r="AO34" i="91" s="1"/>
  <c r="AG34" i="83"/>
  <c r="AP34" i="83" s="1"/>
  <c r="AE34" i="83"/>
  <c r="Z36" i="105"/>
  <c r="W37" i="105" s="1"/>
  <c r="Z36" i="85"/>
  <c r="AG36" i="85" s="1"/>
  <c r="AP36" i="85" s="1"/>
  <c r="AF34" i="83"/>
  <c r="AO34" i="83" s="1"/>
  <c r="Z33" i="102"/>
  <c r="AF33" i="102" s="1"/>
  <c r="AO33" i="102" s="1"/>
  <c r="Z34" i="42"/>
  <c r="W35" i="42" s="1"/>
  <c r="AG35" i="49"/>
  <c r="AP35" i="49" s="1"/>
  <c r="AF35" i="49"/>
  <c r="AO35" i="49" s="1"/>
  <c r="AI32" i="101"/>
  <c r="AN32" i="101"/>
  <c r="AR36" i="94"/>
  <c r="AR33" i="91"/>
  <c r="Y38" i="46"/>
  <c r="X38" i="46"/>
  <c r="AI35" i="48"/>
  <c r="AN35" i="48"/>
  <c r="AR37" i="41"/>
  <c r="AN33" i="93"/>
  <c r="AI33" i="93"/>
  <c r="AR33" i="52"/>
  <c r="AR35" i="98"/>
  <c r="AH38" i="41"/>
  <c r="AQ38" i="41" s="1"/>
  <c r="AE35" i="97"/>
  <c r="W36" i="97"/>
  <c r="AG35" i="97"/>
  <c r="AP35" i="97" s="1"/>
  <c r="AF35" i="97"/>
  <c r="AO35" i="97" s="1"/>
  <c r="AH36" i="98"/>
  <c r="AQ36" i="98" s="1"/>
  <c r="AH36" i="85"/>
  <c r="AQ36" i="85" s="1"/>
  <c r="AH34" i="42"/>
  <c r="AQ34" i="42" s="1"/>
  <c r="Y36" i="48"/>
  <c r="X36" i="48"/>
  <c r="Y35" i="83"/>
  <c r="X35" i="83"/>
  <c r="AH33" i="102"/>
  <c r="AQ33" i="102" s="1"/>
  <c r="W35" i="84"/>
  <c r="AG34" i="84"/>
  <c r="AP34" i="84" s="1"/>
  <c r="AF34" i="84"/>
  <c r="AO34" i="84" s="1"/>
  <c r="AE34" i="84"/>
  <c r="Y36" i="96"/>
  <c r="X36" i="96"/>
  <c r="AE34" i="45"/>
  <c r="AF34" i="45"/>
  <c r="AO34" i="45" s="1"/>
  <c r="AG34" i="45"/>
  <c r="AP34" i="45" s="1"/>
  <c r="W35" i="45"/>
  <c r="AR34" i="55"/>
  <c r="AR34" i="51"/>
  <c r="AR33" i="50"/>
  <c r="AR35" i="85"/>
  <c r="AH37" i="94"/>
  <c r="AQ37" i="94" s="1"/>
  <c r="AE35" i="35"/>
  <c r="W36" i="35"/>
  <c r="AF35" i="35"/>
  <c r="AO35" i="35" s="1"/>
  <c r="AG35" i="35"/>
  <c r="AP35" i="35" s="1"/>
  <c r="AR34" i="90"/>
  <c r="AR37" i="89"/>
  <c r="AR33" i="42"/>
  <c r="AI33" i="54"/>
  <c r="AN33" i="54"/>
  <c r="Y35" i="86"/>
  <c r="X35" i="86"/>
  <c r="AH35" i="55"/>
  <c r="AQ35" i="55" s="1"/>
  <c r="AH33" i="10"/>
  <c r="AQ33" i="10" s="1"/>
  <c r="Y36" i="16"/>
  <c r="X36" i="16"/>
  <c r="AH38" i="89"/>
  <c r="AQ38" i="89" s="1"/>
  <c r="AH35" i="90"/>
  <c r="AQ35" i="90" s="1"/>
  <c r="Z37" i="94"/>
  <c r="Z38" i="41"/>
  <c r="AE35" i="82"/>
  <c r="W36" i="82"/>
  <c r="AG35" i="82"/>
  <c r="AP35" i="82" s="1"/>
  <c r="AF35" i="82"/>
  <c r="AO35" i="82" s="1"/>
  <c r="Y34" i="20"/>
  <c r="X34" i="20"/>
  <c r="AH34" i="52"/>
  <c r="AQ34" i="52" s="1"/>
  <c r="AH34" i="50"/>
  <c r="AQ34" i="50" s="1"/>
  <c r="Y37" i="18"/>
  <c r="X37" i="18"/>
  <c r="AH38" i="47"/>
  <c r="AQ38" i="47" s="1"/>
  <c r="AI35" i="96"/>
  <c r="AR32" i="10"/>
  <c r="AN35" i="16"/>
  <c r="AI35" i="16"/>
  <c r="AR36" i="100"/>
  <c r="Y37" i="15"/>
  <c r="X37" i="15"/>
  <c r="AR37" i="47"/>
  <c r="AH36" i="105"/>
  <c r="AQ36" i="105" s="1"/>
  <c r="AI35" i="44"/>
  <c r="AN35" i="44"/>
  <c r="Z36" i="98"/>
  <c r="AH35" i="88"/>
  <c r="AQ35" i="88" s="1"/>
  <c r="AN35" i="87"/>
  <c r="AI35" i="87"/>
  <c r="AN33" i="99"/>
  <c r="AI33" i="99"/>
  <c r="Z35" i="88"/>
  <c r="AN34" i="86"/>
  <c r="AI34" i="86"/>
  <c r="Z35" i="55"/>
  <c r="Z33" i="10"/>
  <c r="AI37" i="46"/>
  <c r="AN37" i="46"/>
  <c r="Z38" i="89"/>
  <c r="AH37" i="53"/>
  <c r="AQ37" i="53" s="1"/>
  <c r="AN36" i="15"/>
  <c r="AI36" i="15"/>
  <c r="Y34" i="95"/>
  <c r="X34" i="95"/>
  <c r="Y34" i="93"/>
  <c r="X34" i="93"/>
  <c r="Z35" i="90"/>
  <c r="W36" i="13"/>
  <c r="AG35" i="13"/>
  <c r="AP35" i="13" s="1"/>
  <c r="AE35" i="13"/>
  <c r="AF35" i="13"/>
  <c r="AO35" i="13" s="1"/>
  <c r="AR34" i="88"/>
  <c r="AI33" i="20"/>
  <c r="AN33" i="20"/>
  <c r="Z34" i="50"/>
  <c r="Y34" i="54"/>
  <c r="X34" i="54"/>
  <c r="AN36" i="18"/>
  <c r="AI36" i="18"/>
  <c r="AH35" i="51"/>
  <c r="AQ35" i="51" s="1"/>
  <c r="AN34" i="103"/>
  <c r="AI34" i="103"/>
  <c r="AF33" i="92"/>
  <c r="AO33" i="92" s="1"/>
  <c r="AE33" i="92"/>
  <c r="AG33" i="92"/>
  <c r="AP33" i="92" s="1"/>
  <c r="W34" i="92"/>
  <c r="AR35" i="105"/>
  <c r="Y33" i="101"/>
  <c r="X33" i="101"/>
  <c r="Y34" i="43"/>
  <c r="X34" i="43"/>
  <c r="AH33" i="11"/>
  <c r="AQ33" i="11" s="1"/>
  <c r="AR32" i="102"/>
  <c r="Y36" i="87"/>
  <c r="X36" i="87"/>
  <c r="Y34" i="99"/>
  <c r="X34" i="99"/>
  <c r="AI33" i="43"/>
  <c r="AN33" i="43"/>
  <c r="AF34" i="104"/>
  <c r="AO34" i="104" s="1"/>
  <c r="AE34" i="104"/>
  <c r="AG34" i="104"/>
  <c r="AP34" i="104" s="1"/>
  <c r="W35" i="104"/>
  <c r="AR32" i="11"/>
  <c r="AN33" i="95"/>
  <c r="AI33" i="95"/>
  <c r="AH37" i="100"/>
  <c r="AQ37" i="100" s="1"/>
  <c r="Z34" i="52"/>
  <c r="AR33" i="32"/>
  <c r="AH34" i="91"/>
  <c r="AQ34" i="91" s="1"/>
  <c r="Z35" i="51"/>
  <c r="Z38" i="47"/>
  <c r="Y35" i="103"/>
  <c r="X35" i="103"/>
  <c r="Y36" i="49"/>
  <c r="X36" i="49"/>
  <c r="AG37" i="100" l="1"/>
  <c r="AP37" i="100" s="1"/>
  <c r="W38" i="100"/>
  <c r="Y36" i="44"/>
  <c r="AH34" i="32"/>
  <c r="AQ34" i="32" s="1"/>
  <c r="AE34" i="42"/>
  <c r="AE36" i="105"/>
  <c r="AE37" i="100"/>
  <c r="AI37" i="100" s="1"/>
  <c r="W37" i="85"/>
  <c r="Y37" i="85" s="1"/>
  <c r="AF34" i="42"/>
  <c r="AO34" i="42" s="1"/>
  <c r="AG34" i="42"/>
  <c r="AP34" i="42" s="1"/>
  <c r="AF36" i="105"/>
  <c r="AO36" i="105" s="1"/>
  <c r="AG36" i="105"/>
  <c r="AP36" i="105" s="1"/>
  <c r="AF33" i="11"/>
  <c r="AO33" i="11" s="1"/>
  <c r="AE33" i="11"/>
  <c r="AN33" i="11" s="1"/>
  <c r="AG33" i="11"/>
  <c r="AP33" i="11" s="1"/>
  <c r="W34" i="11"/>
  <c r="X34" i="11" s="1"/>
  <c r="AG34" i="91"/>
  <c r="AP34" i="91" s="1"/>
  <c r="W35" i="91"/>
  <c r="X35" i="91" s="1"/>
  <c r="AE36" i="85"/>
  <c r="AE34" i="91"/>
  <c r="AF36" i="85"/>
  <c r="AO36" i="85" s="1"/>
  <c r="AE33" i="102"/>
  <c r="AI34" i="83"/>
  <c r="AR34" i="83" s="1"/>
  <c r="W34" i="102"/>
  <c r="Y34" i="102" s="1"/>
  <c r="AF37" i="53"/>
  <c r="AO37" i="53" s="1"/>
  <c r="AG37" i="53"/>
  <c r="AP37" i="53" s="1"/>
  <c r="W38" i="53"/>
  <c r="Y38" i="53" s="1"/>
  <c r="AE37" i="53"/>
  <c r="AN37" i="53" s="1"/>
  <c r="AN34" i="83"/>
  <c r="AG33" i="102"/>
  <c r="AP33" i="102" s="1"/>
  <c r="AI35" i="49"/>
  <c r="Z35" i="86"/>
  <c r="AF35" i="86" s="1"/>
  <c r="AO35" i="86" s="1"/>
  <c r="Z34" i="43"/>
  <c r="W35" i="43" s="1"/>
  <c r="Z34" i="20"/>
  <c r="AE34" i="20" s="1"/>
  <c r="Z34" i="93"/>
  <c r="AF34" i="93" s="1"/>
  <c r="AO34" i="93" s="1"/>
  <c r="AE34" i="52"/>
  <c r="AF34" i="52"/>
  <c r="AO34" i="52" s="1"/>
  <c r="AG34" i="52"/>
  <c r="AP34" i="52" s="1"/>
  <c r="W35" i="52"/>
  <c r="Y36" i="35"/>
  <c r="X36" i="35"/>
  <c r="AH36" i="96"/>
  <c r="AQ36" i="96" s="1"/>
  <c r="Y35" i="84"/>
  <c r="X35" i="84"/>
  <c r="AR35" i="48"/>
  <c r="Y35" i="42"/>
  <c r="X35" i="42"/>
  <c r="AH37" i="18"/>
  <c r="AQ37" i="18" s="1"/>
  <c r="AE38" i="41"/>
  <c r="AG38" i="41"/>
  <c r="AP38" i="41" s="1"/>
  <c r="AF38" i="41"/>
  <c r="AO38" i="41" s="1"/>
  <c r="W39" i="41"/>
  <c r="AI35" i="35"/>
  <c r="AN35" i="35"/>
  <c r="Z36" i="96"/>
  <c r="AH35" i="83"/>
  <c r="AQ35" i="83" s="1"/>
  <c r="AR33" i="93"/>
  <c r="AH38" i="46"/>
  <c r="AQ38" i="46" s="1"/>
  <c r="AE34" i="32"/>
  <c r="AF34" i="32"/>
  <c r="AO34" i="32" s="1"/>
  <c r="AG34" i="32"/>
  <c r="AP34" i="32" s="1"/>
  <c r="W35" i="32"/>
  <c r="AF38" i="89"/>
  <c r="AO38" i="89" s="1"/>
  <c r="AE38" i="89"/>
  <c r="W39" i="89"/>
  <c r="AG38" i="89"/>
  <c r="AP38" i="89" s="1"/>
  <c r="Z37" i="18"/>
  <c r="AE37" i="94"/>
  <c r="W38" i="94"/>
  <c r="AF37" i="94"/>
  <c r="AO37" i="94" s="1"/>
  <c r="AG37" i="94"/>
  <c r="AP37" i="94" s="1"/>
  <c r="Y35" i="45"/>
  <c r="X35" i="45"/>
  <c r="Z35" i="83"/>
  <c r="Y36" i="97"/>
  <c r="X36" i="97"/>
  <c r="Z38" i="46"/>
  <c r="AN36" i="85"/>
  <c r="AN36" i="105"/>
  <c r="W39" i="47"/>
  <c r="AE38" i="47"/>
  <c r="AF38" i="47"/>
  <c r="AO38" i="47" s="1"/>
  <c r="AG38" i="47"/>
  <c r="AP38" i="47" s="1"/>
  <c r="AR33" i="43"/>
  <c r="AH34" i="54"/>
  <c r="AQ34" i="54" s="1"/>
  <c r="W36" i="90"/>
  <c r="AG35" i="90"/>
  <c r="AP35" i="90" s="1"/>
  <c r="AF35" i="90"/>
  <c r="AO35" i="90" s="1"/>
  <c r="AE35" i="90"/>
  <c r="AI35" i="82"/>
  <c r="AN35" i="82"/>
  <c r="Z34" i="54"/>
  <c r="AR36" i="15"/>
  <c r="AR35" i="87"/>
  <c r="AR35" i="16"/>
  <c r="Y35" i="91"/>
  <c r="AN35" i="13"/>
  <c r="AI35" i="13"/>
  <c r="AR33" i="54"/>
  <c r="AN34" i="84"/>
  <c r="AI34" i="84"/>
  <c r="AN35" i="97"/>
  <c r="AI35" i="97"/>
  <c r="AR32" i="101"/>
  <c r="AN34" i="42"/>
  <c r="AR34" i="103"/>
  <c r="AE33" i="10"/>
  <c r="W34" i="10"/>
  <c r="AG33" i="10"/>
  <c r="AP33" i="10" s="1"/>
  <c r="AF33" i="10"/>
  <c r="AO33" i="10" s="1"/>
  <c r="AH34" i="20"/>
  <c r="AQ34" i="20" s="1"/>
  <c r="AH35" i="103"/>
  <c r="AQ35" i="103" s="1"/>
  <c r="AH34" i="99"/>
  <c r="AQ34" i="99" s="1"/>
  <c r="AE35" i="55"/>
  <c r="W36" i="55"/>
  <c r="AF35" i="55"/>
  <c r="AO35" i="55" s="1"/>
  <c r="AG35" i="55"/>
  <c r="AP35" i="55" s="1"/>
  <c r="AR35" i="44"/>
  <c r="Z35" i="103"/>
  <c r="Z34" i="99"/>
  <c r="AH33" i="101"/>
  <c r="AQ33" i="101" s="1"/>
  <c r="Y34" i="92"/>
  <c r="X34" i="92"/>
  <c r="AR34" i="86"/>
  <c r="AR33" i="95"/>
  <c r="AN34" i="104"/>
  <c r="AI34" i="104"/>
  <c r="AE34" i="50"/>
  <c r="AF34" i="50"/>
  <c r="AO34" i="50" s="1"/>
  <c r="W35" i="50"/>
  <c r="AG34" i="50"/>
  <c r="AP34" i="50" s="1"/>
  <c r="AH34" i="95"/>
  <c r="AQ34" i="95" s="1"/>
  <c r="AR37" i="46"/>
  <c r="AH37" i="15"/>
  <c r="AQ37" i="15" s="1"/>
  <c r="AH36" i="16"/>
  <c r="AQ36" i="16" s="1"/>
  <c r="AN37" i="100"/>
  <c r="AH36" i="48"/>
  <c r="AQ36" i="48" s="1"/>
  <c r="AH36" i="44"/>
  <c r="AQ36" i="44" s="1"/>
  <c r="AG35" i="51"/>
  <c r="AP35" i="51" s="1"/>
  <c r="AE35" i="51"/>
  <c r="W36" i="51"/>
  <c r="AF35" i="51"/>
  <c r="AO35" i="51" s="1"/>
  <c r="Y35" i="104"/>
  <c r="X35" i="104"/>
  <c r="Z35" i="104" s="1"/>
  <c r="AN34" i="91"/>
  <c r="AH34" i="93"/>
  <c r="AQ34" i="93" s="1"/>
  <c r="Z33" i="101"/>
  <c r="AH36" i="49"/>
  <c r="AQ36" i="49" s="1"/>
  <c r="AH36" i="87"/>
  <c r="AQ36" i="87" s="1"/>
  <c r="AN33" i="92"/>
  <c r="AI33" i="92"/>
  <c r="AR36" i="18"/>
  <c r="AE35" i="88"/>
  <c r="W36" i="88"/>
  <c r="AG35" i="88"/>
  <c r="AP35" i="88" s="1"/>
  <c r="AF35" i="88"/>
  <c r="AO35" i="88" s="1"/>
  <c r="Z36" i="49"/>
  <c r="Z36" i="87"/>
  <c r="AH34" i="43"/>
  <c r="AQ34" i="43" s="1"/>
  <c r="AR35" i="49"/>
  <c r="AR33" i="20"/>
  <c r="Y36" i="13"/>
  <c r="X36" i="13"/>
  <c r="Z34" i="95"/>
  <c r="AR33" i="99"/>
  <c r="AF36" i="98"/>
  <c r="AO36" i="98" s="1"/>
  <c r="AE36" i="98"/>
  <c r="AG36" i="98"/>
  <c r="AP36" i="98" s="1"/>
  <c r="W37" i="98"/>
  <c r="Z37" i="15"/>
  <c r="AR35" i="96"/>
  <c r="Y36" i="82"/>
  <c r="X36" i="82"/>
  <c r="Z36" i="16"/>
  <c r="AH35" i="86"/>
  <c r="AQ35" i="86" s="1"/>
  <c r="AN34" i="45"/>
  <c r="AI34" i="45"/>
  <c r="Y38" i="100"/>
  <c r="X38" i="100"/>
  <c r="Z36" i="48"/>
  <c r="Z36" i="44"/>
  <c r="Y37" i="105"/>
  <c r="X37" i="105"/>
  <c r="AI33" i="102" l="1"/>
  <c r="AN33" i="102"/>
  <c r="X38" i="53"/>
  <c r="AI36" i="85"/>
  <c r="AE34" i="43"/>
  <c r="AN34" i="43" s="1"/>
  <c r="Y34" i="11"/>
  <c r="Z34" i="11" s="1"/>
  <c r="W35" i="11" s="1"/>
  <c r="AI36" i="105"/>
  <c r="X34" i="102"/>
  <c r="X37" i="85"/>
  <c r="AH37" i="85" s="1"/>
  <c r="AQ37" i="85" s="1"/>
  <c r="AI34" i="42"/>
  <c r="AI33" i="11"/>
  <c r="AR33" i="11" s="1"/>
  <c r="AG35" i="86"/>
  <c r="AP35" i="86" s="1"/>
  <c r="AE35" i="86"/>
  <c r="W35" i="93"/>
  <c r="Y35" i="93" s="1"/>
  <c r="Z36" i="35"/>
  <c r="AF36" i="35" s="1"/>
  <c r="AO36" i="35" s="1"/>
  <c r="AI34" i="91"/>
  <c r="AR34" i="91" s="1"/>
  <c r="W36" i="86"/>
  <c r="Y36" i="86" s="1"/>
  <c r="AG34" i="93"/>
  <c r="AP34" i="93" s="1"/>
  <c r="W35" i="20"/>
  <c r="Y35" i="20" s="1"/>
  <c r="AG34" i="43"/>
  <c r="AP34" i="43" s="1"/>
  <c r="AG34" i="20"/>
  <c r="AP34" i="20" s="1"/>
  <c r="AF34" i="43"/>
  <c r="AO34" i="43" s="1"/>
  <c r="AI37" i="53"/>
  <c r="AR37" i="53" s="1"/>
  <c r="AE34" i="93"/>
  <c r="AN34" i="93" s="1"/>
  <c r="AF34" i="20"/>
  <c r="AO34" i="20" s="1"/>
  <c r="Z38" i="100"/>
  <c r="AG38" i="100" s="1"/>
  <c r="AP38" i="100" s="1"/>
  <c r="Z35" i="42"/>
  <c r="AE35" i="42" s="1"/>
  <c r="Z35" i="91"/>
  <c r="W36" i="91" s="1"/>
  <c r="Z36" i="13"/>
  <c r="AF36" i="13" s="1"/>
  <c r="AO36" i="13" s="1"/>
  <c r="Z35" i="45"/>
  <c r="AG35" i="45" s="1"/>
  <c r="AP35" i="45" s="1"/>
  <c r="AH36" i="82"/>
  <c r="AQ36" i="82" s="1"/>
  <c r="AN34" i="50"/>
  <c r="AI34" i="50"/>
  <c r="AN37" i="94"/>
  <c r="AI37" i="94"/>
  <c r="Y35" i="32"/>
  <c r="X35" i="32"/>
  <c r="Z35" i="32" s="1"/>
  <c r="AH35" i="84"/>
  <c r="AQ35" i="84" s="1"/>
  <c r="Z36" i="82"/>
  <c r="Y37" i="98"/>
  <c r="X37" i="98"/>
  <c r="AF34" i="95"/>
  <c r="AO34" i="95" s="1"/>
  <c r="AE34" i="95"/>
  <c r="AG34" i="95"/>
  <c r="AP34" i="95" s="1"/>
  <c r="W35" i="95"/>
  <c r="AR33" i="92"/>
  <c r="AF33" i="101"/>
  <c r="AO33" i="101" s="1"/>
  <c r="AE33" i="101"/>
  <c r="AG33" i="101"/>
  <c r="AP33" i="101" s="1"/>
  <c r="W34" i="101"/>
  <c r="Y36" i="51"/>
  <c r="X36" i="51"/>
  <c r="AR34" i="104"/>
  <c r="AH34" i="92"/>
  <c r="AQ34" i="92" s="1"/>
  <c r="Y34" i="10"/>
  <c r="X34" i="10"/>
  <c r="Y35" i="43"/>
  <c r="X35" i="43"/>
  <c r="AR35" i="97"/>
  <c r="AF37" i="18"/>
  <c r="AO37" i="18" s="1"/>
  <c r="AG37" i="18"/>
  <c r="AP37" i="18" s="1"/>
  <c r="AE37" i="18"/>
  <c r="W38" i="18"/>
  <c r="AH34" i="11"/>
  <c r="AQ34" i="11" s="1"/>
  <c r="Z35" i="84"/>
  <c r="AE37" i="15"/>
  <c r="W38" i="15"/>
  <c r="AG37" i="15"/>
  <c r="AP37" i="15" s="1"/>
  <c r="AF37" i="15"/>
  <c r="AO37" i="15" s="1"/>
  <c r="AE36" i="49"/>
  <c r="AF36" i="49"/>
  <c r="AO36" i="49" s="1"/>
  <c r="W37" i="49"/>
  <c r="AG36" i="49"/>
  <c r="AP36" i="49" s="1"/>
  <c r="AG35" i="91"/>
  <c r="AP35" i="91" s="1"/>
  <c r="AF35" i="91"/>
  <c r="AO35" i="91" s="1"/>
  <c r="Y35" i="52"/>
  <c r="X35" i="52"/>
  <c r="AH36" i="13"/>
  <c r="AQ36" i="13" s="1"/>
  <c r="AN35" i="51"/>
  <c r="AI35" i="51"/>
  <c r="Z34" i="92"/>
  <c r="AN33" i="10"/>
  <c r="AI33" i="10"/>
  <c r="AE34" i="54"/>
  <c r="AF34" i="54"/>
  <c r="AO34" i="54" s="1"/>
  <c r="AG34" i="54"/>
  <c r="AP34" i="54" s="1"/>
  <c r="W35" i="54"/>
  <c r="Y36" i="90"/>
  <c r="X36" i="90"/>
  <c r="AR36" i="85"/>
  <c r="AF35" i="83"/>
  <c r="AO35" i="83" s="1"/>
  <c r="AG35" i="83"/>
  <c r="AP35" i="83" s="1"/>
  <c r="AE35" i="83"/>
  <c r="W36" i="83"/>
  <c r="W37" i="96"/>
  <c r="AG36" i="96"/>
  <c r="AP36" i="96" s="1"/>
  <c r="AF36" i="96"/>
  <c r="AO36" i="96" s="1"/>
  <c r="AE36" i="96"/>
  <c r="AI38" i="41"/>
  <c r="AN38" i="41"/>
  <c r="X35" i="20"/>
  <c r="AH37" i="105"/>
  <c r="AQ37" i="105" s="1"/>
  <c r="AH38" i="100"/>
  <c r="AQ38" i="100" s="1"/>
  <c r="AR34" i="45"/>
  <c r="AI36" i="98"/>
  <c r="AN36" i="98"/>
  <c r="Y36" i="88"/>
  <c r="X36" i="88"/>
  <c r="AH35" i="104"/>
  <c r="AQ35" i="104" s="1"/>
  <c r="AH38" i="53"/>
  <c r="AQ38" i="53" s="1"/>
  <c r="W35" i="99"/>
  <c r="AG34" i="99"/>
  <c r="AP34" i="99" s="1"/>
  <c r="AF34" i="99"/>
  <c r="AO34" i="99" s="1"/>
  <c r="AE34" i="99"/>
  <c r="Y36" i="55"/>
  <c r="X36" i="55"/>
  <c r="AR34" i="84"/>
  <c r="AR35" i="13"/>
  <c r="AI38" i="47"/>
  <c r="AN38" i="47"/>
  <c r="AE38" i="46"/>
  <c r="AF38" i="46"/>
  <c r="AO38" i="46" s="1"/>
  <c r="AG38" i="46"/>
  <c r="AP38" i="46" s="1"/>
  <c r="W39" i="46"/>
  <c r="AH35" i="45"/>
  <c r="AQ35" i="45" s="1"/>
  <c r="Y39" i="89"/>
  <c r="X39" i="89"/>
  <c r="AI34" i="32"/>
  <c r="AN34" i="32"/>
  <c r="AI34" i="52"/>
  <c r="AN34" i="52"/>
  <c r="AR35" i="82"/>
  <c r="AH34" i="102"/>
  <c r="AQ34" i="102" s="1"/>
  <c r="AN35" i="86"/>
  <c r="AI35" i="86"/>
  <c r="AI34" i="93"/>
  <c r="AE36" i="44"/>
  <c r="AF36" i="44"/>
  <c r="AO36" i="44" s="1"/>
  <c r="AG36" i="44"/>
  <c r="AP36" i="44" s="1"/>
  <c r="W37" i="44"/>
  <c r="AI35" i="88"/>
  <c r="AN35" i="88"/>
  <c r="AF35" i="104"/>
  <c r="AO35" i="104" s="1"/>
  <c r="AE35" i="104"/>
  <c r="AG35" i="104"/>
  <c r="AP35" i="104" s="1"/>
  <c r="W36" i="104"/>
  <c r="AR33" i="102"/>
  <c r="AR37" i="100"/>
  <c r="Y35" i="50"/>
  <c r="X35" i="50"/>
  <c r="AE35" i="103"/>
  <c r="W36" i="103"/>
  <c r="AG35" i="103"/>
  <c r="AP35" i="103" s="1"/>
  <c r="AF35" i="103"/>
  <c r="AO35" i="103" s="1"/>
  <c r="AN35" i="55"/>
  <c r="AI35" i="55"/>
  <c r="AR34" i="42"/>
  <c r="Y39" i="47"/>
  <c r="X39" i="47"/>
  <c r="AH36" i="97"/>
  <c r="AQ36" i="97" s="1"/>
  <c r="AF35" i="45"/>
  <c r="AO35" i="45" s="1"/>
  <c r="AI38" i="89"/>
  <c r="AN38" i="89"/>
  <c r="AR35" i="35"/>
  <c r="Z37" i="105"/>
  <c r="AE36" i="48"/>
  <c r="AF36" i="48"/>
  <c r="AO36" i="48" s="1"/>
  <c r="AG36" i="48"/>
  <c r="AP36" i="48" s="1"/>
  <c r="W37" i="48"/>
  <c r="AE36" i="16"/>
  <c r="AF36" i="16"/>
  <c r="AO36" i="16" s="1"/>
  <c r="W37" i="16"/>
  <c r="AG36" i="16"/>
  <c r="AP36" i="16" s="1"/>
  <c r="W37" i="87"/>
  <c r="AG36" i="87"/>
  <c r="AP36" i="87" s="1"/>
  <c r="AF36" i="87"/>
  <c r="AO36" i="87" s="1"/>
  <c r="AE36" i="87"/>
  <c r="Z38" i="53"/>
  <c r="AH35" i="91"/>
  <c r="AQ35" i="91" s="1"/>
  <c r="AN35" i="90"/>
  <c r="AI35" i="90"/>
  <c r="AR36" i="105"/>
  <c r="Z36" i="97"/>
  <c r="Y38" i="94"/>
  <c r="X38" i="94"/>
  <c r="Z34" i="102"/>
  <c r="Y39" i="41"/>
  <c r="X39" i="41"/>
  <c r="AH35" i="42"/>
  <c r="AQ35" i="42" s="1"/>
  <c r="AH36" i="35"/>
  <c r="AQ36" i="35" s="1"/>
  <c r="AN34" i="20"/>
  <c r="AG34" i="11" l="1"/>
  <c r="AP34" i="11" s="1"/>
  <c r="AE34" i="11"/>
  <c r="AF34" i="11"/>
  <c r="AO34" i="11" s="1"/>
  <c r="X35" i="93"/>
  <c r="W36" i="42"/>
  <c r="Y36" i="42" s="1"/>
  <c r="AG36" i="35"/>
  <c r="AP36" i="35" s="1"/>
  <c r="AE36" i="35"/>
  <c r="W39" i="100"/>
  <c r="X39" i="100" s="1"/>
  <c r="Z37" i="85"/>
  <c r="AG37" i="85" s="1"/>
  <c r="AP37" i="85" s="1"/>
  <c r="X36" i="86"/>
  <c r="Z36" i="86" s="1"/>
  <c r="AF36" i="86" s="1"/>
  <c r="AO36" i="86" s="1"/>
  <c r="W37" i="35"/>
  <c r="Y37" i="35" s="1"/>
  <c r="AE38" i="100"/>
  <c r="AN38" i="100" s="1"/>
  <c r="AF38" i="100"/>
  <c r="AO38" i="100" s="1"/>
  <c r="AI34" i="20"/>
  <c r="AI34" i="43"/>
  <c r="AF35" i="42"/>
  <c r="AO35" i="42" s="1"/>
  <c r="AF37" i="85"/>
  <c r="AO37" i="85" s="1"/>
  <c r="AG35" i="42"/>
  <c r="AP35" i="42" s="1"/>
  <c r="Z35" i="20"/>
  <c r="AE35" i="20" s="1"/>
  <c r="W37" i="13"/>
  <c r="X37" i="13" s="1"/>
  <c r="AG36" i="13"/>
  <c r="AP36" i="13" s="1"/>
  <c r="Z35" i="50"/>
  <c r="AE35" i="50" s="1"/>
  <c r="AE36" i="13"/>
  <c r="W36" i="45"/>
  <c r="AE35" i="91"/>
  <c r="AI35" i="91" s="1"/>
  <c r="AE37" i="85"/>
  <c r="AE35" i="45"/>
  <c r="AN35" i="45" s="1"/>
  <c r="Z39" i="47"/>
  <c r="W40" i="47" s="1"/>
  <c r="Z36" i="90"/>
  <c r="AG36" i="90" s="1"/>
  <c r="AP36" i="90" s="1"/>
  <c r="Z39" i="89"/>
  <c r="AE39" i="89" s="1"/>
  <c r="Z36" i="55"/>
  <c r="W37" i="55" s="1"/>
  <c r="Z36" i="51"/>
  <c r="W37" i="51" s="1"/>
  <c r="Z34" i="10"/>
  <c r="AE34" i="10" s="1"/>
  <c r="AH39" i="41"/>
  <c r="AQ39" i="41" s="1"/>
  <c r="Y37" i="87"/>
  <c r="X37" i="87"/>
  <c r="AR34" i="52"/>
  <c r="AI35" i="104"/>
  <c r="AN35" i="104"/>
  <c r="AI34" i="54"/>
  <c r="AN34" i="54"/>
  <c r="AH35" i="52"/>
  <c r="AQ35" i="52" s="1"/>
  <c r="Y37" i="49"/>
  <c r="X37" i="49"/>
  <c r="AN37" i="15"/>
  <c r="AI37" i="15"/>
  <c r="AR37" i="94"/>
  <c r="Z39" i="41"/>
  <c r="AI36" i="48"/>
  <c r="AN36" i="48"/>
  <c r="Y36" i="103"/>
  <c r="X36" i="103"/>
  <c r="AN36" i="44"/>
  <c r="AI36" i="44"/>
  <c r="AH39" i="89"/>
  <c r="AQ39" i="89" s="1"/>
  <c r="AN34" i="99"/>
  <c r="AI34" i="99"/>
  <c r="AH36" i="88"/>
  <c r="AQ36" i="88" s="1"/>
  <c r="AR38" i="41"/>
  <c r="AN35" i="83"/>
  <c r="AI35" i="83"/>
  <c r="AF34" i="92"/>
  <c r="AO34" i="92" s="1"/>
  <c r="AE34" i="92"/>
  <c r="AG34" i="92"/>
  <c r="AP34" i="92" s="1"/>
  <c r="W35" i="92"/>
  <c r="Z35" i="52"/>
  <c r="AH35" i="93"/>
  <c r="AQ35" i="93" s="1"/>
  <c r="Y38" i="18"/>
  <c r="X38" i="18"/>
  <c r="AH35" i="43"/>
  <c r="AQ35" i="43" s="1"/>
  <c r="AI33" i="101"/>
  <c r="AN33" i="101"/>
  <c r="AN34" i="95"/>
  <c r="AI34" i="95"/>
  <c r="AN35" i="42"/>
  <c r="AR36" i="98"/>
  <c r="AN36" i="87"/>
  <c r="AI36" i="87"/>
  <c r="Z36" i="88"/>
  <c r="AN36" i="96"/>
  <c r="AI36" i="96"/>
  <c r="AR35" i="51"/>
  <c r="AN36" i="49"/>
  <c r="AI36" i="49"/>
  <c r="Z35" i="93"/>
  <c r="AN37" i="18"/>
  <c r="AI37" i="18"/>
  <c r="Z35" i="43"/>
  <c r="AR34" i="50"/>
  <c r="Y39" i="100"/>
  <c r="AN34" i="11"/>
  <c r="AI34" i="11"/>
  <c r="AR38" i="47"/>
  <c r="Y35" i="95"/>
  <c r="X35" i="95"/>
  <c r="X36" i="42"/>
  <c r="Y37" i="13"/>
  <c r="AR34" i="20"/>
  <c r="Y36" i="83"/>
  <c r="X36" i="83"/>
  <c r="AH36" i="51"/>
  <c r="AQ36" i="51" s="1"/>
  <c r="W37" i="82"/>
  <c r="AG36" i="82"/>
  <c r="AP36" i="82" s="1"/>
  <c r="AF36" i="82"/>
  <c r="AO36" i="82" s="1"/>
  <c r="AE36" i="82"/>
  <c r="AN37" i="85"/>
  <c r="W38" i="105"/>
  <c r="AG37" i="105"/>
  <c r="AP37" i="105" s="1"/>
  <c r="AF37" i="105"/>
  <c r="AO37" i="105" s="1"/>
  <c r="AE37" i="105"/>
  <c r="Y36" i="45"/>
  <c r="X36" i="45"/>
  <c r="AH38" i="94"/>
  <c r="AQ38" i="94" s="1"/>
  <c r="AR35" i="90"/>
  <c r="AN36" i="16"/>
  <c r="AI36" i="16"/>
  <c r="AR35" i="55"/>
  <c r="AH35" i="50"/>
  <c r="AQ35" i="50" s="1"/>
  <c r="AR35" i="88"/>
  <c r="AI38" i="46"/>
  <c r="AN38" i="46"/>
  <c r="AH35" i="20"/>
  <c r="AQ35" i="20" s="1"/>
  <c r="Y35" i="54"/>
  <c r="X35" i="54"/>
  <c r="AN36" i="35"/>
  <c r="AH37" i="98"/>
  <c r="AQ37" i="98" s="1"/>
  <c r="AH35" i="32"/>
  <c r="AQ35" i="32" s="1"/>
  <c r="W36" i="20"/>
  <c r="AG35" i="20"/>
  <c r="AP35" i="20" s="1"/>
  <c r="Y37" i="96"/>
  <c r="X37" i="96"/>
  <c r="AR33" i="10"/>
  <c r="Y38" i="15"/>
  <c r="X38" i="15"/>
  <c r="Y34" i="101"/>
  <c r="X34" i="101"/>
  <c r="AG35" i="32"/>
  <c r="AP35" i="32" s="1"/>
  <c r="AE35" i="32"/>
  <c r="W36" i="32"/>
  <c r="AF35" i="32"/>
  <c r="AO35" i="32" s="1"/>
  <c r="W37" i="97"/>
  <c r="AG36" i="97"/>
  <c r="AP36" i="97" s="1"/>
  <c r="AF36" i="97"/>
  <c r="AO36" i="97" s="1"/>
  <c r="AE36" i="97"/>
  <c r="AR38" i="89"/>
  <c r="AR34" i="32"/>
  <c r="Y39" i="46"/>
  <c r="X39" i="46"/>
  <c r="AH36" i="90"/>
  <c r="AQ36" i="90" s="1"/>
  <c r="AE38" i="53"/>
  <c r="AF38" i="53"/>
  <c r="AO38" i="53" s="1"/>
  <c r="AG38" i="53"/>
  <c r="AP38" i="53" s="1"/>
  <c r="W39" i="53"/>
  <c r="Y37" i="16"/>
  <c r="X37" i="16"/>
  <c r="W35" i="102"/>
  <c r="AG34" i="102"/>
  <c r="AP34" i="102" s="1"/>
  <c r="AF34" i="102"/>
  <c r="AO34" i="102" s="1"/>
  <c r="AE34" i="102"/>
  <c r="AN35" i="103"/>
  <c r="AI35" i="103"/>
  <c r="AR34" i="93"/>
  <c r="Z38" i="94"/>
  <c r="Y37" i="48"/>
  <c r="X37" i="48"/>
  <c r="AH39" i="47"/>
  <c r="AQ39" i="47" s="1"/>
  <c r="Y36" i="104"/>
  <c r="X36" i="104"/>
  <c r="Y37" i="44"/>
  <c r="X37" i="44"/>
  <c r="AR35" i="86"/>
  <c r="AH36" i="55"/>
  <c r="AQ36" i="55" s="1"/>
  <c r="Y35" i="99"/>
  <c r="X35" i="99"/>
  <c r="AR34" i="43"/>
  <c r="X37" i="35"/>
  <c r="Y36" i="91"/>
  <c r="X36" i="91"/>
  <c r="W36" i="84"/>
  <c r="AG35" i="84"/>
  <c r="AP35" i="84" s="1"/>
  <c r="AF35" i="84"/>
  <c r="AO35" i="84" s="1"/>
  <c r="AE35" i="84"/>
  <c r="AH34" i="10"/>
  <c r="AQ34" i="10" s="1"/>
  <c r="Z37" i="98"/>
  <c r="Y35" i="11"/>
  <c r="X35" i="11"/>
  <c r="AF35" i="50" l="1"/>
  <c r="AO35" i="50" s="1"/>
  <c r="AE36" i="51"/>
  <c r="AI36" i="13"/>
  <c r="AH36" i="86"/>
  <c r="AQ36" i="86" s="1"/>
  <c r="W38" i="85"/>
  <c r="AF36" i="55"/>
  <c r="AO36" i="55" s="1"/>
  <c r="AE36" i="55"/>
  <c r="W35" i="10"/>
  <c r="W36" i="50"/>
  <c r="AI37" i="85"/>
  <c r="AF34" i="10"/>
  <c r="AO34" i="10" s="1"/>
  <c r="AG35" i="50"/>
  <c r="AP35" i="50" s="1"/>
  <c r="AI36" i="35"/>
  <c r="AG34" i="10"/>
  <c r="AP34" i="10" s="1"/>
  <c r="AF36" i="51"/>
  <c r="AO36" i="51" s="1"/>
  <c r="AF35" i="20"/>
  <c r="AO35" i="20" s="1"/>
  <c r="AF39" i="89"/>
  <c r="AO39" i="89" s="1"/>
  <c r="AG39" i="47"/>
  <c r="AP39" i="47" s="1"/>
  <c r="AI38" i="100"/>
  <c r="AR38" i="100" s="1"/>
  <c r="AG36" i="51"/>
  <c r="AP36" i="51" s="1"/>
  <c r="AI35" i="42"/>
  <c r="AG36" i="55"/>
  <c r="AP36" i="55" s="1"/>
  <c r="AF36" i="90"/>
  <c r="AO36" i="90" s="1"/>
  <c r="W37" i="90"/>
  <c r="AN36" i="13"/>
  <c r="AF39" i="47"/>
  <c r="AO39" i="47" s="1"/>
  <c r="W37" i="86"/>
  <c r="X37" i="86" s="1"/>
  <c r="AE39" i="47"/>
  <c r="AN39" i="47" s="1"/>
  <c r="AG36" i="86"/>
  <c r="AP36" i="86" s="1"/>
  <c r="AE36" i="86"/>
  <c r="AN36" i="86" s="1"/>
  <c r="AI35" i="45"/>
  <c r="AR35" i="45" s="1"/>
  <c r="Z36" i="104"/>
  <c r="W37" i="104" s="1"/>
  <c r="AN35" i="91"/>
  <c r="AG39" i="89"/>
  <c r="AP39" i="89" s="1"/>
  <c r="W40" i="89"/>
  <c r="Y40" i="89" s="1"/>
  <c r="AE36" i="90"/>
  <c r="AN36" i="90" s="1"/>
  <c r="Z36" i="103"/>
  <c r="AE36" i="103" s="1"/>
  <c r="Z36" i="45"/>
  <c r="AF36" i="45" s="1"/>
  <c r="AO36" i="45" s="1"/>
  <c r="Z36" i="91"/>
  <c r="AE36" i="91" s="1"/>
  <c r="Z39" i="46"/>
  <c r="W40" i="46" s="1"/>
  <c r="Z37" i="49"/>
  <c r="AE37" i="49" s="1"/>
  <c r="Z35" i="95"/>
  <c r="AG35" i="95" s="1"/>
  <c r="AP35" i="95" s="1"/>
  <c r="Z34" i="101"/>
  <c r="AF34" i="101" s="1"/>
  <c r="AO34" i="101" s="1"/>
  <c r="Z37" i="13"/>
  <c r="AG37" i="13" s="1"/>
  <c r="AP37" i="13" s="1"/>
  <c r="AH35" i="99"/>
  <c r="AQ35" i="99" s="1"/>
  <c r="W36" i="93"/>
  <c r="AG35" i="93"/>
  <c r="AP35" i="93" s="1"/>
  <c r="AF35" i="93"/>
  <c r="AO35" i="93" s="1"/>
  <c r="AE35" i="93"/>
  <c r="Y40" i="47"/>
  <c r="X40" i="47"/>
  <c r="AH37" i="35"/>
  <c r="AQ37" i="35" s="1"/>
  <c r="AH37" i="48"/>
  <c r="AQ37" i="48" s="1"/>
  <c r="Y35" i="102"/>
  <c r="X35" i="102"/>
  <c r="AH37" i="96"/>
  <c r="AQ37" i="96" s="1"/>
  <c r="AN34" i="10"/>
  <c r="AI34" i="10"/>
  <c r="AH37" i="87"/>
  <c r="AQ37" i="87" s="1"/>
  <c r="AI38" i="53"/>
  <c r="AN38" i="53"/>
  <c r="Y36" i="32"/>
  <c r="X36" i="32"/>
  <c r="AH38" i="15"/>
  <c r="AQ38" i="15" s="1"/>
  <c r="Z37" i="96"/>
  <c r="AH35" i="54"/>
  <c r="AQ35" i="54" s="1"/>
  <c r="AR38" i="46"/>
  <c r="AN37" i="105"/>
  <c r="AI37" i="105"/>
  <c r="AN36" i="82"/>
  <c r="AI36" i="82"/>
  <c r="AH36" i="83"/>
  <c r="AQ36" i="83" s="1"/>
  <c r="AR34" i="11"/>
  <c r="AR36" i="87"/>
  <c r="AE39" i="41"/>
  <c r="AF39" i="41"/>
  <c r="AO39" i="41" s="1"/>
  <c r="W40" i="41"/>
  <c r="AG39" i="41"/>
  <c r="AP39" i="41" s="1"/>
  <c r="Y37" i="55"/>
  <c r="X37" i="55"/>
  <c r="Z37" i="87"/>
  <c r="AN36" i="51"/>
  <c r="AI36" i="51"/>
  <c r="AH35" i="11"/>
  <c r="AQ35" i="11" s="1"/>
  <c r="Z35" i="11"/>
  <c r="AH37" i="44"/>
  <c r="AQ37" i="44" s="1"/>
  <c r="AH37" i="13"/>
  <c r="AQ37" i="13" s="1"/>
  <c r="AI35" i="50"/>
  <c r="AN35" i="50"/>
  <c r="AR36" i="96"/>
  <c r="AR36" i="13"/>
  <c r="AR33" i="101"/>
  <c r="Y35" i="92"/>
  <c r="X35" i="92"/>
  <c r="AR36" i="44"/>
  <c r="AR36" i="48"/>
  <c r="AH37" i="49"/>
  <c r="AQ37" i="49" s="1"/>
  <c r="Z37" i="44"/>
  <c r="Z37" i="48"/>
  <c r="AH37" i="16"/>
  <c r="AQ37" i="16" s="1"/>
  <c r="AF37" i="98"/>
  <c r="AO37" i="98" s="1"/>
  <c r="AE37" i="98"/>
  <c r="W38" i="98"/>
  <c r="AG37" i="98"/>
  <c r="AP37" i="98" s="1"/>
  <c r="Y36" i="84"/>
  <c r="X36" i="84"/>
  <c r="Y37" i="97"/>
  <c r="X37" i="97"/>
  <c r="AI35" i="32"/>
  <c r="AN35" i="32"/>
  <c r="Z38" i="15"/>
  <c r="Z35" i="54"/>
  <c r="Z36" i="83"/>
  <c r="AE35" i="43"/>
  <c r="AG35" i="43"/>
  <c r="AP35" i="43" s="1"/>
  <c r="W36" i="43"/>
  <c r="AF35" i="43"/>
  <c r="AO35" i="43" s="1"/>
  <c r="AR35" i="91"/>
  <c r="W37" i="88"/>
  <c r="AG36" i="88"/>
  <c r="AP36" i="88" s="1"/>
  <c r="AF36" i="88"/>
  <c r="AO36" i="88" s="1"/>
  <c r="AE36" i="88"/>
  <c r="AR35" i="42"/>
  <c r="AI34" i="92"/>
  <c r="AN34" i="92"/>
  <c r="AH36" i="103"/>
  <c r="AQ36" i="103" s="1"/>
  <c r="AN35" i="84"/>
  <c r="AI35" i="84"/>
  <c r="AN36" i="97"/>
  <c r="AI36" i="97"/>
  <c r="AR35" i="104"/>
  <c r="Z35" i="99"/>
  <c r="AR35" i="103"/>
  <c r="AN35" i="20"/>
  <c r="AI35" i="20"/>
  <c r="AR36" i="35"/>
  <c r="AH35" i="95"/>
  <c r="AQ35" i="95" s="1"/>
  <c r="AR36" i="49"/>
  <c r="Z37" i="35"/>
  <c r="AH36" i="91"/>
  <c r="AQ36" i="91" s="1"/>
  <c r="AH36" i="104"/>
  <c r="AQ36" i="104" s="1"/>
  <c r="AF38" i="94"/>
  <c r="AO38" i="94" s="1"/>
  <c r="W39" i="94"/>
  <c r="AE38" i="94"/>
  <c r="AG38" i="94"/>
  <c r="AP38" i="94" s="1"/>
  <c r="AN34" i="102"/>
  <c r="AI34" i="102"/>
  <c r="Z37" i="16"/>
  <c r="AH36" i="42"/>
  <c r="AQ36" i="42" s="1"/>
  <c r="Y35" i="10"/>
  <c r="X35" i="10"/>
  <c r="Y36" i="50"/>
  <c r="X36" i="50"/>
  <c r="AH39" i="100"/>
  <c r="AQ39" i="100" s="1"/>
  <c r="AR37" i="18"/>
  <c r="AN39" i="89"/>
  <c r="AR34" i="95"/>
  <c r="AH38" i="18"/>
  <c r="AQ38" i="18" s="1"/>
  <c r="AG36" i="103"/>
  <c r="AP36" i="103" s="1"/>
  <c r="AF36" i="103"/>
  <c r="AO36" i="103" s="1"/>
  <c r="AR34" i="54"/>
  <c r="AN36" i="55"/>
  <c r="AI36" i="55"/>
  <c r="AE34" i="101"/>
  <c r="AG34" i="101"/>
  <c r="AP34" i="101" s="1"/>
  <c r="W35" i="101"/>
  <c r="Y36" i="20"/>
  <c r="X36" i="20"/>
  <c r="AR37" i="85"/>
  <c r="AE35" i="52"/>
  <c r="AF35" i="52"/>
  <c r="AO35" i="52" s="1"/>
  <c r="AG35" i="52"/>
  <c r="AP35" i="52" s="1"/>
  <c r="W36" i="52"/>
  <c r="Y39" i="53"/>
  <c r="X39" i="53"/>
  <c r="AH39" i="46"/>
  <c r="AQ39" i="46" s="1"/>
  <c r="AH34" i="101"/>
  <c r="AQ34" i="101" s="1"/>
  <c r="AR36" i="16"/>
  <c r="AH36" i="45"/>
  <c r="AQ36" i="45" s="1"/>
  <c r="Y38" i="105"/>
  <c r="X38" i="105"/>
  <c r="Y37" i="82"/>
  <c r="X37" i="82"/>
  <c r="Z36" i="42"/>
  <c r="Z39" i="100"/>
  <c r="Z38" i="18"/>
  <c r="AR35" i="83"/>
  <c r="AR34" i="99"/>
  <c r="AR37" i="15"/>
  <c r="Y37" i="51"/>
  <c r="X37" i="51"/>
  <c r="AI36" i="86"/>
  <c r="Y37" i="90"/>
  <c r="X37" i="90"/>
  <c r="X38" i="85" l="1"/>
  <c r="Y38" i="85"/>
  <c r="AI39" i="89"/>
  <c r="Z36" i="84"/>
  <c r="AE39" i="46"/>
  <c r="Z35" i="102"/>
  <c r="AG36" i="104"/>
  <c r="AP36" i="104" s="1"/>
  <c r="AI39" i="47"/>
  <c r="AE36" i="104"/>
  <c r="Z38" i="105"/>
  <c r="W37" i="103"/>
  <c r="AI36" i="90"/>
  <c r="W38" i="49"/>
  <c r="Y38" i="49" s="1"/>
  <c r="AG37" i="49"/>
  <c r="AP37" i="49" s="1"/>
  <c r="W36" i="95"/>
  <c r="X40" i="89"/>
  <c r="Z40" i="89" s="1"/>
  <c r="W41" i="89" s="1"/>
  <c r="AF37" i="49"/>
  <c r="AO37" i="49" s="1"/>
  <c r="AG36" i="45"/>
  <c r="AP36" i="45" s="1"/>
  <c r="AF36" i="104"/>
  <c r="AO36" i="104" s="1"/>
  <c r="W37" i="45"/>
  <c r="X37" i="45" s="1"/>
  <c r="AE37" i="13"/>
  <c r="AE36" i="45"/>
  <c r="AF37" i="13"/>
  <c r="AO37" i="13" s="1"/>
  <c r="Y37" i="86"/>
  <c r="W37" i="91"/>
  <c r="Z35" i="10"/>
  <c r="W36" i="10" s="1"/>
  <c r="AG39" i="46"/>
  <c r="AP39" i="46" s="1"/>
  <c r="AF39" i="46"/>
  <c r="AO39" i="46" s="1"/>
  <c r="AG36" i="91"/>
  <c r="AP36" i="91" s="1"/>
  <c r="AF36" i="91"/>
  <c r="AO36" i="91" s="1"/>
  <c r="AE35" i="95"/>
  <c r="AF35" i="95"/>
  <c r="AO35" i="95" s="1"/>
  <c r="Z40" i="47"/>
  <c r="AG40" i="47" s="1"/>
  <c r="AP40" i="47" s="1"/>
  <c r="Z39" i="53"/>
  <c r="W40" i="53" s="1"/>
  <c r="Z37" i="97"/>
  <c r="AE37" i="97" s="1"/>
  <c r="Z36" i="20"/>
  <c r="AF36" i="20" s="1"/>
  <c r="AO36" i="20" s="1"/>
  <c r="Z36" i="32"/>
  <c r="AE36" i="32" s="1"/>
  <c r="W38" i="13"/>
  <c r="Y38" i="13" s="1"/>
  <c r="Z35" i="92"/>
  <c r="W36" i="92" s="1"/>
  <c r="W36" i="102"/>
  <c r="AG35" i="102"/>
  <c r="AP35" i="102" s="1"/>
  <c r="AF35" i="102"/>
  <c r="AO35" i="102" s="1"/>
  <c r="AE35" i="102"/>
  <c r="Y37" i="45"/>
  <c r="AE39" i="100"/>
  <c r="W40" i="100"/>
  <c r="AF39" i="100"/>
  <c r="AO39" i="100" s="1"/>
  <c r="AG39" i="100"/>
  <c r="AP39" i="100" s="1"/>
  <c r="AR36" i="55"/>
  <c r="AR34" i="10"/>
  <c r="AH37" i="86"/>
  <c r="AQ37" i="86" s="1"/>
  <c r="Y36" i="43"/>
  <c r="X36" i="43"/>
  <c r="AN37" i="98"/>
  <c r="AI37" i="98"/>
  <c r="AN39" i="46"/>
  <c r="AH37" i="82"/>
  <c r="AQ37" i="82" s="1"/>
  <c r="AI35" i="52"/>
  <c r="AN35" i="52"/>
  <c r="Y35" i="101"/>
  <c r="X35" i="101"/>
  <c r="AR39" i="89"/>
  <c r="Z37" i="86"/>
  <c r="W39" i="15"/>
  <c r="AF38" i="15"/>
  <c r="AO38" i="15" s="1"/>
  <c r="AG38" i="15"/>
  <c r="AP38" i="15" s="1"/>
  <c r="AE38" i="15"/>
  <c r="AH36" i="84"/>
  <c r="AQ36" i="84" s="1"/>
  <c r="AN35" i="93"/>
  <c r="AI35" i="93"/>
  <c r="AN36" i="91"/>
  <c r="AI36" i="91"/>
  <c r="Y36" i="95"/>
  <c r="X36" i="95"/>
  <c r="AR36" i="86"/>
  <c r="AH40" i="89"/>
  <c r="AQ40" i="89" s="1"/>
  <c r="W38" i="44"/>
  <c r="AE37" i="44"/>
  <c r="AF37" i="44"/>
  <c r="AO37" i="44" s="1"/>
  <c r="AG37" i="44"/>
  <c r="AP37" i="44" s="1"/>
  <c r="AH37" i="55"/>
  <c r="AQ37" i="55" s="1"/>
  <c r="AI39" i="41"/>
  <c r="AN39" i="41"/>
  <c r="AG36" i="32"/>
  <c r="AP36" i="32" s="1"/>
  <c r="AN36" i="104"/>
  <c r="AN36" i="103"/>
  <c r="AI36" i="103"/>
  <c r="AH36" i="50"/>
  <c r="AQ36" i="50" s="1"/>
  <c r="AE35" i="54"/>
  <c r="AF35" i="54"/>
  <c r="AO35" i="54" s="1"/>
  <c r="W36" i="54"/>
  <c r="AG35" i="54"/>
  <c r="AP35" i="54" s="1"/>
  <c r="AH35" i="92"/>
  <c r="AQ35" i="92" s="1"/>
  <c r="AR36" i="90"/>
  <c r="Z37" i="55"/>
  <c r="AR36" i="82"/>
  <c r="AH37" i="51"/>
  <c r="AQ37" i="51" s="1"/>
  <c r="Z36" i="50"/>
  <c r="AN38" i="94"/>
  <c r="AI38" i="94"/>
  <c r="W36" i="99"/>
  <c r="AG35" i="99"/>
  <c r="AP35" i="99" s="1"/>
  <c r="AF35" i="99"/>
  <c r="AO35" i="99" s="1"/>
  <c r="AE35" i="99"/>
  <c r="AR36" i="97"/>
  <c r="AR34" i="92"/>
  <c r="Y37" i="88"/>
  <c r="X37" i="88"/>
  <c r="AI35" i="43"/>
  <c r="AN35" i="43"/>
  <c r="W37" i="84"/>
  <c r="AG36" i="84"/>
  <c r="AP36" i="84" s="1"/>
  <c r="AF36" i="84"/>
  <c r="AO36" i="84" s="1"/>
  <c r="AE36" i="84"/>
  <c r="AR36" i="51"/>
  <c r="AR37" i="105"/>
  <c r="AR38" i="53"/>
  <c r="AN36" i="45"/>
  <c r="W39" i="105"/>
  <c r="AG38" i="105"/>
  <c r="AP38" i="105" s="1"/>
  <c r="AF38" i="105"/>
  <c r="AO38" i="105" s="1"/>
  <c r="AE38" i="105"/>
  <c r="Y37" i="103"/>
  <c r="X37" i="103"/>
  <c r="AR34" i="102"/>
  <c r="AN37" i="13"/>
  <c r="AH37" i="90"/>
  <c r="AQ37" i="90" s="1"/>
  <c r="Z37" i="82"/>
  <c r="Z37" i="90"/>
  <c r="Z37" i="51"/>
  <c r="AI34" i="101"/>
  <c r="AN34" i="101"/>
  <c r="AH35" i="10"/>
  <c r="AQ35" i="10" s="1"/>
  <c r="Y39" i="94"/>
  <c r="X39" i="94"/>
  <c r="AE37" i="35"/>
  <c r="AF37" i="35"/>
  <c r="AO37" i="35" s="1"/>
  <c r="AG37" i="35"/>
  <c r="AP37" i="35" s="1"/>
  <c r="W38" i="35"/>
  <c r="AF36" i="83"/>
  <c r="AO36" i="83" s="1"/>
  <c r="AE36" i="83"/>
  <c r="AG36" i="83"/>
  <c r="AP36" i="83" s="1"/>
  <c r="W37" i="83"/>
  <c r="AR35" i="32"/>
  <c r="AG35" i="11"/>
  <c r="AP35" i="11" s="1"/>
  <c r="W36" i="11"/>
  <c r="AF35" i="11"/>
  <c r="AO35" i="11" s="1"/>
  <c r="AE35" i="11"/>
  <c r="Y40" i="41"/>
  <c r="X40" i="41"/>
  <c r="AH35" i="102"/>
  <c r="AQ35" i="102" s="1"/>
  <c r="Y37" i="104"/>
  <c r="X37" i="104"/>
  <c r="AI35" i="95"/>
  <c r="AN35" i="95"/>
  <c r="AN36" i="88"/>
  <c r="AI36" i="88"/>
  <c r="Y38" i="98"/>
  <c r="X38" i="98"/>
  <c r="Y40" i="46"/>
  <c r="X40" i="46"/>
  <c r="AE36" i="42"/>
  <c r="AF36" i="42"/>
  <c r="AO36" i="42" s="1"/>
  <c r="W37" i="42"/>
  <c r="AG36" i="42"/>
  <c r="AP36" i="42" s="1"/>
  <c r="AH39" i="53"/>
  <c r="AQ39" i="53" s="1"/>
  <c r="AG38" i="18"/>
  <c r="AP38" i="18" s="1"/>
  <c r="AF38" i="18"/>
  <c r="AO38" i="18" s="1"/>
  <c r="AE38" i="18"/>
  <c r="W39" i="18"/>
  <c r="AH38" i="105"/>
  <c r="AQ38" i="105" s="1"/>
  <c r="Y36" i="52"/>
  <c r="X36" i="52"/>
  <c r="AH36" i="20"/>
  <c r="AQ36" i="20" s="1"/>
  <c r="W38" i="16"/>
  <c r="AE37" i="16"/>
  <c r="AF37" i="16"/>
  <c r="AO37" i="16" s="1"/>
  <c r="AG37" i="16"/>
  <c r="AP37" i="16" s="1"/>
  <c r="AR35" i="20"/>
  <c r="AR35" i="84"/>
  <c r="AR39" i="47"/>
  <c r="AH37" i="97"/>
  <c r="AQ37" i="97" s="1"/>
  <c r="W38" i="48"/>
  <c r="AE37" i="48"/>
  <c r="AF37" i="48"/>
  <c r="AO37" i="48" s="1"/>
  <c r="AG37" i="48"/>
  <c r="AP37" i="48" s="1"/>
  <c r="AR35" i="50"/>
  <c r="W38" i="87"/>
  <c r="AG37" i="87"/>
  <c r="AP37" i="87" s="1"/>
  <c r="AF37" i="87"/>
  <c r="AO37" i="87" s="1"/>
  <c r="AE37" i="87"/>
  <c r="W38" i="96"/>
  <c r="AG37" i="96"/>
  <c r="AP37" i="96" s="1"/>
  <c r="AF37" i="96"/>
  <c r="AO37" i="96" s="1"/>
  <c r="AE37" i="96"/>
  <c r="AH36" i="32"/>
  <c r="AQ36" i="32" s="1"/>
  <c r="AH40" i="47"/>
  <c r="AQ40" i="47" s="1"/>
  <c r="Y36" i="93"/>
  <c r="X36" i="93"/>
  <c r="AI37" i="49"/>
  <c r="AN37" i="49"/>
  <c r="Y37" i="91"/>
  <c r="X37" i="91"/>
  <c r="AG37" i="97" l="1"/>
  <c r="AP37" i="97" s="1"/>
  <c r="Z38" i="85"/>
  <c r="AH38" i="85"/>
  <c r="AQ38" i="85" s="1"/>
  <c r="AI36" i="45"/>
  <c r="AI37" i="13"/>
  <c r="AI36" i="104"/>
  <c r="W37" i="32"/>
  <c r="AE35" i="10"/>
  <c r="X38" i="13"/>
  <c r="X38" i="49"/>
  <c r="W38" i="97"/>
  <c r="Z37" i="45"/>
  <c r="AE40" i="89"/>
  <c r="AF40" i="89"/>
  <c r="AO40" i="89" s="1"/>
  <c r="AF40" i="47"/>
  <c r="AO40" i="47" s="1"/>
  <c r="AF39" i="53"/>
  <c r="AO39" i="53" s="1"/>
  <c r="AG40" i="89"/>
  <c r="AP40" i="89" s="1"/>
  <c r="AF35" i="10"/>
  <c r="AO35" i="10" s="1"/>
  <c r="AG35" i="10"/>
  <c r="AP35" i="10" s="1"/>
  <c r="AG39" i="53"/>
  <c r="AP39" i="53" s="1"/>
  <c r="AG35" i="92"/>
  <c r="AP35" i="92" s="1"/>
  <c r="AE35" i="92"/>
  <c r="AE39" i="53"/>
  <c r="AF35" i="92"/>
  <c r="AO35" i="92" s="1"/>
  <c r="AE40" i="47"/>
  <c r="AI39" i="46"/>
  <c r="AE36" i="20"/>
  <c r="W37" i="20"/>
  <c r="AF36" i="32"/>
  <c r="AO36" i="32" s="1"/>
  <c r="AF37" i="97"/>
  <c r="AO37" i="97" s="1"/>
  <c r="AG36" i="20"/>
  <c r="AP36" i="20" s="1"/>
  <c r="W41" i="47"/>
  <c r="Z40" i="41"/>
  <c r="W41" i="41" s="1"/>
  <c r="Z38" i="98"/>
  <c r="AE38" i="98" s="1"/>
  <c r="Z36" i="52"/>
  <c r="AE36" i="52" s="1"/>
  <c r="Z36" i="93"/>
  <c r="W37" i="93" s="1"/>
  <c r="Y38" i="35"/>
  <c r="X38" i="35"/>
  <c r="AH38" i="49"/>
  <c r="AQ38" i="49" s="1"/>
  <c r="AH36" i="93"/>
  <c r="AQ36" i="93" s="1"/>
  <c r="Y38" i="96"/>
  <c r="X38" i="96"/>
  <c r="AH37" i="104"/>
  <c r="AQ37" i="104" s="1"/>
  <c r="Z37" i="104"/>
  <c r="AF37" i="82"/>
  <c r="AO37" i="82" s="1"/>
  <c r="W38" i="82"/>
  <c r="AG37" i="82"/>
  <c r="AP37" i="82" s="1"/>
  <c r="AE37" i="82"/>
  <c r="AN35" i="99"/>
  <c r="AI35" i="99"/>
  <c r="Y38" i="16"/>
  <c r="X38" i="16"/>
  <c r="Y39" i="18"/>
  <c r="X39" i="18"/>
  <c r="AI35" i="11"/>
  <c r="AN35" i="11"/>
  <c r="Y37" i="83"/>
  <c r="X37" i="83"/>
  <c r="AH37" i="103"/>
  <c r="AQ37" i="103" s="1"/>
  <c r="Y39" i="105"/>
  <c r="X39" i="105"/>
  <c r="AR36" i="103"/>
  <c r="AH36" i="95"/>
  <c r="AQ36" i="95" s="1"/>
  <c r="Z38" i="49"/>
  <c r="AN38" i="15"/>
  <c r="AI38" i="15"/>
  <c r="AH36" i="43"/>
  <c r="AQ36" i="43" s="1"/>
  <c r="Y38" i="97"/>
  <c r="X38" i="97"/>
  <c r="AN35" i="102"/>
  <c r="AI35" i="102"/>
  <c r="AI40" i="89"/>
  <c r="AN40" i="89"/>
  <c r="Y37" i="20"/>
  <c r="X37" i="20"/>
  <c r="AH37" i="88"/>
  <c r="AQ37" i="88" s="1"/>
  <c r="AF37" i="86"/>
  <c r="AO37" i="86" s="1"/>
  <c r="W38" i="86"/>
  <c r="AE37" i="86"/>
  <c r="AG37" i="86"/>
  <c r="AP37" i="86" s="1"/>
  <c r="AR37" i="98"/>
  <c r="AE37" i="45"/>
  <c r="AG37" i="45"/>
  <c r="AP37" i="45" s="1"/>
  <c r="W38" i="45"/>
  <c r="AF37" i="45"/>
  <c r="AO37" i="45" s="1"/>
  <c r="AN35" i="92"/>
  <c r="AH37" i="91"/>
  <c r="AQ37" i="91" s="1"/>
  <c r="AN37" i="87"/>
  <c r="AI37" i="87"/>
  <c r="Z37" i="88"/>
  <c r="Y41" i="89"/>
  <c r="X41" i="89"/>
  <c r="AI38" i="18"/>
  <c r="AN38" i="18"/>
  <c r="AI36" i="42"/>
  <c r="AN36" i="42"/>
  <c r="AI37" i="35"/>
  <c r="AN37" i="35"/>
  <c r="Z37" i="103"/>
  <c r="AR36" i="45"/>
  <c r="Y37" i="84"/>
  <c r="X37" i="84"/>
  <c r="AE37" i="55"/>
  <c r="W38" i="55"/>
  <c r="AF37" i="55"/>
  <c r="AO37" i="55" s="1"/>
  <c r="AG37" i="55"/>
  <c r="AP37" i="55" s="1"/>
  <c r="Y36" i="54"/>
  <c r="X36" i="54"/>
  <c r="AN36" i="32"/>
  <c r="Z36" i="95"/>
  <c r="AH35" i="101"/>
  <c r="AQ35" i="101" s="1"/>
  <c r="Z36" i="43"/>
  <c r="AN37" i="97"/>
  <c r="Y40" i="100"/>
  <c r="X40" i="100"/>
  <c r="AN36" i="20"/>
  <c r="AI36" i="20"/>
  <c r="AN40" i="47"/>
  <c r="AF36" i="52"/>
  <c r="AO36" i="52" s="1"/>
  <c r="W37" i="52"/>
  <c r="AG36" i="52"/>
  <c r="AP36" i="52" s="1"/>
  <c r="W38" i="90"/>
  <c r="AG37" i="90"/>
  <c r="AP37" i="90" s="1"/>
  <c r="AF37" i="90"/>
  <c r="AO37" i="90" s="1"/>
  <c r="AE37" i="90"/>
  <c r="Y37" i="32"/>
  <c r="X37" i="32"/>
  <c r="AH38" i="98"/>
  <c r="AQ38" i="98" s="1"/>
  <c r="AR35" i="52"/>
  <c r="AH40" i="46"/>
  <c r="AQ40" i="46" s="1"/>
  <c r="AN36" i="83"/>
  <c r="AI36" i="83"/>
  <c r="AH39" i="94"/>
  <c r="AQ39" i="94" s="1"/>
  <c r="AR34" i="101"/>
  <c r="AR37" i="13"/>
  <c r="Y36" i="99"/>
  <c r="X36" i="99"/>
  <c r="AH38" i="13"/>
  <c r="AQ38" i="13" s="1"/>
  <c r="AI37" i="44"/>
  <c r="AN37" i="44"/>
  <c r="AR35" i="93"/>
  <c r="Z35" i="101"/>
  <c r="AN39" i="100"/>
  <c r="AI39" i="100"/>
  <c r="Y40" i="53"/>
  <c r="X40" i="53"/>
  <c r="Y36" i="92"/>
  <c r="X36" i="92"/>
  <c r="Y36" i="10"/>
  <c r="X36" i="10"/>
  <c r="AN36" i="84"/>
  <c r="AI36" i="84"/>
  <c r="Y41" i="47"/>
  <c r="X41" i="47"/>
  <c r="AN37" i="16"/>
  <c r="AI37" i="16"/>
  <c r="Y37" i="42"/>
  <c r="X37" i="42"/>
  <c r="AE36" i="50"/>
  <c r="AF36" i="50"/>
  <c r="AO36" i="50" s="1"/>
  <c r="AG36" i="50"/>
  <c r="AP36" i="50" s="1"/>
  <c r="W37" i="50"/>
  <c r="Z37" i="91"/>
  <c r="AN37" i="96"/>
  <c r="AI37" i="96"/>
  <c r="AI37" i="48"/>
  <c r="AN37" i="48"/>
  <c r="Y38" i="87"/>
  <c r="X38" i="87"/>
  <c r="Y38" i="48"/>
  <c r="X38" i="48"/>
  <c r="AR36" i="88"/>
  <c r="Y36" i="11"/>
  <c r="X36" i="11"/>
  <c r="AR37" i="49"/>
  <c r="AH36" i="52"/>
  <c r="AQ36" i="52" s="1"/>
  <c r="Z40" i="46"/>
  <c r="AR35" i="95"/>
  <c r="AH40" i="41"/>
  <c r="AQ40" i="41" s="1"/>
  <c r="Z39" i="94"/>
  <c r="AE37" i="51"/>
  <c r="W38" i="51"/>
  <c r="AF37" i="51"/>
  <c r="AO37" i="51" s="1"/>
  <c r="AG37" i="51"/>
  <c r="AP37" i="51" s="1"/>
  <c r="AN38" i="105"/>
  <c r="AI38" i="105"/>
  <c r="AR35" i="43"/>
  <c r="AR38" i="94"/>
  <c r="Z38" i="13"/>
  <c r="AI35" i="54"/>
  <c r="AN35" i="54"/>
  <c r="AR36" i="104"/>
  <c r="AR39" i="41"/>
  <c r="Y38" i="44"/>
  <c r="X38" i="44"/>
  <c r="AR36" i="91"/>
  <c r="Y39" i="15"/>
  <c r="X39" i="15"/>
  <c r="AR39" i="46"/>
  <c r="AH37" i="45"/>
  <c r="AQ37" i="45" s="1"/>
  <c r="Y36" i="102"/>
  <c r="X36" i="102"/>
  <c r="AN35" i="10"/>
  <c r="AI35" i="10"/>
  <c r="AG38" i="98" l="1"/>
  <c r="AP38" i="98" s="1"/>
  <c r="AF38" i="85"/>
  <c r="AO38" i="85" s="1"/>
  <c r="W39" i="85"/>
  <c r="AG38" i="85"/>
  <c r="AP38" i="85" s="1"/>
  <c r="AE38" i="85"/>
  <c r="AF38" i="98"/>
  <c r="AO38" i="98" s="1"/>
  <c r="AI40" i="47"/>
  <c r="Z37" i="42"/>
  <c r="AI39" i="53"/>
  <c r="AI36" i="32"/>
  <c r="AN39" i="53"/>
  <c r="W39" i="98"/>
  <c r="Z38" i="87"/>
  <c r="AF38" i="87" s="1"/>
  <c r="AO38" i="87" s="1"/>
  <c r="AG40" i="41"/>
  <c r="AP40" i="41" s="1"/>
  <c r="AE40" i="41"/>
  <c r="AE36" i="93"/>
  <c r="Z40" i="100"/>
  <c r="AI37" i="97"/>
  <c r="AR37" i="97" s="1"/>
  <c r="AI35" i="92"/>
  <c r="Z38" i="96"/>
  <c r="W39" i="96" s="1"/>
  <c r="AF36" i="93"/>
  <c r="AO36" i="93" s="1"/>
  <c r="AG36" i="93"/>
  <c r="AP36" i="93" s="1"/>
  <c r="AF40" i="41"/>
  <c r="AO40" i="41" s="1"/>
  <c r="Z36" i="102"/>
  <c r="AG36" i="102" s="1"/>
  <c r="AP36" i="102" s="1"/>
  <c r="Z36" i="11"/>
  <c r="W37" i="11" s="1"/>
  <c r="Z37" i="32"/>
  <c r="AG37" i="32" s="1"/>
  <c r="AP37" i="32" s="1"/>
  <c r="Z38" i="97"/>
  <c r="Z38" i="48"/>
  <c r="AE38" i="48" s="1"/>
  <c r="Z36" i="54"/>
  <c r="AE36" i="54" s="1"/>
  <c r="Z38" i="16"/>
  <c r="AG38" i="16" s="1"/>
  <c r="AP38" i="16" s="1"/>
  <c r="AR37" i="48"/>
  <c r="AH36" i="10"/>
  <c r="AQ36" i="10" s="1"/>
  <c r="AH40" i="53"/>
  <c r="AQ40" i="53" s="1"/>
  <c r="AH36" i="99"/>
  <c r="AQ36" i="99" s="1"/>
  <c r="AN36" i="50"/>
  <c r="AI36" i="50"/>
  <c r="Z36" i="10"/>
  <c r="Z36" i="99"/>
  <c r="AR36" i="32"/>
  <c r="Y38" i="55"/>
  <c r="X38" i="55"/>
  <c r="AR37" i="87"/>
  <c r="AH37" i="20"/>
  <c r="AQ37" i="20" s="1"/>
  <c r="AR38" i="15"/>
  <c r="AH37" i="83"/>
  <c r="AQ37" i="83" s="1"/>
  <c r="AN37" i="82"/>
  <c r="AI37" i="82"/>
  <c r="AH38" i="35"/>
  <c r="AQ38" i="35" s="1"/>
  <c r="Y37" i="93"/>
  <c r="X37" i="93"/>
  <c r="AH36" i="11"/>
  <c r="AQ36" i="11" s="1"/>
  <c r="AI36" i="52"/>
  <c r="AN36" i="52"/>
  <c r="AF37" i="88"/>
  <c r="AO37" i="88" s="1"/>
  <c r="W38" i="88"/>
  <c r="AG37" i="88"/>
  <c r="AP37" i="88" s="1"/>
  <c r="AE37" i="88"/>
  <c r="AH41" i="47"/>
  <c r="AQ41" i="47" s="1"/>
  <c r="AH36" i="102"/>
  <c r="AQ36" i="102" s="1"/>
  <c r="AH38" i="44"/>
  <c r="AQ38" i="44" s="1"/>
  <c r="Y38" i="51"/>
  <c r="X38" i="51"/>
  <c r="AH38" i="87"/>
  <c r="AQ38" i="87" s="1"/>
  <c r="AH37" i="42"/>
  <c r="AQ37" i="42" s="1"/>
  <c r="Z40" i="53"/>
  <c r="AH37" i="32"/>
  <c r="AQ37" i="32" s="1"/>
  <c r="Y38" i="90"/>
  <c r="X38" i="90"/>
  <c r="AR40" i="47"/>
  <c r="AH36" i="54"/>
  <c r="AQ36" i="54" s="1"/>
  <c r="AN37" i="55"/>
  <c r="AI37" i="55"/>
  <c r="AF37" i="103"/>
  <c r="AO37" i="103" s="1"/>
  <c r="AE37" i="103"/>
  <c r="W38" i="103"/>
  <c r="AG37" i="103"/>
  <c r="AP37" i="103" s="1"/>
  <c r="AR38" i="18"/>
  <c r="Y38" i="45"/>
  <c r="X38" i="45"/>
  <c r="AN37" i="86"/>
  <c r="AI37" i="86"/>
  <c r="Z37" i="20"/>
  <c r="AH38" i="97"/>
  <c r="AQ38" i="97" s="1"/>
  <c r="AH39" i="105"/>
  <c r="AQ39" i="105" s="1"/>
  <c r="Z37" i="83"/>
  <c r="AH38" i="96"/>
  <c r="AQ38" i="96" s="1"/>
  <c r="Y41" i="41"/>
  <c r="X41" i="41"/>
  <c r="W39" i="48"/>
  <c r="AR37" i="96"/>
  <c r="AH39" i="15"/>
  <c r="AQ39" i="15" s="1"/>
  <c r="AN37" i="51"/>
  <c r="AI37" i="51"/>
  <c r="AE40" i="46"/>
  <c r="AF40" i="46"/>
  <c r="AO40" i="46" s="1"/>
  <c r="AG40" i="46"/>
  <c r="AP40" i="46" s="1"/>
  <c r="W41" i="46"/>
  <c r="W39" i="87"/>
  <c r="AE38" i="87"/>
  <c r="AG38" i="87"/>
  <c r="AP38" i="87" s="1"/>
  <c r="AF37" i="91"/>
  <c r="AO37" i="91" s="1"/>
  <c r="AE37" i="91"/>
  <c r="W38" i="91"/>
  <c r="AG37" i="91"/>
  <c r="AP37" i="91" s="1"/>
  <c r="AE37" i="42"/>
  <c r="AF37" i="42"/>
  <c r="AO37" i="42" s="1"/>
  <c r="W38" i="42"/>
  <c r="AG37" i="42"/>
  <c r="AP37" i="42" s="1"/>
  <c r="Z41" i="47"/>
  <c r="AH36" i="92"/>
  <c r="AQ36" i="92" s="1"/>
  <c r="AR39" i="100"/>
  <c r="AR37" i="44"/>
  <c r="AR36" i="83"/>
  <c r="AE37" i="32"/>
  <c r="W38" i="32"/>
  <c r="AF37" i="32"/>
  <c r="AO37" i="32" s="1"/>
  <c r="AR36" i="20"/>
  <c r="AH37" i="84"/>
  <c r="AQ37" i="84" s="1"/>
  <c r="AH41" i="89"/>
  <c r="AQ41" i="89" s="1"/>
  <c r="Y38" i="86"/>
  <c r="X38" i="86"/>
  <c r="AE38" i="97"/>
  <c r="W39" i="97"/>
  <c r="AF38" i="97"/>
  <c r="AO38" i="97" s="1"/>
  <c r="AG38" i="97"/>
  <c r="AP38" i="97" s="1"/>
  <c r="AE38" i="49"/>
  <c r="AF38" i="49"/>
  <c r="AO38" i="49" s="1"/>
  <c r="AG38" i="49"/>
  <c r="AP38" i="49" s="1"/>
  <c r="W39" i="49"/>
  <c r="Z39" i="105"/>
  <c r="AH39" i="18"/>
  <c r="AQ39" i="18" s="1"/>
  <c r="Y38" i="82"/>
  <c r="X38" i="82"/>
  <c r="Z38" i="35"/>
  <c r="AI40" i="41"/>
  <c r="AN40" i="41"/>
  <c r="Y39" i="98"/>
  <c r="X39" i="98"/>
  <c r="AF38" i="13"/>
  <c r="AO38" i="13" s="1"/>
  <c r="AG38" i="13"/>
  <c r="AP38" i="13" s="1"/>
  <c r="AE38" i="13"/>
  <c r="W39" i="13"/>
  <c r="AR35" i="10"/>
  <c r="W41" i="100"/>
  <c r="AE40" i="100"/>
  <c r="AG40" i="100"/>
  <c r="AP40" i="100" s="1"/>
  <c r="AF40" i="100"/>
  <c r="AO40" i="100" s="1"/>
  <c r="AR36" i="42"/>
  <c r="AR35" i="92"/>
  <c r="AR35" i="102"/>
  <c r="AH38" i="16"/>
  <c r="AQ38" i="16" s="1"/>
  <c r="Z39" i="15"/>
  <c r="Z38" i="44"/>
  <c r="AR35" i="54"/>
  <c r="AR38" i="105"/>
  <c r="AF39" i="94"/>
  <c r="AO39" i="94" s="1"/>
  <c r="W40" i="94"/>
  <c r="AG39" i="94"/>
  <c r="AP39" i="94" s="1"/>
  <c r="AE39" i="94"/>
  <c r="Y37" i="50"/>
  <c r="X37" i="50"/>
  <c r="AR36" i="84"/>
  <c r="Z36" i="92"/>
  <c r="Y37" i="52"/>
  <c r="X37" i="52"/>
  <c r="Z37" i="84"/>
  <c r="AR37" i="35"/>
  <c r="Z41" i="89"/>
  <c r="AN37" i="45"/>
  <c r="AI37" i="45"/>
  <c r="AR39" i="53"/>
  <c r="AN36" i="93"/>
  <c r="AI38" i="98"/>
  <c r="AN38" i="98"/>
  <c r="AH38" i="48"/>
  <c r="AQ38" i="48" s="1"/>
  <c r="AR37" i="16"/>
  <c r="AF35" i="101"/>
  <c r="AO35" i="101" s="1"/>
  <c r="AG35" i="101"/>
  <c r="AP35" i="101" s="1"/>
  <c r="AE35" i="101"/>
  <c r="W36" i="101"/>
  <c r="AN37" i="90"/>
  <c r="AI37" i="90"/>
  <c r="AH40" i="100"/>
  <c r="AQ40" i="100" s="1"/>
  <c r="AE36" i="43"/>
  <c r="AF36" i="43"/>
  <c r="AO36" i="43" s="1"/>
  <c r="AG36" i="43"/>
  <c r="AP36" i="43" s="1"/>
  <c r="W37" i="43"/>
  <c r="AF36" i="95"/>
  <c r="AO36" i="95" s="1"/>
  <c r="AE36" i="95"/>
  <c r="AG36" i="95"/>
  <c r="AP36" i="95" s="1"/>
  <c r="W37" i="95"/>
  <c r="AR40" i="89"/>
  <c r="AR35" i="11"/>
  <c r="Z39" i="18"/>
  <c r="AR35" i="99"/>
  <c r="AF37" i="104"/>
  <c r="AO37" i="104" s="1"/>
  <c r="AE37" i="104"/>
  <c r="W38" i="104"/>
  <c r="AG37" i="104"/>
  <c r="AP37" i="104" s="1"/>
  <c r="AN38" i="85" l="1"/>
  <c r="AI38" i="85"/>
  <c r="AR38" i="85" s="1"/>
  <c r="Y39" i="85"/>
  <c r="X39" i="85"/>
  <c r="W37" i="54"/>
  <c r="AG36" i="54"/>
  <c r="AP36" i="54" s="1"/>
  <c r="AF36" i="54"/>
  <c r="AO36" i="54" s="1"/>
  <c r="AF36" i="11"/>
  <c r="AO36" i="11" s="1"/>
  <c r="AE38" i="16"/>
  <c r="AE38" i="96"/>
  <c r="AN38" i="96" s="1"/>
  <c r="AF38" i="96"/>
  <c r="AO38" i="96" s="1"/>
  <c r="AG38" i="96"/>
  <c r="AP38" i="96" s="1"/>
  <c r="W37" i="102"/>
  <c r="X37" i="102" s="1"/>
  <c r="Z38" i="86"/>
  <c r="AE38" i="86" s="1"/>
  <c r="Z41" i="41"/>
  <c r="W39" i="16"/>
  <c r="Z37" i="52"/>
  <c r="W38" i="52" s="1"/>
  <c r="AG38" i="48"/>
  <c r="AP38" i="48" s="1"/>
  <c r="AG36" i="11"/>
  <c r="AP36" i="11" s="1"/>
  <c r="AE36" i="102"/>
  <c r="AF38" i="48"/>
  <c r="AO38" i="48" s="1"/>
  <c r="AF38" i="16"/>
  <c r="AO38" i="16" s="1"/>
  <c r="AE36" i="11"/>
  <c r="AN36" i="11" s="1"/>
  <c r="AI36" i="93"/>
  <c r="AR36" i="93" s="1"/>
  <c r="AF36" i="102"/>
  <c r="AO36" i="102" s="1"/>
  <c r="Z39" i="98"/>
  <c r="AE39" i="98" s="1"/>
  <c r="Z38" i="45"/>
  <c r="AE38" i="45" s="1"/>
  <c r="Z38" i="90"/>
  <c r="AF38" i="90" s="1"/>
  <c r="AO38" i="90" s="1"/>
  <c r="Z38" i="51"/>
  <c r="AE38" i="51" s="1"/>
  <c r="AE39" i="18"/>
  <c r="W40" i="18"/>
  <c r="AF39" i="18"/>
  <c r="AO39" i="18" s="1"/>
  <c r="AG39" i="18"/>
  <c r="AP39" i="18" s="1"/>
  <c r="AN40" i="100"/>
  <c r="AI40" i="100"/>
  <c r="AR40" i="41"/>
  <c r="Y39" i="97"/>
  <c r="X39" i="97"/>
  <c r="AR37" i="51"/>
  <c r="AR36" i="52"/>
  <c r="AH38" i="55"/>
  <c r="AQ38" i="55" s="1"/>
  <c r="AE36" i="10"/>
  <c r="W37" i="10"/>
  <c r="AG36" i="10"/>
  <c r="AP36" i="10" s="1"/>
  <c r="AF36" i="10"/>
  <c r="AO36" i="10" s="1"/>
  <c r="W40" i="105"/>
  <c r="AG39" i="105"/>
  <c r="AP39" i="105" s="1"/>
  <c r="AF39" i="105"/>
  <c r="AO39" i="105" s="1"/>
  <c r="AE39" i="105"/>
  <c r="AI37" i="42"/>
  <c r="AN37" i="42"/>
  <c r="AI40" i="46"/>
  <c r="AN40" i="46"/>
  <c r="AN36" i="43"/>
  <c r="AI36" i="43"/>
  <c r="AN39" i="94"/>
  <c r="AI39" i="94"/>
  <c r="AH38" i="82"/>
  <c r="AQ38" i="82" s="1"/>
  <c r="Y39" i="49"/>
  <c r="X39" i="49"/>
  <c r="AN38" i="87"/>
  <c r="AI38" i="87"/>
  <c r="AN38" i="48"/>
  <c r="AF37" i="83"/>
  <c r="AO37" i="83" s="1"/>
  <c r="AG37" i="83"/>
  <c r="AP37" i="83" s="1"/>
  <c r="AE37" i="83"/>
  <c r="W38" i="83"/>
  <c r="AF37" i="20"/>
  <c r="AO37" i="20" s="1"/>
  <c r="W38" i="20"/>
  <c r="AG37" i="20"/>
  <c r="AP37" i="20" s="1"/>
  <c r="AE37" i="20"/>
  <c r="AR37" i="55"/>
  <c r="Y38" i="104"/>
  <c r="X38" i="104"/>
  <c r="AN36" i="95"/>
  <c r="AI36" i="95"/>
  <c r="Y41" i="100"/>
  <c r="X41" i="100"/>
  <c r="AE38" i="35"/>
  <c r="W39" i="35"/>
  <c r="AF38" i="35"/>
  <c r="AO38" i="35" s="1"/>
  <c r="AG38" i="35"/>
  <c r="AP38" i="35" s="1"/>
  <c r="Z38" i="82"/>
  <c r="AN38" i="97"/>
  <c r="AI38" i="97"/>
  <c r="Y37" i="54"/>
  <c r="X37" i="54"/>
  <c r="AE41" i="47"/>
  <c r="W42" i="47"/>
  <c r="AF41" i="47"/>
  <c r="AO41" i="47" s="1"/>
  <c r="AG41" i="47"/>
  <c r="AP41" i="47" s="1"/>
  <c r="Y38" i="91"/>
  <c r="X38" i="91"/>
  <c r="Y39" i="87"/>
  <c r="X39" i="87"/>
  <c r="AH41" i="41"/>
  <c r="AQ41" i="41" s="1"/>
  <c r="AR37" i="86"/>
  <c r="AN37" i="88"/>
  <c r="AI37" i="88"/>
  <c r="Z38" i="55"/>
  <c r="AR36" i="50"/>
  <c r="Y37" i="95"/>
  <c r="X37" i="95"/>
  <c r="Y39" i="96"/>
  <c r="X39" i="96"/>
  <c r="AE40" i="53"/>
  <c r="AF40" i="53"/>
  <c r="AO40" i="53" s="1"/>
  <c r="AG40" i="53"/>
  <c r="AP40" i="53" s="1"/>
  <c r="W41" i="53"/>
  <c r="W37" i="99"/>
  <c r="AG36" i="99"/>
  <c r="AP36" i="99" s="1"/>
  <c r="AF36" i="99"/>
  <c r="AO36" i="99" s="1"/>
  <c r="AE36" i="99"/>
  <c r="AI35" i="101"/>
  <c r="AN35" i="101"/>
  <c r="AF36" i="92"/>
  <c r="AO36" i="92" s="1"/>
  <c r="AE36" i="92"/>
  <c r="AG36" i="92"/>
  <c r="AP36" i="92" s="1"/>
  <c r="W37" i="92"/>
  <c r="AI37" i="104"/>
  <c r="AN37" i="104"/>
  <c r="AR38" i="98"/>
  <c r="W38" i="84"/>
  <c r="AG37" i="84"/>
  <c r="AP37" i="84" s="1"/>
  <c r="AF37" i="84"/>
  <c r="AO37" i="84" s="1"/>
  <c r="AE37" i="84"/>
  <c r="Y40" i="94"/>
  <c r="X40" i="94"/>
  <c r="AE38" i="44"/>
  <c r="AG38" i="44"/>
  <c r="AP38" i="44" s="1"/>
  <c r="AF38" i="44"/>
  <c r="AO38" i="44" s="1"/>
  <c r="W39" i="44"/>
  <c r="AH39" i="98"/>
  <c r="AQ39" i="98" s="1"/>
  <c r="AH38" i="86"/>
  <c r="AQ38" i="86" s="1"/>
  <c r="Y38" i="32"/>
  <c r="X38" i="32"/>
  <c r="AN37" i="91"/>
  <c r="AI37" i="91"/>
  <c r="Y41" i="46"/>
  <c r="X41" i="46"/>
  <c r="AH38" i="90"/>
  <c r="AQ38" i="90" s="1"/>
  <c r="AR37" i="82"/>
  <c r="Y37" i="11"/>
  <c r="X37" i="11"/>
  <c r="AF41" i="89"/>
  <c r="AO41" i="89" s="1"/>
  <c r="AE41" i="89"/>
  <c r="AG41" i="89"/>
  <c r="AP41" i="89" s="1"/>
  <c r="W42" i="89"/>
  <c r="Y37" i="43"/>
  <c r="X37" i="43"/>
  <c r="AR37" i="90"/>
  <c r="AR37" i="45"/>
  <c r="AH37" i="52"/>
  <c r="AQ37" i="52" s="1"/>
  <c r="AH37" i="50"/>
  <c r="AQ37" i="50" s="1"/>
  <c r="W40" i="15"/>
  <c r="AG39" i="15"/>
  <c r="AP39" i="15" s="1"/>
  <c r="AE39" i="15"/>
  <c r="AF39" i="15"/>
  <c r="AO39" i="15" s="1"/>
  <c r="AF39" i="98"/>
  <c r="AO39" i="98" s="1"/>
  <c r="W40" i="98"/>
  <c r="AI38" i="49"/>
  <c r="AN38" i="49"/>
  <c r="AI37" i="32"/>
  <c r="AN37" i="32"/>
  <c r="Y38" i="42"/>
  <c r="X38" i="42"/>
  <c r="Y39" i="48"/>
  <c r="X39" i="48"/>
  <c r="AE41" i="41"/>
  <c r="W42" i="41"/>
  <c r="AF41" i="41"/>
  <c r="AO41" i="41" s="1"/>
  <c r="AG41" i="41"/>
  <c r="AP41" i="41" s="1"/>
  <c r="AH38" i="45"/>
  <c r="AQ38" i="45" s="1"/>
  <c r="Y38" i="103"/>
  <c r="X38" i="103"/>
  <c r="Y38" i="88"/>
  <c r="X38" i="88"/>
  <c r="AH37" i="93"/>
  <c r="AQ37" i="93" s="1"/>
  <c r="AN38" i="16"/>
  <c r="Y36" i="101"/>
  <c r="X36" i="101"/>
  <c r="AI38" i="13"/>
  <c r="AN38" i="13"/>
  <c r="Z37" i="50"/>
  <c r="AN36" i="102"/>
  <c r="Y39" i="13"/>
  <c r="X39" i="13"/>
  <c r="AI36" i="54"/>
  <c r="AN36" i="54"/>
  <c r="AN37" i="103"/>
  <c r="AI37" i="103"/>
  <c r="AH38" i="51"/>
  <c r="AQ38" i="51" s="1"/>
  <c r="Z37" i="93"/>
  <c r="Y39" i="16"/>
  <c r="X39" i="16"/>
  <c r="Z39" i="85" l="1"/>
  <c r="AH39" i="85"/>
  <c r="AQ39" i="85" s="1"/>
  <c r="AG38" i="90"/>
  <c r="AP38" i="90" s="1"/>
  <c r="AE37" i="52"/>
  <c r="W39" i="90"/>
  <c r="W39" i="86"/>
  <c r="AG38" i="86"/>
  <c r="AP38" i="86" s="1"/>
  <c r="AI36" i="102"/>
  <c r="AF38" i="86"/>
  <c r="AO38" i="86" s="1"/>
  <c r="Y37" i="102"/>
  <c r="AG39" i="98"/>
  <c r="AP39" i="98" s="1"/>
  <c r="AI38" i="96"/>
  <c r="Z38" i="88"/>
  <c r="AI38" i="48"/>
  <c r="Z38" i="42"/>
  <c r="AF37" i="52"/>
  <c r="AO37" i="52" s="1"/>
  <c r="W39" i="51"/>
  <c r="X39" i="51" s="1"/>
  <c r="AI36" i="11"/>
  <c r="AG37" i="52"/>
  <c r="AP37" i="52" s="1"/>
  <c r="AI38" i="16"/>
  <c r="Z39" i="96"/>
  <c r="AF39" i="96" s="1"/>
  <c r="AO39" i="96" s="1"/>
  <c r="AG38" i="51"/>
  <c r="AP38" i="51" s="1"/>
  <c r="AG38" i="45"/>
  <c r="AP38" i="45" s="1"/>
  <c r="AF38" i="45"/>
  <c r="AO38" i="45" s="1"/>
  <c r="Z39" i="48"/>
  <c r="Z39" i="97"/>
  <c r="Z39" i="16"/>
  <c r="AE39" i="16" s="1"/>
  <c r="Z38" i="32"/>
  <c r="AE38" i="32" s="1"/>
  <c r="Z37" i="102"/>
  <c r="AG37" i="102" s="1"/>
  <c r="AP37" i="102" s="1"/>
  <c r="Z38" i="103"/>
  <c r="AF38" i="103" s="1"/>
  <c r="AO38" i="103" s="1"/>
  <c r="W39" i="45"/>
  <c r="Y39" i="45" s="1"/>
  <c r="Z37" i="11"/>
  <c r="AG37" i="11" s="1"/>
  <c r="AP37" i="11" s="1"/>
  <c r="AF38" i="51"/>
  <c r="AO38" i="51" s="1"/>
  <c r="AE38" i="90"/>
  <c r="AN38" i="90" s="1"/>
  <c r="Y42" i="47"/>
  <c r="X42" i="47"/>
  <c r="AH41" i="100"/>
  <c r="AQ41" i="100" s="1"/>
  <c r="AR36" i="95"/>
  <c r="AN37" i="83"/>
  <c r="AI37" i="83"/>
  <c r="Y37" i="10"/>
  <c r="X37" i="10"/>
  <c r="Y39" i="90"/>
  <c r="X39" i="90"/>
  <c r="W38" i="93"/>
  <c r="AG37" i="93"/>
  <c r="AP37" i="93" s="1"/>
  <c r="AF37" i="93"/>
  <c r="AO37" i="93" s="1"/>
  <c r="AE37" i="93"/>
  <c r="AR36" i="54"/>
  <c r="AE37" i="50"/>
  <c r="AG37" i="50"/>
  <c r="AP37" i="50" s="1"/>
  <c r="AF37" i="50"/>
  <c r="AO37" i="50" s="1"/>
  <c r="W38" i="50"/>
  <c r="AR38" i="16"/>
  <c r="AH38" i="88"/>
  <c r="AQ38" i="88" s="1"/>
  <c r="AI41" i="41"/>
  <c r="AN41" i="41"/>
  <c r="Y42" i="89"/>
  <c r="X42" i="89"/>
  <c r="AN37" i="84"/>
  <c r="AI37" i="84"/>
  <c r="Y41" i="53"/>
  <c r="X41" i="53"/>
  <c r="AH38" i="91"/>
  <c r="AQ38" i="91" s="1"/>
  <c r="AI41" i="47"/>
  <c r="AN41" i="47"/>
  <c r="AE38" i="82"/>
  <c r="W39" i="82"/>
  <c r="AG38" i="82"/>
  <c r="AP38" i="82" s="1"/>
  <c r="AF38" i="82"/>
  <c r="AO38" i="82" s="1"/>
  <c r="Z41" i="100"/>
  <c r="AI37" i="20"/>
  <c r="AN37" i="20"/>
  <c r="AH39" i="49"/>
  <c r="AQ39" i="49" s="1"/>
  <c r="AR37" i="42"/>
  <c r="Y38" i="52"/>
  <c r="X38" i="52"/>
  <c r="AN36" i="10"/>
  <c r="AI36" i="10"/>
  <c r="AR40" i="100"/>
  <c r="AN38" i="45"/>
  <c r="AE38" i="42"/>
  <c r="W39" i="42"/>
  <c r="AF38" i="42"/>
  <c r="AO38" i="42" s="1"/>
  <c r="AG38" i="42"/>
  <c r="AP38" i="42" s="1"/>
  <c r="AH41" i="46"/>
  <c r="AQ41" i="46" s="1"/>
  <c r="Y37" i="99"/>
  <c r="X37" i="99"/>
  <c r="AH39" i="13"/>
  <c r="AQ39" i="13" s="1"/>
  <c r="AF38" i="88"/>
  <c r="AO38" i="88" s="1"/>
  <c r="AE38" i="88"/>
  <c r="AG38" i="88"/>
  <c r="AP38" i="88" s="1"/>
  <c r="W39" i="88"/>
  <c r="AH39" i="48"/>
  <c r="AQ39" i="48" s="1"/>
  <c r="AI39" i="98"/>
  <c r="AN39" i="98"/>
  <c r="Y40" i="15"/>
  <c r="X40" i="15"/>
  <c r="Z41" i="46"/>
  <c r="AR38" i="96"/>
  <c r="AR37" i="104"/>
  <c r="AR35" i="101"/>
  <c r="AH37" i="95"/>
  <c r="AQ37" i="95" s="1"/>
  <c r="Z38" i="91"/>
  <c r="AH37" i="54"/>
  <c r="AQ37" i="54" s="1"/>
  <c r="AH38" i="104"/>
  <c r="AQ38" i="104" s="1"/>
  <c r="Z39" i="49"/>
  <c r="AR36" i="43"/>
  <c r="AN39" i="105"/>
  <c r="AI39" i="105"/>
  <c r="AH39" i="97"/>
  <c r="AQ39" i="97" s="1"/>
  <c r="X39" i="45"/>
  <c r="Y39" i="86"/>
  <c r="X39" i="86"/>
  <c r="Y42" i="41"/>
  <c r="X42" i="41"/>
  <c r="AN39" i="15"/>
  <c r="AI39" i="15"/>
  <c r="Y39" i="44"/>
  <c r="X39" i="44"/>
  <c r="Z39" i="13"/>
  <c r="AR38" i="13"/>
  <c r="W40" i="48"/>
  <c r="AE39" i="48"/>
  <c r="AF39" i="48"/>
  <c r="AO39" i="48" s="1"/>
  <c r="AG39" i="48"/>
  <c r="AP39" i="48" s="1"/>
  <c r="AR37" i="32"/>
  <c r="Y40" i="98"/>
  <c r="X40" i="98"/>
  <c r="AN41" i="89"/>
  <c r="AI41" i="89"/>
  <c r="AR37" i="91"/>
  <c r="AI38" i="44"/>
  <c r="AN38" i="44"/>
  <c r="Y37" i="92"/>
  <c r="X37" i="92"/>
  <c r="AN36" i="99"/>
  <c r="AI36" i="99"/>
  <c r="Z37" i="95"/>
  <c r="AE38" i="55"/>
  <c r="AF38" i="55"/>
  <c r="AO38" i="55" s="1"/>
  <c r="AG38" i="55"/>
  <c r="AP38" i="55" s="1"/>
  <c r="W39" i="55"/>
  <c r="Z37" i="54"/>
  <c r="AH37" i="102"/>
  <c r="AQ37" i="102" s="1"/>
  <c r="Z38" i="104"/>
  <c r="Y38" i="20"/>
  <c r="X38" i="20"/>
  <c r="AN37" i="52"/>
  <c r="AE39" i="97"/>
  <c r="W40" i="97"/>
  <c r="AF39" i="97"/>
  <c r="AO39" i="97" s="1"/>
  <c r="AG39" i="97"/>
  <c r="AP39" i="97" s="1"/>
  <c r="AR38" i="49"/>
  <c r="AF37" i="11"/>
  <c r="AO37" i="11" s="1"/>
  <c r="AN39" i="18"/>
  <c r="AI39" i="18"/>
  <c r="AH39" i="16"/>
  <c r="AQ39" i="16" s="1"/>
  <c r="AH40" i="94"/>
  <c r="AQ40" i="94" s="1"/>
  <c r="Y38" i="84"/>
  <c r="X38" i="84"/>
  <c r="AI40" i="53"/>
  <c r="AN40" i="53"/>
  <c r="AR37" i="88"/>
  <c r="AH39" i="87"/>
  <c r="AQ39" i="87" s="1"/>
  <c r="Y39" i="35"/>
  <c r="X39" i="35"/>
  <c r="W38" i="102"/>
  <c r="AR38" i="48"/>
  <c r="AN38" i="51"/>
  <c r="AN38" i="86"/>
  <c r="AI38" i="86"/>
  <c r="AG38" i="32"/>
  <c r="AP38" i="32" s="1"/>
  <c r="AR39" i="94"/>
  <c r="AR37" i="103"/>
  <c r="AH36" i="101"/>
  <c r="AQ36" i="101" s="1"/>
  <c r="AH37" i="43"/>
  <c r="AQ37" i="43" s="1"/>
  <c r="AR36" i="102"/>
  <c r="Z36" i="101"/>
  <c r="AH38" i="103"/>
  <c r="AQ38" i="103" s="1"/>
  <c r="AH38" i="42"/>
  <c r="AQ38" i="42" s="1"/>
  <c r="Z37" i="43"/>
  <c r="AH37" i="11"/>
  <c r="AQ37" i="11" s="1"/>
  <c r="AH38" i="32"/>
  <c r="AQ38" i="32" s="1"/>
  <c r="Z40" i="94"/>
  <c r="AN36" i="92"/>
  <c r="AI36" i="92"/>
  <c r="AH39" i="96"/>
  <c r="AQ39" i="96" s="1"/>
  <c r="AR36" i="11"/>
  <c r="Z39" i="87"/>
  <c r="AR38" i="97"/>
  <c r="AI38" i="35"/>
  <c r="AN38" i="35"/>
  <c r="Y38" i="83"/>
  <c r="X38" i="83"/>
  <c r="AR38" i="87"/>
  <c r="AR40" i="46"/>
  <c r="Y40" i="105"/>
  <c r="X40" i="105"/>
  <c r="Y40" i="18"/>
  <c r="X40" i="18"/>
  <c r="AE39" i="85" l="1"/>
  <c r="AF39" i="85"/>
  <c r="AO39" i="85" s="1"/>
  <c r="AG39" i="85"/>
  <c r="AP39" i="85" s="1"/>
  <c r="W40" i="85"/>
  <c r="AG39" i="16"/>
  <c r="AP39" i="16" s="1"/>
  <c r="AF38" i="32"/>
  <c r="AO38" i="32" s="1"/>
  <c r="AE37" i="102"/>
  <c r="Y39" i="51"/>
  <c r="Z39" i="51" s="1"/>
  <c r="AE39" i="96"/>
  <c r="W39" i="32"/>
  <c r="Y39" i="32" s="1"/>
  <c r="AF37" i="102"/>
  <c r="AO37" i="102" s="1"/>
  <c r="AI38" i="90"/>
  <c r="AG39" i="96"/>
  <c r="AP39" i="96" s="1"/>
  <c r="AI37" i="52"/>
  <c r="W40" i="96"/>
  <c r="Y40" i="96" s="1"/>
  <c r="AG38" i="103"/>
  <c r="AP38" i="103" s="1"/>
  <c r="AE38" i="103"/>
  <c r="AN38" i="103" s="1"/>
  <c r="W38" i="11"/>
  <c r="X38" i="11" s="1"/>
  <c r="AI38" i="51"/>
  <c r="AR38" i="51" s="1"/>
  <c r="Z37" i="10"/>
  <c r="AG37" i="10" s="1"/>
  <c r="AP37" i="10" s="1"/>
  <c r="W40" i="16"/>
  <c r="Y40" i="16" s="1"/>
  <c r="AI38" i="45"/>
  <c r="AR38" i="45" s="1"/>
  <c r="AF39" i="16"/>
  <c r="AO39" i="16" s="1"/>
  <c r="W39" i="103"/>
  <c r="Y39" i="103" s="1"/>
  <c r="AE37" i="11"/>
  <c r="AN37" i="11" s="1"/>
  <c r="Z39" i="35"/>
  <c r="W40" i="35" s="1"/>
  <c r="Z39" i="86"/>
  <c r="AE39" i="86" s="1"/>
  <c r="Z40" i="18"/>
  <c r="W41" i="18" s="1"/>
  <c r="Z37" i="92"/>
  <c r="AE37" i="92" s="1"/>
  <c r="Z40" i="15"/>
  <c r="AE40" i="15" s="1"/>
  <c r="Z42" i="41"/>
  <c r="AF42" i="41" s="1"/>
  <c r="AO42" i="41" s="1"/>
  <c r="Z42" i="47"/>
  <c r="AG42" i="47" s="1"/>
  <c r="AP42" i="47" s="1"/>
  <c r="AF37" i="10"/>
  <c r="AO37" i="10" s="1"/>
  <c r="W40" i="86"/>
  <c r="AG37" i="92"/>
  <c r="AP37" i="92" s="1"/>
  <c r="AF36" i="101"/>
  <c r="AO36" i="101" s="1"/>
  <c r="AG36" i="101"/>
  <c r="AP36" i="101" s="1"/>
  <c r="AE36" i="101"/>
  <c r="W37" i="101"/>
  <c r="AF37" i="95"/>
  <c r="AO37" i="95" s="1"/>
  <c r="AE37" i="95"/>
  <c r="W38" i="95"/>
  <c r="AG37" i="95"/>
  <c r="AP37" i="95" s="1"/>
  <c r="Y38" i="93"/>
  <c r="X38" i="93"/>
  <c r="AI38" i="32"/>
  <c r="AN38" i="32"/>
  <c r="AR38" i="44"/>
  <c r="AR38" i="35"/>
  <c r="AI37" i="50"/>
  <c r="AN37" i="50"/>
  <c r="AR36" i="99"/>
  <c r="AG39" i="13"/>
  <c r="AP39" i="13" s="1"/>
  <c r="AF39" i="13"/>
  <c r="AO39" i="13" s="1"/>
  <c r="AE39" i="13"/>
  <c r="W40" i="13"/>
  <c r="AH39" i="45"/>
  <c r="AQ39" i="45" s="1"/>
  <c r="AH39" i="90"/>
  <c r="AQ39" i="90" s="1"/>
  <c r="AR38" i="86"/>
  <c r="AN37" i="102"/>
  <c r="AR40" i="53"/>
  <c r="Y39" i="55"/>
  <c r="X39" i="55"/>
  <c r="Y40" i="48"/>
  <c r="X40" i="48"/>
  <c r="AH39" i="44"/>
  <c r="AQ39" i="44" s="1"/>
  <c r="Z39" i="45"/>
  <c r="Y39" i="88"/>
  <c r="X39" i="88"/>
  <c r="AH37" i="99"/>
  <c r="AQ37" i="99" s="1"/>
  <c r="AN38" i="82"/>
  <c r="AI38" i="82"/>
  <c r="Z39" i="90"/>
  <c r="AR37" i="52"/>
  <c r="AH40" i="105"/>
  <c r="AQ40" i="105" s="1"/>
  <c r="AH38" i="20"/>
  <c r="AQ38" i="20" s="1"/>
  <c r="AH38" i="52"/>
  <c r="AQ38" i="52" s="1"/>
  <c r="AH41" i="53"/>
  <c r="AQ41" i="53" s="1"/>
  <c r="AR37" i="83"/>
  <c r="W40" i="87"/>
  <c r="AG39" i="87"/>
  <c r="AP39" i="87" s="1"/>
  <c r="AF39" i="87"/>
  <c r="AO39" i="87" s="1"/>
  <c r="AE39" i="87"/>
  <c r="AH38" i="84"/>
  <c r="AQ38" i="84" s="1"/>
  <c r="Y40" i="97"/>
  <c r="X40" i="97"/>
  <c r="Z38" i="20"/>
  <c r="AH37" i="92"/>
  <c r="AQ37" i="92" s="1"/>
  <c r="Z39" i="44"/>
  <c r="AG38" i="91"/>
  <c r="AP38" i="91" s="1"/>
  <c r="AE38" i="91"/>
  <c r="W39" i="91"/>
  <c r="AF38" i="91"/>
  <c r="AO38" i="91" s="1"/>
  <c r="Z37" i="99"/>
  <c r="Z38" i="52"/>
  <c r="AR37" i="20"/>
  <c r="Z41" i="53"/>
  <c r="Y38" i="50"/>
  <c r="X38" i="50"/>
  <c r="AN37" i="93"/>
  <c r="AI37" i="93"/>
  <c r="AE37" i="43"/>
  <c r="AG37" i="43"/>
  <c r="AP37" i="43" s="1"/>
  <c r="AF37" i="43"/>
  <c r="AO37" i="43" s="1"/>
  <c r="W38" i="43"/>
  <c r="AH39" i="35"/>
  <c r="AQ39" i="35" s="1"/>
  <c r="AH40" i="98"/>
  <c r="AQ40" i="98" s="1"/>
  <c r="AE37" i="54"/>
  <c r="AF37" i="54"/>
  <c r="AO37" i="54" s="1"/>
  <c r="AG37" i="54"/>
  <c r="AP37" i="54" s="1"/>
  <c r="W38" i="54"/>
  <c r="AH40" i="15"/>
  <c r="AQ40" i="15" s="1"/>
  <c r="Y39" i="82"/>
  <c r="X39" i="82"/>
  <c r="AH38" i="83"/>
  <c r="AQ38" i="83" s="1"/>
  <c r="AR36" i="92"/>
  <c r="Z38" i="83"/>
  <c r="AH40" i="18"/>
  <c r="AQ40" i="18" s="1"/>
  <c r="W41" i="94"/>
  <c r="AG40" i="94"/>
  <c r="AP40" i="94" s="1"/>
  <c r="AE40" i="94"/>
  <c r="AF40" i="94"/>
  <c r="AO40" i="94" s="1"/>
  <c r="Z38" i="84"/>
  <c r="AN39" i="97"/>
  <c r="AI39" i="97"/>
  <c r="AF38" i="104"/>
  <c r="AO38" i="104" s="1"/>
  <c r="AE38" i="104"/>
  <c r="W39" i="104"/>
  <c r="AG38" i="104"/>
  <c r="AP38" i="104" s="1"/>
  <c r="AR41" i="89"/>
  <c r="AH39" i="86"/>
  <c r="AQ39" i="86" s="1"/>
  <c r="AH39" i="51"/>
  <c r="AQ39" i="51" s="1"/>
  <c r="AE39" i="49"/>
  <c r="W40" i="49"/>
  <c r="AF39" i="49"/>
  <c r="AO39" i="49" s="1"/>
  <c r="AG39" i="49"/>
  <c r="AP39" i="49" s="1"/>
  <c r="AN38" i="88"/>
  <c r="AI38" i="88"/>
  <c r="AE41" i="100"/>
  <c r="W42" i="100"/>
  <c r="AG41" i="100"/>
  <c r="AP41" i="100" s="1"/>
  <c r="AF41" i="100"/>
  <c r="AO41" i="100" s="1"/>
  <c r="AR41" i="47"/>
  <c r="AR37" i="84"/>
  <c r="AR41" i="41"/>
  <c r="AH37" i="10"/>
  <c r="AQ37" i="10" s="1"/>
  <c r="AN39" i="96"/>
  <c r="AI39" i="96"/>
  <c r="AR39" i="105"/>
  <c r="AE41" i="46"/>
  <c r="W42" i="46"/>
  <c r="AF41" i="46"/>
  <c r="AO41" i="46" s="1"/>
  <c r="AG41" i="46"/>
  <c r="AP41" i="46" s="1"/>
  <c r="AN38" i="42"/>
  <c r="AI38" i="42"/>
  <c r="AH42" i="89"/>
  <c r="AQ42" i="89" s="1"/>
  <c r="Z40" i="98"/>
  <c r="AI39" i="48"/>
  <c r="AN39" i="48"/>
  <c r="AH42" i="41"/>
  <c r="AQ42" i="41" s="1"/>
  <c r="Z42" i="89"/>
  <c r="AH42" i="47"/>
  <c r="AQ42" i="47" s="1"/>
  <c r="Z40" i="105"/>
  <c r="Y38" i="102"/>
  <c r="X38" i="102"/>
  <c r="AR39" i="18"/>
  <c r="AR38" i="90"/>
  <c r="AI38" i="55"/>
  <c r="AN38" i="55"/>
  <c r="AR39" i="15"/>
  <c r="AR39" i="98"/>
  <c r="Y39" i="42"/>
  <c r="X39" i="42"/>
  <c r="AR36" i="10"/>
  <c r="AN39" i="16"/>
  <c r="AI39" i="16"/>
  <c r="Y40" i="85" l="1"/>
  <c r="X40" i="85"/>
  <c r="AH40" i="85" s="1"/>
  <c r="AQ40" i="85" s="1"/>
  <c r="Z40" i="85"/>
  <c r="AN39" i="85"/>
  <c r="AI39" i="85"/>
  <c r="AR39" i="85" s="1"/>
  <c r="X39" i="32"/>
  <c r="AG40" i="18"/>
  <c r="AP40" i="18" s="1"/>
  <c r="AG39" i="51"/>
  <c r="AP39" i="51" s="1"/>
  <c r="AE39" i="51"/>
  <c r="AN39" i="51" s="1"/>
  <c r="W40" i="51"/>
  <c r="Y40" i="51" s="1"/>
  <c r="AF39" i="51"/>
  <c r="AO39" i="51" s="1"/>
  <c r="AI37" i="102"/>
  <c r="AE40" i="18"/>
  <c r="AG40" i="15"/>
  <c r="AP40" i="15" s="1"/>
  <c r="AF40" i="18"/>
  <c r="AO40" i="18" s="1"/>
  <c r="X40" i="96"/>
  <c r="Z40" i="96" s="1"/>
  <c r="W38" i="92"/>
  <c r="AI38" i="103"/>
  <c r="AR38" i="103" s="1"/>
  <c r="AG39" i="86"/>
  <c r="AP39" i="86" s="1"/>
  <c r="AF39" i="86"/>
  <c r="AO39" i="86" s="1"/>
  <c r="AI37" i="11"/>
  <c r="AR37" i="11" s="1"/>
  <c r="W43" i="41"/>
  <c r="X43" i="41" s="1"/>
  <c r="AF39" i="35"/>
  <c r="AO39" i="35" s="1"/>
  <c r="W38" i="10"/>
  <c r="X38" i="10" s="1"/>
  <c r="AE37" i="10"/>
  <c r="AN37" i="10" s="1"/>
  <c r="X39" i="103"/>
  <c r="W43" i="47"/>
  <c r="X43" i="47" s="1"/>
  <c r="AG42" i="41"/>
  <c r="AP42" i="41" s="1"/>
  <c r="Y38" i="11"/>
  <c r="AF40" i="15"/>
  <c r="AO40" i="15" s="1"/>
  <c r="AF37" i="92"/>
  <c r="AO37" i="92" s="1"/>
  <c r="AE39" i="35"/>
  <c r="AN39" i="35" s="1"/>
  <c r="AF42" i="47"/>
  <c r="AO42" i="47" s="1"/>
  <c r="AE42" i="41"/>
  <c r="AN42" i="41" s="1"/>
  <c r="W41" i="15"/>
  <c r="X41" i="15" s="1"/>
  <c r="AG39" i="35"/>
  <c r="AP39" i="35" s="1"/>
  <c r="AE42" i="47"/>
  <c r="X40" i="16"/>
  <c r="AH40" i="16" s="1"/>
  <c r="AQ40" i="16" s="1"/>
  <c r="Z38" i="102"/>
  <c r="W39" i="102" s="1"/>
  <c r="Z38" i="93"/>
  <c r="AE38" i="93" s="1"/>
  <c r="Z40" i="97"/>
  <c r="W41" i="97" s="1"/>
  <c r="Y41" i="18"/>
  <c r="X41" i="18"/>
  <c r="AR38" i="42"/>
  <c r="AR39" i="96"/>
  <c r="Y42" i="100"/>
  <c r="X42" i="100"/>
  <c r="Y40" i="49"/>
  <c r="X40" i="49"/>
  <c r="AF38" i="83"/>
  <c r="AO38" i="83" s="1"/>
  <c r="W39" i="83"/>
  <c r="AG38" i="83"/>
  <c r="AP38" i="83" s="1"/>
  <c r="AE38" i="83"/>
  <c r="AI37" i="43"/>
  <c r="AN37" i="43"/>
  <c r="AH38" i="50"/>
  <c r="AQ38" i="50" s="1"/>
  <c r="W39" i="52"/>
  <c r="AE38" i="52"/>
  <c r="AF38" i="52"/>
  <c r="AO38" i="52" s="1"/>
  <c r="AG38" i="52"/>
  <c r="AP38" i="52" s="1"/>
  <c r="AE39" i="44"/>
  <c r="AF39" i="44"/>
  <c r="AO39" i="44" s="1"/>
  <c r="AG39" i="44"/>
  <c r="AP39" i="44" s="1"/>
  <c r="W40" i="44"/>
  <c r="AN39" i="87"/>
  <c r="AI39" i="87"/>
  <c r="AE39" i="45"/>
  <c r="AF39" i="45"/>
  <c r="AO39" i="45" s="1"/>
  <c r="W40" i="45"/>
  <c r="AG39" i="45"/>
  <c r="AP39" i="45" s="1"/>
  <c r="AH39" i="55"/>
  <c r="AQ39" i="55" s="1"/>
  <c r="AR37" i="102"/>
  <c r="AN36" i="101"/>
  <c r="AI36" i="101"/>
  <c r="AN40" i="18"/>
  <c r="AH39" i="42"/>
  <c r="AQ39" i="42" s="1"/>
  <c r="AN41" i="100"/>
  <c r="AI41" i="100"/>
  <c r="AI39" i="49"/>
  <c r="AN39" i="49"/>
  <c r="Y39" i="104"/>
  <c r="X39" i="104"/>
  <c r="AN40" i="94"/>
  <c r="AI40" i="94"/>
  <c r="Y38" i="54"/>
  <c r="X38" i="54"/>
  <c r="Z38" i="50"/>
  <c r="W38" i="99"/>
  <c r="AG37" i="99"/>
  <c r="AP37" i="99" s="1"/>
  <c r="AF37" i="99"/>
  <c r="AO37" i="99" s="1"/>
  <c r="AE37" i="99"/>
  <c r="AH38" i="11"/>
  <c r="AQ38" i="11" s="1"/>
  <c r="AH39" i="32"/>
  <c r="AQ39" i="32" s="1"/>
  <c r="Z39" i="55"/>
  <c r="Y40" i="86"/>
  <c r="X40" i="86"/>
  <c r="Y38" i="10"/>
  <c r="AI41" i="46"/>
  <c r="AN41" i="46"/>
  <c r="Y37" i="101"/>
  <c r="X37" i="101"/>
  <c r="AR39" i="16"/>
  <c r="AR38" i="88"/>
  <c r="AI38" i="104"/>
  <c r="AN38" i="104"/>
  <c r="W39" i="84"/>
  <c r="AG38" i="84"/>
  <c r="AP38" i="84" s="1"/>
  <c r="AE38" i="84"/>
  <c r="AF38" i="84"/>
  <c r="AO38" i="84" s="1"/>
  <c r="AH39" i="82"/>
  <c r="AQ39" i="82" s="1"/>
  <c r="Z38" i="11"/>
  <c r="Z39" i="32"/>
  <c r="Y40" i="13"/>
  <c r="X40" i="13"/>
  <c r="Y38" i="95"/>
  <c r="X38" i="95"/>
  <c r="Y38" i="92"/>
  <c r="X38" i="92"/>
  <c r="AR38" i="82"/>
  <c r="AR39" i="48"/>
  <c r="Y41" i="94"/>
  <c r="X41" i="94"/>
  <c r="Z39" i="82"/>
  <c r="Y38" i="43"/>
  <c r="X38" i="43"/>
  <c r="AE41" i="53"/>
  <c r="AF41" i="53"/>
  <c r="AO41" i="53" s="1"/>
  <c r="AG41" i="53"/>
  <c r="AP41" i="53" s="1"/>
  <c r="W42" i="53"/>
  <c r="Y39" i="91"/>
  <c r="X39" i="91"/>
  <c r="AE38" i="20"/>
  <c r="W39" i="20"/>
  <c r="AF38" i="20"/>
  <c r="AO38" i="20" s="1"/>
  <c r="AG38" i="20"/>
  <c r="AP38" i="20" s="1"/>
  <c r="Y40" i="87"/>
  <c r="X40" i="87"/>
  <c r="AH39" i="88"/>
  <c r="AQ39" i="88" s="1"/>
  <c r="AH40" i="48"/>
  <c r="AQ40" i="48" s="1"/>
  <c r="AH39" i="103"/>
  <c r="AQ39" i="103" s="1"/>
  <c r="AN39" i="13"/>
  <c r="AI39" i="13"/>
  <c r="AR37" i="50"/>
  <c r="AR38" i="32"/>
  <c r="AI37" i="95"/>
  <c r="AN37" i="95"/>
  <c r="AN40" i="15"/>
  <c r="AN37" i="92"/>
  <c r="Y40" i="35"/>
  <c r="X40" i="35"/>
  <c r="AN39" i="86"/>
  <c r="Z39" i="42"/>
  <c r="AH38" i="102"/>
  <c r="AQ38" i="102" s="1"/>
  <c r="AR38" i="55"/>
  <c r="W41" i="105"/>
  <c r="AG40" i="105"/>
  <c r="AP40" i="105" s="1"/>
  <c r="AF40" i="105"/>
  <c r="AO40" i="105" s="1"/>
  <c r="AE40" i="105"/>
  <c r="AF42" i="89"/>
  <c r="AO42" i="89" s="1"/>
  <c r="AE42" i="89"/>
  <c r="W43" i="89"/>
  <c r="AG42" i="89"/>
  <c r="AP42" i="89" s="1"/>
  <c r="AF40" i="98"/>
  <c r="AO40" i="98" s="1"/>
  <c r="AE40" i="98"/>
  <c r="W41" i="98"/>
  <c r="AG40" i="98"/>
  <c r="AP40" i="98" s="1"/>
  <c r="Y42" i="46"/>
  <c r="X42" i="46"/>
  <c r="AI39" i="51"/>
  <c r="AR39" i="97"/>
  <c r="AI37" i="54"/>
  <c r="AN37" i="54"/>
  <c r="AR37" i="93"/>
  <c r="AN38" i="91"/>
  <c r="AI38" i="91"/>
  <c r="AH40" i="97"/>
  <c r="AQ40" i="97" s="1"/>
  <c r="W40" i="90"/>
  <c r="AG39" i="90"/>
  <c r="AP39" i="90" s="1"/>
  <c r="AF39" i="90"/>
  <c r="AO39" i="90" s="1"/>
  <c r="AE39" i="90"/>
  <c r="Z39" i="88"/>
  <c r="Z40" i="48"/>
  <c r="Z39" i="103"/>
  <c r="AH38" i="93"/>
  <c r="AQ38" i="93" s="1"/>
  <c r="AI39" i="35"/>
  <c r="Z39" i="104" l="1"/>
  <c r="AF40" i="85"/>
  <c r="AO40" i="85" s="1"/>
  <c r="W41" i="85"/>
  <c r="AG40" i="85"/>
  <c r="AP40" i="85" s="1"/>
  <c r="AE40" i="85"/>
  <c r="AH40" i="96"/>
  <c r="AQ40" i="96" s="1"/>
  <c r="Z40" i="16"/>
  <c r="X40" i="51"/>
  <c r="AI42" i="41"/>
  <c r="Y43" i="41"/>
  <c r="AI40" i="18"/>
  <c r="AI39" i="86"/>
  <c r="Y43" i="47"/>
  <c r="Z43" i="47" s="1"/>
  <c r="W44" i="47" s="1"/>
  <c r="AF38" i="93"/>
  <c r="AO38" i="93" s="1"/>
  <c r="AI40" i="15"/>
  <c r="AR40" i="15" s="1"/>
  <c r="AG38" i="93"/>
  <c r="AP38" i="93" s="1"/>
  <c r="AI42" i="47"/>
  <c r="AI37" i="10"/>
  <c r="Z38" i="10"/>
  <c r="AG38" i="10" s="1"/>
  <c r="AP38" i="10" s="1"/>
  <c r="AI37" i="92"/>
  <c r="AR37" i="92" s="1"/>
  <c r="AN42" i="47"/>
  <c r="Z42" i="46"/>
  <c r="W43" i="46" s="1"/>
  <c r="Y41" i="15"/>
  <c r="Z41" i="15" s="1"/>
  <c r="AF41" i="15" s="1"/>
  <c r="AO41" i="15" s="1"/>
  <c r="W39" i="93"/>
  <c r="AF38" i="102"/>
  <c r="AO38" i="102" s="1"/>
  <c r="AE38" i="102"/>
  <c r="AN38" i="102" s="1"/>
  <c r="AG38" i="102"/>
  <c r="AP38" i="102" s="1"/>
  <c r="Z41" i="18"/>
  <c r="AG41" i="18" s="1"/>
  <c r="AP41" i="18" s="1"/>
  <c r="AF40" i="97"/>
  <c r="AO40" i="97" s="1"/>
  <c r="Z40" i="87"/>
  <c r="W41" i="87" s="1"/>
  <c r="Z40" i="35"/>
  <c r="AF40" i="35" s="1"/>
  <c r="AO40" i="35" s="1"/>
  <c r="Z38" i="43"/>
  <c r="AF38" i="43" s="1"/>
  <c r="AO38" i="43" s="1"/>
  <c r="Z40" i="86"/>
  <c r="AE40" i="86" s="1"/>
  <c r="AE40" i="97"/>
  <c r="AN40" i="97" s="1"/>
  <c r="Z41" i="94"/>
  <c r="AG41" i="94" s="1"/>
  <c r="AP41" i="94" s="1"/>
  <c r="Z40" i="13"/>
  <c r="W41" i="13" s="1"/>
  <c r="AG40" i="97"/>
  <c r="AP40" i="97" s="1"/>
  <c r="AE40" i="35"/>
  <c r="AI41" i="53"/>
  <c r="AN41" i="53"/>
  <c r="Y40" i="45"/>
  <c r="X40" i="45"/>
  <c r="Y39" i="52"/>
  <c r="X39" i="52"/>
  <c r="AI38" i="83"/>
  <c r="AN38" i="83"/>
  <c r="AH40" i="49"/>
  <c r="AQ40" i="49" s="1"/>
  <c r="AH39" i="91"/>
  <c r="AQ39" i="91" s="1"/>
  <c r="AH38" i="92"/>
  <c r="AQ38" i="92" s="1"/>
  <c r="AH38" i="54"/>
  <c r="AQ38" i="54" s="1"/>
  <c r="Z39" i="91"/>
  <c r="AH43" i="41"/>
  <c r="AQ43" i="41" s="1"/>
  <c r="AR41" i="46"/>
  <c r="Z38" i="54"/>
  <c r="Z40" i="49"/>
  <c r="AH41" i="15"/>
  <c r="AQ41" i="15" s="1"/>
  <c r="AR42" i="41"/>
  <c r="Y41" i="98"/>
  <c r="X41" i="98"/>
  <c r="AH42" i="46"/>
  <c r="AQ42" i="46" s="1"/>
  <c r="AI40" i="98"/>
  <c r="AN40" i="98"/>
  <c r="AN40" i="105"/>
  <c r="AI40" i="105"/>
  <c r="AR39" i="13"/>
  <c r="AH38" i="43"/>
  <c r="AQ38" i="43" s="1"/>
  <c r="W39" i="11"/>
  <c r="AE38" i="11"/>
  <c r="AG38" i="11"/>
  <c r="AP38" i="11" s="1"/>
  <c r="AF38" i="11"/>
  <c r="AO38" i="11" s="1"/>
  <c r="Y39" i="84"/>
  <c r="X39" i="84"/>
  <c r="AH38" i="10"/>
  <c r="AQ38" i="10" s="1"/>
  <c r="AE39" i="55"/>
  <c r="W40" i="55"/>
  <c r="AF39" i="55"/>
  <c r="AO39" i="55" s="1"/>
  <c r="AG39" i="55"/>
  <c r="AP39" i="55" s="1"/>
  <c r="Y38" i="99"/>
  <c r="X38" i="99"/>
  <c r="AN38" i="93"/>
  <c r="AN39" i="45"/>
  <c r="AI39" i="45"/>
  <c r="AN39" i="44"/>
  <c r="AI39" i="44"/>
  <c r="Y39" i="83"/>
  <c r="X39" i="83"/>
  <c r="W40" i="32"/>
  <c r="AE39" i="32"/>
  <c r="AG39" i="32"/>
  <c r="AP39" i="32" s="1"/>
  <c r="AF39" i="32"/>
  <c r="AO39" i="32" s="1"/>
  <c r="AE38" i="43"/>
  <c r="Z43" i="41"/>
  <c r="AH38" i="95"/>
  <c r="AQ38" i="95" s="1"/>
  <c r="AH37" i="101"/>
  <c r="AQ37" i="101" s="1"/>
  <c r="AE38" i="10"/>
  <c r="W39" i="10"/>
  <c r="AF38" i="10"/>
  <c r="AO38" i="10" s="1"/>
  <c r="AE38" i="50"/>
  <c r="W39" i="50"/>
  <c r="AF38" i="50"/>
  <c r="AO38" i="50" s="1"/>
  <c r="AG38" i="50"/>
  <c r="AP38" i="50" s="1"/>
  <c r="AR40" i="94"/>
  <c r="AR39" i="49"/>
  <c r="AR42" i="47"/>
  <c r="AR36" i="101"/>
  <c r="AR39" i="87"/>
  <c r="AH42" i="100"/>
  <c r="AQ42" i="100" s="1"/>
  <c r="AN39" i="90"/>
  <c r="AI39" i="90"/>
  <c r="AR39" i="35"/>
  <c r="AR37" i="54"/>
  <c r="Y42" i="53"/>
  <c r="X42" i="53"/>
  <c r="AF39" i="103"/>
  <c r="AO39" i="103" s="1"/>
  <c r="AE39" i="103"/>
  <c r="W40" i="103"/>
  <c r="AG39" i="103"/>
  <c r="AP39" i="103" s="1"/>
  <c r="Y40" i="90"/>
  <c r="X40" i="90"/>
  <c r="AR38" i="91"/>
  <c r="AE39" i="42"/>
  <c r="W40" i="42"/>
  <c r="AF39" i="42"/>
  <c r="AO39" i="42" s="1"/>
  <c r="AG39" i="42"/>
  <c r="AP39" i="42" s="1"/>
  <c r="Y39" i="20"/>
  <c r="X39" i="20"/>
  <c r="AH40" i="51"/>
  <c r="AQ40" i="51" s="1"/>
  <c r="Z38" i="95"/>
  <c r="AR38" i="104"/>
  <c r="Z37" i="101"/>
  <c r="AR41" i="100"/>
  <c r="AR37" i="43"/>
  <c r="Z42" i="100"/>
  <c r="AH41" i="18"/>
  <c r="AQ41" i="18" s="1"/>
  <c r="Y41" i="97"/>
  <c r="X41" i="97"/>
  <c r="AG39" i="88"/>
  <c r="AP39" i="88" s="1"/>
  <c r="AF39" i="88"/>
  <c r="AO39" i="88" s="1"/>
  <c r="W40" i="88"/>
  <c r="AE39" i="88"/>
  <c r="AR39" i="51"/>
  <c r="AN42" i="89"/>
  <c r="AI42" i="89"/>
  <c r="AH41" i="94"/>
  <c r="AQ41" i="94" s="1"/>
  <c r="AH40" i="13"/>
  <c r="AQ40" i="13" s="1"/>
  <c r="AN38" i="84"/>
  <c r="AI38" i="84"/>
  <c r="AF39" i="104"/>
  <c r="AO39" i="104" s="1"/>
  <c r="AG39" i="104"/>
  <c r="AP39" i="104" s="1"/>
  <c r="AE39" i="104"/>
  <c r="W40" i="104"/>
  <c r="AH40" i="35"/>
  <c r="AQ40" i="35" s="1"/>
  <c r="AE40" i="16"/>
  <c r="AF40" i="16"/>
  <c r="AO40" i="16" s="1"/>
  <c r="AG40" i="16"/>
  <c r="AP40" i="16" s="1"/>
  <c r="W41" i="16"/>
  <c r="Z38" i="92"/>
  <c r="AE42" i="46"/>
  <c r="AR37" i="95"/>
  <c r="AE40" i="48"/>
  <c r="AF40" i="48"/>
  <c r="AO40" i="48" s="1"/>
  <c r="AG40" i="48"/>
  <c r="AP40" i="48" s="1"/>
  <c r="W41" i="48"/>
  <c r="Y43" i="89"/>
  <c r="X43" i="89"/>
  <c r="Y41" i="105"/>
  <c r="X41" i="105"/>
  <c r="AR39" i="86"/>
  <c r="AH40" i="87"/>
  <c r="AQ40" i="87" s="1"/>
  <c r="AN38" i="20"/>
  <c r="AI38" i="20"/>
  <c r="AG39" i="82"/>
  <c r="AP39" i="82" s="1"/>
  <c r="W40" i="82"/>
  <c r="AF39" i="82"/>
  <c r="AO39" i="82" s="1"/>
  <c r="AE39" i="82"/>
  <c r="AH43" i="47"/>
  <c r="AQ43" i="47" s="1"/>
  <c r="Z40" i="51"/>
  <c r="AR37" i="10"/>
  <c r="AH40" i="86"/>
  <c r="AQ40" i="86" s="1"/>
  <c r="AN37" i="99"/>
  <c r="AI37" i="99"/>
  <c r="AH39" i="104"/>
  <c r="AQ39" i="104" s="1"/>
  <c r="Y39" i="93"/>
  <c r="X39" i="93"/>
  <c r="AR40" i="18"/>
  <c r="Y40" i="44"/>
  <c r="X40" i="44"/>
  <c r="AI38" i="52"/>
  <c r="AN38" i="52"/>
  <c r="W41" i="96"/>
  <c r="AG40" i="96"/>
  <c r="AP40" i="96" s="1"/>
  <c r="AF40" i="96"/>
  <c r="AO40" i="96" s="1"/>
  <c r="AE40" i="96"/>
  <c r="Y39" i="102"/>
  <c r="X39" i="102"/>
  <c r="AI40" i="85" l="1"/>
  <c r="AR40" i="85" s="1"/>
  <c r="AN40" i="85"/>
  <c r="Y41" i="85"/>
  <c r="X41" i="85"/>
  <c r="AI38" i="93"/>
  <c r="AE41" i="94"/>
  <c r="AF40" i="87"/>
  <c r="AO40" i="87" s="1"/>
  <c r="AF40" i="13"/>
  <c r="AO40" i="13" s="1"/>
  <c r="AG38" i="43"/>
  <c r="AP38" i="43" s="1"/>
  <c r="W41" i="35"/>
  <c r="W39" i="43"/>
  <c r="AE41" i="15"/>
  <c r="AE40" i="13"/>
  <c r="Z38" i="99"/>
  <c r="W39" i="99" s="1"/>
  <c r="AF41" i="18"/>
  <c r="AO41" i="18" s="1"/>
  <c r="W42" i="18"/>
  <c r="Y42" i="18" s="1"/>
  <c r="AG42" i="46"/>
  <c r="AP42" i="46" s="1"/>
  <c r="AF42" i="46"/>
  <c r="AO42" i="46" s="1"/>
  <c r="AF40" i="86"/>
  <c r="AO40" i="86" s="1"/>
  <c r="W42" i="15"/>
  <c r="Z41" i="105"/>
  <c r="AF41" i="105" s="1"/>
  <c r="AO41" i="105" s="1"/>
  <c r="AG40" i="86"/>
  <c r="AP40" i="86" s="1"/>
  <c r="W41" i="86"/>
  <c r="AG41" i="15"/>
  <c r="AP41" i="15" s="1"/>
  <c r="AI38" i="102"/>
  <c r="AE41" i="18"/>
  <c r="AN41" i="18" s="1"/>
  <c r="AG40" i="35"/>
  <c r="AP40" i="35" s="1"/>
  <c r="AE40" i="87"/>
  <c r="AI40" i="97"/>
  <c r="AR40" i="97" s="1"/>
  <c r="W42" i="94"/>
  <c r="AG40" i="87"/>
  <c r="AP40" i="87" s="1"/>
  <c r="AF43" i="47"/>
  <c r="AO43" i="47" s="1"/>
  <c r="AG43" i="47"/>
  <c r="AP43" i="47" s="1"/>
  <c r="AG40" i="13"/>
  <c r="AP40" i="13" s="1"/>
  <c r="AE43" i="47"/>
  <c r="AF41" i="94"/>
  <c r="AO41" i="94" s="1"/>
  <c r="Z39" i="93"/>
  <c r="AF39" i="93" s="1"/>
  <c r="AO39" i="93" s="1"/>
  <c r="Z40" i="44"/>
  <c r="AF40" i="44" s="1"/>
  <c r="AO40" i="44" s="1"/>
  <c r="Z39" i="84"/>
  <c r="AG39" i="84" s="1"/>
  <c r="AP39" i="84" s="1"/>
  <c r="Z43" i="89"/>
  <c r="W44" i="89" s="1"/>
  <c r="Z39" i="83"/>
  <c r="AF39" i="83" s="1"/>
  <c r="AO39" i="83" s="1"/>
  <c r="Z41" i="97"/>
  <c r="AE41" i="97" s="1"/>
  <c r="Z40" i="90"/>
  <c r="W41" i="90" s="1"/>
  <c r="Z41" i="98"/>
  <c r="AF41" i="98" s="1"/>
  <c r="AO41" i="98" s="1"/>
  <c r="W42" i="105"/>
  <c r="AG41" i="105"/>
  <c r="AP41" i="105" s="1"/>
  <c r="Y41" i="96"/>
  <c r="X41" i="96"/>
  <c r="AR37" i="99"/>
  <c r="AH40" i="45"/>
  <c r="AQ40" i="45" s="1"/>
  <c r="Y41" i="13"/>
  <c r="X41" i="13"/>
  <c r="AE42" i="100"/>
  <c r="W43" i="100"/>
  <c r="AG42" i="100"/>
  <c r="AP42" i="100" s="1"/>
  <c r="AF42" i="100"/>
  <c r="AO42" i="100" s="1"/>
  <c r="AH39" i="20"/>
  <c r="AQ39" i="20" s="1"/>
  <c r="AH42" i="53"/>
  <c r="AQ42" i="53" s="1"/>
  <c r="AI38" i="50"/>
  <c r="AN38" i="50"/>
  <c r="AR39" i="45"/>
  <c r="AI38" i="11"/>
  <c r="AN38" i="11"/>
  <c r="AR40" i="105"/>
  <c r="AN40" i="13"/>
  <c r="AH39" i="102"/>
  <c r="AQ39" i="102" s="1"/>
  <c r="AF37" i="101"/>
  <c r="AO37" i="101" s="1"/>
  <c r="AG37" i="101"/>
  <c r="AP37" i="101" s="1"/>
  <c r="AE37" i="101"/>
  <c r="W38" i="101"/>
  <c r="Y39" i="50"/>
  <c r="X39" i="50"/>
  <c r="Y39" i="43"/>
  <c r="X39" i="43"/>
  <c r="AF38" i="99"/>
  <c r="AO38" i="99" s="1"/>
  <c r="AE38" i="99"/>
  <c r="AR38" i="52"/>
  <c r="Y40" i="82"/>
  <c r="X40" i="82"/>
  <c r="AF38" i="92"/>
  <c r="AO38" i="92" s="1"/>
  <c r="W39" i="92"/>
  <c r="AE38" i="92"/>
  <c r="AG38" i="92"/>
  <c r="AP38" i="92" s="1"/>
  <c r="AN40" i="96"/>
  <c r="AI40" i="96"/>
  <c r="AH40" i="44"/>
  <c r="AQ40" i="44" s="1"/>
  <c r="Y41" i="16"/>
  <c r="X41" i="16"/>
  <c r="Y40" i="104"/>
  <c r="X40" i="104"/>
  <c r="AH41" i="97"/>
  <c r="AQ41" i="97" s="1"/>
  <c r="Y40" i="42"/>
  <c r="X40" i="42"/>
  <c r="AR39" i="90"/>
  <c r="AH39" i="83"/>
  <c r="AQ39" i="83" s="1"/>
  <c r="AH39" i="84"/>
  <c r="AQ39" i="84" s="1"/>
  <c r="Y39" i="11"/>
  <c r="X39" i="11"/>
  <c r="AE40" i="49"/>
  <c r="AF40" i="49"/>
  <c r="AO40" i="49" s="1"/>
  <c r="AG40" i="49"/>
  <c r="AP40" i="49" s="1"/>
  <c r="W41" i="49"/>
  <c r="Y41" i="86"/>
  <c r="X41" i="86"/>
  <c r="AR38" i="83"/>
  <c r="Z40" i="45"/>
  <c r="AN40" i="35"/>
  <c r="Y42" i="94"/>
  <c r="X42" i="94"/>
  <c r="AI40" i="48"/>
  <c r="AN40" i="48"/>
  <c r="AR38" i="84"/>
  <c r="AH40" i="90"/>
  <c r="AQ40" i="90" s="1"/>
  <c r="Y44" i="47"/>
  <c r="X44" i="47"/>
  <c r="AR38" i="20"/>
  <c r="AH41" i="105"/>
  <c r="AQ41" i="105" s="1"/>
  <c r="Y41" i="48"/>
  <c r="X41" i="48"/>
  <c r="AI39" i="104"/>
  <c r="AN39" i="104"/>
  <c r="W42" i="97"/>
  <c r="Z39" i="20"/>
  <c r="AN39" i="42"/>
  <c r="AI39" i="42"/>
  <c r="Z42" i="53"/>
  <c r="AE43" i="41"/>
  <c r="AF43" i="41"/>
  <c r="AO43" i="41" s="1"/>
  <c r="W44" i="41"/>
  <c r="AG43" i="41"/>
  <c r="AP43" i="41" s="1"/>
  <c r="Y41" i="87"/>
  <c r="X41" i="87"/>
  <c r="AR38" i="93"/>
  <c r="W40" i="84"/>
  <c r="AN40" i="86"/>
  <c r="AI40" i="86"/>
  <c r="AH39" i="52"/>
  <c r="AQ39" i="52" s="1"/>
  <c r="Y41" i="35"/>
  <c r="X41" i="35"/>
  <c r="AN41" i="94"/>
  <c r="Z39" i="102"/>
  <c r="AH43" i="89"/>
  <c r="AQ43" i="89" s="1"/>
  <c r="AI42" i="46"/>
  <c r="AN42" i="46"/>
  <c r="AR42" i="89"/>
  <c r="AH39" i="93"/>
  <c r="AQ39" i="93" s="1"/>
  <c r="AE40" i="51"/>
  <c r="AF40" i="51"/>
  <c r="AO40" i="51" s="1"/>
  <c r="AG40" i="51"/>
  <c r="AP40" i="51" s="1"/>
  <c r="W41" i="51"/>
  <c r="Y43" i="46"/>
  <c r="X43" i="46"/>
  <c r="AN39" i="88"/>
  <c r="AI39" i="88"/>
  <c r="AF38" i="95"/>
  <c r="AO38" i="95" s="1"/>
  <c r="W39" i="95"/>
  <c r="AE38" i="95"/>
  <c r="AG38" i="95"/>
  <c r="AP38" i="95" s="1"/>
  <c r="Y40" i="103"/>
  <c r="X40" i="103"/>
  <c r="Y39" i="10"/>
  <c r="X39" i="10"/>
  <c r="AI39" i="32"/>
  <c r="AN39" i="32"/>
  <c r="AR38" i="102"/>
  <c r="Y40" i="55"/>
  <c r="X40" i="55"/>
  <c r="AR40" i="98"/>
  <c r="AH41" i="98"/>
  <c r="AQ41" i="98" s="1"/>
  <c r="AG39" i="91"/>
  <c r="AP39" i="91" s="1"/>
  <c r="AF39" i="91"/>
  <c r="AO39" i="91" s="1"/>
  <c r="AE39" i="91"/>
  <c r="W40" i="91"/>
  <c r="Z39" i="52"/>
  <c r="AR41" i="53"/>
  <c r="Y42" i="15"/>
  <c r="X42" i="15"/>
  <c r="AN39" i="82"/>
  <c r="AI39" i="82"/>
  <c r="AN40" i="16"/>
  <c r="AI40" i="16"/>
  <c r="Y40" i="88"/>
  <c r="X40" i="88"/>
  <c r="AN39" i="103"/>
  <c r="AI39" i="103"/>
  <c r="AN38" i="10"/>
  <c r="AI38" i="10"/>
  <c r="AI38" i="43"/>
  <c r="AN38" i="43"/>
  <c r="Y40" i="32"/>
  <c r="X40" i="32"/>
  <c r="AR39" i="44"/>
  <c r="AH38" i="99"/>
  <c r="AQ38" i="99" s="1"/>
  <c r="AI39" i="55"/>
  <c r="AN39" i="55"/>
  <c r="AE38" i="54"/>
  <c r="AF38" i="54"/>
  <c r="AO38" i="54" s="1"/>
  <c r="AG38" i="54"/>
  <c r="AP38" i="54" s="1"/>
  <c r="W39" i="54"/>
  <c r="AI43" i="47"/>
  <c r="AN43" i="47"/>
  <c r="AN41" i="15"/>
  <c r="AH41" i="85" l="1"/>
  <c r="AQ41" i="85" s="1"/>
  <c r="Z41" i="85"/>
  <c r="AF41" i="97"/>
  <c r="AO41" i="97" s="1"/>
  <c r="AG41" i="97"/>
  <c r="AP41" i="97" s="1"/>
  <c r="Z41" i="86"/>
  <c r="Z40" i="42"/>
  <c r="AG38" i="99"/>
  <c r="AP38" i="99" s="1"/>
  <c r="AI40" i="87"/>
  <c r="AN40" i="87"/>
  <c r="AE39" i="84"/>
  <c r="W40" i="83"/>
  <c r="Y40" i="83" s="1"/>
  <c r="AI40" i="35"/>
  <c r="AG39" i="83"/>
  <c r="AP39" i="83" s="1"/>
  <c r="X42" i="18"/>
  <c r="AF39" i="84"/>
  <c r="AO39" i="84" s="1"/>
  <c r="AE39" i="83"/>
  <c r="AI41" i="15"/>
  <c r="AR41" i="15" s="1"/>
  <c r="AG39" i="93"/>
  <c r="AP39" i="93" s="1"/>
  <c r="AE43" i="89"/>
  <c r="AN43" i="89" s="1"/>
  <c r="AI41" i="18"/>
  <c r="AR41" i="18" s="1"/>
  <c r="AE40" i="90"/>
  <c r="AN40" i="90" s="1"/>
  <c r="AE41" i="105"/>
  <c r="AF40" i="90"/>
  <c r="AO40" i="90" s="1"/>
  <c r="AE41" i="98"/>
  <c r="AN41" i="98" s="1"/>
  <c r="AE40" i="44"/>
  <c r="AN40" i="44" s="1"/>
  <c r="AG41" i="98"/>
  <c r="AP41" i="98" s="1"/>
  <c r="W40" i="93"/>
  <c r="W42" i="98"/>
  <c r="AF43" i="89"/>
  <c r="AO43" i="89" s="1"/>
  <c r="AG40" i="44"/>
  <c r="AP40" i="44" s="1"/>
  <c r="AE39" i="93"/>
  <c r="AN39" i="93" s="1"/>
  <c r="AG40" i="90"/>
  <c r="AP40" i="90" s="1"/>
  <c r="AG43" i="89"/>
  <c r="AP43" i="89" s="1"/>
  <c r="W41" i="44"/>
  <c r="Y41" i="44" s="1"/>
  <c r="AI41" i="94"/>
  <c r="AR41" i="94" s="1"/>
  <c r="AI40" i="13"/>
  <c r="AR40" i="13" s="1"/>
  <c r="Z44" i="47"/>
  <c r="AG44" i="47" s="1"/>
  <c r="AP44" i="47" s="1"/>
  <c r="Z39" i="11"/>
  <c r="W40" i="11" s="1"/>
  <c r="Z39" i="50"/>
  <c r="AE39" i="50" s="1"/>
  <c r="Z40" i="104"/>
  <c r="AF40" i="104" s="1"/>
  <c r="AO40" i="104" s="1"/>
  <c r="Z40" i="88"/>
  <c r="AE40" i="88" s="1"/>
  <c r="Z40" i="55"/>
  <c r="AE40" i="55" s="1"/>
  <c r="AH41" i="13"/>
  <c r="AQ41" i="13" s="1"/>
  <c r="AR39" i="32"/>
  <c r="Y39" i="92"/>
  <c r="X39" i="92"/>
  <c r="Y39" i="99"/>
  <c r="X39" i="99"/>
  <c r="AH39" i="10"/>
  <c r="AQ39" i="10" s="1"/>
  <c r="X40" i="83"/>
  <c r="AR39" i="42"/>
  <c r="AR39" i="104"/>
  <c r="AR40" i="35"/>
  <c r="Z41" i="13"/>
  <c r="AH41" i="96"/>
  <c r="AQ41" i="96" s="1"/>
  <c r="Y42" i="105"/>
  <c r="X42" i="105"/>
  <c r="AE42" i="53"/>
  <c r="AF42" i="53"/>
  <c r="AO42" i="53" s="1"/>
  <c r="AG42" i="53"/>
  <c r="AP42" i="53" s="1"/>
  <c r="W43" i="53"/>
  <c r="AR43" i="47"/>
  <c r="AR39" i="82"/>
  <c r="AI38" i="95"/>
  <c r="AN38" i="95"/>
  <c r="AN39" i="83"/>
  <c r="Y44" i="41"/>
  <c r="X44" i="41"/>
  <c r="AH41" i="48"/>
  <c r="AQ41" i="48" s="1"/>
  <c r="AR40" i="48"/>
  <c r="AE40" i="45"/>
  <c r="AF40" i="45"/>
  <c r="AO40" i="45" s="1"/>
  <c r="AG40" i="45"/>
  <c r="AP40" i="45" s="1"/>
  <c r="W41" i="45"/>
  <c r="Y41" i="49"/>
  <c r="X41" i="49"/>
  <c r="AR40" i="96"/>
  <c r="AH40" i="82"/>
  <c r="AQ40" i="82" s="1"/>
  <c r="AR38" i="11"/>
  <c r="Z41" i="96"/>
  <c r="AR40" i="16"/>
  <c r="AR38" i="50"/>
  <c r="AR39" i="103"/>
  <c r="AN40" i="51"/>
  <c r="AI40" i="51"/>
  <c r="Z39" i="10"/>
  <c r="Y40" i="84"/>
  <c r="X40" i="84"/>
  <c r="AG39" i="20"/>
  <c r="AP39" i="20" s="1"/>
  <c r="AF39" i="20"/>
  <c r="AO39" i="20" s="1"/>
  <c r="AE39" i="20"/>
  <c r="W40" i="20"/>
  <c r="Z41" i="48"/>
  <c r="AH42" i="94"/>
  <c r="AQ42" i="94" s="1"/>
  <c r="AH40" i="42"/>
  <c r="AQ40" i="42" s="1"/>
  <c r="AH41" i="16"/>
  <c r="AQ41" i="16" s="1"/>
  <c r="Z40" i="82"/>
  <c r="AN38" i="99"/>
  <c r="AI38" i="99"/>
  <c r="AH39" i="43"/>
  <c r="AQ39" i="43" s="1"/>
  <c r="Y38" i="101"/>
  <c r="X38" i="101"/>
  <c r="Y41" i="90"/>
  <c r="X41" i="90"/>
  <c r="Y44" i="89"/>
  <c r="X44" i="89"/>
  <c r="AH40" i="32"/>
  <c r="AQ40" i="32" s="1"/>
  <c r="AF41" i="86"/>
  <c r="AO41" i="86" s="1"/>
  <c r="AE41" i="86"/>
  <c r="AG41" i="86"/>
  <c r="AP41" i="86" s="1"/>
  <c r="W42" i="86"/>
  <c r="AH39" i="11"/>
  <c r="AQ39" i="11" s="1"/>
  <c r="AH40" i="104"/>
  <c r="AQ40" i="104" s="1"/>
  <c r="Z40" i="32"/>
  <c r="AH43" i="46"/>
  <c r="AQ43" i="46" s="1"/>
  <c r="AH41" i="35"/>
  <c r="AQ41" i="35" s="1"/>
  <c r="AH42" i="18"/>
  <c r="AQ42" i="18" s="1"/>
  <c r="AE39" i="52"/>
  <c r="AF39" i="52"/>
  <c r="AO39" i="52" s="1"/>
  <c r="W40" i="52"/>
  <c r="AG39" i="52"/>
  <c r="AP39" i="52" s="1"/>
  <c r="Y39" i="95"/>
  <c r="X39" i="95"/>
  <c r="Z43" i="46"/>
  <c r="AH40" i="103"/>
  <c r="AQ40" i="103" s="1"/>
  <c r="Y41" i="51"/>
  <c r="X41" i="51"/>
  <c r="AR42" i="46"/>
  <c r="Z41" i="35"/>
  <c r="AR40" i="86"/>
  <c r="AH41" i="87"/>
  <c r="AQ41" i="87" s="1"/>
  <c r="AI43" i="41"/>
  <c r="AN43" i="41"/>
  <c r="AN41" i="97"/>
  <c r="AI41" i="97"/>
  <c r="Z42" i="94"/>
  <c r="AE40" i="42"/>
  <c r="AF40" i="42"/>
  <c r="AO40" i="42" s="1"/>
  <c r="AG40" i="42"/>
  <c r="AP40" i="42" s="1"/>
  <c r="W41" i="42"/>
  <c r="Z41" i="16"/>
  <c r="Z39" i="43"/>
  <c r="AN37" i="101"/>
  <c r="AI37" i="101"/>
  <c r="Y43" i="100"/>
  <c r="X43" i="100"/>
  <c r="AN41" i="105"/>
  <c r="AI41" i="105"/>
  <c r="AH40" i="55"/>
  <c r="AQ40" i="55" s="1"/>
  <c r="AN39" i="84"/>
  <c r="AI39" i="84"/>
  <c r="AH44" i="47"/>
  <c r="AQ44" i="47" s="1"/>
  <c r="AH39" i="50"/>
  <c r="AQ39" i="50" s="1"/>
  <c r="AR39" i="55"/>
  <c r="Y39" i="54"/>
  <c r="X39" i="54"/>
  <c r="AH40" i="88"/>
  <c r="AQ40" i="88" s="1"/>
  <c r="AR38" i="43"/>
  <c r="AH42" i="15"/>
  <c r="AQ42" i="15" s="1"/>
  <c r="Y40" i="91"/>
  <c r="X40" i="91"/>
  <c r="Z42" i="18"/>
  <c r="AI38" i="54"/>
  <c r="AN38" i="54"/>
  <c r="AR38" i="10"/>
  <c r="Z42" i="15"/>
  <c r="AN39" i="91"/>
  <c r="AI39" i="91"/>
  <c r="Z40" i="103"/>
  <c r="AR39" i="88"/>
  <c r="AR40" i="87"/>
  <c r="W40" i="102"/>
  <c r="AG39" i="102"/>
  <c r="AP39" i="102" s="1"/>
  <c r="AF39" i="102"/>
  <c r="AO39" i="102" s="1"/>
  <c r="AE39" i="102"/>
  <c r="Z41" i="87"/>
  <c r="Y42" i="97"/>
  <c r="X42" i="97"/>
  <c r="AH41" i="86"/>
  <c r="AQ41" i="86" s="1"/>
  <c r="AI40" i="49"/>
  <c r="AN40" i="49"/>
  <c r="AN38" i="92"/>
  <c r="AI38" i="92"/>
  <c r="AN42" i="100"/>
  <c r="AI42" i="100"/>
  <c r="Y40" i="93"/>
  <c r="X40" i="93"/>
  <c r="Y42" i="98"/>
  <c r="X42" i="98"/>
  <c r="W42" i="85" l="1"/>
  <c r="AG41" i="85"/>
  <c r="AP41" i="85" s="1"/>
  <c r="AE41" i="85"/>
  <c r="AF41" i="85"/>
  <c r="AO41" i="85" s="1"/>
  <c r="Z40" i="91"/>
  <c r="X41" i="44"/>
  <c r="AG40" i="104"/>
  <c r="AP40" i="104" s="1"/>
  <c r="Z39" i="54"/>
  <c r="W40" i="50"/>
  <c r="AF39" i="50"/>
  <c r="AO39" i="50" s="1"/>
  <c r="AF39" i="11"/>
  <c r="AO39" i="11" s="1"/>
  <c r="AI39" i="93"/>
  <c r="AI39" i="83"/>
  <c r="AF40" i="55"/>
  <c r="AO40" i="55" s="1"/>
  <c r="AI40" i="90"/>
  <c r="AG39" i="50"/>
  <c r="AP39" i="50" s="1"/>
  <c r="AG40" i="88"/>
  <c r="AP40" i="88" s="1"/>
  <c r="AI41" i="98"/>
  <c r="AF40" i="88"/>
  <c r="AO40" i="88" s="1"/>
  <c r="AG40" i="55"/>
  <c r="AP40" i="55" s="1"/>
  <c r="W41" i="88"/>
  <c r="Y41" i="88" s="1"/>
  <c r="AE44" i="47"/>
  <c r="AN44" i="47" s="1"/>
  <c r="W41" i="55"/>
  <c r="AF44" i="47"/>
  <c r="AO44" i="47" s="1"/>
  <c r="W41" i="104"/>
  <c r="AI40" i="44"/>
  <c r="AE39" i="11"/>
  <c r="AN39" i="11" s="1"/>
  <c r="AE40" i="104"/>
  <c r="AI40" i="104" s="1"/>
  <c r="AG39" i="11"/>
  <c r="AP39" i="11" s="1"/>
  <c r="W45" i="47"/>
  <c r="Y45" i="47" s="1"/>
  <c r="AI43" i="89"/>
  <c r="AR43" i="89" s="1"/>
  <c r="Z42" i="105"/>
  <c r="AF42" i="105" s="1"/>
  <c r="AO42" i="105" s="1"/>
  <c r="Z43" i="100"/>
  <c r="Z42" i="98"/>
  <c r="AF42" i="98" s="1"/>
  <c r="AO42" i="98" s="1"/>
  <c r="Z40" i="93"/>
  <c r="W41" i="93" s="1"/>
  <c r="Z41" i="44"/>
  <c r="AE41" i="44" s="1"/>
  <c r="Z40" i="84"/>
  <c r="AE40" i="84" s="1"/>
  <c r="Z40" i="83"/>
  <c r="Z39" i="92"/>
  <c r="AG39" i="92" s="1"/>
  <c r="AP39" i="92" s="1"/>
  <c r="AR38" i="99"/>
  <c r="Y40" i="102"/>
  <c r="X40" i="102"/>
  <c r="AH44" i="89"/>
  <c r="AQ44" i="89" s="1"/>
  <c r="AH38" i="101"/>
  <c r="AQ38" i="101" s="1"/>
  <c r="W42" i="96"/>
  <c r="AG41" i="96"/>
  <c r="AP41" i="96" s="1"/>
  <c r="AF41" i="96"/>
  <c r="AO41" i="96" s="1"/>
  <c r="AE41" i="96"/>
  <c r="Y41" i="45"/>
  <c r="X41" i="45"/>
  <c r="AR39" i="83"/>
  <c r="AN40" i="88"/>
  <c r="AE41" i="35"/>
  <c r="W42" i="35"/>
  <c r="AF41" i="35"/>
  <c r="AO41" i="35" s="1"/>
  <c r="AG41" i="35"/>
  <c r="AP41" i="35" s="1"/>
  <c r="AH40" i="93"/>
  <c r="AQ40" i="93" s="1"/>
  <c r="AE40" i="103"/>
  <c r="W41" i="103"/>
  <c r="AG40" i="103"/>
  <c r="AP40" i="103" s="1"/>
  <c r="AF40" i="103"/>
  <c r="AO40" i="103" s="1"/>
  <c r="AH43" i="100"/>
  <c r="AQ43" i="100" s="1"/>
  <c r="AR37" i="101"/>
  <c r="AR43" i="41"/>
  <c r="Y40" i="52"/>
  <c r="X40" i="52"/>
  <c r="AF40" i="32"/>
  <c r="AO40" i="32" s="1"/>
  <c r="AE40" i="32"/>
  <c r="AG40" i="32"/>
  <c r="AP40" i="32" s="1"/>
  <c r="W41" i="32"/>
  <c r="Z44" i="89"/>
  <c r="Z38" i="101"/>
  <c r="W41" i="82"/>
  <c r="AG40" i="82"/>
  <c r="AP40" i="82" s="1"/>
  <c r="AF40" i="82"/>
  <c r="AO40" i="82" s="1"/>
  <c r="AE40" i="82"/>
  <c r="AH40" i="84"/>
  <c r="AQ40" i="84" s="1"/>
  <c r="AE39" i="10"/>
  <c r="W40" i="10"/>
  <c r="AG39" i="10"/>
  <c r="AP39" i="10" s="1"/>
  <c r="AF39" i="10"/>
  <c r="AO39" i="10" s="1"/>
  <c r="Y43" i="53"/>
  <c r="X43" i="53"/>
  <c r="AH39" i="99"/>
  <c r="AQ39" i="99" s="1"/>
  <c r="AR40" i="90"/>
  <c r="Y40" i="50"/>
  <c r="X40" i="50"/>
  <c r="W40" i="54"/>
  <c r="AE39" i="54"/>
  <c r="AF39" i="54"/>
  <c r="AO39" i="54" s="1"/>
  <c r="AG39" i="54"/>
  <c r="AP39" i="54" s="1"/>
  <c r="AR41" i="105"/>
  <c r="Y41" i="42"/>
  <c r="X41" i="42"/>
  <c r="AH42" i="105"/>
  <c r="AQ42" i="105" s="1"/>
  <c r="W42" i="87"/>
  <c r="AG41" i="87"/>
  <c r="AP41" i="87" s="1"/>
  <c r="AF41" i="87"/>
  <c r="AO41" i="87" s="1"/>
  <c r="AE41" i="87"/>
  <c r="AR38" i="54"/>
  <c r="W44" i="100"/>
  <c r="AG43" i="100"/>
  <c r="AP43" i="100" s="1"/>
  <c r="AE43" i="100"/>
  <c r="AF43" i="100"/>
  <c r="AO43" i="100" s="1"/>
  <c r="AI40" i="42"/>
  <c r="AN40" i="42"/>
  <c r="AE43" i="46"/>
  <c r="AF43" i="46"/>
  <c r="AO43" i="46" s="1"/>
  <c r="W44" i="46"/>
  <c r="AG43" i="46"/>
  <c r="AP43" i="46" s="1"/>
  <c r="Y42" i="86"/>
  <c r="X42" i="86"/>
  <c r="AE41" i="48"/>
  <c r="AF41" i="48"/>
  <c r="AO41" i="48" s="1"/>
  <c r="AG41" i="48"/>
  <c r="AP41" i="48" s="1"/>
  <c r="W42" i="48"/>
  <c r="AG40" i="84"/>
  <c r="AP40" i="84" s="1"/>
  <c r="AR40" i="51"/>
  <c r="AH44" i="41"/>
  <c r="AQ44" i="41" s="1"/>
  <c r="AR38" i="95"/>
  <c r="AH40" i="83"/>
  <c r="AQ40" i="83" s="1"/>
  <c r="Z39" i="99"/>
  <c r="Y40" i="11"/>
  <c r="X40" i="11"/>
  <c r="AI40" i="55"/>
  <c r="AN40" i="55"/>
  <c r="Y41" i="55"/>
  <c r="X41" i="55"/>
  <c r="AR38" i="92"/>
  <c r="AR39" i="91"/>
  <c r="AR40" i="49"/>
  <c r="AH42" i="97"/>
  <c r="AQ42" i="97" s="1"/>
  <c r="AN39" i="102"/>
  <c r="AI39" i="102"/>
  <c r="AR40" i="44"/>
  <c r="AE42" i="18"/>
  <c r="W43" i="18"/>
  <c r="AF42" i="18"/>
  <c r="AO42" i="18" s="1"/>
  <c r="AG42" i="18"/>
  <c r="AP42" i="18" s="1"/>
  <c r="W40" i="43"/>
  <c r="AE39" i="43"/>
  <c r="AG39" i="43"/>
  <c r="AP39" i="43" s="1"/>
  <c r="AF39" i="43"/>
  <c r="AO39" i="43" s="1"/>
  <c r="W43" i="94"/>
  <c r="AG42" i="94"/>
  <c r="AP42" i="94" s="1"/>
  <c r="AF42" i="94"/>
  <c r="AO42" i="94" s="1"/>
  <c r="AE42" i="94"/>
  <c r="AH41" i="51"/>
  <c r="AQ41" i="51" s="1"/>
  <c r="AH39" i="95"/>
  <c r="AQ39" i="95" s="1"/>
  <c r="AI39" i="52"/>
  <c r="AN39" i="52"/>
  <c r="AH41" i="90"/>
  <c r="AQ41" i="90" s="1"/>
  <c r="Y40" i="20"/>
  <c r="X40" i="20"/>
  <c r="AH41" i="49"/>
  <c r="AQ41" i="49" s="1"/>
  <c r="AN40" i="45"/>
  <c r="AI40" i="45"/>
  <c r="AF40" i="83"/>
  <c r="AO40" i="83" s="1"/>
  <c r="AE40" i="83"/>
  <c r="AG40" i="83"/>
  <c r="AP40" i="83" s="1"/>
  <c r="W41" i="83"/>
  <c r="Y41" i="104"/>
  <c r="X41" i="104"/>
  <c r="W41" i="91"/>
  <c r="AG40" i="91"/>
  <c r="AP40" i="91" s="1"/>
  <c r="AF40" i="91"/>
  <c r="AO40" i="91" s="1"/>
  <c r="AE40" i="91"/>
  <c r="AR39" i="84"/>
  <c r="AR41" i="98"/>
  <c r="AF40" i="93"/>
  <c r="AO40" i="93" s="1"/>
  <c r="AE40" i="93"/>
  <c r="AH42" i="98"/>
  <c r="AQ42" i="98" s="1"/>
  <c r="AR42" i="100"/>
  <c r="Z42" i="97"/>
  <c r="W43" i="15"/>
  <c r="AE42" i="15"/>
  <c r="AG42" i="15"/>
  <c r="AP42" i="15" s="1"/>
  <c r="AF42" i="15"/>
  <c r="AO42" i="15" s="1"/>
  <c r="AH40" i="91"/>
  <c r="AQ40" i="91" s="1"/>
  <c r="AH39" i="54"/>
  <c r="AQ39" i="54" s="1"/>
  <c r="AE41" i="16"/>
  <c r="W42" i="16"/>
  <c r="AF41" i="16"/>
  <c r="AO41" i="16" s="1"/>
  <c r="AG41" i="16"/>
  <c r="AP41" i="16" s="1"/>
  <c r="AR41" i="97"/>
  <c r="Z41" i="51"/>
  <c r="Z39" i="95"/>
  <c r="AN41" i="86"/>
  <c r="AI41" i="86"/>
  <c r="Z41" i="90"/>
  <c r="AI39" i="20"/>
  <c r="AN39" i="20"/>
  <c r="AH41" i="44"/>
  <c r="AQ41" i="44" s="1"/>
  <c r="AR39" i="93"/>
  <c r="Z41" i="49"/>
  <c r="Z44" i="41"/>
  <c r="AI42" i="53"/>
  <c r="AN42" i="53"/>
  <c r="AG41" i="13"/>
  <c r="AP41" i="13" s="1"/>
  <c r="AF41" i="13"/>
  <c r="AO41" i="13" s="1"/>
  <c r="AE41" i="13"/>
  <c r="W42" i="13"/>
  <c r="AH39" i="92"/>
  <c r="AQ39" i="92" s="1"/>
  <c r="AI44" i="47"/>
  <c r="AI39" i="50"/>
  <c r="AN39" i="50"/>
  <c r="AI41" i="85" l="1"/>
  <c r="AR41" i="85" s="1"/>
  <c r="AN41" i="85"/>
  <c r="Y42" i="85"/>
  <c r="X42" i="85"/>
  <c r="W40" i="92"/>
  <c r="X40" i="92" s="1"/>
  <c r="AE39" i="92"/>
  <c r="AF40" i="84"/>
  <c r="AO40" i="84" s="1"/>
  <c r="W41" i="84"/>
  <c r="W42" i="44"/>
  <c r="W43" i="105"/>
  <c r="Y43" i="105" s="1"/>
  <c r="AG41" i="44"/>
  <c r="AP41" i="44" s="1"/>
  <c r="AG40" i="93"/>
  <c r="AP40" i="93" s="1"/>
  <c r="Z40" i="11"/>
  <c r="AF41" i="44"/>
  <c r="AO41" i="44" s="1"/>
  <c r="X45" i="47"/>
  <c r="AI39" i="11"/>
  <c r="AI40" i="88"/>
  <c r="AR40" i="88" s="1"/>
  <c r="AG42" i="98"/>
  <c r="AP42" i="98" s="1"/>
  <c r="AF39" i="92"/>
  <c r="AO39" i="92" s="1"/>
  <c r="X41" i="88"/>
  <c r="Z41" i="88" s="1"/>
  <c r="W42" i="88" s="1"/>
  <c r="AE42" i="105"/>
  <c r="AN42" i="105" s="1"/>
  <c r="AG42" i="105"/>
  <c r="AP42" i="105" s="1"/>
  <c r="AN40" i="104"/>
  <c r="W43" i="98"/>
  <c r="X43" i="98" s="1"/>
  <c r="AE42" i="98"/>
  <c r="AN42" i="98" s="1"/>
  <c r="Z42" i="86"/>
  <c r="AF42" i="86" s="1"/>
  <c r="AO42" i="86" s="1"/>
  <c r="Z40" i="52"/>
  <c r="Z41" i="104"/>
  <c r="AF41" i="104" s="1"/>
  <c r="AO41" i="104" s="1"/>
  <c r="Z41" i="55"/>
  <c r="W42" i="55" s="1"/>
  <c r="Y42" i="35"/>
  <c r="X42" i="35"/>
  <c r="AN40" i="83"/>
  <c r="AI40" i="83"/>
  <c r="AN42" i="18"/>
  <c r="AI42" i="18"/>
  <c r="AH42" i="86"/>
  <c r="AQ42" i="86" s="1"/>
  <c r="AI43" i="46"/>
  <c r="AN43" i="46"/>
  <c r="Y44" i="100"/>
  <c r="X44" i="100"/>
  <c r="Y42" i="87"/>
  <c r="X42" i="87"/>
  <c r="AH45" i="47"/>
  <c r="AQ45" i="47" s="1"/>
  <c r="Y40" i="10"/>
  <c r="X40" i="10"/>
  <c r="AI40" i="32"/>
  <c r="AN40" i="32"/>
  <c r="AI41" i="35"/>
  <c r="AN41" i="35"/>
  <c r="Y43" i="18"/>
  <c r="X43" i="18"/>
  <c r="AI41" i="48"/>
  <c r="AN41" i="48"/>
  <c r="W40" i="99"/>
  <c r="AG39" i="99"/>
  <c r="AP39" i="99" s="1"/>
  <c r="AF39" i="99"/>
  <c r="AO39" i="99" s="1"/>
  <c r="AE39" i="99"/>
  <c r="Y41" i="84"/>
  <c r="X41" i="84"/>
  <c r="AN41" i="44"/>
  <c r="AH43" i="53"/>
  <c r="AQ43" i="53" s="1"/>
  <c r="AI39" i="10"/>
  <c r="AN39" i="10"/>
  <c r="Y41" i="82"/>
  <c r="X41" i="82"/>
  <c r="Y41" i="103"/>
  <c r="X41" i="103"/>
  <c r="AH41" i="45"/>
  <c r="AQ41" i="45" s="1"/>
  <c r="Y42" i="96"/>
  <c r="X42" i="96"/>
  <c r="AH40" i="102"/>
  <c r="AQ40" i="102" s="1"/>
  <c r="AR42" i="53"/>
  <c r="Y41" i="91"/>
  <c r="X41" i="91"/>
  <c r="Y42" i="13"/>
  <c r="X42" i="13"/>
  <c r="AF39" i="95"/>
  <c r="AO39" i="95" s="1"/>
  <c r="AG39" i="95"/>
  <c r="AP39" i="95" s="1"/>
  <c r="AE39" i="95"/>
  <c r="W40" i="95"/>
  <c r="Y43" i="15"/>
  <c r="X43" i="15"/>
  <c r="AN42" i="94"/>
  <c r="AI42" i="94"/>
  <c r="AE41" i="49"/>
  <c r="W42" i="49"/>
  <c r="AF41" i="49"/>
  <c r="AO41" i="49" s="1"/>
  <c r="AG41" i="49"/>
  <c r="AP41" i="49" s="1"/>
  <c r="AR39" i="20"/>
  <c r="W43" i="97"/>
  <c r="AG42" i="97"/>
  <c r="AP42" i="97" s="1"/>
  <c r="AF42" i="97"/>
  <c r="AO42" i="97" s="1"/>
  <c r="AE42" i="97"/>
  <c r="AH40" i="20"/>
  <c r="AQ40" i="20" s="1"/>
  <c r="AR39" i="52"/>
  <c r="Y40" i="43"/>
  <c r="X40" i="43"/>
  <c r="Y42" i="48"/>
  <c r="X42" i="48"/>
  <c r="AR40" i="42"/>
  <c r="AH41" i="42"/>
  <c r="AQ41" i="42" s="1"/>
  <c r="Z45" i="47"/>
  <c r="AF38" i="101"/>
  <c r="AO38" i="101" s="1"/>
  <c r="W39" i="101"/>
  <c r="AE38" i="101"/>
  <c r="AG38" i="101"/>
  <c r="AP38" i="101" s="1"/>
  <c r="AH40" i="52"/>
  <c r="AQ40" i="52" s="1"/>
  <c r="AN40" i="103"/>
  <c r="AI40" i="103"/>
  <c r="AR39" i="11"/>
  <c r="Z41" i="45"/>
  <c r="Z40" i="102"/>
  <c r="W41" i="11"/>
  <c r="AG40" i="11"/>
  <c r="AP40" i="11" s="1"/>
  <c r="AF40" i="11"/>
  <c r="AO40" i="11" s="1"/>
  <c r="AE40" i="11"/>
  <c r="AR39" i="50"/>
  <c r="AN40" i="93"/>
  <c r="AI40" i="93"/>
  <c r="AI39" i="43"/>
  <c r="AN39" i="43"/>
  <c r="AN41" i="13"/>
  <c r="AI41" i="13"/>
  <c r="AE41" i="51"/>
  <c r="AF41" i="51"/>
  <c r="AO41" i="51" s="1"/>
  <c r="AG41" i="51"/>
  <c r="AP41" i="51" s="1"/>
  <c r="W42" i="51"/>
  <c r="AN41" i="16"/>
  <c r="AI41" i="16"/>
  <c r="AR44" i="47"/>
  <c r="AN40" i="91"/>
  <c r="AI40" i="91"/>
  <c r="Z40" i="20"/>
  <c r="AR39" i="102"/>
  <c r="AR40" i="55"/>
  <c r="AN41" i="87"/>
  <c r="AI41" i="87"/>
  <c r="AR40" i="104"/>
  <c r="Z41" i="42"/>
  <c r="AI39" i="54"/>
  <c r="AN39" i="54"/>
  <c r="AH40" i="50"/>
  <c r="AQ40" i="50" s="1"/>
  <c r="Z43" i="53"/>
  <c r="AF44" i="89"/>
  <c r="AO44" i="89" s="1"/>
  <c r="AE44" i="89"/>
  <c r="AG44" i="89"/>
  <c r="AP44" i="89" s="1"/>
  <c r="W45" i="89"/>
  <c r="AE40" i="52"/>
  <c r="AF40" i="52"/>
  <c r="AO40" i="52" s="1"/>
  <c r="AG40" i="52"/>
  <c r="AP40" i="52" s="1"/>
  <c r="W41" i="52"/>
  <c r="AN39" i="92"/>
  <c r="AR41" i="86"/>
  <c r="AH41" i="55"/>
  <c r="AQ41" i="55" s="1"/>
  <c r="AN42" i="15"/>
  <c r="AI42" i="15"/>
  <c r="AE44" i="41"/>
  <c r="W45" i="41"/>
  <c r="AF44" i="41"/>
  <c r="AO44" i="41" s="1"/>
  <c r="AG44" i="41"/>
  <c r="AP44" i="41" s="1"/>
  <c r="Y42" i="16"/>
  <c r="X42" i="16"/>
  <c r="AH41" i="104"/>
  <c r="AQ41" i="104" s="1"/>
  <c r="W42" i="90"/>
  <c r="AG41" i="90"/>
  <c r="AP41" i="90" s="1"/>
  <c r="AF41" i="90"/>
  <c r="AO41" i="90" s="1"/>
  <c r="AE41" i="90"/>
  <c r="Y41" i="93"/>
  <c r="X41" i="93"/>
  <c r="Y41" i="83"/>
  <c r="X41" i="83"/>
  <c r="AR40" i="45"/>
  <c r="Y43" i="94"/>
  <c r="X43" i="94"/>
  <c r="AH40" i="11"/>
  <c r="AQ40" i="11" s="1"/>
  <c r="AN40" i="84"/>
  <c r="AI40" i="84"/>
  <c r="Y44" i="46"/>
  <c r="X44" i="46"/>
  <c r="AN43" i="100"/>
  <c r="AI43" i="100"/>
  <c r="Y42" i="44"/>
  <c r="X42" i="44"/>
  <c r="Y40" i="54"/>
  <c r="X40" i="54"/>
  <c r="Z40" i="50"/>
  <c r="AN40" i="82"/>
  <c r="AI40" i="82"/>
  <c r="Y41" i="32"/>
  <c r="X41" i="32"/>
  <c r="AN41" i="96"/>
  <c r="AI41" i="96"/>
  <c r="AH41" i="88"/>
  <c r="AQ41" i="88" s="1"/>
  <c r="Y40" i="92" l="1"/>
  <c r="Z42" i="85"/>
  <c r="AH42" i="85"/>
  <c r="AQ42" i="85" s="1"/>
  <c r="AI41" i="44"/>
  <c r="X43" i="105"/>
  <c r="Z43" i="105" s="1"/>
  <c r="AF43" i="105" s="1"/>
  <c r="AO43" i="105" s="1"/>
  <c r="AE41" i="88"/>
  <c r="AF41" i="88"/>
  <c r="AO41" i="88" s="1"/>
  <c r="AG41" i="88"/>
  <c r="AP41" i="88" s="1"/>
  <c r="AG42" i="86"/>
  <c r="AP42" i="86" s="1"/>
  <c r="AE42" i="86"/>
  <c r="AI42" i="98"/>
  <c r="AI39" i="92"/>
  <c r="AI42" i="105"/>
  <c r="W43" i="86"/>
  <c r="W42" i="104"/>
  <c r="Y42" i="104" s="1"/>
  <c r="AE41" i="55"/>
  <c r="AE41" i="104"/>
  <c r="AF41" i="55"/>
  <c r="AO41" i="55" s="1"/>
  <c r="Y43" i="98"/>
  <c r="Z43" i="98" s="1"/>
  <c r="AF43" i="98" s="1"/>
  <c r="AO43" i="98" s="1"/>
  <c r="AG41" i="104"/>
  <c r="AP41" i="104" s="1"/>
  <c r="Z41" i="83"/>
  <c r="Z42" i="16"/>
  <c r="Z43" i="15"/>
  <c r="AE43" i="15" s="1"/>
  <c r="AG41" i="55"/>
  <c r="AP41" i="55" s="1"/>
  <c r="Z41" i="103"/>
  <c r="W42" i="103" s="1"/>
  <c r="Z41" i="32"/>
  <c r="AE41" i="32" s="1"/>
  <c r="Z44" i="100"/>
  <c r="W45" i="100" s="1"/>
  <c r="Z41" i="91"/>
  <c r="AF41" i="91" s="1"/>
  <c r="AO41" i="91" s="1"/>
  <c r="Z41" i="82"/>
  <c r="W42" i="82" s="1"/>
  <c r="Z41" i="84"/>
  <c r="AF41" i="84" s="1"/>
  <c r="AO41" i="84" s="1"/>
  <c r="Z40" i="54"/>
  <c r="AG40" i="54" s="1"/>
  <c r="AP40" i="54" s="1"/>
  <c r="W42" i="91"/>
  <c r="AG41" i="84"/>
  <c r="AP41" i="84" s="1"/>
  <c r="AE40" i="50"/>
  <c r="AF40" i="50"/>
  <c r="AO40" i="50" s="1"/>
  <c r="AG40" i="50"/>
  <c r="AP40" i="50" s="1"/>
  <c r="W41" i="50"/>
  <c r="AR42" i="94"/>
  <c r="AG41" i="82"/>
  <c r="AP41" i="82" s="1"/>
  <c r="AR41" i="44"/>
  <c r="Y40" i="99"/>
  <c r="X40" i="99"/>
  <c r="W41" i="102"/>
  <c r="AG40" i="102"/>
  <c r="AP40" i="102" s="1"/>
  <c r="AF40" i="102"/>
  <c r="AO40" i="102" s="1"/>
  <c r="AE40" i="102"/>
  <c r="AH40" i="43"/>
  <c r="AQ40" i="43" s="1"/>
  <c r="AR41" i="35"/>
  <c r="AR40" i="83"/>
  <c r="AR41" i="13"/>
  <c r="AH44" i="100"/>
  <c r="AQ44" i="100" s="1"/>
  <c r="Y45" i="41"/>
  <c r="X45" i="41"/>
  <c r="Y41" i="52"/>
  <c r="X41" i="52"/>
  <c r="AN44" i="89"/>
  <c r="AI44" i="89"/>
  <c r="AR39" i="54"/>
  <c r="AR40" i="91"/>
  <c r="Y42" i="51"/>
  <c r="X42" i="51"/>
  <c r="AE41" i="45"/>
  <c r="W42" i="45"/>
  <c r="AF41" i="45"/>
  <c r="AO41" i="45" s="1"/>
  <c r="AG41" i="45"/>
  <c r="AP41" i="45" s="1"/>
  <c r="AI38" i="101"/>
  <c r="AN38" i="101"/>
  <c r="Z40" i="43"/>
  <c r="AN42" i="97"/>
  <c r="AI42" i="97"/>
  <c r="AH43" i="15"/>
  <c r="AQ43" i="15" s="1"/>
  <c r="AH41" i="103"/>
  <c r="AQ41" i="103" s="1"/>
  <c r="AR41" i="48"/>
  <c r="Y42" i="55"/>
  <c r="X42" i="55"/>
  <c r="AH41" i="91"/>
  <c r="AQ41" i="91" s="1"/>
  <c r="AN41" i="88"/>
  <c r="AI41" i="88"/>
  <c r="AH40" i="54"/>
  <c r="AQ40" i="54" s="1"/>
  <c r="AE40" i="20"/>
  <c r="AF40" i="20"/>
  <c r="AO40" i="20" s="1"/>
  <c r="AG40" i="20"/>
  <c r="AP40" i="20" s="1"/>
  <c r="W41" i="20"/>
  <c r="AH44" i="46"/>
  <c r="AQ44" i="46" s="1"/>
  <c r="AH41" i="83"/>
  <c r="AQ41" i="83" s="1"/>
  <c r="AN41" i="90"/>
  <c r="AI41" i="90"/>
  <c r="AH42" i="16"/>
  <c r="AQ42" i="16" s="1"/>
  <c r="AI44" i="41"/>
  <c r="AN44" i="41"/>
  <c r="AE41" i="42"/>
  <c r="W42" i="42"/>
  <c r="AF41" i="42"/>
  <c r="AO41" i="42" s="1"/>
  <c r="AG41" i="42"/>
  <c r="AP41" i="42" s="1"/>
  <c r="AR39" i="43"/>
  <c r="Y41" i="11"/>
  <c r="X41" i="11"/>
  <c r="Y39" i="101"/>
  <c r="X39" i="101"/>
  <c r="W44" i="15"/>
  <c r="AH42" i="13"/>
  <c r="AQ42" i="13" s="1"/>
  <c r="AH42" i="96"/>
  <c r="AQ42" i="96" s="1"/>
  <c r="AE41" i="103"/>
  <c r="AR39" i="10"/>
  <c r="Y43" i="86"/>
  <c r="X43" i="86"/>
  <c r="AN39" i="99"/>
  <c r="AI39" i="99"/>
  <c r="AH43" i="18"/>
  <c r="AQ43" i="18" s="1"/>
  <c r="AR40" i="32"/>
  <c r="AH42" i="87"/>
  <c r="AQ42" i="87" s="1"/>
  <c r="AH42" i="35"/>
  <c r="AQ42" i="35" s="1"/>
  <c r="Y42" i="88"/>
  <c r="X42" i="88"/>
  <c r="AH41" i="93"/>
  <c r="AQ41" i="93" s="1"/>
  <c r="Y45" i="89"/>
  <c r="X45" i="89"/>
  <c r="AR41" i="87"/>
  <c r="AN40" i="11"/>
  <c r="AI40" i="11"/>
  <c r="AI39" i="95"/>
  <c r="AN39" i="95"/>
  <c r="AN41" i="104"/>
  <c r="AI41" i="104"/>
  <c r="AR43" i="100"/>
  <c r="AR40" i="82"/>
  <c r="AH43" i="94"/>
  <c r="AQ43" i="94" s="1"/>
  <c r="AE43" i="53"/>
  <c r="AF43" i="53"/>
  <c r="AO43" i="53" s="1"/>
  <c r="AG43" i="53"/>
  <c r="AP43" i="53" s="1"/>
  <c r="W44" i="53"/>
  <c r="AR40" i="93"/>
  <c r="AH40" i="92"/>
  <c r="AQ40" i="92" s="1"/>
  <c r="AH42" i="48"/>
  <c r="AQ42" i="48" s="1"/>
  <c r="Y42" i="49"/>
  <c r="X42" i="49"/>
  <c r="Z42" i="13"/>
  <c r="Z42" i="96"/>
  <c r="AR42" i="98"/>
  <c r="AN42" i="86"/>
  <c r="AI42" i="86"/>
  <c r="Z43" i="18"/>
  <c r="AH40" i="10"/>
  <c r="AQ40" i="10" s="1"/>
  <c r="Z42" i="87"/>
  <c r="AR43" i="46"/>
  <c r="Z42" i="35"/>
  <c r="AH43" i="105"/>
  <c r="AQ43" i="105" s="1"/>
  <c r="AR40" i="84"/>
  <c r="Y42" i="90"/>
  <c r="X42" i="90"/>
  <c r="AR41" i="16"/>
  <c r="AH41" i="84"/>
  <c r="AQ41" i="84" s="1"/>
  <c r="AH43" i="98"/>
  <c r="AQ43" i="98" s="1"/>
  <c r="AH41" i="32"/>
  <c r="AQ41" i="32" s="1"/>
  <c r="Z41" i="93"/>
  <c r="AH42" i="44"/>
  <c r="AQ42" i="44" s="1"/>
  <c r="AF41" i="83"/>
  <c r="AO41" i="83" s="1"/>
  <c r="AG41" i="83"/>
  <c r="AP41" i="83" s="1"/>
  <c r="AE41" i="83"/>
  <c r="W42" i="83"/>
  <c r="AE42" i="16"/>
  <c r="W43" i="16"/>
  <c r="AF42" i="16"/>
  <c r="AO42" i="16" s="1"/>
  <c r="AG42" i="16"/>
  <c r="AP42" i="16" s="1"/>
  <c r="AR42" i="15"/>
  <c r="AR41" i="96"/>
  <c r="Z42" i="44"/>
  <c r="Z44" i="46"/>
  <c r="Z43" i="94"/>
  <c r="AR39" i="92"/>
  <c r="AI40" i="52"/>
  <c r="AN40" i="52"/>
  <c r="AN41" i="51"/>
  <c r="AI41" i="51"/>
  <c r="Z40" i="92"/>
  <c r="AR40" i="103"/>
  <c r="AE45" i="47"/>
  <c r="AF45" i="47"/>
  <c r="AO45" i="47" s="1"/>
  <c r="AG45" i="47"/>
  <c r="AP45" i="47" s="1"/>
  <c r="W46" i="47"/>
  <c r="Z42" i="48"/>
  <c r="Y43" i="97"/>
  <c r="X43" i="97"/>
  <c r="AI41" i="49"/>
  <c r="AN41" i="49"/>
  <c r="Y40" i="95"/>
  <c r="X40" i="95"/>
  <c r="AR42" i="105"/>
  <c r="AH41" i="82"/>
  <c r="AQ41" i="82" s="1"/>
  <c r="Z40" i="10"/>
  <c r="AR42" i="18"/>
  <c r="AI41" i="55"/>
  <c r="AN41" i="55"/>
  <c r="W42" i="84" l="1"/>
  <c r="AF43" i="15"/>
  <c r="AO43" i="15" s="1"/>
  <c r="W43" i="85"/>
  <c r="AG42" i="85"/>
  <c r="AP42" i="85" s="1"/>
  <c r="AF42" i="85"/>
  <c r="AO42" i="85" s="1"/>
  <c r="AE42" i="85"/>
  <c r="Z45" i="89"/>
  <c r="AG43" i="15"/>
  <c r="AP43" i="15" s="1"/>
  <c r="AE41" i="91"/>
  <c r="AG41" i="91"/>
  <c r="AP41" i="91" s="1"/>
  <c r="AF41" i="82"/>
  <c r="AO41" i="82" s="1"/>
  <c r="AG41" i="32"/>
  <c r="AP41" i="32" s="1"/>
  <c r="AF41" i="103"/>
  <c r="AO41" i="103" s="1"/>
  <c r="AF41" i="32"/>
  <c r="AO41" i="32" s="1"/>
  <c r="X42" i="104"/>
  <c r="AE41" i="84"/>
  <c r="AN41" i="84" s="1"/>
  <c r="AG41" i="103"/>
  <c r="AP41" i="103" s="1"/>
  <c r="Z43" i="86"/>
  <c r="AE43" i="105"/>
  <c r="AG43" i="105"/>
  <c r="AP43" i="105" s="1"/>
  <c r="Z41" i="11"/>
  <c r="AF41" i="11" s="1"/>
  <c r="AO41" i="11" s="1"/>
  <c r="W42" i="32"/>
  <c r="AE43" i="98"/>
  <c r="AI43" i="98" s="1"/>
  <c r="W44" i="105"/>
  <c r="AE44" i="100"/>
  <c r="Z42" i="51"/>
  <c r="AG42" i="51" s="1"/>
  <c r="AP42" i="51" s="1"/>
  <c r="W44" i="98"/>
  <c r="X44" i="98" s="1"/>
  <c r="AG43" i="98"/>
  <c r="AP43" i="98" s="1"/>
  <c r="AF44" i="100"/>
  <c r="AO44" i="100" s="1"/>
  <c r="AF40" i="54"/>
  <c r="AO40" i="54" s="1"/>
  <c r="AG44" i="100"/>
  <c r="AP44" i="100" s="1"/>
  <c r="AE40" i="54"/>
  <c r="Z42" i="49"/>
  <c r="AE42" i="49" s="1"/>
  <c r="AE41" i="82"/>
  <c r="W41" i="54"/>
  <c r="Y41" i="54" s="1"/>
  <c r="Z43" i="97"/>
  <c r="AG43" i="97" s="1"/>
  <c r="AP43" i="97" s="1"/>
  <c r="Z45" i="41"/>
  <c r="AF45" i="41" s="1"/>
  <c r="AO45" i="41" s="1"/>
  <c r="Z42" i="104"/>
  <c r="AF42" i="104" s="1"/>
  <c r="AO42" i="104" s="1"/>
  <c r="Y44" i="15"/>
  <c r="X44" i="15"/>
  <c r="AN43" i="105"/>
  <c r="AN44" i="100"/>
  <c r="AE42" i="48"/>
  <c r="AF42" i="48"/>
  <c r="AO42" i="48" s="1"/>
  <c r="AG42" i="48"/>
  <c r="AP42" i="48" s="1"/>
  <c r="W43" i="48"/>
  <c r="AE42" i="44"/>
  <c r="AF42" i="44"/>
  <c r="AO42" i="44" s="1"/>
  <c r="AG42" i="44"/>
  <c r="AP42" i="44" s="1"/>
  <c r="W43" i="44"/>
  <c r="AF45" i="89"/>
  <c r="AO45" i="89" s="1"/>
  <c r="W46" i="89"/>
  <c r="AG45" i="89"/>
  <c r="AP45" i="89" s="1"/>
  <c r="AE45" i="89"/>
  <c r="AH42" i="55"/>
  <c r="AQ42" i="55" s="1"/>
  <c r="Y46" i="47"/>
  <c r="X46" i="47"/>
  <c r="AF40" i="92"/>
  <c r="AO40" i="92" s="1"/>
  <c r="AG40" i="92"/>
  <c r="AP40" i="92" s="1"/>
  <c r="AE40" i="92"/>
  <c r="W41" i="92"/>
  <c r="AR40" i="52"/>
  <c r="Y43" i="16"/>
  <c r="X43" i="16"/>
  <c r="AH42" i="104"/>
  <c r="AQ42" i="104" s="1"/>
  <c r="W43" i="87"/>
  <c r="AG42" i="87"/>
  <c r="AP42" i="87" s="1"/>
  <c r="AF42" i="87"/>
  <c r="AO42" i="87" s="1"/>
  <c r="AE42" i="87"/>
  <c r="AR40" i="11"/>
  <c r="AH42" i="88"/>
  <c r="AQ42" i="88" s="1"/>
  <c r="AH39" i="101"/>
  <c r="AQ39" i="101" s="1"/>
  <c r="Z42" i="55"/>
  <c r="AR42" i="97"/>
  <c r="AH41" i="52"/>
  <c r="AQ41" i="52" s="1"/>
  <c r="Y42" i="84"/>
  <c r="X42" i="84"/>
  <c r="Y45" i="100"/>
  <c r="X45" i="100"/>
  <c r="AR39" i="99"/>
  <c r="AI41" i="42"/>
  <c r="AN41" i="42"/>
  <c r="AR41" i="55"/>
  <c r="AR41" i="49"/>
  <c r="AN42" i="16"/>
  <c r="AI42" i="16"/>
  <c r="AI43" i="53"/>
  <c r="AN43" i="53"/>
  <c r="Z42" i="88"/>
  <c r="AH43" i="86"/>
  <c r="AQ43" i="86" s="1"/>
  <c r="Z39" i="101"/>
  <c r="AR44" i="41"/>
  <c r="Y41" i="20"/>
  <c r="X41" i="20"/>
  <c r="AR41" i="88"/>
  <c r="Y42" i="45"/>
  <c r="X42" i="45"/>
  <c r="Y41" i="102"/>
  <c r="X41" i="102"/>
  <c r="Y41" i="50"/>
  <c r="X41" i="50"/>
  <c r="Y42" i="32"/>
  <c r="X42" i="32"/>
  <c r="AR39" i="95"/>
  <c r="AH43" i="97"/>
  <c r="AQ43" i="97" s="1"/>
  <c r="Y42" i="83"/>
  <c r="X42" i="83"/>
  <c r="W42" i="93"/>
  <c r="AG41" i="93"/>
  <c r="AP41" i="93" s="1"/>
  <c r="AF41" i="93"/>
  <c r="AO41" i="93" s="1"/>
  <c r="AE41" i="93"/>
  <c r="W43" i="96"/>
  <c r="AG42" i="96"/>
  <c r="AP42" i="96" s="1"/>
  <c r="AF42" i="96"/>
  <c r="AO42" i="96" s="1"/>
  <c r="AE42" i="96"/>
  <c r="AR41" i="104"/>
  <c r="AF43" i="86"/>
  <c r="AO43" i="86" s="1"/>
  <c r="AE43" i="86"/>
  <c r="W44" i="86"/>
  <c r="AG43" i="86"/>
  <c r="AP43" i="86" s="1"/>
  <c r="Y42" i="103"/>
  <c r="X42" i="103"/>
  <c r="W41" i="43"/>
  <c r="AE40" i="43"/>
  <c r="AF40" i="43"/>
  <c r="AO40" i="43" s="1"/>
  <c r="AG40" i="43"/>
  <c r="AP40" i="43" s="1"/>
  <c r="AN41" i="45"/>
  <c r="AI41" i="45"/>
  <c r="Z41" i="52"/>
  <c r="AH40" i="99"/>
  <c r="AQ40" i="99" s="1"/>
  <c r="AI41" i="32"/>
  <c r="AN41" i="32"/>
  <c r="Y44" i="105"/>
  <c r="X44" i="105"/>
  <c r="AH40" i="95"/>
  <c r="AQ40" i="95" s="1"/>
  <c r="AI45" i="47"/>
  <c r="AN45" i="47"/>
  <c r="AR41" i="51"/>
  <c r="AE43" i="94"/>
  <c r="W44" i="94"/>
  <c r="AG43" i="94"/>
  <c r="AP43" i="94" s="1"/>
  <c r="AF43" i="94"/>
  <c r="AO43" i="94" s="1"/>
  <c r="AI41" i="83"/>
  <c r="AN41" i="83"/>
  <c r="AH42" i="90"/>
  <c r="AQ42" i="90" s="1"/>
  <c r="AG42" i="35"/>
  <c r="AP42" i="35" s="1"/>
  <c r="AF42" i="35"/>
  <c r="AO42" i="35" s="1"/>
  <c r="W43" i="35"/>
  <c r="AE42" i="35"/>
  <c r="AF43" i="18"/>
  <c r="AO43" i="18" s="1"/>
  <c r="AG43" i="18"/>
  <c r="AP43" i="18" s="1"/>
  <c r="AE43" i="18"/>
  <c r="W44" i="18"/>
  <c r="AF42" i="13"/>
  <c r="AO42" i="13" s="1"/>
  <c r="W43" i="13"/>
  <c r="AE42" i="13"/>
  <c r="AG42" i="13"/>
  <c r="AP42" i="13" s="1"/>
  <c r="AN41" i="103"/>
  <c r="AH41" i="11"/>
  <c r="AQ41" i="11" s="1"/>
  <c r="AH42" i="51"/>
  <c r="AQ42" i="51" s="1"/>
  <c r="AH45" i="41"/>
  <c r="AQ45" i="41" s="1"/>
  <c r="Z40" i="99"/>
  <c r="AN41" i="82"/>
  <c r="AI41" i="82"/>
  <c r="Y42" i="91"/>
  <c r="X42" i="91"/>
  <c r="AE40" i="10"/>
  <c r="W41" i="10"/>
  <c r="AF40" i="10"/>
  <c r="AO40" i="10" s="1"/>
  <c r="AG40" i="10"/>
  <c r="AP40" i="10" s="1"/>
  <c r="Z40" i="95"/>
  <c r="W45" i="46"/>
  <c r="AE44" i="46"/>
  <c r="AF44" i="46"/>
  <c r="AO44" i="46" s="1"/>
  <c r="AG44" i="46"/>
  <c r="AP44" i="46" s="1"/>
  <c r="Z42" i="90"/>
  <c r="AR42" i="86"/>
  <c r="AH42" i="49"/>
  <c r="AQ42" i="49" s="1"/>
  <c r="Y44" i="53"/>
  <c r="X44" i="53"/>
  <c r="AH45" i="89"/>
  <c r="AQ45" i="89" s="1"/>
  <c r="AN43" i="15"/>
  <c r="AI43" i="15"/>
  <c r="Y42" i="42"/>
  <c r="X42" i="42"/>
  <c r="AR41" i="90"/>
  <c r="AI40" i="20"/>
  <c r="AN40" i="20"/>
  <c r="AR38" i="101"/>
  <c r="AR44" i="89"/>
  <c r="AN40" i="102"/>
  <c r="AI40" i="102"/>
  <c r="Y42" i="82"/>
  <c r="X42" i="82"/>
  <c r="AN40" i="50"/>
  <c r="AI40" i="50"/>
  <c r="AN41" i="91"/>
  <c r="AI41" i="91"/>
  <c r="AI40" i="54"/>
  <c r="AN40" i="54"/>
  <c r="AN42" i="85" l="1"/>
  <c r="AI42" i="85"/>
  <c r="AR42" i="85" s="1"/>
  <c r="AN43" i="98"/>
  <c r="Y43" i="85"/>
  <c r="X43" i="85"/>
  <c r="Z42" i="83"/>
  <c r="AF42" i="83" s="1"/>
  <c r="AO42" i="83" s="1"/>
  <c r="AE42" i="51"/>
  <c r="W43" i="104"/>
  <c r="AE43" i="97"/>
  <c r="AF42" i="51"/>
  <c r="AO42" i="51" s="1"/>
  <c r="AG41" i="11"/>
  <c r="AP41" i="11" s="1"/>
  <c r="W42" i="11"/>
  <c r="AI41" i="84"/>
  <c r="Y44" i="98"/>
  <c r="X41" i="54"/>
  <c r="AI44" i="100"/>
  <c r="AG42" i="49"/>
  <c r="AP42" i="49" s="1"/>
  <c r="AG42" i="104"/>
  <c r="AP42" i="104" s="1"/>
  <c r="W43" i="49"/>
  <c r="AF42" i="49"/>
  <c r="AO42" i="49" s="1"/>
  <c r="AI41" i="103"/>
  <c r="AE41" i="11"/>
  <c r="AI43" i="105"/>
  <c r="AR43" i="105" s="1"/>
  <c r="W43" i="51"/>
  <c r="Y43" i="51" s="1"/>
  <c r="AE45" i="41"/>
  <c r="W44" i="97"/>
  <c r="X44" i="97" s="1"/>
  <c r="W46" i="41"/>
  <c r="AE42" i="104"/>
  <c r="AG45" i="41"/>
  <c r="AP45" i="41" s="1"/>
  <c r="AF43" i="97"/>
  <c r="AO43" i="97" s="1"/>
  <c r="Z42" i="82"/>
  <c r="AF42" i="82" s="1"/>
  <c r="AO42" i="82" s="1"/>
  <c r="Z44" i="98"/>
  <c r="AF44" i="98" s="1"/>
  <c r="AO44" i="98" s="1"/>
  <c r="Z41" i="102"/>
  <c r="W42" i="102" s="1"/>
  <c r="Z44" i="105"/>
  <c r="AF44" i="105" s="1"/>
  <c r="AO44" i="105" s="1"/>
  <c r="Z45" i="100"/>
  <c r="AF45" i="100" s="1"/>
  <c r="AO45" i="100" s="1"/>
  <c r="Z46" i="47"/>
  <c r="AG46" i="47" s="1"/>
  <c r="AP46" i="47" s="1"/>
  <c r="AE42" i="83"/>
  <c r="AG42" i="83"/>
  <c r="AP42" i="83" s="1"/>
  <c r="W43" i="83"/>
  <c r="AN45" i="41"/>
  <c r="AH42" i="91"/>
  <c r="AQ42" i="91" s="1"/>
  <c r="AN42" i="87"/>
  <c r="AI42" i="87"/>
  <c r="AH43" i="16"/>
  <c r="AQ43" i="16" s="1"/>
  <c r="AN40" i="92"/>
  <c r="AI40" i="92"/>
  <c r="Y43" i="48"/>
  <c r="X43" i="48"/>
  <c r="AH44" i="15"/>
  <c r="AQ44" i="15" s="1"/>
  <c r="AN42" i="49"/>
  <c r="AN43" i="97"/>
  <c r="AR43" i="15"/>
  <c r="AN40" i="10"/>
  <c r="AI40" i="10"/>
  <c r="AN43" i="94"/>
  <c r="AI43" i="94"/>
  <c r="AH42" i="103"/>
  <c r="AQ42" i="103" s="1"/>
  <c r="Y43" i="96"/>
  <c r="X43" i="96"/>
  <c r="AH45" i="100"/>
  <c r="AQ45" i="100" s="1"/>
  <c r="Y41" i="92"/>
  <c r="X41" i="92"/>
  <c r="AI42" i="44"/>
  <c r="AN42" i="44"/>
  <c r="Y45" i="46"/>
  <c r="X45" i="46"/>
  <c r="Y43" i="13"/>
  <c r="X43" i="13"/>
  <c r="Z42" i="103"/>
  <c r="AN41" i="93"/>
  <c r="AI41" i="93"/>
  <c r="AH42" i="32"/>
  <c r="AQ42" i="32" s="1"/>
  <c r="AR41" i="91"/>
  <c r="AH42" i="82"/>
  <c r="AQ42" i="82" s="1"/>
  <c r="AH44" i="53"/>
  <c r="AQ44" i="53" s="1"/>
  <c r="AF40" i="95"/>
  <c r="AO40" i="95" s="1"/>
  <c r="AG40" i="95"/>
  <c r="AP40" i="95" s="1"/>
  <c r="AE40" i="95"/>
  <c r="W41" i="95"/>
  <c r="Z42" i="91"/>
  <c r="W41" i="99"/>
  <c r="AG40" i="99"/>
  <c r="AP40" i="99" s="1"/>
  <c r="AF40" i="99"/>
  <c r="AO40" i="99" s="1"/>
  <c r="AE40" i="99"/>
  <c r="Y43" i="35"/>
  <c r="X43" i="35"/>
  <c r="AR41" i="83"/>
  <c r="AR41" i="32"/>
  <c r="Z42" i="32"/>
  <c r="AF39" i="101"/>
  <c r="AO39" i="101" s="1"/>
  <c r="AE39" i="101"/>
  <c r="W40" i="101"/>
  <c r="AG39" i="101"/>
  <c r="AP39" i="101" s="1"/>
  <c r="AE42" i="55"/>
  <c r="AF42" i="55"/>
  <c r="AO42" i="55" s="1"/>
  <c r="AG42" i="55"/>
  <c r="AP42" i="55" s="1"/>
  <c r="W43" i="55"/>
  <c r="Z44" i="15"/>
  <c r="X43" i="51"/>
  <c r="AR40" i="50"/>
  <c r="AI42" i="13"/>
  <c r="AN42" i="13"/>
  <c r="AR41" i="45"/>
  <c r="Y43" i="104"/>
  <c r="X43" i="104"/>
  <c r="AR40" i="54"/>
  <c r="AI42" i="35"/>
  <c r="AN42" i="35"/>
  <c r="AH44" i="105"/>
  <c r="AQ44" i="105" s="1"/>
  <c r="AH41" i="102"/>
  <c r="AQ41" i="102" s="1"/>
  <c r="W43" i="82"/>
  <c r="AE42" i="82"/>
  <c r="AG42" i="82"/>
  <c r="AP42" i="82" s="1"/>
  <c r="AH42" i="42"/>
  <c r="AQ42" i="42" s="1"/>
  <c r="AR41" i="103"/>
  <c r="Y44" i="18"/>
  <c r="X44" i="18"/>
  <c r="AN42" i="96"/>
  <c r="AI42" i="96"/>
  <c r="AH41" i="20"/>
  <c r="AQ41" i="20" s="1"/>
  <c r="W43" i="88"/>
  <c r="AE42" i="88"/>
  <c r="AG42" i="88"/>
  <c r="AP42" i="88" s="1"/>
  <c r="AF42" i="88"/>
  <c r="AO42" i="88" s="1"/>
  <c r="AR41" i="42"/>
  <c r="AH42" i="84"/>
  <c r="AQ42" i="84" s="1"/>
  <c r="Z43" i="16"/>
  <c r="AI45" i="89"/>
  <c r="AN45" i="89"/>
  <c r="Y43" i="44"/>
  <c r="X43" i="44"/>
  <c r="AN41" i="11"/>
  <c r="AR40" i="20"/>
  <c r="AI44" i="46"/>
  <c r="AN44" i="46"/>
  <c r="AR41" i="82"/>
  <c r="W43" i="90"/>
  <c r="AG42" i="90"/>
  <c r="AP42" i="90" s="1"/>
  <c r="AF42" i="90"/>
  <c r="AO42" i="90" s="1"/>
  <c r="AE42" i="90"/>
  <c r="Z42" i="42"/>
  <c r="Z44" i="53"/>
  <c r="AR41" i="84"/>
  <c r="AI43" i="18"/>
  <c r="AN43" i="18"/>
  <c r="AR45" i="47"/>
  <c r="AH44" i="98"/>
  <c r="AQ44" i="98" s="1"/>
  <c r="AI40" i="43"/>
  <c r="AN40" i="43"/>
  <c r="Y44" i="86"/>
  <c r="X44" i="86"/>
  <c r="Y42" i="93"/>
  <c r="X42" i="93"/>
  <c r="AH41" i="54"/>
  <c r="AQ41" i="54" s="1"/>
  <c r="AH41" i="50"/>
  <c r="AQ41" i="50" s="1"/>
  <c r="AH42" i="45"/>
  <c r="AQ42" i="45" s="1"/>
  <c r="Z42" i="84"/>
  <c r="Y43" i="87"/>
  <c r="X43" i="87"/>
  <c r="AH46" i="47"/>
  <c r="AQ46" i="47" s="1"/>
  <c r="AI42" i="48"/>
  <c r="AN42" i="48"/>
  <c r="Y43" i="49"/>
  <c r="X43" i="49"/>
  <c r="AR42" i="16"/>
  <c r="AR43" i="98"/>
  <c r="AR40" i="102"/>
  <c r="Y41" i="10"/>
  <c r="X41" i="10"/>
  <c r="Y44" i="94"/>
  <c r="X44" i="94"/>
  <c r="AE41" i="52"/>
  <c r="W42" i="52"/>
  <c r="AF41" i="52"/>
  <c r="AO41" i="52" s="1"/>
  <c r="AG41" i="52"/>
  <c r="AP41" i="52" s="1"/>
  <c r="Y41" i="43"/>
  <c r="X41" i="43"/>
  <c r="AI43" i="86"/>
  <c r="AN43" i="86"/>
  <c r="AH42" i="83"/>
  <c r="AQ42" i="83" s="1"/>
  <c r="Z41" i="54"/>
  <c r="Z41" i="50"/>
  <c r="Z42" i="45"/>
  <c r="Z41" i="20"/>
  <c r="AR43" i="53"/>
  <c r="Y46" i="89"/>
  <c r="X46" i="89"/>
  <c r="AR44" i="100"/>
  <c r="Y46" i="41"/>
  <c r="X46" i="41"/>
  <c r="AN42" i="51"/>
  <c r="AI42" i="51"/>
  <c r="Y42" i="11"/>
  <c r="X42" i="11"/>
  <c r="AI41" i="11" l="1"/>
  <c r="AH43" i="85"/>
  <c r="AQ43" i="85" s="1"/>
  <c r="Z43" i="85"/>
  <c r="AI42" i="49"/>
  <c r="AE41" i="102"/>
  <c r="AN41" i="102" s="1"/>
  <c r="AI42" i="104"/>
  <c r="W47" i="47"/>
  <c r="Y47" i="47" s="1"/>
  <c r="AI43" i="97"/>
  <c r="AF46" i="47"/>
  <c r="AO46" i="47" s="1"/>
  <c r="AE46" i="47"/>
  <c r="AF41" i="102"/>
  <c r="AO41" i="102" s="1"/>
  <c r="Y44" i="97"/>
  <c r="AN42" i="104"/>
  <c r="Z45" i="46"/>
  <c r="W45" i="98"/>
  <c r="Y45" i="98" s="1"/>
  <c r="AE44" i="98"/>
  <c r="Z46" i="89"/>
  <c r="AF46" i="89" s="1"/>
  <c r="AO46" i="89" s="1"/>
  <c r="Z44" i="86"/>
  <c r="AG44" i="86" s="1"/>
  <c r="AP44" i="86" s="1"/>
  <c r="AI45" i="41"/>
  <c r="AR45" i="41" s="1"/>
  <c r="AE45" i="100"/>
  <c r="AN45" i="100" s="1"/>
  <c r="AG44" i="105"/>
  <c r="AP44" i="105" s="1"/>
  <c r="AG45" i="100"/>
  <c r="AP45" i="100" s="1"/>
  <c r="W45" i="105"/>
  <c r="Y45" i="105" s="1"/>
  <c r="W46" i="100"/>
  <c r="X46" i="100" s="1"/>
  <c r="Z42" i="11"/>
  <c r="AG42" i="11" s="1"/>
  <c r="AP42" i="11" s="1"/>
  <c r="AG44" i="98"/>
  <c r="AP44" i="98" s="1"/>
  <c r="AG41" i="102"/>
  <c r="AP41" i="102" s="1"/>
  <c r="Z46" i="41"/>
  <c r="W47" i="41" s="1"/>
  <c r="AE44" i="105"/>
  <c r="AN44" i="105" s="1"/>
  <c r="Z44" i="94"/>
  <c r="AF44" i="94" s="1"/>
  <c r="AO44" i="94" s="1"/>
  <c r="Z43" i="13"/>
  <c r="W44" i="13" s="1"/>
  <c r="Z43" i="49"/>
  <c r="AG43" i="49" s="1"/>
  <c r="AP43" i="49" s="1"/>
  <c r="W43" i="84"/>
  <c r="AG42" i="84"/>
  <c r="AP42" i="84" s="1"/>
  <c r="AF42" i="84"/>
  <c r="AO42" i="84" s="1"/>
  <c r="AE42" i="84"/>
  <c r="AI39" i="101"/>
  <c r="AN39" i="101"/>
  <c r="AH44" i="97"/>
  <c r="AQ44" i="97" s="1"/>
  <c r="AH43" i="104"/>
  <c r="AQ43" i="104" s="1"/>
  <c r="W43" i="103"/>
  <c r="AE42" i="103"/>
  <c r="AG42" i="103"/>
  <c r="AP42" i="103" s="1"/>
  <c r="AF42" i="103"/>
  <c r="AO42" i="103" s="1"/>
  <c r="AH41" i="92"/>
  <c r="AQ41" i="92" s="1"/>
  <c r="AE42" i="42"/>
  <c r="W43" i="42"/>
  <c r="AF42" i="42"/>
  <c r="AO42" i="42" s="1"/>
  <c r="AG42" i="42"/>
  <c r="AP42" i="42" s="1"/>
  <c r="AR41" i="11"/>
  <c r="AH41" i="10"/>
  <c r="AQ41" i="10" s="1"/>
  <c r="AH42" i="93"/>
  <c r="AQ42" i="93" s="1"/>
  <c r="AN42" i="90"/>
  <c r="AI42" i="90"/>
  <c r="AH43" i="44"/>
  <c r="AQ43" i="44" s="1"/>
  <c r="AN42" i="88"/>
  <c r="AI42" i="88"/>
  <c r="AR42" i="104"/>
  <c r="AH43" i="35"/>
  <c r="AQ43" i="35" s="1"/>
  <c r="Y41" i="99"/>
  <c r="X41" i="99"/>
  <c r="Z44" i="97"/>
  <c r="AR43" i="94"/>
  <c r="AR43" i="97"/>
  <c r="AH43" i="48"/>
  <c r="AQ43" i="48" s="1"/>
  <c r="AI45" i="100"/>
  <c r="W44" i="49"/>
  <c r="AE44" i="53"/>
  <c r="AF44" i="53"/>
  <c r="AO44" i="53" s="1"/>
  <c r="AG44" i="53"/>
  <c r="AP44" i="53" s="1"/>
  <c r="W45" i="53"/>
  <c r="AR45" i="89"/>
  <c r="AR42" i="96"/>
  <c r="W45" i="15"/>
  <c r="AE44" i="15"/>
  <c r="AG44" i="15"/>
  <c r="AP44" i="15" s="1"/>
  <c r="AF44" i="15"/>
  <c r="AO44" i="15" s="1"/>
  <c r="Y40" i="101"/>
  <c r="X40" i="101"/>
  <c r="AE45" i="46"/>
  <c r="AF45" i="46"/>
  <c r="AO45" i="46" s="1"/>
  <c r="AG45" i="46"/>
  <c r="AP45" i="46" s="1"/>
  <c r="W46" i="46"/>
  <c r="AE43" i="16"/>
  <c r="AF43" i="16"/>
  <c r="AO43" i="16" s="1"/>
  <c r="W44" i="16"/>
  <c r="AG43" i="16"/>
  <c r="AP43" i="16" s="1"/>
  <c r="Y43" i="55"/>
  <c r="X43" i="55"/>
  <c r="AH43" i="13"/>
  <c r="AQ43" i="13" s="1"/>
  <c r="AR42" i="51"/>
  <c r="AE41" i="20"/>
  <c r="W42" i="20"/>
  <c r="AF41" i="20"/>
  <c r="AO41" i="20" s="1"/>
  <c r="AG41" i="20"/>
  <c r="AP41" i="20" s="1"/>
  <c r="AH44" i="18"/>
  <c r="AQ44" i="18" s="1"/>
  <c r="AH46" i="89"/>
  <c r="AQ46" i="89" s="1"/>
  <c r="W43" i="45"/>
  <c r="AE42" i="45"/>
  <c r="AF42" i="45"/>
  <c r="AO42" i="45" s="1"/>
  <c r="AG42" i="45"/>
  <c r="AP42" i="45" s="1"/>
  <c r="AR43" i="86"/>
  <c r="Y42" i="52"/>
  <c r="X42" i="52"/>
  <c r="Z41" i="10"/>
  <c r="AR42" i="48"/>
  <c r="Z42" i="93"/>
  <c r="AR40" i="43"/>
  <c r="AR43" i="18"/>
  <c r="AR44" i="46"/>
  <c r="Z43" i="44"/>
  <c r="Y43" i="88"/>
  <c r="X43" i="88"/>
  <c r="Z44" i="18"/>
  <c r="AR42" i="35"/>
  <c r="X47" i="47"/>
  <c r="AH43" i="51"/>
  <c r="AQ43" i="51" s="1"/>
  <c r="AE42" i="32"/>
  <c r="AF42" i="32"/>
  <c r="AO42" i="32" s="1"/>
  <c r="W43" i="32"/>
  <c r="AG42" i="32"/>
  <c r="AP42" i="32" s="1"/>
  <c r="Z43" i="35"/>
  <c r="AE42" i="91"/>
  <c r="W43" i="91"/>
  <c r="AG42" i="91"/>
  <c r="AP42" i="91" s="1"/>
  <c r="AF42" i="91"/>
  <c r="AO42" i="91" s="1"/>
  <c r="AH43" i="96"/>
  <c r="AQ43" i="96" s="1"/>
  <c r="Z43" i="48"/>
  <c r="AR42" i="87"/>
  <c r="Y43" i="83"/>
  <c r="X43" i="83"/>
  <c r="W43" i="11"/>
  <c r="W45" i="94"/>
  <c r="Z43" i="104"/>
  <c r="Z41" i="92"/>
  <c r="AH46" i="41"/>
  <c r="AQ46" i="41" s="1"/>
  <c r="W42" i="50"/>
  <c r="AE41" i="50"/>
  <c r="AF41" i="50"/>
  <c r="AO41" i="50" s="1"/>
  <c r="AG41" i="50"/>
  <c r="AP41" i="50" s="1"/>
  <c r="AI41" i="52"/>
  <c r="AN41" i="52"/>
  <c r="AR42" i="13"/>
  <c r="Z43" i="51"/>
  <c r="AI42" i="55"/>
  <c r="AN42" i="55"/>
  <c r="Y41" i="95"/>
  <c r="X41" i="95"/>
  <c r="AR41" i="93"/>
  <c r="AH45" i="46"/>
  <c r="AQ45" i="46" s="1"/>
  <c r="Z43" i="96"/>
  <c r="AR40" i="10"/>
  <c r="Y42" i="102"/>
  <c r="X42" i="102"/>
  <c r="Y43" i="82"/>
  <c r="X43" i="82"/>
  <c r="AG46" i="89"/>
  <c r="AP46" i="89" s="1"/>
  <c r="AH41" i="43"/>
  <c r="AQ41" i="43" s="1"/>
  <c r="AH43" i="87"/>
  <c r="AQ43" i="87" s="1"/>
  <c r="AH42" i="11"/>
  <c r="AQ42" i="11" s="1"/>
  <c r="W42" i="54"/>
  <c r="AE41" i="54"/>
  <c r="AF41" i="54"/>
  <c r="AO41" i="54" s="1"/>
  <c r="AG41" i="54"/>
  <c r="AP41" i="54" s="1"/>
  <c r="Z41" i="43"/>
  <c r="AH44" i="94"/>
  <c r="AQ44" i="94" s="1"/>
  <c r="AH43" i="49"/>
  <c r="AQ43" i="49" s="1"/>
  <c r="Z43" i="87"/>
  <c r="AH44" i="86"/>
  <c r="AQ44" i="86" s="1"/>
  <c r="Y43" i="90"/>
  <c r="X43" i="90"/>
  <c r="AN42" i="82"/>
  <c r="AI42" i="82"/>
  <c r="AN40" i="99"/>
  <c r="AI40" i="99"/>
  <c r="AI40" i="95"/>
  <c r="AN40" i="95"/>
  <c r="AR42" i="44"/>
  <c r="AR42" i="49"/>
  <c r="AR40" i="92"/>
  <c r="AN42" i="83"/>
  <c r="AI42" i="83"/>
  <c r="AN44" i="98"/>
  <c r="AE43" i="85" l="1"/>
  <c r="W44" i="85"/>
  <c r="AG43" i="85"/>
  <c r="AP43" i="85" s="1"/>
  <c r="AF43" i="85"/>
  <c r="AO43" i="85" s="1"/>
  <c r="X45" i="105"/>
  <c r="Z45" i="105" s="1"/>
  <c r="AG45" i="105" s="1"/>
  <c r="AP45" i="105" s="1"/>
  <c r="AI46" i="47"/>
  <c r="AG44" i="94"/>
  <c r="AP44" i="94" s="1"/>
  <c r="AF44" i="86"/>
  <c r="AO44" i="86" s="1"/>
  <c r="W47" i="89"/>
  <c r="Y46" i="100"/>
  <c r="Z46" i="100" s="1"/>
  <c r="AG46" i="100" s="1"/>
  <c r="AP46" i="100" s="1"/>
  <c r="AE42" i="11"/>
  <c r="AN42" i="11" s="1"/>
  <c r="AN46" i="47"/>
  <c r="X45" i="98"/>
  <c r="AE44" i="94"/>
  <c r="AE46" i="89"/>
  <c r="AF42" i="11"/>
  <c r="AO42" i="11" s="1"/>
  <c r="Z41" i="99"/>
  <c r="W42" i="99" s="1"/>
  <c r="AI44" i="98"/>
  <c r="AE43" i="49"/>
  <c r="AN43" i="49" s="1"/>
  <c r="W45" i="86"/>
  <c r="X45" i="86" s="1"/>
  <c r="AG43" i="13"/>
  <c r="AP43" i="13" s="1"/>
  <c r="AF43" i="49"/>
  <c r="AO43" i="49" s="1"/>
  <c r="AE44" i="86"/>
  <c r="AI44" i="86" s="1"/>
  <c r="AF43" i="13"/>
  <c r="AO43" i="13" s="1"/>
  <c r="AI41" i="102"/>
  <c r="AR41" i="102" s="1"/>
  <c r="AG46" i="41"/>
  <c r="AP46" i="41" s="1"/>
  <c r="AI44" i="105"/>
  <c r="AF46" i="41"/>
  <c r="AO46" i="41" s="1"/>
  <c r="AE46" i="41"/>
  <c r="AN46" i="41" s="1"/>
  <c r="AE43" i="13"/>
  <c r="AN43" i="13" s="1"/>
  <c r="Z43" i="88"/>
  <c r="W44" i="88" s="1"/>
  <c r="Z42" i="102"/>
  <c r="W43" i="102" s="1"/>
  <c r="Z40" i="101"/>
  <c r="AF40" i="101" s="1"/>
  <c r="AO40" i="101" s="1"/>
  <c r="Z47" i="47"/>
  <c r="AE47" i="47" s="1"/>
  <c r="Z43" i="82"/>
  <c r="AG43" i="82" s="1"/>
  <c r="AP43" i="82" s="1"/>
  <c r="Z41" i="95"/>
  <c r="AE41" i="95" s="1"/>
  <c r="Y42" i="50"/>
  <c r="X42" i="50"/>
  <c r="AH42" i="52"/>
  <c r="AQ42" i="52" s="1"/>
  <c r="Y42" i="20"/>
  <c r="X42" i="20"/>
  <c r="AH43" i="55"/>
  <c r="AQ43" i="55" s="1"/>
  <c r="AN43" i="16"/>
  <c r="AI43" i="16"/>
  <c r="AR45" i="100"/>
  <c r="AR39" i="101"/>
  <c r="AR46" i="47"/>
  <c r="AH40" i="101"/>
  <c r="AQ40" i="101" s="1"/>
  <c r="Y45" i="15"/>
  <c r="X45" i="15"/>
  <c r="AH43" i="90"/>
  <c r="AQ43" i="90" s="1"/>
  <c r="Y43" i="91"/>
  <c r="X43" i="91"/>
  <c r="AI42" i="32"/>
  <c r="AN42" i="32"/>
  <c r="AE43" i="44"/>
  <c r="AF43" i="44"/>
  <c r="AO43" i="44" s="1"/>
  <c r="AG43" i="44"/>
  <c r="AP43" i="44" s="1"/>
  <c r="W44" i="44"/>
  <c r="AN42" i="45"/>
  <c r="AI42" i="45"/>
  <c r="AN41" i="20"/>
  <c r="AI41" i="20"/>
  <c r="Z43" i="55"/>
  <c r="Y46" i="46"/>
  <c r="X46" i="46"/>
  <c r="AI44" i="53"/>
  <c r="AN44" i="53"/>
  <c r="AF44" i="97"/>
  <c r="AO44" i="97" s="1"/>
  <c r="AE44" i="97"/>
  <c r="W45" i="97"/>
  <c r="AG44" i="97"/>
  <c r="AP44" i="97" s="1"/>
  <c r="AR42" i="90"/>
  <c r="AN42" i="84"/>
  <c r="AI42" i="84"/>
  <c r="Y44" i="13"/>
  <c r="X44" i="13"/>
  <c r="AH41" i="95"/>
  <c r="AQ41" i="95" s="1"/>
  <c r="AH45" i="98"/>
  <c r="AQ45" i="98" s="1"/>
  <c r="Y42" i="54"/>
  <c r="X42" i="54"/>
  <c r="AR41" i="52"/>
  <c r="Y43" i="11"/>
  <c r="X43" i="11"/>
  <c r="AE43" i="48"/>
  <c r="AF43" i="48"/>
  <c r="AO43" i="48" s="1"/>
  <c r="AG43" i="48"/>
  <c r="AP43" i="48" s="1"/>
  <c r="W44" i="48"/>
  <c r="AN42" i="91"/>
  <c r="AI42" i="91"/>
  <c r="W43" i="93"/>
  <c r="AG42" i="93"/>
  <c r="AP42" i="93" s="1"/>
  <c r="AF42" i="93"/>
  <c r="AO42" i="93" s="1"/>
  <c r="AE42" i="93"/>
  <c r="Z42" i="52"/>
  <c r="Y43" i="45"/>
  <c r="X43" i="45"/>
  <c r="Y44" i="49"/>
  <c r="X44" i="49"/>
  <c r="AH41" i="99"/>
  <c r="AQ41" i="99" s="1"/>
  <c r="Y47" i="41"/>
  <c r="X47" i="41"/>
  <c r="AI43" i="13"/>
  <c r="AN41" i="50"/>
  <c r="AI41" i="50"/>
  <c r="AR42" i="83"/>
  <c r="AR40" i="95"/>
  <c r="Z43" i="90"/>
  <c r="AR44" i="98"/>
  <c r="AR40" i="99"/>
  <c r="AE41" i="43"/>
  <c r="AF41" i="43"/>
  <c r="AO41" i="43" s="1"/>
  <c r="W42" i="43"/>
  <c r="AG41" i="43"/>
  <c r="AP41" i="43" s="1"/>
  <c r="Y47" i="89"/>
  <c r="X47" i="89"/>
  <c r="AH46" i="100"/>
  <c r="AQ46" i="100" s="1"/>
  <c r="AH42" i="102"/>
  <c r="AQ42" i="102" s="1"/>
  <c r="W44" i="96"/>
  <c r="AG43" i="96"/>
  <c r="AP43" i="96" s="1"/>
  <c r="AF43" i="96"/>
  <c r="AO43" i="96" s="1"/>
  <c r="AE43" i="96"/>
  <c r="AR42" i="55"/>
  <c r="AF41" i="92"/>
  <c r="AO41" i="92" s="1"/>
  <c r="AE41" i="92"/>
  <c r="AG41" i="92"/>
  <c r="AP41" i="92" s="1"/>
  <c r="W42" i="92"/>
  <c r="Y45" i="94"/>
  <c r="X45" i="94"/>
  <c r="AH43" i="83"/>
  <c r="AQ43" i="83" s="1"/>
  <c r="W44" i="35"/>
  <c r="AE43" i="35"/>
  <c r="AF43" i="35"/>
  <c r="AO43" i="35" s="1"/>
  <c r="AG43" i="35"/>
  <c r="AP43" i="35" s="1"/>
  <c r="AG44" i="18"/>
  <c r="AP44" i="18" s="1"/>
  <c r="AE44" i="18"/>
  <c r="W45" i="18"/>
  <c r="AF44" i="18"/>
  <c r="AO44" i="18" s="1"/>
  <c r="AR42" i="88"/>
  <c r="Y43" i="42"/>
  <c r="X43" i="42"/>
  <c r="AN42" i="103"/>
  <c r="AI42" i="103"/>
  <c r="AR44" i="105"/>
  <c r="AR42" i="82"/>
  <c r="Y43" i="32"/>
  <c r="X43" i="32"/>
  <c r="AE41" i="10"/>
  <c r="AF41" i="10"/>
  <c r="AO41" i="10" s="1"/>
  <c r="W42" i="10"/>
  <c r="AG41" i="10"/>
  <c r="AP41" i="10" s="1"/>
  <c r="AI41" i="54"/>
  <c r="AN41" i="54"/>
  <c r="AH43" i="82"/>
  <c r="AQ43" i="82" s="1"/>
  <c r="Z45" i="98"/>
  <c r="W44" i="87"/>
  <c r="AG43" i="87"/>
  <c r="AP43" i="87" s="1"/>
  <c r="AF43" i="87"/>
  <c r="AO43" i="87" s="1"/>
  <c r="AE43" i="87"/>
  <c r="AI46" i="89"/>
  <c r="AN46" i="89"/>
  <c r="AE43" i="51"/>
  <c r="AF43" i="51"/>
  <c r="AO43" i="51" s="1"/>
  <c r="AG43" i="51"/>
  <c r="AP43" i="51" s="1"/>
  <c r="W44" i="51"/>
  <c r="AF43" i="104"/>
  <c r="AO43" i="104" s="1"/>
  <c r="AE43" i="104"/>
  <c r="AG43" i="104"/>
  <c r="AP43" i="104" s="1"/>
  <c r="W44" i="104"/>
  <c r="AN44" i="94"/>
  <c r="AI44" i="94"/>
  <c r="Z43" i="83"/>
  <c r="AH47" i="47"/>
  <c r="AQ47" i="47" s="1"/>
  <c r="AH43" i="88"/>
  <c r="AQ43" i="88" s="1"/>
  <c r="Y44" i="16"/>
  <c r="X44" i="16"/>
  <c r="AI45" i="46"/>
  <c r="AN45" i="46"/>
  <c r="AN44" i="15"/>
  <c r="AI44" i="15"/>
  <c r="Y45" i="53"/>
  <c r="X45" i="53"/>
  <c r="AI42" i="42"/>
  <c r="AN42" i="42"/>
  <c r="Y43" i="103"/>
  <c r="X43" i="103"/>
  <c r="Y43" i="84"/>
  <c r="X43" i="84"/>
  <c r="AH45" i="105" l="1"/>
  <c r="AQ45" i="105" s="1"/>
  <c r="Y44" i="85"/>
  <c r="X44" i="85"/>
  <c r="AI43" i="85"/>
  <c r="AR43" i="85" s="1"/>
  <c r="AN43" i="85"/>
  <c r="AE41" i="99"/>
  <c r="Y45" i="86"/>
  <c r="Z45" i="86" s="1"/>
  <c r="AI43" i="49"/>
  <c r="AF41" i="99"/>
  <c r="AO41" i="99" s="1"/>
  <c r="W48" i="47"/>
  <c r="AG41" i="99"/>
  <c r="AP41" i="99" s="1"/>
  <c r="AN44" i="86"/>
  <c r="W41" i="101"/>
  <c r="AI42" i="11"/>
  <c r="AR42" i="11" s="1"/>
  <c r="W42" i="95"/>
  <c r="Y42" i="95" s="1"/>
  <c r="AF41" i="95"/>
  <c r="AO41" i="95" s="1"/>
  <c r="Z47" i="41"/>
  <c r="W48" i="41" s="1"/>
  <c r="Z42" i="54"/>
  <c r="AE42" i="54" s="1"/>
  <c r="Z44" i="13"/>
  <c r="AG44" i="13" s="1"/>
  <c r="AP44" i="13" s="1"/>
  <c r="AE43" i="82"/>
  <c r="AF43" i="88"/>
  <c r="AO43" i="88" s="1"/>
  <c r="AG41" i="95"/>
  <c r="AP41" i="95" s="1"/>
  <c r="AG40" i="101"/>
  <c r="AP40" i="101" s="1"/>
  <c r="W47" i="100"/>
  <c r="Y47" i="100" s="1"/>
  <c r="AI46" i="41"/>
  <c r="Z43" i="32"/>
  <c r="AE43" i="32" s="1"/>
  <c r="AF45" i="105"/>
  <c r="AO45" i="105" s="1"/>
  <c r="AG47" i="47"/>
  <c r="AP47" i="47" s="1"/>
  <c r="AE40" i="101"/>
  <c r="AN40" i="101" s="1"/>
  <c r="W46" i="105"/>
  <c r="X46" i="105" s="1"/>
  <c r="Z47" i="89"/>
  <c r="W48" i="89" s="1"/>
  <c r="AF47" i="47"/>
  <c r="AO47" i="47" s="1"/>
  <c r="AF42" i="102"/>
  <c r="AO42" i="102" s="1"/>
  <c r="AE45" i="105"/>
  <c r="AE43" i="88"/>
  <c r="AN43" i="88" s="1"/>
  <c r="W44" i="82"/>
  <c r="X44" i="82" s="1"/>
  <c r="AE42" i="102"/>
  <c r="AE46" i="100"/>
  <c r="AN46" i="100" s="1"/>
  <c r="AG42" i="102"/>
  <c r="AP42" i="102" s="1"/>
  <c r="AG43" i="88"/>
  <c r="AP43" i="88" s="1"/>
  <c r="AF43" i="82"/>
  <c r="AO43" i="82" s="1"/>
  <c r="AF46" i="100"/>
  <c r="AO46" i="100" s="1"/>
  <c r="Z43" i="42"/>
  <c r="AE43" i="42" s="1"/>
  <c r="Z42" i="50"/>
  <c r="Z45" i="94"/>
  <c r="W46" i="94" s="1"/>
  <c r="Z43" i="84"/>
  <c r="W44" i="84" s="1"/>
  <c r="Z46" i="46"/>
  <c r="AF46" i="46" s="1"/>
  <c r="AO46" i="46" s="1"/>
  <c r="Z45" i="15"/>
  <c r="AG45" i="15" s="1"/>
  <c r="AP45" i="15" s="1"/>
  <c r="Y44" i="87"/>
  <c r="X44" i="87"/>
  <c r="AF45" i="94"/>
  <c r="AO45" i="94" s="1"/>
  <c r="AE45" i="94"/>
  <c r="Y44" i="88"/>
  <c r="X44" i="88"/>
  <c r="AH42" i="20"/>
  <c r="AQ42" i="20" s="1"/>
  <c r="X42" i="95"/>
  <c r="AI43" i="104"/>
  <c r="AN43" i="104"/>
  <c r="AI43" i="35"/>
  <c r="AN43" i="35"/>
  <c r="AR43" i="13"/>
  <c r="AH43" i="45"/>
  <c r="AQ43" i="45" s="1"/>
  <c r="AN44" i="97"/>
  <c r="AI44" i="97"/>
  <c r="Y44" i="44"/>
  <c r="X44" i="44"/>
  <c r="AH43" i="91"/>
  <c r="AQ43" i="91" s="1"/>
  <c r="AR43" i="49"/>
  <c r="Z42" i="20"/>
  <c r="AN41" i="95"/>
  <c r="Y48" i="47"/>
  <c r="X48" i="47"/>
  <c r="W44" i="32"/>
  <c r="AF43" i="32"/>
  <c r="AO43" i="32" s="1"/>
  <c r="AG43" i="32"/>
  <c r="AP43" i="32" s="1"/>
  <c r="Y45" i="97"/>
  <c r="X45" i="97"/>
  <c r="AR42" i="32"/>
  <c r="Y42" i="10"/>
  <c r="X42" i="10"/>
  <c r="AF43" i="83"/>
  <c r="AO43" i="83" s="1"/>
  <c r="AE43" i="83"/>
  <c r="W44" i="83"/>
  <c r="AG43" i="83"/>
  <c r="AP43" i="83" s="1"/>
  <c r="AR46" i="89"/>
  <c r="Y42" i="99"/>
  <c r="X42" i="99"/>
  <c r="Y45" i="18"/>
  <c r="X45" i="18"/>
  <c r="Y44" i="35"/>
  <c r="X44" i="35"/>
  <c r="Y42" i="92"/>
  <c r="X42" i="92"/>
  <c r="AN43" i="96"/>
  <c r="AI43" i="96"/>
  <c r="Y42" i="43"/>
  <c r="X42" i="43"/>
  <c r="Z43" i="45"/>
  <c r="Y43" i="93"/>
  <c r="X43" i="93"/>
  <c r="AI43" i="48"/>
  <c r="AN43" i="48"/>
  <c r="AH42" i="54"/>
  <c r="AQ42" i="54" s="1"/>
  <c r="AR42" i="84"/>
  <c r="AE43" i="55"/>
  <c r="AF43" i="55"/>
  <c r="AO43" i="55" s="1"/>
  <c r="AG43" i="55"/>
  <c r="AP43" i="55" s="1"/>
  <c r="W44" i="55"/>
  <c r="Z43" i="91"/>
  <c r="AH45" i="15"/>
  <c r="AQ45" i="15" s="1"/>
  <c r="AR43" i="16"/>
  <c r="AH42" i="50"/>
  <c r="AQ42" i="50" s="1"/>
  <c r="Y43" i="102"/>
  <c r="X43" i="102"/>
  <c r="Y41" i="101"/>
  <c r="X41" i="101"/>
  <c r="AR44" i="86"/>
  <c r="AH45" i="86"/>
  <c r="AQ45" i="86" s="1"/>
  <c r="AF45" i="98"/>
  <c r="AO45" i="98" s="1"/>
  <c r="W46" i="98"/>
  <c r="AG45" i="98"/>
  <c r="AP45" i="98" s="1"/>
  <c r="AE45" i="98"/>
  <c r="Y44" i="51"/>
  <c r="X44" i="51"/>
  <c r="AN43" i="87"/>
  <c r="AI43" i="87"/>
  <c r="AI41" i="10"/>
  <c r="AN41" i="10"/>
  <c r="AN45" i="105"/>
  <c r="AI45" i="105"/>
  <c r="AI44" i="18"/>
  <c r="AN44" i="18"/>
  <c r="W44" i="90"/>
  <c r="AG43" i="90"/>
  <c r="AP43" i="90" s="1"/>
  <c r="AF43" i="90"/>
  <c r="AO43" i="90" s="1"/>
  <c r="AE43" i="90"/>
  <c r="AH47" i="41"/>
  <c r="AQ47" i="41" s="1"/>
  <c r="AR42" i="91"/>
  <c r="AH43" i="11"/>
  <c r="AQ43" i="11" s="1"/>
  <c r="AG42" i="54"/>
  <c r="AP42" i="54" s="1"/>
  <c r="W43" i="54"/>
  <c r="AR41" i="20"/>
  <c r="AE42" i="50"/>
  <c r="AF42" i="50"/>
  <c r="AO42" i="50" s="1"/>
  <c r="AG42" i="50"/>
  <c r="AP42" i="50" s="1"/>
  <c r="W43" i="50"/>
  <c r="AH43" i="84"/>
  <c r="AQ43" i="84" s="1"/>
  <c r="AN43" i="82"/>
  <c r="AR42" i="42"/>
  <c r="AH45" i="53"/>
  <c r="AQ45" i="53" s="1"/>
  <c r="AR45" i="46"/>
  <c r="AH43" i="103"/>
  <c r="AQ43" i="103" s="1"/>
  <c r="AH44" i="16"/>
  <c r="AQ44" i="16" s="1"/>
  <c r="AR44" i="94"/>
  <c r="Z43" i="103"/>
  <c r="Z45" i="53"/>
  <c r="Z44" i="16"/>
  <c r="AH43" i="32"/>
  <c r="AQ43" i="32" s="1"/>
  <c r="AR42" i="103"/>
  <c r="AN41" i="92"/>
  <c r="AI41" i="92"/>
  <c r="AH47" i="89"/>
  <c r="AQ47" i="89" s="1"/>
  <c r="AN41" i="43"/>
  <c r="AI41" i="43"/>
  <c r="AH44" i="49"/>
  <c r="AQ44" i="49" s="1"/>
  <c r="AE42" i="52"/>
  <c r="AF42" i="52"/>
  <c r="AO42" i="52" s="1"/>
  <c r="AG42" i="52"/>
  <c r="AP42" i="52" s="1"/>
  <c r="W43" i="52"/>
  <c r="Z43" i="11"/>
  <c r="AR44" i="53"/>
  <c r="AI43" i="44"/>
  <c r="AN43" i="44"/>
  <c r="AN47" i="47"/>
  <c r="AN43" i="51"/>
  <c r="AI43" i="51"/>
  <c r="AH43" i="42"/>
  <c r="AQ43" i="42" s="1"/>
  <c r="AR44" i="15"/>
  <c r="Y44" i="104"/>
  <c r="X44" i="104"/>
  <c r="AR41" i="54"/>
  <c r="AN41" i="99"/>
  <c r="AH45" i="94"/>
  <c r="AQ45" i="94" s="1"/>
  <c r="Y44" i="96"/>
  <c r="X44" i="96"/>
  <c r="AR41" i="50"/>
  <c r="Z44" i="49"/>
  <c r="AN42" i="93"/>
  <c r="AI42" i="93"/>
  <c r="Y44" i="48"/>
  <c r="X44" i="48"/>
  <c r="AH44" i="13"/>
  <c r="AQ44" i="13" s="1"/>
  <c r="AR46" i="41"/>
  <c r="AH46" i="46"/>
  <c r="AQ46" i="46" s="1"/>
  <c r="AR42" i="45"/>
  <c r="AN42" i="102"/>
  <c r="AI42" i="102"/>
  <c r="AE47" i="41" l="1"/>
  <c r="AG47" i="41"/>
  <c r="AP47" i="41" s="1"/>
  <c r="AH44" i="85"/>
  <c r="AQ44" i="85" s="1"/>
  <c r="Z44" i="85"/>
  <c r="AF47" i="41"/>
  <c r="AO47" i="41" s="1"/>
  <c r="AI41" i="99"/>
  <c r="AE45" i="86"/>
  <c r="AF45" i="86"/>
  <c r="AO45" i="86" s="1"/>
  <c r="AI43" i="82"/>
  <c r="AR43" i="82" s="1"/>
  <c r="AG47" i="89"/>
  <c r="AP47" i="89" s="1"/>
  <c r="X47" i="100"/>
  <c r="Z47" i="100" s="1"/>
  <c r="W48" i="100" s="1"/>
  <c r="AE47" i="89"/>
  <c r="AF47" i="89"/>
  <c r="AO47" i="89" s="1"/>
  <c r="AE44" i="13"/>
  <c r="AN44" i="13" s="1"/>
  <c r="AF44" i="13"/>
  <c r="AO44" i="13" s="1"/>
  <c r="AI41" i="95"/>
  <c r="AI40" i="101"/>
  <c r="AR40" i="101" s="1"/>
  <c r="W45" i="13"/>
  <c r="X45" i="13" s="1"/>
  <c r="AF42" i="54"/>
  <c r="AO42" i="54" s="1"/>
  <c r="AE43" i="84"/>
  <c r="AN43" i="84" s="1"/>
  <c r="AF43" i="84"/>
  <c r="AO43" i="84" s="1"/>
  <c r="AI47" i="47"/>
  <c r="AR47" i="47" s="1"/>
  <c r="AI43" i="88"/>
  <c r="AR43" i="88" s="1"/>
  <c r="Z42" i="92"/>
  <c r="AF42" i="92" s="1"/>
  <c r="AO42" i="92" s="1"/>
  <c r="Z43" i="93"/>
  <c r="W44" i="93" s="1"/>
  <c r="AG45" i="94"/>
  <c r="AP45" i="94" s="1"/>
  <c r="Y46" i="105"/>
  <c r="AE46" i="46"/>
  <c r="AI46" i="100"/>
  <c r="AR46" i="100" s="1"/>
  <c r="Y44" i="82"/>
  <c r="Z44" i="82" s="1"/>
  <c r="W47" i="46"/>
  <c r="Y47" i="46" s="1"/>
  <c r="AG43" i="84"/>
  <c r="AP43" i="84" s="1"/>
  <c r="AG43" i="42"/>
  <c r="AP43" i="42" s="1"/>
  <c r="AG46" i="46"/>
  <c r="AP46" i="46" s="1"/>
  <c r="Z42" i="99"/>
  <c r="AG42" i="99" s="1"/>
  <c r="AP42" i="99" s="1"/>
  <c r="W46" i="15"/>
  <c r="Y46" i="15" s="1"/>
  <c r="AF43" i="42"/>
  <c r="AO43" i="42" s="1"/>
  <c r="AG45" i="86"/>
  <c r="AP45" i="86" s="1"/>
  <c r="W44" i="42"/>
  <c r="AE45" i="15"/>
  <c r="AN45" i="15" s="1"/>
  <c r="W46" i="86"/>
  <c r="Y46" i="86" s="1"/>
  <c r="AF45" i="15"/>
  <c r="AO45" i="15" s="1"/>
  <c r="Z44" i="48"/>
  <c r="AE44" i="48" s="1"/>
  <c r="Z44" i="51"/>
  <c r="W45" i="51" s="1"/>
  <c r="Z45" i="97"/>
  <c r="AG45" i="97" s="1"/>
  <c r="AP45" i="97" s="1"/>
  <c r="Z42" i="10"/>
  <c r="AF42" i="10" s="1"/>
  <c r="AO42" i="10" s="1"/>
  <c r="Z45" i="18"/>
  <c r="W46" i="18" s="1"/>
  <c r="Z43" i="102"/>
  <c r="AE43" i="102" s="1"/>
  <c r="AG44" i="51"/>
  <c r="AP44" i="51" s="1"/>
  <c r="AR41" i="99"/>
  <c r="AR41" i="92"/>
  <c r="AH42" i="43"/>
  <c r="AQ42" i="43" s="1"/>
  <c r="AE43" i="91"/>
  <c r="W44" i="91"/>
  <c r="AG43" i="91"/>
  <c r="AP43" i="91" s="1"/>
  <c r="AF43" i="91"/>
  <c r="AO43" i="91" s="1"/>
  <c r="AR43" i="48"/>
  <c r="Z42" i="43"/>
  <c r="AG42" i="20"/>
  <c r="AP42" i="20" s="1"/>
  <c r="AF42" i="20"/>
  <c r="AO42" i="20" s="1"/>
  <c r="AE42" i="20"/>
  <c r="W43" i="20"/>
  <c r="AN45" i="94"/>
  <c r="Y44" i="84"/>
  <c r="X44" i="84"/>
  <c r="AE44" i="49"/>
  <c r="AF44" i="49"/>
  <c r="AO44" i="49" s="1"/>
  <c r="AG44" i="49"/>
  <c r="AP44" i="49" s="1"/>
  <c r="W45" i="49"/>
  <c r="AR43" i="44"/>
  <c r="AN43" i="90"/>
  <c r="AI43" i="90"/>
  <c r="AR45" i="105"/>
  <c r="AH43" i="102"/>
  <c r="AQ43" i="102" s="1"/>
  <c r="AR41" i="95"/>
  <c r="Y46" i="94"/>
  <c r="X46" i="94"/>
  <c r="AH44" i="96"/>
  <c r="AQ44" i="96" s="1"/>
  <c r="AI42" i="52"/>
  <c r="AN42" i="52"/>
  <c r="AR42" i="102"/>
  <c r="Z44" i="96"/>
  <c r="Y43" i="50"/>
  <c r="X43" i="50"/>
  <c r="Y43" i="54"/>
  <c r="X43" i="54"/>
  <c r="Y44" i="55"/>
  <c r="X44" i="55"/>
  <c r="AH43" i="93"/>
  <c r="AQ43" i="93" s="1"/>
  <c r="AH44" i="35"/>
  <c r="AQ44" i="35" s="1"/>
  <c r="AH42" i="99"/>
  <c r="AQ42" i="99" s="1"/>
  <c r="Y44" i="83"/>
  <c r="X44" i="83"/>
  <c r="AH48" i="47"/>
  <c r="AQ48" i="47" s="1"/>
  <c r="AH44" i="44"/>
  <c r="AQ44" i="44" s="1"/>
  <c r="AR43" i="104"/>
  <c r="AH44" i="88"/>
  <c r="AQ44" i="88" s="1"/>
  <c r="Y44" i="42"/>
  <c r="X44" i="42"/>
  <c r="AG42" i="92"/>
  <c r="AP42" i="92" s="1"/>
  <c r="W43" i="92"/>
  <c r="AN47" i="89"/>
  <c r="Y48" i="41"/>
  <c r="X48" i="41"/>
  <c r="AG43" i="11"/>
  <c r="AP43" i="11" s="1"/>
  <c r="W44" i="11"/>
  <c r="AE43" i="11"/>
  <c r="AF43" i="11"/>
  <c r="AO43" i="11" s="1"/>
  <c r="AE44" i="16"/>
  <c r="AF44" i="16"/>
  <c r="AO44" i="16" s="1"/>
  <c r="AG44" i="16"/>
  <c r="AP44" i="16" s="1"/>
  <c r="W45" i="16"/>
  <c r="AH46" i="105"/>
  <c r="AQ46" i="105" s="1"/>
  <c r="Y44" i="90"/>
  <c r="X44" i="90"/>
  <c r="AR41" i="10"/>
  <c r="AI45" i="98"/>
  <c r="AN45" i="98"/>
  <c r="AH41" i="101"/>
  <c r="AQ41" i="101" s="1"/>
  <c r="AR43" i="96"/>
  <c r="AE42" i="99"/>
  <c r="AI43" i="83"/>
  <c r="AN43" i="83"/>
  <c r="Y44" i="32"/>
  <c r="X44" i="32"/>
  <c r="Z44" i="44"/>
  <c r="AH42" i="95"/>
  <c r="AQ42" i="95" s="1"/>
  <c r="Z44" i="88"/>
  <c r="AH44" i="87"/>
  <c r="AQ44" i="87" s="1"/>
  <c r="AN43" i="42"/>
  <c r="AN46" i="46"/>
  <c r="X46" i="86"/>
  <c r="AH44" i="51"/>
  <c r="AQ44" i="51" s="1"/>
  <c r="AH45" i="97"/>
  <c r="AQ45" i="97" s="1"/>
  <c r="AH44" i="82"/>
  <c r="AQ44" i="82" s="1"/>
  <c r="AR42" i="93"/>
  <c r="AI47" i="41"/>
  <c r="AN47" i="41"/>
  <c r="AH44" i="104"/>
  <c r="AQ44" i="104" s="1"/>
  <c r="AE45" i="53"/>
  <c r="AF45" i="53"/>
  <c r="AO45" i="53" s="1"/>
  <c r="AG45" i="53"/>
  <c r="AP45" i="53" s="1"/>
  <c r="W46" i="53"/>
  <c r="Z46" i="105"/>
  <c r="AR43" i="87"/>
  <c r="Z41" i="101"/>
  <c r="Z44" i="35"/>
  <c r="AI43" i="32"/>
  <c r="AN43" i="32"/>
  <c r="Z48" i="47"/>
  <c r="Z42" i="95"/>
  <c r="Z44" i="87"/>
  <c r="Y48" i="89"/>
  <c r="X48" i="89"/>
  <c r="AN45" i="86"/>
  <c r="AR43" i="35"/>
  <c r="AH44" i="48"/>
  <c r="AQ44" i="48" s="1"/>
  <c r="Y43" i="52"/>
  <c r="X43" i="52"/>
  <c r="AR41" i="43"/>
  <c r="Z44" i="104"/>
  <c r="AR43" i="51"/>
  <c r="AE43" i="103"/>
  <c r="W44" i="103"/>
  <c r="AG43" i="103"/>
  <c r="AP43" i="103" s="1"/>
  <c r="AF43" i="103"/>
  <c r="AO43" i="103" s="1"/>
  <c r="Y45" i="13"/>
  <c r="AN42" i="50"/>
  <c r="AI42" i="50"/>
  <c r="AI42" i="54"/>
  <c r="AN42" i="54"/>
  <c r="AR44" i="18"/>
  <c r="Y46" i="98"/>
  <c r="X46" i="98"/>
  <c r="AI43" i="55"/>
  <c r="AN43" i="55"/>
  <c r="AE43" i="45"/>
  <c r="W44" i="45"/>
  <c r="AF43" i="45"/>
  <c r="AO43" i="45" s="1"/>
  <c r="AG43" i="45"/>
  <c r="AP43" i="45" s="1"/>
  <c r="AH42" i="92"/>
  <c r="AQ42" i="92" s="1"/>
  <c r="AH45" i="18"/>
  <c r="AQ45" i="18" s="1"/>
  <c r="AH42" i="10"/>
  <c r="AQ42" i="10" s="1"/>
  <c r="AH47" i="100"/>
  <c r="AQ47" i="100" s="1"/>
  <c r="AR44" i="97"/>
  <c r="AF42" i="99" l="1"/>
  <c r="AO42" i="99" s="1"/>
  <c r="AE44" i="85"/>
  <c r="W45" i="85"/>
  <c r="AF44" i="85"/>
  <c r="AO44" i="85" s="1"/>
  <c r="AG44" i="85"/>
  <c r="AP44" i="85" s="1"/>
  <c r="W43" i="99"/>
  <c r="AF44" i="51"/>
  <c r="AO44" i="51" s="1"/>
  <c r="AE44" i="51"/>
  <c r="AI47" i="89"/>
  <c r="AI44" i="13"/>
  <c r="AF43" i="93"/>
  <c r="AO43" i="93" s="1"/>
  <c r="AE42" i="92"/>
  <c r="AE43" i="93"/>
  <c r="X46" i="15"/>
  <c r="AG43" i="93"/>
  <c r="AP43" i="93" s="1"/>
  <c r="AI46" i="46"/>
  <c r="W43" i="10"/>
  <c r="Y43" i="10" s="1"/>
  <c r="AE42" i="10"/>
  <c r="Z48" i="89"/>
  <c r="AI45" i="15"/>
  <c r="W45" i="48"/>
  <c r="AI45" i="86"/>
  <c r="AR45" i="86" s="1"/>
  <c r="AI43" i="84"/>
  <c r="AR43" i="84" s="1"/>
  <c r="AI45" i="94"/>
  <c r="W46" i="97"/>
  <c r="AE45" i="97"/>
  <c r="AN45" i="97" s="1"/>
  <c r="Z43" i="52"/>
  <c r="AE43" i="52" s="1"/>
  <c r="AF47" i="100"/>
  <c r="AO47" i="100" s="1"/>
  <c r="AG43" i="102"/>
  <c r="AP43" i="102" s="1"/>
  <c r="AE47" i="100"/>
  <c r="AG47" i="100"/>
  <c r="AP47" i="100" s="1"/>
  <c r="AG44" i="48"/>
  <c r="AP44" i="48" s="1"/>
  <c r="X47" i="46"/>
  <c r="AH47" i="46" s="1"/>
  <c r="AQ47" i="46" s="1"/>
  <c r="AI43" i="42"/>
  <c r="AR43" i="42" s="1"/>
  <c r="AF44" i="48"/>
  <c r="AO44" i="48" s="1"/>
  <c r="AG42" i="10"/>
  <c r="AP42" i="10" s="1"/>
  <c r="AF45" i="97"/>
  <c r="AO45" i="97" s="1"/>
  <c r="AF43" i="102"/>
  <c r="AO43" i="102" s="1"/>
  <c r="AE45" i="18"/>
  <c r="AN45" i="18" s="1"/>
  <c r="AG45" i="18"/>
  <c r="AP45" i="18" s="1"/>
  <c r="W44" i="102"/>
  <c r="Y44" i="102" s="1"/>
  <c r="Z46" i="94"/>
  <c r="AF46" i="94" s="1"/>
  <c r="AO46" i="94" s="1"/>
  <c r="Z44" i="83"/>
  <c r="AE44" i="83" s="1"/>
  <c r="AF45" i="18"/>
  <c r="AO45" i="18" s="1"/>
  <c r="Z44" i="32"/>
  <c r="AF44" i="32" s="1"/>
  <c r="AO44" i="32" s="1"/>
  <c r="Z46" i="15"/>
  <c r="W47" i="15" s="1"/>
  <c r="Z45" i="13"/>
  <c r="AE45" i="13" s="1"/>
  <c r="Z48" i="41"/>
  <c r="W49" i="41" s="1"/>
  <c r="Z43" i="54"/>
  <c r="AE43" i="54" s="1"/>
  <c r="Z44" i="42"/>
  <c r="W45" i="42" s="1"/>
  <c r="Z43" i="50"/>
  <c r="W44" i="50" s="1"/>
  <c r="Z46" i="98"/>
  <c r="AF46" i="98" s="1"/>
  <c r="AO46" i="98" s="1"/>
  <c r="Z46" i="86"/>
  <c r="Z44" i="55"/>
  <c r="Z44" i="84"/>
  <c r="AF44" i="84" s="1"/>
  <c r="AO44" i="84" s="1"/>
  <c r="AF43" i="54"/>
  <c r="AO43" i="54" s="1"/>
  <c r="AG43" i="54"/>
  <c r="AP43" i="54" s="1"/>
  <c r="AR42" i="50"/>
  <c r="W44" i="52"/>
  <c r="AN44" i="16"/>
  <c r="AI44" i="16"/>
  <c r="W45" i="96"/>
  <c r="AG44" i="96"/>
  <c r="AP44" i="96" s="1"/>
  <c r="AF44" i="96"/>
  <c r="AO44" i="96" s="1"/>
  <c r="AE44" i="96"/>
  <c r="AR45" i="98"/>
  <c r="AN47" i="100"/>
  <c r="AI45" i="97"/>
  <c r="AF44" i="104"/>
  <c r="AO44" i="104" s="1"/>
  <c r="AG44" i="104"/>
  <c r="AP44" i="104" s="1"/>
  <c r="AE44" i="104"/>
  <c r="W45" i="104"/>
  <c r="AI45" i="53"/>
  <c r="AN45" i="53"/>
  <c r="AI42" i="20"/>
  <c r="AN42" i="20"/>
  <c r="AE44" i="44"/>
  <c r="W45" i="44"/>
  <c r="AF44" i="44"/>
  <c r="AO44" i="44" s="1"/>
  <c r="AG44" i="44"/>
  <c r="AP44" i="44" s="1"/>
  <c r="AN43" i="45"/>
  <c r="AI43" i="45"/>
  <c r="AH45" i="13"/>
  <c r="AQ45" i="13" s="1"/>
  <c r="Y44" i="103"/>
  <c r="X44" i="103"/>
  <c r="AH48" i="89"/>
  <c r="AQ48" i="89" s="1"/>
  <c r="W47" i="105"/>
  <c r="AG46" i="105"/>
  <c r="AP46" i="105" s="1"/>
  <c r="AF46" i="105"/>
  <c r="AO46" i="105" s="1"/>
  <c r="AE46" i="105"/>
  <c r="AH44" i="32"/>
  <c r="AQ44" i="32" s="1"/>
  <c r="AR43" i="83"/>
  <c r="AN43" i="11"/>
  <c r="AI43" i="11"/>
  <c r="AH44" i="42"/>
  <c r="AQ44" i="42" s="1"/>
  <c r="AH44" i="83"/>
  <c r="AQ44" i="83" s="1"/>
  <c r="Y45" i="49"/>
  <c r="X45" i="49"/>
  <c r="Y44" i="91"/>
  <c r="X44" i="91"/>
  <c r="Y45" i="51"/>
  <c r="X45" i="51"/>
  <c r="Y44" i="93"/>
  <c r="X44" i="93"/>
  <c r="AH43" i="54"/>
  <c r="AQ43" i="54" s="1"/>
  <c r="AH44" i="84"/>
  <c r="AQ44" i="84" s="1"/>
  <c r="AE48" i="47"/>
  <c r="AF48" i="47"/>
  <c r="AO48" i="47" s="1"/>
  <c r="AG48" i="47"/>
  <c r="AP48" i="47" s="1"/>
  <c r="W49" i="47"/>
  <c r="AF48" i="89"/>
  <c r="AO48" i="89" s="1"/>
  <c r="AE48" i="89"/>
  <c r="W49" i="89"/>
  <c r="AG48" i="89"/>
  <c r="AP48" i="89" s="1"/>
  <c r="AR43" i="32"/>
  <c r="Y46" i="53"/>
  <c r="X46" i="53"/>
  <c r="AR46" i="46"/>
  <c r="AN42" i="99"/>
  <c r="AI42" i="99"/>
  <c r="AN43" i="93"/>
  <c r="Y45" i="16"/>
  <c r="X45" i="16"/>
  <c r="Y44" i="11"/>
  <c r="X44" i="11"/>
  <c r="AR47" i="89"/>
  <c r="AH44" i="55"/>
  <c r="AQ44" i="55" s="1"/>
  <c r="AH43" i="50"/>
  <c r="AQ43" i="50" s="1"/>
  <c r="AH46" i="94"/>
  <c r="AQ46" i="94" s="1"/>
  <c r="AR45" i="94"/>
  <c r="AE42" i="43"/>
  <c r="AF42" i="43"/>
  <c r="AO42" i="43" s="1"/>
  <c r="AG42" i="43"/>
  <c r="AP42" i="43" s="1"/>
  <c r="W43" i="43"/>
  <c r="AN43" i="91"/>
  <c r="AI43" i="91"/>
  <c r="Y48" i="100"/>
  <c r="X48" i="100"/>
  <c r="AN44" i="48"/>
  <c r="Y45" i="48"/>
  <c r="X45" i="48"/>
  <c r="AH46" i="15"/>
  <c r="AQ46" i="15" s="1"/>
  <c r="Y44" i="45"/>
  <c r="X44" i="45"/>
  <c r="AE44" i="82"/>
  <c r="W45" i="82"/>
  <c r="AF44" i="82"/>
  <c r="AO44" i="82" s="1"/>
  <c r="AG44" i="82"/>
  <c r="AP44" i="82" s="1"/>
  <c r="AR43" i="55"/>
  <c r="AH43" i="52"/>
  <c r="AQ43" i="52" s="1"/>
  <c r="AE44" i="35"/>
  <c r="W45" i="35"/>
  <c r="AF44" i="35"/>
  <c r="AO44" i="35" s="1"/>
  <c r="AG44" i="35"/>
  <c r="AP44" i="35" s="1"/>
  <c r="AR47" i="41"/>
  <c r="AR45" i="15"/>
  <c r="AF44" i="88"/>
  <c r="AO44" i="88" s="1"/>
  <c r="W45" i="88"/>
  <c r="AG44" i="88"/>
  <c r="AP44" i="88" s="1"/>
  <c r="AE44" i="88"/>
  <c r="AH44" i="90"/>
  <c r="AQ44" i="90" s="1"/>
  <c r="Y43" i="92"/>
  <c r="X43" i="92"/>
  <c r="AE44" i="55"/>
  <c r="AF44" i="55"/>
  <c r="AO44" i="55" s="1"/>
  <c r="AG44" i="55"/>
  <c r="AP44" i="55" s="1"/>
  <c r="W45" i="55"/>
  <c r="AR42" i="52"/>
  <c r="AE46" i="94"/>
  <c r="W47" i="94"/>
  <c r="AG46" i="94"/>
  <c r="AP46" i="94" s="1"/>
  <c r="X43" i="10"/>
  <c r="AR43" i="90"/>
  <c r="AN43" i="102"/>
  <c r="Y46" i="18"/>
  <c r="X46" i="18"/>
  <c r="W47" i="98"/>
  <c r="AF42" i="95"/>
  <c r="AO42" i="95" s="1"/>
  <c r="AE42" i="95"/>
  <c r="W43" i="95"/>
  <c r="AG42" i="95"/>
  <c r="AP42" i="95" s="1"/>
  <c r="AF46" i="86"/>
  <c r="AO46" i="86" s="1"/>
  <c r="AE46" i="86"/>
  <c r="W47" i="86"/>
  <c r="AG46" i="86"/>
  <c r="AP46" i="86" s="1"/>
  <c r="Y43" i="99"/>
  <c r="X43" i="99"/>
  <c r="AN42" i="92"/>
  <c r="AI42" i="92"/>
  <c r="Y46" i="97"/>
  <c r="X46" i="97"/>
  <c r="AN43" i="103"/>
  <c r="AI43" i="103"/>
  <c r="AH46" i="98"/>
  <c r="AQ46" i="98" s="1"/>
  <c r="AR42" i="54"/>
  <c r="W45" i="87"/>
  <c r="AG44" i="87"/>
  <c r="AP44" i="87" s="1"/>
  <c r="AF44" i="87"/>
  <c r="AO44" i="87" s="1"/>
  <c r="AE44" i="87"/>
  <c r="AF41" i="101"/>
  <c r="AO41" i="101" s="1"/>
  <c r="AE41" i="101"/>
  <c r="AG41" i="101"/>
  <c r="AP41" i="101" s="1"/>
  <c r="W42" i="101"/>
  <c r="AH46" i="86"/>
  <c r="AQ46" i="86" s="1"/>
  <c r="Z44" i="90"/>
  <c r="AH48" i="41"/>
  <c r="AQ48" i="41" s="1"/>
  <c r="AN42" i="10"/>
  <c r="AI42" i="10"/>
  <c r="AI44" i="49"/>
  <c r="AN44" i="49"/>
  <c r="Y43" i="20"/>
  <c r="X43" i="20"/>
  <c r="AR44" i="13"/>
  <c r="AN44" i="51"/>
  <c r="AI44" i="51"/>
  <c r="W46" i="13" l="1"/>
  <c r="AF45" i="13"/>
  <c r="AO45" i="13" s="1"/>
  <c r="Z44" i="45"/>
  <c r="X45" i="85"/>
  <c r="Y45" i="85"/>
  <c r="AG45" i="13"/>
  <c r="AP45" i="13" s="1"/>
  <c r="AN44" i="85"/>
  <c r="AI44" i="85"/>
  <c r="AR44" i="85" s="1"/>
  <c r="AG46" i="98"/>
  <c r="AP46" i="98" s="1"/>
  <c r="AG48" i="41"/>
  <c r="AP48" i="41" s="1"/>
  <c r="AF48" i="41"/>
  <c r="AO48" i="41" s="1"/>
  <c r="W45" i="83"/>
  <c r="W44" i="54"/>
  <c r="AI43" i="93"/>
  <c r="AR43" i="93" s="1"/>
  <c r="Z44" i="103"/>
  <c r="AF44" i="103" s="1"/>
  <c r="AO44" i="103" s="1"/>
  <c r="AF44" i="42"/>
  <c r="AO44" i="42" s="1"/>
  <c r="AE44" i="42"/>
  <c r="AG43" i="52"/>
  <c r="AP43" i="52" s="1"/>
  <c r="AI43" i="102"/>
  <c r="AG44" i="42"/>
  <c r="AP44" i="42" s="1"/>
  <c r="AI47" i="100"/>
  <c r="AR47" i="100" s="1"/>
  <c r="AF43" i="52"/>
  <c r="AO43" i="52" s="1"/>
  <c r="AI44" i="48"/>
  <c r="AR44" i="48" s="1"/>
  <c r="AE48" i="41"/>
  <c r="Z43" i="20"/>
  <c r="W44" i="20" s="1"/>
  <c r="Z43" i="92"/>
  <c r="AF43" i="92" s="1"/>
  <c r="AO43" i="92" s="1"/>
  <c r="W45" i="84"/>
  <c r="AE44" i="32"/>
  <c r="AN44" i="32" s="1"/>
  <c r="AG43" i="50"/>
  <c r="AP43" i="50" s="1"/>
  <c r="AF43" i="50"/>
  <c r="AO43" i="50" s="1"/>
  <c r="AG44" i="32"/>
  <c r="AP44" i="32" s="1"/>
  <c r="AE43" i="50"/>
  <c r="AN43" i="50" s="1"/>
  <c r="W45" i="32"/>
  <c r="Z47" i="46"/>
  <c r="Z45" i="48"/>
  <c r="AG45" i="48" s="1"/>
  <c r="AP45" i="48" s="1"/>
  <c r="AF46" i="15"/>
  <c r="AO46" i="15" s="1"/>
  <c r="AG44" i="84"/>
  <c r="AP44" i="84" s="1"/>
  <c r="AE46" i="15"/>
  <c r="AN46" i="15" s="1"/>
  <c r="AG44" i="83"/>
  <c r="AP44" i="83" s="1"/>
  <c r="AG46" i="15"/>
  <c r="AP46" i="15" s="1"/>
  <c r="AE46" i="98"/>
  <c r="X44" i="102"/>
  <c r="AH44" i="102" s="1"/>
  <c r="AQ44" i="102" s="1"/>
  <c r="AF44" i="83"/>
  <c r="AO44" i="83" s="1"/>
  <c r="AI45" i="18"/>
  <c r="AR45" i="18" s="1"/>
  <c r="AE44" i="84"/>
  <c r="Z48" i="100"/>
  <c r="Z44" i="102"/>
  <c r="W45" i="102" s="1"/>
  <c r="Z44" i="91"/>
  <c r="W45" i="91" s="1"/>
  <c r="Z45" i="16"/>
  <c r="AE45" i="16" s="1"/>
  <c r="Z46" i="97"/>
  <c r="AG46" i="97" s="1"/>
  <c r="AP46" i="97" s="1"/>
  <c r="Z43" i="10"/>
  <c r="Z46" i="53"/>
  <c r="AF46" i="53" s="1"/>
  <c r="AO46" i="53" s="1"/>
  <c r="Z44" i="93"/>
  <c r="AE44" i="93" s="1"/>
  <c r="Z46" i="18"/>
  <c r="W47" i="18" s="1"/>
  <c r="Z44" i="11"/>
  <c r="AE44" i="11" s="1"/>
  <c r="AE45" i="48"/>
  <c r="AF45" i="48"/>
  <c r="AO45" i="48" s="1"/>
  <c r="AI44" i="35"/>
  <c r="AN44" i="35"/>
  <c r="AN44" i="83"/>
  <c r="AR42" i="10"/>
  <c r="AN44" i="87"/>
  <c r="AI44" i="87"/>
  <c r="AN42" i="95"/>
  <c r="AI42" i="95"/>
  <c r="AH46" i="18"/>
  <c r="AQ46" i="18" s="1"/>
  <c r="AN46" i="94"/>
  <c r="AI46" i="94"/>
  <c r="AN44" i="88"/>
  <c r="AI44" i="88"/>
  <c r="AH45" i="48"/>
  <c r="AQ45" i="48" s="1"/>
  <c r="Y43" i="43"/>
  <c r="X43" i="43"/>
  <c r="AH44" i="11"/>
  <c r="AQ44" i="11" s="1"/>
  <c r="AH46" i="53"/>
  <c r="AQ46" i="53" s="1"/>
  <c r="Y49" i="89"/>
  <c r="X49" i="89"/>
  <c r="AI48" i="47"/>
  <c r="AN48" i="47"/>
  <c r="AN46" i="105"/>
  <c r="AI46" i="105"/>
  <c r="AR42" i="20"/>
  <c r="AN44" i="96"/>
  <c r="AI44" i="96"/>
  <c r="Y44" i="52"/>
  <c r="X44" i="52"/>
  <c r="AN44" i="84"/>
  <c r="Y47" i="15"/>
  <c r="X47" i="15"/>
  <c r="Y49" i="41"/>
  <c r="X49" i="41"/>
  <c r="Y43" i="95"/>
  <c r="X43" i="95"/>
  <c r="AI44" i="55"/>
  <c r="AN44" i="55"/>
  <c r="AH43" i="20"/>
  <c r="AQ43" i="20" s="1"/>
  <c r="AR42" i="92"/>
  <c r="Y47" i="86"/>
  <c r="X47" i="86"/>
  <c r="AH43" i="10"/>
  <c r="AQ43" i="10" s="1"/>
  <c r="AH43" i="92"/>
  <c r="AQ43" i="92" s="1"/>
  <c r="AH48" i="100"/>
  <c r="AQ48" i="100" s="1"/>
  <c r="Y45" i="42"/>
  <c r="X45" i="42"/>
  <c r="AF44" i="11"/>
  <c r="AO44" i="11" s="1"/>
  <c r="AI48" i="89"/>
  <c r="AN48" i="89"/>
  <c r="Y44" i="54"/>
  <c r="X44" i="54"/>
  <c r="W45" i="90"/>
  <c r="AG44" i="90"/>
  <c r="AP44" i="90" s="1"/>
  <c r="AF44" i="90"/>
  <c r="AO44" i="90" s="1"/>
  <c r="AE44" i="90"/>
  <c r="W47" i="97"/>
  <c r="Y47" i="94"/>
  <c r="X47" i="94"/>
  <c r="AI46" i="86"/>
  <c r="AN46" i="86"/>
  <c r="Y47" i="98"/>
  <c r="X47" i="98"/>
  <c r="AE43" i="10"/>
  <c r="W44" i="10"/>
  <c r="AG43" i="10"/>
  <c r="AP43" i="10" s="1"/>
  <c r="AF43" i="10"/>
  <c r="AO43" i="10" s="1"/>
  <c r="Y45" i="55"/>
  <c r="X45" i="55"/>
  <c r="Y45" i="88"/>
  <c r="X45" i="88"/>
  <c r="AI45" i="13"/>
  <c r="AN45" i="13"/>
  <c r="Y45" i="82"/>
  <c r="X45" i="82"/>
  <c r="W49" i="100"/>
  <c r="AG48" i="100"/>
  <c r="AP48" i="100" s="1"/>
  <c r="AF48" i="100"/>
  <c r="AO48" i="100" s="1"/>
  <c r="AE48" i="100"/>
  <c r="AR42" i="99"/>
  <c r="AH45" i="51"/>
  <c r="AQ45" i="51" s="1"/>
  <c r="AH45" i="49"/>
  <c r="AQ45" i="49" s="1"/>
  <c r="AR45" i="53"/>
  <c r="AN48" i="41"/>
  <c r="Y45" i="32"/>
  <c r="X45" i="32"/>
  <c r="AR44" i="49"/>
  <c r="AG45" i="16"/>
  <c r="AP45" i="16" s="1"/>
  <c r="AH44" i="91"/>
  <c r="AQ44" i="91" s="1"/>
  <c r="Y42" i="101"/>
  <c r="X42" i="101"/>
  <c r="Y45" i="87"/>
  <c r="X45" i="87"/>
  <c r="AH43" i="99"/>
  <c r="AQ43" i="99" s="1"/>
  <c r="AR43" i="102"/>
  <c r="Y46" i="13"/>
  <c r="X46" i="13"/>
  <c r="AN44" i="82"/>
  <c r="AI44" i="82"/>
  <c r="AN42" i="43"/>
  <c r="AI42" i="43"/>
  <c r="AN44" i="42"/>
  <c r="AH45" i="16"/>
  <c r="AQ45" i="16" s="1"/>
  <c r="Y49" i="47"/>
  <c r="X49" i="47"/>
  <c r="Z45" i="51"/>
  <c r="Z45" i="49"/>
  <c r="AR43" i="11"/>
  <c r="Y47" i="105"/>
  <c r="X47" i="105"/>
  <c r="AR43" i="45"/>
  <c r="Y45" i="44"/>
  <c r="X45" i="44"/>
  <c r="Y45" i="104"/>
  <c r="X45" i="104"/>
  <c r="Y45" i="96"/>
  <c r="X45" i="96"/>
  <c r="AI43" i="52"/>
  <c r="AN43" i="52"/>
  <c r="Y45" i="84"/>
  <c r="X45" i="84"/>
  <c r="AE44" i="45"/>
  <c r="AF44" i="45"/>
  <c r="AO44" i="45" s="1"/>
  <c r="AG44" i="45"/>
  <c r="AP44" i="45" s="1"/>
  <c r="W45" i="45"/>
  <c r="AH44" i="93"/>
  <c r="AQ44" i="93" s="1"/>
  <c r="AR44" i="51"/>
  <c r="AN41" i="101"/>
  <c r="AI41" i="101"/>
  <c r="AR43" i="103"/>
  <c r="AH46" i="97"/>
  <c r="AQ46" i="97" s="1"/>
  <c r="Z43" i="99"/>
  <c r="AN46" i="98"/>
  <c r="AI46" i="98"/>
  <c r="Y44" i="50"/>
  <c r="X44" i="50"/>
  <c r="Y45" i="35"/>
  <c r="X45" i="35"/>
  <c r="AH44" i="45"/>
  <c r="AQ44" i="45" s="1"/>
  <c r="AR43" i="91"/>
  <c r="AH44" i="103"/>
  <c r="AQ44" i="103" s="1"/>
  <c r="AI44" i="44"/>
  <c r="AN44" i="44"/>
  <c r="AI44" i="104"/>
  <c r="AN44" i="104"/>
  <c r="AR45" i="97"/>
  <c r="AR44" i="16"/>
  <c r="AI43" i="54"/>
  <c r="AN43" i="54"/>
  <c r="Y45" i="83"/>
  <c r="X45" i="83"/>
  <c r="AI48" i="41" l="1"/>
  <c r="Z45" i="85"/>
  <c r="AH45" i="85"/>
  <c r="AQ45" i="85" s="1"/>
  <c r="W44" i="92"/>
  <c r="AG46" i="18"/>
  <c r="AP46" i="18" s="1"/>
  <c r="AG44" i="103"/>
  <c r="AP44" i="103" s="1"/>
  <c r="W45" i="103"/>
  <c r="AE44" i="103"/>
  <c r="AF43" i="20"/>
  <c r="AO43" i="20" s="1"/>
  <c r="AG43" i="20"/>
  <c r="AP43" i="20" s="1"/>
  <c r="AE43" i="20"/>
  <c r="AI44" i="42"/>
  <c r="AR44" i="42" s="1"/>
  <c r="AE46" i="18"/>
  <c r="AI46" i="15"/>
  <c r="AG43" i="92"/>
  <c r="AP43" i="92" s="1"/>
  <c r="AF45" i="16"/>
  <c r="AO45" i="16" s="1"/>
  <c r="AE43" i="92"/>
  <c r="AN43" i="92" s="1"/>
  <c r="AG44" i="11"/>
  <c r="AP44" i="11" s="1"/>
  <c r="AI43" i="50"/>
  <c r="AR43" i="50" s="1"/>
  <c r="AF46" i="18"/>
  <c r="AO46" i="18" s="1"/>
  <c r="W46" i="16"/>
  <c r="X46" i="16" s="1"/>
  <c r="W45" i="11"/>
  <c r="Y45" i="11" s="1"/>
  <c r="AI44" i="83"/>
  <c r="AR44" i="83" s="1"/>
  <c r="W46" i="48"/>
  <c r="AI44" i="84"/>
  <c r="AF44" i="93"/>
  <c r="AO44" i="93" s="1"/>
  <c r="AF44" i="102"/>
  <c r="AO44" i="102" s="1"/>
  <c r="W45" i="93"/>
  <c r="Y45" i="93" s="1"/>
  <c r="AG44" i="93"/>
  <c r="AP44" i="93" s="1"/>
  <c r="AG44" i="102"/>
  <c r="AP44" i="102" s="1"/>
  <c r="W47" i="53"/>
  <c r="Y47" i="53" s="1"/>
  <c r="AE44" i="102"/>
  <c r="AG46" i="53"/>
  <c r="AP46" i="53" s="1"/>
  <c r="AF44" i="91"/>
  <c r="AO44" i="91" s="1"/>
  <c r="W48" i="46"/>
  <c r="AE47" i="46"/>
  <c r="AF47" i="46"/>
  <c r="AO47" i="46" s="1"/>
  <c r="AG47" i="46"/>
  <c r="AP47" i="46" s="1"/>
  <c r="AI44" i="32"/>
  <c r="AR44" i="32" s="1"/>
  <c r="AE46" i="53"/>
  <c r="AE46" i="97"/>
  <c r="AN46" i="97" s="1"/>
  <c r="AE44" i="91"/>
  <c r="AF46" i="97"/>
  <c r="AO46" i="97" s="1"/>
  <c r="AG44" i="91"/>
  <c r="AP44" i="91" s="1"/>
  <c r="Z46" i="13"/>
  <c r="AF46" i="13" s="1"/>
  <c r="AO46" i="13" s="1"/>
  <c r="Z42" i="101"/>
  <c r="AG42" i="101" s="1"/>
  <c r="AP42" i="101" s="1"/>
  <c r="Z49" i="41"/>
  <c r="AG49" i="41" s="1"/>
  <c r="AP49" i="41" s="1"/>
  <c r="Z45" i="83"/>
  <c r="AF45" i="83" s="1"/>
  <c r="AO45" i="83" s="1"/>
  <c r="Z47" i="105"/>
  <c r="Z45" i="32"/>
  <c r="AE45" i="32" s="1"/>
  <c r="Y44" i="20"/>
  <c r="X44" i="20"/>
  <c r="AR44" i="96"/>
  <c r="AR46" i="105"/>
  <c r="AR46" i="94"/>
  <c r="AR44" i="87"/>
  <c r="W44" i="99"/>
  <c r="AG43" i="99"/>
  <c r="AP43" i="99" s="1"/>
  <c r="AF43" i="99"/>
  <c r="AO43" i="99" s="1"/>
  <c r="AE43" i="99"/>
  <c r="AN44" i="11"/>
  <c r="AI44" i="11"/>
  <c r="Y46" i="16"/>
  <c r="Y45" i="102"/>
  <c r="X45" i="102"/>
  <c r="Y49" i="100"/>
  <c r="X49" i="100"/>
  <c r="AH45" i="88"/>
  <c r="AQ45" i="88" s="1"/>
  <c r="Y44" i="10"/>
  <c r="X44" i="10"/>
  <c r="AH47" i="98"/>
  <c r="AQ47" i="98" s="1"/>
  <c r="Y47" i="97"/>
  <c r="X47" i="97"/>
  <c r="AH44" i="54"/>
  <c r="AQ44" i="54" s="1"/>
  <c r="AR44" i="55"/>
  <c r="AR44" i="84"/>
  <c r="AR44" i="35"/>
  <c r="AI45" i="48"/>
  <c r="AN45" i="48"/>
  <c r="AH45" i="104"/>
  <c r="AQ45" i="104" s="1"/>
  <c r="AH42" i="101"/>
  <c r="AQ42" i="101" s="1"/>
  <c r="AR44" i="104"/>
  <c r="AH44" i="50"/>
  <c r="AQ44" i="50" s="1"/>
  <c r="AN44" i="45"/>
  <c r="AI44" i="45"/>
  <c r="Z45" i="104"/>
  <c r="Z44" i="50"/>
  <c r="AR46" i="15"/>
  <c r="AR43" i="52"/>
  <c r="AH47" i="105"/>
  <c r="AQ47" i="105" s="1"/>
  <c r="AE45" i="51"/>
  <c r="AF45" i="51"/>
  <c r="AO45" i="51" s="1"/>
  <c r="AG45" i="51"/>
  <c r="AP45" i="51" s="1"/>
  <c r="W46" i="51"/>
  <c r="AH46" i="13"/>
  <c r="AQ46" i="13" s="1"/>
  <c r="AN45" i="16"/>
  <c r="AI45" i="16"/>
  <c r="AH45" i="82"/>
  <c r="AQ45" i="82" s="1"/>
  <c r="Z45" i="88"/>
  <c r="AH45" i="55"/>
  <c r="AQ45" i="55" s="1"/>
  <c r="AN43" i="10"/>
  <c r="AI43" i="10"/>
  <c r="Z47" i="98"/>
  <c r="AH47" i="94"/>
  <c r="AQ47" i="94" s="1"/>
  <c r="Z44" i="54"/>
  <c r="AH47" i="86"/>
  <c r="AQ47" i="86" s="1"/>
  <c r="AH43" i="95"/>
  <c r="AQ43" i="95" s="1"/>
  <c r="AH47" i="15"/>
  <c r="AQ47" i="15" s="1"/>
  <c r="AN44" i="93"/>
  <c r="AH45" i="96"/>
  <c r="AQ45" i="96" s="1"/>
  <c r="W48" i="105"/>
  <c r="AG47" i="105"/>
  <c r="AP47" i="105" s="1"/>
  <c r="AF47" i="105"/>
  <c r="AO47" i="105" s="1"/>
  <c r="AE47" i="105"/>
  <c r="AH45" i="87"/>
  <c r="AQ45" i="87" s="1"/>
  <c r="AR48" i="41"/>
  <c r="Z45" i="82"/>
  <c r="Z45" i="55"/>
  <c r="Y47" i="18"/>
  <c r="X47" i="18"/>
  <c r="Z47" i="94"/>
  <c r="AN44" i="90"/>
  <c r="AI44" i="90"/>
  <c r="AH45" i="42"/>
  <c r="AQ45" i="42" s="1"/>
  <c r="Z47" i="86"/>
  <c r="Y45" i="103"/>
  <c r="X45" i="103"/>
  <c r="Z43" i="95"/>
  <c r="Z47" i="15"/>
  <c r="AH44" i="52"/>
  <c r="AQ44" i="52" s="1"/>
  <c r="AR48" i="47"/>
  <c r="AH43" i="43"/>
  <c r="AQ43" i="43" s="1"/>
  <c r="Y45" i="91"/>
  <c r="X45" i="91"/>
  <c r="AR44" i="82"/>
  <c r="AR41" i="101"/>
  <c r="AH45" i="44"/>
  <c r="AQ45" i="44" s="1"/>
  <c r="AH49" i="47"/>
  <c r="AQ49" i="47" s="1"/>
  <c r="AH45" i="35"/>
  <c r="AQ45" i="35" s="1"/>
  <c r="AR46" i="98"/>
  <c r="Y45" i="45"/>
  <c r="X45" i="45"/>
  <c r="AH45" i="84"/>
  <c r="AQ45" i="84" s="1"/>
  <c r="Z45" i="96"/>
  <c r="Z45" i="44"/>
  <c r="AR42" i="43"/>
  <c r="Z45" i="87"/>
  <c r="AN44" i="102"/>
  <c r="AN48" i="100"/>
  <c r="AI48" i="100"/>
  <c r="Y44" i="92"/>
  <c r="X44" i="92"/>
  <c r="AN46" i="18"/>
  <c r="AR48" i="89"/>
  <c r="Z45" i="42"/>
  <c r="AN44" i="103"/>
  <c r="AI44" i="103"/>
  <c r="AH49" i="89"/>
  <c r="AQ49" i="89" s="1"/>
  <c r="Z43" i="43"/>
  <c r="AR44" i="88"/>
  <c r="AR42" i="95"/>
  <c r="Y46" i="48"/>
  <c r="X46" i="48"/>
  <c r="AN44" i="91"/>
  <c r="AI44" i="91"/>
  <c r="AR45" i="13"/>
  <c r="Y45" i="90"/>
  <c r="X45" i="90"/>
  <c r="AR43" i="54"/>
  <c r="AE45" i="49"/>
  <c r="AF45" i="49"/>
  <c r="AO45" i="49" s="1"/>
  <c r="AG45" i="49"/>
  <c r="AP45" i="49" s="1"/>
  <c r="W46" i="49"/>
  <c r="AH45" i="83"/>
  <c r="AQ45" i="83" s="1"/>
  <c r="AR44" i="44"/>
  <c r="Z45" i="35"/>
  <c r="Z45" i="84"/>
  <c r="Z49" i="47"/>
  <c r="AH45" i="32"/>
  <c r="AQ45" i="32" s="1"/>
  <c r="AR46" i="86"/>
  <c r="AH49" i="41"/>
  <c r="AQ49" i="41" s="1"/>
  <c r="Z44" i="52"/>
  <c r="Z49" i="89"/>
  <c r="W46" i="85" l="1"/>
  <c r="AF45" i="85"/>
  <c r="AO45" i="85" s="1"/>
  <c r="AG45" i="85"/>
  <c r="AP45" i="85" s="1"/>
  <c r="AE45" i="85"/>
  <c r="AI46" i="18"/>
  <c r="AR46" i="18" s="1"/>
  <c r="W47" i="13"/>
  <c r="AE46" i="13"/>
  <c r="AI43" i="92"/>
  <c r="AG46" i="13"/>
  <c r="AP46" i="13" s="1"/>
  <c r="AI44" i="102"/>
  <c r="AI43" i="20"/>
  <c r="AR43" i="20" s="1"/>
  <c r="AE42" i="101"/>
  <c r="X47" i="53"/>
  <c r="AI46" i="53"/>
  <c r="X45" i="93"/>
  <c r="Z45" i="93" s="1"/>
  <c r="W46" i="83"/>
  <c r="AF42" i="101"/>
  <c r="AO42" i="101" s="1"/>
  <c r="AN46" i="53"/>
  <c r="X45" i="11"/>
  <c r="AN43" i="20"/>
  <c r="Z47" i="18"/>
  <c r="AG47" i="18" s="1"/>
  <c r="AP47" i="18" s="1"/>
  <c r="Z45" i="45"/>
  <c r="W46" i="45" s="1"/>
  <c r="AI47" i="46"/>
  <c r="AR47" i="46" s="1"/>
  <c r="AN47" i="46"/>
  <c r="Y48" i="46"/>
  <c r="X48" i="46"/>
  <c r="AF49" i="41"/>
  <c r="AO49" i="41" s="1"/>
  <c r="AI44" i="93"/>
  <c r="AR44" i="93" s="1"/>
  <c r="AG45" i="83"/>
  <c r="AP45" i="83" s="1"/>
  <c r="W43" i="101"/>
  <c r="AE49" i="41"/>
  <c r="W46" i="32"/>
  <c r="X46" i="32" s="1"/>
  <c r="AI46" i="97"/>
  <c r="AF45" i="32"/>
  <c r="AO45" i="32" s="1"/>
  <c r="W50" i="41"/>
  <c r="Y50" i="41" s="1"/>
  <c r="AE45" i="83"/>
  <c r="AG45" i="32"/>
  <c r="AP45" i="32" s="1"/>
  <c r="Z44" i="92"/>
  <c r="AF44" i="92" s="1"/>
  <c r="AO44" i="92" s="1"/>
  <c r="Z45" i="103"/>
  <c r="W46" i="103" s="1"/>
  <c r="Z47" i="97"/>
  <c r="W48" i="97" s="1"/>
  <c r="Z47" i="53"/>
  <c r="W48" i="53" s="1"/>
  <c r="W48" i="15"/>
  <c r="AG47" i="15"/>
  <c r="AP47" i="15" s="1"/>
  <c r="AE47" i="15"/>
  <c r="AF47" i="15"/>
  <c r="AO47" i="15" s="1"/>
  <c r="AF45" i="104"/>
  <c r="AO45" i="104" s="1"/>
  <c r="AG45" i="104"/>
  <c r="AP45" i="104" s="1"/>
  <c r="AE45" i="104"/>
  <c r="W46" i="104"/>
  <c r="AR45" i="48"/>
  <c r="AH45" i="102"/>
  <c r="AQ45" i="102" s="1"/>
  <c r="AR44" i="11"/>
  <c r="AN43" i="99"/>
  <c r="AI43" i="99"/>
  <c r="AF43" i="95"/>
  <c r="AO43" i="95" s="1"/>
  <c r="AE43" i="95"/>
  <c r="AG43" i="95"/>
  <c r="AP43" i="95" s="1"/>
  <c r="W44" i="95"/>
  <c r="AR44" i="45"/>
  <c r="Z45" i="102"/>
  <c r="AH44" i="20"/>
  <c r="AQ44" i="20" s="1"/>
  <c r="AN45" i="51"/>
  <c r="AI45" i="51"/>
  <c r="AN42" i="101"/>
  <c r="AH46" i="48"/>
  <c r="AQ46" i="48" s="1"/>
  <c r="W46" i="87"/>
  <c r="AG45" i="87"/>
  <c r="AP45" i="87" s="1"/>
  <c r="AE45" i="87"/>
  <c r="AF45" i="87"/>
  <c r="AO45" i="87" s="1"/>
  <c r="AN45" i="32"/>
  <c r="AE44" i="52"/>
  <c r="AF44" i="52"/>
  <c r="AO44" i="52" s="1"/>
  <c r="AG44" i="52"/>
  <c r="AP44" i="52" s="1"/>
  <c r="W45" i="52"/>
  <c r="W46" i="84"/>
  <c r="AE45" i="84"/>
  <c r="AG45" i="84"/>
  <c r="AP45" i="84" s="1"/>
  <c r="AF45" i="84"/>
  <c r="AO45" i="84" s="1"/>
  <c r="Y46" i="49"/>
  <c r="X46" i="49"/>
  <c r="Z46" i="48"/>
  <c r="AE43" i="43"/>
  <c r="AF43" i="43"/>
  <c r="AO43" i="43" s="1"/>
  <c r="AG43" i="43"/>
  <c r="AP43" i="43" s="1"/>
  <c r="W44" i="43"/>
  <c r="AH45" i="45"/>
  <c r="AQ45" i="45" s="1"/>
  <c r="AR46" i="53"/>
  <c r="AH45" i="103"/>
  <c r="AQ45" i="103" s="1"/>
  <c r="AR44" i="90"/>
  <c r="AE45" i="55"/>
  <c r="AF45" i="55"/>
  <c r="AO45" i="55" s="1"/>
  <c r="AG45" i="55"/>
  <c r="AP45" i="55" s="1"/>
  <c r="W46" i="55"/>
  <c r="Y47" i="13"/>
  <c r="X47" i="13"/>
  <c r="AN47" i="105"/>
  <c r="AI47" i="105"/>
  <c r="W46" i="88"/>
  <c r="AG45" i="88"/>
  <c r="AP45" i="88" s="1"/>
  <c r="AF45" i="88"/>
  <c r="AO45" i="88" s="1"/>
  <c r="AE45" i="88"/>
  <c r="Y46" i="83"/>
  <c r="X46" i="83"/>
  <c r="AF49" i="89"/>
  <c r="AO49" i="89" s="1"/>
  <c r="AE49" i="89"/>
  <c r="W50" i="89"/>
  <c r="AG49" i="89"/>
  <c r="AP49" i="89" s="1"/>
  <c r="AR44" i="103"/>
  <c r="AR48" i="100"/>
  <c r="AR43" i="92"/>
  <c r="AG45" i="82"/>
  <c r="AP45" i="82" s="1"/>
  <c r="AF45" i="82"/>
  <c r="AO45" i="82" s="1"/>
  <c r="W46" i="82"/>
  <c r="AE45" i="82"/>
  <c r="AI46" i="13"/>
  <c r="AN46" i="13"/>
  <c r="AH45" i="11"/>
  <c r="AQ45" i="11" s="1"/>
  <c r="AF47" i="98"/>
  <c r="AO47" i="98" s="1"/>
  <c r="AE47" i="98"/>
  <c r="AG47" i="98"/>
  <c r="AP47" i="98" s="1"/>
  <c r="W48" i="98"/>
  <c r="Y46" i="51"/>
  <c r="X46" i="51"/>
  <c r="AH49" i="100"/>
  <c r="AQ49" i="100" s="1"/>
  <c r="AH46" i="16"/>
  <c r="AQ46" i="16" s="1"/>
  <c r="Y44" i="99"/>
  <c r="X44" i="99"/>
  <c r="Z44" i="20"/>
  <c r="AH44" i="92"/>
  <c r="AQ44" i="92" s="1"/>
  <c r="AE44" i="54"/>
  <c r="AF44" i="54"/>
  <c r="AO44" i="54" s="1"/>
  <c r="AG44" i="54"/>
  <c r="AP44" i="54" s="1"/>
  <c r="W45" i="54"/>
  <c r="AN49" i="41"/>
  <c r="AG49" i="47"/>
  <c r="AP49" i="47" s="1"/>
  <c r="AE49" i="47"/>
  <c r="AF49" i="47"/>
  <c r="AO49" i="47" s="1"/>
  <c r="W50" i="47"/>
  <c r="AG45" i="35"/>
  <c r="AP45" i="35" s="1"/>
  <c r="AF45" i="35"/>
  <c r="AO45" i="35" s="1"/>
  <c r="W46" i="35"/>
  <c r="AE45" i="35"/>
  <c r="AE45" i="44"/>
  <c r="AF45" i="44"/>
  <c r="AO45" i="44" s="1"/>
  <c r="W46" i="44"/>
  <c r="AG45" i="44"/>
  <c r="AP45" i="44" s="1"/>
  <c r="AH45" i="91"/>
  <c r="AQ45" i="91" s="1"/>
  <c r="W48" i="94"/>
  <c r="AG47" i="94"/>
  <c r="AP47" i="94" s="1"/>
  <c r="AE47" i="94"/>
  <c r="AF47" i="94"/>
  <c r="AO47" i="94" s="1"/>
  <c r="Z45" i="11"/>
  <c r="AR43" i="10"/>
  <c r="AH44" i="10"/>
  <c r="AQ44" i="10" s="1"/>
  <c r="Z49" i="100"/>
  <c r="Z46" i="16"/>
  <c r="AH47" i="53"/>
  <c r="AQ47" i="53" s="1"/>
  <c r="Y43" i="101"/>
  <c r="X43" i="101"/>
  <c r="AN45" i="83"/>
  <c r="AR46" i="97"/>
  <c r="AE45" i="42"/>
  <c r="AF45" i="42"/>
  <c r="AO45" i="42" s="1"/>
  <c r="AG45" i="42"/>
  <c r="AP45" i="42" s="1"/>
  <c r="W46" i="42"/>
  <c r="AH45" i="90"/>
  <c r="AQ45" i="90" s="1"/>
  <c r="AI45" i="49"/>
  <c r="AN45" i="49"/>
  <c r="Z45" i="90"/>
  <c r="AR44" i="91"/>
  <c r="AR44" i="102"/>
  <c r="W46" i="96"/>
  <c r="AG45" i="96"/>
  <c r="AP45" i="96" s="1"/>
  <c r="AF45" i="96"/>
  <c r="AO45" i="96" s="1"/>
  <c r="AE45" i="96"/>
  <c r="Z45" i="91"/>
  <c r="AF47" i="86"/>
  <c r="AO47" i="86" s="1"/>
  <c r="AE47" i="86"/>
  <c r="AG47" i="86"/>
  <c r="AP47" i="86" s="1"/>
  <c r="W48" i="86"/>
  <c r="AH47" i="18"/>
  <c r="AQ47" i="18" s="1"/>
  <c r="Y48" i="105"/>
  <c r="X48" i="105"/>
  <c r="AR45" i="16"/>
  <c r="AE44" i="50"/>
  <c r="AF44" i="50"/>
  <c r="AO44" i="50" s="1"/>
  <c r="AG44" i="50"/>
  <c r="AP44" i="50" s="1"/>
  <c r="W45" i="50"/>
  <c r="AH47" i="97"/>
  <c r="AQ47" i="97" s="1"/>
  <c r="Z44" i="10"/>
  <c r="AN45" i="85" l="1"/>
  <c r="AI45" i="85"/>
  <c r="AR45" i="85" s="1"/>
  <c r="AF47" i="53"/>
  <c r="AO47" i="53" s="1"/>
  <c r="Y46" i="85"/>
  <c r="X46" i="85"/>
  <c r="AH46" i="85" s="1"/>
  <c r="AQ46" i="85" s="1"/>
  <c r="AE47" i="53"/>
  <c r="AI45" i="83"/>
  <c r="AG47" i="53"/>
  <c r="AP47" i="53" s="1"/>
  <c r="AG45" i="45"/>
  <c r="AP45" i="45" s="1"/>
  <c r="AF47" i="97"/>
  <c r="AO47" i="97" s="1"/>
  <c r="AF45" i="45"/>
  <c r="AO45" i="45" s="1"/>
  <c r="AE45" i="45"/>
  <c r="AG45" i="93"/>
  <c r="AP45" i="93" s="1"/>
  <c r="W46" i="93"/>
  <c r="AF45" i="93"/>
  <c r="AO45" i="93" s="1"/>
  <c r="AE45" i="93"/>
  <c r="AI49" i="41"/>
  <c r="AR49" i="41" s="1"/>
  <c r="AF45" i="103"/>
  <c r="AO45" i="103" s="1"/>
  <c r="AF47" i="18"/>
  <c r="AO47" i="18" s="1"/>
  <c r="AH45" i="93"/>
  <c r="AQ45" i="93" s="1"/>
  <c r="W48" i="18"/>
  <c r="AG44" i="92"/>
  <c r="AP44" i="92" s="1"/>
  <c r="AI42" i="101"/>
  <c r="AE47" i="18"/>
  <c r="AN47" i="18" s="1"/>
  <c r="Z46" i="49"/>
  <c r="AE46" i="49" s="1"/>
  <c r="Z43" i="101"/>
  <c r="AG43" i="101" s="1"/>
  <c r="AP43" i="101" s="1"/>
  <c r="Y46" i="32"/>
  <c r="Z46" i="32" s="1"/>
  <c r="Z46" i="83"/>
  <c r="AE46" i="83" s="1"/>
  <c r="W45" i="92"/>
  <c r="Y45" i="92" s="1"/>
  <c r="Z48" i="46"/>
  <c r="AH48" i="46"/>
  <c r="AQ48" i="46" s="1"/>
  <c r="AE45" i="103"/>
  <c r="AN45" i="103" s="1"/>
  <c r="AI45" i="32"/>
  <c r="AR45" i="32" s="1"/>
  <c r="AG47" i="97"/>
  <c r="AP47" i="97" s="1"/>
  <c r="AE47" i="97"/>
  <c r="AN47" i="97" s="1"/>
  <c r="X50" i="41"/>
  <c r="AH50" i="41" s="1"/>
  <c r="AQ50" i="41" s="1"/>
  <c r="AG45" i="103"/>
  <c r="AP45" i="103" s="1"/>
  <c r="AE44" i="92"/>
  <c r="AN44" i="92" s="1"/>
  <c r="Z44" i="99"/>
  <c r="W45" i="99" s="1"/>
  <c r="Z47" i="13"/>
  <c r="AE47" i="13" s="1"/>
  <c r="AE45" i="91"/>
  <c r="W46" i="91"/>
  <c r="AF45" i="91"/>
  <c r="AO45" i="91" s="1"/>
  <c r="AG45" i="91"/>
  <c r="AP45" i="91" s="1"/>
  <c r="Y48" i="94"/>
  <c r="X48" i="94"/>
  <c r="Y46" i="35"/>
  <c r="X46" i="35"/>
  <c r="Y46" i="93"/>
  <c r="X46" i="93"/>
  <c r="AH46" i="51"/>
  <c r="AQ46" i="51" s="1"/>
  <c r="Y46" i="82"/>
  <c r="X46" i="82"/>
  <c r="AN45" i="45"/>
  <c r="AE46" i="48"/>
  <c r="AF46" i="48"/>
  <c r="AO46" i="48" s="1"/>
  <c r="AG46" i="48"/>
  <c r="AP46" i="48" s="1"/>
  <c r="W47" i="48"/>
  <c r="AN45" i="84"/>
  <c r="AI45" i="84"/>
  <c r="AR42" i="101"/>
  <c r="AI45" i="104"/>
  <c r="AN45" i="104"/>
  <c r="Y48" i="15"/>
  <c r="X48" i="15"/>
  <c r="W46" i="90"/>
  <c r="AG45" i="90"/>
  <c r="AP45" i="90" s="1"/>
  <c r="AF45" i="90"/>
  <c r="AO45" i="90" s="1"/>
  <c r="AE45" i="90"/>
  <c r="AE45" i="11"/>
  <c r="W46" i="11"/>
  <c r="AF45" i="11"/>
  <c r="AO45" i="11" s="1"/>
  <c r="AG45" i="11"/>
  <c r="AP45" i="11" s="1"/>
  <c r="AH47" i="13"/>
  <c r="AQ47" i="13" s="1"/>
  <c r="AN43" i="43"/>
  <c r="AI43" i="43"/>
  <c r="AI44" i="50"/>
  <c r="AN44" i="50"/>
  <c r="AN45" i="96"/>
  <c r="AI45" i="96"/>
  <c r="AR45" i="49"/>
  <c r="AI45" i="42"/>
  <c r="AN45" i="42"/>
  <c r="AI47" i="53"/>
  <c r="AN47" i="53"/>
  <c r="Y50" i="47"/>
  <c r="X50" i="47"/>
  <c r="Y45" i="54"/>
  <c r="X45" i="54"/>
  <c r="AE44" i="20"/>
  <c r="W45" i="20"/>
  <c r="AF44" i="20"/>
  <c r="AO44" i="20" s="1"/>
  <c r="AG44" i="20"/>
  <c r="AP44" i="20" s="1"/>
  <c r="Z46" i="51"/>
  <c r="Y50" i="89"/>
  <c r="X50" i="89"/>
  <c r="AN45" i="88"/>
  <c r="AI45" i="88"/>
  <c r="AH46" i="49"/>
  <c r="AQ46" i="49" s="1"/>
  <c r="Y46" i="84"/>
  <c r="X46" i="84"/>
  <c r="AN45" i="87"/>
  <c r="AI45" i="87"/>
  <c r="Y44" i="95"/>
  <c r="X44" i="95"/>
  <c r="AI45" i="35"/>
  <c r="AN45" i="35"/>
  <c r="AH44" i="99"/>
  <c r="AQ44" i="99" s="1"/>
  <c r="AN47" i="98"/>
  <c r="AI47" i="98"/>
  <c r="AI45" i="55"/>
  <c r="AN45" i="55"/>
  <c r="AI44" i="52"/>
  <c r="AN44" i="52"/>
  <c r="Y48" i="18"/>
  <c r="X48" i="18"/>
  <c r="Z48" i="18" s="1"/>
  <c r="Y46" i="104"/>
  <c r="X46" i="104"/>
  <c r="AE44" i="10"/>
  <c r="W45" i="10"/>
  <c r="AG44" i="10"/>
  <c r="AP44" i="10" s="1"/>
  <c r="AF44" i="10"/>
  <c r="AO44" i="10" s="1"/>
  <c r="Y46" i="44"/>
  <c r="X46" i="44"/>
  <c r="AI49" i="89"/>
  <c r="AN49" i="89"/>
  <c r="Y46" i="55"/>
  <c r="X46" i="55"/>
  <c r="Y44" i="43"/>
  <c r="X44" i="43"/>
  <c r="AF46" i="49"/>
  <c r="AO46" i="49" s="1"/>
  <c r="AG46" i="49"/>
  <c r="AP46" i="49" s="1"/>
  <c r="W47" i="49"/>
  <c r="Y45" i="52"/>
  <c r="X45" i="52"/>
  <c r="AR45" i="51"/>
  <c r="Y48" i="97"/>
  <c r="X48" i="97"/>
  <c r="AE43" i="101"/>
  <c r="AN45" i="82"/>
  <c r="AI45" i="82"/>
  <c r="AR43" i="99"/>
  <c r="Y45" i="50"/>
  <c r="X45" i="50"/>
  <c r="AR45" i="83"/>
  <c r="AE46" i="16"/>
  <c r="AF46" i="16"/>
  <c r="AO46" i="16" s="1"/>
  <c r="AG46" i="16"/>
  <c r="AP46" i="16" s="1"/>
  <c r="W47" i="16"/>
  <c r="AI49" i="47"/>
  <c r="AN49" i="47"/>
  <c r="Y48" i="98"/>
  <c r="X48" i="98"/>
  <c r="Y46" i="45"/>
  <c r="X46" i="45"/>
  <c r="AR47" i="105"/>
  <c r="Y46" i="87"/>
  <c r="X46" i="87"/>
  <c r="AN43" i="95"/>
  <c r="AI43" i="95"/>
  <c r="Y48" i="86"/>
  <c r="X48" i="86"/>
  <c r="AH48" i="105"/>
  <c r="AQ48" i="105" s="1"/>
  <c r="Z48" i="105"/>
  <c r="AI47" i="86"/>
  <c r="AN47" i="86"/>
  <c r="Y46" i="96"/>
  <c r="X46" i="96"/>
  <c r="Y46" i="42"/>
  <c r="X46" i="42"/>
  <c r="Y48" i="53"/>
  <c r="X48" i="53"/>
  <c r="AH43" i="101"/>
  <c r="AQ43" i="101" s="1"/>
  <c r="AF49" i="100"/>
  <c r="AO49" i="100" s="1"/>
  <c r="AE49" i="100"/>
  <c r="W50" i="100"/>
  <c r="AG49" i="100"/>
  <c r="AP49" i="100" s="1"/>
  <c r="AN47" i="94"/>
  <c r="AI47" i="94"/>
  <c r="AH46" i="32"/>
  <c r="AQ46" i="32" s="1"/>
  <c r="AN45" i="44"/>
  <c r="AI45" i="44"/>
  <c r="AI44" i="54"/>
  <c r="AN44" i="54"/>
  <c r="AR46" i="13"/>
  <c r="Y46" i="103"/>
  <c r="X46" i="103"/>
  <c r="AH46" i="83"/>
  <c r="AQ46" i="83" s="1"/>
  <c r="Y46" i="88"/>
  <c r="X46" i="88"/>
  <c r="W46" i="102"/>
  <c r="AG45" i="102"/>
  <c r="AP45" i="102" s="1"/>
  <c r="AF45" i="102"/>
  <c r="AO45" i="102" s="1"/>
  <c r="AE45" i="102"/>
  <c r="AN47" i="15"/>
  <c r="AI47" i="15"/>
  <c r="AI44" i="92" l="1"/>
  <c r="W48" i="13"/>
  <c r="Z46" i="85"/>
  <c r="AF46" i="83"/>
  <c r="AO46" i="83" s="1"/>
  <c r="AI45" i="45"/>
  <c r="AI45" i="93"/>
  <c r="AI45" i="103"/>
  <c r="Z50" i="41"/>
  <c r="AN45" i="93"/>
  <c r="AG46" i="83"/>
  <c r="AP46" i="83" s="1"/>
  <c r="AI47" i="18"/>
  <c r="AR47" i="18" s="1"/>
  <c r="W47" i="83"/>
  <c r="X47" i="83" s="1"/>
  <c r="Z46" i="55"/>
  <c r="AF47" i="13"/>
  <c r="AO47" i="13" s="1"/>
  <c r="Z46" i="45"/>
  <c r="AF46" i="45" s="1"/>
  <c r="AO46" i="45" s="1"/>
  <c r="AF43" i="101"/>
  <c r="AO43" i="101" s="1"/>
  <c r="X45" i="92"/>
  <c r="Z45" i="92" s="1"/>
  <c r="W44" i="101"/>
  <c r="Y44" i="101" s="1"/>
  <c r="AG44" i="99"/>
  <c r="AP44" i="99" s="1"/>
  <c r="W47" i="32"/>
  <c r="AG46" i="32"/>
  <c r="AP46" i="32" s="1"/>
  <c r="AE46" i="32"/>
  <c r="AF46" i="32"/>
  <c r="AO46" i="32" s="1"/>
  <c r="Z46" i="96"/>
  <c r="AE46" i="96" s="1"/>
  <c r="Z48" i="86"/>
  <c r="AF48" i="86" s="1"/>
  <c r="AO48" i="86" s="1"/>
  <c r="AI47" i="97"/>
  <c r="AG47" i="13"/>
  <c r="AP47" i="13" s="1"/>
  <c r="AE48" i="46"/>
  <c r="W49" i="46"/>
  <c r="AF48" i="46"/>
  <c r="AO48" i="46" s="1"/>
  <c r="AG48" i="46"/>
  <c r="AP48" i="46" s="1"/>
  <c r="AE44" i="99"/>
  <c r="Z48" i="98"/>
  <c r="AF48" i="98" s="1"/>
  <c r="AO48" i="98" s="1"/>
  <c r="AF44" i="99"/>
  <c r="AO44" i="99" s="1"/>
  <c r="Z44" i="43"/>
  <c r="AF44" i="43" s="1"/>
  <c r="AO44" i="43" s="1"/>
  <c r="Z46" i="88"/>
  <c r="W47" i="88" s="1"/>
  <c r="Z45" i="50"/>
  <c r="AE45" i="50" s="1"/>
  <c r="Z48" i="53"/>
  <c r="AF48" i="53" s="1"/>
  <c r="AO48" i="53" s="1"/>
  <c r="Z48" i="97"/>
  <c r="AE48" i="97" s="1"/>
  <c r="Z46" i="44"/>
  <c r="AE46" i="44" s="1"/>
  <c r="Z48" i="15"/>
  <c r="AE48" i="15" s="1"/>
  <c r="Z46" i="84"/>
  <c r="AF46" i="84" s="1"/>
  <c r="AO46" i="84" s="1"/>
  <c r="Z46" i="42"/>
  <c r="AF46" i="42" s="1"/>
  <c r="AO46" i="42" s="1"/>
  <c r="AE46" i="45"/>
  <c r="AE48" i="18"/>
  <c r="W49" i="18"/>
  <c r="AF48" i="18"/>
  <c r="AO48" i="18" s="1"/>
  <c r="AG48" i="18"/>
  <c r="AP48" i="18" s="1"/>
  <c r="AR45" i="55"/>
  <c r="AH45" i="54"/>
  <c r="AQ45" i="54" s="1"/>
  <c r="AN45" i="11"/>
  <c r="AI45" i="11"/>
  <c r="Y47" i="48"/>
  <c r="X47" i="48"/>
  <c r="AR45" i="45"/>
  <c r="AH46" i="35"/>
  <c r="AQ46" i="35" s="1"/>
  <c r="AN45" i="102"/>
  <c r="AI45" i="102"/>
  <c r="W49" i="105"/>
  <c r="AG48" i="105"/>
  <c r="AP48" i="105" s="1"/>
  <c r="AF48" i="105"/>
  <c r="AO48" i="105" s="1"/>
  <c r="AE48" i="105"/>
  <c r="AR43" i="95"/>
  <c r="AH45" i="52"/>
  <c r="AQ45" i="52" s="1"/>
  <c r="AI46" i="49"/>
  <c r="AN46" i="49"/>
  <c r="AH46" i="104"/>
  <c r="AQ46" i="104" s="1"/>
  <c r="AR47" i="98"/>
  <c r="AH44" i="95"/>
  <c r="AQ44" i="95" s="1"/>
  <c r="AE46" i="51"/>
  <c r="AF46" i="51"/>
  <c r="AO46" i="51" s="1"/>
  <c r="AG46" i="51"/>
  <c r="AP46" i="51" s="1"/>
  <c r="W47" i="51"/>
  <c r="Z45" i="54"/>
  <c r="AR45" i="96"/>
  <c r="AN45" i="90"/>
  <c r="AI45" i="90"/>
  <c r="Z46" i="35"/>
  <c r="AH45" i="50"/>
  <c r="AQ45" i="50" s="1"/>
  <c r="AH46" i="44"/>
  <c r="AQ46" i="44" s="1"/>
  <c r="AR47" i="94"/>
  <c r="AH48" i="53"/>
  <c r="AQ48" i="53" s="1"/>
  <c r="AH46" i="96"/>
  <c r="AQ46" i="96" s="1"/>
  <c r="AH48" i="86"/>
  <c r="AQ48" i="86" s="1"/>
  <c r="AH46" i="45"/>
  <c r="AQ46" i="45" s="1"/>
  <c r="AH48" i="97"/>
  <c r="AQ48" i="97" s="1"/>
  <c r="AH44" i="43"/>
  <c r="AQ44" i="43" s="1"/>
  <c r="Z46" i="104"/>
  <c r="Z44" i="95"/>
  <c r="AR45" i="88"/>
  <c r="AR47" i="53"/>
  <c r="AH46" i="82"/>
  <c r="AQ46" i="82" s="1"/>
  <c r="Y46" i="91"/>
  <c r="X46" i="91"/>
  <c r="AI44" i="10"/>
  <c r="AN44" i="10"/>
  <c r="AH46" i="84"/>
  <c r="AQ46" i="84" s="1"/>
  <c r="AG46" i="96"/>
  <c r="AP46" i="96" s="1"/>
  <c r="W49" i="86"/>
  <c r="AH46" i="87"/>
  <c r="AQ46" i="87" s="1"/>
  <c r="AR49" i="47"/>
  <c r="AN46" i="16"/>
  <c r="AI46" i="16"/>
  <c r="AN43" i="101"/>
  <c r="Z45" i="52"/>
  <c r="W45" i="43"/>
  <c r="AR49" i="89"/>
  <c r="AN46" i="83"/>
  <c r="AH50" i="47"/>
  <c r="AQ50" i="47" s="1"/>
  <c r="AR45" i="104"/>
  <c r="AI46" i="48"/>
  <c r="AN46" i="48"/>
  <c r="Z46" i="82"/>
  <c r="AH46" i="93"/>
  <c r="AQ46" i="93" s="1"/>
  <c r="AH48" i="94"/>
  <c r="AQ48" i="94" s="1"/>
  <c r="AN45" i="91"/>
  <c r="AI45" i="91"/>
  <c r="Y45" i="99"/>
  <c r="X45" i="99"/>
  <c r="Y47" i="32"/>
  <c r="X47" i="32"/>
  <c r="AR45" i="44"/>
  <c r="AN49" i="100"/>
  <c r="AI49" i="100"/>
  <c r="AR47" i="86"/>
  <c r="Y47" i="16"/>
  <c r="X47" i="16"/>
  <c r="AE46" i="55"/>
  <c r="AF46" i="55"/>
  <c r="AO46" i="55" s="1"/>
  <c r="AG46" i="55"/>
  <c r="AP46" i="55" s="1"/>
  <c r="W47" i="55"/>
  <c r="AR45" i="35"/>
  <c r="AG50" i="41"/>
  <c r="AP50" i="41" s="1"/>
  <c r="AE50" i="41"/>
  <c r="AF50" i="41"/>
  <c r="AO50" i="41" s="1"/>
  <c r="W51" i="41"/>
  <c r="Y46" i="102"/>
  <c r="X46" i="102"/>
  <c r="Z46" i="87"/>
  <c r="AR45" i="93"/>
  <c r="Y47" i="49"/>
  <c r="X47" i="49"/>
  <c r="AH48" i="18"/>
  <c r="AQ48" i="18" s="1"/>
  <c r="AR44" i="52"/>
  <c r="AR45" i="87"/>
  <c r="AH50" i="89"/>
  <c r="AQ50" i="89" s="1"/>
  <c r="Y45" i="20"/>
  <c r="X45" i="20"/>
  <c r="AR45" i="42"/>
  <c r="AR44" i="50"/>
  <c r="Y46" i="90"/>
  <c r="X46" i="90"/>
  <c r="AR47" i="97"/>
  <c r="AR45" i="84"/>
  <c r="Z46" i="93"/>
  <c r="Z48" i="94"/>
  <c r="AN47" i="13"/>
  <c r="AH46" i="103"/>
  <c r="AQ46" i="103" s="1"/>
  <c r="AR47" i="15"/>
  <c r="AH46" i="88"/>
  <c r="AQ46" i="88" s="1"/>
  <c r="Z46" i="103"/>
  <c r="AR44" i="54"/>
  <c r="Y50" i="100"/>
  <c r="X50" i="100"/>
  <c r="AH46" i="42"/>
  <c r="AQ46" i="42" s="1"/>
  <c r="AR44" i="92"/>
  <c r="AH48" i="98"/>
  <c r="AQ48" i="98" s="1"/>
  <c r="AR45" i="82"/>
  <c r="AH45" i="92"/>
  <c r="AQ45" i="92" s="1"/>
  <c r="AH46" i="55"/>
  <c r="AQ46" i="55" s="1"/>
  <c r="Y45" i="10"/>
  <c r="X45" i="10"/>
  <c r="AR45" i="103"/>
  <c r="Z50" i="89"/>
  <c r="AN44" i="20"/>
  <c r="AI44" i="20"/>
  <c r="Z50" i="47"/>
  <c r="AR43" i="43"/>
  <c r="Y46" i="11"/>
  <c r="X46" i="11"/>
  <c r="AH48" i="15"/>
  <c r="AQ48" i="15" s="1"/>
  <c r="Y48" i="13"/>
  <c r="X48" i="13"/>
  <c r="AN46" i="32"/>
  <c r="AG48" i="15" l="1"/>
  <c r="AP48" i="15" s="1"/>
  <c r="AG46" i="44"/>
  <c r="AP46" i="44" s="1"/>
  <c r="AI44" i="99"/>
  <c r="AF46" i="85"/>
  <c r="AO46" i="85" s="1"/>
  <c r="AG46" i="85"/>
  <c r="AP46" i="85" s="1"/>
  <c r="W47" i="85"/>
  <c r="AE46" i="85"/>
  <c r="AI46" i="83"/>
  <c r="AI43" i="101"/>
  <c r="AG48" i="98"/>
  <c r="AP48" i="98" s="1"/>
  <c r="AG48" i="97"/>
  <c r="AP48" i="97" s="1"/>
  <c r="AF48" i="97"/>
  <c r="AO48" i="97" s="1"/>
  <c r="Y47" i="83"/>
  <c r="W47" i="45"/>
  <c r="W49" i="97"/>
  <c r="Y49" i="97" s="1"/>
  <c r="W49" i="98"/>
  <c r="AE48" i="98"/>
  <c r="AG46" i="45"/>
  <c r="AP46" i="45" s="1"/>
  <c r="AI47" i="13"/>
  <c r="AR47" i="13" s="1"/>
  <c r="AN44" i="99"/>
  <c r="W46" i="92"/>
  <c r="AG45" i="92"/>
  <c r="AP45" i="92" s="1"/>
  <c r="AE45" i="92"/>
  <c r="AF45" i="92"/>
  <c r="AO45" i="92" s="1"/>
  <c r="AE44" i="43"/>
  <c r="AN44" i="43" s="1"/>
  <c r="AG48" i="86"/>
  <c r="AP48" i="86" s="1"/>
  <c r="W47" i="42"/>
  <c r="AE46" i="42"/>
  <c r="Z45" i="20"/>
  <c r="AE48" i="86"/>
  <c r="X44" i="101"/>
  <c r="AH44" i="101" s="1"/>
  <c r="AQ44" i="101" s="1"/>
  <c r="W46" i="50"/>
  <c r="AG44" i="43"/>
  <c r="AP44" i="43" s="1"/>
  <c r="AG46" i="42"/>
  <c r="AP46" i="42" s="1"/>
  <c r="AF48" i="15"/>
  <c r="AO48" i="15" s="1"/>
  <c r="AI46" i="32"/>
  <c r="AR46" i="32" s="1"/>
  <c r="W47" i="44"/>
  <c r="Y47" i="44" s="1"/>
  <c r="AF46" i="44"/>
  <c r="AO46" i="44" s="1"/>
  <c r="W49" i="15"/>
  <c r="AE48" i="53"/>
  <c r="Z48" i="13"/>
  <c r="W49" i="13" s="1"/>
  <c r="Z45" i="10"/>
  <c r="AG45" i="10" s="1"/>
  <c r="AP45" i="10" s="1"/>
  <c r="Z46" i="102"/>
  <c r="AF46" i="102" s="1"/>
  <c r="AO46" i="102" s="1"/>
  <c r="AF46" i="96"/>
  <c r="AO46" i="96" s="1"/>
  <c r="AG46" i="84"/>
  <c r="AP46" i="84" s="1"/>
  <c r="W47" i="84"/>
  <c r="AF46" i="88"/>
  <c r="AO46" i="88" s="1"/>
  <c r="W47" i="96"/>
  <c r="Y47" i="96" s="1"/>
  <c r="Y49" i="46"/>
  <c r="X49" i="46"/>
  <c r="AH49" i="46" s="1"/>
  <c r="AQ49" i="46" s="1"/>
  <c r="AG46" i="88"/>
  <c r="AP46" i="88" s="1"/>
  <c r="AG45" i="50"/>
  <c r="AP45" i="50" s="1"/>
  <c r="AN48" i="46"/>
  <c r="AI48" i="46"/>
  <c r="AR48" i="46" s="1"/>
  <c r="AE46" i="88"/>
  <c r="AN46" i="88" s="1"/>
  <c r="AE46" i="84"/>
  <c r="W49" i="53"/>
  <c r="AF45" i="50"/>
  <c r="AO45" i="50" s="1"/>
  <c r="AG48" i="53"/>
  <c r="AP48" i="53" s="1"/>
  <c r="Z47" i="49"/>
  <c r="AG47" i="49" s="1"/>
  <c r="AP47" i="49" s="1"/>
  <c r="Z47" i="83"/>
  <c r="AF47" i="83" s="1"/>
  <c r="AO47" i="83" s="1"/>
  <c r="Z47" i="48"/>
  <c r="AG47" i="48" s="1"/>
  <c r="AP47" i="48" s="1"/>
  <c r="Z50" i="100"/>
  <c r="AE50" i="100" s="1"/>
  <c r="Z47" i="32"/>
  <c r="AE47" i="32" s="1"/>
  <c r="AE50" i="47"/>
  <c r="W51" i="47"/>
  <c r="AF50" i="47"/>
  <c r="AO50" i="47" s="1"/>
  <c r="AG50" i="47"/>
  <c r="AP50" i="47" s="1"/>
  <c r="Y46" i="92"/>
  <c r="X46" i="92"/>
  <c r="Y46" i="50"/>
  <c r="X46" i="50"/>
  <c r="AH46" i="11"/>
  <c r="AQ46" i="11" s="1"/>
  <c r="W47" i="87"/>
  <c r="AG46" i="87"/>
  <c r="AP46" i="87" s="1"/>
  <c r="AF46" i="87"/>
  <c r="AO46" i="87" s="1"/>
  <c r="AE46" i="87"/>
  <c r="AI50" i="41"/>
  <c r="AN50" i="41"/>
  <c r="AH45" i="99"/>
  <c r="AQ45" i="99" s="1"/>
  <c r="W47" i="82"/>
  <c r="AF46" i="82"/>
  <c r="AO46" i="82" s="1"/>
  <c r="AE46" i="82"/>
  <c r="AG46" i="82"/>
  <c r="AP46" i="82" s="1"/>
  <c r="AR46" i="83"/>
  <c r="AN46" i="96"/>
  <c r="AI46" i="96"/>
  <c r="AN45" i="92"/>
  <c r="AF46" i="104"/>
  <c r="AO46" i="104" s="1"/>
  <c r="AG46" i="104"/>
  <c r="AP46" i="104" s="1"/>
  <c r="AE46" i="104"/>
  <c r="W47" i="104"/>
  <c r="Y49" i="98"/>
  <c r="X49" i="98"/>
  <c r="AI46" i="42"/>
  <c r="AN46" i="42"/>
  <c r="AN46" i="51"/>
  <c r="AI46" i="51"/>
  <c r="AN46" i="45"/>
  <c r="AI46" i="45"/>
  <c r="Y47" i="84"/>
  <c r="X47" i="84"/>
  <c r="AH47" i="83"/>
  <c r="AQ47" i="83" s="1"/>
  <c r="Z46" i="11"/>
  <c r="AH45" i="10"/>
  <c r="AQ45" i="10" s="1"/>
  <c r="W49" i="94"/>
  <c r="AG48" i="94"/>
  <c r="AP48" i="94" s="1"/>
  <c r="AF48" i="94"/>
  <c r="AO48" i="94" s="1"/>
  <c r="AE48" i="94"/>
  <c r="AH47" i="49"/>
  <c r="AQ47" i="49" s="1"/>
  <c r="AH46" i="102"/>
  <c r="AQ46" i="102" s="1"/>
  <c r="AI46" i="55"/>
  <c r="AN46" i="55"/>
  <c r="AR49" i="100"/>
  <c r="Z45" i="99"/>
  <c r="AE45" i="52"/>
  <c r="AF45" i="52"/>
  <c r="AO45" i="52" s="1"/>
  <c r="AG45" i="52"/>
  <c r="AP45" i="52" s="1"/>
  <c r="W46" i="52"/>
  <c r="AR43" i="101"/>
  <c r="AN48" i="98"/>
  <c r="AI48" i="98"/>
  <c r="AE46" i="35"/>
  <c r="AF46" i="35"/>
  <c r="AO46" i="35" s="1"/>
  <c r="AG46" i="35"/>
  <c r="AP46" i="35" s="1"/>
  <c r="W47" i="35"/>
  <c r="Y49" i="105"/>
  <c r="X49" i="105"/>
  <c r="Y49" i="15"/>
  <c r="X49" i="15"/>
  <c r="Y49" i="18"/>
  <c r="X49" i="18"/>
  <c r="Z49" i="18" s="1"/>
  <c r="Y49" i="53"/>
  <c r="X49" i="53"/>
  <c r="W48" i="32"/>
  <c r="W47" i="93"/>
  <c r="AG46" i="93"/>
  <c r="AP46" i="93" s="1"/>
  <c r="AF46" i="93"/>
  <c r="AO46" i="93" s="1"/>
  <c r="AE46" i="93"/>
  <c r="W48" i="49"/>
  <c r="AH47" i="16"/>
  <c r="AQ47" i="16" s="1"/>
  <c r="Y47" i="88"/>
  <c r="X47" i="88"/>
  <c r="AR46" i="48"/>
  <c r="AN48" i="97"/>
  <c r="AI48" i="97"/>
  <c r="AR46" i="16"/>
  <c r="AH46" i="91"/>
  <c r="AQ46" i="91" s="1"/>
  <c r="AE45" i="54"/>
  <c r="AF45" i="54"/>
  <c r="AO45" i="54" s="1"/>
  <c r="AG45" i="54"/>
  <c r="AP45" i="54" s="1"/>
  <c r="W46" i="54"/>
  <c r="AR45" i="102"/>
  <c r="AH47" i="48"/>
  <c r="AQ47" i="48" s="1"/>
  <c r="AN48" i="15"/>
  <c r="AI48" i="15"/>
  <c r="AN48" i="18"/>
  <c r="AI48" i="18"/>
  <c r="AN45" i="50"/>
  <c r="AF44" i="95"/>
  <c r="AO44" i="95" s="1"/>
  <c r="W45" i="95"/>
  <c r="AG44" i="95"/>
  <c r="AP44" i="95" s="1"/>
  <c r="AE44" i="95"/>
  <c r="AR46" i="49"/>
  <c r="Y47" i="45"/>
  <c r="X47" i="45"/>
  <c r="AF50" i="89"/>
  <c r="AO50" i="89" s="1"/>
  <c r="AE50" i="89"/>
  <c r="AG50" i="89"/>
  <c r="AP50" i="89" s="1"/>
  <c r="W51" i="89"/>
  <c r="AE45" i="10"/>
  <c r="W46" i="10"/>
  <c r="AF45" i="10"/>
  <c r="AO45" i="10" s="1"/>
  <c r="AH46" i="90"/>
  <c r="AQ46" i="90" s="1"/>
  <c r="Z47" i="16"/>
  <c r="AH47" i="32"/>
  <c r="AQ47" i="32" s="1"/>
  <c r="AR45" i="91"/>
  <c r="Y45" i="43"/>
  <c r="X45" i="43"/>
  <c r="Y49" i="86"/>
  <c r="X49" i="86"/>
  <c r="AR44" i="10"/>
  <c r="Z46" i="91"/>
  <c r="Y47" i="51"/>
  <c r="X47" i="51"/>
  <c r="AF47" i="48"/>
  <c r="AO47" i="48" s="1"/>
  <c r="AR45" i="11"/>
  <c r="AN46" i="84"/>
  <c r="AI46" i="84"/>
  <c r="W51" i="100"/>
  <c r="AG50" i="100"/>
  <c r="AP50" i="100" s="1"/>
  <c r="AF50" i="100"/>
  <c r="AO50" i="100" s="1"/>
  <c r="AG45" i="20"/>
  <c r="AP45" i="20" s="1"/>
  <c r="AF45" i="20"/>
  <c r="AO45" i="20" s="1"/>
  <c r="AE45" i="20"/>
  <c r="W46" i="20"/>
  <c r="Y47" i="42"/>
  <c r="X47" i="42"/>
  <c r="AR44" i="20"/>
  <c r="W47" i="103"/>
  <c r="AG46" i="103"/>
  <c r="AP46" i="103" s="1"/>
  <c r="AF46" i="103"/>
  <c r="AO46" i="103" s="1"/>
  <c r="AE46" i="103"/>
  <c r="AH48" i="13"/>
  <c r="AQ48" i="13" s="1"/>
  <c r="AH50" i="100"/>
  <c r="AQ50" i="100" s="1"/>
  <c r="Z46" i="90"/>
  <c r="AH45" i="20"/>
  <c r="AQ45" i="20" s="1"/>
  <c r="Y51" i="41"/>
  <c r="X51" i="41"/>
  <c r="Y47" i="55"/>
  <c r="X47" i="55"/>
  <c r="AN48" i="86"/>
  <c r="AI48" i="86"/>
  <c r="AR44" i="99"/>
  <c r="AR45" i="90"/>
  <c r="AN48" i="105"/>
  <c r="AI48" i="105"/>
  <c r="AN48" i="53"/>
  <c r="AN46" i="44"/>
  <c r="AI46" i="44"/>
  <c r="Y47" i="85" l="1"/>
  <c r="X47" i="85"/>
  <c r="AH47" i="85" s="1"/>
  <c r="AQ47" i="85" s="1"/>
  <c r="Z47" i="85"/>
  <c r="AN46" i="85"/>
  <c r="AI46" i="85"/>
  <c r="AR46" i="85" s="1"/>
  <c r="Z44" i="101"/>
  <c r="AE46" i="102"/>
  <c r="X47" i="44"/>
  <c r="AG46" i="102"/>
  <c r="AP46" i="102" s="1"/>
  <c r="AI44" i="43"/>
  <c r="W47" i="102"/>
  <c r="X47" i="102" s="1"/>
  <c r="AI45" i="92"/>
  <c r="AF48" i="13"/>
  <c r="AO48" i="13" s="1"/>
  <c r="X49" i="97"/>
  <c r="AG48" i="13"/>
  <c r="AP48" i="13" s="1"/>
  <c r="AE48" i="13"/>
  <c r="W48" i="83"/>
  <c r="X48" i="83" s="1"/>
  <c r="Z51" i="41"/>
  <c r="W52" i="41" s="1"/>
  <c r="Z49" i="46"/>
  <c r="AE49" i="46" s="1"/>
  <c r="AG47" i="83"/>
  <c r="AP47" i="83" s="1"/>
  <c r="AF49" i="46"/>
  <c r="AO49" i="46" s="1"/>
  <c r="AG49" i="46"/>
  <c r="AP49" i="46" s="1"/>
  <c r="W50" i="46"/>
  <c r="Z45" i="43"/>
  <c r="W46" i="43" s="1"/>
  <c r="AG47" i="32"/>
  <c r="AP47" i="32" s="1"/>
  <c r="X47" i="96"/>
  <c r="Z47" i="96" s="1"/>
  <c r="AG47" i="96" s="1"/>
  <c r="AP47" i="96" s="1"/>
  <c r="AF47" i="32"/>
  <c r="AO47" i="32" s="1"/>
  <c r="AI46" i="88"/>
  <c r="AR46" i="88" s="1"/>
  <c r="AF47" i="49"/>
  <c r="AO47" i="49" s="1"/>
  <c r="AE47" i="49"/>
  <c r="AN47" i="49" s="1"/>
  <c r="AI48" i="53"/>
  <c r="AI45" i="50"/>
  <c r="AR45" i="50" s="1"/>
  <c r="AE47" i="48"/>
  <c r="AN47" i="48" s="1"/>
  <c r="AE47" i="83"/>
  <c r="AI47" i="83" s="1"/>
  <c r="Z49" i="86"/>
  <c r="AF49" i="86" s="1"/>
  <c r="AO49" i="86" s="1"/>
  <c r="Z47" i="88"/>
  <c r="AE47" i="88" s="1"/>
  <c r="W48" i="48"/>
  <c r="Z47" i="55"/>
  <c r="AG47" i="55" s="1"/>
  <c r="AP47" i="55" s="1"/>
  <c r="Z49" i="15"/>
  <c r="Z47" i="42"/>
  <c r="AG47" i="42" s="1"/>
  <c r="AP47" i="42" s="1"/>
  <c r="Z47" i="51"/>
  <c r="AE47" i="51" s="1"/>
  <c r="Z47" i="45"/>
  <c r="AE47" i="45" s="1"/>
  <c r="Z47" i="44"/>
  <c r="W48" i="44" s="1"/>
  <c r="Y47" i="103"/>
  <c r="X47" i="103"/>
  <c r="AH47" i="51"/>
  <c r="AQ47" i="51" s="1"/>
  <c r="AH45" i="43"/>
  <c r="AQ45" i="43" s="1"/>
  <c r="AE47" i="16"/>
  <c r="W48" i="16"/>
  <c r="AF47" i="16"/>
  <c r="AO47" i="16" s="1"/>
  <c r="AG47" i="16"/>
  <c r="AP47" i="16" s="1"/>
  <c r="AI45" i="10"/>
  <c r="AN45" i="10"/>
  <c r="Y45" i="95"/>
  <c r="X45" i="95"/>
  <c r="AH47" i="44"/>
  <c r="AQ47" i="44" s="1"/>
  <c r="AR48" i="97"/>
  <c r="AN47" i="32"/>
  <c r="Y46" i="52"/>
  <c r="X46" i="52"/>
  <c r="Y49" i="94"/>
  <c r="X49" i="94"/>
  <c r="AH47" i="84"/>
  <c r="AQ47" i="84" s="1"/>
  <c r="AI46" i="104"/>
  <c r="AN46" i="104"/>
  <c r="AN46" i="82"/>
  <c r="AI46" i="82"/>
  <c r="AR50" i="41"/>
  <c r="AH49" i="97"/>
  <c r="AQ49" i="97" s="1"/>
  <c r="AI50" i="47"/>
  <c r="AN50" i="47"/>
  <c r="AR48" i="18"/>
  <c r="Y51" i="100"/>
  <c r="X51" i="100"/>
  <c r="Y48" i="48"/>
  <c r="X48" i="48"/>
  <c r="Y51" i="89"/>
  <c r="X51" i="89"/>
  <c r="AG47" i="44"/>
  <c r="AP47" i="44" s="1"/>
  <c r="AI45" i="54"/>
  <c r="AN45" i="54"/>
  <c r="Y48" i="49"/>
  <c r="X48" i="49"/>
  <c r="AH49" i="53"/>
  <c r="AQ49" i="53" s="1"/>
  <c r="AH49" i="105"/>
  <c r="AQ49" i="105" s="1"/>
  <c r="AI46" i="35"/>
  <c r="AN46" i="35"/>
  <c r="Z47" i="84"/>
  <c r="AR46" i="42"/>
  <c r="AR44" i="43"/>
  <c r="AN46" i="87"/>
  <c r="AI46" i="87"/>
  <c r="AH46" i="50"/>
  <c r="AQ46" i="50" s="1"/>
  <c r="Z49" i="97"/>
  <c r="AH47" i="55"/>
  <c r="AQ47" i="55" s="1"/>
  <c r="W50" i="15"/>
  <c r="AE49" i="15"/>
  <c r="AG49" i="15"/>
  <c r="AP49" i="15" s="1"/>
  <c r="AF49" i="15"/>
  <c r="AO49" i="15" s="1"/>
  <c r="Y47" i="104"/>
  <c r="X47" i="104"/>
  <c r="Y51" i="47"/>
  <c r="X51" i="47"/>
  <c r="AR48" i="53"/>
  <c r="W47" i="90"/>
  <c r="AG46" i="90"/>
  <c r="AP46" i="90" s="1"/>
  <c r="AF46" i="90"/>
  <c r="AO46" i="90" s="1"/>
  <c r="AE46" i="90"/>
  <c r="Y46" i="20"/>
  <c r="X46" i="20"/>
  <c r="AF47" i="96"/>
  <c r="AO47" i="96" s="1"/>
  <c r="AR48" i="86"/>
  <c r="AN46" i="103"/>
  <c r="AI46" i="103"/>
  <c r="AI45" i="20"/>
  <c r="AN45" i="20"/>
  <c r="AN50" i="100"/>
  <c r="AI50" i="100"/>
  <c r="Y47" i="93"/>
  <c r="X47" i="93"/>
  <c r="Z49" i="105"/>
  <c r="AR48" i="98"/>
  <c r="AH49" i="98"/>
  <c r="AQ49" i="98" s="1"/>
  <c r="Y47" i="82"/>
  <c r="X47" i="82"/>
  <c r="Z46" i="50"/>
  <c r="AH47" i="45"/>
  <c r="AQ47" i="45" s="1"/>
  <c r="AN48" i="13"/>
  <c r="AN46" i="93"/>
  <c r="AI46" i="93"/>
  <c r="AF49" i="18"/>
  <c r="AO49" i="18" s="1"/>
  <c r="AG49" i="18"/>
  <c r="AP49" i="18" s="1"/>
  <c r="AE49" i="18"/>
  <c r="W50" i="18"/>
  <c r="AF45" i="43"/>
  <c r="AO45" i="43" s="1"/>
  <c r="AR48" i="105"/>
  <c r="AH51" i="41"/>
  <c r="AQ51" i="41" s="1"/>
  <c r="AR46" i="84"/>
  <c r="W47" i="91"/>
  <c r="AF46" i="91"/>
  <c r="AO46" i="91" s="1"/>
  <c r="AG46" i="91"/>
  <c r="AP46" i="91" s="1"/>
  <c r="AE46" i="91"/>
  <c r="AH49" i="86"/>
  <c r="AQ49" i="86" s="1"/>
  <c r="AI50" i="89"/>
  <c r="AN50" i="89"/>
  <c r="AN46" i="102"/>
  <c r="AI46" i="102"/>
  <c r="Y48" i="32"/>
  <c r="X48" i="32"/>
  <c r="Z49" i="53"/>
  <c r="AI45" i="52"/>
  <c r="AN45" i="52"/>
  <c r="AN48" i="94"/>
  <c r="AI48" i="94"/>
  <c r="W47" i="11"/>
  <c r="AG46" i="11"/>
  <c r="AP46" i="11" s="1"/>
  <c r="AF46" i="11"/>
  <c r="AO46" i="11" s="1"/>
  <c r="AE46" i="11"/>
  <c r="AR46" i="45"/>
  <c r="AF44" i="101"/>
  <c r="AO44" i="101" s="1"/>
  <c r="W45" i="101"/>
  <c r="AE44" i="101"/>
  <c r="AG44" i="101"/>
  <c r="AP44" i="101" s="1"/>
  <c r="Z49" i="98"/>
  <c r="AH46" i="92"/>
  <c r="AQ46" i="92" s="1"/>
  <c r="Y46" i="10"/>
  <c r="X46" i="10"/>
  <c r="AR46" i="96"/>
  <c r="AR46" i="44"/>
  <c r="AF51" i="41"/>
  <c r="AO51" i="41" s="1"/>
  <c r="AH47" i="42"/>
  <c r="AQ47" i="42" s="1"/>
  <c r="AI47" i="48"/>
  <c r="AI44" i="95"/>
  <c r="AN44" i="95"/>
  <c r="Y49" i="13"/>
  <c r="X49" i="13"/>
  <c r="AR48" i="15"/>
  <c r="Y46" i="54"/>
  <c r="X46" i="54"/>
  <c r="AH47" i="88"/>
  <c r="AQ47" i="88" s="1"/>
  <c r="AH49" i="18"/>
  <c r="AQ49" i="18" s="1"/>
  <c r="AH49" i="15"/>
  <c r="AQ49" i="15" s="1"/>
  <c r="Y47" i="35"/>
  <c r="X47" i="35"/>
  <c r="W46" i="99"/>
  <c r="AG45" i="99"/>
  <c r="AP45" i="99" s="1"/>
  <c r="AF45" i="99"/>
  <c r="AO45" i="99" s="1"/>
  <c r="AE45" i="99"/>
  <c r="AR46" i="55"/>
  <c r="AR46" i="51"/>
  <c r="AR45" i="92"/>
  <c r="Y47" i="87"/>
  <c r="X47" i="87"/>
  <c r="Z46" i="92"/>
  <c r="W48" i="85" l="1"/>
  <c r="AG47" i="85"/>
  <c r="AP47" i="85" s="1"/>
  <c r="AE47" i="85"/>
  <c r="AF47" i="85"/>
  <c r="AO47" i="85" s="1"/>
  <c r="AN47" i="83"/>
  <c r="AF47" i="42"/>
  <c r="AO47" i="42" s="1"/>
  <c r="AE47" i="42"/>
  <c r="Y47" i="102"/>
  <c r="Y48" i="83"/>
  <c r="Z46" i="54"/>
  <c r="W47" i="54" s="1"/>
  <c r="AG51" i="41"/>
  <c r="AP51" i="41" s="1"/>
  <c r="AE47" i="96"/>
  <c r="W48" i="96"/>
  <c r="AE51" i="41"/>
  <c r="AH47" i="96"/>
  <c r="AQ47" i="96" s="1"/>
  <c r="AE47" i="55"/>
  <c r="AI47" i="55" s="1"/>
  <c r="AI48" i="13"/>
  <c r="AE47" i="44"/>
  <c r="AI47" i="32"/>
  <c r="W48" i="55"/>
  <c r="AF47" i="55"/>
  <c r="AO47" i="55" s="1"/>
  <c r="AN49" i="46"/>
  <c r="AI49" i="46"/>
  <c r="AR49" i="46" s="1"/>
  <c r="AI47" i="49"/>
  <c r="AR47" i="49" s="1"/>
  <c r="AG45" i="43"/>
  <c r="AP45" i="43" s="1"/>
  <c r="W50" i="86"/>
  <c r="Y50" i="86" s="1"/>
  <c r="Y50" i="46"/>
  <c r="X50" i="46"/>
  <c r="AE45" i="43"/>
  <c r="AG47" i="88"/>
  <c r="AP47" i="88" s="1"/>
  <c r="AE49" i="86"/>
  <c r="W48" i="45"/>
  <c r="Y48" i="45" s="1"/>
  <c r="AG49" i="86"/>
  <c r="AP49" i="86" s="1"/>
  <c r="W48" i="88"/>
  <c r="X48" i="88" s="1"/>
  <c r="AG47" i="45"/>
  <c r="AP47" i="45" s="1"/>
  <c r="Z46" i="10"/>
  <c r="AE46" i="10" s="1"/>
  <c r="W48" i="42"/>
  <c r="Y48" i="42" s="1"/>
  <c r="AF47" i="88"/>
  <c r="AO47" i="88" s="1"/>
  <c r="AF47" i="44"/>
  <c r="AO47" i="44" s="1"/>
  <c r="AG47" i="51"/>
  <c r="AP47" i="51" s="1"/>
  <c r="AF47" i="45"/>
  <c r="AO47" i="45" s="1"/>
  <c r="W48" i="51"/>
  <c r="X48" i="51" s="1"/>
  <c r="AF47" i="51"/>
  <c r="AO47" i="51" s="1"/>
  <c r="Z47" i="82"/>
  <c r="AF47" i="82" s="1"/>
  <c r="AO47" i="82" s="1"/>
  <c r="Z51" i="100"/>
  <c r="AE51" i="100" s="1"/>
  <c r="Z46" i="52"/>
  <c r="AE46" i="52" s="1"/>
  <c r="Z47" i="93"/>
  <c r="W48" i="93" s="1"/>
  <c r="Z45" i="95"/>
  <c r="AG45" i="95" s="1"/>
  <c r="AP45" i="95" s="1"/>
  <c r="Z48" i="83"/>
  <c r="AE48" i="83" s="1"/>
  <c r="Z49" i="13"/>
  <c r="W50" i="13" s="1"/>
  <c r="Z51" i="47"/>
  <c r="AF51" i="47" s="1"/>
  <c r="AO51" i="47" s="1"/>
  <c r="AI46" i="11"/>
  <c r="AN46" i="11"/>
  <c r="AR46" i="102"/>
  <c r="AR46" i="93"/>
  <c r="AR48" i="13"/>
  <c r="AR46" i="103"/>
  <c r="Y48" i="44"/>
  <c r="X48" i="44"/>
  <c r="AH51" i="100"/>
  <c r="AQ51" i="100" s="1"/>
  <c r="AN47" i="16"/>
  <c r="AI47" i="16"/>
  <c r="AN47" i="55"/>
  <c r="AR47" i="48"/>
  <c r="AH47" i="87"/>
  <c r="AQ47" i="87" s="1"/>
  <c r="Y46" i="99"/>
  <c r="X46" i="99"/>
  <c r="Z47" i="87"/>
  <c r="AH47" i="35"/>
  <c r="AQ47" i="35" s="1"/>
  <c r="AI44" i="101"/>
  <c r="AN44" i="101"/>
  <c r="AR45" i="52"/>
  <c r="Y47" i="91"/>
  <c r="X47" i="91"/>
  <c r="Y48" i="96"/>
  <c r="X48" i="96"/>
  <c r="AH48" i="83"/>
  <c r="AQ48" i="83" s="1"/>
  <c r="AR46" i="87"/>
  <c r="W48" i="84"/>
  <c r="AG47" i="84"/>
  <c r="AP47" i="84" s="1"/>
  <c r="AF47" i="84"/>
  <c r="AO47" i="84" s="1"/>
  <c r="AE47" i="84"/>
  <c r="AR45" i="54"/>
  <c r="AR46" i="82"/>
  <c r="AH49" i="94"/>
  <c r="AQ49" i="94" s="1"/>
  <c r="AH47" i="103"/>
  <c r="AQ47" i="103" s="1"/>
  <c r="AN49" i="86"/>
  <c r="AH49" i="13"/>
  <c r="AQ49" i="13" s="1"/>
  <c r="AF49" i="98"/>
  <c r="AO49" i="98" s="1"/>
  <c r="AG49" i="98"/>
  <c r="AP49" i="98" s="1"/>
  <c r="AE49" i="98"/>
  <c r="W50" i="98"/>
  <c r="Y52" i="41"/>
  <c r="X52" i="41"/>
  <c r="Y46" i="43"/>
  <c r="X46" i="43"/>
  <c r="Y50" i="18"/>
  <c r="X50" i="18"/>
  <c r="W50" i="105"/>
  <c r="AG49" i="105"/>
  <c r="AP49" i="105" s="1"/>
  <c r="AF49" i="105"/>
  <c r="AO49" i="105" s="1"/>
  <c r="AE49" i="105"/>
  <c r="AR50" i="100"/>
  <c r="AH46" i="20"/>
  <c r="AQ46" i="20" s="1"/>
  <c r="Y47" i="90"/>
  <c r="X47" i="90"/>
  <c r="AH47" i="104"/>
  <c r="AQ47" i="104" s="1"/>
  <c r="AG48" i="83"/>
  <c r="AP48" i="83" s="1"/>
  <c r="AH51" i="89"/>
  <c r="AQ51" i="89" s="1"/>
  <c r="AN47" i="51"/>
  <c r="AI47" i="42"/>
  <c r="AN47" i="42"/>
  <c r="Z49" i="94"/>
  <c r="AR47" i="32"/>
  <c r="AR45" i="10"/>
  <c r="Z47" i="103"/>
  <c r="AF46" i="92"/>
  <c r="AO46" i="92" s="1"/>
  <c r="AE46" i="92"/>
  <c r="AG46" i="92"/>
  <c r="AP46" i="92" s="1"/>
  <c r="W47" i="92"/>
  <c r="AF46" i="54"/>
  <c r="AO46" i="54" s="1"/>
  <c r="AG46" i="54"/>
  <c r="AP46" i="54" s="1"/>
  <c r="AF46" i="10"/>
  <c r="AO46" i="10" s="1"/>
  <c r="AH47" i="82"/>
  <c r="AQ47" i="82" s="1"/>
  <c r="AG47" i="93"/>
  <c r="AP47" i="93" s="1"/>
  <c r="AF47" i="93"/>
  <c r="AO47" i="93" s="1"/>
  <c r="AR45" i="20"/>
  <c r="AN46" i="90"/>
  <c r="AI46" i="90"/>
  <c r="AH51" i="47"/>
  <c r="AQ51" i="47" s="1"/>
  <c r="AE49" i="53"/>
  <c r="W50" i="53"/>
  <c r="AF49" i="53"/>
  <c r="AO49" i="53" s="1"/>
  <c r="AG49" i="53"/>
  <c r="AP49" i="53" s="1"/>
  <c r="AR44" i="95"/>
  <c r="Y47" i="11"/>
  <c r="X47" i="11"/>
  <c r="AH48" i="32"/>
  <c r="AQ48" i="32" s="1"/>
  <c r="AR50" i="89"/>
  <c r="AI49" i="18"/>
  <c r="AN49" i="18"/>
  <c r="AN47" i="88"/>
  <c r="Z46" i="20"/>
  <c r="Z47" i="104"/>
  <c r="AN49" i="15"/>
  <c r="AI49" i="15"/>
  <c r="AR46" i="35"/>
  <c r="AH48" i="49"/>
  <c r="AQ48" i="49" s="1"/>
  <c r="Z51" i="89"/>
  <c r="AH48" i="48"/>
  <c r="AQ48" i="48" s="1"/>
  <c r="AH47" i="102"/>
  <c r="AQ47" i="102" s="1"/>
  <c r="Y48" i="55"/>
  <c r="X48" i="55"/>
  <c r="Y48" i="16"/>
  <c r="X48" i="16"/>
  <c r="AR47" i="83"/>
  <c r="Y45" i="101"/>
  <c r="X45" i="101"/>
  <c r="AN45" i="99"/>
  <c r="AI45" i="99"/>
  <c r="Z47" i="35"/>
  <c r="AH46" i="54"/>
  <c r="AQ46" i="54" s="1"/>
  <c r="AH46" i="10"/>
  <c r="AQ46" i="10" s="1"/>
  <c r="AR48" i="94"/>
  <c r="Z48" i="32"/>
  <c r="AN46" i="91"/>
  <c r="AI46" i="91"/>
  <c r="AE46" i="50"/>
  <c r="AF46" i="50"/>
  <c r="AO46" i="50" s="1"/>
  <c r="AG46" i="50"/>
  <c r="AP46" i="50" s="1"/>
  <c r="W47" i="50"/>
  <c r="AH47" i="93"/>
  <c r="AQ47" i="93" s="1"/>
  <c r="AN47" i="96"/>
  <c r="AI47" i="96"/>
  <c r="Y50" i="15"/>
  <c r="X50" i="15"/>
  <c r="W50" i="97"/>
  <c r="AF49" i="97"/>
  <c r="AO49" i="97" s="1"/>
  <c r="AE49" i="97"/>
  <c r="AG49" i="97"/>
  <c r="AP49" i="97" s="1"/>
  <c r="Z48" i="49"/>
  <c r="Z48" i="48"/>
  <c r="AR50" i="47"/>
  <c r="AR46" i="104"/>
  <c r="AH46" i="52"/>
  <c r="AQ46" i="52" s="1"/>
  <c r="Z47" i="102"/>
  <c r="AH45" i="95"/>
  <c r="AQ45" i="95" s="1"/>
  <c r="AN47" i="45"/>
  <c r="AN47" i="85" l="1"/>
  <c r="AI47" i="85"/>
  <c r="AR47" i="85" s="1"/>
  <c r="AI51" i="41"/>
  <c r="Y48" i="85"/>
  <c r="X48" i="85"/>
  <c r="AH48" i="85" s="1"/>
  <c r="AQ48" i="85" s="1"/>
  <c r="AI47" i="51"/>
  <c r="AE46" i="54"/>
  <c r="Y48" i="88"/>
  <c r="AI47" i="44"/>
  <c r="AR47" i="44" s="1"/>
  <c r="AI49" i="86"/>
  <c r="AR49" i="86" s="1"/>
  <c r="X48" i="45"/>
  <c r="AN47" i="44"/>
  <c r="X50" i="86"/>
  <c r="AI47" i="88"/>
  <c r="AN51" i="41"/>
  <c r="AE47" i="82"/>
  <c r="AN47" i="82" s="1"/>
  <c r="AF48" i="83"/>
  <c r="AO48" i="83" s="1"/>
  <c r="AG47" i="82"/>
  <c r="AP47" i="82" s="1"/>
  <c r="AI45" i="43"/>
  <c r="W49" i="83"/>
  <c r="X48" i="42"/>
  <c r="AH48" i="42" s="1"/>
  <c r="AQ48" i="42" s="1"/>
  <c r="AE47" i="93"/>
  <c r="AI47" i="93" s="1"/>
  <c r="AN45" i="43"/>
  <c r="Y48" i="51"/>
  <c r="AG46" i="10"/>
  <c r="AP46" i="10" s="1"/>
  <c r="W47" i="10"/>
  <c r="W46" i="95"/>
  <c r="Y46" i="95" s="1"/>
  <c r="AF45" i="95"/>
  <c r="AO45" i="95" s="1"/>
  <c r="AG49" i="13"/>
  <c r="AP49" i="13" s="1"/>
  <c r="AE49" i="13"/>
  <c r="AG51" i="100"/>
  <c r="AP51" i="100" s="1"/>
  <c r="W52" i="100"/>
  <c r="AF49" i="13"/>
  <c r="AO49" i="13" s="1"/>
  <c r="Z48" i="51"/>
  <c r="AE48" i="51" s="1"/>
  <c r="W48" i="82"/>
  <c r="X48" i="82" s="1"/>
  <c r="AE51" i="47"/>
  <c r="Z50" i="46"/>
  <c r="AH50" i="46"/>
  <c r="AQ50" i="46" s="1"/>
  <c r="Z50" i="18"/>
  <c r="AG50" i="18" s="1"/>
  <c r="AP50" i="18" s="1"/>
  <c r="AE45" i="95"/>
  <c r="AI45" i="95" s="1"/>
  <c r="AF51" i="100"/>
  <c r="AO51" i="100" s="1"/>
  <c r="W52" i="47"/>
  <c r="W47" i="52"/>
  <c r="Y47" i="52" s="1"/>
  <c r="AG46" i="52"/>
  <c r="AP46" i="52" s="1"/>
  <c r="AI47" i="45"/>
  <c r="AR47" i="45" s="1"/>
  <c r="AF46" i="52"/>
  <c r="AO46" i="52" s="1"/>
  <c r="AG51" i="47"/>
  <c r="AP51" i="47" s="1"/>
  <c r="Z48" i="44"/>
  <c r="AE48" i="44" s="1"/>
  <c r="Z46" i="43"/>
  <c r="AE46" i="43" s="1"/>
  <c r="Z45" i="101"/>
  <c r="AF45" i="101" s="1"/>
  <c r="AO45" i="101" s="1"/>
  <c r="Z48" i="88"/>
  <c r="W49" i="88" s="1"/>
  <c r="Z48" i="55"/>
  <c r="AF48" i="55" s="1"/>
  <c r="AO48" i="55" s="1"/>
  <c r="AG48" i="44"/>
  <c r="AP48" i="44" s="1"/>
  <c r="AE48" i="48"/>
  <c r="AF48" i="48"/>
  <c r="AO48" i="48" s="1"/>
  <c r="AG48" i="48"/>
  <c r="AP48" i="48" s="1"/>
  <c r="W49" i="48"/>
  <c r="Y47" i="10"/>
  <c r="X47" i="10"/>
  <c r="Y47" i="92"/>
  <c r="X47" i="92"/>
  <c r="AR46" i="11"/>
  <c r="AF47" i="104"/>
  <c r="AO47" i="104" s="1"/>
  <c r="AE47" i="104"/>
  <c r="AG47" i="104"/>
  <c r="AP47" i="104" s="1"/>
  <c r="W48" i="104"/>
  <c r="AR47" i="88"/>
  <c r="AH47" i="11"/>
  <c r="AQ47" i="11" s="1"/>
  <c r="AN46" i="10"/>
  <c r="Y50" i="105"/>
  <c r="X50" i="105"/>
  <c r="AH48" i="96"/>
  <c r="AQ48" i="96" s="1"/>
  <c r="W48" i="87"/>
  <c r="AG47" i="87"/>
  <c r="AP47" i="87" s="1"/>
  <c r="AF47" i="87"/>
  <c r="AO47" i="87" s="1"/>
  <c r="AE47" i="87"/>
  <c r="AR47" i="55"/>
  <c r="AN49" i="13"/>
  <c r="AN46" i="52"/>
  <c r="AF51" i="89"/>
  <c r="AO51" i="89" s="1"/>
  <c r="AG51" i="89"/>
  <c r="AP51" i="89" s="1"/>
  <c r="AE51" i="89"/>
  <c r="W52" i="89"/>
  <c r="AN46" i="50"/>
  <c r="AI46" i="50"/>
  <c r="AH48" i="16"/>
  <c r="AQ48" i="16" s="1"/>
  <c r="AE46" i="20"/>
  <c r="AF46" i="20"/>
  <c r="AO46" i="20" s="1"/>
  <c r="W47" i="20"/>
  <c r="AG46" i="20"/>
  <c r="AP46" i="20" s="1"/>
  <c r="Z47" i="11"/>
  <c r="Y50" i="53"/>
  <c r="X50" i="53"/>
  <c r="AR45" i="43"/>
  <c r="Y47" i="54"/>
  <c r="X47" i="54"/>
  <c r="AI46" i="92"/>
  <c r="AN46" i="92"/>
  <c r="AH50" i="18"/>
  <c r="AQ50" i="18" s="1"/>
  <c r="AH52" i="41"/>
  <c r="AQ52" i="41" s="1"/>
  <c r="Y50" i="98"/>
  <c r="X50" i="98"/>
  <c r="AH48" i="45"/>
  <c r="AQ48" i="45" s="1"/>
  <c r="Y48" i="84"/>
  <c r="X48" i="84"/>
  <c r="Z48" i="96"/>
  <c r="AH47" i="91"/>
  <c r="AQ47" i="91" s="1"/>
  <c r="AR44" i="101"/>
  <c r="AH46" i="99"/>
  <c r="AQ46" i="99" s="1"/>
  <c r="X46" i="95"/>
  <c r="AH50" i="86"/>
  <c r="AQ50" i="86" s="1"/>
  <c r="Y50" i="13"/>
  <c r="X50" i="13"/>
  <c r="AH50" i="15"/>
  <c r="AQ50" i="15" s="1"/>
  <c r="AE47" i="35"/>
  <c r="W48" i="35"/>
  <c r="AF47" i="35"/>
  <c r="AO47" i="35" s="1"/>
  <c r="AG47" i="35"/>
  <c r="AP47" i="35" s="1"/>
  <c r="W48" i="102"/>
  <c r="AF47" i="102"/>
  <c r="AO47" i="102" s="1"/>
  <c r="AG47" i="102"/>
  <c r="AP47" i="102" s="1"/>
  <c r="AE47" i="102"/>
  <c r="AN49" i="97"/>
  <c r="AI49" i="97"/>
  <c r="AR47" i="96"/>
  <c r="AR46" i="91"/>
  <c r="AH45" i="101"/>
  <c r="AQ45" i="101" s="1"/>
  <c r="AI49" i="53"/>
  <c r="AN49" i="53"/>
  <c r="AF49" i="94"/>
  <c r="AO49" i="94" s="1"/>
  <c r="W50" i="94"/>
  <c r="AE49" i="94"/>
  <c r="AG49" i="94"/>
  <c r="AP49" i="94" s="1"/>
  <c r="AH47" i="90"/>
  <c r="AQ47" i="90" s="1"/>
  <c r="AI49" i="98"/>
  <c r="AN49" i="98"/>
  <c r="Z47" i="91"/>
  <c r="Z46" i="99"/>
  <c r="AN45" i="95"/>
  <c r="AR51" i="41"/>
  <c r="Z50" i="86"/>
  <c r="Y52" i="47"/>
  <c r="X52" i="47"/>
  <c r="AE48" i="49"/>
  <c r="AF48" i="49"/>
  <c r="AO48" i="49" s="1"/>
  <c r="AG48" i="49"/>
  <c r="AP48" i="49" s="1"/>
  <c r="W49" i="49"/>
  <c r="Z50" i="15"/>
  <c r="AR45" i="99"/>
  <c r="Z48" i="16"/>
  <c r="AR49" i="18"/>
  <c r="AR46" i="90"/>
  <c r="W48" i="103"/>
  <c r="AG47" i="103"/>
  <c r="AP47" i="103" s="1"/>
  <c r="AE47" i="103"/>
  <c r="AF47" i="103"/>
  <c r="AO47" i="103" s="1"/>
  <c r="Y49" i="83"/>
  <c r="X49" i="83"/>
  <c r="Z47" i="90"/>
  <c r="AN49" i="105"/>
  <c r="AI49" i="105"/>
  <c r="Z52" i="41"/>
  <c r="Z48" i="45"/>
  <c r="Y52" i="100"/>
  <c r="X52" i="100"/>
  <c r="AN51" i="47"/>
  <c r="AR47" i="51"/>
  <c r="AH48" i="44"/>
  <c r="AQ48" i="44" s="1"/>
  <c r="Y50" i="97"/>
  <c r="X50" i="97"/>
  <c r="Y47" i="50"/>
  <c r="X47" i="50"/>
  <c r="AE48" i="32"/>
  <c r="W49" i="32"/>
  <c r="AF48" i="32"/>
  <c r="AO48" i="32" s="1"/>
  <c r="AG48" i="32"/>
  <c r="AP48" i="32" s="1"/>
  <c r="AH48" i="55"/>
  <c r="AQ48" i="55" s="1"/>
  <c r="AR49" i="15"/>
  <c r="Y48" i="93"/>
  <c r="X48" i="93"/>
  <c r="AI46" i="54"/>
  <c r="AN46" i="54"/>
  <c r="AR47" i="42"/>
  <c r="AN48" i="83"/>
  <c r="AI48" i="83"/>
  <c r="AH46" i="43"/>
  <c r="AQ46" i="43" s="1"/>
  <c r="AH48" i="51"/>
  <c r="AQ48" i="51" s="1"/>
  <c r="AN47" i="84"/>
  <c r="AI47" i="84"/>
  <c r="AH48" i="88"/>
  <c r="AQ48" i="88" s="1"/>
  <c r="AR47" i="16"/>
  <c r="Y48" i="82"/>
  <c r="AN51" i="100"/>
  <c r="Z48" i="85" l="1"/>
  <c r="AN47" i="93"/>
  <c r="AF50" i="18"/>
  <c r="AO50" i="18" s="1"/>
  <c r="Z48" i="42"/>
  <c r="AI46" i="10"/>
  <c r="AF48" i="44"/>
  <c r="AO48" i="44" s="1"/>
  <c r="X47" i="52"/>
  <c r="Z47" i="52" s="1"/>
  <c r="AI47" i="82"/>
  <c r="AR47" i="82" s="1"/>
  <c r="W49" i="51"/>
  <c r="X49" i="51" s="1"/>
  <c r="AG48" i="51"/>
  <c r="AP48" i="51" s="1"/>
  <c r="AF48" i="51"/>
  <c r="AO48" i="51" s="1"/>
  <c r="W49" i="55"/>
  <c r="AG48" i="55"/>
  <c r="AP48" i="55" s="1"/>
  <c r="AI46" i="52"/>
  <c r="AR46" i="52" s="1"/>
  <c r="AF48" i="88"/>
  <c r="AO48" i="88" s="1"/>
  <c r="Z52" i="47"/>
  <c r="W53" i="47" s="1"/>
  <c r="W51" i="18"/>
  <c r="X51" i="18" s="1"/>
  <c r="AI49" i="13"/>
  <c r="W49" i="44"/>
  <c r="Y49" i="44" s="1"/>
  <c r="AE50" i="18"/>
  <c r="AE48" i="88"/>
  <c r="AG48" i="88"/>
  <c r="AP48" i="88" s="1"/>
  <c r="AE48" i="55"/>
  <c r="W47" i="43"/>
  <c r="X47" i="43" s="1"/>
  <c r="AE50" i="46"/>
  <c r="AF50" i="46"/>
  <c r="AO50" i="46" s="1"/>
  <c r="W51" i="46"/>
  <c r="AG50" i="46"/>
  <c r="AP50" i="46" s="1"/>
  <c r="Z47" i="92"/>
  <c r="AF47" i="92" s="1"/>
  <c r="AO47" i="92" s="1"/>
  <c r="W46" i="101"/>
  <c r="AI51" i="47"/>
  <c r="AR51" i="47" s="1"/>
  <c r="AG46" i="43"/>
  <c r="AP46" i="43" s="1"/>
  <c r="AG45" i="101"/>
  <c r="AP45" i="101" s="1"/>
  <c r="AF46" i="43"/>
  <c r="AO46" i="43" s="1"/>
  <c r="AE45" i="101"/>
  <c r="AN45" i="101" s="1"/>
  <c r="AI51" i="100"/>
  <c r="AR51" i="100" s="1"/>
  <c r="Z47" i="54"/>
  <c r="AG47" i="54" s="1"/>
  <c r="AP47" i="54" s="1"/>
  <c r="Z47" i="10"/>
  <c r="AE47" i="10" s="1"/>
  <c r="Z48" i="93"/>
  <c r="W49" i="93" s="1"/>
  <c r="Z50" i="97"/>
  <c r="W51" i="97" s="1"/>
  <c r="Z50" i="13"/>
  <c r="AE50" i="13" s="1"/>
  <c r="AE52" i="47"/>
  <c r="AG52" i="47"/>
  <c r="AP52" i="47" s="1"/>
  <c r="Y49" i="32"/>
  <c r="X49" i="32"/>
  <c r="AR49" i="53"/>
  <c r="Y48" i="102"/>
  <c r="X48" i="102"/>
  <c r="AH50" i="53"/>
  <c r="AQ50" i="53" s="1"/>
  <c r="Y52" i="89"/>
  <c r="X52" i="89"/>
  <c r="AN47" i="87"/>
  <c r="AI47" i="87"/>
  <c r="AR46" i="10"/>
  <c r="Y48" i="104"/>
  <c r="X48" i="104"/>
  <c r="AN48" i="88"/>
  <c r="AF47" i="10"/>
  <c r="AO47" i="10" s="1"/>
  <c r="Y49" i="48"/>
  <c r="X49" i="48"/>
  <c r="AR48" i="83"/>
  <c r="W51" i="15"/>
  <c r="AG50" i="15"/>
  <c r="AP50" i="15" s="1"/>
  <c r="AF50" i="15"/>
  <c r="AO50" i="15" s="1"/>
  <c r="AE50" i="15"/>
  <c r="AR49" i="97"/>
  <c r="AH48" i="84"/>
  <c r="AQ48" i="84" s="1"/>
  <c r="AI46" i="20"/>
  <c r="AN46" i="20"/>
  <c r="AN51" i="89"/>
  <c r="AI51" i="89"/>
  <c r="AR49" i="13"/>
  <c r="AN48" i="51"/>
  <c r="AH47" i="50"/>
  <c r="AQ47" i="50" s="1"/>
  <c r="AH52" i="100"/>
  <c r="AQ52" i="100" s="1"/>
  <c r="W48" i="90"/>
  <c r="AG47" i="90"/>
  <c r="AP47" i="90" s="1"/>
  <c r="AF47" i="90"/>
  <c r="AO47" i="90" s="1"/>
  <c r="AE47" i="90"/>
  <c r="AE48" i="16"/>
  <c r="AF48" i="16"/>
  <c r="AO48" i="16" s="1"/>
  <c r="W49" i="16"/>
  <c r="AG48" i="16"/>
  <c r="AP48" i="16" s="1"/>
  <c r="Y49" i="49"/>
  <c r="X49" i="49"/>
  <c r="AR45" i="95"/>
  <c r="Y51" i="18"/>
  <c r="AN49" i="94"/>
  <c r="AI49" i="94"/>
  <c r="W49" i="42"/>
  <c r="AE48" i="42"/>
  <c r="AF48" i="42"/>
  <c r="AO48" i="42" s="1"/>
  <c r="AG48" i="42"/>
  <c r="AP48" i="42" s="1"/>
  <c r="Z48" i="84"/>
  <c r="AH50" i="98"/>
  <c r="AQ50" i="98" s="1"/>
  <c r="Z50" i="53"/>
  <c r="AI47" i="104"/>
  <c r="AN47" i="104"/>
  <c r="AH47" i="92"/>
  <c r="AQ47" i="92" s="1"/>
  <c r="Y49" i="55"/>
  <c r="X49" i="55"/>
  <c r="X49" i="44"/>
  <c r="AH48" i="93"/>
  <c r="AQ48" i="93" s="1"/>
  <c r="AN48" i="32"/>
  <c r="AI48" i="32"/>
  <c r="Z47" i="50"/>
  <c r="Z52" i="100"/>
  <c r="AH49" i="83"/>
  <c r="AQ49" i="83" s="1"/>
  <c r="Y48" i="103"/>
  <c r="X48" i="103"/>
  <c r="AN46" i="43"/>
  <c r="W47" i="99"/>
  <c r="AG46" i="99"/>
  <c r="AP46" i="99" s="1"/>
  <c r="AF46" i="99"/>
  <c r="AO46" i="99" s="1"/>
  <c r="AE46" i="99"/>
  <c r="AI50" i="18"/>
  <c r="AN50" i="18"/>
  <c r="Y50" i="94"/>
  <c r="X50" i="94"/>
  <c r="AN47" i="102"/>
  <c r="AI47" i="102"/>
  <c r="Y48" i="35"/>
  <c r="X48" i="35"/>
  <c r="AH46" i="95"/>
  <c r="AQ46" i="95" s="1"/>
  <c r="Z50" i="98"/>
  <c r="AF47" i="11"/>
  <c r="AO47" i="11" s="1"/>
  <c r="AG47" i="11"/>
  <c r="AP47" i="11" s="1"/>
  <c r="AE47" i="11"/>
  <c r="W48" i="11"/>
  <c r="Y48" i="87"/>
  <c r="X48" i="87"/>
  <c r="AH50" i="105"/>
  <c r="AQ50" i="105" s="1"/>
  <c r="Y49" i="88"/>
  <c r="X49" i="88"/>
  <c r="AI48" i="48"/>
  <c r="AN48" i="48"/>
  <c r="W49" i="96"/>
  <c r="AG48" i="96"/>
  <c r="AP48" i="96" s="1"/>
  <c r="AF48" i="96"/>
  <c r="AO48" i="96" s="1"/>
  <c r="AE48" i="96"/>
  <c r="AN47" i="103"/>
  <c r="AI47" i="103"/>
  <c r="AH48" i="82"/>
  <c r="AQ48" i="82" s="1"/>
  <c r="AE48" i="45"/>
  <c r="AF48" i="45"/>
  <c r="AO48" i="45" s="1"/>
  <c r="W49" i="45"/>
  <c r="AG48" i="45"/>
  <c r="AP48" i="45" s="1"/>
  <c r="Z49" i="83"/>
  <c r="AF50" i="86"/>
  <c r="AO50" i="86" s="1"/>
  <c r="AE50" i="86"/>
  <c r="AG50" i="86"/>
  <c r="AP50" i="86" s="1"/>
  <c r="W51" i="86"/>
  <c r="W48" i="91"/>
  <c r="AG47" i="91"/>
  <c r="AP47" i="91" s="1"/>
  <c r="AE47" i="91"/>
  <c r="AF47" i="91"/>
  <c r="AO47" i="91" s="1"/>
  <c r="AI47" i="35"/>
  <c r="AN47" i="35"/>
  <c r="Z46" i="95"/>
  <c r="AR46" i="92"/>
  <c r="AR47" i="93"/>
  <c r="AR46" i="50"/>
  <c r="Z50" i="105"/>
  <c r="Y49" i="51"/>
  <c r="AR49" i="105"/>
  <c r="AR49" i="98"/>
  <c r="Z48" i="82"/>
  <c r="AR47" i="84"/>
  <c r="AR46" i="54"/>
  <c r="AH50" i="97"/>
  <c r="AQ50" i="97" s="1"/>
  <c r="AG52" i="41"/>
  <c r="AP52" i="41" s="1"/>
  <c r="AE52" i="41"/>
  <c r="AF52" i="41"/>
  <c r="AO52" i="41" s="1"/>
  <c r="W53" i="41"/>
  <c r="AI48" i="49"/>
  <c r="AN48" i="49"/>
  <c r="AH52" i="47"/>
  <c r="AQ52" i="47" s="1"/>
  <c r="AH50" i="13"/>
  <c r="AQ50" i="13" s="1"/>
  <c r="AH47" i="54"/>
  <c r="AQ47" i="54" s="1"/>
  <c r="Y47" i="20"/>
  <c r="X47" i="20"/>
  <c r="AH47" i="10"/>
  <c r="AQ47" i="10" s="1"/>
  <c r="Y46" i="101"/>
  <c r="X46" i="101"/>
  <c r="AI48" i="44"/>
  <c r="AN48" i="44"/>
  <c r="AF52" i="47" l="1"/>
  <c r="AO52" i="47" s="1"/>
  <c r="W49" i="85"/>
  <c r="AG48" i="85"/>
  <c r="AP48" i="85" s="1"/>
  <c r="AF48" i="85"/>
  <c r="AO48" i="85" s="1"/>
  <c r="AE48" i="85"/>
  <c r="AG47" i="52"/>
  <c r="AP47" i="52" s="1"/>
  <c r="AF47" i="52"/>
  <c r="AO47" i="52" s="1"/>
  <c r="AH47" i="52"/>
  <c r="AQ47" i="52" s="1"/>
  <c r="AI48" i="51"/>
  <c r="AI48" i="55"/>
  <c r="AI48" i="88"/>
  <c r="AN48" i="55"/>
  <c r="W48" i="92"/>
  <c r="X48" i="92" s="1"/>
  <c r="AG47" i="92"/>
  <c r="AP47" i="92" s="1"/>
  <c r="AE47" i="92"/>
  <c r="Y47" i="43"/>
  <c r="Z47" i="43" s="1"/>
  <c r="AF47" i="54"/>
  <c r="AO47" i="54" s="1"/>
  <c r="AE47" i="54"/>
  <c r="AE47" i="52"/>
  <c r="AE48" i="93"/>
  <c r="W48" i="54"/>
  <c r="W48" i="52"/>
  <c r="AI45" i="101"/>
  <c r="AR45" i="101" s="1"/>
  <c r="AE50" i="97"/>
  <c r="AN50" i="97" s="1"/>
  <c r="Y51" i="46"/>
  <c r="X51" i="46"/>
  <c r="AH51" i="46" s="1"/>
  <c r="AQ51" i="46" s="1"/>
  <c r="AF48" i="93"/>
  <c r="AO48" i="93" s="1"/>
  <c r="AF50" i="97"/>
  <c r="AO50" i="97" s="1"/>
  <c r="AG50" i="97"/>
  <c r="AP50" i="97" s="1"/>
  <c r="AG48" i="93"/>
  <c r="AP48" i="93" s="1"/>
  <c r="AI50" i="46"/>
  <c r="AR50" i="46" s="1"/>
  <c r="AN50" i="46"/>
  <c r="Z51" i="46"/>
  <c r="AF50" i="13"/>
  <c r="AO50" i="13" s="1"/>
  <c r="Z48" i="35"/>
  <c r="AF48" i="35" s="1"/>
  <c r="AO48" i="35" s="1"/>
  <c r="AI46" i="43"/>
  <c r="AR46" i="43" s="1"/>
  <c r="AG47" i="10"/>
  <c r="AP47" i="10" s="1"/>
  <c r="W48" i="10"/>
  <c r="AG50" i="13"/>
  <c r="AP50" i="13" s="1"/>
  <c r="Z47" i="20"/>
  <c r="AG47" i="20" s="1"/>
  <c r="AP47" i="20" s="1"/>
  <c r="W51" i="13"/>
  <c r="X51" i="13" s="1"/>
  <c r="Z48" i="103"/>
  <c r="AG48" i="103" s="1"/>
  <c r="AP48" i="103" s="1"/>
  <c r="Z49" i="48"/>
  <c r="AF49" i="48" s="1"/>
  <c r="AO49" i="48" s="1"/>
  <c r="Z51" i="18"/>
  <c r="AE51" i="18" s="1"/>
  <c r="AE49" i="48"/>
  <c r="AR47" i="35"/>
  <c r="AN48" i="96"/>
  <c r="AI48" i="96"/>
  <c r="AH48" i="87"/>
  <c r="AQ48" i="87" s="1"/>
  <c r="Y47" i="99"/>
  <c r="X47" i="99"/>
  <c r="AR46" i="20"/>
  <c r="AI47" i="52"/>
  <c r="AN47" i="52"/>
  <c r="AR48" i="49"/>
  <c r="W51" i="105"/>
  <c r="AG50" i="105"/>
  <c r="AP50" i="105" s="1"/>
  <c r="AF50" i="105"/>
  <c r="AO50" i="105" s="1"/>
  <c r="AE50" i="105"/>
  <c r="AI48" i="45"/>
  <c r="AN48" i="45"/>
  <c r="AF50" i="98"/>
  <c r="AO50" i="98" s="1"/>
  <c r="AE50" i="98"/>
  <c r="W51" i="98"/>
  <c r="AG50" i="98"/>
  <c r="AP50" i="98" s="1"/>
  <c r="AH49" i="55"/>
  <c r="AQ49" i="55" s="1"/>
  <c r="AH49" i="49"/>
  <c r="AQ49" i="49" s="1"/>
  <c r="AN47" i="91"/>
  <c r="AI47" i="91"/>
  <c r="AN47" i="92"/>
  <c r="AI47" i="92"/>
  <c r="AR47" i="102"/>
  <c r="AR50" i="18"/>
  <c r="AE52" i="100"/>
  <c r="W53" i="100"/>
  <c r="AG52" i="100"/>
  <c r="AP52" i="100" s="1"/>
  <c r="AF52" i="100"/>
  <c r="AO52" i="100" s="1"/>
  <c r="Z49" i="55"/>
  <c r="AE50" i="53"/>
  <c r="AG50" i="53"/>
  <c r="AP50" i="53" s="1"/>
  <c r="AF50" i="53"/>
  <c r="AO50" i="53" s="1"/>
  <c r="W51" i="53"/>
  <c r="AI48" i="42"/>
  <c r="AN48" i="42"/>
  <c r="Z49" i="49"/>
  <c r="AN47" i="90"/>
  <c r="AI47" i="90"/>
  <c r="AH47" i="43"/>
  <c r="AQ47" i="43" s="1"/>
  <c r="Y51" i="15"/>
  <c r="X51" i="15"/>
  <c r="AH48" i="104"/>
  <c r="AQ48" i="104" s="1"/>
  <c r="AN50" i="13"/>
  <c r="Y53" i="47"/>
  <c r="X53" i="47"/>
  <c r="AN48" i="93"/>
  <c r="AH51" i="18"/>
  <c r="AQ51" i="18" s="1"/>
  <c r="Y53" i="41"/>
  <c r="X53" i="41"/>
  <c r="AR47" i="104"/>
  <c r="AR47" i="87"/>
  <c r="Y51" i="97"/>
  <c r="X51" i="97"/>
  <c r="AF49" i="83"/>
  <c r="AO49" i="83" s="1"/>
  <c r="W50" i="83"/>
  <c r="AG49" i="83"/>
  <c r="AP49" i="83" s="1"/>
  <c r="AE49" i="83"/>
  <c r="Y49" i="96"/>
  <c r="X49" i="96"/>
  <c r="Y48" i="11"/>
  <c r="X48" i="11"/>
  <c r="AN46" i="99"/>
  <c r="AI46" i="99"/>
  <c r="AH48" i="103"/>
  <c r="AQ48" i="103" s="1"/>
  <c r="AE47" i="50"/>
  <c r="AF47" i="50"/>
  <c r="AO47" i="50" s="1"/>
  <c r="AG47" i="50"/>
  <c r="AP47" i="50" s="1"/>
  <c r="W48" i="50"/>
  <c r="AN47" i="54"/>
  <c r="Y49" i="42"/>
  <c r="X49" i="42"/>
  <c r="AR51" i="89"/>
  <c r="Y48" i="52"/>
  <c r="X48" i="52"/>
  <c r="Z48" i="104"/>
  <c r="AH52" i="89"/>
  <c r="AQ52" i="89" s="1"/>
  <c r="AH49" i="32"/>
  <c r="AQ49" i="32" s="1"/>
  <c r="AI52" i="47"/>
  <c r="AN52" i="47"/>
  <c r="AR48" i="44"/>
  <c r="Y48" i="92"/>
  <c r="Y48" i="54"/>
  <c r="X48" i="54"/>
  <c r="AR48" i="88"/>
  <c r="AI50" i="86"/>
  <c r="AN50" i="86"/>
  <c r="AI52" i="41"/>
  <c r="AN52" i="41"/>
  <c r="Y48" i="91"/>
  <c r="X48" i="91"/>
  <c r="AR47" i="103"/>
  <c r="AH49" i="88"/>
  <c r="AQ49" i="88" s="1"/>
  <c r="AI47" i="11"/>
  <c r="AN47" i="11"/>
  <c r="AH50" i="94"/>
  <c r="AQ50" i="94" s="1"/>
  <c r="AE48" i="103"/>
  <c r="AH49" i="44"/>
  <c r="AQ49" i="44" s="1"/>
  <c r="AR49" i="94"/>
  <c r="Y48" i="10"/>
  <c r="X48" i="10"/>
  <c r="Z52" i="89"/>
  <c r="AH48" i="102"/>
  <c r="AQ48" i="102" s="1"/>
  <c r="Z49" i="32"/>
  <c r="AH46" i="101"/>
  <c r="AQ46" i="101" s="1"/>
  <c r="Z48" i="87"/>
  <c r="AN48" i="16"/>
  <c r="AI48" i="16"/>
  <c r="Z46" i="101"/>
  <c r="AH49" i="51"/>
  <c r="AQ49" i="51" s="1"/>
  <c r="AF46" i="95"/>
  <c r="AO46" i="95" s="1"/>
  <c r="AE46" i="95"/>
  <c r="W47" i="95"/>
  <c r="AG46" i="95"/>
  <c r="AP46" i="95" s="1"/>
  <c r="AR48" i="32"/>
  <c r="AR48" i="55"/>
  <c r="AH47" i="20"/>
  <c r="AQ47" i="20" s="1"/>
  <c r="W49" i="82"/>
  <c r="AG48" i="82"/>
  <c r="AP48" i="82" s="1"/>
  <c r="AF48" i="82"/>
  <c r="AO48" i="82" s="1"/>
  <c r="AE48" i="82"/>
  <c r="Z49" i="51"/>
  <c r="Y51" i="86"/>
  <c r="X51" i="86"/>
  <c r="Y49" i="45"/>
  <c r="X49" i="45"/>
  <c r="AR48" i="48"/>
  <c r="Z49" i="88"/>
  <c r="AH48" i="35"/>
  <c r="AQ48" i="35" s="1"/>
  <c r="Z50" i="94"/>
  <c r="Z49" i="44"/>
  <c r="W49" i="84"/>
  <c r="AG48" i="84"/>
  <c r="AP48" i="84" s="1"/>
  <c r="AF48" i="84"/>
  <c r="AO48" i="84" s="1"/>
  <c r="AE48" i="84"/>
  <c r="Y49" i="16"/>
  <c r="X49" i="16"/>
  <c r="Y48" i="90"/>
  <c r="X48" i="90"/>
  <c r="AR48" i="51"/>
  <c r="AI50" i="15"/>
  <c r="AN50" i="15"/>
  <c r="AH49" i="48"/>
  <c r="AQ49" i="48" s="1"/>
  <c r="AN47" i="10"/>
  <c r="Z48" i="102"/>
  <c r="Y49" i="93"/>
  <c r="X49" i="93"/>
  <c r="AN48" i="85" l="1"/>
  <c r="AI48" i="85"/>
  <c r="AR48" i="85" s="1"/>
  <c r="Y49" i="85"/>
  <c r="X49" i="85"/>
  <c r="AH49" i="85" s="1"/>
  <c r="AQ49" i="85" s="1"/>
  <c r="Z49" i="85"/>
  <c r="AG48" i="35"/>
  <c r="AP48" i="35" s="1"/>
  <c r="W49" i="103"/>
  <c r="AI47" i="54"/>
  <c r="AF48" i="103"/>
  <c r="AO48" i="103" s="1"/>
  <c r="AI48" i="93"/>
  <c r="AI47" i="10"/>
  <c r="W48" i="20"/>
  <c r="Z49" i="42"/>
  <c r="Z47" i="99"/>
  <c r="AF51" i="18"/>
  <c r="AO51" i="18" s="1"/>
  <c r="AG51" i="18"/>
  <c r="AP51" i="18" s="1"/>
  <c r="Z48" i="10"/>
  <c r="AF48" i="10" s="1"/>
  <c r="AO48" i="10" s="1"/>
  <c r="W52" i="18"/>
  <c r="Y52" i="18" s="1"/>
  <c r="Z51" i="15"/>
  <c r="AF51" i="15" s="1"/>
  <c r="AO51" i="15" s="1"/>
  <c r="AF47" i="20"/>
  <c r="AO47" i="20" s="1"/>
  <c r="Z49" i="93"/>
  <c r="W50" i="93" s="1"/>
  <c r="Z48" i="52"/>
  <c r="AE48" i="52" s="1"/>
  <c r="AE47" i="20"/>
  <c r="AN47" i="20" s="1"/>
  <c r="AG51" i="46"/>
  <c r="AP51" i="46" s="1"/>
  <c r="AE51" i="46"/>
  <c r="AF51" i="46"/>
  <c r="AO51" i="46" s="1"/>
  <c r="Y51" i="13"/>
  <c r="W49" i="35"/>
  <c r="AI50" i="13"/>
  <c r="AR50" i="13" s="1"/>
  <c r="AE48" i="35"/>
  <c r="AI48" i="35" s="1"/>
  <c r="Z48" i="90"/>
  <c r="AF48" i="90" s="1"/>
  <c r="AO48" i="90" s="1"/>
  <c r="AI50" i="97"/>
  <c r="W52" i="46"/>
  <c r="AG49" i="48"/>
  <c r="AP49" i="48" s="1"/>
  <c r="Z49" i="16"/>
  <c r="W50" i="16" s="1"/>
  <c r="Z53" i="47"/>
  <c r="AG53" i="47" s="1"/>
  <c r="AP53" i="47" s="1"/>
  <c r="W50" i="48"/>
  <c r="Y50" i="48" s="1"/>
  <c r="Z48" i="91"/>
  <c r="AF48" i="91" s="1"/>
  <c r="AO48" i="91" s="1"/>
  <c r="Z49" i="96"/>
  <c r="AE49" i="42"/>
  <c r="AF49" i="42"/>
  <c r="AO49" i="42" s="1"/>
  <c r="AG49" i="42"/>
  <c r="AP49" i="42" s="1"/>
  <c r="W50" i="42"/>
  <c r="W49" i="52"/>
  <c r="AG49" i="93"/>
  <c r="AP49" i="93" s="1"/>
  <c r="AF49" i="93"/>
  <c r="AO49" i="93" s="1"/>
  <c r="AF49" i="49"/>
  <c r="AO49" i="49" s="1"/>
  <c r="W50" i="49"/>
  <c r="AE49" i="49"/>
  <c r="AG49" i="49"/>
  <c r="AP49" i="49" s="1"/>
  <c r="AR50" i="86"/>
  <c r="AI47" i="50"/>
  <c r="AN47" i="50"/>
  <c r="AE49" i="55"/>
  <c r="W50" i="55"/>
  <c r="AF49" i="55"/>
  <c r="AO49" i="55" s="1"/>
  <c r="AG49" i="55"/>
  <c r="AP49" i="55" s="1"/>
  <c r="AR48" i="45"/>
  <c r="AN48" i="103"/>
  <c r="AI48" i="103"/>
  <c r="AN49" i="83"/>
  <c r="AI49" i="83"/>
  <c r="AG51" i="15"/>
  <c r="AP51" i="15" s="1"/>
  <c r="AR47" i="11"/>
  <c r="AH48" i="92"/>
  <c r="AQ48" i="92" s="1"/>
  <c r="W49" i="102"/>
  <c r="AG48" i="102"/>
  <c r="AP48" i="102" s="1"/>
  <c r="AF48" i="102"/>
  <c r="AO48" i="102" s="1"/>
  <c r="AE48" i="102"/>
  <c r="AF52" i="89"/>
  <c r="AO52" i="89" s="1"/>
  <c r="AE52" i="89"/>
  <c r="AG52" i="89"/>
  <c r="AP52" i="89" s="1"/>
  <c r="W53" i="89"/>
  <c r="Z48" i="92"/>
  <c r="Y50" i="83"/>
  <c r="X50" i="83"/>
  <c r="AR48" i="93"/>
  <c r="AR48" i="42"/>
  <c r="AR47" i="91"/>
  <c r="AN50" i="105"/>
  <c r="AI50" i="105"/>
  <c r="AR47" i="52"/>
  <c r="Y48" i="20"/>
  <c r="X48" i="20"/>
  <c r="X50" i="48"/>
  <c r="AH48" i="11"/>
  <c r="AQ48" i="11" s="1"/>
  <c r="AI50" i="53"/>
  <c r="AN50" i="53"/>
  <c r="AR47" i="92"/>
  <c r="W48" i="99"/>
  <c r="AG47" i="99"/>
  <c r="AP47" i="99" s="1"/>
  <c r="AF47" i="99"/>
  <c r="AO47" i="99" s="1"/>
  <c r="AE47" i="99"/>
  <c r="AH51" i="86"/>
  <c r="AQ51" i="86" s="1"/>
  <c r="AR50" i="15"/>
  <c r="AH49" i="16"/>
  <c r="AQ49" i="16" s="1"/>
  <c r="Y49" i="84"/>
  <c r="X49" i="84"/>
  <c r="Z51" i="86"/>
  <c r="Y49" i="82"/>
  <c r="X49" i="82"/>
  <c r="AE49" i="44"/>
  <c r="AF49" i="44"/>
  <c r="AO49" i="44" s="1"/>
  <c r="AG49" i="44"/>
  <c r="AP49" i="44" s="1"/>
  <c r="W50" i="44"/>
  <c r="AF46" i="101"/>
  <c r="AO46" i="101" s="1"/>
  <c r="AE46" i="101"/>
  <c r="W47" i="101"/>
  <c r="AG46" i="101"/>
  <c r="AP46" i="101" s="1"/>
  <c r="AH48" i="10"/>
  <c r="AQ48" i="10" s="1"/>
  <c r="Y49" i="103"/>
  <c r="X49" i="103"/>
  <c r="AR52" i="47"/>
  <c r="AR47" i="54"/>
  <c r="AH49" i="96"/>
  <c r="AQ49" i="96" s="1"/>
  <c r="AH53" i="41"/>
  <c r="AQ53" i="41" s="1"/>
  <c r="Y51" i="53"/>
  <c r="X51" i="53"/>
  <c r="Y51" i="98"/>
  <c r="X51" i="98"/>
  <c r="W49" i="87"/>
  <c r="AG48" i="87"/>
  <c r="AP48" i="87" s="1"/>
  <c r="AF48" i="87"/>
  <c r="AO48" i="87" s="1"/>
  <c r="AE48" i="87"/>
  <c r="AH48" i="91"/>
  <c r="AQ48" i="91" s="1"/>
  <c r="Z48" i="11"/>
  <c r="AH49" i="45"/>
  <c r="AQ49" i="45" s="1"/>
  <c r="Y47" i="95"/>
  <c r="X47" i="95"/>
  <c r="AE49" i="32"/>
  <c r="AF49" i="32"/>
  <c r="AO49" i="32" s="1"/>
  <c r="AG49" i="32"/>
  <c r="AP49" i="32" s="1"/>
  <c r="W50" i="32"/>
  <c r="AH48" i="54"/>
  <c r="AQ48" i="54" s="1"/>
  <c r="AR50" i="97"/>
  <c r="AF48" i="104"/>
  <c r="AO48" i="104" s="1"/>
  <c r="AE48" i="104"/>
  <c r="W49" i="104"/>
  <c r="AG48" i="104"/>
  <c r="AP48" i="104" s="1"/>
  <c r="AE47" i="43"/>
  <c r="AF47" i="43"/>
  <c r="AO47" i="43" s="1"/>
  <c r="AG47" i="43"/>
  <c r="AP47" i="43" s="1"/>
  <c r="W48" i="43"/>
  <c r="Y48" i="50"/>
  <c r="X48" i="50"/>
  <c r="AR46" i="99"/>
  <c r="W50" i="96"/>
  <c r="AG49" i="96"/>
  <c r="AP49" i="96" s="1"/>
  <c r="AF49" i="96"/>
  <c r="AO49" i="96" s="1"/>
  <c r="AE49" i="96"/>
  <c r="AH51" i="97"/>
  <c r="AQ51" i="97" s="1"/>
  <c r="AH53" i="47"/>
  <c r="AQ53" i="47" s="1"/>
  <c r="AR47" i="90"/>
  <c r="Y53" i="100"/>
  <c r="X53" i="100"/>
  <c r="AN50" i="98"/>
  <c r="AI50" i="98"/>
  <c r="AH51" i="13"/>
  <c r="AQ51" i="13" s="1"/>
  <c r="AR48" i="96"/>
  <c r="Y49" i="35"/>
  <c r="X49" i="35"/>
  <c r="AF49" i="88"/>
  <c r="AO49" i="88" s="1"/>
  <c r="AE49" i="88"/>
  <c r="W50" i="88"/>
  <c r="AG49" i="88"/>
  <c r="AP49" i="88" s="1"/>
  <c r="AR47" i="10"/>
  <c r="W51" i="94"/>
  <c r="AG50" i="94"/>
  <c r="AP50" i="94" s="1"/>
  <c r="AF50" i="94"/>
  <c r="AO50" i="94" s="1"/>
  <c r="AE50" i="94"/>
  <c r="AE49" i="51"/>
  <c r="AF49" i="51"/>
  <c r="AO49" i="51" s="1"/>
  <c r="AG49" i="51"/>
  <c r="AP49" i="51" s="1"/>
  <c r="W50" i="51"/>
  <c r="AR48" i="16"/>
  <c r="AH49" i="93"/>
  <c r="AQ49" i="93" s="1"/>
  <c r="AH48" i="90"/>
  <c r="AQ48" i="90" s="1"/>
  <c r="AN48" i="84"/>
  <c r="AI48" i="84"/>
  <c r="Z49" i="45"/>
  <c r="AN48" i="82"/>
  <c r="AI48" i="82"/>
  <c r="AI46" i="95"/>
  <c r="AN46" i="95"/>
  <c r="AR52" i="41"/>
  <c r="Z48" i="54"/>
  <c r="AH48" i="52"/>
  <c r="AQ48" i="52" s="1"/>
  <c r="AH49" i="42"/>
  <c r="AQ49" i="42" s="1"/>
  <c r="Z51" i="97"/>
  <c r="Z53" i="41"/>
  <c r="AH51" i="15"/>
  <c r="AQ51" i="15" s="1"/>
  <c r="AN52" i="100"/>
  <c r="AI52" i="100"/>
  <c r="Y51" i="105"/>
  <c r="X51" i="105"/>
  <c r="Z51" i="13"/>
  <c r="AH47" i="99"/>
  <c r="AQ47" i="99" s="1"/>
  <c r="AN51" i="18"/>
  <c r="AI51" i="18"/>
  <c r="AI49" i="48"/>
  <c r="AN49" i="48"/>
  <c r="W50" i="85" l="1"/>
  <c r="AG49" i="85"/>
  <c r="AP49" i="85" s="1"/>
  <c r="AF49" i="85"/>
  <c r="AO49" i="85" s="1"/>
  <c r="AE49" i="85"/>
  <c r="AG48" i="52"/>
  <c r="AP48" i="52" s="1"/>
  <c r="AE48" i="10"/>
  <c r="W54" i="47"/>
  <c r="W52" i="15"/>
  <c r="Y52" i="15" s="1"/>
  <c r="AN48" i="35"/>
  <c r="X52" i="18"/>
  <c r="AF53" i="47"/>
  <c r="AO53" i="47" s="1"/>
  <c r="AE53" i="47"/>
  <c r="AG48" i="90"/>
  <c r="AP48" i="90" s="1"/>
  <c r="AF48" i="52"/>
  <c r="AO48" i="52" s="1"/>
  <c r="W49" i="90"/>
  <c r="Y49" i="90" s="1"/>
  <c r="W49" i="10"/>
  <c r="AE49" i="16"/>
  <c r="AE48" i="90"/>
  <c r="AN48" i="90" s="1"/>
  <c r="AE51" i="15"/>
  <c r="AG48" i="10"/>
  <c r="AP48" i="10" s="1"/>
  <c r="Z49" i="84"/>
  <c r="W50" i="84" s="1"/>
  <c r="AG48" i="91"/>
  <c r="AP48" i="91" s="1"/>
  <c r="Z53" i="100"/>
  <c r="AE53" i="100" s="1"/>
  <c r="AE49" i="93"/>
  <c r="W49" i="91"/>
  <c r="AF49" i="16"/>
  <c r="AO49" i="16" s="1"/>
  <c r="AG49" i="16"/>
  <c r="AP49" i="16" s="1"/>
  <c r="AI47" i="20"/>
  <c r="AR47" i="20" s="1"/>
  <c r="Y52" i="46"/>
  <c r="X52" i="46"/>
  <c r="AH52" i="46" s="1"/>
  <c r="AQ52" i="46" s="1"/>
  <c r="AE48" i="91"/>
  <c r="AN51" i="46"/>
  <c r="AI51" i="46"/>
  <c r="AR51" i="46" s="1"/>
  <c r="Z51" i="98"/>
  <c r="AF51" i="98" s="1"/>
  <c r="AO51" i="98" s="1"/>
  <c r="Z51" i="53"/>
  <c r="AE51" i="53" s="1"/>
  <c r="Z49" i="82"/>
  <c r="AG49" i="82" s="1"/>
  <c r="AP49" i="82" s="1"/>
  <c r="Z51" i="105"/>
  <c r="AG51" i="105" s="1"/>
  <c r="AP51" i="105" s="1"/>
  <c r="Z52" i="18"/>
  <c r="W53" i="18" s="1"/>
  <c r="Z48" i="50"/>
  <c r="AG48" i="50" s="1"/>
  <c r="AP48" i="50" s="1"/>
  <c r="Z49" i="35"/>
  <c r="AF49" i="35" s="1"/>
  <c r="AO49" i="35" s="1"/>
  <c r="Z50" i="83"/>
  <c r="W51" i="83" s="1"/>
  <c r="AF49" i="82"/>
  <c r="AO49" i="82" s="1"/>
  <c r="W52" i="105"/>
  <c r="AE51" i="105"/>
  <c r="AF51" i="13"/>
  <c r="AO51" i="13" s="1"/>
  <c r="AE51" i="13"/>
  <c r="AG51" i="13"/>
  <c r="AP51" i="13" s="1"/>
  <c r="W52" i="13"/>
  <c r="W52" i="97"/>
  <c r="AG51" i="97"/>
  <c r="AP51" i="97" s="1"/>
  <c r="AE51" i="97"/>
  <c r="AF51" i="97"/>
  <c r="AO51" i="97" s="1"/>
  <c r="AR48" i="35"/>
  <c r="W49" i="11"/>
  <c r="AG48" i="11"/>
  <c r="AP48" i="11" s="1"/>
  <c r="AE48" i="11"/>
  <c r="AF48" i="11"/>
  <c r="AO48" i="11" s="1"/>
  <c r="Y48" i="43"/>
  <c r="X48" i="43"/>
  <c r="AF51" i="86"/>
  <c r="AO51" i="86" s="1"/>
  <c r="AE51" i="86"/>
  <c r="AG51" i="86"/>
  <c r="AP51" i="86" s="1"/>
  <c r="W52" i="86"/>
  <c r="AI53" i="47"/>
  <c r="AN53" i="47"/>
  <c r="Y50" i="49"/>
  <c r="X50" i="49"/>
  <c r="AI49" i="42"/>
  <c r="AN49" i="42"/>
  <c r="W54" i="100"/>
  <c r="AG53" i="100"/>
  <c r="AP53" i="100" s="1"/>
  <c r="AF53" i="100"/>
  <c r="AO53" i="100" s="1"/>
  <c r="Y49" i="104"/>
  <c r="X49" i="104"/>
  <c r="AH48" i="20"/>
  <c r="AQ48" i="20" s="1"/>
  <c r="AH50" i="83"/>
  <c r="AQ50" i="83" s="1"/>
  <c r="Y49" i="102"/>
  <c r="X49" i="102"/>
  <c r="AI49" i="49"/>
  <c r="AN49" i="49"/>
  <c r="AE48" i="54"/>
  <c r="AF48" i="54"/>
  <c r="AO48" i="54" s="1"/>
  <c r="AG48" i="54"/>
  <c r="AP48" i="54" s="1"/>
  <c r="W49" i="54"/>
  <c r="AI52" i="89"/>
  <c r="AN52" i="89"/>
  <c r="AF49" i="45"/>
  <c r="AO49" i="45" s="1"/>
  <c r="AG49" i="45"/>
  <c r="AP49" i="45" s="1"/>
  <c r="AE49" i="45"/>
  <c r="W50" i="45"/>
  <c r="Y50" i="88"/>
  <c r="X50" i="88"/>
  <c r="AH52" i="18"/>
  <c r="AQ52" i="18" s="1"/>
  <c r="AI49" i="32"/>
  <c r="AN49" i="32"/>
  <c r="Y50" i="16"/>
  <c r="X50" i="16"/>
  <c r="AH51" i="53"/>
  <c r="AQ51" i="53" s="1"/>
  <c r="AH49" i="84"/>
  <c r="AQ49" i="84" s="1"/>
  <c r="Y54" i="47"/>
  <c r="X54" i="47"/>
  <c r="Z48" i="20"/>
  <c r="AR47" i="50"/>
  <c r="Y49" i="52"/>
  <c r="X49" i="52"/>
  <c r="AN48" i="91"/>
  <c r="AH51" i="105"/>
  <c r="AQ51" i="105" s="1"/>
  <c r="Y49" i="87"/>
  <c r="X49" i="87"/>
  <c r="Y50" i="44"/>
  <c r="X50" i="44"/>
  <c r="Y48" i="99"/>
  <c r="X48" i="99"/>
  <c r="AR51" i="18"/>
  <c r="AN50" i="94"/>
  <c r="AI50" i="94"/>
  <c r="AI48" i="104"/>
  <c r="AN48" i="104"/>
  <c r="AR48" i="84"/>
  <c r="AN49" i="88"/>
  <c r="AI49" i="88"/>
  <c r="Y49" i="10"/>
  <c r="X49" i="10"/>
  <c r="AH47" i="95"/>
  <c r="AQ47" i="95" s="1"/>
  <c r="AN48" i="87"/>
  <c r="AI48" i="87"/>
  <c r="AH49" i="103"/>
  <c r="AQ49" i="103" s="1"/>
  <c r="Y47" i="101"/>
  <c r="X47" i="101"/>
  <c r="AN49" i="44"/>
  <c r="AI49" i="44"/>
  <c r="AE49" i="84"/>
  <c r="AN47" i="99"/>
  <c r="AI47" i="99"/>
  <c r="AH50" i="48"/>
  <c r="AQ50" i="48" s="1"/>
  <c r="AN48" i="102"/>
  <c r="AI48" i="102"/>
  <c r="AR49" i="83"/>
  <c r="AN49" i="93"/>
  <c r="AI49" i="93"/>
  <c r="AR46" i="95"/>
  <c r="AR48" i="82"/>
  <c r="AN49" i="51"/>
  <c r="AI49" i="51"/>
  <c r="AI49" i="55"/>
  <c r="AN49" i="55"/>
  <c r="Y50" i="93"/>
  <c r="X50" i="93"/>
  <c r="Y50" i="96"/>
  <c r="X50" i="96"/>
  <c r="AR52" i="100"/>
  <c r="Y50" i="51"/>
  <c r="X50" i="51"/>
  <c r="AR50" i="98"/>
  <c r="AR49" i="48"/>
  <c r="W54" i="41"/>
  <c r="AE53" i="41"/>
  <c r="AF53" i="41"/>
  <c r="AO53" i="41" s="1"/>
  <c r="AG53" i="41"/>
  <c r="AP53" i="41" s="1"/>
  <c r="Y51" i="94"/>
  <c r="X51" i="94"/>
  <c r="AN49" i="96"/>
  <c r="AI49" i="96"/>
  <c r="AH48" i="50"/>
  <c r="AQ48" i="50" s="1"/>
  <c r="AN47" i="43"/>
  <c r="AI47" i="43"/>
  <c r="AN48" i="10"/>
  <c r="AI48" i="10"/>
  <c r="Z47" i="95"/>
  <c r="AN49" i="16"/>
  <c r="Z49" i="103"/>
  <c r="AI46" i="101"/>
  <c r="AN46" i="101"/>
  <c r="AH49" i="82"/>
  <c r="AQ49" i="82" s="1"/>
  <c r="AR50" i="53"/>
  <c r="Z50" i="48"/>
  <c r="AF48" i="92"/>
  <c r="AO48" i="92" s="1"/>
  <c r="AE48" i="92"/>
  <c r="W49" i="92"/>
  <c r="AG48" i="92"/>
  <c r="AP48" i="92" s="1"/>
  <c r="Y50" i="42"/>
  <c r="X50" i="42"/>
  <c r="AH49" i="35"/>
  <c r="AQ49" i="35" s="1"/>
  <c r="AH53" i="100"/>
  <c r="AQ53" i="100" s="1"/>
  <c r="Y50" i="32"/>
  <c r="X50" i="32"/>
  <c r="AH51" i="98"/>
  <c r="AQ51" i="98" s="1"/>
  <c r="AR50" i="105"/>
  <c r="Y53" i="89"/>
  <c r="X53" i="89"/>
  <c r="AN51" i="15"/>
  <c r="AI51" i="15"/>
  <c r="AR48" i="103"/>
  <c r="Y50" i="55"/>
  <c r="X50" i="55"/>
  <c r="AN48" i="52"/>
  <c r="Y49" i="91"/>
  <c r="X49" i="91"/>
  <c r="AE52" i="18" l="1"/>
  <c r="AG52" i="18"/>
  <c r="AP52" i="18" s="1"/>
  <c r="X52" i="15"/>
  <c r="Z48" i="43"/>
  <c r="AN49" i="85"/>
  <c r="AI49" i="85"/>
  <c r="AR49" i="85" s="1"/>
  <c r="AF52" i="18"/>
  <c r="AO52" i="18" s="1"/>
  <c r="AI48" i="52"/>
  <c r="X50" i="85"/>
  <c r="Y50" i="85"/>
  <c r="X49" i="90"/>
  <c r="AI49" i="16"/>
  <c r="AF49" i="84"/>
  <c r="AO49" i="84" s="1"/>
  <c r="AG49" i="84"/>
  <c r="AP49" i="84" s="1"/>
  <c r="AI48" i="90"/>
  <c r="Z47" i="101"/>
  <c r="AG47" i="101" s="1"/>
  <c r="AP47" i="101" s="1"/>
  <c r="W52" i="98"/>
  <c r="AG51" i="98"/>
  <c r="AP51" i="98" s="1"/>
  <c r="AE51" i="98"/>
  <c r="AF48" i="50"/>
  <c r="AO48" i="50" s="1"/>
  <c r="AI48" i="91"/>
  <c r="AE48" i="50"/>
  <c r="AI48" i="50" s="1"/>
  <c r="Z53" i="89"/>
  <c r="AF53" i="89" s="1"/>
  <c r="AO53" i="89" s="1"/>
  <c r="AF51" i="105"/>
  <c r="AO51" i="105" s="1"/>
  <c r="Z49" i="102"/>
  <c r="AF49" i="102" s="1"/>
  <c r="AO49" i="102" s="1"/>
  <c r="W52" i="53"/>
  <c r="AG51" i="53"/>
  <c r="AP51" i="53" s="1"/>
  <c r="W50" i="82"/>
  <c r="Y50" i="82" s="1"/>
  <c r="W50" i="35"/>
  <c r="X50" i="35" s="1"/>
  <c r="AF51" i="53"/>
  <c r="AO51" i="53" s="1"/>
  <c r="W49" i="50"/>
  <c r="X49" i="50" s="1"/>
  <c r="AE49" i="82"/>
  <c r="AG49" i="35"/>
  <c r="AP49" i="35" s="1"/>
  <c r="Z52" i="46"/>
  <c r="AE49" i="35"/>
  <c r="AF50" i="83"/>
  <c r="AO50" i="83" s="1"/>
  <c r="AG50" i="83"/>
  <c r="AP50" i="83" s="1"/>
  <c r="Z54" i="47"/>
  <c r="AF54" i="47" s="1"/>
  <c r="AO54" i="47" s="1"/>
  <c r="Z50" i="96"/>
  <c r="AG50" i="96" s="1"/>
  <c r="AP50" i="96" s="1"/>
  <c r="Z52" i="15"/>
  <c r="W53" i="15" s="1"/>
  <c r="Z50" i="88"/>
  <c r="W51" i="88" s="1"/>
  <c r="Z50" i="32"/>
  <c r="AF50" i="32" s="1"/>
  <c r="AO50" i="32" s="1"/>
  <c r="Z50" i="55"/>
  <c r="AE50" i="55" s="1"/>
  <c r="Z51" i="94"/>
  <c r="W52" i="94" s="1"/>
  <c r="Z50" i="93"/>
  <c r="W51" i="93" s="1"/>
  <c r="Z49" i="52"/>
  <c r="W50" i="52" s="1"/>
  <c r="Z50" i="49"/>
  <c r="AG50" i="49" s="1"/>
  <c r="AP50" i="49" s="1"/>
  <c r="Z49" i="91"/>
  <c r="W50" i="91" s="1"/>
  <c r="Z50" i="16"/>
  <c r="AF50" i="16" s="1"/>
  <c r="AO50" i="16" s="1"/>
  <c r="AE50" i="83"/>
  <c r="W51" i="96"/>
  <c r="AE50" i="96"/>
  <c r="AG50" i="88"/>
  <c r="AP50" i="88" s="1"/>
  <c r="AE54" i="47"/>
  <c r="AH48" i="99"/>
  <c r="AQ48" i="99" s="1"/>
  <c r="AH49" i="87"/>
  <c r="AQ49" i="87" s="1"/>
  <c r="Z48" i="99"/>
  <c r="Z49" i="87"/>
  <c r="AG48" i="20"/>
  <c r="AP48" i="20" s="1"/>
  <c r="AF48" i="20"/>
  <c r="AO48" i="20" s="1"/>
  <c r="AE48" i="20"/>
  <c r="W49" i="20"/>
  <c r="AN53" i="100"/>
  <c r="AI53" i="100"/>
  <c r="AN51" i="86"/>
  <c r="AI51" i="86"/>
  <c r="AN51" i="53"/>
  <c r="AR47" i="43"/>
  <c r="AI52" i="18"/>
  <c r="AN52" i="18"/>
  <c r="AH50" i="88"/>
  <c r="AQ50" i="88" s="1"/>
  <c r="Y52" i="98"/>
  <c r="X52" i="98"/>
  <c r="AE48" i="43"/>
  <c r="AF48" i="43"/>
  <c r="AO48" i="43" s="1"/>
  <c r="AG48" i="43"/>
  <c r="AP48" i="43" s="1"/>
  <c r="W49" i="43"/>
  <c r="Y52" i="13"/>
  <c r="X52" i="13"/>
  <c r="AR51" i="15"/>
  <c r="AH50" i="42"/>
  <c r="AQ50" i="42" s="1"/>
  <c r="AF47" i="95"/>
  <c r="AO47" i="95" s="1"/>
  <c r="AE47" i="95"/>
  <c r="AG47" i="95"/>
  <c r="AP47" i="95" s="1"/>
  <c r="W48" i="95"/>
  <c r="AH50" i="51"/>
  <c r="AQ50" i="51" s="1"/>
  <c r="AR49" i="55"/>
  <c r="Y50" i="84"/>
  <c r="X50" i="84"/>
  <c r="AH49" i="10"/>
  <c r="AQ49" i="10" s="1"/>
  <c r="AH49" i="90"/>
  <c r="AQ49" i="90" s="1"/>
  <c r="AR49" i="32"/>
  <c r="AR52" i="89"/>
  <c r="AI48" i="54"/>
  <c r="AN48" i="54"/>
  <c r="AN51" i="13"/>
  <c r="AI51" i="13"/>
  <c r="AN51" i="105"/>
  <c r="AI51" i="105"/>
  <c r="AH50" i="96"/>
  <c r="AQ50" i="96" s="1"/>
  <c r="AR48" i="52"/>
  <c r="AH50" i="55"/>
  <c r="AQ50" i="55" s="1"/>
  <c r="AR48" i="90"/>
  <c r="Z50" i="42"/>
  <c r="AR48" i="10"/>
  <c r="AR49" i="96"/>
  <c r="Z50" i="51"/>
  <c r="AR49" i="51"/>
  <c r="AR48" i="102"/>
  <c r="AR47" i="99"/>
  <c r="AR49" i="44"/>
  <c r="Z49" i="10"/>
  <c r="AH50" i="44"/>
  <c r="AQ50" i="44" s="1"/>
  <c r="AR48" i="91"/>
  <c r="Z49" i="90"/>
  <c r="Y50" i="45"/>
  <c r="X50" i="45"/>
  <c r="AR53" i="47"/>
  <c r="AN48" i="11"/>
  <c r="AI48" i="11"/>
  <c r="AN51" i="97"/>
  <c r="AI51" i="97"/>
  <c r="Y51" i="83"/>
  <c r="X51" i="83"/>
  <c r="AF49" i="103"/>
  <c r="AO49" i="103" s="1"/>
  <c r="AE49" i="103"/>
  <c r="W50" i="103"/>
  <c r="AG49" i="103"/>
  <c r="AP49" i="103" s="1"/>
  <c r="Y49" i="92"/>
  <c r="X49" i="92"/>
  <c r="AR49" i="16"/>
  <c r="AE47" i="101"/>
  <c r="AI49" i="82"/>
  <c r="AN49" i="82"/>
  <c r="AH50" i="32"/>
  <c r="AQ50" i="32" s="1"/>
  <c r="AN48" i="92"/>
  <c r="AI48" i="92"/>
  <c r="AH49" i="91"/>
  <c r="AQ49" i="91" s="1"/>
  <c r="AH53" i="89"/>
  <c r="AQ53" i="89" s="1"/>
  <c r="AE50" i="48"/>
  <c r="AG50" i="48"/>
  <c r="AP50" i="48" s="1"/>
  <c r="AF50" i="48"/>
  <c r="AO50" i="48" s="1"/>
  <c r="W51" i="48"/>
  <c r="AR46" i="101"/>
  <c r="AI53" i="41"/>
  <c r="AN53" i="41"/>
  <c r="Y53" i="18"/>
  <c r="X53" i="18"/>
  <c r="AH50" i="93"/>
  <c r="AQ50" i="93" s="1"/>
  <c r="AR48" i="87"/>
  <c r="AR48" i="104"/>
  <c r="Z50" i="44"/>
  <c r="AH52" i="15"/>
  <c r="AQ52" i="15" s="1"/>
  <c r="AH50" i="16"/>
  <c r="AQ50" i="16" s="1"/>
  <c r="AN49" i="45"/>
  <c r="AI49" i="45"/>
  <c r="AR49" i="49"/>
  <c r="AH49" i="104"/>
  <c r="AQ49" i="104" s="1"/>
  <c r="Y54" i="100"/>
  <c r="X54" i="100"/>
  <c r="AR49" i="42"/>
  <c r="Y52" i="53"/>
  <c r="X52" i="53"/>
  <c r="AN50" i="83"/>
  <c r="AH51" i="94"/>
  <c r="AQ51" i="94" s="1"/>
  <c r="Y54" i="41"/>
  <c r="X54" i="41"/>
  <c r="AG50" i="93"/>
  <c r="AP50" i="93" s="1"/>
  <c r="AE50" i="93"/>
  <c r="AR49" i="93"/>
  <c r="AN49" i="84"/>
  <c r="AI49" i="84"/>
  <c r="AH47" i="101"/>
  <c r="AQ47" i="101" s="1"/>
  <c r="AR49" i="88"/>
  <c r="AR50" i="94"/>
  <c r="AH49" i="52"/>
  <c r="AQ49" i="52" s="1"/>
  <c r="AH54" i="47"/>
  <c r="AQ54" i="47" s="1"/>
  <c r="Y49" i="54"/>
  <c r="X49" i="54"/>
  <c r="AH49" i="102"/>
  <c r="AQ49" i="102" s="1"/>
  <c r="Z49" i="104"/>
  <c r="AN49" i="35"/>
  <c r="AH50" i="49"/>
  <c r="AQ50" i="49" s="1"/>
  <c r="Y52" i="86"/>
  <c r="X52" i="86"/>
  <c r="AH48" i="43"/>
  <c r="AQ48" i="43" s="1"/>
  <c r="Y49" i="11"/>
  <c r="X49" i="11"/>
  <c r="Y52" i="97"/>
  <c r="X52" i="97"/>
  <c r="Y52" i="105"/>
  <c r="X52" i="105"/>
  <c r="X50" i="82"/>
  <c r="AH50" i="85" l="1"/>
  <c r="AQ50" i="85" s="1"/>
  <c r="Z50" i="85"/>
  <c r="AE50" i="49"/>
  <c r="AN50" i="49" s="1"/>
  <c r="W48" i="101"/>
  <c r="Y50" i="35"/>
  <c r="AI51" i="98"/>
  <c r="AF47" i="101"/>
  <c r="AO47" i="101" s="1"/>
  <c r="Z54" i="100"/>
  <c r="AG53" i="89"/>
  <c r="AP53" i="89" s="1"/>
  <c r="AE49" i="102"/>
  <c r="W54" i="89"/>
  <c r="W50" i="102"/>
  <c r="AE53" i="89"/>
  <c r="AN51" i="98"/>
  <c r="Y49" i="50"/>
  <c r="AG49" i="102"/>
  <c r="AP49" i="102" s="1"/>
  <c r="AG50" i="55"/>
  <c r="AP50" i="55" s="1"/>
  <c r="AG52" i="15"/>
  <c r="AP52" i="15" s="1"/>
  <c r="AE49" i="52"/>
  <c r="AF50" i="93"/>
  <c r="AO50" i="93" s="1"/>
  <c r="AN48" i="50"/>
  <c r="AE50" i="88"/>
  <c r="AG49" i="52"/>
  <c r="AP49" i="52" s="1"/>
  <c r="AF50" i="49"/>
  <c r="AO50" i="49" s="1"/>
  <c r="AF52" i="15"/>
  <c r="AO52" i="15" s="1"/>
  <c r="Z54" i="41"/>
  <c r="AE54" i="41" s="1"/>
  <c r="AF50" i="96"/>
  <c r="AO50" i="96" s="1"/>
  <c r="AI49" i="35"/>
  <c r="AF49" i="91"/>
  <c r="AO49" i="91" s="1"/>
  <c r="AG50" i="32"/>
  <c r="AP50" i="32" s="1"/>
  <c r="AF50" i="88"/>
  <c r="AO50" i="88" s="1"/>
  <c r="AI51" i="53"/>
  <c r="AR51" i="53" s="1"/>
  <c r="W51" i="49"/>
  <c r="Y51" i="49" s="1"/>
  <c r="AF52" i="46"/>
  <c r="AO52" i="46" s="1"/>
  <c r="AE52" i="46"/>
  <c r="AG52" i="46"/>
  <c r="AP52" i="46" s="1"/>
  <c r="W53" i="46"/>
  <c r="W51" i="32"/>
  <c r="X51" i="32" s="1"/>
  <c r="AI50" i="83"/>
  <c r="AR50" i="83" s="1"/>
  <c r="AG49" i="91"/>
  <c r="AP49" i="91" s="1"/>
  <c r="AE50" i="16"/>
  <c r="AF49" i="52"/>
  <c r="AO49" i="52" s="1"/>
  <c r="AE52" i="15"/>
  <c r="AN52" i="15" s="1"/>
  <c r="AE50" i="32"/>
  <c r="AE49" i="91"/>
  <c r="AN49" i="91" s="1"/>
  <c r="W51" i="55"/>
  <c r="AF51" i="94"/>
  <c r="AO51" i="94" s="1"/>
  <c r="AF50" i="55"/>
  <c r="AO50" i="55" s="1"/>
  <c r="AG54" i="47"/>
  <c r="AP54" i="47" s="1"/>
  <c r="AE51" i="94"/>
  <c r="W55" i="47"/>
  <c r="Y55" i="47" s="1"/>
  <c r="AG51" i="94"/>
  <c r="AP51" i="94" s="1"/>
  <c r="Z52" i="53"/>
  <c r="AF52" i="53" s="1"/>
  <c r="AO52" i="53" s="1"/>
  <c r="Z50" i="45"/>
  <c r="W51" i="45" s="1"/>
  <c r="Z52" i="98"/>
  <c r="AE52" i="98" s="1"/>
  <c r="AG50" i="16"/>
  <c r="AP50" i="16" s="1"/>
  <c r="Z49" i="92"/>
  <c r="AG49" i="92" s="1"/>
  <c r="AP49" i="92" s="1"/>
  <c r="W51" i="16"/>
  <c r="AF54" i="41"/>
  <c r="AO54" i="41" s="1"/>
  <c r="AG54" i="41"/>
  <c r="AP54" i="41" s="1"/>
  <c r="AE49" i="10"/>
  <c r="W50" i="10"/>
  <c r="AG49" i="10"/>
  <c r="AP49" i="10" s="1"/>
  <c r="AF49" i="10"/>
  <c r="AO49" i="10" s="1"/>
  <c r="Y51" i="32"/>
  <c r="AH50" i="82"/>
  <c r="AQ50" i="82" s="1"/>
  <c r="AN50" i="93"/>
  <c r="AR49" i="82"/>
  <c r="AH51" i="83"/>
  <c r="AQ51" i="83" s="1"/>
  <c r="AR51" i="98"/>
  <c r="AH50" i="84"/>
  <c r="AQ50" i="84" s="1"/>
  <c r="AH52" i="13"/>
  <c r="AQ52" i="13" s="1"/>
  <c r="AI48" i="43"/>
  <c r="AN48" i="43"/>
  <c r="AN53" i="89"/>
  <c r="W49" i="99"/>
  <c r="AG48" i="99"/>
  <c r="AP48" i="99" s="1"/>
  <c r="AF48" i="99"/>
  <c r="AO48" i="99" s="1"/>
  <c r="AE48" i="99"/>
  <c r="X55" i="47"/>
  <c r="AN50" i="16"/>
  <c r="AN50" i="88"/>
  <c r="AI50" i="88"/>
  <c r="Y54" i="89"/>
  <c r="X54" i="89"/>
  <c r="W50" i="87"/>
  <c r="AG49" i="87"/>
  <c r="AP49" i="87" s="1"/>
  <c r="AF49" i="87"/>
  <c r="AO49" i="87" s="1"/>
  <c r="AE49" i="87"/>
  <c r="AH52" i="97"/>
  <c r="AQ52" i="97" s="1"/>
  <c r="AH49" i="54"/>
  <c r="AQ49" i="54" s="1"/>
  <c r="AR53" i="41"/>
  <c r="AN50" i="48"/>
  <c r="AI50" i="48"/>
  <c r="AI47" i="101"/>
  <c r="AN47" i="101"/>
  <c r="Z51" i="83"/>
  <c r="AR48" i="11"/>
  <c r="Z50" i="84"/>
  <c r="Y48" i="95"/>
  <c r="X48" i="95"/>
  <c r="Z48" i="95" s="1"/>
  <c r="Z52" i="13"/>
  <c r="AH50" i="35"/>
  <c r="AQ50" i="35" s="1"/>
  <c r="AN49" i="102"/>
  <c r="Y49" i="20"/>
  <c r="X49" i="20"/>
  <c r="AN50" i="96"/>
  <c r="AI50" i="96"/>
  <c r="AR51" i="97"/>
  <c r="AE50" i="42"/>
  <c r="AG50" i="42"/>
  <c r="AP50" i="42" s="1"/>
  <c r="W51" i="42"/>
  <c r="AF50" i="42"/>
  <c r="AO50" i="42" s="1"/>
  <c r="Y50" i="91"/>
  <c r="X50" i="91"/>
  <c r="AR53" i="100"/>
  <c r="W50" i="90"/>
  <c r="AG49" i="90"/>
  <c r="AP49" i="90" s="1"/>
  <c r="AF49" i="90"/>
  <c r="AO49" i="90" s="1"/>
  <c r="AE49" i="90"/>
  <c r="AE50" i="51"/>
  <c r="AF50" i="51"/>
  <c r="AO50" i="51" s="1"/>
  <c r="AG50" i="51"/>
  <c r="AP50" i="51" s="1"/>
  <c r="W51" i="51"/>
  <c r="AR51" i="105"/>
  <c r="AR52" i="18"/>
  <c r="AI48" i="20"/>
  <c r="AN48" i="20"/>
  <c r="AN54" i="47"/>
  <c r="AN50" i="55"/>
  <c r="Y51" i="88"/>
  <c r="X51" i="88"/>
  <c r="AH52" i="53"/>
  <c r="AQ52" i="53" s="1"/>
  <c r="AR49" i="45"/>
  <c r="Y48" i="101"/>
  <c r="X48" i="101"/>
  <c r="Z52" i="97"/>
  <c r="Z49" i="54"/>
  <c r="AH52" i="86"/>
  <c r="AQ52" i="86" s="1"/>
  <c r="AR49" i="35"/>
  <c r="AR49" i="84"/>
  <c r="AH52" i="105"/>
  <c r="AQ52" i="105" s="1"/>
  <c r="AG50" i="44"/>
  <c r="AP50" i="44" s="1"/>
  <c r="AE50" i="44"/>
  <c r="W51" i="44"/>
  <c r="AF50" i="44"/>
  <c r="AO50" i="44" s="1"/>
  <c r="AH53" i="18"/>
  <c r="AQ53" i="18" s="1"/>
  <c r="AR48" i="92"/>
  <c r="Y50" i="103"/>
  <c r="X50" i="103"/>
  <c r="AR48" i="50"/>
  <c r="AR48" i="54"/>
  <c r="AN47" i="95"/>
  <c r="AI47" i="95"/>
  <c r="AH49" i="50"/>
  <c r="AQ49" i="50" s="1"/>
  <c r="Y49" i="43"/>
  <c r="X49" i="43"/>
  <c r="Z50" i="35"/>
  <c r="AR51" i="86"/>
  <c r="AI49" i="52"/>
  <c r="AN49" i="52"/>
  <c r="AE54" i="100"/>
  <c r="W55" i="100"/>
  <c r="AG54" i="100"/>
  <c r="AP54" i="100" s="1"/>
  <c r="AF54" i="100"/>
  <c r="AO54" i="100" s="1"/>
  <c r="AH49" i="92"/>
  <c r="AQ49" i="92" s="1"/>
  <c r="AH50" i="45"/>
  <c r="AQ50" i="45" s="1"/>
  <c r="Y51" i="55"/>
  <c r="X51" i="55"/>
  <c r="Z50" i="82"/>
  <c r="AH49" i="11"/>
  <c r="AQ49" i="11" s="1"/>
  <c r="Z52" i="86"/>
  <c r="AF49" i="104"/>
  <c r="AO49" i="104" s="1"/>
  <c r="AG49" i="104"/>
  <c r="AP49" i="104" s="1"/>
  <c r="AE49" i="104"/>
  <c r="W50" i="104"/>
  <c r="Y51" i="93"/>
  <c r="X51" i="93"/>
  <c r="Z52" i="105"/>
  <c r="Z49" i="11"/>
  <c r="AH54" i="41"/>
  <c r="AQ54" i="41" s="1"/>
  <c r="AH54" i="100"/>
  <c r="AQ54" i="100" s="1"/>
  <c r="Z53" i="18"/>
  <c r="Y51" i="48"/>
  <c r="X51" i="48"/>
  <c r="AN49" i="103"/>
  <c r="AI49" i="103"/>
  <c r="AR51" i="13"/>
  <c r="Z49" i="50"/>
  <c r="AH52" i="98"/>
  <c r="AQ52" i="98" s="1"/>
  <c r="Y50" i="102"/>
  <c r="X50" i="102"/>
  <c r="Y51" i="16"/>
  <c r="X51" i="16"/>
  <c r="Y52" i="94"/>
  <c r="X52" i="94"/>
  <c r="Y50" i="52"/>
  <c r="X50" i="52"/>
  <c r="Y53" i="15"/>
  <c r="X53" i="15"/>
  <c r="Y51" i="96"/>
  <c r="X51" i="96"/>
  <c r="AE50" i="85" l="1"/>
  <c r="W51" i="85"/>
  <c r="AG50" i="85"/>
  <c r="AP50" i="85" s="1"/>
  <c r="AF50" i="85"/>
  <c r="AO50" i="85" s="1"/>
  <c r="AI50" i="93"/>
  <c r="AI53" i="89"/>
  <c r="AI50" i="32"/>
  <c r="AG52" i="53"/>
  <c r="AP52" i="53" s="1"/>
  <c r="W55" i="41"/>
  <c r="AI52" i="15"/>
  <c r="AI50" i="55"/>
  <c r="AR50" i="55" s="1"/>
  <c r="AI49" i="102"/>
  <c r="AR49" i="102" s="1"/>
  <c r="AN50" i="32"/>
  <c r="AI50" i="49"/>
  <c r="AI54" i="47"/>
  <c r="AR54" i="47" s="1"/>
  <c r="Z51" i="48"/>
  <c r="AG50" i="45"/>
  <c r="AP50" i="45" s="1"/>
  <c r="AE50" i="45"/>
  <c r="Z51" i="88"/>
  <c r="AE51" i="88" s="1"/>
  <c r="AE49" i="92"/>
  <c r="AN49" i="92" s="1"/>
  <c r="AI51" i="94"/>
  <c r="AR51" i="94" s="1"/>
  <c r="W50" i="92"/>
  <c r="AI49" i="91"/>
  <c r="AR49" i="91" s="1"/>
  <c r="Y53" i="46"/>
  <c r="X53" i="46"/>
  <c r="AH53" i="46" s="1"/>
  <c r="AQ53" i="46" s="1"/>
  <c r="X51" i="49"/>
  <c r="Z51" i="49" s="1"/>
  <c r="Z50" i="102"/>
  <c r="W51" i="102" s="1"/>
  <c r="AF50" i="45"/>
  <c r="AO50" i="45" s="1"/>
  <c r="AI52" i="46"/>
  <c r="AR52" i="46" s="1"/>
  <c r="AN52" i="46"/>
  <c r="AN51" i="94"/>
  <c r="AF52" i="98"/>
  <c r="AO52" i="98" s="1"/>
  <c r="AE52" i="53"/>
  <c r="AI52" i="53" s="1"/>
  <c r="AG52" i="98"/>
  <c r="AP52" i="98" s="1"/>
  <c r="W53" i="98"/>
  <c r="W53" i="53"/>
  <c r="Y53" i="53" s="1"/>
  <c r="AI50" i="16"/>
  <c r="AR50" i="16" s="1"/>
  <c r="Z52" i="94"/>
  <c r="AG52" i="94" s="1"/>
  <c r="AP52" i="94" s="1"/>
  <c r="Z51" i="55"/>
  <c r="AG51" i="55" s="1"/>
  <c r="AP51" i="55" s="1"/>
  <c r="Z50" i="91"/>
  <c r="AE50" i="91" s="1"/>
  <c r="Z49" i="43"/>
  <c r="AF49" i="43" s="1"/>
  <c r="AO49" i="43" s="1"/>
  <c r="Z54" i="89"/>
  <c r="AF54" i="89" s="1"/>
  <c r="AO54" i="89" s="1"/>
  <c r="AF49" i="92"/>
  <c r="AO49" i="92" s="1"/>
  <c r="AG49" i="43"/>
  <c r="AP49" i="43" s="1"/>
  <c r="AE49" i="43"/>
  <c r="AF48" i="95"/>
  <c r="AO48" i="95" s="1"/>
  <c r="AE48" i="95"/>
  <c r="W49" i="95"/>
  <c r="AG48" i="95"/>
  <c r="AP48" i="95" s="1"/>
  <c r="AR50" i="88"/>
  <c r="Y49" i="99"/>
  <c r="X49" i="99"/>
  <c r="AH51" i="93"/>
  <c r="AQ51" i="93" s="1"/>
  <c r="Y51" i="44"/>
  <c r="X51" i="44"/>
  <c r="AH48" i="101"/>
  <c r="AQ48" i="101" s="1"/>
  <c r="AN50" i="51"/>
  <c r="AI50" i="51"/>
  <c r="AR50" i="49"/>
  <c r="AR50" i="96"/>
  <c r="AR47" i="101"/>
  <c r="AN49" i="87"/>
  <c r="AI49" i="87"/>
  <c r="AH51" i="32"/>
  <c r="AQ51" i="32" s="1"/>
  <c r="AI49" i="10"/>
  <c r="AN49" i="10"/>
  <c r="Y51" i="45"/>
  <c r="X51" i="45"/>
  <c r="AH51" i="96"/>
  <c r="AQ51" i="96" s="1"/>
  <c r="W52" i="88"/>
  <c r="AG51" i="88"/>
  <c r="AP51" i="88" s="1"/>
  <c r="AF51" i="88"/>
  <c r="AO51" i="88" s="1"/>
  <c r="AH55" i="47"/>
  <c r="AQ55" i="47" s="1"/>
  <c r="Y50" i="10"/>
  <c r="X50" i="10"/>
  <c r="AR49" i="52"/>
  <c r="AH50" i="103"/>
  <c r="AQ50" i="103" s="1"/>
  <c r="AI50" i="44"/>
  <c r="AN50" i="44"/>
  <c r="Z48" i="101"/>
  <c r="AN49" i="90"/>
  <c r="AI49" i="90"/>
  <c r="Y51" i="42"/>
  <c r="X51" i="42"/>
  <c r="W51" i="84"/>
  <c r="AG50" i="84"/>
  <c r="AP50" i="84" s="1"/>
  <c r="AF50" i="84"/>
  <c r="AO50" i="84" s="1"/>
  <c r="AE50" i="84"/>
  <c r="AR50" i="48"/>
  <c r="Z55" i="47"/>
  <c r="AR53" i="89"/>
  <c r="Y50" i="92"/>
  <c r="X50" i="92"/>
  <c r="AH50" i="52"/>
  <c r="AQ50" i="52" s="1"/>
  <c r="W53" i="105"/>
  <c r="AG52" i="105"/>
  <c r="AP52" i="105" s="1"/>
  <c r="AF52" i="105"/>
  <c r="AO52" i="105" s="1"/>
  <c r="AE52" i="105"/>
  <c r="AF52" i="86"/>
  <c r="AO52" i="86" s="1"/>
  <c r="AE52" i="86"/>
  <c r="AG52" i="86"/>
  <c r="AP52" i="86" s="1"/>
  <c r="W53" i="86"/>
  <c r="AR49" i="103"/>
  <c r="Y55" i="100"/>
  <c r="X55" i="100"/>
  <c r="Z50" i="103"/>
  <c r="AR48" i="20"/>
  <c r="AH49" i="20"/>
  <c r="AQ49" i="20" s="1"/>
  <c r="Y53" i="98"/>
  <c r="X53" i="98"/>
  <c r="AR50" i="32"/>
  <c r="AN48" i="99"/>
  <c r="AI48" i="99"/>
  <c r="AR50" i="93"/>
  <c r="Z51" i="32"/>
  <c r="Z50" i="52"/>
  <c r="AG53" i="18"/>
  <c r="AP53" i="18" s="1"/>
  <c r="AE53" i="18"/>
  <c r="W54" i="18"/>
  <c r="AF53" i="18"/>
  <c r="AO53" i="18" s="1"/>
  <c r="Z51" i="93"/>
  <c r="AH53" i="15"/>
  <c r="AQ53" i="15" s="1"/>
  <c r="Z53" i="15"/>
  <c r="AE49" i="50"/>
  <c r="W50" i="50"/>
  <c r="AF49" i="50"/>
  <c r="AO49" i="50" s="1"/>
  <c r="AG49" i="50"/>
  <c r="AP49" i="50" s="1"/>
  <c r="Y50" i="104"/>
  <c r="X50" i="104"/>
  <c r="AN54" i="100"/>
  <c r="AI54" i="100"/>
  <c r="Y51" i="51"/>
  <c r="X51" i="51"/>
  <c r="AH50" i="91"/>
  <c r="AQ50" i="91" s="1"/>
  <c r="AI50" i="42"/>
  <c r="AN50" i="42"/>
  <c r="Z49" i="20"/>
  <c r="AE52" i="13"/>
  <c r="W53" i="13"/>
  <c r="AG52" i="13"/>
  <c r="AP52" i="13" s="1"/>
  <c r="AF52" i="13"/>
  <c r="AO52" i="13" s="1"/>
  <c r="Y50" i="87"/>
  <c r="X50" i="87"/>
  <c r="AN52" i="98"/>
  <c r="AR48" i="43"/>
  <c r="Y55" i="41"/>
  <c r="X55" i="41"/>
  <c r="AH51" i="16"/>
  <c r="AQ51" i="16" s="1"/>
  <c r="AE51" i="48"/>
  <c r="AF51" i="48"/>
  <c r="AO51" i="48" s="1"/>
  <c r="AG51" i="48"/>
  <c r="AP51" i="48" s="1"/>
  <c r="W52" i="48"/>
  <c r="AH51" i="55"/>
  <c r="AQ51" i="55" s="1"/>
  <c r="AH49" i="43"/>
  <c r="AQ49" i="43" s="1"/>
  <c r="W53" i="97"/>
  <c r="AG52" i="97"/>
  <c r="AP52" i="97" s="1"/>
  <c r="AF52" i="97"/>
  <c r="AO52" i="97" s="1"/>
  <c r="AE52" i="97"/>
  <c r="AN50" i="45"/>
  <c r="Z51" i="96"/>
  <c r="Z51" i="16"/>
  <c r="AH52" i="94"/>
  <c r="AQ52" i="94" s="1"/>
  <c r="AH50" i="102"/>
  <c r="AQ50" i="102" s="1"/>
  <c r="AH51" i="48"/>
  <c r="AQ51" i="48" s="1"/>
  <c r="W50" i="11"/>
  <c r="AF49" i="11"/>
  <c r="AO49" i="11" s="1"/>
  <c r="AG49" i="11"/>
  <c r="AP49" i="11" s="1"/>
  <c r="AE49" i="11"/>
  <c r="AI49" i="104"/>
  <c r="AN49" i="104"/>
  <c r="AE50" i="82"/>
  <c r="W51" i="82"/>
  <c r="AG50" i="82"/>
  <c r="AP50" i="82" s="1"/>
  <c r="AF50" i="82"/>
  <c r="AO50" i="82" s="1"/>
  <c r="AR52" i="15"/>
  <c r="AE50" i="35"/>
  <c r="W51" i="35"/>
  <c r="AF50" i="35"/>
  <c r="AO50" i="35" s="1"/>
  <c r="AG50" i="35"/>
  <c r="AP50" i="35" s="1"/>
  <c r="AR47" i="95"/>
  <c r="AH51" i="49"/>
  <c r="AQ51" i="49" s="1"/>
  <c r="AE49" i="54"/>
  <c r="AF49" i="54"/>
  <c r="AO49" i="54" s="1"/>
  <c r="AG49" i="54"/>
  <c r="AP49" i="54" s="1"/>
  <c r="W50" i="54"/>
  <c r="AH51" i="88"/>
  <c r="AQ51" i="88" s="1"/>
  <c r="Y50" i="90"/>
  <c r="X50" i="90"/>
  <c r="AH48" i="95"/>
  <c r="AQ48" i="95" s="1"/>
  <c r="AF51" i="83"/>
  <c r="AO51" i="83" s="1"/>
  <c r="AE51" i="83"/>
  <c r="AG51" i="83"/>
  <c r="AP51" i="83" s="1"/>
  <c r="W52" i="83"/>
  <c r="AH54" i="89"/>
  <c r="AQ54" i="89" s="1"/>
  <c r="AI54" i="41"/>
  <c r="AN54" i="41"/>
  <c r="Y51" i="85" l="1"/>
  <c r="X51" i="85"/>
  <c r="AN50" i="85"/>
  <c r="AI50" i="85"/>
  <c r="AR50" i="85" s="1"/>
  <c r="AE51" i="55"/>
  <c r="AE50" i="102"/>
  <c r="W50" i="43"/>
  <c r="X53" i="53"/>
  <c r="AF51" i="49"/>
  <c r="AO51" i="49" s="1"/>
  <c r="AG51" i="49"/>
  <c r="AP51" i="49" s="1"/>
  <c r="AE51" i="49"/>
  <c r="AN51" i="49" s="1"/>
  <c r="AI49" i="92"/>
  <c r="AE52" i="94"/>
  <c r="AN52" i="94" s="1"/>
  <c r="AF50" i="102"/>
  <c r="AO50" i="102" s="1"/>
  <c r="AG50" i="102"/>
  <c r="AP50" i="102" s="1"/>
  <c r="W55" i="89"/>
  <c r="Z53" i="46"/>
  <c r="AF53" i="46" s="1"/>
  <c r="AO53" i="46" s="1"/>
  <c r="AN52" i="53"/>
  <c r="AI50" i="45"/>
  <c r="W53" i="94"/>
  <c r="Y53" i="94" s="1"/>
  <c r="AF51" i="55"/>
  <c r="AO51" i="55" s="1"/>
  <c r="W52" i="49"/>
  <c r="Y52" i="49" s="1"/>
  <c r="AF52" i="94"/>
  <c r="AO52" i="94" s="1"/>
  <c r="AG50" i="91"/>
  <c r="AP50" i="91" s="1"/>
  <c r="W52" i="55"/>
  <c r="AI52" i="98"/>
  <c r="AR52" i="98" s="1"/>
  <c r="AG54" i="89"/>
  <c r="AP54" i="89" s="1"/>
  <c r="W51" i="91"/>
  <c r="X51" i="91" s="1"/>
  <c r="AE54" i="89"/>
  <c r="AN54" i="89" s="1"/>
  <c r="Z50" i="92"/>
  <c r="AF50" i="92" s="1"/>
  <c r="AO50" i="92" s="1"/>
  <c r="Z55" i="41"/>
  <c r="W56" i="41" s="1"/>
  <c r="Z51" i="42"/>
  <c r="W52" i="42" s="1"/>
  <c r="AF50" i="91"/>
  <c r="AO50" i="91" s="1"/>
  <c r="Y52" i="88"/>
  <c r="X52" i="88"/>
  <c r="AI49" i="43"/>
  <c r="AN49" i="43"/>
  <c r="AI51" i="83"/>
  <c r="AN51" i="83"/>
  <c r="AE51" i="32"/>
  <c r="AF51" i="32"/>
  <c r="AO51" i="32" s="1"/>
  <c r="AG51" i="32"/>
  <c r="AP51" i="32" s="1"/>
  <c r="W52" i="32"/>
  <c r="AH53" i="53"/>
  <c r="AQ53" i="53" s="1"/>
  <c r="Y53" i="13"/>
  <c r="X53" i="13"/>
  <c r="W54" i="15"/>
  <c r="AG53" i="15"/>
  <c r="AP53" i="15" s="1"/>
  <c r="AF53" i="15"/>
  <c r="AO53" i="15" s="1"/>
  <c r="AE53" i="15"/>
  <c r="AE50" i="52"/>
  <c r="AF50" i="52"/>
  <c r="AO50" i="52" s="1"/>
  <c r="AG50" i="52"/>
  <c r="AP50" i="52" s="1"/>
  <c r="W51" i="52"/>
  <c r="AH53" i="98"/>
  <c r="AQ53" i="98" s="1"/>
  <c r="AH55" i="100"/>
  <c r="AQ55" i="100" s="1"/>
  <c r="AR49" i="10"/>
  <c r="AH51" i="44"/>
  <c r="AQ51" i="44" s="1"/>
  <c r="Y50" i="43"/>
  <c r="X50" i="43"/>
  <c r="AI49" i="54"/>
  <c r="AN49" i="54"/>
  <c r="Y51" i="82"/>
  <c r="X51" i="82"/>
  <c r="AR54" i="41"/>
  <c r="AN50" i="82"/>
  <c r="AI50" i="82"/>
  <c r="AH50" i="87"/>
  <c r="AQ50" i="87" s="1"/>
  <c r="AN52" i="13"/>
  <c r="AI52" i="13"/>
  <c r="AH51" i="51"/>
  <c r="AQ51" i="51" s="1"/>
  <c r="AR54" i="100"/>
  <c r="W52" i="93"/>
  <c r="AG51" i="93"/>
  <c r="AP51" i="93" s="1"/>
  <c r="AF51" i="93"/>
  <c r="AO51" i="93" s="1"/>
  <c r="AE51" i="93"/>
  <c r="Z53" i="98"/>
  <c r="Z55" i="100"/>
  <c r="Y53" i="86"/>
  <c r="X53" i="86"/>
  <c r="Z53" i="53"/>
  <c r="AR52" i="53"/>
  <c r="AF55" i="47"/>
  <c r="AO55" i="47" s="1"/>
  <c r="AE55" i="47"/>
  <c r="AG55" i="47"/>
  <c r="AP55" i="47" s="1"/>
  <c r="W56" i="47"/>
  <c r="Y51" i="84"/>
  <c r="X51" i="84"/>
  <c r="AF48" i="101"/>
  <c r="AO48" i="101" s="1"/>
  <c r="AE48" i="101"/>
  <c r="W49" i="101"/>
  <c r="AG48" i="101"/>
  <c r="AP48" i="101" s="1"/>
  <c r="AH50" i="10"/>
  <c r="AQ50" i="10" s="1"/>
  <c r="AR49" i="87"/>
  <c r="Z51" i="44"/>
  <c r="Y52" i="55"/>
  <c r="X52" i="55"/>
  <c r="W52" i="96"/>
  <c r="AG51" i="96"/>
  <c r="AP51" i="96" s="1"/>
  <c r="AF51" i="96"/>
  <c r="AO51" i="96" s="1"/>
  <c r="AE51" i="96"/>
  <c r="AN49" i="50"/>
  <c r="AI49" i="50"/>
  <c r="AN50" i="102"/>
  <c r="Y53" i="105"/>
  <c r="X53" i="105"/>
  <c r="Y51" i="35"/>
  <c r="X51" i="35"/>
  <c r="AR50" i="45"/>
  <c r="Y50" i="54"/>
  <c r="X50" i="54"/>
  <c r="Z50" i="87"/>
  <c r="AE49" i="20"/>
  <c r="AF49" i="20"/>
  <c r="AO49" i="20" s="1"/>
  <c r="W50" i="20"/>
  <c r="AG49" i="20"/>
  <c r="AP49" i="20" s="1"/>
  <c r="X52" i="49"/>
  <c r="Y51" i="102"/>
  <c r="X51" i="102"/>
  <c r="AR48" i="99"/>
  <c r="AN52" i="105"/>
  <c r="AI52" i="105"/>
  <c r="AH50" i="92"/>
  <c r="AQ50" i="92" s="1"/>
  <c r="AH51" i="42"/>
  <c r="AQ51" i="42" s="1"/>
  <c r="AR50" i="44"/>
  <c r="Z50" i="10"/>
  <c r="AN51" i="88"/>
  <c r="AI51" i="88"/>
  <c r="AH51" i="45"/>
  <c r="AQ51" i="45" s="1"/>
  <c r="AR49" i="90"/>
  <c r="AI50" i="35"/>
  <c r="AN50" i="35"/>
  <c r="Y50" i="11"/>
  <c r="X50" i="11"/>
  <c r="AI51" i="48"/>
  <c r="AN51" i="48"/>
  <c r="Z51" i="51"/>
  <c r="AH50" i="104"/>
  <c r="AQ50" i="104" s="1"/>
  <c r="Y54" i="18"/>
  <c r="X54" i="18"/>
  <c r="W51" i="103"/>
  <c r="AG50" i="103"/>
  <c r="AP50" i="103" s="1"/>
  <c r="AE50" i="103"/>
  <c r="AF50" i="103"/>
  <c r="AO50" i="103" s="1"/>
  <c r="AI52" i="86"/>
  <c r="AN52" i="86"/>
  <c r="Z51" i="45"/>
  <c r="AR50" i="51"/>
  <c r="AH49" i="99"/>
  <c r="AQ49" i="99" s="1"/>
  <c r="Y49" i="95"/>
  <c r="X49" i="95"/>
  <c r="AN50" i="91"/>
  <c r="Y53" i="97"/>
  <c r="X53" i="97"/>
  <c r="AN52" i="97"/>
  <c r="AI52" i="97"/>
  <c r="Y52" i="83"/>
  <c r="X52" i="83"/>
  <c r="AH50" i="90"/>
  <c r="AQ50" i="90" s="1"/>
  <c r="AR49" i="104"/>
  <c r="Z50" i="90"/>
  <c r="AN49" i="11"/>
  <c r="AI49" i="11"/>
  <c r="AE51" i="16"/>
  <c r="AF51" i="16"/>
  <c r="AO51" i="16" s="1"/>
  <c r="AG51" i="16"/>
  <c r="AP51" i="16" s="1"/>
  <c r="W52" i="16"/>
  <c r="Y52" i="48"/>
  <c r="X52" i="48"/>
  <c r="AH55" i="41"/>
  <c r="AQ55" i="41" s="1"/>
  <c r="AR50" i="42"/>
  <c r="Z50" i="104"/>
  <c r="Y50" i="50"/>
  <c r="X50" i="50"/>
  <c r="AI53" i="18"/>
  <c r="AN53" i="18"/>
  <c r="AR49" i="92"/>
  <c r="AN50" i="84"/>
  <c r="AI50" i="84"/>
  <c r="Y55" i="89"/>
  <c r="X55" i="89"/>
  <c r="Z49" i="99"/>
  <c r="AN48" i="95"/>
  <c r="AI48" i="95"/>
  <c r="AN51" i="55"/>
  <c r="Z51" i="85" l="1"/>
  <c r="AH51" i="85"/>
  <c r="AQ51" i="85" s="1"/>
  <c r="AI51" i="49"/>
  <c r="X53" i="94"/>
  <c r="AI50" i="102"/>
  <c r="AE53" i="46"/>
  <c r="Z50" i="50"/>
  <c r="W54" i="46"/>
  <c r="AI52" i="94"/>
  <c r="AG53" i="46"/>
  <c r="AP53" i="46" s="1"/>
  <c r="Z51" i="84"/>
  <c r="AF51" i="84" s="1"/>
  <c r="AO51" i="84" s="1"/>
  <c r="Z54" i="18"/>
  <c r="AF54" i="18" s="1"/>
  <c r="AO54" i="18" s="1"/>
  <c r="Z52" i="88"/>
  <c r="AE52" i="88" s="1"/>
  <c r="W51" i="92"/>
  <c r="X51" i="92" s="1"/>
  <c r="AG55" i="41"/>
  <c r="AP55" i="41" s="1"/>
  <c r="AN53" i="46"/>
  <c r="AE50" i="92"/>
  <c r="Y54" i="46"/>
  <c r="X54" i="46"/>
  <c r="AH54" i="46" s="1"/>
  <c r="AQ54" i="46" s="1"/>
  <c r="AG50" i="92"/>
  <c r="AP50" i="92" s="1"/>
  <c r="AI50" i="91"/>
  <c r="AR50" i="91" s="1"/>
  <c r="AI51" i="55"/>
  <c r="AR51" i="55" s="1"/>
  <c r="Y51" i="91"/>
  <c r="Z51" i="91" s="1"/>
  <c r="Z52" i="49"/>
  <c r="AF52" i="49" s="1"/>
  <c r="AO52" i="49" s="1"/>
  <c r="AI54" i="89"/>
  <c r="AG51" i="42"/>
  <c r="AP51" i="42" s="1"/>
  <c r="Z55" i="89"/>
  <c r="AG55" i="89" s="1"/>
  <c r="AP55" i="89" s="1"/>
  <c r="AF51" i="42"/>
  <c r="AO51" i="42" s="1"/>
  <c r="AE51" i="42"/>
  <c r="AE55" i="41"/>
  <c r="AN55" i="41" s="1"/>
  <c r="Z52" i="83"/>
  <c r="AF52" i="83" s="1"/>
  <c r="AO52" i="83" s="1"/>
  <c r="Z53" i="13"/>
  <c r="AG53" i="13" s="1"/>
  <c r="AP53" i="13" s="1"/>
  <c r="AF55" i="41"/>
  <c r="AO55" i="41" s="1"/>
  <c r="W55" i="18"/>
  <c r="AH51" i="35"/>
  <c r="AQ51" i="35" s="1"/>
  <c r="Y49" i="101"/>
  <c r="X49" i="101"/>
  <c r="AI51" i="32"/>
  <c r="AN51" i="32"/>
  <c r="AH52" i="48"/>
  <c r="AQ52" i="48" s="1"/>
  <c r="AH50" i="54"/>
  <c r="AQ50" i="54" s="1"/>
  <c r="Y52" i="96"/>
  <c r="X52" i="96"/>
  <c r="AH53" i="86"/>
  <c r="AQ53" i="86" s="1"/>
  <c r="AH50" i="43"/>
  <c r="AQ50" i="43" s="1"/>
  <c r="AR51" i="48"/>
  <c r="AE52" i="49"/>
  <c r="W53" i="49"/>
  <c r="AR50" i="102"/>
  <c r="AN51" i="93"/>
  <c r="AI51" i="93"/>
  <c r="Y54" i="15"/>
  <c r="X54" i="15"/>
  <c r="AH49" i="95"/>
  <c r="AQ49" i="95" s="1"/>
  <c r="Y51" i="92"/>
  <c r="AH50" i="11"/>
  <c r="AQ50" i="11" s="1"/>
  <c r="Z51" i="35"/>
  <c r="AN48" i="101"/>
  <c r="AI48" i="101"/>
  <c r="Z49" i="95"/>
  <c r="AE51" i="45"/>
  <c r="W52" i="45"/>
  <c r="AF51" i="45"/>
  <c r="AO51" i="45" s="1"/>
  <c r="AG51" i="45"/>
  <c r="AP51" i="45" s="1"/>
  <c r="AN50" i="103"/>
  <c r="AI50" i="103"/>
  <c r="Z50" i="11"/>
  <c r="AH51" i="102"/>
  <c r="AQ51" i="102" s="1"/>
  <c r="Z50" i="54"/>
  <c r="AR49" i="50"/>
  <c r="AH52" i="55"/>
  <c r="AQ52" i="55" s="1"/>
  <c r="AI55" i="47"/>
  <c r="AN55" i="47"/>
  <c r="Z53" i="86"/>
  <c r="AR52" i="13"/>
  <c r="Z50" i="43"/>
  <c r="AI50" i="52"/>
  <c r="AN50" i="52"/>
  <c r="AR51" i="83"/>
  <c r="Y56" i="41"/>
  <c r="X56" i="41"/>
  <c r="AR51" i="88"/>
  <c r="AN51" i="16"/>
  <c r="AI51" i="16"/>
  <c r="AF50" i="104"/>
  <c r="AO50" i="104" s="1"/>
  <c r="AE50" i="104"/>
  <c r="AG50" i="104"/>
  <c r="AP50" i="104" s="1"/>
  <c r="W51" i="104"/>
  <c r="AH53" i="97"/>
  <c r="AQ53" i="97" s="1"/>
  <c r="W50" i="99"/>
  <c r="AG49" i="99"/>
  <c r="AP49" i="99" s="1"/>
  <c r="AF49" i="99"/>
  <c r="AO49" i="99" s="1"/>
  <c r="AE49" i="99"/>
  <c r="AH52" i="83"/>
  <c r="AQ52" i="83" s="1"/>
  <c r="Z53" i="97"/>
  <c r="Y52" i="42"/>
  <c r="X52" i="42"/>
  <c r="AE50" i="10"/>
  <c r="W51" i="10"/>
  <c r="AG50" i="10"/>
  <c r="AP50" i="10" s="1"/>
  <c r="AF50" i="10"/>
  <c r="AO50" i="10" s="1"/>
  <c r="Z51" i="102"/>
  <c r="Y50" i="20"/>
  <c r="X50" i="20"/>
  <c r="AH53" i="105"/>
  <c r="AQ53" i="105" s="1"/>
  <c r="Z52" i="55"/>
  <c r="AH51" i="84"/>
  <c r="AQ51" i="84" s="1"/>
  <c r="Y52" i="93"/>
  <c r="X52" i="93"/>
  <c r="AR49" i="54"/>
  <c r="AN53" i="15"/>
  <c r="AI53" i="15"/>
  <c r="Y52" i="32"/>
  <c r="X52" i="32"/>
  <c r="AE50" i="50"/>
  <c r="AF50" i="50"/>
  <c r="AO50" i="50" s="1"/>
  <c r="AG50" i="50"/>
  <c r="AP50" i="50" s="1"/>
  <c r="W51" i="50"/>
  <c r="AN51" i="42"/>
  <c r="W51" i="87"/>
  <c r="AG50" i="87"/>
  <c r="AP50" i="87" s="1"/>
  <c r="AF50" i="87"/>
  <c r="AO50" i="87" s="1"/>
  <c r="AE50" i="87"/>
  <c r="AE51" i="44"/>
  <c r="W52" i="44"/>
  <c r="AF51" i="44"/>
  <c r="AO51" i="44" s="1"/>
  <c r="AG51" i="44"/>
  <c r="AP51" i="44" s="1"/>
  <c r="Y56" i="47"/>
  <c r="X56" i="47"/>
  <c r="AR48" i="95"/>
  <c r="AR51" i="49"/>
  <c r="AR49" i="11"/>
  <c r="AR53" i="18"/>
  <c r="Y52" i="16"/>
  <c r="X52" i="16"/>
  <c r="W51" i="90"/>
  <c r="AG50" i="90"/>
  <c r="AP50" i="90" s="1"/>
  <c r="AF50" i="90"/>
  <c r="AO50" i="90" s="1"/>
  <c r="AE50" i="90"/>
  <c r="Y51" i="103"/>
  <c r="X51" i="103"/>
  <c r="AE51" i="51"/>
  <c r="AF51" i="51"/>
  <c r="AO51" i="51" s="1"/>
  <c r="AG51" i="51"/>
  <c r="AP51" i="51" s="1"/>
  <c r="W52" i="51"/>
  <c r="AR52" i="105"/>
  <c r="Z53" i="105"/>
  <c r="AN51" i="96"/>
  <c r="AI51" i="96"/>
  <c r="W52" i="84"/>
  <c r="AG51" i="84"/>
  <c r="AP51" i="84" s="1"/>
  <c r="W56" i="100"/>
  <c r="AG55" i="100"/>
  <c r="AP55" i="100" s="1"/>
  <c r="AF55" i="100"/>
  <c r="AO55" i="100" s="1"/>
  <c r="AE55" i="100"/>
  <c r="AH51" i="82"/>
  <c r="AQ51" i="82" s="1"/>
  <c r="AH51" i="91"/>
  <c r="AQ51" i="91" s="1"/>
  <c r="AH53" i="94"/>
  <c r="AQ53" i="94" s="1"/>
  <c r="AR49" i="43"/>
  <c r="AF55" i="89"/>
  <c r="AO55" i="89" s="1"/>
  <c r="AR52" i="97"/>
  <c r="AR52" i="86"/>
  <c r="W54" i="53"/>
  <c r="AE53" i="53"/>
  <c r="AF53" i="53"/>
  <c r="AO53" i="53" s="1"/>
  <c r="AG53" i="53"/>
  <c r="AP53" i="53" s="1"/>
  <c r="AR50" i="82"/>
  <c r="AF52" i="88"/>
  <c r="AO52" i="88" s="1"/>
  <c r="AR50" i="84"/>
  <c r="Z52" i="48"/>
  <c r="AR52" i="94"/>
  <c r="AH55" i="89"/>
  <c r="AQ55" i="89" s="1"/>
  <c r="AH50" i="50"/>
  <c r="AQ50" i="50" s="1"/>
  <c r="AH54" i="18"/>
  <c r="AQ54" i="18" s="1"/>
  <c r="AR50" i="35"/>
  <c r="AH52" i="49"/>
  <c r="AQ52" i="49" s="1"/>
  <c r="AI49" i="20"/>
  <c r="AN49" i="20"/>
  <c r="AF53" i="98"/>
  <c r="AO53" i="98" s="1"/>
  <c r="AE53" i="98"/>
  <c r="AG53" i="98"/>
  <c r="AP53" i="98" s="1"/>
  <c r="W54" i="98"/>
  <c r="Z51" i="82"/>
  <c r="Z53" i="94"/>
  <c r="AR54" i="89"/>
  <c r="Y51" i="52"/>
  <c r="X51" i="52"/>
  <c r="AH53" i="13"/>
  <c r="AQ53" i="13" s="1"/>
  <c r="AH52" i="88"/>
  <c r="AQ52" i="88" s="1"/>
  <c r="AG51" i="85" l="1"/>
  <c r="AP51" i="85" s="1"/>
  <c r="AE51" i="85"/>
  <c r="W52" i="85"/>
  <c r="AF51" i="85"/>
  <c r="AO51" i="85" s="1"/>
  <c r="AG52" i="88"/>
  <c r="AP52" i="88" s="1"/>
  <c r="W53" i="83"/>
  <c r="AE52" i="83"/>
  <c r="AE54" i="18"/>
  <c r="W53" i="88"/>
  <c r="AG52" i="83"/>
  <c r="AP52" i="83" s="1"/>
  <c r="AG52" i="49"/>
  <c r="AP52" i="49" s="1"/>
  <c r="W54" i="13"/>
  <c r="AF53" i="13"/>
  <c r="AO53" i="13" s="1"/>
  <c r="AI51" i="42"/>
  <c r="W56" i="89"/>
  <c r="AI53" i="46"/>
  <c r="AR53" i="46" s="1"/>
  <c r="AE55" i="89"/>
  <c r="AI55" i="89" s="1"/>
  <c r="AE51" i="84"/>
  <c r="AG54" i="18"/>
  <c r="AP54" i="18" s="1"/>
  <c r="Z54" i="46"/>
  <c r="W55" i="46" s="1"/>
  <c r="AI50" i="92"/>
  <c r="AN50" i="92"/>
  <c r="AI55" i="41"/>
  <c r="Z51" i="103"/>
  <c r="AF51" i="103" s="1"/>
  <c r="AO51" i="103" s="1"/>
  <c r="AE53" i="13"/>
  <c r="AN53" i="13" s="1"/>
  <c r="Z52" i="16"/>
  <c r="AG52" i="16" s="1"/>
  <c r="AP52" i="16" s="1"/>
  <c r="Z52" i="96"/>
  <c r="Y52" i="84"/>
  <c r="X52" i="84"/>
  <c r="AE53" i="97"/>
  <c r="W54" i="97"/>
  <c r="AG53" i="97"/>
  <c r="AP53" i="97" s="1"/>
  <c r="AF53" i="97"/>
  <c r="AO53" i="97" s="1"/>
  <c r="Y50" i="99"/>
  <c r="X50" i="99"/>
  <c r="AR50" i="52"/>
  <c r="AR55" i="47"/>
  <c r="AN52" i="49"/>
  <c r="AR51" i="96"/>
  <c r="Y53" i="83"/>
  <c r="X53" i="83"/>
  <c r="Y52" i="44"/>
  <c r="X52" i="44"/>
  <c r="AR51" i="42"/>
  <c r="AH52" i="32"/>
  <c r="AQ52" i="32" s="1"/>
  <c r="AG52" i="55"/>
  <c r="AP52" i="55" s="1"/>
  <c r="AE52" i="55"/>
  <c r="W53" i="55"/>
  <c r="AF52" i="55"/>
  <c r="AO52" i="55" s="1"/>
  <c r="AH50" i="20"/>
  <c r="AQ50" i="20" s="1"/>
  <c r="Y51" i="10"/>
  <c r="X51" i="10"/>
  <c r="Y51" i="104"/>
  <c r="X51" i="104"/>
  <c r="AE50" i="43"/>
  <c r="AF50" i="43"/>
  <c r="AO50" i="43" s="1"/>
  <c r="AG50" i="43"/>
  <c r="AP50" i="43" s="1"/>
  <c r="W51" i="43"/>
  <c r="AF49" i="95"/>
  <c r="AO49" i="95" s="1"/>
  <c r="W50" i="95"/>
  <c r="AE49" i="95"/>
  <c r="AG49" i="95"/>
  <c r="AP49" i="95" s="1"/>
  <c r="AR51" i="32"/>
  <c r="Y52" i="51"/>
  <c r="X52" i="51"/>
  <c r="Y51" i="87"/>
  <c r="X51" i="87"/>
  <c r="Z51" i="87" s="1"/>
  <c r="AI50" i="50"/>
  <c r="AN50" i="50"/>
  <c r="AN51" i="45"/>
  <c r="AI51" i="45"/>
  <c r="AG51" i="35"/>
  <c r="AP51" i="35" s="1"/>
  <c r="AF51" i="35"/>
  <c r="AO51" i="35" s="1"/>
  <c r="W52" i="35"/>
  <c r="AE51" i="35"/>
  <c r="Y56" i="100"/>
  <c r="X56" i="100"/>
  <c r="AN52" i="83"/>
  <c r="Y51" i="90"/>
  <c r="X51" i="90"/>
  <c r="AH56" i="47"/>
  <c r="AQ56" i="47" s="1"/>
  <c r="AI51" i="44"/>
  <c r="AN51" i="44"/>
  <c r="Z52" i="32"/>
  <c r="AH52" i="93"/>
  <c r="AQ52" i="93" s="1"/>
  <c r="AN50" i="10"/>
  <c r="AI50" i="10"/>
  <c r="AR50" i="92"/>
  <c r="AH54" i="15"/>
  <c r="AQ54" i="15" s="1"/>
  <c r="AH49" i="101"/>
  <c r="AQ49" i="101" s="1"/>
  <c r="AI53" i="53"/>
  <c r="AN53" i="53"/>
  <c r="Y56" i="89"/>
  <c r="X56" i="89"/>
  <c r="W52" i="82"/>
  <c r="AG51" i="82"/>
  <c r="AP51" i="82" s="1"/>
  <c r="AE51" i="82"/>
  <c r="AF51" i="82"/>
  <c r="AO51" i="82" s="1"/>
  <c r="AG52" i="48"/>
  <c r="AP52" i="48" s="1"/>
  <c r="W53" i="48"/>
  <c r="AE52" i="48"/>
  <c r="AF52" i="48"/>
  <c r="AO52" i="48" s="1"/>
  <c r="AN51" i="84"/>
  <c r="AI51" i="84"/>
  <c r="W54" i="105"/>
  <c r="AG53" i="105"/>
  <c r="AP53" i="105" s="1"/>
  <c r="AF53" i="105"/>
  <c r="AO53" i="105" s="1"/>
  <c r="AE53" i="105"/>
  <c r="AN51" i="51"/>
  <c r="AI51" i="51"/>
  <c r="AH52" i="16"/>
  <c r="AQ52" i="16" s="1"/>
  <c r="AN50" i="87"/>
  <c r="AI50" i="87"/>
  <c r="Y51" i="50"/>
  <c r="X51" i="50"/>
  <c r="Z52" i="93"/>
  <c r="Z50" i="20"/>
  <c r="AH52" i="42"/>
  <c r="AQ52" i="42" s="1"/>
  <c r="AN49" i="99"/>
  <c r="AI49" i="99"/>
  <c r="AI50" i="104"/>
  <c r="AN50" i="104"/>
  <c r="AH56" i="41"/>
  <c r="AQ56" i="41" s="1"/>
  <c r="AH51" i="92"/>
  <c r="AQ51" i="92" s="1"/>
  <c r="Z54" i="15"/>
  <c r="Z49" i="101"/>
  <c r="W54" i="94"/>
  <c r="AE53" i="94"/>
  <c r="AG53" i="94"/>
  <c r="AP53" i="94" s="1"/>
  <c r="AF53" i="94"/>
  <c r="AO53" i="94" s="1"/>
  <c r="W52" i="91"/>
  <c r="AG51" i="91"/>
  <c r="AP51" i="91" s="1"/>
  <c r="AE51" i="91"/>
  <c r="AF51" i="91"/>
  <c r="AO51" i="91" s="1"/>
  <c r="Y53" i="88"/>
  <c r="X53" i="88"/>
  <c r="Y54" i="98"/>
  <c r="X54" i="98"/>
  <c r="AH51" i="103"/>
  <c r="AQ51" i="103" s="1"/>
  <c r="Z56" i="47"/>
  <c r="AR53" i="15"/>
  <c r="W52" i="102"/>
  <c r="AG51" i="102"/>
  <c r="AP51" i="102" s="1"/>
  <c r="AF51" i="102"/>
  <c r="AO51" i="102" s="1"/>
  <c r="AE51" i="102"/>
  <c r="Z52" i="42"/>
  <c r="Y54" i="13"/>
  <c r="X54" i="13"/>
  <c r="AF53" i="86"/>
  <c r="AO53" i="86" s="1"/>
  <c r="AE53" i="86"/>
  <c r="AG53" i="86"/>
  <c r="AP53" i="86" s="1"/>
  <c r="W54" i="86"/>
  <c r="W51" i="11"/>
  <c r="AG50" i="11"/>
  <c r="AP50" i="11" s="1"/>
  <c r="AF50" i="11"/>
  <c r="AO50" i="11" s="1"/>
  <c r="AE50" i="11"/>
  <c r="AR48" i="101"/>
  <c r="Z51" i="92"/>
  <c r="Y55" i="18"/>
  <c r="X55" i="18"/>
  <c r="AR55" i="41"/>
  <c r="W53" i="96"/>
  <c r="AG52" i="96"/>
  <c r="AP52" i="96" s="1"/>
  <c r="AF52" i="96"/>
  <c r="AO52" i="96" s="1"/>
  <c r="AE52" i="96"/>
  <c r="AH51" i="52"/>
  <c r="AQ51" i="52" s="1"/>
  <c r="Z51" i="52"/>
  <c r="AR49" i="20"/>
  <c r="Y54" i="53"/>
  <c r="X54" i="53"/>
  <c r="AI53" i="98"/>
  <c r="AN53" i="98"/>
  <c r="AN52" i="88"/>
  <c r="AI52" i="88"/>
  <c r="AN55" i="100"/>
  <c r="AI55" i="100"/>
  <c r="AN50" i="90"/>
  <c r="AI50" i="90"/>
  <c r="AE52" i="16"/>
  <c r="AR51" i="16"/>
  <c r="AI53" i="13"/>
  <c r="Z56" i="41"/>
  <c r="AG50" i="54"/>
  <c r="AP50" i="54" s="1"/>
  <c r="AE50" i="54"/>
  <c r="AF50" i="54"/>
  <c r="AO50" i="54" s="1"/>
  <c r="W51" i="54"/>
  <c r="AR50" i="103"/>
  <c r="Y52" i="45"/>
  <c r="X52" i="45"/>
  <c r="AR51" i="93"/>
  <c r="Y53" i="49"/>
  <c r="X53" i="49"/>
  <c r="AH52" i="96"/>
  <c r="AQ52" i="96" s="1"/>
  <c r="AN54" i="18"/>
  <c r="Y52" i="85" l="1"/>
  <c r="X52" i="85"/>
  <c r="AH52" i="85" s="1"/>
  <c r="AQ52" i="85" s="1"/>
  <c r="Z52" i="85"/>
  <c r="AI52" i="49"/>
  <c r="AN51" i="85"/>
  <c r="AI51" i="85"/>
  <c r="AR51" i="85" s="1"/>
  <c r="AI52" i="83"/>
  <c r="AI54" i="18"/>
  <c r="AE54" i="46"/>
  <c r="Z54" i="53"/>
  <c r="AG54" i="46"/>
  <c r="AP54" i="46" s="1"/>
  <c r="AF52" i="16"/>
  <c r="AO52" i="16" s="1"/>
  <c r="AF54" i="46"/>
  <c r="AO54" i="46" s="1"/>
  <c r="AN55" i="89"/>
  <c r="Z54" i="13"/>
  <c r="W53" i="16"/>
  <c r="Y53" i="16" s="1"/>
  <c r="Z52" i="84"/>
  <c r="W53" i="84" s="1"/>
  <c r="Z55" i="18"/>
  <c r="AE55" i="18" s="1"/>
  <c r="W52" i="103"/>
  <c r="Y52" i="103" s="1"/>
  <c r="X55" i="46"/>
  <c r="Y55" i="46"/>
  <c r="AG51" i="103"/>
  <c r="AP51" i="103" s="1"/>
  <c r="Z52" i="45"/>
  <c r="AG52" i="45" s="1"/>
  <c r="AP52" i="45" s="1"/>
  <c r="AE51" i="103"/>
  <c r="AN51" i="103" s="1"/>
  <c r="Z51" i="90"/>
  <c r="W52" i="90" s="1"/>
  <c r="Z52" i="44"/>
  <c r="AF52" i="44" s="1"/>
  <c r="AO52" i="44" s="1"/>
  <c r="Z54" i="98"/>
  <c r="AE54" i="98" s="1"/>
  <c r="AF51" i="90"/>
  <c r="AO51" i="90" s="1"/>
  <c r="W53" i="93"/>
  <c r="AG52" i="93"/>
  <c r="AP52" i="93" s="1"/>
  <c r="AF52" i="93"/>
  <c r="AO52" i="93" s="1"/>
  <c r="AE52" i="93"/>
  <c r="Y53" i="48"/>
  <c r="X53" i="48"/>
  <c r="AH56" i="89"/>
  <c r="AQ56" i="89" s="1"/>
  <c r="AR50" i="10"/>
  <c r="AH52" i="51"/>
  <c r="AQ52" i="51" s="1"/>
  <c r="AN49" i="95"/>
  <c r="AI49" i="95"/>
  <c r="AI50" i="43"/>
  <c r="AN50" i="43"/>
  <c r="Y54" i="97"/>
  <c r="X54" i="97"/>
  <c r="AH53" i="49"/>
  <c r="AQ53" i="49" s="1"/>
  <c r="AI50" i="54"/>
  <c r="AN50" i="54"/>
  <c r="AF51" i="92"/>
  <c r="AO51" i="92" s="1"/>
  <c r="AE51" i="92"/>
  <c r="AG51" i="92"/>
  <c r="AP51" i="92" s="1"/>
  <c r="W52" i="92"/>
  <c r="Y52" i="102"/>
  <c r="X52" i="102"/>
  <c r="AF49" i="101"/>
  <c r="AO49" i="101" s="1"/>
  <c r="W50" i="101"/>
  <c r="AE49" i="101"/>
  <c r="AG49" i="101"/>
  <c r="AP49" i="101" s="1"/>
  <c r="AR50" i="87"/>
  <c r="AH56" i="100"/>
  <c r="AQ56" i="100" s="1"/>
  <c r="Z53" i="49"/>
  <c r="AR50" i="90"/>
  <c r="AH53" i="88"/>
  <c r="AQ53" i="88" s="1"/>
  <c r="AE50" i="20"/>
  <c r="W51" i="20"/>
  <c r="AF50" i="20"/>
  <c r="AO50" i="20" s="1"/>
  <c r="AG50" i="20"/>
  <c r="AP50" i="20" s="1"/>
  <c r="AI52" i="48"/>
  <c r="AN52" i="48"/>
  <c r="Y52" i="82"/>
  <c r="X52" i="82"/>
  <c r="Z56" i="100"/>
  <c r="AR54" i="18"/>
  <c r="AE56" i="41"/>
  <c r="W57" i="41"/>
  <c r="AF56" i="41"/>
  <c r="AO56" i="41" s="1"/>
  <c r="AG56" i="41"/>
  <c r="AP56" i="41" s="1"/>
  <c r="AR53" i="98"/>
  <c r="W53" i="42"/>
  <c r="AE52" i="42"/>
  <c r="AG52" i="42"/>
  <c r="AP52" i="42" s="1"/>
  <c r="AF52" i="42"/>
  <c r="AO52" i="42" s="1"/>
  <c r="Z53" i="88"/>
  <c r="AR50" i="104"/>
  <c r="AR53" i="13"/>
  <c r="AR55" i="100"/>
  <c r="AH54" i="53"/>
  <c r="AQ54" i="53" s="1"/>
  <c r="AN52" i="96"/>
  <c r="AI52" i="96"/>
  <c r="AH55" i="18"/>
  <c r="AQ55" i="18" s="1"/>
  <c r="AN50" i="11"/>
  <c r="AI50" i="11"/>
  <c r="AI53" i="86"/>
  <c r="AN53" i="86"/>
  <c r="AN51" i="102"/>
  <c r="AI51" i="102"/>
  <c r="AE56" i="47"/>
  <c r="AG56" i="47"/>
  <c r="AP56" i="47" s="1"/>
  <c r="W57" i="47"/>
  <c r="AF56" i="47"/>
  <c r="AO56" i="47" s="1"/>
  <c r="AR49" i="99"/>
  <c r="AH51" i="50"/>
  <c r="AQ51" i="50" s="1"/>
  <c r="Y54" i="105"/>
  <c r="X54" i="105"/>
  <c r="Z56" i="89"/>
  <c r="AI51" i="35"/>
  <c r="AN51" i="35"/>
  <c r="Z52" i="51"/>
  <c r="Y50" i="95"/>
  <c r="X50" i="95"/>
  <c r="AH51" i="104"/>
  <c r="AQ51" i="104" s="1"/>
  <c r="AH50" i="99"/>
  <c r="AQ50" i="99" s="1"/>
  <c r="AN53" i="97"/>
  <c r="AI53" i="97"/>
  <c r="Y53" i="96"/>
  <c r="X53" i="96"/>
  <c r="Y51" i="11"/>
  <c r="X51" i="11"/>
  <c r="AN53" i="105"/>
  <c r="AI53" i="105"/>
  <c r="AR53" i="53"/>
  <c r="AR51" i="44"/>
  <c r="W52" i="87"/>
  <c r="AG51" i="87"/>
  <c r="AP51" i="87" s="1"/>
  <c r="AF51" i="87"/>
  <c r="AO51" i="87" s="1"/>
  <c r="AE51" i="87"/>
  <c r="Y52" i="91"/>
  <c r="X52" i="91"/>
  <c r="Y51" i="54"/>
  <c r="X51" i="54"/>
  <c r="AN53" i="94"/>
  <c r="AI53" i="94"/>
  <c r="AR51" i="51"/>
  <c r="AR51" i="84"/>
  <c r="AE52" i="32"/>
  <c r="AG52" i="32"/>
  <c r="AP52" i="32" s="1"/>
  <c r="W53" i="32"/>
  <c r="AF52" i="32"/>
  <c r="AO52" i="32" s="1"/>
  <c r="Y52" i="35"/>
  <c r="X52" i="35"/>
  <c r="AR50" i="50"/>
  <c r="Z51" i="104"/>
  <c r="AH51" i="10"/>
  <c r="AQ51" i="10" s="1"/>
  <c r="Y53" i="55"/>
  <c r="X53" i="55"/>
  <c r="AH53" i="83"/>
  <c r="AQ53" i="83" s="1"/>
  <c r="AR52" i="49"/>
  <c r="Z50" i="99"/>
  <c r="AH52" i="84"/>
  <c r="AQ52" i="84" s="1"/>
  <c r="W53" i="45"/>
  <c r="AE52" i="45"/>
  <c r="AF52" i="45"/>
  <c r="AO52" i="45" s="1"/>
  <c r="W55" i="13"/>
  <c r="AG54" i="13"/>
  <c r="AP54" i="13" s="1"/>
  <c r="AE54" i="13"/>
  <c r="AF54" i="13"/>
  <c r="AO54" i="13" s="1"/>
  <c r="AR55" i="89"/>
  <c r="Y54" i="86"/>
  <c r="X54" i="86"/>
  <c r="AF54" i="15"/>
  <c r="AO54" i="15" s="1"/>
  <c r="AE54" i="15"/>
  <c r="AG54" i="15"/>
  <c r="AP54" i="15" s="1"/>
  <c r="W55" i="15"/>
  <c r="AH51" i="90"/>
  <c r="AQ51" i="90" s="1"/>
  <c r="AR51" i="45"/>
  <c r="AH52" i="44"/>
  <c r="AQ52" i="44" s="1"/>
  <c r="AE51" i="52"/>
  <c r="AF51" i="52"/>
  <c r="AO51" i="52" s="1"/>
  <c r="AG51" i="52"/>
  <c r="AP51" i="52" s="1"/>
  <c r="W52" i="52"/>
  <c r="AH54" i="98"/>
  <c r="AQ54" i="98" s="1"/>
  <c r="AH52" i="45"/>
  <c r="AQ52" i="45" s="1"/>
  <c r="AN52" i="16"/>
  <c r="AI52" i="16"/>
  <c r="AR52" i="88"/>
  <c r="AE54" i="53"/>
  <c r="AF54" i="53"/>
  <c r="AO54" i="53" s="1"/>
  <c r="AG54" i="53"/>
  <c r="AP54" i="53" s="1"/>
  <c r="W55" i="53"/>
  <c r="AH54" i="13"/>
  <c r="AQ54" i="13" s="1"/>
  <c r="AN51" i="91"/>
  <c r="AI51" i="91"/>
  <c r="Y54" i="94"/>
  <c r="X54" i="94"/>
  <c r="Z51" i="50"/>
  <c r="AN51" i="82"/>
  <c r="AI51" i="82"/>
  <c r="AR52" i="83"/>
  <c r="AH51" i="87"/>
  <c r="AQ51" i="87" s="1"/>
  <c r="Y51" i="43"/>
  <c r="X51" i="43"/>
  <c r="Z51" i="10"/>
  <c r="AI52" i="55"/>
  <c r="AN52" i="55"/>
  <c r="Z53" i="83"/>
  <c r="AG52" i="85" l="1"/>
  <c r="AP52" i="85" s="1"/>
  <c r="AE52" i="85"/>
  <c r="AF52" i="85"/>
  <c r="AO52" i="85" s="1"/>
  <c r="W53" i="85"/>
  <c r="AI54" i="46"/>
  <c r="AR54" i="46" s="1"/>
  <c r="X52" i="103"/>
  <c r="AN54" i="46"/>
  <c r="AF55" i="18"/>
  <c r="AO55" i="18" s="1"/>
  <c r="AE52" i="84"/>
  <c r="AF52" i="84"/>
  <c r="AO52" i="84" s="1"/>
  <c r="AG52" i="84"/>
  <c r="AP52" i="84" s="1"/>
  <c r="Z54" i="86"/>
  <c r="AF54" i="86" s="1"/>
  <c r="AO54" i="86" s="1"/>
  <c r="AE51" i="90"/>
  <c r="AG55" i="18"/>
  <c r="AP55" i="18" s="1"/>
  <c r="X53" i="16"/>
  <c r="W56" i="18"/>
  <c r="AG51" i="90"/>
  <c r="AP51" i="90" s="1"/>
  <c r="AE52" i="44"/>
  <c r="AN52" i="44" s="1"/>
  <c r="AG52" i="44"/>
  <c r="AP52" i="44" s="1"/>
  <c r="AH55" i="46"/>
  <c r="AQ55" i="46" s="1"/>
  <c r="Z55" i="46"/>
  <c r="AI51" i="103"/>
  <c r="AR51" i="103" s="1"/>
  <c r="W53" i="44"/>
  <c r="Y53" i="44" s="1"/>
  <c r="AF54" i="98"/>
  <c r="AO54" i="98" s="1"/>
  <c r="AG54" i="98"/>
  <c r="AP54" i="98" s="1"/>
  <c r="W55" i="98"/>
  <c r="Z51" i="43"/>
  <c r="W52" i="43" s="1"/>
  <c r="Z52" i="103"/>
  <c r="W53" i="103" s="1"/>
  <c r="Z51" i="11"/>
  <c r="W52" i="11" s="1"/>
  <c r="Z54" i="94"/>
  <c r="AG54" i="94" s="1"/>
  <c r="AP54" i="94" s="1"/>
  <c r="Z52" i="102"/>
  <c r="AF52" i="102" s="1"/>
  <c r="AO52" i="102" s="1"/>
  <c r="AE54" i="86"/>
  <c r="AG54" i="86"/>
  <c r="AP54" i="86" s="1"/>
  <c r="W55" i="86"/>
  <c r="AR53" i="94"/>
  <c r="AG52" i="51"/>
  <c r="AP52" i="51" s="1"/>
  <c r="W53" i="51"/>
  <c r="AE52" i="51"/>
  <c r="AF52" i="51"/>
  <c r="AO52" i="51" s="1"/>
  <c r="AN52" i="45"/>
  <c r="AI52" i="45"/>
  <c r="AH53" i="55"/>
  <c r="AQ53" i="55" s="1"/>
  <c r="Y53" i="32"/>
  <c r="X53" i="32"/>
  <c r="AR50" i="11"/>
  <c r="W57" i="100"/>
  <c r="AG56" i="100"/>
  <c r="AP56" i="100" s="1"/>
  <c r="AF56" i="100"/>
  <c r="AO56" i="100" s="1"/>
  <c r="AE56" i="100"/>
  <c r="AH53" i="16"/>
  <c r="AQ53" i="16" s="1"/>
  <c r="AR49" i="95"/>
  <c r="AH53" i="48"/>
  <c r="AQ53" i="48" s="1"/>
  <c r="Y53" i="93"/>
  <c r="X53" i="93"/>
  <c r="AR52" i="55"/>
  <c r="AI54" i="53"/>
  <c r="AN54" i="53"/>
  <c r="AI51" i="52"/>
  <c r="AN51" i="52"/>
  <c r="AH52" i="91"/>
  <c r="AQ52" i="91" s="1"/>
  <c r="AN54" i="15"/>
  <c r="AI54" i="15"/>
  <c r="AR53" i="86"/>
  <c r="AH52" i="102"/>
  <c r="AQ52" i="102" s="1"/>
  <c r="AR50" i="43"/>
  <c r="Y55" i="53"/>
  <c r="X55" i="53"/>
  <c r="AR52" i="16"/>
  <c r="Y52" i="52"/>
  <c r="X52" i="52"/>
  <c r="AH54" i="86"/>
  <c r="AQ54" i="86" s="1"/>
  <c r="AN54" i="13"/>
  <c r="AI54" i="13"/>
  <c r="Y53" i="45"/>
  <c r="X53" i="45"/>
  <c r="W51" i="99"/>
  <c r="AG50" i="99"/>
  <c r="AP50" i="99" s="1"/>
  <c r="AF50" i="99"/>
  <c r="AO50" i="99" s="1"/>
  <c r="AE50" i="99"/>
  <c r="Z53" i="55"/>
  <c r="AH51" i="54"/>
  <c r="AQ51" i="54" s="1"/>
  <c r="AN51" i="87"/>
  <c r="AI51" i="87"/>
  <c r="AR51" i="35"/>
  <c r="AI56" i="47"/>
  <c r="AN56" i="47"/>
  <c r="AH52" i="82"/>
  <c r="AQ52" i="82" s="1"/>
  <c r="AH54" i="97"/>
  <c r="AQ54" i="97" s="1"/>
  <c r="Z53" i="48"/>
  <c r="AN51" i="90"/>
  <c r="AF51" i="104"/>
  <c r="AO51" i="104" s="1"/>
  <c r="AE51" i="104"/>
  <c r="AG51" i="104"/>
  <c r="AP51" i="104" s="1"/>
  <c r="W52" i="104"/>
  <c r="Z52" i="91"/>
  <c r="AH51" i="43"/>
  <c r="AQ51" i="43" s="1"/>
  <c r="AF53" i="83"/>
  <c r="AO53" i="83" s="1"/>
  <c r="AE53" i="83"/>
  <c r="W54" i="83"/>
  <c r="AG53" i="83"/>
  <c r="AP53" i="83" s="1"/>
  <c r="AH52" i="103"/>
  <c r="AQ52" i="103" s="1"/>
  <c r="AH52" i="35"/>
  <c r="AQ52" i="35" s="1"/>
  <c r="AI52" i="32"/>
  <c r="AN52" i="32"/>
  <c r="Z51" i="54"/>
  <c r="AH53" i="96"/>
  <c r="AQ53" i="96" s="1"/>
  <c r="AH50" i="95"/>
  <c r="AQ50" i="95" s="1"/>
  <c r="AF56" i="89"/>
  <c r="AO56" i="89" s="1"/>
  <c r="AE56" i="89"/>
  <c r="AG56" i="89"/>
  <c r="AP56" i="89" s="1"/>
  <c r="W57" i="89"/>
  <c r="AR51" i="102"/>
  <c r="AI52" i="42"/>
  <c r="AN52" i="42"/>
  <c r="Y57" i="41"/>
  <c r="X57" i="41"/>
  <c r="Z52" i="82"/>
  <c r="Y51" i="20"/>
  <c r="X51" i="20"/>
  <c r="AE53" i="49"/>
  <c r="AG53" i="49"/>
  <c r="AP53" i="49" s="1"/>
  <c r="AF53" i="49"/>
  <c r="AO53" i="49" s="1"/>
  <c r="W54" i="49"/>
  <c r="AI49" i="101"/>
  <c r="AN49" i="101"/>
  <c r="Y52" i="92"/>
  <c r="X52" i="92"/>
  <c r="Z53" i="16"/>
  <c r="Z54" i="97"/>
  <c r="Y53" i="84"/>
  <c r="X53" i="84"/>
  <c r="Y55" i="98"/>
  <c r="X55" i="98"/>
  <c r="Z55" i="98" s="1"/>
  <c r="Y52" i="87"/>
  <c r="X52" i="87"/>
  <c r="AE51" i="10"/>
  <c r="W52" i="10"/>
  <c r="AG51" i="10"/>
  <c r="AP51" i="10" s="1"/>
  <c r="AF51" i="10"/>
  <c r="AO51" i="10" s="1"/>
  <c r="AE51" i="50"/>
  <c r="AF51" i="50"/>
  <c r="AO51" i="50" s="1"/>
  <c r="AG51" i="50"/>
  <c r="AP51" i="50" s="1"/>
  <c r="W52" i="50"/>
  <c r="AH51" i="11"/>
  <c r="AQ51" i="11" s="1"/>
  <c r="AR53" i="97"/>
  <c r="Y57" i="47"/>
  <c r="X57" i="47"/>
  <c r="W54" i="88"/>
  <c r="AG53" i="88"/>
  <c r="AP53" i="88" s="1"/>
  <c r="AE53" i="88"/>
  <c r="AF53" i="88"/>
  <c r="AO53" i="88" s="1"/>
  <c r="AR52" i="48"/>
  <c r="AN52" i="84"/>
  <c r="AH54" i="94"/>
  <c r="AQ54" i="94" s="1"/>
  <c r="AR51" i="82"/>
  <c r="AR51" i="91"/>
  <c r="Y55" i="15"/>
  <c r="X55" i="15"/>
  <c r="Y55" i="13"/>
  <c r="X55" i="13"/>
  <c r="Z52" i="35"/>
  <c r="AR53" i="105"/>
  <c r="Z53" i="96"/>
  <c r="Z50" i="95"/>
  <c r="AH54" i="105"/>
  <c r="AQ54" i="105" s="1"/>
  <c r="Y53" i="42"/>
  <c r="X53" i="42"/>
  <c r="AI56" i="41"/>
  <c r="AN56" i="41"/>
  <c r="AN50" i="20"/>
  <c r="AI50" i="20"/>
  <c r="Y50" i="101"/>
  <c r="X50" i="101"/>
  <c r="AN52" i="93"/>
  <c r="AI52" i="93"/>
  <c r="Y56" i="18"/>
  <c r="X56" i="18"/>
  <c r="AN54" i="98"/>
  <c r="Z54" i="105"/>
  <c r="AR52" i="96"/>
  <c r="AI51" i="92"/>
  <c r="AN51" i="92"/>
  <c r="AR50" i="54"/>
  <c r="Y52" i="90"/>
  <c r="X52" i="90"/>
  <c r="AN55" i="18"/>
  <c r="Y53" i="85" l="1"/>
  <c r="X53" i="85"/>
  <c r="AN52" i="85"/>
  <c r="AI52" i="85"/>
  <c r="AR52" i="85" s="1"/>
  <c r="AI52" i="84"/>
  <c r="AR52" i="84" s="1"/>
  <c r="X53" i="44"/>
  <c r="AI51" i="90"/>
  <c r="AI55" i="18"/>
  <c r="AF52" i="103"/>
  <c r="AO52" i="103" s="1"/>
  <c r="AG52" i="103"/>
  <c r="AP52" i="103" s="1"/>
  <c r="AI52" i="44"/>
  <c r="Z53" i="84"/>
  <c r="AE52" i="102"/>
  <c r="AG51" i="43"/>
  <c r="AP51" i="43" s="1"/>
  <c r="AE51" i="43"/>
  <c r="AN51" i="43" s="1"/>
  <c r="Z56" i="18"/>
  <c r="W57" i="18" s="1"/>
  <c r="AG52" i="102"/>
  <c r="AP52" i="102" s="1"/>
  <c r="W53" i="102"/>
  <c r="AE51" i="11"/>
  <c r="AN51" i="11" s="1"/>
  <c r="AF55" i="46"/>
  <c r="AO55" i="46" s="1"/>
  <c r="AG55" i="46"/>
  <c r="AP55" i="46" s="1"/>
  <c r="W56" i="46"/>
  <c r="AE55" i="46"/>
  <c r="Z52" i="87"/>
  <c r="AE52" i="103"/>
  <c r="AF51" i="11"/>
  <c r="AO51" i="11" s="1"/>
  <c r="AF51" i="43"/>
  <c r="AO51" i="43" s="1"/>
  <c r="AF54" i="94"/>
  <c r="AO54" i="94" s="1"/>
  <c r="AE54" i="94"/>
  <c r="AN54" i="94" s="1"/>
  <c r="W55" i="94"/>
  <c r="AI54" i="98"/>
  <c r="AR54" i="98" s="1"/>
  <c r="AG51" i="11"/>
  <c r="AP51" i="11" s="1"/>
  <c r="Z57" i="47"/>
  <c r="AE57" i="47" s="1"/>
  <c r="Z57" i="41"/>
  <c r="AE57" i="41" s="1"/>
  <c r="Z52" i="90"/>
  <c r="AG52" i="90" s="1"/>
  <c r="AP52" i="90" s="1"/>
  <c r="Z55" i="53"/>
  <c r="W56" i="53" s="1"/>
  <c r="Z53" i="32"/>
  <c r="W54" i="32" s="1"/>
  <c r="Z53" i="42"/>
  <c r="AG53" i="42" s="1"/>
  <c r="AP53" i="42" s="1"/>
  <c r="Z50" i="101"/>
  <c r="AE50" i="101" s="1"/>
  <c r="Z53" i="44"/>
  <c r="AF53" i="44" s="1"/>
  <c r="AO53" i="44" s="1"/>
  <c r="AE55" i="53"/>
  <c r="AE53" i="32"/>
  <c r="AF53" i="32"/>
  <c r="AO53" i="32" s="1"/>
  <c r="W54" i="84"/>
  <c r="AG53" i="84"/>
  <c r="AP53" i="84" s="1"/>
  <c r="AF53" i="84"/>
  <c r="AO53" i="84" s="1"/>
  <c r="AE53" i="84"/>
  <c r="AI51" i="104"/>
  <c r="AN51" i="104"/>
  <c r="AH52" i="52"/>
  <c r="AQ52" i="52" s="1"/>
  <c r="Y55" i="86"/>
  <c r="X55" i="86"/>
  <c r="AH51" i="20"/>
  <c r="AQ51" i="20" s="1"/>
  <c r="AR51" i="87"/>
  <c r="AH53" i="45"/>
  <c r="AQ53" i="45" s="1"/>
  <c r="AN52" i="51"/>
  <c r="AI52" i="51"/>
  <c r="Y53" i="102"/>
  <c r="X53" i="102"/>
  <c r="AR56" i="41"/>
  <c r="AR52" i="44"/>
  <c r="AH55" i="15"/>
  <c r="AQ55" i="15" s="1"/>
  <c r="Y54" i="88"/>
  <c r="X54" i="88"/>
  <c r="Z55" i="15"/>
  <c r="AH57" i="47"/>
  <c r="AQ57" i="47" s="1"/>
  <c r="AH55" i="98"/>
  <c r="AQ55" i="98" s="1"/>
  <c r="W55" i="97"/>
  <c r="AG54" i="97"/>
  <c r="AP54" i="97" s="1"/>
  <c r="AF54" i="97"/>
  <c r="AO54" i="97" s="1"/>
  <c r="AE54" i="97"/>
  <c r="AR49" i="101"/>
  <c r="Z51" i="20"/>
  <c r="AI56" i="89"/>
  <c r="AN56" i="89"/>
  <c r="AE51" i="54"/>
  <c r="AF51" i="54"/>
  <c r="AO51" i="54" s="1"/>
  <c r="AG51" i="54"/>
  <c r="AP51" i="54" s="1"/>
  <c r="W52" i="54"/>
  <c r="AE53" i="55"/>
  <c r="AF53" i="55"/>
  <c r="AO53" i="55" s="1"/>
  <c r="W54" i="55"/>
  <c r="AG53" i="55"/>
  <c r="AP53" i="55" s="1"/>
  <c r="Z52" i="52"/>
  <c r="AR54" i="15"/>
  <c r="AH53" i="93"/>
  <c r="AQ53" i="93" s="1"/>
  <c r="Y57" i="100"/>
  <c r="X57" i="100"/>
  <c r="Y53" i="51"/>
  <c r="X53" i="51"/>
  <c r="AI54" i="86"/>
  <c r="AN54" i="86"/>
  <c r="W54" i="96"/>
  <c r="AG53" i="96"/>
  <c r="AP53" i="96" s="1"/>
  <c r="AF53" i="96"/>
  <c r="AO53" i="96" s="1"/>
  <c r="AE53" i="96"/>
  <c r="AN51" i="50"/>
  <c r="AI51" i="50"/>
  <c r="Y57" i="89"/>
  <c r="X57" i="89"/>
  <c r="AG53" i="48"/>
  <c r="AP53" i="48" s="1"/>
  <c r="AE53" i="48"/>
  <c r="W54" i="48"/>
  <c r="AF53" i="48"/>
  <c r="AO53" i="48" s="1"/>
  <c r="Y51" i="99"/>
  <c r="X51" i="99"/>
  <c r="AR55" i="18"/>
  <c r="AH53" i="42"/>
  <c r="AQ53" i="42" s="1"/>
  <c r="AH52" i="90"/>
  <c r="AQ52" i="90" s="1"/>
  <c r="W55" i="105"/>
  <c r="AG54" i="105"/>
  <c r="AP54" i="105" s="1"/>
  <c r="AF54" i="105"/>
  <c r="AO54" i="105" s="1"/>
  <c r="AE54" i="105"/>
  <c r="AR50" i="20"/>
  <c r="AF50" i="95"/>
  <c r="AO50" i="95" s="1"/>
  <c r="AE50" i="95"/>
  <c r="W51" i="95"/>
  <c r="AG50" i="95"/>
  <c r="AP50" i="95" s="1"/>
  <c r="W53" i="35"/>
  <c r="AE52" i="35"/>
  <c r="AF52" i="35"/>
  <c r="AO52" i="35" s="1"/>
  <c r="AG52" i="35"/>
  <c r="AP52" i="35" s="1"/>
  <c r="Y52" i="50"/>
  <c r="X52" i="50"/>
  <c r="Y52" i="10"/>
  <c r="X52" i="10"/>
  <c r="AF55" i="98"/>
  <c r="AO55" i="98" s="1"/>
  <c r="AG55" i="98"/>
  <c r="AP55" i="98" s="1"/>
  <c r="AE55" i="98"/>
  <c r="W56" i="98"/>
  <c r="AG53" i="16"/>
  <c r="AP53" i="16" s="1"/>
  <c r="AE53" i="16"/>
  <c r="AF53" i="16"/>
  <c r="AO53" i="16" s="1"/>
  <c r="W54" i="16"/>
  <c r="Y54" i="49"/>
  <c r="X54" i="49"/>
  <c r="AR52" i="42"/>
  <c r="AE52" i="91"/>
  <c r="W53" i="91"/>
  <c r="AG52" i="91"/>
  <c r="AP52" i="91" s="1"/>
  <c r="AF52" i="91"/>
  <c r="AO52" i="91" s="1"/>
  <c r="AN50" i="99"/>
  <c r="AI50" i="99"/>
  <c r="Z53" i="45"/>
  <c r="AR51" i="52"/>
  <c r="Z53" i="93"/>
  <c r="Y55" i="94"/>
  <c r="X55" i="94"/>
  <c r="AF56" i="18"/>
  <c r="AO56" i="18" s="1"/>
  <c r="AR51" i="92"/>
  <c r="AH50" i="101"/>
  <c r="AQ50" i="101" s="1"/>
  <c r="W53" i="87"/>
  <c r="AG52" i="87"/>
  <c r="AP52" i="87" s="1"/>
  <c r="AF52" i="87"/>
  <c r="AO52" i="87" s="1"/>
  <c r="AE52" i="87"/>
  <c r="AN53" i="49"/>
  <c r="AI53" i="49"/>
  <c r="AH53" i="44"/>
  <c r="AQ53" i="44" s="1"/>
  <c r="AH56" i="18"/>
  <c r="AQ56" i="18" s="1"/>
  <c r="AR52" i="93"/>
  <c r="AH55" i="13"/>
  <c r="AQ55" i="13" s="1"/>
  <c r="AI51" i="10"/>
  <c r="AN51" i="10"/>
  <c r="AH52" i="92"/>
  <c r="AQ52" i="92" s="1"/>
  <c r="W53" i="82"/>
  <c r="AG52" i="82"/>
  <c r="AP52" i="82" s="1"/>
  <c r="AF52" i="82"/>
  <c r="AO52" i="82" s="1"/>
  <c r="AE52" i="82"/>
  <c r="AR52" i="32"/>
  <c r="Y54" i="83"/>
  <c r="X54" i="83"/>
  <c r="Y52" i="104"/>
  <c r="X52" i="104"/>
  <c r="AR51" i="90"/>
  <c r="AR56" i="47"/>
  <c r="AR54" i="13"/>
  <c r="AR52" i="45"/>
  <c r="Z55" i="13"/>
  <c r="AN53" i="88"/>
  <c r="AI53" i="88"/>
  <c r="AH52" i="87"/>
  <c r="AQ52" i="87" s="1"/>
  <c r="AH53" i="84"/>
  <c r="AQ53" i="84" s="1"/>
  <c r="Z52" i="92"/>
  <c r="AH57" i="41"/>
  <c r="AQ57" i="41" s="1"/>
  <c r="AN53" i="83"/>
  <c r="AI53" i="83"/>
  <c r="AH55" i="53"/>
  <c r="AQ55" i="53" s="1"/>
  <c r="AR54" i="53"/>
  <c r="AN56" i="100"/>
  <c r="AI56" i="100"/>
  <c r="AH53" i="32"/>
  <c r="AQ53" i="32" s="1"/>
  <c r="Y52" i="43"/>
  <c r="X52" i="43"/>
  <c r="Y53" i="103"/>
  <c r="X53" i="103"/>
  <c r="Y52" i="11"/>
  <c r="X52" i="11"/>
  <c r="W53" i="90" l="1"/>
  <c r="Z53" i="85"/>
  <c r="AH53" i="85"/>
  <c r="AQ53" i="85" s="1"/>
  <c r="AI52" i="103"/>
  <c r="Z52" i="50"/>
  <c r="AF53" i="42"/>
  <c r="AO53" i="42" s="1"/>
  <c r="AI51" i="43"/>
  <c r="AI51" i="11"/>
  <c r="AE52" i="90"/>
  <c r="AI52" i="102"/>
  <c r="AR52" i="102" s="1"/>
  <c r="Z52" i="104"/>
  <c r="AF52" i="90"/>
  <c r="AO52" i="90" s="1"/>
  <c r="Z52" i="10"/>
  <c r="AN52" i="102"/>
  <c r="AE56" i="18"/>
  <c r="AN52" i="103"/>
  <c r="AG53" i="32"/>
  <c r="AP53" i="32" s="1"/>
  <c r="AF57" i="41"/>
  <c r="AO57" i="41" s="1"/>
  <c r="AF50" i="101"/>
  <c r="AO50" i="101" s="1"/>
  <c r="AG56" i="18"/>
  <c r="AP56" i="18" s="1"/>
  <c r="AI54" i="94"/>
  <c r="AR54" i="94" s="1"/>
  <c r="AG53" i="44"/>
  <c r="AP53" i="44" s="1"/>
  <c r="AE53" i="44"/>
  <c r="AN53" i="44" s="1"/>
  <c r="AF55" i="53"/>
  <c r="AO55" i="53" s="1"/>
  <c r="W54" i="44"/>
  <c r="X54" i="44" s="1"/>
  <c r="W51" i="101"/>
  <c r="Y51" i="101" s="1"/>
  <c r="AG50" i="101"/>
  <c r="AP50" i="101" s="1"/>
  <c r="AI55" i="46"/>
  <c r="AR55" i="46" s="1"/>
  <c r="AN55" i="46"/>
  <c r="AG55" i="53"/>
  <c r="AP55" i="53" s="1"/>
  <c r="Y56" i="46"/>
  <c r="X56" i="46"/>
  <c r="Z54" i="83"/>
  <c r="W54" i="42"/>
  <c r="Y54" i="42" s="1"/>
  <c r="W58" i="41"/>
  <c r="X58" i="41" s="1"/>
  <c r="AG57" i="47"/>
  <c r="AP57" i="47" s="1"/>
  <c r="AE53" i="42"/>
  <c r="AG57" i="41"/>
  <c r="AP57" i="41" s="1"/>
  <c r="AF57" i="47"/>
  <c r="AO57" i="47" s="1"/>
  <c r="W58" i="47"/>
  <c r="Z55" i="94"/>
  <c r="W56" i="94" s="1"/>
  <c r="Z57" i="89"/>
  <c r="W58" i="89" s="1"/>
  <c r="Z57" i="100"/>
  <c r="W58" i="100" s="1"/>
  <c r="Z52" i="43"/>
  <c r="AE52" i="43" s="1"/>
  <c r="Z54" i="88"/>
  <c r="W55" i="88" s="1"/>
  <c r="Z54" i="49"/>
  <c r="AE54" i="49" s="1"/>
  <c r="Z53" i="51"/>
  <c r="AE53" i="51" s="1"/>
  <c r="Z53" i="102"/>
  <c r="AF53" i="102" s="1"/>
  <c r="AO53" i="102" s="1"/>
  <c r="AH52" i="11"/>
  <c r="AQ52" i="11" s="1"/>
  <c r="Y55" i="105"/>
  <c r="X55" i="105"/>
  <c r="AI53" i="48"/>
  <c r="AN53" i="48"/>
  <c r="Y55" i="97"/>
  <c r="X55" i="97"/>
  <c r="AN53" i="84"/>
  <c r="AI53" i="84"/>
  <c r="AN52" i="82"/>
  <c r="AI52" i="82"/>
  <c r="Y57" i="18"/>
  <c r="X57" i="18"/>
  <c r="AE53" i="45"/>
  <c r="AG53" i="45"/>
  <c r="AP53" i="45" s="1"/>
  <c r="AF53" i="45"/>
  <c r="AO53" i="45" s="1"/>
  <c r="W54" i="45"/>
  <c r="Y56" i="98"/>
  <c r="X56" i="98"/>
  <c r="AI52" i="35"/>
  <c r="AN52" i="35"/>
  <c r="AN53" i="96"/>
  <c r="AI53" i="96"/>
  <c r="AE52" i="52"/>
  <c r="W53" i="52"/>
  <c r="AF52" i="52"/>
  <c r="AO52" i="52" s="1"/>
  <c r="AG52" i="52"/>
  <c r="AP52" i="52" s="1"/>
  <c r="AH55" i="86"/>
  <c r="AQ55" i="86" s="1"/>
  <c r="AN57" i="47"/>
  <c r="AI53" i="32"/>
  <c r="AN53" i="32"/>
  <c r="W56" i="13"/>
  <c r="AG55" i="13"/>
  <c r="AP55" i="13" s="1"/>
  <c r="AF55" i="13"/>
  <c r="AO55" i="13" s="1"/>
  <c r="AE55" i="13"/>
  <c r="AE52" i="10"/>
  <c r="AG52" i="10"/>
  <c r="AP52" i="10" s="1"/>
  <c r="AF52" i="10"/>
  <c r="AO52" i="10" s="1"/>
  <c r="W53" i="10"/>
  <c r="AR53" i="83"/>
  <c r="AN52" i="87"/>
  <c r="AI52" i="87"/>
  <c r="AR56" i="100"/>
  <c r="AH54" i="83"/>
  <c r="AQ54" i="83" s="1"/>
  <c r="AR51" i="10"/>
  <c r="AR52" i="103"/>
  <c r="AR50" i="99"/>
  <c r="Y53" i="91"/>
  <c r="X53" i="91"/>
  <c r="AI55" i="98"/>
  <c r="AN55" i="98"/>
  <c r="AH52" i="50"/>
  <c r="AQ52" i="50" s="1"/>
  <c r="Y53" i="35"/>
  <c r="X53" i="35"/>
  <c r="AH57" i="89"/>
  <c r="AQ57" i="89" s="1"/>
  <c r="AH57" i="100"/>
  <c r="AQ57" i="100" s="1"/>
  <c r="Z55" i="86"/>
  <c r="AN50" i="101"/>
  <c r="Y56" i="53"/>
  <c r="X56" i="53"/>
  <c r="Y52" i="54"/>
  <c r="X52" i="54"/>
  <c r="AG51" i="20"/>
  <c r="AP51" i="20" s="1"/>
  <c r="AF51" i="20"/>
  <c r="AO51" i="20" s="1"/>
  <c r="AE51" i="20"/>
  <c r="W52" i="20"/>
  <c r="AH54" i="88"/>
  <c r="AQ54" i="88" s="1"/>
  <c r="AH53" i="102"/>
  <c r="AQ53" i="102" s="1"/>
  <c r="AH53" i="103"/>
  <c r="AQ53" i="103" s="1"/>
  <c r="AF54" i="83"/>
  <c r="AO54" i="83" s="1"/>
  <c r="AE54" i="83"/>
  <c r="AG54" i="83"/>
  <c r="AP54" i="83" s="1"/>
  <c r="W55" i="83"/>
  <c r="AN52" i="91"/>
  <c r="AI52" i="91"/>
  <c r="Y54" i="16"/>
  <c r="X54" i="16"/>
  <c r="AE52" i="50"/>
  <c r="AG52" i="50"/>
  <c r="AP52" i="50" s="1"/>
  <c r="AF52" i="50"/>
  <c r="AO52" i="50" s="1"/>
  <c r="W53" i="50"/>
  <c r="AN54" i="105"/>
  <c r="AI54" i="105"/>
  <c r="AH51" i="99"/>
  <c r="AQ51" i="99" s="1"/>
  <c r="Y54" i="55"/>
  <c r="X54" i="55"/>
  <c r="AI51" i="54"/>
  <c r="AN51" i="54"/>
  <c r="AN54" i="97"/>
  <c r="AI54" i="97"/>
  <c r="W56" i="15"/>
  <c r="AG55" i="15"/>
  <c r="AP55" i="15" s="1"/>
  <c r="AF55" i="15"/>
  <c r="AO55" i="15" s="1"/>
  <c r="AE55" i="15"/>
  <c r="AR51" i="43"/>
  <c r="Y54" i="84"/>
  <c r="X54" i="84"/>
  <c r="Y53" i="90"/>
  <c r="X53" i="90"/>
  <c r="AH52" i="43"/>
  <c r="AQ52" i="43" s="1"/>
  <c r="AF52" i="104"/>
  <c r="AO52" i="104" s="1"/>
  <c r="AE52" i="104"/>
  <c r="AG52" i="104"/>
  <c r="AP52" i="104" s="1"/>
  <c r="W53" i="104"/>
  <c r="AH54" i="49"/>
  <c r="AQ54" i="49" s="1"/>
  <c r="AF53" i="51"/>
  <c r="AO53" i="51" s="1"/>
  <c r="AG53" i="51"/>
  <c r="AP53" i="51" s="1"/>
  <c r="Z52" i="11"/>
  <c r="Z53" i="103"/>
  <c r="AR53" i="88"/>
  <c r="Y53" i="82"/>
  <c r="X53" i="82"/>
  <c r="Y53" i="87"/>
  <c r="X53" i="87"/>
  <c r="W54" i="93"/>
  <c r="AG53" i="93"/>
  <c r="AP53" i="93" s="1"/>
  <c r="AF53" i="93"/>
  <c r="AO53" i="93" s="1"/>
  <c r="AE53" i="93"/>
  <c r="Y51" i="95"/>
  <c r="X51" i="95"/>
  <c r="Z51" i="99"/>
  <c r="Y54" i="96"/>
  <c r="X54" i="96"/>
  <c r="AR54" i="86"/>
  <c r="AF52" i="92"/>
  <c r="AO52" i="92" s="1"/>
  <c r="AE52" i="92"/>
  <c r="W53" i="92"/>
  <c r="AG52" i="92"/>
  <c r="AP52" i="92" s="1"/>
  <c r="AH52" i="104"/>
  <c r="AQ52" i="104" s="1"/>
  <c r="AR53" i="49"/>
  <c r="AH55" i="94"/>
  <c r="AQ55" i="94" s="1"/>
  <c r="AN53" i="16"/>
  <c r="AI53" i="16"/>
  <c r="AH52" i="10"/>
  <c r="AQ52" i="10" s="1"/>
  <c r="AI50" i="95"/>
  <c r="AN50" i="95"/>
  <c r="Y54" i="48"/>
  <c r="X54" i="48"/>
  <c r="AR51" i="50"/>
  <c r="AR51" i="11"/>
  <c r="AH53" i="51"/>
  <c r="AQ53" i="51" s="1"/>
  <c r="AN53" i="55"/>
  <c r="AI53" i="55"/>
  <c r="AR56" i="89"/>
  <c r="AR52" i="51"/>
  <c r="AR51" i="104"/>
  <c r="Y54" i="32"/>
  <c r="X54" i="32"/>
  <c r="AN55" i="53"/>
  <c r="AI53" i="44"/>
  <c r="AI57" i="41"/>
  <c r="AN57" i="41"/>
  <c r="AI52" i="90" l="1"/>
  <c r="AF54" i="88"/>
  <c r="AO54" i="88" s="1"/>
  <c r="AI53" i="42"/>
  <c r="W54" i="85"/>
  <c r="AF53" i="85"/>
  <c r="AO53" i="85" s="1"/>
  <c r="AE53" i="85"/>
  <c r="AG53" i="85"/>
  <c r="AP53" i="85" s="1"/>
  <c r="AI56" i="18"/>
  <c r="W53" i="43"/>
  <c r="W55" i="49"/>
  <c r="Z56" i="53"/>
  <c r="AN52" i="90"/>
  <c r="AN56" i="18"/>
  <c r="X51" i="101"/>
  <c r="AG52" i="43"/>
  <c r="AP52" i="43" s="1"/>
  <c r="W54" i="102"/>
  <c r="AN53" i="42"/>
  <c r="AE57" i="89"/>
  <c r="AI50" i="101"/>
  <c r="AG54" i="88"/>
  <c r="AP54" i="88" s="1"/>
  <c r="AE54" i="88"/>
  <c r="Y54" i="44"/>
  <c r="X54" i="42"/>
  <c r="AF54" i="49"/>
  <c r="AO54" i="49" s="1"/>
  <c r="Z57" i="18"/>
  <c r="AG54" i="49"/>
  <c r="AP54" i="49" s="1"/>
  <c r="Z53" i="91"/>
  <c r="AE55" i="94"/>
  <c r="AG57" i="89"/>
  <c r="AP57" i="89" s="1"/>
  <c r="Y58" i="41"/>
  <c r="Z58" i="41" s="1"/>
  <c r="W59" i="41" s="1"/>
  <c r="AF55" i="94"/>
  <c r="AO55" i="94" s="1"/>
  <c r="AG53" i="102"/>
  <c r="AP53" i="102" s="1"/>
  <c r="AI55" i="53"/>
  <c r="AF57" i="89"/>
  <c r="AO57" i="89" s="1"/>
  <c r="AG55" i="94"/>
  <c r="AP55" i="94" s="1"/>
  <c r="W54" i="51"/>
  <c r="Z51" i="101"/>
  <c r="AF51" i="101" s="1"/>
  <c r="AO51" i="101" s="1"/>
  <c r="AI57" i="47"/>
  <c r="AR57" i="47" s="1"/>
  <c r="Z56" i="46"/>
  <c r="AH56" i="46"/>
  <c r="AQ56" i="46" s="1"/>
  <c r="AF57" i="100"/>
  <c r="AO57" i="100" s="1"/>
  <c r="X58" i="47"/>
  <c r="AH58" i="47" s="1"/>
  <c r="AQ58" i="47" s="1"/>
  <c r="AF52" i="43"/>
  <c r="AO52" i="43" s="1"/>
  <c r="AG57" i="100"/>
  <c r="AP57" i="100" s="1"/>
  <c r="Y58" i="47"/>
  <c r="AE57" i="100"/>
  <c r="AN57" i="100" s="1"/>
  <c r="AE53" i="102"/>
  <c r="AN53" i="102" s="1"/>
  <c r="Z51" i="95"/>
  <c r="AF51" i="95" s="1"/>
  <c r="AO51" i="95" s="1"/>
  <c r="Z53" i="87"/>
  <c r="W54" i="87" s="1"/>
  <c r="Z54" i="96"/>
  <c r="AE54" i="96" s="1"/>
  <c r="Z53" i="82"/>
  <c r="Z53" i="35"/>
  <c r="AF53" i="35" s="1"/>
  <c r="AO53" i="35" s="1"/>
  <c r="Z56" i="98"/>
  <c r="AF56" i="98" s="1"/>
  <c r="AO56" i="98" s="1"/>
  <c r="Z55" i="105"/>
  <c r="AF55" i="105" s="1"/>
  <c r="AO55" i="105" s="1"/>
  <c r="AR52" i="87"/>
  <c r="Y53" i="10"/>
  <c r="X53" i="10"/>
  <c r="Y54" i="45"/>
  <c r="X54" i="45"/>
  <c r="AE51" i="101"/>
  <c r="Y56" i="94"/>
  <c r="X56" i="94"/>
  <c r="AI52" i="92"/>
  <c r="AN52" i="92"/>
  <c r="AH54" i="84"/>
  <c r="AQ54" i="84" s="1"/>
  <c r="AN57" i="89"/>
  <c r="AR54" i="105"/>
  <c r="AH54" i="16"/>
  <c r="AQ54" i="16" s="1"/>
  <c r="AH54" i="42"/>
  <c r="AQ54" i="42" s="1"/>
  <c r="Y56" i="13"/>
  <c r="X56" i="13"/>
  <c r="Y53" i="52"/>
  <c r="X53" i="52"/>
  <c r="AR52" i="82"/>
  <c r="AH55" i="97"/>
  <c r="AQ55" i="97" s="1"/>
  <c r="AN52" i="43"/>
  <c r="AR55" i="53"/>
  <c r="AR50" i="101"/>
  <c r="AR57" i="41"/>
  <c r="AN53" i="93"/>
  <c r="AI53" i="93"/>
  <c r="W54" i="103"/>
  <c r="AG53" i="103"/>
  <c r="AP53" i="103" s="1"/>
  <c r="AE53" i="103"/>
  <c r="AF53" i="103"/>
  <c r="AO53" i="103" s="1"/>
  <c r="Z54" i="84"/>
  <c r="AN55" i="15"/>
  <c r="AI55" i="15"/>
  <c r="AN54" i="83"/>
  <c r="AI54" i="83"/>
  <c r="AH52" i="54"/>
  <c r="AQ52" i="54" s="1"/>
  <c r="AH56" i="53"/>
  <c r="AQ56" i="53" s="1"/>
  <c r="Z54" i="42"/>
  <c r="AH53" i="35"/>
  <c r="AQ53" i="35" s="1"/>
  <c r="AR55" i="98"/>
  <c r="AI52" i="52"/>
  <c r="AN52" i="52"/>
  <c r="AR52" i="35"/>
  <c r="Z55" i="97"/>
  <c r="AH54" i="48"/>
  <c r="AQ54" i="48" s="1"/>
  <c r="AI52" i="104"/>
  <c r="AN52" i="104"/>
  <c r="AH54" i="32"/>
  <c r="AQ54" i="32" s="1"/>
  <c r="Z54" i="48"/>
  <c r="AH54" i="96"/>
  <c r="AQ54" i="96" s="1"/>
  <c r="Z54" i="32"/>
  <c r="AR53" i="16"/>
  <c r="AH53" i="82"/>
  <c r="AQ53" i="82" s="1"/>
  <c r="W53" i="11"/>
  <c r="AG52" i="11"/>
  <c r="AP52" i="11" s="1"/>
  <c r="AF52" i="11"/>
  <c r="AO52" i="11" s="1"/>
  <c r="AE52" i="11"/>
  <c r="Y54" i="51"/>
  <c r="X54" i="51"/>
  <c r="AR51" i="54"/>
  <c r="Y53" i="50"/>
  <c r="X53" i="50"/>
  <c r="Z54" i="16"/>
  <c r="Z52" i="54"/>
  <c r="AH53" i="91"/>
  <c r="AQ53" i="91" s="1"/>
  <c r="AI52" i="10"/>
  <c r="AN52" i="10"/>
  <c r="AR53" i="32"/>
  <c r="AH56" i="98"/>
  <c r="AQ56" i="98" s="1"/>
  <c r="AN53" i="45"/>
  <c r="AI53" i="45"/>
  <c r="AN54" i="49"/>
  <c r="Y55" i="83"/>
  <c r="X55" i="83"/>
  <c r="AE57" i="18"/>
  <c r="W58" i="18"/>
  <c r="AF57" i="18"/>
  <c r="AO57" i="18" s="1"/>
  <c r="AG57" i="18"/>
  <c r="AP57" i="18" s="1"/>
  <c r="AH55" i="105"/>
  <c r="AQ55" i="105" s="1"/>
  <c r="AR53" i="42"/>
  <c r="W52" i="99"/>
  <c r="AG51" i="99"/>
  <c r="AP51" i="99" s="1"/>
  <c r="AF51" i="99"/>
  <c r="AO51" i="99" s="1"/>
  <c r="AE51" i="99"/>
  <c r="AE53" i="82"/>
  <c r="W54" i="82"/>
  <c r="AG53" i="82"/>
  <c r="AP53" i="82" s="1"/>
  <c r="AF53" i="82"/>
  <c r="AO53" i="82" s="1"/>
  <c r="AH54" i="44"/>
  <c r="AQ54" i="44" s="1"/>
  <c r="AN53" i="51"/>
  <c r="AI53" i="51"/>
  <c r="Y53" i="104"/>
  <c r="X53" i="104"/>
  <c r="AH53" i="90"/>
  <c r="AQ53" i="90" s="1"/>
  <c r="AH54" i="55"/>
  <c r="AQ54" i="55" s="1"/>
  <c r="Y58" i="100"/>
  <c r="X58" i="100"/>
  <c r="AR52" i="91"/>
  <c r="Y52" i="20"/>
  <c r="X52" i="20"/>
  <c r="AE56" i="53"/>
  <c r="AF56" i="53"/>
  <c r="AO56" i="53" s="1"/>
  <c r="AG56" i="53"/>
  <c r="AP56" i="53" s="1"/>
  <c r="W57" i="53"/>
  <c r="AE53" i="35"/>
  <c r="W54" i="35"/>
  <c r="W54" i="91"/>
  <c r="AG53" i="91"/>
  <c r="AP53" i="91" s="1"/>
  <c r="AE53" i="91"/>
  <c r="AF53" i="91"/>
  <c r="AO53" i="91" s="1"/>
  <c r="AR52" i="90"/>
  <c r="AI55" i="13"/>
  <c r="AN55" i="13"/>
  <c r="AH57" i="18"/>
  <c r="AQ57" i="18" s="1"/>
  <c r="AN55" i="94"/>
  <c r="Y53" i="43"/>
  <c r="X53" i="43"/>
  <c r="Y55" i="88"/>
  <c r="X55" i="88"/>
  <c r="AR50" i="95"/>
  <c r="Y53" i="92"/>
  <c r="X53" i="92"/>
  <c r="AH53" i="87"/>
  <c r="AQ53" i="87" s="1"/>
  <c r="AR54" i="97"/>
  <c r="AN52" i="50"/>
  <c r="AI52" i="50"/>
  <c r="Y55" i="49"/>
  <c r="X55" i="49"/>
  <c r="AR53" i="44"/>
  <c r="AR53" i="55"/>
  <c r="AH51" i="95"/>
  <c r="AQ51" i="95" s="1"/>
  <c r="Y54" i="93"/>
  <c r="X54" i="93"/>
  <c r="Z54" i="44"/>
  <c r="Z53" i="90"/>
  <c r="Y56" i="15"/>
  <c r="X56" i="15"/>
  <c r="Z54" i="55"/>
  <c r="Y58" i="89"/>
  <c r="X58" i="89"/>
  <c r="AI51" i="20"/>
  <c r="AN51" i="20"/>
  <c r="AH58" i="41"/>
  <c r="AQ58" i="41" s="1"/>
  <c r="AF55" i="86"/>
  <c r="AO55" i="86" s="1"/>
  <c r="AE55" i="86"/>
  <c r="AG55" i="86"/>
  <c r="AP55" i="86" s="1"/>
  <c r="W56" i="86"/>
  <c r="AR56" i="18"/>
  <c r="AR53" i="96"/>
  <c r="AH51" i="101"/>
  <c r="AQ51" i="101" s="1"/>
  <c r="AR53" i="84"/>
  <c r="AR53" i="48"/>
  <c r="Y54" i="102"/>
  <c r="X54" i="102"/>
  <c r="AN54" i="88"/>
  <c r="AI54" i="88"/>
  <c r="AN53" i="85" l="1"/>
  <c r="AI53" i="85"/>
  <c r="AR53" i="85" s="1"/>
  <c r="Y54" i="85"/>
  <c r="X54" i="85"/>
  <c r="AH54" i="85" s="1"/>
  <c r="AQ54" i="85" s="1"/>
  <c r="Z54" i="85"/>
  <c r="AI52" i="43"/>
  <c r="AI55" i="94"/>
  <c r="AG53" i="35"/>
  <c r="AP53" i="35" s="1"/>
  <c r="AG58" i="41"/>
  <c r="AP58" i="41" s="1"/>
  <c r="AE58" i="41"/>
  <c r="W52" i="101"/>
  <c r="W55" i="96"/>
  <c r="AI57" i="89"/>
  <c r="AF54" i="96"/>
  <c r="AO54" i="96" s="1"/>
  <c r="AI54" i="49"/>
  <c r="AR54" i="49" s="1"/>
  <c r="AI57" i="100"/>
  <c r="AR57" i="100" s="1"/>
  <c r="AI53" i="102"/>
  <c r="AG54" i="96"/>
  <c r="AP54" i="96" s="1"/>
  <c r="AG55" i="105"/>
  <c r="AP55" i="105" s="1"/>
  <c r="AG51" i="101"/>
  <c r="AP51" i="101" s="1"/>
  <c r="AF58" i="41"/>
  <c r="AO58" i="41" s="1"/>
  <c r="AF53" i="87"/>
  <c r="AO53" i="87" s="1"/>
  <c r="AG56" i="46"/>
  <c r="AP56" i="46" s="1"/>
  <c r="AE56" i="46"/>
  <c r="AF56" i="46"/>
  <c r="AO56" i="46" s="1"/>
  <c r="W57" i="46"/>
  <c r="W56" i="105"/>
  <c r="Y56" i="105" s="1"/>
  <c r="Z58" i="47"/>
  <c r="W59" i="47" s="1"/>
  <c r="Z56" i="15"/>
  <c r="AG56" i="15" s="1"/>
  <c r="AP56" i="15" s="1"/>
  <c r="AG56" i="98"/>
  <c r="AP56" i="98" s="1"/>
  <c r="Z53" i="50"/>
  <c r="W54" i="50" s="1"/>
  <c r="W52" i="95"/>
  <c r="X52" i="95" s="1"/>
  <c r="AE53" i="87"/>
  <c r="AG51" i="95"/>
  <c r="AP51" i="95" s="1"/>
  <c r="W57" i="98"/>
  <c r="X57" i="98" s="1"/>
  <c r="AE56" i="98"/>
  <c r="AN56" i="98" s="1"/>
  <c r="AE51" i="95"/>
  <c r="Z53" i="52"/>
  <c r="AG53" i="52" s="1"/>
  <c r="AP53" i="52" s="1"/>
  <c r="AG53" i="87"/>
  <c r="AP53" i="87" s="1"/>
  <c r="AE55" i="105"/>
  <c r="Z56" i="94"/>
  <c r="AF56" i="94" s="1"/>
  <c r="AO56" i="94" s="1"/>
  <c r="Z54" i="45"/>
  <c r="AG54" i="45" s="1"/>
  <c r="AP54" i="45" s="1"/>
  <c r="Z55" i="88"/>
  <c r="W56" i="88" s="1"/>
  <c r="Z55" i="83"/>
  <c r="AF55" i="83" s="1"/>
  <c r="AO55" i="83" s="1"/>
  <c r="Z54" i="102"/>
  <c r="W55" i="102" s="1"/>
  <c r="Z54" i="93"/>
  <c r="AF54" i="93" s="1"/>
  <c r="AO54" i="93" s="1"/>
  <c r="Z54" i="51"/>
  <c r="AE54" i="51" s="1"/>
  <c r="Z53" i="92"/>
  <c r="AE53" i="92" s="1"/>
  <c r="Z55" i="49"/>
  <c r="AG55" i="49" s="1"/>
  <c r="AP55" i="49" s="1"/>
  <c r="AE53" i="50"/>
  <c r="AF53" i="50"/>
  <c r="AO53" i="50" s="1"/>
  <c r="AH53" i="43"/>
  <c r="AQ53" i="43" s="1"/>
  <c r="AI56" i="53"/>
  <c r="AN56" i="53"/>
  <c r="AR53" i="51"/>
  <c r="AH58" i="89"/>
  <c r="AQ58" i="89" s="1"/>
  <c r="Y54" i="35"/>
  <c r="X54" i="35"/>
  <c r="AN53" i="82"/>
  <c r="AI53" i="82"/>
  <c r="AE54" i="48"/>
  <c r="W55" i="48"/>
  <c r="AF54" i="48"/>
  <c r="AO54" i="48" s="1"/>
  <c r="AG54" i="48"/>
  <c r="AP54" i="48" s="1"/>
  <c r="AR55" i="15"/>
  <c r="Y54" i="103"/>
  <c r="X54" i="103"/>
  <c r="AH56" i="13"/>
  <c r="AQ56" i="13" s="1"/>
  <c r="Y52" i="101"/>
  <c r="X52" i="101"/>
  <c r="AR51" i="20"/>
  <c r="W56" i="97"/>
  <c r="AG55" i="97"/>
  <c r="AP55" i="97" s="1"/>
  <c r="AE55" i="97"/>
  <c r="AF55" i="97"/>
  <c r="AO55" i="97" s="1"/>
  <c r="Z53" i="43"/>
  <c r="AH52" i="20"/>
  <c r="AQ52" i="20" s="1"/>
  <c r="AR54" i="88"/>
  <c r="Z58" i="89"/>
  <c r="W54" i="90"/>
  <c r="AG53" i="90"/>
  <c r="AP53" i="90" s="1"/>
  <c r="AF53" i="90"/>
  <c r="AO53" i="90" s="1"/>
  <c r="AE53" i="90"/>
  <c r="AH53" i="92"/>
  <c r="AQ53" i="92" s="1"/>
  <c r="AN53" i="91"/>
  <c r="AI53" i="91"/>
  <c r="AI53" i="35"/>
  <c r="AN53" i="35"/>
  <c r="Z52" i="20"/>
  <c r="AH58" i="100"/>
  <c r="AQ58" i="100" s="1"/>
  <c r="AN51" i="99"/>
  <c r="AI51" i="99"/>
  <c r="W53" i="54"/>
  <c r="AE52" i="54"/>
  <c r="AG52" i="54"/>
  <c r="AP52" i="54" s="1"/>
  <c r="AF52" i="54"/>
  <c r="AO52" i="54" s="1"/>
  <c r="AN52" i="11"/>
  <c r="AI52" i="11"/>
  <c r="AR53" i="93"/>
  <c r="AR52" i="43"/>
  <c r="Z56" i="13"/>
  <c r="AN51" i="101"/>
  <c r="AI51" i="101"/>
  <c r="AH53" i="10"/>
  <c r="AQ53" i="10" s="1"/>
  <c r="Y57" i="98"/>
  <c r="Y54" i="82"/>
  <c r="X54" i="82"/>
  <c r="AN54" i="96"/>
  <c r="AI54" i="96"/>
  <c r="AH55" i="49"/>
  <c r="AQ55" i="49" s="1"/>
  <c r="AH55" i="88"/>
  <c r="AQ55" i="88" s="1"/>
  <c r="AE54" i="44"/>
  <c r="W55" i="44"/>
  <c r="AF54" i="44"/>
  <c r="AO54" i="44" s="1"/>
  <c r="AG54" i="44"/>
  <c r="AP54" i="44" s="1"/>
  <c r="W54" i="92"/>
  <c r="AR55" i="94"/>
  <c r="Y57" i="53"/>
  <c r="X57" i="53"/>
  <c r="Z58" i="100"/>
  <c r="AH53" i="104"/>
  <c r="AQ53" i="104" s="1"/>
  <c r="Y58" i="18"/>
  <c r="X58" i="18"/>
  <c r="AE54" i="16"/>
  <c r="W55" i="16"/>
  <c r="AF54" i="16"/>
  <c r="AO54" i="16" s="1"/>
  <c r="AG54" i="16"/>
  <c r="AP54" i="16" s="1"/>
  <c r="AR52" i="104"/>
  <c r="AE54" i="42"/>
  <c r="AF54" i="42"/>
  <c r="AO54" i="42" s="1"/>
  <c r="AG54" i="42"/>
  <c r="AP54" i="42" s="1"/>
  <c r="W55" i="42"/>
  <c r="W55" i="84"/>
  <c r="AG54" i="84"/>
  <c r="AP54" i="84" s="1"/>
  <c r="AF54" i="84"/>
  <c r="AO54" i="84" s="1"/>
  <c r="AE54" i="84"/>
  <c r="AR52" i="92"/>
  <c r="Z53" i="10"/>
  <c r="Y55" i="96"/>
  <c r="X55" i="96"/>
  <c r="Y59" i="41"/>
  <c r="X59" i="41"/>
  <c r="AN51" i="95"/>
  <c r="AN55" i="86"/>
  <c r="AI55" i="86"/>
  <c r="AH54" i="102"/>
  <c r="AQ54" i="102" s="1"/>
  <c r="AE54" i="55"/>
  <c r="AF54" i="55"/>
  <c r="AO54" i="55" s="1"/>
  <c r="AG54" i="55"/>
  <c r="AP54" i="55" s="1"/>
  <c r="W55" i="55"/>
  <c r="AH54" i="93"/>
  <c r="AQ54" i="93" s="1"/>
  <c r="AR52" i="50"/>
  <c r="AR55" i="13"/>
  <c r="Y54" i="91"/>
  <c r="X54" i="91"/>
  <c r="Z53" i="104"/>
  <c r="AN57" i="18"/>
  <c r="AI57" i="18"/>
  <c r="AR53" i="45"/>
  <c r="AH53" i="50"/>
  <c r="AQ53" i="50" s="1"/>
  <c r="AE54" i="32"/>
  <c r="AF54" i="32"/>
  <c r="AO54" i="32" s="1"/>
  <c r="W55" i="32"/>
  <c r="AG54" i="32"/>
  <c r="AP54" i="32" s="1"/>
  <c r="AR53" i="102"/>
  <c r="AR52" i="52"/>
  <c r="AH53" i="52"/>
  <c r="AQ53" i="52" s="1"/>
  <c r="AR57" i="89"/>
  <c r="AH56" i="94"/>
  <c r="AQ56" i="94" s="1"/>
  <c r="Y54" i="87"/>
  <c r="X54" i="87"/>
  <c r="AN55" i="105"/>
  <c r="Y56" i="86"/>
  <c r="X56" i="86"/>
  <c r="AH56" i="15"/>
  <c r="AQ56" i="15" s="1"/>
  <c r="Y52" i="99"/>
  <c r="X52" i="99"/>
  <c r="AH55" i="83"/>
  <c r="AQ55" i="83" s="1"/>
  <c r="AR52" i="10"/>
  <c r="AH54" i="51"/>
  <c r="AQ54" i="51" s="1"/>
  <c r="Y53" i="11"/>
  <c r="X53" i="11"/>
  <c r="AR54" i="83"/>
  <c r="AN53" i="103"/>
  <c r="AI53" i="103"/>
  <c r="AH54" i="45"/>
  <c r="AQ54" i="45" s="1"/>
  <c r="AI58" i="41"/>
  <c r="AN58" i="41"/>
  <c r="AG54" i="85" l="1"/>
  <c r="AP54" i="85" s="1"/>
  <c r="W55" i="85"/>
  <c r="AE54" i="85"/>
  <c r="AF54" i="85"/>
  <c r="AO54" i="85" s="1"/>
  <c r="AG53" i="50"/>
  <c r="AP53" i="50" s="1"/>
  <c r="AI51" i="95"/>
  <c r="AG54" i="51"/>
  <c r="AP54" i="51" s="1"/>
  <c r="AE55" i="88"/>
  <c r="W56" i="83"/>
  <c r="AF55" i="88"/>
  <c r="AO55" i="88" s="1"/>
  <c r="AI55" i="105"/>
  <c r="AF53" i="52"/>
  <c r="AO53" i="52" s="1"/>
  <c r="AE56" i="94"/>
  <c r="AN56" i="94" s="1"/>
  <c r="W56" i="49"/>
  <c r="AE58" i="47"/>
  <c r="AN58" i="47" s="1"/>
  <c r="AE54" i="93"/>
  <c r="AF54" i="51"/>
  <c r="AO54" i="51" s="1"/>
  <c r="AF56" i="15"/>
  <c r="AO56" i="15" s="1"/>
  <c r="W55" i="93"/>
  <c r="Y55" i="93" s="1"/>
  <c r="AE56" i="15"/>
  <c r="AE54" i="102"/>
  <c r="AN54" i="102" s="1"/>
  <c r="W57" i="15"/>
  <c r="AF54" i="102"/>
  <c r="AO54" i="102" s="1"/>
  <c r="AI53" i="87"/>
  <c r="AG55" i="88"/>
  <c r="AP55" i="88" s="1"/>
  <c r="Y59" i="47"/>
  <c r="X59" i="47"/>
  <c r="W54" i="52"/>
  <c r="AN53" i="87"/>
  <c r="AE53" i="52"/>
  <c r="AN53" i="52" s="1"/>
  <c r="Z52" i="101"/>
  <c r="AF52" i="101" s="1"/>
  <c r="AO52" i="101" s="1"/>
  <c r="AG55" i="83"/>
  <c r="AP55" i="83" s="1"/>
  <c r="X57" i="46"/>
  <c r="AH57" i="46" s="1"/>
  <c r="AQ57" i="46" s="1"/>
  <c r="Y57" i="46"/>
  <c r="X56" i="105"/>
  <c r="Z56" i="105" s="1"/>
  <c r="W57" i="105" s="1"/>
  <c r="AE55" i="83"/>
  <c r="AG54" i="102"/>
  <c r="AP54" i="102" s="1"/>
  <c r="AF55" i="49"/>
  <c r="AO55" i="49" s="1"/>
  <c r="AF58" i="47"/>
  <c r="AE55" i="49"/>
  <c r="AG58" i="47"/>
  <c r="AP58" i="47" s="1"/>
  <c r="AI56" i="46"/>
  <c r="AR56" i="46" s="1"/>
  <c r="AN56" i="46"/>
  <c r="Z54" i="87"/>
  <c r="AE54" i="87" s="1"/>
  <c r="Z59" i="41"/>
  <c r="W57" i="94"/>
  <c r="Y57" i="94" s="1"/>
  <c r="W55" i="51"/>
  <c r="Y55" i="51" s="1"/>
  <c r="Y52" i="95"/>
  <c r="Z52" i="95" s="1"/>
  <c r="AG53" i="92"/>
  <c r="AP53" i="92" s="1"/>
  <c r="AI56" i="98"/>
  <c r="AF53" i="92"/>
  <c r="AO53" i="92" s="1"/>
  <c r="AG54" i="93"/>
  <c r="AP54" i="93" s="1"/>
  <c r="W55" i="45"/>
  <c r="X55" i="45" s="1"/>
  <c r="AG56" i="94"/>
  <c r="AP56" i="94" s="1"/>
  <c r="Z54" i="82"/>
  <c r="W55" i="82" s="1"/>
  <c r="Z54" i="35"/>
  <c r="AF54" i="35" s="1"/>
  <c r="AO54" i="35" s="1"/>
  <c r="AF54" i="45"/>
  <c r="AO54" i="45" s="1"/>
  <c r="AE54" i="45"/>
  <c r="Z52" i="99"/>
  <c r="AG52" i="99" s="1"/>
  <c r="AP52" i="99" s="1"/>
  <c r="Z54" i="91"/>
  <c r="AF54" i="91" s="1"/>
  <c r="AO54" i="91" s="1"/>
  <c r="Z55" i="96"/>
  <c r="W56" i="96" s="1"/>
  <c r="Z57" i="53"/>
  <c r="AG57" i="53" s="1"/>
  <c r="AP57" i="53" s="1"/>
  <c r="Z54" i="103"/>
  <c r="AG54" i="103" s="1"/>
  <c r="AP54" i="103" s="1"/>
  <c r="Z58" i="18"/>
  <c r="AF58" i="18" s="1"/>
  <c r="AO58" i="18" s="1"/>
  <c r="Z56" i="86"/>
  <c r="W57" i="86" s="1"/>
  <c r="Z53" i="11"/>
  <c r="AG53" i="11" s="1"/>
  <c r="AP53" i="11" s="1"/>
  <c r="AG54" i="35"/>
  <c r="AP54" i="35" s="1"/>
  <c r="W55" i="87"/>
  <c r="AG54" i="87"/>
  <c r="AP54" i="87" s="1"/>
  <c r="Y55" i="16"/>
  <c r="X55" i="16"/>
  <c r="AN53" i="90"/>
  <c r="AI53" i="90"/>
  <c r="AN54" i="84"/>
  <c r="AI54" i="84"/>
  <c r="AI52" i="54"/>
  <c r="AN52" i="54"/>
  <c r="AN55" i="83"/>
  <c r="AN55" i="88"/>
  <c r="AH54" i="91"/>
  <c r="AQ54" i="91" s="1"/>
  <c r="AI54" i="55"/>
  <c r="AN54" i="55"/>
  <c r="AR51" i="95"/>
  <c r="Y54" i="52"/>
  <c r="X54" i="52"/>
  <c r="AH57" i="98"/>
  <c r="AQ57" i="98" s="1"/>
  <c r="AR52" i="11"/>
  <c r="AR51" i="99"/>
  <c r="AR53" i="35"/>
  <c r="Y56" i="97"/>
  <c r="X56" i="97"/>
  <c r="AR53" i="87"/>
  <c r="AR53" i="82"/>
  <c r="AH55" i="96"/>
  <c r="AQ55" i="96" s="1"/>
  <c r="AE57" i="53"/>
  <c r="W58" i="53"/>
  <c r="AF57" i="53"/>
  <c r="AO57" i="53" s="1"/>
  <c r="AN55" i="97"/>
  <c r="AI55" i="97"/>
  <c r="AF53" i="104"/>
  <c r="AO53" i="104" s="1"/>
  <c r="AE53" i="104"/>
  <c r="AG53" i="104"/>
  <c r="AP53" i="104" s="1"/>
  <c r="W54" i="104"/>
  <c r="AN54" i="16"/>
  <c r="AI54" i="16"/>
  <c r="W55" i="91"/>
  <c r="AH59" i="41"/>
  <c r="AQ59" i="41" s="1"/>
  <c r="AE53" i="10"/>
  <c r="W54" i="10"/>
  <c r="AG53" i="10"/>
  <c r="AP53" i="10" s="1"/>
  <c r="AF53" i="10"/>
  <c r="AO53" i="10" s="1"/>
  <c r="Y55" i="84"/>
  <c r="X55" i="84"/>
  <c r="AE58" i="100"/>
  <c r="W59" i="100"/>
  <c r="AG58" i="100"/>
  <c r="AP58" i="100" s="1"/>
  <c r="AF58" i="100"/>
  <c r="AO58" i="100" s="1"/>
  <c r="Y54" i="92"/>
  <c r="X54" i="92"/>
  <c r="Y55" i="44"/>
  <c r="X55" i="44"/>
  <c r="Z57" i="98"/>
  <c r="AF56" i="13"/>
  <c r="AO56" i="13" s="1"/>
  <c r="AE56" i="13"/>
  <c r="W57" i="13"/>
  <c r="AG56" i="13"/>
  <c r="AP56" i="13" s="1"/>
  <c r="AR53" i="91"/>
  <c r="Y54" i="90"/>
  <c r="X54" i="90"/>
  <c r="AE53" i="43"/>
  <c r="AG53" i="43"/>
  <c r="AP53" i="43" s="1"/>
  <c r="W54" i="43"/>
  <c r="AF53" i="43"/>
  <c r="AO53" i="43" s="1"/>
  <c r="AH54" i="103"/>
  <c r="AQ54" i="103" s="1"/>
  <c r="AI56" i="15"/>
  <c r="AN56" i="15"/>
  <c r="Y56" i="88"/>
  <c r="X56" i="88"/>
  <c r="AN54" i="45"/>
  <c r="AI54" i="32"/>
  <c r="AN54" i="32"/>
  <c r="AG52" i="20"/>
  <c r="AP52" i="20" s="1"/>
  <c r="AE52" i="20"/>
  <c r="AF52" i="20"/>
  <c r="AO52" i="20" s="1"/>
  <c r="W53" i="20"/>
  <c r="AH52" i="99"/>
  <c r="AQ52" i="99" s="1"/>
  <c r="AN54" i="42"/>
  <c r="AI54" i="42"/>
  <c r="AR51" i="101"/>
  <c r="Y53" i="54"/>
  <c r="X53" i="54"/>
  <c r="AH59" i="47"/>
  <c r="AQ59" i="47" s="1"/>
  <c r="AR58" i="41"/>
  <c r="AR55" i="105"/>
  <c r="AH53" i="11"/>
  <c r="AQ53" i="11" s="1"/>
  <c r="Y55" i="32"/>
  <c r="X55" i="32"/>
  <c r="Y55" i="42"/>
  <c r="X55" i="42"/>
  <c r="AH58" i="18"/>
  <c r="AQ58" i="18" s="1"/>
  <c r="AH57" i="53"/>
  <c r="AQ57" i="53" s="1"/>
  <c r="AN53" i="92"/>
  <c r="AN54" i="44"/>
  <c r="AI54" i="44"/>
  <c r="AF58" i="89"/>
  <c r="AO58" i="89" s="1"/>
  <c r="AE58" i="89"/>
  <c r="AG58" i="89"/>
  <c r="AP58" i="89" s="1"/>
  <c r="W59" i="89"/>
  <c r="AH52" i="101"/>
  <c r="AQ52" i="101" s="1"/>
  <c r="Y55" i="48"/>
  <c r="X55" i="48"/>
  <c r="AH54" i="35"/>
  <c r="AQ54" i="35" s="1"/>
  <c r="Y56" i="83"/>
  <c r="X56" i="83"/>
  <c r="AN54" i="93"/>
  <c r="AI54" i="93"/>
  <c r="AI56" i="94"/>
  <c r="AI53" i="50"/>
  <c r="AN53" i="50"/>
  <c r="Y56" i="49"/>
  <c r="X56" i="49"/>
  <c r="AR53" i="103"/>
  <c r="AH56" i="86"/>
  <c r="AQ56" i="86" s="1"/>
  <c r="AH52" i="95"/>
  <c r="AQ52" i="95" s="1"/>
  <c r="AH54" i="87"/>
  <c r="AQ54" i="87" s="1"/>
  <c r="AR57" i="18"/>
  <c r="Y55" i="55"/>
  <c r="X55" i="55"/>
  <c r="AR55" i="86"/>
  <c r="AE59" i="41"/>
  <c r="AF59" i="41"/>
  <c r="AO59" i="41" s="1"/>
  <c r="AG59" i="41"/>
  <c r="AP59" i="41" s="1"/>
  <c r="W60" i="41"/>
  <c r="AR56" i="98"/>
  <c r="AR54" i="96"/>
  <c r="AH54" i="82"/>
  <c r="AQ54" i="82" s="1"/>
  <c r="AN54" i="48"/>
  <c r="AI54" i="48"/>
  <c r="AR56" i="53"/>
  <c r="Y57" i="15"/>
  <c r="X57" i="15"/>
  <c r="Y55" i="102"/>
  <c r="X55" i="102"/>
  <c r="Y54" i="50"/>
  <c r="X54" i="50"/>
  <c r="AN54" i="51"/>
  <c r="AI54" i="51"/>
  <c r="AN54" i="85" l="1"/>
  <c r="AI54" i="85"/>
  <c r="AR54" i="85" s="1"/>
  <c r="Y55" i="85"/>
  <c r="X55" i="85"/>
  <c r="AH55" i="85" s="1"/>
  <c r="AQ55" i="85" s="1"/>
  <c r="Z55" i="85"/>
  <c r="AF54" i="82"/>
  <c r="AO54" i="82" s="1"/>
  <c r="Z55" i="16"/>
  <c r="W53" i="101"/>
  <c r="X55" i="93"/>
  <c r="AE54" i="82"/>
  <c r="AE54" i="103"/>
  <c r="AG54" i="82"/>
  <c r="AP54" i="82" s="1"/>
  <c r="AI55" i="88"/>
  <c r="AF55" i="96"/>
  <c r="AO55" i="96" s="1"/>
  <c r="Z59" i="47"/>
  <c r="AG59" i="47" s="1"/>
  <c r="AP59" i="47" s="1"/>
  <c r="X57" i="94"/>
  <c r="AF54" i="87"/>
  <c r="AO54" i="87" s="1"/>
  <c r="AE55" i="96"/>
  <c r="AE54" i="35"/>
  <c r="Z55" i="42"/>
  <c r="AI53" i="92"/>
  <c r="Z54" i="90"/>
  <c r="AE53" i="11"/>
  <c r="AG52" i="101"/>
  <c r="AP52" i="101" s="1"/>
  <c r="W54" i="11"/>
  <c r="AE52" i="101"/>
  <c r="AI54" i="102"/>
  <c r="AI55" i="83"/>
  <c r="AF53" i="11"/>
  <c r="AO53" i="11" s="1"/>
  <c r="W55" i="35"/>
  <c r="X55" i="35" s="1"/>
  <c r="AI55" i="49"/>
  <c r="Z57" i="46"/>
  <c r="AG57" i="46" s="1"/>
  <c r="AP57" i="46" s="1"/>
  <c r="Y55" i="45"/>
  <c r="Z55" i="45" s="1"/>
  <c r="W55" i="103"/>
  <c r="AE56" i="105"/>
  <c r="AN56" i="105" s="1"/>
  <c r="Z56" i="49"/>
  <c r="W57" i="49" s="1"/>
  <c r="AI53" i="52"/>
  <c r="AR53" i="52" s="1"/>
  <c r="AF56" i="105"/>
  <c r="AO56" i="105" s="1"/>
  <c r="AE58" i="18"/>
  <c r="AO58" i="47"/>
  <c r="AI58" i="47"/>
  <c r="AR58" i="47" s="1"/>
  <c r="AH56" i="105"/>
  <c r="AQ56" i="105" s="1"/>
  <c r="X55" i="51"/>
  <c r="Z55" i="51" s="1"/>
  <c r="AG56" i="105"/>
  <c r="AP56" i="105" s="1"/>
  <c r="AN55" i="49"/>
  <c r="AG58" i="18"/>
  <c r="AP58" i="18" s="1"/>
  <c r="AF54" i="103"/>
  <c r="AO54" i="103" s="1"/>
  <c r="W60" i="47"/>
  <c r="W59" i="18"/>
  <c r="X59" i="18" s="1"/>
  <c r="W53" i="95"/>
  <c r="Y53" i="95" s="1"/>
  <c r="AF52" i="95"/>
  <c r="AO52" i="95" s="1"/>
  <c r="AG52" i="95"/>
  <c r="AP52" i="95" s="1"/>
  <c r="AE52" i="95"/>
  <c r="AG54" i="91"/>
  <c r="AP54" i="91" s="1"/>
  <c r="W53" i="99"/>
  <c r="Y53" i="99" s="1"/>
  <c r="AG56" i="86"/>
  <c r="AP56" i="86" s="1"/>
  <c r="Z55" i="32"/>
  <c r="AG55" i="32" s="1"/>
  <c r="AP55" i="32" s="1"/>
  <c r="AG55" i="96"/>
  <c r="AP55" i="96" s="1"/>
  <c r="AE52" i="99"/>
  <c r="AN52" i="99" s="1"/>
  <c r="AI54" i="45"/>
  <c r="AR54" i="45" s="1"/>
  <c r="Z55" i="84"/>
  <c r="W56" i="84" s="1"/>
  <c r="AE54" i="91"/>
  <c r="AN54" i="91" s="1"/>
  <c r="AF52" i="99"/>
  <c r="AO52" i="99" s="1"/>
  <c r="AE56" i="86"/>
  <c r="AF56" i="86"/>
  <c r="AO56" i="86" s="1"/>
  <c r="Z55" i="44"/>
  <c r="AF55" i="44" s="1"/>
  <c r="AO55" i="44" s="1"/>
  <c r="Z56" i="97"/>
  <c r="W57" i="97" s="1"/>
  <c r="Z56" i="83"/>
  <c r="AE56" i="83" s="1"/>
  <c r="Z54" i="52"/>
  <c r="AE54" i="52" s="1"/>
  <c r="AI52" i="20"/>
  <c r="AN52" i="20"/>
  <c r="AR54" i="84"/>
  <c r="AH57" i="94"/>
  <c r="AQ57" i="94" s="1"/>
  <c r="AR53" i="90"/>
  <c r="AN54" i="103"/>
  <c r="Y57" i="86"/>
  <c r="X57" i="86"/>
  <c r="AH55" i="48"/>
  <c r="AQ55" i="48" s="1"/>
  <c r="AH53" i="54"/>
  <c r="AQ53" i="54" s="1"/>
  <c r="AR56" i="15"/>
  <c r="AN53" i="43"/>
  <c r="AI53" i="43"/>
  <c r="Y54" i="104"/>
  <c r="X54" i="104"/>
  <c r="Z57" i="94"/>
  <c r="AR54" i="93"/>
  <c r="AR54" i="102"/>
  <c r="AH56" i="97"/>
  <c r="AQ56" i="97" s="1"/>
  <c r="AI52" i="101"/>
  <c r="AN52" i="101"/>
  <c r="AH55" i="102"/>
  <c r="AQ55" i="102" s="1"/>
  <c r="AI59" i="41"/>
  <c r="AN59" i="41"/>
  <c r="AH55" i="45"/>
  <c r="AQ55" i="45" s="1"/>
  <c r="Y55" i="82"/>
  <c r="X55" i="82"/>
  <c r="AR54" i="51"/>
  <c r="Z55" i="102"/>
  <c r="AH56" i="83"/>
  <c r="AQ56" i="83" s="1"/>
  <c r="Z55" i="48"/>
  <c r="AH55" i="42"/>
  <c r="AQ55" i="42" s="1"/>
  <c r="Z53" i="54"/>
  <c r="AH54" i="90"/>
  <c r="AQ54" i="90" s="1"/>
  <c r="Y57" i="13"/>
  <c r="X57" i="13"/>
  <c r="Y59" i="100"/>
  <c r="X59" i="100"/>
  <c r="AR55" i="88"/>
  <c r="AH55" i="16"/>
  <c r="AQ55" i="16" s="1"/>
  <c r="Y55" i="87"/>
  <c r="X55" i="87"/>
  <c r="AI58" i="18"/>
  <c r="AN58" i="18"/>
  <c r="Y54" i="11"/>
  <c r="X54" i="11"/>
  <c r="AN55" i="96"/>
  <c r="AN52" i="95"/>
  <c r="Y60" i="47"/>
  <c r="X60" i="47"/>
  <c r="AI54" i="35"/>
  <c r="AN54" i="35"/>
  <c r="AR54" i="42"/>
  <c r="AR53" i="50"/>
  <c r="Y59" i="89"/>
  <c r="X59" i="89"/>
  <c r="AR54" i="44"/>
  <c r="AE55" i="42"/>
  <c r="AF55" i="42"/>
  <c r="AO55" i="42" s="1"/>
  <c r="AG55" i="42"/>
  <c r="AP55" i="42" s="1"/>
  <c r="W56" i="42"/>
  <c r="AR54" i="32"/>
  <c r="AH56" i="88"/>
  <c r="AQ56" i="88" s="1"/>
  <c r="W55" i="90"/>
  <c r="AG54" i="90"/>
  <c r="AP54" i="90" s="1"/>
  <c r="AF54" i="90"/>
  <c r="AO54" i="90" s="1"/>
  <c r="AE54" i="90"/>
  <c r="AI56" i="13"/>
  <c r="AN56" i="13"/>
  <c r="AH54" i="92"/>
  <c r="AQ54" i="92" s="1"/>
  <c r="AN58" i="100"/>
  <c r="AI58" i="100"/>
  <c r="Y54" i="10"/>
  <c r="X54" i="10"/>
  <c r="AN53" i="104"/>
  <c r="AI53" i="104"/>
  <c r="AH55" i="51"/>
  <c r="AQ55" i="51" s="1"/>
  <c r="Y57" i="105"/>
  <c r="X57" i="105"/>
  <c r="AR55" i="49"/>
  <c r="AH55" i="93"/>
  <c r="AQ55" i="93" s="1"/>
  <c r="AE55" i="16"/>
  <c r="AF55" i="16"/>
  <c r="AO55" i="16" s="1"/>
  <c r="W56" i="16"/>
  <c r="AG55" i="16"/>
  <c r="AP55" i="16" s="1"/>
  <c r="Y55" i="35"/>
  <c r="AR56" i="94"/>
  <c r="Y53" i="20"/>
  <c r="X53" i="20"/>
  <c r="Z56" i="88"/>
  <c r="Z54" i="92"/>
  <c r="AH55" i="84"/>
  <c r="AQ55" i="84" s="1"/>
  <c r="AI53" i="10"/>
  <c r="AN53" i="10"/>
  <c r="Y55" i="91"/>
  <c r="X55" i="91"/>
  <c r="Z55" i="93"/>
  <c r="Y53" i="101"/>
  <c r="X53" i="101"/>
  <c r="AH55" i="44"/>
  <c r="AQ55" i="44" s="1"/>
  <c r="AI57" i="53"/>
  <c r="AN57" i="53"/>
  <c r="W55" i="52"/>
  <c r="AR54" i="48"/>
  <c r="AH54" i="50"/>
  <c r="AQ54" i="50" s="1"/>
  <c r="AH57" i="15"/>
  <c r="AQ57" i="15" s="1"/>
  <c r="Y60" i="41"/>
  <c r="X60" i="41"/>
  <c r="AH55" i="55"/>
  <c r="AQ55" i="55" s="1"/>
  <c r="Z54" i="50"/>
  <c r="Z57" i="15"/>
  <c r="Z55" i="55"/>
  <c r="AN54" i="82"/>
  <c r="AI54" i="82"/>
  <c r="AH56" i="49"/>
  <c r="AQ56" i="49" s="1"/>
  <c r="AN58" i="89"/>
  <c r="AI58" i="89"/>
  <c r="AR53" i="92"/>
  <c r="AH55" i="32"/>
  <c r="AQ55" i="32" s="1"/>
  <c r="Y54" i="43"/>
  <c r="X54" i="43"/>
  <c r="AF57" i="98"/>
  <c r="AO57" i="98" s="1"/>
  <c r="AE57" i="98"/>
  <c r="AG57" i="98"/>
  <c r="AP57" i="98" s="1"/>
  <c r="W58" i="98"/>
  <c r="AR54" i="16"/>
  <c r="AR55" i="97"/>
  <c r="Y58" i="53"/>
  <c r="X58" i="53"/>
  <c r="AH54" i="52"/>
  <c r="AQ54" i="52" s="1"/>
  <c r="AR54" i="55"/>
  <c r="AR55" i="83"/>
  <c r="AR52" i="54"/>
  <c r="AN54" i="87"/>
  <c r="AI54" i="87"/>
  <c r="AN53" i="11"/>
  <c r="AI53" i="11"/>
  <c r="Y55" i="103"/>
  <c r="X55" i="103"/>
  <c r="Y56" i="96"/>
  <c r="X56" i="96"/>
  <c r="AE55" i="85" l="1"/>
  <c r="AG55" i="85"/>
  <c r="AP55" i="85" s="1"/>
  <c r="W56" i="85"/>
  <c r="AF55" i="85"/>
  <c r="AO55" i="85" s="1"/>
  <c r="X53" i="95"/>
  <c r="Z53" i="95" s="1"/>
  <c r="AE57" i="46"/>
  <c r="AF57" i="46"/>
  <c r="AO57" i="46" s="1"/>
  <c r="AF59" i="47"/>
  <c r="AO59" i="47" s="1"/>
  <c r="AE59" i="47"/>
  <c r="Z55" i="91"/>
  <c r="AI52" i="95"/>
  <c r="AI55" i="96"/>
  <c r="AE56" i="49"/>
  <c r="W57" i="83"/>
  <c r="AI54" i="103"/>
  <c r="AR54" i="103" s="1"/>
  <c r="AF55" i="45"/>
  <c r="AO55" i="45" s="1"/>
  <c r="W56" i="45"/>
  <c r="Y56" i="45" s="1"/>
  <c r="AG56" i="83"/>
  <c r="AP56" i="83" s="1"/>
  <c r="AF56" i="83"/>
  <c r="AO56" i="83" s="1"/>
  <c r="AE55" i="45"/>
  <c r="Z55" i="82"/>
  <c r="Y59" i="18"/>
  <c r="AG55" i="45"/>
  <c r="AP55" i="45" s="1"/>
  <c r="W58" i="46"/>
  <c r="X58" i="46" s="1"/>
  <c r="AH58" i="46" s="1"/>
  <c r="AQ58" i="46" s="1"/>
  <c r="AE55" i="32"/>
  <c r="AI54" i="91"/>
  <c r="AG55" i="44"/>
  <c r="AP55" i="44" s="1"/>
  <c r="AI56" i="86"/>
  <c r="AR56" i="86" s="1"/>
  <c r="AN56" i="86"/>
  <c r="Y58" i="46"/>
  <c r="AG54" i="52"/>
  <c r="AP54" i="52" s="1"/>
  <c r="AG56" i="49"/>
  <c r="AP56" i="49" s="1"/>
  <c r="AI52" i="99"/>
  <c r="AR52" i="99" s="1"/>
  <c r="X53" i="99"/>
  <c r="AF54" i="52"/>
  <c r="AO54" i="52" s="1"/>
  <c r="AF56" i="49"/>
  <c r="AO56" i="49" s="1"/>
  <c r="AI56" i="105"/>
  <c r="AR56" i="105" s="1"/>
  <c r="AI57" i="46"/>
  <c r="AR57" i="46" s="1"/>
  <c r="AN57" i="46"/>
  <c r="Z58" i="53"/>
  <c r="AF55" i="32"/>
  <c r="AO55" i="32" s="1"/>
  <c r="W56" i="44"/>
  <c r="X56" i="44" s="1"/>
  <c r="AE56" i="97"/>
  <c r="AN56" i="97" s="1"/>
  <c r="AF55" i="84"/>
  <c r="AO55" i="84" s="1"/>
  <c r="AF56" i="97"/>
  <c r="AO56" i="97" s="1"/>
  <c r="AE55" i="44"/>
  <c r="AE55" i="84"/>
  <c r="AG55" i="84"/>
  <c r="AP55" i="84" s="1"/>
  <c r="W56" i="32"/>
  <c r="Y56" i="32" s="1"/>
  <c r="AG56" i="97"/>
  <c r="AP56" i="97" s="1"/>
  <c r="Z60" i="47"/>
  <c r="W61" i="47" s="1"/>
  <c r="Z54" i="10"/>
  <c r="AE54" i="10" s="1"/>
  <c r="Z53" i="101"/>
  <c r="AG53" i="101" s="1"/>
  <c r="AP53" i="101" s="1"/>
  <c r="Z57" i="105"/>
  <c r="W58" i="105" s="1"/>
  <c r="Z59" i="89"/>
  <c r="AF59" i="89" s="1"/>
  <c r="AO59" i="89" s="1"/>
  <c r="Z54" i="104"/>
  <c r="AE54" i="104" s="1"/>
  <c r="Z60" i="41"/>
  <c r="AF60" i="41" s="1"/>
  <c r="AO60" i="41" s="1"/>
  <c r="Z55" i="87"/>
  <c r="W56" i="87" s="1"/>
  <c r="Z56" i="96"/>
  <c r="AF56" i="96" s="1"/>
  <c r="AO56" i="96" s="1"/>
  <c r="AF54" i="10"/>
  <c r="AO54" i="10" s="1"/>
  <c r="AR58" i="89"/>
  <c r="AH55" i="35"/>
  <c r="AQ55" i="35" s="1"/>
  <c r="AE55" i="51"/>
  <c r="AF55" i="51"/>
  <c r="AO55" i="51" s="1"/>
  <c r="AG55" i="51"/>
  <c r="AP55" i="51" s="1"/>
  <c r="W56" i="51"/>
  <c r="AH53" i="20"/>
  <c r="AQ53" i="20" s="1"/>
  <c r="Z55" i="35"/>
  <c r="Y56" i="16"/>
  <c r="X56" i="16"/>
  <c r="AH54" i="11"/>
  <c r="AQ54" i="11" s="1"/>
  <c r="AH59" i="100"/>
  <c r="AQ59" i="100" s="1"/>
  <c r="AH59" i="18"/>
  <c r="AQ59" i="18" s="1"/>
  <c r="Y56" i="84"/>
  <c r="X56" i="84"/>
  <c r="Y57" i="97"/>
  <c r="X57" i="97"/>
  <c r="AE55" i="55"/>
  <c r="AF55" i="55"/>
  <c r="AO55" i="55" s="1"/>
  <c r="AG55" i="55"/>
  <c r="AP55" i="55" s="1"/>
  <c r="W56" i="55"/>
  <c r="AF53" i="101"/>
  <c r="AO53" i="101" s="1"/>
  <c r="AR53" i="10"/>
  <c r="AH54" i="10"/>
  <c r="AQ54" i="10" s="1"/>
  <c r="AE54" i="50"/>
  <c r="AF54" i="50"/>
  <c r="AO54" i="50" s="1"/>
  <c r="AG54" i="50"/>
  <c r="AP54" i="50" s="1"/>
  <c r="W55" i="50"/>
  <c r="AI54" i="52"/>
  <c r="AN54" i="52"/>
  <c r="AH55" i="91"/>
  <c r="AQ55" i="91" s="1"/>
  <c r="AR56" i="13"/>
  <c r="AI55" i="42"/>
  <c r="AN55" i="42"/>
  <c r="Y57" i="83"/>
  <c r="X57" i="83"/>
  <c r="Z54" i="11"/>
  <c r="Z59" i="100"/>
  <c r="AE55" i="48"/>
  <c r="AF55" i="48"/>
  <c r="AO55" i="48" s="1"/>
  <c r="AG55" i="48"/>
  <c r="AP55" i="48" s="1"/>
  <c r="W56" i="48"/>
  <c r="AH55" i="82"/>
  <c r="AQ55" i="82" s="1"/>
  <c r="AR59" i="41"/>
  <c r="Z59" i="18"/>
  <c r="AR54" i="91"/>
  <c r="AH57" i="86"/>
  <c r="AQ57" i="86" s="1"/>
  <c r="Y56" i="44"/>
  <c r="AF57" i="105"/>
  <c r="AO57" i="105" s="1"/>
  <c r="AH60" i="47"/>
  <c r="AQ60" i="47" s="1"/>
  <c r="AR53" i="11"/>
  <c r="AN57" i="98"/>
  <c r="AI57" i="98"/>
  <c r="AR54" i="87"/>
  <c r="Y57" i="49"/>
  <c r="X57" i="49"/>
  <c r="W56" i="91"/>
  <c r="AG55" i="91"/>
  <c r="AP55" i="91" s="1"/>
  <c r="AE55" i="91"/>
  <c r="AF55" i="91"/>
  <c r="AO55" i="91" s="1"/>
  <c r="AF54" i="92"/>
  <c r="AO54" i="92" s="1"/>
  <c r="AE54" i="92"/>
  <c r="AG54" i="92"/>
  <c r="AP54" i="92" s="1"/>
  <c r="W55" i="92"/>
  <c r="Z53" i="20"/>
  <c r="AN55" i="16"/>
  <c r="AI55" i="16"/>
  <c r="AR58" i="100"/>
  <c r="AN54" i="90"/>
  <c r="AI54" i="90"/>
  <c r="AN56" i="83"/>
  <c r="AI56" i="83"/>
  <c r="AR54" i="35"/>
  <c r="AE53" i="54"/>
  <c r="W54" i="54"/>
  <c r="AF53" i="54"/>
  <c r="AO53" i="54" s="1"/>
  <c r="AG53" i="54"/>
  <c r="AP53" i="54" s="1"/>
  <c r="W56" i="82"/>
  <c r="AG55" i="82"/>
  <c r="AP55" i="82" s="1"/>
  <c r="AE55" i="82"/>
  <c r="AF55" i="82"/>
  <c r="AO55" i="82" s="1"/>
  <c r="Z57" i="86"/>
  <c r="AR52" i="20"/>
  <c r="AN55" i="32"/>
  <c r="W59" i="53"/>
  <c r="AE58" i="53"/>
  <c r="AF58" i="53"/>
  <c r="AO58" i="53" s="1"/>
  <c r="AG58" i="53"/>
  <c r="AP58" i="53" s="1"/>
  <c r="Y55" i="90"/>
  <c r="X55" i="90"/>
  <c r="AH55" i="87"/>
  <c r="AQ55" i="87" s="1"/>
  <c r="AR52" i="101"/>
  <c r="AF57" i="15"/>
  <c r="AO57" i="15" s="1"/>
  <c r="AE57" i="15"/>
  <c r="W58" i="15"/>
  <c r="AG57" i="15"/>
  <c r="AP57" i="15" s="1"/>
  <c r="AH54" i="43"/>
  <c r="AQ54" i="43" s="1"/>
  <c r="AR57" i="53"/>
  <c r="AN56" i="49"/>
  <c r="AI56" i="49"/>
  <c r="W56" i="93"/>
  <c r="AG55" i="93"/>
  <c r="AP55" i="93" s="1"/>
  <c r="AF55" i="93"/>
  <c r="AO55" i="93" s="1"/>
  <c r="AE55" i="93"/>
  <c r="W57" i="88"/>
  <c r="AG56" i="88"/>
  <c r="AP56" i="88" s="1"/>
  <c r="AF56" i="88"/>
  <c r="AO56" i="88" s="1"/>
  <c r="AE56" i="88"/>
  <c r="AR53" i="104"/>
  <c r="AR52" i="95"/>
  <c r="AH57" i="13"/>
  <c r="AQ57" i="13" s="1"/>
  <c r="AH53" i="99"/>
  <c r="AQ53" i="99" s="1"/>
  <c r="W58" i="94"/>
  <c r="AG57" i="94"/>
  <c r="AP57" i="94" s="1"/>
  <c r="AF57" i="94"/>
  <c r="AO57" i="94" s="1"/>
  <c r="AE57" i="94"/>
  <c r="AR53" i="43"/>
  <c r="AN55" i="84"/>
  <c r="W60" i="89"/>
  <c r="AH56" i="96"/>
  <c r="AQ56" i="96" s="1"/>
  <c r="AH55" i="103"/>
  <c r="AQ55" i="103" s="1"/>
  <c r="AH58" i="53"/>
  <c r="AQ58" i="53" s="1"/>
  <c r="Z54" i="43"/>
  <c r="AR54" i="82"/>
  <c r="Z55" i="103"/>
  <c r="Y58" i="98"/>
  <c r="X58" i="98"/>
  <c r="AH60" i="41"/>
  <c r="AQ60" i="41" s="1"/>
  <c r="Y55" i="52"/>
  <c r="X55" i="52"/>
  <c r="AH53" i="101"/>
  <c r="AQ53" i="101" s="1"/>
  <c r="AH57" i="105"/>
  <c r="AQ57" i="105" s="1"/>
  <c r="Y56" i="42"/>
  <c r="X56" i="42"/>
  <c r="AH59" i="89"/>
  <c r="AQ59" i="89" s="1"/>
  <c r="AN55" i="45"/>
  <c r="AR55" i="96"/>
  <c r="AR58" i="18"/>
  <c r="Z57" i="13"/>
  <c r="W56" i="102"/>
  <c r="AG55" i="102"/>
  <c r="AP55" i="102" s="1"/>
  <c r="AF55" i="102"/>
  <c r="AO55" i="102" s="1"/>
  <c r="AE55" i="102"/>
  <c r="Z53" i="99"/>
  <c r="AH54" i="104"/>
  <c r="AQ54" i="104" s="1"/>
  <c r="AH53" i="95"/>
  <c r="AQ53" i="95" s="1"/>
  <c r="AN55" i="44"/>
  <c r="AF53" i="95" l="1"/>
  <c r="AO53" i="95" s="1"/>
  <c r="AE53" i="95"/>
  <c r="AG53" i="95"/>
  <c r="AP53" i="95" s="1"/>
  <c r="W54" i="95"/>
  <c r="Y56" i="85"/>
  <c r="X56" i="85"/>
  <c r="AH56" i="85" s="1"/>
  <c r="AQ56" i="85" s="1"/>
  <c r="AN55" i="85"/>
  <c r="AI55" i="85"/>
  <c r="AR55" i="85" s="1"/>
  <c r="AF54" i="104"/>
  <c r="AO54" i="104" s="1"/>
  <c r="X56" i="45"/>
  <c r="AN59" i="47"/>
  <c r="AI59" i="47"/>
  <c r="AR59" i="47" s="1"/>
  <c r="AI55" i="44"/>
  <c r="W55" i="104"/>
  <c r="Y55" i="104" s="1"/>
  <c r="AG56" i="96"/>
  <c r="AP56" i="96" s="1"/>
  <c r="AI55" i="45"/>
  <c r="AE57" i="105"/>
  <c r="AI56" i="97"/>
  <c r="AR56" i="97" s="1"/>
  <c r="X56" i="32"/>
  <c r="AG54" i="104"/>
  <c r="AP54" i="104" s="1"/>
  <c r="AG57" i="105"/>
  <c r="AP57" i="105" s="1"/>
  <c r="Z58" i="46"/>
  <c r="AG58" i="46" s="1"/>
  <c r="AP58" i="46" s="1"/>
  <c r="AE59" i="89"/>
  <c r="AI55" i="84"/>
  <c r="AE58" i="46"/>
  <c r="AE55" i="87"/>
  <c r="AN55" i="87" s="1"/>
  <c r="Z58" i="98"/>
  <c r="AF58" i="98" s="1"/>
  <c r="AO58" i="98" s="1"/>
  <c r="AG55" i="87"/>
  <c r="AP55" i="87" s="1"/>
  <c r="W55" i="10"/>
  <c r="Y55" i="10" s="1"/>
  <c r="AG60" i="41"/>
  <c r="AP60" i="41" s="1"/>
  <c r="AF60" i="47"/>
  <c r="AO60" i="47" s="1"/>
  <c r="Z56" i="44"/>
  <c r="AF56" i="44" s="1"/>
  <c r="AO56" i="44" s="1"/>
  <c r="W57" i="96"/>
  <c r="Y57" i="96" s="1"/>
  <c r="W61" i="41"/>
  <c r="Y61" i="41" s="1"/>
  <c r="AE60" i="47"/>
  <c r="AN60" i="47" s="1"/>
  <c r="AG59" i="89"/>
  <c r="AP59" i="89" s="1"/>
  <c r="AI55" i="32"/>
  <c r="AR55" i="32" s="1"/>
  <c r="W54" i="101"/>
  <c r="Y54" i="101" s="1"/>
  <c r="AF55" i="87"/>
  <c r="AO55" i="87" s="1"/>
  <c r="AE60" i="41"/>
  <c r="AG54" i="10"/>
  <c r="AP54" i="10" s="1"/>
  <c r="AE53" i="101"/>
  <c r="AI53" i="101" s="1"/>
  <c r="AE56" i="96"/>
  <c r="AN56" i="96" s="1"/>
  <c r="AG60" i="47"/>
  <c r="AP60" i="47" s="1"/>
  <c r="Z56" i="42"/>
  <c r="W57" i="42" s="1"/>
  <c r="Z56" i="84"/>
  <c r="W57" i="84" s="1"/>
  <c r="AF57" i="86"/>
  <c r="AO57" i="86" s="1"/>
  <c r="AG57" i="86"/>
  <c r="AP57" i="86" s="1"/>
  <c r="AE57" i="86"/>
  <c r="W58" i="86"/>
  <c r="Y56" i="48"/>
  <c r="X56" i="48"/>
  <c r="AH56" i="45"/>
  <c r="AQ56" i="45" s="1"/>
  <c r="AN57" i="94"/>
  <c r="AI57" i="94"/>
  <c r="AN55" i="93"/>
  <c r="AI55" i="93"/>
  <c r="AN57" i="15"/>
  <c r="AI57" i="15"/>
  <c r="AH55" i="90"/>
  <c r="AQ55" i="90" s="1"/>
  <c r="Y59" i="53"/>
  <c r="X59" i="53"/>
  <c r="Y54" i="54"/>
  <c r="X54" i="54"/>
  <c r="AR54" i="90"/>
  <c r="AE53" i="20"/>
  <c r="W54" i="20"/>
  <c r="AF53" i="20"/>
  <c r="AO53" i="20" s="1"/>
  <c r="AG53" i="20"/>
  <c r="AP53" i="20" s="1"/>
  <c r="AN55" i="91"/>
  <c r="AI55" i="91"/>
  <c r="AH56" i="32"/>
  <c r="AQ56" i="32" s="1"/>
  <c r="AG59" i="18"/>
  <c r="AP59" i="18" s="1"/>
  <c r="AE59" i="18"/>
  <c r="W60" i="18"/>
  <c r="AF59" i="18"/>
  <c r="AO59" i="18" s="1"/>
  <c r="Z56" i="45"/>
  <c r="AR55" i="42"/>
  <c r="AI54" i="50"/>
  <c r="AN54" i="50"/>
  <c r="AI55" i="55"/>
  <c r="AN55" i="55"/>
  <c r="X61" i="41"/>
  <c r="AH55" i="52"/>
  <c r="AQ55" i="52" s="1"/>
  <c r="AH58" i="98"/>
  <c r="AQ58" i="98" s="1"/>
  <c r="AE54" i="43"/>
  <c r="AF54" i="43"/>
  <c r="AO54" i="43" s="1"/>
  <c r="W55" i="43"/>
  <c r="AG54" i="43"/>
  <c r="AP54" i="43" s="1"/>
  <c r="Z55" i="90"/>
  <c r="AN55" i="82"/>
  <c r="AI55" i="82"/>
  <c r="AI53" i="54"/>
  <c r="AN53" i="54"/>
  <c r="Y55" i="92"/>
  <c r="X55" i="92"/>
  <c r="X55" i="104"/>
  <c r="Y58" i="105"/>
  <c r="X58" i="105"/>
  <c r="AH57" i="97"/>
  <c r="AQ57" i="97" s="1"/>
  <c r="AH56" i="16"/>
  <c r="AQ56" i="16" s="1"/>
  <c r="Y56" i="51"/>
  <c r="X56" i="51"/>
  <c r="Y58" i="15"/>
  <c r="X58" i="15"/>
  <c r="Y60" i="89"/>
  <c r="X60" i="89"/>
  <c r="AR55" i="84"/>
  <c r="AN56" i="88"/>
  <c r="AI56" i="88"/>
  <c r="Y56" i="91"/>
  <c r="X56" i="91"/>
  <c r="AR57" i="98"/>
  <c r="Z56" i="32"/>
  <c r="AI55" i="48"/>
  <c r="AN55" i="48"/>
  <c r="AH57" i="83"/>
  <c r="AQ57" i="83" s="1"/>
  <c r="AR54" i="52"/>
  <c r="Z57" i="97"/>
  <c r="AN60" i="41"/>
  <c r="W54" i="99"/>
  <c r="AG53" i="99"/>
  <c r="AP53" i="99" s="1"/>
  <c r="AF53" i="99"/>
  <c r="AO53" i="99" s="1"/>
  <c r="AE53" i="99"/>
  <c r="AH56" i="42"/>
  <c r="AQ56" i="42" s="1"/>
  <c r="AI53" i="95"/>
  <c r="AN53" i="95"/>
  <c r="AF56" i="84"/>
  <c r="AO56" i="84" s="1"/>
  <c r="Y56" i="102"/>
  <c r="X56" i="102"/>
  <c r="AR55" i="45"/>
  <c r="Z55" i="52"/>
  <c r="Y58" i="94"/>
  <c r="X58" i="94"/>
  <c r="Y56" i="93"/>
  <c r="X56" i="93"/>
  <c r="Y56" i="82"/>
  <c r="X56" i="82"/>
  <c r="AN54" i="92"/>
  <c r="AI54" i="92"/>
  <c r="AH57" i="49"/>
  <c r="AQ57" i="49" s="1"/>
  <c r="Y54" i="95"/>
  <c r="X54" i="95"/>
  <c r="AN54" i="104"/>
  <c r="AI54" i="104"/>
  <c r="W60" i="100"/>
  <c r="AG59" i="100"/>
  <c r="AP59" i="100" s="1"/>
  <c r="AF59" i="100"/>
  <c r="AO59" i="100" s="1"/>
  <c r="AE59" i="100"/>
  <c r="Z57" i="83"/>
  <c r="Y55" i="50"/>
  <c r="X55" i="50"/>
  <c r="Y56" i="55"/>
  <c r="X56" i="55"/>
  <c r="Z56" i="16"/>
  <c r="Y57" i="88"/>
  <c r="X57" i="88"/>
  <c r="AI58" i="53"/>
  <c r="AN58" i="53"/>
  <c r="AN55" i="102"/>
  <c r="AI55" i="102"/>
  <c r="AR55" i="44"/>
  <c r="W58" i="13"/>
  <c r="AG57" i="13"/>
  <c r="AP57" i="13" s="1"/>
  <c r="AF57" i="13"/>
  <c r="AO57" i="13" s="1"/>
  <c r="AE57" i="13"/>
  <c r="W56" i="103"/>
  <c r="AE55" i="103"/>
  <c r="AG55" i="103"/>
  <c r="AP55" i="103" s="1"/>
  <c r="AF55" i="103"/>
  <c r="AO55" i="103" s="1"/>
  <c r="AN59" i="89"/>
  <c r="AR56" i="49"/>
  <c r="AR56" i="83"/>
  <c r="AR55" i="16"/>
  <c r="Z57" i="49"/>
  <c r="AN57" i="105"/>
  <c r="AH56" i="44"/>
  <c r="AQ56" i="44" s="1"/>
  <c r="AF54" i="11"/>
  <c r="AO54" i="11" s="1"/>
  <c r="AE54" i="11"/>
  <c r="AG54" i="11"/>
  <c r="AP54" i="11" s="1"/>
  <c r="W55" i="11"/>
  <c r="AH56" i="84"/>
  <c r="AQ56" i="84" s="1"/>
  <c r="AE55" i="35"/>
  <c r="AF55" i="35"/>
  <c r="AO55" i="35" s="1"/>
  <c r="AG55" i="35"/>
  <c r="AP55" i="35" s="1"/>
  <c r="W56" i="35"/>
  <c r="AN55" i="51"/>
  <c r="AI55" i="51"/>
  <c r="Y56" i="87"/>
  <c r="X56" i="87"/>
  <c r="Y61" i="47"/>
  <c r="X61" i="47"/>
  <c r="AN54" i="10"/>
  <c r="AF58" i="46" l="1"/>
  <c r="AO58" i="46" s="1"/>
  <c r="W59" i="46"/>
  <c r="Z56" i="85"/>
  <c r="AN53" i="101"/>
  <c r="AI57" i="105"/>
  <c r="AI59" i="89"/>
  <c r="X55" i="10"/>
  <c r="AI54" i="10"/>
  <c r="AI60" i="41"/>
  <c r="AR60" i="41" s="1"/>
  <c r="AE56" i="84"/>
  <c r="AG56" i="84"/>
  <c r="AP56" i="84" s="1"/>
  <c r="W59" i="98"/>
  <c r="AE58" i="98"/>
  <c r="AN58" i="98" s="1"/>
  <c r="AG58" i="98"/>
  <c r="AP58" i="98" s="1"/>
  <c r="AF56" i="42"/>
  <c r="AO56" i="42" s="1"/>
  <c r="AG56" i="42"/>
  <c r="AP56" i="42" s="1"/>
  <c r="W57" i="44"/>
  <c r="X57" i="44" s="1"/>
  <c r="AE56" i="44"/>
  <c r="AG56" i="44"/>
  <c r="AP56" i="44" s="1"/>
  <c r="AN58" i="46"/>
  <c r="AI58" i="46"/>
  <c r="AR58" i="46" s="1"/>
  <c r="AI60" i="47"/>
  <c r="AR60" i="47" s="1"/>
  <c r="AE56" i="42"/>
  <c r="X54" i="101"/>
  <c r="Z54" i="101" s="1"/>
  <c r="AI55" i="87"/>
  <c r="Y59" i="46"/>
  <c r="X59" i="46"/>
  <c r="AH59" i="46" s="1"/>
  <c r="AQ59" i="46" s="1"/>
  <c r="Z61" i="47"/>
  <c r="AG61" i="47" s="1"/>
  <c r="AP61" i="47" s="1"/>
  <c r="X57" i="96"/>
  <c r="Z57" i="96" s="1"/>
  <c r="AI56" i="96"/>
  <c r="AR56" i="96" s="1"/>
  <c r="Z56" i="91"/>
  <c r="AF56" i="91" s="1"/>
  <c r="AO56" i="91" s="1"/>
  <c r="Z55" i="10"/>
  <c r="AE55" i="10" s="1"/>
  <c r="Z55" i="104"/>
  <c r="Z59" i="53"/>
  <c r="W60" i="53" s="1"/>
  <c r="Z57" i="88"/>
  <c r="AF57" i="88" s="1"/>
  <c r="AO57" i="88" s="1"/>
  <c r="Z56" i="55"/>
  <c r="AG56" i="55" s="1"/>
  <c r="AP56" i="55" s="1"/>
  <c r="Z58" i="105"/>
  <c r="W59" i="105" s="1"/>
  <c r="Z55" i="92"/>
  <c r="AF55" i="92" s="1"/>
  <c r="AO55" i="92" s="1"/>
  <c r="Z56" i="51"/>
  <c r="W57" i="51" s="1"/>
  <c r="AF59" i="53"/>
  <c r="AO59" i="53" s="1"/>
  <c r="AH54" i="95"/>
  <c r="AQ54" i="95" s="1"/>
  <c r="W56" i="90"/>
  <c r="AG55" i="90"/>
  <c r="AP55" i="90" s="1"/>
  <c r="AF55" i="90"/>
  <c r="AO55" i="90" s="1"/>
  <c r="AE55" i="90"/>
  <c r="AR54" i="50"/>
  <c r="AI59" i="18"/>
  <c r="AN59" i="18"/>
  <c r="AN53" i="20"/>
  <c r="AI53" i="20"/>
  <c r="AH61" i="47"/>
  <c r="AQ61" i="47" s="1"/>
  <c r="AN57" i="13"/>
  <c r="AI57" i="13"/>
  <c r="AR55" i="102"/>
  <c r="Z54" i="95"/>
  <c r="AH56" i="82"/>
  <c r="AQ56" i="82" s="1"/>
  <c r="AH58" i="94"/>
  <c r="AQ58" i="94" s="1"/>
  <c r="AH56" i="102"/>
  <c r="AQ56" i="102" s="1"/>
  <c r="AN53" i="99"/>
  <c r="AI53" i="99"/>
  <c r="W58" i="97"/>
  <c r="AE57" i="97"/>
  <c r="AG57" i="97"/>
  <c r="AP57" i="97" s="1"/>
  <c r="AF57" i="97"/>
  <c r="AO57" i="97" s="1"/>
  <c r="AR55" i="48"/>
  <c r="AH61" i="41"/>
  <c r="AQ61" i="41" s="1"/>
  <c r="AR55" i="91"/>
  <c r="AR55" i="93"/>
  <c r="Y56" i="103"/>
  <c r="X56" i="103"/>
  <c r="AN59" i="100"/>
  <c r="AI59" i="100"/>
  <c r="AR55" i="51"/>
  <c r="AR59" i="89"/>
  <c r="AH55" i="50"/>
  <c r="AQ55" i="50" s="1"/>
  <c r="Z56" i="82"/>
  <c r="Z58" i="94"/>
  <c r="Z56" i="102"/>
  <c r="Y57" i="84"/>
  <c r="X57" i="84"/>
  <c r="AH55" i="104"/>
  <c r="AQ55" i="104" s="1"/>
  <c r="Y55" i="43"/>
  <c r="X55" i="43"/>
  <c r="AR55" i="55"/>
  <c r="AN56" i="44"/>
  <c r="AG56" i="32"/>
  <c r="AP56" i="32" s="1"/>
  <c r="AE56" i="32"/>
  <c r="AF56" i="32"/>
  <c r="AO56" i="32" s="1"/>
  <c r="W57" i="32"/>
  <c r="AH60" i="89"/>
  <c r="AQ60" i="89" s="1"/>
  <c r="AH58" i="15"/>
  <c r="AQ58" i="15" s="1"/>
  <c r="AR55" i="87"/>
  <c r="AF55" i="104"/>
  <c r="AO55" i="104" s="1"/>
  <c r="AE55" i="104"/>
  <c r="AG55" i="104"/>
  <c r="AP55" i="104" s="1"/>
  <c r="W56" i="104"/>
  <c r="AR53" i="54"/>
  <c r="Z61" i="41"/>
  <c r="W57" i="45"/>
  <c r="AE56" i="45"/>
  <c r="AG56" i="45"/>
  <c r="AP56" i="45" s="1"/>
  <c r="AF56" i="45"/>
  <c r="AO56" i="45" s="1"/>
  <c r="AH54" i="54"/>
  <c r="AQ54" i="54" s="1"/>
  <c r="AR57" i="94"/>
  <c r="AH56" i="48"/>
  <c r="AQ56" i="48" s="1"/>
  <c r="AI55" i="35"/>
  <c r="AN55" i="35"/>
  <c r="AH56" i="91"/>
  <c r="AQ56" i="91" s="1"/>
  <c r="AH55" i="10"/>
  <c r="AQ55" i="10" s="1"/>
  <c r="AG58" i="105"/>
  <c r="AP58" i="105" s="1"/>
  <c r="Y56" i="35"/>
  <c r="X56" i="35"/>
  <c r="Y58" i="13"/>
  <c r="X58" i="13"/>
  <c r="AR58" i="53"/>
  <c r="W57" i="16"/>
  <c r="AE56" i="16"/>
  <c r="AG56" i="16"/>
  <c r="AP56" i="16" s="1"/>
  <c r="AF56" i="16"/>
  <c r="AO56" i="16" s="1"/>
  <c r="Z55" i="50"/>
  <c r="AR54" i="104"/>
  <c r="AH56" i="93"/>
  <c r="AQ56" i="93" s="1"/>
  <c r="AE55" i="52"/>
  <c r="AF55" i="52"/>
  <c r="AO55" i="52" s="1"/>
  <c r="AG55" i="52"/>
  <c r="AP55" i="52" s="1"/>
  <c r="W56" i="52"/>
  <c r="AR53" i="95"/>
  <c r="Y54" i="99"/>
  <c r="X54" i="99"/>
  <c r="Z60" i="89"/>
  <c r="Z58" i="15"/>
  <c r="AR55" i="82"/>
  <c r="AI54" i="43"/>
  <c r="AN54" i="43"/>
  <c r="AR53" i="101"/>
  <c r="Z54" i="54"/>
  <c r="Z56" i="48"/>
  <c r="Y58" i="86"/>
  <c r="X58" i="86"/>
  <c r="AN56" i="42"/>
  <c r="AH59" i="53"/>
  <c r="AQ59" i="53" s="1"/>
  <c r="W62" i="47"/>
  <c r="Y55" i="11"/>
  <c r="X55" i="11"/>
  <c r="AR57" i="105"/>
  <c r="Y60" i="100"/>
  <c r="X60" i="100"/>
  <c r="AH56" i="87"/>
  <c r="AQ56" i="87" s="1"/>
  <c r="AR54" i="10"/>
  <c r="Z56" i="87"/>
  <c r="AI54" i="11"/>
  <c r="AN54" i="11"/>
  <c r="W58" i="49"/>
  <c r="AE57" i="49"/>
  <c r="AF57" i="49"/>
  <c r="AO57" i="49" s="1"/>
  <c r="AG57" i="49"/>
  <c r="AP57" i="49" s="1"/>
  <c r="AN55" i="103"/>
  <c r="AI55" i="103"/>
  <c r="AH57" i="88"/>
  <c r="AQ57" i="88" s="1"/>
  <c r="AH56" i="55"/>
  <c r="AQ56" i="55" s="1"/>
  <c r="AF57" i="83"/>
  <c r="AO57" i="83" s="1"/>
  <c r="AE57" i="83"/>
  <c r="AG57" i="83"/>
  <c r="AP57" i="83" s="1"/>
  <c r="W58" i="83"/>
  <c r="AR54" i="92"/>
  <c r="Z56" i="93"/>
  <c r="Y59" i="98"/>
  <c r="X59" i="98"/>
  <c r="AN56" i="84"/>
  <c r="AI56" i="84"/>
  <c r="AR56" i="88"/>
  <c r="AH56" i="51"/>
  <c r="AQ56" i="51" s="1"/>
  <c r="AH58" i="105"/>
  <c r="AQ58" i="105" s="1"/>
  <c r="AH55" i="92"/>
  <c r="AQ55" i="92" s="1"/>
  <c r="Y60" i="18"/>
  <c r="X60" i="18"/>
  <c r="Y54" i="20"/>
  <c r="X54" i="20"/>
  <c r="AR57" i="15"/>
  <c r="AI57" i="86"/>
  <c r="AN57" i="86"/>
  <c r="Y57" i="42"/>
  <c r="X57" i="42"/>
  <c r="AE56" i="85" l="1"/>
  <c r="AF56" i="85"/>
  <c r="AO56" i="85" s="1"/>
  <c r="W57" i="85"/>
  <c r="AG56" i="85"/>
  <c r="AP56" i="85" s="1"/>
  <c r="AI56" i="42"/>
  <c r="AI56" i="44"/>
  <c r="AH54" i="101"/>
  <c r="AQ54" i="101" s="1"/>
  <c r="AE56" i="55"/>
  <c r="Y57" i="44"/>
  <c r="AI58" i="98"/>
  <c r="AG59" i="53"/>
  <c r="AP59" i="53" s="1"/>
  <c r="AH57" i="96"/>
  <c r="AQ57" i="96" s="1"/>
  <c r="AF61" i="47"/>
  <c r="AO61" i="47" s="1"/>
  <c r="AE61" i="47"/>
  <c r="AN61" i="47" s="1"/>
  <c r="AE57" i="88"/>
  <c r="AE59" i="53"/>
  <c r="AF56" i="55"/>
  <c r="AO56" i="55" s="1"/>
  <c r="W57" i="55"/>
  <c r="X57" i="55" s="1"/>
  <c r="W57" i="91"/>
  <c r="X57" i="91" s="1"/>
  <c r="W58" i="88"/>
  <c r="Y58" i="88" s="1"/>
  <c r="AF56" i="51"/>
  <c r="AO56" i="51" s="1"/>
  <c r="Z55" i="11"/>
  <c r="AF55" i="11" s="1"/>
  <c r="AO55" i="11" s="1"/>
  <c r="AF55" i="10"/>
  <c r="AO55" i="10" s="1"/>
  <c r="Z59" i="46"/>
  <c r="AG56" i="51"/>
  <c r="AP56" i="51" s="1"/>
  <c r="AE58" i="105"/>
  <c r="AE56" i="51"/>
  <c r="AN56" i="51" s="1"/>
  <c r="AF58" i="105"/>
  <c r="AO58" i="105" s="1"/>
  <c r="AG57" i="88"/>
  <c r="AP57" i="88" s="1"/>
  <c r="AG55" i="10"/>
  <c r="AP55" i="10" s="1"/>
  <c r="AG56" i="91"/>
  <c r="AP56" i="91" s="1"/>
  <c r="W56" i="92"/>
  <c r="X56" i="92" s="1"/>
  <c r="W56" i="10"/>
  <c r="Y56" i="10" s="1"/>
  <c r="AG55" i="92"/>
  <c r="AP55" i="92" s="1"/>
  <c r="AE55" i="92"/>
  <c r="AE56" i="91"/>
  <c r="AN56" i="91" s="1"/>
  <c r="Z58" i="13"/>
  <c r="AE58" i="13" s="1"/>
  <c r="Z57" i="42"/>
  <c r="AF57" i="42" s="1"/>
  <c r="AO57" i="42" s="1"/>
  <c r="Z57" i="84"/>
  <c r="W58" i="84" s="1"/>
  <c r="Z60" i="18"/>
  <c r="W61" i="18" s="1"/>
  <c r="Z58" i="86"/>
  <c r="AE58" i="86" s="1"/>
  <c r="Z59" i="98"/>
  <c r="AF59" i="98" s="1"/>
  <c r="AO59" i="98" s="1"/>
  <c r="Z55" i="43"/>
  <c r="W56" i="43" s="1"/>
  <c r="AG58" i="13"/>
  <c r="AP58" i="13" s="1"/>
  <c r="AH54" i="20"/>
  <c r="AQ54" i="20" s="1"/>
  <c r="AI61" i="47"/>
  <c r="Y56" i="52"/>
  <c r="X56" i="52"/>
  <c r="AR55" i="35"/>
  <c r="Y57" i="32"/>
  <c r="X57" i="32"/>
  <c r="AH56" i="103"/>
  <c r="AQ56" i="103" s="1"/>
  <c r="AN57" i="97"/>
  <c r="AI57" i="97"/>
  <c r="AF54" i="95"/>
  <c r="AO54" i="95" s="1"/>
  <c r="AE54" i="95"/>
  <c r="W55" i="95"/>
  <c r="AG54" i="95"/>
  <c r="AP54" i="95" s="1"/>
  <c r="Y57" i="91"/>
  <c r="Y58" i="83"/>
  <c r="X58" i="83"/>
  <c r="AN57" i="49"/>
  <c r="AI57" i="49"/>
  <c r="AR53" i="20"/>
  <c r="Y58" i="49"/>
  <c r="X58" i="49"/>
  <c r="Z54" i="20"/>
  <c r="W58" i="96"/>
  <c r="AG57" i="96"/>
  <c r="AP57" i="96" s="1"/>
  <c r="AF57" i="96"/>
  <c r="AO57" i="96" s="1"/>
  <c r="AE57" i="96"/>
  <c r="AI57" i="83"/>
  <c r="AN57" i="83"/>
  <c r="AR55" i="103"/>
  <c r="AH55" i="11"/>
  <c r="AQ55" i="11" s="1"/>
  <c r="AG56" i="48"/>
  <c r="AP56" i="48" s="1"/>
  <c r="W57" i="48"/>
  <c r="AE56" i="48"/>
  <c r="AF56" i="48"/>
  <c r="AO56" i="48" s="1"/>
  <c r="W59" i="15"/>
  <c r="AG58" i="15"/>
  <c r="AP58" i="15" s="1"/>
  <c r="AF58" i="15"/>
  <c r="AO58" i="15" s="1"/>
  <c r="AE58" i="15"/>
  <c r="AN56" i="16"/>
  <c r="AI56" i="16"/>
  <c r="W57" i="102"/>
  <c r="AG56" i="102"/>
  <c r="AP56" i="102" s="1"/>
  <c r="AF56" i="102"/>
  <c r="AO56" i="102" s="1"/>
  <c r="AE56" i="102"/>
  <c r="Z56" i="103"/>
  <c r="AF54" i="101"/>
  <c r="AO54" i="101" s="1"/>
  <c r="AE54" i="101"/>
  <c r="AG54" i="101"/>
  <c r="AP54" i="101" s="1"/>
  <c r="W55" i="101"/>
  <c r="Y58" i="97"/>
  <c r="X58" i="97"/>
  <c r="AN55" i="90"/>
  <c r="AI55" i="90"/>
  <c r="Y60" i="53"/>
  <c r="X60" i="53"/>
  <c r="AH58" i="13"/>
  <c r="AQ58" i="13" s="1"/>
  <c r="AN58" i="105"/>
  <c r="AH55" i="43"/>
  <c r="AQ55" i="43" s="1"/>
  <c r="W57" i="93"/>
  <c r="AG56" i="93"/>
  <c r="AP56" i="93" s="1"/>
  <c r="AF56" i="93"/>
  <c r="AO56" i="93" s="1"/>
  <c r="AE56" i="93"/>
  <c r="AR54" i="11"/>
  <c r="AH60" i="100"/>
  <c r="AQ60" i="100" s="1"/>
  <c r="AE55" i="11"/>
  <c r="AG55" i="11"/>
  <c r="AP55" i="11" s="1"/>
  <c r="AE54" i="54"/>
  <c r="AF54" i="54"/>
  <c r="AO54" i="54" s="1"/>
  <c r="AG54" i="54"/>
  <c r="AP54" i="54" s="1"/>
  <c r="W55" i="54"/>
  <c r="AF60" i="89"/>
  <c r="AO60" i="89" s="1"/>
  <c r="AG60" i="89"/>
  <c r="AP60" i="89" s="1"/>
  <c r="AE60" i="89"/>
  <c r="W61" i="89"/>
  <c r="Y57" i="16"/>
  <c r="X57" i="16"/>
  <c r="AH56" i="35"/>
  <c r="AQ56" i="35" s="1"/>
  <c r="Y59" i="105"/>
  <c r="X59" i="105"/>
  <c r="Y57" i="55"/>
  <c r="Y56" i="104"/>
  <c r="X56" i="104"/>
  <c r="AI56" i="32"/>
  <c r="AN56" i="32"/>
  <c r="W59" i="94"/>
  <c r="AE58" i="94"/>
  <c r="AG58" i="94"/>
  <c r="AP58" i="94" s="1"/>
  <c r="AF58" i="94"/>
  <c r="AO58" i="94" s="1"/>
  <c r="AR53" i="99"/>
  <c r="AR59" i="18"/>
  <c r="AN55" i="10"/>
  <c r="AH57" i="42"/>
  <c r="AQ57" i="42" s="1"/>
  <c r="AH59" i="98"/>
  <c r="AQ59" i="98" s="1"/>
  <c r="AF57" i="84"/>
  <c r="AO57" i="84" s="1"/>
  <c r="AH54" i="99"/>
  <c r="AQ54" i="99" s="1"/>
  <c r="AI55" i="52"/>
  <c r="AN55" i="52"/>
  <c r="AI56" i="55"/>
  <c r="AN56" i="55"/>
  <c r="AN56" i="45"/>
  <c r="AI56" i="45"/>
  <c r="W57" i="82"/>
  <c r="AG56" i="82"/>
  <c r="AP56" i="82" s="1"/>
  <c r="AF56" i="82"/>
  <c r="AO56" i="82" s="1"/>
  <c r="AE56" i="82"/>
  <c r="AH57" i="44"/>
  <c r="AQ57" i="44" s="1"/>
  <c r="AR57" i="13"/>
  <c r="AN57" i="88"/>
  <c r="AG61" i="41"/>
  <c r="AP61" i="41" s="1"/>
  <c r="AE61" i="41"/>
  <c r="AF61" i="41"/>
  <c r="AO61" i="41" s="1"/>
  <c r="W62" i="41"/>
  <c r="AR57" i="86"/>
  <c r="AR56" i="84"/>
  <c r="W57" i="87"/>
  <c r="AG56" i="87"/>
  <c r="AP56" i="87" s="1"/>
  <c r="AF56" i="87"/>
  <c r="AO56" i="87" s="1"/>
  <c r="AE56" i="87"/>
  <c r="Z60" i="100"/>
  <c r="AR56" i="42"/>
  <c r="AH60" i="18"/>
  <c r="AQ60" i="18" s="1"/>
  <c r="Y62" i="47"/>
  <c r="X62" i="47"/>
  <c r="AH58" i="86"/>
  <c r="AQ58" i="86" s="1"/>
  <c r="AR54" i="43"/>
  <c r="Z54" i="99"/>
  <c r="AE55" i="50"/>
  <c r="AF55" i="50"/>
  <c r="AO55" i="50" s="1"/>
  <c r="AG55" i="50"/>
  <c r="AP55" i="50" s="1"/>
  <c r="W56" i="50"/>
  <c r="Z56" i="35"/>
  <c r="Y57" i="45"/>
  <c r="X57" i="45"/>
  <c r="AI55" i="104"/>
  <c r="AN55" i="104"/>
  <c r="AR56" i="44"/>
  <c r="AH57" i="84"/>
  <c r="AQ57" i="84" s="1"/>
  <c r="AR59" i="100"/>
  <c r="Z57" i="44"/>
  <c r="AR58" i="98"/>
  <c r="Y56" i="90"/>
  <c r="X56" i="90"/>
  <c r="Y57" i="51"/>
  <c r="X57" i="51"/>
  <c r="X57" i="85" l="1"/>
  <c r="AH57" i="85" s="1"/>
  <c r="AQ57" i="85" s="1"/>
  <c r="Y57" i="85"/>
  <c r="Z57" i="85"/>
  <c r="AG55" i="43"/>
  <c r="AP55" i="43" s="1"/>
  <c r="AN56" i="85"/>
  <c r="AI56" i="85"/>
  <c r="AR56" i="85" s="1"/>
  <c r="AE55" i="43"/>
  <c r="AI55" i="92"/>
  <c r="AI57" i="88"/>
  <c r="AG58" i="86"/>
  <c r="AP58" i="86" s="1"/>
  <c r="AN55" i="92"/>
  <c r="AI56" i="91"/>
  <c r="AI58" i="105"/>
  <c r="AI59" i="53"/>
  <c r="W59" i="86"/>
  <c r="W59" i="13"/>
  <c r="AF58" i="13"/>
  <c r="AO58" i="13" s="1"/>
  <c r="Y56" i="92"/>
  <c r="W58" i="42"/>
  <c r="AE57" i="42"/>
  <c r="AI55" i="10"/>
  <c r="W56" i="11"/>
  <c r="X58" i="88"/>
  <c r="AG60" i="18"/>
  <c r="AP60" i="18" s="1"/>
  <c r="AN59" i="53"/>
  <c r="AF60" i="18"/>
  <c r="AO60" i="18" s="1"/>
  <c r="AG57" i="42"/>
  <c r="AP57" i="42" s="1"/>
  <c r="AF58" i="86"/>
  <c r="AO58" i="86" s="1"/>
  <c r="Z57" i="16"/>
  <c r="AE57" i="84"/>
  <c r="AN57" i="84" s="1"/>
  <c r="AG57" i="84"/>
  <c r="AP57" i="84" s="1"/>
  <c r="AE60" i="18"/>
  <c r="AF55" i="43"/>
  <c r="AO55" i="43" s="1"/>
  <c r="X56" i="10"/>
  <c r="Z56" i="10" s="1"/>
  <c r="AI56" i="51"/>
  <c r="AR56" i="51" s="1"/>
  <c r="W60" i="46"/>
  <c r="AG59" i="46"/>
  <c r="AP59" i="46" s="1"/>
  <c r="AE59" i="46"/>
  <c r="AF59" i="46"/>
  <c r="AO59" i="46" s="1"/>
  <c r="W60" i="98"/>
  <c r="Y60" i="98" s="1"/>
  <c r="AE59" i="98"/>
  <c r="AG59" i="98"/>
  <c r="AP59" i="98" s="1"/>
  <c r="Z59" i="105"/>
  <c r="W60" i="105" s="1"/>
  <c r="Z58" i="49"/>
  <c r="AG58" i="49" s="1"/>
  <c r="AP58" i="49" s="1"/>
  <c r="Z56" i="104"/>
  <c r="AE56" i="104" s="1"/>
  <c r="AN57" i="96"/>
  <c r="AI57" i="96"/>
  <c r="AN54" i="95"/>
  <c r="AI54" i="95"/>
  <c r="AH56" i="92"/>
  <c r="AQ56" i="92" s="1"/>
  <c r="AN56" i="82"/>
  <c r="AI56" i="82"/>
  <c r="Y56" i="11"/>
  <c r="X56" i="11"/>
  <c r="AN54" i="101"/>
  <c r="AI54" i="101"/>
  <c r="Y57" i="102"/>
  <c r="X57" i="102"/>
  <c r="Y59" i="15"/>
  <c r="X59" i="15"/>
  <c r="Z59" i="15" s="1"/>
  <c r="Y59" i="86"/>
  <c r="X59" i="86"/>
  <c r="AH58" i="83"/>
  <c r="AQ58" i="83" s="1"/>
  <c r="AH58" i="88"/>
  <c r="AQ58" i="88" s="1"/>
  <c r="Z56" i="92"/>
  <c r="Y59" i="13"/>
  <c r="X59" i="13"/>
  <c r="AH57" i="45"/>
  <c r="AQ57" i="45" s="1"/>
  <c r="AH62" i="47"/>
  <c r="AQ62" i="47" s="1"/>
  <c r="AH59" i="105"/>
  <c r="AQ59" i="105" s="1"/>
  <c r="AR55" i="90"/>
  <c r="AN55" i="43"/>
  <c r="AN55" i="50"/>
  <c r="AI55" i="50"/>
  <c r="AR59" i="53"/>
  <c r="Z62" i="47"/>
  <c r="AN56" i="87"/>
  <c r="AI56" i="87"/>
  <c r="AN58" i="94"/>
  <c r="AI58" i="94"/>
  <c r="Y61" i="89"/>
  <c r="X61" i="89"/>
  <c r="Y55" i="54"/>
  <c r="X55" i="54"/>
  <c r="AI55" i="11"/>
  <c r="AN55" i="11"/>
  <c r="AN56" i="93"/>
  <c r="AI56" i="93"/>
  <c r="AR58" i="105"/>
  <c r="AH58" i="97"/>
  <c r="AQ58" i="97" s="1"/>
  <c r="AR56" i="16"/>
  <c r="AI58" i="86"/>
  <c r="AN58" i="86"/>
  <c r="Z58" i="83"/>
  <c r="Z58" i="88"/>
  <c r="AR57" i="97"/>
  <c r="AH56" i="52"/>
  <c r="AQ56" i="52" s="1"/>
  <c r="AN58" i="13"/>
  <c r="AI58" i="13"/>
  <c r="AI61" i="41"/>
  <c r="AN61" i="41"/>
  <c r="AR56" i="45"/>
  <c r="AE57" i="16"/>
  <c r="AG57" i="16"/>
  <c r="AP57" i="16" s="1"/>
  <c r="AF57" i="16"/>
  <c r="AO57" i="16" s="1"/>
  <c r="W58" i="16"/>
  <c r="Z57" i="45"/>
  <c r="AH56" i="90"/>
  <c r="AQ56" i="90" s="1"/>
  <c r="AE56" i="35"/>
  <c r="W57" i="35"/>
  <c r="AF56" i="35"/>
  <c r="AO56" i="35" s="1"/>
  <c r="AG56" i="35"/>
  <c r="AP56" i="35" s="1"/>
  <c r="AR56" i="55"/>
  <c r="Y59" i="94"/>
  <c r="X59" i="94"/>
  <c r="AH57" i="55"/>
  <c r="AQ57" i="55" s="1"/>
  <c r="AI60" i="89"/>
  <c r="AN60" i="89"/>
  <c r="AH60" i="53"/>
  <c r="AQ60" i="53" s="1"/>
  <c r="Z58" i="97"/>
  <c r="W57" i="103"/>
  <c r="AG56" i="103"/>
  <c r="AP56" i="103" s="1"/>
  <c r="AE56" i="103"/>
  <c r="AF56" i="103"/>
  <c r="AO56" i="103" s="1"/>
  <c r="AI56" i="48"/>
  <c r="AN56" i="48"/>
  <c r="Y58" i="96"/>
  <c r="X58" i="96"/>
  <c r="AH57" i="32"/>
  <c r="AQ57" i="32" s="1"/>
  <c r="Z56" i="52"/>
  <c r="Y58" i="42"/>
  <c r="X58" i="42"/>
  <c r="AN59" i="98"/>
  <c r="AH56" i="104"/>
  <c r="AQ56" i="104" s="1"/>
  <c r="AN60" i="18"/>
  <c r="AI60" i="18"/>
  <c r="AF60" i="100"/>
  <c r="AO60" i="100" s="1"/>
  <c r="AG60" i="100"/>
  <c r="AP60" i="100" s="1"/>
  <c r="W61" i="100"/>
  <c r="AE60" i="100"/>
  <c r="Z56" i="90"/>
  <c r="W55" i="99"/>
  <c r="AG54" i="99"/>
  <c r="AP54" i="99" s="1"/>
  <c r="AF54" i="99"/>
  <c r="AO54" i="99" s="1"/>
  <c r="AE54" i="99"/>
  <c r="AR55" i="10"/>
  <c r="Z57" i="55"/>
  <c r="AN56" i="102"/>
  <c r="AI56" i="102"/>
  <c r="AI58" i="15"/>
  <c r="AN58" i="15"/>
  <c r="Y57" i="48"/>
  <c r="X57" i="48"/>
  <c r="AG54" i="20"/>
  <c r="AP54" i="20" s="1"/>
  <c r="AF54" i="20"/>
  <c r="AO54" i="20" s="1"/>
  <c r="AE54" i="20"/>
  <c r="W55" i="20"/>
  <c r="AH57" i="91"/>
  <c r="AQ57" i="91" s="1"/>
  <c r="Y56" i="43"/>
  <c r="X56" i="43"/>
  <c r="AR57" i="88"/>
  <c r="AE58" i="49"/>
  <c r="AR61" i="47"/>
  <c r="W58" i="44"/>
  <c r="AE57" i="44"/>
  <c r="AF57" i="44"/>
  <c r="AO57" i="44" s="1"/>
  <c r="AG57" i="44"/>
  <c r="AP57" i="44" s="1"/>
  <c r="AH57" i="51"/>
  <c r="AQ57" i="51" s="1"/>
  <c r="Y56" i="50"/>
  <c r="X56" i="50"/>
  <c r="Y62" i="41"/>
  <c r="X62" i="41"/>
  <c r="AR56" i="91"/>
  <c r="Y57" i="82"/>
  <c r="X57" i="82"/>
  <c r="Z57" i="51"/>
  <c r="AR55" i="104"/>
  <c r="Y57" i="87"/>
  <c r="X57" i="87"/>
  <c r="AR55" i="52"/>
  <c r="Y58" i="84"/>
  <c r="X58" i="84"/>
  <c r="AR55" i="92"/>
  <c r="AR56" i="32"/>
  <c r="AH57" i="16"/>
  <c r="AQ57" i="16" s="1"/>
  <c r="AN54" i="54"/>
  <c r="AI54" i="54"/>
  <c r="Y57" i="93"/>
  <c r="X57" i="93"/>
  <c r="Z60" i="53"/>
  <c r="Y55" i="101"/>
  <c r="X55" i="101"/>
  <c r="AR57" i="83"/>
  <c r="AH58" i="49"/>
  <c r="AQ58" i="49" s="1"/>
  <c r="AR57" i="49"/>
  <c r="Z57" i="91"/>
  <c r="Y55" i="95"/>
  <c r="X55" i="95"/>
  <c r="Z57" i="32"/>
  <c r="Y61" i="18"/>
  <c r="X61" i="18"/>
  <c r="AN57" i="42"/>
  <c r="W58" i="85" l="1"/>
  <c r="AG57" i="85"/>
  <c r="AP57" i="85" s="1"/>
  <c r="AE57" i="85"/>
  <c r="AF57" i="85"/>
  <c r="AO57" i="85" s="1"/>
  <c r="AI55" i="43"/>
  <c r="Z57" i="48"/>
  <c r="AE57" i="48" s="1"/>
  <c r="Z57" i="82"/>
  <c r="W58" i="82" s="1"/>
  <c r="AI57" i="42"/>
  <c r="AI57" i="84"/>
  <c r="AR57" i="84" s="1"/>
  <c r="Z55" i="54"/>
  <c r="AE55" i="54" s="1"/>
  <c r="AG59" i="105"/>
  <c r="AP59" i="105" s="1"/>
  <c r="W57" i="10"/>
  <c r="AG56" i="10"/>
  <c r="AP56" i="10" s="1"/>
  <c r="AE56" i="10"/>
  <c r="AF56" i="10"/>
  <c r="AO56" i="10" s="1"/>
  <c r="AH56" i="10"/>
  <c r="AQ56" i="10" s="1"/>
  <c r="X60" i="98"/>
  <c r="Z60" i="98" s="1"/>
  <c r="AG56" i="104"/>
  <c r="AP56" i="104" s="1"/>
  <c r="AF56" i="104"/>
  <c r="AO56" i="104" s="1"/>
  <c r="AI59" i="46"/>
  <c r="AR59" i="46" s="1"/>
  <c r="AN59" i="46"/>
  <c r="AE59" i="105"/>
  <c r="AN59" i="105" s="1"/>
  <c r="AF59" i="105"/>
  <c r="AO59" i="105" s="1"/>
  <c r="Y60" i="46"/>
  <c r="X60" i="46"/>
  <c r="AH60" i="46" s="1"/>
  <c r="AQ60" i="46" s="1"/>
  <c r="AF58" i="49"/>
  <c r="AO58" i="49" s="1"/>
  <c r="Z62" i="41"/>
  <c r="W63" i="41" s="1"/>
  <c r="W59" i="49"/>
  <c r="Y59" i="49" s="1"/>
  <c r="W57" i="104"/>
  <c r="Y57" i="104" s="1"/>
  <c r="AI59" i="98"/>
  <c r="AR59" i="98" s="1"/>
  <c r="Z57" i="87"/>
  <c r="W58" i="87" s="1"/>
  <c r="Z59" i="13"/>
  <c r="AG59" i="13" s="1"/>
  <c r="AP59" i="13" s="1"/>
  <c r="Z55" i="95"/>
  <c r="W56" i="95" s="1"/>
  <c r="Z55" i="101"/>
  <c r="W56" i="101" s="1"/>
  <c r="Z56" i="50"/>
  <c r="AE56" i="50" s="1"/>
  <c r="Z61" i="18"/>
  <c r="AG61" i="18" s="1"/>
  <c r="AP61" i="18" s="1"/>
  <c r="Z61" i="89"/>
  <c r="AG61" i="89" s="1"/>
  <c r="AP61" i="89" s="1"/>
  <c r="W60" i="13"/>
  <c r="Y55" i="99"/>
  <c r="X55" i="99"/>
  <c r="AE57" i="87"/>
  <c r="AE57" i="55"/>
  <c r="AF57" i="55"/>
  <c r="AO57" i="55" s="1"/>
  <c r="AG57" i="55"/>
  <c r="AP57" i="55" s="1"/>
  <c r="W58" i="55"/>
  <c r="AH58" i="42"/>
  <c r="AQ58" i="42" s="1"/>
  <c r="Y57" i="103"/>
  <c r="X57" i="103"/>
  <c r="Y57" i="35"/>
  <c r="X57" i="35"/>
  <c r="AH56" i="11"/>
  <c r="AQ56" i="11" s="1"/>
  <c r="AR55" i="43"/>
  <c r="W57" i="90"/>
  <c r="AG56" i="90"/>
  <c r="AP56" i="90" s="1"/>
  <c r="AF56" i="90"/>
  <c r="AO56" i="90" s="1"/>
  <c r="AE56" i="90"/>
  <c r="AR58" i="13"/>
  <c r="AI58" i="49"/>
  <c r="AN58" i="49"/>
  <c r="AR56" i="48"/>
  <c r="AI56" i="35"/>
  <c r="AN56" i="35"/>
  <c r="Y58" i="16"/>
  <c r="X58" i="16"/>
  <c r="AR55" i="11"/>
  <c r="AH59" i="86"/>
  <c r="AQ59" i="86" s="1"/>
  <c r="AH57" i="102"/>
  <c r="AQ57" i="102" s="1"/>
  <c r="Z56" i="11"/>
  <c r="AR54" i="95"/>
  <c r="Y57" i="10"/>
  <c r="X57" i="10"/>
  <c r="AH56" i="43"/>
  <c r="AQ56" i="43" s="1"/>
  <c r="AH59" i="94"/>
  <c r="AQ59" i="94" s="1"/>
  <c r="Z56" i="43"/>
  <c r="Z59" i="94"/>
  <c r="AH58" i="84"/>
  <c r="AQ58" i="84" s="1"/>
  <c r="AE57" i="91"/>
  <c r="W58" i="91"/>
  <c r="AG57" i="91"/>
  <c r="AP57" i="91" s="1"/>
  <c r="AF57" i="91"/>
  <c r="AO57" i="91" s="1"/>
  <c r="AH57" i="93"/>
  <c r="AQ57" i="93" s="1"/>
  <c r="Z58" i="84"/>
  <c r="Y58" i="44"/>
  <c r="X58" i="44"/>
  <c r="AR58" i="15"/>
  <c r="AN54" i="99"/>
  <c r="AI54" i="99"/>
  <c r="Y61" i="100"/>
  <c r="X61" i="100"/>
  <c r="AG56" i="52"/>
  <c r="AP56" i="52" s="1"/>
  <c r="AE56" i="52"/>
  <c r="W57" i="52"/>
  <c r="AF56" i="52"/>
  <c r="AO56" i="52" s="1"/>
  <c r="AR60" i="89"/>
  <c r="AR61" i="41"/>
  <c r="AH55" i="54"/>
  <c r="AQ55" i="54" s="1"/>
  <c r="AR58" i="94"/>
  <c r="AR56" i="87"/>
  <c r="AF56" i="92"/>
  <c r="AO56" i="92" s="1"/>
  <c r="AE56" i="92"/>
  <c r="W57" i="92"/>
  <c r="AG56" i="92"/>
  <c r="AP56" i="92" s="1"/>
  <c r="Z59" i="86"/>
  <c r="Z57" i="102"/>
  <c r="AN56" i="10"/>
  <c r="AH55" i="95"/>
  <c r="AQ55" i="95" s="1"/>
  <c r="AF57" i="82"/>
  <c r="AO57" i="82" s="1"/>
  <c r="W58" i="48"/>
  <c r="AR60" i="18"/>
  <c r="AH59" i="13"/>
  <c r="AQ59" i="13" s="1"/>
  <c r="AF59" i="15"/>
  <c r="AO59" i="15" s="1"/>
  <c r="AE59" i="15"/>
  <c r="AG59" i="15"/>
  <c r="AP59" i="15" s="1"/>
  <c r="W60" i="15"/>
  <c r="AH56" i="50"/>
  <c r="AQ56" i="50" s="1"/>
  <c r="Y55" i="20"/>
  <c r="X55" i="20"/>
  <c r="W59" i="97"/>
  <c r="AE58" i="97"/>
  <c r="AG58" i="97"/>
  <c r="AP58" i="97" s="1"/>
  <c r="AF58" i="97"/>
  <c r="AO58" i="97" s="1"/>
  <c r="AR58" i="86"/>
  <c r="AE60" i="53"/>
  <c r="AF60" i="53"/>
  <c r="AO60" i="53" s="1"/>
  <c r="AG60" i="53"/>
  <c r="AP60" i="53" s="1"/>
  <c r="W61" i="53"/>
  <c r="AI57" i="44"/>
  <c r="AN57" i="44"/>
  <c r="AI54" i="20"/>
  <c r="AN54" i="20"/>
  <c r="AN60" i="100"/>
  <c r="AI60" i="100"/>
  <c r="AE57" i="51"/>
  <c r="AF57" i="51"/>
  <c r="AO57" i="51" s="1"/>
  <c r="AG57" i="51"/>
  <c r="AP57" i="51" s="1"/>
  <c r="W58" i="51"/>
  <c r="AH62" i="41"/>
  <c r="AQ62" i="41" s="1"/>
  <c r="AR56" i="102"/>
  <c r="AH58" i="96"/>
  <c r="AQ58" i="96" s="1"/>
  <c r="AN56" i="103"/>
  <c r="AI56" i="103"/>
  <c r="W59" i="88"/>
  <c r="AF58" i="88"/>
  <c r="AO58" i="88" s="1"/>
  <c r="AE58" i="88"/>
  <c r="AG58" i="88"/>
  <c r="AP58" i="88" s="1"/>
  <c r="W56" i="54"/>
  <c r="AR55" i="50"/>
  <c r="AR56" i="82"/>
  <c r="AR57" i="96"/>
  <c r="AR54" i="54"/>
  <c r="AH61" i="89"/>
  <c r="AQ61" i="89" s="1"/>
  <c r="AR57" i="42"/>
  <c r="Z58" i="42"/>
  <c r="AH61" i="18"/>
  <c r="AQ61" i="18" s="1"/>
  <c r="Z57" i="93"/>
  <c r="AE57" i="32"/>
  <c r="W58" i="32"/>
  <c r="AF57" i="32"/>
  <c r="AO57" i="32" s="1"/>
  <c r="AG57" i="32"/>
  <c r="AP57" i="32" s="1"/>
  <c r="AH55" i="101"/>
  <c r="AQ55" i="101" s="1"/>
  <c r="AH57" i="87"/>
  <c r="AQ57" i="87" s="1"/>
  <c r="AH57" i="82"/>
  <c r="AQ57" i="82" s="1"/>
  <c r="AH57" i="48"/>
  <c r="AQ57" i="48" s="1"/>
  <c r="Z58" i="96"/>
  <c r="AE57" i="45"/>
  <c r="AF57" i="45"/>
  <c r="AO57" i="45" s="1"/>
  <c r="AG57" i="45"/>
  <c r="AP57" i="45" s="1"/>
  <c r="W58" i="45"/>
  <c r="AN57" i="16"/>
  <c r="AI57" i="16"/>
  <c r="AF58" i="83"/>
  <c r="AO58" i="83" s="1"/>
  <c r="AE58" i="83"/>
  <c r="W59" i="83"/>
  <c r="AG58" i="83"/>
  <c r="AP58" i="83" s="1"/>
  <c r="AR56" i="93"/>
  <c r="AE62" i="47"/>
  <c r="AF62" i="47"/>
  <c r="AO62" i="47" s="1"/>
  <c r="AG62" i="47"/>
  <c r="AP62" i="47" s="1"/>
  <c r="W63" i="47"/>
  <c r="AH59" i="15"/>
  <c r="AQ59" i="15" s="1"/>
  <c r="AR54" i="101"/>
  <c r="AN56" i="104"/>
  <c r="Y60" i="105"/>
  <c r="X60" i="105"/>
  <c r="W57" i="50" l="1"/>
  <c r="AF56" i="50"/>
  <c r="AO56" i="50" s="1"/>
  <c r="AN57" i="85"/>
  <c r="AI57" i="85"/>
  <c r="AR57" i="85" s="1"/>
  <c r="Y58" i="85"/>
  <c r="X58" i="85"/>
  <c r="AH58" i="85" s="1"/>
  <c r="AQ58" i="85" s="1"/>
  <c r="AG55" i="101"/>
  <c r="AP55" i="101" s="1"/>
  <c r="AG57" i="48"/>
  <c r="AP57" i="48" s="1"/>
  <c r="AG55" i="54"/>
  <c r="AP55" i="54" s="1"/>
  <c r="AF57" i="48"/>
  <c r="AO57" i="48" s="1"/>
  <c r="Z58" i="16"/>
  <c r="AF55" i="101"/>
  <c r="AO55" i="101" s="1"/>
  <c r="AF55" i="54"/>
  <c r="AO55" i="54" s="1"/>
  <c r="X59" i="49"/>
  <c r="AI59" i="105"/>
  <c r="AF62" i="41"/>
  <c r="AO62" i="41" s="1"/>
  <c r="AE61" i="89"/>
  <c r="W62" i="18"/>
  <c r="Z60" i="105"/>
  <c r="AE57" i="82"/>
  <c r="AE62" i="41"/>
  <c r="AG55" i="95"/>
  <c r="AP55" i="95" s="1"/>
  <c r="AG57" i="82"/>
  <c r="AP57" i="82" s="1"/>
  <c r="AG57" i="87"/>
  <c r="AP57" i="87" s="1"/>
  <c r="AG62" i="41"/>
  <c r="AP62" i="41" s="1"/>
  <c r="AE59" i="13"/>
  <c r="AN59" i="13" s="1"/>
  <c r="AF61" i="18"/>
  <c r="AO61" i="18" s="1"/>
  <c r="AH60" i="98"/>
  <c r="AQ60" i="98" s="1"/>
  <c r="AF55" i="95"/>
  <c r="AO55" i="95" s="1"/>
  <c r="AI56" i="104"/>
  <c r="AR56" i="104" s="1"/>
  <c r="AE55" i="95"/>
  <c r="AI56" i="10"/>
  <c r="Z60" i="46"/>
  <c r="AE55" i="101"/>
  <c r="AE61" i="18"/>
  <c r="W62" i="89"/>
  <c r="Y62" i="89" s="1"/>
  <c r="AF57" i="87"/>
  <c r="AO57" i="87" s="1"/>
  <c r="AF61" i="89"/>
  <c r="AO61" i="89" s="1"/>
  <c r="AG56" i="50"/>
  <c r="AP56" i="50" s="1"/>
  <c r="AF59" i="13"/>
  <c r="AO59" i="13" s="1"/>
  <c r="X57" i="104"/>
  <c r="Z57" i="104" s="1"/>
  <c r="Z59" i="49"/>
  <c r="W60" i="49" s="1"/>
  <c r="Z58" i="44"/>
  <c r="W59" i="44" s="1"/>
  <c r="Z57" i="10"/>
  <c r="AF57" i="10" s="1"/>
  <c r="AO57" i="10" s="1"/>
  <c r="Z57" i="35"/>
  <c r="AE57" i="35" s="1"/>
  <c r="Y59" i="83"/>
  <c r="X59" i="83"/>
  <c r="Y58" i="55"/>
  <c r="X58" i="55"/>
  <c r="AH55" i="99"/>
  <c r="AQ55" i="99" s="1"/>
  <c r="W58" i="93"/>
  <c r="AG57" i="93"/>
  <c r="AP57" i="93" s="1"/>
  <c r="AF57" i="93"/>
  <c r="AO57" i="93" s="1"/>
  <c r="AE57" i="93"/>
  <c r="AH55" i="20"/>
  <c r="AQ55" i="20" s="1"/>
  <c r="AR56" i="10"/>
  <c r="Y57" i="52"/>
  <c r="X57" i="52"/>
  <c r="AR54" i="99"/>
  <c r="AR56" i="35"/>
  <c r="AH57" i="103"/>
  <c r="AQ57" i="103" s="1"/>
  <c r="Y58" i="87"/>
  <c r="X58" i="87"/>
  <c r="Z55" i="99"/>
  <c r="AI62" i="47"/>
  <c r="AN62" i="47"/>
  <c r="Y58" i="45"/>
  <c r="X58" i="45"/>
  <c r="AR54" i="20"/>
  <c r="Y59" i="97"/>
  <c r="X59" i="97"/>
  <c r="AI56" i="92"/>
  <c r="AN56" i="92"/>
  <c r="AH60" i="105"/>
  <c r="AQ60" i="105" s="1"/>
  <c r="AI55" i="54"/>
  <c r="AN55" i="54"/>
  <c r="AN57" i="51"/>
  <c r="AI57" i="51"/>
  <c r="AR57" i="44"/>
  <c r="Z55" i="20"/>
  <c r="AN59" i="15"/>
  <c r="AI59" i="15"/>
  <c r="W58" i="102"/>
  <c r="AG57" i="102"/>
  <c r="AP57" i="102" s="1"/>
  <c r="AF57" i="102"/>
  <c r="AO57" i="102" s="1"/>
  <c r="AE57" i="102"/>
  <c r="AI56" i="52"/>
  <c r="AN56" i="52"/>
  <c r="AH58" i="44"/>
  <c r="AQ58" i="44" s="1"/>
  <c r="W59" i="84"/>
  <c r="AG58" i="84"/>
  <c r="AP58" i="84" s="1"/>
  <c r="AF58" i="84"/>
  <c r="AO58" i="84" s="1"/>
  <c r="AE58" i="84"/>
  <c r="AE59" i="94"/>
  <c r="W60" i="94"/>
  <c r="AG59" i="94"/>
  <c r="AP59" i="94" s="1"/>
  <c r="AF59" i="94"/>
  <c r="AO59" i="94" s="1"/>
  <c r="AN56" i="90"/>
  <c r="AI56" i="90"/>
  <c r="Z57" i="103"/>
  <c r="Y56" i="101"/>
  <c r="X56" i="101"/>
  <c r="Y62" i="18"/>
  <c r="X62" i="18"/>
  <c r="Y56" i="95"/>
  <c r="X56" i="95"/>
  <c r="Y59" i="88"/>
  <c r="X59" i="88"/>
  <c r="Y60" i="15"/>
  <c r="X60" i="15"/>
  <c r="AH57" i="10"/>
  <c r="AQ57" i="10" s="1"/>
  <c r="Y57" i="50"/>
  <c r="X57" i="50"/>
  <c r="AI58" i="83"/>
  <c r="AN58" i="83"/>
  <c r="Y63" i="47"/>
  <c r="X63" i="47"/>
  <c r="AF60" i="98"/>
  <c r="AO60" i="98" s="1"/>
  <c r="AG60" i="98"/>
  <c r="AP60" i="98" s="1"/>
  <c r="AE60" i="98"/>
  <c r="W61" i="98"/>
  <c r="Y58" i="32"/>
  <c r="X58" i="32"/>
  <c r="AR56" i="103"/>
  <c r="AR60" i="100"/>
  <c r="Y61" i="53"/>
  <c r="X61" i="53"/>
  <c r="Y58" i="48"/>
  <c r="X58" i="48"/>
  <c r="Y58" i="82"/>
  <c r="X58" i="82"/>
  <c r="AF59" i="86"/>
  <c r="AO59" i="86" s="1"/>
  <c r="AE59" i="86"/>
  <c r="AG59" i="86"/>
  <c r="AP59" i="86" s="1"/>
  <c r="W60" i="86"/>
  <c r="AE56" i="43"/>
  <c r="AF56" i="43"/>
  <c r="AO56" i="43" s="1"/>
  <c r="AG56" i="43"/>
  <c r="AP56" i="43" s="1"/>
  <c r="W57" i="43"/>
  <c r="Y63" i="41"/>
  <c r="X63" i="41"/>
  <c r="AH58" i="16"/>
  <c r="AQ58" i="16" s="1"/>
  <c r="AI57" i="55"/>
  <c r="AN57" i="55"/>
  <c r="AN61" i="18"/>
  <c r="AN56" i="50"/>
  <c r="AI56" i="50"/>
  <c r="AI60" i="53"/>
  <c r="AN60" i="53"/>
  <c r="Y60" i="13"/>
  <c r="X60" i="13"/>
  <c r="W61" i="105"/>
  <c r="AG60" i="105"/>
  <c r="AP60" i="105" s="1"/>
  <c r="AF60" i="105"/>
  <c r="AO60" i="105" s="1"/>
  <c r="AE60" i="105"/>
  <c r="W59" i="96"/>
  <c r="AG58" i="96"/>
  <c r="AP58" i="96" s="1"/>
  <c r="AF58" i="96"/>
  <c r="AO58" i="96" s="1"/>
  <c r="AE58" i="96"/>
  <c r="AI57" i="32"/>
  <c r="AN57" i="32"/>
  <c r="AE58" i="42"/>
  <c r="AF58" i="42"/>
  <c r="AO58" i="42" s="1"/>
  <c r="AG58" i="42"/>
  <c r="AP58" i="42" s="1"/>
  <c r="W59" i="42"/>
  <c r="AH61" i="100"/>
  <c r="AQ61" i="100" s="1"/>
  <c r="Y58" i="91"/>
  <c r="X58" i="91"/>
  <c r="AR59" i="105"/>
  <c r="AE58" i="16"/>
  <c r="AG58" i="16"/>
  <c r="AP58" i="16" s="1"/>
  <c r="AF58" i="16"/>
  <c r="AO58" i="16" s="1"/>
  <c r="W59" i="16"/>
  <c r="AH57" i="35"/>
  <c r="AQ57" i="35" s="1"/>
  <c r="AN57" i="87"/>
  <c r="AI55" i="101"/>
  <c r="AN55" i="101"/>
  <c r="AN57" i="82"/>
  <c r="AI57" i="82"/>
  <c r="AN57" i="45"/>
  <c r="AI57" i="45"/>
  <c r="AR57" i="16"/>
  <c r="AN58" i="88"/>
  <c r="AI58" i="88"/>
  <c r="Y56" i="54"/>
  <c r="X56" i="54"/>
  <c r="Y58" i="51"/>
  <c r="X58" i="51"/>
  <c r="AN58" i="97"/>
  <c r="AI58" i="97"/>
  <c r="AI57" i="48"/>
  <c r="AN57" i="48"/>
  <c r="Y57" i="92"/>
  <c r="X57" i="92"/>
  <c r="Z61" i="100"/>
  <c r="AH59" i="49"/>
  <c r="AQ59" i="49" s="1"/>
  <c r="AN57" i="91"/>
  <c r="AI57" i="91"/>
  <c r="AN62" i="41"/>
  <c r="W57" i="11"/>
  <c r="AG56" i="11"/>
  <c r="AP56" i="11" s="1"/>
  <c r="AF56" i="11"/>
  <c r="AO56" i="11" s="1"/>
  <c r="AE56" i="11"/>
  <c r="AR58" i="49"/>
  <c r="Y57" i="90"/>
  <c r="X57" i="90"/>
  <c r="AN61" i="89"/>
  <c r="AI61" i="89"/>
  <c r="AI59" i="13"/>
  <c r="Z58" i="85" l="1"/>
  <c r="AF59" i="49"/>
  <c r="AO59" i="49" s="1"/>
  <c r="AI61" i="18"/>
  <c r="AH57" i="104"/>
  <c r="AQ57" i="104" s="1"/>
  <c r="W58" i="35"/>
  <c r="AF57" i="35"/>
  <c r="AO57" i="35" s="1"/>
  <c r="AI55" i="95"/>
  <c r="AR55" i="95" s="1"/>
  <c r="AG57" i="35"/>
  <c r="AP57" i="35" s="1"/>
  <c r="AG59" i="49"/>
  <c r="AP59" i="49" s="1"/>
  <c r="AN55" i="95"/>
  <c r="AI57" i="87"/>
  <c r="AE59" i="49"/>
  <c r="W58" i="10"/>
  <c r="Y58" i="10" s="1"/>
  <c r="AI62" i="41"/>
  <c r="X62" i="89"/>
  <c r="Z56" i="54"/>
  <c r="AF58" i="44"/>
  <c r="AO58" i="44" s="1"/>
  <c r="AE57" i="10"/>
  <c r="Z57" i="90"/>
  <c r="W58" i="90" s="1"/>
  <c r="AG58" i="44"/>
  <c r="AP58" i="44" s="1"/>
  <c r="AG60" i="46"/>
  <c r="AP60" i="46" s="1"/>
  <c r="AE60" i="46"/>
  <c r="AF60" i="46"/>
  <c r="AO60" i="46" s="1"/>
  <c r="W61" i="46"/>
  <c r="AF57" i="104"/>
  <c r="AO57" i="104" s="1"/>
  <c r="AE57" i="104"/>
  <c r="AN57" i="104" s="1"/>
  <c r="W58" i="104"/>
  <c r="Y58" i="104" s="1"/>
  <c r="AG57" i="104"/>
  <c r="AP57" i="104" s="1"/>
  <c r="AG57" i="10"/>
  <c r="AP57" i="10" s="1"/>
  <c r="AE58" i="44"/>
  <c r="Z60" i="15"/>
  <c r="AF60" i="15" s="1"/>
  <c r="AO60" i="15" s="1"/>
  <c r="Z58" i="82"/>
  <c r="AF58" i="82" s="1"/>
  <c r="AO58" i="82" s="1"/>
  <c r="Z59" i="83"/>
  <c r="AE59" i="83" s="1"/>
  <c r="Z57" i="50"/>
  <c r="AE57" i="50" s="1"/>
  <c r="Z58" i="51"/>
  <c r="AE58" i="51" s="1"/>
  <c r="Y59" i="16"/>
  <c r="X59" i="16"/>
  <c r="AN59" i="94"/>
  <c r="AI59" i="94"/>
  <c r="Y58" i="102"/>
  <c r="X58" i="102"/>
  <c r="AH61" i="53"/>
  <c r="AQ61" i="53" s="1"/>
  <c r="AH56" i="95"/>
  <c r="AQ56" i="95" s="1"/>
  <c r="AN58" i="84"/>
  <c r="AI58" i="84"/>
  <c r="Y59" i="44"/>
  <c r="X59" i="44"/>
  <c r="AR55" i="101"/>
  <c r="AH60" i="13"/>
  <c r="AQ60" i="13" s="1"/>
  <c r="AR58" i="83"/>
  <c r="AH56" i="101"/>
  <c r="AQ56" i="101" s="1"/>
  <c r="AR62" i="47"/>
  <c r="Y58" i="93"/>
  <c r="X58" i="93"/>
  <c r="Y58" i="35"/>
  <c r="X58" i="35"/>
  <c r="AR59" i="13"/>
  <c r="Y57" i="11"/>
  <c r="X57" i="11"/>
  <c r="AR57" i="48"/>
  <c r="AH56" i="54"/>
  <c r="AQ56" i="54" s="1"/>
  <c r="AR57" i="87"/>
  <c r="AI58" i="42"/>
  <c r="AN58" i="42"/>
  <c r="Y59" i="96"/>
  <c r="X59" i="96"/>
  <c r="Z60" i="13"/>
  <c r="AH63" i="41"/>
  <c r="AQ63" i="41" s="1"/>
  <c r="AN56" i="43"/>
  <c r="AI56" i="43"/>
  <c r="AH58" i="32"/>
  <c r="AQ58" i="32" s="1"/>
  <c r="AH57" i="50"/>
  <c r="AQ57" i="50" s="1"/>
  <c r="Z56" i="95"/>
  <c r="Z56" i="101"/>
  <c r="AR56" i="52"/>
  <c r="AH59" i="97"/>
  <c r="AQ59" i="97" s="1"/>
  <c r="W56" i="99"/>
  <c r="AG55" i="99"/>
  <c r="AP55" i="99" s="1"/>
  <c r="AF55" i="99"/>
  <c r="AO55" i="99" s="1"/>
  <c r="AE55" i="99"/>
  <c r="AI57" i="35"/>
  <c r="AN57" i="35"/>
  <c r="AR56" i="50"/>
  <c r="AH58" i="82"/>
  <c r="AQ58" i="82" s="1"/>
  <c r="AH60" i="15"/>
  <c r="AQ60" i="15" s="1"/>
  <c r="AR58" i="97"/>
  <c r="AN58" i="16"/>
  <c r="AI58" i="16"/>
  <c r="AN60" i="105"/>
  <c r="AI60" i="105"/>
  <c r="Z61" i="53"/>
  <c r="AH63" i="47"/>
  <c r="AQ63" i="47" s="1"/>
  <c r="AN57" i="102"/>
  <c r="AI57" i="102"/>
  <c r="AE55" i="20"/>
  <c r="AF55" i="20"/>
  <c r="AO55" i="20" s="1"/>
  <c r="W56" i="20"/>
  <c r="AG55" i="20"/>
  <c r="AP55" i="20" s="1"/>
  <c r="AR55" i="54"/>
  <c r="Z59" i="97"/>
  <c r="AH58" i="45"/>
  <c r="AQ58" i="45" s="1"/>
  <c r="AH58" i="87"/>
  <c r="AQ58" i="87" s="1"/>
  <c r="AH57" i="52"/>
  <c r="AQ57" i="52" s="1"/>
  <c r="AF58" i="51"/>
  <c r="AO58" i="51" s="1"/>
  <c r="AG58" i="51"/>
  <c r="AP58" i="51" s="1"/>
  <c r="AH58" i="91"/>
  <c r="AQ58" i="91" s="1"/>
  <c r="Y61" i="105"/>
  <c r="X61" i="105"/>
  <c r="Z58" i="91"/>
  <c r="AI59" i="49"/>
  <c r="AN59" i="49"/>
  <c r="AR59" i="15"/>
  <c r="W62" i="100"/>
  <c r="AG61" i="100"/>
  <c r="AP61" i="100" s="1"/>
  <c r="AF61" i="100"/>
  <c r="AO61" i="100" s="1"/>
  <c r="AE61" i="100"/>
  <c r="AR57" i="45"/>
  <c r="AH62" i="89"/>
  <c r="AQ62" i="89" s="1"/>
  <c r="AR61" i="18"/>
  <c r="Y60" i="86"/>
  <c r="X60" i="86"/>
  <c r="AR62" i="41"/>
  <c r="AH57" i="92"/>
  <c r="AQ57" i="92" s="1"/>
  <c r="AR57" i="32"/>
  <c r="Y60" i="49"/>
  <c r="X60" i="49"/>
  <c r="Z63" i="41"/>
  <c r="AH58" i="48"/>
  <c r="AQ58" i="48" s="1"/>
  <c r="Z58" i="32"/>
  <c r="AH59" i="88"/>
  <c r="AQ59" i="88" s="1"/>
  <c r="AH62" i="18"/>
  <c r="AQ62" i="18" s="1"/>
  <c r="W58" i="103"/>
  <c r="AG57" i="103"/>
  <c r="AP57" i="103" s="1"/>
  <c r="AE57" i="103"/>
  <c r="AF57" i="103"/>
  <c r="AO57" i="103" s="1"/>
  <c r="Y59" i="84"/>
  <c r="X59" i="84"/>
  <c r="Z58" i="45"/>
  <c r="Z58" i="87"/>
  <c r="AN57" i="93"/>
  <c r="AI57" i="93"/>
  <c r="AH58" i="55"/>
  <c r="AQ58" i="55" s="1"/>
  <c r="AN60" i="98"/>
  <c r="AI60" i="98"/>
  <c r="AR57" i="51"/>
  <c r="AR56" i="92"/>
  <c r="AR61" i="89"/>
  <c r="W57" i="54"/>
  <c r="AE56" i="54"/>
  <c r="AG56" i="54"/>
  <c r="AP56" i="54" s="1"/>
  <c r="AF56" i="54"/>
  <c r="AO56" i="54" s="1"/>
  <c r="AR60" i="53"/>
  <c r="Z62" i="89"/>
  <c r="AH57" i="90"/>
  <c r="AQ57" i="90" s="1"/>
  <c r="AN56" i="11"/>
  <c r="AI56" i="11"/>
  <c r="AR57" i="91"/>
  <c r="Z57" i="92"/>
  <c r="AH58" i="51"/>
  <c r="AQ58" i="51" s="1"/>
  <c r="AR58" i="88"/>
  <c r="AR57" i="82"/>
  <c r="Y59" i="42"/>
  <c r="X59" i="42"/>
  <c r="AN58" i="96"/>
  <c r="AI58" i="96"/>
  <c r="AR57" i="55"/>
  <c r="Y57" i="43"/>
  <c r="X57" i="43"/>
  <c r="AI59" i="86"/>
  <c r="AN59" i="86"/>
  <c r="Z58" i="48"/>
  <c r="Y61" i="98"/>
  <c r="X61" i="98"/>
  <c r="Z63" i="47"/>
  <c r="Z59" i="88"/>
  <c r="Z62" i="18"/>
  <c r="AR56" i="90"/>
  <c r="Y60" i="94"/>
  <c r="X60" i="94"/>
  <c r="Z57" i="52"/>
  <c r="Z58" i="55"/>
  <c r="AH59" i="83"/>
  <c r="AQ59" i="83" s="1"/>
  <c r="AI57" i="10" l="1"/>
  <c r="AF58" i="85"/>
  <c r="AO58" i="85" s="1"/>
  <c r="AE58" i="85"/>
  <c r="W59" i="85"/>
  <c r="AG58" i="85"/>
  <c r="AP58" i="85" s="1"/>
  <c r="X58" i="104"/>
  <c r="AH58" i="104" s="1"/>
  <c r="AQ58" i="104" s="1"/>
  <c r="AN57" i="10"/>
  <c r="W59" i="51"/>
  <c r="AG59" i="83"/>
  <c r="AP59" i="83" s="1"/>
  <c r="AG60" i="15"/>
  <c r="AP60" i="15" s="1"/>
  <c r="AG57" i="90"/>
  <c r="AP57" i="90" s="1"/>
  <c r="AI57" i="104"/>
  <c r="AE60" i="15"/>
  <c r="X58" i="10"/>
  <c r="W61" i="15"/>
  <c r="Y61" i="15" s="1"/>
  <c r="AE57" i="90"/>
  <c r="AN57" i="90" s="1"/>
  <c r="AF57" i="90"/>
  <c r="AO57" i="90" s="1"/>
  <c r="W58" i="50"/>
  <c r="Y58" i="50" s="1"/>
  <c r="AG58" i="82"/>
  <c r="AP58" i="82" s="1"/>
  <c r="W59" i="82"/>
  <c r="Y59" i="82" s="1"/>
  <c r="AI58" i="44"/>
  <c r="AR58" i="44" s="1"/>
  <c r="Y61" i="46"/>
  <c r="X61" i="46"/>
  <c r="AH61" i="46" s="1"/>
  <c r="AQ61" i="46" s="1"/>
  <c r="AI60" i="46"/>
  <c r="AR60" i="46" s="1"/>
  <c r="AN60" i="46"/>
  <c r="AG57" i="50"/>
  <c r="AP57" i="50" s="1"/>
  <c r="AF59" i="83"/>
  <c r="AO59" i="83" s="1"/>
  <c r="AN58" i="44"/>
  <c r="Z58" i="35"/>
  <c r="W59" i="35" s="1"/>
  <c r="AF57" i="50"/>
  <c r="AO57" i="50" s="1"/>
  <c r="W60" i="83"/>
  <c r="Z59" i="42"/>
  <c r="AG59" i="42" s="1"/>
  <c r="AP59" i="42" s="1"/>
  <c r="AE58" i="82"/>
  <c r="AN58" i="82" s="1"/>
  <c r="Z60" i="94"/>
  <c r="AF60" i="94" s="1"/>
  <c r="AO60" i="94" s="1"/>
  <c r="Z60" i="49"/>
  <c r="W61" i="49" s="1"/>
  <c r="Z59" i="44"/>
  <c r="AE58" i="48"/>
  <c r="AG58" i="48"/>
  <c r="AP58" i="48" s="1"/>
  <c r="AF58" i="48"/>
  <c r="AO58" i="48" s="1"/>
  <c r="W59" i="48"/>
  <c r="Y62" i="100"/>
  <c r="X62" i="100"/>
  <c r="AN55" i="99"/>
  <c r="AI55" i="99"/>
  <c r="AF56" i="95"/>
  <c r="AO56" i="95" s="1"/>
  <c r="AE56" i="95"/>
  <c r="W57" i="95"/>
  <c r="AG56" i="95"/>
  <c r="AP56" i="95" s="1"/>
  <c r="AR58" i="42"/>
  <c r="AR59" i="94"/>
  <c r="AE63" i="41"/>
  <c r="AF63" i="41"/>
  <c r="AO63" i="41" s="1"/>
  <c r="AG63" i="41"/>
  <c r="AP63" i="41" s="1"/>
  <c r="W64" i="41"/>
  <c r="AR60" i="105"/>
  <c r="AI60" i="15"/>
  <c r="AN60" i="15"/>
  <c r="W60" i="88"/>
  <c r="AG59" i="88"/>
  <c r="AP59" i="88" s="1"/>
  <c r="AE59" i="88"/>
  <c r="AF59" i="88"/>
  <c r="AO59" i="88" s="1"/>
  <c r="AF57" i="92"/>
  <c r="AO57" i="92" s="1"/>
  <c r="AE57" i="92"/>
  <c r="AG57" i="92"/>
  <c r="AP57" i="92" s="1"/>
  <c r="W58" i="92"/>
  <c r="AI56" i="54"/>
  <c r="AN56" i="54"/>
  <c r="W59" i="87"/>
  <c r="AG58" i="87"/>
  <c r="AP58" i="87" s="1"/>
  <c r="AF58" i="87"/>
  <c r="AO58" i="87" s="1"/>
  <c r="AE58" i="87"/>
  <c r="AN57" i="103"/>
  <c r="AI57" i="103"/>
  <c r="Z58" i="104"/>
  <c r="Y56" i="20"/>
  <c r="X56" i="20"/>
  <c r="AR58" i="16"/>
  <c r="AH58" i="10"/>
  <c r="AQ58" i="10" s="1"/>
  <c r="AF60" i="13"/>
  <c r="AO60" i="13" s="1"/>
  <c r="AE60" i="13"/>
  <c r="W61" i="13"/>
  <c r="AG60" i="13"/>
  <c r="AP60" i="13" s="1"/>
  <c r="AH58" i="93"/>
  <c r="AQ58" i="93" s="1"/>
  <c r="AE57" i="52"/>
  <c r="AF57" i="52"/>
  <c r="AO57" i="52" s="1"/>
  <c r="W58" i="52"/>
  <c r="AG57" i="52"/>
  <c r="AP57" i="52" s="1"/>
  <c r="AE59" i="42"/>
  <c r="W60" i="42"/>
  <c r="AF59" i="42"/>
  <c r="AO59" i="42" s="1"/>
  <c r="AR57" i="35"/>
  <c r="AF56" i="101"/>
  <c r="AO56" i="101" s="1"/>
  <c r="AE56" i="101"/>
  <c r="AG56" i="101"/>
  <c r="AP56" i="101" s="1"/>
  <c r="W57" i="101"/>
  <c r="AF58" i="35"/>
  <c r="AO58" i="35" s="1"/>
  <c r="AE58" i="35"/>
  <c r="AR58" i="84"/>
  <c r="AR57" i="10"/>
  <c r="AR59" i="86"/>
  <c r="AR58" i="96"/>
  <c r="AF62" i="89"/>
  <c r="AO62" i="89" s="1"/>
  <c r="AE62" i="89"/>
  <c r="W63" i="89"/>
  <c r="AG62" i="89"/>
  <c r="AP62" i="89" s="1"/>
  <c r="Y57" i="54"/>
  <c r="X57" i="54"/>
  <c r="W59" i="45"/>
  <c r="AE58" i="45"/>
  <c r="AF58" i="45"/>
  <c r="AO58" i="45" s="1"/>
  <c r="AG58" i="45"/>
  <c r="AP58" i="45" s="1"/>
  <c r="W59" i="32"/>
  <c r="AE58" i="32"/>
  <c r="AF58" i="32"/>
  <c r="AO58" i="32" s="1"/>
  <c r="AG58" i="32"/>
  <c r="AP58" i="32" s="1"/>
  <c r="Y60" i="83"/>
  <c r="X60" i="83"/>
  <c r="Z58" i="10"/>
  <c r="AH59" i="96"/>
  <c r="AQ59" i="96" s="1"/>
  <c r="Z58" i="93"/>
  <c r="AH59" i="44"/>
  <c r="AQ59" i="44" s="1"/>
  <c r="AH59" i="16"/>
  <c r="AQ59" i="16" s="1"/>
  <c r="Y58" i="90"/>
  <c r="X58" i="90"/>
  <c r="AF58" i="91"/>
  <c r="AO58" i="91" s="1"/>
  <c r="AE58" i="91"/>
  <c r="W59" i="91"/>
  <c r="AG58" i="91"/>
  <c r="AP58" i="91" s="1"/>
  <c r="AN58" i="51"/>
  <c r="AI58" i="51"/>
  <c r="AG62" i="18"/>
  <c r="AP62" i="18" s="1"/>
  <c r="AE62" i="18"/>
  <c r="W63" i="18"/>
  <c r="AF62" i="18"/>
  <c r="AO62" i="18" s="1"/>
  <c r="AR57" i="104"/>
  <c r="AH60" i="49"/>
  <c r="AQ60" i="49" s="1"/>
  <c r="AH60" i="94"/>
  <c r="AQ60" i="94" s="1"/>
  <c r="AH61" i="98"/>
  <c r="AQ61" i="98" s="1"/>
  <c r="AR57" i="93"/>
  <c r="AH59" i="84"/>
  <c r="AQ59" i="84" s="1"/>
  <c r="Y58" i="103"/>
  <c r="X58" i="103"/>
  <c r="AH60" i="86"/>
  <c r="AQ60" i="86" s="1"/>
  <c r="AN61" i="100"/>
  <c r="AI61" i="100"/>
  <c r="AH61" i="105"/>
  <c r="AQ61" i="105" s="1"/>
  <c r="W60" i="97"/>
  <c r="AG59" i="97"/>
  <c r="AP59" i="97" s="1"/>
  <c r="AE59" i="97"/>
  <c r="AF59" i="97"/>
  <c r="AO59" i="97" s="1"/>
  <c r="AI55" i="20"/>
  <c r="AN55" i="20"/>
  <c r="AN57" i="50"/>
  <c r="AI57" i="50"/>
  <c r="AN59" i="83"/>
  <c r="Y56" i="99"/>
  <c r="X56" i="99"/>
  <c r="AR56" i="43"/>
  <c r="Z59" i="96"/>
  <c r="AH57" i="11"/>
  <c r="AQ57" i="11" s="1"/>
  <c r="W60" i="44"/>
  <c r="AE59" i="44"/>
  <c r="AF59" i="44"/>
  <c r="AO59" i="44" s="1"/>
  <c r="AG59" i="44"/>
  <c r="AP59" i="44" s="1"/>
  <c r="AH58" i="102"/>
  <c r="AQ58" i="102" s="1"/>
  <c r="Z59" i="16"/>
  <c r="AE63" i="47"/>
  <c r="AF63" i="47"/>
  <c r="AO63" i="47" s="1"/>
  <c r="AG63" i="47"/>
  <c r="AP63" i="47" s="1"/>
  <c r="W64" i="47"/>
  <c r="AH57" i="43"/>
  <c r="AQ57" i="43" s="1"/>
  <c r="AR60" i="98"/>
  <c r="AE58" i="55"/>
  <c r="W59" i="55"/>
  <c r="AF58" i="55"/>
  <c r="AO58" i="55" s="1"/>
  <c r="AG58" i="55"/>
  <c r="AP58" i="55" s="1"/>
  <c r="Z61" i="98"/>
  <c r="Z57" i="43"/>
  <c r="AH59" i="42"/>
  <c r="AQ59" i="42" s="1"/>
  <c r="AR56" i="11"/>
  <c r="Z59" i="84"/>
  <c r="Z60" i="86"/>
  <c r="AR59" i="49"/>
  <c r="Z61" i="105"/>
  <c r="Y59" i="51"/>
  <c r="X59" i="51"/>
  <c r="AR57" i="102"/>
  <c r="AG61" i="53"/>
  <c r="AP61" i="53" s="1"/>
  <c r="W62" i="53"/>
  <c r="AE61" i="53"/>
  <c r="AF61" i="53"/>
  <c r="AO61" i="53" s="1"/>
  <c r="Z57" i="11"/>
  <c r="AH58" i="35"/>
  <c r="AQ58" i="35" s="1"/>
  <c r="Z58" i="102"/>
  <c r="Y59" i="85" l="1"/>
  <c r="X59" i="85"/>
  <c r="AH59" i="85" s="1"/>
  <c r="AQ59" i="85" s="1"/>
  <c r="Z59" i="85"/>
  <c r="AN58" i="85"/>
  <c r="AI58" i="85"/>
  <c r="AR58" i="85" s="1"/>
  <c r="AG58" i="35"/>
  <c r="AP58" i="35" s="1"/>
  <c r="AE60" i="49"/>
  <c r="X58" i="50"/>
  <c r="AG60" i="49"/>
  <c r="AP60" i="49" s="1"/>
  <c r="AI59" i="83"/>
  <c r="AR59" i="83" s="1"/>
  <c r="AI57" i="90"/>
  <c r="X61" i="15"/>
  <c r="Z61" i="15" s="1"/>
  <c r="X59" i="82"/>
  <c r="Z61" i="46"/>
  <c r="AE61" i="46" s="1"/>
  <c r="W61" i="94"/>
  <c r="Y61" i="94" s="1"/>
  <c r="AG60" i="94"/>
  <c r="AP60" i="94" s="1"/>
  <c r="AF60" i="49"/>
  <c r="AO60" i="49" s="1"/>
  <c r="AE60" i="94"/>
  <c r="AI58" i="82"/>
  <c r="AR58" i="82" s="1"/>
  <c r="Z58" i="50"/>
  <c r="AE58" i="50" s="1"/>
  <c r="AR57" i="103"/>
  <c r="Y64" i="41"/>
  <c r="X64" i="41"/>
  <c r="Y57" i="95"/>
  <c r="X57" i="95"/>
  <c r="AR55" i="20"/>
  <c r="AI58" i="35"/>
  <c r="AN58" i="35"/>
  <c r="AI56" i="101"/>
  <c r="AN56" i="101"/>
  <c r="Y60" i="42"/>
  <c r="X60" i="42"/>
  <c r="AI59" i="44"/>
  <c r="AN59" i="44"/>
  <c r="AR58" i="51"/>
  <c r="AH59" i="82"/>
  <c r="AQ59" i="82" s="1"/>
  <c r="AN58" i="45"/>
  <c r="AI58" i="45"/>
  <c r="Y63" i="89"/>
  <c r="X63" i="89"/>
  <c r="Y59" i="35"/>
  <c r="X59" i="35"/>
  <c r="AN59" i="42"/>
  <c r="AI59" i="42"/>
  <c r="Y61" i="13"/>
  <c r="X61" i="13"/>
  <c r="AR56" i="54"/>
  <c r="AN59" i="88"/>
  <c r="AI59" i="88"/>
  <c r="AN56" i="95"/>
  <c r="AI56" i="95"/>
  <c r="Y59" i="48"/>
  <c r="X59" i="48"/>
  <c r="Y61" i="49"/>
  <c r="X61" i="49"/>
  <c r="W62" i="105"/>
  <c r="AG61" i="105"/>
  <c r="AP61" i="105" s="1"/>
  <c r="AF61" i="105"/>
  <c r="AO61" i="105" s="1"/>
  <c r="AE61" i="105"/>
  <c r="W60" i="96"/>
  <c r="AG59" i="96"/>
  <c r="AP59" i="96" s="1"/>
  <c r="AF59" i="96"/>
  <c r="AO59" i="96" s="1"/>
  <c r="AE59" i="96"/>
  <c r="Y59" i="55"/>
  <c r="X59" i="55"/>
  <c r="Y64" i="47"/>
  <c r="X64" i="47"/>
  <c r="AE59" i="16"/>
  <c r="AF59" i="16"/>
  <c r="AO59" i="16" s="1"/>
  <c r="AG59" i="16"/>
  <c r="AP59" i="16" s="1"/>
  <c r="W60" i="16"/>
  <c r="Y60" i="44"/>
  <c r="X60" i="44"/>
  <c r="AN59" i="97"/>
  <c r="AI59" i="97"/>
  <c r="AR61" i="100"/>
  <c r="Y63" i="18"/>
  <c r="X63" i="18"/>
  <c r="Z59" i="82"/>
  <c r="AE58" i="10"/>
  <c r="W59" i="10"/>
  <c r="AG58" i="10"/>
  <c r="AP58" i="10" s="1"/>
  <c r="AF58" i="10"/>
  <c r="AO58" i="10" s="1"/>
  <c r="Y59" i="45"/>
  <c r="X59" i="45"/>
  <c r="AI62" i="89"/>
  <c r="AN62" i="89"/>
  <c r="AN60" i="13"/>
  <c r="AI60" i="13"/>
  <c r="AH56" i="20"/>
  <c r="AQ56" i="20" s="1"/>
  <c r="AN58" i="87"/>
  <c r="AI58" i="87"/>
  <c r="Y58" i="92"/>
  <c r="X58" i="92"/>
  <c r="AN60" i="49"/>
  <c r="W59" i="102"/>
  <c r="AG58" i="102"/>
  <c r="AP58" i="102" s="1"/>
  <c r="AF58" i="102"/>
  <c r="AO58" i="102" s="1"/>
  <c r="AE58" i="102"/>
  <c r="AF57" i="11"/>
  <c r="AO57" i="11" s="1"/>
  <c r="AE57" i="11"/>
  <c r="AG57" i="11"/>
  <c r="AP57" i="11" s="1"/>
  <c r="W58" i="11"/>
  <c r="AR57" i="50"/>
  <c r="AI62" i="18"/>
  <c r="AN62" i="18"/>
  <c r="AH60" i="83"/>
  <c r="AQ60" i="83" s="1"/>
  <c r="AH57" i="54"/>
  <c r="AQ57" i="54" s="1"/>
  <c r="AR60" i="15"/>
  <c r="AR55" i="99"/>
  <c r="AE57" i="43"/>
  <c r="AG57" i="43"/>
  <c r="AP57" i="43" s="1"/>
  <c r="W58" i="43"/>
  <c r="AF57" i="43"/>
  <c r="AO57" i="43" s="1"/>
  <c r="AH56" i="99"/>
  <c r="AQ56" i="99" s="1"/>
  <c r="Y60" i="97"/>
  <c r="X60" i="97"/>
  <c r="AH58" i="103"/>
  <c r="AQ58" i="103" s="1"/>
  <c r="Y59" i="91"/>
  <c r="X59" i="91"/>
  <c r="AH58" i="90"/>
  <c r="AQ58" i="90" s="1"/>
  <c r="Z60" i="83"/>
  <c r="Y59" i="32"/>
  <c r="X59" i="32"/>
  <c r="Z57" i="54"/>
  <c r="Y57" i="101"/>
  <c r="X57" i="101"/>
  <c r="Z56" i="20"/>
  <c r="AI57" i="92"/>
  <c r="AN57" i="92"/>
  <c r="AH61" i="15"/>
  <c r="AQ61" i="15" s="1"/>
  <c r="AH62" i="100"/>
  <c r="AQ62" i="100" s="1"/>
  <c r="AI58" i="48"/>
  <c r="AN58" i="48"/>
  <c r="Y62" i="53"/>
  <c r="X62" i="53"/>
  <c r="AI58" i="55"/>
  <c r="AN58" i="55"/>
  <c r="AI58" i="32"/>
  <c r="AN58" i="32"/>
  <c r="Y58" i="52"/>
  <c r="X58" i="52"/>
  <c r="Y60" i="88"/>
  <c r="X60" i="88"/>
  <c r="AN63" i="41"/>
  <c r="AI63" i="41"/>
  <c r="AH59" i="51"/>
  <c r="AQ59" i="51" s="1"/>
  <c r="AF60" i="86"/>
  <c r="AO60" i="86" s="1"/>
  <c r="W61" i="86"/>
  <c r="AE60" i="86"/>
  <c r="AG60" i="86"/>
  <c r="AP60" i="86" s="1"/>
  <c r="AI61" i="53"/>
  <c r="AN61" i="53"/>
  <c r="Z59" i="51"/>
  <c r="W60" i="84"/>
  <c r="AG59" i="84"/>
  <c r="AP59" i="84" s="1"/>
  <c r="AF59" i="84"/>
  <c r="AO59" i="84" s="1"/>
  <c r="AE59" i="84"/>
  <c r="AF61" i="98"/>
  <c r="AO61" i="98" s="1"/>
  <c r="AE61" i="98"/>
  <c r="W62" i="98"/>
  <c r="AG61" i="98"/>
  <c r="AP61" i="98" s="1"/>
  <c r="AI63" i="47"/>
  <c r="AN63" i="47"/>
  <c r="Z56" i="99"/>
  <c r="Z58" i="103"/>
  <c r="AR57" i="90"/>
  <c r="AN58" i="91"/>
  <c r="AI58" i="91"/>
  <c r="Z58" i="90"/>
  <c r="W59" i="93"/>
  <c r="AG58" i="93"/>
  <c r="AP58" i="93" s="1"/>
  <c r="AF58" i="93"/>
  <c r="AO58" i="93" s="1"/>
  <c r="AE58" i="93"/>
  <c r="AI57" i="52"/>
  <c r="AN57" i="52"/>
  <c r="AF58" i="104"/>
  <c r="AO58" i="104" s="1"/>
  <c r="AG58" i="104"/>
  <c r="AP58" i="104" s="1"/>
  <c r="AE58" i="104"/>
  <c r="W59" i="104"/>
  <c r="Y59" i="87"/>
  <c r="X59" i="87"/>
  <c r="AH58" i="50"/>
  <c r="AQ58" i="50" s="1"/>
  <c r="Z62" i="100"/>
  <c r="AG59" i="85" l="1"/>
  <c r="AP59" i="85" s="1"/>
  <c r="AF59" i="85"/>
  <c r="AO59" i="85" s="1"/>
  <c r="AE59" i="85"/>
  <c r="W60" i="85"/>
  <c r="X61" i="94"/>
  <c r="W62" i="46"/>
  <c r="Y62" i="46" s="1"/>
  <c r="AI60" i="94"/>
  <c r="AN60" i="94"/>
  <c r="Z59" i="91"/>
  <c r="AF61" i="46"/>
  <c r="AO61" i="46" s="1"/>
  <c r="AG61" i="46"/>
  <c r="AP61" i="46" s="1"/>
  <c r="Z59" i="45"/>
  <c r="W60" i="45" s="1"/>
  <c r="AF58" i="50"/>
  <c r="AO58" i="50" s="1"/>
  <c r="Z59" i="32"/>
  <c r="W60" i="32" s="1"/>
  <c r="Z59" i="35"/>
  <c r="W60" i="35" s="1"/>
  <c r="X62" i="46"/>
  <c r="AH62" i="46" s="1"/>
  <c r="AQ62" i="46" s="1"/>
  <c r="AN61" i="46"/>
  <c r="Z60" i="97"/>
  <c r="AF60" i="97" s="1"/>
  <c r="AO60" i="97" s="1"/>
  <c r="AI60" i="49"/>
  <c r="AR60" i="49" s="1"/>
  <c r="Z60" i="42"/>
  <c r="AG60" i="42" s="1"/>
  <c r="AP60" i="42" s="1"/>
  <c r="W59" i="50"/>
  <c r="X59" i="50" s="1"/>
  <c r="Z59" i="55"/>
  <c r="W60" i="55" s="1"/>
  <c r="AG58" i="50"/>
  <c r="AP58" i="50" s="1"/>
  <c r="Z60" i="88"/>
  <c r="AG60" i="88" s="1"/>
  <c r="AP60" i="88" s="1"/>
  <c r="Z61" i="13"/>
  <c r="AG61" i="13" s="1"/>
  <c r="AP61" i="13" s="1"/>
  <c r="Z63" i="89"/>
  <c r="AF63" i="89" s="1"/>
  <c r="AO63" i="89" s="1"/>
  <c r="Z63" i="18"/>
  <c r="AE63" i="18" s="1"/>
  <c r="Z59" i="87"/>
  <c r="W60" i="87" s="1"/>
  <c r="Z59" i="48"/>
  <c r="AG59" i="48" s="1"/>
  <c r="AP59" i="48" s="1"/>
  <c r="Z57" i="95"/>
  <c r="AF57" i="95" s="1"/>
  <c r="AO57" i="95" s="1"/>
  <c r="Z62" i="53"/>
  <c r="AF62" i="53" s="1"/>
  <c r="AO62" i="53" s="1"/>
  <c r="AE59" i="32"/>
  <c r="AN59" i="84"/>
  <c r="AI59" i="84"/>
  <c r="AH58" i="52"/>
  <c r="AQ58" i="52" s="1"/>
  <c r="AH57" i="101"/>
  <c r="AQ57" i="101" s="1"/>
  <c r="Y58" i="11"/>
  <c r="X58" i="11"/>
  <c r="AR62" i="89"/>
  <c r="Y59" i="10"/>
  <c r="X59" i="10"/>
  <c r="AH60" i="44"/>
  <c r="AQ60" i="44" s="1"/>
  <c r="AN59" i="16"/>
  <c r="AI59" i="16"/>
  <c r="AR59" i="42"/>
  <c r="AI57" i="43"/>
  <c r="AN57" i="43"/>
  <c r="AR59" i="88"/>
  <c r="AE62" i="100"/>
  <c r="W63" i="100"/>
  <c r="AG62" i="100"/>
  <c r="AP62" i="100" s="1"/>
  <c r="AF62" i="100"/>
  <c r="AO62" i="100" s="1"/>
  <c r="AR58" i="91"/>
  <c r="Y59" i="104"/>
  <c r="X59" i="104"/>
  <c r="AN58" i="93"/>
  <c r="AI58" i="93"/>
  <c r="AR63" i="47"/>
  <c r="AR63" i="41"/>
  <c r="AR58" i="48"/>
  <c r="Z57" i="101"/>
  <c r="AF60" i="83"/>
  <c r="AO60" i="83" s="1"/>
  <c r="AE60" i="83"/>
  <c r="AG60" i="83"/>
  <c r="AP60" i="83" s="1"/>
  <c r="W61" i="83"/>
  <c r="Y59" i="102"/>
  <c r="X59" i="102"/>
  <c r="AH59" i="45"/>
  <c r="AQ59" i="45" s="1"/>
  <c r="AN58" i="10"/>
  <c r="AI58" i="10"/>
  <c r="Z60" i="44"/>
  <c r="AH64" i="47"/>
  <c r="AQ64" i="47" s="1"/>
  <c r="AN59" i="96"/>
  <c r="AI59" i="96"/>
  <c r="AH61" i="49"/>
  <c r="AQ61" i="49" s="1"/>
  <c r="AR56" i="95"/>
  <c r="W59" i="90"/>
  <c r="AG58" i="90"/>
  <c r="AP58" i="90" s="1"/>
  <c r="AF58" i="90"/>
  <c r="AO58" i="90" s="1"/>
  <c r="AE58" i="90"/>
  <c r="AF59" i="55"/>
  <c r="AO59" i="55" s="1"/>
  <c r="AR61" i="53"/>
  <c r="AN58" i="104"/>
  <c r="AI58" i="104"/>
  <c r="AI60" i="86"/>
  <c r="AN60" i="86"/>
  <c r="Z58" i="52"/>
  <c r="AN57" i="11"/>
  <c r="AI57" i="11"/>
  <c r="AH61" i="94"/>
  <c r="AQ61" i="94" s="1"/>
  <c r="AH58" i="92"/>
  <c r="AQ58" i="92" s="1"/>
  <c r="AE59" i="45"/>
  <c r="W60" i="82"/>
  <c r="AG59" i="82"/>
  <c r="AP59" i="82" s="1"/>
  <c r="AE59" i="82"/>
  <c r="AF59" i="82"/>
  <c r="AO59" i="82" s="1"/>
  <c r="AR59" i="97"/>
  <c r="Y62" i="105"/>
  <c r="X62" i="105"/>
  <c r="Z61" i="49"/>
  <c r="AH59" i="35"/>
  <c r="AQ59" i="35" s="1"/>
  <c r="AR58" i="45"/>
  <c r="AR56" i="101"/>
  <c r="AH64" i="41"/>
  <c r="AQ64" i="41" s="1"/>
  <c r="W57" i="99"/>
  <c r="AG56" i="99"/>
  <c r="AP56" i="99" s="1"/>
  <c r="AF56" i="99"/>
  <c r="AO56" i="99" s="1"/>
  <c r="AE56" i="99"/>
  <c r="W60" i="91"/>
  <c r="AG59" i="91"/>
  <c r="AP59" i="91" s="1"/>
  <c r="AF59" i="91"/>
  <c r="AO59" i="91" s="1"/>
  <c r="AE59" i="91"/>
  <c r="W64" i="18"/>
  <c r="AG63" i="18"/>
  <c r="AP63" i="18" s="1"/>
  <c r="AH57" i="95"/>
  <c r="AQ57" i="95" s="1"/>
  <c r="AR57" i="52"/>
  <c r="AR58" i="55"/>
  <c r="W62" i="15"/>
  <c r="AF61" i="15"/>
  <c r="AO61" i="15" s="1"/>
  <c r="AE61" i="15"/>
  <c r="AG61" i="15"/>
  <c r="AP61" i="15" s="1"/>
  <c r="Y62" i="98"/>
  <c r="X62" i="98"/>
  <c r="Y60" i="84"/>
  <c r="X60" i="84"/>
  <c r="Y61" i="86"/>
  <c r="X61" i="86"/>
  <c r="AH60" i="88"/>
  <c r="AQ60" i="88" s="1"/>
  <c r="AH62" i="53"/>
  <c r="AQ62" i="53" s="1"/>
  <c r="W58" i="54"/>
  <c r="AE57" i="54"/>
  <c r="AF57" i="54"/>
  <c r="AO57" i="54" s="1"/>
  <c r="AG57" i="54"/>
  <c r="AP57" i="54" s="1"/>
  <c r="AH60" i="97"/>
  <c r="AQ60" i="97" s="1"/>
  <c r="Y58" i="43"/>
  <c r="X58" i="43"/>
  <c r="AR62" i="18"/>
  <c r="Z61" i="94"/>
  <c r="Z58" i="92"/>
  <c r="AR60" i="13"/>
  <c r="AH63" i="18"/>
  <c r="AQ63" i="18" s="1"/>
  <c r="Y60" i="16"/>
  <c r="X60" i="16"/>
  <c r="Z64" i="47"/>
  <c r="AH61" i="13"/>
  <c r="AQ61" i="13" s="1"/>
  <c r="AR59" i="44"/>
  <c r="AG59" i="87"/>
  <c r="AP59" i="87" s="1"/>
  <c r="AF59" i="87"/>
  <c r="AO59" i="87" s="1"/>
  <c r="AE59" i="87"/>
  <c r="AE56" i="20"/>
  <c r="W57" i="20"/>
  <c r="AF56" i="20"/>
  <c r="AO56" i="20" s="1"/>
  <c r="AG56" i="20"/>
  <c r="AP56" i="20" s="1"/>
  <c r="AR58" i="87"/>
  <c r="AN61" i="105"/>
  <c r="AI61" i="105"/>
  <c r="AH63" i="89"/>
  <c r="AQ63" i="89" s="1"/>
  <c r="AR60" i="94"/>
  <c r="AH59" i="87"/>
  <c r="AQ59" i="87" s="1"/>
  <c r="Y59" i="93"/>
  <c r="X59" i="93"/>
  <c r="AF58" i="103"/>
  <c r="AO58" i="103" s="1"/>
  <c r="AE58" i="103"/>
  <c r="W59" i="103"/>
  <c r="AG58" i="103"/>
  <c r="AP58" i="103" s="1"/>
  <c r="AN61" i="98"/>
  <c r="AI61" i="98"/>
  <c r="AE59" i="51"/>
  <c r="AF59" i="51"/>
  <c r="AO59" i="51" s="1"/>
  <c r="AG59" i="51"/>
  <c r="AP59" i="51" s="1"/>
  <c r="W60" i="51"/>
  <c r="AR58" i="32"/>
  <c r="AR57" i="92"/>
  <c r="AH59" i="32"/>
  <c r="AQ59" i="32" s="1"/>
  <c r="AH59" i="91"/>
  <c r="AQ59" i="91" s="1"/>
  <c r="AN58" i="102"/>
  <c r="AI58" i="102"/>
  <c r="AH59" i="55"/>
  <c r="AQ59" i="55" s="1"/>
  <c r="Y60" i="96"/>
  <c r="X60" i="96"/>
  <c r="AH59" i="48"/>
  <c r="AQ59" i="48" s="1"/>
  <c r="AG59" i="35"/>
  <c r="AP59" i="35" s="1"/>
  <c r="AH60" i="42"/>
  <c r="AQ60" i="42" s="1"/>
  <c r="AR58" i="35"/>
  <c r="AN58" i="50"/>
  <c r="Z64" i="41"/>
  <c r="AE60" i="88" l="1"/>
  <c r="Y60" i="85"/>
  <c r="X60" i="85"/>
  <c r="AN59" i="85"/>
  <c r="AI59" i="85"/>
  <c r="AR59" i="85" s="1"/>
  <c r="AI58" i="50"/>
  <c r="AF59" i="45"/>
  <c r="AO59" i="45" s="1"/>
  <c r="AF59" i="35"/>
  <c r="AO59" i="35" s="1"/>
  <c r="AE59" i="35"/>
  <c r="AE60" i="97"/>
  <c r="Y59" i="50"/>
  <c r="AF59" i="32"/>
  <c r="AO59" i="32" s="1"/>
  <c r="AI61" i="46"/>
  <c r="AR61" i="46" s="1"/>
  <c r="AG60" i="97"/>
  <c r="AP60" i="97" s="1"/>
  <c r="AG59" i="45"/>
  <c r="AP59" i="45" s="1"/>
  <c r="AE60" i="42"/>
  <c r="W61" i="97"/>
  <c r="AF63" i="18"/>
  <c r="AO63" i="18" s="1"/>
  <c r="AG59" i="32"/>
  <c r="AP59" i="32" s="1"/>
  <c r="Z60" i="96"/>
  <c r="W61" i="96" s="1"/>
  <c r="AE59" i="48"/>
  <c r="AN59" i="48" s="1"/>
  <c r="W61" i="88"/>
  <c r="Y61" i="88" s="1"/>
  <c r="AF60" i="42"/>
  <c r="AO60" i="42" s="1"/>
  <c r="Z62" i="46"/>
  <c r="W64" i="89"/>
  <c r="Y64" i="89" s="1"/>
  <c r="W63" i="53"/>
  <c r="Y63" i="53" s="1"/>
  <c r="W61" i="42"/>
  <c r="X61" i="42" s="1"/>
  <c r="AF61" i="13"/>
  <c r="AO61" i="13" s="1"/>
  <c r="AE62" i="53"/>
  <c r="AN62" i="53" s="1"/>
  <c r="AE59" i="55"/>
  <c r="W58" i="95"/>
  <c r="Y58" i="95" s="1"/>
  <c r="AG59" i="55"/>
  <c r="AP59" i="55" s="1"/>
  <c r="AF59" i="48"/>
  <c r="AO59" i="48" s="1"/>
  <c r="AF60" i="88"/>
  <c r="AO60" i="88" s="1"/>
  <c r="AE61" i="13"/>
  <c r="AG57" i="95"/>
  <c r="AP57" i="95" s="1"/>
  <c r="AG63" i="89"/>
  <c r="AP63" i="89" s="1"/>
  <c r="W62" i="13"/>
  <c r="Y62" i="13" s="1"/>
  <c r="Z62" i="105"/>
  <c r="W63" i="105" s="1"/>
  <c r="W60" i="48"/>
  <c r="AG62" i="53"/>
  <c r="AP62" i="53" s="1"/>
  <c r="AE57" i="95"/>
  <c r="AN57" i="95" s="1"/>
  <c r="AE63" i="89"/>
  <c r="AN63" i="89" s="1"/>
  <c r="Z59" i="10"/>
  <c r="AG59" i="10" s="1"/>
  <c r="AP59" i="10" s="1"/>
  <c r="Z60" i="16"/>
  <c r="AG60" i="16" s="1"/>
  <c r="AP60" i="16" s="1"/>
  <c r="Z58" i="43"/>
  <c r="W59" i="43" s="1"/>
  <c r="AN58" i="103"/>
  <c r="AI58" i="103"/>
  <c r="AH62" i="98"/>
  <c r="AQ62" i="98" s="1"/>
  <c r="Y57" i="99"/>
  <c r="X57" i="99"/>
  <c r="AN58" i="90"/>
  <c r="AI58" i="90"/>
  <c r="Y61" i="97"/>
  <c r="X61" i="97"/>
  <c r="AE60" i="44"/>
  <c r="AF60" i="44"/>
  <c r="AO60" i="44" s="1"/>
  <c r="W61" i="44"/>
  <c r="AG60" i="44"/>
  <c r="AP60" i="44" s="1"/>
  <c r="AR61" i="98"/>
  <c r="AI57" i="54"/>
  <c r="AN57" i="54"/>
  <c r="Y60" i="91"/>
  <c r="X60" i="91"/>
  <c r="AR58" i="104"/>
  <c r="Y60" i="55"/>
  <c r="X60" i="55"/>
  <c r="AR58" i="10"/>
  <c r="AR58" i="93"/>
  <c r="AI60" i="42"/>
  <c r="AN60" i="42"/>
  <c r="AN60" i="88"/>
  <c r="AI60" i="88"/>
  <c r="Y62" i="15"/>
  <c r="X62" i="15"/>
  <c r="AH58" i="11"/>
  <c r="AQ58" i="11" s="1"/>
  <c r="AN61" i="13"/>
  <c r="AN59" i="51"/>
  <c r="AI59" i="51"/>
  <c r="AR60" i="86"/>
  <c r="AF57" i="101"/>
  <c r="AO57" i="101" s="1"/>
  <c r="AE57" i="101"/>
  <c r="AG57" i="101"/>
  <c r="AP57" i="101" s="1"/>
  <c r="W58" i="101"/>
  <c r="AR59" i="16"/>
  <c r="AH59" i="93"/>
  <c r="AQ59" i="93" s="1"/>
  <c r="Y60" i="87"/>
  <c r="X60" i="87"/>
  <c r="Z60" i="87" s="1"/>
  <c r="AI59" i="35"/>
  <c r="AN59" i="35"/>
  <c r="AH60" i="96"/>
  <c r="AQ60" i="96" s="1"/>
  <c r="Z59" i="93"/>
  <c r="AR61" i="105"/>
  <c r="Y57" i="20"/>
  <c r="X57" i="20"/>
  <c r="AG64" i="47"/>
  <c r="AP64" i="47" s="1"/>
  <c r="AE64" i="47"/>
  <c r="W65" i="47"/>
  <c r="AF64" i="47"/>
  <c r="AO64" i="47" s="1"/>
  <c r="AH58" i="43"/>
  <c r="AQ58" i="43" s="1"/>
  <c r="Y58" i="54"/>
  <c r="X58" i="54"/>
  <c r="AH60" i="84"/>
  <c r="AQ60" i="84" s="1"/>
  <c r="Y64" i="18"/>
  <c r="X64" i="18"/>
  <c r="AN56" i="99"/>
  <c r="AI56" i="99"/>
  <c r="AG61" i="49"/>
  <c r="AP61" i="49" s="1"/>
  <c r="W62" i="49"/>
  <c r="AE61" i="49"/>
  <c r="AF61" i="49"/>
  <c r="AO61" i="49" s="1"/>
  <c r="Y60" i="45"/>
  <c r="X60" i="45"/>
  <c r="AR57" i="11"/>
  <c r="Y59" i="90"/>
  <c r="X59" i="90"/>
  <c r="Y61" i="83"/>
  <c r="X61" i="83"/>
  <c r="AR59" i="84"/>
  <c r="Y60" i="48"/>
  <c r="X60" i="48"/>
  <c r="Y60" i="32"/>
  <c r="X60" i="32"/>
  <c r="AR58" i="50"/>
  <c r="W62" i="94"/>
  <c r="AG61" i="94"/>
  <c r="AP61" i="94" s="1"/>
  <c r="AF61" i="94"/>
  <c r="AO61" i="94" s="1"/>
  <c r="AE61" i="94"/>
  <c r="AH59" i="102"/>
  <c r="AQ59" i="102" s="1"/>
  <c r="Z62" i="98"/>
  <c r="Y60" i="51"/>
  <c r="X60" i="51"/>
  <c r="AN56" i="20"/>
  <c r="AI56" i="20"/>
  <c r="AH60" i="16"/>
  <c r="AQ60" i="16" s="1"/>
  <c r="Z60" i="84"/>
  <c r="AI61" i="15"/>
  <c r="AN61" i="15"/>
  <c r="AN63" i="18"/>
  <c r="AI63" i="18"/>
  <c r="AH62" i="105"/>
  <c r="AQ62" i="105" s="1"/>
  <c r="AN59" i="82"/>
  <c r="AI59" i="82"/>
  <c r="AN59" i="45"/>
  <c r="AH59" i="50"/>
  <c r="AQ59" i="50" s="1"/>
  <c r="AH59" i="104"/>
  <c r="AQ59" i="104" s="1"/>
  <c r="AR57" i="43"/>
  <c r="AI63" i="89"/>
  <c r="AH61" i="86"/>
  <c r="AQ61" i="86" s="1"/>
  <c r="Y60" i="82"/>
  <c r="X60" i="82"/>
  <c r="AN62" i="100"/>
  <c r="AI62" i="100"/>
  <c r="Z61" i="86"/>
  <c r="Z59" i="102"/>
  <c r="Z58" i="11"/>
  <c r="AN60" i="97"/>
  <c r="AI60" i="97"/>
  <c r="Y60" i="35"/>
  <c r="X60" i="35"/>
  <c r="AR58" i="102"/>
  <c r="AG64" i="41"/>
  <c r="AP64" i="41" s="1"/>
  <c r="AE64" i="41"/>
  <c r="W65" i="41"/>
  <c r="AF64" i="41"/>
  <c r="AO64" i="41" s="1"/>
  <c r="Y59" i="103"/>
  <c r="X59" i="103"/>
  <c r="AN59" i="87"/>
  <c r="AI59" i="87"/>
  <c r="AF58" i="92"/>
  <c r="AO58" i="92" s="1"/>
  <c r="AG58" i="92"/>
  <c r="AP58" i="92" s="1"/>
  <c r="AE58" i="92"/>
  <c r="W59" i="92"/>
  <c r="AN59" i="91"/>
  <c r="AI59" i="91"/>
  <c r="AE58" i="52"/>
  <c r="AG58" i="52"/>
  <c r="AP58" i="52" s="1"/>
  <c r="AF58" i="52"/>
  <c r="AO58" i="52" s="1"/>
  <c r="W59" i="52"/>
  <c r="AN59" i="55"/>
  <c r="Z59" i="50"/>
  <c r="AR59" i="96"/>
  <c r="AI60" i="83"/>
  <c r="AN60" i="83"/>
  <c r="Z59" i="104"/>
  <c r="Y63" i="100"/>
  <c r="X63" i="100"/>
  <c r="AH59" i="10"/>
  <c r="AQ59" i="10" s="1"/>
  <c r="AI59" i="32"/>
  <c r="AN59" i="32"/>
  <c r="AI62" i="53" l="1"/>
  <c r="AF62" i="105"/>
  <c r="AO62" i="105" s="1"/>
  <c r="AI59" i="45"/>
  <c r="X62" i="13"/>
  <c r="AF60" i="96"/>
  <c r="AO60" i="96" s="1"/>
  <c r="Z60" i="85"/>
  <c r="AH60" i="85"/>
  <c r="AQ60" i="85" s="1"/>
  <c r="AG60" i="96"/>
  <c r="AP60" i="96" s="1"/>
  <c r="AE60" i="96"/>
  <c r="X64" i="89"/>
  <c r="Z64" i="89" s="1"/>
  <c r="X61" i="88"/>
  <c r="AI61" i="13"/>
  <c r="AI57" i="95"/>
  <c r="AI59" i="55"/>
  <c r="AR59" i="55" s="1"/>
  <c r="AE59" i="10"/>
  <c r="AE62" i="105"/>
  <c r="Y61" i="42"/>
  <c r="Z61" i="42" s="1"/>
  <c r="X63" i="53"/>
  <c r="Z63" i="53" s="1"/>
  <c r="AF60" i="16"/>
  <c r="AO60" i="16" s="1"/>
  <c r="W61" i="16"/>
  <c r="Y61" i="16" s="1"/>
  <c r="AF59" i="10"/>
  <c r="AO59" i="10" s="1"/>
  <c r="X58" i="95"/>
  <c r="AE60" i="16"/>
  <c r="AI60" i="16" s="1"/>
  <c r="AE62" i="46"/>
  <c r="AF62" i="46"/>
  <c r="AO62" i="46" s="1"/>
  <c r="W63" i="46"/>
  <c r="AG62" i="46"/>
  <c r="AP62" i="46" s="1"/>
  <c r="W60" i="10"/>
  <c r="X60" i="10" s="1"/>
  <c r="AG58" i="43"/>
  <c r="AP58" i="43" s="1"/>
  <c r="AI59" i="48"/>
  <c r="AR59" i="48" s="1"/>
  <c r="AF58" i="43"/>
  <c r="AO58" i="43" s="1"/>
  <c r="Z60" i="91"/>
  <c r="AG60" i="91" s="1"/>
  <c r="AP60" i="91" s="1"/>
  <c r="AG62" i="105"/>
  <c r="AP62" i="105" s="1"/>
  <c r="Z64" i="18"/>
  <c r="AG64" i="18" s="1"/>
  <c r="AP64" i="18" s="1"/>
  <c r="Z60" i="32"/>
  <c r="AG60" i="32" s="1"/>
  <c r="AP60" i="32" s="1"/>
  <c r="Z60" i="35"/>
  <c r="AF60" i="35" s="1"/>
  <c r="AO60" i="35" s="1"/>
  <c r="Z60" i="82"/>
  <c r="AF60" i="82" s="1"/>
  <c r="AO60" i="82" s="1"/>
  <c r="Z62" i="13"/>
  <c r="AG62" i="13" s="1"/>
  <c r="AP62" i="13" s="1"/>
  <c r="AE58" i="43"/>
  <c r="Z60" i="51"/>
  <c r="W61" i="51" s="1"/>
  <c r="Z61" i="83"/>
  <c r="AE61" i="83" s="1"/>
  <c r="AR62" i="100"/>
  <c r="W60" i="93"/>
  <c r="AG59" i="93"/>
  <c r="AP59" i="93" s="1"/>
  <c r="AF59" i="93"/>
  <c r="AO59" i="93" s="1"/>
  <c r="AE59" i="93"/>
  <c r="AR60" i="88"/>
  <c r="AR63" i="18"/>
  <c r="AH60" i="48"/>
  <c r="AQ60" i="48" s="1"/>
  <c r="Y62" i="49"/>
  <c r="X62" i="49"/>
  <c r="AH57" i="20"/>
  <c r="AQ57" i="20" s="1"/>
  <c r="AH62" i="15"/>
  <c r="AQ62" i="15" s="1"/>
  <c r="AR57" i="54"/>
  <c r="AH58" i="95"/>
  <c r="AQ58" i="95" s="1"/>
  <c r="AN60" i="44"/>
  <c r="AI60" i="44"/>
  <c r="AH57" i="99"/>
  <c r="AQ57" i="99" s="1"/>
  <c r="Y63" i="105"/>
  <c r="X63" i="105"/>
  <c r="AE59" i="50"/>
  <c r="AF59" i="50"/>
  <c r="AO59" i="50" s="1"/>
  <c r="AG59" i="50"/>
  <c r="AP59" i="50" s="1"/>
  <c r="W60" i="50"/>
  <c r="AR58" i="103"/>
  <c r="AR59" i="91"/>
  <c r="AR60" i="83"/>
  <c r="AI64" i="41"/>
  <c r="AN64" i="41"/>
  <c r="Y60" i="10"/>
  <c r="AH60" i="82"/>
  <c r="AQ60" i="82" s="1"/>
  <c r="AR56" i="20"/>
  <c r="AF62" i="98"/>
  <c r="AO62" i="98" s="1"/>
  <c r="AE62" i="98"/>
  <c r="W63" i="98"/>
  <c r="AG62" i="98"/>
  <c r="AP62" i="98" s="1"/>
  <c r="Y62" i="94"/>
  <c r="X62" i="94"/>
  <c r="AH62" i="13"/>
  <c r="AQ62" i="13" s="1"/>
  <c r="Z60" i="48"/>
  <c r="AH60" i="45"/>
  <c r="AQ60" i="45" s="1"/>
  <c r="Z62" i="15"/>
  <c r="Z58" i="95"/>
  <c r="AH61" i="97"/>
  <c r="AQ61" i="97" s="1"/>
  <c r="Z57" i="99"/>
  <c r="AF59" i="104"/>
  <c r="AO59" i="104" s="1"/>
  <c r="AE59" i="104"/>
  <c r="AG59" i="104"/>
  <c r="AP59" i="104" s="1"/>
  <c r="W60" i="104"/>
  <c r="W59" i="11"/>
  <c r="AG58" i="11"/>
  <c r="AP58" i="11" s="1"/>
  <c r="AF58" i="11"/>
  <c r="AO58" i="11" s="1"/>
  <c r="AE58" i="11"/>
  <c r="AI61" i="49"/>
  <c r="AN61" i="49"/>
  <c r="AH59" i="90"/>
  <c r="AQ59" i="90" s="1"/>
  <c r="AR56" i="99"/>
  <c r="Z57" i="20"/>
  <c r="Y58" i="101"/>
  <c r="X58" i="101"/>
  <c r="AR59" i="51"/>
  <c r="AH64" i="89"/>
  <c r="AQ64" i="89" s="1"/>
  <c r="AR60" i="42"/>
  <c r="AH60" i="91"/>
  <c r="AQ60" i="91" s="1"/>
  <c r="Z61" i="97"/>
  <c r="AN58" i="43"/>
  <c r="AI58" i="52"/>
  <c r="AN58" i="52"/>
  <c r="AH61" i="83"/>
  <c r="AQ61" i="83" s="1"/>
  <c r="Y59" i="43"/>
  <c r="X59" i="43"/>
  <c r="AR59" i="87"/>
  <c r="AH60" i="35"/>
  <c r="AQ60" i="35" s="1"/>
  <c r="AH63" i="100"/>
  <c r="AQ63" i="100" s="1"/>
  <c r="Y59" i="52"/>
  <c r="X59" i="52"/>
  <c r="AH59" i="103"/>
  <c r="AQ59" i="103" s="1"/>
  <c r="AE60" i="82"/>
  <c r="AN58" i="92"/>
  <c r="AI58" i="92"/>
  <c r="AR61" i="15"/>
  <c r="AH60" i="51"/>
  <c r="AQ60" i="51" s="1"/>
  <c r="Z59" i="90"/>
  <c r="Z60" i="45"/>
  <c r="AH58" i="54"/>
  <c r="AQ58" i="54" s="1"/>
  <c r="Y65" i="47"/>
  <c r="X65" i="47"/>
  <c r="AR59" i="35"/>
  <c r="AF64" i="89"/>
  <c r="AO64" i="89" s="1"/>
  <c r="AE64" i="89"/>
  <c r="AG64" i="89"/>
  <c r="AP64" i="89" s="1"/>
  <c r="W65" i="89"/>
  <c r="AH60" i="55"/>
  <c r="AQ60" i="55" s="1"/>
  <c r="AH61" i="88"/>
  <c r="AQ61" i="88" s="1"/>
  <c r="AN62" i="105"/>
  <c r="AN60" i="96"/>
  <c r="AR57" i="95"/>
  <c r="W61" i="87"/>
  <c r="AG60" i="87"/>
  <c r="AP60" i="87" s="1"/>
  <c r="AF60" i="87"/>
  <c r="AO60" i="87" s="1"/>
  <c r="AE60" i="87"/>
  <c r="Y65" i="41"/>
  <c r="X65" i="41"/>
  <c r="AR59" i="32"/>
  <c r="Y59" i="92"/>
  <c r="X59" i="92"/>
  <c r="AR59" i="45"/>
  <c r="AH61" i="42"/>
  <c r="AQ61" i="42" s="1"/>
  <c r="Z63" i="100"/>
  <c r="Z59" i="103"/>
  <c r="AR60" i="97"/>
  <c r="W60" i="102"/>
  <c r="AG59" i="102"/>
  <c r="AP59" i="102" s="1"/>
  <c r="AF59" i="102"/>
  <c r="AO59" i="102" s="1"/>
  <c r="AE59" i="102"/>
  <c r="AR63" i="89"/>
  <c r="AF61" i="86"/>
  <c r="AO61" i="86" s="1"/>
  <c r="AE61" i="86"/>
  <c r="W62" i="86"/>
  <c r="AG61" i="86"/>
  <c r="AP61" i="86" s="1"/>
  <c r="AI59" i="10"/>
  <c r="AN59" i="10"/>
  <c r="AR59" i="82"/>
  <c r="W61" i="84"/>
  <c r="AG60" i="84"/>
  <c r="AP60" i="84" s="1"/>
  <c r="AE60" i="84"/>
  <c r="AF60" i="84"/>
  <c r="AO60" i="84" s="1"/>
  <c r="AN61" i="94"/>
  <c r="AI61" i="94"/>
  <c r="AH60" i="32"/>
  <c r="AQ60" i="32" s="1"/>
  <c r="AH64" i="18"/>
  <c r="AQ64" i="18" s="1"/>
  <c r="Z58" i="54"/>
  <c r="AI64" i="47"/>
  <c r="AN64" i="47"/>
  <c r="AH60" i="87"/>
  <c r="AQ60" i="87" s="1"/>
  <c r="AI57" i="101"/>
  <c r="AN57" i="101"/>
  <c r="AR61" i="13"/>
  <c r="AR62" i="53"/>
  <c r="Z60" i="55"/>
  <c r="Z61" i="88"/>
  <c r="Y61" i="44"/>
  <c r="X61" i="44"/>
  <c r="AR58" i="90"/>
  <c r="Y61" i="96"/>
  <c r="X61" i="96"/>
  <c r="AG60" i="85" l="1"/>
  <c r="AP60" i="85" s="1"/>
  <c r="AF60" i="85"/>
  <c r="AO60" i="85" s="1"/>
  <c r="W61" i="85"/>
  <c r="AE60" i="85"/>
  <c r="AN60" i="16"/>
  <c r="AI60" i="96"/>
  <c r="AI62" i="105"/>
  <c r="AE60" i="51"/>
  <c r="X61" i="16"/>
  <c r="AF62" i="13"/>
  <c r="AO62" i="13" s="1"/>
  <c r="AI58" i="43"/>
  <c r="AE62" i="13"/>
  <c r="AI62" i="13" s="1"/>
  <c r="AG60" i="82"/>
  <c r="AP60" i="82" s="1"/>
  <c r="W61" i="91"/>
  <c r="W61" i="82"/>
  <c r="X61" i="82" s="1"/>
  <c r="W63" i="13"/>
  <c r="Y63" i="13" s="1"/>
  <c r="AF60" i="51"/>
  <c r="AO60" i="51" s="1"/>
  <c r="AH63" i="53"/>
  <c r="AQ63" i="53" s="1"/>
  <c r="W61" i="35"/>
  <c r="AI62" i="46"/>
  <c r="AR62" i="46" s="1"/>
  <c r="AN62" i="46"/>
  <c r="Z65" i="47"/>
  <c r="AG65" i="47" s="1"/>
  <c r="AP65" i="47" s="1"/>
  <c r="AG60" i="35"/>
  <c r="AP60" i="35" s="1"/>
  <c r="AE60" i="35"/>
  <c r="AN60" i="35" s="1"/>
  <c r="X63" i="46"/>
  <c r="AH63" i="46" s="1"/>
  <c r="AQ63" i="46" s="1"/>
  <c r="Y63" i="46"/>
  <c r="Z63" i="46"/>
  <c r="AE60" i="91"/>
  <c r="AG60" i="51"/>
  <c r="AP60" i="51" s="1"/>
  <c r="AF61" i="83"/>
  <c r="AO61" i="83" s="1"/>
  <c r="AF60" i="32"/>
  <c r="AO60" i="32" s="1"/>
  <c r="AF64" i="18"/>
  <c r="AO64" i="18" s="1"/>
  <c r="W61" i="32"/>
  <c r="X61" i="32" s="1"/>
  <c r="Z59" i="43"/>
  <c r="AE59" i="43" s="1"/>
  <c r="AF60" i="91"/>
  <c r="AO60" i="91" s="1"/>
  <c r="AG61" i="83"/>
  <c r="AP61" i="83" s="1"/>
  <c r="W65" i="18"/>
  <c r="W62" i="83"/>
  <c r="AE64" i="18"/>
  <c r="AN64" i="18" s="1"/>
  <c r="AE60" i="32"/>
  <c r="AN60" i="32" s="1"/>
  <c r="Z65" i="41"/>
  <c r="W66" i="41" s="1"/>
  <c r="Z59" i="52"/>
  <c r="AF59" i="52" s="1"/>
  <c r="AO59" i="52" s="1"/>
  <c r="Z63" i="105"/>
  <c r="W64" i="105" s="1"/>
  <c r="Z61" i="16"/>
  <c r="AF61" i="16" s="1"/>
  <c r="AO61" i="16" s="1"/>
  <c r="W62" i="16"/>
  <c r="Y60" i="102"/>
  <c r="X60" i="102"/>
  <c r="AN60" i="51"/>
  <c r="AF63" i="105"/>
  <c r="AO63" i="105" s="1"/>
  <c r="AE63" i="105"/>
  <c r="Y61" i="35"/>
  <c r="X61" i="35"/>
  <c r="AR59" i="10"/>
  <c r="AN59" i="93"/>
  <c r="AI59" i="93"/>
  <c r="Y61" i="82"/>
  <c r="W62" i="97"/>
  <c r="AG61" i="97"/>
  <c r="AP61" i="97" s="1"/>
  <c r="AF61" i="97"/>
  <c r="AO61" i="97" s="1"/>
  <c r="AE61" i="97"/>
  <c r="AH58" i="101"/>
  <c r="AQ58" i="101" s="1"/>
  <c r="AE63" i="53"/>
  <c r="AF63" i="53"/>
  <c r="AO63" i="53" s="1"/>
  <c r="AG63" i="53"/>
  <c r="AP63" i="53" s="1"/>
  <c r="W64" i="53"/>
  <c r="Y59" i="11"/>
  <c r="X59" i="11"/>
  <c r="Y63" i="98"/>
  <c r="X63" i="98"/>
  <c r="AH62" i="49"/>
  <c r="AQ62" i="49" s="1"/>
  <c r="Y62" i="83"/>
  <c r="X62" i="83"/>
  <c r="AI64" i="89"/>
  <c r="AN64" i="89"/>
  <c r="AR58" i="43"/>
  <c r="AE60" i="48"/>
  <c r="AF60" i="48"/>
  <c r="AO60" i="48" s="1"/>
  <c r="AG60" i="48"/>
  <c r="AP60" i="48" s="1"/>
  <c r="W61" i="48"/>
  <c r="AR64" i="41"/>
  <c r="Y65" i="18"/>
  <c r="X65" i="18"/>
  <c r="AG58" i="54"/>
  <c r="AP58" i="54" s="1"/>
  <c r="AE58" i="54"/>
  <c r="AF58" i="54"/>
  <c r="AO58" i="54" s="1"/>
  <c r="W59" i="54"/>
  <c r="Y61" i="87"/>
  <c r="X61" i="87"/>
  <c r="Y61" i="84"/>
  <c r="X61" i="84"/>
  <c r="Y62" i="86"/>
  <c r="X62" i="86"/>
  <c r="AN59" i="102"/>
  <c r="AI59" i="102"/>
  <c r="AH59" i="92"/>
  <c r="AQ59" i="92" s="1"/>
  <c r="Z58" i="101"/>
  <c r="Y60" i="104"/>
  <c r="X60" i="104"/>
  <c r="AF58" i="95"/>
  <c r="AO58" i="95" s="1"/>
  <c r="AE58" i="95"/>
  <c r="AG58" i="95"/>
  <c r="AP58" i="95" s="1"/>
  <c r="W59" i="95"/>
  <c r="AN62" i="98"/>
  <c r="AI62" i="98"/>
  <c r="AH60" i="10"/>
  <c r="AQ60" i="10" s="1"/>
  <c r="Y61" i="51"/>
  <c r="X61" i="51"/>
  <c r="Z62" i="49"/>
  <c r="AN61" i="83"/>
  <c r="AI61" i="83"/>
  <c r="AN60" i="82"/>
  <c r="AI60" i="82"/>
  <c r="W62" i="88"/>
  <c r="AG61" i="88"/>
  <c r="AP61" i="88" s="1"/>
  <c r="AF61" i="88"/>
  <c r="AO61" i="88" s="1"/>
  <c r="AE61" i="88"/>
  <c r="AR57" i="101"/>
  <c r="AH65" i="41"/>
  <c r="AQ65" i="41" s="1"/>
  <c r="AH61" i="96"/>
  <c r="AQ61" i="96" s="1"/>
  <c r="AE60" i="45"/>
  <c r="AF60" i="45"/>
  <c r="AO60" i="45" s="1"/>
  <c r="AG60" i="45"/>
  <c r="AP60" i="45" s="1"/>
  <c r="W61" i="45"/>
  <c r="AR58" i="92"/>
  <c r="AR61" i="49"/>
  <c r="W58" i="99"/>
  <c r="AG57" i="99"/>
  <c r="AP57" i="99" s="1"/>
  <c r="AF57" i="99"/>
  <c r="AO57" i="99" s="1"/>
  <c r="AE57" i="99"/>
  <c r="W63" i="15"/>
  <c r="AF62" i="15"/>
  <c r="AO62" i="15" s="1"/>
  <c r="AG62" i="15"/>
  <c r="AP62" i="15" s="1"/>
  <c r="AE62" i="15"/>
  <c r="AH62" i="94"/>
  <c r="AQ62" i="94" s="1"/>
  <c r="Z60" i="10"/>
  <c r="AI59" i="50"/>
  <c r="AN59" i="50"/>
  <c r="AR60" i="44"/>
  <c r="Y60" i="93"/>
  <c r="X60" i="93"/>
  <c r="AR60" i="16"/>
  <c r="AE61" i="42"/>
  <c r="W62" i="42"/>
  <c r="AF61" i="42"/>
  <c r="AO61" i="42" s="1"/>
  <c r="AG61" i="42"/>
  <c r="AP61" i="42" s="1"/>
  <c r="Y61" i="91"/>
  <c r="X61" i="91"/>
  <c r="AH59" i="52"/>
  <c r="AQ59" i="52" s="1"/>
  <c r="AI60" i="32"/>
  <c r="AR64" i="47"/>
  <c r="AN60" i="84"/>
  <c r="AI60" i="84"/>
  <c r="AR62" i="105"/>
  <c r="AH61" i="16"/>
  <c r="AQ61" i="16" s="1"/>
  <c r="Y60" i="50"/>
  <c r="X60" i="50"/>
  <c r="AE60" i="55"/>
  <c r="W61" i="55"/>
  <c r="AF60" i="55"/>
  <c r="AO60" i="55" s="1"/>
  <c r="AG60" i="55"/>
  <c r="AP60" i="55" s="1"/>
  <c r="W60" i="103"/>
  <c r="AE59" i="103"/>
  <c r="AG59" i="103"/>
  <c r="AP59" i="103" s="1"/>
  <c r="AF59" i="103"/>
  <c r="AO59" i="103" s="1"/>
  <c r="Z61" i="96"/>
  <c r="AH61" i="44"/>
  <c r="AQ61" i="44" s="1"/>
  <c r="AR61" i="94"/>
  <c r="AN61" i="86"/>
  <c r="AI61" i="86"/>
  <c r="AF63" i="100"/>
  <c r="AO63" i="100" s="1"/>
  <c r="W64" i="100"/>
  <c r="AE63" i="100"/>
  <c r="AG63" i="100"/>
  <c r="AP63" i="100" s="1"/>
  <c r="Z59" i="92"/>
  <c r="Z61" i="44"/>
  <c r="AN60" i="87"/>
  <c r="AI60" i="87"/>
  <c r="AR60" i="96"/>
  <c r="Y65" i="89"/>
  <c r="X65" i="89"/>
  <c r="AH65" i="47"/>
  <c r="AQ65" i="47" s="1"/>
  <c r="W60" i="90"/>
  <c r="AG59" i="90"/>
  <c r="AP59" i="90" s="1"/>
  <c r="AF59" i="90"/>
  <c r="AO59" i="90" s="1"/>
  <c r="AE59" i="90"/>
  <c r="AH59" i="43"/>
  <c r="AQ59" i="43" s="1"/>
  <c r="AR58" i="52"/>
  <c r="AG57" i="20"/>
  <c r="AP57" i="20" s="1"/>
  <c r="AF57" i="20"/>
  <c r="AO57" i="20" s="1"/>
  <c r="AE57" i="20"/>
  <c r="W58" i="20"/>
  <c r="AN58" i="11"/>
  <c r="AI58" i="11"/>
  <c r="AI59" i="104"/>
  <c r="AN59" i="104"/>
  <c r="Z62" i="94"/>
  <c r="AH63" i="105"/>
  <c r="AQ63" i="105" s="1"/>
  <c r="AI60" i="85" l="1"/>
  <c r="AR60" i="85" s="1"/>
  <c r="AN60" i="85"/>
  <c r="Y61" i="85"/>
  <c r="X61" i="85"/>
  <c r="AH61" i="85" s="1"/>
  <c r="AQ61" i="85" s="1"/>
  <c r="Z61" i="85"/>
  <c r="W60" i="52"/>
  <c r="AE59" i="52"/>
  <c r="AI60" i="91"/>
  <c r="AI64" i="18"/>
  <c r="Y61" i="32"/>
  <c r="AF65" i="47"/>
  <c r="AO65" i="47" s="1"/>
  <c r="AN62" i="13"/>
  <c r="W66" i="47"/>
  <c r="X63" i="13"/>
  <c r="AG59" i="52"/>
  <c r="AP59" i="52" s="1"/>
  <c r="AE65" i="47"/>
  <c r="AI60" i="35"/>
  <c r="AN60" i="91"/>
  <c r="AG59" i="43"/>
  <c r="AP59" i="43" s="1"/>
  <c r="AE65" i="41"/>
  <c r="AN65" i="41" s="1"/>
  <c r="AG65" i="41"/>
  <c r="AP65" i="41" s="1"/>
  <c r="AI60" i="51"/>
  <c r="AR60" i="51" s="1"/>
  <c r="Z61" i="35"/>
  <c r="AF61" i="35" s="1"/>
  <c r="AO61" i="35" s="1"/>
  <c r="W60" i="43"/>
  <c r="AG63" i="105"/>
  <c r="AP63" i="105" s="1"/>
  <c r="AF59" i="43"/>
  <c r="AO59" i="43" s="1"/>
  <c r="AG63" i="46"/>
  <c r="AP63" i="46" s="1"/>
  <c r="AE63" i="46"/>
  <c r="AF63" i="46"/>
  <c r="AO63" i="46" s="1"/>
  <c r="W64" i="46"/>
  <c r="AF65" i="41"/>
  <c r="AO65" i="41" s="1"/>
  <c r="Z60" i="50"/>
  <c r="AE60" i="50" s="1"/>
  <c r="AE61" i="16"/>
  <c r="AG61" i="16"/>
  <c r="AP61" i="16" s="1"/>
  <c r="Z62" i="86"/>
  <c r="AF62" i="86" s="1"/>
  <c r="AO62" i="86" s="1"/>
  <c r="Z59" i="11"/>
  <c r="AF59" i="11" s="1"/>
  <c r="AO59" i="11" s="1"/>
  <c r="Z60" i="93"/>
  <c r="AF60" i="93" s="1"/>
  <c r="AO60" i="93" s="1"/>
  <c r="Z61" i="87"/>
  <c r="W62" i="87" s="1"/>
  <c r="AH61" i="32"/>
  <c r="AQ61" i="32" s="1"/>
  <c r="AE60" i="10"/>
  <c r="W61" i="10"/>
  <c r="AG60" i="10"/>
  <c r="AP60" i="10" s="1"/>
  <c r="AF60" i="10"/>
  <c r="AO60" i="10" s="1"/>
  <c r="W63" i="49"/>
  <c r="AE62" i="49"/>
  <c r="AF62" i="49"/>
  <c r="AO62" i="49" s="1"/>
  <c r="AG62" i="49"/>
  <c r="AP62" i="49" s="1"/>
  <c r="AN61" i="97"/>
  <c r="AI61" i="97"/>
  <c r="AG61" i="35"/>
  <c r="AP61" i="35" s="1"/>
  <c r="AG61" i="44"/>
  <c r="AP61" i="44" s="1"/>
  <c r="AE61" i="44"/>
  <c r="AF61" i="44"/>
  <c r="AO61" i="44" s="1"/>
  <c r="W62" i="44"/>
  <c r="AN57" i="99"/>
  <c r="AI57" i="99"/>
  <c r="AH63" i="13"/>
  <c r="AQ63" i="13" s="1"/>
  <c r="AF58" i="101"/>
  <c r="AO58" i="101" s="1"/>
  <c r="W59" i="101"/>
  <c r="AE58" i="101"/>
  <c r="AG58" i="101"/>
  <c r="AP58" i="101" s="1"/>
  <c r="AH65" i="18"/>
  <c r="AQ65" i="18" s="1"/>
  <c r="AR64" i="89"/>
  <c r="AR59" i="93"/>
  <c r="AN59" i="43"/>
  <c r="AN59" i="90"/>
  <c r="AI59" i="90"/>
  <c r="Y63" i="15"/>
  <c r="X63" i="15"/>
  <c r="AH61" i="87"/>
  <c r="AQ61" i="87" s="1"/>
  <c r="AN63" i="53"/>
  <c r="AI63" i="53"/>
  <c r="AR60" i="91"/>
  <c r="AR61" i="86"/>
  <c r="AR58" i="11"/>
  <c r="AF59" i="92"/>
  <c r="AO59" i="92" s="1"/>
  <c r="AE59" i="92"/>
  <c r="AG59" i="92"/>
  <c r="AP59" i="92" s="1"/>
  <c r="W60" i="92"/>
  <c r="Y61" i="55"/>
  <c r="X61" i="55"/>
  <c r="AR62" i="13"/>
  <c r="AN60" i="45"/>
  <c r="AI60" i="45"/>
  <c r="Z63" i="13"/>
  <c r="Y66" i="47"/>
  <c r="X66" i="47"/>
  <c r="AI58" i="95"/>
  <c r="AN58" i="95"/>
  <c r="Z65" i="18"/>
  <c r="AN63" i="105"/>
  <c r="AI63" i="105"/>
  <c r="AH60" i="102"/>
  <c r="AQ60" i="102" s="1"/>
  <c r="AI59" i="52"/>
  <c r="AN59" i="52"/>
  <c r="Y59" i="95"/>
  <c r="X59" i="95"/>
  <c r="Z61" i="32"/>
  <c r="W62" i="96"/>
  <c r="AG61" i="96"/>
  <c r="AP61" i="96" s="1"/>
  <c r="AF61" i="96"/>
  <c r="AO61" i="96" s="1"/>
  <c r="AE61" i="96"/>
  <c r="AH60" i="93"/>
  <c r="AQ60" i="93" s="1"/>
  <c r="Y60" i="90"/>
  <c r="X60" i="90"/>
  <c r="AI60" i="55"/>
  <c r="AN60" i="55"/>
  <c r="Y62" i="42"/>
  <c r="X62" i="42"/>
  <c r="AI62" i="15"/>
  <c r="AN62" i="15"/>
  <c r="AN61" i="88"/>
  <c r="AI61" i="88"/>
  <c r="AI65" i="47"/>
  <c r="AN65" i="47"/>
  <c r="AH61" i="84"/>
  <c r="AQ61" i="84" s="1"/>
  <c r="Y59" i="54"/>
  <c r="X59" i="54"/>
  <c r="AI60" i="48"/>
  <c r="AN60" i="48"/>
  <c r="AR64" i="18"/>
  <c r="AH63" i="98"/>
  <c r="AQ63" i="98" s="1"/>
  <c r="Y64" i="53"/>
  <c r="X64" i="53"/>
  <c r="Y62" i="97"/>
  <c r="X62" i="97"/>
  <c r="Z60" i="102"/>
  <c r="Y62" i="88"/>
  <c r="X62" i="88"/>
  <c r="AH62" i="86"/>
  <c r="AQ62" i="86" s="1"/>
  <c r="AH59" i="11"/>
  <c r="AQ59" i="11" s="1"/>
  <c r="AR59" i="104"/>
  <c r="AR59" i="50"/>
  <c r="AH65" i="89"/>
  <c r="AQ65" i="89" s="1"/>
  <c r="AN63" i="100"/>
  <c r="AI63" i="100"/>
  <c r="AN59" i="103"/>
  <c r="AI59" i="103"/>
  <c r="AH60" i="50"/>
  <c r="AQ60" i="50" s="1"/>
  <c r="AR60" i="32"/>
  <c r="AH61" i="91"/>
  <c r="AQ61" i="91" s="1"/>
  <c r="AI61" i="42"/>
  <c r="AN61" i="42"/>
  <c r="Y58" i="99"/>
  <c r="X58" i="99"/>
  <c r="AR60" i="82"/>
  <c r="AR61" i="83"/>
  <c r="AH61" i="51"/>
  <c r="AQ61" i="51" s="1"/>
  <c r="AR62" i="98"/>
  <c r="AH60" i="104"/>
  <c r="AQ60" i="104" s="1"/>
  <c r="AR59" i="102"/>
  <c r="Z61" i="84"/>
  <c r="AH62" i="83"/>
  <c r="AQ62" i="83" s="1"/>
  <c r="Z63" i="98"/>
  <c r="AH61" i="82"/>
  <c r="AQ61" i="82" s="1"/>
  <c r="Y60" i="43"/>
  <c r="X60" i="43"/>
  <c r="Y66" i="41"/>
  <c r="X66" i="41"/>
  <c r="Y62" i="16"/>
  <c r="X62" i="16"/>
  <c r="AG60" i="50"/>
  <c r="AP60" i="50" s="1"/>
  <c r="Y61" i="48"/>
  <c r="X61" i="48"/>
  <c r="AR60" i="35"/>
  <c r="Y58" i="20"/>
  <c r="X58" i="20"/>
  <c r="W63" i="94"/>
  <c r="AE62" i="94"/>
  <c r="AG62" i="94"/>
  <c r="AP62" i="94" s="1"/>
  <c r="AF62" i="94"/>
  <c r="AO62" i="94" s="1"/>
  <c r="AI57" i="20"/>
  <c r="AN57" i="20"/>
  <c r="Z65" i="89"/>
  <c r="AR60" i="87"/>
  <c r="Y64" i="100"/>
  <c r="X64" i="100"/>
  <c r="Y60" i="103"/>
  <c r="X60" i="103"/>
  <c r="AR60" i="84"/>
  <c r="Z61" i="91"/>
  <c r="Y61" i="45"/>
  <c r="X61" i="45"/>
  <c r="Z61" i="51"/>
  <c r="Z60" i="104"/>
  <c r="AI58" i="54"/>
  <c r="AN58" i="54"/>
  <c r="Z62" i="83"/>
  <c r="Z61" i="82"/>
  <c r="AH61" i="35"/>
  <c r="AQ61" i="35" s="1"/>
  <c r="Y64" i="105"/>
  <c r="X64" i="105"/>
  <c r="Y60" i="52"/>
  <c r="X60" i="52"/>
  <c r="AN61" i="16"/>
  <c r="AI61" i="16"/>
  <c r="AE61" i="85" l="1"/>
  <c r="W62" i="85"/>
  <c r="AG61" i="85"/>
  <c r="AP61" i="85" s="1"/>
  <c r="AF61" i="85"/>
  <c r="AO61" i="85" s="1"/>
  <c r="AE61" i="35"/>
  <c r="W62" i="35"/>
  <c r="AI59" i="43"/>
  <c r="AF61" i="87"/>
  <c r="AO61" i="87" s="1"/>
  <c r="AE61" i="87"/>
  <c r="Z58" i="99"/>
  <c r="AG58" i="99" s="1"/>
  <c r="AP58" i="99" s="1"/>
  <c r="AG62" i="86"/>
  <c r="AP62" i="86" s="1"/>
  <c r="AG60" i="93"/>
  <c r="AP60" i="93" s="1"/>
  <c r="AI65" i="41"/>
  <c r="W61" i="50"/>
  <c r="X61" i="50" s="1"/>
  <c r="AG61" i="87"/>
  <c r="AP61" i="87" s="1"/>
  <c r="Y64" i="46"/>
  <c r="X64" i="46"/>
  <c r="AF60" i="50"/>
  <c r="AO60" i="50" s="1"/>
  <c r="AG59" i="11"/>
  <c r="AP59" i="11" s="1"/>
  <c r="W61" i="93"/>
  <c r="Y61" i="93" s="1"/>
  <c r="Z62" i="42"/>
  <c r="AG62" i="42" s="1"/>
  <c r="AP62" i="42" s="1"/>
  <c r="Z59" i="95"/>
  <c r="AF59" i="95" s="1"/>
  <c r="AO59" i="95" s="1"/>
  <c r="AE60" i="93"/>
  <c r="W60" i="11"/>
  <c r="AI63" i="46"/>
  <c r="AR63" i="46" s="1"/>
  <c r="AN63" i="46"/>
  <c r="AE59" i="11"/>
  <c r="W63" i="86"/>
  <c r="X63" i="86" s="1"/>
  <c r="AE62" i="86"/>
  <c r="AN62" i="86" s="1"/>
  <c r="Z59" i="54"/>
  <c r="Z61" i="55"/>
  <c r="AE61" i="55" s="1"/>
  <c r="Z63" i="15"/>
  <c r="AE63" i="15" s="1"/>
  <c r="Z61" i="45"/>
  <c r="W62" i="45" s="1"/>
  <c r="Z61" i="48"/>
  <c r="AF61" i="48" s="1"/>
  <c r="AO61" i="48" s="1"/>
  <c r="Z62" i="97"/>
  <c r="AF62" i="97" s="1"/>
  <c r="AO62" i="97" s="1"/>
  <c r="W59" i="99"/>
  <c r="AE58" i="99"/>
  <c r="AG59" i="95"/>
  <c r="AP59" i="95" s="1"/>
  <c r="W62" i="91"/>
  <c r="AG61" i="91"/>
  <c r="AP61" i="91" s="1"/>
  <c r="AF61" i="91"/>
  <c r="AO61" i="91" s="1"/>
  <c r="AE61" i="91"/>
  <c r="AH58" i="20"/>
  <c r="AQ58" i="20" s="1"/>
  <c r="W63" i="97"/>
  <c r="AR61" i="88"/>
  <c r="AH64" i="100"/>
  <c r="AQ64" i="100" s="1"/>
  <c r="AH62" i="16"/>
  <c r="AQ62" i="16" s="1"/>
  <c r="AF62" i="83"/>
  <c r="AO62" i="83" s="1"/>
  <c r="AE62" i="83"/>
  <c r="AG62" i="83"/>
  <c r="AP62" i="83" s="1"/>
  <c r="W63" i="83"/>
  <c r="AH62" i="88"/>
  <c r="AQ62" i="88" s="1"/>
  <c r="AH66" i="47"/>
  <c r="AQ66" i="47" s="1"/>
  <c r="Y61" i="10"/>
  <c r="X61" i="10"/>
  <c r="Z62" i="88"/>
  <c r="AH64" i="53"/>
  <c r="AQ64" i="53" s="1"/>
  <c r="AR60" i="55"/>
  <c r="Y62" i="96"/>
  <c r="X62" i="96"/>
  <c r="AR59" i="52"/>
  <c r="Y60" i="92"/>
  <c r="X60" i="92"/>
  <c r="AN58" i="101"/>
  <c r="AI58" i="101"/>
  <c r="AN60" i="10"/>
  <c r="AI60" i="10"/>
  <c r="AN61" i="87"/>
  <c r="W62" i="82"/>
  <c r="AG61" i="82"/>
  <c r="AP61" i="82" s="1"/>
  <c r="AF61" i="82"/>
  <c r="AO61" i="82" s="1"/>
  <c r="AE61" i="82"/>
  <c r="AH60" i="43"/>
  <c r="AQ60" i="43" s="1"/>
  <c r="AI62" i="86"/>
  <c r="Z64" i="100"/>
  <c r="Z58" i="20"/>
  <c r="Z60" i="43"/>
  <c r="AR57" i="99"/>
  <c r="AR61" i="42"/>
  <c r="AR65" i="41"/>
  <c r="AR58" i="54"/>
  <c r="AH60" i="103"/>
  <c r="AQ60" i="103" s="1"/>
  <c r="Y61" i="50"/>
  <c r="AH66" i="41"/>
  <c r="AQ66" i="41" s="1"/>
  <c r="W62" i="84"/>
  <c r="AG61" i="84"/>
  <c r="AP61" i="84" s="1"/>
  <c r="AF61" i="84"/>
  <c r="AO61" i="84" s="1"/>
  <c r="AE61" i="84"/>
  <c r="AR59" i="103"/>
  <c r="AR62" i="15"/>
  <c r="AH60" i="90"/>
  <c r="AQ60" i="90" s="1"/>
  <c r="W62" i="32"/>
  <c r="AE61" i="32"/>
  <c r="AG61" i="32"/>
  <c r="AP61" i="32" s="1"/>
  <c r="AF61" i="32"/>
  <c r="AO61" i="32" s="1"/>
  <c r="AG65" i="18"/>
  <c r="AP65" i="18" s="1"/>
  <c r="AE65" i="18"/>
  <c r="W66" i="18"/>
  <c r="AF65" i="18"/>
  <c r="AO65" i="18" s="1"/>
  <c r="Z66" i="47"/>
  <c r="Y59" i="101"/>
  <c r="X59" i="101"/>
  <c r="Y62" i="44"/>
  <c r="X62" i="44"/>
  <c r="AI61" i="35"/>
  <c r="AN61" i="35"/>
  <c r="AI62" i="49"/>
  <c r="AN62" i="49"/>
  <c r="Y60" i="11"/>
  <c r="X60" i="11"/>
  <c r="AH61" i="45"/>
  <c r="AQ61" i="45" s="1"/>
  <c r="AF63" i="98"/>
  <c r="AO63" i="98" s="1"/>
  <c r="AG63" i="98"/>
  <c r="AP63" i="98" s="1"/>
  <c r="AE63" i="98"/>
  <c r="W64" i="98"/>
  <c r="AR63" i="53"/>
  <c r="AN60" i="93"/>
  <c r="AI60" i="93"/>
  <c r="AH64" i="105"/>
  <c r="AQ64" i="105" s="1"/>
  <c r="AR57" i="20"/>
  <c r="Z62" i="16"/>
  <c r="AR63" i="105"/>
  <c r="AR59" i="90"/>
  <c r="AF60" i="104"/>
  <c r="AO60" i="104" s="1"/>
  <c r="AG60" i="104"/>
  <c r="AP60" i="104" s="1"/>
  <c r="AE60" i="104"/>
  <c r="W61" i="104"/>
  <c r="Z60" i="103"/>
  <c r="AN62" i="94"/>
  <c r="AI62" i="94"/>
  <c r="AH58" i="99"/>
  <c r="AQ58" i="99" s="1"/>
  <c r="W61" i="102"/>
  <c r="AG60" i="102"/>
  <c r="AP60" i="102" s="1"/>
  <c r="AF60" i="102"/>
  <c r="AO60" i="102" s="1"/>
  <c r="AE60" i="102"/>
  <c r="Z64" i="53"/>
  <c r="AR60" i="48"/>
  <c r="AH62" i="42"/>
  <c r="AQ62" i="42" s="1"/>
  <c r="Z60" i="90"/>
  <c r="AH59" i="95"/>
  <c r="AQ59" i="95" s="1"/>
  <c r="W64" i="13"/>
  <c r="AF63" i="13"/>
  <c r="AO63" i="13" s="1"/>
  <c r="AG63" i="13"/>
  <c r="AP63" i="13" s="1"/>
  <c r="AE63" i="13"/>
  <c r="AI59" i="92"/>
  <c r="AN59" i="92"/>
  <c r="AH63" i="15"/>
  <c r="AQ63" i="15" s="1"/>
  <c r="AR59" i="43"/>
  <c r="Y62" i="35"/>
  <c r="X62" i="35"/>
  <c r="Y63" i="49"/>
  <c r="X63" i="49"/>
  <c r="AI59" i="11"/>
  <c r="AN59" i="11"/>
  <c r="AR61" i="16"/>
  <c r="AE59" i="54"/>
  <c r="AF59" i="54"/>
  <c r="AO59" i="54" s="1"/>
  <c r="AG59" i="54"/>
  <c r="AP59" i="54" s="1"/>
  <c r="W60" i="54"/>
  <c r="Z64" i="105"/>
  <c r="AH60" i="52"/>
  <c r="AQ60" i="52" s="1"/>
  <c r="Z60" i="52"/>
  <c r="AE61" i="51"/>
  <c r="AG61" i="51"/>
  <c r="AP61" i="51" s="1"/>
  <c r="W62" i="51"/>
  <c r="AF61" i="51"/>
  <c r="AO61" i="51" s="1"/>
  <c r="AF65" i="89"/>
  <c r="AO65" i="89" s="1"/>
  <c r="AG65" i="89"/>
  <c r="AP65" i="89" s="1"/>
  <c r="AE65" i="89"/>
  <c r="W66" i="89"/>
  <c r="Y63" i="94"/>
  <c r="X63" i="94"/>
  <c r="AH61" i="48"/>
  <c r="AQ61" i="48" s="1"/>
  <c r="AN60" i="50"/>
  <c r="AI60" i="50"/>
  <c r="Z66" i="41"/>
  <c r="AR63" i="100"/>
  <c r="AH62" i="97"/>
  <c r="AQ62" i="97" s="1"/>
  <c r="AH59" i="54"/>
  <c r="AQ59" i="54" s="1"/>
  <c r="AR65" i="47"/>
  <c r="AN61" i="96"/>
  <c r="AI61" i="96"/>
  <c r="AR58" i="95"/>
  <c r="AR60" i="45"/>
  <c r="AH61" i="55"/>
  <c r="AQ61" i="55" s="1"/>
  <c r="AN61" i="44"/>
  <c r="AI61" i="44"/>
  <c r="AR61" i="97"/>
  <c r="Y62" i="87"/>
  <c r="X62" i="87"/>
  <c r="AF58" i="99" l="1"/>
  <c r="AO58" i="99" s="1"/>
  <c r="X62" i="85"/>
  <c r="Y62" i="85"/>
  <c r="AI61" i="85"/>
  <c r="AR61" i="85" s="1"/>
  <c r="AN61" i="85"/>
  <c r="AI61" i="87"/>
  <c r="X61" i="93"/>
  <c r="AH61" i="93" s="1"/>
  <c r="AQ61" i="93" s="1"/>
  <c r="W63" i="42"/>
  <c r="AF63" i="15"/>
  <c r="AO63" i="15" s="1"/>
  <c r="AF62" i="42"/>
  <c r="AO62" i="42" s="1"/>
  <c r="W64" i="15"/>
  <c r="AE62" i="42"/>
  <c r="AF61" i="45"/>
  <c r="AO61" i="45" s="1"/>
  <c r="Z60" i="11"/>
  <c r="AG60" i="11" s="1"/>
  <c r="AP60" i="11" s="1"/>
  <c r="Y63" i="86"/>
  <c r="Z63" i="86" s="1"/>
  <c r="W60" i="95"/>
  <c r="AH64" i="46"/>
  <c r="AQ64" i="46" s="1"/>
  <c r="Z64" i="46"/>
  <c r="AE59" i="95"/>
  <c r="AI59" i="95" s="1"/>
  <c r="W62" i="48"/>
  <c r="AG61" i="45"/>
  <c r="AP61" i="45" s="1"/>
  <c r="AG61" i="48"/>
  <c r="AP61" i="48" s="1"/>
  <c r="AE61" i="45"/>
  <c r="Z62" i="35"/>
  <c r="W63" i="35" s="1"/>
  <c r="AE61" i="48"/>
  <c r="AG61" i="55"/>
  <c r="AP61" i="55" s="1"/>
  <c r="W62" i="55"/>
  <c r="Y62" i="55" s="1"/>
  <c r="AG62" i="97"/>
  <c r="AP62" i="97" s="1"/>
  <c r="AG63" i="15"/>
  <c r="AP63" i="15" s="1"/>
  <c r="AF61" i="55"/>
  <c r="AO61" i="55" s="1"/>
  <c r="AE62" i="97"/>
  <c r="AN62" i="97" s="1"/>
  <c r="Z61" i="50"/>
  <c r="AG61" i="50" s="1"/>
  <c r="AP61" i="50" s="1"/>
  <c r="Z61" i="93"/>
  <c r="AE61" i="93" s="1"/>
  <c r="Z61" i="10"/>
  <c r="AE61" i="10" s="1"/>
  <c r="AH63" i="86"/>
  <c r="AQ63" i="86" s="1"/>
  <c r="AH62" i="44"/>
  <c r="AQ62" i="44" s="1"/>
  <c r="Y66" i="89"/>
  <c r="X66" i="89"/>
  <c r="AH63" i="49"/>
  <c r="AQ63" i="49" s="1"/>
  <c r="AG60" i="103"/>
  <c r="AP60" i="103" s="1"/>
  <c r="AF60" i="103"/>
  <c r="AO60" i="103" s="1"/>
  <c r="W61" i="103"/>
  <c r="AE60" i="103"/>
  <c r="Z62" i="44"/>
  <c r="AR62" i="86"/>
  <c r="Y62" i="82"/>
  <c r="X62" i="82"/>
  <c r="AH62" i="96"/>
  <c r="AQ62" i="96" s="1"/>
  <c r="AN63" i="15"/>
  <c r="Y64" i="15"/>
  <c r="X64" i="15"/>
  <c r="AI65" i="89"/>
  <c r="AN65" i="89"/>
  <c r="AN61" i="51"/>
  <c r="AI61" i="51"/>
  <c r="AI59" i="54"/>
  <c r="AN59" i="54"/>
  <c r="Z63" i="49"/>
  <c r="Y64" i="13"/>
  <c r="X64" i="13"/>
  <c r="Y61" i="102"/>
  <c r="X61" i="102"/>
  <c r="AR60" i="93"/>
  <c r="AN61" i="55"/>
  <c r="AH60" i="11"/>
  <c r="AQ60" i="11" s="1"/>
  <c r="AR61" i="87"/>
  <c r="AH60" i="92"/>
  <c r="AQ60" i="92" s="1"/>
  <c r="Z62" i="96"/>
  <c r="Y63" i="42"/>
  <c r="X63" i="42"/>
  <c r="AN61" i="84"/>
  <c r="AI61" i="84"/>
  <c r="AH62" i="87"/>
  <c r="AQ62" i="87" s="1"/>
  <c r="AE60" i="52"/>
  <c r="W61" i="52"/>
  <c r="AF60" i="52"/>
  <c r="AO60" i="52" s="1"/>
  <c r="AG60" i="52"/>
  <c r="AP60" i="52" s="1"/>
  <c r="Y61" i="104"/>
  <c r="X61" i="104"/>
  <c r="X62" i="55"/>
  <c r="Y62" i="48"/>
  <c r="X62" i="48"/>
  <c r="AR62" i="49"/>
  <c r="AE66" i="47"/>
  <c r="AG66" i="47"/>
  <c r="AP66" i="47" s="1"/>
  <c r="AF66" i="47"/>
  <c r="AO66" i="47" s="1"/>
  <c r="W67" i="47"/>
  <c r="Y62" i="84"/>
  <c r="X62" i="84"/>
  <c r="AE60" i="43"/>
  <c r="W61" i="43"/>
  <c r="AF60" i="43"/>
  <c r="AO60" i="43" s="1"/>
  <c r="AG60" i="43"/>
  <c r="AP60" i="43" s="1"/>
  <c r="Z60" i="92"/>
  <c r="Y63" i="97"/>
  <c r="X63" i="97"/>
  <c r="Y62" i="91"/>
  <c r="X62" i="91"/>
  <c r="Y59" i="99"/>
  <c r="X59" i="99"/>
  <c r="AR59" i="11"/>
  <c r="AI65" i="18"/>
  <c r="AN65" i="18"/>
  <c r="AN58" i="99"/>
  <c r="AI58" i="99"/>
  <c r="AR61" i="44"/>
  <c r="Z62" i="87"/>
  <c r="AR59" i="92"/>
  <c r="W65" i="53"/>
  <c r="AE64" i="53"/>
  <c r="AF64" i="53"/>
  <c r="AO64" i="53" s="1"/>
  <c r="AG64" i="53"/>
  <c r="AP64" i="53" s="1"/>
  <c r="AI60" i="104"/>
  <c r="AN60" i="104"/>
  <c r="Y64" i="98"/>
  <c r="X64" i="98"/>
  <c r="AH59" i="101"/>
  <c r="AQ59" i="101" s="1"/>
  <c r="AI61" i="32"/>
  <c r="AN61" i="32"/>
  <c r="AE58" i="20"/>
  <c r="AF58" i="20"/>
  <c r="AO58" i="20" s="1"/>
  <c r="W59" i="20"/>
  <c r="AG58" i="20"/>
  <c r="AP58" i="20" s="1"/>
  <c r="AN61" i="82"/>
  <c r="AI61" i="82"/>
  <c r="AR60" i="10"/>
  <c r="Y63" i="83"/>
  <c r="X63" i="83"/>
  <c r="Y60" i="95"/>
  <c r="X60" i="95"/>
  <c r="AN61" i="45"/>
  <c r="AI61" i="45"/>
  <c r="AR60" i="50"/>
  <c r="Y62" i="51"/>
  <c r="X62" i="51"/>
  <c r="W62" i="93"/>
  <c r="AF61" i="93"/>
  <c r="AO61" i="93" s="1"/>
  <c r="AH61" i="50"/>
  <c r="AQ61" i="50" s="1"/>
  <c r="AR58" i="101"/>
  <c r="AH61" i="10"/>
  <c r="AQ61" i="10" s="1"/>
  <c r="AI62" i="83"/>
  <c r="AN62" i="83"/>
  <c r="AN61" i="91"/>
  <c r="AI61" i="91"/>
  <c r="AR61" i="96"/>
  <c r="AH63" i="94"/>
  <c r="AQ63" i="94" s="1"/>
  <c r="W65" i="105"/>
  <c r="AG64" i="105"/>
  <c r="AP64" i="105" s="1"/>
  <c r="AF64" i="105"/>
  <c r="AO64" i="105" s="1"/>
  <c r="AE64" i="105"/>
  <c r="AH62" i="35"/>
  <c r="AQ62" i="35" s="1"/>
  <c r="W67" i="41"/>
  <c r="AE66" i="41"/>
  <c r="AG66" i="41"/>
  <c r="AP66" i="41" s="1"/>
  <c r="AF66" i="41"/>
  <c r="AO66" i="41" s="1"/>
  <c r="Z63" i="94"/>
  <c r="Y60" i="54"/>
  <c r="X60" i="54"/>
  <c r="AN63" i="13"/>
  <c r="AI63" i="13"/>
  <c r="W61" i="90"/>
  <c r="AE60" i="90"/>
  <c r="AG60" i="90"/>
  <c r="AP60" i="90" s="1"/>
  <c r="AF60" i="90"/>
  <c r="AO60" i="90" s="1"/>
  <c r="AN60" i="102"/>
  <c r="AI60" i="102"/>
  <c r="AR62" i="94"/>
  <c r="W63" i="16"/>
  <c r="AE62" i="16"/>
  <c r="AF62" i="16"/>
  <c r="AO62" i="16" s="1"/>
  <c r="AG62" i="16"/>
  <c r="AP62" i="16" s="1"/>
  <c r="AN63" i="98"/>
  <c r="AI63" i="98"/>
  <c r="AR61" i="35"/>
  <c r="Z59" i="101"/>
  <c r="Y66" i="18"/>
  <c r="X66" i="18"/>
  <c r="Y62" i="32"/>
  <c r="X62" i="32"/>
  <c r="AE64" i="100"/>
  <c r="W65" i="100"/>
  <c r="AG64" i="100"/>
  <c r="AP64" i="100" s="1"/>
  <c r="AF64" i="100"/>
  <c r="AO64" i="100" s="1"/>
  <c r="W63" i="88"/>
  <c r="AG62" i="88"/>
  <c r="AP62" i="88" s="1"/>
  <c r="AE62" i="88"/>
  <c r="AF62" i="88"/>
  <c r="AO62" i="88" s="1"/>
  <c r="AI62" i="42"/>
  <c r="AN62" i="42"/>
  <c r="Y62" i="45"/>
  <c r="X62" i="45"/>
  <c r="AG62" i="35" l="1"/>
  <c r="AP62" i="35" s="1"/>
  <c r="AH62" i="85"/>
  <c r="AQ62" i="85" s="1"/>
  <c r="Z62" i="85"/>
  <c r="W61" i="11"/>
  <c r="AI63" i="15"/>
  <c r="AR63" i="15" s="1"/>
  <c r="AE60" i="11"/>
  <c r="AF60" i="11"/>
  <c r="AO60" i="11" s="1"/>
  <c r="AG61" i="93"/>
  <c r="AP61" i="93" s="1"/>
  <c r="AF62" i="35"/>
  <c r="AO62" i="35" s="1"/>
  <c r="W62" i="50"/>
  <c r="Z62" i="91"/>
  <c r="AE62" i="91" s="1"/>
  <c r="AE62" i="35"/>
  <c r="Z62" i="55"/>
  <c r="AI61" i="48"/>
  <c r="AR61" i="48" s="1"/>
  <c r="AF61" i="10"/>
  <c r="AO61" i="10" s="1"/>
  <c r="AF61" i="50"/>
  <c r="AO61" i="50" s="1"/>
  <c r="AF64" i="46"/>
  <c r="AO64" i="46" s="1"/>
  <c r="W65" i="46"/>
  <c r="AG64" i="46"/>
  <c r="AP64" i="46" s="1"/>
  <c r="AE64" i="46"/>
  <c r="AN61" i="48"/>
  <c r="AI62" i="97"/>
  <c r="AR62" i="97" s="1"/>
  <c r="AE61" i="50"/>
  <c r="AN59" i="95"/>
  <c r="AI61" i="55"/>
  <c r="AR61" i="55" s="1"/>
  <c r="Z64" i="15"/>
  <c r="AF64" i="15" s="1"/>
  <c r="AO64" i="15" s="1"/>
  <c r="Z62" i="48"/>
  <c r="AG62" i="48" s="1"/>
  <c r="AP62" i="48" s="1"/>
  <c r="Z62" i="45"/>
  <c r="AE62" i="45" s="1"/>
  <c r="Z63" i="83"/>
  <c r="AE63" i="83" s="1"/>
  <c r="Z62" i="51"/>
  <c r="AG62" i="51" s="1"/>
  <c r="AP62" i="51" s="1"/>
  <c r="Z61" i="104"/>
  <c r="AE61" i="104" s="1"/>
  <c r="AG61" i="10"/>
  <c r="AP61" i="10" s="1"/>
  <c r="Z66" i="18"/>
  <c r="AG66" i="18" s="1"/>
  <c r="AP66" i="18" s="1"/>
  <c r="W62" i="10"/>
  <c r="X62" i="10" s="1"/>
  <c r="AF63" i="83"/>
  <c r="AO63" i="83" s="1"/>
  <c r="AE62" i="55"/>
  <c r="AF62" i="55"/>
  <c r="AO62" i="55" s="1"/>
  <c r="AG62" i="55"/>
  <c r="AP62" i="55" s="1"/>
  <c r="W63" i="55"/>
  <c r="AF59" i="101"/>
  <c r="AO59" i="101" s="1"/>
  <c r="AE59" i="101"/>
  <c r="AG59" i="101"/>
  <c r="AP59" i="101" s="1"/>
  <c r="W60" i="101"/>
  <c r="AF62" i="51"/>
  <c r="AO62" i="51" s="1"/>
  <c r="W63" i="51"/>
  <c r="AH64" i="98"/>
  <c r="AQ64" i="98" s="1"/>
  <c r="AH62" i="84"/>
  <c r="AQ62" i="84" s="1"/>
  <c r="W63" i="96"/>
  <c r="AG62" i="96"/>
  <c r="AP62" i="96" s="1"/>
  <c r="AF62" i="96"/>
  <c r="AO62" i="96" s="1"/>
  <c r="AE62" i="96"/>
  <c r="AH64" i="13"/>
  <c r="AQ64" i="13" s="1"/>
  <c r="Z64" i="98"/>
  <c r="Y59" i="20"/>
  <c r="X59" i="20"/>
  <c r="Y65" i="53"/>
  <c r="X65" i="53"/>
  <c r="AR58" i="99"/>
  <c r="AH59" i="99"/>
  <c r="AQ59" i="99" s="1"/>
  <c r="AH63" i="97"/>
  <c r="AQ63" i="97" s="1"/>
  <c r="W63" i="44"/>
  <c r="AE62" i="44"/>
  <c r="AF62" i="44"/>
  <c r="AO62" i="44" s="1"/>
  <c r="AG62" i="44"/>
  <c r="AP62" i="44" s="1"/>
  <c r="AG63" i="94"/>
  <c r="AP63" i="94" s="1"/>
  <c r="AE63" i="94"/>
  <c r="W64" i="94"/>
  <c r="AF63" i="94"/>
  <c r="AO63" i="94" s="1"/>
  <c r="AH60" i="95"/>
  <c r="AQ60" i="95" s="1"/>
  <c r="AR61" i="32"/>
  <c r="W63" i="91"/>
  <c r="AG62" i="91"/>
  <c r="AP62" i="91" s="1"/>
  <c r="AF62" i="91"/>
  <c r="AO62" i="91" s="1"/>
  <c r="AI66" i="47"/>
  <c r="AN66" i="47"/>
  <c r="Y61" i="52"/>
  <c r="X61" i="52"/>
  <c r="AR61" i="51"/>
  <c r="Z60" i="95"/>
  <c r="AI64" i="53"/>
  <c r="AN64" i="53"/>
  <c r="AF60" i="92"/>
  <c r="AO60" i="92" s="1"/>
  <c r="AE60" i="92"/>
  <c r="AG60" i="92"/>
  <c r="AP60" i="92" s="1"/>
  <c r="W61" i="92"/>
  <c r="AH61" i="104"/>
  <c r="AQ61" i="104" s="1"/>
  <c r="AI60" i="52"/>
  <c r="AN60" i="52"/>
  <c r="Z64" i="13"/>
  <c r="Y62" i="50"/>
  <c r="X62" i="50"/>
  <c r="AN62" i="16"/>
  <c r="AI62" i="16"/>
  <c r="AI66" i="41"/>
  <c r="AN66" i="41"/>
  <c r="AR61" i="91"/>
  <c r="Z59" i="99"/>
  <c r="Z63" i="97"/>
  <c r="Y67" i="47"/>
  <c r="X67" i="47"/>
  <c r="AN60" i="11"/>
  <c r="AI60" i="11"/>
  <c r="AH63" i="42"/>
  <c r="AQ63" i="42" s="1"/>
  <c r="AH61" i="102"/>
  <c r="AQ61" i="102" s="1"/>
  <c r="AE63" i="49"/>
  <c r="AF63" i="49"/>
  <c r="AO63" i="49" s="1"/>
  <c r="AG63" i="49"/>
  <c r="AP63" i="49" s="1"/>
  <c r="W64" i="49"/>
  <c r="AR65" i="89"/>
  <c r="Y63" i="35"/>
  <c r="X63" i="35"/>
  <c r="AH62" i="82"/>
  <c r="AQ62" i="82" s="1"/>
  <c r="AN60" i="103"/>
  <c r="AI60" i="103"/>
  <c r="AH66" i="89"/>
  <c r="AQ66" i="89" s="1"/>
  <c r="AH62" i="32"/>
  <c r="AQ62" i="32" s="1"/>
  <c r="Y61" i="90"/>
  <c r="X61" i="90"/>
  <c r="AR62" i="83"/>
  <c r="AH63" i="83"/>
  <c r="AQ63" i="83" s="1"/>
  <c r="Y61" i="11"/>
  <c r="X61" i="11"/>
  <c r="AR59" i="95"/>
  <c r="Y63" i="88"/>
  <c r="X63" i="88"/>
  <c r="AR60" i="102"/>
  <c r="AR63" i="13"/>
  <c r="AN64" i="105"/>
  <c r="AI64" i="105"/>
  <c r="AN61" i="93"/>
  <c r="AI61" i="93"/>
  <c r="Z62" i="84"/>
  <c r="AH62" i="48"/>
  <c r="AQ62" i="48" s="1"/>
  <c r="AR61" i="84"/>
  <c r="Z62" i="32"/>
  <c r="AR62" i="42"/>
  <c r="AH66" i="18"/>
  <c r="AQ66" i="18" s="1"/>
  <c r="AH60" i="54"/>
  <c r="AQ60" i="54" s="1"/>
  <c r="Y65" i="100"/>
  <c r="X65" i="100"/>
  <c r="Y63" i="16"/>
  <c r="X63" i="16"/>
  <c r="Z60" i="54"/>
  <c r="Y67" i="41"/>
  <c r="X67" i="41"/>
  <c r="Y65" i="105"/>
  <c r="X65" i="105"/>
  <c r="Y62" i="93"/>
  <c r="X62" i="93"/>
  <c r="AR61" i="45"/>
  <c r="AI58" i="20"/>
  <c r="AN58" i="20"/>
  <c r="AR60" i="104"/>
  <c r="Y61" i="43"/>
  <c r="X61" i="43"/>
  <c r="AH62" i="55"/>
  <c r="AQ62" i="55" s="1"/>
  <c r="AF63" i="86"/>
  <c r="AO63" i="86" s="1"/>
  <c r="AE63" i="86"/>
  <c r="W64" i="86"/>
  <c r="AG63" i="86"/>
  <c r="AP63" i="86" s="1"/>
  <c r="Z63" i="42"/>
  <c r="Z61" i="102"/>
  <c r="AH64" i="15"/>
  <c r="AQ64" i="15" s="1"/>
  <c r="AI62" i="35"/>
  <c r="AN62" i="35"/>
  <c r="Z62" i="82"/>
  <c r="Y61" i="103"/>
  <c r="X61" i="103"/>
  <c r="Z66" i="89"/>
  <c r="AN61" i="50"/>
  <c r="AH62" i="45"/>
  <c r="AQ62" i="45" s="1"/>
  <c r="AN62" i="88"/>
  <c r="AI62" i="88"/>
  <c r="AN64" i="100"/>
  <c r="AI64" i="100"/>
  <c r="W67" i="18"/>
  <c r="AR63" i="98"/>
  <c r="AN60" i="90"/>
  <c r="AI60" i="90"/>
  <c r="AH62" i="51"/>
  <c r="AQ62" i="51" s="1"/>
  <c r="AR61" i="82"/>
  <c r="W63" i="87"/>
  <c r="AG62" i="87"/>
  <c r="AP62" i="87" s="1"/>
  <c r="AF62" i="87"/>
  <c r="AO62" i="87" s="1"/>
  <c r="AE62" i="87"/>
  <c r="AR65" i="18"/>
  <c r="AH62" i="91"/>
  <c r="AQ62" i="91" s="1"/>
  <c r="AN60" i="43"/>
  <c r="AI60" i="43"/>
  <c r="AR59" i="54"/>
  <c r="AN61" i="10"/>
  <c r="AF62" i="85" l="1"/>
  <c r="AO62" i="85" s="1"/>
  <c r="AE62" i="85"/>
  <c r="W63" i="85"/>
  <c r="AG62" i="85"/>
  <c r="AP62" i="85" s="1"/>
  <c r="AE62" i="51"/>
  <c r="AI61" i="50"/>
  <c r="W65" i="15"/>
  <c r="Y62" i="10"/>
  <c r="AF66" i="18"/>
  <c r="AO66" i="18" s="1"/>
  <c r="AF62" i="48"/>
  <c r="AO62" i="48" s="1"/>
  <c r="W63" i="45"/>
  <c r="W63" i="48"/>
  <c r="AE66" i="18"/>
  <c r="AN66" i="18" s="1"/>
  <c r="AE62" i="48"/>
  <c r="AG62" i="45"/>
  <c r="AP62" i="45" s="1"/>
  <c r="AF62" i="45"/>
  <c r="AO62" i="45" s="1"/>
  <c r="AG64" i="15"/>
  <c r="AP64" i="15" s="1"/>
  <c r="AN64" i="46"/>
  <c r="AI64" i="46"/>
  <c r="AR64" i="46" s="1"/>
  <c r="Z63" i="88"/>
  <c r="W64" i="88" s="1"/>
  <c r="AG61" i="104"/>
  <c r="AP61" i="104" s="1"/>
  <c r="Y65" i="46"/>
  <c r="X65" i="46"/>
  <c r="AE64" i="15"/>
  <c r="AI64" i="15" s="1"/>
  <c r="W62" i="104"/>
  <c r="Y62" i="104" s="1"/>
  <c r="AI61" i="10"/>
  <c r="AR61" i="10" s="1"/>
  <c r="Z67" i="47"/>
  <c r="W68" i="47" s="1"/>
  <c r="AF61" i="104"/>
  <c r="AO61" i="104" s="1"/>
  <c r="AG63" i="83"/>
  <c r="AP63" i="83" s="1"/>
  <c r="W64" i="83"/>
  <c r="Z61" i="90"/>
  <c r="W62" i="90" s="1"/>
  <c r="Z61" i="52"/>
  <c r="AF61" i="52" s="1"/>
  <c r="AO61" i="52" s="1"/>
  <c r="Z61" i="43"/>
  <c r="AG61" i="43" s="1"/>
  <c r="AP61" i="43" s="1"/>
  <c r="Z61" i="11"/>
  <c r="W62" i="11" s="1"/>
  <c r="Z59" i="20"/>
  <c r="W60" i="20" s="1"/>
  <c r="Z67" i="41"/>
  <c r="AE67" i="41" s="1"/>
  <c r="Z65" i="105"/>
  <c r="AG65" i="105" s="1"/>
  <c r="AP65" i="105" s="1"/>
  <c r="Z63" i="16"/>
  <c r="AG63" i="16" s="1"/>
  <c r="AP63" i="16" s="1"/>
  <c r="Z62" i="10"/>
  <c r="AF62" i="10" s="1"/>
  <c r="AO62" i="10" s="1"/>
  <c r="W62" i="43"/>
  <c r="AR60" i="43"/>
  <c r="AR64" i="100"/>
  <c r="W63" i="84"/>
  <c r="AG62" i="84"/>
  <c r="AP62" i="84" s="1"/>
  <c r="AF62" i="84"/>
  <c r="AO62" i="84" s="1"/>
  <c r="AE62" i="84"/>
  <c r="AH63" i="35"/>
  <c r="AQ63" i="35" s="1"/>
  <c r="AF63" i="97"/>
  <c r="AO63" i="97" s="1"/>
  <c r="AE63" i="97"/>
  <c r="W64" i="97"/>
  <c r="AG63" i="97"/>
  <c r="AP63" i="97" s="1"/>
  <c r="AR62" i="16"/>
  <c r="AI60" i="92"/>
  <c r="AN60" i="92"/>
  <c r="AN63" i="94"/>
  <c r="AI63" i="94"/>
  <c r="AN62" i="51"/>
  <c r="AI62" i="51"/>
  <c r="AN62" i="45"/>
  <c r="AI62" i="55"/>
  <c r="AN62" i="55"/>
  <c r="AR61" i="50"/>
  <c r="AN63" i="86"/>
  <c r="AI63" i="86"/>
  <c r="AE60" i="54"/>
  <c r="AF60" i="54"/>
  <c r="AO60" i="54" s="1"/>
  <c r="W61" i="54"/>
  <c r="AG60" i="54"/>
  <c r="AP60" i="54" s="1"/>
  <c r="Y64" i="49"/>
  <c r="X64" i="49"/>
  <c r="AF64" i="13"/>
  <c r="AO64" i="13" s="1"/>
  <c r="AE64" i="13"/>
  <c r="W65" i="13"/>
  <c r="AG64" i="13"/>
  <c r="AP64" i="13" s="1"/>
  <c r="AR62" i="88"/>
  <c r="W62" i="102"/>
  <c r="AG61" i="102"/>
  <c r="AP61" i="102" s="1"/>
  <c r="AF61" i="102"/>
  <c r="AO61" i="102" s="1"/>
  <c r="AE61" i="102"/>
  <c r="AH61" i="103"/>
  <c r="AQ61" i="103" s="1"/>
  <c r="AE63" i="42"/>
  <c r="AF63" i="42"/>
  <c r="AO63" i="42" s="1"/>
  <c r="W64" i="42"/>
  <c r="AG63" i="42"/>
  <c r="AP63" i="42" s="1"/>
  <c r="AH62" i="93"/>
  <c r="AQ62" i="93" s="1"/>
  <c r="AH67" i="41"/>
  <c r="AQ67" i="41" s="1"/>
  <c r="AE62" i="32"/>
  <c r="AF62" i="32"/>
  <c r="AO62" i="32" s="1"/>
  <c r="AG62" i="32"/>
  <c r="AP62" i="32" s="1"/>
  <c r="W63" i="32"/>
  <c r="AR61" i="93"/>
  <c r="Z63" i="35"/>
  <c r="AR60" i="11"/>
  <c r="W60" i="99"/>
  <c r="AG59" i="99"/>
  <c r="AP59" i="99" s="1"/>
  <c r="AF59" i="99"/>
  <c r="AO59" i="99" s="1"/>
  <c r="AE59" i="99"/>
  <c r="AR60" i="52"/>
  <c r="AR66" i="47"/>
  <c r="AH65" i="53"/>
  <c r="AQ65" i="53" s="1"/>
  <c r="AN62" i="96"/>
  <c r="AI62" i="96"/>
  <c r="Y60" i="101"/>
  <c r="X60" i="101"/>
  <c r="AN61" i="104"/>
  <c r="Y64" i="83"/>
  <c r="X64" i="83"/>
  <c r="AH65" i="100"/>
  <c r="AQ65" i="100" s="1"/>
  <c r="AH63" i="16"/>
  <c r="AQ63" i="16" s="1"/>
  <c r="AH62" i="10"/>
  <c r="AQ62" i="10" s="1"/>
  <c r="AN62" i="91"/>
  <c r="AI62" i="91"/>
  <c r="Y63" i="44"/>
  <c r="X63" i="44"/>
  <c r="AR60" i="90"/>
  <c r="Y67" i="18"/>
  <c r="X67" i="18"/>
  <c r="Z61" i="103"/>
  <c r="AH61" i="43"/>
  <c r="AQ61" i="43" s="1"/>
  <c r="Z62" i="93"/>
  <c r="AH61" i="11"/>
  <c r="AQ61" i="11" s="1"/>
  <c r="AR60" i="103"/>
  <c r="AN63" i="49"/>
  <c r="AI63" i="49"/>
  <c r="AH62" i="50"/>
  <c r="AQ62" i="50" s="1"/>
  <c r="Y65" i="15"/>
  <c r="X65" i="15"/>
  <c r="Y63" i="48"/>
  <c r="X63" i="48"/>
  <c r="AN63" i="83"/>
  <c r="Z65" i="100"/>
  <c r="AR66" i="41"/>
  <c r="Y64" i="94"/>
  <c r="X64" i="94"/>
  <c r="AN62" i="87"/>
  <c r="AI62" i="87"/>
  <c r="AF66" i="89"/>
  <c r="AO66" i="89" s="1"/>
  <c r="AE66" i="89"/>
  <c r="W67" i="89"/>
  <c r="AG66" i="89"/>
  <c r="AP66" i="89" s="1"/>
  <c r="AR62" i="35"/>
  <c r="Y63" i="87"/>
  <c r="X63" i="87"/>
  <c r="Y64" i="86"/>
  <c r="X64" i="86"/>
  <c r="AR58" i="20"/>
  <c r="AF67" i="41"/>
  <c r="AO67" i="41" s="1"/>
  <c r="AG67" i="41"/>
  <c r="AP67" i="41" s="1"/>
  <c r="W68" i="41"/>
  <c r="AR64" i="105"/>
  <c r="AH63" i="88"/>
  <c r="AQ63" i="88" s="1"/>
  <c r="AH61" i="90"/>
  <c r="AQ61" i="90" s="1"/>
  <c r="AH67" i="47"/>
  <c r="AQ67" i="47" s="1"/>
  <c r="Z62" i="50"/>
  <c r="AR64" i="53"/>
  <c r="AH61" i="52"/>
  <c r="AQ61" i="52" s="1"/>
  <c r="Z65" i="53"/>
  <c r="Y63" i="51"/>
  <c r="X63" i="51"/>
  <c r="AI59" i="101"/>
  <c r="AN59" i="101"/>
  <c r="Y63" i="45"/>
  <c r="X63" i="45"/>
  <c r="AI62" i="48"/>
  <c r="AN62" i="48"/>
  <c r="Y63" i="55"/>
  <c r="X63" i="55"/>
  <c r="AE62" i="82"/>
  <c r="W63" i="82"/>
  <c r="AG62" i="82"/>
  <c r="AP62" i="82" s="1"/>
  <c r="AF62" i="82"/>
  <c r="AO62" i="82" s="1"/>
  <c r="AH65" i="105"/>
  <c r="AQ65" i="105" s="1"/>
  <c r="Y61" i="92"/>
  <c r="X61" i="92"/>
  <c r="AF60" i="95"/>
  <c r="AO60" i="95" s="1"/>
  <c r="W61" i="95"/>
  <c r="AE60" i="95"/>
  <c r="AG60" i="95"/>
  <c r="AP60" i="95" s="1"/>
  <c r="Y63" i="91"/>
  <c r="X63" i="91"/>
  <c r="AI62" i="44"/>
  <c r="AN62" i="44"/>
  <c r="AH59" i="20"/>
  <c r="AQ59" i="20" s="1"/>
  <c r="AF64" i="98"/>
  <c r="AO64" i="98" s="1"/>
  <c r="AE64" i="98"/>
  <c r="W65" i="98"/>
  <c r="AG64" i="98"/>
  <c r="AP64" i="98" s="1"/>
  <c r="Y63" i="96"/>
  <c r="X63" i="96"/>
  <c r="Y63" i="85" l="1"/>
  <c r="X63" i="85"/>
  <c r="AN64" i="15"/>
  <c r="AN62" i="85"/>
  <c r="AI62" i="85"/>
  <c r="AR62" i="85" s="1"/>
  <c r="AF67" i="47"/>
  <c r="AO67" i="47" s="1"/>
  <c r="AG61" i="52"/>
  <c r="AP61" i="52" s="1"/>
  <c r="AE63" i="88"/>
  <c r="AF63" i="88"/>
  <c r="AO63" i="88" s="1"/>
  <c r="AI66" i="18"/>
  <c r="AE61" i="52"/>
  <c r="AF61" i="11"/>
  <c r="AO61" i="11" s="1"/>
  <c r="AE61" i="11"/>
  <c r="AE61" i="90"/>
  <c r="AF61" i="90"/>
  <c r="AO61" i="90" s="1"/>
  <c r="X62" i="104"/>
  <c r="Z62" i="104" s="1"/>
  <c r="W64" i="16"/>
  <c r="AG61" i="90"/>
  <c r="AP61" i="90" s="1"/>
  <c r="W62" i="52"/>
  <c r="X62" i="52" s="1"/>
  <c r="AG63" i="88"/>
  <c r="AP63" i="88" s="1"/>
  <c r="AF63" i="16"/>
  <c r="AO63" i="16" s="1"/>
  <c r="AI63" i="83"/>
  <c r="AR63" i="83" s="1"/>
  <c r="AI61" i="104"/>
  <c r="AI62" i="45"/>
  <c r="AE59" i="20"/>
  <c r="AN59" i="20" s="1"/>
  <c r="AE63" i="16"/>
  <c r="AE65" i="105"/>
  <c r="AN65" i="105" s="1"/>
  <c r="W66" i="105"/>
  <c r="Y66" i="105" s="1"/>
  <c r="Z65" i="15"/>
  <c r="W66" i="15" s="1"/>
  <c r="AG67" i="47"/>
  <c r="AP67" i="47" s="1"/>
  <c r="AE61" i="43"/>
  <c r="AN61" i="43" s="1"/>
  <c r="AE67" i="47"/>
  <c r="AG61" i="11"/>
  <c r="AP61" i="11" s="1"/>
  <c r="AG62" i="10"/>
  <c r="AP62" i="10" s="1"/>
  <c r="W63" i="10"/>
  <c r="X63" i="10" s="1"/>
  <c r="AF61" i="43"/>
  <c r="AO61" i="43" s="1"/>
  <c r="AE62" i="10"/>
  <c r="AF65" i="105"/>
  <c r="AO65" i="105" s="1"/>
  <c r="Z65" i="46"/>
  <c r="AH65" i="46"/>
  <c r="AQ65" i="46" s="1"/>
  <c r="AG59" i="20"/>
  <c r="AP59" i="20" s="1"/>
  <c r="AF59" i="20"/>
  <c r="AO59" i="20" s="1"/>
  <c r="Z64" i="94"/>
  <c r="AG64" i="94" s="1"/>
  <c r="AP64" i="94" s="1"/>
  <c r="Z63" i="44"/>
  <c r="AG63" i="44" s="1"/>
  <c r="AP63" i="44" s="1"/>
  <c r="Z64" i="49"/>
  <c r="W65" i="49" s="1"/>
  <c r="Z63" i="45"/>
  <c r="AF63" i="45" s="1"/>
  <c r="AO63" i="45" s="1"/>
  <c r="Z63" i="48"/>
  <c r="AE63" i="48" s="1"/>
  <c r="Z63" i="87"/>
  <c r="W64" i="87" s="1"/>
  <c r="W65" i="94"/>
  <c r="W64" i="44"/>
  <c r="AR64" i="15"/>
  <c r="AH63" i="48"/>
  <c r="AQ63" i="48" s="1"/>
  <c r="Y62" i="90"/>
  <c r="X62" i="90"/>
  <c r="Y60" i="20"/>
  <c r="X60" i="20"/>
  <c r="Y67" i="89"/>
  <c r="X67" i="89"/>
  <c r="AH67" i="18"/>
  <c r="AQ67" i="18" s="1"/>
  <c r="AH64" i="83"/>
  <c r="AQ64" i="83" s="1"/>
  <c r="AR62" i="48"/>
  <c r="Y68" i="41"/>
  <c r="X68" i="41"/>
  <c r="AH64" i="86"/>
  <c r="AQ64" i="86" s="1"/>
  <c r="AN66" i="89"/>
  <c r="AI66" i="89"/>
  <c r="Z67" i="18"/>
  <c r="Z64" i="83"/>
  <c r="Y60" i="99"/>
  <c r="X60" i="99"/>
  <c r="Y63" i="32"/>
  <c r="X63" i="32"/>
  <c r="AN61" i="102"/>
  <c r="AI61" i="102"/>
  <c r="Y61" i="54"/>
  <c r="X61" i="54"/>
  <c r="AR62" i="45"/>
  <c r="AR63" i="94"/>
  <c r="AN62" i="84"/>
  <c r="AI62" i="84"/>
  <c r="Y68" i="47"/>
  <c r="X68" i="47"/>
  <c r="AN62" i="10"/>
  <c r="AH63" i="91"/>
  <c r="AQ63" i="91" s="1"/>
  <c r="AH64" i="94"/>
  <c r="AQ64" i="94" s="1"/>
  <c r="AH63" i="87"/>
  <c r="AQ63" i="87" s="1"/>
  <c r="AH63" i="51"/>
  <c r="AQ63" i="51" s="1"/>
  <c r="Z63" i="51"/>
  <c r="Z64" i="86"/>
  <c r="AE65" i="100"/>
  <c r="W66" i="100"/>
  <c r="AG65" i="100"/>
  <c r="AP65" i="100" s="1"/>
  <c r="AF65" i="100"/>
  <c r="AO65" i="100" s="1"/>
  <c r="AH65" i="15"/>
  <c r="AQ65" i="15" s="1"/>
  <c r="AR63" i="49"/>
  <c r="W63" i="93"/>
  <c r="AG62" i="93"/>
  <c r="AP62" i="93" s="1"/>
  <c r="AF62" i="93"/>
  <c r="AO62" i="93" s="1"/>
  <c r="AE62" i="93"/>
  <c r="AR62" i="91"/>
  <c r="AR62" i="96"/>
  <c r="Y64" i="42"/>
  <c r="X64" i="42"/>
  <c r="Y65" i="13"/>
  <c r="X65" i="13"/>
  <c r="AN61" i="90"/>
  <c r="AI61" i="90"/>
  <c r="Y64" i="97"/>
  <c r="X64" i="97"/>
  <c r="AN61" i="11"/>
  <c r="Y62" i="43"/>
  <c r="X62" i="43"/>
  <c r="W62" i="103"/>
  <c r="AG61" i="103"/>
  <c r="AP61" i="103" s="1"/>
  <c r="AF61" i="103"/>
  <c r="AO61" i="103" s="1"/>
  <c r="AE61" i="103"/>
  <c r="AN63" i="16"/>
  <c r="AI63" i="16"/>
  <c r="Z63" i="91"/>
  <c r="AR59" i="101"/>
  <c r="AR62" i="87"/>
  <c r="AF65" i="15"/>
  <c r="AO65" i="15" s="1"/>
  <c r="AG65" i="15"/>
  <c r="AP65" i="15" s="1"/>
  <c r="Y64" i="88"/>
  <c r="X64" i="88"/>
  <c r="AR61" i="104"/>
  <c r="AN64" i="13"/>
  <c r="AI64" i="13"/>
  <c r="AI60" i="54"/>
  <c r="AN60" i="54"/>
  <c r="AR62" i="55"/>
  <c r="AR62" i="51"/>
  <c r="AN63" i="97"/>
  <c r="AI63" i="97"/>
  <c r="Y64" i="16"/>
  <c r="X64" i="16"/>
  <c r="AN64" i="98"/>
  <c r="AI64" i="98"/>
  <c r="Y63" i="82"/>
  <c r="X63" i="82"/>
  <c r="AH63" i="44"/>
  <c r="AQ63" i="44" s="1"/>
  <c r="AH60" i="101"/>
  <c r="AQ60" i="101" s="1"/>
  <c r="AH64" i="49"/>
  <c r="AQ64" i="49" s="1"/>
  <c r="AH63" i="96"/>
  <c r="AQ63" i="96" s="1"/>
  <c r="AH61" i="92"/>
  <c r="AQ61" i="92" s="1"/>
  <c r="AN62" i="82"/>
  <c r="AI62" i="82"/>
  <c r="AE62" i="50"/>
  <c r="AF62" i="50"/>
  <c r="AO62" i="50" s="1"/>
  <c r="AG62" i="50"/>
  <c r="AP62" i="50" s="1"/>
  <c r="W63" i="50"/>
  <c r="Z60" i="101"/>
  <c r="Z63" i="96"/>
  <c r="Z61" i="92"/>
  <c r="AH63" i="45"/>
  <c r="AQ63" i="45" s="1"/>
  <c r="AI60" i="95"/>
  <c r="AN60" i="95"/>
  <c r="AH63" i="55"/>
  <c r="AQ63" i="55" s="1"/>
  <c r="Y65" i="98"/>
  <c r="X65" i="98"/>
  <c r="AR62" i="44"/>
  <c r="Y61" i="95"/>
  <c r="X61" i="95"/>
  <c r="Z63" i="55"/>
  <c r="AG65" i="53"/>
  <c r="AP65" i="53" s="1"/>
  <c r="AE65" i="53"/>
  <c r="W66" i="53"/>
  <c r="AF65" i="53"/>
  <c r="AO65" i="53" s="1"/>
  <c r="AI67" i="41"/>
  <c r="AN67" i="41"/>
  <c r="AR66" i="18"/>
  <c r="AI61" i="52"/>
  <c r="AN61" i="52"/>
  <c r="AI63" i="88"/>
  <c r="AN63" i="88"/>
  <c r="AN59" i="99"/>
  <c r="AI59" i="99"/>
  <c r="AG63" i="35"/>
  <c r="AP63" i="35" s="1"/>
  <c r="AF63" i="35"/>
  <c r="AO63" i="35" s="1"/>
  <c r="W64" i="35"/>
  <c r="AE63" i="35"/>
  <c r="AI62" i="32"/>
  <c r="AN62" i="32"/>
  <c r="AI63" i="42"/>
  <c r="AN63" i="42"/>
  <c r="Y62" i="102"/>
  <c r="X62" i="102"/>
  <c r="AR63" i="86"/>
  <c r="AH62" i="104"/>
  <c r="AQ62" i="104" s="1"/>
  <c r="AR60" i="92"/>
  <c r="Y63" i="84"/>
  <c r="X63" i="84"/>
  <c r="AI67" i="47"/>
  <c r="AN67" i="47"/>
  <c r="Y62" i="11"/>
  <c r="X62" i="11"/>
  <c r="AH63" i="85" l="1"/>
  <c r="AQ63" i="85" s="1"/>
  <c r="Z63" i="85"/>
  <c r="AI61" i="43"/>
  <c r="Y63" i="10"/>
  <c r="AG63" i="48"/>
  <c r="AP63" i="48" s="1"/>
  <c r="AF63" i="48"/>
  <c r="AO63" i="48" s="1"/>
  <c r="AI65" i="105"/>
  <c r="AR65" i="105" s="1"/>
  <c r="AE62" i="104"/>
  <c r="AG62" i="104"/>
  <c r="AP62" i="104" s="1"/>
  <c r="W63" i="104"/>
  <c r="AF62" i="104"/>
  <c r="AO62" i="104" s="1"/>
  <c r="Y62" i="52"/>
  <c r="Z62" i="52" s="1"/>
  <c r="X66" i="105"/>
  <c r="AE65" i="15"/>
  <c r="AN65" i="15" s="1"/>
  <c r="AE63" i="45"/>
  <c r="AI62" i="10"/>
  <c r="AI59" i="20"/>
  <c r="W64" i="48"/>
  <c r="Z65" i="98"/>
  <c r="AG65" i="98" s="1"/>
  <c r="AP65" i="98" s="1"/>
  <c r="AF63" i="87"/>
  <c r="AO63" i="87" s="1"/>
  <c r="AE64" i="94"/>
  <c r="Z63" i="84"/>
  <c r="W64" i="84" s="1"/>
  <c r="AF64" i="94"/>
  <c r="AO64" i="94" s="1"/>
  <c r="W64" i="45"/>
  <c r="Y64" i="45" s="1"/>
  <c r="Z60" i="20"/>
  <c r="AG60" i="20" s="1"/>
  <c r="AP60" i="20" s="1"/>
  <c r="W66" i="46"/>
  <c r="AF65" i="46"/>
  <c r="AO65" i="46" s="1"/>
  <c r="AE65" i="46"/>
  <c r="AG65" i="46"/>
  <c r="AP65" i="46" s="1"/>
  <c r="AE63" i="44"/>
  <c r="AN63" i="44" s="1"/>
  <c r="AI61" i="11"/>
  <c r="Z60" i="99"/>
  <c r="AG60" i="99" s="1"/>
  <c r="AP60" i="99" s="1"/>
  <c r="AE63" i="87"/>
  <c r="AF63" i="44"/>
  <c r="AO63" i="44" s="1"/>
  <c r="Z68" i="41"/>
  <c r="AF68" i="41" s="1"/>
  <c r="AO68" i="41" s="1"/>
  <c r="AF64" i="49"/>
  <c r="AO64" i="49" s="1"/>
  <c r="AE64" i="49"/>
  <c r="AN64" i="49" s="1"/>
  <c r="AG63" i="45"/>
  <c r="AP63" i="45" s="1"/>
  <c r="AG64" i="49"/>
  <c r="AP64" i="49" s="1"/>
  <c r="Z64" i="88"/>
  <c r="AF64" i="88" s="1"/>
  <c r="AO64" i="88" s="1"/>
  <c r="Z61" i="95"/>
  <c r="AG61" i="95" s="1"/>
  <c r="AP61" i="95" s="1"/>
  <c r="Z68" i="47"/>
  <c r="W69" i="47" s="1"/>
  <c r="Z62" i="102"/>
  <c r="W63" i="102" s="1"/>
  <c r="Z66" i="105"/>
  <c r="Z64" i="97"/>
  <c r="Z61" i="54"/>
  <c r="W62" i="54" s="1"/>
  <c r="Z63" i="32"/>
  <c r="W64" i="32" s="1"/>
  <c r="AG63" i="87"/>
  <c r="AP63" i="87" s="1"/>
  <c r="Z62" i="43"/>
  <c r="AF62" i="43" s="1"/>
  <c r="AO62" i="43" s="1"/>
  <c r="AR61" i="102"/>
  <c r="AR64" i="98"/>
  <c r="AH64" i="42"/>
  <c r="AQ64" i="42" s="1"/>
  <c r="AF64" i="86"/>
  <c r="AO64" i="86" s="1"/>
  <c r="AG64" i="86"/>
  <c r="AP64" i="86" s="1"/>
  <c r="AE64" i="86"/>
  <c r="W65" i="86"/>
  <c r="AH63" i="10"/>
  <c r="AQ63" i="10" s="1"/>
  <c r="AN63" i="45"/>
  <c r="Y64" i="87"/>
  <c r="X64" i="87"/>
  <c r="AH62" i="102"/>
  <c r="AQ62" i="102" s="1"/>
  <c r="AR67" i="41"/>
  <c r="AH64" i="16"/>
  <c r="AQ64" i="16" s="1"/>
  <c r="Y64" i="35"/>
  <c r="X64" i="35"/>
  <c r="AR61" i="52"/>
  <c r="Y66" i="53"/>
  <c r="X66" i="53"/>
  <c r="AF61" i="92"/>
  <c r="AO61" i="92" s="1"/>
  <c r="AE61" i="92"/>
  <c r="W62" i="92"/>
  <c r="AG61" i="92"/>
  <c r="AP61" i="92" s="1"/>
  <c r="AN62" i="50"/>
  <c r="AI62" i="50"/>
  <c r="Z64" i="16"/>
  <c r="AG63" i="91"/>
  <c r="AP63" i="91" s="1"/>
  <c r="AF63" i="91"/>
  <c r="AO63" i="91" s="1"/>
  <c r="W64" i="91"/>
  <c r="AE63" i="91"/>
  <c r="AN61" i="103"/>
  <c r="AI61" i="103"/>
  <c r="AR61" i="90"/>
  <c r="Z64" i="42"/>
  <c r="AN62" i="93"/>
  <c r="AI62" i="93"/>
  <c r="Y66" i="100"/>
  <c r="X66" i="100"/>
  <c r="AE63" i="51"/>
  <c r="AF63" i="51"/>
  <c r="AO63" i="51" s="1"/>
  <c r="AG63" i="51"/>
  <c r="AP63" i="51" s="1"/>
  <c r="W64" i="51"/>
  <c r="Z63" i="10"/>
  <c r="AR62" i="10"/>
  <c r="AH63" i="32"/>
  <c r="AQ63" i="32" s="1"/>
  <c r="AF64" i="83"/>
  <c r="AO64" i="83" s="1"/>
  <c r="AE64" i="83"/>
  <c r="AG64" i="83"/>
  <c r="AP64" i="83" s="1"/>
  <c r="W65" i="83"/>
  <c r="AH67" i="89"/>
  <c r="AQ67" i="89" s="1"/>
  <c r="AH62" i="90"/>
  <c r="AQ62" i="90" s="1"/>
  <c r="Y65" i="49"/>
  <c r="X65" i="49"/>
  <c r="Y64" i="44"/>
  <c r="X64" i="44"/>
  <c r="AN64" i="94"/>
  <c r="W65" i="97"/>
  <c r="AG64" i="97"/>
  <c r="AP64" i="97" s="1"/>
  <c r="AF64" i="97"/>
  <c r="AO64" i="97" s="1"/>
  <c r="AE64" i="97"/>
  <c r="AH68" i="47"/>
  <c r="AQ68" i="47" s="1"/>
  <c r="AI63" i="35"/>
  <c r="AN63" i="35"/>
  <c r="AR67" i="47"/>
  <c r="AH63" i="84"/>
  <c r="AQ63" i="84" s="1"/>
  <c r="AI65" i="53"/>
  <c r="AN65" i="53"/>
  <c r="W64" i="96"/>
  <c r="AG63" i="96"/>
  <c r="AP63" i="96" s="1"/>
  <c r="AF63" i="96"/>
  <c r="AO63" i="96" s="1"/>
  <c r="AE63" i="96"/>
  <c r="AR62" i="82"/>
  <c r="Y63" i="104"/>
  <c r="X63" i="104"/>
  <c r="AH66" i="105"/>
  <c r="AQ66" i="105" s="1"/>
  <c r="AR63" i="97"/>
  <c r="AH64" i="88"/>
  <c r="AQ64" i="88" s="1"/>
  <c r="AR63" i="16"/>
  <c r="AN65" i="100"/>
  <c r="AI65" i="100"/>
  <c r="AR62" i="84"/>
  <c r="AH61" i="54"/>
  <c r="AQ61" i="54" s="1"/>
  <c r="AF67" i="18"/>
  <c r="AO67" i="18" s="1"/>
  <c r="AG67" i="18"/>
  <c r="AP67" i="18" s="1"/>
  <c r="AE67" i="18"/>
  <c r="W68" i="18"/>
  <c r="Z67" i="89"/>
  <c r="Z62" i="90"/>
  <c r="AR59" i="20"/>
  <c r="AN63" i="48"/>
  <c r="AI63" i="44"/>
  <c r="AE65" i="98"/>
  <c r="AH62" i="43"/>
  <c r="AQ62" i="43" s="1"/>
  <c r="Y64" i="48"/>
  <c r="X64" i="48"/>
  <c r="AG63" i="84"/>
  <c r="AP63" i="84" s="1"/>
  <c r="AF63" i="84"/>
  <c r="AO63" i="84" s="1"/>
  <c r="AR63" i="42"/>
  <c r="AR63" i="88"/>
  <c r="AH63" i="82"/>
  <c r="AQ63" i="82" s="1"/>
  <c r="AR60" i="54"/>
  <c r="AR61" i="11"/>
  <c r="AH65" i="13"/>
  <c r="AQ65" i="13" s="1"/>
  <c r="AH62" i="52"/>
  <c r="AQ62" i="52" s="1"/>
  <c r="AF63" i="32"/>
  <c r="AO63" i="32" s="1"/>
  <c r="AR66" i="89"/>
  <c r="AR62" i="32"/>
  <c r="AH61" i="95"/>
  <c r="AQ61" i="95" s="1"/>
  <c r="Y66" i="15"/>
  <c r="X66" i="15"/>
  <c r="AN63" i="87"/>
  <c r="AH62" i="11"/>
  <c r="AQ62" i="11" s="1"/>
  <c r="AF60" i="101"/>
  <c r="AO60" i="101" s="1"/>
  <c r="W61" i="101"/>
  <c r="AE60" i="101"/>
  <c r="AG60" i="101"/>
  <c r="AP60" i="101" s="1"/>
  <c r="W67" i="105"/>
  <c r="AG66" i="105"/>
  <c r="AP66" i="105" s="1"/>
  <c r="AF66" i="105"/>
  <c r="AO66" i="105" s="1"/>
  <c r="AE66" i="105"/>
  <c r="Z62" i="11"/>
  <c r="AR59" i="99"/>
  <c r="AE63" i="55"/>
  <c r="AF63" i="55"/>
  <c r="AO63" i="55" s="1"/>
  <c r="AG63" i="55"/>
  <c r="AP63" i="55" s="1"/>
  <c r="W64" i="55"/>
  <c r="AH65" i="98"/>
  <c r="AQ65" i="98" s="1"/>
  <c r="AR60" i="95"/>
  <c r="Y63" i="50"/>
  <c r="X63" i="50"/>
  <c r="AN62" i="104"/>
  <c r="Z63" i="82"/>
  <c r="AR64" i="13"/>
  <c r="Y62" i="103"/>
  <c r="X62" i="103"/>
  <c r="AH64" i="97"/>
  <c r="AQ64" i="97" s="1"/>
  <c r="Z65" i="13"/>
  <c r="Y63" i="93"/>
  <c r="X63" i="93"/>
  <c r="AR61" i="43"/>
  <c r="AH60" i="99"/>
  <c r="AQ60" i="99" s="1"/>
  <c r="AH68" i="41"/>
  <c r="AQ68" i="41" s="1"/>
  <c r="AH60" i="20"/>
  <c r="AQ60" i="20" s="1"/>
  <c r="Y65" i="94"/>
  <c r="X65" i="94"/>
  <c r="AG63" i="85" l="1"/>
  <c r="AP63" i="85" s="1"/>
  <c r="AE63" i="85"/>
  <c r="W64" i="85"/>
  <c r="AF63" i="85"/>
  <c r="AO63" i="85" s="1"/>
  <c r="AI63" i="45"/>
  <c r="AG63" i="32"/>
  <c r="AP63" i="32" s="1"/>
  <c r="AE63" i="84"/>
  <c r="AI62" i="104"/>
  <c r="AE63" i="32"/>
  <c r="X64" i="45"/>
  <c r="AE61" i="54"/>
  <c r="AI63" i="48"/>
  <c r="AI64" i="94"/>
  <c r="AR64" i="94" s="1"/>
  <c r="AE60" i="99"/>
  <c r="W61" i="99"/>
  <c r="AE60" i="20"/>
  <c r="AF62" i="52"/>
  <c r="AO62" i="52" s="1"/>
  <c r="AE62" i="52"/>
  <c r="AG62" i="52"/>
  <c r="AP62" i="52" s="1"/>
  <c r="W63" i="52"/>
  <c r="W66" i="98"/>
  <c r="W61" i="20"/>
  <c r="Y61" i="20" s="1"/>
  <c r="AF68" i="47"/>
  <c r="AO68" i="47" s="1"/>
  <c r="AF60" i="20"/>
  <c r="AO60" i="20" s="1"/>
  <c r="AF65" i="98"/>
  <c r="AO65" i="98" s="1"/>
  <c r="AI65" i="15"/>
  <c r="AR65" i="15" s="1"/>
  <c r="AF60" i="99"/>
  <c r="AO60" i="99" s="1"/>
  <c r="AI64" i="49"/>
  <c r="AR64" i="49" s="1"/>
  <c r="AE62" i="102"/>
  <c r="AN62" i="102" s="1"/>
  <c r="W62" i="95"/>
  <c r="X62" i="95" s="1"/>
  <c r="AE61" i="95"/>
  <c r="AN61" i="95" s="1"/>
  <c r="AG61" i="54"/>
  <c r="AP61" i="54" s="1"/>
  <c r="AG64" i="88"/>
  <c r="AP64" i="88" s="1"/>
  <c r="AE68" i="41"/>
  <c r="AE64" i="88"/>
  <c r="AN64" i="88" s="1"/>
  <c r="W65" i="88"/>
  <c r="Y65" i="88" s="1"/>
  <c r="AI65" i="46"/>
  <c r="AR65" i="46" s="1"/>
  <c r="AN65" i="46"/>
  <c r="W69" i="41"/>
  <c r="AF61" i="95"/>
  <c r="AO61" i="95" s="1"/>
  <c r="AF61" i="54"/>
  <c r="AO61" i="54" s="1"/>
  <c r="AG68" i="41"/>
  <c r="AP68" i="41" s="1"/>
  <c r="Y66" i="46"/>
  <c r="X66" i="46"/>
  <c r="Z65" i="49"/>
  <c r="W66" i="49" s="1"/>
  <c r="AI63" i="87"/>
  <c r="AG68" i="47"/>
  <c r="AP68" i="47" s="1"/>
  <c r="AE62" i="43"/>
  <c r="AN62" i="43" s="1"/>
  <c r="AE68" i="47"/>
  <c r="AN68" i="47" s="1"/>
  <c r="AF62" i="102"/>
  <c r="AO62" i="102" s="1"/>
  <c r="AG62" i="102"/>
  <c r="AP62" i="102" s="1"/>
  <c r="AG62" i="43"/>
  <c r="AP62" i="43" s="1"/>
  <c r="Z64" i="35"/>
  <c r="AF64" i="35" s="1"/>
  <c r="AO64" i="35" s="1"/>
  <c r="W63" i="43"/>
  <c r="X63" i="43" s="1"/>
  <c r="Z64" i="45"/>
  <c r="AE64" i="45" s="1"/>
  <c r="Z66" i="53"/>
  <c r="AE66" i="53" s="1"/>
  <c r="Z66" i="15"/>
  <c r="AG66" i="15" s="1"/>
  <c r="AP66" i="15" s="1"/>
  <c r="Z63" i="104"/>
  <c r="W64" i="104" s="1"/>
  <c r="Z66" i="100"/>
  <c r="AE66" i="100" s="1"/>
  <c r="W65" i="45"/>
  <c r="AN66" i="105"/>
  <c r="AI66" i="105"/>
  <c r="AI62" i="52"/>
  <c r="AN62" i="52"/>
  <c r="Y62" i="92"/>
  <c r="X62" i="92"/>
  <c r="AG63" i="82"/>
  <c r="AP63" i="82" s="1"/>
  <c r="AF63" i="82"/>
  <c r="AO63" i="82" s="1"/>
  <c r="W64" i="82"/>
  <c r="AE63" i="82"/>
  <c r="AI67" i="18"/>
  <c r="AN67" i="18"/>
  <c r="Y65" i="83"/>
  <c r="X65" i="83"/>
  <c r="AE63" i="10"/>
  <c r="AG63" i="10"/>
  <c r="AP63" i="10" s="1"/>
  <c r="W64" i="10"/>
  <c r="AF63" i="10"/>
  <c r="AO63" i="10" s="1"/>
  <c r="AI61" i="92"/>
  <c r="AN61" i="92"/>
  <c r="AH64" i="87"/>
  <c r="AQ64" i="87" s="1"/>
  <c r="AN60" i="20"/>
  <c r="AH63" i="104"/>
  <c r="AQ63" i="104" s="1"/>
  <c r="AG65" i="49"/>
  <c r="AP65" i="49" s="1"/>
  <c r="AE65" i="49"/>
  <c r="AF65" i="49"/>
  <c r="AO65" i="49" s="1"/>
  <c r="AH66" i="100"/>
  <c r="AQ66" i="100" s="1"/>
  <c r="AR65" i="100"/>
  <c r="Y64" i="96"/>
  <c r="X64" i="96"/>
  <c r="Y61" i="99"/>
  <c r="X61" i="99"/>
  <c r="AN64" i="97"/>
  <c r="AI64" i="97"/>
  <c r="AH64" i="44"/>
  <c r="AQ64" i="44" s="1"/>
  <c r="Y64" i="51"/>
  <c r="X64" i="51"/>
  <c r="AR61" i="103"/>
  <c r="AE64" i="16"/>
  <c r="W65" i="16"/>
  <c r="AF64" i="16"/>
  <c r="AO64" i="16" s="1"/>
  <c r="AG64" i="16"/>
  <c r="AP64" i="16" s="1"/>
  <c r="Z64" i="87"/>
  <c r="AH65" i="94"/>
  <c r="AQ65" i="94" s="1"/>
  <c r="Y62" i="54"/>
  <c r="X62" i="54"/>
  <c r="AN63" i="84"/>
  <c r="AI63" i="84"/>
  <c r="W66" i="13"/>
  <c r="AF65" i="13"/>
  <c r="AO65" i="13" s="1"/>
  <c r="AE65" i="13"/>
  <c r="AG65" i="13"/>
  <c r="AP65" i="13" s="1"/>
  <c r="AR62" i="104"/>
  <c r="Y67" i="105"/>
  <c r="X67" i="105"/>
  <c r="AH64" i="45"/>
  <c r="AQ64" i="45" s="1"/>
  <c r="AN61" i="54"/>
  <c r="Y63" i="52"/>
  <c r="X63" i="52"/>
  <c r="W63" i="90"/>
  <c r="AG62" i="90"/>
  <c r="AP62" i="90" s="1"/>
  <c r="AF62" i="90"/>
  <c r="AO62" i="90" s="1"/>
  <c r="AE62" i="90"/>
  <c r="Z64" i="44"/>
  <c r="AI64" i="83"/>
  <c r="AN64" i="83"/>
  <c r="AR62" i="93"/>
  <c r="AR62" i="50"/>
  <c r="AH66" i="53"/>
  <c r="AQ66" i="53" s="1"/>
  <c r="Y63" i="102"/>
  <c r="X63" i="102"/>
  <c r="AN68" i="41"/>
  <c r="AH63" i="93"/>
  <c r="AQ63" i="93" s="1"/>
  <c r="AH66" i="15"/>
  <c r="AQ66" i="15" s="1"/>
  <c r="Y68" i="18"/>
  <c r="X68" i="18"/>
  <c r="Z63" i="93"/>
  <c r="AR63" i="44"/>
  <c r="Z65" i="94"/>
  <c r="AI63" i="55"/>
  <c r="AN63" i="55"/>
  <c r="AH62" i="103"/>
  <c r="AQ62" i="103" s="1"/>
  <c r="AH63" i="50"/>
  <c r="AQ63" i="50" s="1"/>
  <c r="AR63" i="87"/>
  <c r="Y64" i="32"/>
  <c r="X64" i="32"/>
  <c r="Y66" i="98"/>
  <c r="X66" i="98"/>
  <c r="AR63" i="48"/>
  <c r="AF67" i="89"/>
  <c r="AO67" i="89" s="1"/>
  <c r="AE67" i="89"/>
  <c r="AG67" i="89"/>
  <c r="AP67" i="89" s="1"/>
  <c r="W68" i="89"/>
  <c r="AR65" i="53"/>
  <c r="AR63" i="35"/>
  <c r="AN63" i="91"/>
  <c r="AI63" i="91"/>
  <c r="AH64" i="35"/>
  <c r="AQ64" i="35" s="1"/>
  <c r="AR63" i="45"/>
  <c r="Y65" i="86"/>
  <c r="X65" i="86"/>
  <c r="Y69" i="47"/>
  <c r="X69" i="47"/>
  <c r="Y61" i="101"/>
  <c r="X61" i="101"/>
  <c r="AH64" i="48"/>
  <c r="AQ64" i="48" s="1"/>
  <c r="Y69" i="41"/>
  <c r="X69" i="41"/>
  <c r="Z64" i="48"/>
  <c r="Z62" i="103"/>
  <c r="Z63" i="50"/>
  <c r="Y64" i="55"/>
  <c r="X64" i="55"/>
  <c r="W63" i="11"/>
  <c r="AG62" i="11"/>
  <c r="AP62" i="11" s="1"/>
  <c r="AF62" i="11"/>
  <c r="AO62" i="11" s="1"/>
  <c r="AE62" i="11"/>
  <c r="AI60" i="101"/>
  <c r="AN60" i="101"/>
  <c r="AI63" i="32"/>
  <c r="AN63" i="32"/>
  <c r="Y64" i="84"/>
  <c r="X64" i="84"/>
  <c r="AN65" i="98"/>
  <c r="AI65" i="98"/>
  <c r="AN63" i="96"/>
  <c r="AI63" i="96"/>
  <c r="AN60" i="99"/>
  <c r="Y65" i="97"/>
  <c r="X65" i="97"/>
  <c r="AH65" i="49"/>
  <c r="AQ65" i="49" s="1"/>
  <c r="AN63" i="51"/>
  <c r="AI63" i="51"/>
  <c r="AE64" i="42"/>
  <c r="AG64" i="42"/>
  <c r="AP64" i="42" s="1"/>
  <c r="AF64" i="42"/>
  <c r="AO64" i="42" s="1"/>
  <c r="W65" i="42"/>
  <c r="Y64" i="91"/>
  <c r="X64" i="91"/>
  <c r="AI64" i="86"/>
  <c r="AN64" i="86"/>
  <c r="Y62" i="95"/>
  <c r="Y64" i="85" l="1"/>
  <c r="X64" i="85"/>
  <c r="AN63" i="85"/>
  <c r="AI63" i="85"/>
  <c r="AR63" i="85" s="1"/>
  <c r="AF64" i="45"/>
  <c r="AO64" i="45" s="1"/>
  <c r="AI60" i="99"/>
  <c r="AI61" i="95"/>
  <c r="Y63" i="43"/>
  <c r="W65" i="35"/>
  <c r="AF66" i="100"/>
  <c r="AO66" i="100" s="1"/>
  <c r="AI62" i="102"/>
  <c r="Z68" i="18"/>
  <c r="X61" i="20"/>
  <c r="W67" i="53"/>
  <c r="AI60" i="20"/>
  <c r="AI64" i="88"/>
  <c r="W67" i="100"/>
  <c r="Y67" i="100" s="1"/>
  <c r="AG63" i="104"/>
  <c r="AP63" i="104" s="1"/>
  <c r="Z62" i="95"/>
  <c r="AG62" i="95" s="1"/>
  <c r="AP62" i="95" s="1"/>
  <c r="AF63" i="104"/>
  <c r="AO63" i="104" s="1"/>
  <c r="AG64" i="45"/>
  <c r="AP64" i="45" s="1"/>
  <c r="Z61" i="99"/>
  <c r="AF61" i="99" s="1"/>
  <c r="AO61" i="99" s="1"/>
  <c r="AI62" i="43"/>
  <c r="AR62" i="43" s="1"/>
  <c r="AG66" i="53"/>
  <c r="AP66" i="53" s="1"/>
  <c r="X65" i="88"/>
  <c r="AH65" i="88" s="1"/>
  <c r="AQ65" i="88" s="1"/>
  <c r="AG64" i="35"/>
  <c r="AP64" i="35" s="1"/>
  <c r="Z69" i="47"/>
  <c r="AX69" i="47" s="1"/>
  <c r="S69" i="47" s="1"/>
  <c r="AC69" i="47" s="1"/>
  <c r="AF66" i="53"/>
  <c r="AO66" i="53" s="1"/>
  <c r="AI68" i="41"/>
  <c r="AR68" i="41" s="1"/>
  <c r="AI61" i="54"/>
  <c r="AE64" i="35"/>
  <c r="Z66" i="98"/>
  <c r="W67" i="98" s="1"/>
  <c r="AE63" i="104"/>
  <c r="AI68" i="47"/>
  <c r="Z66" i="46"/>
  <c r="AH66" i="46"/>
  <c r="AQ66" i="46" s="1"/>
  <c r="W67" i="15"/>
  <c r="Z64" i="84"/>
  <c r="AF64" i="84" s="1"/>
  <c r="AO64" i="84" s="1"/>
  <c r="Z62" i="54"/>
  <c r="AF62" i="54" s="1"/>
  <c r="AO62" i="54" s="1"/>
  <c r="Z64" i="96"/>
  <c r="AF64" i="96" s="1"/>
  <c r="AO64" i="96" s="1"/>
  <c r="AG66" i="100"/>
  <c r="AP66" i="100" s="1"/>
  <c r="AE66" i="15"/>
  <c r="AF66" i="15"/>
  <c r="AO66" i="15" s="1"/>
  <c r="Z63" i="102"/>
  <c r="W64" i="102" s="1"/>
  <c r="Z61" i="101"/>
  <c r="W62" i="101" s="1"/>
  <c r="Z64" i="91"/>
  <c r="W65" i="91" s="1"/>
  <c r="AH65" i="97"/>
  <c r="AQ65" i="97" s="1"/>
  <c r="AR63" i="32"/>
  <c r="W64" i="93"/>
  <c r="AG63" i="93"/>
  <c r="AP63" i="93" s="1"/>
  <c r="AF63" i="93"/>
  <c r="AO63" i="93" s="1"/>
  <c r="AE63" i="93"/>
  <c r="Z65" i="97"/>
  <c r="AH64" i="55"/>
  <c r="AQ64" i="55" s="1"/>
  <c r="AR63" i="84"/>
  <c r="AI63" i="10"/>
  <c r="AN63" i="10"/>
  <c r="AI63" i="82"/>
  <c r="AN63" i="82"/>
  <c r="Z64" i="55"/>
  <c r="AH65" i="86"/>
  <c r="AQ65" i="86" s="1"/>
  <c r="AH64" i="32"/>
  <c r="AQ64" i="32" s="1"/>
  <c r="AR63" i="55"/>
  <c r="AR64" i="83"/>
  <c r="Y63" i="90"/>
  <c r="X63" i="90"/>
  <c r="W65" i="87"/>
  <c r="AG64" i="87"/>
  <c r="AP64" i="87" s="1"/>
  <c r="AF64" i="87"/>
  <c r="AO64" i="87" s="1"/>
  <c r="AE64" i="87"/>
  <c r="AR62" i="102"/>
  <c r="Y66" i="49"/>
  <c r="X66" i="49"/>
  <c r="AH65" i="83"/>
  <c r="AQ65" i="83" s="1"/>
  <c r="Y64" i="82"/>
  <c r="X64" i="82"/>
  <c r="AH62" i="92"/>
  <c r="AQ62" i="92" s="1"/>
  <c r="AR62" i="52"/>
  <c r="AN64" i="45"/>
  <c r="AI64" i="45"/>
  <c r="AI64" i="42"/>
  <c r="AN64" i="42"/>
  <c r="Y63" i="11"/>
  <c r="X63" i="11"/>
  <c r="AH69" i="41"/>
  <c r="AQ69" i="41" s="1"/>
  <c r="AR61" i="54"/>
  <c r="AN65" i="49"/>
  <c r="AI65" i="49"/>
  <c r="AR60" i="101"/>
  <c r="AH62" i="95"/>
  <c r="AQ62" i="95" s="1"/>
  <c r="Y65" i="42"/>
  <c r="X65" i="42"/>
  <c r="AR60" i="99"/>
  <c r="AR65" i="98"/>
  <c r="Z65" i="88"/>
  <c r="AI62" i="11"/>
  <c r="AN62" i="11"/>
  <c r="Z69" i="41"/>
  <c r="Z65" i="86"/>
  <c r="AR63" i="91"/>
  <c r="Y68" i="89"/>
  <c r="X68" i="89"/>
  <c r="AH66" i="98"/>
  <c r="AQ66" i="98" s="1"/>
  <c r="AE65" i="94"/>
  <c r="W66" i="94"/>
  <c r="AG65" i="94"/>
  <c r="AP65" i="94" s="1"/>
  <c r="AF65" i="94"/>
  <c r="AO65" i="94" s="1"/>
  <c r="AH68" i="18"/>
  <c r="AQ68" i="18" s="1"/>
  <c r="AH63" i="52"/>
  <c r="AQ63" i="52" s="1"/>
  <c r="AH62" i="54"/>
  <c r="AQ62" i="54" s="1"/>
  <c r="AH64" i="51"/>
  <c r="AQ64" i="51" s="1"/>
  <c r="AH64" i="96"/>
  <c r="AQ64" i="96" s="1"/>
  <c r="AR68" i="47"/>
  <c r="AR61" i="92"/>
  <c r="Z65" i="83"/>
  <c r="Z62" i="92"/>
  <c r="AR66" i="105"/>
  <c r="Y65" i="35"/>
  <c r="X65" i="35"/>
  <c r="AN66" i="15"/>
  <c r="AH64" i="91"/>
  <c r="AQ64" i="91" s="1"/>
  <c r="AH61" i="101"/>
  <c r="AQ61" i="101" s="1"/>
  <c r="AR63" i="51"/>
  <c r="AR61" i="95"/>
  <c r="AE63" i="50"/>
  <c r="AF63" i="50"/>
  <c r="AO63" i="50" s="1"/>
  <c r="AG63" i="50"/>
  <c r="AP63" i="50" s="1"/>
  <c r="W64" i="50"/>
  <c r="Z64" i="32"/>
  <c r="AG68" i="18"/>
  <c r="AP68" i="18" s="1"/>
  <c r="AE68" i="18"/>
  <c r="W69" i="18"/>
  <c r="AF68" i="18"/>
  <c r="AO68" i="18" s="1"/>
  <c r="AH63" i="43"/>
  <c r="AQ63" i="43" s="1"/>
  <c r="AG64" i="44"/>
  <c r="AP64" i="44" s="1"/>
  <c r="AE64" i="44"/>
  <c r="W65" i="44"/>
  <c r="AF64" i="44"/>
  <c r="AO64" i="44" s="1"/>
  <c r="AH67" i="105"/>
  <c r="AQ67" i="105" s="1"/>
  <c r="AN65" i="13"/>
  <c r="AI65" i="13"/>
  <c r="AE62" i="54"/>
  <c r="AG62" i="54"/>
  <c r="AP62" i="54" s="1"/>
  <c r="W63" i="54"/>
  <c r="AR64" i="97"/>
  <c r="AE64" i="96"/>
  <c r="AN66" i="100"/>
  <c r="W65" i="48"/>
  <c r="AE64" i="48"/>
  <c r="AF64" i="48"/>
  <c r="AO64" i="48" s="1"/>
  <c r="AG64" i="48"/>
  <c r="AP64" i="48" s="1"/>
  <c r="AR64" i="88"/>
  <c r="AR64" i="86"/>
  <c r="AF62" i="95"/>
  <c r="AO62" i="95" s="1"/>
  <c r="AE62" i="95"/>
  <c r="W63" i="95"/>
  <c r="AN66" i="53"/>
  <c r="Y67" i="53"/>
  <c r="X67" i="53"/>
  <c r="AR63" i="96"/>
  <c r="AH64" i="84"/>
  <c r="AQ64" i="84" s="1"/>
  <c r="AE62" i="103"/>
  <c r="W63" i="103"/>
  <c r="AG62" i="103"/>
  <c r="AP62" i="103" s="1"/>
  <c r="AF62" i="103"/>
  <c r="AO62" i="103" s="1"/>
  <c r="AH69" i="47"/>
  <c r="AQ69" i="47" s="1"/>
  <c r="AQ71" i="47" s="1"/>
  <c r="AZ3" i="47"/>
  <c r="AI67" i="89"/>
  <c r="AN67" i="89"/>
  <c r="Z63" i="43"/>
  <c r="AN62" i="90"/>
  <c r="AI62" i="90"/>
  <c r="Z63" i="52"/>
  <c r="Z67" i="105"/>
  <c r="Y65" i="16"/>
  <c r="X65" i="16"/>
  <c r="Z64" i="51"/>
  <c r="AR60" i="20"/>
  <c r="Y64" i="10"/>
  <c r="X64" i="10"/>
  <c r="AH61" i="20"/>
  <c r="AQ61" i="20" s="1"/>
  <c r="Y64" i="104"/>
  <c r="X64" i="104"/>
  <c r="Y65" i="45"/>
  <c r="X65" i="45"/>
  <c r="AH63" i="102"/>
  <c r="AQ63" i="102" s="1"/>
  <c r="Y66" i="13"/>
  <c r="X66" i="13"/>
  <c r="AI64" i="16"/>
  <c r="AN64" i="16"/>
  <c r="AH61" i="99"/>
  <c r="AQ61" i="99" s="1"/>
  <c r="AR67" i="18"/>
  <c r="Z61" i="20"/>
  <c r="AN63" i="104"/>
  <c r="AN64" i="35"/>
  <c r="Y67" i="15"/>
  <c r="X67" i="15"/>
  <c r="AH64" i="85" l="1"/>
  <c r="AQ64" i="85" s="1"/>
  <c r="Z64" i="85"/>
  <c r="AI66" i="15"/>
  <c r="AF66" i="98"/>
  <c r="AO66" i="98" s="1"/>
  <c r="AF69" i="47"/>
  <c r="AO69" i="47" s="1"/>
  <c r="AO71" i="47" s="1"/>
  <c r="W65" i="84"/>
  <c r="AG69" i="47"/>
  <c r="AP69" i="47" s="1"/>
  <c r="AP71" i="47" s="1"/>
  <c r="X67" i="100"/>
  <c r="Z67" i="100" s="1"/>
  <c r="AI63" i="104"/>
  <c r="AE63" i="102"/>
  <c r="AG61" i="99"/>
  <c r="AP61" i="99" s="1"/>
  <c r="W62" i="99"/>
  <c r="AG64" i="96"/>
  <c r="AP64" i="96" s="1"/>
  <c r="W65" i="96"/>
  <c r="AE64" i="91"/>
  <c r="AN64" i="91" s="1"/>
  <c r="AE61" i="99"/>
  <c r="AF64" i="91"/>
  <c r="AO64" i="91" s="1"/>
  <c r="AI66" i="53"/>
  <c r="AG64" i="91"/>
  <c r="AP64" i="91" s="1"/>
  <c r="AE66" i="98"/>
  <c r="AG64" i="84"/>
  <c r="AP64" i="84" s="1"/>
  <c r="AF63" i="102"/>
  <c r="AO63" i="102" s="1"/>
  <c r="AG63" i="102"/>
  <c r="AP63" i="102" s="1"/>
  <c r="AE61" i="101"/>
  <c r="AI64" i="35"/>
  <c r="AR64" i="35" s="1"/>
  <c r="AG66" i="98"/>
  <c r="AP66" i="98" s="1"/>
  <c r="AE64" i="84"/>
  <c r="AN64" i="84" s="1"/>
  <c r="AF61" i="101"/>
  <c r="AO61" i="101" s="1"/>
  <c r="AE66" i="46"/>
  <c r="W67" i="46"/>
  <c r="AF66" i="46"/>
  <c r="AO66" i="46" s="1"/>
  <c r="AG66" i="46"/>
  <c r="AP66" i="46" s="1"/>
  <c r="AE69" i="47"/>
  <c r="AI66" i="100"/>
  <c r="AG61" i="101"/>
  <c r="AP61" i="101" s="1"/>
  <c r="AX62" i="47"/>
  <c r="S62" i="47" s="1"/>
  <c r="AC62" i="47" s="1"/>
  <c r="AB63" i="47" s="1"/>
  <c r="AX56" i="47"/>
  <c r="S56" i="47" s="1"/>
  <c r="AC56" i="47" s="1"/>
  <c r="AB57" i="47" s="1"/>
  <c r="AX50" i="47"/>
  <c r="S50" i="47" s="1"/>
  <c r="AC50" i="47" s="1"/>
  <c r="AB51" i="47" s="1"/>
  <c r="AX44" i="47"/>
  <c r="S44" i="47" s="1"/>
  <c r="AC44" i="47" s="1"/>
  <c r="AB45" i="47" s="1"/>
  <c r="AK45" i="47" s="1"/>
  <c r="AT45" i="47" s="1"/>
  <c r="AX38" i="47"/>
  <c r="S38" i="47" s="1"/>
  <c r="AC38" i="47" s="1"/>
  <c r="AB39" i="47" s="1"/>
  <c r="AX33" i="47"/>
  <c r="S33" i="47" s="1"/>
  <c r="AC33" i="47" s="1"/>
  <c r="AB34" i="47" s="1"/>
  <c r="AK34" i="47" s="1"/>
  <c r="AT34" i="47" s="1"/>
  <c r="AX26" i="47"/>
  <c r="S26" i="47" s="1"/>
  <c r="AC26" i="47" s="1"/>
  <c r="AB27" i="47" s="1"/>
  <c r="AK27" i="47" s="1"/>
  <c r="AT27" i="47" s="1"/>
  <c r="AX20" i="47"/>
  <c r="S20" i="47" s="1"/>
  <c r="AC20" i="47" s="1"/>
  <c r="AB21" i="47" s="1"/>
  <c r="AX14" i="47"/>
  <c r="S14" i="47" s="1"/>
  <c r="AC14" i="47" s="1"/>
  <c r="AB15" i="47" s="1"/>
  <c r="AX8" i="47"/>
  <c r="S8" i="47" s="1"/>
  <c r="AC8" i="47" s="1"/>
  <c r="AB9" i="47" s="1"/>
  <c r="Z64" i="10"/>
  <c r="AX65" i="47"/>
  <c r="S65" i="47" s="1"/>
  <c r="AC65" i="47" s="1"/>
  <c r="AB66" i="47" s="1"/>
  <c r="AX61" i="47"/>
  <c r="S61" i="47" s="1"/>
  <c r="AC61" i="47" s="1"/>
  <c r="AB62" i="47" s="1"/>
  <c r="AJ62" i="47" s="1"/>
  <c r="AX55" i="47"/>
  <c r="S55" i="47" s="1"/>
  <c r="AC55" i="47" s="1"/>
  <c r="AB56" i="47" s="1"/>
  <c r="AJ56" i="47" s="1"/>
  <c r="AX49" i="47"/>
  <c r="S49" i="47" s="1"/>
  <c r="AC49" i="47" s="1"/>
  <c r="AB50" i="47" s="1"/>
  <c r="AJ50" i="47" s="1"/>
  <c r="AX43" i="47"/>
  <c r="S43" i="47" s="1"/>
  <c r="AC43" i="47" s="1"/>
  <c r="AB44" i="47" s="1"/>
  <c r="AJ44" i="47" s="1"/>
  <c r="AX37" i="47"/>
  <c r="S37" i="47" s="1"/>
  <c r="AC37" i="47" s="1"/>
  <c r="AB38" i="47" s="1"/>
  <c r="AX31" i="47"/>
  <c r="S31" i="47" s="1"/>
  <c r="AC31" i="47" s="1"/>
  <c r="AB32" i="47" s="1"/>
  <c r="AK32" i="47" s="1"/>
  <c r="AT32" i="47" s="1"/>
  <c r="AX25" i="47"/>
  <c r="S25" i="47" s="1"/>
  <c r="AC25" i="47" s="1"/>
  <c r="AB26" i="47" s="1"/>
  <c r="AK26" i="47" s="1"/>
  <c r="AT26" i="47" s="1"/>
  <c r="AX19" i="47"/>
  <c r="S19" i="47" s="1"/>
  <c r="AC19" i="47" s="1"/>
  <c r="AB20" i="47" s="1"/>
  <c r="AK20" i="47" s="1"/>
  <c r="AT20" i="47" s="1"/>
  <c r="AX13" i="47"/>
  <c r="S13" i="47" s="1"/>
  <c r="AC13" i="47" s="1"/>
  <c r="AB14" i="47" s="1"/>
  <c r="AJ14" i="47" s="1"/>
  <c r="AX7" i="47"/>
  <c r="S7" i="47" s="1"/>
  <c r="AC7" i="47" s="1"/>
  <c r="AB8" i="47" s="1"/>
  <c r="AJ8" i="47" s="1"/>
  <c r="Z65" i="45"/>
  <c r="AX67" i="47"/>
  <c r="S67" i="47" s="1"/>
  <c r="AC67" i="47" s="1"/>
  <c r="AB68" i="47" s="1"/>
  <c r="AX59" i="47"/>
  <c r="S59" i="47" s="1"/>
  <c r="AC59" i="47" s="1"/>
  <c r="AB60" i="47" s="1"/>
  <c r="AK60" i="47" s="1"/>
  <c r="AT60" i="47" s="1"/>
  <c r="AX54" i="47"/>
  <c r="S54" i="47" s="1"/>
  <c r="AC54" i="47" s="1"/>
  <c r="AB55" i="47" s="1"/>
  <c r="AK55" i="47" s="1"/>
  <c r="AT55" i="47" s="1"/>
  <c r="AX48" i="47"/>
  <c r="S48" i="47" s="1"/>
  <c r="AC48" i="47" s="1"/>
  <c r="AB49" i="47" s="1"/>
  <c r="AK49" i="47" s="1"/>
  <c r="AT49" i="47" s="1"/>
  <c r="AX42" i="47"/>
  <c r="S42" i="47" s="1"/>
  <c r="AC42" i="47" s="1"/>
  <c r="AB43" i="47" s="1"/>
  <c r="AK43" i="47" s="1"/>
  <c r="AT43" i="47" s="1"/>
  <c r="AX36" i="47"/>
  <c r="S36" i="47" s="1"/>
  <c r="AC36" i="47" s="1"/>
  <c r="AB37" i="47" s="1"/>
  <c r="AX30" i="47"/>
  <c r="S30" i="47" s="1"/>
  <c r="AC30" i="47" s="1"/>
  <c r="AB31" i="47" s="1"/>
  <c r="AJ31" i="47" s="1"/>
  <c r="AX24" i="47"/>
  <c r="S24" i="47" s="1"/>
  <c r="AC24" i="47" s="1"/>
  <c r="AB25" i="47" s="1"/>
  <c r="AJ25" i="47" s="1"/>
  <c r="AX17" i="47"/>
  <c r="S17" i="47" s="1"/>
  <c r="AC17" i="47" s="1"/>
  <c r="AB18" i="47" s="1"/>
  <c r="AX12" i="47"/>
  <c r="S12" i="47" s="1"/>
  <c r="AC12" i="47" s="1"/>
  <c r="AB13" i="47" s="1"/>
  <c r="AK13" i="47" s="1"/>
  <c r="AT13" i="47" s="1"/>
  <c r="AX6" i="47"/>
  <c r="S6" i="47" s="1"/>
  <c r="AC6" i="47" s="1"/>
  <c r="AB7" i="47" s="1"/>
  <c r="AJ7" i="47" s="1"/>
  <c r="AX66" i="47"/>
  <c r="S66" i="47" s="1"/>
  <c r="AC66" i="47" s="1"/>
  <c r="AB67" i="47" s="1"/>
  <c r="AX60" i="47"/>
  <c r="S60" i="47" s="1"/>
  <c r="AC60" i="47" s="1"/>
  <c r="AB61" i="47" s="1"/>
  <c r="AK61" i="47" s="1"/>
  <c r="AT61" i="47" s="1"/>
  <c r="AX53" i="47"/>
  <c r="S53" i="47" s="1"/>
  <c r="AC53" i="47" s="1"/>
  <c r="AB54" i="47" s="1"/>
  <c r="AX47" i="47"/>
  <c r="S47" i="47" s="1"/>
  <c r="AC47" i="47" s="1"/>
  <c r="AB48" i="47" s="1"/>
  <c r="AK48" i="47" s="1"/>
  <c r="AT48" i="47" s="1"/>
  <c r="AX41" i="47"/>
  <c r="S41" i="47" s="1"/>
  <c r="AC41" i="47" s="1"/>
  <c r="AB42" i="47" s="1"/>
  <c r="AK42" i="47" s="1"/>
  <c r="AT42" i="47" s="1"/>
  <c r="AX35" i="47"/>
  <c r="S35" i="47" s="1"/>
  <c r="AC35" i="47" s="1"/>
  <c r="AB36" i="47" s="1"/>
  <c r="AJ36" i="47" s="1"/>
  <c r="AX29" i="47"/>
  <c r="S29" i="47" s="1"/>
  <c r="AC29" i="47" s="1"/>
  <c r="AB30" i="47" s="1"/>
  <c r="AX23" i="47"/>
  <c r="S23" i="47" s="1"/>
  <c r="AC23" i="47" s="1"/>
  <c r="AB24" i="47" s="1"/>
  <c r="AK24" i="47" s="1"/>
  <c r="AT24" i="47" s="1"/>
  <c r="AX18" i="47"/>
  <c r="S18" i="47" s="1"/>
  <c r="AC18" i="47" s="1"/>
  <c r="AB19" i="47" s="1"/>
  <c r="AK19" i="47" s="1"/>
  <c r="AT19" i="47" s="1"/>
  <c r="AX10" i="47"/>
  <c r="S10" i="47" s="1"/>
  <c r="AC10" i="47" s="1"/>
  <c r="AB11" i="47" s="1"/>
  <c r="AK11" i="47" s="1"/>
  <c r="AT11" i="47" s="1"/>
  <c r="AX5" i="47"/>
  <c r="S5" i="47" s="1"/>
  <c r="AC5" i="47" s="1"/>
  <c r="AB6" i="47" s="1"/>
  <c r="AX68" i="47"/>
  <c r="S68" i="47" s="1"/>
  <c r="AC68" i="47" s="1"/>
  <c r="AB69" i="47" s="1"/>
  <c r="AK69" i="47" s="1"/>
  <c r="AT69" i="47" s="1"/>
  <c r="AX64" i="47"/>
  <c r="S64" i="47" s="1"/>
  <c r="AC64" i="47" s="1"/>
  <c r="AB65" i="47" s="1"/>
  <c r="AX58" i="47"/>
  <c r="S58" i="47" s="1"/>
  <c r="AC58" i="47" s="1"/>
  <c r="AB59" i="47" s="1"/>
  <c r="AX52" i="47"/>
  <c r="S52" i="47" s="1"/>
  <c r="AC52" i="47" s="1"/>
  <c r="AB53" i="47" s="1"/>
  <c r="AK53" i="47" s="1"/>
  <c r="AT53" i="47" s="1"/>
  <c r="AX45" i="47"/>
  <c r="S45" i="47" s="1"/>
  <c r="AC45" i="47" s="1"/>
  <c r="AB46" i="47" s="1"/>
  <c r="AX40" i="47"/>
  <c r="S40" i="47" s="1"/>
  <c r="AC40" i="47" s="1"/>
  <c r="AB41" i="47" s="1"/>
  <c r="AK41" i="47" s="1"/>
  <c r="AT41" i="47" s="1"/>
  <c r="AX34" i="47"/>
  <c r="S34" i="47" s="1"/>
  <c r="AC34" i="47" s="1"/>
  <c r="AB35" i="47" s="1"/>
  <c r="AK35" i="47" s="1"/>
  <c r="AT35" i="47" s="1"/>
  <c r="AX27" i="47"/>
  <c r="S27" i="47" s="1"/>
  <c r="AC27" i="47" s="1"/>
  <c r="AB28" i="47" s="1"/>
  <c r="AK28" i="47" s="1"/>
  <c r="AT28" i="47" s="1"/>
  <c r="AX22" i="47"/>
  <c r="S22" i="47" s="1"/>
  <c r="AC22" i="47" s="1"/>
  <c r="AB23" i="47" s="1"/>
  <c r="AX16" i="47"/>
  <c r="S16" i="47" s="1"/>
  <c r="AC16" i="47" s="1"/>
  <c r="AB17" i="47" s="1"/>
  <c r="AX11" i="47"/>
  <c r="S11" i="47" s="1"/>
  <c r="AC11" i="47" s="1"/>
  <c r="AB12" i="47" s="1"/>
  <c r="AK12" i="47" s="1"/>
  <c r="AT12" i="47" s="1"/>
  <c r="AX4" i="47"/>
  <c r="S4" i="47" s="1"/>
  <c r="AC4" i="47" s="1"/>
  <c r="AB5" i="47" s="1"/>
  <c r="AK5" i="47" s="1"/>
  <c r="AT5" i="47" s="1"/>
  <c r="Z65" i="16"/>
  <c r="AE65" i="16" s="1"/>
  <c r="AX63" i="47"/>
  <c r="S63" i="47" s="1"/>
  <c r="AC63" i="47" s="1"/>
  <c r="AB64" i="47" s="1"/>
  <c r="AK64" i="47" s="1"/>
  <c r="AT64" i="47" s="1"/>
  <c r="AX57" i="47"/>
  <c r="S57" i="47" s="1"/>
  <c r="AC57" i="47" s="1"/>
  <c r="AB58" i="47" s="1"/>
  <c r="AK58" i="47" s="1"/>
  <c r="AT58" i="47" s="1"/>
  <c r="AX51" i="47"/>
  <c r="S51" i="47" s="1"/>
  <c r="AC51" i="47" s="1"/>
  <c r="AB52" i="47" s="1"/>
  <c r="AJ52" i="47" s="1"/>
  <c r="AX46" i="47"/>
  <c r="S46" i="47" s="1"/>
  <c r="AC46" i="47" s="1"/>
  <c r="AB47" i="47" s="1"/>
  <c r="AK47" i="47" s="1"/>
  <c r="AT47" i="47" s="1"/>
  <c r="AX39" i="47"/>
  <c r="S39" i="47" s="1"/>
  <c r="AC39" i="47" s="1"/>
  <c r="AB40" i="47" s="1"/>
  <c r="AK40" i="47" s="1"/>
  <c r="AT40" i="47" s="1"/>
  <c r="AX32" i="47"/>
  <c r="S32" i="47" s="1"/>
  <c r="AC32" i="47" s="1"/>
  <c r="AB33" i="47" s="1"/>
  <c r="AK33" i="47" s="1"/>
  <c r="AT33" i="47" s="1"/>
  <c r="AX28" i="47"/>
  <c r="S28" i="47" s="1"/>
  <c r="AC28" i="47" s="1"/>
  <c r="AB29" i="47" s="1"/>
  <c r="AJ29" i="47" s="1"/>
  <c r="AX21" i="47"/>
  <c r="S21" i="47" s="1"/>
  <c r="AC21" i="47" s="1"/>
  <c r="AB22" i="47" s="1"/>
  <c r="AX15" i="47"/>
  <c r="S15" i="47" s="1"/>
  <c r="AC15" i="47" s="1"/>
  <c r="AB16" i="47" s="1"/>
  <c r="AJ16" i="47" s="1"/>
  <c r="AX9" i="47"/>
  <c r="S9" i="47" s="1"/>
  <c r="AC9" i="47" s="1"/>
  <c r="AB10" i="47" s="1"/>
  <c r="AJ10" i="47" s="1"/>
  <c r="AX3" i="47"/>
  <c r="S3" i="47" s="1"/>
  <c r="AC3" i="47" s="1"/>
  <c r="W66" i="16"/>
  <c r="AE64" i="10"/>
  <c r="W65" i="10"/>
  <c r="AG64" i="10"/>
  <c r="AP64" i="10" s="1"/>
  <c r="AF64" i="10"/>
  <c r="AO64" i="10" s="1"/>
  <c r="AG65" i="45"/>
  <c r="AP65" i="45" s="1"/>
  <c r="AE65" i="45"/>
  <c r="AF65" i="45"/>
  <c r="AO65" i="45" s="1"/>
  <c r="W66" i="45"/>
  <c r="AE64" i="51"/>
  <c r="AF64" i="51"/>
  <c r="AO64" i="51" s="1"/>
  <c r="AG64" i="51"/>
  <c r="AP64" i="51" s="1"/>
  <c r="W65" i="51"/>
  <c r="AR62" i="90"/>
  <c r="AN63" i="102"/>
  <c r="AI63" i="102"/>
  <c r="AR66" i="100"/>
  <c r="AR65" i="13"/>
  <c r="W65" i="32"/>
  <c r="AE64" i="32"/>
  <c r="AG64" i="32"/>
  <c r="AP64" i="32" s="1"/>
  <c r="AF64" i="32"/>
  <c r="AO64" i="32" s="1"/>
  <c r="AF62" i="92"/>
  <c r="AO62" i="92" s="1"/>
  <c r="AE62" i="92"/>
  <c r="AG62" i="92"/>
  <c r="AP62" i="92" s="1"/>
  <c r="W63" i="92"/>
  <c r="Y66" i="94"/>
  <c r="X66" i="94"/>
  <c r="AR62" i="11"/>
  <c r="AH65" i="42"/>
  <c r="AQ65" i="42" s="1"/>
  <c r="AN64" i="87"/>
  <c r="AI64" i="87"/>
  <c r="AR63" i="10"/>
  <c r="AN63" i="93"/>
  <c r="AI63" i="93"/>
  <c r="AK39" i="47"/>
  <c r="AT39" i="47" s="1"/>
  <c r="AK14" i="47"/>
  <c r="AT14" i="47" s="1"/>
  <c r="AR66" i="53"/>
  <c r="Y64" i="50"/>
  <c r="X64" i="50"/>
  <c r="AH65" i="35"/>
  <c r="AQ65" i="35" s="1"/>
  <c r="AF65" i="83"/>
  <c r="AO65" i="83" s="1"/>
  <c r="AE65" i="83"/>
  <c r="W66" i="83"/>
  <c r="AG65" i="83"/>
  <c r="AP65" i="83" s="1"/>
  <c r="AN65" i="94"/>
  <c r="AI65" i="94"/>
  <c r="AE65" i="88"/>
  <c r="W66" i="88"/>
  <c r="AG65" i="88"/>
  <c r="AP65" i="88" s="1"/>
  <c r="AF65" i="88"/>
  <c r="AO65" i="88" s="1"/>
  <c r="AR64" i="42"/>
  <c r="AH66" i="49"/>
  <c r="AQ66" i="49" s="1"/>
  <c r="AN61" i="99"/>
  <c r="AI61" i="99"/>
  <c r="Y65" i="91"/>
  <c r="X65" i="91"/>
  <c r="AH66" i="13"/>
  <c r="AQ66" i="13" s="1"/>
  <c r="AK56" i="47"/>
  <c r="AT56" i="47" s="1"/>
  <c r="AH64" i="104"/>
  <c r="AQ64" i="104" s="1"/>
  <c r="AJ49" i="47"/>
  <c r="AJ37" i="47"/>
  <c r="AK37" i="47"/>
  <c r="AT37" i="47" s="1"/>
  <c r="AK31" i="47"/>
  <c r="AT31" i="47" s="1"/>
  <c r="AJ13" i="47"/>
  <c r="AN64" i="96"/>
  <c r="Y63" i="54"/>
  <c r="X63" i="54"/>
  <c r="Y67" i="98"/>
  <c r="X67" i="98"/>
  <c r="Z65" i="42"/>
  <c r="AR64" i="45"/>
  <c r="AH64" i="82"/>
  <c r="AQ64" i="82" s="1"/>
  <c r="Z66" i="49"/>
  <c r="AE64" i="55"/>
  <c r="AF64" i="55"/>
  <c r="AO64" i="55" s="1"/>
  <c r="W65" i="55"/>
  <c r="AG64" i="55"/>
  <c r="AP64" i="55" s="1"/>
  <c r="AJ67" i="47"/>
  <c r="AK67" i="47"/>
  <c r="AT67" i="47" s="1"/>
  <c r="Z64" i="104"/>
  <c r="AE63" i="43"/>
  <c r="AF63" i="43"/>
  <c r="AO63" i="43" s="1"/>
  <c r="AG63" i="43"/>
  <c r="AP63" i="43" s="1"/>
  <c r="W64" i="43"/>
  <c r="AK68" i="47"/>
  <c r="AT68" i="47" s="1"/>
  <c r="AJ48" i="47"/>
  <c r="Y63" i="103"/>
  <c r="X63" i="103"/>
  <c r="AH67" i="53"/>
  <c r="AQ67" i="53" s="1"/>
  <c r="Y63" i="95"/>
  <c r="X63" i="95"/>
  <c r="Y64" i="102"/>
  <c r="X64" i="102"/>
  <c r="Y65" i="44"/>
  <c r="X65" i="44"/>
  <c r="Y69" i="18"/>
  <c r="X69" i="18"/>
  <c r="AN66" i="98"/>
  <c r="AR66" i="15"/>
  <c r="Z65" i="35"/>
  <c r="AF65" i="86"/>
  <c r="AO65" i="86" s="1"/>
  <c r="AE65" i="86"/>
  <c r="W66" i="86"/>
  <c r="AG65" i="86"/>
  <c r="AP65" i="86" s="1"/>
  <c r="AR65" i="49"/>
  <c r="AH63" i="11"/>
  <c r="AQ63" i="11" s="1"/>
  <c r="Z64" i="82"/>
  <c r="Y65" i="87"/>
  <c r="X65" i="87"/>
  <c r="W66" i="97"/>
  <c r="AG65" i="97"/>
  <c r="AP65" i="97" s="1"/>
  <c r="AE65" i="97"/>
  <c r="AF65" i="97"/>
  <c r="AO65" i="97" s="1"/>
  <c r="Y64" i="93"/>
  <c r="X64" i="93"/>
  <c r="Y62" i="101"/>
  <c r="X62" i="101"/>
  <c r="AK57" i="47"/>
  <c r="AT57" i="47" s="1"/>
  <c r="Z66" i="13"/>
  <c r="AH64" i="10"/>
  <c r="AQ64" i="10" s="1"/>
  <c r="AH65" i="16"/>
  <c r="AQ65" i="16" s="1"/>
  <c r="AK51" i="47"/>
  <c r="AT51" i="47" s="1"/>
  <c r="AK65" i="47"/>
  <c r="AT65" i="47" s="1"/>
  <c r="AK59" i="47"/>
  <c r="AT59" i="47" s="1"/>
  <c r="AK29" i="47"/>
  <c r="AT29" i="47" s="1"/>
  <c r="AJ23" i="47"/>
  <c r="AK23" i="47"/>
  <c r="AT23" i="47" s="1"/>
  <c r="AK18" i="47"/>
  <c r="AT18" i="47" s="1"/>
  <c r="AN62" i="103"/>
  <c r="AI62" i="103"/>
  <c r="AI62" i="95"/>
  <c r="AN62" i="95"/>
  <c r="AI64" i="48"/>
  <c r="AN64" i="48"/>
  <c r="AI64" i="44"/>
  <c r="AN64" i="44"/>
  <c r="AI68" i="18"/>
  <c r="AN68" i="18"/>
  <c r="AI63" i="50"/>
  <c r="AN63" i="50"/>
  <c r="AH68" i="89"/>
  <c r="AQ68" i="89" s="1"/>
  <c r="AE69" i="41"/>
  <c r="AG69" i="41"/>
  <c r="AP69" i="41" s="1"/>
  <c r="AF69" i="41"/>
  <c r="AO69" i="41" s="1"/>
  <c r="W70" i="41"/>
  <c r="Z63" i="11"/>
  <c r="AH63" i="90"/>
  <c r="AQ63" i="90" s="1"/>
  <c r="AR63" i="82"/>
  <c r="Y62" i="99"/>
  <c r="X62" i="99"/>
  <c r="AJ38" i="47"/>
  <c r="AK38" i="47"/>
  <c r="AT38" i="47" s="1"/>
  <c r="AK66" i="47"/>
  <c r="AT66" i="47" s="1"/>
  <c r="AK46" i="47"/>
  <c r="AT46" i="47" s="1"/>
  <c r="AH67" i="15"/>
  <c r="AQ67" i="15" s="1"/>
  <c r="AR63" i="104"/>
  <c r="W68" i="105"/>
  <c r="AG67" i="105"/>
  <c r="AP67" i="105" s="1"/>
  <c r="AF67" i="105"/>
  <c r="AO67" i="105" s="1"/>
  <c r="AE67" i="105"/>
  <c r="Z67" i="15"/>
  <c r="AG61" i="20"/>
  <c r="AP61" i="20" s="1"/>
  <c r="AE61" i="20"/>
  <c r="AF61" i="20"/>
  <c r="AO61" i="20" s="1"/>
  <c r="W62" i="20"/>
  <c r="AR64" i="16"/>
  <c r="AH65" i="45"/>
  <c r="AQ65" i="45" s="1"/>
  <c r="AE63" i="52"/>
  <c r="AF63" i="52"/>
  <c r="AO63" i="52" s="1"/>
  <c r="AG63" i="52"/>
  <c r="AP63" i="52" s="1"/>
  <c r="W64" i="52"/>
  <c r="AR67" i="89"/>
  <c r="AJ58" i="47"/>
  <c r="AJ28" i="47"/>
  <c r="AJ22" i="47"/>
  <c r="AK22" i="47"/>
  <c r="AT22" i="47" s="1"/>
  <c r="AK6" i="47"/>
  <c r="AT6" i="47" s="1"/>
  <c r="Z67" i="53"/>
  <c r="Y65" i="48"/>
  <c r="X65" i="48"/>
  <c r="Y65" i="96"/>
  <c r="X65" i="96"/>
  <c r="AI62" i="54"/>
  <c r="AN62" i="54"/>
  <c r="Y65" i="84"/>
  <c r="X65" i="84"/>
  <c r="Z68" i="89"/>
  <c r="Z63" i="90"/>
  <c r="W65" i="85" l="1"/>
  <c r="AG64" i="85"/>
  <c r="AP64" i="85" s="1"/>
  <c r="AF64" i="85"/>
  <c r="AO64" i="85" s="1"/>
  <c r="AE64" i="85"/>
  <c r="AJ46" i="47"/>
  <c r="AJ21" i="47"/>
  <c r="AJ57" i="47"/>
  <c r="AJ66" i="47"/>
  <c r="AI69" i="47"/>
  <c r="AJ11" i="47"/>
  <c r="AS11" i="47" s="1"/>
  <c r="AI64" i="96"/>
  <c r="AJ17" i="47"/>
  <c r="AJ55" i="47"/>
  <c r="AK21" i="47"/>
  <c r="AT21" i="47" s="1"/>
  <c r="AI66" i="98"/>
  <c r="AJ20" i="47"/>
  <c r="AS20" i="47" s="1"/>
  <c r="AJ65" i="47"/>
  <c r="AJ30" i="47"/>
  <c r="AJ54" i="47"/>
  <c r="AJ47" i="47"/>
  <c r="AI64" i="84"/>
  <c r="AR64" i="84" s="1"/>
  <c r="AI64" i="91"/>
  <c r="AR64" i="91" s="1"/>
  <c r="AH67" i="100"/>
  <c r="AQ67" i="100" s="1"/>
  <c r="AN69" i="47"/>
  <c r="AN71" i="47" s="1"/>
  <c r="AJ45" i="47"/>
  <c r="AJ9" i="47"/>
  <c r="AK10" i="47"/>
  <c r="AT10" i="47" s="1"/>
  <c r="AJ33" i="47"/>
  <c r="AS33" i="47" s="1"/>
  <c r="AJ40" i="47"/>
  <c r="AL40" i="47" s="1"/>
  <c r="AU40" i="47" s="1"/>
  <c r="AJ35" i="47"/>
  <c r="AS35" i="47" s="1"/>
  <c r="AJ12" i="47"/>
  <c r="AJ43" i="47"/>
  <c r="AL43" i="47" s="1"/>
  <c r="AU43" i="47" s="1"/>
  <c r="AJ69" i="47"/>
  <c r="AS69" i="47" s="1"/>
  <c r="AJ68" i="47"/>
  <c r="AS68" i="47" s="1"/>
  <c r="AJ6" i="47"/>
  <c r="AS6" i="47" s="1"/>
  <c r="AK36" i="47"/>
  <c r="AT36" i="47" s="1"/>
  <c r="AK9" i="47"/>
  <c r="AT9" i="47" s="1"/>
  <c r="AJ42" i="47"/>
  <c r="AS42" i="47" s="1"/>
  <c r="AK7" i="47"/>
  <c r="AT7" i="47" s="1"/>
  <c r="AK8" i="47"/>
  <c r="AT8" i="47" s="1"/>
  <c r="AJ32" i="47"/>
  <c r="AS32" i="47" s="1"/>
  <c r="AK44" i="47"/>
  <c r="AT44" i="47" s="1"/>
  <c r="AJ34" i="47"/>
  <c r="AG65" i="16"/>
  <c r="AP65" i="16" s="1"/>
  <c r="AI61" i="101"/>
  <c r="AF65" i="16"/>
  <c r="AO65" i="16" s="1"/>
  <c r="AN61" i="101"/>
  <c r="AK62" i="47"/>
  <c r="AT62" i="47" s="1"/>
  <c r="AJ19" i="47"/>
  <c r="AS19" i="47" s="1"/>
  <c r="AJ64" i="47"/>
  <c r="AL64" i="47" s="1"/>
  <c r="AU64" i="47" s="1"/>
  <c r="AJ53" i="47"/>
  <c r="AS53" i="47" s="1"/>
  <c r="AJ63" i="47"/>
  <c r="AS63" i="47" s="1"/>
  <c r="X67" i="46"/>
  <c r="AH67" i="46" s="1"/>
  <c r="AQ67" i="46" s="1"/>
  <c r="Y67" i="46"/>
  <c r="AJ24" i="47"/>
  <c r="AL24" i="47" s="1"/>
  <c r="AU24" i="47" s="1"/>
  <c r="Z66" i="94"/>
  <c r="AG66" i="94" s="1"/>
  <c r="AP66" i="94" s="1"/>
  <c r="AN66" i="46"/>
  <c r="AI66" i="46"/>
  <c r="AR66" i="46" s="1"/>
  <c r="AK30" i="47"/>
  <c r="AT30" i="47" s="1"/>
  <c r="AJ60" i="47"/>
  <c r="AS60" i="47" s="1"/>
  <c r="AJ15" i="47"/>
  <c r="AS15" i="47" s="1"/>
  <c r="AJ51" i="47"/>
  <c r="AS51" i="47" s="1"/>
  <c r="AJ26" i="47"/>
  <c r="AS26" i="47" s="1"/>
  <c r="AJ27" i="47"/>
  <c r="AS27" i="47" s="1"/>
  <c r="AK63" i="47"/>
  <c r="AT63" i="47" s="1"/>
  <c r="AJ18" i="47"/>
  <c r="AJ5" i="47"/>
  <c r="AL5" i="47" s="1"/>
  <c r="AU5" i="47" s="1"/>
  <c r="AK15" i="47"/>
  <c r="AT15" i="47" s="1"/>
  <c r="AJ41" i="47"/>
  <c r="AL41" i="47" s="1"/>
  <c r="AU41" i="47" s="1"/>
  <c r="AK17" i="47"/>
  <c r="AT17" i="47" s="1"/>
  <c r="AK54" i="47"/>
  <c r="AT54" i="47" s="1"/>
  <c r="AK25" i="47"/>
  <c r="AT25" i="47" s="1"/>
  <c r="AJ39" i="47"/>
  <c r="AS39" i="47" s="1"/>
  <c r="AK16" i="47"/>
  <c r="AT16" i="47" s="1"/>
  <c r="AK52" i="47"/>
  <c r="AT52" i="47" s="1"/>
  <c r="AK50" i="47"/>
  <c r="AT50" i="47" s="1"/>
  <c r="AJ59" i="47"/>
  <c r="AS59" i="47" s="1"/>
  <c r="Z62" i="99"/>
  <c r="AE62" i="99" s="1"/>
  <c r="AJ61" i="47"/>
  <c r="AS61" i="47" s="1"/>
  <c r="AJ3" i="47"/>
  <c r="AS3" i="47" s="1"/>
  <c r="AB4" i="47"/>
  <c r="AK4" i="47" s="1"/>
  <c r="AT4" i="47" s="1"/>
  <c r="Z62" i="101"/>
  <c r="W63" i="101" s="1"/>
  <c r="Z69" i="18"/>
  <c r="AF69" i="18" s="1"/>
  <c r="AO69" i="18" s="1"/>
  <c r="Z63" i="54"/>
  <c r="Z65" i="96"/>
  <c r="W66" i="96" s="1"/>
  <c r="Z65" i="84"/>
  <c r="W66" i="84" s="1"/>
  <c r="Z67" i="98"/>
  <c r="AF67" i="98" s="1"/>
  <c r="AO67" i="98" s="1"/>
  <c r="Z64" i="50"/>
  <c r="AG64" i="50" s="1"/>
  <c r="AP64" i="50" s="1"/>
  <c r="Z64" i="93"/>
  <c r="AE64" i="93" s="1"/>
  <c r="Z65" i="87"/>
  <c r="W66" i="87" s="1"/>
  <c r="Z64" i="102"/>
  <c r="W65" i="102" s="1"/>
  <c r="Z63" i="103"/>
  <c r="AF63" i="103" s="1"/>
  <c r="AO63" i="103" s="1"/>
  <c r="AE66" i="94"/>
  <c r="AF66" i="94"/>
  <c r="AO66" i="94" s="1"/>
  <c r="AS58" i="47"/>
  <c r="AL58" i="47"/>
  <c r="AU58" i="47" s="1"/>
  <c r="AN67" i="105"/>
  <c r="AI67" i="105"/>
  <c r="AS65" i="47"/>
  <c r="AL65" i="47"/>
  <c r="AU65" i="47" s="1"/>
  <c r="AF64" i="93"/>
  <c r="AO64" i="93" s="1"/>
  <c r="AI64" i="55"/>
  <c r="AN64" i="55"/>
  <c r="AH65" i="48"/>
  <c r="AQ65" i="48" s="1"/>
  <c r="AS46" i="47"/>
  <c r="AL46" i="47"/>
  <c r="AU46" i="47" s="1"/>
  <c r="AS50" i="47"/>
  <c r="AH62" i="99"/>
  <c r="AQ62" i="99" s="1"/>
  <c r="AR62" i="103"/>
  <c r="AF66" i="13"/>
  <c r="AO66" i="13" s="1"/>
  <c r="AE66" i="13"/>
  <c r="W67" i="13"/>
  <c r="AG66" i="13"/>
  <c r="AP66" i="13" s="1"/>
  <c r="AL60" i="47"/>
  <c r="AU60" i="47" s="1"/>
  <c r="AN63" i="43"/>
  <c r="AI63" i="43"/>
  <c r="W67" i="49"/>
  <c r="AE66" i="49"/>
  <c r="AG66" i="49"/>
  <c r="AP66" i="49" s="1"/>
  <c r="AF66" i="49"/>
  <c r="AO66" i="49" s="1"/>
  <c r="AS37" i="47"/>
  <c r="AL37" i="47"/>
  <c r="AU37" i="47" s="1"/>
  <c r="AS55" i="47"/>
  <c r="AL55" i="47"/>
  <c r="AU55" i="47" s="1"/>
  <c r="AR61" i="99"/>
  <c r="AH64" i="50"/>
  <c r="AQ64" i="50" s="1"/>
  <c r="AS8" i="47"/>
  <c r="AS16" i="47"/>
  <c r="AL16" i="47"/>
  <c r="AU16" i="47" s="1"/>
  <c r="W64" i="90"/>
  <c r="AG63" i="90"/>
  <c r="AP63" i="90" s="1"/>
  <c r="AE63" i="90"/>
  <c r="AF63" i="90"/>
  <c r="AO63" i="90" s="1"/>
  <c r="AN69" i="41"/>
  <c r="AI69" i="41"/>
  <c r="AS29" i="47"/>
  <c r="AL29" i="47"/>
  <c r="AU29" i="47" s="1"/>
  <c r="AH62" i="101"/>
  <c r="AQ62" i="101" s="1"/>
  <c r="AE65" i="35"/>
  <c r="W66" i="35"/>
  <c r="AF65" i="35"/>
  <c r="AO65" i="35" s="1"/>
  <c r="AG65" i="35"/>
  <c r="AP65" i="35" s="1"/>
  <c r="W66" i="42"/>
  <c r="AE65" i="42"/>
  <c r="AG65" i="42"/>
  <c r="AP65" i="42" s="1"/>
  <c r="AF65" i="42"/>
  <c r="AO65" i="42" s="1"/>
  <c r="AS28" i="47"/>
  <c r="AL28" i="47"/>
  <c r="AU28" i="47" s="1"/>
  <c r="AS18" i="47"/>
  <c r="AL18" i="47"/>
  <c r="AU18" i="47" s="1"/>
  <c r="AH65" i="44"/>
  <c r="AQ65" i="44" s="1"/>
  <c r="AF64" i="104"/>
  <c r="AO64" i="104" s="1"/>
  <c r="AE64" i="104"/>
  <c r="AG64" i="104"/>
  <c r="AP64" i="104" s="1"/>
  <c r="W65" i="104"/>
  <c r="AS67" i="47"/>
  <c r="AL67" i="47"/>
  <c r="AU67" i="47" s="1"/>
  <c r="Y66" i="83"/>
  <c r="X66" i="83"/>
  <c r="Y63" i="92"/>
  <c r="X63" i="92"/>
  <c r="AN64" i="32"/>
  <c r="AI64" i="32"/>
  <c r="AR63" i="102"/>
  <c r="AS22" i="47"/>
  <c r="AL22" i="47"/>
  <c r="AU22" i="47" s="1"/>
  <c r="AR68" i="18"/>
  <c r="AS47" i="47"/>
  <c r="AL47" i="47"/>
  <c r="AU47" i="47" s="1"/>
  <c r="AH65" i="87"/>
  <c r="AQ65" i="87" s="1"/>
  <c r="AH67" i="98"/>
  <c r="AQ67" i="98" s="1"/>
  <c r="AR64" i="96"/>
  <c r="AS9" i="47"/>
  <c r="AL9" i="47"/>
  <c r="AU9" i="47" s="1"/>
  <c r="W63" i="99"/>
  <c r="AG62" i="99"/>
  <c r="AP62" i="99" s="1"/>
  <c r="AF62" i="99"/>
  <c r="AO62" i="99" s="1"/>
  <c r="AR64" i="44"/>
  <c r="AL35" i="47"/>
  <c r="AU35" i="47" s="1"/>
  <c r="AL51" i="47"/>
  <c r="AU51" i="47" s="1"/>
  <c r="AH63" i="95"/>
  <c r="AQ63" i="95" s="1"/>
  <c r="AR62" i="54"/>
  <c r="Z65" i="48"/>
  <c r="AI61" i="20"/>
  <c r="AN61" i="20"/>
  <c r="Y68" i="105"/>
  <c r="X68" i="105"/>
  <c r="AS66" i="47"/>
  <c r="AL66" i="47"/>
  <c r="AU66" i="47" s="1"/>
  <c r="Y70" i="41"/>
  <c r="X70" i="41"/>
  <c r="AN65" i="97"/>
  <c r="AI65" i="97"/>
  <c r="AE64" i="82"/>
  <c r="AF64" i="82"/>
  <c r="AO64" i="82" s="1"/>
  <c r="W65" i="82"/>
  <c r="AG64" i="82"/>
  <c r="AP64" i="82" s="1"/>
  <c r="Y66" i="86"/>
  <c r="X66" i="86"/>
  <c r="AR66" i="98"/>
  <c r="Z65" i="44"/>
  <c r="Z63" i="95"/>
  <c r="AH63" i="103"/>
  <c r="AQ63" i="103" s="1"/>
  <c r="AS12" i="47"/>
  <c r="AL12" i="47"/>
  <c r="AU12" i="47" s="1"/>
  <c r="AS30" i="47"/>
  <c r="AL30" i="47"/>
  <c r="AU30" i="47" s="1"/>
  <c r="AS48" i="47"/>
  <c r="AL48" i="47"/>
  <c r="AU48" i="47" s="1"/>
  <c r="AH63" i="54"/>
  <c r="AQ63" i="54" s="1"/>
  <c r="AS7" i="47"/>
  <c r="AL7" i="47"/>
  <c r="AU7" i="47" s="1"/>
  <c r="AS25" i="47"/>
  <c r="AL25" i="47"/>
  <c r="AU25" i="47" s="1"/>
  <c r="AS43" i="47"/>
  <c r="AS56" i="47"/>
  <c r="AL56" i="47"/>
  <c r="AU56" i="47" s="1"/>
  <c r="Y66" i="88"/>
  <c r="X66" i="88"/>
  <c r="AI65" i="83"/>
  <c r="AN65" i="83"/>
  <c r="AS14" i="47"/>
  <c r="AL14" i="47"/>
  <c r="AU14" i="47" s="1"/>
  <c r="Y65" i="32"/>
  <c r="X65" i="32"/>
  <c r="AS44" i="47"/>
  <c r="AI64" i="51"/>
  <c r="AN64" i="51"/>
  <c r="AH65" i="84"/>
  <c r="AQ65" i="84" s="1"/>
  <c r="AR62" i="95"/>
  <c r="AF68" i="89"/>
  <c r="AO68" i="89" s="1"/>
  <c r="AE68" i="89"/>
  <c r="AG68" i="89"/>
  <c r="AP68" i="89" s="1"/>
  <c r="W69" i="89"/>
  <c r="Y62" i="20"/>
  <c r="X62" i="20"/>
  <c r="AS45" i="47"/>
  <c r="AL45" i="47"/>
  <c r="AU45" i="47" s="1"/>
  <c r="AI63" i="52"/>
  <c r="AN63" i="52"/>
  <c r="AR61" i="101"/>
  <c r="AE63" i="11"/>
  <c r="AF63" i="11"/>
  <c r="AO63" i="11" s="1"/>
  <c r="W64" i="11"/>
  <c r="AG63" i="11"/>
  <c r="AP63" i="11" s="1"/>
  <c r="AE67" i="100"/>
  <c r="W68" i="100"/>
  <c r="AG67" i="100"/>
  <c r="AP67" i="100" s="1"/>
  <c r="AF67" i="100"/>
  <c r="AO67" i="100" s="1"/>
  <c r="AH65" i="96"/>
  <c r="AQ65" i="96" s="1"/>
  <c r="AE67" i="53"/>
  <c r="AF67" i="53"/>
  <c r="AO67" i="53" s="1"/>
  <c r="AG67" i="53"/>
  <c r="AP67" i="53" s="1"/>
  <c r="W68" i="53"/>
  <c r="AS34" i="47"/>
  <c r="AL34" i="47"/>
  <c r="AU34" i="47" s="1"/>
  <c r="AS52" i="47"/>
  <c r="AR63" i="50"/>
  <c r="AR64" i="48"/>
  <c r="AS23" i="47"/>
  <c r="AL23" i="47"/>
  <c r="AU23" i="47" s="1"/>
  <c r="AR69" i="47"/>
  <c r="AR71" i="47" s="1"/>
  <c r="AL69" i="47"/>
  <c r="AU69" i="47" s="1"/>
  <c r="AI65" i="86"/>
  <c r="AN65" i="86"/>
  <c r="Y64" i="43"/>
  <c r="X64" i="43"/>
  <c r="AS62" i="47"/>
  <c r="AL62" i="47"/>
  <c r="AU62" i="47" s="1"/>
  <c r="Y65" i="55"/>
  <c r="X65" i="55"/>
  <c r="AE63" i="54"/>
  <c r="AF63" i="54"/>
  <c r="AO63" i="54" s="1"/>
  <c r="AG63" i="54"/>
  <c r="AP63" i="54" s="1"/>
  <c r="W64" i="54"/>
  <c r="AH65" i="91"/>
  <c r="AQ65" i="91" s="1"/>
  <c r="AN65" i="88"/>
  <c r="AI65" i="88"/>
  <c r="AI62" i="92"/>
  <c r="AN62" i="92"/>
  <c r="Y66" i="45"/>
  <c r="X66" i="45"/>
  <c r="Z66" i="45" s="1"/>
  <c r="AN65" i="16"/>
  <c r="Y64" i="52"/>
  <c r="X64" i="52"/>
  <c r="W68" i="15"/>
  <c r="AG67" i="15"/>
  <c r="AP67" i="15" s="1"/>
  <c r="AF67" i="15"/>
  <c r="AO67" i="15" s="1"/>
  <c r="AE67" i="15"/>
  <c r="AS38" i="47"/>
  <c r="AL38" i="47"/>
  <c r="AU38" i="47" s="1"/>
  <c r="AS57" i="47"/>
  <c r="AL57" i="47"/>
  <c r="AU57" i="47" s="1"/>
  <c r="AH64" i="93"/>
  <c r="AQ64" i="93" s="1"/>
  <c r="Y66" i="97"/>
  <c r="X66" i="97"/>
  <c r="AH69" i="18"/>
  <c r="AQ69" i="18" s="1"/>
  <c r="AH64" i="102"/>
  <c r="AQ64" i="102" s="1"/>
  <c r="AS17" i="47"/>
  <c r="AS36" i="47"/>
  <c r="AS54" i="47"/>
  <c r="AL54" i="47"/>
  <c r="AU54" i="47" s="1"/>
  <c r="AS13" i="47"/>
  <c r="AL13" i="47"/>
  <c r="AU13" i="47" s="1"/>
  <c r="AS31" i="47"/>
  <c r="AL31" i="47"/>
  <c r="AU31" i="47" s="1"/>
  <c r="AS49" i="47"/>
  <c r="AL49" i="47"/>
  <c r="AU49" i="47" s="1"/>
  <c r="Z65" i="91"/>
  <c r="AR65" i="94"/>
  <c r="AS21" i="47"/>
  <c r="AL21" i="47"/>
  <c r="AU21" i="47" s="1"/>
  <c r="AR64" i="87"/>
  <c r="AH66" i="94"/>
  <c r="AQ66" i="94" s="1"/>
  <c r="AS10" i="47"/>
  <c r="AL10" i="47"/>
  <c r="AU10" i="47" s="1"/>
  <c r="Y65" i="10"/>
  <c r="X65" i="10"/>
  <c r="Y66" i="16"/>
  <c r="X66" i="16"/>
  <c r="AR63" i="93"/>
  <c r="Y65" i="51"/>
  <c r="X65" i="51"/>
  <c r="AN65" i="45"/>
  <c r="AI65" i="45"/>
  <c r="AI64" i="10"/>
  <c r="AN64" i="10"/>
  <c r="AN64" i="85" l="1"/>
  <c r="AI64" i="85"/>
  <c r="AR64" i="85" s="1"/>
  <c r="Y65" i="85"/>
  <c r="X65" i="85"/>
  <c r="AL20" i="47"/>
  <c r="AU20" i="47" s="1"/>
  <c r="AL11" i="47"/>
  <c r="AU11" i="47" s="1"/>
  <c r="AG67" i="98"/>
  <c r="AP67" i="98" s="1"/>
  <c r="AL6" i="47"/>
  <c r="AU6" i="47" s="1"/>
  <c r="AL59" i="47"/>
  <c r="AU59" i="47" s="1"/>
  <c r="AL36" i="47"/>
  <c r="AU36" i="47" s="1"/>
  <c r="AL44" i="47"/>
  <c r="AU44" i="47" s="1"/>
  <c r="W70" i="18"/>
  <c r="AG64" i="93"/>
  <c r="AP64" i="93" s="1"/>
  <c r="AL53" i="47"/>
  <c r="AU53" i="47" s="1"/>
  <c r="AE69" i="18"/>
  <c r="AL42" i="47"/>
  <c r="AU42" i="47" s="1"/>
  <c r="AG69" i="18"/>
  <c r="AP69" i="18" s="1"/>
  <c r="AS41" i="47"/>
  <c r="AL52" i="47"/>
  <c r="AU52" i="47" s="1"/>
  <c r="AG65" i="87"/>
  <c r="AP65" i="87" s="1"/>
  <c r="W67" i="94"/>
  <c r="AL68" i="47"/>
  <c r="AU68" i="47" s="1"/>
  <c r="W68" i="98"/>
  <c r="AL26" i="47"/>
  <c r="AU26" i="47" s="1"/>
  <c r="AE67" i="98"/>
  <c r="AN67" i="98" s="1"/>
  <c r="AL33" i="47"/>
  <c r="AU33" i="47" s="1"/>
  <c r="AL8" i="47"/>
  <c r="AU8" i="47" s="1"/>
  <c r="AI65" i="16"/>
  <c r="AR65" i="16" s="1"/>
  <c r="AS40" i="47"/>
  <c r="AL32" i="47"/>
  <c r="AU32" i="47" s="1"/>
  <c r="AL63" i="47"/>
  <c r="AU63" i="47" s="1"/>
  <c r="AL27" i="47"/>
  <c r="AU27" i="47" s="1"/>
  <c r="AL17" i="47"/>
  <c r="AU17" i="47" s="1"/>
  <c r="AJ4" i="47"/>
  <c r="AS4" i="47" s="1"/>
  <c r="AL19" i="47"/>
  <c r="AU19" i="47" s="1"/>
  <c r="AS24" i="47"/>
  <c r="AL3" i="47"/>
  <c r="AU3" i="47" s="1"/>
  <c r="AL39" i="47"/>
  <c r="AU39" i="47" s="1"/>
  <c r="AE64" i="50"/>
  <c r="AF62" i="101"/>
  <c r="AO62" i="101" s="1"/>
  <c r="AF64" i="50"/>
  <c r="AO64" i="50" s="1"/>
  <c r="AL50" i="47"/>
  <c r="AU50" i="47" s="1"/>
  <c r="W65" i="50"/>
  <c r="AG62" i="101"/>
  <c r="AP62" i="101" s="1"/>
  <c r="AT71" i="47"/>
  <c r="AE62" i="101"/>
  <c r="Z67" i="46"/>
  <c r="AG67" i="46" s="1"/>
  <c r="AP67" i="46" s="1"/>
  <c r="AS64" i="47"/>
  <c r="AL15" i="47"/>
  <c r="AU15" i="47" s="1"/>
  <c r="AL61" i="47"/>
  <c r="AU61" i="47" s="1"/>
  <c r="AS5" i="47"/>
  <c r="Z65" i="55"/>
  <c r="AF65" i="55" s="1"/>
  <c r="AO65" i="55" s="1"/>
  <c r="AF65" i="96"/>
  <c r="AO65" i="96" s="1"/>
  <c r="AF65" i="84"/>
  <c r="AO65" i="84" s="1"/>
  <c r="AE65" i="96"/>
  <c r="AE64" i="102"/>
  <c r="AN64" i="102" s="1"/>
  <c r="AG65" i="96"/>
  <c r="AP65" i="96" s="1"/>
  <c r="AF64" i="102"/>
  <c r="AO64" i="102" s="1"/>
  <c r="AE65" i="87"/>
  <c r="AG63" i="103"/>
  <c r="AP63" i="103" s="1"/>
  <c r="AG65" i="84"/>
  <c r="AP65" i="84" s="1"/>
  <c r="AG64" i="102"/>
  <c r="AP64" i="102" s="1"/>
  <c r="AE63" i="103"/>
  <c r="AN63" i="103" s="1"/>
  <c r="AE65" i="84"/>
  <c r="AN65" i="84" s="1"/>
  <c r="Z66" i="88"/>
  <c r="W67" i="88" s="1"/>
  <c r="Z65" i="10"/>
  <c r="AE65" i="10" s="1"/>
  <c r="Z68" i="105"/>
  <c r="W69" i="105" s="1"/>
  <c r="Z66" i="86"/>
  <c r="W67" i="86" s="1"/>
  <c r="Z64" i="43"/>
  <c r="W65" i="43" s="1"/>
  <c r="W65" i="93"/>
  <c r="Y65" i="93" s="1"/>
  <c r="W64" i="103"/>
  <c r="Y64" i="103" s="1"/>
  <c r="AF65" i="87"/>
  <c r="AO65" i="87" s="1"/>
  <c r="AE68" i="105"/>
  <c r="AH63" i="92"/>
  <c r="AQ63" i="92" s="1"/>
  <c r="Y64" i="54"/>
  <c r="X64" i="54"/>
  <c r="AH65" i="55"/>
  <c r="AQ65" i="55" s="1"/>
  <c r="Y68" i="53"/>
  <c r="X68" i="53"/>
  <c r="AR65" i="97"/>
  <c r="AH70" i="41"/>
  <c r="AQ70" i="41" s="1"/>
  <c r="Y65" i="102"/>
  <c r="X65" i="102"/>
  <c r="Y66" i="96"/>
  <c r="X66" i="96"/>
  <c r="Z63" i="92"/>
  <c r="AH66" i="83"/>
  <c r="AQ66" i="83" s="1"/>
  <c r="Y65" i="104"/>
  <c r="X65" i="104"/>
  <c r="AI65" i="42"/>
  <c r="AN65" i="42"/>
  <c r="Y64" i="90"/>
  <c r="X64" i="90"/>
  <c r="Y67" i="49"/>
  <c r="X67" i="49"/>
  <c r="Y67" i="13"/>
  <c r="X67" i="13"/>
  <c r="Y64" i="11"/>
  <c r="X64" i="11"/>
  <c r="Y69" i="89"/>
  <c r="X69" i="89"/>
  <c r="AH66" i="86"/>
  <c r="AQ66" i="86" s="1"/>
  <c r="AN62" i="99"/>
  <c r="AI62" i="99"/>
  <c r="AN64" i="50"/>
  <c r="AR65" i="45"/>
  <c r="Y68" i="15"/>
  <c r="X68" i="15"/>
  <c r="AR62" i="92"/>
  <c r="AE65" i="55"/>
  <c r="AI63" i="11"/>
  <c r="AN63" i="11"/>
  <c r="AN68" i="89"/>
  <c r="AI68" i="89"/>
  <c r="AH65" i="32"/>
  <c r="AQ65" i="32" s="1"/>
  <c r="AF63" i="95"/>
  <c r="AO63" i="95" s="1"/>
  <c r="W64" i="95"/>
  <c r="AE63" i="95"/>
  <c r="AG63" i="95"/>
  <c r="AP63" i="95" s="1"/>
  <c r="Z66" i="83"/>
  <c r="Y66" i="42"/>
  <c r="X66" i="42"/>
  <c r="AR69" i="41"/>
  <c r="AR63" i="43"/>
  <c r="AN66" i="13"/>
  <c r="AI66" i="13"/>
  <c r="AR67" i="105"/>
  <c r="Y70" i="18"/>
  <c r="X70" i="18"/>
  <c r="Y66" i="87"/>
  <c r="X66" i="87"/>
  <c r="AR63" i="52"/>
  <c r="AN64" i="82"/>
  <c r="AI64" i="82"/>
  <c r="AH68" i="105"/>
  <c r="AQ68" i="105" s="1"/>
  <c r="AI65" i="35"/>
  <c r="AN65" i="35"/>
  <c r="AR64" i="10"/>
  <c r="AG65" i="91"/>
  <c r="AP65" i="91" s="1"/>
  <c r="W66" i="91"/>
  <c r="AE65" i="91"/>
  <c r="AF65" i="91"/>
  <c r="AO65" i="91" s="1"/>
  <c r="AH64" i="52"/>
  <c r="AQ64" i="52" s="1"/>
  <c r="AR65" i="88"/>
  <c r="Y68" i="100"/>
  <c r="X68" i="100"/>
  <c r="AH62" i="20"/>
  <c r="AQ62" i="20" s="1"/>
  <c r="Z65" i="32"/>
  <c r="AE65" i="44"/>
  <c r="AG65" i="44"/>
  <c r="AP65" i="44" s="1"/>
  <c r="W66" i="44"/>
  <c r="AF65" i="44"/>
  <c r="AO65" i="44" s="1"/>
  <c r="Z70" i="41"/>
  <c r="Y63" i="99"/>
  <c r="X63" i="99"/>
  <c r="AI64" i="104"/>
  <c r="AN64" i="104"/>
  <c r="AR64" i="55"/>
  <c r="X65" i="93"/>
  <c r="AN69" i="18"/>
  <c r="AI69" i="18"/>
  <c r="Y63" i="101"/>
  <c r="X63" i="101"/>
  <c r="AH65" i="10"/>
  <c r="AQ65" i="10" s="1"/>
  <c r="AE66" i="45"/>
  <c r="AF66" i="45"/>
  <c r="AO66" i="45" s="1"/>
  <c r="AG66" i="45"/>
  <c r="AP66" i="45" s="1"/>
  <c r="W67" i="45"/>
  <c r="AH64" i="43"/>
  <c r="AQ64" i="43" s="1"/>
  <c r="AN66" i="49"/>
  <c r="AI66" i="49"/>
  <c r="AN64" i="93"/>
  <c r="AI64" i="93"/>
  <c r="Y68" i="98"/>
  <c r="X68" i="98"/>
  <c r="AH66" i="16"/>
  <c r="AQ66" i="16" s="1"/>
  <c r="AH66" i="97"/>
  <c r="AQ66" i="97" s="1"/>
  <c r="AI63" i="54"/>
  <c r="AN63" i="54"/>
  <c r="AR65" i="86"/>
  <c r="AI67" i="53"/>
  <c r="AN67" i="53"/>
  <c r="AN67" i="100"/>
  <c r="AI67" i="100"/>
  <c r="AR65" i="83"/>
  <c r="Y65" i="82"/>
  <c r="X65" i="82"/>
  <c r="AR61" i="20"/>
  <c r="AN65" i="96"/>
  <c r="AR64" i="32"/>
  <c r="Y65" i="50"/>
  <c r="X65" i="50"/>
  <c r="Y66" i="84"/>
  <c r="X66" i="84"/>
  <c r="AN66" i="94"/>
  <c r="AI66" i="94"/>
  <c r="AH65" i="51"/>
  <c r="AQ65" i="51" s="1"/>
  <c r="AH66" i="45"/>
  <c r="AQ66" i="45" s="1"/>
  <c r="Z65" i="51"/>
  <c r="Z66" i="16"/>
  <c r="Z66" i="97"/>
  <c r="AI67" i="15"/>
  <c r="AN67" i="15"/>
  <c r="Z64" i="52"/>
  <c r="Z62" i="20"/>
  <c r="AR64" i="51"/>
  <c r="AH66" i="88"/>
  <c r="AQ66" i="88" s="1"/>
  <c r="AE65" i="48"/>
  <c r="AG65" i="48"/>
  <c r="AP65" i="48" s="1"/>
  <c r="AF65" i="48"/>
  <c r="AO65" i="48" s="1"/>
  <c r="W66" i="48"/>
  <c r="Y66" i="35"/>
  <c r="X66" i="35"/>
  <c r="AN63" i="90"/>
  <c r="AI63" i="90"/>
  <c r="Y67" i="94"/>
  <c r="X67" i="94"/>
  <c r="Z65" i="85" l="1"/>
  <c r="AH65" i="85"/>
  <c r="AQ65" i="85" s="1"/>
  <c r="AG65" i="55"/>
  <c r="AP65" i="55" s="1"/>
  <c r="W66" i="55"/>
  <c r="AI62" i="101"/>
  <c r="AS71" i="47"/>
  <c r="AI64" i="102"/>
  <c r="AI64" i="50"/>
  <c r="AR64" i="50" s="1"/>
  <c r="AL4" i="47"/>
  <c r="AU4" i="47" s="1"/>
  <c r="AU71" i="47" s="1"/>
  <c r="C11" i="47" s="1"/>
  <c r="AE66" i="86"/>
  <c r="AI67" i="98"/>
  <c r="AE67" i="46"/>
  <c r="AG64" i="43"/>
  <c r="AP64" i="43" s="1"/>
  <c r="W68" i="46"/>
  <c r="X68" i="46" s="1"/>
  <c r="AF66" i="86"/>
  <c r="AO66" i="86" s="1"/>
  <c r="AN62" i="101"/>
  <c r="Z68" i="98"/>
  <c r="AG66" i="86"/>
  <c r="AP66" i="86" s="1"/>
  <c r="AF64" i="43"/>
  <c r="AO64" i="43" s="1"/>
  <c r="AE64" i="43"/>
  <c r="AF67" i="46"/>
  <c r="AO67" i="46" s="1"/>
  <c r="Z67" i="94"/>
  <c r="W68" i="94" s="1"/>
  <c r="AG65" i="10"/>
  <c r="AP65" i="10" s="1"/>
  <c r="AI65" i="87"/>
  <c r="AI65" i="84"/>
  <c r="AF68" i="105"/>
  <c r="AO68" i="105" s="1"/>
  <c r="AN67" i="46"/>
  <c r="AI65" i="96"/>
  <c r="AR65" i="96" s="1"/>
  <c r="AI63" i="103"/>
  <c r="AG68" i="105"/>
  <c r="AP68" i="105" s="1"/>
  <c r="Y68" i="46"/>
  <c r="AN65" i="87"/>
  <c r="AF66" i="88"/>
  <c r="AO66" i="88" s="1"/>
  <c r="X64" i="103"/>
  <c r="AE66" i="88"/>
  <c r="AF65" i="10"/>
  <c r="AO65" i="10" s="1"/>
  <c r="Z63" i="99"/>
  <c r="W64" i="99" s="1"/>
  <c r="AG66" i="88"/>
  <c r="AP66" i="88" s="1"/>
  <c r="W66" i="10"/>
  <c r="Z66" i="42"/>
  <c r="AF66" i="42" s="1"/>
  <c r="AO66" i="42" s="1"/>
  <c r="Z66" i="96"/>
  <c r="W67" i="96" s="1"/>
  <c r="Z65" i="82"/>
  <c r="AG65" i="82" s="1"/>
  <c r="AP65" i="82" s="1"/>
  <c r="Z65" i="104"/>
  <c r="AE65" i="104" s="1"/>
  <c r="Z68" i="53"/>
  <c r="W69" i="53" s="1"/>
  <c r="Z66" i="35"/>
  <c r="AG66" i="35" s="1"/>
  <c r="AP66" i="35" s="1"/>
  <c r="Z65" i="50"/>
  <c r="W66" i="50" s="1"/>
  <c r="Z65" i="93"/>
  <c r="AE65" i="93" s="1"/>
  <c r="W67" i="42"/>
  <c r="Y64" i="95"/>
  <c r="X64" i="95"/>
  <c r="AH64" i="11"/>
  <c r="AQ64" i="11" s="1"/>
  <c r="AE65" i="32"/>
  <c r="AF65" i="32"/>
  <c r="AO65" i="32" s="1"/>
  <c r="AG65" i="32"/>
  <c r="AP65" i="32" s="1"/>
  <c r="W66" i="32"/>
  <c r="AH70" i="18"/>
  <c r="AQ70" i="18" s="1"/>
  <c r="Z64" i="11"/>
  <c r="AH67" i="13"/>
  <c r="AQ67" i="13" s="1"/>
  <c r="AH64" i="90"/>
  <c r="AQ64" i="90" s="1"/>
  <c r="Y69" i="105"/>
  <c r="X69" i="105"/>
  <c r="AR63" i="54"/>
  <c r="AR64" i="104"/>
  <c r="AH63" i="101"/>
  <c r="AQ63" i="101" s="1"/>
  <c r="W71" i="41"/>
  <c r="AE70" i="41"/>
  <c r="AF70" i="41"/>
  <c r="AO70" i="41" s="1"/>
  <c r="AG70" i="41"/>
  <c r="AP70" i="41" s="1"/>
  <c r="AR63" i="103"/>
  <c r="Z70" i="18"/>
  <c r="AR68" i="89"/>
  <c r="AI65" i="55"/>
  <c r="AN65" i="55"/>
  <c r="AH68" i="15"/>
  <c r="AQ68" i="15" s="1"/>
  <c r="Y67" i="88"/>
  <c r="X67" i="88"/>
  <c r="Z67" i="13"/>
  <c r="Z64" i="90"/>
  <c r="AN66" i="86"/>
  <c r="AH65" i="82"/>
  <c r="AQ65" i="82" s="1"/>
  <c r="AR66" i="13"/>
  <c r="AN66" i="88"/>
  <c r="AH66" i="96"/>
  <c r="AQ66" i="96" s="1"/>
  <c r="W67" i="97"/>
  <c r="AG66" i="97"/>
  <c r="AP66" i="97" s="1"/>
  <c r="AE66" i="97"/>
  <c r="AF66" i="97"/>
  <c r="AO66" i="97" s="1"/>
  <c r="AH65" i="50"/>
  <c r="AQ65" i="50" s="1"/>
  <c r="AR66" i="94"/>
  <c r="AE62" i="20"/>
  <c r="W63" i="20"/>
  <c r="AF62" i="20"/>
  <c r="AO62" i="20" s="1"/>
  <c r="AG62" i="20"/>
  <c r="AP62" i="20" s="1"/>
  <c r="AE65" i="51"/>
  <c r="AF65" i="51"/>
  <c r="AO65" i="51" s="1"/>
  <c r="AG65" i="51"/>
  <c r="AP65" i="51" s="1"/>
  <c r="W66" i="51"/>
  <c r="AH68" i="98"/>
  <c r="AQ68" i="98" s="1"/>
  <c r="AN66" i="45"/>
  <c r="AI66" i="45"/>
  <c r="Z63" i="101"/>
  <c r="AN65" i="91"/>
  <c r="AI65" i="91"/>
  <c r="AR65" i="35"/>
  <c r="AF66" i="83"/>
  <c r="AO66" i="83" s="1"/>
  <c r="AE66" i="83"/>
  <c r="W67" i="83"/>
  <c r="AG66" i="83"/>
  <c r="AP66" i="83" s="1"/>
  <c r="Y66" i="55"/>
  <c r="X66" i="55"/>
  <c r="Z68" i="15"/>
  <c r="AR62" i="99"/>
  <c r="AH69" i="89"/>
  <c r="AQ69" i="89" s="1"/>
  <c r="AQ71" i="89" s="1"/>
  <c r="AZ3" i="89"/>
  <c r="AX3" i="89" s="1"/>
  <c r="AR67" i="98"/>
  <c r="AH65" i="102"/>
  <c r="AQ65" i="102" s="1"/>
  <c r="AH64" i="54"/>
  <c r="AQ64" i="54" s="1"/>
  <c r="AF67" i="94"/>
  <c r="AO67" i="94" s="1"/>
  <c r="AE67" i="94"/>
  <c r="Y67" i="45"/>
  <c r="X67" i="45"/>
  <c r="AN65" i="44"/>
  <c r="AI65" i="44"/>
  <c r="AH65" i="104"/>
  <c r="AQ65" i="104" s="1"/>
  <c r="AF68" i="53"/>
  <c r="AO68" i="53" s="1"/>
  <c r="AH65" i="93"/>
  <c r="AQ65" i="93" s="1"/>
  <c r="AG66" i="16"/>
  <c r="AP66" i="16" s="1"/>
  <c r="AE66" i="16"/>
  <c r="AF66" i="16"/>
  <c r="AO66" i="16" s="1"/>
  <c r="W67" i="16"/>
  <c r="AR64" i="102"/>
  <c r="AR67" i="53"/>
  <c r="AR66" i="49"/>
  <c r="AE64" i="52"/>
  <c r="AF64" i="52"/>
  <c r="AO64" i="52" s="1"/>
  <c r="W65" i="52"/>
  <c r="AG64" i="52"/>
  <c r="AP64" i="52" s="1"/>
  <c r="AH66" i="84"/>
  <c r="AQ66" i="84" s="1"/>
  <c r="Y66" i="44"/>
  <c r="X66" i="44"/>
  <c r="AH68" i="100"/>
  <c r="AQ68" i="100" s="1"/>
  <c r="Y66" i="91"/>
  <c r="X66" i="91"/>
  <c r="AR64" i="82"/>
  <c r="AH66" i="87"/>
  <c r="AQ66" i="87" s="1"/>
  <c r="Z69" i="89"/>
  <c r="AX69" i="89" s="1"/>
  <c r="S69" i="89" s="1"/>
  <c r="AH67" i="49"/>
  <c r="AQ67" i="49" s="1"/>
  <c r="Z65" i="102"/>
  <c r="AH68" i="53"/>
  <c r="AQ68" i="53" s="1"/>
  <c r="Z64" i="54"/>
  <c r="AN68" i="105"/>
  <c r="Y66" i="10"/>
  <c r="X66" i="10"/>
  <c r="AR67" i="15"/>
  <c r="AR64" i="93"/>
  <c r="AR65" i="84"/>
  <c r="AH66" i="42"/>
  <c r="AQ66" i="42" s="1"/>
  <c r="Y67" i="86"/>
  <c r="X67" i="86"/>
  <c r="AH66" i="35"/>
  <c r="AQ66" i="35" s="1"/>
  <c r="AH64" i="103"/>
  <c r="AQ64" i="103" s="1"/>
  <c r="AI65" i="48"/>
  <c r="AN65" i="48"/>
  <c r="Z64" i="103"/>
  <c r="AR62" i="101"/>
  <c r="AF68" i="98"/>
  <c r="AO68" i="98" s="1"/>
  <c r="W69" i="98"/>
  <c r="AE68" i="98"/>
  <c r="AG68" i="98"/>
  <c r="AP68" i="98" s="1"/>
  <c r="AH67" i="94"/>
  <c r="AQ67" i="94" s="1"/>
  <c r="AR63" i="90"/>
  <c r="Y66" i="48"/>
  <c r="X66" i="48"/>
  <c r="Z66" i="84"/>
  <c r="AR67" i="100"/>
  <c r="AR69" i="18"/>
  <c r="AH63" i="99"/>
  <c r="AQ63" i="99" s="1"/>
  <c r="Z68" i="100"/>
  <c r="Z66" i="87"/>
  <c r="AI63" i="95"/>
  <c r="AN63" i="95"/>
  <c r="AR63" i="11"/>
  <c r="AR65" i="87"/>
  <c r="Z67" i="49"/>
  <c r="AR65" i="42"/>
  <c r="AF63" i="92"/>
  <c r="AO63" i="92" s="1"/>
  <c r="AG63" i="92"/>
  <c r="AP63" i="92" s="1"/>
  <c r="AE63" i="92"/>
  <c r="W64" i="92"/>
  <c r="Y65" i="43"/>
  <c r="X65" i="43"/>
  <c r="AN65" i="10"/>
  <c r="W66" i="85" l="1"/>
  <c r="AE65" i="85"/>
  <c r="AF65" i="85"/>
  <c r="AO65" i="85" s="1"/>
  <c r="AG65" i="85"/>
  <c r="AP65" i="85" s="1"/>
  <c r="AG68" i="53"/>
  <c r="AP68" i="53" s="1"/>
  <c r="AI66" i="88"/>
  <c r="AE68" i="53"/>
  <c r="AF65" i="93"/>
  <c r="AO65" i="93" s="1"/>
  <c r="AG67" i="94"/>
  <c r="AP67" i="94" s="1"/>
  <c r="AG65" i="93"/>
  <c r="AP65" i="93" s="1"/>
  <c r="W66" i="93"/>
  <c r="AE66" i="96"/>
  <c r="AE66" i="42"/>
  <c r="AG66" i="96"/>
  <c r="AP66" i="96" s="1"/>
  <c r="AI64" i="43"/>
  <c r="AE65" i="50"/>
  <c r="W67" i="35"/>
  <c r="AI68" i="105"/>
  <c r="AN64" i="43"/>
  <c r="AI66" i="86"/>
  <c r="AG66" i="42"/>
  <c r="AP66" i="42" s="1"/>
  <c r="AF66" i="96"/>
  <c r="AO66" i="96" s="1"/>
  <c r="AI67" i="46"/>
  <c r="AR67" i="46" s="1"/>
  <c r="AE66" i="35"/>
  <c r="AG65" i="50"/>
  <c r="AP65" i="50" s="1"/>
  <c r="AF66" i="35"/>
  <c r="AO66" i="35" s="1"/>
  <c r="AF65" i="50"/>
  <c r="AO65" i="50" s="1"/>
  <c r="AE63" i="99"/>
  <c r="Z68" i="46"/>
  <c r="AH68" i="46"/>
  <c r="AQ68" i="46" s="1"/>
  <c r="AI65" i="10"/>
  <c r="AR65" i="10" s="1"/>
  <c r="AF65" i="82"/>
  <c r="AO65" i="82" s="1"/>
  <c r="AF65" i="104"/>
  <c r="AO65" i="104" s="1"/>
  <c r="AG63" i="99"/>
  <c r="AP63" i="99" s="1"/>
  <c r="AE65" i="82"/>
  <c r="W66" i="104"/>
  <c r="X66" i="104" s="1"/>
  <c r="AF63" i="99"/>
  <c r="AO63" i="99" s="1"/>
  <c r="W66" i="82"/>
  <c r="X66" i="82" s="1"/>
  <c r="AG65" i="104"/>
  <c r="AP65" i="104" s="1"/>
  <c r="Z67" i="45"/>
  <c r="AX65" i="89"/>
  <c r="S65" i="89" s="1"/>
  <c r="AC65" i="89" s="1"/>
  <c r="AB66" i="89" s="1"/>
  <c r="AX59" i="89"/>
  <c r="S59" i="89" s="1"/>
  <c r="AC59" i="89" s="1"/>
  <c r="AB60" i="89" s="1"/>
  <c r="AX53" i="89"/>
  <c r="S53" i="89" s="1"/>
  <c r="AC53" i="89" s="1"/>
  <c r="AB54" i="89" s="1"/>
  <c r="AK54" i="89" s="1"/>
  <c r="AT54" i="89" s="1"/>
  <c r="AX47" i="89"/>
  <c r="S47" i="89" s="1"/>
  <c r="AC47" i="89" s="1"/>
  <c r="AB48" i="89" s="1"/>
  <c r="AX41" i="89"/>
  <c r="S41" i="89" s="1"/>
  <c r="AC41" i="89" s="1"/>
  <c r="AB42" i="89" s="1"/>
  <c r="AX34" i="89"/>
  <c r="S34" i="89" s="1"/>
  <c r="AC34" i="89" s="1"/>
  <c r="AB35" i="89" s="1"/>
  <c r="AK35" i="89" s="1"/>
  <c r="AT35" i="89" s="1"/>
  <c r="AX29" i="89"/>
  <c r="S29" i="89" s="1"/>
  <c r="AC29" i="89" s="1"/>
  <c r="AB30" i="89" s="1"/>
  <c r="AK30" i="89" s="1"/>
  <c r="AT30" i="89" s="1"/>
  <c r="AX23" i="89"/>
  <c r="S23" i="89" s="1"/>
  <c r="AC23" i="89" s="1"/>
  <c r="AB24" i="89" s="1"/>
  <c r="AK24" i="89" s="1"/>
  <c r="AT24" i="89" s="1"/>
  <c r="AX18" i="89"/>
  <c r="S18" i="89" s="1"/>
  <c r="AC18" i="89" s="1"/>
  <c r="AB19" i="89" s="1"/>
  <c r="AX10" i="89"/>
  <c r="S10" i="89" s="1"/>
  <c r="AC10" i="89" s="1"/>
  <c r="AB11" i="89" s="1"/>
  <c r="AK11" i="89" s="1"/>
  <c r="AT11" i="89" s="1"/>
  <c r="S3" i="89"/>
  <c r="AC3" i="89" s="1"/>
  <c r="AB4" i="89" s="1"/>
  <c r="AX64" i="89"/>
  <c r="S64" i="89" s="1"/>
  <c r="AC64" i="89" s="1"/>
  <c r="AB65" i="89" s="1"/>
  <c r="AK65" i="89" s="1"/>
  <c r="AT65" i="89" s="1"/>
  <c r="AX58" i="89"/>
  <c r="S58" i="89" s="1"/>
  <c r="AC58" i="89" s="1"/>
  <c r="AB59" i="89" s="1"/>
  <c r="AK59" i="89" s="1"/>
  <c r="AT59" i="89" s="1"/>
  <c r="AX52" i="89"/>
  <c r="S52" i="89" s="1"/>
  <c r="AC52" i="89" s="1"/>
  <c r="AB53" i="89" s="1"/>
  <c r="AK53" i="89" s="1"/>
  <c r="AT53" i="89" s="1"/>
  <c r="AX46" i="89"/>
  <c r="S46" i="89" s="1"/>
  <c r="AC46" i="89" s="1"/>
  <c r="AB47" i="89" s="1"/>
  <c r="AX40" i="89"/>
  <c r="S40" i="89" s="1"/>
  <c r="AC40" i="89" s="1"/>
  <c r="AB41" i="89" s="1"/>
  <c r="AK41" i="89" s="1"/>
  <c r="AT41" i="89" s="1"/>
  <c r="AX35" i="89"/>
  <c r="S35" i="89" s="1"/>
  <c r="AC35" i="89" s="1"/>
  <c r="AB36" i="89" s="1"/>
  <c r="AK36" i="89" s="1"/>
  <c r="AT36" i="89" s="1"/>
  <c r="AX28" i="89"/>
  <c r="S28" i="89" s="1"/>
  <c r="AC28" i="89" s="1"/>
  <c r="AB29" i="89" s="1"/>
  <c r="AX22" i="89"/>
  <c r="S22" i="89" s="1"/>
  <c r="AC22" i="89" s="1"/>
  <c r="AB23" i="89" s="1"/>
  <c r="AK23" i="89" s="1"/>
  <c r="AT23" i="89" s="1"/>
  <c r="AX16" i="89"/>
  <c r="S16" i="89" s="1"/>
  <c r="AC16" i="89" s="1"/>
  <c r="AB17" i="89" s="1"/>
  <c r="AK17" i="89" s="1"/>
  <c r="AT17" i="89" s="1"/>
  <c r="AX11" i="89"/>
  <c r="S11" i="89" s="1"/>
  <c r="AC11" i="89" s="1"/>
  <c r="AB12" i="89" s="1"/>
  <c r="AX5" i="89"/>
  <c r="S5" i="89" s="1"/>
  <c r="AC5" i="89" s="1"/>
  <c r="AB6" i="89" s="1"/>
  <c r="AK6" i="89" s="1"/>
  <c r="AT6" i="89" s="1"/>
  <c r="Z67" i="86"/>
  <c r="AF67" i="86" s="1"/>
  <c r="AO67" i="86" s="1"/>
  <c r="Z66" i="44"/>
  <c r="AX62" i="89"/>
  <c r="S62" i="89" s="1"/>
  <c r="AC62" i="89" s="1"/>
  <c r="AB63" i="89" s="1"/>
  <c r="AK63" i="89" s="1"/>
  <c r="AT63" i="89" s="1"/>
  <c r="AX56" i="89"/>
  <c r="S56" i="89" s="1"/>
  <c r="AC56" i="89" s="1"/>
  <c r="AB57" i="89" s="1"/>
  <c r="AX51" i="89"/>
  <c r="S51" i="89" s="1"/>
  <c r="AC51" i="89" s="1"/>
  <c r="AB52" i="89" s="1"/>
  <c r="AJ52" i="89" s="1"/>
  <c r="AX45" i="89"/>
  <c r="S45" i="89" s="1"/>
  <c r="AC45" i="89" s="1"/>
  <c r="AB46" i="89" s="1"/>
  <c r="AX39" i="89"/>
  <c r="S39" i="89" s="1"/>
  <c r="AC39" i="89" s="1"/>
  <c r="AB40" i="89" s="1"/>
  <c r="AK40" i="89" s="1"/>
  <c r="AT40" i="89" s="1"/>
  <c r="AX33" i="89"/>
  <c r="S33" i="89" s="1"/>
  <c r="AC33" i="89" s="1"/>
  <c r="AB34" i="89" s="1"/>
  <c r="AK34" i="89" s="1"/>
  <c r="AT34" i="89" s="1"/>
  <c r="AX27" i="89"/>
  <c r="S27" i="89" s="1"/>
  <c r="AC27" i="89" s="1"/>
  <c r="AB28" i="89" s="1"/>
  <c r="AX21" i="89"/>
  <c r="S21" i="89" s="1"/>
  <c r="AC21" i="89" s="1"/>
  <c r="AB22" i="89" s="1"/>
  <c r="AX15" i="89"/>
  <c r="S15" i="89" s="1"/>
  <c r="AC15" i="89" s="1"/>
  <c r="AB16" i="89" s="1"/>
  <c r="AK16" i="89" s="1"/>
  <c r="AT16" i="89" s="1"/>
  <c r="AX9" i="89"/>
  <c r="S9" i="89" s="1"/>
  <c r="AC9" i="89" s="1"/>
  <c r="AB10" i="89" s="1"/>
  <c r="AK10" i="89" s="1"/>
  <c r="AT10" i="89" s="1"/>
  <c r="AX4" i="89"/>
  <c r="S4" i="89" s="1"/>
  <c r="AC4" i="89" s="1"/>
  <c r="AB5" i="89" s="1"/>
  <c r="AX68" i="89"/>
  <c r="S68" i="89" s="1"/>
  <c r="AC68" i="89" s="1"/>
  <c r="AB69" i="89" s="1"/>
  <c r="AX63" i="89"/>
  <c r="S63" i="89" s="1"/>
  <c r="AC63" i="89" s="1"/>
  <c r="AB64" i="89" s="1"/>
  <c r="AK64" i="89" s="1"/>
  <c r="AT64" i="89" s="1"/>
  <c r="AX57" i="89"/>
  <c r="S57" i="89" s="1"/>
  <c r="AC57" i="89" s="1"/>
  <c r="AB58" i="89" s="1"/>
  <c r="AK58" i="89" s="1"/>
  <c r="AT58" i="89" s="1"/>
  <c r="AX50" i="89"/>
  <c r="S50" i="89" s="1"/>
  <c r="AC50" i="89" s="1"/>
  <c r="AB51" i="89" s="1"/>
  <c r="AK51" i="89" s="1"/>
  <c r="AT51" i="89" s="1"/>
  <c r="AX44" i="89"/>
  <c r="S44" i="89" s="1"/>
  <c r="AC44" i="89" s="1"/>
  <c r="AB45" i="89" s="1"/>
  <c r="AK45" i="89" s="1"/>
  <c r="AT45" i="89" s="1"/>
  <c r="AX38" i="89"/>
  <c r="S38" i="89" s="1"/>
  <c r="AC38" i="89" s="1"/>
  <c r="AB39" i="89" s="1"/>
  <c r="AK39" i="89" s="1"/>
  <c r="AT39" i="89" s="1"/>
  <c r="AX32" i="89"/>
  <c r="S32" i="89" s="1"/>
  <c r="AC32" i="89" s="1"/>
  <c r="AB33" i="89" s="1"/>
  <c r="AJ33" i="89" s="1"/>
  <c r="AX26" i="89"/>
  <c r="S26" i="89" s="1"/>
  <c r="AC26" i="89" s="1"/>
  <c r="AB27" i="89" s="1"/>
  <c r="AK27" i="89" s="1"/>
  <c r="AT27" i="89" s="1"/>
  <c r="AX20" i="89"/>
  <c r="S20" i="89" s="1"/>
  <c r="AC20" i="89" s="1"/>
  <c r="AB21" i="89" s="1"/>
  <c r="AK21" i="89" s="1"/>
  <c r="AT21" i="89" s="1"/>
  <c r="AX14" i="89"/>
  <c r="S14" i="89" s="1"/>
  <c r="AC14" i="89" s="1"/>
  <c r="AB15" i="89" s="1"/>
  <c r="AJ15" i="89" s="1"/>
  <c r="AX8" i="89"/>
  <c r="S8" i="89" s="1"/>
  <c r="AC8" i="89" s="1"/>
  <c r="AB9" i="89" s="1"/>
  <c r="AK9" i="89" s="1"/>
  <c r="AT9" i="89" s="1"/>
  <c r="Z65" i="43"/>
  <c r="AG65" i="43" s="1"/>
  <c r="AP65" i="43" s="1"/>
  <c r="AX67" i="89"/>
  <c r="S67" i="89" s="1"/>
  <c r="AC67" i="89" s="1"/>
  <c r="AB68" i="89" s="1"/>
  <c r="AK68" i="89" s="1"/>
  <c r="AT68" i="89" s="1"/>
  <c r="AX61" i="89"/>
  <c r="S61" i="89" s="1"/>
  <c r="AC61" i="89" s="1"/>
  <c r="AB62" i="89" s="1"/>
  <c r="AJ62" i="89" s="1"/>
  <c r="AX55" i="89"/>
  <c r="S55" i="89" s="1"/>
  <c r="AC55" i="89" s="1"/>
  <c r="AB56" i="89" s="1"/>
  <c r="AK56" i="89" s="1"/>
  <c r="AT56" i="89" s="1"/>
  <c r="AX49" i="89"/>
  <c r="S49" i="89" s="1"/>
  <c r="AC49" i="89" s="1"/>
  <c r="AB50" i="89" s="1"/>
  <c r="AJ50" i="89" s="1"/>
  <c r="AX42" i="89"/>
  <c r="S42" i="89" s="1"/>
  <c r="AC42" i="89" s="1"/>
  <c r="AB43" i="89" s="1"/>
  <c r="AK43" i="89" s="1"/>
  <c r="AT43" i="89" s="1"/>
  <c r="AX37" i="89"/>
  <c r="S37" i="89" s="1"/>
  <c r="AC37" i="89" s="1"/>
  <c r="AB38" i="89" s="1"/>
  <c r="AJ38" i="89" s="1"/>
  <c r="AX31" i="89"/>
  <c r="S31" i="89" s="1"/>
  <c r="AC31" i="89" s="1"/>
  <c r="AB32" i="89" s="1"/>
  <c r="AK32" i="89" s="1"/>
  <c r="AT32" i="89" s="1"/>
  <c r="AX24" i="89"/>
  <c r="S24" i="89" s="1"/>
  <c r="AC24" i="89" s="1"/>
  <c r="AB25" i="89" s="1"/>
  <c r="AX19" i="89"/>
  <c r="S19" i="89" s="1"/>
  <c r="AC19" i="89" s="1"/>
  <c r="AB20" i="89" s="1"/>
  <c r="AK20" i="89" s="1"/>
  <c r="AT20" i="89" s="1"/>
  <c r="AX13" i="89"/>
  <c r="S13" i="89" s="1"/>
  <c r="AC13" i="89" s="1"/>
  <c r="AB14" i="89" s="1"/>
  <c r="AX7" i="89"/>
  <c r="S7" i="89" s="1"/>
  <c r="AC7" i="89" s="1"/>
  <c r="AB8" i="89" s="1"/>
  <c r="AK8" i="89" s="1"/>
  <c r="AT8" i="89" s="1"/>
  <c r="Z66" i="48"/>
  <c r="AG66" i="48" s="1"/>
  <c r="AP66" i="48" s="1"/>
  <c r="AX66" i="89"/>
  <c r="S66" i="89" s="1"/>
  <c r="AC66" i="89" s="1"/>
  <c r="AB67" i="89" s="1"/>
  <c r="AJ67" i="89" s="1"/>
  <c r="AX60" i="89"/>
  <c r="S60" i="89" s="1"/>
  <c r="AC60" i="89" s="1"/>
  <c r="AB61" i="89" s="1"/>
  <c r="AJ61" i="89" s="1"/>
  <c r="AX54" i="89"/>
  <c r="S54" i="89" s="1"/>
  <c r="AC54" i="89" s="1"/>
  <c r="AB55" i="89" s="1"/>
  <c r="AK55" i="89" s="1"/>
  <c r="AT55" i="89" s="1"/>
  <c r="AX48" i="89"/>
  <c r="S48" i="89" s="1"/>
  <c r="AC48" i="89" s="1"/>
  <c r="AB49" i="89" s="1"/>
  <c r="AJ49" i="89" s="1"/>
  <c r="AX43" i="89"/>
  <c r="S43" i="89" s="1"/>
  <c r="AC43" i="89" s="1"/>
  <c r="AB44" i="89" s="1"/>
  <c r="AK44" i="89" s="1"/>
  <c r="AT44" i="89" s="1"/>
  <c r="AX36" i="89"/>
  <c r="S36" i="89" s="1"/>
  <c r="AC36" i="89" s="1"/>
  <c r="AB37" i="89" s="1"/>
  <c r="AK37" i="89" s="1"/>
  <c r="AT37" i="89" s="1"/>
  <c r="AX30" i="89"/>
  <c r="S30" i="89" s="1"/>
  <c r="AC30" i="89" s="1"/>
  <c r="AB31" i="89" s="1"/>
  <c r="AJ31" i="89" s="1"/>
  <c r="AX25" i="89"/>
  <c r="S25" i="89" s="1"/>
  <c r="AC25" i="89" s="1"/>
  <c r="AB26" i="89" s="1"/>
  <c r="AJ26" i="89" s="1"/>
  <c r="AX17" i="89"/>
  <c r="S17" i="89" s="1"/>
  <c r="AC17" i="89" s="1"/>
  <c r="AB18" i="89" s="1"/>
  <c r="AX12" i="89"/>
  <c r="S12" i="89" s="1"/>
  <c r="AC12" i="89" s="1"/>
  <c r="AB13" i="89" s="1"/>
  <c r="AK13" i="89" s="1"/>
  <c r="AT13" i="89" s="1"/>
  <c r="AX6" i="89"/>
  <c r="S6" i="89" s="1"/>
  <c r="AC6" i="89" s="1"/>
  <c r="AB7" i="89" s="1"/>
  <c r="AK7" i="89" s="1"/>
  <c r="AT7" i="89" s="1"/>
  <c r="AE65" i="43"/>
  <c r="AF68" i="100"/>
  <c r="AO68" i="100" s="1"/>
  <c r="W69" i="100"/>
  <c r="AG68" i="100"/>
  <c r="AP68" i="100" s="1"/>
  <c r="AE68" i="100"/>
  <c r="AH66" i="91"/>
  <c r="AQ66" i="91" s="1"/>
  <c r="Y69" i="53"/>
  <c r="X69" i="53"/>
  <c r="Y66" i="50"/>
  <c r="X66" i="50"/>
  <c r="AR68" i="105"/>
  <c r="AE69" i="89"/>
  <c r="AC69" i="89"/>
  <c r="AF69" i="89"/>
  <c r="AO69" i="89" s="1"/>
  <c r="AO71" i="89" s="1"/>
  <c r="AG69" i="89"/>
  <c r="AP69" i="89" s="1"/>
  <c r="AP71" i="89" s="1"/>
  <c r="Z66" i="91"/>
  <c r="AN64" i="52"/>
  <c r="AI64" i="52"/>
  <c r="AK47" i="89"/>
  <c r="AT47" i="89" s="1"/>
  <c r="AK42" i="89"/>
  <c r="AT42" i="89" s="1"/>
  <c r="AJ34" i="89"/>
  <c r="AJ17" i="89"/>
  <c r="AK5" i="89"/>
  <c r="AT5" i="89" s="1"/>
  <c r="AH66" i="55"/>
  <c r="AQ66" i="55" s="1"/>
  <c r="AF63" i="101"/>
  <c r="AO63" i="101" s="1"/>
  <c r="W64" i="101"/>
  <c r="AE63" i="101"/>
  <c r="AG63" i="101"/>
  <c r="AP63" i="101" s="1"/>
  <c r="AN62" i="20"/>
  <c r="AI62" i="20"/>
  <c r="AN66" i="97"/>
  <c r="AI66" i="97"/>
  <c r="AR66" i="86"/>
  <c r="AH69" i="105"/>
  <c r="AQ69" i="105" s="1"/>
  <c r="AQ71" i="105" s="1"/>
  <c r="AZ3" i="105"/>
  <c r="AX3" i="105" s="1"/>
  <c r="Y66" i="32"/>
  <c r="X66" i="32"/>
  <c r="AH64" i="95"/>
  <c r="AQ64" i="95" s="1"/>
  <c r="Y64" i="99"/>
  <c r="X64" i="99"/>
  <c r="Y66" i="82"/>
  <c r="AN65" i="50"/>
  <c r="Y67" i="96"/>
  <c r="X67" i="96"/>
  <c r="AK60" i="89"/>
  <c r="AT60" i="89" s="1"/>
  <c r="W69" i="15"/>
  <c r="AE68" i="15"/>
  <c r="AG68" i="15"/>
  <c r="AP68" i="15" s="1"/>
  <c r="AF68" i="15"/>
  <c r="AO68" i="15" s="1"/>
  <c r="Y66" i="51"/>
  <c r="X66" i="51"/>
  <c r="W67" i="84"/>
  <c r="AG66" i="84"/>
  <c r="AP66" i="84" s="1"/>
  <c r="AF66" i="84"/>
  <c r="AO66" i="84" s="1"/>
  <c r="AE66" i="84"/>
  <c r="W65" i="103"/>
  <c r="AE64" i="103"/>
  <c r="AG64" i="103"/>
  <c r="AP64" i="103" s="1"/>
  <c r="AF64" i="103"/>
  <c r="AO64" i="103" s="1"/>
  <c r="Y67" i="16"/>
  <c r="X67" i="16"/>
  <c r="AH67" i="45"/>
  <c r="AQ67" i="45" s="1"/>
  <c r="Y68" i="94"/>
  <c r="X68" i="94"/>
  <c r="AK52" i="89"/>
  <c r="AT52" i="89" s="1"/>
  <c r="AK29" i="89"/>
  <c r="AT29" i="89" s="1"/>
  <c r="Z66" i="55"/>
  <c r="AR66" i="45"/>
  <c r="W65" i="90"/>
  <c r="AG64" i="90"/>
  <c r="AP64" i="90" s="1"/>
  <c r="AF64" i="90"/>
  <c r="AO64" i="90" s="1"/>
  <c r="AE64" i="90"/>
  <c r="AR65" i="55"/>
  <c r="Z69" i="105"/>
  <c r="AX69" i="105" s="1"/>
  <c r="S69" i="105" s="1"/>
  <c r="W65" i="11"/>
  <c r="AE64" i="11"/>
  <c r="AG64" i="11"/>
  <c r="AP64" i="11" s="1"/>
  <c r="AF64" i="11"/>
  <c r="AO64" i="11" s="1"/>
  <c r="Z64" i="95"/>
  <c r="AN65" i="93"/>
  <c r="AI65" i="104"/>
  <c r="AN65" i="104"/>
  <c r="Y67" i="35"/>
  <c r="X67" i="35"/>
  <c r="AN68" i="98"/>
  <c r="AI68" i="98"/>
  <c r="Y69" i="98"/>
  <c r="X69" i="98"/>
  <c r="AR65" i="44"/>
  <c r="AN66" i="83"/>
  <c r="AI66" i="83"/>
  <c r="Y63" i="20"/>
  <c r="X63" i="20"/>
  <c r="AR66" i="88"/>
  <c r="AN65" i="82"/>
  <c r="Y66" i="104"/>
  <c r="Y64" i="92"/>
  <c r="X64" i="92"/>
  <c r="AE67" i="49"/>
  <c r="AF67" i="49"/>
  <c r="AO67" i="49" s="1"/>
  <c r="AG67" i="49"/>
  <c r="AP67" i="49" s="1"/>
  <c r="W68" i="49"/>
  <c r="AR63" i="95"/>
  <c r="AH66" i="48"/>
  <c r="AQ66" i="48" s="1"/>
  <c r="AH67" i="86"/>
  <c r="AQ67" i="86" s="1"/>
  <c r="AI68" i="53"/>
  <c r="AN68" i="53"/>
  <c r="AJ63" i="89"/>
  <c r="AJ51" i="89"/>
  <c r="AK38" i="89"/>
  <c r="AT38" i="89" s="1"/>
  <c r="AJ27" i="89"/>
  <c r="AN65" i="51"/>
  <c r="AI65" i="51"/>
  <c r="Y67" i="97"/>
  <c r="X67" i="97"/>
  <c r="AF67" i="13"/>
  <c r="AO67" i="13" s="1"/>
  <c r="AG67" i="13"/>
  <c r="AP67" i="13" s="1"/>
  <c r="AE67" i="13"/>
  <c r="W68" i="13"/>
  <c r="Y67" i="42"/>
  <c r="X67" i="42"/>
  <c r="AN66" i="35"/>
  <c r="AH65" i="43"/>
  <c r="AQ65" i="43" s="1"/>
  <c r="W67" i="44"/>
  <c r="AE66" i="44"/>
  <c r="AF66" i="44"/>
  <c r="AO66" i="44" s="1"/>
  <c r="AG66" i="44"/>
  <c r="AP66" i="44" s="1"/>
  <c r="AK48" i="89"/>
  <c r="AT48" i="89" s="1"/>
  <c r="AJ36" i="89"/>
  <c r="AK12" i="89"/>
  <c r="AT12" i="89" s="1"/>
  <c r="AI63" i="92"/>
  <c r="AN63" i="92"/>
  <c r="W67" i="87"/>
  <c r="AG66" i="87"/>
  <c r="AP66" i="87" s="1"/>
  <c r="AF66" i="87"/>
  <c r="AO66" i="87" s="1"/>
  <c r="AE66" i="87"/>
  <c r="AR65" i="48"/>
  <c r="AH66" i="10"/>
  <c r="AQ66" i="10" s="1"/>
  <c r="AR64" i="43"/>
  <c r="W66" i="102"/>
  <c r="AG65" i="102"/>
  <c r="AP65" i="102" s="1"/>
  <c r="AF65" i="102"/>
  <c r="AO65" i="102" s="1"/>
  <c r="AE65" i="102"/>
  <c r="AN66" i="16"/>
  <c r="AI66" i="16"/>
  <c r="AE67" i="45"/>
  <c r="AF67" i="45"/>
  <c r="AO67" i="45" s="1"/>
  <c r="W68" i="45"/>
  <c r="AG67" i="45"/>
  <c r="AP67" i="45" s="1"/>
  <c r="AK57" i="89"/>
  <c r="AT57" i="89" s="1"/>
  <c r="AK22" i="89"/>
  <c r="AT22" i="89" s="1"/>
  <c r="AK14" i="89"/>
  <c r="AT14" i="89" s="1"/>
  <c r="AJ14" i="89"/>
  <c r="AR65" i="91"/>
  <c r="AH67" i="88"/>
  <c r="AQ67" i="88" s="1"/>
  <c r="AI70" i="41"/>
  <c r="AN70" i="41"/>
  <c r="AI65" i="32"/>
  <c r="AN65" i="32"/>
  <c r="AN63" i="99"/>
  <c r="AI66" i="42"/>
  <c r="AN66" i="42"/>
  <c r="AN66" i="96"/>
  <c r="Z66" i="10"/>
  <c r="AE64" i="54"/>
  <c r="W65" i="54"/>
  <c r="AF64" i="54"/>
  <c r="AO64" i="54" s="1"/>
  <c r="AG64" i="54"/>
  <c r="AP64" i="54" s="1"/>
  <c r="AH66" i="44"/>
  <c r="AQ66" i="44" s="1"/>
  <c r="Y65" i="52"/>
  <c r="X65" i="52"/>
  <c r="AN67" i="94"/>
  <c r="AI67" i="94"/>
  <c r="AK66" i="89"/>
  <c r="AT66" i="89" s="1"/>
  <c r="AK19" i="89"/>
  <c r="AT19" i="89" s="1"/>
  <c r="AJ13" i="89"/>
  <c r="Y67" i="83"/>
  <c r="X67" i="83"/>
  <c r="Z67" i="88"/>
  <c r="AF70" i="18"/>
  <c r="AO70" i="18" s="1"/>
  <c r="AG70" i="18"/>
  <c r="AP70" i="18" s="1"/>
  <c r="AE70" i="18"/>
  <c r="W71" i="18"/>
  <c r="Y71" i="41"/>
  <c r="X71" i="41"/>
  <c r="Y66" i="93"/>
  <c r="X66" i="93"/>
  <c r="AJ43" i="89" l="1"/>
  <c r="AN65" i="85"/>
  <c r="AI65" i="85"/>
  <c r="AR65" i="85" s="1"/>
  <c r="AJ45" i="89"/>
  <c r="AJ11" i="89"/>
  <c r="Y66" i="85"/>
  <c r="X66" i="85"/>
  <c r="AH66" i="85" s="1"/>
  <c r="AQ66" i="85" s="1"/>
  <c r="AJ57" i="89"/>
  <c r="AI66" i="35"/>
  <c r="AJ46" i="89"/>
  <c r="AK49" i="89"/>
  <c r="AT49" i="89" s="1"/>
  <c r="AJ16" i="89"/>
  <c r="AJ56" i="89"/>
  <c r="AL56" i="89" s="1"/>
  <c r="AU56" i="89" s="1"/>
  <c r="AK15" i="89"/>
  <c r="AT15" i="89" s="1"/>
  <c r="AJ18" i="89"/>
  <c r="AK50" i="89"/>
  <c r="AT50" i="89" s="1"/>
  <c r="AI65" i="93"/>
  <c r="AJ21" i="89"/>
  <c r="AJ24" i="89"/>
  <c r="AS24" i="89" s="1"/>
  <c r="AJ23" i="89"/>
  <c r="AJ53" i="89"/>
  <c r="AI63" i="99"/>
  <c r="AJ55" i="89"/>
  <c r="AI66" i="96"/>
  <c r="AJ10" i="89"/>
  <c r="AL10" i="89" s="1"/>
  <c r="AU10" i="89" s="1"/>
  <c r="AJ12" i="89"/>
  <c r="W67" i="48"/>
  <c r="Y67" i="48" s="1"/>
  <c r="AE67" i="86"/>
  <c r="AJ37" i="89"/>
  <c r="AL37" i="89" s="1"/>
  <c r="AU37" i="89" s="1"/>
  <c r="AJ40" i="89"/>
  <c r="AF66" i="48"/>
  <c r="AO66" i="48" s="1"/>
  <c r="AF65" i="43"/>
  <c r="AO65" i="43" s="1"/>
  <c r="AJ39" i="89"/>
  <c r="AL39" i="89" s="1"/>
  <c r="AU39" i="89" s="1"/>
  <c r="AG67" i="86"/>
  <c r="AP67" i="86" s="1"/>
  <c r="AE66" i="48"/>
  <c r="AJ41" i="89"/>
  <c r="W68" i="86"/>
  <c r="AJ3" i="89"/>
  <c r="W66" i="43"/>
  <c r="AI65" i="50"/>
  <c r="AK33" i="89"/>
  <c r="AT33" i="89" s="1"/>
  <c r="AJ69" i="89"/>
  <c r="AS69" i="89" s="1"/>
  <c r="AJ28" i="89"/>
  <c r="AK31" i="89"/>
  <c r="AT31" i="89" s="1"/>
  <c r="AJ32" i="89"/>
  <c r="AS32" i="89" s="1"/>
  <c r="AJ35" i="89"/>
  <c r="AL35" i="89" s="1"/>
  <c r="AU35" i="89" s="1"/>
  <c r="AJ64" i="89"/>
  <c r="AS64" i="89" s="1"/>
  <c r="AJ68" i="89"/>
  <c r="AJ66" i="89"/>
  <c r="AK67" i="89"/>
  <c r="AT67" i="89" s="1"/>
  <c r="Z69" i="53"/>
  <c r="AX69" i="53" s="1"/>
  <c r="S69" i="53" s="1"/>
  <c r="AC69" i="53" s="1"/>
  <c r="AJ6" i="89"/>
  <c r="AL6" i="89" s="1"/>
  <c r="AU6" i="89" s="1"/>
  <c r="AJ48" i="89"/>
  <c r="AS48" i="89" s="1"/>
  <c r="AJ44" i="89"/>
  <c r="AK18" i="89"/>
  <c r="AT18" i="89" s="1"/>
  <c r="AJ20" i="89"/>
  <c r="Z67" i="35"/>
  <c r="AJ7" i="89"/>
  <c r="AL7" i="89" s="1"/>
  <c r="AU7" i="89" s="1"/>
  <c r="AJ8" i="89"/>
  <c r="AS8" i="89" s="1"/>
  <c r="AK46" i="89"/>
  <c r="AT46" i="89" s="1"/>
  <c r="AJ42" i="89"/>
  <c r="AJ9" i="89"/>
  <c r="AK69" i="89"/>
  <c r="AT69" i="89" s="1"/>
  <c r="Z66" i="32"/>
  <c r="W67" i="32" s="1"/>
  <c r="AJ47" i="89"/>
  <c r="AS47" i="89" s="1"/>
  <c r="AJ25" i="89"/>
  <c r="AI65" i="82"/>
  <c r="AG68" i="46"/>
  <c r="AP68" i="46" s="1"/>
  <c r="W69" i="46"/>
  <c r="AF68" i="46"/>
  <c r="AO68" i="46" s="1"/>
  <c r="AE68" i="46"/>
  <c r="AJ19" i="89"/>
  <c r="AJ5" i="89"/>
  <c r="Z71" i="41"/>
  <c r="AK26" i="89"/>
  <c r="AT26" i="89" s="1"/>
  <c r="AK62" i="89"/>
  <c r="AT62" i="89" s="1"/>
  <c r="AJ65" i="89"/>
  <c r="AS65" i="89" s="1"/>
  <c r="AJ29" i="89"/>
  <c r="AS29" i="89" s="1"/>
  <c r="AJ58" i="89"/>
  <c r="AK25" i="89"/>
  <c r="AT25" i="89" s="1"/>
  <c r="AK61" i="89"/>
  <c r="AT61" i="89" s="1"/>
  <c r="AK28" i="89"/>
  <c r="AT28" i="89" s="1"/>
  <c r="AJ54" i="89"/>
  <c r="AS54" i="89" s="1"/>
  <c r="AJ22" i="89"/>
  <c r="AS22" i="89" s="1"/>
  <c r="AJ59" i="89"/>
  <c r="AJ60" i="89"/>
  <c r="Z63" i="20"/>
  <c r="Z68" i="94"/>
  <c r="AG68" i="94" s="1"/>
  <c r="AP68" i="94" s="1"/>
  <c r="AJ30" i="89"/>
  <c r="AS30" i="89" s="1"/>
  <c r="AX66" i="105"/>
  <c r="S66" i="105" s="1"/>
  <c r="AC66" i="105" s="1"/>
  <c r="AB67" i="105" s="1"/>
  <c r="AK67" i="105" s="1"/>
  <c r="AT67" i="105" s="1"/>
  <c r="AX60" i="105"/>
  <c r="S60" i="105" s="1"/>
  <c r="AC60" i="105" s="1"/>
  <c r="AB61" i="105" s="1"/>
  <c r="AX55" i="105"/>
  <c r="S55" i="105" s="1"/>
  <c r="AC55" i="105" s="1"/>
  <c r="AB56" i="105" s="1"/>
  <c r="AX48" i="105"/>
  <c r="S48" i="105" s="1"/>
  <c r="AC48" i="105" s="1"/>
  <c r="AB49" i="105" s="1"/>
  <c r="AK49" i="105" s="1"/>
  <c r="AT49" i="105" s="1"/>
  <c r="AX42" i="105"/>
  <c r="S42" i="105" s="1"/>
  <c r="AC42" i="105" s="1"/>
  <c r="AB43" i="105" s="1"/>
  <c r="AK43" i="105" s="1"/>
  <c r="AT43" i="105" s="1"/>
  <c r="AX35" i="105"/>
  <c r="S35" i="105" s="1"/>
  <c r="AC35" i="105" s="1"/>
  <c r="AB36" i="105" s="1"/>
  <c r="AX30" i="105"/>
  <c r="S30" i="105" s="1"/>
  <c r="AC30" i="105" s="1"/>
  <c r="AB31" i="105" s="1"/>
  <c r="AK31" i="105" s="1"/>
  <c r="AT31" i="105" s="1"/>
  <c r="AX24" i="105"/>
  <c r="S24" i="105" s="1"/>
  <c r="AC24" i="105" s="1"/>
  <c r="AB25" i="105" s="1"/>
  <c r="AX18" i="105"/>
  <c r="S18" i="105" s="1"/>
  <c r="AC18" i="105" s="1"/>
  <c r="AB19" i="105" s="1"/>
  <c r="AX12" i="105"/>
  <c r="S12" i="105" s="1"/>
  <c r="AC12" i="105" s="1"/>
  <c r="AB13" i="105" s="1"/>
  <c r="AK13" i="105" s="1"/>
  <c r="AT13" i="105" s="1"/>
  <c r="AX6" i="105"/>
  <c r="S6" i="105" s="1"/>
  <c r="AC6" i="105" s="1"/>
  <c r="AB7" i="105" s="1"/>
  <c r="AK7" i="105" s="1"/>
  <c r="AT7" i="105" s="1"/>
  <c r="Z66" i="104"/>
  <c r="AF66" i="104" s="1"/>
  <c r="AO66" i="104" s="1"/>
  <c r="AX65" i="105"/>
  <c r="S65" i="105" s="1"/>
  <c r="AC65" i="105" s="1"/>
  <c r="AB66" i="105" s="1"/>
  <c r="AJ66" i="105" s="1"/>
  <c r="AX59" i="105"/>
  <c r="S59" i="105" s="1"/>
  <c r="AC59" i="105" s="1"/>
  <c r="AB60" i="105" s="1"/>
  <c r="AX53" i="105"/>
  <c r="S53" i="105" s="1"/>
  <c r="AC53" i="105" s="1"/>
  <c r="AB54" i="105" s="1"/>
  <c r="AX47" i="105"/>
  <c r="S47" i="105" s="1"/>
  <c r="AC47" i="105" s="1"/>
  <c r="AB48" i="105" s="1"/>
  <c r="AK48" i="105" s="1"/>
  <c r="AT48" i="105" s="1"/>
  <c r="AX41" i="105"/>
  <c r="S41" i="105" s="1"/>
  <c r="AC41" i="105" s="1"/>
  <c r="AB42" i="105" s="1"/>
  <c r="AK42" i="105" s="1"/>
  <c r="AT42" i="105" s="1"/>
  <c r="AX36" i="105"/>
  <c r="S36" i="105" s="1"/>
  <c r="AC36" i="105" s="1"/>
  <c r="AB37" i="105" s="1"/>
  <c r="AX29" i="105"/>
  <c r="S29" i="105" s="1"/>
  <c r="AC29" i="105" s="1"/>
  <c r="AB30" i="105" s="1"/>
  <c r="AJ30" i="105" s="1"/>
  <c r="AX23" i="105"/>
  <c r="S23" i="105" s="1"/>
  <c r="AC23" i="105" s="1"/>
  <c r="AB24" i="105" s="1"/>
  <c r="AX17" i="105"/>
  <c r="S17" i="105" s="1"/>
  <c r="AC17" i="105" s="1"/>
  <c r="AB18" i="105" s="1"/>
  <c r="AK18" i="105" s="1"/>
  <c r="AT18" i="105" s="1"/>
  <c r="AX11" i="105"/>
  <c r="S11" i="105" s="1"/>
  <c r="AC11" i="105" s="1"/>
  <c r="AB12" i="105" s="1"/>
  <c r="AJ12" i="105" s="1"/>
  <c r="AX4" i="105"/>
  <c r="S4" i="105" s="1"/>
  <c r="AC4" i="105" s="1"/>
  <c r="AB5" i="105" s="1"/>
  <c r="AK5" i="105" s="1"/>
  <c r="AT5" i="105" s="1"/>
  <c r="Z67" i="96"/>
  <c r="W68" i="96" s="1"/>
  <c r="AX64" i="105"/>
  <c r="S64" i="105" s="1"/>
  <c r="AC64" i="105" s="1"/>
  <c r="AB65" i="105" s="1"/>
  <c r="AJ65" i="105" s="1"/>
  <c r="AX58" i="105"/>
  <c r="S58" i="105" s="1"/>
  <c r="AC58" i="105" s="1"/>
  <c r="AB59" i="105" s="1"/>
  <c r="AX52" i="105"/>
  <c r="S52" i="105" s="1"/>
  <c r="AC52" i="105" s="1"/>
  <c r="AB53" i="105" s="1"/>
  <c r="AJ53" i="105" s="1"/>
  <c r="AX46" i="105"/>
  <c r="S46" i="105" s="1"/>
  <c r="AC46" i="105" s="1"/>
  <c r="AB47" i="105" s="1"/>
  <c r="AK47" i="105" s="1"/>
  <c r="AT47" i="105" s="1"/>
  <c r="AX40" i="105"/>
  <c r="S40" i="105" s="1"/>
  <c r="AC40" i="105" s="1"/>
  <c r="AB41" i="105" s="1"/>
  <c r="AJ41" i="105" s="1"/>
  <c r="AX34" i="105"/>
  <c r="S34" i="105" s="1"/>
  <c r="AC34" i="105" s="1"/>
  <c r="AB35" i="105" s="1"/>
  <c r="AK35" i="105" s="1"/>
  <c r="AT35" i="105" s="1"/>
  <c r="AX28" i="105"/>
  <c r="S28" i="105" s="1"/>
  <c r="AC28" i="105" s="1"/>
  <c r="AB29" i="105" s="1"/>
  <c r="AJ29" i="105" s="1"/>
  <c r="AX22" i="105"/>
  <c r="S22" i="105" s="1"/>
  <c r="AC22" i="105" s="1"/>
  <c r="AB23" i="105" s="1"/>
  <c r="AX16" i="105"/>
  <c r="S16" i="105" s="1"/>
  <c r="AC16" i="105" s="1"/>
  <c r="AB17" i="105" s="1"/>
  <c r="AJ17" i="105" s="1"/>
  <c r="AX10" i="105"/>
  <c r="S10" i="105" s="1"/>
  <c r="AC10" i="105" s="1"/>
  <c r="AB11" i="105" s="1"/>
  <c r="AK11" i="105" s="1"/>
  <c r="AT11" i="105" s="1"/>
  <c r="S3" i="105"/>
  <c r="AC3" i="105" s="1"/>
  <c r="AB4" i="105" s="1"/>
  <c r="AX62" i="105"/>
  <c r="S62" i="105" s="1"/>
  <c r="AC62" i="105" s="1"/>
  <c r="AB63" i="105" s="1"/>
  <c r="AK63" i="105" s="1"/>
  <c r="AT63" i="105" s="1"/>
  <c r="AX57" i="105"/>
  <c r="S57" i="105" s="1"/>
  <c r="AC57" i="105" s="1"/>
  <c r="AB58" i="105" s="1"/>
  <c r="AK58" i="105" s="1"/>
  <c r="AT58" i="105" s="1"/>
  <c r="AX51" i="105"/>
  <c r="S51" i="105" s="1"/>
  <c r="AC51" i="105" s="1"/>
  <c r="AB52" i="105" s="1"/>
  <c r="AX45" i="105"/>
  <c r="S45" i="105" s="1"/>
  <c r="AC45" i="105" s="1"/>
  <c r="AB46" i="105" s="1"/>
  <c r="AK46" i="105" s="1"/>
  <c r="AT46" i="105" s="1"/>
  <c r="AX39" i="105"/>
  <c r="S39" i="105" s="1"/>
  <c r="AC39" i="105" s="1"/>
  <c r="AB40" i="105" s="1"/>
  <c r="AX33" i="105"/>
  <c r="S33" i="105" s="1"/>
  <c r="AC33" i="105" s="1"/>
  <c r="AB34" i="105" s="1"/>
  <c r="AX27" i="105"/>
  <c r="S27" i="105" s="1"/>
  <c r="AC27" i="105" s="1"/>
  <c r="AB28" i="105" s="1"/>
  <c r="AK28" i="105" s="1"/>
  <c r="AT28" i="105" s="1"/>
  <c r="AX21" i="105"/>
  <c r="S21" i="105" s="1"/>
  <c r="AC21" i="105" s="1"/>
  <c r="AB22" i="105" s="1"/>
  <c r="AK22" i="105" s="1"/>
  <c r="AT22" i="105" s="1"/>
  <c r="AX15" i="105"/>
  <c r="S15" i="105" s="1"/>
  <c r="AC15" i="105" s="1"/>
  <c r="AB16" i="105" s="1"/>
  <c r="AX8" i="105"/>
  <c r="S8" i="105" s="1"/>
  <c r="AC8" i="105" s="1"/>
  <c r="AB9" i="105" s="1"/>
  <c r="AK9" i="105" s="1"/>
  <c r="AT9" i="105" s="1"/>
  <c r="AX5" i="105"/>
  <c r="S5" i="105" s="1"/>
  <c r="AC5" i="105" s="1"/>
  <c r="AB6" i="105" s="1"/>
  <c r="AK6" i="105" s="1"/>
  <c r="AT6" i="105" s="1"/>
  <c r="Z67" i="42"/>
  <c r="AE67" i="42" s="1"/>
  <c r="Z67" i="97"/>
  <c r="W68" i="97" s="1"/>
  <c r="Z64" i="92"/>
  <c r="AE64" i="92" s="1"/>
  <c r="Z66" i="51"/>
  <c r="AX68" i="105"/>
  <c r="S68" i="105" s="1"/>
  <c r="AC68" i="105" s="1"/>
  <c r="AB69" i="105" s="1"/>
  <c r="AX63" i="105"/>
  <c r="S63" i="105" s="1"/>
  <c r="AC63" i="105" s="1"/>
  <c r="AB64" i="105" s="1"/>
  <c r="AK64" i="105" s="1"/>
  <c r="AT64" i="105" s="1"/>
  <c r="AX56" i="105"/>
  <c r="S56" i="105" s="1"/>
  <c r="AC56" i="105" s="1"/>
  <c r="AB57" i="105" s="1"/>
  <c r="AK57" i="105" s="1"/>
  <c r="AT57" i="105" s="1"/>
  <c r="AX50" i="105"/>
  <c r="S50" i="105" s="1"/>
  <c r="AC50" i="105" s="1"/>
  <c r="AB51" i="105" s="1"/>
  <c r="AK51" i="105" s="1"/>
  <c r="AT51" i="105" s="1"/>
  <c r="AX44" i="105"/>
  <c r="S44" i="105" s="1"/>
  <c r="AC44" i="105" s="1"/>
  <c r="AB45" i="105" s="1"/>
  <c r="AK45" i="105" s="1"/>
  <c r="AT45" i="105" s="1"/>
  <c r="AX38" i="105"/>
  <c r="S38" i="105" s="1"/>
  <c r="AC38" i="105" s="1"/>
  <c r="AB39" i="105" s="1"/>
  <c r="AX32" i="105"/>
  <c r="S32" i="105" s="1"/>
  <c r="AC32" i="105" s="1"/>
  <c r="AB33" i="105" s="1"/>
  <c r="AK33" i="105" s="1"/>
  <c r="AT33" i="105" s="1"/>
  <c r="AX26" i="105"/>
  <c r="S26" i="105" s="1"/>
  <c r="AC26" i="105" s="1"/>
  <c r="AB27" i="105" s="1"/>
  <c r="AK27" i="105" s="1"/>
  <c r="AT27" i="105" s="1"/>
  <c r="AX20" i="105"/>
  <c r="S20" i="105" s="1"/>
  <c r="AC20" i="105" s="1"/>
  <c r="AB21" i="105" s="1"/>
  <c r="AK21" i="105" s="1"/>
  <c r="AT21" i="105" s="1"/>
  <c r="AX14" i="105"/>
  <c r="S14" i="105" s="1"/>
  <c r="AC14" i="105" s="1"/>
  <c r="AB15" i="105" s="1"/>
  <c r="AK15" i="105" s="1"/>
  <c r="AT15" i="105" s="1"/>
  <c r="AX9" i="105"/>
  <c r="S9" i="105" s="1"/>
  <c r="AC9" i="105" s="1"/>
  <c r="AB10" i="105" s="1"/>
  <c r="AK10" i="105" s="1"/>
  <c r="AT10" i="105" s="1"/>
  <c r="Z65" i="52"/>
  <c r="AX67" i="105"/>
  <c r="S67" i="105" s="1"/>
  <c r="AC67" i="105" s="1"/>
  <c r="AB68" i="105" s="1"/>
  <c r="AJ68" i="105" s="1"/>
  <c r="AX61" i="105"/>
  <c r="S61" i="105" s="1"/>
  <c r="AC61" i="105" s="1"/>
  <c r="AB62" i="105" s="1"/>
  <c r="AK62" i="105" s="1"/>
  <c r="AT62" i="105" s="1"/>
  <c r="AX54" i="105"/>
  <c r="S54" i="105" s="1"/>
  <c r="AC54" i="105" s="1"/>
  <c r="AB55" i="105" s="1"/>
  <c r="AK55" i="105" s="1"/>
  <c r="AT55" i="105" s="1"/>
  <c r="AX49" i="105"/>
  <c r="S49" i="105" s="1"/>
  <c r="AC49" i="105" s="1"/>
  <c r="AB50" i="105" s="1"/>
  <c r="AJ50" i="105" s="1"/>
  <c r="AX43" i="105"/>
  <c r="S43" i="105" s="1"/>
  <c r="AC43" i="105" s="1"/>
  <c r="AB44" i="105" s="1"/>
  <c r="AK44" i="105" s="1"/>
  <c r="AT44" i="105" s="1"/>
  <c r="AX37" i="105"/>
  <c r="S37" i="105" s="1"/>
  <c r="AC37" i="105" s="1"/>
  <c r="AB38" i="105" s="1"/>
  <c r="AX31" i="105"/>
  <c r="S31" i="105" s="1"/>
  <c r="AC31" i="105" s="1"/>
  <c r="AB32" i="105" s="1"/>
  <c r="AJ32" i="105" s="1"/>
  <c r="AX25" i="105"/>
  <c r="S25" i="105" s="1"/>
  <c r="AC25" i="105" s="1"/>
  <c r="AB26" i="105" s="1"/>
  <c r="AK26" i="105" s="1"/>
  <c r="AT26" i="105" s="1"/>
  <c r="AX19" i="105"/>
  <c r="S19" i="105" s="1"/>
  <c r="AC19" i="105" s="1"/>
  <c r="AB20" i="105" s="1"/>
  <c r="AJ20" i="105" s="1"/>
  <c r="AX13" i="105"/>
  <c r="S13" i="105" s="1"/>
  <c r="AC13" i="105" s="1"/>
  <c r="AB14" i="105" s="1"/>
  <c r="AJ14" i="105" s="1"/>
  <c r="AX7" i="105"/>
  <c r="S7" i="105" s="1"/>
  <c r="AC7" i="105" s="1"/>
  <c r="AB8" i="105" s="1"/>
  <c r="AK8" i="105" s="1"/>
  <c r="AT8" i="105" s="1"/>
  <c r="AE69" i="53"/>
  <c r="AF69" i="53"/>
  <c r="AO69" i="53" s="1"/>
  <c r="AO71" i="53" s="1"/>
  <c r="AG69" i="53"/>
  <c r="AP69" i="53" s="1"/>
  <c r="AP71" i="53" s="1"/>
  <c r="AG67" i="42"/>
  <c r="AP67" i="42" s="1"/>
  <c r="AG63" i="20"/>
  <c r="AP63" i="20" s="1"/>
  <c r="AF63" i="20"/>
  <c r="AO63" i="20" s="1"/>
  <c r="AE63" i="20"/>
  <c r="W64" i="20"/>
  <c r="AE67" i="96"/>
  <c r="AR63" i="99"/>
  <c r="AR66" i="16"/>
  <c r="AR68" i="98"/>
  <c r="AS21" i="89"/>
  <c r="AL21" i="89"/>
  <c r="AU21" i="89" s="1"/>
  <c r="AE66" i="51"/>
  <c r="AF66" i="51"/>
  <c r="AO66" i="51" s="1"/>
  <c r="AG66" i="51"/>
  <c r="AP66" i="51" s="1"/>
  <c r="W67" i="51"/>
  <c r="AH64" i="99"/>
  <c r="AQ64" i="99" s="1"/>
  <c r="AK52" i="105"/>
  <c r="AT52" i="105" s="1"/>
  <c r="AJ18" i="105"/>
  <c r="AN67" i="49"/>
  <c r="AI67" i="49"/>
  <c r="AR65" i="93"/>
  <c r="Y65" i="11"/>
  <c r="X65" i="11"/>
  <c r="AS6" i="89"/>
  <c r="AS40" i="89"/>
  <c r="AL40" i="89"/>
  <c r="AU40" i="89" s="1"/>
  <c r="AN66" i="84"/>
  <c r="AI66" i="84"/>
  <c r="AR65" i="50"/>
  <c r="Z64" i="99"/>
  <c r="AJ47" i="105"/>
  <c r="AR62" i="20"/>
  <c r="AS17" i="89"/>
  <c r="AL17" i="89"/>
  <c r="AU17" i="89" s="1"/>
  <c r="AS53" i="89"/>
  <c r="AL53" i="89"/>
  <c r="AU53" i="89" s="1"/>
  <c r="AR64" i="52"/>
  <c r="AN69" i="89"/>
  <c r="AN71" i="89" s="1"/>
  <c r="AI69" i="89"/>
  <c r="W72" i="41"/>
  <c r="AE71" i="41"/>
  <c r="AF71" i="41"/>
  <c r="AO71" i="41" s="1"/>
  <c r="AG71" i="41"/>
  <c r="AP71" i="41" s="1"/>
  <c r="AS45" i="89"/>
  <c r="AL45" i="89"/>
  <c r="AU45" i="89" s="1"/>
  <c r="AK66" i="105"/>
  <c r="AT66" i="105" s="1"/>
  <c r="AS28" i="89"/>
  <c r="AI66" i="48"/>
  <c r="AN66" i="48"/>
  <c r="AH67" i="83"/>
  <c r="AQ67" i="83" s="1"/>
  <c r="AS31" i="89"/>
  <c r="AL31" i="89"/>
  <c r="AU31" i="89" s="1"/>
  <c r="AS67" i="89"/>
  <c r="AL67" i="89"/>
  <c r="AU67" i="89" s="1"/>
  <c r="Y67" i="87"/>
  <c r="X67" i="87"/>
  <c r="Y67" i="44"/>
  <c r="X67" i="44"/>
  <c r="AI70" i="18"/>
  <c r="AN70" i="18"/>
  <c r="Z67" i="83"/>
  <c r="AR67" i="94"/>
  <c r="AR66" i="96"/>
  <c r="AS57" i="89"/>
  <c r="AL57" i="89"/>
  <c r="AU57" i="89" s="1"/>
  <c r="AN65" i="102"/>
  <c r="AI65" i="102"/>
  <c r="AS12" i="89"/>
  <c r="AL12" i="89"/>
  <c r="AU12" i="89" s="1"/>
  <c r="AS33" i="89"/>
  <c r="AS51" i="89"/>
  <c r="AL51" i="89"/>
  <c r="AU51" i="89" s="1"/>
  <c r="AS68" i="89"/>
  <c r="AL68" i="89"/>
  <c r="AU68" i="89" s="1"/>
  <c r="AH64" i="92"/>
  <c r="AQ64" i="92" s="1"/>
  <c r="AR65" i="82"/>
  <c r="AH67" i="35"/>
  <c r="AQ67" i="35" s="1"/>
  <c r="AG69" i="105"/>
  <c r="AP69" i="105" s="1"/>
  <c r="AP71" i="105" s="1"/>
  <c r="AF69" i="105"/>
  <c r="AO69" i="105" s="1"/>
  <c r="AO71" i="105" s="1"/>
  <c r="AE69" i="105"/>
  <c r="AC69" i="105"/>
  <c r="Y65" i="90"/>
  <c r="X65" i="90"/>
  <c r="AS9" i="89"/>
  <c r="AL9" i="89"/>
  <c r="AU9" i="89" s="1"/>
  <c r="AN64" i="103"/>
  <c r="AI64" i="103"/>
  <c r="AK16" i="105"/>
  <c r="AT16" i="105" s="1"/>
  <c r="AS34" i="89"/>
  <c r="AL34" i="89"/>
  <c r="AU34" i="89" s="1"/>
  <c r="Y69" i="100"/>
  <c r="X69" i="100"/>
  <c r="Y66" i="43"/>
  <c r="X66" i="43"/>
  <c r="AH66" i="93"/>
  <c r="AQ66" i="93" s="1"/>
  <c r="AS50" i="89"/>
  <c r="AL50" i="89"/>
  <c r="AU50" i="89" s="1"/>
  <c r="AI64" i="54"/>
  <c r="AN64" i="54"/>
  <c r="AL32" i="89"/>
  <c r="AU32" i="89" s="1"/>
  <c r="AN67" i="86"/>
  <c r="AL8" i="89"/>
  <c r="AU8" i="89" s="1"/>
  <c r="AS63" i="89"/>
  <c r="AL63" i="89"/>
  <c r="AU63" i="89" s="1"/>
  <c r="AH63" i="20"/>
  <c r="AQ63" i="20" s="1"/>
  <c r="AI64" i="11"/>
  <c r="AN64" i="11"/>
  <c r="AS59" i="89"/>
  <c r="AL59" i="89"/>
  <c r="AU59" i="89" s="1"/>
  <c r="AS60" i="89"/>
  <c r="AL60" i="89"/>
  <c r="AU60" i="89" s="1"/>
  <c r="AK39" i="105"/>
  <c r="AT39" i="105" s="1"/>
  <c r="Y71" i="18"/>
  <c r="X71" i="18"/>
  <c r="AS49" i="89"/>
  <c r="AL49" i="89"/>
  <c r="AU49" i="89" s="1"/>
  <c r="AH67" i="97"/>
  <c r="AQ67" i="97" s="1"/>
  <c r="AS55" i="89"/>
  <c r="AL55" i="89"/>
  <c r="AU55" i="89" s="1"/>
  <c r="AR65" i="32"/>
  <c r="Y68" i="45"/>
  <c r="X68" i="45"/>
  <c r="AR63" i="92"/>
  <c r="Y68" i="13"/>
  <c r="X68" i="13"/>
  <c r="AS16" i="89"/>
  <c r="AL16" i="89"/>
  <c r="AU16" i="89" s="1"/>
  <c r="AF64" i="92"/>
  <c r="AO64" i="92" s="1"/>
  <c r="AR66" i="83"/>
  <c r="AH69" i="98"/>
  <c r="AQ69" i="98" s="1"/>
  <c r="AF67" i="35"/>
  <c r="AO67" i="35" s="1"/>
  <c r="AG67" i="35"/>
  <c r="AP67" i="35" s="1"/>
  <c r="W68" i="35"/>
  <c r="AE67" i="35"/>
  <c r="AF64" i="95"/>
  <c r="AO64" i="95" s="1"/>
  <c r="AE64" i="95"/>
  <c r="W65" i="95"/>
  <c r="AG64" i="95"/>
  <c r="AP64" i="95" s="1"/>
  <c r="AS46" i="89"/>
  <c r="AL46" i="89"/>
  <c r="AU46" i="89" s="1"/>
  <c r="AL64" i="89"/>
  <c r="AU64" i="89" s="1"/>
  <c r="AH67" i="16"/>
  <c r="AQ67" i="16" s="1"/>
  <c r="Y65" i="103"/>
  <c r="X65" i="103"/>
  <c r="AH66" i="82"/>
  <c r="AQ66" i="82" s="1"/>
  <c r="AK56" i="105"/>
  <c r="AT56" i="105" s="1"/>
  <c r="AK32" i="105"/>
  <c r="AT32" i="105" s="1"/>
  <c r="AS5" i="89"/>
  <c r="AL5" i="89"/>
  <c r="AU5" i="89" s="1"/>
  <c r="AS23" i="89"/>
  <c r="AL23" i="89"/>
  <c r="AU23" i="89" s="1"/>
  <c r="AS42" i="89"/>
  <c r="AL42" i="89"/>
  <c r="AU42" i="89" s="1"/>
  <c r="W67" i="91"/>
  <c r="AE66" i="91"/>
  <c r="AG66" i="91"/>
  <c r="AP66" i="91" s="1"/>
  <c r="AF66" i="91"/>
  <c r="AO66" i="91" s="1"/>
  <c r="AE67" i="88"/>
  <c r="W68" i="88"/>
  <c r="AG67" i="88"/>
  <c r="AP67" i="88" s="1"/>
  <c r="AF67" i="88"/>
  <c r="AO67" i="88" s="1"/>
  <c r="W66" i="52"/>
  <c r="AE65" i="52"/>
  <c r="AG65" i="52"/>
  <c r="AP65" i="52" s="1"/>
  <c r="AF65" i="52"/>
  <c r="AO65" i="52" s="1"/>
  <c r="AS14" i="89"/>
  <c r="AL14" i="89"/>
  <c r="AU14" i="89" s="1"/>
  <c r="AI66" i="44"/>
  <c r="AN66" i="44"/>
  <c r="AJ4" i="89"/>
  <c r="AK4" i="89"/>
  <c r="AT4" i="89" s="1"/>
  <c r="AR65" i="104"/>
  <c r="AS18" i="89"/>
  <c r="AL18" i="89"/>
  <c r="AU18" i="89" s="1"/>
  <c r="AJ59" i="105"/>
  <c r="AK59" i="105"/>
  <c r="AT59" i="105" s="1"/>
  <c r="AJ11" i="105"/>
  <c r="AN68" i="100"/>
  <c r="AI68" i="100"/>
  <c r="Z66" i="93"/>
  <c r="AS13" i="89"/>
  <c r="AL13" i="89"/>
  <c r="AU13" i="89" s="1"/>
  <c r="AE66" i="10"/>
  <c r="W67" i="10"/>
  <c r="AG66" i="10"/>
  <c r="AP66" i="10" s="1"/>
  <c r="AF66" i="10"/>
  <c r="AO66" i="10" s="1"/>
  <c r="AS19" i="89"/>
  <c r="AL19" i="89"/>
  <c r="AU19" i="89" s="1"/>
  <c r="AH71" i="41"/>
  <c r="AQ71" i="41" s="1"/>
  <c r="AH65" i="52"/>
  <c r="AQ65" i="52" s="1"/>
  <c r="AS26" i="89"/>
  <c r="AL26" i="89"/>
  <c r="AU26" i="89" s="1"/>
  <c r="AS44" i="89"/>
  <c r="AL44" i="89"/>
  <c r="AU44" i="89" s="1"/>
  <c r="AS62" i="89"/>
  <c r="AN66" i="87"/>
  <c r="AI66" i="87"/>
  <c r="AS36" i="89"/>
  <c r="AL36" i="89"/>
  <c r="AU36" i="89" s="1"/>
  <c r="AN67" i="13"/>
  <c r="AI67" i="13"/>
  <c r="AR65" i="51"/>
  <c r="AS20" i="89"/>
  <c r="AL20" i="89"/>
  <c r="AU20" i="89" s="1"/>
  <c r="AS38" i="89"/>
  <c r="AL38" i="89"/>
  <c r="AU38" i="89" s="1"/>
  <c r="AS56" i="89"/>
  <c r="Y68" i="49"/>
  <c r="X68" i="49"/>
  <c r="Z69" i="98"/>
  <c r="AS15" i="89"/>
  <c r="AL15" i="89"/>
  <c r="AU15" i="89" s="1"/>
  <c r="AH68" i="94"/>
  <c r="AQ68" i="94" s="1"/>
  <c r="Z67" i="16"/>
  <c r="Y67" i="84"/>
  <c r="X67" i="84"/>
  <c r="AN68" i="15"/>
  <c r="AI68" i="15"/>
  <c r="AS41" i="89"/>
  <c r="AL41" i="89"/>
  <c r="AU41" i="89" s="1"/>
  <c r="AH67" i="96"/>
  <c r="AQ67" i="96" s="1"/>
  <c r="Z66" i="82"/>
  <c r="AK61" i="105"/>
  <c r="AT61" i="105" s="1"/>
  <c r="AK50" i="105"/>
  <c r="AT50" i="105" s="1"/>
  <c r="AJ38" i="105"/>
  <c r="AK38" i="105"/>
  <c r="AT38" i="105" s="1"/>
  <c r="AK24" i="105"/>
  <c r="AT24" i="105" s="1"/>
  <c r="AJ24" i="105"/>
  <c r="AK19" i="105"/>
  <c r="AT19" i="105" s="1"/>
  <c r="AI63" i="101"/>
  <c r="AN63" i="101"/>
  <c r="AS58" i="89"/>
  <c r="AL58" i="89"/>
  <c r="AU58" i="89" s="1"/>
  <c r="AH66" i="50"/>
  <c r="AQ66" i="50" s="1"/>
  <c r="AS66" i="89"/>
  <c r="AL66" i="89"/>
  <c r="AU66" i="89" s="1"/>
  <c r="AH67" i="42"/>
  <c r="AQ67" i="42" s="1"/>
  <c r="AS27" i="89"/>
  <c r="AL27" i="89"/>
  <c r="AU27" i="89" s="1"/>
  <c r="AE66" i="104"/>
  <c r="AJ23" i="105"/>
  <c r="AK23" i="105"/>
  <c r="AT23" i="105" s="1"/>
  <c r="AS25" i="89"/>
  <c r="AL25" i="89"/>
  <c r="AU25" i="89" s="1"/>
  <c r="AS43" i="89"/>
  <c r="AL43" i="89"/>
  <c r="AU43" i="89" s="1"/>
  <c r="AS61" i="89"/>
  <c r="AL61" i="89"/>
  <c r="AU61" i="89" s="1"/>
  <c r="Y65" i="54"/>
  <c r="X65" i="54"/>
  <c r="AR66" i="42"/>
  <c r="AR70" i="41"/>
  <c r="AN67" i="45"/>
  <c r="AI67" i="45"/>
  <c r="Y66" i="102"/>
  <c r="X66" i="102"/>
  <c r="Y68" i="86"/>
  <c r="X68" i="86"/>
  <c r="AR66" i="35"/>
  <c r="AR68" i="53"/>
  <c r="AH66" i="104"/>
  <c r="AQ66" i="104" s="1"/>
  <c r="AL3" i="89"/>
  <c r="AU3" i="89" s="1"/>
  <c r="AS3" i="89"/>
  <c r="AN64" i="90"/>
  <c r="AI64" i="90"/>
  <c r="AE66" i="55"/>
  <c r="AF66" i="55"/>
  <c r="AO66" i="55" s="1"/>
  <c r="W67" i="55"/>
  <c r="AG66" i="55"/>
  <c r="AP66" i="55" s="1"/>
  <c r="AS52" i="89"/>
  <c r="AL52" i="89"/>
  <c r="AU52" i="89" s="1"/>
  <c r="AH66" i="51"/>
  <c r="AQ66" i="51" s="1"/>
  <c r="Y69" i="15"/>
  <c r="X69" i="15"/>
  <c r="AH66" i="32"/>
  <c r="AQ66" i="32" s="1"/>
  <c r="AK60" i="105"/>
  <c r="AT60" i="105" s="1"/>
  <c r="AJ60" i="105"/>
  <c r="AK54" i="105"/>
  <c r="AT54" i="105" s="1"/>
  <c r="AK36" i="105"/>
  <c r="AT36" i="105" s="1"/>
  <c r="AK25" i="105"/>
  <c r="AT25" i="105" s="1"/>
  <c r="AR66" i="97"/>
  <c r="Y64" i="101"/>
  <c r="X64" i="101"/>
  <c r="AS11" i="89"/>
  <c r="AL11" i="89"/>
  <c r="AU11" i="89" s="1"/>
  <c r="Z66" i="50"/>
  <c r="AH69" i="53"/>
  <c r="AQ69" i="53" s="1"/>
  <c r="AQ71" i="53" s="1"/>
  <c r="AZ3" i="53"/>
  <c r="AX7" i="53" s="1"/>
  <c r="S7" i="53" s="1"/>
  <c r="AC7" i="53" s="1"/>
  <c r="AB8" i="53" s="1"/>
  <c r="AN65" i="43"/>
  <c r="AI65" i="43"/>
  <c r="Z66" i="85" l="1"/>
  <c r="AJ3" i="105"/>
  <c r="AS10" i="89"/>
  <c r="AS35" i="89"/>
  <c r="AS39" i="89"/>
  <c r="W69" i="94"/>
  <c r="Y69" i="94" s="1"/>
  <c r="AJ40" i="105"/>
  <c r="X67" i="48"/>
  <c r="AL24" i="89"/>
  <c r="AU24" i="89" s="1"/>
  <c r="AJ37" i="105"/>
  <c r="AS37" i="105" s="1"/>
  <c r="AJ36" i="105"/>
  <c r="AS36" i="105" s="1"/>
  <c r="W67" i="104"/>
  <c r="Y67" i="104" s="1"/>
  <c r="AS37" i="89"/>
  <c r="AK37" i="105"/>
  <c r="AT37" i="105" s="1"/>
  <c r="AL33" i="89"/>
  <c r="AU33" i="89" s="1"/>
  <c r="AJ35" i="105"/>
  <c r="AG66" i="104"/>
  <c r="AP66" i="104" s="1"/>
  <c r="AL54" i="89"/>
  <c r="AU54" i="89" s="1"/>
  <c r="AK14" i="105"/>
  <c r="AT14" i="105" s="1"/>
  <c r="AJ62" i="105"/>
  <c r="AL62" i="105" s="1"/>
  <c r="AU62" i="105" s="1"/>
  <c r="AJ51" i="105"/>
  <c r="AL65" i="89"/>
  <c r="AU65" i="89" s="1"/>
  <c r="AJ15" i="105"/>
  <c r="AF67" i="96"/>
  <c r="AO67" i="96" s="1"/>
  <c r="AE67" i="97"/>
  <c r="AN67" i="97" s="1"/>
  <c r="AJ34" i="105"/>
  <c r="AS34" i="105" s="1"/>
  <c r="AL48" i="89"/>
  <c r="AU48" i="89" s="1"/>
  <c r="AG67" i="96"/>
  <c r="AP67" i="96" s="1"/>
  <c r="AF67" i="97"/>
  <c r="AO67" i="97" s="1"/>
  <c r="AL30" i="89"/>
  <c r="AU30" i="89" s="1"/>
  <c r="AG67" i="97"/>
  <c r="AP67" i="97" s="1"/>
  <c r="AL47" i="89"/>
  <c r="AU47" i="89" s="1"/>
  <c r="AI67" i="86"/>
  <c r="AR67" i="86" s="1"/>
  <c r="AK12" i="105"/>
  <c r="AT12" i="105" s="1"/>
  <c r="AJ26" i="105"/>
  <c r="AK40" i="105"/>
  <c r="AT40" i="105" s="1"/>
  <c r="AJ61" i="105"/>
  <c r="AS61" i="105" s="1"/>
  <c r="AJ39" i="105"/>
  <c r="AL39" i="105" s="1"/>
  <c r="AU39" i="105" s="1"/>
  <c r="AJ13" i="105"/>
  <c r="AS13" i="105" s="1"/>
  <c r="AJ48" i="105"/>
  <c r="AL48" i="105" s="1"/>
  <c r="AU48" i="105" s="1"/>
  <c r="AJ27" i="105"/>
  <c r="AJ63" i="105"/>
  <c r="AS63" i="105" s="1"/>
  <c r="AJ49" i="105"/>
  <c r="AL49" i="105" s="1"/>
  <c r="AU49" i="105" s="1"/>
  <c r="AJ25" i="105"/>
  <c r="AS25" i="105" s="1"/>
  <c r="AJ69" i="105"/>
  <c r="AS69" i="105" s="1"/>
  <c r="AK68" i="105"/>
  <c r="AT68" i="105" s="1"/>
  <c r="AJ8" i="105"/>
  <c r="AK17" i="105"/>
  <c r="AT17" i="105" s="1"/>
  <c r="AJ52" i="105"/>
  <c r="AL52" i="105" s="1"/>
  <c r="AU52" i="105" s="1"/>
  <c r="AK53" i="105"/>
  <c r="AT53" i="105" s="1"/>
  <c r="AJ46" i="105"/>
  <c r="AS46" i="105" s="1"/>
  <c r="AJ16" i="105"/>
  <c r="AS16" i="105" s="1"/>
  <c r="AJ45" i="105"/>
  <c r="AJ33" i="105"/>
  <c r="AS33" i="105" s="1"/>
  <c r="AJ44" i="105"/>
  <c r="AS44" i="105" s="1"/>
  <c r="Z71" i="18"/>
  <c r="AE71" i="18" s="1"/>
  <c r="Z68" i="45"/>
  <c r="AE68" i="45" s="1"/>
  <c r="AS7" i="89"/>
  <c r="AJ42" i="105"/>
  <c r="AJ19" i="105"/>
  <c r="AS19" i="105" s="1"/>
  <c r="AK34" i="105"/>
  <c r="AT34" i="105" s="1"/>
  <c r="AE68" i="94"/>
  <c r="AE66" i="32"/>
  <c r="AN66" i="32" s="1"/>
  <c r="AN68" i="46"/>
  <c r="AI68" i="46"/>
  <c r="AR68" i="46" s="1"/>
  <c r="AJ5" i="105"/>
  <c r="AS5" i="105" s="1"/>
  <c r="AK69" i="105"/>
  <c r="AT69" i="105" s="1"/>
  <c r="AK20" i="105"/>
  <c r="AT20" i="105" s="1"/>
  <c r="AJ56" i="105"/>
  <c r="AS56" i="105" s="1"/>
  <c r="AL28" i="89"/>
  <c r="AU28" i="89" s="1"/>
  <c r="AJ6" i="105"/>
  <c r="AF68" i="94"/>
  <c r="AO68" i="94" s="1"/>
  <c r="AF67" i="42"/>
  <c r="AO67" i="42" s="1"/>
  <c r="X69" i="46"/>
  <c r="Y69" i="46"/>
  <c r="AJ55" i="105"/>
  <c r="AS55" i="105" s="1"/>
  <c r="AT71" i="89"/>
  <c r="AK41" i="105"/>
  <c r="AT41" i="105" s="1"/>
  <c r="W68" i="42"/>
  <c r="Y68" i="42" s="1"/>
  <c r="AG66" i="32"/>
  <c r="AP66" i="32" s="1"/>
  <c r="AJ54" i="105"/>
  <c r="AS54" i="105" s="1"/>
  <c r="Z66" i="102"/>
  <c r="W67" i="102" s="1"/>
  <c r="AF66" i="32"/>
  <c r="AO66" i="32" s="1"/>
  <c r="AL62" i="89"/>
  <c r="AU62" i="89" s="1"/>
  <c r="AJ43" i="105"/>
  <c r="AS43" i="105" s="1"/>
  <c r="AG64" i="92"/>
  <c r="AP64" i="92" s="1"/>
  <c r="AK30" i="105"/>
  <c r="AT30" i="105" s="1"/>
  <c r="AJ31" i="105"/>
  <c r="AL31" i="105" s="1"/>
  <c r="AU31" i="105" s="1"/>
  <c r="AJ67" i="105"/>
  <c r="AS67" i="105" s="1"/>
  <c r="AJ7" i="105"/>
  <c r="AS7" i="105" s="1"/>
  <c r="AJ22" i="105"/>
  <c r="AJ58" i="105"/>
  <c r="AS58" i="105" s="1"/>
  <c r="AK65" i="105"/>
  <c r="AT65" i="105" s="1"/>
  <c r="AL29" i="89"/>
  <c r="AU29" i="89" s="1"/>
  <c r="AJ9" i="105"/>
  <c r="AS9" i="105" s="1"/>
  <c r="AK29" i="105"/>
  <c r="AT29" i="105" s="1"/>
  <c r="W65" i="92"/>
  <c r="Y65" i="92" s="1"/>
  <c r="AL22" i="89"/>
  <c r="AU22" i="89" s="1"/>
  <c r="AJ10" i="105"/>
  <c r="AS10" i="105" s="1"/>
  <c r="AJ28" i="105"/>
  <c r="AL28" i="105" s="1"/>
  <c r="AU28" i="105" s="1"/>
  <c r="AJ64" i="105"/>
  <c r="AL64" i="105" s="1"/>
  <c r="AU64" i="105" s="1"/>
  <c r="AJ21" i="105"/>
  <c r="AS21" i="105" s="1"/>
  <c r="AJ57" i="105"/>
  <c r="AS57" i="105" s="1"/>
  <c r="AX64" i="53"/>
  <c r="S64" i="53" s="1"/>
  <c r="AC64" i="53" s="1"/>
  <c r="AB65" i="53" s="1"/>
  <c r="AX58" i="53"/>
  <c r="S58" i="53" s="1"/>
  <c r="AC58" i="53" s="1"/>
  <c r="AB59" i="53" s="1"/>
  <c r="AK59" i="53" s="1"/>
  <c r="AT59" i="53" s="1"/>
  <c r="AX51" i="53"/>
  <c r="S51" i="53" s="1"/>
  <c r="AC51" i="53" s="1"/>
  <c r="AB52" i="53" s="1"/>
  <c r="AX46" i="53"/>
  <c r="S46" i="53" s="1"/>
  <c r="AC46" i="53" s="1"/>
  <c r="AB47" i="53" s="1"/>
  <c r="AK47" i="53" s="1"/>
  <c r="AT47" i="53" s="1"/>
  <c r="AX40" i="53"/>
  <c r="S40" i="53" s="1"/>
  <c r="AC40" i="53" s="1"/>
  <c r="AB41" i="53" s="1"/>
  <c r="AK41" i="53" s="1"/>
  <c r="AT41" i="53" s="1"/>
  <c r="AX34" i="53"/>
  <c r="S34" i="53" s="1"/>
  <c r="AC34" i="53" s="1"/>
  <c r="AB35" i="53" s="1"/>
  <c r="AX28" i="53"/>
  <c r="S28" i="53" s="1"/>
  <c r="AC28" i="53" s="1"/>
  <c r="AB29" i="53" s="1"/>
  <c r="AK29" i="53" s="1"/>
  <c r="AT29" i="53" s="1"/>
  <c r="AX22" i="53"/>
  <c r="S22" i="53" s="1"/>
  <c r="AC22" i="53" s="1"/>
  <c r="AB23" i="53" s="1"/>
  <c r="AK23" i="53" s="1"/>
  <c r="AT23" i="53" s="1"/>
  <c r="AX16" i="53"/>
  <c r="S16" i="53" s="1"/>
  <c r="AC16" i="53" s="1"/>
  <c r="AB17" i="53" s="1"/>
  <c r="AK17" i="53" s="1"/>
  <c r="AT17" i="53" s="1"/>
  <c r="AX10" i="53"/>
  <c r="S10" i="53" s="1"/>
  <c r="AC10" i="53" s="1"/>
  <c r="AB11" i="53" s="1"/>
  <c r="AX4" i="53"/>
  <c r="S4" i="53" s="1"/>
  <c r="AC4" i="53" s="1"/>
  <c r="AB5" i="53" s="1"/>
  <c r="AK5" i="53" s="1"/>
  <c r="AT5" i="53" s="1"/>
  <c r="AX63" i="53"/>
  <c r="S63" i="53" s="1"/>
  <c r="AC63" i="53" s="1"/>
  <c r="AB64" i="53" s="1"/>
  <c r="AK64" i="53" s="1"/>
  <c r="AT64" i="53" s="1"/>
  <c r="AX57" i="53"/>
  <c r="S57" i="53" s="1"/>
  <c r="AC57" i="53" s="1"/>
  <c r="AB58" i="53" s="1"/>
  <c r="AK58" i="53" s="1"/>
  <c r="AT58" i="53" s="1"/>
  <c r="AX52" i="53"/>
  <c r="S52" i="53" s="1"/>
  <c r="AC52" i="53" s="1"/>
  <c r="AB53" i="53" s="1"/>
  <c r="AX45" i="53"/>
  <c r="S45" i="53" s="1"/>
  <c r="AC45" i="53" s="1"/>
  <c r="AB46" i="53" s="1"/>
  <c r="AK46" i="53" s="1"/>
  <c r="AT46" i="53" s="1"/>
  <c r="AX39" i="53"/>
  <c r="S39" i="53" s="1"/>
  <c r="AC39" i="53" s="1"/>
  <c r="AB40" i="53" s="1"/>
  <c r="AX33" i="53"/>
  <c r="S33" i="53" s="1"/>
  <c r="AC33" i="53" s="1"/>
  <c r="AB34" i="53" s="1"/>
  <c r="AK34" i="53" s="1"/>
  <c r="AT34" i="53" s="1"/>
  <c r="AX27" i="53"/>
  <c r="S27" i="53" s="1"/>
  <c r="AC27" i="53" s="1"/>
  <c r="AB28" i="53" s="1"/>
  <c r="AK28" i="53" s="1"/>
  <c r="AT28" i="53" s="1"/>
  <c r="AX21" i="53"/>
  <c r="S21" i="53" s="1"/>
  <c r="AC21" i="53" s="1"/>
  <c r="AB22" i="53" s="1"/>
  <c r="AX15" i="53"/>
  <c r="S15" i="53" s="1"/>
  <c r="AC15" i="53" s="1"/>
  <c r="AB16" i="53" s="1"/>
  <c r="AK16" i="53" s="1"/>
  <c r="AT16" i="53" s="1"/>
  <c r="AX9" i="53"/>
  <c r="S9" i="53" s="1"/>
  <c r="AC9" i="53" s="1"/>
  <c r="AB10" i="53" s="1"/>
  <c r="AJ10" i="53" s="1"/>
  <c r="AX3" i="53"/>
  <c r="Z68" i="13"/>
  <c r="AF68" i="13" s="1"/>
  <c r="AO68" i="13" s="1"/>
  <c r="Z67" i="87"/>
  <c r="AF67" i="87" s="1"/>
  <c r="AO67" i="87" s="1"/>
  <c r="AX62" i="53"/>
  <c r="S62" i="53" s="1"/>
  <c r="AC62" i="53" s="1"/>
  <c r="AB63" i="53" s="1"/>
  <c r="AX56" i="53"/>
  <c r="S56" i="53" s="1"/>
  <c r="AC56" i="53" s="1"/>
  <c r="AB57" i="53" s="1"/>
  <c r="AX50" i="53"/>
  <c r="S50" i="53" s="1"/>
  <c r="AC50" i="53" s="1"/>
  <c r="AB51" i="53" s="1"/>
  <c r="AK51" i="53" s="1"/>
  <c r="AT51" i="53" s="1"/>
  <c r="AX44" i="53"/>
  <c r="S44" i="53" s="1"/>
  <c r="AC44" i="53" s="1"/>
  <c r="AB45" i="53" s="1"/>
  <c r="AX38" i="53"/>
  <c r="S38" i="53" s="1"/>
  <c r="AC38" i="53" s="1"/>
  <c r="AB39" i="53" s="1"/>
  <c r="AX32" i="53"/>
  <c r="S32" i="53" s="1"/>
  <c r="AC32" i="53" s="1"/>
  <c r="AB33" i="53" s="1"/>
  <c r="AX26" i="53"/>
  <c r="S26" i="53" s="1"/>
  <c r="AC26" i="53" s="1"/>
  <c r="AB27" i="53" s="1"/>
  <c r="AX20" i="53"/>
  <c r="S20" i="53" s="1"/>
  <c r="AC20" i="53" s="1"/>
  <c r="AB21" i="53" s="1"/>
  <c r="AK21" i="53" s="1"/>
  <c r="AT21" i="53" s="1"/>
  <c r="AX14" i="53"/>
  <c r="S14" i="53" s="1"/>
  <c r="AC14" i="53" s="1"/>
  <c r="AB15" i="53" s="1"/>
  <c r="AJ15" i="53" s="1"/>
  <c r="AX8" i="53"/>
  <c r="S8" i="53" s="1"/>
  <c r="AC8" i="53" s="1"/>
  <c r="AB9" i="53" s="1"/>
  <c r="Z65" i="54"/>
  <c r="AF65" i="54" s="1"/>
  <c r="AO65" i="54" s="1"/>
  <c r="AX67" i="53"/>
  <c r="S67" i="53" s="1"/>
  <c r="AC67" i="53" s="1"/>
  <c r="AB68" i="53" s="1"/>
  <c r="AX61" i="53"/>
  <c r="S61" i="53" s="1"/>
  <c r="AC61" i="53" s="1"/>
  <c r="AB62" i="53" s="1"/>
  <c r="AK62" i="53" s="1"/>
  <c r="AT62" i="53" s="1"/>
  <c r="AX54" i="53"/>
  <c r="S54" i="53" s="1"/>
  <c r="AC54" i="53" s="1"/>
  <c r="AB55" i="53" s="1"/>
  <c r="AK55" i="53" s="1"/>
  <c r="AT55" i="53" s="1"/>
  <c r="AX49" i="53"/>
  <c r="S49" i="53" s="1"/>
  <c r="AC49" i="53" s="1"/>
  <c r="AB50" i="53" s="1"/>
  <c r="AK50" i="53" s="1"/>
  <c r="AT50" i="53" s="1"/>
  <c r="AX43" i="53"/>
  <c r="S43" i="53" s="1"/>
  <c r="AC43" i="53" s="1"/>
  <c r="AB44" i="53" s="1"/>
  <c r="AK44" i="53" s="1"/>
  <c r="AT44" i="53" s="1"/>
  <c r="AX37" i="53"/>
  <c r="S37" i="53" s="1"/>
  <c r="AC37" i="53" s="1"/>
  <c r="AB38" i="53" s="1"/>
  <c r="AK38" i="53" s="1"/>
  <c r="AT38" i="53" s="1"/>
  <c r="AX31" i="53"/>
  <c r="S31" i="53" s="1"/>
  <c r="AC31" i="53" s="1"/>
  <c r="AB32" i="53" s="1"/>
  <c r="AJ32" i="53" s="1"/>
  <c r="AX25" i="53"/>
  <c r="S25" i="53" s="1"/>
  <c r="AC25" i="53" s="1"/>
  <c r="AB26" i="53" s="1"/>
  <c r="AK26" i="53" s="1"/>
  <c r="AT26" i="53" s="1"/>
  <c r="AX19" i="53"/>
  <c r="S19" i="53" s="1"/>
  <c r="AC19" i="53" s="1"/>
  <c r="AB20" i="53" s="1"/>
  <c r="AJ20" i="53" s="1"/>
  <c r="AX13" i="53"/>
  <c r="S13" i="53" s="1"/>
  <c r="AC13" i="53" s="1"/>
  <c r="AB14" i="53" s="1"/>
  <c r="AJ14" i="53" s="1"/>
  <c r="S3" i="53"/>
  <c r="AC3" i="53" s="1"/>
  <c r="AB4" i="53" s="1"/>
  <c r="Z69" i="15"/>
  <c r="AX69" i="15" s="1"/>
  <c r="S69" i="15" s="1"/>
  <c r="AX65" i="53"/>
  <c r="S65" i="53" s="1"/>
  <c r="AC65" i="53" s="1"/>
  <c r="AB66" i="53" s="1"/>
  <c r="AX60" i="53"/>
  <c r="S60" i="53" s="1"/>
  <c r="AC60" i="53" s="1"/>
  <c r="AB61" i="53" s="1"/>
  <c r="AK61" i="53" s="1"/>
  <c r="AT61" i="53" s="1"/>
  <c r="AX55" i="53"/>
  <c r="S55" i="53" s="1"/>
  <c r="AC55" i="53" s="1"/>
  <c r="AB56" i="53" s="1"/>
  <c r="AK56" i="53" s="1"/>
  <c r="AT56" i="53" s="1"/>
  <c r="AX48" i="53"/>
  <c r="S48" i="53" s="1"/>
  <c r="AC48" i="53" s="1"/>
  <c r="AB49" i="53" s="1"/>
  <c r="AK49" i="53" s="1"/>
  <c r="AT49" i="53" s="1"/>
  <c r="AX42" i="53"/>
  <c r="S42" i="53" s="1"/>
  <c r="AC42" i="53" s="1"/>
  <c r="AB43" i="53" s="1"/>
  <c r="AX35" i="53"/>
  <c r="S35" i="53" s="1"/>
  <c r="AC35" i="53" s="1"/>
  <c r="AB36" i="53" s="1"/>
  <c r="AX30" i="53"/>
  <c r="S30" i="53" s="1"/>
  <c r="AC30" i="53" s="1"/>
  <c r="AB31" i="53" s="1"/>
  <c r="AJ31" i="53" s="1"/>
  <c r="AX24" i="53"/>
  <c r="S24" i="53" s="1"/>
  <c r="AC24" i="53" s="1"/>
  <c r="AB25" i="53" s="1"/>
  <c r="AK25" i="53" s="1"/>
  <c r="AT25" i="53" s="1"/>
  <c r="AX18" i="53"/>
  <c r="S18" i="53" s="1"/>
  <c r="AC18" i="53" s="1"/>
  <c r="AB19" i="53" s="1"/>
  <c r="AX12" i="53"/>
  <c r="S12" i="53" s="1"/>
  <c r="AC12" i="53" s="1"/>
  <c r="AB13" i="53" s="1"/>
  <c r="AJ13" i="53" s="1"/>
  <c r="AX6" i="53"/>
  <c r="S6" i="53" s="1"/>
  <c r="AC6" i="53" s="1"/>
  <c r="AB7" i="53" s="1"/>
  <c r="AJ7" i="53" s="1"/>
  <c r="AX68" i="53"/>
  <c r="S68" i="53" s="1"/>
  <c r="AC68" i="53" s="1"/>
  <c r="AB69" i="53" s="1"/>
  <c r="AK69" i="53" s="1"/>
  <c r="AT69" i="53" s="1"/>
  <c r="AX66" i="53"/>
  <c r="S66" i="53" s="1"/>
  <c r="AC66" i="53" s="1"/>
  <c r="AB67" i="53" s="1"/>
  <c r="AJ67" i="53" s="1"/>
  <c r="AX59" i="53"/>
  <c r="S59" i="53" s="1"/>
  <c r="AC59" i="53" s="1"/>
  <c r="AB60" i="53" s="1"/>
  <c r="AJ60" i="53" s="1"/>
  <c r="AX53" i="53"/>
  <c r="S53" i="53" s="1"/>
  <c r="AC53" i="53" s="1"/>
  <c r="AB54" i="53" s="1"/>
  <c r="AK54" i="53" s="1"/>
  <c r="AT54" i="53" s="1"/>
  <c r="AX47" i="53"/>
  <c r="S47" i="53" s="1"/>
  <c r="AC47" i="53" s="1"/>
  <c r="AB48" i="53" s="1"/>
  <c r="AK48" i="53" s="1"/>
  <c r="AT48" i="53" s="1"/>
  <c r="AX41" i="53"/>
  <c r="S41" i="53" s="1"/>
  <c r="AC41" i="53" s="1"/>
  <c r="AB42" i="53" s="1"/>
  <c r="AJ42" i="53" s="1"/>
  <c r="AX36" i="53"/>
  <c r="S36" i="53" s="1"/>
  <c r="AC36" i="53" s="1"/>
  <c r="AB37" i="53" s="1"/>
  <c r="AJ37" i="53" s="1"/>
  <c r="AX29" i="53"/>
  <c r="S29" i="53" s="1"/>
  <c r="AC29" i="53" s="1"/>
  <c r="AB30" i="53" s="1"/>
  <c r="AK30" i="53" s="1"/>
  <c r="AT30" i="53" s="1"/>
  <c r="AX23" i="53"/>
  <c r="S23" i="53" s="1"/>
  <c r="AC23" i="53" s="1"/>
  <c r="AB24" i="53" s="1"/>
  <c r="AX17" i="53"/>
  <c r="S17" i="53" s="1"/>
  <c r="AC17" i="53" s="1"/>
  <c r="AB18" i="53" s="1"/>
  <c r="AK18" i="53" s="1"/>
  <c r="AT18" i="53" s="1"/>
  <c r="AX11" i="53"/>
  <c r="S11" i="53" s="1"/>
  <c r="AC11" i="53" s="1"/>
  <c r="AB12" i="53" s="1"/>
  <c r="AK12" i="53" s="1"/>
  <c r="AT12" i="53" s="1"/>
  <c r="AX5" i="53"/>
  <c r="S5" i="53" s="1"/>
  <c r="AC5" i="53" s="1"/>
  <c r="AB6" i="53" s="1"/>
  <c r="AK6" i="53" s="1"/>
  <c r="AT6" i="53" s="1"/>
  <c r="AN66" i="104"/>
  <c r="AI66" i="104"/>
  <c r="AE67" i="16"/>
  <c r="W68" i="16"/>
  <c r="AF67" i="16"/>
  <c r="AO67" i="16" s="1"/>
  <c r="AG67" i="16"/>
  <c r="AP67" i="16" s="1"/>
  <c r="AN66" i="10"/>
  <c r="AI66" i="10"/>
  <c r="Y68" i="88"/>
  <c r="X68" i="88"/>
  <c r="AN66" i="91"/>
  <c r="AI66" i="91"/>
  <c r="Y65" i="95"/>
  <c r="X65" i="95"/>
  <c r="AN64" i="92"/>
  <c r="W69" i="13"/>
  <c r="AE68" i="13"/>
  <c r="AG68" i="13"/>
  <c r="AP68" i="13" s="1"/>
  <c r="AF68" i="45"/>
  <c r="AO68" i="45" s="1"/>
  <c r="AG68" i="45"/>
  <c r="AP68" i="45" s="1"/>
  <c r="AG71" i="18"/>
  <c r="AP71" i="18" s="1"/>
  <c r="AL9" i="105"/>
  <c r="AU9" i="105" s="1"/>
  <c r="AS27" i="105"/>
  <c r="AL27" i="105"/>
  <c r="AU27" i="105" s="1"/>
  <c r="AS45" i="105"/>
  <c r="AL45" i="105"/>
  <c r="AU45" i="105" s="1"/>
  <c r="AL63" i="105"/>
  <c r="AU63" i="105" s="1"/>
  <c r="AR64" i="103"/>
  <c r="AH65" i="90"/>
  <c r="AQ65" i="90" s="1"/>
  <c r="AH67" i="44"/>
  <c r="AQ67" i="44" s="1"/>
  <c r="AS6" i="105"/>
  <c r="AL6" i="105"/>
  <c r="AU6" i="105" s="1"/>
  <c r="AS22" i="105"/>
  <c r="AL22" i="105"/>
  <c r="AU22" i="105" s="1"/>
  <c r="AR67" i="49"/>
  <c r="Y67" i="32"/>
  <c r="X67" i="32"/>
  <c r="AK65" i="53"/>
  <c r="AT65" i="53" s="1"/>
  <c r="AK11" i="53"/>
  <c r="AT11" i="53" s="1"/>
  <c r="AS17" i="105"/>
  <c r="AL17" i="105"/>
  <c r="AU17" i="105" s="1"/>
  <c r="Y67" i="55"/>
  <c r="X67" i="55"/>
  <c r="AL55" i="105"/>
  <c r="AU55" i="105" s="1"/>
  <c r="AE66" i="82"/>
  <c r="W67" i="82"/>
  <c r="AG66" i="82"/>
  <c r="AP66" i="82" s="1"/>
  <c r="AF66" i="82"/>
  <c r="AO66" i="82" s="1"/>
  <c r="AF69" i="98"/>
  <c r="AO69" i="98" s="1"/>
  <c r="AE69" i="98"/>
  <c r="W70" i="98"/>
  <c r="AG69" i="98"/>
  <c r="AP69" i="98" s="1"/>
  <c r="AR67" i="13"/>
  <c r="AS11" i="105"/>
  <c r="AL11" i="105"/>
  <c r="AU11" i="105" s="1"/>
  <c r="AS4" i="89"/>
  <c r="AS71" i="89" s="1"/>
  <c r="AL4" i="89"/>
  <c r="AU4" i="89" s="1"/>
  <c r="AN67" i="88"/>
  <c r="AI67" i="88"/>
  <c r="Y67" i="91"/>
  <c r="X67" i="91"/>
  <c r="AS20" i="105"/>
  <c r="AL20" i="105"/>
  <c r="AU20" i="105" s="1"/>
  <c r="AI64" i="95"/>
  <c r="AN64" i="95"/>
  <c r="AR64" i="54"/>
  <c r="AH69" i="100"/>
  <c r="AQ69" i="100" s="1"/>
  <c r="Z65" i="90"/>
  <c r="Z67" i="44"/>
  <c r="AR66" i="48"/>
  <c r="AS35" i="105"/>
  <c r="AL35" i="105"/>
  <c r="AU35" i="105" s="1"/>
  <c r="AS41" i="105"/>
  <c r="AL41" i="105"/>
  <c r="AU41" i="105" s="1"/>
  <c r="AR66" i="84"/>
  <c r="AH65" i="11"/>
  <c r="AQ65" i="11" s="1"/>
  <c r="AK36" i="53"/>
  <c r="AT36" i="53" s="1"/>
  <c r="AS50" i="105"/>
  <c r="AL50" i="105"/>
  <c r="AU50" i="105" s="1"/>
  <c r="AK52" i="53"/>
  <c r="AT52" i="53" s="1"/>
  <c r="AJ34" i="53"/>
  <c r="AS3" i="105"/>
  <c r="AL3" i="105"/>
  <c r="AU3" i="105" s="1"/>
  <c r="AS42" i="105"/>
  <c r="AL42" i="105"/>
  <c r="AU42" i="105" s="1"/>
  <c r="AS60" i="105"/>
  <c r="AL60" i="105"/>
  <c r="AU60" i="105" s="1"/>
  <c r="AH68" i="86"/>
  <c r="AQ68" i="86" s="1"/>
  <c r="AR67" i="45"/>
  <c r="AS23" i="105"/>
  <c r="AL23" i="105"/>
  <c r="AU23" i="105" s="1"/>
  <c r="AR63" i="101"/>
  <c r="AS38" i="105"/>
  <c r="AL38" i="105"/>
  <c r="AU38" i="105" s="1"/>
  <c r="AH67" i="84"/>
  <c r="AQ67" i="84" s="1"/>
  <c r="AH68" i="49"/>
  <c r="AQ68" i="49" s="1"/>
  <c r="AI65" i="52"/>
  <c r="AN65" i="52"/>
  <c r="AH65" i="103"/>
  <c r="AQ65" i="103" s="1"/>
  <c r="AS30" i="105"/>
  <c r="Z69" i="100"/>
  <c r="AS51" i="105"/>
  <c r="AL51" i="105"/>
  <c r="AU51" i="105" s="1"/>
  <c r="AS66" i="105"/>
  <c r="AL66" i="105"/>
  <c r="AU66" i="105" s="1"/>
  <c r="AR69" i="89"/>
  <c r="AR71" i="89" s="1"/>
  <c r="AL69" i="89"/>
  <c r="AU69" i="89" s="1"/>
  <c r="AS28" i="105"/>
  <c r="AS64" i="105"/>
  <c r="Z65" i="11"/>
  <c r="AS18" i="105"/>
  <c r="AL18" i="105"/>
  <c r="AU18" i="105" s="1"/>
  <c r="Y67" i="51"/>
  <c r="X67" i="51"/>
  <c r="AN67" i="96"/>
  <c r="AI69" i="53"/>
  <c r="AN69" i="53"/>
  <c r="AN71" i="53" s="1"/>
  <c r="AK53" i="53"/>
  <c r="AT53" i="53" s="1"/>
  <c r="AR68" i="15"/>
  <c r="AJ40" i="53"/>
  <c r="AK40" i="53"/>
  <c r="AT40" i="53" s="1"/>
  <c r="AK57" i="53"/>
  <c r="AT57" i="53" s="1"/>
  <c r="AK14" i="53"/>
  <c r="AT14" i="53" s="1"/>
  <c r="AK9" i="53"/>
  <c r="AT9" i="53" s="1"/>
  <c r="AH64" i="101"/>
  <c r="AQ64" i="101" s="1"/>
  <c r="AJ4" i="105"/>
  <c r="AK4" i="105"/>
  <c r="AT4" i="105" s="1"/>
  <c r="AN66" i="55"/>
  <c r="AI66" i="55"/>
  <c r="Z68" i="86"/>
  <c r="AL5" i="105"/>
  <c r="AU5" i="105" s="1"/>
  <c r="AS24" i="105"/>
  <c r="AL24" i="105"/>
  <c r="AU24" i="105" s="1"/>
  <c r="Z67" i="84"/>
  <c r="Z68" i="49"/>
  <c r="W67" i="93"/>
  <c r="AG66" i="93"/>
  <c r="AP66" i="93" s="1"/>
  <c r="AF66" i="93"/>
  <c r="AO66" i="93" s="1"/>
  <c r="AE66" i="93"/>
  <c r="AS59" i="105"/>
  <c r="AL59" i="105"/>
  <c r="AU59" i="105" s="1"/>
  <c r="AR66" i="44"/>
  <c r="Y66" i="52"/>
  <c r="X66" i="52"/>
  <c r="AS8" i="105"/>
  <c r="AL8" i="105"/>
  <c r="AU8" i="105" s="1"/>
  <c r="AS26" i="105"/>
  <c r="AL26" i="105"/>
  <c r="AU26" i="105" s="1"/>
  <c r="Z65" i="103"/>
  <c r="AI67" i="35"/>
  <c r="AN67" i="35"/>
  <c r="AS65" i="105"/>
  <c r="AF67" i="83"/>
  <c r="AO67" i="83" s="1"/>
  <c r="W68" i="83"/>
  <c r="AE67" i="83"/>
  <c r="AG67" i="83"/>
  <c r="AP67" i="83" s="1"/>
  <c r="AH67" i="87"/>
  <c r="AQ67" i="87" s="1"/>
  <c r="AS47" i="105"/>
  <c r="AL47" i="105"/>
  <c r="AU47" i="105" s="1"/>
  <c r="AC69" i="15"/>
  <c r="AF66" i="102"/>
  <c r="AO66" i="102" s="1"/>
  <c r="AR65" i="43"/>
  <c r="AK22" i="53"/>
  <c r="AT22" i="53" s="1"/>
  <c r="AJ69" i="53"/>
  <c r="AS69" i="53" s="1"/>
  <c r="AJ56" i="53"/>
  <c r="AK32" i="53"/>
  <c r="AT32" i="53" s="1"/>
  <c r="AK27" i="53"/>
  <c r="AT27" i="53" s="1"/>
  <c r="AK20" i="53"/>
  <c r="AT20" i="53" s="1"/>
  <c r="AE66" i="50"/>
  <c r="AF66" i="50"/>
  <c r="AO66" i="50" s="1"/>
  <c r="W67" i="50"/>
  <c r="AG66" i="50"/>
  <c r="AP66" i="50" s="1"/>
  <c r="Z64" i="101"/>
  <c r="AL13" i="105"/>
  <c r="AU13" i="105" s="1"/>
  <c r="AS48" i="105"/>
  <c r="AR64" i="90"/>
  <c r="AH65" i="54"/>
  <c r="AQ65" i="54" s="1"/>
  <c r="AR68" i="100"/>
  <c r="AS49" i="105"/>
  <c r="AL67" i="105"/>
  <c r="AU67" i="105" s="1"/>
  <c r="Y68" i="35"/>
  <c r="X68" i="35"/>
  <c r="AH68" i="45"/>
  <c r="AQ68" i="45" s="1"/>
  <c r="AS39" i="105"/>
  <c r="AH66" i="43"/>
  <c r="AQ66" i="43" s="1"/>
  <c r="AL21" i="105"/>
  <c r="AU21" i="105" s="1"/>
  <c r="AS40" i="105"/>
  <c r="AL40" i="105"/>
  <c r="AU40" i="105" s="1"/>
  <c r="AN69" i="105"/>
  <c r="AN71" i="105" s="1"/>
  <c r="AI69" i="105"/>
  <c r="W68" i="87"/>
  <c r="AG67" i="87"/>
  <c r="AP67" i="87" s="1"/>
  <c r="AL7" i="105"/>
  <c r="AU7" i="105" s="1"/>
  <c r="AN71" i="41"/>
  <c r="AI71" i="41"/>
  <c r="AS15" i="105"/>
  <c r="AL15" i="105"/>
  <c r="AU15" i="105" s="1"/>
  <c r="AL33" i="105"/>
  <c r="AU33" i="105" s="1"/>
  <c r="W65" i="99"/>
  <c r="AG64" i="99"/>
  <c r="AP64" i="99" s="1"/>
  <c r="AF64" i="99"/>
  <c r="AO64" i="99" s="1"/>
  <c r="AE64" i="99"/>
  <c r="Y64" i="20"/>
  <c r="X64" i="20"/>
  <c r="AJ3" i="53"/>
  <c r="AJ29" i="53"/>
  <c r="AK15" i="53"/>
  <c r="AT15" i="53" s="1"/>
  <c r="AH67" i="48"/>
  <c r="AQ67" i="48" s="1"/>
  <c r="Z67" i="48"/>
  <c r="AJ43" i="53"/>
  <c r="AK43" i="53"/>
  <c r="AT43" i="53" s="1"/>
  <c r="AK19" i="53"/>
  <c r="AT19" i="53" s="1"/>
  <c r="AK8" i="53"/>
  <c r="AT8" i="53" s="1"/>
  <c r="AS29" i="105"/>
  <c r="AS68" i="105"/>
  <c r="AL68" i="105"/>
  <c r="AU68" i="105" s="1"/>
  <c r="AH69" i="15"/>
  <c r="AQ69" i="15" s="1"/>
  <c r="AQ71" i="15" s="1"/>
  <c r="AZ3" i="15"/>
  <c r="AX6" i="15" s="1"/>
  <c r="S6" i="15" s="1"/>
  <c r="AC6" i="15" s="1"/>
  <c r="AB7" i="15" s="1"/>
  <c r="AH66" i="102"/>
  <c r="AQ66" i="102" s="1"/>
  <c r="AS12" i="105"/>
  <c r="AS31" i="105"/>
  <c r="AR66" i="87"/>
  <c r="Y67" i="10"/>
  <c r="X67" i="10"/>
  <c r="AS14" i="105"/>
  <c r="AL14" i="105"/>
  <c r="AU14" i="105" s="1"/>
  <c r="AS32" i="105"/>
  <c r="AL32" i="105"/>
  <c r="AU32" i="105" s="1"/>
  <c r="AH68" i="13"/>
  <c r="AQ68" i="13" s="1"/>
  <c r="AH71" i="18"/>
  <c r="AQ71" i="18" s="1"/>
  <c r="AR64" i="11"/>
  <c r="Z66" i="43"/>
  <c r="AR65" i="102"/>
  <c r="AR70" i="18"/>
  <c r="Y72" i="41"/>
  <c r="X72" i="41"/>
  <c r="AS53" i="105"/>
  <c r="AN66" i="51"/>
  <c r="AI66" i="51"/>
  <c r="Y68" i="96"/>
  <c r="X68" i="96"/>
  <c r="AI63" i="20"/>
  <c r="AN63" i="20"/>
  <c r="AN67" i="42"/>
  <c r="Y68" i="97"/>
  <c r="X68" i="97"/>
  <c r="AJ36" i="53" l="1"/>
  <c r="AJ33" i="53"/>
  <c r="AG66" i="85"/>
  <c r="AP66" i="85" s="1"/>
  <c r="AF66" i="85"/>
  <c r="AO66" i="85" s="1"/>
  <c r="W67" i="85"/>
  <c r="AE66" i="85"/>
  <c r="AJ52" i="53"/>
  <c r="AJ16" i="53"/>
  <c r="AE66" i="102"/>
  <c r="AJ50" i="53"/>
  <c r="AJ51" i="53"/>
  <c r="AL51" i="53" s="1"/>
  <c r="AU51" i="53" s="1"/>
  <c r="W69" i="45"/>
  <c r="X69" i="45" s="1"/>
  <c r="AJ9" i="53"/>
  <c r="AJ45" i="53"/>
  <c r="AG66" i="102"/>
  <c r="AP66" i="102" s="1"/>
  <c r="AL16" i="105"/>
  <c r="AU16" i="105" s="1"/>
  <c r="AK7" i="53"/>
  <c r="AT7" i="53" s="1"/>
  <c r="X69" i="94"/>
  <c r="AJ18" i="53"/>
  <c r="AL36" i="105"/>
  <c r="AU36" i="105" s="1"/>
  <c r="AJ22" i="53"/>
  <c r="AS22" i="53" s="1"/>
  <c r="AK45" i="53"/>
  <c r="AT45" i="53" s="1"/>
  <c r="AJ47" i="53"/>
  <c r="AL37" i="105"/>
  <c r="AU37" i="105" s="1"/>
  <c r="AL12" i="105"/>
  <c r="AU12" i="105" s="1"/>
  <c r="AK13" i="53"/>
  <c r="AT13" i="53" s="1"/>
  <c r="AJ54" i="53"/>
  <c r="AJ39" i="53"/>
  <c r="AJ68" i="53"/>
  <c r="AS68" i="53" s="1"/>
  <c r="AJ35" i="53"/>
  <c r="AS35" i="53" s="1"/>
  <c r="AJ27" i="53"/>
  <c r="AJ63" i="53"/>
  <c r="AS63" i="53" s="1"/>
  <c r="X65" i="92"/>
  <c r="AS62" i="105"/>
  <c r="AL61" i="105"/>
  <c r="AU61" i="105" s="1"/>
  <c r="AK33" i="53"/>
  <c r="AT33" i="53" s="1"/>
  <c r="AL34" i="105"/>
  <c r="AU34" i="105" s="1"/>
  <c r="X67" i="104"/>
  <c r="Z67" i="104" s="1"/>
  <c r="AK37" i="53"/>
  <c r="AT37" i="53" s="1"/>
  <c r="AS52" i="105"/>
  <c r="AK39" i="53"/>
  <c r="AT39" i="53" s="1"/>
  <c r="AE69" i="15"/>
  <c r="AN69" i="15" s="1"/>
  <c r="AN71" i="15" s="1"/>
  <c r="AL44" i="105"/>
  <c r="AU44" i="105" s="1"/>
  <c r="AL19" i="105"/>
  <c r="AU19" i="105" s="1"/>
  <c r="AF71" i="18"/>
  <c r="AO71" i="18" s="1"/>
  <c r="AL25" i="105"/>
  <c r="AU25" i="105" s="1"/>
  <c r="AI67" i="42"/>
  <c r="AR67" i="42" s="1"/>
  <c r="AJ57" i="53"/>
  <c r="AL53" i="105"/>
  <c r="AU53" i="105" s="1"/>
  <c r="AL29" i="105"/>
  <c r="AU29" i="105" s="1"/>
  <c r="AK68" i="53"/>
  <c r="AT68" i="53" s="1"/>
  <c r="X68" i="42"/>
  <c r="AE67" i="87"/>
  <c r="AN67" i="87" s="1"/>
  <c r="AL57" i="105"/>
  <c r="AU57" i="105" s="1"/>
  <c r="AK67" i="53"/>
  <c r="AT67" i="53" s="1"/>
  <c r="AF69" i="15"/>
  <c r="AO69" i="15" s="1"/>
  <c r="AO71" i="15" s="1"/>
  <c r="AL43" i="105"/>
  <c r="AU43" i="105" s="1"/>
  <c r="AI67" i="97"/>
  <c r="AI67" i="96"/>
  <c r="AK35" i="53"/>
  <c r="AT35" i="53" s="1"/>
  <c r="W72" i="18"/>
  <c r="Y72" i="18" s="1"/>
  <c r="AJ58" i="53"/>
  <c r="AG69" i="15"/>
  <c r="AP69" i="15" s="1"/>
  <c r="AP71" i="15" s="1"/>
  <c r="AJ61" i="53"/>
  <c r="AJ25" i="53"/>
  <c r="AS25" i="53" s="1"/>
  <c r="AJ24" i="53"/>
  <c r="AJ21" i="53"/>
  <c r="AK63" i="53"/>
  <c r="AT63" i="53" s="1"/>
  <c r="AL65" i="105"/>
  <c r="AU65" i="105" s="1"/>
  <c r="AL10" i="105"/>
  <c r="AU10" i="105" s="1"/>
  <c r="AL54" i="105"/>
  <c r="AU54" i="105" s="1"/>
  <c r="AL46" i="105"/>
  <c r="AU46" i="105" s="1"/>
  <c r="AL30" i="105"/>
  <c r="AU30" i="105" s="1"/>
  <c r="AL56" i="105"/>
  <c r="AU56" i="105" s="1"/>
  <c r="AJ12" i="53"/>
  <c r="AS12" i="53" s="1"/>
  <c r="AK42" i="53"/>
  <c r="AT42" i="53" s="1"/>
  <c r="AJ66" i="53"/>
  <c r="AJ65" i="53"/>
  <c r="AI68" i="94"/>
  <c r="AJ8" i="53"/>
  <c r="AL8" i="53" s="1"/>
  <c r="AU8" i="53" s="1"/>
  <c r="AJ44" i="53"/>
  <c r="AL44" i="53" s="1"/>
  <c r="AU44" i="53" s="1"/>
  <c r="AJ23" i="53"/>
  <c r="AJ38" i="53"/>
  <c r="AL38" i="53" s="1"/>
  <c r="AU38" i="53" s="1"/>
  <c r="AI66" i="32"/>
  <c r="AE65" i="54"/>
  <c r="Z69" i="46"/>
  <c r="AZ3" i="46"/>
  <c r="AX13" i="46" s="1"/>
  <c r="S13" i="46" s="1"/>
  <c r="AC13" i="46" s="1"/>
  <c r="AB14" i="46" s="1"/>
  <c r="AH69" i="46"/>
  <c r="AQ69" i="46" s="1"/>
  <c r="AQ71" i="46" s="1"/>
  <c r="AN68" i="94"/>
  <c r="AJ30" i="53"/>
  <c r="AJ59" i="53"/>
  <c r="AL59" i="53" s="1"/>
  <c r="AU59" i="53" s="1"/>
  <c r="AK10" i="53"/>
  <c r="AT10" i="53" s="1"/>
  <c r="AK60" i="53"/>
  <c r="AT60" i="53" s="1"/>
  <c r="W66" i="54"/>
  <c r="Y66" i="54" s="1"/>
  <c r="AK24" i="53"/>
  <c r="AT24" i="53" s="1"/>
  <c r="AL58" i="105"/>
  <c r="AU58" i="105" s="1"/>
  <c r="AK66" i="53"/>
  <c r="AT66" i="53" s="1"/>
  <c r="AK31" i="53"/>
  <c r="AT31" i="53" s="1"/>
  <c r="AT71" i="105"/>
  <c r="AG65" i="54"/>
  <c r="AP65" i="54" s="1"/>
  <c r="AI64" i="92"/>
  <c r="AR64" i="92" s="1"/>
  <c r="AJ55" i="53"/>
  <c r="AS55" i="53" s="1"/>
  <c r="AJ28" i="53"/>
  <c r="AS28" i="53" s="1"/>
  <c r="AJ64" i="53"/>
  <c r="AS64" i="53" s="1"/>
  <c r="AJ11" i="53"/>
  <c r="AJ49" i="53"/>
  <c r="AS49" i="53" s="1"/>
  <c r="AJ26" i="53"/>
  <c r="AS26" i="53" s="1"/>
  <c r="AJ62" i="53"/>
  <c r="AJ17" i="53"/>
  <c r="AS17" i="53" s="1"/>
  <c r="Z67" i="51"/>
  <c r="W68" i="51" s="1"/>
  <c r="AJ5" i="53"/>
  <c r="AL5" i="53" s="1"/>
  <c r="AU5" i="53" s="1"/>
  <c r="AJ48" i="53"/>
  <c r="AL48" i="53" s="1"/>
  <c r="AU48" i="53" s="1"/>
  <c r="Z68" i="35"/>
  <c r="AE68" i="35" s="1"/>
  <c r="AJ53" i="53"/>
  <c r="AJ6" i="53"/>
  <c r="AS6" i="53" s="1"/>
  <c r="AJ19" i="53"/>
  <c r="AS19" i="53" s="1"/>
  <c r="AJ46" i="53"/>
  <c r="AJ41" i="53"/>
  <c r="AS41" i="53" s="1"/>
  <c r="AX67" i="15"/>
  <c r="S67" i="15" s="1"/>
  <c r="AC67" i="15" s="1"/>
  <c r="AB68" i="15" s="1"/>
  <c r="AK68" i="15" s="1"/>
  <c r="AT68" i="15" s="1"/>
  <c r="AX61" i="15"/>
  <c r="S61" i="15" s="1"/>
  <c r="AC61" i="15" s="1"/>
  <c r="AB62" i="15" s="1"/>
  <c r="AX55" i="15"/>
  <c r="S55" i="15" s="1"/>
  <c r="AC55" i="15" s="1"/>
  <c r="AB56" i="15" s="1"/>
  <c r="AX49" i="15"/>
  <c r="S49" i="15" s="1"/>
  <c r="AC49" i="15" s="1"/>
  <c r="AB50" i="15" s="1"/>
  <c r="AK50" i="15" s="1"/>
  <c r="AT50" i="15" s="1"/>
  <c r="AX43" i="15"/>
  <c r="S43" i="15" s="1"/>
  <c r="AC43" i="15" s="1"/>
  <c r="AB44" i="15" s="1"/>
  <c r="AX37" i="15"/>
  <c r="S37" i="15" s="1"/>
  <c r="AC37" i="15" s="1"/>
  <c r="AB38" i="15" s="1"/>
  <c r="AX31" i="15"/>
  <c r="S31" i="15" s="1"/>
  <c r="AC31" i="15" s="1"/>
  <c r="AB32" i="15" s="1"/>
  <c r="AX25" i="15"/>
  <c r="S25" i="15" s="1"/>
  <c r="AC25" i="15" s="1"/>
  <c r="AB26" i="15" s="1"/>
  <c r="AX19" i="15"/>
  <c r="S19" i="15" s="1"/>
  <c r="AC19" i="15" s="1"/>
  <c r="AB20" i="15" s="1"/>
  <c r="AK20" i="15" s="1"/>
  <c r="AT20" i="15" s="1"/>
  <c r="AX14" i="15"/>
  <c r="S14" i="15" s="1"/>
  <c r="AC14" i="15" s="1"/>
  <c r="AB15" i="15" s="1"/>
  <c r="AK15" i="15" s="1"/>
  <c r="AT15" i="15" s="1"/>
  <c r="AX7" i="15"/>
  <c r="S7" i="15" s="1"/>
  <c r="AC7" i="15" s="1"/>
  <c r="AB8" i="15" s="1"/>
  <c r="Z69" i="94"/>
  <c r="AG69" i="94" s="1"/>
  <c r="AP69" i="94" s="1"/>
  <c r="AX65" i="15"/>
  <c r="S65" i="15" s="1"/>
  <c r="AC65" i="15" s="1"/>
  <c r="AB66" i="15" s="1"/>
  <c r="AX59" i="15"/>
  <c r="S59" i="15" s="1"/>
  <c r="AC59" i="15" s="1"/>
  <c r="AB60" i="15" s="1"/>
  <c r="AX54" i="15"/>
  <c r="S54" i="15" s="1"/>
  <c r="AC54" i="15" s="1"/>
  <c r="AB55" i="15" s="1"/>
  <c r="AJ55" i="15" s="1"/>
  <c r="AX48" i="15"/>
  <c r="S48" i="15" s="1"/>
  <c r="AC48" i="15" s="1"/>
  <c r="AB49" i="15" s="1"/>
  <c r="AJ49" i="15" s="1"/>
  <c r="AX42" i="15"/>
  <c r="S42" i="15" s="1"/>
  <c r="AC42" i="15" s="1"/>
  <c r="AB43" i="15" s="1"/>
  <c r="AK43" i="15" s="1"/>
  <c r="AT43" i="15" s="1"/>
  <c r="AX36" i="15"/>
  <c r="S36" i="15" s="1"/>
  <c r="AC36" i="15" s="1"/>
  <c r="AB37" i="15" s="1"/>
  <c r="AJ37" i="15" s="1"/>
  <c r="AX30" i="15"/>
  <c r="S30" i="15" s="1"/>
  <c r="AC30" i="15" s="1"/>
  <c r="AB31" i="15" s="1"/>
  <c r="AK31" i="15" s="1"/>
  <c r="AT31" i="15" s="1"/>
  <c r="AX24" i="15"/>
  <c r="S24" i="15" s="1"/>
  <c r="AC24" i="15" s="1"/>
  <c r="AB25" i="15" s="1"/>
  <c r="AJ25" i="15" s="1"/>
  <c r="AX18" i="15"/>
  <c r="S18" i="15" s="1"/>
  <c r="AC18" i="15" s="1"/>
  <c r="AB19" i="15" s="1"/>
  <c r="AK19" i="15" s="1"/>
  <c r="AT19" i="15" s="1"/>
  <c r="AX12" i="15"/>
  <c r="S12" i="15" s="1"/>
  <c r="AC12" i="15" s="1"/>
  <c r="AB13" i="15" s="1"/>
  <c r="Z65" i="92"/>
  <c r="AG65" i="92" s="1"/>
  <c r="AP65" i="92" s="1"/>
  <c r="AX66" i="15"/>
  <c r="S66" i="15" s="1"/>
  <c r="AC66" i="15" s="1"/>
  <c r="AB67" i="15" s="1"/>
  <c r="AK67" i="15" s="1"/>
  <c r="AT67" i="15" s="1"/>
  <c r="AX60" i="15"/>
  <c r="S60" i="15" s="1"/>
  <c r="AC60" i="15" s="1"/>
  <c r="AB61" i="15" s="1"/>
  <c r="AK61" i="15" s="1"/>
  <c r="AT61" i="15" s="1"/>
  <c r="AX53" i="15"/>
  <c r="S53" i="15" s="1"/>
  <c r="AC53" i="15" s="1"/>
  <c r="AB54" i="15" s="1"/>
  <c r="AJ54" i="15" s="1"/>
  <c r="AX47" i="15"/>
  <c r="S47" i="15" s="1"/>
  <c r="AC47" i="15" s="1"/>
  <c r="AB48" i="15" s="1"/>
  <c r="AK48" i="15" s="1"/>
  <c r="AT48" i="15" s="1"/>
  <c r="AX41" i="15"/>
  <c r="S41" i="15" s="1"/>
  <c r="AC41" i="15" s="1"/>
  <c r="AB42" i="15" s="1"/>
  <c r="AX35" i="15"/>
  <c r="S35" i="15" s="1"/>
  <c r="AC35" i="15" s="1"/>
  <c r="AB36" i="15" s="1"/>
  <c r="AX29" i="15"/>
  <c r="S29" i="15" s="1"/>
  <c r="AC29" i="15" s="1"/>
  <c r="AB30" i="15" s="1"/>
  <c r="AJ30" i="15" s="1"/>
  <c r="AX23" i="15"/>
  <c r="S23" i="15" s="1"/>
  <c r="AC23" i="15" s="1"/>
  <c r="AB24" i="15" s="1"/>
  <c r="AK24" i="15" s="1"/>
  <c r="AT24" i="15" s="1"/>
  <c r="AX17" i="15"/>
  <c r="S17" i="15" s="1"/>
  <c r="AC17" i="15" s="1"/>
  <c r="AB18" i="15" s="1"/>
  <c r="AK18" i="15" s="1"/>
  <c r="AT18" i="15" s="1"/>
  <c r="AX11" i="15"/>
  <c r="S11" i="15" s="1"/>
  <c r="AC11" i="15" s="1"/>
  <c r="AB12" i="15" s="1"/>
  <c r="AK12" i="15" s="1"/>
  <c r="AT12" i="15" s="1"/>
  <c r="AX5" i="15"/>
  <c r="S5" i="15" s="1"/>
  <c r="AC5" i="15" s="1"/>
  <c r="AB6" i="15" s="1"/>
  <c r="AJ6" i="15" s="1"/>
  <c r="AX64" i="15"/>
  <c r="S64" i="15" s="1"/>
  <c r="AC64" i="15" s="1"/>
  <c r="AB65" i="15" s="1"/>
  <c r="AX58" i="15"/>
  <c r="S58" i="15" s="1"/>
  <c r="AC58" i="15" s="1"/>
  <c r="AB59" i="15" s="1"/>
  <c r="AX52" i="15"/>
  <c r="S52" i="15" s="1"/>
  <c r="AC52" i="15" s="1"/>
  <c r="AB53" i="15" s="1"/>
  <c r="AK53" i="15" s="1"/>
  <c r="AT53" i="15" s="1"/>
  <c r="AX45" i="15"/>
  <c r="S45" i="15" s="1"/>
  <c r="AC45" i="15" s="1"/>
  <c r="AB46" i="15" s="1"/>
  <c r="AK46" i="15" s="1"/>
  <c r="AT46" i="15" s="1"/>
  <c r="AX39" i="15"/>
  <c r="S39" i="15" s="1"/>
  <c r="AC39" i="15" s="1"/>
  <c r="AB40" i="15" s="1"/>
  <c r="AK40" i="15" s="1"/>
  <c r="AT40" i="15" s="1"/>
  <c r="AX33" i="15"/>
  <c r="S33" i="15" s="1"/>
  <c r="AC33" i="15" s="1"/>
  <c r="AB34" i="15" s="1"/>
  <c r="AX28" i="15"/>
  <c r="S28" i="15" s="1"/>
  <c r="AC28" i="15" s="1"/>
  <c r="AB29" i="15" s="1"/>
  <c r="AX22" i="15"/>
  <c r="S22" i="15" s="1"/>
  <c r="AC22" i="15" s="1"/>
  <c r="AB23" i="15" s="1"/>
  <c r="AK23" i="15" s="1"/>
  <c r="AT23" i="15" s="1"/>
  <c r="AX16" i="15"/>
  <c r="S16" i="15" s="1"/>
  <c r="AC16" i="15" s="1"/>
  <c r="AB17" i="15" s="1"/>
  <c r="AK17" i="15" s="1"/>
  <c r="AT17" i="15" s="1"/>
  <c r="AX10" i="15"/>
  <c r="S10" i="15" s="1"/>
  <c r="AC10" i="15" s="1"/>
  <c r="AB11" i="15" s="1"/>
  <c r="AK11" i="15" s="1"/>
  <c r="AT11" i="15" s="1"/>
  <c r="AX4" i="15"/>
  <c r="S4" i="15" s="1"/>
  <c r="AC4" i="15" s="1"/>
  <c r="AB5" i="15" s="1"/>
  <c r="AK5" i="15" s="1"/>
  <c r="AT5" i="15" s="1"/>
  <c r="Z64" i="20"/>
  <c r="AE64" i="20" s="1"/>
  <c r="AX62" i="15"/>
  <c r="S62" i="15" s="1"/>
  <c r="AC62" i="15" s="1"/>
  <c r="AB63" i="15" s="1"/>
  <c r="AX57" i="15"/>
  <c r="S57" i="15" s="1"/>
  <c r="AC57" i="15" s="1"/>
  <c r="AB58" i="15" s="1"/>
  <c r="AK58" i="15" s="1"/>
  <c r="AT58" i="15" s="1"/>
  <c r="AX51" i="15"/>
  <c r="S51" i="15" s="1"/>
  <c r="AC51" i="15" s="1"/>
  <c r="AB52" i="15" s="1"/>
  <c r="AJ52" i="15" s="1"/>
  <c r="AX46" i="15"/>
  <c r="S46" i="15" s="1"/>
  <c r="AC46" i="15" s="1"/>
  <c r="AB47" i="15" s="1"/>
  <c r="AK47" i="15" s="1"/>
  <c r="AT47" i="15" s="1"/>
  <c r="AX40" i="15"/>
  <c r="S40" i="15" s="1"/>
  <c r="AC40" i="15" s="1"/>
  <c r="AB41" i="15" s="1"/>
  <c r="AK41" i="15" s="1"/>
  <c r="AT41" i="15" s="1"/>
  <c r="AX34" i="15"/>
  <c r="S34" i="15" s="1"/>
  <c r="AC34" i="15" s="1"/>
  <c r="AB35" i="15" s="1"/>
  <c r="AX27" i="15"/>
  <c r="S27" i="15" s="1"/>
  <c r="AC27" i="15" s="1"/>
  <c r="AB28" i="15" s="1"/>
  <c r="AX21" i="15"/>
  <c r="S21" i="15" s="1"/>
  <c r="AC21" i="15" s="1"/>
  <c r="AB22" i="15" s="1"/>
  <c r="AK22" i="15" s="1"/>
  <c r="AT22" i="15" s="1"/>
  <c r="AX15" i="15"/>
  <c r="S15" i="15" s="1"/>
  <c r="AC15" i="15" s="1"/>
  <c r="AB16" i="15" s="1"/>
  <c r="AK16" i="15" s="1"/>
  <c r="AT16" i="15" s="1"/>
  <c r="AX9" i="15"/>
  <c r="S9" i="15" s="1"/>
  <c r="AC9" i="15" s="1"/>
  <c r="AB10" i="15" s="1"/>
  <c r="AJ10" i="15" s="1"/>
  <c r="AX3" i="15"/>
  <c r="S3" i="15" s="1"/>
  <c r="AC3" i="15" s="1"/>
  <c r="Z68" i="97"/>
  <c r="AF68" i="97" s="1"/>
  <c r="AO68" i="97" s="1"/>
  <c r="Z68" i="96"/>
  <c r="AU71" i="89"/>
  <c r="C11" i="89" s="1"/>
  <c r="F33" i="57" s="1"/>
  <c r="AX68" i="15"/>
  <c r="S68" i="15" s="1"/>
  <c r="AC68" i="15" s="1"/>
  <c r="AB69" i="15" s="1"/>
  <c r="AJ69" i="15" s="1"/>
  <c r="AS69" i="15" s="1"/>
  <c r="AX63" i="15"/>
  <c r="S63" i="15" s="1"/>
  <c r="AC63" i="15" s="1"/>
  <c r="AB64" i="15" s="1"/>
  <c r="AK64" i="15" s="1"/>
  <c r="AT64" i="15" s="1"/>
  <c r="AX56" i="15"/>
  <c r="S56" i="15" s="1"/>
  <c r="AC56" i="15" s="1"/>
  <c r="AB57" i="15" s="1"/>
  <c r="AX50" i="15"/>
  <c r="S50" i="15" s="1"/>
  <c r="AC50" i="15" s="1"/>
  <c r="AB51" i="15" s="1"/>
  <c r="AK51" i="15" s="1"/>
  <c r="AT51" i="15" s="1"/>
  <c r="AX44" i="15"/>
  <c r="S44" i="15" s="1"/>
  <c r="AC44" i="15" s="1"/>
  <c r="AB45" i="15" s="1"/>
  <c r="AX38" i="15"/>
  <c r="S38" i="15" s="1"/>
  <c r="AC38" i="15" s="1"/>
  <c r="AB39" i="15" s="1"/>
  <c r="AK39" i="15" s="1"/>
  <c r="AT39" i="15" s="1"/>
  <c r="AX32" i="15"/>
  <c r="S32" i="15" s="1"/>
  <c r="AC32" i="15" s="1"/>
  <c r="AB33" i="15" s="1"/>
  <c r="AK33" i="15" s="1"/>
  <c r="AT33" i="15" s="1"/>
  <c r="AX26" i="15"/>
  <c r="S26" i="15" s="1"/>
  <c r="AC26" i="15" s="1"/>
  <c r="AB27" i="15" s="1"/>
  <c r="AJ27" i="15" s="1"/>
  <c r="AX20" i="15"/>
  <c r="S20" i="15" s="1"/>
  <c r="AC20" i="15" s="1"/>
  <c r="AB21" i="15" s="1"/>
  <c r="AX13" i="15"/>
  <c r="S13" i="15" s="1"/>
  <c r="AC13" i="15" s="1"/>
  <c r="AB14" i="15" s="1"/>
  <c r="AX8" i="15"/>
  <c r="S8" i="15" s="1"/>
  <c r="AC8" i="15" s="1"/>
  <c r="AB9" i="15" s="1"/>
  <c r="AH72" i="41"/>
  <c r="AQ72" i="41" s="1"/>
  <c r="AK62" i="15"/>
  <c r="AT62" i="15" s="1"/>
  <c r="AS58" i="53"/>
  <c r="AL58" i="53"/>
  <c r="AU58" i="53" s="1"/>
  <c r="Y67" i="93"/>
  <c r="X67" i="93"/>
  <c r="AR67" i="88"/>
  <c r="AH67" i="32"/>
  <c r="AQ67" i="32" s="1"/>
  <c r="AN68" i="45"/>
  <c r="AI68" i="45"/>
  <c r="AR66" i="91"/>
  <c r="AJ29" i="15"/>
  <c r="AK29" i="15"/>
  <c r="AT29" i="15" s="1"/>
  <c r="AS37" i="53"/>
  <c r="AH68" i="42"/>
  <c r="AQ68" i="42" s="1"/>
  <c r="AR69" i="105"/>
  <c r="AR71" i="105" s="1"/>
  <c r="AL69" i="105"/>
  <c r="AU69" i="105" s="1"/>
  <c r="AE68" i="49"/>
  <c r="AF68" i="49"/>
  <c r="AO68" i="49" s="1"/>
  <c r="AG68" i="49"/>
  <c r="AP68" i="49" s="1"/>
  <c r="W69" i="49"/>
  <c r="AS14" i="53"/>
  <c r="AL14" i="53"/>
  <c r="AU14" i="53" s="1"/>
  <c r="AS33" i="53"/>
  <c r="AL33" i="53"/>
  <c r="AU33" i="53" s="1"/>
  <c r="AS51" i="53"/>
  <c r="AR67" i="97"/>
  <c r="AS52" i="53"/>
  <c r="AL52" i="53"/>
  <c r="AU52" i="53" s="1"/>
  <c r="AR66" i="32"/>
  <c r="AN66" i="82"/>
  <c r="AI66" i="82"/>
  <c r="AH67" i="55"/>
  <c r="AQ67" i="55" s="1"/>
  <c r="AS65" i="53"/>
  <c r="AL65" i="53"/>
  <c r="AU65" i="53" s="1"/>
  <c r="Z67" i="32"/>
  <c r="AH65" i="95"/>
  <c r="AQ65" i="95" s="1"/>
  <c r="AK65" i="15"/>
  <c r="AT65" i="15" s="1"/>
  <c r="AK35" i="15"/>
  <c r="AT35" i="15" s="1"/>
  <c r="AS7" i="53"/>
  <c r="AL7" i="53"/>
  <c r="AU7" i="53" s="1"/>
  <c r="Z72" i="41"/>
  <c r="AR66" i="51"/>
  <c r="AH65" i="92"/>
  <c r="AQ65" i="92" s="1"/>
  <c r="AK32" i="15"/>
  <c r="AT32" i="15" s="1"/>
  <c r="AK28" i="15"/>
  <c r="AT28" i="15" s="1"/>
  <c r="AJ28" i="15"/>
  <c r="AK9" i="15"/>
  <c r="AT9" i="15" s="1"/>
  <c r="AS29" i="53"/>
  <c r="AL29" i="53"/>
  <c r="AU29" i="53" s="1"/>
  <c r="Z68" i="42"/>
  <c r="Y67" i="50"/>
  <c r="X67" i="50"/>
  <c r="AS16" i="53"/>
  <c r="AL16" i="53"/>
  <c r="AU16" i="53" s="1"/>
  <c r="AS32" i="53"/>
  <c r="AL32" i="53"/>
  <c r="AU32" i="53" s="1"/>
  <c r="AS56" i="53"/>
  <c r="AL56" i="53"/>
  <c r="AU56" i="53" s="1"/>
  <c r="AL22" i="53"/>
  <c r="AU22" i="53" s="1"/>
  <c r="AS23" i="53"/>
  <c r="AL23" i="53"/>
  <c r="AU23" i="53" s="1"/>
  <c r="Y67" i="102"/>
  <c r="X67" i="102"/>
  <c r="AH66" i="52"/>
  <c r="AQ66" i="52" s="1"/>
  <c r="AR67" i="96"/>
  <c r="W70" i="100"/>
  <c r="AG69" i="100"/>
  <c r="AP69" i="100" s="1"/>
  <c r="AF69" i="100"/>
  <c r="AO69" i="100" s="1"/>
  <c r="AE69" i="100"/>
  <c r="AR68" i="94"/>
  <c r="AE67" i="44"/>
  <c r="AF67" i="44"/>
  <c r="AO67" i="44" s="1"/>
  <c r="AG67" i="44"/>
  <c r="AP67" i="44" s="1"/>
  <c r="W68" i="44"/>
  <c r="Z67" i="55"/>
  <c r="AN68" i="13"/>
  <c r="AI68" i="13"/>
  <c r="Z65" i="95"/>
  <c r="AH68" i="88"/>
  <c r="AQ68" i="88" s="1"/>
  <c r="AS30" i="53"/>
  <c r="AL30" i="53"/>
  <c r="AU30" i="53" s="1"/>
  <c r="W69" i="96"/>
  <c r="AG68" i="96"/>
  <c r="AP68" i="96" s="1"/>
  <c r="AF68" i="96"/>
  <c r="AO68" i="96" s="1"/>
  <c r="AE68" i="96"/>
  <c r="AL3" i="53"/>
  <c r="AU3" i="53" s="1"/>
  <c r="AS3" i="53"/>
  <c r="Y68" i="87"/>
  <c r="X68" i="87"/>
  <c r="AS44" i="53"/>
  <c r="AS53" i="53"/>
  <c r="AL53" i="53"/>
  <c r="AU53" i="53" s="1"/>
  <c r="AJ22" i="15"/>
  <c r="AF65" i="92"/>
  <c r="AO65" i="92" s="1"/>
  <c r="AH67" i="10"/>
  <c r="AQ67" i="10" s="1"/>
  <c r="AK63" i="15"/>
  <c r="AT63" i="15" s="1"/>
  <c r="AL26" i="53"/>
  <c r="AU26" i="53" s="1"/>
  <c r="AS43" i="53"/>
  <c r="AL43" i="53"/>
  <c r="AU43" i="53" s="1"/>
  <c r="AS62" i="53"/>
  <c r="AL62" i="53"/>
  <c r="AU62" i="53" s="1"/>
  <c r="AN64" i="99"/>
  <c r="AI64" i="99"/>
  <c r="AH68" i="35"/>
  <c r="AQ68" i="35" s="1"/>
  <c r="AN66" i="93"/>
  <c r="AI66" i="93"/>
  <c r="AS4" i="105"/>
  <c r="AL4" i="105"/>
  <c r="AU4" i="105" s="1"/>
  <c r="AS21" i="53"/>
  <c r="AL21" i="53"/>
  <c r="AU21" i="53" s="1"/>
  <c r="AS57" i="53"/>
  <c r="AL57" i="53"/>
  <c r="AU57" i="53" s="1"/>
  <c r="AE65" i="11"/>
  <c r="W66" i="11"/>
  <c r="AG65" i="11"/>
  <c r="AP65" i="11" s="1"/>
  <c r="AF65" i="11"/>
  <c r="AO65" i="11" s="1"/>
  <c r="AS10" i="53"/>
  <c r="AS18" i="53"/>
  <c r="AL18" i="53"/>
  <c r="AU18" i="53" s="1"/>
  <c r="AS36" i="53"/>
  <c r="AL36" i="53"/>
  <c r="AU36" i="53" s="1"/>
  <c r="W66" i="90"/>
  <c r="AG65" i="90"/>
  <c r="AP65" i="90" s="1"/>
  <c r="AF65" i="90"/>
  <c r="AO65" i="90" s="1"/>
  <c r="AE65" i="90"/>
  <c r="AH67" i="91"/>
  <c r="AQ67" i="91" s="1"/>
  <c r="Y70" i="98"/>
  <c r="X70" i="98"/>
  <c r="AS11" i="53"/>
  <c r="AL11" i="53"/>
  <c r="AU11" i="53" s="1"/>
  <c r="AS24" i="53"/>
  <c r="Y69" i="13"/>
  <c r="X69" i="13"/>
  <c r="Z68" i="88"/>
  <c r="Y68" i="16"/>
  <c r="X68" i="16"/>
  <c r="AR66" i="104"/>
  <c r="AK42" i="15"/>
  <c r="AT42" i="15" s="1"/>
  <c r="AE67" i="48"/>
  <c r="AF67" i="48"/>
  <c r="AO67" i="48" s="1"/>
  <c r="AG67" i="48"/>
  <c r="AP67" i="48" s="1"/>
  <c r="W68" i="48"/>
  <c r="AF64" i="101"/>
  <c r="AO64" i="101" s="1"/>
  <c r="AE64" i="101"/>
  <c r="AG64" i="101"/>
  <c r="AP64" i="101" s="1"/>
  <c r="W65" i="101"/>
  <c r="AS67" i="53"/>
  <c r="AE66" i="43"/>
  <c r="AG66" i="43"/>
  <c r="AP66" i="43" s="1"/>
  <c r="AF66" i="43"/>
  <c r="AO66" i="43" s="1"/>
  <c r="W67" i="43"/>
  <c r="AJ59" i="15"/>
  <c r="AK59" i="15"/>
  <c r="AT59" i="15" s="1"/>
  <c r="AK36" i="15"/>
  <c r="AT36" i="15" s="1"/>
  <c r="AH68" i="97"/>
  <c r="AQ68" i="97" s="1"/>
  <c r="AR63" i="20"/>
  <c r="Z67" i="10"/>
  <c r="AH67" i="104"/>
  <c r="AQ67" i="104" s="1"/>
  <c r="AK45" i="15"/>
  <c r="AT45" i="15" s="1"/>
  <c r="AJ38" i="15"/>
  <c r="AK38" i="15"/>
  <c r="AT38" i="15" s="1"/>
  <c r="AK26" i="15"/>
  <c r="AT26" i="15" s="1"/>
  <c r="AK7" i="15"/>
  <c r="AT7" i="15" s="1"/>
  <c r="AS61" i="53"/>
  <c r="AL61" i="53"/>
  <c r="AU61" i="53" s="1"/>
  <c r="AS15" i="53"/>
  <c r="AL15" i="53"/>
  <c r="AU15" i="53" s="1"/>
  <c r="AH64" i="20"/>
  <c r="AQ64" i="20" s="1"/>
  <c r="AN66" i="50"/>
  <c r="AI66" i="50"/>
  <c r="AS20" i="53"/>
  <c r="AL20" i="53"/>
  <c r="AU20" i="53" s="1"/>
  <c r="AS39" i="53"/>
  <c r="AS46" i="53"/>
  <c r="AL46" i="53"/>
  <c r="AU46" i="53" s="1"/>
  <c r="AS54" i="53"/>
  <c r="AL54" i="53"/>
  <c r="AU54" i="53" s="1"/>
  <c r="AS50" i="53"/>
  <c r="AL50" i="53"/>
  <c r="AU50" i="53" s="1"/>
  <c r="AI67" i="83"/>
  <c r="AN67" i="83"/>
  <c r="AR67" i="35"/>
  <c r="Z66" i="52"/>
  <c r="AL17" i="53"/>
  <c r="AU17" i="53" s="1"/>
  <c r="AR69" i="53"/>
  <c r="AR71" i="53" s="1"/>
  <c r="AL69" i="53"/>
  <c r="AU69" i="53" s="1"/>
  <c r="AH67" i="51"/>
  <c r="AQ67" i="51" s="1"/>
  <c r="AR65" i="52"/>
  <c r="AR64" i="95"/>
  <c r="Z67" i="91"/>
  <c r="AN69" i="98"/>
  <c r="AI69" i="98"/>
  <c r="AN67" i="16"/>
  <c r="AI67" i="16"/>
  <c r="AS66" i="53"/>
  <c r="Y65" i="99"/>
  <c r="X65" i="99"/>
  <c r="AS27" i="53"/>
  <c r="AL27" i="53"/>
  <c r="AU27" i="53" s="1"/>
  <c r="W68" i="84"/>
  <c r="AG67" i="84"/>
  <c r="AP67" i="84" s="1"/>
  <c r="AF67" i="84"/>
  <c r="AO67" i="84" s="1"/>
  <c r="AE67" i="84"/>
  <c r="AR66" i="55"/>
  <c r="W70" i="94"/>
  <c r="AS5" i="53"/>
  <c r="Y67" i="82"/>
  <c r="X67" i="82"/>
  <c r="AH68" i="96"/>
  <c r="AQ68" i="96" s="1"/>
  <c r="AK60" i="15"/>
  <c r="AT60" i="15" s="1"/>
  <c r="AK54" i="15"/>
  <c r="AT54" i="15" s="1"/>
  <c r="AK37" i="15"/>
  <c r="AT37" i="15" s="1"/>
  <c r="AS13" i="53"/>
  <c r="AL13" i="53"/>
  <c r="AU13" i="53" s="1"/>
  <c r="AS31" i="53"/>
  <c r="AS48" i="53"/>
  <c r="AJ4" i="53"/>
  <c r="AK4" i="53"/>
  <c r="AT4" i="53" s="1"/>
  <c r="AR71" i="41"/>
  <c r="AN66" i="102"/>
  <c r="AI66" i="102"/>
  <c r="Y68" i="83"/>
  <c r="X68" i="83"/>
  <c r="W66" i="103"/>
  <c r="AE65" i="103"/>
  <c r="AG65" i="103"/>
  <c r="AP65" i="103" s="1"/>
  <c r="AF65" i="103"/>
  <c r="AO65" i="103" s="1"/>
  <c r="AF68" i="86"/>
  <c r="AO68" i="86" s="1"/>
  <c r="AE68" i="86"/>
  <c r="AG68" i="86"/>
  <c r="AP68" i="86" s="1"/>
  <c r="W69" i="86"/>
  <c r="AS9" i="53"/>
  <c r="AL9" i="53"/>
  <c r="AU9" i="53" s="1"/>
  <c r="AS45" i="53"/>
  <c r="AL45" i="53"/>
  <c r="AU45" i="53" s="1"/>
  <c r="AL28" i="53"/>
  <c r="AU28" i="53" s="1"/>
  <c r="AS40" i="53"/>
  <c r="AL40" i="53"/>
  <c r="AU40" i="53" s="1"/>
  <c r="AH69" i="94"/>
  <c r="AQ69" i="94" s="1"/>
  <c r="AS71" i="105"/>
  <c r="AS34" i="53"/>
  <c r="AL34" i="53"/>
  <c r="AU34" i="53" s="1"/>
  <c r="AS47" i="53"/>
  <c r="AL47" i="53"/>
  <c r="AU47" i="53" s="1"/>
  <c r="AS60" i="53"/>
  <c r="AN65" i="54"/>
  <c r="AS42" i="53"/>
  <c r="AL42" i="53"/>
  <c r="AU42" i="53" s="1"/>
  <c r="AI71" i="18"/>
  <c r="AN71" i="18"/>
  <c r="AR66" i="10"/>
  <c r="AI66" i="85" l="1"/>
  <c r="AR66" i="85" s="1"/>
  <c r="AN66" i="85"/>
  <c r="Y67" i="85"/>
  <c r="X67" i="85"/>
  <c r="AH67" i="85" s="1"/>
  <c r="AQ67" i="85" s="1"/>
  <c r="AJ35" i="15"/>
  <c r="AJ66" i="15"/>
  <c r="AX14" i="46"/>
  <c r="S14" i="46" s="1"/>
  <c r="AC14" i="46" s="1"/>
  <c r="AB15" i="46" s="1"/>
  <c r="AL67" i="53"/>
  <c r="AU67" i="53" s="1"/>
  <c r="Y69" i="45"/>
  <c r="AX9" i="46"/>
  <c r="S9" i="46" s="1"/>
  <c r="AC9" i="46" s="1"/>
  <c r="AB10" i="46" s="1"/>
  <c r="AX59" i="46"/>
  <c r="S59" i="46" s="1"/>
  <c r="AC59" i="46" s="1"/>
  <c r="AB60" i="46" s="1"/>
  <c r="AK60" i="46" s="1"/>
  <c r="AT60" i="46" s="1"/>
  <c r="AL12" i="53"/>
  <c r="AU12" i="53" s="1"/>
  <c r="AX10" i="46"/>
  <c r="S10" i="46" s="1"/>
  <c r="AC10" i="46" s="1"/>
  <c r="AB11" i="46" s="1"/>
  <c r="AF68" i="35"/>
  <c r="AO68" i="35" s="1"/>
  <c r="AL68" i="53"/>
  <c r="AU68" i="53" s="1"/>
  <c r="AK66" i="15"/>
  <c r="AT66" i="15" s="1"/>
  <c r="AE69" i="94"/>
  <c r="AI69" i="15"/>
  <c r="AL39" i="53"/>
  <c r="AU39" i="53" s="1"/>
  <c r="AJ61" i="15"/>
  <c r="AL10" i="53"/>
  <c r="AU10" i="53" s="1"/>
  <c r="AJ58" i="15"/>
  <c r="AX12" i="46"/>
  <c r="S12" i="46" s="1"/>
  <c r="AC12" i="46" s="1"/>
  <c r="AB13" i="46" s="1"/>
  <c r="AK13" i="46" s="1"/>
  <c r="AT13" i="46" s="1"/>
  <c r="AX8" i="46"/>
  <c r="S8" i="46" s="1"/>
  <c r="AC8" i="46" s="1"/>
  <c r="AB9" i="46" s="1"/>
  <c r="AX43" i="46"/>
  <c r="S43" i="46" s="1"/>
  <c r="AC43" i="46" s="1"/>
  <c r="AB44" i="46" s="1"/>
  <c r="AK44" i="46" s="1"/>
  <c r="AT44" i="46" s="1"/>
  <c r="W69" i="35"/>
  <c r="X69" i="35" s="1"/>
  <c r="AF69" i="94"/>
  <c r="AO69" i="94" s="1"/>
  <c r="AK30" i="15"/>
  <c r="AT30" i="15" s="1"/>
  <c r="X72" i="18"/>
  <c r="AJ31" i="15"/>
  <c r="AJ67" i="15"/>
  <c r="AS67" i="15" s="1"/>
  <c r="AJ42" i="15"/>
  <c r="AL42" i="15" s="1"/>
  <c r="AU42" i="15" s="1"/>
  <c r="AX65" i="46"/>
  <c r="S65" i="46" s="1"/>
  <c r="AC65" i="46" s="1"/>
  <c r="AB66" i="46" s="1"/>
  <c r="AG68" i="35"/>
  <c r="AP68" i="35" s="1"/>
  <c r="AX4" i="46"/>
  <c r="S4" i="46" s="1"/>
  <c r="AC4" i="46" s="1"/>
  <c r="AB5" i="46" s="1"/>
  <c r="AK5" i="46" s="1"/>
  <c r="AT5" i="46" s="1"/>
  <c r="AL60" i="53"/>
  <c r="AU60" i="53" s="1"/>
  <c r="AJ36" i="15"/>
  <c r="AJ65" i="15"/>
  <c r="AL65" i="15" s="1"/>
  <c r="AU65" i="15" s="1"/>
  <c r="AJ21" i="15"/>
  <c r="AJ57" i="15"/>
  <c r="AX28" i="46"/>
  <c r="S28" i="46" s="1"/>
  <c r="AC28" i="46" s="1"/>
  <c r="AB29" i="46" s="1"/>
  <c r="AX48" i="46"/>
  <c r="S48" i="46" s="1"/>
  <c r="AC48" i="46" s="1"/>
  <c r="AB49" i="46" s="1"/>
  <c r="AK49" i="46" s="1"/>
  <c r="AT49" i="46" s="1"/>
  <c r="AX45" i="46"/>
  <c r="S45" i="46" s="1"/>
  <c r="AC45" i="46" s="1"/>
  <c r="AB46" i="46" s="1"/>
  <c r="AX42" i="46"/>
  <c r="S42" i="46" s="1"/>
  <c r="AC42" i="46" s="1"/>
  <c r="AB43" i="46" s="1"/>
  <c r="AX16" i="46"/>
  <c r="S16" i="46" s="1"/>
  <c r="AC16" i="46" s="1"/>
  <c r="AB17" i="46" s="1"/>
  <c r="AJ24" i="15"/>
  <c r="AX33" i="46"/>
  <c r="S33" i="46" s="1"/>
  <c r="AC33" i="46" s="1"/>
  <c r="AB34" i="46" s="1"/>
  <c r="AX58" i="46"/>
  <c r="S58" i="46" s="1"/>
  <c r="AC58" i="46" s="1"/>
  <c r="AB59" i="46" s="1"/>
  <c r="AJ59" i="46" s="1"/>
  <c r="AX7" i="46"/>
  <c r="S7" i="46" s="1"/>
  <c r="AC7" i="46" s="1"/>
  <c r="AB8" i="46" s="1"/>
  <c r="AK8" i="46" s="1"/>
  <c r="AT8" i="46" s="1"/>
  <c r="AX24" i="46"/>
  <c r="S24" i="46" s="1"/>
  <c r="AC24" i="46" s="1"/>
  <c r="AB25" i="46" s="1"/>
  <c r="AK25" i="46" s="1"/>
  <c r="AT25" i="46" s="1"/>
  <c r="AX22" i="46"/>
  <c r="S22" i="46" s="1"/>
  <c r="AC22" i="46" s="1"/>
  <c r="AB23" i="46" s="1"/>
  <c r="AX52" i="46"/>
  <c r="S52" i="46" s="1"/>
  <c r="AC52" i="46" s="1"/>
  <c r="AB53" i="46" s="1"/>
  <c r="W68" i="104"/>
  <c r="AG67" i="104"/>
  <c r="AP67" i="104" s="1"/>
  <c r="AE67" i="104"/>
  <c r="AN67" i="104" s="1"/>
  <c r="AF67" i="104"/>
  <c r="AO67" i="104" s="1"/>
  <c r="Z70" i="98"/>
  <c r="AE70" i="98" s="1"/>
  <c r="AL19" i="53"/>
  <c r="AU19" i="53" s="1"/>
  <c r="AL24" i="53"/>
  <c r="AU24" i="53" s="1"/>
  <c r="X66" i="54"/>
  <c r="Z66" i="54" s="1"/>
  <c r="AL25" i="53"/>
  <c r="AU25" i="53" s="1"/>
  <c r="AI67" i="87"/>
  <c r="AR67" i="87" s="1"/>
  <c r="AL64" i="53"/>
  <c r="AU64" i="53" s="1"/>
  <c r="AL55" i="53"/>
  <c r="AU55" i="53" s="1"/>
  <c r="AE68" i="97"/>
  <c r="AN68" i="97" s="1"/>
  <c r="AJ18" i="15"/>
  <c r="AS18" i="15" s="1"/>
  <c r="AL35" i="53"/>
  <c r="AU35" i="53" s="1"/>
  <c r="AL31" i="53"/>
  <c r="AU31" i="53" s="1"/>
  <c r="AF67" i="51"/>
  <c r="AO67" i="51" s="1"/>
  <c r="AL37" i="53"/>
  <c r="AU37" i="53" s="1"/>
  <c r="Z67" i="93"/>
  <c r="AF67" i="93" s="1"/>
  <c r="AO67" i="93" s="1"/>
  <c r="AS59" i="53"/>
  <c r="AS8" i="53"/>
  <c r="AL63" i="53"/>
  <c r="AU63" i="53" s="1"/>
  <c r="AX63" i="46"/>
  <c r="S63" i="46" s="1"/>
  <c r="AC63" i="46" s="1"/>
  <c r="AB64" i="46" s="1"/>
  <c r="AK64" i="46" s="1"/>
  <c r="AT64" i="46" s="1"/>
  <c r="AX44" i="46"/>
  <c r="S44" i="46" s="1"/>
  <c r="AC44" i="46" s="1"/>
  <c r="AB45" i="46" s="1"/>
  <c r="AK45" i="46" s="1"/>
  <c r="AT45" i="46" s="1"/>
  <c r="AX36" i="46"/>
  <c r="S36" i="46" s="1"/>
  <c r="AC36" i="46" s="1"/>
  <c r="AB37" i="46" s="1"/>
  <c r="AK37" i="46" s="1"/>
  <c r="AT37" i="46" s="1"/>
  <c r="AJ60" i="15"/>
  <c r="AS60" i="15" s="1"/>
  <c r="AJ62" i="15"/>
  <c r="AL62" i="15" s="1"/>
  <c r="AU62" i="15" s="1"/>
  <c r="AU71" i="105"/>
  <c r="C11" i="105" s="1"/>
  <c r="F49" i="57" s="1"/>
  <c r="AX67" i="46"/>
  <c r="S67" i="46" s="1"/>
  <c r="AC67" i="46" s="1"/>
  <c r="AB68" i="46" s="1"/>
  <c r="AK69" i="15"/>
  <c r="AT69" i="15" s="1"/>
  <c r="AJ23" i="15"/>
  <c r="AK25" i="15"/>
  <c r="AT25" i="15" s="1"/>
  <c r="AJ68" i="15"/>
  <c r="AL68" i="15" s="1"/>
  <c r="AU68" i="15" s="1"/>
  <c r="AJ16" i="15"/>
  <c r="AS16" i="15" s="1"/>
  <c r="AJ32" i="15"/>
  <c r="AL32" i="15" s="1"/>
  <c r="AU32" i="15" s="1"/>
  <c r="AK52" i="15"/>
  <c r="AT52" i="15" s="1"/>
  <c r="AX38" i="46"/>
  <c r="S38" i="46" s="1"/>
  <c r="AC38" i="46" s="1"/>
  <c r="AB39" i="46" s="1"/>
  <c r="AX46" i="46"/>
  <c r="S46" i="46" s="1"/>
  <c r="AC46" i="46" s="1"/>
  <c r="AB47" i="46" s="1"/>
  <c r="AK47" i="46" s="1"/>
  <c r="AT47" i="46" s="1"/>
  <c r="AX3" i="46"/>
  <c r="S3" i="46" s="1"/>
  <c r="AC3" i="46" s="1"/>
  <c r="AJ3" i="46" s="1"/>
  <c r="AS3" i="46" s="1"/>
  <c r="AX30" i="46"/>
  <c r="S30" i="46" s="1"/>
  <c r="AC30" i="46" s="1"/>
  <c r="AB31" i="46" s="1"/>
  <c r="AK31" i="46" s="1"/>
  <c r="AT31" i="46" s="1"/>
  <c r="AX68" i="46"/>
  <c r="S68" i="46" s="1"/>
  <c r="AC68" i="46" s="1"/>
  <c r="AB69" i="46" s="1"/>
  <c r="AX39" i="46"/>
  <c r="S39" i="46" s="1"/>
  <c r="AC39" i="46" s="1"/>
  <c r="AB40" i="46" s="1"/>
  <c r="AX47" i="46"/>
  <c r="S47" i="46" s="1"/>
  <c r="AC47" i="46" s="1"/>
  <c r="AB48" i="46" s="1"/>
  <c r="AX32" i="46"/>
  <c r="S32" i="46" s="1"/>
  <c r="AC32" i="46" s="1"/>
  <c r="AB33" i="46" s="1"/>
  <c r="AJ33" i="46" s="1"/>
  <c r="AX37" i="46"/>
  <c r="S37" i="46" s="1"/>
  <c r="AC37" i="46" s="1"/>
  <c r="AX53" i="46"/>
  <c r="S53" i="46" s="1"/>
  <c r="AC53" i="46" s="1"/>
  <c r="AB54" i="46" s="1"/>
  <c r="AK54" i="46" s="1"/>
  <c r="AT54" i="46" s="1"/>
  <c r="AX66" i="46"/>
  <c r="S66" i="46" s="1"/>
  <c r="AC66" i="46" s="1"/>
  <c r="AB67" i="46" s="1"/>
  <c r="AJ67" i="46" s="1"/>
  <c r="AX11" i="46"/>
  <c r="S11" i="46" s="1"/>
  <c r="AC11" i="46" s="1"/>
  <c r="AB12" i="46" s="1"/>
  <c r="AJ12" i="46" s="1"/>
  <c r="AX50" i="46"/>
  <c r="S50" i="46" s="1"/>
  <c r="AC50" i="46" s="1"/>
  <c r="AB51" i="46" s="1"/>
  <c r="AX17" i="46"/>
  <c r="S17" i="46" s="1"/>
  <c r="AC17" i="46" s="1"/>
  <c r="AB18" i="46" s="1"/>
  <c r="AK18" i="46" s="1"/>
  <c r="AT18" i="46" s="1"/>
  <c r="AX31" i="46"/>
  <c r="S31" i="46" s="1"/>
  <c r="AC31" i="46" s="1"/>
  <c r="AB32" i="46" s="1"/>
  <c r="AJ32" i="46" s="1"/>
  <c r="AX40" i="46"/>
  <c r="S40" i="46" s="1"/>
  <c r="AC40" i="46" s="1"/>
  <c r="AB41" i="46" s="1"/>
  <c r="AK41" i="46" s="1"/>
  <c r="AT41" i="46" s="1"/>
  <c r="AJ39" i="15"/>
  <c r="AS39" i="15" s="1"/>
  <c r="AJ48" i="15"/>
  <c r="AS48" i="15" s="1"/>
  <c r="AJ14" i="15"/>
  <c r="AK21" i="15"/>
  <c r="AT21" i="15" s="1"/>
  <c r="AK27" i="15"/>
  <c r="AT27" i="15" s="1"/>
  <c r="AX29" i="46"/>
  <c r="S29" i="46" s="1"/>
  <c r="AC29" i="46" s="1"/>
  <c r="AB30" i="46" s="1"/>
  <c r="AJ30" i="46" s="1"/>
  <c r="AX15" i="46"/>
  <c r="S15" i="46" s="1"/>
  <c r="AC15" i="46" s="1"/>
  <c r="AB16" i="46" s="1"/>
  <c r="AJ16" i="46" s="1"/>
  <c r="AJ64" i="15"/>
  <c r="AS64" i="15" s="1"/>
  <c r="AX55" i="46"/>
  <c r="S55" i="46" s="1"/>
  <c r="AC55" i="46" s="1"/>
  <c r="AB56" i="46" s="1"/>
  <c r="AK56" i="46" s="1"/>
  <c r="AT56" i="46" s="1"/>
  <c r="AX61" i="46"/>
  <c r="S61" i="46" s="1"/>
  <c r="AC61" i="46" s="1"/>
  <c r="AB62" i="46" s="1"/>
  <c r="AK62" i="46" s="1"/>
  <c r="AT62" i="46" s="1"/>
  <c r="AX18" i="46"/>
  <c r="S18" i="46" s="1"/>
  <c r="AC18" i="46" s="1"/>
  <c r="AB19" i="46" s="1"/>
  <c r="AK19" i="46" s="1"/>
  <c r="AT19" i="46" s="1"/>
  <c r="AX25" i="46"/>
  <c r="S25" i="46" s="1"/>
  <c r="AC25" i="46" s="1"/>
  <c r="AB26" i="46" s="1"/>
  <c r="AK26" i="46" s="1"/>
  <c r="AT26" i="46" s="1"/>
  <c r="AX35" i="46"/>
  <c r="S35" i="46" s="1"/>
  <c r="AC35" i="46" s="1"/>
  <c r="AB36" i="46" s="1"/>
  <c r="AJ36" i="46" s="1"/>
  <c r="AJ20" i="15"/>
  <c r="AS20" i="15" s="1"/>
  <c r="AJ56" i="15"/>
  <c r="AX27" i="46"/>
  <c r="S27" i="46" s="1"/>
  <c r="AC27" i="46" s="1"/>
  <c r="AB28" i="46" s="1"/>
  <c r="AJ28" i="46" s="1"/>
  <c r="AX64" i="46"/>
  <c r="S64" i="46" s="1"/>
  <c r="AC64" i="46" s="1"/>
  <c r="AB65" i="46" s="1"/>
  <c r="AJ65" i="46" s="1"/>
  <c r="AK14" i="46"/>
  <c r="AT14" i="46" s="1"/>
  <c r="AJ14" i="46"/>
  <c r="AK29" i="46"/>
  <c r="AT29" i="46" s="1"/>
  <c r="AJ53" i="15"/>
  <c r="AS53" i="15" s="1"/>
  <c r="AK56" i="15"/>
  <c r="AT56" i="15" s="1"/>
  <c r="AL66" i="53"/>
  <c r="AU66" i="53" s="1"/>
  <c r="AS38" i="53"/>
  <c r="AJ9" i="15"/>
  <c r="AS9" i="15" s="1"/>
  <c r="AJ17" i="15"/>
  <c r="AS17" i="15" s="1"/>
  <c r="AK10" i="15"/>
  <c r="AT10" i="15" s="1"/>
  <c r="AG67" i="51"/>
  <c r="AP67" i="51" s="1"/>
  <c r="AJ13" i="15"/>
  <c r="AS13" i="15" s="1"/>
  <c r="AJ13" i="46"/>
  <c r="AS13" i="46" s="1"/>
  <c r="AJ66" i="46"/>
  <c r="AK66" i="46"/>
  <c r="AT66" i="46" s="1"/>
  <c r="AK51" i="46"/>
  <c r="AT51" i="46" s="1"/>
  <c r="AX69" i="46"/>
  <c r="S69" i="46" s="1"/>
  <c r="AC69" i="46" s="1"/>
  <c r="AF69" i="46"/>
  <c r="AO69" i="46" s="1"/>
  <c r="AO71" i="46" s="1"/>
  <c r="AG69" i="46"/>
  <c r="AP69" i="46" s="1"/>
  <c r="AP71" i="46" s="1"/>
  <c r="AE69" i="46"/>
  <c r="AK15" i="46"/>
  <c r="AT15" i="46" s="1"/>
  <c r="AT71" i="53"/>
  <c r="AJ63" i="15"/>
  <c r="AL63" i="15" s="1"/>
  <c r="AU63" i="15" s="1"/>
  <c r="AL41" i="53"/>
  <c r="AU41" i="53" s="1"/>
  <c r="AE67" i="51"/>
  <c r="AN67" i="51" s="1"/>
  <c r="AK11" i="46"/>
  <c r="AT11" i="46" s="1"/>
  <c r="AX20" i="46"/>
  <c r="S20" i="46" s="1"/>
  <c r="AC20" i="46" s="1"/>
  <c r="AB21" i="46" s="1"/>
  <c r="AJ19" i="15"/>
  <c r="AS19" i="15" s="1"/>
  <c r="AL49" i="53"/>
  <c r="AU49" i="53" s="1"/>
  <c r="AJ46" i="15"/>
  <c r="AK55" i="15"/>
  <c r="AT55" i="15" s="1"/>
  <c r="AK23" i="46"/>
  <c r="AT23" i="46" s="1"/>
  <c r="AJ8" i="46"/>
  <c r="AK34" i="46"/>
  <c r="AT34" i="46" s="1"/>
  <c r="AX49" i="46"/>
  <c r="S49" i="46" s="1"/>
  <c r="AC49" i="46" s="1"/>
  <c r="AB50" i="46" s="1"/>
  <c r="AK39" i="46"/>
  <c r="AT39" i="46" s="1"/>
  <c r="AJ47" i="46"/>
  <c r="AI65" i="54"/>
  <c r="AR65" i="54" s="1"/>
  <c r="AJ26" i="15"/>
  <c r="AL26" i="15" s="1"/>
  <c r="AU26" i="15" s="1"/>
  <c r="AJ45" i="15"/>
  <c r="AL45" i="15" s="1"/>
  <c r="AU45" i="15" s="1"/>
  <c r="AK46" i="46"/>
  <c r="AT46" i="46" s="1"/>
  <c r="AK53" i="46"/>
  <c r="AT53" i="46" s="1"/>
  <c r="AJ53" i="46"/>
  <c r="AK9" i="46"/>
  <c r="AT9" i="46" s="1"/>
  <c r="AJ9" i="46"/>
  <c r="AK48" i="46"/>
  <c r="AT48" i="46" s="1"/>
  <c r="AJ34" i="15"/>
  <c r="AS34" i="15" s="1"/>
  <c r="AJ8" i="15"/>
  <c r="AS8" i="15" s="1"/>
  <c r="AJ44" i="15"/>
  <c r="AS44" i="15" s="1"/>
  <c r="AJ10" i="46"/>
  <c r="AK10" i="46"/>
  <c r="AT10" i="46" s="1"/>
  <c r="AJ43" i="46"/>
  <c r="AK43" i="46"/>
  <c r="AT43" i="46" s="1"/>
  <c r="AK17" i="46"/>
  <c r="AT17" i="46" s="1"/>
  <c r="AK67" i="46"/>
  <c r="AT67" i="46" s="1"/>
  <c r="AX6" i="46"/>
  <c r="S6" i="46" s="1"/>
  <c r="AC6" i="46" s="1"/>
  <c r="AB7" i="46" s="1"/>
  <c r="AX60" i="46"/>
  <c r="S60" i="46" s="1"/>
  <c r="AC60" i="46" s="1"/>
  <c r="AB61" i="46" s="1"/>
  <c r="AX5" i="46"/>
  <c r="S5" i="46" s="1"/>
  <c r="AC5" i="46" s="1"/>
  <c r="AB6" i="46" s="1"/>
  <c r="AX57" i="46"/>
  <c r="S57" i="46" s="1"/>
  <c r="AC57" i="46" s="1"/>
  <c r="AB58" i="46" s="1"/>
  <c r="AX21" i="46"/>
  <c r="S21" i="46" s="1"/>
  <c r="AC21" i="46" s="1"/>
  <c r="AB22" i="46" s="1"/>
  <c r="AX62" i="46"/>
  <c r="S62" i="46" s="1"/>
  <c r="AC62" i="46" s="1"/>
  <c r="AB63" i="46" s="1"/>
  <c r="AX26" i="46"/>
  <c r="S26" i="46" s="1"/>
  <c r="AC26" i="46" s="1"/>
  <c r="AB27" i="46" s="1"/>
  <c r="AX56" i="46"/>
  <c r="S56" i="46" s="1"/>
  <c r="AC56" i="46" s="1"/>
  <c r="AB57" i="46" s="1"/>
  <c r="AX23" i="46"/>
  <c r="S23" i="46" s="1"/>
  <c r="AC23" i="46" s="1"/>
  <c r="AB24" i="46" s="1"/>
  <c r="AX41" i="46"/>
  <c r="S41" i="46" s="1"/>
  <c r="AC41" i="46" s="1"/>
  <c r="AB42" i="46" s="1"/>
  <c r="AX34" i="46"/>
  <c r="S34" i="46" s="1"/>
  <c r="AC34" i="46" s="1"/>
  <c r="AB35" i="46" s="1"/>
  <c r="AX19" i="46"/>
  <c r="S19" i="46" s="1"/>
  <c r="AC19" i="46" s="1"/>
  <c r="AB20" i="46" s="1"/>
  <c r="AX51" i="46"/>
  <c r="S51" i="46" s="1"/>
  <c r="AC51" i="46" s="1"/>
  <c r="AB52" i="46" s="1"/>
  <c r="AX54" i="46"/>
  <c r="S54" i="46" s="1"/>
  <c r="AC54" i="46" s="1"/>
  <c r="AB55" i="46" s="1"/>
  <c r="AG64" i="20"/>
  <c r="AP64" i="20" s="1"/>
  <c r="AK8" i="15"/>
  <c r="AT8" i="15" s="1"/>
  <c r="AK13" i="15"/>
  <c r="AT13" i="15" s="1"/>
  <c r="AJ33" i="15"/>
  <c r="AS33" i="15" s="1"/>
  <c r="AK49" i="15"/>
  <c r="AT49" i="15" s="1"/>
  <c r="Z72" i="18"/>
  <c r="AF72" i="18" s="1"/>
  <c r="AO72" i="18" s="1"/>
  <c r="AK14" i="15"/>
  <c r="AT14" i="15" s="1"/>
  <c r="AJ51" i="15"/>
  <c r="AS51" i="15" s="1"/>
  <c r="AJ15" i="15"/>
  <c r="AL15" i="15" s="1"/>
  <c r="AU15" i="15" s="1"/>
  <c r="AK34" i="15"/>
  <c r="AT34" i="15" s="1"/>
  <c r="AJ50" i="15"/>
  <c r="AS50" i="15" s="1"/>
  <c r="AE65" i="92"/>
  <c r="AN65" i="92" s="1"/>
  <c r="AJ41" i="15"/>
  <c r="AS41" i="15" s="1"/>
  <c r="AJ12" i="15"/>
  <c r="AL12" i="15" s="1"/>
  <c r="AU12" i="15" s="1"/>
  <c r="W69" i="97"/>
  <c r="Y69" i="97" s="1"/>
  <c r="AJ7" i="15"/>
  <c r="AS7" i="15" s="1"/>
  <c r="AJ11" i="15"/>
  <c r="AS11" i="15" s="1"/>
  <c r="AK44" i="15"/>
  <c r="AT44" i="15" s="1"/>
  <c r="AK6" i="15"/>
  <c r="AT6" i="15" s="1"/>
  <c r="AJ40" i="15"/>
  <c r="AS40" i="15" s="1"/>
  <c r="AK57" i="15"/>
  <c r="AT57" i="15" s="1"/>
  <c r="W65" i="20"/>
  <c r="W66" i="92"/>
  <c r="X66" i="92" s="1"/>
  <c r="AL6" i="53"/>
  <c r="AU6" i="53" s="1"/>
  <c r="AG68" i="97"/>
  <c r="AP68" i="97" s="1"/>
  <c r="AF64" i="20"/>
  <c r="AO64" i="20" s="1"/>
  <c r="AJ5" i="15"/>
  <c r="AL5" i="15" s="1"/>
  <c r="AU5" i="15" s="1"/>
  <c r="AJ43" i="15"/>
  <c r="AJ47" i="15"/>
  <c r="AL47" i="15" s="1"/>
  <c r="AU47" i="15" s="1"/>
  <c r="AJ3" i="15"/>
  <c r="AS3" i="15" s="1"/>
  <c r="AB4" i="15"/>
  <c r="AJ4" i="15" s="1"/>
  <c r="Z67" i="102"/>
  <c r="W68" i="102" s="1"/>
  <c r="Z65" i="99"/>
  <c r="W66" i="99" s="1"/>
  <c r="Z68" i="83"/>
  <c r="AE68" i="83" s="1"/>
  <c r="Z69" i="13"/>
  <c r="AF69" i="13" s="1"/>
  <c r="AO69" i="13" s="1"/>
  <c r="Z68" i="16"/>
  <c r="AE68" i="16" s="1"/>
  <c r="AN65" i="103"/>
  <c r="AI65" i="103"/>
  <c r="AN67" i="84"/>
  <c r="AI67" i="84"/>
  <c r="Y66" i="90"/>
  <c r="X66" i="90"/>
  <c r="Y70" i="100"/>
  <c r="X70" i="100"/>
  <c r="AE67" i="32"/>
  <c r="AF67" i="32"/>
  <c r="AO67" i="32" s="1"/>
  <c r="W68" i="32"/>
  <c r="AG67" i="32"/>
  <c r="AP67" i="32" s="1"/>
  <c r="AS29" i="15"/>
  <c r="AL29" i="15"/>
  <c r="AU29" i="15" s="1"/>
  <c r="W68" i="93"/>
  <c r="AR69" i="15"/>
  <c r="AR71" i="15" s="1"/>
  <c r="AS36" i="15"/>
  <c r="AL36" i="15"/>
  <c r="AU36" i="15" s="1"/>
  <c r="AS25" i="15"/>
  <c r="AH69" i="45"/>
  <c r="AQ69" i="45" s="1"/>
  <c r="AR64" i="99"/>
  <c r="Y66" i="92"/>
  <c r="AH66" i="54"/>
  <c r="AQ66" i="54" s="1"/>
  <c r="AH67" i="50"/>
  <c r="AQ67" i="50" s="1"/>
  <c r="AS28" i="15"/>
  <c r="AL28" i="15"/>
  <c r="AU28" i="15" s="1"/>
  <c r="AS46" i="15"/>
  <c r="AL46" i="15"/>
  <c r="AU46" i="15" s="1"/>
  <c r="AS35" i="15"/>
  <c r="AL35" i="15"/>
  <c r="AU35" i="15" s="1"/>
  <c r="Y68" i="51"/>
  <c r="X68" i="51"/>
  <c r="AN68" i="86"/>
  <c r="AI68" i="86"/>
  <c r="AN69" i="94"/>
  <c r="AI69" i="94"/>
  <c r="AH68" i="16"/>
  <c r="AQ68" i="16" s="1"/>
  <c r="AN65" i="11"/>
  <c r="AI65" i="11"/>
  <c r="AI67" i="104"/>
  <c r="Y66" i="103"/>
  <c r="X66" i="103"/>
  <c r="AS49" i="15"/>
  <c r="AH67" i="82"/>
  <c r="AQ67" i="82" s="1"/>
  <c r="AR71" i="18"/>
  <c r="AH68" i="83"/>
  <c r="AQ68" i="83" s="1"/>
  <c r="AS4" i="53"/>
  <c r="AL4" i="53"/>
  <c r="AU4" i="53" s="1"/>
  <c r="AL33" i="15"/>
  <c r="AU33" i="15" s="1"/>
  <c r="AS66" i="15"/>
  <c r="AL66" i="15"/>
  <c r="AU66" i="15" s="1"/>
  <c r="Z67" i="82"/>
  <c r="AR69" i="98"/>
  <c r="AS38" i="15"/>
  <c r="AL38" i="15"/>
  <c r="AU38" i="15" s="1"/>
  <c r="AS56" i="15"/>
  <c r="AL56" i="15"/>
  <c r="AU56" i="15" s="1"/>
  <c r="Y67" i="43"/>
  <c r="X67" i="43"/>
  <c r="Y65" i="101"/>
  <c r="X65" i="101"/>
  <c r="Y68" i="48"/>
  <c r="X68" i="48"/>
  <c r="Z67" i="50"/>
  <c r="AL17" i="15"/>
  <c r="AU17" i="15" s="1"/>
  <c r="AN68" i="49"/>
  <c r="AI68" i="49"/>
  <c r="AS55" i="15"/>
  <c r="AL55" i="15"/>
  <c r="AU55" i="15" s="1"/>
  <c r="AH65" i="99"/>
  <c r="AQ65" i="99" s="1"/>
  <c r="AS27" i="15"/>
  <c r="AN68" i="96"/>
  <c r="AI68" i="96"/>
  <c r="AS6" i="15"/>
  <c r="AS57" i="15"/>
  <c r="AF68" i="83"/>
  <c r="AO68" i="83" s="1"/>
  <c r="W69" i="83"/>
  <c r="Y70" i="94"/>
  <c r="X70" i="94"/>
  <c r="Y68" i="84"/>
  <c r="X68" i="84"/>
  <c r="AR67" i="16"/>
  <c r="AS61" i="15"/>
  <c r="AL61" i="15"/>
  <c r="AU61" i="15" s="1"/>
  <c r="AE67" i="10"/>
  <c r="W68" i="10"/>
  <c r="AG67" i="10"/>
  <c r="AP67" i="10" s="1"/>
  <c r="AF67" i="10"/>
  <c r="AO67" i="10" s="1"/>
  <c r="AS59" i="15"/>
  <c r="AL59" i="15"/>
  <c r="AU59" i="15" s="1"/>
  <c r="AF68" i="88"/>
  <c r="AO68" i="88" s="1"/>
  <c r="AE68" i="88"/>
  <c r="W69" i="88"/>
  <c r="AG68" i="88"/>
  <c r="AP68" i="88" s="1"/>
  <c r="Z69" i="45"/>
  <c r="AN65" i="90"/>
  <c r="AI65" i="90"/>
  <c r="AS58" i="15"/>
  <c r="AL58" i="15"/>
  <c r="AU58" i="15" s="1"/>
  <c r="AH68" i="87"/>
  <c r="AQ68" i="87" s="1"/>
  <c r="Y69" i="96"/>
  <c r="X69" i="96"/>
  <c r="Y68" i="44"/>
  <c r="X68" i="44"/>
  <c r="AI69" i="100"/>
  <c r="AN69" i="100"/>
  <c r="AS52" i="15"/>
  <c r="AE72" i="41"/>
  <c r="AF72" i="41"/>
  <c r="AO72" i="41" s="1"/>
  <c r="AG72" i="41"/>
  <c r="AP72" i="41" s="1"/>
  <c r="W73" i="41"/>
  <c r="AS65" i="15"/>
  <c r="AS10" i="15"/>
  <c r="AR68" i="45"/>
  <c r="Y65" i="20"/>
  <c r="X65" i="20"/>
  <c r="AS24" i="15"/>
  <c r="AL24" i="15"/>
  <c r="AU24" i="15" s="1"/>
  <c r="AE66" i="52"/>
  <c r="W67" i="52"/>
  <c r="AF66" i="52"/>
  <c r="AO66" i="52" s="1"/>
  <c r="AG66" i="52"/>
  <c r="AP66" i="52" s="1"/>
  <c r="AS63" i="15"/>
  <c r="AI67" i="44"/>
  <c r="AN67" i="44"/>
  <c r="AH67" i="102"/>
  <c r="AQ67" i="102" s="1"/>
  <c r="AS23" i="15"/>
  <c r="AL23" i="15"/>
  <c r="AU23" i="15" s="1"/>
  <c r="AS37" i="15"/>
  <c r="AL37" i="15"/>
  <c r="AU37" i="15" s="1"/>
  <c r="Y69" i="86"/>
  <c r="X69" i="86"/>
  <c r="AI68" i="35"/>
  <c r="AN68" i="35"/>
  <c r="AS54" i="15"/>
  <c r="AL54" i="15"/>
  <c r="AU54" i="15" s="1"/>
  <c r="AS30" i="15"/>
  <c r="AL30" i="15"/>
  <c r="AU30" i="15" s="1"/>
  <c r="W68" i="91"/>
  <c r="AE67" i="91"/>
  <c r="AG67" i="91"/>
  <c r="AP67" i="91" s="1"/>
  <c r="AF67" i="91"/>
  <c r="AO67" i="91" s="1"/>
  <c r="AR67" i="83"/>
  <c r="AI64" i="101"/>
  <c r="AN64" i="101"/>
  <c r="AH69" i="13"/>
  <c r="AQ69" i="13" s="1"/>
  <c r="AH70" i="98"/>
  <c r="AQ70" i="98" s="1"/>
  <c r="AS21" i="15"/>
  <c r="Z68" i="87"/>
  <c r="AF65" i="95"/>
  <c r="AO65" i="95" s="1"/>
  <c r="AE65" i="95"/>
  <c r="AG65" i="95"/>
  <c r="AP65" i="95" s="1"/>
  <c r="W66" i="95"/>
  <c r="AE67" i="55"/>
  <c r="AF67" i="55"/>
  <c r="AO67" i="55" s="1"/>
  <c r="AG67" i="55"/>
  <c r="AP67" i="55" s="1"/>
  <c r="W68" i="55"/>
  <c r="AF68" i="42"/>
  <c r="AO68" i="42" s="1"/>
  <c r="AE68" i="42"/>
  <c r="AG68" i="42"/>
  <c r="AP68" i="42" s="1"/>
  <c r="W69" i="42"/>
  <c r="AS32" i="15"/>
  <c r="Y68" i="104"/>
  <c r="X68" i="104"/>
  <c r="X69" i="97"/>
  <c r="AR66" i="102"/>
  <c r="AS43" i="15"/>
  <c r="AL43" i="15"/>
  <c r="AU43" i="15" s="1"/>
  <c r="AH72" i="18"/>
  <c r="AQ72" i="18" s="1"/>
  <c r="AR66" i="50"/>
  <c r="AS14" i="15"/>
  <c r="AS31" i="15"/>
  <c r="AL31" i="15"/>
  <c r="AU31" i="15" s="1"/>
  <c r="AI66" i="43"/>
  <c r="AN66" i="43"/>
  <c r="AI67" i="48"/>
  <c r="AN67" i="48"/>
  <c r="Y66" i="11"/>
  <c r="X66" i="11"/>
  <c r="AR66" i="93"/>
  <c r="AS22" i="15"/>
  <c r="AL22" i="15"/>
  <c r="AU22" i="15" s="1"/>
  <c r="AR68" i="13"/>
  <c r="AR66" i="82"/>
  <c r="Y69" i="49"/>
  <c r="X69" i="49"/>
  <c r="AH67" i="93"/>
  <c r="AQ67" i="93" s="1"/>
  <c r="AN64" i="20"/>
  <c r="Z67" i="85" l="1"/>
  <c r="AS42" i="15"/>
  <c r="AS68" i="15"/>
  <c r="AS62" i="15"/>
  <c r="AF70" i="98"/>
  <c r="AO70" i="98" s="1"/>
  <c r="AJ17" i="46"/>
  <c r="Y69" i="35"/>
  <c r="AL13" i="15"/>
  <c r="AU13" i="15" s="1"/>
  <c r="AG70" i="98"/>
  <c r="AP70" i="98" s="1"/>
  <c r="AK33" i="46"/>
  <c r="AT33" i="46" s="1"/>
  <c r="AK30" i="46"/>
  <c r="AT30" i="46" s="1"/>
  <c r="AG72" i="18"/>
  <c r="AP72" i="18" s="1"/>
  <c r="AL67" i="15"/>
  <c r="AU67" i="15" s="1"/>
  <c r="AG68" i="83"/>
  <c r="AP68" i="83" s="1"/>
  <c r="AL19" i="15"/>
  <c r="AU19" i="15" s="1"/>
  <c r="AL25" i="15"/>
  <c r="AU25" i="15" s="1"/>
  <c r="AL60" i="15"/>
  <c r="AU60" i="15" s="1"/>
  <c r="W71" i="98"/>
  <c r="AK28" i="46"/>
  <c r="AT28" i="46" s="1"/>
  <c r="AK59" i="46"/>
  <c r="AT59" i="46" s="1"/>
  <c r="AL21" i="15"/>
  <c r="AU21" i="15" s="1"/>
  <c r="Z69" i="96"/>
  <c r="AL50" i="15"/>
  <c r="AU50" i="15" s="1"/>
  <c r="AJ48" i="46"/>
  <c r="AJ46" i="46"/>
  <c r="AE69" i="13"/>
  <c r="AJ68" i="46"/>
  <c r="W73" i="18"/>
  <c r="AI65" i="92"/>
  <c r="AS26" i="15"/>
  <c r="AG67" i="93"/>
  <c r="AP67" i="93" s="1"/>
  <c r="AJ40" i="46"/>
  <c r="AL39" i="15"/>
  <c r="AU39" i="15" s="1"/>
  <c r="AS71" i="53"/>
  <c r="AE67" i="102"/>
  <c r="AJ15" i="46"/>
  <c r="AJ69" i="46"/>
  <c r="AS69" i="46" s="1"/>
  <c r="AK36" i="46"/>
  <c r="AT36" i="46" s="1"/>
  <c r="AS12" i="15"/>
  <c r="AF67" i="102"/>
  <c r="AO67" i="102" s="1"/>
  <c r="AK68" i="46"/>
  <c r="AT68" i="46" s="1"/>
  <c r="AK16" i="46"/>
  <c r="AT16" i="46" s="1"/>
  <c r="AL18" i="15"/>
  <c r="AU18" i="15" s="1"/>
  <c r="AS15" i="15"/>
  <c r="AE67" i="93"/>
  <c r="AS5" i="15"/>
  <c r="AL64" i="15"/>
  <c r="AU64" i="15" s="1"/>
  <c r="AL69" i="15"/>
  <c r="AU69" i="15" s="1"/>
  <c r="AK12" i="46"/>
  <c r="AT12" i="46" s="1"/>
  <c r="AK40" i="46"/>
  <c r="AT40" i="46" s="1"/>
  <c r="AJ11" i="46"/>
  <c r="AL11" i="46" s="1"/>
  <c r="AU11" i="46" s="1"/>
  <c r="AL52" i="15"/>
  <c r="AU52" i="15" s="1"/>
  <c r="AL20" i="15"/>
  <c r="AU20" i="15" s="1"/>
  <c r="AJ45" i="46"/>
  <c r="AS45" i="46" s="1"/>
  <c r="AJ44" i="46"/>
  <c r="AS44" i="46" s="1"/>
  <c r="AL48" i="15"/>
  <c r="AU48" i="15" s="1"/>
  <c r="AJ39" i="46"/>
  <c r="AJ29" i="46"/>
  <c r="AS29" i="46" s="1"/>
  <c r="AL3" i="46"/>
  <c r="AU3" i="46" s="1"/>
  <c r="AJ31" i="46"/>
  <c r="AK32" i="46"/>
  <c r="AT32" i="46" s="1"/>
  <c r="AJ49" i="46"/>
  <c r="AL49" i="46" s="1"/>
  <c r="AU49" i="46" s="1"/>
  <c r="AK65" i="46"/>
  <c r="AT65" i="46" s="1"/>
  <c r="AB4" i="46"/>
  <c r="AK4" i="46" s="1"/>
  <c r="AT4" i="46" s="1"/>
  <c r="AL16" i="15"/>
  <c r="AU16" i="15" s="1"/>
  <c r="AL53" i="15"/>
  <c r="AU53" i="15" s="1"/>
  <c r="AL10" i="15"/>
  <c r="AU10" i="15" s="1"/>
  <c r="AL51" i="15"/>
  <c r="AU51" i="15" s="1"/>
  <c r="AB38" i="46"/>
  <c r="AJ37" i="46"/>
  <c r="AJ64" i="46"/>
  <c r="AJ18" i="46"/>
  <c r="AS18" i="46" s="1"/>
  <c r="AJ25" i="46"/>
  <c r="AS45" i="15"/>
  <c r="AL6" i="15"/>
  <c r="AU6" i="15" s="1"/>
  <c r="AL8" i="15"/>
  <c r="AU8" i="15" s="1"/>
  <c r="AL9" i="15"/>
  <c r="AU9" i="15" s="1"/>
  <c r="AL41" i="15"/>
  <c r="AU41" i="15" s="1"/>
  <c r="AL27" i="15"/>
  <c r="AU27" i="15" s="1"/>
  <c r="AL3" i="15"/>
  <c r="AU3" i="15" s="1"/>
  <c r="AS47" i="15"/>
  <c r="AE72" i="18"/>
  <c r="AJ56" i="46"/>
  <c r="AG69" i="13"/>
  <c r="AP69" i="13" s="1"/>
  <c r="W69" i="16"/>
  <c r="Y69" i="16" s="1"/>
  <c r="Z69" i="49"/>
  <c r="AF69" i="49" s="1"/>
  <c r="AO69" i="49" s="1"/>
  <c r="W70" i="13"/>
  <c r="AE65" i="99"/>
  <c r="AJ42" i="46"/>
  <c r="AK42" i="46"/>
  <c r="AT42" i="46" s="1"/>
  <c r="AJ58" i="46"/>
  <c r="AK58" i="46"/>
  <c r="AT58" i="46" s="1"/>
  <c r="AS12" i="46"/>
  <c r="AL10" i="46"/>
  <c r="AU10" i="46" s="1"/>
  <c r="AS10" i="46"/>
  <c r="AK69" i="46"/>
  <c r="AT69" i="46" s="1"/>
  <c r="AL9" i="46"/>
  <c r="AU9" i="46" s="1"/>
  <c r="AS9" i="46"/>
  <c r="AL28" i="46"/>
  <c r="AU28" i="46" s="1"/>
  <c r="AS28" i="46"/>
  <c r="AJ26" i="46"/>
  <c r="AL59" i="46"/>
  <c r="AU59" i="46" s="1"/>
  <c r="AS59" i="46"/>
  <c r="AS32" i="46"/>
  <c r="AS66" i="46"/>
  <c r="AL66" i="46"/>
  <c r="AU66" i="46" s="1"/>
  <c r="AK24" i="46"/>
  <c r="AT24" i="46" s="1"/>
  <c r="AJ24" i="46"/>
  <c r="AS17" i="46"/>
  <c r="AL17" i="46"/>
  <c r="AU17" i="46" s="1"/>
  <c r="AS39" i="46"/>
  <c r="AL39" i="46"/>
  <c r="AU39" i="46" s="1"/>
  <c r="AG65" i="99"/>
  <c r="AP65" i="99" s="1"/>
  <c r="AL13" i="46"/>
  <c r="AU13" i="46" s="1"/>
  <c r="AJ55" i="46"/>
  <c r="AK55" i="46"/>
  <c r="AT55" i="46" s="1"/>
  <c r="AJ57" i="46"/>
  <c r="AK57" i="46"/>
  <c r="AT57" i="46" s="1"/>
  <c r="AJ61" i="46"/>
  <c r="AK61" i="46"/>
  <c r="AT61" i="46" s="1"/>
  <c r="AS53" i="46"/>
  <c r="AL53" i="46"/>
  <c r="AU53" i="46" s="1"/>
  <c r="AK50" i="46"/>
  <c r="AT50" i="46" s="1"/>
  <c r="AJ50" i="46"/>
  <c r="AS31" i="46"/>
  <c r="AL31" i="46"/>
  <c r="AU31" i="46" s="1"/>
  <c r="AS8" i="46"/>
  <c r="AL8" i="46"/>
  <c r="AU8" i="46" s="1"/>
  <c r="AJ5" i="46"/>
  <c r="AS15" i="46"/>
  <c r="AL15" i="46"/>
  <c r="AU15" i="46" s="1"/>
  <c r="AL44" i="46"/>
  <c r="AU44" i="46" s="1"/>
  <c r="AS14" i="46"/>
  <c r="AL14" i="46"/>
  <c r="AU14" i="46" s="1"/>
  <c r="AF65" i="99"/>
  <c r="AO65" i="99" s="1"/>
  <c r="AL14" i="15"/>
  <c r="AU14" i="15" s="1"/>
  <c r="AL44" i="15"/>
  <c r="AU44" i="15" s="1"/>
  <c r="AJ52" i="46"/>
  <c r="AK52" i="46"/>
  <c r="AT52" i="46" s="1"/>
  <c r="AJ27" i="46"/>
  <c r="AK27" i="46"/>
  <c r="AT27" i="46" s="1"/>
  <c r="AJ7" i="46"/>
  <c r="AK7" i="46"/>
  <c r="AT7" i="46" s="1"/>
  <c r="AS67" i="46"/>
  <c r="AL67" i="46"/>
  <c r="AU67" i="46" s="1"/>
  <c r="AS48" i="46"/>
  <c r="AL48" i="46"/>
  <c r="AU48" i="46" s="1"/>
  <c r="AJ62" i="46"/>
  <c r="AK21" i="46"/>
  <c r="AT21" i="46" s="1"/>
  <c r="AJ21" i="46"/>
  <c r="AL64" i="46"/>
  <c r="AU64" i="46" s="1"/>
  <c r="AS64" i="46"/>
  <c r="AJ60" i="46"/>
  <c r="AK6" i="46"/>
  <c r="AT6" i="46" s="1"/>
  <c r="AJ6" i="46"/>
  <c r="AS56" i="46"/>
  <c r="AL56" i="46"/>
  <c r="AU56" i="46" s="1"/>
  <c r="AL11" i="15"/>
  <c r="AU11" i="15" s="1"/>
  <c r="AK20" i="46"/>
  <c r="AT20" i="46" s="1"/>
  <c r="AJ20" i="46"/>
  <c r="AJ63" i="46"/>
  <c r="AK63" i="46"/>
  <c r="AT63" i="46" s="1"/>
  <c r="AJ54" i="46"/>
  <c r="AL43" i="46"/>
  <c r="AU43" i="46" s="1"/>
  <c r="AS43" i="46"/>
  <c r="AS30" i="46"/>
  <c r="AL30" i="46"/>
  <c r="AU30" i="46" s="1"/>
  <c r="AS40" i="46"/>
  <c r="AS65" i="46"/>
  <c r="AJ34" i="46"/>
  <c r="AJ23" i="46"/>
  <c r="AS36" i="46"/>
  <c r="AS16" i="46"/>
  <c r="AJ41" i="46"/>
  <c r="AJ51" i="46"/>
  <c r="AI64" i="20"/>
  <c r="AR64" i="20" s="1"/>
  <c r="AI67" i="51"/>
  <c r="AR67" i="51" s="1"/>
  <c r="AG67" i="102"/>
  <c r="AP67" i="102" s="1"/>
  <c r="AJ35" i="46"/>
  <c r="AK35" i="46"/>
  <c r="AT35" i="46" s="1"/>
  <c r="AJ22" i="46"/>
  <c r="AK22" i="46"/>
  <c r="AT22" i="46" s="1"/>
  <c r="AS33" i="46"/>
  <c r="AL33" i="46"/>
  <c r="AU33" i="46" s="1"/>
  <c r="AS46" i="46"/>
  <c r="AL46" i="46"/>
  <c r="AU46" i="46" s="1"/>
  <c r="AS47" i="46"/>
  <c r="AL47" i="46"/>
  <c r="AU47" i="46" s="1"/>
  <c r="AS68" i="46"/>
  <c r="AL68" i="46"/>
  <c r="AU68" i="46" s="1"/>
  <c r="AJ19" i="46"/>
  <c r="AI69" i="46"/>
  <c r="AN69" i="46"/>
  <c r="AN71" i="46" s="1"/>
  <c r="AL57" i="15"/>
  <c r="AU57" i="15" s="1"/>
  <c r="AL34" i="15"/>
  <c r="AU34" i="15" s="1"/>
  <c r="Z68" i="44"/>
  <c r="AE68" i="44" s="1"/>
  <c r="AK4" i="15"/>
  <c r="AT4" i="15" s="1"/>
  <c r="AT71" i="15" s="1"/>
  <c r="AL40" i="15"/>
  <c r="AU40" i="15" s="1"/>
  <c r="AL49" i="15"/>
  <c r="AU49" i="15" s="1"/>
  <c r="AG68" i="16"/>
  <c r="AP68" i="16" s="1"/>
  <c r="AI68" i="97"/>
  <c r="AR68" i="97" s="1"/>
  <c r="AL7" i="15"/>
  <c r="AU7" i="15" s="1"/>
  <c r="AU71" i="53"/>
  <c r="C11" i="53" s="1"/>
  <c r="AF68" i="16"/>
  <c r="AO68" i="16" s="1"/>
  <c r="Z69" i="86"/>
  <c r="AX69" i="86" s="1"/>
  <c r="S69" i="86" s="1"/>
  <c r="AC69" i="86" s="1"/>
  <c r="Z68" i="51"/>
  <c r="AE68" i="51" s="1"/>
  <c r="Z66" i="92"/>
  <c r="AF66" i="92" s="1"/>
  <c r="AO66" i="92" s="1"/>
  <c r="Z70" i="94"/>
  <c r="AF70" i="94" s="1"/>
  <c r="AO70" i="94" s="1"/>
  <c r="Y68" i="32"/>
  <c r="X68" i="32"/>
  <c r="AH66" i="90"/>
  <c r="AQ66" i="90" s="1"/>
  <c r="Y73" i="41"/>
  <c r="X73" i="41"/>
  <c r="AE69" i="45"/>
  <c r="AG69" i="45"/>
  <c r="AP69" i="45" s="1"/>
  <c r="AF69" i="45"/>
  <c r="AO69" i="45" s="1"/>
  <c r="W70" i="45"/>
  <c r="AI67" i="10"/>
  <c r="AN67" i="10"/>
  <c r="AI68" i="83"/>
  <c r="AN68" i="83"/>
  <c r="AH65" i="101"/>
  <c r="AQ65" i="101" s="1"/>
  <c r="AR67" i="104"/>
  <c r="AR68" i="86"/>
  <c r="Z66" i="90"/>
  <c r="AN69" i="13"/>
  <c r="AI69" i="13"/>
  <c r="Y66" i="99"/>
  <c r="X66" i="99"/>
  <c r="Y68" i="102"/>
  <c r="X68" i="102"/>
  <c r="AH69" i="97"/>
  <c r="AQ69" i="97" s="1"/>
  <c r="AQ71" i="97" s="1"/>
  <c r="AZ3" i="97"/>
  <c r="AR67" i="48"/>
  <c r="Z69" i="97"/>
  <c r="AX69" i="97" s="1"/>
  <c r="S69" i="97" s="1"/>
  <c r="AN67" i="55"/>
  <c r="AI67" i="55"/>
  <c r="AN67" i="91"/>
  <c r="AI67" i="91"/>
  <c r="AH69" i="96"/>
  <c r="AQ69" i="96" s="1"/>
  <c r="AR65" i="92"/>
  <c r="Y69" i="83"/>
  <c r="X69" i="83"/>
  <c r="AR68" i="96"/>
  <c r="AR68" i="49"/>
  <c r="AE67" i="50"/>
  <c r="AF67" i="50"/>
  <c r="AO67" i="50" s="1"/>
  <c r="AG67" i="50"/>
  <c r="AP67" i="50" s="1"/>
  <c r="W68" i="50"/>
  <c r="Z65" i="101"/>
  <c r="AH66" i="92"/>
  <c r="AQ66" i="92" s="1"/>
  <c r="Y68" i="93"/>
  <c r="X68" i="93"/>
  <c r="AI67" i="32"/>
  <c r="AN67" i="32"/>
  <c r="X69" i="16"/>
  <c r="Y69" i="42"/>
  <c r="X69" i="42"/>
  <c r="AI68" i="42"/>
  <c r="AN68" i="42"/>
  <c r="Y66" i="95"/>
  <c r="X66" i="95"/>
  <c r="Y68" i="91"/>
  <c r="X68" i="91"/>
  <c r="Y67" i="52"/>
  <c r="X67" i="52"/>
  <c r="AH65" i="20"/>
  <c r="AQ65" i="20" s="1"/>
  <c r="W70" i="96"/>
  <c r="AG69" i="96"/>
  <c r="AP69" i="96" s="1"/>
  <c r="AF69" i="96"/>
  <c r="AO69" i="96" s="1"/>
  <c r="AE69" i="96"/>
  <c r="Y69" i="88"/>
  <c r="X69" i="88"/>
  <c r="AH68" i="84"/>
  <c r="AQ68" i="84" s="1"/>
  <c r="AH69" i="35"/>
  <c r="AQ69" i="35" s="1"/>
  <c r="AH66" i="103"/>
  <c r="AQ66" i="103" s="1"/>
  <c r="AS4" i="15"/>
  <c r="AG66" i="92"/>
  <c r="AP66" i="92" s="1"/>
  <c r="W67" i="92"/>
  <c r="AH70" i="100"/>
  <c r="AQ70" i="100" s="1"/>
  <c r="AR65" i="103"/>
  <c r="AN68" i="16"/>
  <c r="Y71" i="98"/>
  <c r="X71" i="98"/>
  <c r="Y68" i="10"/>
  <c r="X68" i="10"/>
  <c r="W69" i="87"/>
  <c r="AG68" i="87"/>
  <c r="AP68" i="87" s="1"/>
  <c r="AF68" i="87"/>
  <c r="AO68" i="87" s="1"/>
  <c r="AE68" i="87"/>
  <c r="AH66" i="11"/>
  <c r="AQ66" i="11" s="1"/>
  <c r="AR66" i="43"/>
  <c r="AH68" i="104"/>
  <c r="AQ68" i="104" s="1"/>
  <c r="AR67" i="44"/>
  <c r="AI66" i="52"/>
  <c r="AN66" i="52"/>
  <c r="AN72" i="41"/>
  <c r="AI72" i="41"/>
  <c r="AR69" i="100"/>
  <c r="AI68" i="88"/>
  <c r="AN68" i="88"/>
  <c r="Z68" i="84"/>
  <c r="Z69" i="35"/>
  <c r="AH68" i="48"/>
  <c r="AQ68" i="48" s="1"/>
  <c r="AH67" i="43"/>
  <c r="AQ67" i="43" s="1"/>
  <c r="AE67" i="82"/>
  <c r="AF67" i="82"/>
  <c r="AO67" i="82" s="1"/>
  <c r="W68" i="82"/>
  <c r="AG67" i="82"/>
  <c r="AP67" i="82" s="1"/>
  <c r="Z66" i="103"/>
  <c r="Z70" i="100"/>
  <c r="AN65" i="99"/>
  <c r="AI65" i="99"/>
  <c r="Y73" i="18"/>
  <c r="X73" i="18"/>
  <c r="AN67" i="102"/>
  <c r="AI67" i="102"/>
  <c r="AN70" i="98"/>
  <c r="AI70" i="98"/>
  <c r="AH69" i="86"/>
  <c r="AQ69" i="86" s="1"/>
  <c r="AQ71" i="86" s="1"/>
  <c r="AZ3" i="86"/>
  <c r="AX7" i="86" s="1"/>
  <c r="S7" i="86" s="1"/>
  <c r="AC7" i="86" s="1"/>
  <c r="AB8" i="86" s="1"/>
  <c r="AH70" i="94"/>
  <c r="AQ70" i="94" s="1"/>
  <c r="AG68" i="51"/>
  <c r="AP68" i="51" s="1"/>
  <c r="W69" i="51"/>
  <c r="Y70" i="13"/>
  <c r="X70" i="13"/>
  <c r="AH69" i="49"/>
  <c r="AQ69" i="49" s="1"/>
  <c r="Z66" i="11"/>
  <c r="Z68" i="104"/>
  <c r="Y68" i="55"/>
  <c r="X68" i="55"/>
  <c r="AI65" i="95"/>
  <c r="AN65" i="95"/>
  <c r="AR64" i="101"/>
  <c r="AR68" i="35"/>
  <c r="Z65" i="20"/>
  <c r="AH68" i="44"/>
  <c r="AQ68" i="44" s="1"/>
  <c r="AR65" i="90"/>
  <c r="AE66" i="54"/>
  <c r="AF66" i="54"/>
  <c r="AO66" i="54" s="1"/>
  <c r="AG66" i="54"/>
  <c r="AP66" i="54" s="1"/>
  <c r="W67" i="54"/>
  <c r="Z68" i="48"/>
  <c r="Z67" i="43"/>
  <c r="AR65" i="11"/>
  <c r="AR69" i="94"/>
  <c r="AH68" i="51"/>
  <c r="AQ68" i="51" s="1"/>
  <c r="AN67" i="93"/>
  <c r="AI67" i="93"/>
  <c r="AR67" i="84"/>
  <c r="AN72" i="18"/>
  <c r="AI72" i="18"/>
  <c r="AE67" i="85" l="1"/>
  <c r="W68" i="85"/>
  <c r="AG67" i="85"/>
  <c r="AP67" i="85" s="1"/>
  <c r="AF67" i="85"/>
  <c r="AO67" i="85" s="1"/>
  <c r="Z68" i="93"/>
  <c r="AF68" i="51"/>
  <c r="AO68" i="51" s="1"/>
  <c r="AE66" i="92"/>
  <c r="AL29" i="46"/>
  <c r="AU29" i="46" s="1"/>
  <c r="AL65" i="46"/>
  <c r="AU65" i="46" s="1"/>
  <c r="AJ4" i="46"/>
  <c r="AS11" i="46"/>
  <c r="Z73" i="18"/>
  <c r="AS71" i="15"/>
  <c r="W70" i="49"/>
  <c r="W69" i="44"/>
  <c r="AL45" i="46"/>
  <c r="AU45" i="46" s="1"/>
  <c r="AL16" i="46"/>
  <c r="AU16" i="46" s="1"/>
  <c r="AG69" i="49"/>
  <c r="AP69" i="49" s="1"/>
  <c r="AL36" i="46"/>
  <c r="AU36" i="46" s="1"/>
  <c r="AL40" i="46"/>
  <c r="AU40" i="46" s="1"/>
  <c r="AS49" i="46"/>
  <c r="AL12" i="46"/>
  <c r="AU12" i="46" s="1"/>
  <c r="AE69" i="49"/>
  <c r="AI69" i="49" s="1"/>
  <c r="AE69" i="86"/>
  <c r="AL18" i="46"/>
  <c r="AU18" i="46" s="1"/>
  <c r="AL32" i="46"/>
  <c r="AU32" i="46" s="1"/>
  <c r="AS25" i="46"/>
  <c r="AL25" i="46"/>
  <c r="AU25" i="46" s="1"/>
  <c r="AL37" i="46"/>
  <c r="AU37" i="46" s="1"/>
  <c r="AS37" i="46"/>
  <c r="AK38" i="46"/>
  <c r="AT38" i="46" s="1"/>
  <c r="AT71" i="46" s="1"/>
  <c r="AJ38" i="46"/>
  <c r="Z73" i="41"/>
  <c r="W74" i="41" s="1"/>
  <c r="AG68" i="44"/>
  <c r="AP68" i="44" s="1"/>
  <c r="AR69" i="46"/>
  <c r="AR71" i="46" s="1"/>
  <c r="AL69" i="46"/>
  <c r="AU69" i="46" s="1"/>
  <c r="AS21" i="46"/>
  <c r="AL21" i="46"/>
  <c r="AU21" i="46" s="1"/>
  <c r="AS52" i="46"/>
  <c r="AL52" i="46"/>
  <c r="AU52" i="46" s="1"/>
  <c r="AS57" i="46"/>
  <c r="AL57" i="46"/>
  <c r="AU57" i="46" s="1"/>
  <c r="AS58" i="46"/>
  <c r="AL58" i="46"/>
  <c r="AU58" i="46" s="1"/>
  <c r="AL19" i="46"/>
  <c r="AU19" i="46" s="1"/>
  <c r="AS19" i="46"/>
  <c r="AS51" i="46"/>
  <c r="AL51" i="46"/>
  <c r="AU51" i="46" s="1"/>
  <c r="AS6" i="46"/>
  <c r="AL6" i="46"/>
  <c r="AU6" i="46" s="1"/>
  <c r="AS41" i="46"/>
  <c r="AL41" i="46"/>
  <c r="AU41" i="46" s="1"/>
  <c r="AS34" i="46"/>
  <c r="AL34" i="46"/>
  <c r="AU34" i="46" s="1"/>
  <c r="AS20" i="46"/>
  <c r="AL20" i="46"/>
  <c r="AU20" i="46" s="1"/>
  <c r="AL62" i="46"/>
  <c r="AU62" i="46" s="1"/>
  <c r="AS62" i="46"/>
  <c r="AS7" i="46"/>
  <c r="AL7" i="46"/>
  <c r="AU7" i="46" s="1"/>
  <c r="AS55" i="46"/>
  <c r="AL55" i="46"/>
  <c r="AU55" i="46" s="1"/>
  <c r="AS42" i="46"/>
  <c r="AL42" i="46"/>
  <c r="AU42" i="46" s="1"/>
  <c r="AS22" i="46"/>
  <c r="AL22" i="46"/>
  <c r="AU22" i="46" s="1"/>
  <c r="AL23" i="46"/>
  <c r="AU23" i="46" s="1"/>
  <c r="AS23" i="46"/>
  <c r="AS63" i="46"/>
  <c r="AL63" i="46"/>
  <c r="AU63" i="46" s="1"/>
  <c r="AF68" i="44"/>
  <c r="AO68" i="44" s="1"/>
  <c r="AL35" i="46"/>
  <c r="AU35" i="46" s="1"/>
  <c r="AS35" i="46"/>
  <c r="AL60" i="46"/>
  <c r="AU60" i="46" s="1"/>
  <c r="AS60" i="46"/>
  <c r="AS50" i="46"/>
  <c r="AL50" i="46"/>
  <c r="AU50" i="46" s="1"/>
  <c r="AS24" i="46"/>
  <c r="AL24" i="46"/>
  <c r="AU24" i="46" s="1"/>
  <c r="AS27" i="46"/>
  <c r="AL27" i="46"/>
  <c r="AU27" i="46" s="1"/>
  <c r="AS5" i="46"/>
  <c r="AL5" i="46"/>
  <c r="AU5" i="46" s="1"/>
  <c r="AS61" i="46"/>
  <c r="AL61" i="46"/>
  <c r="AU61" i="46" s="1"/>
  <c r="Z69" i="16"/>
  <c r="W70" i="16" s="1"/>
  <c r="AS54" i="46"/>
  <c r="AL54" i="46"/>
  <c r="AU54" i="46" s="1"/>
  <c r="AS4" i="46"/>
  <c r="AL4" i="46"/>
  <c r="AU4" i="46" s="1"/>
  <c r="AL26" i="46"/>
  <c r="AU26" i="46" s="1"/>
  <c r="AS26" i="46"/>
  <c r="Z68" i="91"/>
  <c r="W69" i="91" s="1"/>
  <c r="W71" i="94"/>
  <c r="Y71" i="94" s="1"/>
  <c r="AG70" i="94"/>
  <c r="AP70" i="94" s="1"/>
  <c r="AI68" i="16"/>
  <c r="AR68" i="16" s="1"/>
  <c r="AL4" i="15"/>
  <c r="AU4" i="15" s="1"/>
  <c r="AU71" i="15" s="1"/>
  <c r="C11" i="15" s="1"/>
  <c r="AE70" i="94"/>
  <c r="AN70" i="94" s="1"/>
  <c r="AF69" i="86"/>
  <c r="AO69" i="86" s="1"/>
  <c r="AO71" i="86" s="1"/>
  <c r="Z69" i="88"/>
  <c r="AG69" i="88" s="1"/>
  <c r="AP69" i="88" s="1"/>
  <c r="AG69" i="86"/>
  <c r="AP69" i="86" s="1"/>
  <c r="AP71" i="86" s="1"/>
  <c r="Z67" i="52"/>
  <c r="W68" i="52" s="1"/>
  <c r="AX67" i="86"/>
  <c r="S67" i="86" s="1"/>
  <c r="AC67" i="86" s="1"/>
  <c r="AB68" i="86" s="1"/>
  <c r="AK68" i="86" s="1"/>
  <c r="AT68" i="86" s="1"/>
  <c r="AX59" i="86"/>
  <c r="S59" i="86" s="1"/>
  <c r="AC59" i="86" s="1"/>
  <c r="AB60" i="86" s="1"/>
  <c r="AK60" i="86" s="1"/>
  <c r="AT60" i="86" s="1"/>
  <c r="AX53" i="86"/>
  <c r="S53" i="86" s="1"/>
  <c r="AC53" i="86" s="1"/>
  <c r="AB54" i="86" s="1"/>
  <c r="AK54" i="86" s="1"/>
  <c r="AT54" i="86" s="1"/>
  <c r="AX47" i="86"/>
  <c r="S47" i="86" s="1"/>
  <c r="AC47" i="86" s="1"/>
  <c r="AB48" i="86" s="1"/>
  <c r="AK48" i="86" s="1"/>
  <c r="AT48" i="86" s="1"/>
  <c r="AX41" i="86"/>
  <c r="S41" i="86" s="1"/>
  <c r="AC41" i="86" s="1"/>
  <c r="AB42" i="86" s="1"/>
  <c r="AX34" i="86"/>
  <c r="S34" i="86" s="1"/>
  <c r="AC34" i="86" s="1"/>
  <c r="AB35" i="86" s="1"/>
  <c r="AX29" i="86"/>
  <c r="S29" i="86" s="1"/>
  <c r="AC29" i="86" s="1"/>
  <c r="AB30" i="86" s="1"/>
  <c r="AX23" i="86"/>
  <c r="S23" i="86" s="1"/>
  <c r="AC23" i="86" s="1"/>
  <c r="AB24" i="86" s="1"/>
  <c r="AX17" i="86"/>
  <c r="S17" i="86" s="1"/>
  <c r="AC17" i="86" s="1"/>
  <c r="AB18" i="86" s="1"/>
  <c r="AK18" i="86" s="1"/>
  <c r="AT18" i="86" s="1"/>
  <c r="AX11" i="86"/>
  <c r="S11" i="86" s="1"/>
  <c r="AC11" i="86" s="1"/>
  <c r="AB12" i="86" s="1"/>
  <c r="AK12" i="86" s="1"/>
  <c r="AT12" i="86" s="1"/>
  <c r="AX3" i="86"/>
  <c r="S3" i="86" s="1"/>
  <c r="AC3" i="86" s="1"/>
  <c r="AB4" i="86" s="1"/>
  <c r="AX66" i="97"/>
  <c r="S66" i="97" s="1"/>
  <c r="AC66" i="97" s="1"/>
  <c r="AB67" i="97" s="1"/>
  <c r="AX59" i="97"/>
  <c r="S59" i="97" s="1"/>
  <c r="AC59" i="97" s="1"/>
  <c r="AB60" i="97" s="1"/>
  <c r="AX53" i="97"/>
  <c r="S53" i="97" s="1"/>
  <c r="AC53" i="97" s="1"/>
  <c r="AB54" i="97" s="1"/>
  <c r="AK54" i="97" s="1"/>
  <c r="AT54" i="97" s="1"/>
  <c r="AX47" i="97"/>
  <c r="S47" i="97" s="1"/>
  <c r="AC47" i="97" s="1"/>
  <c r="AB48" i="97" s="1"/>
  <c r="AK48" i="97" s="1"/>
  <c r="AT48" i="97" s="1"/>
  <c r="AX41" i="97"/>
  <c r="S41" i="97" s="1"/>
  <c r="AC41" i="97" s="1"/>
  <c r="AB42" i="97" s="1"/>
  <c r="AK42" i="97" s="1"/>
  <c r="AT42" i="97" s="1"/>
  <c r="AX35" i="97"/>
  <c r="S35" i="97" s="1"/>
  <c r="AC35" i="97" s="1"/>
  <c r="AB36" i="97" s="1"/>
  <c r="AK36" i="97" s="1"/>
  <c r="AT36" i="97" s="1"/>
  <c r="AX30" i="97"/>
  <c r="S30" i="97" s="1"/>
  <c r="AC30" i="97" s="1"/>
  <c r="AB31" i="97" s="1"/>
  <c r="AX23" i="97"/>
  <c r="S23" i="97" s="1"/>
  <c r="AC23" i="97" s="1"/>
  <c r="AB24" i="97" s="1"/>
  <c r="AK24" i="97" s="1"/>
  <c r="AT24" i="97" s="1"/>
  <c r="AX17" i="97"/>
  <c r="S17" i="97" s="1"/>
  <c r="AC17" i="97" s="1"/>
  <c r="AB18" i="97" s="1"/>
  <c r="AK18" i="97" s="1"/>
  <c r="AT18" i="97" s="1"/>
  <c r="AX11" i="97"/>
  <c r="S11" i="97" s="1"/>
  <c r="AC11" i="97" s="1"/>
  <c r="AB12" i="97" s="1"/>
  <c r="AK12" i="97" s="1"/>
  <c r="AT12" i="97" s="1"/>
  <c r="AX6" i="97"/>
  <c r="S6" i="97" s="1"/>
  <c r="AC6" i="97" s="1"/>
  <c r="AB7" i="97" s="1"/>
  <c r="AK7" i="97" s="1"/>
  <c r="AT7" i="97" s="1"/>
  <c r="Z70" i="13"/>
  <c r="AG70" i="13" s="1"/>
  <c r="AP70" i="13" s="1"/>
  <c r="AX64" i="86"/>
  <c r="S64" i="86" s="1"/>
  <c r="AC64" i="86" s="1"/>
  <c r="AB65" i="86" s="1"/>
  <c r="AK65" i="86" s="1"/>
  <c r="AT65" i="86" s="1"/>
  <c r="AX58" i="86"/>
  <c r="S58" i="86" s="1"/>
  <c r="AC58" i="86" s="1"/>
  <c r="AB59" i="86" s="1"/>
  <c r="AX52" i="86"/>
  <c r="S52" i="86" s="1"/>
  <c r="AC52" i="86" s="1"/>
  <c r="AB53" i="86" s="1"/>
  <c r="AX46" i="86"/>
  <c r="S46" i="86" s="1"/>
  <c r="AC46" i="86" s="1"/>
  <c r="AB47" i="86" s="1"/>
  <c r="AK47" i="86" s="1"/>
  <c r="AT47" i="86" s="1"/>
  <c r="AX40" i="86"/>
  <c r="S40" i="86" s="1"/>
  <c r="AC40" i="86" s="1"/>
  <c r="AB41" i="86" s="1"/>
  <c r="AJ41" i="86" s="1"/>
  <c r="AX33" i="86"/>
  <c r="S33" i="86" s="1"/>
  <c r="AC33" i="86" s="1"/>
  <c r="AB34" i="86" s="1"/>
  <c r="AX28" i="86"/>
  <c r="S28" i="86" s="1"/>
  <c r="AC28" i="86" s="1"/>
  <c r="AB29" i="86" s="1"/>
  <c r="AK29" i="86" s="1"/>
  <c r="AT29" i="86" s="1"/>
  <c r="AX22" i="86"/>
  <c r="S22" i="86" s="1"/>
  <c r="AC22" i="86" s="1"/>
  <c r="AB23" i="86" s="1"/>
  <c r="AK23" i="86" s="1"/>
  <c r="AT23" i="86" s="1"/>
  <c r="AX16" i="86"/>
  <c r="S16" i="86" s="1"/>
  <c r="AC16" i="86" s="1"/>
  <c r="AB17" i="86" s="1"/>
  <c r="AX10" i="86"/>
  <c r="S10" i="86" s="1"/>
  <c r="AC10" i="86" s="1"/>
  <c r="AB11" i="86" s="1"/>
  <c r="AK11" i="86" s="1"/>
  <c r="AT11" i="86" s="1"/>
  <c r="AX5" i="86"/>
  <c r="S5" i="86" s="1"/>
  <c r="AC5" i="86" s="1"/>
  <c r="AB6" i="86" s="1"/>
  <c r="AK6" i="86" s="1"/>
  <c r="AT6" i="86" s="1"/>
  <c r="AX64" i="97"/>
  <c r="S64" i="97" s="1"/>
  <c r="AC64" i="97" s="1"/>
  <c r="AB65" i="97" s="1"/>
  <c r="AK65" i="97" s="1"/>
  <c r="AT65" i="97" s="1"/>
  <c r="AX58" i="97"/>
  <c r="S58" i="97" s="1"/>
  <c r="AC58" i="97" s="1"/>
  <c r="AB59" i="97" s="1"/>
  <c r="AK59" i="97" s="1"/>
  <c r="AT59" i="97" s="1"/>
  <c r="AX52" i="97"/>
  <c r="S52" i="97" s="1"/>
  <c r="AC52" i="97" s="1"/>
  <c r="AB53" i="97" s="1"/>
  <c r="AK53" i="97" s="1"/>
  <c r="AT53" i="97" s="1"/>
  <c r="AX46" i="97"/>
  <c r="S46" i="97" s="1"/>
  <c r="AC46" i="97" s="1"/>
  <c r="AB47" i="97" s="1"/>
  <c r="AK47" i="97" s="1"/>
  <c r="AT47" i="97" s="1"/>
  <c r="AX40" i="97"/>
  <c r="S40" i="97" s="1"/>
  <c r="AC40" i="97" s="1"/>
  <c r="AB41" i="97" s="1"/>
  <c r="AX34" i="97"/>
  <c r="S34" i="97" s="1"/>
  <c r="AC34" i="97" s="1"/>
  <c r="AB35" i="97" s="1"/>
  <c r="AK35" i="97" s="1"/>
  <c r="AT35" i="97" s="1"/>
  <c r="AX28" i="97"/>
  <c r="S28" i="97" s="1"/>
  <c r="AC28" i="97" s="1"/>
  <c r="AB29" i="97" s="1"/>
  <c r="AK29" i="97" s="1"/>
  <c r="AT29" i="97" s="1"/>
  <c r="AX21" i="97"/>
  <c r="S21" i="97" s="1"/>
  <c r="AC21" i="97" s="1"/>
  <c r="AB22" i="97" s="1"/>
  <c r="AX16" i="97"/>
  <c r="S16" i="97" s="1"/>
  <c r="AC16" i="97" s="1"/>
  <c r="AB17" i="97" s="1"/>
  <c r="AX10" i="97"/>
  <c r="S10" i="97" s="1"/>
  <c r="AC10" i="97" s="1"/>
  <c r="AB11" i="97" s="1"/>
  <c r="AX3" i="97"/>
  <c r="S3" i="97" s="1"/>
  <c r="AC3" i="97" s="1"/>
  <c r="Z68" i="55"/>
  <c r="AE68" i="55" s="1"/>
  <c r="Z68" i="10"/>
  <c r="AG68" i="10" s="1"/>
  <c r="AP68" i="10" s="1"/>
  <c r="AX63" i="86"/>
  <c r="S63" i="86" s="1"/>
  <c r="AC63" i="86" s="1"/>
  <c r="AB64" i="86" s="1"/>
  <c r="AK64" i="86" s="1"/>
  <c r="AT64" i="86" s="1"/>
  <c r="AX57" i="86"/>
  <c r="S57" i="86" s="1"/>
  <c r="AC57" i="86" s="1"/>
  <c r="AB58" i="86" s="1"/>
  <c r="AK58" i="86" s="1"/>
  <c r="AT58" i="86" s="1"/>
  <c r="AX51" i="86"/>
  <c r="S51" i="86" s="1"/>
  <c r="AC51" i="86" s="1"/>
  <c r="AB52" i="86" s="1"/>
  <c r="AJ52" i="86" s="1"/>
  <c r="AX44" i="86"/>
  <c r="S44" i="86" s="1"/>
  <c r="AC44" i="86" s="1"/>
  <c r="AB45" i="86" s="1"/>
  <c r="AX39" i="86"/>
  <c r="S39" i="86" s="1"/>
  <c r="AC39" i="86" s="1"/>
  <c r="AB40" i="86" s="1"/>
  <c r="AK40" i="86" s="1"/>
  <c r="AT40" i="86" s="1"/>
  <c r="AX35" i="86"/>
  <c r="S35" i="86" s="1"/>
  <c r="AC35" i="86" s="1"/>
  <c r="AB36" i="86" s="1"/>
  <c r="AX27" i="86"/>
  <c r="S27" i="86" s="1"/>
  <c r="AC27" i="86" s="1"/>
  <c r="AB28" i="86" s="1"/>
  <c r="AJ28" i="86" s="1"/>
  <c r="AX21" i="86"/>
  <c r="S21" i="86" s="1"/>
  <c r="AC21" i="86" s="1"/>
  <c r="AB22" i="86" s="1"/>
  <c r="AJ22" i="86" s="1"/>
  <c r="AX15" i="86"/>
  <c r="S15" i="86" s="1"/>
  <c r="AC15" i="86" s="1"/>
  <c r="AB16" i="86" s="1"/>
  <c r="AJ16" i="86" s="1"/>
  <c r="AX9" i="86"/>
  <c r="S9" i="86" s="1"/>
  <c r="AC9" i="86" s="1"/>
  <c r="AB10" i="86" s="1"/>
  <c r="AJ10" i="86" s="1"/>
  <c r="AX4" i="86"/>
  <c r="S4" i="86" s="1"/>
  <c r="AC4" i="86" s="1"/>
  <c r="AB5" i="86" s="1"/>
  <c r="AK5" i="86" s="1"/>
  <c r="AT5" i="86" s="1"/>
  <c r="AX63" i="97"/>
  <c r="S63" i="97" s="1"/>
  <c r="AC63" i="97" s="1"/>
  <c r="AB64" i="97" s="1"/>
  <c r="AJ64" i="97" s="1"/>
  <c r="AX57" i="97"/>
  <c r="S57" i="97" s="1"/>
  <c r="AC57" i="97" s="1"/>
  <c r="AB58" i="97" s="1"/>
  <c r="AX51" i="97"/>
  <c r="S51" i="97" s="1"/>
  <c r="AC51" i="97" s="1"/>
  <c r="AB52" i="97" s="1"/>
  <c r="AK52" i="97" s="1"/>
  <c r="AT52" i="97" s="1"/>
  <c r="AX45" i="97"/>
  <c r="S45" i="97" s="1"/>
  <c r="AC45" i="97" s="1"/>
  <c r="AB46" i="97" s="1"/>
  <c r="AK46" i="97" s="1"/>
  <c r="AT46" i="97" s="1"/>
  <c r="AX39" i="97"/>
  <c r="S39" i="97" s="1"/>
  <c r="AC39" i="97" s="1"/>
  <c r="AB40" i="97" s="1"/>
  <c r="AJ40" i="97" s="1"/>
  <c r="AX33" i="97"/>
  <c r="S33" i="97" s="1"/>
  <c r="AC33" i="97" s="1"/>
  <c r="AB34" i="97" s="1"/>
  <c r="AK34" i="97" s="1"/>
  <c r="AT34" i="97" s="1"/>
  <c r="AX27" i="97"/>
  <c r="S27" i="97" s="1"/>
  <c r="AC27" i="97" s="1"/>
  <c r="AB28" i="97" s="1"/>
  <c r="AJ28" i="97" s="1"/>
  <c r="AX22" i="97"/>
  <c r="S22" i="97" s="1"/>
  <c r="AC22" i="97" s="1"/>
  <c r="AB23" i="97" s="1"/>
  <c r="AJ23" i="97" s="1"/>
  <c r="AX15" i="97"/>
  <c r="S15" i="97" s="1"/>
  <c r="AC15" i="97" s="1"/>
  <c r="AB16" i="97" s="1"/>
  <c r="AJ16" i="97" s="1"/>
  <c r="AX9" i="97"/>
  <c r="S9" i="97" s="1"/>
  <c r="AC9" i="97" s="1"/>
  <c r="AB10" i="97" s="1"/>
  <c r="AJ10" i="97" s="1"/>
  <c r="AX4" i="97"/>
  <c r="S4" i="97" s="1"/>
  <c r="AC4" i="97" s="1"/>
  <c r="AB5" i="97" s="1"/>
  <c r="AK5" i="97" s="1"/>
  <c r="AT5" i="97" s="1"/>
  <c r="Z71" i="98"/>
  <c r="W72" i="98" s="1"/>
  <c r="AX68" i="86"/>
  <c r="S68" i="86" s="1"/>
  <c r="AC68" i="86" s="1"/>
  <c r="AB69" i="86" s="1"/>
  <c r="AX62" i="86"/>
  <c r="S62" i="86" s="1"/>
  <c r="AC62" i="86" s="1"/>
  <c r="AB63" i="86" s="1"/>
  <c r="AK63" i="86" s="1"/>
  <c r="AT63" i="86" s="1"/>
  <c r="AX56" i="86"/>
  <c r="S56" i="86" s="1"/>
  <c r="AC56" i="86" s="1"/>
  <c r="AB57" i="86" s="1"/>
  <c r="AJ57" i="86" s="1"/>
  <c r="AX50" i="86"/>
  <c r="S50" i="86" s="1"/>
  <c r="AC50" i="86" s="1"/>
  <c r="AB51" i="86" s="1"/>
  <c r="AK51" i="86" s="1"/>
  <c r="AT51" i="86" s="1"/>
  <c r="AX45" i="86"/>
  <c r="S45" i="86" s="1"/>
  <c r="AC45" i="86" s="1"/>
  <c r="AB46" i="86" s="1"/>
  <c r="AJ46" i="86" s="1"/>
  <c r="AX38" i="86"/>
  <c r="S38" i="86" s="1"/>
  <c r="AC38" i="86" s="1"/>
  <c r="AB39" i="86" s="1"/>
  <c r="AK39" i="86" s="1"/>
  <c r="AT39" i="86" s="1"/>
  <c r="AX32" i="86"/>
  <c r="S32" i="86" s="1"/>
  <c r="AC32" i="86" s="1"/>
  <c r="AB33" i="86" s="1"/>
  <c r="AK33" i="86" s="1"/>
  <c r="AT33" i="86" s="1"/>
  <c r="AX26" i="86"/>
  <c r="S26" i="86" s="1"/>
  <c r="AC26" i="86" s="1"/>
  <c r="AB27" i="86" s="1"/>
  <c r="AX20" i="86"/>
  <c r="S20" i="86" s="1"/>
  <c r="AC20" i="86" s="1"/>
  <c r="AB21" i="86" s="1"/>
  <c r="AJ21" i="86" s="1"/>
  <c r="AX14" i="86"/>
  <c r="S14" i="86" s="1"/>
  <c r="AC14" i="86" s="1"/>
  <c r="AB15" i="86" s="1"/>
  <c r="AK15" i="86" s="1"/>
  <c r="AT15" i="86" s="1"/>
  <c r="AX8" i="86"/>
  <c r="S8" i="86" s="1"/>
  <c r="AC8" i="86" s="1"/>
  <c r="AB9" i="86" s="1"/>
  <c r="AK9" i="86" s="1"/>
  <c r="AT9" i="86" s="1"/>
  <c r="AX61" i="97"/>
  <c r="S61" i="97" s="1"/>
  <c r="AC61" i="97" s="1"/>
  <c r="AB62" i="97" s="1"/>
  <c r="AK62" i="97" s="1"/>
  <c r="AT62" i="97" s="1"/>
  <c r="AX56" i="97"/>
  <c r="S56" i="97" s="1"/>
  <c r="AC56" i="97" s="1"/>
  <c r="AB57" i="97" s="1"/>
  <c r="AK57" i="97" s="1"/>
  <c r="AT57" i="97" s="1"/>
  <c r="AX50" i="97"/>
  <c r="S50" i="97" s="1"/>
  <c r="AC50" i="97" s="1"/>
  <c r="AB51" i="97" s="1"/>
  <c r="AJ51" i="97" s="1"/>
  <c r="AX44" i="97"/>
  <c r="S44" i="97" s="1"/>
  <c r="AC44" i="97" s="1"/>
  <c r="AB45" i="97" s="1"/>
  <c r="AK45" i="97" s="1"/>
  <c r="AT45" i="97" s="1"/>
  <c r="AX38" i="97"/>
  <c r="S38" i="97" s="1"/>
  <c r="AC38" i="97" s="1"/>
  <c r="AB39" i="97" s="1"/>
  <c r="AK39" i="97" s="1"/>
  <c r="AT39" i="97" s="1"/>
  <c r="AX32" i="97"/>
  <c r="S32" i="97" s="1"/>
  <c r="AC32" i="97" s="1"/>
  <c r="AB33" i="97" s="1"/>
  <c r="AK33" i="97" s="1"/>
  <c r="AT33" i="97" s="1"/>
  <c r="AX26" i="97"/>
  <c r="S26" i="97" s="1"/>
  <c r="AC26" i="97" s="1"/>
  <c r="AB27" i="97" s="1"/>
  <c r="AK27" i="97" s="1"/>
  <c r="AT27" i="97" s="1"/>
  <c r="AX20" i="97"/>
  <c r="S20" i="97" s="1"/>
  <c r="AC20" i="97" s="1"/>
  <c r="AB21" i="97" s="1"/>
  <c r="AK21" i="97" s="1"/>
  <c r="AT21" i="97" s="1"/>
  <c r="AX13" i="97"/>
  <c r="S13" i="97" s="1"/>
  <c r="AC13" i="97" s="1"/>
  <c r="AB14" i="97" s="1"/>
  <c r="AX8" i="97"/>
  <c r="S8" i="97" s="1"/>
  <c r="AC8" i="97" s="1"/>
  <c r="AB9" i="97" s="1"/>
  <c r="AK9" i="97" s="1"/>
  <c r="AT9" i="97" s="1"/>
  <c r="AX68" i="97"/>
  <c r="S68" i="97" s="1"/>
  <c r="AC68" i="97" s="1"/>
  <c r="AB69" i="97" s="1"/>
  <c r="Z66" i="95"/>
  <c r="AF66" i="95" s="1"/>
  <c r="AO66" i="95" s="1"/>
  <c r="AX66" i="86"/>
  <c r="S66" i="86" s="1"/>
  <c r="AC66" i="86" s="1"/>
  <c r="AB67" i="86" s="1"/>
  <c r="AK67" i="86" s="1"/>
  <c r="AT67" i="86" s="1"/>
  <c r="AX61" i="86"/>
  <c r="S61" i="86" s="1"/>
  <c r="AC61" i="86" s="1"/>
  <c r="AB62" i="86" s="1"/>
  <c r="AJ62" i="86" s="1"/>
  <c r="AX55" i="86"/>
  <c r="S55" i="86" s="1"/>
  <c r="AC55" i="86" s="1"/>
  <c r="AB56" i="86" s="1"/>
  <c r="AX49" i="86"/>
  <c r="S49" i="86" s="1"/>
  <c r="AC49" i="86" s="1"/>
  <c r="AB50" i="86" s="1"/>
  <c r="AX43" i="86"/>
  <c r="S43" i="86" s="1"/>
  <c r="AC43" i="86" s="1"/>
  <c r="AB44" i="86" s="1"/>
  <c r="AX37" i="86"/>
  <c r="S37" i="86" s="1"/>
  <c r="AC37" i="86" s="1"/>
  <c r="AB38" i="86" s="1"/>
  <c r="AK38" i="86" s="1"/>
  <c r="AT38" i="86" s="1"/>
  <c r="AX31" i="86"/>
  <c r="S31" i="86" s="1"/>
  <c r="AC31" i="86" s="1"/>
  <c r="AB32" i="86" s="1"/>
  <c r="AJ32" i="86" s="1"/>
  <c r="AX25" i="86"/>
  <c r="S25" i="86" s="1"/>
  <c r="AC25" i="86" s="1"/>
  <c r="AB26" i="86" s="1"/>
  <c r="AK26" i="86" s="1"/>
  <c r="AT26" i="86" s="1"/>
  <c r="AX19" i="86"/>
  <c r="S19" i="86" s="1"/>
  <c r="AC19" i="86" s="1"/>
  <c r="AB20" i="86" s="1"/>
  <c r="AK20" i="86" s="1"/>
  <c r="AT20" i="86" s="1"/>
  <c r="AX13" i="86"/>
  <c r="S13" i="86" s="1"/>
  <c r="AC13" i="86" s="1"/>
  <c r="AB14" i="86" s="1"/>
  <c r="AK14" i="86" s="1"/>
  <c r="AT14" i="86" s="1"/>
  <c r="AX65" i="97"/>
  <c r="S65" i="97" s="1"/>
  <c r="AC65" i="97" s="1"/>
  <c r="AB66" i="97" s="1"/>
  <c r="AK66" i="97" s="1"/>
  <c r="AT66" i="97" s="1"/>
  <c r="AX62" i="97"/>
  <c r="S62" i="97" s="1"/>
  <c r="AC62" i="97" s="1"/>
  <c r="AB63" i="97" s="1"/>
  <c r="AK63" i="97" s="1"/>
  <c r="AT63" i="97" s="1"/>
  <c r="AX55" i="97"/>
  <c r="S55" i="97" s="1"/>
  <c r="AC55" i="97" s="1"/>
  <c r="AB56" i="97" s="1"/>
  <c r="AK56" i="97" s="1"/>
  <c r="AT56" i="97" s="1"/>
  <c r="AX49" i="97"/>
  <c r="S49" i="97" s="1"/>
  <c r="AC49" i="97" s="1"/>
  <c r="AB50" i="97" s="1"/>
  <c r="AJ50" i="97" s="1"/>
  <c r="AX43" i="97"/>
  <c r="S43" i="97" s="1"/>
  <c r="AC43" i="97" s="1"/>
  <c r="AB44" i="97" s="1"/>
  <c r="AK44" i="97" s="1"/>
  <c r="AT44" i="97" s="1"/>
  <c r="AX37" i="97"/>
  <c r="S37" i="97" s="1"/>
  <c r="AC37" i="97" s="1"/>
  <c r="AB38" i="97" s="1"/>
  <c r="AX31" i="97"/>
  <c r="S31" i="97" s="1"/>
  <c r="AC31" i="97" s="1"/>
  <c r="AB32" i="97" s="1"/>
  <c r="AK32" i="97" s="1"/>
  <c r="AT32" i="97" s="1"/>
  <c r="AX24" i="97"/>
  <c r="S24" i="97" s="1"/>
  <c r="AC24" i="97" s="1"/>
  <c r="AB25" i="97" s="1"/>
  <c r="AK25" i="97" s="1"/>
  <c r="AT25" i="97" s="1"/>
  <c r="AX19" i="97"/>
  <c r="S19" i="97" s="1"/>
  <c r="AC19" i="97" s="1"/>
  <c r="AB20" i="97" s="1"/>
  <c r="AK20" i="97" s="1"/>
  <c r="AT20" i="97" s="1"/>
  <c r="AX14" i="97"/>
  <c r="S14" i="97" s="1"/>
  <c r="AC14" i="97" s="1"/>
  <c r="AB15" i="97" s="1"/>
  <c r="AK15" i="97" s="1"/>
  <c r="AT15" i="97" s="1"/>
  <c r="AX7" i="97"/>
  <c r="S7" i="97" s="1"/>
  <c r="AC7" i="97" s="1"/>
  <c r="AB8" i="97" s="1"/>
  <c r="AK8" i="97" s="1"/>
  <c r="AT8" i="97" s="1"/>
  <c r="AX65" i="86"/>
  <c r="S65" i="86" s="1"/>
  <c r="AC65" i="86" s="1"/>
  <c r="AB66" i="86" s="1"/>
  <c r="AK66" i="86" s="1"/>
  <c r="AT66" i="86" s="1"/>
  <c r="AX60" i="86"/>
  <c r="S60" i="86" s="1"/>
  <c r="AC60" i="86" s="1"/>
  <c r="AB61" i="86" s="1"/>
  <c r="AX54" i="86"/>
  <c r="S54" i="86" s="1"/>
  <c r="AC54" i="86" s="1"/>
  <c r="AB55" i="86" s="1"/>
  <c r="AK55" i="86" s="1"/>
  <c r="AT55" i="86" s="1"/>
  <c r="AX48" i="86"/>
  <c r="S48" i="86" s="1"/>
  <c r="AC48" i="86" s="1"/>
  <c r="AB49" i="86" s="1"/>
  <c r="AK49" i="86" s="1"/>
  <c r="AT49" i="86" s="1"/>
  <c r="AX42" i="86"/>
  <c r="S42" i="86" s="1"/>
  <c r="AC42" i="86" s="1"/>
  <c r="AB43" i="86" s="1"/>
  <c r="AX36" i="86"/>
  <c r="S36" i="86" s="1"/>
  <c r="AC36" i="86" s="1"/>
  <c r="AB37" i="86" s="1"/>
  <c r="AK37" i="86" s="1"/>
  <c r="AT37" i="86" s="1"/>
  <c r="AX30" i="86"/>
  <c r="S30" i="86" s="1"/>
  <c r="AC30" i="86" s="1"/>
  <c r="AB31" i="86" s="1"/>
  <c r="AX24" i="86"/>
  <c r="S24" i="86" s="1"/>
  <c r="AC24" i="86" s="1"/>
  <c r="AB25" i="86" s="1"/>
  <c r="AX18" i="86"/>
  <c r="S18" i="86" s="1"/>
  <c r="AC18" i="86" s="1"/>
  <c r="AB19" i="86" s="1"/>
  <c r="AK19" i="86" s="1"/>
  <c r="AT19" i="86" s="1"/>
  <c r="AX12" i="86"/>
  <c r="S12" i="86" s="1"/>
  <c r="AC12" i="86" s="1"/>
  <c r="AB13" i="86" s="1"/>
  <c r="AK13" i="86" s="1"/>
  <c r="AT13" i="86" s="1"/>
  <c r="AX6" i="86"/>
  <c r="S6" i="86" s="1"/>
  <c r="AC6" i="86" s="1"/>
  <c r="AB7" i="86" s="1"/>
  <c r="AK7" i="86" s="1"/>
  <c r="AT7" i="86" s="1"/>
  <c r="AX67" i="97"/>
  <c r="S67" i="97" s="1"/>
  <c r="AC67" i="97" s="1"/>
  <c r="AB68" i="97" s="1"/>
  <c r="AX60" i="97"/>
  <c r="S60" i="97" s="1"/>
  <c r="AC60" i="97" s="1"/>
  <c r="AB61" i="97" s="1"/>
  <c r="AX54" i="97"/>
  <c r="S54" i="97" s="1"/>
  <c r="AC54" i="97" s="1"/>
  <c r="AB55" i="97" s="1"/>
  <c r="AK55" i="97" s="1"/>
  <c r="AT55" i="97" s="1"/>
  <c r="AX48" i="97"/>
  <c r="S48" i="97" s="1"/>
  <c r="AC48" i="97" s="1"/>
  <c r="AB49" i="97" s="1"/>
  <c r="AK49" i="97" s="1"/>
  <c r="AT49" i="97" s="1"/>
  <c r="AX42" i="97"/>
  <c r="S42" i="97" s="1"/>
  <c r="AC42" i="97" s="1"/>
  <c r="AB43" i="97" s="1"/>
  <c r="AK43" i="97" s="1"/>
  <c r="AT43" i="97" s="1"/>
  <c r="AX36" i="97"/>
  <c r="S36" i="97" s="1"/>
  <c r="AC36" i="97" s="1"/>
  <c r="AB37" i="97" s="1"/>
  <c r="AX29" i="97"/>
  <c r="S29" i="97" s="1"/>
  <c r="AC29" i="97" s="1"/>
  <c r="AB30" i="97" s="1"/>
  <c r="AK30" i="97" s="1"/>
  <c r="AT30" i="97" s="1"/>
  <c r="AX25" i="97"/>
  <c r="S25" i="97" s="1"/>
  <c r="AC25" i="97" s="1"/>
  <c r="AB26" i="97" s="1"/>
  <c r="AK26" i="97" s="1"/>
  <c r="AT26" i="97" s="1"/>
  <c r="AX18" i="97"/>
  <c r="S18" i="97" s="1"/>
  <c r="AC18" i="97" s="1"/>
  <c r="AB19" i="97" s="1"/>
  <c r="AK19" i="97" s="1"/>
  <c r="AT19" i="97" s="1"/>
  <c r="AX12" i="97"/>
  <c r="S12" i="97" s="1"/>
  <c r="AC12" i="97" s="1"/>
  <c r="AB13" i="97" s="1"/>
  <c r="AK13" i="97" s="1"/>
  <c r="AT13" i="97" s="1"/>
  <c r="AX5" i="97"/>
  <c r="S5" i="97" s="1"/>
  <c r="AC5" i="97" s="1"/>
  <c r="AB6" i="97" s="1"/>
  <c r="AE67" i="52"/>
  <c r="AF67" i="52"/>
  <c r="AO67" i="52" s="1"/>
  <c r="AE69" i="88"/>
  <c r="AE68" i="10"/>
  <c r="W69" i="10"/>
  <c r="AE68" i="48"/>
  <c r="AF68" i="48"/>
  <c r="AO68" i="48" s="1"/>
  <c r="AG68" i="48"/>
  <c r="AP68" i="48" s="1"/>
  <c r="W69" i="48"/>
  <c r="W71" i="13"/>
  <c r="AF70" i="13"/>
  <c r="AO70" i="13" s="1"/>
  <c r="AE70" i="13"/>
  <c r="AH69" i="42"/>
  <c r="AQ69" i="42" s="1"/>
  <c r="AK14" i="97"/>
  <c r="AT14" i="97" s="1"/>
  <c r="AH68" i="102"/>
  <c r="AQ68" i="102" s="1"/>
  <c r="AK22" i="86"/>
  <c r="AT22" i="86" s="1"/>
  <c r="Z68" i="102"/>
  <c r="AI68" i="44"/>
  <c r="AN68" i="44"/>
  <c r="AJ64" i="86"/>
  <c r="AN69" i="96"/>
  <c r="AI69" i="96"/>
  <c r="Y69" i="51"/>
  <c r="X69" i="51"/>
  <c r="AR65" i="99"/>
  <c r="AG69" i="35"/>
  <c r="AP69" i="35" s="1"/>
  <c r="AF69" i="35"/>
  <c r="AO69" i="35" s="1"/>
  <c r="W70" i="35"/>
  <c r="AE69" i="35"/>
  <c r="AR72" i="41"/>
  <c r="AG69" i="97"/>
  <c r="AP69" i="97" s="1"/>
  <c r="AP71" i="97" s="1"/>
  <c r="AF69" i="97"/>
  <c r="AO69" i="97" s="1"/>
  <c r="AO71" i="97" s="1"/>
  <c r="AC69" i="97"/>
  <c r="AJ69" i="97" s="1"/>
  <c r="AS69" i="97" s="1"/>
  <c r="AE69" i="97"/>
  <c r="AK60" i="97"/>
  <c r="AT60" i="97" s="1"/>
  <c r="AK23" i="97"/>
  <c r="AT23" i="97" s="1"/>
  <c r="W67" i="90"/>
  <c r="AG66" i="90"/>
  <c r="AP66" i="90" s="1"/>
  <c r="AF66" i="90"/>
  <c r="AO66" i="90" s="1"/>
  <c r="AE66" i="90"/>
  <c r="AI70" i="94"/>
  <c r="AK28" i="86"/>
  <c r="AT28" i="86" s="1"/>
  <c r="AN66" i="92"/>
  <c r="AI66" i="92"/>
  <c r="AE69" i="16"/>
  <c r="AF69" i="16"/>
  <c r="AO69" i="16" s="1"/>
  <c r="AR67" i="55"/>
  <c r="AR69" i="13"/>
  <c r="Y67" i="54"/>
  <c r="X67" i="54"/>
  <c r="AJ58" i="86"/>
  <c r="AK34" i="86"/>
  <c r="AT34" i="86" s="1"/>
  <c r="Y69" i="87"/>
  <c r="X69" i="87"/>
  <c r="AH67" i="52"/>
  <c r="AQ67" i="52" s="1"/>
  <c r="Z69" i="42"/>
  <c r="Y68" i="50"/>
  <c r="X68" i="50"/>
  <c r="W67" i="11"/>
  <c r="AG66" i="11"/>
  <c r="AP66" i="11" s="1"/>
  <c r="AF66" i="11"/>
  <c r="AO66" i="11" s="1"/>
  <c r="AE66" i="11"/>
  <c r="AJ63" i="86"/>
  <c r="AK57" i="86"/>
  <c r="AT57" i="86" s="1"/>
  <c r="AE65" i="20"/>
  <c r="W66" i="20"/>
  <c r="AF65" i="20"/>
  <c r="AO65" i="20" s="1"/>
  <c r="AG65" i="20"/>
  <c r="AP65" i="20" s="1"/>
  <c r="AR65" i="95"/>
  <c r="AK27" i="86"/>
  <c r="AT27" i="86" s="1"/>
  <c r="AJ27" i="86"/>
  <c r="AR67" i="102"/>
  <c r="AN67" i="82"/>
  <c r="AI67" i="82"/>
  <c r="W69" i="84"/>
  <c r="AE68" i="84"/>
  <c r="AG68" i="84"/>
  <c r="AP68" i="84" s="1"/>
  <c r="AF68" i="84"/>
  <c r="AO68" i="84" s="1"/>
  <c r="AH69" i="83"/>
  <c r="AQ69" i="83" s="1"/>
  <c r="AJ53" i="97"/>
  <c r="AK41" i="97"/>
  <c r="AT41" i="97" s="1"/>
  <c r="AJ34" i="97"/>
  <c r="AK11" i="97"/>
  <c r="AT11" i="97" s="1"/>
  <c r="AH66" i="99"/>
  <c r="AQ66" i="99" s="1"/>
  <c r="AR68" i="83"/>
  <c r="AN69" i="45"/>
  <c r="AI69" i="45"/>
  <c r="AH68" i="32"/>
  <c r="AQ68" i="32" s="1"/>
  <c r="AF73" i="18"/>
  <c r="AO73" i="18" s="1"/>
  <c r="AG73" i="18"/>
  <c r="AP73" i="18" s="1"/>
  <c r="AE73" i="18"/>
  <c r="W74" i="18"/>
  <c r="AF65" i="101"/>
  <c r="AO65" i="101" s="1"/>
  <c r="AG65" i="101"/>
  <c r="AP65" i="101" s="1"/>
  <c r="AE65" i="101"/>
  <c r="W66" i="101"/>
  <c r="AF68" i="104"/>
  <c r="AO68" i="104" s="1"/>
  <c r="AG68" i="104"/>
  <c r="AP68" i="104" s="1"/>
  <c r="AE68" i="104"/>
  <c r="W69" i="104"/>
  <c r="AR70" i="98"/>
  <c r="Y68" i="82"/>
  <c r="X68" i="82"/>
  <c r="AH71" i="98"/>
  <c r="AQ71" i="98" s="1"/>
  <c r="AH66" i="95"/>
  <c r="AQ66" i="95" s="1"/>
  <c r="AJ69" i="86"/>
  <c r="AS69" i="86" s="1"/>
  <c r="AR67" i="93"/>
  <c r="AI66" i="54"/>
  <c r="AN66" i="54"/>
  <c r="AH68" i="55"/>
  <c r="AQ68" i="55" s="1"/>
  <c r="AK56" i="86"/>
  <c r="AT56" i="86" s="1"/>
  <c r="AJ25" i="86"/>
  <c r="AK25" i="86"/>
  <c r="AT25" i="86" s="1"/>
  <c r="AK8" i="86"/>
  <c r="AT8" i="86" s="1"/>
  <c r="Y70" i="49"/>
  <c r="X70" i="49"/>
  <c r="W71" i="100"/>
  <c r="AG70" i="100"/>
  <c r="AP70" i="100" s="1"/>
  <c r="AF70" i="100"/>
  <c r="AO70" i="100" s="1"/>
  <c r="AE70" i="100"/>
  <c r="AN68" i="87"/>
  <c r="AI68" i="87"/>
  <c r="AH68" i="10"/>
  <c r="AQ68" i="10" s="1"/>
  <c r="Y67" i="92"/>
  <c r="X67" i="92"/>
  <c r="AH69" i="88"/>
  <c r="AQ69" i="88" s="1"/>
  <c r="Y70" i="96"/>
  <c r="X70" i="96"/>
  <c r="AH68" i="91"/>
  <c r="AQ68" i="91" s="1"/>
  <c r="AR67" i="32"/>
  <c r="AI67" i="50"/>
  <c r="AN67" i="50"/>
  <c r="Z69" i="83"/>
  <c r="AR67" i="91"/>
  <c r="AK64" i="97"/>
  <c r="AT64" i="97" s="1"/>
  <c r="AJ52" i="97"/>
  <c r="AK28" i="97"/>
  <c r="AT28" i="97" s="1"/>
  <c r="AK22" i="97"/>
  <c r="AT22" i="97" s="1"/>
  <c r="AK17" i="97"/>
  <c r="AT17" i="97" s="1"/>
  <c r="Z66" i="99"/>
  <c r="AH73" i="41"/>
  <c r="AQ73" i="41" s="1"/>
  <c r="Z68" i="32"/>
  <c r="Y69" i="44"/>
  <c r="X69" i="44"/>
  <c r="W69" i="93"/>
  <c r="AG68" i="93"/>
  <c r="AP68" i="93" s="1"/>
  <c r="AE68" i="93"/>
  <c r="AF68" i="93"/>
  <c r="AO68" i="93" s="1"/>
  <c r="AJ56" i="97"/>
  <c r="Y70" i="45"/>
  <c r="X70" i="45"/>
  <c r="AR72" i="18"/>
  <c r="AE67" i="43"/>
  <c r="AF67" i="43"/>
  <c r="AO67" i="43" s="1"/>
  <c r="W68" i="43"/>
  <c r="AG67" i="43"/>
  <c r="AP67" i="43" s="1"/>
  <c r="AH70" i="13"/>
  <c r="AQ70" i="13" s="1"/>
  <c r="AN68" i="51"/>
  <c r="AI68" i="51"/>
  <c r="AJ61" i="86"/>
  <c r="AK61" i="86"/>
  <c r="AT61" i="86" s="1"/>
  <c r="AK53" i="86"/>
  <c r="AT53" i="86" s="1"/>
  <c r="AK42" i="86"/>
  <c r="AT42" i="86" s="1"/>
  <c r="AK36" i="86"/>
  <c r="AT36" i="86" s="1"/>
  <c r="AK31" i="86"/>
  <c r="AT31" i="86" s="1"/>
  <c r="AK24" i="86"/>
  <c r="AT24" i="86" s="1"/>
  <c r="AJ24" i="86"/>
  <c r="AH73" i="18"/>
  <c r="AQ73" i="18" s="1"/>
  <c r="W67" i="103"/>
  <c r="AG66" i="103"/>
  <c r="AP66" i="103" s="1"/>
  <c r="AE66" i="103"/>
  <c r="AF66" i="103"/>
  <c r="AO66" i="103" s="1"/>
  <c r="AR68" i="88"/>
  <c r="AR66" i="52"/>
  <c r="AR68" i="42"/>
  <c r="AH69" i="16"/>
  <c r="AQ69" i="16" s="1"/>
  <c r="AH68" i="93"/>
  <c r="AQ68" i="93" s="1"/>
  <c r="AJ58" i="97"/>
  <c r="AK58" i="97"/>
  <c r="AT58" i="97" s="1"/>
  <c r="AR67" i="10"/>
  <c r="Y68" i="85" l="1"/>
  <c r="X68" i="85"/>
  <c r="AH68" i="85" s="1"/>
  <c r="AQ68" i="85" s="1"/>
  <c r="Z68" i="85"/>
  <c r="AN67" i="85"/>
  <c r="AI67" i="85"/>
  <c r="AR67" i="85" s="1"/>
  <c r="AK69" i="86"/>
  <c r="AT69" i="86" s="1"/>
  <c r="AJ37" i="97"/>
  <c r="AJ45" i="86"/>
  <c r="AE73" i="41"/>
  <c r="AK45" i="86"/>
  <c r="AT45" i="86" s="1"/>
  <c r="AJ7" i="86"/>
  <c r="AI69" i="86"/>
  <c r="AG73" i="41"/>
  <c r="AP73" i="41" s="1"/>
  <c r="AK50" i="97"/>
  <c r="AT50" i="97" s="1"/>
  <c r="W67" i="95"/>
  <c r="AN69" i="86"/>
  <c r="AN71" i="86" s="1"/>
  <c r="AF73" i="41"/>
  <c r="AO73" i="41" s="1"/>
  <c r="AE66" i="95"/>
  <c r="AK10" i="86"/>
  <c r="AT10" i="86" s="1"/>
  <c r="AF68" i="91"/>
  <c r="AO68" i="91" s="1"/>
  <c r="AJ55" i="97"/>
  <c r="W69" i="55"/>
  <c r="Y69" i="55" s="1"/>
  <c r="AJ60" i="86"/>
  <c r="AF69" i="88"/>
  <c r="AO69" i="88" s="1"/>
  <c r="AG66" i="95"/>
  <c r="AP66" i="95" s="1"/>
  <c r="AE68" i="91"/>
  <c r="AN69" i="49"/>
  <c r="AK62" i="86"/>
  <c r="AT62" i="86" s="1"/>
  <c r="AG68" i="55"/>
  <c r="AP68" i="55" s="1"/>
  <c r="W70" i="88"/>
  <c r="Y70" i="88" s="1"/>
  <c r="AE71" i="98"/>
  <c r="AJ44" i="86"/>
  <c r="AJ11" i="97"/>
  <c r="AJ17" i="86"/>
  <c r="AJ53" i="86"/>
  <c r="AJ42" i="97"/>
  <c r="AS42" i="97" s="1"/>
  <c r="AK40" i="97"/>
  <c r="AT40" i="97" s="1"/>
  <c r="AJ33" i="86"/>
  <c r="AL33" i="86" s="1"/>
  <c r="AU33" i="86" s="1"/>
  <c r="AK46" i="86"/>
  <c r="AT46" i="86" s="1"/>
  <c r="X71" i="94"/>
  <c r="AK69" i="97"/>
  <c r="AT69" i="97" s="1"/>
  <c r="AJ9" i="86"/>
  <c r="AJ40" i="86"/>
  <c r="AF68" i="10"/>
  <c r="AO68" i="10" s="1"/>
  <c r="AF68" i="55"/>
  <c r="AO68" i="55" s="1"/>
  <c r="AG68" i="91"/>
  <c r="AP68" i="91" s="1"/>
  <c r="AF71" i="98"/>
  <c r="AO71" i="98" s="1"/>
  <c r="AG71" i="98"/>
  <c r="AP71" i="98" s="1"/>
  <c r="AJ8" i="86"/>
  <c r="AJ6" i="97"/>
  <c r="AJ20" i="97"/>
  <c r="AJ12" i="86"/>
  <c r="AJ47" i="86"/>
  <c r="AS47" i="86" s="1"/>
  <c r="AJ38" i="86"/>
  <c r="AL38" i="86" s="1"/>
  <c r="AU38" i="86" s="1"/>
  <c r="AJ41" i="97"/>
  <c r="AS41" i="97" s="1"/>
  <c r="AJ39" i="86"/>
  <c r="AJ48" i="86"/>
  <c r="AJ18" i="86"/>
  <c r="AJ11" i="86"/>
  <c r="AS11" i="86" s="1"/>
  <c r="AJ5" i="86"/>
  <c r="AS5" i="86" s="1"/>
  <c r="AJ61" i="97"/>
  <c r="AJ31" i="86"/>
  <c r="AL31" i="86" s="1"/>
  <c r="AU31" i="86" s="1"/>
  <c r="AJ62" i="97"/>
  <c r="AK41" i="86"/>
  <c r="AT41" i="86" s="1"/>
  <c r="AK32" i="86"/>
  <c r="AT32" i="86" s="1"/>
  <c r="AJ33" i="97"/>
  <c r="AL33" i="97" s="1"/>
  <c r="AU33" i="97" s="1"/>
  <c r="AJ5" i="97"/>
  <c r="AJ43" i="97"/>
  <c r="AJ27" i="97"/>
  <c r="AJ63" i="97"/>
  <c r="AK6" i="97"/>
  <c r="AT6" i="97" s="1"/>
  <c r="AJ35" i="97"/>
  <c r="AS35" i="97" s="1"/>
  <c r="AJ49" i="97"/>
  <c r="AS49" i="97" s="1"/>
  <c r="AK61" i="97"/>
  <c r="AT61" i="97" s="1"/>
  <c r="AS38" i="46"/>
  <c r="AL38" i="46"/>
  <c r="AU38" i="46" s="1"/>
  <c r="AU71" i="46" s="1"/>
  <c r="C11" i="46" s="1"/>
  <c r="AJ14" i="97"/>
  <c r="AS14" i="97" s="1"/>
  <c r="AJ25" i="97"/>
  <c r="AL25" i="97" s="1"/>
  <c r="AU25" i="97" s="1"/>
  <c r="AK10" i="97"/>
  <c r="AT10" i="97" s="1"/>
  <c r="AJ46" i="97"/>
  <c r="AG69" i="16"/>
  <c r="AP69" i="16" s="1"/>
  <c r="AJ65" i="86"/>
  <c r="AS65" i="86" s="1"/>
  <c r="AJ19" i="97"/>
  <c r="AL19" i="97" s="1"/>
  <c r="AU19" i="97" s="1"/>
  <c r="AJ39" i="97"/>
  <c r="AL39" i="97" s="1"/>
  <c r="AU39" i="97" s="1"/>
  <c r="AJ18" i="97"/>
  <c r="AJ66" i="86"/>
  <c r="AL66" i="86" s="1"/>
  <c r="AU66" i="86" s="1"/>
  <c r="AJ48" i="97"/>
  <c r="AJ65" i="97"/>
  <c r="AL65" i="97" s="1"/>
  <c r="AU65" i="97" s="1"/>
  <c r="AJ68" i="97"/>
  <c r="AS68" i="97" s="1"/>
  <c r="AJ38" i="97"/>
  <c r="AS38" i="97" s="1"/>
  <c r="AJ50" i="86"/>
  <c r="AJ17" i="97"/>
  <c r="AS17" i="97" s="1"/>
  <c r="AJ59" i="86"/>
  <c r="AJ60" i="97"/>
  <c r="AS60" i="97" s="1"/>
  <c r="AJ30" i="86"/>
  <c r="AK17" i="86"/>
  <c r="AT17" i="86" s="1"/>
  <c r="AK44" i="86"/>
  <c r="AT44" i="86" s="1"/>
  <c r="AK16" i="86"/>
  <c r="AT16" i="86" s="1"/>
  <c r="AJ15" i="86"/>
  <c r="AJ43" i="86"/>
  <c r="AS43" i="86" s="1"/>
  <c r="AJ22" i="97"/>
  <c r="AS22" i="97" s="1"/>
  <c r="AJ31" i="97"/>
  <c r="AS31" i="97" s="1"/>
  <c r="AJ67" i="97"/>
  <c r="AS67" i="97" s="1"/>
  <c r="AJ35" i="86"/>
  <c r="AS35" i="86" s="1"/>
  <c r="AJ47" i="97"/>
  <c r="AS47" i="97" s="1"/>
  <c r="AJ32" i="97"/>
  <c r="AS32" i="97" s="1"/>
  <c r="AK52" i="86"/>
  <c r="AT52" i="86" s="1"/>
  <c r="AJ54" i="97"/>
  <c r="AL54" i="97" s="1"/>
  <c r="AU54" i="97" s="1"/>
  <c r="AJ12" i="97"/>
  <c r="AJ26" i="97"/>
  <c r="AJ51" i="86"/>
  <c r="AL51" i="86" s="1"/>
  <c r="AU51" i="86" s="1"/>
  <c r="AJ54" i="86"/>
  <c r="AS54" i="86" s="1"/>
  <c r="AS71" i="46"/>
  <c r="AJ67" i="86"/>
  <c r="AS67" i="86" s="1"/>
  <c r="AJ8" i="97"/>
  <c r="AJ30" i="97"/>
  <c r="AS30" i="97" s="1"/>
  <c r="AJ9" i="97"/>
  <c r="AS9" i="97" s="1"/>
  <c r="AK51" i="97"/>
  <c r="AT51" i="97" s="1"/>
  <c r="AJ3" i="86"/>
  <c r="AL3" i="86" s="1"/>
  <c r="AU3" i="86" s="1"/>
  <c r="AJ29" i="86"/>
  <c r="AS29" i="86" s="1"/>
  <c r="AJ23" i="86"/>
  <c r="AL23" i="86" s="1"/>
  <c r="AU23" i="86" s="1"/>
  <c r="AJ14" i="86"/>
  <c r="AK30" i="86"/>
  <c r="AT30" i="86" s="1"/>
  <c r="AJ49" i="86"/>
  <c r="AS49" i="86" s="1"/>
  <c r="AJ68" i="86"/>
  <c r="AL68" i="86" s="1"/>
  <c r="AU68" i="86" s="1"/>
  <c r="AJ20" i="86"/>
  <c r="AS20" i="86" s="1"/>
  <c r="AJ37" i="86"/>
  <c r="AJ55" i="86"/>
  <c r="AK38" i="97"/>
  <c r="AT38" i="97" s="1"/>
  <c r="AJ19" i="86"/>
  <c r="AS19" i="86" s="1"/>
  <c r="AG67" i="52"/>
  <c r="AP67" i="52" s="1"/>
  <c r="AJ45" i="97"/>
  <c r="AS45" i="97" s="1"/>
  <c r="AJ36" i="86"/>
  <c r="AS36" i="86" s="1"/>
  <c r="AK43" i="86"/>
  <c r="AT43" i="86" s="1"/>
  <c r="AK59" i="86"/>
  <c r="AT59" i="86" s="1"/>
  <c r="AJ24" i="97"/>
  <c r="AS24" i="97" s="1"/>
  <c r="AJ57" i="97"/>
  <c r="AS57" i="97" s="1"/>
  <c r="AK50" i="86"/>
  <c r="AT50" i="86" s="1"/>
  <c r="Z71" i="94"/>
  <c r="AE71" i="94" s="1"/>
  <c r="AJ21" i="97"/>
  <c r="AJ13" i="97"/>
  <c r="AS13" i="97" s="1"/>
  <c r="AK68" i="97"/>
  <c r="AT68" i="97" s="1"/>
  <c r="AK21" i="86"/>
  <c r="AT21" i="86" s="1"/>
  <c r="AJ6" i="86"/>
  <c r="AL6" i="86" s="1"/>
  <c r="AU6" i="86" s="1"/>
  <c r="AK37" i="97"/>
  <c r="AT37" i="97" s="1"/>
  <c r="AJ59" i="97"/>
  <c r="AJ56" i="86"/>
  <c r="AS56" i="86" s="1"/>
  <c r="AJ13" i="86"/>
  <c r="AS13" i="86" s="1"/>
  <c r="AK31" i="97"/>
  <c r="AT31" i="97" s="1"/>
  <c r="AK16" i="97"/>
  <c r="AT16" i="97" s="1"/>
  <c r="AJ36" i="97"/>
  <c r="AS36" i="97" s="1"/>
  <c r="AK67" i="97"/>
  <c r="AT67" i="97" s="1"/>
  <c r="AK35" i="86"/>
  <c r="AT35" i="86" s="1"/>
  <c r="AJ44" i="97"/>
  <c r="AS44" i="97" s="1"/>
  <c r="AJ15" i="97"/>
  <c r="AS15" i="97" s="1"/>
  <c r="AJ66" i="97"/>
  <c r="AJ42" i="86"/>
  <c r="AS42" i="86" s="1"/>
  <c r="AJ29" i="97"/>
  <c r="AS29" i="97" s="1"/>
  <c r="AJ34" i="86"/>
  <c r="AS34" i="86" s="1"/>
  <c r="AJ26" i="86"/>
  <c r="AL26" i="86" s="1"/>
  <c r="AU26" i="86" s="1"/>
  <c r="AJ7" i="97"/>
  <c r="AS7" i="97" s="1"/>
  <c r="AB4" i="97"/>
  <c r="AJ4" i="97" s="1"/>
  <c r="AJ3" i="97"/>
  <c r="Z69" i="44"/>
  <c r="AE69" i="44" s="1"/>
  <c r="Z67" i="92"/>
  <c r="AG67" i="92" s="1"/>
  <c r="AP67" i="92" s="1"/>
  <c r="Z69" i="87"/>
  <c r="AF69" i="87" s="1"/>
  <c r="AO69" i="87" s="1"/>
  <c r="Y67" i="103"/>
  <c r="X67" i="103"/>
  <c r="AH70" i="96"/>
  <c r="AQ70" i="96" s="1"/>
  <c r="AH70" i="49"/>
  <c r="AQ70" i="49" s="1"/>
  <c r="AL30" i="97"/>
  <c r="AU30" i="97" s="1"/>
  <c r="AS40" i="86"/>
  <c r="AL40" i="86"/>
  <c r="AU40" i="86" s="1"/>
  <c r="AN70" i="13"/>
  <c r="AI70" i="13"/>
  <c r="X69" i="55"/>
  <c r="AE68" i="32"/>
  <c r="AF68" i="32"/>
  <c r="AO68" i="32" s="1"/>
  <c r="AG68" i="32"/>
  <c r="AP68" i="32" s="1"/>
  <c r="W69" i="32"/>
  <c r="AS18" i="86"/>
  <c r="AL18" i="86"/>
  <c r="AU18" i="86" s="1"/>
  <c r="AH68" i="82"/>
  <c r="AQ68" i="82" s="1"/>
  <c r="AS10" i="86"/>
  <c r="AL10" i="86"/>
  <c r="AU10" i="86" s="1"/>
  <c r="AI65" i="101"/>
  <c r="AN65" i="101"/>
  <c r="AS11" i="97"/>
  <c r="AL11" i="97"/>
  <c r="AU11" i="97" s="1"/>
  <c r="AL47" i="97"/>
  <c r="AU47" i="97" s="1"/>
  <c r="AS44" i="86"/>
  <c r="AS62" i="86"/>
  <c r="AL62" i="86"/>
  <c r="AU62" i="86" s="1"/>
  <c r="Y67" i="11"/>
  <c r="X67" i="11"/>
  <c r="AS28" i="86"/>
  <c r="AL28" i="86"/>
  <c r="AU28" i="86" s="1"/>
  <c r="AR69" i="96"/>
  <c r="AS65" i="97"/>
  <c r="AS61" i="97"/>
  <c r="AI68" i="48"/>
  <c r="AN68" i="48"/>
  <c r="Y67" i="95"/>
  <c r="X67" i="95"/>
  <c r="Y68" i="43"/>
  <c r="X68" i="43"/>
  <c r="AS56" i="97"/>
  <c r="AL56" i="97"/>
  <c r="AU56" i="97" s="1"/>
  <c r="AR68" i="87"/>
  <c r="AS14" i="86"/>
  <c r="AL14" i="86"/>
  <c r="AU14" i="86" s="1"/>
  <c r="AR67" i="82"/>
  <c r="AS7" i="86"/>
  <c r="AL7" i="86"/>
  <c r="AU7" i="86" s="1"/>
  <c r="AS27" i="86"/>
  <c r="AL27" i="86"/>
  <c r="AU27" i="86" s="1"/>
  <c r="AS57" i="86"/>
  <c r="AL57" i="86"/>
  <c r="AU57" i="86" s="1"/>
  <c r="AE69" i="42"/>
  <c r="W70" i="42"/>
  <c r="AF69" i="42"/>
  <c r="AO69" i="42" s="1"/>
  <c r="AG69" i="42"/>
  <c r="AP69" i="42" s="1"/>
  <c r="Y70" i="16"/>
  <c r="X70" i="16"/>
  <c r="AN66" i="90"/>
  <c r="AI66" i="90"/>
  <c r="AS48" i="97"/>
  <c r="AL48" i="97"/>
  <c r="AU48" i="97" s="1"/>
  <c r="AS45" i="86"/>
  <c r="AL45" i="86"/>
  <c r="AU45" i="86" s="1"/>
  <c r="AS39" i="97"/>
  <c r="AH70" i="45"/>
  <c r="AQ70" i="45" s="1"/>
  <c r="AR67" i="50"/>
  <c r="Z70" i="96"/>
  <c r="Z70" i="49"/>
  <c r="AS58" i="97"/>
  <c r="AL58" i="97"/>
  <c r="AU58" i="97" s="1"/>
  <c r="AS17" i="86"/>
  <c r="AS53" i="86"/>
  <c r="AL53" i="86"/>
  <c r="AU53" i="86" s="1"/>
  <c r="AN67" i="43"/>
  <c r="AI67" i="43"/>
  <c r="Z70" i="45"/>
  <c r="AS28" i="97"/>
  <c r="AL28" i="97"/>
  <c r="AU28" i="97" s="1"/>
  <c r="AS46" i="97"/>
  <c r="AL46" i="97"/>
  <c r="AU46" i="97" s="1"/>
  <c r="AS64" i="97"/>
  <c r="AL64" i="97"/>
  <c r="AU64" i="97" s="1"/>
  <c r="AN70" i="100"/>
  <c r="AI70" i="100"/>
  <c r="Z68" i="82"/>
  <c r="AS8" i="97"/>
  <c r="AL8" i="97"/>
  <c r="AU8" i="97" s="1"/>
  <c r="Y66" i="20"/>
  <c r="X66" i="20"/>
  <c r="AS63" i="86"/>
  <c r="AL63" i="86"/>
  <c r="AU63" i="86" s="1"/>
  <c r="AH71" i="94"/>
  <c r="AQ71" i="94" s="1"/>
  <c r="AS55" i="97"/>
  <c r="AL55" i="97"/>
  <c r="AU55" i="97" s="1"/>
  <c r="AS58" i="86"/>
  <c r="AL58" i="86"/>
  <c r="AU58" i="86" s="1"/>
  <c r="Y74" i="41"/>
  <c r="X74" i="41"/>
  <c r="AS60" i="86"/>
  <c r="AL60" i="86"/>
  <c r="AU60" i="86" s="1"/>
  <c r="AL36" i="97"/>
  <c r="AU36" i="97" s="1"/>
  <c r="AS54" i="97"/>
  <c r="AN69" i="97"/>
  <c r="AN71" i="97" s="1"/>
  <c r="AI69" i="97"/>
  <c r="AS21" i="86"/>
  <c r="AH69" i="51"/>
  <c r="AQ69" i="51" s="1"/>
  <c r="AS64" i="86"/>
  <c r="AL64" i="86"/>
  <c r="AU64" i="86" s="1"/>
  <c r="Y68" i="52"/>
  <c r="X68" i="52"/>
  <c r="AI66" i="95"/>
  <c r="AN66" i="95"/>
  <c r="AS6" i="97"/>
  <c r="AJ4" i="86"/>
  <c r="AK4" i="86"/>
  <c r="AT4" i="86" s="1"/>
  <c r="AS24" i="86"/>
  <c r="AL24" i="86"/>
  <c r="AU24" i="86" s="1"/>
  <c r="AL42" i="86"/>
  <c r="AU42" i="86" s="1"/>
  <c r="AN68" i="93"/>
  <c r="AI68" i="93"/>
  <c r="AL47" i="86"/>
  <c r="AU47" i="86" s="1"/>
  <c r="AS46" i="86"/>
  <c r="AL11" i="86"/>
  <c r="AU11" i="86" s="1"/>
  <c r="AS18" i="97"/>
  <c r="AL18" i="97"/>
  <c r="AU18" i="97" s="1"/>
  <c r="AS53" i="97"/>
  <c r="AL53" i="97"/>
  <c r="AU53" i="97" s="1"/>
  <c r="AS32" i="86"/>
  <c r="AL32" i="86"/>
  <c r="AU32" i="86" s="1"/>
  <c r="AS50" i="86"/>
  <c r="AN65" i="20"/>
  <c r="AI65" i="20"/>
  <c r="AG71" i="94"/>
  <c r="AP71" i="94" s="1"/>
  <c r="AH68" i="50"/>
  <c r="AQ68" i="50" s="1"/>
  <c r="AH67" i="54"/>
  <c r="AQ67" i="54" s="1"/>
  <c r="AN73" i="41"/>
  <c r="AI73" i="41"/>
  <c r="AN69" i="16"/>
  <c r="AI69" i="16"/>
  <c r="Y67" i="90"/>
  <c r="X67" i="90"/>
  <c r="AS16" i="97"/>
  <c r="Z69" i="51"/>
  <c r="AS50" i="97"/>
  <c r="AL50" i="97"/>
  <c r="AU50" i="97" s="1"/>
  <c r="AS26" i="97"/>
  <c r="AL26" i="97"/>
  <c r="AU26" i="97" s="1"/>
  <c r="AS22" i="86"/>
  <c r="AL22" i="86"/>
  <c r="AU22" i="86" s="1"/>
  <c r="Y71" i="13"/>
  <c r="X71" i="13"/>
  <c r="AN68" i="55"/>
  <c r="AN71" i="98"/>
  <c r="AS40" i="97"/>
  <c r="AL40" i="97"/>
  <c r="AU40" i="97" s="1"/>
  <c r="AE67" i="92"/>
  <c r="Y66" i="101"/>
  <c r="X66" i="101"/>
  <c r="AH69" i="87"/>
  <c r="AQ69" i="87" s="1"/>
  <c r="AS21" i="97"/>
  <c r="AL21" i="97"/>
  <c r="AU21" i="97" s="1"/>
  <c r="AS15" i="86"/>
  <c r="AL15" i="86"/>
  <c r="AU15" i="86" s="1"/>
  <c r="AN68" i="91"/>
  <c r="AI68" i="91"/>
  <c r="AS20" i="97"/>
  <c r="AL20" i="97"/>
  <c r="AU20" i="97" s="1"/>
  <c r="AR68" i="51"/>
  <c r="AS27" i="97"/>
  <c r="AL27" i="97"/>
  <c r="AU27" i="97" s="1"/>
  <c r="AS63" i="97"/>
  <c r="AL63" i="97"/>
  <c r="AU63" i="97" s="1"/>
  <c r="AR69" i="86"/>
  <c r="AR71" i="86" s="1"/>
  <c r="AL69" i="86"/>
  <c r="AU69" i="86" s="1"/>
  <c r="AS10" i="97"/>
  <c r="AL10" i="97"/>
  <c r="AU10" i="97" s="1"/>
  <c r="AN66" i="103"/>
  <c r="AI66" i="103"/>
  <c r="AS61" i="86"/>
  <c r="AL61" i="86"/>
  <c r="AU61" i="86" s="1"/>
  <c r="AH69" i="44"/>
  <c r="AQ69" i="44" s="1"/>
  <c r="W67" i="99"/>
  <c r="AG66" i="99"/>
  <c r="AP66" i="99" s="1"/>
  <c r="AF66" i="99"/>
  <c r="AO66" i="99" s="1"/>
  <c r="AE66" i="99"/>
  <c r="AS52" i="97"/>
  <c r="AL52" i="97"/>
  <c r="AU52" i="97" s="1"/>
  <c r="AS8" i="86"/>
  <c r="AL8" i="86"/>
  <c r="AU8" i="86" s="1"/>
  <c r="AS25" i="86"/>
  <c r="AL25" i="86"/>
  <c r="AU25" i="86" s="1"/>
  <c r="AS59" i="86"/>
  <c r="AL59" i="86"/>
  <c r="AU59" i="86" s="1"/>
  <c r="AR66" i="54"/>
  <c r="AS52" i="86"/>
  <c r="Y69" i="104"/>
  <c r="X69" i="104"/>
  <c r="AS62" i="97"/>
  <c r="AL62" i="97"/>
  <c r="AU62" i="97" s="1"/>
  <c r="Y74" i="18"/>
  <c r="X74" i="18"/>
  <c r="AS34" i="97"/>
  <c r="AL34" i="97"/>
  <c r="AU34" i="97" s="1"/>
  <c r="AN68" i="84"/>
  <c r="AI68" i="84"/>
  <c r="AS39" i="86"/>
  <c r="AL39" i="86"/>
  <c r="AU39" i="86" s="1"/>
  <c r="AN66" i="11"/>
  <c r="AI66" i="11"/>
  <c r="Z68" i="50"/>
  <c r="AS16" i="86"/>
  <c r="AL16" i="86"/>
  <c r="AU16" i="86" s="1"/>
  <c r="Z67" i="54"/>
  <c r="AR66" i="92"/>
  <c r="AR70" i="94"/>
  <c r="AS5" i="97"/>
  <c r="AL5" i="97"/>
  <c r="AU5" i="97" s="1"/>
  <c r="AS23" i="97"/>
  <c r="AL23" i="97"/>
  <c r="AU23" i="97" s="1"/>
  <c r="AI69" i="35"/>
  <c r="AN69" i="35"/>
  <c r="AS9" i="86"/>
  <c r="AL9" i="86"/>
  <c r="AU9" i="86" s="1"/>
  <c r="AS6" i="86"/>
  <c r="AR68" i="44"/>
  <c r="AL54" i="86"/>
  <c r="AU54" i="86" s="1"/>
  <c r="Y69" i="48"/>
  <c r="X69" i="48"/>
  <c r="Y69" i="10"/>
  <c r="X69" i="10"/>
  <c r="AS51" i="97"/>
  <c r="AS66" i="97"/>
  <c r="AL66" i="97"/>
  <c r="AU66" i="97" s="1"/>
  <c r="AS12" i="86"/>
  <c r="AL12" i="86"/>
  <c r="AU12" i="86" s="1"/>
  <c r="AS48" i="86"/>
  <c r="AL48" i="86"/>
  <c r="AU48" i="86" s="1"/>
  <c r="Y69" i="93"/>
  <c r="X69" i="93"/>
  <c r="AS59" i="97"/>
  <c r="AL59" i="97"/>
  <c r="AU59" i="97" s="1"/>
  <c r="AF69" i="83"/>
  <c r="AO69" i="83" s="1"/>
  <c r="AE69" i="83"/>
  <c r="W70" i="83"/>
  <c r="AG69" i="83"/>
  <c r="AP69" i="83" s="1"/>
  <c r="AH67" i="92"/>
  <c r="AQ67" i="92" s="1"/>
  <c r="Y71" i="100"/>
  <c r="X71" i="100"/>
  <c r="AS30" i="86"/>
  <c r="AI68" i="104"/>
  <c r="AN68" i="104"/>
  <c r="AN73" i="18"/>
  <c r="AI73" i="18"/>
  <c r="AS41" i="86"/>
  <c r="AL41" i="86"/>
  <c r="AU41" i="86" s="1"/>
  <c r="AR69" i="45"/>
  <c r="AL3" i="97"/>
  <c r="AU3" i="97" s="1"/>
  <c r="AS3" i="97"/>
  <c r="Y69" i="84"/>
  <c r="X69" i="84"/>
  <c r="AR69" i="49"/>
  <c r="AS37" i="86"/>
  <c r="AL37" i="86"/>
  <c r="AU37" i="86" s="1"/>
  <c r="AS55" i="86"/>
  <c r="AL55" i="86"/>
  <c r="AU55" i="86" s="1"/>
  <c r="AS43" i="97"/>
  <c r="AL43" i="97"/>
  <c r="AU43" i="97" s="1"/>
  <c r="Y70" i="35"/>
  <c r="X70" i="35"/>
  <c r="AS12" i="97"/>
  <c r="AL12" i="97"/>
  <c r="AU12" i="97" s="1"/>
  <c r="W69" i="102"/>
  <c r="AG68" i="102"/>
  <c r="AP68" i="102" s="1"/>
  <c r="AF68" i="102"/>
  <c r="AO68" i="102" s="1"/>
  <c r="AE68" i="102"/>
  <c r="AS37" i="97"/>
  <c r="AL37" i="97"/>
  <c r="AU37" i="97" s="1"/>
  <c r="AI68" i="10"/>
  <c r="AN68" i="10"/>
  <c r="AN69" i="88"/>
  <c r="AI69" i="88"/>
  <c r="AN67" i="52"/>
  <c r="Y69" i="91"/>
  <c r="X69" i="91"/>
  <c r="Y72" i="98"/>
  <c r="X72" i="98"/>
  <c r="W69" i="85" l="1"/>
  <c r="AF68" i="85"/>
  <c r="AO68" i="85" s="1"/>
  <c r="AE68" i="85"/>
  <c r="AG68" i="85"/>
  <c r="AP68" i="85" s="1"/>
  <c r="AF71" i="94"/>
  <c r="AO71" i="94" s="1"/>
  <c r="AS31" i="86"/>
  <c r="AL45" i="97"/>
  <c r="AU45" i="97" s="1"/>
  <c r="AL16" i="97"/>
  <c r="AU16" i="97" s="1"/>
  <c r="W72" i="94"/>
  <c r="AL17" i="97"/>
  <c r="AU17" i="97" s="1"/>
  <c r="AS23" i="86"/>
  <c r="AS66" i="86"/>
  <c r="AI71" i="98"/>
  <c r="AL36" i="86"/>
  <c r="AU36" i="86" s="1"/>
  <c r="AL49" i="97"/>
  <c r="AU49" i="97" s="1"/>
  <c r="AL50" i="86"/>
  <c r="AU50" i="86" s="1"/>
  <c r="AL61" i="97"/>
  <c r="AU61" i="97" s="1"/>
  <c r="AS26" i="86"/>
  <c r="AL19" i="86"/>
  <c r="AU19" i="86" s="1"/>
  <c r="AS33" i="86"/>
  <c r="AL20" i="86"/>
  <c r="AU20" i="86" s="1"/>
  <c r="AL41" i="97"/>
  <c r="AU41" i="97" s="1"/>
  <c r="AS33" i="97"/>
  <c r="AI68" i="55"/>
  <c r="AR68" i="55" s="1"/>
  <c r="AL49" i="86"/>
  <c r="AU49" i="86" s="1"/>
  <c r="X70" i="88"/>
  <c r="AL42" i="97"/>
  <c r="AU42" i="97" s="1"/>
  <c r="AL31" i="97"/>
  <c r="AU31" i="97" s="1"/>
  <c r="AL67" i="86"/>
  <c r="AU67" i="86" s="1"/>
  <c r="AL46" i="86"/>
  <c r="AU46" i="86" s="1"/>
  <c r="AI67" i="52"/>
  <c r="AL44" i="86"/>
  <c r="AU44" i="86" s="1"/>
  <c r="AS3" i="86"/>
  <c r="AS68" i="86"/>
  <c r="AS25" i="97"/>
  <c r="AS38" i="86"/>
  <c r="AL15" i="97"/>
  <c r="AU15" i="97" s="1"/>
  <c r="AL35" i="97"/>
  <c r="AU35" i="97" s="1"/>
  <c r="AL21" i="86"/>
  <c r="AU21" i="86" s="1"/>
  <c r="AL17" i="86"/>
  <c r="AU17" i="86" s="1"/>
  <c r="AL5" i="86"/>
  <c r="AU5" i="86" s="1"/>
  <c r="AL57" i="97"/>
  <c r="AU57" i="97" s="1"/>
  <c r="AL52" i="86"/>
  <c r="AU52" i="86" s="1"/>
  <c r="AS19" i="97"/>
  <c r="AL32" i="97"/>
  <c r="AU32" i="97" s="1"/>
  <c r="AL6" i="97"/>
  <c r="AU6" i="97" s="1"/>
  <c r="AL14" i="97"/>
  <c r="AU14" i="97" s="1"/>
  <c r="AL22" i="97"/>
  <c r="AU22" i="97" s="1"/>
  <c r="AL7" i="97"/>
  <c r="AU7" i="97" s="1"/>
  <c r="AK4" i="97"/>
  <c r="AT4" i="97" s="1"/>
  <c r="AT71" i="97" s="1"/>
  <c r="AL29" i="86"/>
  <c r="AU29" i="86" s="1"/>
  <c r="AS51" i="86"/>
  <c r="W68" i="92"/>
  <c r="AL38" i="97"/>
  <c r="AU38" i="97" s="1"/>
  <c r="AL56" i="86"/>
  <c r="AU56" i="86" s="1"/>
  <c r="AL9" i="97"/>
  <c r="AU9" i="97" s="1"/>
  <c r="Z67" i="11"/>
  <c r="W68" i="11" s="1"/>
  <c r="AL60" i="97"/>
  <c r="AU60" i="97" s="1"/>
  <c r="AF67" i="92"/>
  <c r="AO67" i="92" s="1"/>
  <c r="AL43" i="86"/>
  <c r="AU43" i="86" s="1"/>
  <c r="AL65" i="86"/>
  <c r="AU65" i="86" s="1"/>
  <c r="AL13" i="97"/>
  <c r="AU13" i="97" s="1"/>
  <c r="AL29" i="97"/>
  <c r="AU29" i="97" s="1"/>
  <c r="AL34" i="86"/>
  <c r="AU34" i="86" s="1"/>
  <c r="AG69" i="44"/>
  <c r="AP69" i="44" s="1"/>
  <c r="Z67" i="95"/>
  <c r="AE67" i="95" s="1"/>
  <c r="AL35" i="86"/>
  <c r="AU35" i="86" s="1"/>
  <c r="AL67" i="97"/>
  <c r="AU67" i="97" s="1"/>
  <c r="AF69" i="44"/>
  <c r="AO69" i="44" s="1"/>
  <c r="AL30" i="86"/>
  <c r="AU30" i="86" s="1"/>
  <c r="AT71" i="86"/>
  <c r="AL68" i="97"/>
  <c r="AU68" i="97" s="1"/>
  <c r="AG69" i="87"/>
  <c r="AP69" i="87" s="1"/>
  <c r="AL44" i="97"/>
  <c r="AU44" i="97" s="1"/>
  <c r="W70" i="87"/>
  <c r="X70" i="87" s="1"/>
  <c r="AL24" i="97"/>
  <c r="AU24" i="97" s="1"/>
  <c r="Z71" i="100"/>
  <c r="AG71" i="100" s="1"/>
  <c r="AP71" i="100" s="1"/>
  <c r="AL13" i="86"/>
  <c r="AU13" i="86" s="1"/>
  <c r="AE69" i="87"/>
  <c r="AN69" i="87" s="1"/>
  <c r="W70" i="44"/>
  <c r="Y70" i="44" s="1"/>
  <c r="AL51" i="97"/>
  <c r="AU51" i="97" s="1"/>
  <c r="Z68" i="43"/>
  <c r="AG68" i="43" s="1"/>
  <c r="AP68" i="43" s="1"/>
  <c r="Z70" i="35"/>
  <c r="AG70" i="35" s="1"/>
  <c r="AP70" i="35" s="1"/>
  <c r="Z69" i="104"/>
  <c r="AE69" i="104" s="1"/>
  <c r="Z66" i="101"/>
  <c r="AG66" i="101" s="1"/>
  <c r="AP66" i="101" s="1"/>
  <c r="Z70" i="16"/>
  <c r="AE70" i="16" s="1"/>
  <c r="Z70" i="88"/>
  <c r="AF70" i="88" s="1"/>
  <c r="AO70" i="88" s="1"/>
  <c r="Z72" i="98"/>
  <c r="AE72" i="98" s="1"/>
  <c r="Z69" i="84"/>
  <c r="W70" i="84" s="1"/>
  <c r="Z74" i="18"/>
  <c r="AE74" i="18" s="1"/>
  <c r="Z68" i="52"/>
  <c r="AE68" i="52" s="1"/>
  <c r="AF68" i="43"/>
  <c r="AO68" i="43" s="1"/>
  <c r="Y69" i="102"/>
  <c r="X69" i="102"/>
  <c r="Y72" i="94"/>
  <c r="X72" i="94"/>
  <c r="AH66" i="20"/>
  <c r="AQ66" i="20" s="1"/>
  <c r="AR70" i="100"/>
  <c r="W71" i="96"/>
  <c r="AG70" i="96"/>
  <c r="AP70" i="96" s="1"/>
  <c r="AF70" i="96"/>
  <c r="AO70" i="96" s="1"/>
  <c r="AE70" i="96"/>
  <c r="AF67" i="95"/>
  <c r="AO67" i="95" s="1"/>
  <c r="W68" i="95"/>
  <c r="AG67" i="95"/>
  <c r="AP67" i="95" s="1"/>
  <c r="Y69" i="32"/>
  <c r="X69" i="32"/>
  <c r="AF69" i="51"/>
  <c r="AO69" i="51" s="1"/>
  <c r="AG69" i="51"/>
  <c r="AP69" i="51" s="1"/>
  <c r="W70" i="51"/>
  <c r="AE69" i="51"/>
  <c r="AR69" i="16"/>
  <c r="AR65" i="20"/>
  <c r="AS4" i="86"/>
  <c r="AL4" i="86"/>
  <c r="AU4" i="86" s="1"/>
  <c r="AH74" i="41"/>
  <c r="AQ74" i="41" s="1"/>
  <c r="AE68" i="82"/>
  <c r="W69" i="82"/>
  <c r="AG68" i="82"/>
  <c r="AP68" i="82" s="1"/>
  <c r="AF68" i="82"/>
  <c r="AO68" i="82" s="1"/>
  <c r="AR65" i="101"/>
  <c r="AR70" i="13"/>
  <c r="AH67" i="103"/>
  <c r="AQ67" i="103" s="1"/>
  <c r="W71" i="35"/>
  <c r="AE70" i="35"/>
  <c r="AF70" i="35"/>
  <c r="AO70" i="35" s="1"/>
  <c r="AH69" i="84"/>
  <c r="AQ69" i="84" s="1"/>
  <c r="AN69" i="83"/>
  <c r="AI69" i="83"/>
  <c r="AH69" i="104"/>
  <c r="AQ69" i="104" s="1"/>
  <c r="AR71" i="98"/>
  <c r="AH69" i="10"/>
  <c r="AQ69" i="10" s="1"/>
  <c r="AR67" i="52"/>
  <c r="AR68" i="104"/>
  <c r="Z69" i="10"/>
  <c r="AR69" i="35"/>
  <c r="Y67" i="99"/>
  <c r="X67" i="99"/>
  <c r="Z74" i="41"/>
  <c r="Z66" i="20"/>
  <c r="W71" i="45"/>
  <c r="AE70" i="45"/>
  <c r="AG70" i="45"/>
  <c r="AP70" i="45" s="1"/>
  <c r="AF70" i="45"/>
  <c r="AO70" i="45" s="1"/>
  <c r="AH70" i="88"/>
  <c r="AQ70" i="88" s="1"/>
  <c r="Z67" i="103"/>
  <c r="AR68" i="10"/>
  <c r="AS4" i="97"/>
  <c r="AR68" i="84"/>
  <c r="AR73" i="41"/>
  <c r="AN71" i="94"/>
  <c r="AI71" i="94"/>
  <c r="AR69" i="97"/>
  <c r="AR71" i="97" s="1"/>
  <c r="AL69" i="97"/>
  <c r="AU69" i="97" s="1"/>
  <c r="AR67" i="43"/>
  <c r="AR66" i="90"/>
  <c r="AI68" i="32"/>
  <c r="AN68" i="32"/>
  <c r="W72" i="100"/>
  <c r="AF71" i="100"/>
  <c r="AO71" i="100" s="1"/>
  <c r="AE71" i="100"/>
  <c r="AI67" i="92"/>
  <c r="AN67" i="92"/>
  <c r="AH68" i="52"/>
  <c r="AQ68" i="52" s="1"/>
  <c r="AH72" i="98"/>
  <c r="AQ72" i="98" s="1"/>
  <c r="AH74" i="18"/>
  <c r="AQ74" i="18" s="1"/>
  <c r="AR69" i="88"/>
  <c r="AH69" i="91"/>
  <c r="AQ69" i="91" s="1"/>
  <c r="AH69" i="48"/>
  <c r="AQ69" i="48" s="1"/>
  <c r="AE68" i="50"/>
  <c r="AF68" i="50"/>
  <c r="AO68" i="50" s="1"/>
  <c r="AG68" i="50"/>
  <c r="AP68" i="50" s="1"/>
  <c r="W69" i="50"/>
  <c r="AH71" i="13"/>
  <c r="AQ71" i="13" s="1"/>
  <c r="AH67" i="90"/>
  <c r="AQ67" i="90" s="1"/>
  <c r="Y70" i="42"/>
  <c r="X70" i="42"/>
  <c r="AH69" i="55"/>
  <c r="AQ69" i="55" s="1"/>
  <c r="AR68" i="93"/>
  <c r="W71" i="16"/>
  <c r="AH68" i="43"/>
  <c r="AQ68" i="43" s="1"/>
  <c r="AR68" i="48"/>
  <c r="AE67" i="54"/>
  <c r="AF67" i="54"/>
  <c r="AO67" i="54" s="1"/>
  <c r="AG67" i="54"/>
  <c r="AP67" i="54" s="1"/>
  <c r="W68" i="54"/>
  <c r="AN68" i="102"/>
  <c r="AI68" i="102"/>
  <c r="AH69" i="93"/>
  <c r="AQ69" i="93" s="1"/>
  <c r="AQ71" i="93" s="1"/>
  <c r="AZ3" i="93"/>
  <c r="AX8" i="93" s="1"/>
  <c r="S8" i="93" s="1"/>
  <c r="AC8" i="93" s="1"/>
  <c r="AB9" i="93" s="1"/>
  <c r="Z69" i="91"/>
  <c r="AH70" i="35"/>
  <c r="AQ70" i="35" s="1"/>
  <c r="AR73" i="18"/>
  <c r="AH71" i="100"/>
  <c r="AQ71" i="100" s="1"/>
  <c r="Y70" i="83"/>
  <c r="X70" i="83"/>
  <c r="Z69" i="93"/>
  <c r="AX69" i="93" s="1"/>
  <c r="S69" i="93" s="1"/>
  <c r="Z69" i="48"/>
  <c r="AR66" i="11"/>
  <c r="AN66" i="99"/>
  <c r="AI66" i="99"/>
  <c r="AR66" i="103"/>
  <c r="AR68" i="91"/>
  <c r="AH66" i="101"/>
  <c r="AQ66" i="101" s="1"/>
  <c r="Y68" i="92"/>
  <c r="X68" i="92"/>
  <c r="Z71" i="13"/>
  <c r="Z67" i="90"/>
  <c r="AR66" i="95"/>
  <c r="AF70" i="49"/>
  <c r="AO70" i="49" s="1"/>
  <c r="AG70" i="49"/>
  <c r="AP70" i="49" s="1"/>
  <c r="W71" i="49"/>
  <c r="AE70" i="49"/>
  <c r="AH70" i="16"/>
  <c r="AQ70" i="16" s="1"/>
  <c r="AI69" i="42"/>
  <c r="AN69" i="42"/>
  <c r="AH67" i="95"/>
  <c r="AQ67" i="95" s="1"/>
  <c r="AH67" i="11"/>
  <c r="AQ67" i="11" s="1"/>
  <c r="Z69" i="55"/>
  <c r="AN69" i="44"/>
  <c r="W71" i="88" l="1"/>
  <c r="AN68" i="85"/>
  <c r="AI68" i="85"/>
  <c r="AR68" i="85" s="1"/>
  <c r="AG70" i="88"/>
  <c r="AP70" i="88" s="1"/>
  <c r="Y69" i="85"/>
  <c r="X69" i="85"/>
  <c r="AH69" i="85" s="1"/>
  <c r="AQ69" i="85" s="1"/>
  <c r="W73" i="98"/>
  <c r="AL4" i="97"/>
  <c r="AU4" i="97" s="1"/>
  <c r="AI69" i="87"/>
  <c r="AR69" i="87" s="1"/>
  <c r="AS71" i="97"/>
  <c r="AF72" i="98"/>
  <c r="AO72" i="98" s="1"/>
  <c r="AE66" i="101"/>
  <c r="W70" i="104"/>
  <c r="AF66" i="101"/>
  <c r="AO66" i="101" s="1"/>
  <c r="AI69" i="44"/>
  <c r="AR69" i="44" s="1"/>
  <c r="AG72" i="98"/>
  <c r="AP72" i="98" s="1"/>
  <c r="AF67" i="11"/>
  <c r="AO67" i="11" s="1"/>
  <c r="W69" i="43"/>
  <c r="AG67" i="11"/>
  <c r="AP67" i="11" s="1"/>
  <c r="AU71" i="86"/>
  <c r="C11" i="86" s="1"/>
  <c r="F29" i="57" s="1"/>
  <c r="AE67" i="11"/>
  <c r="AE70" i="88"/>
  <c r="AE68" i="43"/>
  <c r="AS71" i="86"/>
  <c r="AE69" i="84"/>
  <c r="W67" i="101"/>
  <c r="Y67" i="101" s="1"/>
  <c r="W69" i="52"/>
  <c r="X69" i="52" s="1"/>
  <c r="AF69" i="84"/>
  <c r="AO69" i="84" s="1"/>
  <c r="AG68" i="52"/>
  <c r="AP68" i="52" s="1"/>
  <c r="AG69" i="84"/>
  <c r="AP69" i="84" s="1"/>
  <c r="AG74" i="18"/>
  <c r="AP74" i="18" s="1"/>
  <c r="Z70" i="83"/>
  <c r="AE70" i="83" s="1"/>
  <c r="AF70" i="16"/>
  <c r="AO70" i="16" s="1"/>
  <c r="Y70" i="87"/>
  <c r="AF69" i="104"/>
  <c r="AO69" i="104" s="1"/>
  <c r="AF74" i="18"/>
  <c r="AO74" i="18" s="1"/>
  <c r="AG70" i="16"/>
  <c r="AP70" i="16" s="1"/>
  <c r="AU71" i="97"/>
  <c r="C11" i="97" s="1"/>
  <c r="F41" i="57" s="1"/>
  <c r="X70" i="44"/>
  <c r="AH70" i="44" s="1"/>
  <c r="AQ70" i="44" s="1"/>
  <c r="AG69" i="104"/>
  <c r="AP69" i="104" s="1"/>
  <c r="W75" i="18"/>
  <c r="AX65" i="93"/>
  <c r="S65" i="93" s="1"/>
  <c r="AC65" i="93" s="1"/>
  <c r="AB66" i="93" s="1"/>
  <c r="AK66" i="93" s="1"/>
  <c r="AT66" i="93" s="1"/>
  <c r="AX60" i="93"/>
  <c r="S60" i="93" s="1"/>
  <c r="AC60" i="93" s="1"/>
  <c r="AB61" i="93" s="1"/>
  <c r="AK61" i="93" s="1"/>
  <c r="AT61" i="93" s="1"/>
  <c r="AX54" i="93"/>
  <c r="S54" i="93" s="1"/>
  <c r="AC54" i="93" s="1"/>
  <c r="AB55" i="93" s="1"/>
  <c r="AK55" i="93" s="1"/>
  <c r="AT55" i="93" s="1"/>
  <c r="AX47" i="93"/>
  <c r="S47" i="93" s="1"/>
  <c r="AC47" i="93" s="1"/>
  <c r="AB48" i="93" s="1"/>
  <c r="AX41" i="93"/>
  <c r="S41" i="93" s="1"/>
  <c r="AC41" i="93" s="1"/>
  <c r="AB42" i="93" s="1"/>
  <c r="AX35" i="93"/>
  <c r="S35" i="93" s="1"/>
  <c r="AC35" i="93" s="1"/>
  <c r="AB36" i="93" s="1"/>
  <c r="AK36" i="93" s="1"/>
  <c r="AT36" i="93" s="1"/>
  <c r="AX29" i="93"/>
  <c r="S29" i="93" s="1"/>
  <c r="AC29" i="93" s="1"/>
  <c r="AB30" i="93" s="1"/>
  <c r="AX23" i="93"/>
  <c r="S23" i="93" s="1"/>
  <c r="AC23" i="93" s="1"/>
  <c r="AB24" i="93" s="1"/>
  <c r="AK24" i="93" s="1"/>
  <c r="AT24" i="93" s="1"/>
  <c r="AX17" i="93"/>
  <c r="S17" i="93" s="1"/>
  <c r="AC17" i="93" s="1"/>
  <c r="AB18" i="93" s="1"/>
  <c r="AK18" i="93" s="1"/>
  <c r="AT18" i="93" s="1"/>
  <c r="AX11" i="93"/>
  <c r="S11" i="93" s="1"/>
  <c r="AC11" i="93" s="1"/>
  <c r="AB12" i="93" s="1"/>
  <c r="AK12" i="93" s="1"/>
  <c r="AT12" i="93" s="1"/>
  <c r="AX3" i="93"/>
  <c r="S3" i="93" s="1"/>
  <c r="AC3" i="93" s="1"/>
  <c r="AJ3" i="93" s="1"/>
  <c r="AX63" i="93"/>
  <c r="S63" i="93" s="1"/>
  <c r="AC63" i="93" s="1"/>
  <c r="AB64" i="93" s="1"/>
  <c r="AK64" i="93" s="1"/>
  <c r="AT64" i="93" s="1"/>
  <c r="AX58" i="93"/>
  <c r="S58" i="93" s="1"/>
  <c r="AC58" i="93" s="1"/>
  <c r="AB59" i="93" s="1"/>
  <c r="AX52" i="93"/>
  <c r="S52" i="93" s="1"/>
  <c r="AC52" i="93" s="1"/>
  <c r="AB53" i="93" s="1"/>
  <c r="AK53" i="93" s="1"/>
  <c r="AT53" i="93" s="1"/>
  <c r="AX46" i="93"/>
  <c r="S46" i="93" s="1"/>
  <c r="AC46" i="93" s="1"/>
  <c r="AB47" i="93" s="1"/>
  <c r="AX40" i="93"/>
  <c r="S40" i="93" s="1"/>
  <c r="AC40" i="93" s="1"/>
  <c r="AB41" i="93" s="1"/>
  <c r="AK41" i="93" s="1"/>
  <c r="AT41" i="93" s="1"/>
  <c r="AX33" i="93"/>
  <c r="S33" i="93" s="1"/>
  <c r="AC33" i="93" s="1"/>
  <c r="AB34" i="93" s="1"/>
  <c r="AX28" i="93"/>
  <c r="S28" i="93" s="1"/>
  <c r="AC28" i="93" s="1"/>
  <c r="AB29" i="93" s="1"/>
  <c r="AK29" i="93" s="1"/>
  <c r="AT29" i="93" s="1"/>
  <c r="AX22" i="93"/>
  <c r="S22" i="93" s="1"/>
  <c r="AC22" i="93" s="1"/>
  <c r="AB23" i="93" s="1"/>
  <c r="AX16" i="93"/>
  <c r="S16" i="93" s="1"/>
  <c r="AC16" i="93" s="1"/>
  <c r="AB17" i="93" s="1"/>
  <c r="AX10" i="93"/>
  <c r="S10" i="93" s="1"/>
  <c r="AC10" i="93" s="1"/>
  <c r="AB11" i="93" s="1"/>
  <c r="AX5" i="93"/>
  <c r="S5" i="93" s="1"/>
  <c r="AC5" i="93" s="1"/>
  <c r="AB6" i="93" s="1"/>
  <c r="AK6" i="93" s="1"/>
  <c r="AT6" i="93" s="1"/>
  <c r="AX64" i="93"/>
  <c r="S64" i="93" s="1"/>
  <c r="AC64" i="93" s="1"/>
  <c r="AB65" i="93" s="1"/>
  <c r="AX57" i="93"/>
  <c r="S57" i="93" s="1"/>
  <c r="AC57" i="93" s="1"/>
  <c r="AB58" i="93" s="1"/>
  <c r="AK58" i="93" s="1"/>
  <c r="AT58" i="93" s="1"/>
  <c r="AX51" i="93"/>
  <c r="S51" i="93" s="1"/>
  <c r="AC51" i="93" s="1"/>
  <c r="AB52" i="93" s="1"/>
  <c r="AK52" i="93" s="1"/>
  <c r="AT52" i="93" s="1"/>
  <c r="AX45" i="93"/>
  <c r="S45" i="93" s="1"/>
  <c r="AC45" i="93" s="1"/>
  <c r="AB46" i="93" s="1"/>
  <c r="AX39" i="93"/>
  <c r="S39" i="93" s="1"/>
  <c r="AC39" i="93" s="1"/>
  <c r="AB40" i="93" s="1"/>
  <c r="AX34" i="93"/>
  <c r="S34" i="93" s="1"/>
  <c r="AC34" i="93" s="1"/>
  <c r="AB35" i="93" s="1"/>
  <c r="AK35" i="93" s="1"/>
  <c r="AT35" i="93" s="1"/>
  <c r="AX27" i="93"/>
  <c r="S27" i="93" s="1"/>
  <c r="AC27" i="93" s="1"/>
  <c r="AB28" i="93" s="1"/>
  <c r="AX21" i="93"/>
  <c r="S21" i="93" s="1"/>
  <c r="AC21" i="93" s="1"/>
  <c r="AB22" i="93" s="1"/>
  <c r="AK22" i="93" s="1"/>
  <c r="AT22" i="93" s="1"/>
  <c r="AX15" i="93"/>
  <c r="S15" i="93" s="1"/>
  <c r="AC15" i="93" s="1"/>
  <c r="AB16" i="93" s="1"/>
  <c r="AK16" i="93" s="1"/>
  <c r="AT16" i="93" s="1"/>
  <c r="AX9" i="93"/>
  <c r="S9" i="93" s="1"/>
  <c r="AC9" i="93" s="1"/>
  <c r="AB10" i="93" s="1"/>
  <c r="AX4" i="93"/>
  <c r="S4" i="93" s="1"/>
  <c r="AC4" i="93" s="1"/>
  <c r="AB5" i="93" s="1"/>
  <c r="AK5" i="93" s="1"/>
  <c r="AT5" i="93" s="1"/>
  <c r="AX67" i="93"/>
  <c r="S67" i="93" s="1"/>
  <c r="AC67" i="93" s="1"/>
  <c r="AB68" i="93" s="1"/>
  <c r="AX62" i="93"/>
  <c r="S62" i="93" s="1"/>
  <c r="AC62" i="93" s="1"/>
  <c r="AB63" i="93" s="1"/>
  <c r="AX56" i="93"/>
  <c r="S56" i="93" s="1"/>
  <c r="AC56" i="93" s="1"/>
  <c r="AB57" i="93" s="1"/>
  <c r="AK57" i="93" s="1"/>
  <c r="AT57" i="93" s="1"/>
  <c r="AX50" i="93"/>
  <c r="S50" i="93" s="1"/>
  <c r="AC50" i="93" s="1"/>
  <c r="AB51" i="93" s="1"/>
  <c r="AK51" i="93" s="1"/>
  <c r="AT51" i="93" s="1"/>
  <c r="AX44" i="93"/>
  <c r="S44" i="93" s="1"/>
  <c r="AC44" i="93" s="1"/>
  <c r="AB45" i="93" s="1"/>
  <c r="AK45" i="93" s="1"/>
  <c r="AT45" i="93" s="1"/>
  <c r="AX38" i="93"/>
  <c r="S38" i="93" s="1"/>
  <c r="AC38" i="93" s="1"/>
  <c r="AB39" i="93" s="1"/>
  <c r="AJ39" i="93" s="1"/>
  <c r="AX32" i="93"/>
  <c r="S32" i="93" s="1"/>
  <c r="AC32" i="93" s="1"/>
  <c r="AB33" i="93" s="1"/>
  <c r="AK33" i="93" s="1"/>
  <c r="AT33" i="93" s="1"/>
  <c r="AX26" i="93"/>
  <c r="S26" i="93" s="1"/>
  <c r="AC26" i="93" s="1"/>
  <c r="AB27" i="93" s="1"/>
  <c r="AX20" i="93"/>
  <c r="S20" i="93" s="1"/>
  <c r="AC20" i="93" s="1"/>
  <c r="AB21" i="93" s="1"/>
  <c r="AK21" i="93" s="1"/>
  <c r="AT21" i="93" s="1"/>
  <c r="AX14" i="93"/>
  <c r="S14" i="93" s="1"/>
  <c r="AC14" i="93" s="1"/>
  <c r="AB15" i="93" s="1"/>
  <c r="AK15" i="93" s="1"/>
  <c r="AT15" i="93" s="1"/>
  <c r="Z69" i="102"/>
  <c r="AG69" i="102" s="1"/>
  <c r="AP69" i="102" s="1"/>
  <c r="AF68" i="52"/>
  <c r="AO68" i="52" s="1"/>
  <c r="AX68" i="93"/>
  <c r="S68" i="93" s="1"/>
  <c r="AC68" i="93" s="1"/>
  <c r="AB69" i="93" s="1"/>
  <c r="AX61" i="93"/>
  <c r="S61" i="93" s="1"/>
  <c r="AC61" i="93" s="1"/>
  <c r="AB62" i="93" s="1"/>
  <c r="AK62" i="93" s="1"/>
  <c r="AT62" i="93" s="1"/>
  <c r="AX55" i="93"/>
  <c r="S55" i="93" s="1"/>
  <c r="AC55" i="93" s="1"/>
  <c r="AB56" i="93" s="1"/>
  <c r="AK56" i="93" s="1"/>
  <c r="AT56" i="93" s="1"/>
  <c r="AX49" i="93"/>
  <c r="S49" i="93" s="1"/>
  <c r="AC49" i="93" s="1"/>
  <c r="AB50" i="93" s="1"/>
  <c r="AX43" i="93"/>
  <c r="S43" i="93" s="1"/>
  <c r="AC43" i="93" s="1"/>
  <c r="AB44" i="93" s="1"/>
  <c r="AK44" i="93" s="1"/>
  <c r="AT44" i="93" s="1"/>
  <c r="AX37" i="93"/>
  <c r="S37" i="93" s="1"/>
  <c r="AC37" i="93" s="1"/>
  <c r="AB38" i="93" s="1"/>
  <c r="AK38" i="93" s="1"/>
  <c r="AT38" i="93" s="1"/>
  <c r="AX31" i="93"/>
  <c r="S31" i="93" s="1"/>
  <c r="AC31" i="93" s="1"/>
  <c r="AB32" i="93" s="1"/>
  <c r="AX25" i="93"/>
  <c r="S25" i="93" s="1"/>
  <c r="AC25" i="93" s="1"/>
  <c r="AB26" i="93" s="1"/>
  <c r="AK26" i="93" s="1"/>
  <c r="AT26" i="93" s="1"/>
  <c r="AX19" i="93"/>
  <c r="S19" i="93" s="1"/>
  <c r="AC19" i="93" s="1"/>
  <c r="AB20" i="93" s="1"/>
  <c r="AX13" i="93"/>
  <c r="S13" i="93" s="1"/>
  <c r="AC13" i="93" s="1"/>
  <c r="AB14" i="93" s="1"/>
  <c r="AK14" i="93" s="1"/>
  <c r="AT14" i="93" s="1"/>
  <c r="AX7" i="93"/>
  <c r="S7" i="93" s="1"/>
  <c r="AC7" i="93" s="1"/>
  <c r="AB8" i="93" s="1"/>
  <c r="AJ8" i="93" s="1"/>
  <c r="AX66" i="93"/>
  <c r="S66" i="93" s="1"/>
  <c r="AC66" i="93" s="1"/>
  <c r="AB67" i="93" s="1"/>
  <c r="AK67" i="93" s="1"/>
  <c r="AT67" i="93" s="1"/>
  <c r="AX59" i="93"/>
  <c r="S59" i="93" s="1"/>
  <c r="AC59" i="93" s="1"/>
  <c r="AB60" i="93" s="1"/>
  <c r="AX53" i="93"/>
  <c r="S53" i="93" s="1"/>
  <c r="AC53" i="93" s="1"/>
  <c r="AB54" i="93" s="1"/>
  <c r="AX48" i="93"/>
  <c r="S48" i="93" s="1"/>
  <c r="AC48" i="93" s="1"/>
  <c r="AB49" i="93" s="1"/>
  <c r="AK49" i="93" s="1"/>
  <c r="AT49" i="93" s="1"/>
  <c r="AX42" i="93"/>
  <c r="S42" i="93" s="1"/>
  <c r="AC42" i="93" s="1"/>
  <c r="AB43" i="93" s="1"/>
  <c r="AX36" i="93"/>
  <c r="S36" i="93" s="1"/>
  <c r="AC36" i="93" s="1"/>
  <c r="AB37" i="93" s="1"/>
  <c r="AX30" i="93"/>
  <c r="S30" i="93" s="1"/>
  <c r="AC30" i="93" s="1"/>
  <c r="AB31" i="93" s="1"/>
  <c r="AK31" i="93" s="1"/>
  <c r="AT31" i="93" s="1"/>
  <c r="AX24" i="93"/>
  <c r="S24" i="93" s="1"/>
  <c r="AC24" i="93" s="1"/>
  <c r="AB25" i="93" s="1"/>
  <c r="AK25" i="93" s="1"/>
  <c r="AT25" i="93" s="1"/>
  <c r="AX18" i="93"/>
  <c r="S18" i="93" s="1"/>
  <c r="AC18" i="93" s="1"/>
  <c r="AB19" i="93" s="1"/>
  <c r="AJ19" i="93" s="1"/>
  <c r="AX12" i="93"/>
  <c r="S12" i="93" s="1"/>
  <c r="AC12" i="93" s="1"/>
  <c r="AB13" i="93" s="1"/>
  <c r="AX6" i="93"/>
  <c r="S6" i="93" s="1"/>
  <c r="AC6" i="93" s="1"/>
  <c r="AB7" i="93" s="1"/>
  <c r="AK68" i="93"/>
  <c r="AT68" i="93" s="1"/>
  <c r="AH70" i="42"/>
  <c r="AQ70" i="42" s="1"/>
  <c r="AN71" i="100"/>
  <c r="AI71" i="100"/>
  <c r="AG66" i="20"/>
  <c r="AP66" i="20" s="1"/>
  <c r="AF66" i="20"/>
  <c r="AO66" i="20" s="1"/>
  <c r="AE66" i="20"/>
  <c r="W67" i="20"/>
  <c r="AR69" i="83"/>
  <c r="AI70" i="35"/>
  <c r="AN70" i="35"/>
  <c r="Y70" i="51"/>
  <c r="X70" i="51"/>
  <c r="AI67" i="95"/>
  <c r="AN67" i="95"/>
  <c r="Y70" i="104"/>
  <c r="X70" i="104"/>
  <c r="AK48" i="93"/>
  <c r="AT48" i="93" s="1"/>
  <c r="AK17" i="93"/>
  <c r="AT17" i="93" s="1"/>
  <c r="Y68" i="54"/>
  <c r="X68" i="54"/>
  <c r="Z70" i="42"/>
  <c r="AE74" i="41"/>
  <c r="AF74" i="41"/>
  <c r="AO74" i="41" s="1"/>
  <c r="AG74" i="41"/>
  <c r="AP74" i="41" s="1"/>
  <c r="W75" i="41"/>
  <c r="AE69" i="10"/>
  <c r="W70" i="10"/>
  <c r="AG69" i="10"/>
  <c r="AP69" i="10" s="1"/>
  <c r="AF69" i="10"/>
  <c r="AO69" i="10" s="1"/>
  <c r="Y71" i="35"/>
  <c r="X71" i="35"/>
  <c r="Y69" i="82"/>
  <c r="X69" i="82"/>
  <c r="Y70" i="84"/>
  <c r="X70" i="84"/>
  <c r="AN72" i="98"/>
  <c r="AI72" i="98"/>
  <c r="AI68" i="52"/>
  <c r="AN68" i="52"/>
  <c r="AK42" i="93"/>
  <c r="AT42" i="93" s="1"/>
  <c r="AK23" i="93"/>
  <c r="AT23" i="93" s="1"/>
  <c r="Y69" i="50"/>
  <c r="X69" i="50"/>
  <c r="AR68" i="32"/>
  <c r="AH67" i="99"/>
  <c r="AQ67" i="99" s="1"/>
  <c r="AH70" i="87"/>
  <c r="AQ70" i="87" s="1"/>
  <c r="AN68" i="82"/>
  <c r="AI68" i="82"/>
  <c r="AN67" i="11"/>
  <c r="AI67" i="11"/>
  <c r="AN70" i="96"/>
  <c r="AI70" i="96"/>
  <c r="AN70" i="88"/>
  <c r="AI70" i="88"/>
  <c r="AN69" i="104"/>
  <c r="AI69" i="104"/>
  <c r="Y69" i="43"/>
  <c r="X69" i="43"/>
  <c r="Y75" i="18"/>
  <c r="X75" i="18"/>
  <c r="AJ65" i="93"/>
  <c r="AK65" i="93"/>
  <c r="AT65" i="93" s="1"/>
  <c r="AK60" i="93"/>
  <c r="AT60" i="93" s="1"/>
  <c r="AF69" i="48"/>
  <c r="AO69" i="48" s="1"/>
  <c r="AG69" i="48"/>
  <c r="AP69" i="48" s="1"/>
  <c r="W70" i="48"/>
  <c r="AE69" i="48"/>
  <c r="W70" i="91"/>
  <c r="AG69" i="91"/>
  <c r="AP69" i="91" s="1"/>
  <c r="AF69" i="91"/>
  <c r="AO69" i="91" s="1"/>
  <c r="AE69" i="91"/>
  <c r="AK63" i="93"/>
  <c r="AT63" i="93" s="1"/>
  <c r="AK46" i="93"/>
  <c r="AT46" i="93" s="1"/>
  <c r="AK34" i="93"/>
  <c r="AT34" i="93" s="1"/>
  <c r="AJ34" i="93"/>
  <c r="AK28" i="93"/>
  <c r="AT28" i="93" s="1"/>
  <c r="AK9" i="93"/>
  <c r="AT9" i="93" s="1"/>
  <c r="AN70" i="16"/>
  <c r="Y72" i="100"/>
  <c r="X72" i="100"/>
  <c r="AR71" i="94"/>
  <c r="Z67" i="99"/>
  <c r="Z70" i="87"/>
  <c r="AH69" i="32"/>
  <c r="AQ69" i="32" s="1"/>
  <c r="AQ71" i="32" s="1"/>
  <c r="AZ3" i="32"/>
  <c r="AX6" i="32" s="1"/>
  <c r="S6" i="32" s="1"/>
  <c r="AC6" i="32" s="1"/>
  <c r="AB7" i="32" s="1"/>
  <c r="Y68" i="11"/>
  <c r="X68" i="11"/>
  <c r="AN66" i="101"/>
  <c r="AI66" i="101"/>
  <c r="Y73" i="98"/>
  <c r="X73" i="98"/>
  <c r="AN74" i="18"/>
  <c r="W68" i="90"/>
  <c r="AG67" i="90"/>
  <c r="AP67" i="90" s="1"/>
  <c r="AF67" i="90"/>
  <c r="AO67" i="90" s="1"/>
  <c r="AE67" i="90"/>
  <c r="W72" i="13"/>
  <c r="AG71" i="13"/>
  <c r="AP71" i="13" s="1"/>
  <c r="AE71" i="13"/>
  <c r="AF71" i="13"/>
  <c r="AO71" i="13" s="1"/>
  <c r="AH68" i="92"/>
  <c r="AQ68" i="92" s="1"/>
  <c r="AJ45" i="93"/>
  <c r="AJ33" i="93"/>
  <c r="AK27" i="93"/>
  <c r="AT27" i="93" s="1"/>
  <c r="AJ27" i="93"/>
  <c r="AK10" i="93"/>
  <c r="AT10" i="93" s="1"/>
  <c r="AI67" i="54"/>
  <c r="AN67" i="54"/>
  <c r="Z70" i="44"/>
  <c r="AN70" i="45"/>
  <c r="AI70" i="45"/>
  <c r="AH72" i="94"/>
  <c r="AQ72" i="94" s="1"/>
  <c r="AN69" i="84"/>
  <c r="AI69" i="84"/>
  <c r="AI70" i="49"/>
  <c r="AN70" i="49"/>
  <c r="Y71" i="49"/>
  <c r="X71" i="49"/>
  <c r="AG69" i="93"/>
  <c r="AP69" i="93" s="1"/>
  <c r="AP71" i="93" s="1"/>
  <c r="AF69" i="93"/>
  <c r="AO69" i="93" s="1"/>
  <c r="AO71" i="93" s="1"/>
  <c r="AE69" i="93"/>
  <c r="AC69" i="93"/>
  <c r="AJ69" i="93" s="1"/>
  <c r="AS69" i="93" s="1"/>
  <c r="AE69" i="55"/>
  <c r="AF69" i="55"/>
  <c r="AO69" i="55" s="1"/>
  <c r="AG69" i="55"/>
  <c r="AP69" i="55" s="1"/>
  <c r="W70" i="55"/>
  <c r="AR69" i="42"/>
  <c r="Z68" i="92"/>
  <c r="AR66" i="99"/>
  <c r="AH70" i="83"/>
  <c r="AQ70" i="83" s="1"/>
  <c r="AK50" i="93"/>
  <c r="AT50" i="93" s="1"/>
  <c r="AJ32" i="93"/>
  <c r="AK32" i="93"/>
  <c r="AT32" i="93" s="1"/>
  <c r="AJ26" i="93"/>
  <c r="AR68" i="102"/>
  <c r="Y71" i="16"/>
  <c r="X71" i="16"/>
  <c r="AI68" i="50"/>
  <c r="AN68" i="50"/>
  <c r="AR67" i="92"/>
  <c r="W68" i="103"/>
  <c r="AG67" i="103"/>
  <c r="AP67" i="103" s="1"/>
  <c r="AE67" i="103"/>
  <c r="AF67" i="103"/>
  <c r="AO67" i="103" s="1"/>
  <c r="Y71" i="45"/>
  <c r="X71" i="45"/>
  <c r="AN69" i="51"/>
  <c r="AI69" i="51"/>
  <c r="Z69" i="32"/>
  <c r="AX69" i="32" s="1"/>
  <c r="S69" i="32" s="1"/>
  <c r="Y68" i="95"/>
  <c r="X68" i="95"/>
  <c r="Y71" i="96"/>
  <c r="X71" i="96"/>
  <c r="Z72" i="94"/>
  <c r="AH69" i="102"/>
  <c r="AQ69" i="102" s="1"/>
  <c r="Y71" i="88"/>
  <c r="X71" i="88"/>
  <c r="AI68" i="43"/>
  <c r="AN68" i="43"/>
  <c r="Z69" i="85" l="1"/>
  <c r="AJ68" i="93"/>
  <c r="Y69" i="52"/>
  <c r="AJ41" i="93"/>
  <c r="AJ31" i="93"/>
  <c r="AJ37" i="93"/>
  <c r="AJ40" i="93"/>
  <c r="AJ11" i="93"/>
  <c r="AJ47" i="93"/>
  <c r="AJ67" i="93"/>
  <c r="AJ6" i="93"/>
  <c r="X67" i="101"/>
  <c r="AJ10" i="93"/>
  <c r="AK39" i="93"/>
  <c r="AT39" i="93" s="1"/>
  <c r="AJ46" i="93"/>
  <c r="AJ62" i="93"/>
  <c r="AJ20" i="93"/>
  <c r="AJ25" i="93"/>
  <c r="AJ56" i="93"/>
  <c r="AJ17" i="93"/>
  <c r="AL17" i="93" s="1"/>
  <c r="AU17" i="93" s="1"/>
  <c r="AK37" i="93"/>
  <c r="AT37" i="93" s="1"/>
  <c r="AK8" i="93"/>
  <c r="AT8" i="93" s="1"/>
  <c r="AK47" i="93"/>
  <c r="AT47" i="93" s="1"/>
  <c r="AJ44" i="93"/>
  <c r="AJ49" i="93"/>
  <c r="AJ9" i="93"/>
  <c r="AS9" i="93" s="1"/>
  <c r="AK40" i="93"/>
  <c r="AT40" i="93" s="1"/>
  <c r="AJ60" i="93"/>
  <c r="Z67" i="101"/>
  <c r="AB4" i="93"/>
  <c r="W70" i="102"/>
  <c r="AJ43" i="93"/>
  <c r="AS43" i="93" s="1"/>
  <c r="AK11" i="93"/>
  <c r="AT11" i="93" s="1"/>
  <c r="W71" i="83"/>
  <c r="AE69" i="102"/>
  <c r="AJ13" i="93"/>
  <c r="AJ23" i="93"/>
  <c r="AJ59" i="93"/>
  <c r="AS59" i="93" s="1"/>
  <c r="AJ30" i="93"/>
  <c r="AJ7" i="93"/>
  <c r="AI70" i="16"/>
  <c r="AK43" i="93"/>
  <c r="AT43" i="93" s="1"/>
  <c r="AJ42" i="93"/>
  <c r="AF70" i="83"/>
  <c r="AO70" i="83" s="1"/>
  <c r="AJ24" i="93"/>
  <c r="AF69" i="102"/>
  <c r="AO69" i="102" s="1"/>
  <c r="AJ5" i="93"/>
  <c r="AJ54" i="93"/>
  <c r="AJ64" i="93"/>
  <c r="AG70" i="83"/>
  <c r="AP70" i="83" s="1"/>
  <c r="AJ38" i="93"/>
  <c r="AK7" i="93"/>
  <c r="AT7" i="93" s="1"/>
  <c r="AJ66" i="93"/>
  <c r="AJ16" i="93"/>
  <c r="AJ52" i="93"/>
  <c r="Z71" i="88"/>
  <c r="W72" i="88" s="1"/>
  <c r="Z68" i="95"/>
  <c r="W69" i="95" s="1"/>
  <c r="AJ53" i="93"/>
  <c r="AK19" i="93"/>
  <c r="AT19" i="93" s="1"/>
  <c r="AK20" i="93"/>
  <c r="AT20" i="93" s="1"/>
  <c r="AI74" i="18"/>
  <c r="AJ28" i="93"/>
  <c r="AL28" i="93" s="1"/>
  <c r="AU28" i="93" s="1"/>
  <c r="AJ63" i="93"/>
  <c r="AS63" i="93" s="1"/>
  <c r="AJ35" i="93"/>
  <c r="AK30" i="93"/>
  <c r="AT30" i="93" s="1"/>
  <c r="AK54" i="93"/>
  <c r="AT54" i="93" s="1"/>
  <c r="AJ14" i="93"/>
  <c r="AJ50" i="93"/>
  <c r="AS50" i="93" s="1"/>
  <c r="AK59" i="93"/>
  <c r="AT59" i="93" s="1"/>
  <c r="AJ61" i="93"/>
  <c r="AK13" i="93"/>
  <c r="AT13" i="93" s="1"/>
  <c r="Z71" i="35"/>
  <c r="AJ55" i="93"/>
  <c r="AJ29" i="93"/>
  <c r="AS29" i="93" s="1"/>
  <c r="AJ21" i="93"/>
  <c r="AS21" i="93" s="1"/>
  <c r="AJ15" i="93"/>
  <c r="AJ51" i="93"/>
  <c r="AJ22" i="93"/>
  <c r="AJ58" i="93"/>
  <c r="AJ48" i="93"/>
  <c r="AS48" i="93" s="1"/>
  <c r="AJ57" i="93"/>
  <c r="AL57" i="93" s="1"/>
  <c r="AU57" i="93" s="1"/>
  <c r="AK69" i="93"/>
  <c r="AT69" i="93" s="1"/>
  <c r="AJ18" i="93"/>
  <c r="AJ12" i="93"/>
  <c r="Z72" i="100"/>
  <c r="AX66" i="32"/>
  <c r="S66" i="32" s="1"/>
  <c r="AC66" i="32" s="1"/>
  <c r="AB67" i="32" s="1"/>
  <c r="AK67" i="32" s="1"/>
  <c r="AT67" i="32" s="1"/>
  <c r="AX60" i="32"/>
  <c r="S60" i="32" s="1"/>
  <c r="AC60" i="32" s="1"/>
  <c r="AB61" i="32" s="1"/>
  <c r="AX54" i="32"/>
  <c r="S54" i="32" s="1"/>
  <c r="AC54" i="32" s="1"/>
  <c r="AB55" i="32" s="1"/>
  <c r="AX48" i="32"/>
  <c r="S48" i="32" s="1"/>
  <c r="AC48" i="32" s="1"/>
  <c r="AB49" i="32" s="1"/>
  <c r="AX42" i="32"/>
  <c r="S42" i="32" s="1"/>
  <c r="AC42" i="32" s="1"/>
  <c r="AB43" i="32" s="1"/>
  <c r="AX36" i="32"/>
  <c r="S36" i="32" s="1"/>
  <c r="AC36" i="32" s="1"/>
  <c r="AB37" i="32" s="1"/>
  <c r="AX30" i="32"/>
  <c r="S30" i="32" s="1"/>
  <c r="AC30" i="32" s="1"/>
  <c r="AB31" i="32" s="1"/>
  <c r="AK31" i="32" s="1"/>
  <c r="AT31" i="32" s="1"/>
  <c r="AX24" i="32"/>
  <c r="S24" i="32" s="1"/>
  <c r="AC24" i="32" s="1"/>
  <c r="AB25" i="32" s="1"/>
  <c r="AX18" i="32"/>
  <c r="S18" i="32" s="1"/>
  <c r="AC18" i="32" s="1"/>
  <c r="AB19" i="32" s="1"/>
  <c r="AX12" i="32"/>
  <c r="S12" i="32" s="1"/>
  <c r="AC12" i="32" s="1"/>
  <c r="AB13" i="32" s="1"/>
  <c r="AX65" i="32"/>
  <c r="S65" i="32" s="1"/>
  <c r="AC65" i="32" s="1"/>
  <c r="AB66" i="32" s="1"/>
  <c r="AX59" i="32"/>
  <c r="S59" i="32" s="1"/>
  <c r="AC59" i="32" s="1"/>
  <c r="AB60" i="32" s="1"/>
  <c r="AK60" i="32" s="1"/>
  <c r="AT60" i="32" s="1"/>
  <c r="AX53" i="32"/>
  <c r="S53" i="32" s="1"/>
  <c r="AC53" i="32" s="1"/>
  <c r="AB54" i="32" s="1"/>
  <c r="AK54" i="32" s="1"/>
  <c r="AT54" i="32" s="1"/>
  <c r="AX47" i="32"/>
  <c r="S47" i="32" s="1"/>
  <c r="AC47" i="32" s="1"/>
  <c r="AB48" i="32" s="1"/>
  <c r="AX40" i="32"/>
  <c r="S40" i="32" s="1"/>
  <c r="AC40" i="32" s="1"/>
  <c r="AB41" i="32" s="1"/>
  <c r="AX35" i="32"/>
  <c r="S35" i="32" s="1"/>
  <c r="AC35" i="32" s="1"/>
  <c r="AB36" i="32" s="1"/>
  <c r="AX29" i="32"/>
  <c r="S29" i="32" s="1"/>
  <c r="AC29" i="32" s="1"/>
  <c r="AB30" i="32" s="1"/>
  <c r="AX23" i="32"/>
  <c r="S23" i="32" s="1"/>
  <c r="AC23" i="32" s="1"/>
  <c r="AB24" i="32" s="1"/>
  <c r="AK24" i="32" s="1"/>
  <c r="AT24" i="32" s="1"/>
  <c r="AX17" i="32"/>
  <c r="S17" i="32" s="1"/>
  <c r="AC17" i="32" s="1"/>
  <c r="AB18" i="32" s="1"/>
  <c r="AK18" i="32" s="1"/>
  <c r="AT18" i="32" s="1"/>
  <c r="AX11" i="32"/>
  <c r="S11" i="32" s="1"/>
  <c r="AC11" i="32" s="1"/>
  <c r="AB12" i="32" s="1"/>
  <c r="AX3" i="32"/>
  <c r="S3" i="32" s="1"/>
  <c r="AC3" i="32" s="1"/>
  <c r="Z73" i="98"/>
  <c r="Z70" i="51"/>
  <c r="AX64" i="32"/>
  <c r="S64" i="32" s="1"/>
  <c r="AC64" i="32" s="1"/>
  <c r="AB65" i="32" s="1"/>
  <c r="AX58" i="32"/>
  <c r="S58" i="32" s="1"/>
  <c r="AC58" i="32" s="1"/>
  <c r="AB59" i="32" s="1"/>
  <c r="AK59" i="32" s="1"/>
  <c r="AT59" i="32" s="1"/>
  <c r="AX52" i="32"/>
  <c r="S52" i="32" s="1"/>
  <c r="AC52" i="32" s="1"/>
  <c r="AB53" i="32" s="1"/>
  <c r="AK53" i="32" s="1"/>
  <c r="AT53" i="32" s="1"/>
  <c r="AX46" i="32"/>
  <c r="S46" i="32" s="1"/>
  <c r="AC46" i="32" s="1"/>
  <c r="AB47" i="32" s="1"/>
  <c r="AX41" i="32"/>
  <c r="S41" i="32" s="1"/>
  <c r="AC41" i="32" s="1"/>
  <c r="AB42" i="32" s="1"/>
  <c r="AX34" i="32"/>
  <c r="S34" i="32" s="1"/>
  <c r="AC34" i="32" s="1"/>
  <c r="AB35" i="32" s="1"/>
  <c r="AX28" i="32"/>
  <c r="S28" i="32" s="1"/>
  <c r="AC28" i="32" s="1"/>
  <c r="AB29" i="32" s="1"/>
  <c r="AK29" i="32" s="1"/>
  <c r="AT29" i="32" s="1"/>
  <c r="AX22" i="32"/>
  <c r="S22" i="32" s="1"/>
  <c r="AC22" i="32" s="1"/>
  <c r="AB23" i="32" s="1"/>
  <c r="AX16" i="32"/>
  <c r="S16" i="32" s="1"/>
  <c r="AC16" i="32" s="1"/>
  <c r="AB17" i="32" s="1"/>
  <c r="AX10" i="32"/>
  <c r="S10" i="32" s="1"/>
  <c r="AC10" i="32" s="1"/>
  <c r="AB11" i="32" s="1"/>
  <c r="AX5" i="32"/>
  <c r="S5" i="32" s="1"/>
  <c r="AC5" i="32" s="1"/>
  <c r="AB6" i="32" s="1"/>
  <c r="AX63" i="32"/>
  <c r="S63" i="32" s="1"/>
  <c r="AC63" i="32" s="1"/>
  <c r="AB64" i="32" s="1"/>
  <c r="AX57" i="32"/>
  <c r="S57" i="32" s="1"/>
  <c r="AC57" i="32" s="1"/>
  <c r="AB58" i="32" s="1"/>
  <c r="AK58" i="32" s="1"/>
  <c r="AT58" i="32" s="1"/>
  <c r="AX51" i="32"/>
  <c r="S51" i="32" s="1"/>
  <c r="AC51" i="32" s="1"/>
  <c r="AB52" i="32" s="1"/>
  <c r="AK52" i="32" s="1"/>
  <c r="AT52" i="32" s="1"/>
  <c r="AX44" i="32"/>
  <c r="S44" i="32" s="1"/>
  <c r="AC44" i="32" s="1"/>
  <c r="AB45" i="32" s="1"/>
  <c r="AK45" i="32" s="1"/>
  <c r="AT45" i="32" s="1"/>
  <c r="AX39" i="32"/>
  <c r="S39" i="32" s="1"/>
  <c r="AC39" i="32" s="1"/>
  <c r="AB40" i="32" s="1"/>
  <c r="AX33" i="32"/>
  <c r="S33" i="32" s="1"/>
  <c r="AC33" i="32" s="1"/>
  <c r="AB34" i="32" s="1"/>
  <c r="AX27" i="32"/>
  <c r="S27" i="32" s="1"/>
  <c r="AC27" i="32" s="1"/>
  <c r="AB28" i="32" s="1"/>
  <c r="AX21" i="32"/>
  <c r="S21" i="32" s="1"/>
  <c r="AC21" i="32" s="1"/>
  <c r="AB22" i="32" s="1"/>
  <c r="AK22" i="32" s="1"/>
  <c r="AT22" i="32" s="1"/>
  <c r="AX15" i="32"/>
  <c r="S15" i="32" s="1"/>
  <c r="AC15" i="32" s="1"/>
  <c r="AB16" i="32" s="1"/>
  <c r="AK16" i="32" s="1"/>
  <c r="AT16" i="32" s="1"/>
  <c r="AX9" i="32"/>
  <c r="S9" i="32" s="1"/>
  <c r="AC9" i="32" s="1"/>
  <c r="AB10" i="32" s="1"/>
  <c r="AJ10" i="32" s="1"/>
  <c r="AX4" i="32"/>
  <c r="S4" i="32" s="1"/>
  <c r="AC4" i="32" s="1"/>
  <c r="AB5" i="32" s="1"/>
  <c r="Z71" i="96"/>
  <c r="AF71" i="96" s="1"/>
  <c r="AO71" i="96" s="1"/>
  <c r="Z71" i="45"/>
  <c r="Z69" i="82"/>
  <c r="AE69" i="82" s="1"/>
  <c r="AX68" i="32"/>
  <c r="S68" i="32" s="1"/>
  <c r="AC68" i="32" s="1"/>
  <c r="AB69" i="32" s="1"/>
  <c r="AX62" i="32"/>
  <c r="S62" i="32" s="1"/>
  <c r="AC62" i="32" s="1"/>
  <c r="AB63" i="32" s="1"/>
  <c r="AJ63" i="32" s="1"/>
  <c r="AX56" i="32"/>
  <c r="S56" i="32" s="1"/>
  <c r="AC56" i="32" s="1"/>
  <c r="AB57" i="32" s="1"/>
  <c r="AX50" i="32"/>
  <c r="S50" i="32" s="1"/>
  <c r="AC50" i="32" s="1"/>
  <c r="AB51" i="32" s="1"/>
  <c r="AX45" i="32"/>
  <c r="S45" i="32" s="1"/>
  <c r="AC45" i="32" s="1"/>
  <c r="AB46" i="32" s="1"/>
  <c r="AX38" i="32"/>
  <c r="S38" i="32" s="1"/>
  <c r="AC38" i="32" s="1"/>
  <c r="AB39" i="32" s="1"/>
  <c r="AK39" i="32" s="1"/>
  <c r="AT39" i="32" s="1"/>
  <c r="AX32" i="32"/>
  <c r="S32" i="32" s="1"/>
  <c r="AC32" i="32" s="1"/>
  <c r="AB33" i="32" s="1"/>
  <c r="AJ33" i="32" s="1"/>
  <c r="AX26" i="32"/>
  <c r="S26" i="32" s="1"/>
  <c r="AC26" i="32" s="1"/>
  <c r="AB27" i="32" s="1"/>
  <c r="AJ27" i="32" s="1"/>
  <c r="AX20" i="32"/>
  <c r="S20" i="32" s="1"/>
  <c r="AC20" i="32" s="1"/>
  <c r="AB21" i="32" s="1"/>
  <c r="AX14" i="32"/>
  <c r="S14" i="32" s="1"/>
  <c r="AC14" i="32" s="1"/>
  <c r="AB15" i="32" s="1"/>
  <c r="AK15" i="32" s="1"/>
  <c r="AT15" i="32" s="1"/>
  <c r="AX8" i="32"/>
  <c r="S8" i="32" s="1"/>
  <c r="AC8" i="32" s="1"/>
  <c r="AB9" i="32" s="1"/>
  <c r="Z71" i="16"/>
  <c r="AG71" i="16" s="1"/>
  <c r="AP71" i="16" s="1"/>
  <c r="Z70" i="84"/>
  <c r="AF70" i="84" s="1"/>
  <c r="AO70" i="84" s="1"/>
  <c r="Z68" i="54"/>
  <c r="AE68" i="54" s="1"/>
  <c r="AJ36" i="93"/>
  <c r="AS36" i="93" s="1"/>
  <c r="AX67" i="32"/>
  <c r="S67" i="32" s="1"/>
  <c r="AC67" i="32" s="1"/>
  <c r="AB68" i="32" s="1"/>
  <c r="AK68" i="32" s="1"/>
  <c r="AT68" i="32" s="1"/>
  <c r="AX61" i="32"/>
  <c r="S61" i="32" s="1"/>
  <c r="AC61" i="32" s="1"/>
  <c r="AB62" i="32" s="1"/>
  <c r="AX55" i="32"/>
  <c r="S55" i="32" s="1"/>
  <c r="AC55" i="32" s="1"/>
  <c r="AB56" i="32" s="1"/>
  <c r="AK56" i="32" s="1"/>
  <c r="AT56" i="32" s="1"/>
  <c r="AX49" i="32"/>
  <c r="S49" i="32" s="1"/>
  <c r="AC49" i="32" s="1"/>
  <c r="AB50" i="32" s="1"/>
  <c r="AJ50" i="32" s="1"/>
  <c r="AX43" i="32"/>
  <c r="S43" i="32" s="1"/>
  <c r="AC43" i="32" s="1"/>
  <c r="AB44" i="32" s="1"/>
  <c r="AJ44" i="32" s="1"/>
  <c r="AX37" i="32"/>
  <c r="S37" i="32" s="1"/>
  <c r="AC37" i="32" s="1"/>
  <c r="AB38" i="32" s="1"/>
  <c r="AK38" i="32" s="1"/>
  <c r="AT38" i="32" s="1"/>
  <c r="AX31" i="32"/>
  <c r="S31" i="32" s="1"/>
  <c r="AC31" i="32" s="1"/>
  <c r="AB32" i="32" s="1"/>
  <c r="AX25" i="32"/>
  <c r="S25" i="32" s="1"/>
  <c r="AC25" i="32" s="1"/>
  <c r="AB26" i="32" s="1"/>
  <c r="AX19" i="32"/>
  <c r="S19" i="32" s="1"/>
  <c r="AC19" i="32" s="1"/>
  <c r="AB20" i="32" s="1"/>
  <c r="AX13" i="32"/>
  <c r="S13" i="32" s="1"/>
  <c r="AC13" i="32" s="1"/>
  <c r="AB14" i="32" s="1"/>
  <c r="AJ14" i="32" s="1"/>
  <c r="AX7" i="32"/>
  <c r="S7" i="32" s="1"/>
  <c r="AC7" i="32" s="1"/>
  <c r="AB8" i="32" s="1"/>
  <c r="AJ8" i="32" s="1"/>
  <c r="W70" i="82"/>
  <c r="W73" i="100"/>
  <c r="AG72" i="100"/>
  <c r="AP72" i="100" s="1"/>
  <c r="AF72" i="100"/>
  <c r="AO72" i="100" s="1"/>
  <c r="AE72" i="100"/>
  <c r="AE71" i="35"/>
  <c r="W72" i="35"/>
  <c r="AF71" i="35"/>
  <c r="AO71" i="35" s="1"/>
  <c r="AG71" i="35"/>
  <c r="AP71" i="35" s="1"/>
  <c r="AK35" i="32"/>
  <c r="AT35" i="32" s="1"/>
  <c r="AH69" i="43"/>
  <c r="AQ69" i="43" s="1"/>
  <c r="AS42" i="93"/>
  <c r="AL42" i="93"/>
  <c r="AU42" i="93" s="1"/>
  <c r="AF67" i="101"/>
  <c r="AO67" i="101" s="1"/>
  <c r="AE67" i="101"/>
  <c r="AG67" i="101"/>
  <c r="AP67" i="101" s="1"/>
  <c r="W68" i="101"/>
  <c r="AH70" i="104"/>
  <c r="AQ70" i="104" s="1"/>
  <c r="Y70" i="102"/>
  <c r="X70" i="102"/>
  <c r="AN67" i="90"/>
  <c r="AI67" i="90"/>
  <c r="AK9" i="32"/>
  <c r="AT9" i="32" s="1"/>
  <c r="AS7" i="93"/>
  <c r="AL7" i="93"/>
  <c r="AU7" i="93" s="1"/>
  <c r="AS22" i="93"/>
  <c r="AL22" i="93"/>
  <c r="AU22" i="93" s="1"/>
  <c r="AS40" i="93"/>
  <c r="AL40" i="93"/>
  <c r="AU40" i="93" s="1"/>
  <c r="AS58" i="93"/>
  <c r="AL58" i="93"/>
  <c r="AU58" i="93" s="1"/>
  <c r="AS60" i="93"/>
  <c r="AL60" i="93"/>
  <c r="AU60" i="93" s="1"/>
  <c r="Z69" i="43"/>
  <c r="AR70" i="96"/>
  <c r="AH69" i="50"/>
  <c r="AQ69" i="50" s="1"/>
  <c r="AS23" i="93"/>
  <c r="AL23" i="93"/>
  <c r="AU23" i="93" s="1"/>
  <c r="Y71" i="83"/>
  <c r="X71" i="83"/>
  <c r="AS17" i="93"/>
  <c r="Z70" i="104"/>
  <c r="AR70" i="35"/>
  <c r="AR69" i="51"/>
  <c r="AS38" i="93"/>
  <c r="AL38" i="93"/>
  <c r="AU38" i="93" s="1"/>
  <c r="Y70" i="55"/>
  <c r="X70" i="55"/>
  <c r="AJ46" i="32"/>
  <c r="AK46" i="32"/>
  <c r="AT46" i="32" s="1"/>
  <c r="AR70" i="16"/>
  <c r="AS6" i="93"/>
  <c r="AL6" i="93"/>
  <c r="AU6" i="93" s="1"/>
  <c r="AR68" i="50"/>
  <c r="AS49" i="93"/>
  <c r="AL49" i="93"/>
  <c r="AU49" i="93" s="1"/>
  <c r="AS33" i="93"/>
  <c r="AL33" i="93"/>
  <c r="AU33" i="93" s="1"/>
  <c r="AK51" i="32"/>
  <c r="AT51" i="32" s="1"/>
  <c r="AH68" i="95"/>
  <c r="AQ68" i="95" s="1"/>
  <c r="AH71" i="45"/>
  <c r="AQ71" i="45" s="1"/>
  <c r="Y68" i="103"/>
  <c r="X68" i="103"/>
  <c r="AH71" i="16"/>
  <c r="AQ71" i="16" s="1"/>
  <c r="AS8" i="93"/>
  <c r="AL8" i="93"/>
  <c r="AU8" i="93" s="1"/>
  <c r="AS26" i="93"/>
  <c r="AL26" i="93"/>
  <c r="AU26" i="93" s="1"/>
  <c r="AS44" i="93"/>
  <c r="AL44" i="93"/>
  <c r="AU44" i="93" s="1"/>
  <c r="AS62" i="93"/>
  <c r="AL62" i="93"/>
  <c r="AU62" i="93" s="1"/>
  <c r="AH71" i="49"/>
  <c r="AQ71" i="49" s="1"/>
  <c r="AR70" i="49"/>
  <c r="W71" i="44"/>
  <c r="AF70" i="44"/>
  <c r="AO70" i="44" s="1"/>
  <c r="AG70" i="44"/>
  <c r="AP70" i="44" s="1"/>
  <c r="AE70" i="44"/>
  <c r="AN71" i="13"/>
  <c r="AI71" i="13"/>
  <c r="AR66" i="101"/>
  <c r="AK49" i="32"/>
  <c r="AT49" i="32" s="1"/>
  <c r="AJ40" i="32"/>
  <c r="AK40" i="32"/>
  <c r="AT40" i="32" s="1"/>
  <c r="AK32" i="32"/>
  <c r="AT32" i="32" s="1"/>
  <c r="AK21" i="32"/>
  <c r="AT21" i="32" s="1"/>
  <c r="AK7" i="32"/>
  <c r="AT7" i="32" s="1"/>
  <c r="AF70" i="87"/>
  <c r="AO70" i="87" s="1"/>
  <c r="AE70" i="87"/>
  <c r="W71" i="87"/>
  <c r="AG70" i="87"/>
  <c r="AP70" i="87" s="1"/>
  <c r="Y70" i="91"/>
  <c r="X70" i="91"/>
  <c r="Z69" i="50"/>
  <c r="AS31" i="93"/>
  <c r="AL31" i="93"/>
  <c r="AU31" i="93" s="1"/>
  <c r="AH70" i="84"/>
  <c r="AQ70" i="84" s="1"/>
  <c r="AH69" i="82"/>
  <c r="AQ69" i="82" s="1"/>
  <c r="AS3" i="93"/>
  <c r="AL3" i="93"/>
  <c r="AU3" i="93" s="1"/>
  <c r="AS24" i="93"/>
  <c r="AL24" i="93"/>
  <c r="AU24" i="93" s="1"/>
  <c r="AS25" i="93"/>
  <c r="AL25" i="93"/>
  <c r="AU25" i="93" s="1"/>
  <c r="AR67" i="95"/>
  <c r="AR71" i="100"/>
  <c r="AS5" i="93"/>
  <c r="AL5" i="93"/>
  <c r="AU5" i="93" s="1"/>
  <c r="AK57" i="32"/>
  <c r="AT57" i="32" s="1"/>
  <c r="AF68" i="95"/>
  <c r="AO68" i="95" s="1"/>
  <c r="AE71" i="16"/>
  <c r="AF71" i="16"/>
  <c r="AO71" i="16" s="1"/>
  <c r="AS67" i="93"/>
  <c r="AL67" i="93"/>
  <c r="AU67" i="93" s="1"/>
  <c r="AF68" i="92"/>
  <c r="AO68" i="92" s="1"/>
  <c r="AG68" i="92"/>
  <c r="AP68" i="92" s="1"/>
  <c r="AE68" i="92"/>
  <c r="W69" i="92"/>
  <c r="AI69" i="55"/>
  <c r="AN69" i="55"/>
  <c r="AN69" i="93"/>
  <c r="AN71" i="93" s="1"/>
  <c r="AI69" i="93"/>
  <c r="Z71" i="49"/>
  <c r="AH69" i="52"/>
  <c r="AQ69" i="52" s="1"/>
  <c r="AQ71" i="52" s="1"/>
  <c r="AZ3" i="52"/>
  <c r="AS39" i="93"/>
  <c r="AL39" i="93"/>
  <c r="AU39" i="93" s="1"/>
  <c r="AK61" i="32"/>
  <c r="AT61" i="32" s="1"/>
  <c r="AK55" i="32"/>
  <c r="AT55" i="32" s="1"/>
  <c r="AK43" i="32"/>
  <c r="AT43" i="32" s="1"/>
  <c r="AK37" i="32"/>
  <c r="AT37" i="32" s="1"/>
  <c r="AK26" i="32"/>
  <c r="AT26" i="32" s="1"/>
  <c r="AK19" i="32"/>
  <c r="AT19" i="32" s="1"/>
  <c r="AK13" i="32"/>
  <c r="AT13" i="32" s="1"/>
  <c r="AJ5" i="32"/>
  <c r="AK5" i="32"/>
  <c r="AT5" i="32" s="1"/>
  <c r="W68" i="99"/>
  <c r="AG67" i="99"/>
  <c r="AP67" i="99" s="1"/>
  <c r="AF67" i="99"/>
  <c r="AO67" i="99" s="1"/>
  <c r="AE67" i="99"/>
  <c r="AS46" i="93"/>
  <c r="AL46" i="93"/>
  <c r="AU46" i="93" s="1"/>
  <c r="AL63" i="93"/>
  <c r="AU63" i="93" s="1"/>
  <c r="AI69" i="48"/>
  <c r="AN69" i="48"/>
  <c r="AH75" i="18"/>
  <c r="AQ75" i="18" s="1"/>
  <c r="AR69" i="104"/>
  <c r="AR67" i="11"/>
  <c r="AS11" i="93"/>
  <c r="AL11" i="93"/>
  <c r="AU11" i="93" s="1"/>
  <c r="AN70" i="83"/>
  <c r="AN74" i="41"/>
  <c r="AI74" i="41"/>
  <c r="AJ4" i="93"/>
  <c r="AK4" i="93"/>
  <c r="AT4" i="93" s="1"/>
  <c r="AS41" i="93"/>
  <c r="AL41" i="93"/>
  <c r="AU41" i="93" s="1"/>
  <c r="AN69" i="102"/>
  <c r="AI69" i="102"/>
  <c r="AH70" i="51"/>
  <c r="AQ70" i="51" s="1"/>
  <c r="W72" i="96"/>
  <c r="AG71" i="96"/>
  <c r="AP71" i="96" s="1"/>
  <c r="AE71" i="96"/>
  <c r="AS47" i="93"/>
  <c r="AL47" i="93"/>
  <c r="AU47" i="93" s="1"/>
  <c r="AH72" i="100"/>
  <c r="AQ72" i="100" s="1"/>
  <c r="AS15" i="93"/>
  <c r="AL15" i="93"/>
  <c r="AU15" i="93" s="1"/>
  <c r="AS51" i="93"/>
  <c r="AL51" i="93"/>
  <c r="AU51" i="93" s="1"/>
  <c r="AS61" i="93"/>
  <c r="AL61" i="93"/>
  <c r="AU61" i="93" s="1"/>
  <c r="AK62" i="32"/>
  <c r="AT62" i="32" s="1"/>
  <c r="AR68" i="43"/>
  <c r="AS32" i="93"/>
  <c r="AL32" i="93"/>
  <c r="AU32" i="93" s="1"/>
  <c r="AS64" i="93"/>
  <c r="AL64" i="93"/>
  <c r="AU64" i="93" s="1"/>
  <c r="AR70" i="45"/>
  <c r="AR67" i="54"/>
  <c r="AS20" i="93"/>
  <c r="AL20" i="93"/>
  <c r="AU20" i="93" s="1"/>
  <c r="AS56" i="93"/>
  <c r="AL56" i="93"/>
  <c r="AU56" i="93" s="1"/>
  <c r="Y72" i="13"/>
  <c r="X72" i="13"/>
  <c r="Y68" i="90"/>
  <c r="X68" i="90"/>
  <c r="AR74" i="18"/>
  <c r="AH68" i="11"/>
  <c r="AQ68" i="11" s="1"/>
  <c r="AK66" i="32"/>
  <c r="AT66" i="32" s="1"/>
  <c r="AJ42" i="32"/>
  <c r="AK42" i="32"/>
  <c r="AT42" i="32" s="1"/>
  <c r="AJ36" i="32"/>
  <c r="AK36" i="32"/>
  <c r="AT36" i="32" s="1"/>
  <c r="AK30" i="32"/>
  <c r="AT30" i="32" s="1"/>
  <c r="Y70" i="48"/>
  <c r="X70" i="48"/>
  <c r="AS65" i="93"/>
  <c r="AL65" i="93"/>
  <c r="AU65" i="93" s="1"/>
  <c r="AS18" i="93"/>
  <c r="AL18" i="93"/>
  <c r="AU18" i="93" s="1"/>
  <c r="AS37" i="93"/>
  <c r="AL37" i="93"/>
  <c r="AU37" i="93" s="1"/>
  <c r="Y70" i="10"/>
  <c r="X70" i="10"/>
  <c r="W71" i="42"/>
  <c r="AE70" i="42"/>
  <c r="AF70" i="42"/>
  <c r="AO70" i="42" s="1"/>
  <c r="AG70" i="42"/>
  <c r="AP70" i="42" s="1"/>
  <c r="AS12" i="93"/>
  <c r="AL12" i="93"/>
  <c r="AU12" i="93" s="1"/>
  <c r="AS30" i="93"/>
  <c r="AL30" i="93"/>
  <c r="AU30" i="93" s="1"/>
  <c r="AS55" i="93"/>
  <c r="AL55" i="93"/>
  <c r="AU55" i="93" s="1"/>
  <c r="AF70" i="51"/>
  <c r="AO70" i="51" s="1"/>
  <c r="AG70" i="51"/>
  <c r="AP70" i="51" s="1"/>
  <c r="W71" i="51"/>
  <c r="AE70" i="51"/>
  <c r="Y67" i="20"/>
  <c r="X67" i="20"/>
  <c r="AN67" i="103"/>
  <c r="AI67" i="103"/>
  <c r="AS66" i="93"/>
  <c r="AL66" i="93"/>
  <c r="AU66" i="93" s="1"/>
  <c r="AS53" i="93"/>
  <c r="AL53" i="93"/>
  <c r="AU53" i="93" s="1"/>
  <c r="AR69" i="84"/>
  <c r="W74" i="98"/>
  <c r="AG73" i="98"/>
  <c r="AP73" i="98" s="1"/>
  <c r="AF73" i="98"/>
  <c r="AO73" i="98" s="1"/>
  <c r="AE73" i="98"/>
  <c r="AR72" i="98"/>
  <c r="Y75" i="41"/>
  <c r="X75" i="41"/>
  <c r="AS54" i="93"/>
  <c r="AL54" i="93"/>
  <c r="AU54" i="93" s="1"/>
  <c r="AG71" i="45"/>
  <c r="AP71" i="45" s="1"/>
  <c r="AE71" i="45"/>
  <c r="W72" i="45"/>
  <c r="AF71" i="45"/>
  <c r="AO71" i="45" s="1"/>
  <c r="W73" i="94"/>
  <c r="AG72" i="94"/>
  <c r="AP72" i="94" s="1"/>
  <c r="AE72" i="94"/>
  <c r="AF72" i="94"/>
  <c r="AO72" i="94" s="1"/>
  <c r="AS14" i="93"/>
  <c r="AL14" i="93"/>
  <c r="AU14" i="93" s="1"/>
  <c r="AH71" i="88"/>
  <c r="AQ71" i="88" s="1"/>
  <c r="AH71" i="96"/>
  <c r="AQ71" i="96" s="1"/>
  <c r="AC69" i="32"/>
  <c r="AG69" i="32"/>
  <c r="AP69" i="32" s="1"/>
  <c r="AP71" i="32" s="1"/>
  <c r="AE69" i="32"/>
  <c r="AF69" i="32"/>
  <c r="AO69" i="32" s="1"/>
  <c r="AO71" i="32" s="1"/>
  <c r="AS19" i="93"/>
  <c r="AL19" i="93"/>
  <c r="AU19" i="93" s="1"/>
  <c r="Z69" i="52"/>
  <c r="AX69" i="52" s="1"/>
  <c r="S69" i="52" s="1"/>
  <c r="AS10" i="93"/>
  <c r="AL10" i="93"/>
  <c r="AU10" i="93" s="1"/>
  <c r="AS27" i="93"/>
  <c r="AL27" i="93"/>
  <c r="AU27" i="93" s="1"/>
  <c r="AS45" i="93"/>
  <c r="AL45" i="93"/>
  <c r="AU45" i="93" s="1"/>
  <c r="AH73" i="98"/>
  <c r="AQ73" i="98" s="1"/>
  <c r="Z68" i="11"/>
  <c r="AJ64" i="32"/>
  <c r="AK64" i="32"/>
  <c r="AT64" i="32" s="1"/>
  <c r="AK47" i="32"/>
  <c r="AT47" i="32" s="1"/>
  <c r="AJ41" i="32"/>
  <c r="AK41" i="32"/>
  <c r="AT41" i="32" s="1"/>
  <c r="AJ34" i="32"/>
  <c r="AK34" i="32"/>
  <c r="AT34" i="32" s="1"/>
  <c r="AK28" i="32"/>
  <c r="AT28" i="32" s="1"/>
  <c r="AK11" i="32"/>
  <c r="AT11" i="32" s="1"/>
  <c r="AJ6" i="32"/>
  <c r="AK6" i="32"/>
  <c r="AT6" i="32" s="1"/>
  <c r="AS16" i="93"/>
  <c r="AL16" i="93"/>
  <c r="AU16" i="93" s="1"/>
  <c r="AS34" i="93"/>
  <c r="AL34" i="93"/>
  <c r="AU34" i="93" s="1"/>
  <c r="AS52" i="93"/>
  <c r="AL52" i="93"/>
  <c r="AU52" i="93" s="1"/>
  <c r="AN69" i="91"/>
  <c r="AI69" i="91"/>
  <c r="AS13" i="93"/>
  <c r="AL13" i="93"/>
  <c r="AU13" i="93" s="1"/>
  <c r="Z75" i="18"/>
  <c r="AR70" i="88"/>
  <c r="AR68" i="82"/>
  <c r="AS35" i="93"/>
  <c r="AL35" i="93"/>
  <c r="AU35" i="93" s="1"/>
  <c r="AR68" i="52"/>
  <c r="AH67" i="101"/>
  <c r="AQ67" i="101" s="1"/>
  <c r="AH71" i="35"/>
  <c r="AQ71" i="35" s="1"/>
  <c r="AN69" i="10"/>
  <c r="AI69" i="10"/>
  <c r="AH68" i="54"/>
  <c r="AQ68" i="54" s="1"/>
  <c r="AI66" i="20"/>
  <c r="AN66" i="20"/>
  <c r="AS68" i="93"/>
  <c r="AL68" i="93"/>
  <c r="AU68" i="93" s="1"/>
  <c r="AJ20" i="32" l="1"/>
  <c r="AJ65" i="32"/>
  <c r="AG69" i="85"/>
  <c r="AP69" i="85" s="1"/>
  <c r="AF69" i="85"/>
  <c r="AO69" i="85" s="1"/>
  <c r="W70" i="85"/>
  <c r="AE69" i="85"/>
  <c r="AG70" i="84"/>
  <c r="AP70" i="84" s="1"/>
  <c r="W72" i="16"/>
  <c r="AG69" i="82"/>
  <c r="AP69" i="82" s="1"/>
  <c r="AJ35" i="32"/>
  <c r="AF69" i="82"/>
  <c r="AO69" i="82" s="1"/>
  <c r="AJ12" i="32"/>
  <c r="AJ48" i="32"/>
  <c r="AG71" i="88"/>
  <c r="AP71" i="88" s="1"/>
  <c r="AJ51" i="32"/>
  <c r="AK10" i="32"/>
  <c r="AT10" i="32" s="1"/>
  <c r="AJ31" i="32"/>
  <c r="AE71" i="88"/>
  <c r="AJ37" i="32"/>
  <c r="AL50" i="93"/>
  <c r="AU50" i="93" s="1"/>
  <c r="AL9" i="93"/>
  <c r="AU9" i="93" s="1"/>
  <c r="AL48" i="93"/>
  <c r="AU48" i="93" s="1"/>
  <c r="AJ23" i="32"/>
  <c r="AS23" i="32" s="1"/>
  <c r="AK8" i="32"/>
  <c r="AT8" i="32" s="1"/>
  <c r="AJ55" i="32"/>
  <c r="AJ57" i="32"/>
  <c r="AJ21" i="32"/>
  <c r="AL21" i="32" s="1"/>
  <c r="AU21" i="32" s="1"/>
  <c r="AJ56" i="32"/>
  <c r="AJ29" i="32"/>
  <c r="AS29" i="32" s="1"/>
  <c r="AK65" i="32"/>
  <c r="AT65" i="32" s="1"/>
  <c r="AK20" i="32"/>
  <c r="AT20" i="32" s="1"/>
  <c r="AJ28" i="32"/>
  <c r="AJ39" i="32"/>
  <c r="AS39" i="32" s="1"/>
  <c r="AJ30" i="32"/>
  <c r="AS30" i="32" s="1"/>
  <c r="AJ59" i="32"/>
  <c r="AS59" i="32" s="1"/>
  <c r="AJ19" i="32"/>
  <c r="AJ38" i="32"/>
  <c r="Z70" i="48"/>
  <c r="Z71" i="83"/>
  <c r="AK69" i="32"/>
  <c r="AT69" i="32" s="1"/>
  <c r="AJ54" i="32"/>
  <c r="AL54" i="32" s="1"/>
  <c r="AU54" i="32" s="1"/>
  <c r="AK14" i="32"/>
  <c r="AT14" i="32" s="1"/>
  <c r="AS28" i="93"/>
  <c r="AJ17" i="32"/>
  <c r="AJ25" i="32"/>
  <c r="AS25" i="32" s="1"/>
  <c r="AJ61" i="32"/>
  <c r="AS61" i="32" s="1"/>
  <c r="AF71" i="88"/>
  <c r="AO71" i="88" s="1"/>
  <c r="AL43" i="93"/>
  <c r="AU43" i="93" s="1"/>
  <c r="AL36" i="93"/>
  <c r="AU36" i="93" s="1"/>
  <c r="AL29" i="93"/>
  <c r="AU29" i="93" s="1"/>
  <c r="AJ66" i="32"/>
  <c r="AL66" i="32" s="1"/>
  <c r="AU66" i="32" s="1"/>
  <c r="AK23" i="32"/>
  <c r="AT23" i="32" s="1"/>
  <c r="AJ18" i="32"/>
  <c r="AS18" i="32" s="1"/>
  <c r="AJ22" i="32"/>
  <c r="AJ58" i="32"/>
  <c r="AI70" i="83"/>
  <c r="Z70" i="55"/>
  <c r="AJ11" i="32"/>
  <c r="AL11" i="32" s="1"/>
  <c r="AU11" i="32" s="1"/>
  <c r="AJ26" i="32"/>
  <c r="AS26" i="32" s="1"/>
  <c r="W69" i="54"/>
  <c r="AT71" i="93"/>
  <c r="AE68" i="95"/>
  <c r="AJ16" i="32"/>
  <c r="AS16" i="32" s="1"/>
  <c r="AJ32" i="32"/>
  <c r="AL32" i="32" s="1"/>
  <c r="AU32" i="32" s="1"/>
  <c r="AJ49" i="32"/>
  <c r="AS49" i="32" s="1"/>
  <c r="AJ67" i="32"/>
  <c r="AJ15" i="32"/>
  <c r="AJ45" i="32"/>
  <c r="AS45" i="32" s="1"/>
  <c r="AJ53" i="32"/>
  <c r="AE70" i="84"/>
  <c r="AJ9" i="32"/>
  <c r="AS9" i="32" s="1"/>
  <c r="W71" i="84"/>
  <c r="AK17" i="32"/>
  <c r="AT17" i="32" s="1"/>
  <c r="AS57" i="93"/>
  <c r="AJ69" i="32"/>
  <c r="AS69" i="32" s="1"/>
  <c r="AK12" i="32"/>
  <c r="AT12" i="32" s="1"/>
  <c r="AK50" i="32"/>
  <c r="AT50" i="32" s="1"/>
  <c r="AK48" i="32"/>
  <c r="AT48" i="32" s="1"/>
  <c r="AK25" i="32"/>
  <c r="AT25" i="32" s="1"/>
  <c r="AK44" i="32"/>
  <c r="AT44" i="32" s="1"/>
  <c r="AK63" i="32"/>
  <c r="AT63" i="32" s="1"/>
  <c r="AK27" i="32"/>
  <c r="AT27" i="32" s="1"/>
  <c r="AG68" i="54"/>
  <c r="AP68" i="54" s="1"/>
  <c r="AJ47" i="32"/>
  <c r="AJ24" i="32"/>
  <c r="AJ60" i="32"/>
  <c r="AS60" i="32" s="1"/>
  <c r="AJ43" i="32"/>
  <c r="AL43" i="32" s="1"/>
  <c r="AU43" i="32" s="1"/>
  <c r="AJ52" i="32"/>
  <c r="AL52" i="32" s="1"/>
  <c r="AU52" i="32" s="1"/>
  <c r="AL21" i="93"/>
  <c r="AU21" i="93" s="1"/>
  <c r="AJ13" i="32"/>
  <c r="AJ68" i="32"/>
  <c r="AG68" i="95"/>
  <c r="AP68" i="95" s="1"/>
  <c r="AJ7" i="32"/>
  <c r="AS7" i="32" s="1"/>
  <c r="AF68" i="54"/>
  <c r="AO68" i="54" s="1"/>
  <c r="AK33" i="32"/>
  <c r="AT33" i="32" s="1"/>
  <c r="AL59" i="93"/>
  <c r="AU59" i="93" s="1"/>
  <c r="AJ62" i="32"/>
  <c r="AB4" i="32"/>
  <c r="AJ4" i="32" s="1"/>
  <c r="AJ3" i="32"/>
  <c r="AL3" i="32" s="1"/>
  <c r="AU3" i="32" s="1"/>
  <c r="AX66" i="52"/>
  <c r="S66" i="52" s="1"/>
  <c r="AC66" i="52" s="1"/>
  <c r="AB67" i="52" s="1"/>
  <c r="AX61" i="52"/>
  <c r="S61" i="52" s="1"/>
  <c r="AC61" i="52" s="1"/>
  <c r="AB62" i="52" s="1"/>
  <c r="AX55" i="52"/>
  <c r="S55" i="52" s="1"/>
  <c r="AC55" i="52" s="1"/>
  <c r="AB56" i="52" s="1"/>
  <c r="AX48" i="52"/>
  <c r="S48" i="52" s="1"/>
  <c r="AC48" i="52" s="1"/>
  <c r="AB49" i="52" s="1"/>
  <c r="AX43" i="52"/>
  <c r="S43" i="52" s="1"/>
  <c r="AC43" i="52" s="1"/>
  <c r="AB44" i="52" s="1"/>
  <c r="AK44" i="52" s="1"/>
  <c r="AT44" i="52" s="1"/>
  <c r="AX37" i="52"/>
  <c r="S37" i="52" s="1"/>
  <c r="AC37" i="52" s="1"/>
  <c r="AB38" i="52" s="1"/>
  <c r="AK38" i="52" s="1"/>
  <c r="AT38" i="52" s="1"/>
  <c r="AX31" i="52"/>
  <c r="S31" i="52" s="1"/>
  <c r="AC31" i="52" s="1"/>
  <c r="AB32" i="52" s="1"/>
  <c r="AX24" i="52"/>
  <c r="S24" i="52" s="1"/>
  <c r="AC24" i="52" s="1"/>
  <c r="AB25" i="52" s="1"/>
  <c r="AX19" i="52"/>
  <c r="S19" i="52" s="1"/>
  <c r="AC19" i="52" s="1"/>
  <c r="AB20" i="52" s="1"/>
  <c r="AX13" i="52"/>
  <c r="S13" i="52" s="1"/>
  <c r="AC13" i="52" s="1"/>
  <c r="AB14" i="52" s="1"/>
  <c r="AX7" i="52"/>
  <c r="S7" i="52" s="1"/>
  <c r="AC7" i="52" s="1"/>
  <c r="AB8" i="52" s="1"/>
  <c r="AK8" i="52" s="1"/>
  <c r="AT8" i="52" s="1"/>
  <c r="Z75" i="41"/>
  <c r="AX67" i="52"/>
  <c r="S67" i="52" s="1"/>
  <c r="AC67" i="52" s="1"/>
  <c r="AB68" i="52" s="1"/>
  <c r="AX60" i="52"/>
  <c r="S60" i="52" s="1"/>
  <c r="AC60" i="52" s="1"/>
  <c r="AB61" i="52" s="1"/>
  <c r="AJ61" i="52" s="1"/>
  <c r="AX54" i="52"/>
  <c r="S54" i="52" s="1"/>
  <c r="AC54" i="52" s="1"/>
  <c r="AB55" i="52" s="1"/>
  <c r="AX49" i="52"/>
  <c r="S49" i="52" s="1"/>
  <c r="AC49" i="52" s="1"/>
  <c r="AB50" i="52" s="1"/>
  <c r="AX42" i="52"/>
  <c r="S42" i="52" s="1"/>
  <c r="AC42" i="52" s="1"/>
  <c r="AB43" i="52" s="1"/>
  <c r="AJ43" i="52" s="1"/>
  <c r="AX35" i="52"/>
  <c r="S35" i="52" s="1"/>
  <c r="AC35" i="52" s="1"/>
  <c r="AB36" i="52" s="1"/>
  <c r="AK36" i="52" s="1"/>
  <c r="AT36" i="52" s="1"/>
  <c r="AX29" i="52"/>
  <c r="S29" i="52" s="1"/>
  <c r="AC29" i="52" s="1"/>
  <c r="AB30" i="52" s="1"/>
  <c r="AX25" i="52"/>
  <c r="S25" i="52" s="1"/>
  <c r="AC25" i="52" s="1"/>
  <c r="AB26" i="52" s="1"/>
  <c r="AK26" i="52" s="1"/>
  <c r="AT26" i="52" s="1"/>
  <c r="AX17" i="52"/>
  <c r="S17" i="52" s="1"/>
  <c r="AC17" i="52" s="1"/>
  <c r="AB18" i="52" s="1"/>
  <c r="AK18" i="52" s="1"/>
  <c r="AT18" i="52" s="1"/>
  <c r="AX12" i="52"/>
  <c r="S12" i="52" s="1"/>
  <c r="AC12" i="52" s="1"/>
  <c r="AB13" i="52" s="1"/>
  <c r="AX6" i="52"/>
  <c r="S6" i="52" s="1"/>
  <c r="AC6" i="52" s="1"/>
  <c r="AB7" i="52" s="1"/>
  <c r="AJ7" i="52" s="1"/>
  <c r="AX64" i="52"/>
  <c r="S64" i="52" s="1"/>
  <c r="AC64" i="52" s="1"/>
  <c r="AB65" i="52" s="1"/>
  <c r="AK65" i="52" s="1"/>
  <c r="AT65" i="52" s="1"/>
  <c r="AX59" i="52"/>
  <c r="S59" i="52" s="1"/>
  <c r="AC59" i="52" s="1"/>
  <c r="AB60" i="52" s="1"/>
  <c r="AX53" i="52"/>
  <c r="S53" i="52" s="1"/>
  <c r="AC53" i="52" s="1"/>
  <c r="AB54" i="52" s="1"/>
  <c r="AJ54" i="52" s="1"/>
  <c r="AX47" i="52"/>
  <c r="S47" i="52" s="1"/>
  <c r="AC47" i="52" s="1"/>
  <c r="AB48" i="52" s="1"/>
  <c r="AX41" i="52"/>
  <c r="S41" i="52" s="1"/>
  <c r="AC41" i="52" s="1"/>
  <c r="AB42" i="52" s="1"/>
  <c r="AX36" i="52"/>
  <c r="S36" i="52" s="1"/>
  <c r="AC36" i="52" s="1"/>
  <c r="AB37" i="52" s="1"/>
  <c r="AK37" i="52" s="1"/>
  <c r="AT37" i="52" s="1"/>
  <c r="AX30" i="52"/>
  <c r="S30" i="52" s="1"/>
  <c r="AC30" i="52" s="1"/>
  <c r="AB31" i="52" s="1"/>
  <c r="AJ31" i="52" s="1"/>
  <c r="AX23" i="52"/>
  <c r="S23" i="52" s="1"/>
  <c r="AC23" i="52" s="1"/>
  <c r="AB24" i="52" s="1"/>
  <c r="AX18" i="52"/>
  <c r="S18" i="52" s="1"/>
  <c r="AC18" i="52" s="1"/>
  <c r="AB19" i="52" s="1"/>
  <c r="AJ19" i="52" s="1"/>
  <c r="AX11" i="52"/>
  <c r="S11" i="52" s="1"/>
  <c r="AC11" i="52" s="1"/>
  <c r="AB12" i="52" s="1"/>
  <c r="AX5" i="52"/>
  <c r="S5" i="52" s="1"/>
  <c r="AC5" i="52" s="1"/>
  <c r="AB6" i="52" s="1"/>
  <c r="AX65" i="52"/>
  <c r="S65" i="52" s="1"/>
  <c r="AC65" i="52" s="1"/>
  <c r="AB66" i="52" s="1"/>
  <c r="AK66" i="52" s="1"/>
  <c r="AT66" i="52" s="1"/>
  <c r="AX58" i="52"/>
  <c r="S58" i="52" s="1"/>
  <c r="AC58" i="52" s="1"/>
  <c r="AB59" i="52" s="1"/>
  <c r="AJ59" i="52" s="1"/>
  <c r="AX52" i="52"/>
  <c r="S52" i="52" s="1"/>
  <c r="AC52" i="52" s="1"/>
  <c r="AB53" i="52" s="1"/>
  <c r="AX46" i="52"/>
  <c r="S46" i="52" s="1"/>
  <c r="AC46" i="52" s="1"/>
  <c r="AB47" i="52" s="1"/>
  <c r="AK47" i="52" s="1"/>
  <c r="AT47" i="52" s="1"/>
  <c r="AX40" i="52"/>
  <c r="S40" i="52" s="1"/>
  <c r="AC40" i="52" s="1"/>
  <c r="AB41" i="52" s="1"/>
  <c r="AJ41" i="52" s="1"/>
  <c r="AX34" i="52"/>
  <c r="S34" i="52" s="1"/>
  <c r="AC34" i="52" s="1"/>
  <c r="AB35" i="52" s="1"/>
  <c r="AK35" i="52" s="1"/>
  <c r="AT35" i="52" s="1"/>
  <c r="AX28" i="52"/>
  <c r="S28" i="52" s="1"/>
  <c r="AC28" i="52" s="1"/>
  <c r="AB29" i="52" s="1"/>
  <c r="AJ29" i="52" s="1"/>
  <c r="AX22" i="52"/>
  <c r="S22" i="52" s="1"/>
  <c r="AC22" i="52" s="1"/>
  <c r="AB23" i="52" s="1"/>
  <c r="AK23" i="52" s="1"/>
  <c r="AT23" i="52" s="1"/>
  <c r="AX16" i="52"/>
  <c r="S16" i="52" s="1"/>
  <c r="AC16" i="52" s="1"/>
  <c r="AB17" i="52" s="1"/>
  <c r="AX9" i="52"/>
  <c r="S9" i="52" s="1"/>
  <c r="AC9" i="52" s="1"/>
  <c r="AB10" i="52" s="1"/>
  <c r="AK10" i="52" s="1"/>
  <c r="AT10" i="52" s="1"/>
  <c r="AX3" i="52"/>
  <c r="S3" i="52" s="1"/>
  <c r="AC3" i="52" s="1"/>
  <c r="AX68" i="52"/>
  <c r="S68" i="52" s="1"/>
  <c r="AC68" i="52" s="1"/>
  <c r="AB69" i="52" s="1"/>
  <c r="AX63" i="52"/>
  <c r="S63" i="52" s="1"/>
  <c r="AC63" i="52" s="1"/>
  <c r="AB64" i="52" s="1"/>
  <c r="AX57" i="52"/>
  <c r="S57" i="52" s="1"/>
  <c r="AC57" i="52" s="1"/>
  <c r="AB58" i="52" s="1"/>
  <c r="AJ58" i="52" s="1"/>
  <c r="AX51" i="52"/>
  <c r="S51" i="52" s="1"/>
  <c r="AC51" i="52" s="1"/>
  <c r="AB52" i="52" s="1"/>
  <c r="AX45" i="52"/>
  <c r="S45" i="52" s="1"/>
  <c r="AC45" i="52" s="1"/>
  <c r="AB46" i="52" s="1"/>
  <c r="AK46" i="52" s="1"/>
  <c r="AT46" i="52" s="1"/>
  <c r="AX39" i="52"/>
  <c r="S39" i="52" s="1"/>
  <c r="AC39" i="52" s="1"/>
  <c r="AB40" i="52" s="1"/>
  <c r="AJ40" i="52" s="1"/>
  <c r="AX33" i="52"/>
  <c r="S33" i="52" s="1"/>
  <c r="AC33" i="52" s="1"/>
  <c r="AB34" i="52" s="1"/>
  <c r="AK34" i="52" s="1"/>
  <c r="AT34" i="52" s="1"/>
  <c r="AX27" i="52"/>
  <c r="S27" i="52" s="1"/>
  <c r="AC27" i="52" s="1"/>
  <c r="AB28" i="52" s="1"/>
  <c r="AK28" i="52" s="1"/>
  <c r="AT28" i="52" s="1"/>
  <c r="AX21" i="52"/>
  <c r="S21" i="52" s="1"/>
  <c r="AC21" i="52" s="1"/>
  <c r="AB22" i="52" s="1"/>
  <c r="AJ22" i="52" s="1"/>
  <c r="AX15" i="52"/>
  <c r="S15" i="52" s="1"/>
  <c r="AC15" i="52" s="1"/>
  <c r="AB16" i="52" s="1"/>
  <c r="AK16" i="52" s="1"/>
  <c r="AT16" i="52" s="1"/>
  <c r="AX10" i="52"/>
  <c r="S10" i="52" s="1"/>
  <c r="AC10" i="52" s="1"/>
  <c r="AB11" i="52" s="1"/>
  <c r="AJ11" i="52" s="1"/>
  <c r="AX4" i="52"/>
  <c r="S4" i="52" s="1"/>
  <c r="AC4" i="52" s="1"/>
  <c r="AB5" i="52" s="1"/>
  <c r="Z67" i="20"/>
  <c r="AG67" i="20" s="1"/>
  <c r="AP67" i="20" s="1"/>
  <c r="Z70" i="102"/>
  <c r="AE70" i="102" s="1"/>
  <c r="AX62" i="52"/>
  <c r="S62" i="52" s="1"/>
  <c r="AC62" i="52" s="1"/>
  <c r="AB63" i="52" s="1"/>
  <c r="AX56" i="52"/>
  <c r="S56" i="52" s="1"/>
  <c r="AC56" i="52" s="1"/>
  <c r="AB57" i="52" s="1"/>
  <c r="AK57" i="52" s="1"/>
  <c r="AT57" i="52" s="1"/>
  <c r="AX50" i="52"/>
  <c r="S50" i="52" s="1"/>
  <c r="AC50" i="52" s="1"/>
  <c r="AB51" i="52" s="1"/>
  <c r="AK51" i="52" s="1"/>
  <c r="AT51" i="52" s="1"/>
  <c r="AX44" i="52"/>
  <c r="S44" i="52" s="1"/>
  <c r="AC44" i="52" s="1"/>
  <c r="AB45" i="52" s="1"/>
  <c r="AK45" i="52" s="1"/>
  <c r="AT45" i="52" s="1"/>
  <c r="AX38" i="52"/>
  <c r="S38" i="52" s="1"/>
  <c r="AC38" i="52" s="1"/>
  <c r="AB39" i="52" s="1"/>
  <c r="AX32" i="52"/>
  <c r="S32" i="52" s="1"/>
  <c r="AC32" i="52" s="1"/>
  <c r="AB33" i="52" s="1"/>
  <c r="AK33" i="52" s="1"/>
  <c r="AT33" i="52" s="1"/>
  <c r="AX26" i="52"/>
  <c r="S26" i="52" s="1"/>
  <c r="AC26" i="52" s="1"/>
  <c r="AB27" i="52" s="1"/>
  <c r="AK27" i="52" s="1"/>
  <c r="AT27" i="52" s="1"/>
  <c r="AX20" i="52"/>
  <c r="S20" i="52" s="1"/>
  <c r="AC20" i="52" s="1"/>
  <c r="AB21" i="52" s="1"/>
  <c r="AX14" i="52"/>
  <c r="S14" i="52" s="1"/>
  <c r="AC14" i="52" s="1"/>
  <c r="AB15" i="52" s="1"/>
  <c r="AK15" i="52" s="1"/>
  <c r="AT15" i="52" s="1"/>
  <c r="AX8" i="52"/>
  <c r="S8" i="52" s="1"/>
  <c r="AC8" i="52" s="1"/>
  <c r="AB9" i="52" s="1"/>
  <c r="AE67" i="20"/>
  <c r="W69" i="11"/>
  <c r="AG68" i="11"/>
  <c r="AP68" i="11" s="1"/>
  <c r="AF68" i="11"/>
  <c r="AO68" i="11" s="1"/>
  <c r="AE68" i="11"/>
  <c r="AF70" i="48"/>
  <c r="AO70" i="48" s="1"/>
  <c r="AG70" i="48"/>
  <c r="AP70" i="48" s="1"/>
  <c r="AE70" i="48"/>
  <c r="W71" i="48"/>
  <c r="Y71" i="42"/>
  <c r="X71" i="42"/>
  <c r="AS36" i="32"/>
  <c r="AL36" i="32"/>
  <c r="AU36" i="32" s="1"/>
  <c r="AH72" i="13"/>
  <c r="AQ72" i="13" s="1"/>
  <c r="AS62" i="32"/>
  <c r="AL62" i="32"/>
  <c r="AU62" i="32" s="1"/>
  <c r="AR69" i="48"/>
  <c r="Y68" i="99"/>
  <c r="X68" i="99"/>
  <c r="AS19" i="32"/>
  <c r="AL19" i="32"/>
  <c r="AU19" i="32" s="1"/>
  <c r="AS37" i="32"/>
  <c r="AL37" i="32"/>
  <c r="AU37" i="32" s="1"/>
  <c r="AS55" i="32"/>
  <c r="AL55" i="32"/>
  <c r="AU55" i="32" s="1"/>
  <c r="AK53" i="52"/>
  <c r="AT53" i="52" s="1"/>
  <c r="AJ23" i="52"/>
  <c r="AK6" i="52"/>
  <c r="AT6" i="52" s="1"/>
  <c r="AR69" i="55"/>
  <c r="AH70" i="91"/>
  <c r="AQ70" i="91" s="1"/>
  <c r="AS40" i="32"/>
  <c r="AL40" i="32"/>
  <c r="AU40" i="32" s="1"/>
  <c r="AS56" i="32"/>
  <c r="AL56" i="32"/>
  <c r="AU56" i="32" s="1"/>
  <c r="Y71" i="44"/>
  <c r="X71" i="44"/>
  <c r="AS10" i="32"/>
  <c r="AL10" i="32"/>
  <c r="AU10" i="32" s="1"/>
  <c r="Y71" i="84"/>
  <c r="X71" i="84"/>
  <c r="AR69" i="91"/>
  <c r="AN71" i="96"/>
  <c r="AI71" i="96"/>
  <c r="AR74" i="41"/>
  <c r="AJ52" i="52"/>
  <c r="AK52" i="52"/>
  <c r="AT52" i="52" s="1"/>
  <c r="AE70" i="55"/>
  <c r="AF70" i="55"/>
  <c r="AO70" i="55" s="1"/>
  <c r="W71" i="55"/>
  <c r="AG70" i="55"/>
  <c r="AP70" i="55" s="1"/>
  <c r="AI67" i="101"/>
  <c r="AN67" i="101"/>
  <c r="AN72" i="100"/>
  <c r="AI72" i="100"/>
  <c r="AN71" i="45"/>
  <c r="AI71" i="45"/>
  <c r="AH75" i="41"/>
  <c r="AQ75" i="41" s="1"/>
  <c r="AH70" i="10"/>
  <c r="AQ70" i="10" s="1"/>
  <c r="Z72" i="13"/>
  <c r="AR70" i="83"/>
  <c r="AJ34" i="52"/>
  <c r="Y69" i="92"/>
  <c r="X69" i="92"/>
  <c r="Y72" i="16"/>
  <c r="X72" i="16"/>
  <c r="Z70" i="91"/>
  <c r="AR71" i="13"/>
  <c r="AS51" i="32"/>
  <c r="AL51" i="32"/>
  <c r="AU51" i="32" s="1"/>
  <c r="AS46" i="32"/>
  <c r="AL46" i="32"/>
  <c r="AU46" i="32" s="1"/>
  <c r="W71" i="104"/>
  <c r="AG70" i="104"/>
  <c r="AP70" i="104" s="1"/>
  <c r="AF70" i="104"/>
  <c r="AO70" i="104" s="1"/>
  <c r="AE70" i="104"/>
  <c r="AE69" i="43"/>
  <c r="AG69" i="43"/>
  <c r="AP69" i="43" s="1"/>
  <c r="AF69" i="43"/>
  <c r="AO69" i="43" s="1"/>
  <c r="W70" i="43"/>
  <c r="AL45" i="32"/>
  <c r="AU45" i="32" s="1"/>
  <c r="Y72" i="88"/>
  <c r="X72" i="88"/>
  <c r="AI70" i="42"/>
  <c r="AN70" i="42"/>
  <c r="AR69" i="102"/>
  <c r="AS38" i="32"/>
  <c r="AL38" i="32"/>
  <c r="AU38" i="32" s="1"/>
  <c r="AS17" i="32"/>
  <c r="AL17" i="32"/>
  <c r="AU17" i="32" s="1"/>
  <c r="Y72" i="45"/>
  <c r="X72" i="45"/>
  <c r="AH67" i="20"/>
  <c r="AQ67" i="20" s="1"/>
  <c r="AS6" i="32"/>
  <c r="AL6" i="32"/>
  <c r="AU6" i="32" s="1"/>
  <c r="AS41" i="32"/>
  <c r="AL41" i="32"/>
  <c r="AU41" i="32" s="1"/>
  <c r="AS58" i="32"/>
  <c r="AL58" i="32"/>
  <c r="AU58" i="32" s="1"/>
  <c r="AG69" i="52"/>
  <c r="AP69" i="52" s="1"/>
  <c r="AP71" i="52" s="1"/>
  <c r="AC69" i="52"/>
  <c r="AE69" i="52"/>
  <c r="AF69" i="52"/>
  <c r="AO69" i="52" s="1"/>
  <c r="AO71" i="52" s="1"/>
  <c r="AN72" i="94"/>
  <c r="AI72" i="94"/>
  <c r="AE75" i="41"/>
  <c r="AF75" i="41"/>
  <c r="AO75" i="41" s="1"/>
  <c r="AG75" i="41"/>
  <c r="AP75" i="41" s="1"/>
  <c r="W76" i="41"/>
  <c r="AN73" i="98"/>
  <c r="AI73" i="98"/>
  <c r="AN71" i="88"/>
  <c r="Z70" i="10"/>
  <c r="AS8" i="32"/>
  <c r="AL8" i="32"/>
  <c r="AU8" i="32" s="1"/>
  <c r="AS24" i="32"/>
  <c r="AL24" i="32"/>
  <c r="AU24" i="32" s="1"/>
  <c r="AS42" i="32"/>
  <c r="AL42" i="32"/>
  <c r="AU42" i="32" s="1"/>
  <c r="AL59" i="32"/>
  <c r="AU59" i="32" s="1"/>
  <c r="Y72" i="96"/>
  <c r="X72" i="96"/>
  <c r="AS5" i="32"/>
  <c r="AL5" i="32"/>
  <c r="AU5" i="32" s="1"/>
  <c r="AK68" i="52"/>
  <c r="AT68" i="52" s="1"/>
  <c r="AK62" i="52"/>
  <c r="AT62" i="52" s="1"/>
  <c r="AJ56" i="52"/>
  <c r="AK56" i="52"/>
  <c r="AT56" i="52" s="1"/>
  <c r="AK50" i="52"/>
  <c r="AT50" i="52" s="1"/>
  <c r="AK39" i="52"/>
  <c r="AT39" i="52" s="1"/>
  <c r="AK32" i="52"/>
  <c r="AT32" i="52" s="1"/>
  <c r="AK14" i="52"/>
  <c r="AT14" i="52" s="1"/>
  <c r="W72" i="49"/>
  <c r="AE71" i="49"/>
  <c r="AF71" i="49"/>
  <c r="AO71" i="49" s="1"/>
  <c r="AG71" i="49"/>
  <c r="AP71" i="49" s="1"/>
  <c r="AI68" i="92"/>
  <c r="AN68" i="92"/>
  <c r="AS20" i="32"/>
  <c r="AL20" i="32"/>
  <c r="AU20" i="32" s="1"/>
  <c r="AL25" i="32"/>
  <c r="AU25" i="32" s="1"/>
  <c r="AS44" i="32"/>
  <c r="AS63" i="32"/>
  <c r="AR67" i="90"/>
  <c r="AI68" i="54"/>
  <c r="AN68" i="54"/>
  <c r="AS35" i="32"/>
  <c r="AL35" i="32"/>
  <c r="AU35" i="32" s="1"/>
  <c r="Y73" i="100"/>
  <c r="X73" i="100"/>
  <c r="AI69" i="82"/>
  <c r="AN69" i="82"/>
  <c r="Y74" i="98"/>
  <c r="X74" i="98"/>
  <c r="AN68" i="95"/>
  <c r="AF69" i="50"/>
  <c r="AO69" i="50" s="1"/>
  <c r="AG69" i="50"/>
  <c r="AP69" i="50" s="1"/>
  <c r="W70" i="50"/>
  <c r="AE69" i="50"/>
  <c r="AF71" i="83"/>
  <c r="AO71" i="83" s="1"/>
  <c r="W72" i="83"/>
  <c r="AE71" i="83"/>
  <c r="AG71" i="83"/>
  <c r="AP71" i="83" s="1"/>
  <c r="AS27" i="32"/>
  <c r="Y69" i="54"/>
  <c r="X69" i="54"/>
  <c r="AS34" i="32"/>
  <c r="AL34" i="32"/>
  <c r="AU34" i="32" s="1"/>
  <c r="AR66" i="20"/>
  <c r="AH68" i="90"/>
  <c r="AQ68" i="90" s="1"/>
  <c r="AN67" i="99"/>
  <c r="AI67" i="99"/>
  <c r="AJ60" i="52"/>
  <c r="AK60" i="52"/>
  <c r="AT60" i="52" s="1"/>
  <c r="AJ55" i="52"/>
  <c r="AK55" i="52"/>
  <c r="AT55" i="52" s="1"/>
  <c r="AJ49" i="52"/>
  <c r="AK49" i="52"/>
  <c r="AT49" i="52" s="1"/>
  <c r="AJ24" i="52"/>
  <c r="AK24" i="52"/>
  <c r="AT24" i="52" s="1"/>
  <c r="AJ20" i="52"/>
  <c r="AK20" i="52"/>
  <c r="AT20" i="52" s="1"/>
  <c r="AJ13" i="52"/>
  <c r="AK13" i="52"/>
  <c r="AT13" i="52" s="1"/>
  <c r="AR69" i="93"/>
  <c r="AR71" i="93" s="1"/>
  <c r="AL69" i="93"/>
  <c r="AU69" i="93" s="1"/>
  <c r="AN70" i="44"/>
  <c r="AI70" i="44"/>
  <c r="AH68" i="103"/>
  <c r="AQ68" i="103" s="1"/>
  <c r="AS15" i="32"/>
  <c r="AL15" i="32"/>
  <c r="AU15" i="32" s="1"/>
  <c r="AS65" i="32"/>
  <c r="AL65" i="32"/>
  <c r="AU65" i="32" s="1"/>
  <c r="Y68" i="101"/>
  <c r="X68" i="101"/>
  <c r="Y72" i="35"/>
  <c r="X72" i="35"/>
  <c r="Y70" i="82"/>
  <c r="X70" i="82"/>
  <c r="AK42" i="52"/>
  <c r="AT42" i="52" s="1"/>
  <c r="AK21" i="52"/>
  <c r="AT21" i="52" s="1"/>
  <c r="AI70" i="87"/>
  <c r="AN70" i="87"/>
  <c r="AR67" i="103"/>
  <c r="AE75" i="18"/>
  <c r="W76" i="18"/>
  <c r="AF75" i="18"/>
  <c r="AO75" i="18" s="1"/>
  <c r="AG75" i="18"/>
  <c r="AP75" i="18" s="1"/>
  <c r="AN70" i="51"/>
  <c r="AI70" i="51"/>
  <c r="AR69" i="10"/>
  <c r="AS28" i="32"/>
  <c r="AL28" i="32"/>
  <c r="AU28" i="32" s="1"/>
  <c r="AS47" i="32"/>
  <c r="AL47" i="32"/>
  <c r="AU47" i="32" s="1"/>
  <c r="AS64" i="32"/>
  <c r="AL64" i="32"/>
  <c r="AU64" i="32" s="1"/>
  <c r="AI69" i="32"/>
  <c r="AN69" i="32"/>
  <c r="AN71" i="32" s="1"/>
  <c r="Y73" i="94"/>
  <c r="X73" i="94"/>
  <c r="AS33" i="32"/>
  <c r="Y71" i="51"/>
  <c r="X71" i="51"/>
  <c r="AH70" i="48"/>
  <c r="AQ70" i="48" s="1"/>
  <c r="AS12" i="32"/>
  <c r="AS50" i="32"/>
  <c r="AS66" i="32"/>
  <c r="Z68" i="90"/>
  <c r="AS14" i="32"/>
  <c r="AL14" i="32"/>
  <c r="AU14" i="32" s="1"/>
  <c r="AS22" i="32"/>
  <c r="AL22" i="32"/>
  <c r="AU22" i="32" s="1"/>
  <c r="AL4" i="93"/>
  <c r="AU4" i="93" s="1"/>
  <c r="AS4" i="93"/>
  <c r="AS71" i="93" s="1"/>
  <c r="AS13" i="32"/>
  <c r="AL13" i="32"/>
  <c r="AU13" i="32" s="1"/>
  <c r="AS31" i="32"/>
  <c r="AL31" i="32"/>
  <c r="AU31" i="32" s="1"/>
  <c r="AS48" i="32"/>
  <c r="AL48" i="32"/>
  <c r="AU48" i="32" s="1"/>
  <c r="AS68" i="32"/>
  <c r="AL68" i="32"/>
  <c r="AU68" i="32" s="1"/>
  <c r="AJ67" i="52"/>
  <c r="AK67" i="52"/>
  <c r="AT67" i="52" s="1"/>
  <c r="AK54" i="52"/>
  <c r="AT54" i="52" s="1"/>
  <c r="AJ48" i="52"/>
  <c r="AK48" i="52"/>
  <c r="AT48" i="52" s="1"/>
  <c r="AK41" i="52"/>
  <c r="AT41" i="52" s="1"/>
  <c r="AJ30" i="52"/>
  <c r="AK30" i="52"/>
  <c r="AT30" i="52" s="1"/>
  <c r="AJ25" i="52"/>
  <c r="AK25" i="52"/>
  <c r="AT25" i="52" s="1"/>
  <c r="AJ17" i="52"/>
  <c r="AK17" i="52"/>
  <c r="AT17" i="52" s="1"/>
  <c r="AJ12" i="52"/>
  <c r="AK12" i="52"/>
  <c r="AT12" i="52" s="1"/>
  <c r="AK5" i="52"/>
  <c r="AT5" i="52" s="1"/>
  <c r="AJ5" i="52"/>
  <c r="AI71" i="16"/>
  <c r="AN71" i="16"/>
  <c r="Y69" i="95"/>
  <c r="X69" i="95"/>
  <c r="AS57" i="32"/>
  <c r="AL57" i="32"/>
  <c r="AU57" i="32" s="1"/>
  <c r="Y71" i="87"/>
  <c r="X71" i="87"/>
  <c r="AS32" i="32"/>
  <c r="AS67" i="32"/>
  <c r="AL67" i="32"/>
  <c r="AU67" i="32" s="1"/>
  <c r="Z68" i="103"/>
  <c r="AH70" i="55"/>
  <c r="AQ70" i="55" s="1"/>
  <c r="AH71" i="83"/>
  <c r="AQ71" i="83" s="1"/>
  <c r="AH70" i="102"/>
  <c r="AQ70" i="102" s="1"/>
  <c r="AS53" i="32"/>
  <c r="AL53" i="32"/>
  <c r="AU53" i="32" s="1"/>
  <c r="AI71" i="35"/>
  <c r="AN71" i="35"/>
  <c r="AN70" i="84"/>
  <c r="AI70" i="84"/>
  <c r="AN69" i="85" l="1"/>
  <c r="AI69" i="85"/>
  <c r="AR69" i="85" s="1"/>
  <c r="Y70" i="85"/>
  <c r="X70" i="85"/>
  <c r="AH70" i="85" s="1"/>
  <c r="AQ70" i="85" s="1"/>
  <c r="AJ39" i="52"/>
  <c r="Z68" i="101"/>
  <c r="AJ68" i="52"/>
  <c r="AK40" i="52"/>
  <c r="AT40" i="52" s="1"/>
  <c r="Z72" i="35"/>
  <c r="AG72" i="35" s="1"/>
  <c r="AP72" i="35" s="1"/>
  <c r="AK7" i="52"/>
  <c r="AT7" i="52" s="1"/>
  <c r="AJ16" i="52"/>
  <c r="AK43" i="52"/>
  <c r="AT43" i="52" s="1"/>
  <c r="AJ66" i="52"/>
  <c r="AJ6" i="52"/>
  <c r="AF70" i="102"/>
  <c r="AO70" i="102" s="1"/>
  <c r="AJ46" i="52"/>
  <c r="AL26" i="32"/>
  <c r="AU26" i="32" s="1"/>
  <c r="AK61" i="52"/>
  <c r="AT61" i="52" s="1"/>
  <c r="AK19" i="52"/>
  <c r="AT19" i="52" s="1"/>
  <c r="AI71" i="88"/>
  <c r="AR71" i="88" s="1"/>
  <c r="AJ69" i="52"/>
  <c r="AS69" i="52" s="1"/>
  <c r="AS54" i="32"/>
  <c r="AF67" i="20"/>
  <c r="AO67" i="20" s="1"/>
  <c r="AU71" i="93"/>
  <c r="C11" i="93" s="1"/>
  <c r="F37" i="57" s="1"/>
  <c r="AJ57" i="52"/>
  <c r="AS57" i="52" s="1"/>
  <c r="AJ64" i="52"/>
  <c r="AJ21" i="52"/>
  <c r="AK59" i="52"/>
  <c r="AT59" i="52" s="1"/>
  <c r="AK31" i="52"/>
  <c r="AT31" i="52" s="1"/>
  <c r="AK22" i="52"/>
  <c r="AT22" i="52" s="1"/>
  <c r="AK58" i="52"/>
  <c r="AT58" i="52" s="1"/>
  <c r="AJ62" i="52"/>
  <c r="AJ35" i="52"/>
  <c r="AL39" i="32"/>
  <c r="AU39" i="32" s="1"/>
  <c r="AL16" i="32"/>
  <c r="AU16" i="32" s="1"/>
  <c r="AJ15" i="52"/>
  <c r="AS15" i="52" s="1"/>
  <c r="AL50" i="32"/>
  <c r="AU50" i="32" s="1"/>
  <c r="AL61" i="32"/>
  <c r="AU61" i="32" s="1"/>
  <c r="AL12" i="32"/>
  <c r="AU12" i="32" s="1"/>
  <c r="AS11" i="32"/>
  <c r="AS3" i="32"/>
  <c r="AS43" i="32"/>
  <c r="AS52" i="32"/>
  <c r="AS21" i="32"/>
  <c r="AL7" i="32"/>
  <c r="AU7" i="32" s="1"/>
  <c r="AL23" i="32"/>
  <c r="AU23" i="32" s="1"/>
  <c r="AL29" i="32"/>
  <c r="AU29" i="32" s="1"/>
  <c r="AL18" i="32"/>
  <c r="AU18" i="32" s="1"/>
  <c r="AL49" i="32"/>
  <c r="AU49" i="32" s="1"/>
  <c r="AL30" i="32"/>
  <c r="AU30" i="32" s="1"/>
  <c r="AL9" i="32"/>
  <c r="AU9" i="32" s="1"/>
  <c r="AL33" i="32"/>
  <c r="AU33" i="32" s="1"/>
  <c r="AL27" i="32"/>
  <c r="AU27" i="32" s="1"/>
  <c r="AL63" i="32"/>
  <c r="AU63" i="32" s="1"/>
  <c r="Z71" i="51"/>
  <c r="W72" i="51" s="1"/>
  <c r="Z72" i="96"/>
  <c r="AF72" i="96" s="1"/>
  <c r="AO72" i="96" s="1"/>
  <c r="AJ38" i="52"/>
  <c r="AS38" i="52" s="1"/>
  <c r="Z69" i="54"/>
  <c r="AE69" i="54" s="1"/>
  <c r="AJ45" i="52"/>
  <c r="AS45" i="52" s="1"/>
  <c r="AI68" i="95"/>
  <c r="AR68" i="95" s="1"/>
  <c r="Z70" i="82"/>
  <c r="W71" i="82" s="1"/>
  <c r="AJ47" i="52"/>
  <c r="AJ37" i="52"/>
  <c r="AS37" i="52" s="1"/>
  <c r="AJ8" i="52"/>
  <c r="AS8" i="52" s="1"/>
  <c r="AJ26" i="52"/>
  <c r="AL26" i="52" s="1"/>
  <c r="AU26" i="52" s="1"/>
  <c r="AJ44" i="52"/>
  <c r="AS44" i="52" s="1"/>
  <c r="AK69" i="52"/>
  <c r="AT69" i="52" s="1"/>
  <c r="AG70" i="102"/>
  <c r="AP70" i="102" s="1"/>
  <c r="AJ51" i="52"/>
  <c r="AS51" i="52" s="1"/>
  <c r="AJ65" i="52"/>
  <c r="AL65" i="52" s="1"/>
  <c r="AU65" i="52" s="1"/>
  <c r="AJ18" i="52"/>
  <c r="AS18" i="52" s="1"/>
  <c r="AJ33" i="52"/>
  <c r="AS33" i="52" s="1"/>
  <c r="AJ53" i="52"/>
  <c r="AL53" i="52" s="1"/>
  <c r="AU53" i="52" s="1"/>
  <c r="W68" i="20"/>
  <c r="Y68" i="20" s="1"/>
  <c r="AJ27" i="52"/>
  <c r="AL27" i="52" s="1"/>
  <c r="AU27" i="52" s="1"/>
  <c r="AJ63" i="52"/>
  <c r="AS63" i="52" s="1"/>
  <c r="AJ42" i="52"/>
  <c r="AL42" i="52" s="1"/>
  <c r="AU42" i="52" s="1"/>
  <c r="AK11" i="52"/>
  <c r="AT11" i="52" s="1"/>
  <c r="AJ14" i="52"/>
  <c r="AS14" i="52" s="1"/>
  <c r="AJ32" i="52"/>
  <c r="AL32" i="52" s="1"/>
  <c r="AU32" i="52" s="1"/>
  <c r="AJ50" i="52"/>
  <c r="AL50" i="52" s="1"/>
  <c r="AU50" i="52" s="1"/>
  <c r="W71" i="102"/>
  <c r="X71" i="102" s="1"/>
  <c r="AJ28" i="52"/>
  <c r="AS28" i="52" s="1"/>
  <c r="AJ36" i="52"/>
  <c r="AL36" i="52" s="1"/>
  <c r="AU36" i="52" s="1"/>
  <c r="AL44" i="32"/>
  <c r="AU44" i="32" s="1"/>
  <c r="AK64" i="52"/>
  <c r="AT64" i="52" s="1"/>
  <c r="AK29" i="52"/>
  <c r="AT29" i="52" s="1"/>
  <c r="AJ9" i="52"/>
  <c r="AS9" i="52" s="1"/>
  <c r="AJ10" i="52"/>
  <c r="AL10" i="52" s="1"/>
  <c r="AU10" i="52" s="1"/>
  <c r="AL60" i="32"/>
  <c r="AU60" i="32" s="1"/>
  <c r="AK4" i="32"/>
  <c r="AT4" i="32" s="1"/>
  <c r="AT71" i="32" s="1"/>
  <c r="AK9" i="52"/>
  <c r="AT9" i="52" s="1"/>
  <c r="AJ3" i="52"/>
  <c r="AS3" i="52" s="1"/>
  <c r="AB4" i="52"/>
  <c r="AJ4" i="52" s="1"/>
  <c r="Z69" i="92"/>
  <c r="AE69" i="92" s="1"/>
  <c r="Z71" i="44"/>
  <c r="W72" i="44" s="1"/>
  <c r="Z74" i="98"/>
  <c r="AE74" i="98" s="1"/>
  <c r="Z72" i="16"/>
  <c r="AE72" i="16" s="1"/>
  <c r="AK63" i="52"/>
  <c r="AT63" i="52" s="1"/>
  <c r="AR70" i="84"/>
  <c r="AH73" i="94"/>
  <c r="AQ73" i="94" s="1"/>
  <c r="AR70" i="87"/>
  <c r="AS59" i="52"/>
  <c r="AR70" i="44"/>
  <c r="AS7" i="52"/>
  <c r="AL7" i="52"/>
  <c r="AU7" i="52" s="1"/>
  <c r="AS24" i="52"/>
  <c r="AL24" i="52"/>
  <c r="AU24" i="52" s="1"/>
  <c r="AS43" i="52"/>
  <c r="AL43" i="52"/>
  <c r="AU43" i="52" s="1"/>
  <c r="AS60" i="52"/>
  <c r="AL60" i="52"/>
  <c r="AU60" i="52" s="1"/>
  <c r="AH72" i="45"/>
  <c r="AQ72" i="45" s="1"/>
  <c r="AN70" i="104"/>
  <c r="AI70" i="104"/>
  <c r="AS22" i="52"/>
  <c r="AL22" i="52"/>
  <c r="AU22" i="52" s="1"/>
  <c r="AS58" i="52"/>
  <c r="AH71" i="84"/>
  <c r="AQ71" i="84" s="1"/>
  <c r="AS29" i="52"/>
  <c r="AS46" i="52"/>
  <c r="AL46" i="52"/>
  <c r="AU46" i="52" s="1"/>
  <c r="AH71" i="42"/>
  <c r="AQ71" i="42" s="1"/>
  <c r="AI70" i="48"/>
  <c r="AN70" i="48"/>
  <c r="Y69" i="11"/>
  <c r="X69" i="11"/>
  <c r="AS12" i="52"/>
  <c r="AL12" i="52"/>
  <c r="AU12" i="52" s="1"/>
  <c r="AS67" i="52"/>
  <c r="AL67" i="52"/>
  <c r="AU67" i="52" s="1"/>
  <c r="AS11" i="52"/>
  <c r="AR68" i="92"/>
  <c r="AS62" i="52"/>
  <c r="AL62" i="52"/>
  <c r="AU62" i="52" s="1"/>
  <c r="AI69" i="52"/>
  <c r="AN69" i="52"/>
  <c r="AN71" i="52" s="1"/>
  <c r="AS4" i="32"/>
  <c r="AI70" i="55"/>
  <c r="AN70" i="55"/>
  <c r="AH71" i="44"/>
  <c r="AQ71" i="44" s="1"/>
  <c r="Y71" i="48"/>
  <c r="X71" i="48"/>
  <c r="AF68" i="103"/>
  <c r="AO68" i="103" s="1"/>
  <c r="W69" i="103"/>
  <c r="AE68" i="103"/>
  <c r="AG68" i="103"/>
  <c r="AP68" i="103" s="1"/>
  <c r="AR71" i="16"/>
  <c r="AS17" i="52"/>
  <c r="AL17" i="52"/>
  <c r="AU17" i="52" s="1"/>
  <c r="AS54" i="52"/>
  <c r="AL54" i="52"/>
  <c r="AU54" i="52" s="1"/>
  <c r="AH71" i="51"/>
  <c r="AQ71" i="51" s="1"/>
  <c r="Z73" i="94"/>
  <c r="Y76" i="18"/>
  <c r="X76" i="18"/>
  <c r="AH70" i="82"/>
  <c r="AQ70" i="82" s="1"/>
  <c r="AH68" i="101"/>
  <c r="AQ68" i="101" s="1"/>
  <c r="AH69" i="54"/>
  <c r="AQ69" i="54" s="1"/>
  <c r="AI71" i="83"/>
  <c r="AN71" i="83"/>
  <c r="AS47" i="52"/>
  <c r="AL47" i="52"/>
  <c r="AU47" i="52" s="1"/>
  <c r="AS32" i="52"/>
  <c r="AS68" i="52"/>
  <c r="AL68" i="52"/>
  <c r="AU68" i="52" s="1"/>
  <c r="AN75" i="41"/>
  <c r="AI75" i="41"/>
  <c r="Z72" i="45"/>
  <c r="AH72" i="16"/>
  <c r="AQ72" i="16" s="1"/>
  <c r="W73" i="13"/>
  <c r="AG72" i="13"/>
  <c r="AP72" i="13" s="1"/>
  <c r="AF72" i="13"/>
  <c r="AO72" i="13" s="1"/>
  <c r="AE72" i="13"/>
  <c r="AR67" i="101"/>
  <c r="Z71" i="84"/>
  <c r="AH68" i="99"/>
  <c r="AQ68" i="99" s="1"/>
  <c r="Z71" i="42"/>
  <c r="AS48" i="52"/>
  <c r="AL48" i="52"/>
  <c r="AU48" i="52" s="1"/>
  <c r="Y70" i="50"/>
  <c r="X70" i="50"/>
  <c r="AE70" i="10"/>
  <c r="W71" i="10"/>
  <c r="AG70" i="10"/>
  <c r="AP70" i="10" s="1"/>
  <c r="AF70" i="10"/>
  <c r="AO70" i="10" s="1"/>
  <c r="AS52" i="52"/>
  <c r="AL52" i="52"/>
  <c r="AU52" i="52" s="1"/>
  <c r="W69" i="90"/>
  <c r="AE68" i="90"/>
  <c r="AG68" i="90"/>
  <c r="AP68" i="90" s="1"/>
  <c r="AF68" i="90"/>
  <c r="AO68" i="90" s="1"/>
  <c r="AN75" i="18"/>
  <c r="AI75" i="18"/>
  <c r="AS21" i="52"/>
  <c r="AL21" i="52"/>
  <c r="AU21" i="52" s="1"/>
  <c r="AF70" i="82"/>
  <c r="AO70" i="82" s="1"/>
  <c r="AE70" i="82"/>
  <c r="AF68" i="101"/>
  <c r="AO68" i="101" s="1"/>
  <c r="AE68" i="101"/>
  <c r="W69" i="101"/>
  <c r="AG68" i="101"/>
  <c r="AP68" i="101" s="1"/>
  <c r="AS13" i="52"/>
  <c r="AL13" i="52"/>
  <c r="AU13" i="52" s="1"/>
  <c r="AS31" i="52"/>
  <c r="AS49" i="52"/>
  <c r="AL49" i="52"/>
  <c r="AU49" i="52" s="1"/>
  <c r="W70" i="54"/>
  <c r="Y72" i="83"/>
  <c r="X72" i="83"/>
  <c r="AR69" i="82"/>
  <c r="AN71" i="49"/>
  <c r="AI71" i="49"/>
  <c r="AR73" i="98"/>
  <c r="AR72" i="94"/>
  <c r="AR70" i="42"/>
  <c r="Y70" i="43"/>
  <c r="X70" i="43"/>
  <c r="AF72" i="16"/>
  <c r="AO72" i="16" s="1"/>
  <c r="AG72" i="16"/>
  <c r="AP72" i="16" s="1"/>
  <c r="W73" i="16"/>
  <c r="AS64" i="52"/>
  <c r="AL64" i="52"/>
  <c r="AU64" i="52" s="1"/>
  <c r="AR71" i="45"/>
  <c r="AR71" i="96"/>
  <c r="AS16" i="52"/>
  <c r="AL16" i="52"/>
  <c r="AU16" i="52" s="1"/>
  <c r="AS53" i="52"/>
  <c r="Z68" i="99"/>
  <c r="X68" i="20"/>
  <c r="AS30" i="52"/>
  <c r="AL30" i="52"/>
  <c r="AU30" i="52" s="1"/>
  <c r="AE72" i="35"/>
  <c r="AS26" i="52"/>
  <c r="W73" i="96"/>
  <c r="AG72" i="96"/>
  <c r="AP72" i="96" s="1"/>
  <c r="AI69" i="43"/>
  <c r="AN69" i="43"/>
  <c r="AF69" i="92"/>
  <c r="AO69" i="92" s="1"/>
  <c r="AG69" i="92"/>
  <c r="AP69" i="92" s="1"/>
  <c r="AS5" i="52"/>
  <c r="AL5" i="52"/>
  <c r="AU5" i="52" s="1"/>
  <c r="AR71" i="35"/>
  <c r="AH71" i="87"/>
  <c r="AQ71" i="87" s="1"/>
  <c r="AS41" i="52"/>
  <c r="AL41" i="52"/>
  <c r="AU41" i="52" s="1"/>
  <c r="AS61" i="52"/>
  <c r="AL61" i="52"/>
  <c r="AU61" i="52" s="1"/>
  <c r="AR70" i="51"/>
  <c r="AR67" i="99"/>
  <c r="AS66" i="52"/>
  <c r="AL66" i="52"/>
  <c r="AU66" i="52" s="1"/>
  <c r="AH73" i="100"/>
  <c r="AQ73" i="100" s="1"/>
  <c r="AR68" i="54"/>
  <c r="Y72" i="49"/>
  <c r="X72" i="49"/>
  <c r="AS19" i="52"/>
  <c r="AL19" i="52"/>
  <c r="AU19" i="52" s="1"/>
  <c r="AS39" i="52"/>
  <c r="AL39" i="52"/>
  <c r="AU39" i="52" s="1"/>
  <c r="AS56" i="52"/>
  <c r="AL56" i="52"/>
  <c r="AU56" i="52" s="1"/>
  <c r="Y71" i="102"/>
  <c r="AH72" i="88"/>
  <c r="AQ72" i="88" s="1"/>
  <c r="Y71" i="104"/>
  <c r="X71" i="104"/>
  <c r="Y71" i="55"/>
  <c r="X71" i="55"/>
  <c r="AS35" i="52"/>
  <c r="AL35" i="52"/>
  <c r="AU35" i="52" s="1"/>
  <c r="AS6" i="52"/>
  <c r="AL6" i="52"/>
  <c r="AU6" i="52" s="1"/>
  <c r="AN68" i="11"/>
  <c r="AI68" i="11"/>
  <c r="AE71" i="51"/>
  <c r="AG71" i="51"/>
  <c r="AP71" i="51" s="1"/>
  <c r="AF71" i="51"/>
  <c r="AO71" i="51" s="1"/>
  <c r="AH69" i="95"/>
  <c r="AQ69" i="95" s="1"/>
  <c r="AS25" i="52"/>
  <c r="AL25" i="52"/>
  <c r="AU25" i="52" s="1"/>
  <c r="Z71" i="87"/>
  <c r="Z69" i="95"/>
  <c r="AR69" i="32"/>
  <c r="AR71" i="32" s="1"/>
  <c r="AL69" i="32"/>
  <c r="AU69" i="32" s="1"/>
  <c r="AS42" i="52"/>
  <c r="AH72" i="35"/>
  <c r="AQ72" i="35" s="1"/>
  <c r="AS20" i="52"/>
  <c r="AL20" i="52"/>
  <c r="AU20" i="52" s="1"/>
  <c r="AS55" i="52"/>
  <c r="AL55" i="52"/>
  <c r="AU55" i="52" s="1"/>
  <c r="AI69" i="50"/>
  <c r="AN69" i="50"/>
  <c r="AH74" i="98"/>
  <c r="AQ74" i="98" s="1"/>
  <c r="Z73" i="100"/>
  <c r="AH72" i="96"/>
  <c r="AQ72" i="96" s="1"/>
  <c r="Y76" i="41"/>
  <c r="X76" i="41"/>
  <c r="AN70" i="102"/>
  <c r="AI70" i="102"/>
  <c r="Z72" i="88"/>
  <c r="AF70" i="91"/>
  <c r="AO70" i="91" s="1"/>
  <c r="AE70" i="91"/>
  <c r="W71" i="91"/>
  <c r="AG70" i="91"/>
  <c r="AP70" i="91" s="1"/>
  <c r="AH69" i="92"/>
  <c r="AQ69" i="92" s="1"/>
  <c r="AS34" i="52"/>
  <c r="AL34" i="52"/>
  <c r="AU34" i="52" s="1"/>
  <c r="AR72" i="100"/>
  <c r="AS23" i="52"/>
  <c r="AL23" i="52"/>
  <c r="AU23" i="52" s="1"/>
  <c r="AS40" i="52"/>
  <c r="AN67" i="20"/>
  <c r="Z70" i="85" l="1"/>
  <c r="AS65" i="52"/>
  <c r="AL8" i="52"/>
  <c r="AU8" i="52" s="1"/>
  <c r="AL59" i="52"/>
  <c r="AU59" i="52" s="1"/>
  <c r="AL28" i="52"/>
  <c r="AU28" i="52" s="1"/>
  <c r="AF72" i="35"/>
  <c r="AO72" i="35" s="1"/>
  <c r="AF69" i="54"/>
  <c r="AO69" i="54" s="1"/>
  <c r="W73" i="35"/>
  <c r="AG69" i="54"/>
  <c r="AP69" i="54" s="1"/>
  <c r="AK4" i="52"/>
  <c r="AT4" i="52" s="1"/>
  <c r="AT71" i="52" s="1"/>
  <c r="AS27" i="52"/>
  <c r="AL40" i="52"/>
  <c r="AU40" i="52" s="1"/>
  <c r="AL33" i="52"/>
  <c r="AU33" i="52" s="1"/>
  <c r="AS36" i="52"/>
  <c r="AL44" i="52"/>
  <c r="AU44" i="52" s="1"/>
  <c r="AL38" i="52"/>
  <c r="AU38" i="52" s="1"/>
  <c r="AI67" i="20"/>
  <c r="AL58" i="52"/>
  <c r="AU58" i="52" s="1"/>
  <c r="AL57" i="52"/>
  <c r="AU57" i="52" s="1"/>
  <c r="AL15" i="52"/>
  <c r="AU15" i="52" s="1"/>
  <c r="W70" i="92"/>
  <c r="AE72" i="96"/>
  <c r="AL9" i="52"/>
  <c r="AU9" i="52" s="1"/>
  <c r="AG70" i="82"/>
  <c r="AP70" i="82" s="1"/>
  <c r="AF71" i="44"/>
  <c r="AO71" i="44" s="1"/>
  <c r="AL18" i="52"/>
  <c r="AU18" i="52" s="1"/>
  <c r="AL45" i="52"/>
  <c r="AU45" i="52" s="1"/>
  <c r="AL31" i="52"/>
  <c r="AU31" i="52" s="1"/>
  <c r="AS10" i="52"/>
  <c r="AL63" i="52"/>
  <c r="AU63" i="52" s="1"/>
  <c r="AS71" i="32"/>
  <c r="Z72" i="49"/>
  <c r="W73" i="49" s="1"/>
  <c r="AS50" i="52"/>
  <c r="AL51" i="52"/>
  <c r="AU51" i="52" s="1"/>
  <c r="AL3" i="52"/>
  <c r="AU3" i="52" s="1"/>
  <c r="Z71" i="48"/>
  <c r="W72" i="48" s="1"/>
  <c r="AL37" i="52"/>
  <c r="AU37" i="52" s="1"/>
  <c r="AL29" i="52"/>
  <c r="AU29" i="52" s="1"/>
  <c r="AE71" i="44"/>
  <c r="AN71" i="44" s="1"/>
  <c r="AL11" i="52"/>
  <c r="AU11" i="52" s="1"/>
  <c r="AG71" i="44"/>
  <c r="AP71" i="44" s="1"/>
  <c r="AF74" i="98"/>
  <c r="AO74" i="98" s="1"/>
  <c r="AL14" i="52"/>
  <c r="AU14" i="52" s="1"/>
  <c r="AL4" i="32"/>
  <c r="AU4" i="32" s="1"/>
  <c r="AU71" i="32" s="1"/>
  <c r="C11" i="32" s="1"/>
  <c r="AG74" i="98"/>
  <c r="AP74" i="98" s="1"/>
  <c r="W75" i="98"/>
  <c r="Y75" i="98" s="1"/>
  <c r="Z70" i="43"/>
  <c r="AG70" i="43" s="1"/>
  <c r="AP70" i="43" s="1"/>
  <c r="Z76" i="18"/>
  <c r="AF76" i="18" s="1"/>
  <c r="AO76" i="18" s="1"/>
  <c r="Z69" i="11"/>
  <c r="AE69" i="11" s="1"/>
  <c r="Z68" i="20"/>
  <c r="AG68" i="20" s="1"/>
  <c r="AP68" i="20" s="1"/>
  <c r="Z70" i="50"/>
  <c r="W71" i="50" s="1"/>
  <c r="W74" i="100"/>
  <c r="AG73" i="100"/>
  <c r="AP73" i="100" s="1"/>
  <c r="AF73" i="100"/>
  <c r="AO73" i="100" s="1"/>
  <c r="AE73" i="100"/>
  <c r="AN69" i="92"/>
  <c r="AI69" i="92"/>
  <c r="Y70" i="54"/>
  <c r="X70" i="54"/>
  <c r="AN68" i="90"/>
  <c r="AI68" i="90"/>
  <c r="Y73" i="13"/>
  <c r="X73" i="13"/>
  <c r="AN74" i="98"/>
  <c r="AI70" i="91"/>
  <c r="AN70" i="91"/>
  <c r="AF69" i="95"/>
  <c r="AO69" i="95" s="1"/>
  <c r="AE69" i="95"/>
  <c r="AG69" i="95"/>
  <c r="AP69" i="95" s="1"/>
  <c r="W70" i="95"/>
  <c r="AG72" i="49"/>
  <c r="AP72" i="49" s="1"/>
  <c r="Y69" i="101"/>
  <c r="X69" i="101"/>
  <c r="AR71" i="83"/>
  <c r="AF71" i="87"/>
  <c r="AO71" i="87" s="1"/>
  <c r="AE71" i="87"/>
  <c r="AG71" i="87"/>
  <c r="AP71" i="87" s="1"/>
  <c r="W72" i="87"/>
  <c r="AH71" i="104"/>
  <c r="AQ71" i="104" s="1"/>
  <c r="AN68" i="101"/>
  <c r="AI68" i="101"/>
  <c r="W74" i="94"/>
  <c r="AE73" i="94"/>
  <c r="AG73" i="94"/>
  <c r="AP73" i="94" s="1"/>
  <c r="AF73" i="94"/>
  <c r="AO73" i="94" s="1"/>
  <c r="W73" i="88"/>
  <c r="AG72" i="88"/>
  <c r="AP72" i="88" s="1"/>
  <c r="AF72" i="88"/>
  <c r="AO72" i="88" s="1"/>
  <c r="AE72" i="88"/>
  <c r="Z71" i="104"/>
  <c r="AH71" i="102"/>
  <c r="AQ71" i="102" s="1"/>
  <c r="Y73" i="96"/>
  <c r="X73" i="96"/>
  <c r="W69" i="99"/>
  <c r="AG68" i="99"/>
  <c r="AP68" i="99" s="1"/>
  <c r="AF68" i="99"/>
  <c r="AO68" i="99" s="1"/>
  <c r="AE68" i="99"/>
  <c r="Y69" i="90"/>
  <c r="X69" i="90"/>
  <c r="AG71" i="42"/>
  <c r="AP71" i="42" s="1"/>
  <c r="AE71" i="42"/>
  <c r="W72" i="42"/>
  <c r="AF71" i="42"/>
  <c r="AO71" i="42" s="1"/>
  <c r="Y69" i="103"/>
  <c r="X69" i="103"/>
  <c r="AI72" i="16"/>
  <c r="AN72" i="16"/>
  <c r="AH76" i="41"/>
  <c r="AQ76" i="41" s="1"/>
  <c r="AN68" i="103"/>
  <c r="AI68" i="103"/>
  <c r="Z76" i="41"/>
  <c r="AI71" i="51"/>
  <c r="AN71" i="51"/>
  <c r="Z71" i="102"/>
  <c r="Y73" i="16"/>
  <c r="X73" i="16"/>
  <c r="AR75" i="18"/>
  <c r="AH70" i="50"/>
  <c r="AQ70" i="50" s="1"/>
  <c r="AR70" i="48"/>
  <c r="Y73" i="35"/>
  <c r="X73" i="35"/>
  <c r="AS4" i="52"/>
  <c r="AL4" i="52"/>
  <c r="AU4" i="52" s="1"/>
  <c r="AH70" i="43"/>
  <c r="AQ70" i="43" s="1"/>
  <c r="AH71" i="55"/>
  <c r="AQ71" i="55" s="1"/>
  <c r="AR69" i="43"/>
  <c r="AR71" i="49"/>
  <c r="AH72" i="83"/>
  <c r="AQ72" i="83" s="1"/>
  <c r="AI69" i="54"/>
  <c r="AN69" i="54"/>
  <c r="Y71" i="82"/>
  <c r="X71" i="82"/>
  <c r="AF70" i="50"/>
  <c r="AO70" i="50" s="1"/>
  <c r="AG70" i="50"/>
  <c r="AP70" i="50" s="1"/>
  <c r="AN72" i="13"/>
  <c r="AI72" i="13"/>
  <c r="AE72" i="45"/>
  <c r="AF72" i="45"/>
  <c r="AO72" i="45" s="1"/>
  <c r="AG72" i="45"/>
  <c r="AP72" i="45" s="1"/>
  <c r="W73" i="45"/>
  <c r="AH76" i="18"/>
  <c r="AQ76" i="18" s="1"/>
  <c r="AH71" i="48"/>
  <c r="AQ71" i="48" s="1"/>
  <c r="AR70" i="55"/>
  <c r="AR69" i="52"/>
  <c r="AR71" i="52" s="1"/>
  <c r="AL69" i="52"/>
  <c r="AU69" i="52" s="1"/>
  <c r="AR70" i="104"/>
  <c r="Y72" i="51"/>
  <c r="X72" i="51"/>
  <c r="AN70" i="10"/>
  <c r="AI70" i="10"/>
  <c r="AR69" i="50"/>
  <c r="AR68" i="11"/>
  <c r="AR67" i="20"/>
  <c r="Y71" i="91"/>
  <c r="X71" i="91"/>
  <c r="AR70" i="102"/>
  <c r="Z71" i="55"/>
  <c r="AH72" i="49"/>
  <c r="AQ72" i="49" s="1"/>
  <c r="Y70" i="92"/>
  <c r="X70" i="92"/>
  <c r="AN72" i="96"/>
  <c r="AI72" i="96"/>
  <c r="AI72" i="35"/>
  <c r="AN72" i="35"/>
  <c r="AH68" i="20"/>
  <c r="AQ68" i="20" s="1"/>
  <c r="Z72" i="83"/>
  <c r="AN70" i="82"/>
  <c r="AI70" i="82"/>
  <c r="Y71" i="10"/>
  <c r="X71" i="10"/>
  <c r="W72" i="84"/>
  <c r="AG71" i="84"/>
  <c r="AP71" i="84" s="1"/>
  <c r="AF71" i="84"/>
  <c r="AO71" i="84" s="1"/>
  <c r="AE71" i="84"/>
  <c r="AR75" i="41"/>
  <c r="AH69" i="11"/>
  <c r="AQ69" i="11" s="1"/>
  <c r="Y72" i="44"/>
  <c r="X72" i="44"/>
  <c r="AE70" i="85" l="1"/>
  <c r="W71" i="85"/>
  <c r="AG70" i="85"/>
  <c r="AP70" i="85" s="1"/>
  <c r="AF70" i="85"/>
  <c r="AO70" i="85" s="1"/>
  <c r="AE70" i="50"/>
  <c r="W70" i="11"/>
  <c r="AF72" i="49"/>
  <c r="AO72" i="49" s="1"/>
  <c r="AF69" i="11"/>
  <c r="AO69" i="11" s="1"/>
  <c r="AE72" i="49"/>
  <c r="AN72" i="49" s="1"/>
  <c r="X75" i="98"/>
  <c r="Z75" i="98" s="1"/>
  <c r="AS71" i="52"/>
  <c r="AG71" i="48"/>
  <c r="AP71" i="48" s="1"/>
  <c r="Z73" i="96"/>
  <c r="W74" i="96" s="1"/>
  <c r="AF71" i="48"/>
  <c r="AO71" i="48" s="1"/>
  <c r="W77" i="18"/>
  <c r="X77" i="18" s="1"/>
  <c r="AE76" i="18"/>
  <c r="AN76" i="18" s="1"/>
  <c r="AG76" i="18"/>
  <c r="AP76" i="18" s="1"/>
  <c r="AF70" i="43"/>
  <c r="AO70" i="43" s="1"/>
  <c r="AU71" i="52"/>
  <c r="C11" i="52" s="1"/>
  <c r="AE70" i="43"/>
  <c r="AE71" i="48"/>
  <c r="AI71" i="44"/>
  <c r="AR71" i="44" s="1"/>
  <c r="W71" i="43"/>
  <c r="X71" i="43" s="1"/>
  <c r="AG69" i="11"/>
  <c r="AP69" i="11" s="1"/>
  <c r="AF68" i="20"/>
  <c r="AO68" i="20" s="1"/>
  <c r="W69" i="20"/>
  <c r="X69" i="20" s="1"/>
  <c r="Z70" i="92"/>
  <c r="AE70" i="92" s="1"/>
  <c r="AE68" i="20"/>
  <c r="AN68" i="20" s="1"/>
  <c r="AI74" i="98"/>
  <c r="AR74" i="98" s="1"/>
  <c r="Z72" i="44"/>
  <c r="AE72" i="44" s="1"/>
  <c r="Z70" i="54"/>
  <c r="AG73" i="96"/>
  <c r="AP73" i="96" s="1"/>
  <c r="Y74" i="94"/>
  <c r="X74" i="94"/>
  <c r="AN69" i="11"/>
  <c r="Y73" i="49"/>
  <c r="X73" i="49"/>
  <c r="AN69" i="95"/>
  <c r="AI69" i="95"/>
  <c r="AH73" i="13"/>
  <c r="AQ73" i="13" s="1"/>
  <c r="AG71" i="55"/>
  <c r="AP71" i="55" s="1"/>
  <c r="AE71" i="55"/>
  <c r="W72" i="55"/>
  <c r="AF71" i="55"/>
  <c r="AO71" i="55" s="1"/>
  <c r="AR70" i="10"/>
  <c r="AH71" i="82"/>
  <c r="AQ71" i="82" s="1"/>
  <c r="AH73" i="16"/>
  <c r="AQ73" i="16" s="1"/>
  <c r="AE76" i="41"/>
  <c r="AF76" i="41"/>
  <c r="AO76" i="41" s="1"/>
  <c r="AG76" i="41"/>
  <c r="AP76" i="41" s="1"/>
  <c r="W77" i="41"/>
  <c r="Y72" i="42"/>
  <c r="X72" i="42"/>
  <c r="AN68" i="99"/>
  <c r="AI68" i="99"/>
  <c r="AR68" i="101"/>
  <c r="AI71" i="87"/>
  <c r="AN71" i="87"/>
  <c r="Z73" i="13"/>
  <c r="Y74" i="100"/>
  <c r="X74" i="100"/>
  <c r="Y71" i="50"/>
  <c r="X71" i="50"/>
  <c r="AR71" i="51"/>
  <c r="AN71" i="84"/>
  <c r="AI71" i="84"/>
  <c r="AH70" i="92"/>
  <c r="AQ70" i="92" s="1"/>
  <c r="AN70" i="50"/>
  <c r="AI70" i="50"/>
  <c r="Z71" i="82"/>
  <c r="Z73" i="16"/>
  <c r="AR72" i="16"/>
  <c r="AI71" i="42"/>
  <c r="AN71" i="42"/>
  <c r="Y73" i="88"/>
  <c r="X73" i="88"/>
  <c r="AR69" i="92"/>
  <c r="Y72" i="48"/>
  <c r="X72" i="48"/>
  <c r="Y69" i="20"/>
  <c r="Y77" i="18"/>
  <c r="AH71" i="10"/>
  <c r="AQ71" i="10" s="1"/>
  <c r="Y73" i="45"/>
  <c r="X73" i="45"/>
  <c r="Z73" i="45" s="1"/>
  <c r="Z71" i="10"/>
  <c r="AH72" i="51"/>
  <c r="AQ72" i="51" s="1"/>
  <c r="AN72" i="45"/>
  <c r="AI72" i="45"/>
  <c r="AR68" i="103"/>
  <c r="AH69" i="103"/>
  <c r="AQ69" i="103" s="1"/>
  <c r="AH69" i="101"/>
  <c r="AQ69" i="101" s="1"/>
  <c r="AQ71" i="101" s="1"/>
  <c r="AZ3" i="101"/>
  <c r="AR70" i="91"/>
  <c r="AR68" i="90"/>
  <c r="AR72" i="96"/>
  <c r="AF72" i="83"/>
  <c r="AO72" i="83" s="1"/>
  <c r="AE72" i="83"/>
  <c r="AG72" i="83"/>
  <c r="AP72" i="83" s="1"/>
  <c r="W73" i="83"/>
  <c r="AR72" i="13"/>
  <c r="AH73" i="35"/>
  <c r="AQ73" i="35" s="1"/>
  <c r="AF71" i="102"/>
  <c r="AO71" i="102" s="1"/>
  <c r="W72" i="102"/>
  <c r="AE71" i="102"/>
  <c r="AG71" i="102"/>
  <c r="AP71" i="102" s="1"/>
  <c r="Z69" i="103"/>
  <c r="AH69" i="90"/>
  <c r="AQ69" i="90" s="1"/>
  <c r="Y69" i="99"/>
  <c r="X69" i="99"/>
  <c r="W72" i="104"/>
  <c r="AG71" i="104"/>
  <c r="AP71" i="104" s="1"/>
  <c r="AF71" i="104"/>
  <c r="AO71" i="104" s="1"/>
  <c r="AE71" i="104"/>
  <c r="Y70" i="11"/>
  <c r="X70" i="11"/>
  <c r="Z69" i="101"/>
  <c r="AX69" i="101" s="1"/>
  <c r="S69" i="101" s="1"/>
  <c r="Y70" i="95"/>
  <c r="X70" i="95"/>
  <c r="AN73" i="100"/>
  <c r="AI73" i="100"/>
  <c r="W71" i="54"/>
  <c r="AE70" i="54"/>
  <c r="AF70" i="54"/>
  <c r="AO70" i="54" s="1"/>
  <c r="AG70" i="54"/>
  <c r="AP70" i="54" s="1"/>
  <c r="AH72" i="44"/>
  <c r="AQ72" i="44" s="1"/>
  <c r="W71" i="92"/>
  <c r="AH71" i="91"/>
  <c r="AQ71" i="91" s="1"/>
  <c r="Y72" i="84"/>
  <c r="X72" i="84"/>
  <c r="AR70" i="82"/>
  <c r="AR72" i="35"/>
  <c r="Z71" i="91"/>
  <c r="Z72" i="51"/>
  <c r="AR69" i="54"/>
  <c r="Z73" i="35"/>
  <c r="Z69" i="90"/>
  <c r="AH73" i="96"/>
  <c r="AQ73" i="96" s="1"/>
  <c r="AN72" i="88"/>
  <c r="AI72" i="88"/>
  <c r="AN73" i="94"/>
  <c r="AI73" i="94"/>
  <c r="Y72" i="87"/>
  <c r="X72" i="87"/>
  <c r="AH70" i="54"/>
  <c r="AQ70" i="54" s="1"/>
  <c r="AN71" i="48"/>
  <c r="AN70" i="43"/>
  <c r="AI71" i="48" l="1"/>
  <c r="AI70" i="43"/>
  <c r="Y71" i="85"/>
  <c r="X71" i="85"/>
  <c r="AH71" i="85" s="1"/>
  <c r="AQ71" i="85" s="1"/>
  <c r="Z71" i="85"/>
  <c r="AN70" i="85"/>
  <c r="AI70" i="85"/>
  <c r="AR70" i="85" s="1"/>
  <c r="AG70" i="92"/>
  <c r="AP70" i="92" s="1"/>
  <c r="AF70" i="92"/>
  <c r="AO70" i="92" s="1"/>
  <c r="AI76" i="18"/>
  <c r="AH75" i="98"/>
  <c r="AQ75" i="98" s="1"/>
  <c r="AI72" i="49"/>
  <c r="AE73" i="96"/>
  <c r="AN73" i="96" s="1"/>
  <c r="AF73" i="96"/>
  <c r="AO73" i="96" s="1"/>
  <c r="Z74" i="100"/>
  <c r="AG74" i="100" s="1"/>
  <c r="AP74" i="100" s="1"/>
  <c r="AI69" i="11"/>
  <c r="AR69" i="11" s="1"/>
  <c r="Z72" i="48"/>
  <c r="AG72" i="44"/>
  <c r="AP72" i="44" s="1"/>
  <c r="Z72" i="42"/>
  <c r="Y71" i="43"/>
  <c r="AF72" i="44"/>
  <c r="AO72" i="44" s="1"/>
  <c r="W73" i="44"/>
  <c r="Y73" i="44" s="1"/>
  <c r="AI68" i="20"/>
  <c r="AX68" i="101"/>
  <c r="S68" i="101" s="1"/>
  <c r="AC68" i="101" s="1"/>
  <c r="AB69" i="101" s="1"/>
  <c r="AX60" i="101"/>
  <c r="S60" i="101" s="1"/>
  <c r="AC60" i="101" s="1"/>
  <c r="AB61" i="101" s="1"/>
  <c r="AX55" i="101"/>
  <c r="S55" i="101" s="1"/>
  <c r="AC55" i="101" s="1"/>
  <c r="AB56" i="101" s="1"/>
  <c r="AX48" i="101"/>
  <c r="S48" i="101" s="1"/>
  <c r="AC48" i="101" s="1"/>
  <c r="AB49" i="101" s="1"/>
  <c r="AK49" i="101" s="1"/>
  <c r="AT49" i="101" s="1"/>
  <c r="AX41" i="101"/>
  <c r="S41" i="101" s="1"/>
  <c r="AC41" i="101" s="1"/>
  <c r="AB42" i="101" s="1"/>
  <c r="AK42" i="101" s="1"/>
  <c r="AT42" i="101" s="1"/>
  <c r="AX36" i="101"/>
  <c r="S36" i="101" s="1"/>
  <c r="AC36" i="101" s="1"/>
  <c r="AB37" i="101" s="1"/>
  <c r="AX29" i="101"/>
  <c r="S29" i="101" s="1"/>
  <c r="AC29" i="101" s="1"/>
  <c r="AB30" i="101" s="1"/>
  <c r="AK30" i="101" s="1"/>
  <c r="AT30" i="101" s="1"/>
  <c r="AX24" i="101"/>
  <c r="S24" i="101" s="1"/>
  <c r="AC24" i="101" s="1"/>
  <c r="AB25" i="101" s="1"/>
  <c r="AX18" i="101"/>
  <c r="S18" i="101" s="1"/>
  <c r="AC18" i="101" s="1"/>
  <c r="AB19" i="101" s="1"/>
  <c r="AX12" i="101"/>
  <c r="S12" i="101" s="1"/>
  <c r="AC12" i="101" s="1"/>
  <c r="AB13" i="101" s="1"/>
  <c r="AK13" i="101" s="1"/>
  <c r="AT13" i="101" s="1"/>
  <c r="AX5" i="101"/>
  <c r="S5" i="101" s="1"/>
  <c r="AC5" i="101" s="1"/>
  <c r="AB6" i="101" s="1"/>
  <c r="Z70" i="11"/>
  <c r="Z69" i="99"/>
  <c r="W70" i="99" s="1"/>
  <c r="Z77" i="18"/>
  <c r="AX67" i="101"/>
  <c r="S67" i="101" s="1"/>
  <c r="AC67" i="101" s="1"/>
  <c r="AB68" i="101" s="1"/>
  <c r="AJ68" i="101" s="1"/>
  <c r="AX59" i="101"/>
  <c r="S59" i="101" s="1"/>
  <c r="AC59" i="101" s="1"/>
  <c r="AB60" i="101" s="1"/>
  <c r="AK60" i="101" s="1"/>
  <c r="AT60" i="101" s="1"/>
  <c r="AX53" i="101"/>
  <c r="S53" i="101" s="1"/>
  <c r="AC53" i="101" s="1"/>
  <c r="AB54" i="101" s="1"/>
  <c r="AX47" i="101"/>
  <c r="S47" i="101" s="1"/>
  <c r="AC47" i="101" s="1"/>
  <c r="AB48" i="101" s="1"/>
  <c r="AX42" i="101"/>
  <c r="S42" i="101" s="1"/>
  <c r="AC42" i="101" s="1"/>
  <c r="AB43" i="101" s="1"/>
  <c r="AX35" i="101"/>
  <c r="S35" i="101" s="1"/>
  <c r="AC35" i="101" s="1"/>
  <c r="AB36" i="101" s="1"/>
  <c r="AX30" i="101"/>
  <c r="S30" i="101" s="1"/>
  <c r="AC30" i="101" s="1"/>
  <c r="AB31" i="101" s="1"/>
  <c r="AX23" i="101"/>
  <c r="S23" i="101" s="1"/>
  <c r="AC23" i="101" s="1"/>
  <c r="AB24" i="101" s="1"/>
  <c r="AK24" i="101" s="1"/>
  <c r="AT24" i="101" s="1"/>
  <c r="AX17" i="101"/>
  <c r="S17" i="101" s="1"/>
  <c r="AC17" i="101" s="1"/>
  <c r="AB18" i="101" s="1"/>
  <c r="AJ18" i="101" s="1"/>
  <c r="AX11" i="101"/>
  <c r="S11" i="101" s="1"/>
  <c r="AC11" i="101" s="1"/>
  <c r="AB12" i="101" s="1"/>
  <c r="AX4" i="101"/>
  <c r="S4" i="101" s="1"/>
  <c r="AC4" i="101" s="1"/>
  <c r="AB5" i="101" s="1"/>
  <c r="AJ5" i="101" s="1"/>
  <c r="AX64" i="101"/>
  <c r="S64" i="101" s="1"/>
  <c r="AC64" i="101" s="1"/>
  <c r="AB65" i="101" s="1"/>
  <c r="AX58" i="101"/>
  <c r="S58" i="101" s="1"/>
  <c r="AC58" i="101" s="1"/>
  <c r="AB59" i="101" s="1"/>
  <c r="AX52" i="101"/>
  <c r="S52" i="101" s="1"/>
  <c r="AC52" i="101" s="1"/>
  <c r="AB53" i="101" s="1"/>
  <c r="AK53" i="101" s="1"/>
  <c r="AT53" i="101" s="1"/>
  <c r="AX46" i="101"/>
  <c r="S46" i="101" s="1"/>
  <c r="AC46" i="101" s="1"/>
  <c r="AB47" i="101" s="1"/>
  <c r="AJ47" i="101" s="1"/>
  <c r="AX40" i="101"/>
  <c r="S40" i="101" s="1"/>
  <c r="AC40" i="101" s="1"/>
  <c r="AB41" i="101" s="1"/>
  <c r="AX34" i="101"/>
  <c r="S34" i="101" s="1"/>
  <c r="AC34" i="101" s="1"/>
  <c r="AB35" i="101" s="1"/>
  <c r="AX28" i="101"/>
  <c r="S28" i="101" s="1"/>
  <c r="AC28" i="101" s="1"/>
  <c r="AB29" i="101" s="1"/>
  <c r="AX22" i="101"/>
  <c r="S22" i="101" s="1"/>
  <c r="AC22" i="101" s="1"/>
  <c r="AB23" i="101" s="1"/>
  <c r="AK23" i="101" s="1"/>
  <c r="AT23" i="101" s="1"/>
  <c r="AX16" i="101"/>
  <c r="S16" i="101" s="1"/>
  <c r="AC16" i="101" s="1"/>
  <c r="AB17" i="101" s="1"/>
  <c r="AK17" i="101" s="1"/>
  <c r="AT17" i="101" s="1"/>
  <c r="AX10" i="101"/>
  <c r="S10" i="101" s="1"/>
  <c r="AC10" i="101" s="1"/>
  <c r="AB11" i="101" s="1"/>
  <c r="AK11" i="101" s="1"/>
  <c r="AT11" i="101" s="1"/>
  <c r="AX6" i="101"/>
  <c r="S6" i="101" s="1"/>
  <c r="AC6" i="101" s="1"/>
  <c r="AB7" i="101" s="1"/>
  <c r="AX63" i="101"/>
  <c r="S63" i="101" s="1"/>
  <c r="AC63" i="101" s="1"/>
  <c r="AB64" i="101" s="1"/>
  <c r="AX57" i="101"/>
  <c r="S57" i="101" s="1"/>
  <c r="AC57" i="101" s="1"/>
  <c r="AB58" i="101" s="1"/>
  <c r="AX51" i="101"/>
  <c r="S51" i="101" s="1"/>
  <c r="AC51" i="101" s="1"/>
  <c r="AB52" i="101" s="1"/>
  <c r="AK52" i="101" s="1"/>
  <c r="AT52" i="101" s="1"/>
  <c r="AX45" i="101"/>
  <c r="S45" i="101" s="1"/>
  <c r="AC45" i="101" s="1"/>
  <c r="AB46" i="101" s="1"/>
  <c r="AK46" i="101" s="1"/>
  <c r="AT46" i="101" s="1"/>
  <c r="AX39" i="101"/>
  <c r="S39" i="101" s="1"/>
  <c r="AC39" i="101" s="1"/>
  <c r="AB40" i="101" s="1"/>
  <c r="AK40" i="101" s="1"/>
  <c r="AT40" i="101" s="1"/>
  <c r="AX33" i="101"/>
  <c r="S33" i="101" s="1"/>
  <c r="AC33" i="101" s="1"/>
  <c r="AB34" i="101" s="1"/>
  <c r="AX27" i="101"/>
  <c r="S27" i="101" s="1"/>
  <c r="AC27" i="101" s="1"/>
  <c r="AB28" i="101" s="1"/>
  <c r="AJ28" i="101" s="1"/>
  <c r="AX21" i="101"/>
  <c r="S21" i="101" s="1"/>
  <c r="AC21" i="101" s="1"/>
  <c r="AB22" i="101" s="1"/>
  <c r="AX15" i="101"/>
  <c r="S15" i="101" s="1"/>
  <c r="AC15" i="101" s="1"/>
  <c r="AB16" i="101" s="1"/>
  <c r="AK16" i="101" s="1"/>
  <c r="AT16" i="101" s="1"/>
  <c r="AX9" i="101"/>
  <c r="S9" i="101" s="1"/>
  <c r="AC9" i="101" s="1"/>
  <c r="AB10" i="101" s="1"/>
  <c r="AK10" i="101" s="1"/>
  <c r="AT10" i="101" s="1"/>
  <c r="AX3" i="101"/>
  <c r="S3" i="101" s="1"/>
  <c r="AC3" i="101" s="1"/>
  <c r="Z71" i="50"/>
  <c r="AX65" i="101"/>
  <c r="S65" i="101" s="1"/>
  <c r="AC65" i="101" s="1"/>
  <c r="AB66" i="101" s="1"/>
  <c r="AK66" i="101" s="1"/>
  <c r="AT66" i="101" s="1"/>
  <c r="AX62" i="101"/>
  <c r="S62" i="101" s="1"/>
  <c r="AC62" i="101" s="1"/>
  <c r="AB63" i="101" s="1"/>
  <c r="AX56" i="101"/>
  <c r="S56" i="101" s="1"/>
  <c r="AC56" i="101" s="1"/>
  <c r="AB57" i="101" s="1"/>
  <c r="AK57" i="101" s="1"/>
  <c r="AT57" i="101" s="1"/>
  <c r="AX49" i="101"/>
  <c r="S49" i="101" s="1"/>
  <c r="AC49" i="101" s="1"/>
  <c r="AB50" i="101" s="1"/>
  <c r="AX44" i="101"/>
  <c r="S44" i="101" s="1"/>
  <c r="AC44" i="101" s="1"/>
  <c r="AB45" i="101" s="1"/>
  <c r="AK45" i="101" s="1"/>
  <c r="AT45" i="101" s="1"/>
  <c r="AX38" i="101"/>
  <c r="S38" i="101" s="1"/>
  <c r="AC38" i="101" s="1"/>
  <c r="AB39" i="101" s="1"/>
  <c r="AX32" i="101"/>
  <c r="S32" i="101" s="1"/>
  <c r="AC32" i="101" s="1"/>
  <c r="AB33" i="101" s="1"/>
  <c r="AJ33" i="101" s="1"/>
  <c r="AX26" i="101"/>
  <c r="S26" i="101" s="1"/>
  <c r="AC26" i="101" s="1"/>
  <c r="AB27" i="101" s="1"/>
  <c r="AX19" i="101"/>
  <c r="S19" i="101" s="1"/>
  <c r="AC19" i="101" s="1"/>
  <c r="AB20" i="101" s="1"/>
  <c r="AK20" i="101" s="1"/>
  <c r="AT20" i="101" s="1"/>
  <c r="AX13" i="101"/>
  <c r="S13" i="101" s="1"/>
  <c r="AC13" i="101" s="1"/>
  <c r="AB14" i="101" s="1"/>
  <c r="AX8" i="101"/>
  <c r="S8" i="101" s="1"/>
  <c r="AC8" i="101" s="1"/>
  <c r="AB9" i="101" s="1"/>
  <c r="AJ9" i="101" s="1"/>
  <c r="AX66" i="101"/>
  <c r="S66" i="101" s="1"/>
  <c r="AC66" i="101" s="1"/>
  <c r="AB67" i="101" s="1"/>
  <c r="AX61" i="101"/>
  <c r="S61" i="101" s="1"/>
  <c r="AC61" i="101" s="1"/>
  <c r="AB62" i="101" s="1"/>
  <c r="AJ62" i="101" s="1"/>
  <c r="AX54" i="101"/>
  <c r="S54" i="101" s="1"/>
  <c r="AC54" i="101" s="1"/>
  <c r="AB55" i="101" s="1"/>
  <c r="AX50" i="101"/>
  <c r="S50" i="101" s="1"/>
  <c r="AC50" i="101" s="1"/>
  <c r="AB51" i="101" s="1"/>
  <c r="AK51" i="101" s="1"/>
  <c r="AT51" i="101" s="1"/>
  <c r="AX43" i="101"/>
  <c r="S43" i="101" s="1"/>
  <c r="AC43" i="101" s="1"/>
  <c r="AB44" i="101" s="1"/>
  <c r="AX37" i="101"/>
  <c r="S37" i="101" s="1"/>
  <c r="AC37" i="101" s="1"/>
  <c r="AB38" i="101" s="1"/>
  <c r="AK38" i="101" s="1"/>
  <c r="AT38" i="101" s="1"/>
  <c r="AX31" i="101"/>
  <c r="S31" i="101" s="1"/>
  <c r="AC31" i="101" s="1"/>
  <c r="AB32" i="101" s="1"/>
  <c r="AX25" i="101"/>
  <c r="S25" i="101" s="1"/>
  <c r="AC25" i="101" s="1"/>
  <c r="AB26" i="101" s="1"/>
  <c r="AJ26" i="101" s="1"/>
  <c r="AX20" i="101"/>
  <c r="S20" i="101" s="1"/>
  <c r="AC20" i="101" s="1"/>
  <c r="AB21" i="101" s="1"/>
  <c r="AJ21" i="101" s="1"/>
  <c r="AX14" i="101"/>
  <c r="S14" i="101" s="1"/>
  <c r="AC14" i="101" s="1"/>
  <c r="AB15" i="101" s="1"/>
  <c r="AJ15" i="101" s="1"/>
  <c r="AX7" i="101"/>
  <c r="S7" i="101" s="1"/>
  <c r="AC7" i="101" s="1"/>
  <c r="AB8" i="101" s="1"/>
  <c r="AE72" i="42"/>
  <c r="AF72" i="42"/>
  <c r="AO72" i="42" s="1"/>
  <c r="W73" i="42"/>
  <c r="AG72" i="42"/>
  <c r="AP72" i="42" s="1"/>
  <c r="AE70" i="11"/>
  <c r="W71" i="11"/>
  <c r="AF70" i="11"/>
  <c r="AO70" i="11" s="1"/>
  <c r="AG70" i="11"/>
  <c r="AP70" i="11" s="1"/>
  <c r="AG77" i="18"/>
  <c r="AP77" i="18" s="1"/>
  <c r="AE77" i="18"/>
  <c r="W78" i="18"/>
  <c r="AF77" i="18"/>
  <c r="AO77" i="18" s="1"/>
  <c r="AG71" i="50"/>
  <c r="AP71" i="50" s="1"/>
  <c r="AE71" i="50"/>
  <c r="W72" i="50"/>
  <c r="AF71" i="50"/>
  <c r="AO71" i="50" s="1"/>
  <c r="AE72" i="48"/>
  <c r="AF72" i="48"/>
  <c r="AO72" i="48" s="1"/>
  <c r="AG72" i="48"/>
  <c r="AP72" i="48" s="1"/>
  <c r="W73" i="48"/>
  <c r="AH70" i="95"/>
  <c r="AQ70" i="95" s="1"/>
  <c r="AK63" i="101"/>
  <c r="AT63" i="101" s="1"/>
  <c r="AJ63" i="101"/>
  <c r="AJ40" i="101"/>
  <c r="AR71" i="42"/>
  <c r="Y72" i="55"/>
  <c r="X72" i="55"/>
  <c r="AN71" i="102"/>
  <c r="AI71" i="102"/>
  <c r="AK58" i="101"/>
  <c r="AT58" i="101" s="1"/>
  <c r="AH72" i="87"/>
  <c r="AQ72" i="87" s="1"/>
  <c r="Z70" i="95"/>
  <c r="AK64" i="101"/>
  <c r="AT64" i="101" s="1"/>
  <c r="AJ64" i="101"/>
  <c r="AK32" i="101"/>
  <c r="AT32" i="101" s="1"/>
  <c r="AH69" i="20"/>
  <c r="AQ69" i="20" s="1"/>
  <c r="AR70" i="50"/>
  <c r="AH74" i="94"/>
  <c r="AQ74" i="94" s="1"/>
  <c r="AR70" i="43"/>
  <c r="Z72" i="87"/>
  <c r="AR73" i="100"/>
  <c r="AJ66" i="101"/>
  <c r="AK62" i="101"/>
  <c r="AT62" i="101" s="1"/>
  <c r="AJ57" i="101"/>
  <c r="AK43" i="101"/>
  <c r="AT43" i="101" s="1"/>
  <c r="AK31" i="101"/>
  <c r="AT31" i="101" s="1"/>
  <c r="AK26" i="101"/>
  <c r="AT26" i="101" s="1"/>
  <c r="Z69" i="20"/>
  <c r="AH71" i="43"/>
  <c r="AQ71" i="43" s="1"/>
  <c r="W74" i="13"/>
  <c r="AG73" i="13"/>
  <c r="AP73" i="13" s="1"/>
  <c r="AE73" i="13"/>
  <c r="AF73" i="13"/>
  <c r="AO73" i="13" s="1"/>
  <c r="AI71" i="55"/>
  <c r="AN71" i="55"/>
  <c r="AH73" i="49"/>
  <c r="AQ73" i="49" s="1"/>
  <c r="Z74" i="94"/>
  <c r="AF69" i="99"/>
  <c r="AO69" i="99" s="1"/>
  <c r="AE69" i="99"/>
  <c r="AK28" i="101"/>
  <c r="AT28" i="101" s="1"/>
  <c r="W74" i="45"/>
  <c r="AE73" i="45"/>
  <c r="AF73" i="45"/>
  <c r="AO73" i="45" s="1"/>
  <c r="AG73" i="45"/>
  <c r="AP73" i="45" s="1"/>
  <c r="AG71" i="82"/>
  <c r="AP71" i="82" s="1"/>
  <c r="AF71" i="82"/>
  <c r="AO71" i="82" s="1"/>
  <c r="W72" i="82"/>
  <c r="AE71" i="82"/>
  <c r="AR69" i="95"/>
  <c r="Y71" i="92"/>
  <c r="X71" i="92"/>
  <c r="AN71" i="104"/>
  <c r="AI71" i="104"/>
  <c r="Y72" i="102"/>
  <c r="X72" i="102"/>
  <c r="AK27" i="101"/>
  <c r="AT27" i="101" s="1"/>
  <c r="AJ27" i="101"/>
  <c r="AR68" i="99"/>
  <c r="AR71" i="48"/>
  <c r="AE72" i="51"/>
  <c r="AF72" i="51"/>
  <c r="AO72" i="51" s="1"/>
  <c r="AG72" i="51"/>
  <c r="AP72" i="51" s="1"/>
  <c r="W73" i="51"/>
  <c r="AH72" i="84"/>
  <c r="AQ72" i="84" s="1"/>
  <c r="AE69" i="101"/>
  <c r="AC69" i="101"/>
  <c r="AJ69" i="101" s="1"/>
  <c r="AS69" i="101" s="1"/>
  <c r="AF69" i="101"/>
  <c r="AO69" i="101" s="1"/>
  <c r="AO71" i="101" s="1"/>
  <c r="AG69" i="101"/>
  <c r="AP69" i="101" s="1"/>
  <c r="AP71" i="101" s="1"/>
  <c r="Y73" i="83"/>
  <c r="X73" i="83"/>
  <c r="AK67" i="101"/>
  <c r="AT67" i="101" s="1"/>
  <c r="AJ67" i="101"/>
  <c r="AK61" i="101"/>
  <c r="AT61" i="101" s="1"/>
  <c r="AK37" i="101"/>
  <c r="AT37" i="101" s="1"/>
  <c r="AK33" i="101"/>
  <c r="AT33" i="101" s="1"/>
  <c r="AK25" i="101"/>
  <c r="AT25" i="101" s="1"/>
  <c r="AJ25" i="101"/>
  <c r="AK19" i="101"/>
  <c r="AT19" i="101" s="1"/>
  <c r="AJ13" i="101"/>
  <c r="AK7" i="101"/>
  <c r="AT7" i="101" s="1"/>
  <c r="AH73" i="88"/>
  <c r="AQ73" i="88" s="1"/>
  <c r="AH71" i="50"/>
  <c r="AQ71" i="50" s="1"/>
  <c r="Z71" i="43"/>
  <c r="AH72" i="42"/>
  <c r="AQ72" i="42" s="1"/>
  <c r="AN76" i="41"/>
  <c r="AI76" i="41"/>
  <c r="Z73" i="49"/>
  <c r="AR72" i="88"/>
  <c r="AK34" i="101"/>
  <c r="AT34" i="101" s="1"/>
  <c r="AJ34" i="101"/>
  <c r="AR72" i="45"/>
  <c r="Y77" i="41"/>
  <c r="X77" i="41"/>
  <c r="Y71" i="54"/>
  <c r="X71" i="54"/>
  <c r="AK56" i="101"/>
  <c r="AT56" i="101" s="1"/>
  <c r="AK39" i="101"/>
  <c r="AT39" i="101" s="1"/>
  <c r="AJ39" i="101"/>
  <c r="Y74" i="96"/>
  <c r="X74" i="96"/>
  <c r="AR73" i="94"/>
  <c r="W70" i="90"/>
  <c r="AG69" i="90"/>
  <c r="AP69" i="90" s="1"/>
  <c r="AF69" i="90"/>
  <c r="AO69" i="90" s="1"/>
  <c r="AE69" i="90"/>
  <c r="AF71" i="91"/>
  <c r="AO71" i="91" s="1"/>
  <c r="AG71" i="91"/>
  <c r="AP71" i="91" s="1"/>
  <c r="AE71" i="91"/>
  <c r="W72" i="91"/>
  <c r="Z72" i="84"/>
  <c r="AH70" i="11"/>
  <c r="AQ70" i="11" s="1"/>
  <c r="Y72" i="104"/>
  <c r="X72" i="104"/>
  <c r="AE69" i="103"/>
  <c r="W70" i="103"/>
  <c r="AG69" i="103"/>
  <c r="AP69" i="103" s="1"/>
  <c r="AF69" i="103"/>
  <c r="AO69" i="103" s="1"/>
  <c r="AR76" i="18"/>
  <c r="AK68" i="101"/>
  <c r="AT68" i="101" s="1"/>
  <c r="AJ60" i="101"/>
  <c r="AK55" i="101"/>
  <c r="AT55" i="101" s="1"/>
  <c r="AK48" i="101"/>
  <c r="AT48" i="101" s="1"/>
  <c r="AK41" i="101"/>
  <c r="AT41" i="101" s="1"/>
  <c r="AK35" i="101"/>
  <c r="AT35" i="101" s="1"/>
  <c r="AJ35" i="101"/>
  <c r="AJ30" i="101"/>
  <c r="AK12" i="101"/>
  <c r="AT12" i="101" s="1"/>
  <c r="AK5" i="101"/>
  <c r="AT5" i="101" s="1"/>
  <c r="AE71" i="10"/>
  <c r="W72" i="10"/>
  <c r="AF71" i="10"/>
  <c r="AO71" i="10" s="1"/>
  <c r="AG71" i="10"/>
  <c r="AP71" i="10" s="1"/>
  <c r="AH77" i="18"/>
  <c r="AQ77" i="18" s="1"/>
  <c r="AH72" i="48"/>
  <c r="AQ72" i="48" s="1"/>
  <c r="Z73" i="88"/>
  <c r="AE73" i="16"/>
  <c r="AF73" i="16"/>
  <c r="AO73" i="16" s="1"/>
  <c r="AG73" i="16"/>
  <c r="AP73" i="16" s="1"/>
  <c r="W74" i="16"/>
  <c r="AR71" i="87"/>
  <c r="X73" i="44"/>
  <c r="AI70" i="54"/>
  <c r="AN70" i="54"/>
  <c r="AE73" i="35"/>
  <c r="AF73" i="35"/>
  <c r="AO73" i="35" s="1"/>
  <c r="AG73" i="35"/>
  <c r="AP73" i="35" s="1"/>
  <c r="W74" i="35"/>
  <c r="AN70" i="92"/>
  <c r="AI70" i="92"/>
  <c r="AH69" i="99"/>
  <c r="AQ69" i="99" s="1"/>
  <c r="AI72" i="83"/>
  <c r="AN72" i="83"/>
  <c r="AR68" i="20"/>
  <c r="AR72" i="49"/>
  <c r="AJ65" i="101"/>
  <c r="AK65" i="101"/>
  <c r="AT65" i="101" s="1"/>
  <c r="AK59" i="101"/>
  <c r="AT59" i="101" s="1"/>
  <c r="AK47" i="101"/>
  <c r="AT47" i="101" s="1"/>
  <c r="AK36" i="101"/>
  <c r="AT36" i="101" s="1"/>
  <c r="AJ36" i="101"/>
  <c r="AK29" i="101"/>
  <c r="AT29" i="101" s="1"/>
  <c r="AK22" i="101"/>
  <c r="AT22" i="101" s="1"/>
  <c r="AJ11" i="101"/>
  <c r="AH73" i="45"/>
  <c r="AQ73" i="45" s="1"/>
  <c r="AE75" i="98"/>
  <c r="W76" i="98"/>
  <c r="AG75" i="98"/>
  <c r="AP75" i="98" s="1"/>
  <c r="AF75" i="98"/>
  <c r="AO75" i="98" s="1"/>
  <c r="AR71" i="84"/>
  <c r="AH74" i="100"/>
  <c r="AQ74" i="100" s="1"/>
  <c r="AN72" i="44"/>
  <c r="AG71" i="85" l="1"/>
  <c r="AP71" i="85" s="1"/>
  <c r="W72" i="85"/>
  <c r="AF71" i="85"/>
  <c r="AO71" i="85" s="1"/>
  <c r="AE71" i="85"/>
  <c r="AJ54" i="101"/>
  <c r="AJ6" i="101"/>
  <c r="AJ31" i="101"/>
  <c r="AJ44" i="101"/>
  <c r="AI72" i="44"/>
  <c r="AJ17" i="101"/>
  <c r="AJ42" i="101"/>
  <c r="W75" i="100"/>
  <c r="Y75" i="100" s="1"/>
  <c r="AK54" i="101"/>
  <c r="AT54" i="101" s="1"/>
  <c r="AK6" i="101"/>
  <c r="AT6" i="101" s="1"/>
  <c r="AJ29" i="101"/>
  <c r="AJ55" i="101"/>
  <c r="AJ61" i="101"/>
  <c r="AJ58" i="101"/>
  <c r="AS58" i="101" s="1"/>
  <c r="AK18" i="101"/>
  <c r="AT18" i="101" s="1"/>
  <c r="AJ53" i="101"/>
  <c r="AE74" i="100"/>
  <c r="AJ8" i="101"/>
  <c r="AS8" i="101" s="1"/>
  <c r="AI73" i="96"/>
  <c r="AF74" i="100"/>
  <c r="AO74" i="100" s="1"/>
  <c r="AJ46" i="101"/>
  <c r="AJ49" i="101"/>
  <c r="AG69" i="99"/>
  <c r="AP69" i="99" s="1"/>
  <c r="AK9" i="101"/>
  <c r="AT9" i="101" s="1"/>
  <c r="AJ22" i="101"/>
  <c r="AJ24" i="101"/>
  <c r="AJ41" i="101"/>
  <c r="AJ37" i="101"/>
  <c r="AK21" i="101"/>
  <c r="AT21" i="101" s="1"/>
  <c r="AK44" i="101"/>
  <c r="AT44" i="101" s="1"/>
  <c r="AJ32" i="101"/>
  <c r="AK8" i="101"/>
  <c r="AT8" i="101" s="1"/>
  <c r="AK15" i="101"/>
  <c r="AT15" i="101" s="1"/>
  <c r="AJ51" i="101"/>
  <c r="AL51" i="101" s="1"/>
  <c r="AU51" i="101" s="1"/>
  <c r="AJ38" i="101"/>
  <c r="Z72" i="104"/>
  <c r="AJ56" i="101"/>
  <c r="AJ19" i="101"/>
  <c r="AJ20" i="101"/>
  <c r="AL20" i="101" s="1"/>
  <c r="AU20" i="101" s="1"/>
  <c r="Z72" i="55"/>
  <c r="AE72" i="55" s="1"/>
  <c r="AJ14" i="101"/>
  <c r="AJ50" i="101"/>
  <c r="AJ43" i="101"/>
  <c r="AJ12" i="101"/>
  <c r="AS12" i="101" s="1"/>
  <c r="AJ48" i="101"/>
  <c r="AL48" i="101" s="1"/>
  <c r="AU48" i="101" s="1"/>
  <c r="AK69" i="101"/>
  <c r="AT69" i="101" s="1"/>
  <c r="AK50" i="101"/>
  <c r="AT50" i="101" s="1"/>
  <c r="AK14" i="101"/>
  <c r="AT14" i="101" s="1"/>
  <c r="AJ10" i="101"/>
  <c r="Z72" i="102"/>
  <c r="AJ52" i="101"/>
  <c r="AL52" i="101" s="1"/>
  <c r="AU52" i="101" s="1"/>
  <c r="AJ16" i="101"/>
  <c r="AS16" i="101" s="1"/>
  <c r="AJ59" i="101"/>
  <c r="AL59" i="101" s="1"/>
  <c r="AU59" i="101" s="1"/>
  <c r="AJ7" i="101"/>
  <c r="AJ45" i="101"/>
  <c r="AJ23" i="101"/>
  <c r="AB4" i="101"/>
  <c r="AK4" i="101" s="1"/>
  <c r="AT4" i="101" s="1"/>
  <c r="AJ3" i="101"/>
  <c r="AL3" i="101" s="1"/>
  <c r="AU3" i="101" s="1"/>
  <c r="Z73" i="44"/>
  <c r="AE73" i="44" s="1"/>
  <c r="AS24" i="101"/>
  <c r="AL24" i="101"/>
  <c r="AU24" i="101" s="1"/>
  <c r="AS13" i="101"/>
  <c r="AL13" i="101"/>
  <c r="AU13" i="101" s="1"/>
  <c r="AF70" i="95"/>
  <c r="AO70" i="95" s="1"/>
  <c r="AE70" i="95"/>
  <c r="W71" i="95"/>
  <c r="AG70" i="95"/>
  <c r="AP70" i="95" s="1"/>
  <c r="AS63" i="101"/>
  <c r="AL63" i="101"/>
  <c r="AU63" i="101" s="1"/>
  <c r="AS22" i="101"/>
  <c r="AL22" i="101"/>
  <c r="AU22" i="101" s="1"/>
  <c r="AR70" i="92"/>
  <c r="AI73" i="16"/>
  <c r="AN73" i="16"/>
  <c r="AS30" i="101"/>
  <c r="AL30" i="101"/>
  <c r="AU30" i="101" s="1"/>
  <c r="Y70" i="103"/>
  <c r="X70" i="103"/>
  <c r="AN69" i="90"/>
  <c r="AI69" i="90"/>
  <c r="AH74" i="96"/>
  <c r="AQ74" i="96" s="1"/>
  <c r="AH77" i="41"/>
  <c r="AQ77" i="41" s="1"/>
  <c r="AR76" i="41"/>
  <c r="AS33" i="101"/>
  <c r="AL33" i="101"/>
  <c r="AU33" i="101" s="1"/>
  <c r="AS27" i="101"/>
  <c r="AL27" i="101"/>
  <c r="AU27" i="101" s="1"/>
  <c r="AS28" i="101"/>
  <c r="AL28" i="101"/>
  <c r="AU28" i="101" s="1"/>
  <c r="AR71" i="55"/>
  <c r="AS38" i="101"/>
  <c r="AL38" i="101"/>
  <c r="AU38" i="101" s="1"/>
  <c r="AS57" i="101"/>
  <c r="AL57" i="101"/>
  <c r="AU57" i="101" s="1"/>
  <c r="AF72" i="87"/>
  <c r="AO72" i="87" s="1"/>
  <c r="AE72" i="87"/>
  <c r="W73" i="87"/>
  <c r="AG72" i="87"/>
  <c r="AP72" i="87" s="1"/>
  <c r="AS32" i="101"/>
  <c r="AL32" i="101"/>
  <c r="AU32" i="101" s="1"/>
  <c r="AL58" i="101"/>
  <c r="AU58" i="101" s="1"/>
  <c r="AN72" i="48"/>
  <c r="AI72" i="48"/>
  <c r="Y78" i="18"/>
  <c r="X78" i="18"/>
  <c r="AI70" i="11"/>
  <c r="AN70" i="11"/>
  <c r="AS60" i="101"/>
  <c r="AL60" i="101"/>
  <c r="AU60" i="101" s="1"/>
  <c r="AS49" i="101"/>
  <c r="AL49" i="101"/>
  <c r="AU49" i="101" s="1"/>
  <c r="AS66" i="101"/>
  <c r="AL66" i="101"/>
  <c r="AU66" i="101" s="1"/>
  <c r="Y71" i="11"/>
  <c r="X71" i="11"/>
  <c r="AR72" i="44"/>
  <c r="AS42" i="101"/>
  <c r="AL42" i="101"/>
  <c r="AU42" i="101" s="1"/>
  <c r="AR70" i="54"/>
  <c r="W74" i="88"/>
  <c r="AG73" i="88"/>
  <c r="AP73" i="88" s="1"/>
  <c r="AF73" i="88"/>
  <c r="AO73" i="88" s="1"/>
  <c r="AE73" i="88"/>
  <c r="AS68" i="101"/>
  <c r="AL68" i="101"/>
  <c r="AU68" i="101" s="1"/>
  <c r="AN69" i="103"/>
  <c r="AI69" i="103"/>
  <c r="W73" i="84"/>
  <c r="AG72" i="84"/>
  <c r="AP72" i="84" s="1"/>
  <c r="AF72" i="84"/>
  <c r="AO72" i="84" s="1"/>
  <c r="AE72" i="84"/>
  <c r="Z74" i="96"/>
  <c r="AS56" i="101"/>
  <c r="AL56" i="101"/>
  <c r="AU56" i="101" s="1"/>
  <c r="Z77" i="41"/>
  <c r="AS46" i="101"/>
  <c r="AL46" i="101"/>
  <c r="AU46" i="101" s="1"/>
  <c r="AS19" i="101"/>
  <c r="AL19" i="101"/>
  <c r="AU19" i="101" s="1"/>
  <c r="AS37" i="101"/>
  <c r="AL37" i="101"/>
  <c r="AU37" i="101" s="1"/>
  <c r="AS54" i="101"/>
  <c r="AL54" i="101"/>
  <c r="AU54" i="101" s="1"/>
  <c r="AH73" i="83"/>
  <c r="AQ73" i="83" s="1"/>
  <c r="AN69" i="101"/>
  <c r="AN71" i="101" s="1"/>
  <c r="AI69" i="101"/>
  <c r="AI72" i="51"/>
  <c r="AN72" i="51"/>
  <c r="AR71" i="104"/>
  <c r="Y70" i="99"/>
  <c r="X70" i="99"/>
  <c r="AG69" i="20"/>
  <c r="AP69" i="20" s="1"/>
  <c r="AF69" i="20"/>
  <c r="AO69" i="20" s="1"/>
  <c r="AE69" i="20"/>
  <c r="W70" i="20"/>
  <c r="AI77" i="18"/>
  <c r="AN77" i="18"/>
  <c r="AE73" i="49"/>
  <c r="AF73" i="49"/>
  <c r="AO73" i="49" s="1"/>
  <c r="AG73" i="49"/>
  <c r="AP73" i="49" s="1"/>
  <c r="W74" i="49"/>
  <c r="AS67" i="101"/>
  <c r="AL67" i="101"/>
  <c r="AU67" i="101" s="1"/>
  <c r="AS6" i="101"/>
  <c r="AL6" i="101"/>
  <c r="AU6" i="101" s="1"/>
  <c r="Y76" i="98"/>
  <c r="X76" i="98"/>
  <c r="AS11" i="101"/>
  <c r="AL11" i="101"/>
  <c r="AU11" i="101" s="1"/>
  <c r="AS29" i="101"/>
  <c r="AL29" i="101"/>
  <c r="AU29" i="101" s="1"/>
  <c r="AS47" i="101"/>
  <c r="AL47" i="101"/>
  <c r="AU47" i="101" s="1"/>
  <c r="Y74" i="35"/>
  <c r="X74" i="35"/>
  <c r="AH73" i="44"/>
  <c r="AQ73" i="44" s="1"/>
  <c r="Y72" i="10"/>
  <c r="X72" i="10"/>
  <c r="AS18" i="101"/>
  <c r="AL18" i="101"/>
  <c r="AU18" i="101" s="1"/>
  <c r="AS35" i="101"/>
  <c r="AL35" i="101"/>
  <c r="AU35" i="101" s="1"/>
  <c r="AS55" i="101"/>
  <c r="AL55" i="101"/>
  <c r="AU55" i="101" s="1"/>
  <c r="AH72" i="104"/>
  <c r="AQ72" i="104" s="1"/>
  <c r="Y72" i="91"/>
  <c r="X72" i="91"/>
  <c r="Z73" i="83"/>
  <c r="AS44" i="101"/>
  <c r="AL44" i="101"/>
  <c r="AU44" i="101" s="1"/>
  <c r="AN71" i="82"/>
  <c r="AI71" i="82"/>
  <c r="AI73" i="45"/>
  <c r="AN73" i="45"/>
  <c r="AS52" i="101"/>
  <c r="W75" i="94"/>
  <c r="AE74" i="94"/>
  <c r="AG74" i="94"/>
  <c r="AP74" i="94" s="1"/>
  <c r="AF74" i="94"/>
  <c r="AO74" i="94" s="1"/>
  <c r="AN73" i="13"/>
  <c r="AI73" i="13"/>
  <c r="AS9" i="101"/>
  <c r="AL9" i="101"/>
  <c r="AU9" i="101" s="1"/>
  <c r="AS26" i="101"/>
  <c r="AL26" i="101"/>
  <c r="AU26" i="101" s="1"/>
  <c r="AS43" i="101"/>
  <c r="AL43" i="101"/>
  <c r="AU43" i="101" s="1"/>
  <c r="AS62" i="101"/>
  <c r="AL62" i="101"/>
  <c r="AU62" i="101" s="1"/>
  <c r="AR71" i="102"/>
  <c r="AS23" i="101"/>
  <c r="AL23" i="101"/>
  <c r="AU23" i="101" s="1"/>
  <c r="Y72" i="50"/>
  <c r="X72" i="50"/>
  <c r="Y73" i="42"/>
  <c r="X73" i="42"/>
  <c r="AR73" i="96"/>
  <c r="AS41" i="101"/>
  <c r="AL41" i="101"/>
  <c r="AU41" i="101" s="1"/>
  <c r="AS15" i="101"/>
  <c r="AL15" i="101"/>
  <c r="AU15" i="101" s="1"/>
  <c r="AS65" i="101"/>
  <c r="AL65" i="101"/>
  <c r="AU65" i="101" s="1"/>
  <c r="Y74" i="16"/>
  <c r="X74" i="16"/>
  <c r="AI71" i="10"/>
  <c r="AN71" i="10"/>
  <c r="W73" i="104"/>
  <c r="AG72" i="104"/>
  <c r="AP72" i="104" s="1"/>
  <c r="AF72" i="104"/>
  <c r="AO72" i="104" s="1"/>
  <c r="AE72" i="104"/>
  <c r="AI71" i="91"/>
  <c r="AN71" i="91"/>
  <c r="Y70" i="90"/>
  <c r="X70" i="90"/>
  <c r="AL8" i="101"/>
  <c r="AU8" i="101" s="1"/>
  <c r="AH71" i="54"/>
  <c r="AQ71" i="54" s="1"/>
  <c r="AN74" i="100"/>
  <c r="AI74" i="100"/>
  <c r="AS10" i="101"/>
  <c r="AL10" i="101"/>
  <c r="AU10" i="101" s="1"/>
  <c r="AS7" i="101"/>
  <c r="AL7" i="101"/>
  <c r="AU7" i="101" s="1"/>
  <c r="AS25" i="101"/>
  <c r="AL25" i="101"/>
  <c r="AU25" i="101" s="1"/>
  <c r="AS45" i="101"/>
  <c r="AL45" i="101"/>
  <c r="AU45" i="101" s="1"/>
  <c r="AS61" i="101"/>
  <c r="AL61" i="101"/>
  <c r="AU61" i="101" s="1"/>
  <c r="AH71" i="92"/>
  <c r="AQ71" i="92" s="1"/>
  <c r="Y72" i="82"/>
  <c r="X72" i="82"/>
  <c r="Y74" i="45"/>
  <c r="X74" i="45"/>
  <c r="AS64" i="101"/>
  <c r="AL64" i="101"/>
  <c r="AU64" i="101" s="1"/>
  <c r="AS21" i="101"/>
  <c r="AL21" i="101"/>
  <c r="AU21" i="101" s="1"/>
  <c r="AS40" i="101"/>
  <c r="AL40" i="101"/>
  <c r="AU40" i="101" s="1"/>
  <c r="Y73" i="48"/>
  <c r="X73" i="48"/>
  <c r="AI71" i="50"/>
  <c r="AN71" i="50"/>
  <c r="AI73" i="35"/>
  <c r="AN73" i="35"/>
  <c r="AS5" i="101"/>
  <c r="AL5" i="101"/>
  <c r="AU5" i="101" s="1"/>
  <c r="AS39" i="101"/>
  <c r="AL39" i="101"/>
  <c r="AU39" i="101" s="1"/>
  <c r="AS34" i="101"/>
  <c r="AL34" i="101"/>
  <c r="AU34" i="101" s="1"/>
  <c r="AE72" i="102"/>
  <c r="W73" i="102"/>
  <c r="AG72" i="102"/>
  <c r="AP72" i="102" s="1"/>
  <c r="AF72" i="102"/>
  <c r="AO72" i="102" s="1"/>
  <c r="AS50" i="101"/>
  <c r="AI75" i="98"/>
  <c r="AN75" i="98"/>
  <c r="AR72" i="83"/>
  <c r="AS17" i="101"/>
  <c r="AL17" i="101"/>
  <c r="AU17" i="101" s="1"/>
  <c r="AS36" i="101"/>
  <c r="AL36" i="101"/>
  <c r="AU36" i="101" s="1"/>
  <c r="AS53" i="101"/>
  <c r="AL53" i="101"/>
  <c r="AU53" i="101" s="1"/>
  <c r="Z71" i="54"/>
  <c r="AE71" i="43"/>
  <c r="AG71" i="43"/>
  <c r="AP71" i="43" s="1"/>
  <c r="AF71" i="43"/>
  <c r="AO71" i="43" s="1"/>
  <c r="W72" i="43"/>
  <c r="Y73" i="51"/>
  <c r="X73" i="51"/>
  <c r="AH72" i="102"/>
  <c r="AQ72" i="102" s="1"/>
  <c r="Z71" i="92"/>
  <c r="AN69" i="99"/>
  <c r="AI69" i="99"/>
  <c r="Y74" i="13"/>
  <c r="X74" i="13"/>
  <c r="AS31" i="101"/>
  <c r="AL31" i="101"/>
  <c r="AU31" i="101" s="1"/>
  <c r="AS14" i="101"/>
  <c r="AL14" i="101"/>
  <c r="AU14" i="101" s="1"/>
  <c r="AH72" i="55"/>
  <c r="AQ72" i="55" s="1"/>
  <c r="AI72" i="42"/>
  <c r="AN72" i="42"/>
  <c r="AN71" i="85" l="1"/>
  <c r="AI71" i="85"/>
  <c r="AR71" i="85" s="1"/>
  <c r="Y72" i="85"/>
  <c r="X72" i="85"/>
  <c r="AH72" i="85" s="1"/>
  <c r="AQ72" i="85" s="1"/>
  <c r="Z72" i="85"/>
  <c r="AL12" i="101"/>
  <c r="AU12" i="101" s="1"/>
  <c r="Z72" i="91"/>
  <c r="Z72" i="82"/>
  <c r="Z70" i="90"/>
  <c r="X75" i="100"/>
  <c r="AS51" i="101"/>
  <c r="AL16" i="101"/>
  <c r="AU16" i="101" s="1"/>
  <c r="Z72" i="10"/>
  <c r="AE72" i="10" s="1"/>
  <c r="AF72" i="55"/>
  <c r="AO72" i="55" s="1"/>
  <c r="AS3" i="101"/>
  <c r="AS20" i="101"/>
  <c r="AS48" i="101"/>
  <c r="W73" i="55"/>
  <c r="Y73" i="55" s="1"/>
  <c r="AG72" i="55"/>
  <c r="AP72" i="55" s="1"/>
  <c r="AJ4" i="101"/>
  <c r="AS4" i="101" s="1"/>
  <c r="AS59" i="101"/>
  <c r="AG73" i="44"/>
  <c r="AP73" i="44" s="1"/>
  <c r="AF73" i="44"/>
  <c r="AO73" i="44" s="1"/>
  <c r="AT71" i="101"/>
  <c r="Z70" i="99"/>
  <c r="AF70" i="99" s="1"/>
  <c r="AO70" i="99" s="1"/>
  <c r="Z78" i="18"/>
  <c r="AG78" i="18" s="1"/>
  <c r="AP78" i="18" s="1"/>
  <c r="Z73" i="48"/>
  <c r="W74" i="44"/>
  <c r="Y74" i="44" s="1"/>
  <c r="AL50" i="101"/>
  <c r="AU50" i="101" s="1"/>
  <c r="Z74" i="16"/>
  <c r="AE74" i="16" s="1"/>
  <c r="Z76" i="98"/>
  <c r="AE76" i="98" s="1"/>
  <c r="Z74" i="45"/>
  <c r="AF74" i="45" s="1"/>
  <c r="AO74" i="45" s="1"/>
  <c r="Z73" i="51"/>
  <c r="AE73" i="51" s="1"/>
  <c r="Z71" i="11"/>
  <c r="AE71" i="11" s="1"/>
  <c r="Z74" i="13"/>
  <c r="W75" i="13" s="1"/>
  <c r="W73" i="10"/>
  <c r="AF72" i="10"/>
  <c r="AO72" i="10" s="1"/>
  <c r="AG72" i="10"/>
  <c r="AP72" i="10" s="1"/>
  <c r="AF70" i="90"/>
  <c r="AO70" i="90" s="1"/>
  <c r="AE70" i="90"/>
  <c r="W71" i="90"/>
  <c r="AG70" i="90"/>
  <c r="AP70" i="90" s="1"/>
  <c r="AH73" i="42"/>
  <c r="AQ73" i="42" s="1"/>
  <c r="AH70" i="103"/>
  <c r="AQ70" i="103" s="1"/>
  <c r="AR71" i="82"/>
  <c r="AN73" i="88"/>
  <c r="AI73" i="88"/>
  <c r="W72" i="92"/>
  <c r="AG71" i="92"/>
  <c r="AP71" i="92" s="1"/>
  <c r="AF71" i="92"/>
  <c r="AO71" i="92" s="1"/>
  <c r="AE71" i="92"/>
  <c r="AR71" i="50"/>
  <c r="Z73" i="42"/>
  <c r="Y73" i="84"/>
  <c r="X73" i="84"/>
  <c r="AH74" i="13"/>
  <c r="AQ74" i="13" s="1"/>
  <c r="Y73" i="102"/>
  <c r="X73" i="102"/>
  <c r="AH73" i="48"/>
  <c r="AQ73" i="48" s="1"/>
  <c r="AH72" i="82"/>
  <c r="AQ72" i="82" s="1"/>
  <c r="AR73" i="13"/>
  <c r="AI69" i="20"/>
  <c r="AN69" i="20"/>
  <c r="AR69" i="103"/>
  <c r="AR72" i="48"/>
  <c r="Z70" i="103"/>
  <c r="AN74" i="94"/>
  <c r="AI74" i="94"/>
  <c r="AR69" i="101"/>
  <c r="AR71" i="101" s="1"/>
  <c r="AL69" i="101"/>
  <c r="AU69" i="101" s="1"/>
  <c r="AH71" i="11"/>
  <c r="AQ71" i="11" s="1"/>
  <c r="AR72" i="42"/>
  <c r="Y72" i="43"/>
  <c r="X72" i="43"/>
  <c r="Y75" i="94"/>
  <c r="X75" i="94"/>
  <c r="Y74" i="49"/>
  <c r="X74" i="49"/>
  <c r="AH72" i="50"/>
  <c r="AQ72" i="50" s="1"/>
  <c r="AH74" i="35"/>
  <c r="AQ74" i="35" s="1"/>
  <c r="W75" i="96"/>
  <c r="AG74" i="96"/>
  <c r="AP74" i="96" s="1"/>
  <c r="AF74" i="96"/>
  <c r="AO74" i="96" s="1"/>
  <c r="AE74" i="96"/>
  <c r="Y74" i="88"/>
  <c r="X74" i="88"/>
  <c r="Y73" i="87"/>
  <c r="X73" i="87"/>
  <c r="AN72" i="55"/>
  <c r="AR77" i="18"/>
  <c r="X73" i="55"/>
  <c r="Y73" i="104"/>
  <c r="X73" i="104"/>
  <c r="AN72" i="102"/>
  <c r="AI72" i="102"/>
  <c r="AR71" i="91"/>
  <c r="AH73" i="51"/>
  <c r="AQ73" i="51" s="1"/>
  <c r="AI71" i="43"/>
  <c r="AN71" i="43"/>
  <c r="AN72" i="104"/>
  <c r="AI72" i="104"/>
  <c r="AH74" i="16"/>
  <c r="AQ74" i="16" s="1"/>
  <c r="AN73" i="44"/>
  <c r="AF73" i="83"/>
  <c r="AO73" i="83" s="1"/>
  <c r="AE73" i="83"/>
  <c r="AG73" i="83"/>
  <c r="AP73" i="83" s="1"/>
  <c r="W74" i="83"/>
  <c r="AH72" i="10"/>
  <c r="AQ72" i="10" s="1"/>
  <c r="AN73" i="49"/>
  <c r="AI73" i="49"/>
  <c r="AN72" i="84"/>
  <c r="AI72" i="84"/>
  <c r="AR70" i="11"/>
  <c r="AN72" i="87"/>
  <c r="AI72" i="87"/>
  <c r="AH75" i="100"/>
  <c r="AQ75" i="100" s="1"/>
  <c r="AF73" i="51"/>
  <c r="AO73" i="51" s="1"/>
  <c r="AG73" i="51"/>
  <c r="AP73" i="51" s="1"/>
  <c r="W74" i="51"/>
  <c r="AE74" i="45"/>
  <c r="W75" i="45"/>
  <c r="AF72" i="91"/>
  <c r="AO72" i="91" s="1"/>
  <c r="AE72" i="91"/>
  <c r="AG72" i="91"/>
  <c r="AP72" i="91" s="1"/>
  <c r="W73" i="91"/>
  <c r="AH76" i="98"/>
  <c r="AQ76" i="98" s="1"/>
  <c r="AE77" i="41"/>
  <c r="AF77" i="41"/>
  <c r="AO77" i="41" s="1"/>
  <c r="W78" i="41"/>
  <c r="AG77" i="41"/>
  <c r="AP77" i="41" s="1"/>
  <c r="AI70" i="95"/>
  <c r="AN70" i="95"/>
  <c r="Y70" i="20"/>
  <c r="X70" i="20"/>
  <c r="AR75" i="98"/>
  <c r="AE73" i="48"/>
  <c r="AF73" i="48"/>
  <c r="AO73" i="48" s="1"/>
  <c r="W74" i="48"/>
  <c r="AG73" i="48"/>
  <c r="AP73" i="48" s="1"/>
  <c r="AG72" i="82"/>
  <c r="AP72" i="82" s="1"/>
  <c r="W73" i="82"/>
  <c r="AF72" i="82"/>
  <c r="AO72" i="82" s="1"/>
  <c r="AE72" i="82"/>
  <c r="AR71" i="10"/>
  <c r="AR69" i="99"/>
  <c r="W72" i="54"/>
  <c r="AE71" i="54"/>
  <c r="AF71" i="54"/>
  <c r="AO71" i="54" s="1"/>
  <c r="AG71" i="54"/>
  <c r="AP71" i="54" s="1"/>
  <c r="AR73" i="35"/>
  <c r="AH74" i="45"/>
  <c r="AQ74" i="45" s="1"/>
  <c r="AR74" i="100"/>
  <c r="AH70" i="90"/>
  <c r="AQ70" i="90" s="1"/>
  <c r="Z72" i="50"/>
  <c r="AR73" i="45"/>
  <c r="AH72" i="91"/>
  <c r="AQ72" i="91" s="1"/>
  <c r="Z74" i="35"/>
  <c r="AH70" i="99"/>
  <c r="AQ70" i="99" s="1"/>
  <c r="AR72" i="51"/>
  <c r="AH78" i="18"/>
  <c r="AQ78" i="18" s="1"/>
  <c r="Z75" i="100"/>
  <c r="AR69" i="90"/>
  <c r="AR73" i="16"/>
  <c r="Y71" i="95"/>
  <c r="X71" i="95"/>
  <c r="W73" i="85" l="1"/>
  <c r="AE72" i="85"/>
  <c r="AG72" i="85"/>
  <c r="AP72" i="85" s="1"/>
  <c r="AF72" i="85"/>
  <c r="AO72" i="85" s="1"/>
  <c r="W79" i="18"/>
  <c r="AE74" i="13"/>
  <c r="AI73" i="44"/>
  <c r="AF74" i="13"/>
  <c r="AO74" i="13" s="1"/>
  <c r="AF71" i="11"/>
  <c r="AO71" i="11" s="1"/>
  <c r="AG71" i="11"/>
  <c r="AP71" i="11" s="1"/>
  <c r="AF78" i="18"/>
  <c r="AO78" i="18" s="1"/>
  <c r="AG74" i="45"/>
  <c r="AP74" i="45" s="1"/>
  <c r="Z73" i="104"/>
  <c r="AL4" i="101"/>
  <c r="AU4" i="101" s="1"/>
  <c r="AU71" i="101" s="1"/>
  <c r="C11" i="101" s="1"/>
  <c r="F45" i="57" s="1"/>
  <c r="AE78" i="18"/>
  <c r="W72" i="11"/>
  <c r="Z73" i="55"/>
  <c r="AG74" i="16"/>
  <c r="AP74" i="16" s="1"/>
  <c r="AG74" i="13"/>
  <c r="AP74" i="13" s="1"/>
  <c r="X74" i="44"/>
  <c r="W75" i="16"/>
  <c r="AI72" i="55"/>
  <c r="AS71" i="101"/>
  <c r="W77" i="98"/>
  <c r="Y77" i="98" s="1"/>
  <c r="AG70" i="99"/>
  <c r="AP70" i="99" s="1"/>
  <c r="Z74" i="49"/>
  <c r="W75" i="49" s="1"/>
  <c r="W71" i="99"/>
  <c r="AF74" i="16"/>
  <c r="AO74" i="16" s="1"/>
  <c r="AF76" i="98"/>
  <c r="AO76" i="98" s="1"/>
  <c r="AE70" i="99"/>
  <c r="AG76" i="98"/>
  <c r="AP76" i="98" s="1"/>
  <c r="Z75" i="94"/>
  <c r="Z73" i="102"/>
  <c r="W74" i="102" s="1"/>
  <c r="Z70" i="20"/>
  <c r="W71" i="20" s="1"/>
  <c r="Y73" i="91"/>
  <c r="X73" i="91"/>
  <c r="Y74" i="83"/>
  <c r="X74" i="83"/>
  <c r="AF70" i="103"/>
  <c r="AO70" i="103" s="1"/>
  <c r="AE70" i="103"/>
  <c r="W71" i="103"/>
  <c r="AG70" i="103"/>
  <c r="AP70" i="103" s="1"/>
  <c r="AR69" i="20"/>
  <c r="Y78" i="41"/>
  <c r="X78" i="41"/>
  <c r="Y71" i="90"/>
  <c r="X71" i="90"/>
  <c r="AN71" i="11"/>
  <c r="AI71" i="11"/>
  <c r="AH71" i="95"/>
  <c r="AQ71" i="95" s="1"/>
  <c r="AI71" i="54"/>
  <c r="AN71" i="54"/>
  <c r="Y74" i="48"/>
  <c r="X74" i="48"/>
  <c r="AI72" i="91"/>
  <c r="AN72" i="91"/>
  <c r="Y74" i="51"/>
  <c r="X74" i="51"/>
  <c r="AR72" i="87"/>
  <c r="AR73" i="49"/>
  <c r="AN73" i="83"/>
  <c r="AI73" i="83"/>
  <c r="AR72" i="102"/>
  <c r="AH73" i="104"/>
  <c r="AQ73" i="104" s="1"/>
  <c r="AH74" i="44"/>
  <c r="AQ74" i="44" s="1"/>
  <c r="AH75" i="94"/>
  <c r="AQ75" i="94" s="1"/>
  <c r="AH73" i="84"/>
  <c r="AQ73" i="84" s="1"/>
  <c r="AN71" i="92"/>
  <c r="AI71" i="92"/>
  <c r="AN70" i="90"/>
  <c r="AI70" i="90"/>
  <c r="AN76" i="98"/>
  <c r="AR72" i="84"/>
  <c r="AR71" i="43"/>
  <c r="AE73" i="55"/>
  <c r="AF73" i="55"/>
  <c r="AO73" i="55" s="1"/>
  <c r="AG73" i="55"/>
  <c r="AP73" i="55" s="1"/>
  <c r="W74" i="55"/>
  <c r="AR73" i="88"/>
  <c r="Y75" i="13"/>
  <c r="X75" i="13"/>
  <c r="AH72" i="43"/>
  <c r="AQ72" i="43" s="1"/>
  <c r="AH73" i="102"/>
  <c r="AQ73" i="102" s="1"/>
  <c r="Z71" i="95"/>
  <c r="AG75" i="100"/>
  <c r="AP75" i="100" s="1"/>
  <c r="AF75" i="100"/>
  <c r="AO75" i="100" s="1"/>
  <c r="AE75" i="100"/>
  <c r="W76" i="100"/>
  <c r="AE72" i="50"/>
  <c r="AF72" i="50"/>
  <c r="AO72" i="50" s="1"/>
  <c r="AG72" i="50"/>
  <c r="AP72" i="50" s="1"/>
  <c r="W73" i="50"/>
  <c r="Y72" i="54"/>
  <c r="X72" i="54"/>
  <c r="AN72" i="82"/>
  <c r="AI72" i="82"/>
  <c r="AN77" i="41"/>
  <c r="AI77" i="41"/>
  <c r="AR72" i="104"/>
  <c r="W74" i="104"/>
  <c r="AG73" i="104"/>
  <c r="AP73" i="104" s="1"/>
  <c r="AF73" i="104"/>
  <c r="AO73" i="104" s="1"/>
  <c r="AE73" i="104"/>
  <c r="AH74" i="88"/>
  <c r="AQ74" i="88" s="1"/>
  <c r="Y75" i="96"/>
  <c r="X75" i="96"/>
  <c r="W76" i="94"/>
  <c r="AF75" i="94"/>
  <c r="AO75" i="94" s="1"/>
  <c r="AG75" i="94"/>
  <c r="AP75" i="94" s="1"/>
  <c r="AE75" i="94"/>
  <c r="Z72" i="43"/>
  <c r="Z73" i="84"/>
  <c r="Y71" i="99"/>
  <c r="X71" i="99"/>
  <c r="AR73" i="44"/>
  <c r="AH73" i="87"/>
  <c r="AQ73" i="87" s="1"/>
  <c r="AN74" i="96"/>
  <c r="AI74" i="96"/>
  <c r="AI74" i="45"/>
  <c r="AN74" i="45"/>
  <c r="Z73" i="87"/>
  <c r="AN74" i="16"/>
  <c r="AE74" i="35"/>
  <c r="W75" i="35"/>
  <c r="AF74" i="35"/>
  <c r="AO74" i="35" s="1"/>
  <c r="AG74" i="35"/>
  <c r="AP74" i="35" s="1"/>
  <c r="AN73" i="48"/>
  <c r="AI73" i="48"/>
  <c r="Y75" i="45"/>
  <c r="X75" i="45"/>
  <c r="AN74" i="13"/>
  <c r="AI74" i="13"/>
  <c r="Z74" i="88"/>
  <c r="Z74" i="44"/>
  <c r="AR74" i="94"/>
  <c r="AI70" i="99"/>
  <c r="AN70" i="99"/>
  <c r="Y75" i="16"/>
  <c r="X75" i="16"/>
  <c r="Y73" i="10"/>
  <c r="X73" i="10"/>
  <c r="Y72" i="11"/>
  <c r="X72" i="11"/>
  <c r="Y79" i="18"/>
  <c r="X79" i="18"/>
  <c r="AH70" i="20"/>
  <c r="AQ70" i="20" s="1"/>
  <c r="Y73" i="82"/>
  <c r="X73" i="82"/>
  <c r="AR70" i="95"/>
  <c r="AI73" i="51"/>
  <c r="AN73" i="51"/>
  <c r="AH73" i="55"/>
  <c r="AQ73" i="55" s="1"/>
  <c r="AR72" i="55"/>
  <c r="AH74" i="49"/>
  <c r="AQ74" i="49" s="1"/>
  <c r="AE73" i="42"/>
  <c r="AF73" i="42"/>
  <c r="AO73" i="42" s="1"/>
  <c r="W74" i="42"/>
  <c r="AG73" i="42"/>
  <c r="AP73" i="42" s="1"/>
  <c r="Y72" i="92"/>
  <c r="X72" i="92"/>
  <c r="AN72" i="10"/>
  <c r="AI72" i="10"/>
  <c r="AN78" i="18"/>
  <c r="AI78" i="18"/>
  <c r="AN72" i="85" l="1"/>
  <c r="AI72" i="85"/>
  <c r="AR72" i="85" s="1"/>
  <c r="Y73" i="85"/>
  <c r="X73" i="85"/>
  <c r="AH73" i="85" s="1"/>
  <c r="AQ73" i="85" s="1"/>
  <c r="Z73" i="85"/>
  <c r="Z75" i="13"/>
  <c r="W76" i="13" s="1"/>
  <c r="X77" i="98"/>
  <c r="AF74" i="49"/>
  <c r="AO74" i="49" s="1"/>
  <c r="Z72" i="92"/>
  <c r="AG72" i="92" s="1"/>
  <c r="AP72" i="92" s="1"/>
  <c r="AF70" i="20"/>
  <c r="AO70" i="20" s="1"/>
  <c r="AG74" i="49"/>
  <c r="AP74" i="49" s="1"/>
  <c r="AE74" i="49"/>
  <c r="AN74" i="49" s="1"/>
  <c r="AE73" i="102"/>
  <c r="AE70" i="20"/>
  <c r="AN70" i="20" s="1"/>
  <c r="AG70" i="20"/>
  <c r="AP70" i="20" s="1"/>
  <c r="AF73" i="102"/>
  <c r="AO73" i="102" s="1"/>
  <c r="AI74" i="16"/>
  <c r="AR74" i="16" s="1"/>
  <c r="AI76" i="98"/>
  <c r="AR76" i="98" s="1"/>
  <c r="AG73" i="102"/>
  <c r="AP73" i="102" s="1"/>
  <c r="Z72" i="54"/>
  <c r="AE72" i="54" s="1"/>
  <c r="Z75" i="96"/>
  <c r="AF75" i="96" s="1"/>
  <c r="AO75" i="96" s="1"/>
  <c r="Z75" i="16"/>
  <c r="Z72" i="11"/>
  <c r="AE72" i="11" s="1"/>
  <c r="Z77" i="98"/>
  <c r="AE77" i="98" s="1"/>
  <c r="Z74" i="51"/>
  <c r="AF74" i="51" s="1"/>
  <c r="AO74" i="51" s="1"/>
  <c r="Z71" i="99"/>
  <c r="W72" i="99" s="1"/>
  <c r="W73" i="92"/>
  <c r="W73" i="54"/>
  <c r="AR78" i="18"/>
  <c r="AE74" i="44"/>
  <c r="AF74" i="44"/>
  <c r="AO74" i="44" s="1"/>
  <c r="AG74" i="44"/>
  <c r="AP74" i="44" s="1"/>
  <c r="W75" i="44"/>
  <c r="Y74" i="104"/>
  <c r="X74" i="104"/>
  <c r="AE75" i="13"/>
  <c r="AG75" i="13"/>
  <c r="AP75" i="13" s="1"/>
  <c r="AF75" i="13"/>
  <c r="AO75" i="13" s="1"/>
  <c r="AH71" i="90"/>
  <c r="AQ71" i="90" s="1"/>
  <c r="Z71" i="90"/>
  <c r="AR72" i="10"/>
  <c r="Y74" i="42"/>
  <c r="X74" i="42"/>
  <c r="AH79" i="18"/>
  <c r="AQ79" i="18" s="1"/>
  <c r="AH73" i="10"/>
  <c r="AQ73" i="10" s="1"/>
  <c r="AR74" i="13"/>
  <c r="AH75" i="45"/>
  <c r="AQ75" i="45" s="1"/>
  <c r="Y76" i="100"/>
  <c r="X76" i="100"/>
  <c r="AR70" i="90"/>
  <c r="AR72" i="91"/>
  <c r="AF71" i="95"/>
  <c r="AO71" i="95" s="1"/>
  <c r="W72" i="95"/>
  <c r="AE71" i="95"/>
  <c r="AG71" i="95"/>
  <c r="AP71" i="95" s="1"/>
  <c r="AH74" i="83"/>
  <c r="AQ74" i="83" s="1"/>
  <c r="W75" i="88"/>
  <c r="AF74" i="88"/>
  <c r="AO74" i="88" s="1"/>
  <c r="AG74" i="88"/>
  <c r="AP74" i="88" s="1"/>
  <c r="AE74" i="88"/>
  <c r="AH72" i="54"/>
  <c r="AQ72" i="54" s="1"/>
  <c r="AH73" i="82"/>
  <c r="AQ73" i="82" s="1"/>
  <c r="Z79" i="18"/>
  <c r="Z73" i="10"/>
  <c r="AR70" i="99"/>
  <c r="Z75" i="45"/>
  <c r="Y75" i="35"/>
  <c r="X75" i="35"/>
  <c r="AR74" i="45"/>
  <c r="Y76" i="94"/>
  <c r="X76" i="94"/>
  <c r="AN73" i="104"/>
  <c r="AI73" i="104"/>
  <c r="AR77" i="41"/>
  <c r="AN75" i="100"/>
  <c r="AI75" i="100"/>
  <c r="AH74" i="48"/>
  <c r="AQ74" i="48" s="1"/>
  <c r="AH78" i="41"/>
  <c r="AQ78" i="41" s="1"/>
  <c r="Y71" i="103"/>
  <c r="X71" i="103"/>
  <c r="AH73" i="91"/>
  <c r="AQ73" i="91" s="1"/>
  <c r="AR73" i="51"/>
  <c r="AE75" i="16"/>
  <c r="AF75" i="16"/>
  <c r="AO75" i="16" s="1"/>
  <c r="AG75" i="16"/>
  <c r="AP75" i="16" s="1"/>
  <c r="W76" i="16"/>
  <c r="AI75" i="94"/>
  <c r="AN75" i="94"/>
  <c r="Y75" i="49"/>
  <c r="X75" i="49"/>
  <c r="AH71" i="99"/>
  <c r="AQ71" i="99" s="1"/>
  <c r="AI72" i="50"/>
  <c r="AN72" i="50"/>
  <c r="AI73" i="55"/>
  <c r="AN73" i="55"/>
  <c r="AR71" i="54"/>
  <c r="Z74" i="83"/>
  <c r="AH72" i="92"/>
  <c r="AQ72" i="92" s="1"/>
  <c r="AN73" i="42"/>
  <c r="AI73" i="42"/>
  <c r="Z73" i="82"/>
  <c r="AI74" i="35"/>
  <c r="AN74" i="35"/>
  <c r="AR74" i="96"/>
  <c r="AH77" i="98"/>
  <c r="AQ77" i="98" s="1"/>
  <c r="W74" i="84"/>
  <c r="AF73" i="84"/>
  <c r="AO73" i="84" s="1"/>
  <c r="AG73" i="84"/>
  <c r="AP73" i="84" s="1"/>
  <c r="AE73" i="84"/>
  <c r="AH75" i="96"/>
  <c r="AQ75" i="96" s="1"/>
  <c r="Y73" i="50"/>
  <c r="X73" i="50"/>
  <c r="Y74" i="55"/>
  <c r="X74" i="55"/>
  <c r="AR71" i="92"/>
  <c r="AR73" i="83"/>
  <c r="AH74" i="51"/>
  <c r="AQ74" i="51" s="1"/>
  <c r="Z74" i="48"/>
  <c r="AR71" i="11"/>
  <c r="Z78" i="41"/>
  <c r="AN70" i="103"/>
  <c r="AI70" i="103"/>
  <c r="Z73" i="91"/>
  <c r="Y71" i="20"/>
  <c r="X71" i="20"/>
  <c r="Y74" i="102"/>
  <c r="X74" i="102"/>
  <c r="AF73" i="87"/>
  <c r="AO73" i="87" s="1"/>
  <c r="AE73" i="87"/>
  <c r="W74" i="87"/>
  <c r="AG73" i="87"/>
  <c r="AP73" i="87" s="1"/>
  <c r="AH72" i="11"/>
  <c r="AQ72" i="11" s="1"/>
  <c r="AH75" i="16"/>
  <c r="AQ75" i="16" s="1"/>
  <c r="AR73" i="48"/>
  <c r="AE72" i="43"/>
  <c r="AF72" i="43"/>
  <c r="AO72" i="43" s="1"/>
  <c r="AG72" i="43"/>
  <c r="AP72" i="43" s="1"/>
  <c r="W73" i="43"/>
  <c r="AR72" i="82"/>
  <c r="AH75" i="13"/>
  <c r="AQ75" i="13" s="1"/>
  <c r="AN73" i="102"/>
  <c r="AI73" i="102"/>
  <c r="AF73" i="85" l="1"/>
  <c r="AO73" i="85" s="1"/>
  <c r="AE73" i="85"/>
  <c r="W74" i="85"/>
  <c r="AG73" i="85"/>
  <c r="AP73" i="85" s="1"/>
  <c r="W73" i="11"/>
  <c r="AI74" i="49"/>
  <c r="AG72" i="54"/>
  <c r="AP72" i="54" s="1"/>
  <c r="AE72" i="92"/>
  <c r="AF72" i="92"/>
  <c r="AO72" i="92" s="1"/>
  <c r="AI70" i="20"/>
  <c r="AG74" i="51"/>
  <c r="AP74" i="51" s="1"/>
  <c r="AG71" i="99"/>
  <c r="AP71" i="99" s="1"/>
  <c r="AE74" i="51"/>
  <c r="AG75" i="96"/>
  <c r="AP75" i="96" s="1"/>
  <c r="AE75" i="96"/>
  <c r="AF72" i="54"/>
  <c r="AO72" i="54" s="1"/>
  <c r="W76" i="96"/>
  <c r="X76" i="96" s="1"/>
  <c r="W75" i="51"/>
  <c r="Y75" i="51" s="1"/>
  <c r="AG77" i="98"/>
  <c r="AP77" i="98" s="1"/>
  <c r="Z74" i="104"/>
  <c r="AF74" i="104" s="1"/>
  <c r="AO74" i="104" s="1"/>
  <c r="AG72" i="11"/>
  <c r="AP72" i="11" s="1"/>
  <c r="AF77" i="98"/>
  <c r="AO77" i="98" s="1"/>
  <c r="AF72" i="11"/>
  <c r="AO72" i="11" s="1"/>
  <c r="W78" i="98"/>
  <c r="Z71" i="103"/>
  <c r="AE71" i="103" s="1"/>
  <c r="Z74" i="42"/>
  <c r="AF74" i="42" s="1"/>
  <c r="AO74" i="42" s="1"/>
  <c r="Z75" i="35"/>
  <c r="AG75" i="35" s="1"/>
  <c r="AP75" i="35" s="1"/>
  <c r="Z74" i="55"/>
  <c r="AE74" i="55" s="1"/>
  <c r="AE71" i="99"/>
  <c r="AN71" i="99" s="1"/>
  <c r="Z73" i="50"/>
  <c r="AF73" i="50" s="1"/>
  <c r="AO73" i="50" s="1"/>
  <c r="Z74" i="102"/>
  <c r="AF74" i="102" s="1"/>
  <c r="AO74" i="102" s="1"/>
  <c r="Z71" i="20"/>
  <c r="AE71" i="20" s="1"/>
  <c r="Z76" i="94"/>
  <c r="AG76" i="94" s="1"/>
  <c r="AP76" i="94" s="1"/>
  <c r="AF71" i="99"/>
  <c r="AO71" i="99" s="1"/>
  <c r="AI72" i="43"/>
  <c r="AN72" i="43"/>
  <c r="AH75" i="49"/>
  <c r="AQ75" i="49" s="1"/>
  <c r="AN75" i="96"/>
  <c r="AE74" i="48"/>
  <c r="AF74" i="48"/>
  <c r="AO74" i="48" s="1"/>
  <c r="AG74" i="48"/>
  <c r="AP74" i="48" s="1"/>
  <c r="W75" i="48"/>
  <c r="AR73" i="55"/>
  <c r="Z75" i="49"/>
  <c r="Y76" i="16"/>
  <c r="X76" i="16"/>
  <c r="AR74" i="49"/>
  <c r="Y72" i="95"/>
  <c r="X72" i="95"/>
  <c r="AH76" i="100"/>
  <c r="AQ76" i="100" s="1"/>
  <c r="Y76" i="96"/>
  <c r="AN72" i="54"/>
  <c r="W72" i="20"/>
  <c r="AR75" i="94"/>
  <c r="AR75" i="100"/>
  <c r="AF73" i="91"/>
  <c r="AO73" i="91" s="1"/>
  <c r="AE73" i="91"/>
  <c r="AG73" i="91"/>
  <c r="AP73" i="91" s="1"/>
  <c r="W74" i="91"/>
  <c r="AR74" i="35"/>
  <c r="AR70" i="103"/>
  <c r="AH74" i="55"/>
  <c r="AQ74" i="55" s="1"/>
  <c r="AE75" i="45"/>
  <c r="AF75" i="45"/>
  <c r="AO75" i="45" s="1"/>
  <c r="W76" i="45"/>
  <c r="AG75" i="45"/>
  <c r="AP75" i="45" s="1"/>
  <c r="Y75" i="88"/>
  <c r="X75" i="88"/>
  <c r="Z75" i="88" s="1"/>
  <c r="Z76" i="100"/>
  <c r="Y75" i="44"/>
  <c r="X75" i="44"/>
  <c r="AF79" i="18"/>
  <c r="AO79" i="18" s="1"/>
  <c r="AG79" i="18"/>
  <c r="AP79" i="18" s="1"/>
  <c r="AE79" i="18"/>
  <c r="W80" i="18"/>
  <c r="W75" i="104"/>
  <c r="AG74" i="104"/>
  <c r="AP74" i="104" s="1"/>
  <c r="AR73" i="102"/>
  <c r="AF74" i="83"/>
  <c r="AO74" i="83" s="1"/>
  <c r="AE74" i="83"/>
  <c r="AG74" i="83"/>
  <c r="AP74" i="83" s="1"/>
  <c r="W75" i="83"/>
  <c r="AR72" i="50"/>
  <c r="Y76" i="13"/>
  <c r="X76" i="13"/>
  <c r="AN72" i="11"/>
  <c r="Y73" i="92"/>
  <c r="X73" i="92"/>
  <c r="AI77" i="98"/>
  <c r="AN77" i="98"/>
  <c r="AF71" i="103"/>
  <c r="AO71" i="103" s="1"/>
  <c r="AG71" i="103"/>
  <c r="AP71" i="103" s="1"/>
  <c r="AH76" i="94"/>
  <c r="AQ76" i="94" s="1"/>
  <c r="AI71" i="95"/>
  <c r="AN71" i="95"/>
  <c r="AH74" i="42"/>
  <c r="AQ74" i="42" s="1"/>
  <c r="Y73" i="11"/>
  <c r="X73" i="11"/>
  <c r="AN72" i="92"/>
  <c r="AI72" i="92"/>
  <c r="AH74" i="102"/>
  <c r="AQ74" i="102" s="1"/>
  <c r="Y74" i="84"/>
  <c r="X74" i="84"/>
  <c r="Y73" i="43"/>
  <c r="X73" i="43"/>
  <c r="Y74" i="87"/>
  <c r="X74" i="87"/>
  <c r="AH71" i="20"/>
  <c r="AQ71" i="20" s="1"/>
  <c r="AE78" i="41"/>
  <c r="AF78" i="41"/>
  <c r="AO78" i="41" s="1"/>
  <c r="AG78" i="41"/>
  <c r="AP78" i="41" s="1"/>
  <c r="W79" i="41"/>
  <c r="AN73" i="84"/>
  <c r="AI73" i="84"/>
  <c r="W74" i="82"/>
  <c r="AF73" i="82"/>
  <c r="AO73" i="82" s="1"/>
  <c r="AE73" i="82"/>
  <c r="AG73" i="82"/>
  <c r="AP73" i="82" s="1"/>
  <c r="AI75" i="16"/>
  <c r="AN75" i="16"/>
  <c r="AR73" i="104"/>
  <c r="AR70" i="20"/>
  <c r="AN75" i="13"/>
  <c r="AI75" i="13"/>
  <c r="Y73" i="54"/>
  <c r="X73" i="54"/>
  <c r="Y72" i="99"/>
  <c r="X72" i="99"/>
  <c r="AN73" i="87"/>
  <c r="AI73" i="87"/>
  <c r="AH73" i="50"/>
  <c r="AQ73" i="50" s="1"/>
  <c r="AR73" i="42"/>
  <c r="AH71" i="103"/>
  <c r="AQ71" i="103" s="1"/>
  <c r="AH75" i="35"/>
  <c r="AQ75" i="35" s="1"/>
  <c r="AE73" i="10"/>
  <c r="W74" i="10"/>
  <c r="AG73" i="10"/>
  <c r="AP73" i="10" s="1"/>
  <c r="AF73" i="10"/>
  <c r="AO73" i="10" s="1"/>
  <c r="AN74" i="88"/>
  <c r="AI74" i="88"/>
  <c r="AF71" i="90"/>
  <c r="AO71" i="90" s="1"/>
  <c r="AG71" i="90"/>
  <c r="AP71" i="90" s="1"/>
  <c r="W72" i="90"/>
  <c r="AE71" i="90"/>
  <c r="AH74" i="104"/>
  <c r="AQ74" i="104" s="1"/>
  <c r="AI74" i="44"/>
  <c r="AN74" i="44"/>
  <c r="AI74" i="51"/>
  <c r="AN74" i="51"/>
  <c r="Y78" i="98"/>
  <c r="X78" i="98"/>
  <c r="Y74" i="85" l="1"/>
  <c r="X74" i="85"/>
  <c r="AI73" i="85"/>
  <c r="AR73" i="85" s="1"/>
  <c r="AN73" i="85"/>
  <c r="AE75" i="35"/>
  <c r="AG74" i="102"/>
  <c r="AP74" i="102" s="1"/>
  <c r="AG71" i="20"/>
  <c r="AP71" i="20" s="1"/>
  <c r="AF71" i="20"/>
  <c r="AO71" i="20" s="1"/>
  <c r="W76" i="35"/>
  <c r="X76" i="35" s="1"/>
  <c r="Z73" i="11"/>
  <c r="AG73" i="11" s="1"/>
  <c r="AP73" i="11" s="1"/>
  <c r="W72" i="103"/>
  <c r="AE74" i="104"/>
  <c r="AI72" i="54"/>
  <c r="W75" i="102"/>
  <c r="W75" i="42"/>
  <c r="X75" i="42" s="1"/>
  <c r="W74" i="50"/>
  <c r="Y74" i="50" s="1"/>
  <c r="AI75" i="96"/>
  <c r="AR75" i="96" s="1"/>
  <c r="W77" i="94"/>
  <c r="AE73" i="50"/>
  <c r="X75" i="51"/>
  <c r="Z75" i="51" s="1"/>
  <c r="AF75" i="51" s="1"/>
  <c r="AO75" i="51" s="1"/>
  <c r="AG73" i="50"/>
  <c r="AP73" i="50" s="1"/>
  <c r="W75" i="55"/>
  <c r="X75" i="55" s="1"/>
  <c r="AG74" i="55"/>
  <c r="AP74" i="55" s="1"/>
  <c r="Z74" i="87"/>
  <c r="W75" i="87" s="1"/>
  <c r="AF74" i="55"/>
  <c r="AO74" i="55" s="1"/>
  <c r="AE74" i="42"/>
  <c r="AN74" i="42" s="1"/>
  <c r="AF76" i="94"/>
  <c r="AO76" i="94" s="1"/>
  <c r="Z76" i="96"/>
  <c r="AG76" i="96" s="1"/>
  <c r="AP76" i="96" s="1"/>
  <c r="AF75" i="35"/>
  <c r="AO75" i="35" s="1"/>
  <c r="AI71" i="99"/>
  <c r="AG74" i="42"/>
  <c r="AP74" i="42" s="1"/>
  <c r="Z78" i="98"/>
  <c r="AE78" i="98" s="1"/>
  <c r="AI72" i="11"/>
  <c r="AR72" i="11" s="1"/>
  <c r="Z73" i="54"/>
  <c r="AE73" i="54" s="1"/>
  <c r="Z74" i="84"/>
  <c r="AG74" i="84" s="1"/>
  <c r="AP74" i="84" s="1"/>
  <c r="Z73" i="92"/>
  <c r="AE73" i="92" s="1"/>
  <c r="Z73" i="43"/>
  <c r="W74" i="43" s="1"/>
  <c r="AE74" i="102"/>
  <c r="AI74" i="102" s="1"/>
  <c r="AE76" i="94"/>
  <c r="AI76" i="94" s="1"/>
  <c r="AR74" i="51"/>
  <c r="AN78" i="41"/>
  <c r="AI78" i="41"/>
  <c r="AI79" i="18"/>
  <c r="AN79" i="18"/>
  <c r="AH75" i="44"/>
  <c r="AQ75" i="44" s="1"/>
  <c r="Y74" i="91"/>
  <c r="X74" i="91"/>
  <c r="Y75" i="42"/>
  <c r="AR71" i="95"/>
  <c r="Y74" i="10"/>
  <c r="X74" i="10"/>
  <c r="AH72" i="99"/>
  <c r="AQ72" i="99" s="1"/>
  <c r="AR75" i="13"/>
  <c r="AR73" i="84"/>
  <c r="Y75" i="83"/>
  <c r="X75" i="83"/>
  <c r="AN74" i="104"/>
  <c r="AI74" i="104"/>
  <c r="Z75" i="44"/>
  <c r="AN73" i="91"/>
  <c r="AI73" i="91"/>
  <c r="AH76" i="16"/>
  <c r="AQ76" i="16" s="1"/>
  <c r="Y75" i="48"/>
  <c r="X75" i="48"/>
  <c r="AN76" i="94"/>
  <c r="AR73" i="87"/>
  <c r="AG75" i="88"/>
  <c r="AP75" i="88" s="1"/>
  <c r="W76" i="88"/>
  <c r="AF75" i="88"/>
  <c r="AO75" i="88" s="1"/>
  <c r="AE75" i="88"/>
  <c r="Y72" i="20"/>
  <c r="X72" i="20"/>
  <c r="Y75" i="102"/>
  <c r="X75" i="102"/>
  <c r="Y74" i="82"/>
  <c r="X74" i="82"/>
  <c r="AN71" i="20"/>
  <c r="AI71" i="20"/>
  <c r="AH78" i="98"/>
  <c r="AQ78" i="98" s="1"/>
  <c r="AR74" i="44"/>
  <c r="AN73" i="10"/>
  <c r="AI73" i="10"/>
  <c r="Z72" i="99"/>
  <c r="AR75" i="16"/>
  <c r="AR72" i="92"/>
  <c r="AR77" i="98"/>
  <c r="AH76" i="13"/>
  <c r="AQ76" i="13" s="1"/>
  <c r="Y76" i="45"/>
  <c r="X76" i="45"/>
  <c r="AR72" i="54"/>
  <c r="AH72" i="95"/>
  <c r="AQ72" i="95" s="1"/>
  <c r="Z76" i="16"/>
  <c r="Y80" i="18"/>
  <c r="X80" i="18"/>
  <c r="AH73" i="43"/>
  <c r="AQ73" i="43" s="1"/>
  <c r="AR74" i="88"/>
  <c r="Y79" i="41"/>
  <c r="X79" i="41"/>
  <c r="AH74" i="87"/>
  <c r="AQ74" i="87" s="1"/>
  <c r="AH74" i="84"/>
  <c r="AQ74" i="84" s="1"/>
  <c r="Y72" i="103"/>
  <c r="X72" i="103"/>
  <c r="AH73" i="92"/>
  <c r="AQ73" i="92" s="1"/>
  <c r="Z76" i="13"/>
  <c r="AI74" i="83"/>
  <c r="AN74" i="83"/>
  <c r="AH75" i="51"/>
  <c r="AQ75" i="51" s="1"/>
  <c r="W77" i="100"/>
  <c r="AG76" i="100"/>
  <c r="AP76" i="100" s="1"/>
  <c r="AF76" i="100"/>
  <c r="AO76" i="100" s="1"/>
  <c r="AE76" i="100"/>
  <c r="AR71" i="99"/>
  <c r="AH76" i="96"/>
  <c r="AQ76" i="96" s="1"/>
  <c r="Z72" i="95"/>
  <c r="AN71" i="90"/>
  <c r="AI71" i="90"/>
  <c r="Y72" i="90"/>
  <c r="X72" i="90"/>
  <c r="AH73" i="54"/>
  <c r="AQ73" i="54" s="1"/>
  <c r="AN73" i="82"/>
  <c r="AI73" i="82"/>
  <c r="AH73" i="11"/>
  <c r="AQ73" i="11" s="1"/>
  <c r="AI71" i="103"/>
  <c r="AN71" i="103"/>
  <c r="AN74" i="55"/>
  <c r="Y75" i="104"/>
  <c r="X75" i="104"/>
  <c r="AH75" i="88"/>
  <c r="AQ75" i="88" s="1"/>
  <c r="AI75" i="45"/>
  <c r="AN75" i="45"/>
  <c r="AE75" i="49"/>
  <c r="AF75" i="49"/>
  <c r="AO75" i="49" s="1"/>
  <c r="W76" i="49"/>
  <c r="AG75" i="49"/>
  <c r="AP75" i="49" s="1"/>
  <c r="AI74" i="48"/>
  <c r="AN74" i="48"/>
  <c r="AR72" i="43"/>
  <c r="AN75" i="35"/>
  <c r="Y77" i="94"/>
  <c r="X77" i="94"/>
  <c r="AN73" i="50"/>
  <c r="AI73" i="50"/>
  <c r="Y76" i="35" l="1"/>
  <c r="X74" i="50"/>
  <c r="W74" i="11"/>
  <c r="AF73" i="11"/>
  <c r="AO73" i="11" s="1"/>
  <c r="Z74" i="85"/>
  <c r="AH74" i="85"/>
  <c r="AQ74" i="85" s="1"/>
  <c r="AE73" i="11"/>
  <c r="AE74" i="87"/>
  <c r="AI74" i="42"/>
  <c r="AG74" i="87"/>
  <c r="AP74" i="87" s="1"/>
  <c r="AG73" i="54"/>
  <c r="AP73" i="54" s="1"/>
  <c r="W74" i="54"/>
  <c r="Y74" i="54" s="1"/>
  <c r="AF76" i="96"/>
  <c r="AO76" i="96" s="1"/>
  <c r="AF73" i="43"/>
  <c r="AO73" i="43" s="1"/>
  <c r="AG73" i="92"/>
  <c r="AP73" i="92" s="1"/>
  <c r="AF74" i="87"/>
  <c r="AO74" i="87" s="1"/>
  <c r="Z80" i="18"/>
  <c r="AE80" i="18" s="1"/>
  <c r="AN74" i="102"/>
  <c r="W74" i="92"/>
  <c r="AI75" i="35"/>
  <c r="Y75" i="55"/>
  <c r="AE76" i="96"/>
  <c r="AN76" i="96" s="1"/>
  <c r="AF73" i="54"/>
  <c r="AO73" i="54" s="1"/>
  <c r="AF74" i="84"/>
  <c r="AO74" i="84" s="1"/>
  <c r="W77" i="96"/>
  <c r="AI74" i="55"/>
  <c r="AE74" i="84"/>
  <c r="AN74" i="84" s="1"/>
  <c r="W75" i="84"/>
  <c r="X75" i="84" s="1"/>
  <c r="AF73" i="92"/>
  <c r="AO73" i="92" s="1"/>
  <c r="AE75" i="51"/>
  <c r="AG73" i="43"/>
  <c r="AP73" i="43" s="1"/>
  <c r="Z74" i="50"/>
  <c r="AE73" i="43"/>
  <c r="AN73" i="43" s="1"/>
  <c r="W76" i="51"/>
  <c r="Y76" i="51" s="1"/>
  <c r="W79" i="98"/>
  <c r="X79" i="98" s="1"/>
  <c r="AG78" i="98"/>
  <c r="AP78" i="98" s="1"/>
  <c r="AG75" i="51"/>
  <c r="AP75" i="51" s="1"/>
  <c r="AF78" i="98"/>
  <c r="AO78" i="98" s="1"/>
  <c r="Z75" i="102"/>
  <c r="Z75" i="104"/>
  <c r="AG75" i="104" s="1"/>
  <c r="AP75" i="104" s="1"/>
  <c r="Z72" i="20"/>
  <c r="AG72" i="20" s="1"/>
  <c r="AP72" i="20" s="1"/>
  <c r="Z75" i="48"/>
  <c r="AE75" i="48" s="1"/>
  <c r="Z75" i="42"/>
  <c r="W76" i="42" s="1"/>
  <c r="AR75" i="45"/>
  <c r="AH74" i="82"/>
  <c r="AQ74" i="82" s="1"/>
  <c r="AR78" i="41"/>
  <c r="AR74" i="55"/>
  <c r="AH72" i="103"/>
  <c r="AQ72" i="103" s="1"/>
  <c r="Z74" i="82"/>
  <c r="Y74" i="11"/>
  <c r="X74" i="11"/>
  <c r="AR76" i="94"/>
  <c r="AH75" i="55"/>
  <c r="AQ75" i="55" s="1"/>
  <c r="AH74" i="10"/>
  <c r="AQ74" i="10" s="1"/>
  <c r="AN73" i="54"/>
  <c r="Y77" i="96"/>
  <c r="X77" i="96"/>
  <c r="AR74" i="48"/>
  <c r="AH76" i="35"/>
  <c r="AQ76" i="35" s="1"/>
  <c r="AH72" i="20"/>
  <c r="AQ72" i="20" s="1"/>
  <c r="AH75" i="42"/>
  <c r="AQ75" i="42" s="1"/>
  <c r="AN73" i="92"/>
  <c r="AI73" i="92"/>
  <c r="AN76" i="100"/>
  <c r="AI76" i="100"/>
  <c r="AH79" i="41"/>
  <c r="AQ79" i="41" s="1"/>
  <c r="AR73" i="91"/>
  <c r="Z75" i="55"/>
  <c r="Z74" i="10"/>
  <c r="AR74" i="102"/>
  <c r="AN78" i="98"/>
  <c r="AR71" i="90"/>
  <c r="AH75" i="104"/>
  <c r="AQ75" i="104" s="1"/>
  <c r="AR71" i="103"/>
  <c r="AH74" i="50"/>
  <c r="AQ74" i="50" s="1"/>
  <c r="AF72" i="95"/>
  <c r="AO72" i="95" s="1"/>
  <c r="AE72" i="95"/>
  <c r="W73" i="95"/>
  <c r="AG72" i="95"/>
  <c r="AP72" i="95" s="1"/>
  <c r="AR74" i="83"/>
  <c r="Z79" i="41"/>
  <c r="AH80" i="18"/>
  <c r="AQ80" i="18" s="1"/>
  <c r="AF72" i="99"/>
  <c r="AO72" i="99" s="1"/>
  <c r="AE72" i="99"/>
  <c r="AG72" i="99"/>
  <c r="AP72" i="99" s="1"/>
  <c r="W73" i="99"/>
  <c r="AH75" i="102"/>
  <c r="AQ75" i="102" s="1"/>
  <c r="AN75" i="88"/>
  <c r="AI75" i="88"/>
  <c r="AH75" i="48"/>
  <c r="AQ75" i="48" s="1"/>
  <c r="AH74" i="91"/>
  <c r="AQ74" i="91" s="1"/>
  <c r="AN75" i="51"/>
  <c r="AR79" i="18"/>
  <c r="Y74" i="92"/>
  <c r="X74" i="92"/>
  <c r="Y75" i="87"/>
  <c r="X75" i="87"/>
  <c r="Y74" i="43"/>
  <c r="X74" i="43"/>
  <c r="AR73" i="50"/>
  <c r="AH77" i="94"/>
  <c r="AQ77" i="94" s="1"/>
  <c r="AN75" i="49"/>
  <c r="AI75" i="49"/>
  <c r="AF75" i="104"/>
  <c r="AO75" i="104" s="1"/>
  <c r="AE74" i="50"/>
  <c r="AF74" i="50"/>
  <c r="AO74" i="50" s="1"/>
  <c r="AG74" i="50"/>
  <c r="AP74" i="50" s="1"/>
  <c r="W75" i="50"/>
  <c r="W77" i="13"/>
  <c r="AG76" i="13"/>
  <c r="AP76" i="13" s="1"/>
  <c r="AE76" i="13"/>
  <c r="AF76" i="13"/>
  <c r="AO76" i="13" s="1"/>
  <c r="AR74" i="42"/>
  <c r="AH76" i="45"/>
  <c r="AQ76" i="45" s="1"/>
  <c r="AR73" i="10"/>
  <c r="AR71" i="20"/>
  <c r="W76" i="102"/>
  <c r="AE75" i="102"/>
  <c r="AG75" i="102"/>
  <c r="AP75" i="102" s="1"/>
  <c r="AF75" i="102"/>
  <c r="AO75" i="102" s="1"/>
  <c r="AN73" i="11"/>
  <c r="AI73" i="11"/>
  <c r="AF75" i="48"/>
  <c r="AO75" i="48" s="1"/>
  <c r="AE75" i="44"/>
  <c r="AF75" i="44"/>
  <c r="AO75" i="44" s="1"/>
  <c r="AG75" i="44"/>
  <c r="AP75" i="44" s="1"/>
  <c r="W76" i="44"/>
  <c r="AH75" i="83"/>
  <c r="AQ75" i="83" s="1"/>
  <c r="Z74" i="91"/>
  <c r="Y79" i="98"/>
  <c r="AN74" i="87"/>
  <c r="AR73" i="82"/>
  <c r="Z76" i="35"/>
  <c r="AR75" i="35"/>
  <c r="Y76" i="49"/>
  <c r="X76" i="49"/>
  <c r="Z72" i="103"/>
  <c r="AH72" i="90"/>
  <c r="AQ72" i="90" s="1"/>
  <c r="Z77" i="94"/>
  <c r="Z72" i="90"/>
  <c r="Y77" i="100"/>
  <c r="X77" i="100"/>
  <c r="AE76" i="16"/>
  <c r="W77" i="16"/>
  <c r="AF76" i="16"/>
  <c r="AO76" i="16" s="1"/>
  <c r="AG76" i="16"/>
  <c r="AP76" i="16" s="1"/>
  <c r="Z76" i="45"/>
  <c r="Y76" i="88"/>
  <c r="X76" i="88"/>
  <c r="AR74" i="104"/>
  <c r="Z75" i="83"/>
  <c r="AE74" i="85" l="1"/>
  <c r="W75" i="85"/>
  <c r="AG74" i="85"/>
  <c r="AP74" i="85" s="1"/>
  <c r="AF74" i="85"/>
  <c r="AO74" i="85" s="1"/>
  <c r="X74" i="54"/>
  <c r="AI76" i="96"/>
  <c r="AG80" i="18"/>
  <c r="AP80" i="18" s="1"/>
  <c r="AF80" i="18"/>
  <c r="AO80" i="18" s="1"/>
  <c r="Z77" i="100"/>
  <c r="AI73" i="54"/>
  <c r="AR73" i="54" s="1"/>
  <c r="Y75" i="84"/>
  <c r="X76" i="51"/>
  <c r="AI74" i="84"/>
  <c r="AR74" i="84" s="1"/>
  <c r="W81" i="18"/>
  <c r="X81" i="18" s="1"/>
  <c r="AI74" i="87"/>
  <c r="AR74" i="87" s="1"/>
  <c r="AG75" i="42"/>
  <c r="AP75" i="42" s="1"/>
  <c r="W73" i="20"/>
  <c r="X73" i="20" s="1"/>
  <c r="AE72" i="20"/>
  <c r="AF72" i="20"/>
  <c r="AO72" i="20" s="1"/>
  <c r="Z76" i="51"/>
  <c r="AF76" i="51" s="1"/>
  <c r="AO76" i="51" s="1"/>
  <c r="Z74" i="92"/>
  <c r="AG74" i="92" s="1"/>
  <c r="AP74" i="92" s="1"/>
  <c r="AI78" i="98"/>
  <c r="AG75" i="48"/>
  <c r="AP75" i="48" s="1"/>
  <c r="W76" i="48"/>
  <c r="AE75" i="104"/>
  <c r="Z74" i="11"/>
  <c r="AG74" i="11" s="1"/>
  <c r="AP74" i="11" s="1"/>
  <c r="W76" i="104"/>
  <c r="X76" i="104" s="1"/>
  <c r="AI73" i="43"/>
  <c r="AR73" i="43" s="1"/>
  <c r="AI75" i="51"/>
  <c r="Z77" i="96"/>
  <c r="AG77" i="96" s="1"/>
  <c r="AP77" i="96" s="1"/>
  <c r="Z74" i="54"/>
  <c r="AF74" i="54" s="1"/>
  <c r="AO74" i="54" s="1"/>
  <c r="Z75" i="87"/>
  <c r="AF75" i="87" s="1"/>
  <c r="AO75" i="87" s="1"/>
  <c r="Z75" i="84"/>
  <c r="AG75" i="84" s="1"/>
  <c r="AP75" i="84" s="1"/>
  <c r="AF75" i="42"/>
  <c r="AO75" i="42" s="1"/>
  <c r="AE75" i="42"/>
  <c r="W78" i="100"/>
  <c r="AG77" i="100"/>
  <c r="AP77" i="100" s="1"/>
  <c r="AF77" i="100"/>
  <c r="AO77" i="100" s="1"/>
  <c r="AE77" i="100"/>
  <c r="W77" i="51"/>
  <c r="Y77" i="13"/>
  <c r="X77" i="13"/>
  <c r="Y73" i="95"/>
  <c r="X73" i="95"/>
  <c r="AE77" i="96"/>
  <c r="Y76" i="44"/>
  <c r="X76" i="44"/>
  <c r="Y81" i="18"/>
  <c r="Y75" i="50"/>
  <c r="X75" i="50"/>
  <c r="AN72" i="95"/>
  <c r="AI72" i="95"/>
  <c r="AH74" i="11"/>
  <c r="AQ74" i="11" s="1"/>
  <c r="AH75" i="87"/>
  <c r="AQ75" i="87" s="1"/>
  <c r="Y77" i="16"/>
  <c r="X77" i="16"/>
  <c r="Y76" i="102"/>
  <c r="X76" i="102"/>
  <c r="AN80" i="18"/>
  <c r="Y73" i="99"/>
  <c r="X73" i="99"/>
  <c r="AF79" i="41"/>
  <c r="AO79" i="41" s="1"/>
  <c r="AG79" i="41"/>
  <c r="AP79" i="41" s="1"/>
  <c r="AE79" i="41"/>
  <c r="W80" i="41"/>
  <c r="AH75" i="84"/>
  <c r="AQ75" i="84" s="1"/>
  <c r="Y73" i="20"/>
  <c r="AE74" i="10"/>
  <c r="AG74" i="10"/>
  <c r="AP74" i="10" s="1"/>
  <c r="AF74" i="10"/>
  <c r="AO74" i="10" s="1"/>
  <c r="W75" i="10"/>
  <c r="AR76" i="100"/>
  <c r="AI72" i="20"/>
  <c r="AN72" i="20"/>
  <c r="AH79" i="98"/>
  <c r="AQ79" i="98" s="1"/>
  <c r="Z79" i="98"/>
  <c r="Y76" i="48"/>
  <c r="X76" i="48"/>
  <c r="W78" i="94"/>
  <c r="AF77" i="94"/>
  <c r="AO77" i="94" s="1"/>
  <c r="AE77" i="94"/>
  <c r="AG77" i="94"/>
  <c r="AP77" i="94" s="1"/>
  <c r="AR73" i="11"/>
  <c r="AR75" i="49"/>
  <c r="AH74" i="43"/>
  <c r="AQ74" i="43" s="1"/>
  <c r="AH77" i="100"/>
  <c r="AQ77" i="100" s="1"/>
  <c r="AR76" i="96"/>
  <c r="AF74" i="91"/>
  <c r="AO74" i="91" s="1"/>
  <c r="AE74" i="91"/>
  <c r="AG74" i="91"/>
  <c r="AP74" i="91" s="1"/>
  <c r="W75" i="91"/>
  <c r="AI75" i="44"/>
  <c r="AN75" i="44"/>
  <c r="AN76" i="13"/>
  <c r="AI76" i="13"/>
  <c r="AI74" i="50"/>
  <c r="AN74" i="50"/>
  <c r="Z74" i="43"/>
  <c r="AR75" i="88"/>
  <c r="AI72" i="99"/>
  <c r="AN72" i="99"/>
  <c r="AE75" i="55"/>
  <c r="AF75" i="55"/>
  <c r="AO75" i="55" s="1"/>
  <c r="AG75" i="55"/>
  <c r="AP75" i="55" s="1"/>
  <c r="W76" i="55"/>
  <c r="W75" i="82"/>
  <c r="AF74" i="82"/>
  <c r="AO74" i="82" s="1"/>
  <c r="AE74" i="82"/>
  <c r="AG74" i="82"/>
  <c r="AP74" i="82" s="1"/>
  <c r="AH76" i="49"/>
  <c r="AQ76" i="49" s="1"/>
  <c r="AE72" i="90"/>
  <c r="W73" i="90"/>
  <c r="AG72" i="90"/>
  <c r="AP72" i="90" s="1"/>
  <c r="AF72" i="90"/>
  <c r="AO72" i="90" s="1"/>
  <c r="AH74" i="54"/>
  <c r="AQ74" i="54" s="1"/>
  <c r="AI75" i="102"/>
  <c r="AN75" i="102"/>
  <c r="AH76" i="88"/>
  <c r="AQ76" i="88" s="1"/>
  <c r="Z76" i="49"/>
  <c r="AI75" i="48"/>
  <c r="AN75" i="48"/>
  <c r="Z76" i="88"/>
  <c r="AN76" i="16"/>
  <c r="AI76" i="16"/>
  <c r="AE75" i="83"/>
  <c r="AF75" i="83"/>
  <c r="AO75" i="83" s="1"/>
  <c r="AG75" i="83"/>
  <c r="AP75" i="83" s="1"/>
  <c r="W76" i="83"/>
  <c r="AE76" i="45"/>
  <c r="AF76" i="45"/>
  <c r="AO76" i="45" s="1"/>
  <c r="W77" i="45"/>
  <c r="AG76" i="45"/>
  <c r="AP76" i="45" s="1"/>
  <c r="AF72" i="103"/>
  <c r="AO72" i="103" s="1"/>
  <c r="AE72" i="103"/>
  <c r="AG72" i="103"/>
  <c r="AP72" i="103" s="1"/>
  <c r="W73" i="103"/>
  <c r="AF76" i="35"/>
  <c r="AO76" i="35" s="1"/>
  <c r="AG76" i="35"/>
  <c r="AP76" i="35" s="1"/>
  <c r="W77" i="35"/>
  <c r="AE76" i="35"/>
  <c r="AN75" i="104"/>
  <c r="AI75" i="104"/>
  <c r="AH74" i="92"/>
  <c r="AQ74" i="92" s="1"/>
  <c r="AR75" i="51"/>
  <c r="AR78" i="98"/>
  <c r="AR73" i="92"/>
  <c r="AH77" i="96"/>
  <c r="AQ77" i="96" s="1"/>
  <c r="AH76" i="51"/>
  <c r="AQ76" i="51" s="1"/>
  <c r="Y76" i="42"/>
  <c r="X76" i="42"/>
  <c r="Z76" i="42" s="1"/>
  <c r="AF77" i="96" l="1"/>
  <c r="AO77" i="96" s="1"/>
  <c r="AG76" i="51"/>
  <c r="AP76" i="51" s="1"/>
  <c r="X75" i="85"/>
  <c r="AH75" i="85" s="1"/>
  <c r="AQ75" i="85" s="1"/>
  <c r="Y75" i="85"/>
  <c r="Z75" i="85"/>
  <c r="W75" i="11"/>
  <c r="AE76" i="51"/>
  <c r="AN74" i="85"/>
  <c r="AI74" i="85"/>
  <c r="AR74" i="85" s="1"/>
  <c r="W78" i="96"/>
  <c r="W76" i="84"/>
  <c r="AE75" i="84"/>
  <c r="AI80" i="18"/>
  <c r="AR80" i="18" s="1"/>
  <c r="AI75" i="42"/>
  <c r="AF75" i="84"/>
  <c r="AO75" i="84" s="1"/>
  <c r="Y76" i="104"/>
  <c r="Z77" i="16"/>
  <c r="W78" i="16" s="1"/>
  <c r="AN75" i="42"/>
  <c r="Z73" i="20"/>
  <c r="AE73" i="20" s="1"/>
  <c r="Z76" i="102"/>
  <c r="W75" i="92"/>
  <c r="W76" i="87"/>
  <c r="Y76" i="87" s="1"/>
  <c r="AF74" i="11"/>
  <c r="AO74" i="11" s="1"/>
  <c r="Z77" i="13"/>
  <c r="AF77" i="13" s="1"/>
  <c r="AO77" i="13" s="1"/>
  <c r="AG75" i="87"/>
  <c r="AP75" i="87" s="1"/>
  <c r="AE74" i="92"/>
  <c r="AN74" i="92" s="1"/>
  <c r="AE75" i="87"/>
  <c r="AE74" i="11"/>
  <c r="AF74" i="92"/>
  <c r="AO74" i="92" s="1"/>
  <c r="W75" i="54"/>
  <c r="Y75" i="54" s="1"/>
  <c r="AE74" i="54"/>
  <c r="AG74" i="54"/>
  <c r="AP74" i="54" s="1"/>
  <c r="Z76" i="48"/>
  <c r="AG76" i="48" s="1"/>
  <c r="AP76" i="48" s="1"/>
  <c r="AI79" i="41"/>
  <c r="AN79" i="41"/>
  <c r="Y77" i="45"/>
  <c r="X77" i="45"/>
  <c r="AI75" i="83"/>
  <c r="AN75" i="83"/>
  <c r="AE76" i="49"/>
  <c r="AF76" i="49"/>
  <c r="AO76" i="49" s="1"/>
  <c r="AG76" i="49"/>
  <c r="AP76" i="49" s="1"/>
  <c r="W77" i="49"/>
  <c r="AR76" i="13"/>
  <c r="AI74" i="91"/>
  <c r="AN74" i="91"/>
  <c r="AH76" i="48"/>
  <c r="AQ76" i="48" s="1"/>
  <c r="AN75" i="84"/>
  <c r="AI75" i="84"/>
  <c r="AN74" i="11"/>
  <c r="AH75" i="50"/>
  <c r="AQ75" i="50" s="1"/>
  <c r="AH76" i="44"/>
  <c r="AQ76" i="44" s="1"/>
  <c r="X76" i="87"/>
  <c r="AR75" i="48"/>
  <c r="Y75" i="10"/>
  <c r="X75" i="10"/>
  <c r="Y75" i="11"/>
  <c r="X75" i="11"/>
  <c r="AE76" i="48"/>
  <c r="AR72" i="20"/>
  <c r="AH73" i="20"/>
  <c r="AQ73" i="20" s="1"/>
  <c r="AH76" i="102"/>
  <c r="AQ76" i="102" s="1"/>
  <c r="AR75" i="42"/>
  <c r="Z75" i="50"/>
  <c r="Z76" i="44"/>
  <c r="Y77" i="51"/>
  <c r="X77" i="51"/>
  <c r="AN77" i="100"/>
  <c r="AI77" i="100"/>
  <c r="AE76" i="42"/>
  <c r="AF76" i="42"/>
  <c r="AO76" i="42" s="1"/>
  <c r="W77" i="42"/>
  <c r="AG76" i="42"/>
  <c r="AP76" i="42" s="1"/>
  <c r="Y76" i="55"/>
  <c r="X76" i="55"/>
  <c r="Y78" i="94"/>
  <c r="X78" i="94"/>
  <c r="AN77" i="96"/>
  <c r="AI77" i="96"/>
  <c r="AN74" i="10"/>
  <c r="AI74" i="10"/>
  <c r="W74" i="20"/>
  <c r="AG73" i="20"/>
  <c r="AP73" i="20" s="1"/>
  <c r="AH73" i="99"/>
  <c r="AQ73" i="99" s="1"/>
  <c r="AF76" i="102"/>
  <c r="AO76" i="102" s="1"/>
  <c r="AE76" i="102"/>
  <c r="W77" i="102"/>
  <c r="AG76" i="102"/>
  <c r="AP76" i="102" s="1"/>
  <c r="Y78" i="96"/>
  <c r="X78" i="96"/>
  <c r="AN75" i="87"/>
  <c r="AR74" i="50"/>
  <c r="Y76" i="84"/>
  <c r="X76" i="84"/>
  <c r="AE77" i="16"/>
  <c r="AF77" i="16"/>
  <c r="AO77" i="16" s="1"/>
  <c r="AG77" i="16"/>
  <c r="AP77" i="16" s="1"/>
  <c r="AR75" i="104"/>
  <c r="Y73" i="103"/>
  <c r="X73" i="103"/>
  <c r="AR76" i="16"/>
  <c r="AI75" i="55"/>
  <c r="AN75" i="55"/>
  <c r="AI76" i="35"/>
  <c r="AN76" i="35"/>
  <c r="AI72" i="103"/>
  <c r="AN72" i="103"/>
  <c r="Y76" i="83"/>
  <c r="X76" i="83"/>
  <c r="W77" i="88"/>
  <c r="AE76" i="88"/>
  <c r="AG76" i="88"/>
  <c r="AP76" i="88" s="1"/>
  <c r="AF76" i="88"/>
  <c r="AO76" i="88" s="1"/>
  <c r="Y73" i="90"/>
  <c r="X73" i="90"/>
  <c r="AE74" i="43"/>
  <c r="AF74" i="43"/>
  <c r="AO74" i="43" s="1"/>
  <c r="AG74" i="43"/>
  <c r="AP74" i="43" s="1"/>
  <c r="W75" i="43"/>
  <c r="AR75" i="44"/>
  <c r="AN77" i="94"/>
  <c r="AI77" i="94"/>
  <c r="W80" i="98"/>
  <c r="AE79" i="98"/>
  <c r="AG79" i="98"/>
  <c r="AP79" i="98" s="1"/>
  <c r="AF79" i="98"/>
  <c r="AO79" i="98" s="1"/>
  <c r="Z73" i="99"/>
  <c r="AH76" i="104"/>
  <c r="AQ76" i="104" s="1"/>
  <c r="AH81" i="18"/>
  <c r="AQ81" i="18" s="1"/>
  <c r="AH73" i="95"/>
  <c r="AQ73" i="95" s="1"/>
  <c r="Y75" i="92"/>
  <c r="X75" i="92"/>
  <c r="X75" i="54"/>
  <c r="AI76" i="45"/>
  <c r="AN76" i="45"/>
  <c r="AN74" i="82"/>
  <c r="AI74" i="82"/>
  <c r="AH76" i="42"/>
  <c r="AQ76" i="42" s="1"/>
  <c r="Y77" i="35"/>
  <c r="X77" i="35"/>
  <c r="AR75" i="102"/>
  <c r="AN72" i="90"/>
  <c r="AI72" i="90"/>
  <c r="Y75" i="82"/>
  <c r="X75" i="82"/>
  <c r="AR72" i="99"/>
  <c r="Y75" i="91"/>
  <c r="X75" i="91"/>
  <c r="Y80" i="41"/>
  <c r="X80" i="41"/>
  <c r="AH77" i="16"/>
  <c r="AQ77" i="16" s="1"/>
  <c r="Z76" i="104"/>
  <c r="AR72" i="95"/>
  <c r="Z81" i="18"/>
  <c r="Z73" i="95"/>
  <c r="AH77" i="13"/>
  <c r="AQ77" i="13" s="1"/>
  <c r="AI76" i="51"/>
  <c r="AN76" i="51"/>
  <c r="Y78" i="100"/>
  <c r="X78" i="100"/>
  <c r="AE75" i="85" l="1"/>
  <c r="AG75" i="85"/>
  <c r="AP75" i="85" s="1"/>
  <c r="W76" i="85"/>
  <c r="AF75" i="85"/>
  <c r="AO75" i="85" s="1"/>
  <c r="AI74" i="54"/>
  <c r="AR74" i="54" s="1"/>
  <c r="AF73" i="20"/>
  <c r="AO73" i="20" s="1"/>
  <c r="AI74" i="11"/>
  <c r="Z76" i="87"/>
  <c r="AI74" i="92"/>
  <c r="AR74" i="92" s="1"/>
  <c r="AF76" i="48"/>
  <c r="AO76" i="48" s="1"/>
  <c r="Z76" i="55"/>
  <c r="W77" i="48"/>
  <c r="Y77" i="48" s="1"/>
  <c r="W78" i="13"/>
  <c r="Y78" i="13" s="1"/>
  <c r="AN74" i="54"/>
  <c r="Z75" i="54"/>
  <c r="AE75" i="54" s="1"/>
  <c r="AE77" i="13"/>
  <c r="AN77" i="13" s="1"/>
  <c r="AG77" i="13"/>
  <c r="AP77" i="13" s="1"/>
  <c r="AI75" i="87"/>
  <c r="Z78" i="94"/>
  <c r="AF78" i="94" s="1"/>
  <c r="AO78" i="94" s="1"/>
  <c r="Z77" i="51"/>
  <c r="AE77" i="51" s="1"/>
  <c r="Z73" i="103"/>
  <c r="AF73" i="103" s="1"/>
  <c r="AO73" i="103" s="1"/>
  <c r="Z76" i="84"/>
  <c r="AF76" i="84" s="1"/>
  <c r="AO76" i="84" s="1"/>
  <c r="Z78" i="96"/>
  <c r="W79" i="96" s="1"/>
  <c r="Z75" i="91"/>
  <c r="AG75" i="91" s="1"/>
  <c r="AP75" i="91" s="1"/>
  <c r="AH80" i="41"/>
  <c r="AQ80" i="41" s="1"/>
  <c r="Y77" i="88"/>
  <c r="X77" i="88"/>
  <c r="Y77" i="42"/>
  <c r="X77" i="42"/>
  <c r="X77" i="48"/>
  <c r="AH75" i="92"/>
  <c r="AQ75" i="92" s="1"/>
  <c r="AH76" i="83"/>
  <c r="AQ76" i="83" s="1"/>
  <c r="AH75" i="10"/>
  <c r="AQ75" i="10" s="1"/>
  <c r="Y77" i="49"/>
  <c r="X77" i="49"/>
  <c r="AH77" i="45"/>
  <c r="AQ77" i="45" s="1"/>
  <c r="AN79" i="98"/>
  <c r="AI79" i="98"/>
  <c r="Y75" i="43"/>
  <c r="X75" i="43"/>
  <c r="Z76" i="83"/>
  <c r="AN77" i="16"/>
  <c r="AI77" i="16"/>
  <c r="Y77" i="102"/>
  <c r="X77" i="102"/>
  <c r="Y74" i="20"/>
  <c r="X74" i="20"/>
  <c r="AH76" i="55"/>
  <c r="AQ76" i="55" s="1"/>
  <c r="AI76" i="42"/>
  <c r="AN76" i="42"/>
  <c r="AE76" i="44"/>
  <c r="W77" i="44"/>
  <c r="AF76" i="44"/>
  <c r="AO76" i="44" s="1"/>
  <c r="AG76" i="44"/>
  <c r="AP76" i="44" s="1"/>
  <c r="Z75" i="10"/>
  <c r="AH76" i="87"/>
  <c r="AQ76" i="87" s="1"/>
  <c r="AR74" i="11"/>
  <c r="Z77" i="45"/>
  <c r="AR75" i="55"/>
  <c r="AR75" i="87"/>
  <c r="AN76" i="102"/>
  <c r="AI76" i="102"/>
  <c r="AR77" i="96"/>
  <c r="AE76" i="55"/>
  <c r="AF76" i="55"/>
  <c r="AO76" i="55" s="1"/>
  <c r="AG76" i="55"/>
  <c r="AP76" i="55" s="1"/>
  <c r="W77" i="55"/>
  <c r="AR77" i="100"/>
  <c r="AE75" i="50"/>
  <c r="AF75" i="50"/>
  <c r="AO75" i="50" s="1"/>
  <c r="AG75" i="50"/>
  <c r="AP75" i="50" s="1"/>
  <c r="W76" i="50"/>
  <c r="AN76" i="48"/>
  <c r="AI76" i="48"/>
  <c r="AF76" i="87"/>
  <c r="AO76" i="87" s="1"/>
  <c r="AE76" i="87"/>
  <c r="W77" i="87"/>
  <c r="AG76" i="87"/>
  <c r="AP76" i="87" s="1"/>
  <c r="AE81" i="18"/>
  <c r="W82" i="18"/>
  <c r="AF81" i="18"/>
  <c r="AO81" i="18" s="1"/>
  <c r="AG81" i="18"/>
  <c r="AP81" i="18" s="1"/>
  <c r="AH73" i="90"/>
  <c r="AQ73" i="90" s="1"/>
  <c r="AE78" i="94"/>
  <c r="AR75" i="83"/>
  <c r="AR76" i="35"/>
  <c r="AH75" i="82"/>
  <c r="AQ75" i="82" s="1"/>
  <c r="AR74" i="82"/>
  <c r="W77" i="104"/>
  <c r="AG76" i="104"/>
  <c r="AP76" i="104" s="1"/>
  <c r="AF76" i="104"/>
  <c r="AO76" i="104" s="1"/>
  <c r="AE76" i="104"/>
  <c r="Z75" i="82"/>
  <c r="AH75" i="54"/>
  <c r="AQ75" i="54" s="1"/>
  <c r="AF73" i="99"/>
  <c r="AO73" i="99" s="1"/>
  <c r="AE73" i="99"/>
  <c r="AG73" i="99"/>
  <c r="AP73" i="99" s="1"/>
  <c r="W74" i="99"/>
  <c r="AR77" i="94"/>
  <c r="AH78" i="96"/>
  <c r="AQ78" i="96" s="1"/>
  <c r="AI73" i="20"/>
  <c r="AN73" i="20"/>
  <c r="AH75" i="11"/>
  <c r="AQ75" i="11" s="1"/>
  <c r="AR74" i="91"/>
  <c r="AN76" i="49"/>
  <c r="AI76" i="49"/>
  <c r="AH73" i="103"/>
  <c r="AQ73" i="103" s="1"/>
  <c r="Z73" i="90"/>
  <c r="AR76" i="51"/>
  <c r="Z80" i="41"/>
  <c r="Z75" i="92"/>
  <c r="AH75" i="91"/>
  <c r="AQ75" i="91" s="1"/>
  <c r="AH77" i="35"/>
  <c r="AQ77" i="35" s="1"/>
  <c r="Y80" i="98"/>
  <c r="X80" i="98"/>
  <c r="AH76" i="84"/>
  <c r="AQ76" i="84" s="1"/>
  <c r="AH78" i="100"/>
  <c r="AQ78" i="100" s="1"/>
  <c r="Z78" i="100"/>
  <c r="AF73" i="95"/>
  <c r="AO73" i="95" s="1"/>
  <c r="AE73" i="95"/>
  <c r="AG73" i="95"/>
  <c r="AP73" i="95" s="1"/>
  <c r="W74" i="95"/>
  <c r="AR72" i="90"/>
  <c r="Z77" i="35"/>
  <c r="AR76" i="45"/>
  <c r="AI74" i="43"/>
  <c r="AN74" i="43"/>
  <c r="AN76" i="88"/>
  <c r="AI76" i="88"/>
  <c r="AR72" i="103"/>
  <c r="Y78" i="16"/>
  <c r="X78" i="16"/>
  <c r="AR74" i="10"/>
  <c r="AH78" i="94"/>
  <c r="AQ78" i="94" s="1"/>
  <c r="AH77" i="51"/>
  <c r="AQ77" i="51" s="1"/>
  <c r="Z75" i="11"/>
  <c r="AR75" i="84"/>
  <c r="AR79" i="41"/>
  <c r="Y76" i="85" l="1"/>
  <c r="X76" i="85"/>
  <c r="AH76" i="85" s="1"/>
  <c r="AQ76" i="85" s="1"/>
  <c r="Z76" i="85"/>
  <c r="AG76" i="84"/>
  <c r="AP76" i="84" s="1"/>
  <c r="AE76" i="84"/>
  <c r="AN75" i="85"/>
  <c r="AI75" i="85"/>
  <c r="AR75" i="85" s="1"/>
  <c r="X78" i="13"/>
  <c r="AG78" i="94"/>
  <c r="AP78" i="94" s="1"/>
  <c r="W79" i="94"/>
  <c r="Y79" i="94" s="1"/>
  <c r="AE75" i="91"/>
  <c r="W76" i="54"/>
  <c r="W78" i="51"/>
  <c r="Y78" i="51" s="1"/>
  <c r="AG77" i="51"/>
  <c r="AP77" i="51" s="1"/>
  <c r="W74" i="103"/>
  <c r="W76" i="91"/>
  <c r="AI77" i="13"/>
  <c r="AF77" i="51"/>
  <c r="AO77" i="51" s="1"/>
  <c r="AG75" i="54"/>
  <c r="AP75" i="54" s="1"/>
  <c r="Z77" i="102"/>
  <c r="AF77" i="102" s="1"/>
  <c r="AO77" i="102" s="1"/>
  <c r="AF78" i="96"/>
  <c r="AO78" i="96" s="1"/>
  <c r="AG78" i="96"/>
  <c r="AP78" i="96" s="1"/>
  <c r="Z75" i="43"/>
  <c r="AF75" i="43" s="1"/>
  <c r="AO75" i="43" s="1"/>
  <c r="W77" i="84"/>
  <c r="X77" i="84" s="1"/>
  <c r="AG73" i="103"/>
  <c r="AP73" i="103" s="1"/>
  <c r="AF75" i="54"/>
  <c r="AO75" i="54" s="1"/>
  <c r="AE78" i="96"/>
  <c r="AN78" i="96" s="1"/>
  <c r="AE73" i="103"/>
  <c r="Z78" i="16"/>
  <c r="AE78" i="16" s="1"/>
  <c r="Z77" i="49"/>
  <c r="AF77" i="49" s="1"/>
  <c r="AO77" i="49" s="1"/>
  <c r="Z80" i="98"/>
  <c r="W81" i="98" s="1"/>
  <c r="Z74" i="20"/>
  <c r="AE74" i="20" s="1"/>
  <c r="AF75" i="91"/>
  <c r="AO75" i="91" s="1"/>
  <c r="AN73" i="99"/>
  <c r="AI73" i="99"/>
  <c r="AR76" i="102"/>
  <c r="AR74" i="43"/>
  <c r="AE73" i="90"/>
  <c r="W74" i="90"/>
  <c r="AG73" i="90"/>
  <c r="AP73" i="90" s="1"/>
  <c r="AF73" i="90"/>
  <c r="AO73" i="90" s="1"/>
  <c r="Y77" i="87"/>
  <c r="X77" i="87"/>
  <c r="AH77" i="48"/>
  <c r="AQ77" i="48" s="1"/>
  <c r="AH77" i="88"/>
  <c r="AQ77" i="88" s="1"/>
  <c r="Y77" i="84"/>
  <c r="AN75" i="91"/>
  <c r="Y76" i="91"/>
  <c r="X76" i="91"/>
  <c r="AN73" i="95"/>
  <c r="AI73" i="95"/>
  <c r="AF75" i="82"/>
  <c r="AO75" i="82" s="1"/>
  <c r="AE75" i="82"/>
  <c r="W76" i="82"/>
  <c r="AG75" i="82"/>
  <c r="AP75" i="82" s="1"/>
  <c r="AE77" i="35"/>
  <c r="W78" i="35"/>
  <c r="AF77" i="35"/>
  <c r="AO77" i="35" s="1"/>
  <c r="AG77" i="35"/>
  <c r="AP77" i="35" s="1"/>
  <c r="AH80" i="98"/>
  <c r="AQ80" i="98" s="1"/>
  <c r="AN76" i="104"/>
  <c r="AI76" i="104"/>
  <c r="AN78" i="94"/>
  <c r="AI78" i="94"/>
  <c r="AN76" i="87"/>
  <c r="AI76" i="87"/>
  <c r="Y77" i="44"/>
  <c r="X77" i="44"/>
  <c r="AH74" i="20"/>
  <c r="AQ74" i="20" s="1"/>
  <c r="AR77" i="16"/>
  <c r="AR79" i="98"/>
  <c r="AH77" i="49"/>
  <c r="AQ77" i="49" s="1"/>
  <c r="Z77" i="48"/>
  <c r="Z77" i="88"/>
  <c r="X78" i="51"/>
  <c r="AN73" i="103"/>
  <c r="Y76" i="54"/>
  <c r="X76" i="54"/>
  <c r="Y77" i="55"/>
  <c r="X77" i="55"/>
  <c r="W79" i="100"/>
  <c r="AG78" i="100"/>
  <c r="AP78" i="100" s="1"/>
  <c r="AF78" i="100"/>
  <c r="AO78" i="100" s="1"/>
  <c r="AE78" i="100"/>
  <c r="AG75" i="92"/>
  <c r="AP75" i="92" s="1"/>
  <c r="AF75" i="92"/>
  <c r="AO75" i="92" s="1"/>
  <c r="AE75" i="92"/>
  <c r="W76" i="92"/>
  <c r="AI75" i="50"/>
  <c r="AN75" i="50"/>
  <c r="AI76" i="55"/>
  <c r="AN76" i="55"/>
  <c r="AI76" i="44"/>
  <c r="AN76" i="44"/>
  <c r="Y79" i="96"/>
  <c r="X79" i="96"/>
  <c r="Y76" i="50"/>
  <c r="X76" i="50"/>
  <c r="AE77" i="45"/>
  <c r="AF77" i="45"/>
  <c r="AO77" i="45" s="1"/>
  <c r="W78" i="45"/>
  <c r="AG77" i="45"/>
  <c r="AP77" i="45" s="1"/>
  <c r="AN76" i="84"/>
  <c r="AI76" i="84"/>
  <c r="AE75" i="11"/>
  <c r="W76" i="11"/>
  <c r="AG75" i="11"/>
  <c r="AP75" i="11" s="1"/>
  <c r="AF75" i="11"/>
  <c r="AO75" i="11" s="1"/>
  <c r="AF80" i="41"/>
  <c r="AO80" i="41" s="1"/>
  <c r="AG80" i="41"/>
  <c r="AP80" i="41" s="1"/>
  <c r="W81" i="41"/>
  <c r="AE80" i="41"/>
  <c r="Y82" i="18"/>
  <c r="X82" i="18"/>
  <c r="AR76" i="48"/>
  <c r="AF76" i="83"/>
  <c r="AO76" i="83" s="1"/>
  <c r="AE76" i="83"/>
  <c r="AG76" i="83"/>
  <c r="AP76" i="83" s="1"/>
  <c r="W77" i="83"/>
  <c r="AR77" i="13"/>
  <c r="AH77" i="42"/>
  <c r="AQ77" i="42" s="1"/>
  <c r="Y74" i="103"/>
  <c r="X74" i="103"/>
  <c r="AR76" i="88"/>
  <c r="AR76" i="49"/>
  <c r="Y74" i="99"/>
  <c r="X74" i="99"/>
  <c r="AH78" i="13"/>
  <c r="AQ78" i="13" s="1"/>
  <c r="AH78" i="16"/>
  <c r="AQ78" i="16" s="1"/>
  <c r="Y74" i="95"/>
  <c r="X74" i="95"/>
  <c r="AR73" i="20"/>
  <c r="Z78" i="13"/>
  <c r="Y77" i="104"/>
  <c r="X77" i="104"/>
  <c r="AI81" i="18"/>
  <c r="AN81" i="18"/>
  <c r="AE75" i="10"/>
  <c r="AG75" i="10"/>
  <c r="AP75" i="10" s="1"/>
  <c r="W76" i="10"/>
  <c r="AF75" i="10"/>
  <c r="AO75" i="10" s="1"/>
  <c r="AR76" i="42"/>
  <c r="AH77" i="102"/>
  <c r="AQ77" i="102" s="1"/>
  <c r="AH75" i="43"/>
  <c r="AQ75" i="43" s="1"/>
  <c r="Z77" i="42"/>
  <c r="AN77" i="51"/>
  <c r="AI75" i="54"/>
  <c r="AN75" i="54"/>
  <c r="AE76" i="85" l="1"/>
  <c r="AF76" i="85"/>
  <c r="AO76" i="85" s="1"/>
  <c r="AG76" i="85"/>
  <c r="AP76" i="85" s="1"/>
  <c r="W77" i="85"/>
  <c r="AG78" i="16"/>
  <c r="AP78" i="16" s="1"/>
  <c r="AG74" i="20"/>
  <c r="AP74" i="20" s="1"/>
  <c r="X79" i="94"/>
  <c r="AE77" i="102"/>
  <c r="AF74" i="20"/>
  <c r="AO74" i="20" s="1"/>
  <c r="AG77" i="102"/>
  <c r="AP77" i="102" s="1"/>
  <c r="AI75" i="91"/>
  <c r="W75" i="20"/>
  <c r="Y75" i="20" s="1"/>
  <c r="AI77" i="51"/>
  <c r="W78" i="102"/>
  <c r="W78" i="49"/>
  <c r="Y78" i="49" s="1"/>
  <c r="AG77" i="49"/>
  <c r="AP77" i="49" s="1"/>
  <c r="AI78" i="96"/>
  <c r="AR78" i="96" s="1"/>
  <c r="Z76" i="50"/>
  <c r="AF76" i="50" s="1"/>
  <c r="AO76" i="50" s="1"/>
  <c r="AF78" i="16"/>
  <c r="AO78" i="16" s="1"/>
  <c r="W79" i="16"/>
  <c r="X79" i="16" s="1"/>
  <c r="W76" i="43"/>
  <c r="Y76" i="43" s="1"/>
  <c r="AE75" i="43"/>
  <c r="AF80" i="98"/>
  <c r="AO80" i="98" s="1"/>
  <c r="AG80" i="98"/>
  <c r="AP80" i="98" s="1"/>
  <c r="AI73" i="103"/>
  <c r="AR73" i="103" s="1"/>
  <c r="AG75" i="43"/>
  <c r="AP75" i="43" s="1"/>
  <c r="AE77" i="49"/>
  <c r="AN77" i="49" s="1"/>
  <c r="AE80" i="98"/>
  <c r="AN80" i="98" s="1"/>
  <c r="Z82" i="18"/>
  <c r="AG82" i="18" s="1"/>
  <c r="AP82" i="18" s="1"/>
  <c r="AE76" i="50"/>
  <c r="AN75" i="11"/>
  <c r="AI75" i="11"/>
  <c r="Y79" i="100"/>
  <c r="X79" i="100"/>
  <c r="Y77" i="83"/>
  <c r="X77" i="83"/>
  <c r="AR76" i="84"/>
  <c r="AH77" i="55"/>
  <c r="AQ77" i="55" s="1"/>
  <c r="AE77" i="48"/>
  <c r="AF77" i="48"/>
  <c r="AO77" i="48" s="1"/>
  <c r="AG77" i="48"/>
  <c r="AP77" i="48" s="1"/>
  <c r="W78" i="48"/>
  <c r="AR76" i="87"/>
  <c r="AR73" i="95"/>
  <c r="AR75" i="91"/>
  <c r="AH74" i="103"/>
  <c r="AQ74" i="103" s="1"/>
  <c r="Y81" i="41"/>
  <c r="X81" i="41"/>
  <c r="AE77" i="42"/>
  <c r="AF77" i="42"/>
  <c r="AO77" i="42" s="1"/>
  <c r="AG77" i="42"/>
  <c r="AP77" i="42" s="1"/>
  <c r="W78" i="42"/>
  <c r="AR81" i="18"/>
  <c r="AN74" i="20"/>
  <c r="AH79" i="94"/>
  <c r="AQ79" i="94" s="1"/>
  <c r="Y78" i="45"/>
  <c r="X78" i="45"/>
  <c r="AH79" i="96"/>
  <c r="AQ79" i="96" s="1"/>
  <c r="AQ81" i="96" s="1"/>
  <c r="AZ3" i="96"/>
  <c r="AX6" i="96" s="1"/>
  <c r="AR76" i="55"/>
  <c r="Z77" i="55"/>
  <c r="AH77" i="84"/>
  <c r="AQ77" i="84" s="1"/>
  <c r="Y74" i="90"/>
  <c r="X74" i="90"/>
  <c r="Y79" i="16"/>
  <c r="AN75" i="92"/>
  <c r="AI75" i="92"/>
  <c r="AH74" i="95"/>
  <c r="AQ74" i="95" s="1"/>
  <c r="AN76" i="83"/>
  <c r="AI76" i="83"/>
  <c r="Z79" i="94"/>
  <c r="AI77" i="102"/>
  <c r="AN77" i="102"/>
  <c r="Z79" i="96"/>
  <c r="AX79" i="96" s="1"/>
  <c r="S79" i="96" s="1"/>
  <c r="AN78" i="100"/>
  <c r="AI78" i="100"/>
  <c r="AH78" i="51"/>
  <c r="AQ78" i="51" s="1"/>
  <c r="AR78" i="94"/>
  <c r="AH76" i="91"/>
  <c r="AQ76" i="91" s="1"/>
  <c r="Z77" i="84"/>
  <c r="AH77" i="87"/>
  <c r="AQ77" i="87" s="1"/>
  <c r="AN73" i="90"/>
  <c r="AI73" i="90"/>
  <c r="AN78" i="16"/>
  <c r="W79" i="13"/>
  <c r="AG78" i="13"/>
  <c r="AP78" i="13" s="1"/>
  <c r="AF78" i="13"/>
  <c r="AO78" i="13" s="1"/>
  <c r="AE78" i="13"/>
  <c r="AR76" i="44"/>
  <c r="Z74" i="103"/>
  <c r="X75" i="20"/>
  <c r="AH77" i="104"/>
  <c r="AQ77" i="104" s="1"/>
  <c r="Y76" i="10"/>
  <c r="X76" i="10"/>
  <c r="AI77" i="45"/>
  <c r="AN77" i="45"/>
  <c r="AR75" i="50"/>
  <c r="AH76" i="54"/>
  <c r="AQ76" i="54" s="1"/>
  <c r="AH77" i="44"/>
  <c r="AQ77" i="44" s="1"/>
  <c r="Y76" i="82"/>
  <c r="X76" i="82"/>
  <c r="Z76" i="91"/>
  <c r="Z77" i="87"/>
  <c r="AR73" i="99"/>
  <c r="AN75" i="10"/>
  <c r="AI75" i="10"/>
  <c r="W78" i="88"/>
  <c r="AG77" i="88"/>
  <c r="AP77" i="88" s="1"/>
  <c r="AF77" i="88"/>
  <c r="AO77" i="88" s="1"/>
  <c r="AE77" i="88"/>
  <c r="AI77" i="35"/>
  <c r="AN77" i="35"/>
  <c r="AR77" i="51"/>
  <c r="Z77" i="104"/>
  <c r="Z74" i="95"/>
  <c r="AH74" i="99"/>
  <c r="AQ74" i="99" s="1"/>
  <c r="AR75" i="54"/>
  <c r="Z74" i="99"/>
  <c r="Y81" i="98"/>
  <c r="X81" i="98"/>
  <c r="AH82" i="18"/>
  <c r="AQ82" i="18" s="1"/>
  <c r="AI80" i="41"/>
  <c r="AN80" i="41"/>
  <c r="Y76" i="11"/>
  <c r="X76" i="11"/>
  <c r="Y78" i="102"/>
  <c r="X78" i="102"/>
  <c r="AH76" i="50"/>
  <c r="AQ76" i="50" s="1"/>
  <c r="Y76" i="92"/>
  <c r="X76" i="92"/>
  <c r="Z76" i="54"/>
  <c r="Z78" i="51"/>
  <c r="Z77" i="44"/>
  <c r="AR76" i="104"/>
  <c r="Y78" i="35"/>
  <c r="X78" i="35"/>
  <c r="AI75" i="82"/>
  <c r="AN75" i="82"/>
  <c r="Y77" i="85" l="1"/>
  <c r="X77" i="85"/>
  <c r="W83" i="18"/>
  <c r="AE82" i="18"/>
  <c r="AN76" i="85"/>
  <c r="AI76" i="85"/>
  <c r="AR76" i="85" s="1"/>
  <c r="AI74" i="20"/>
  <c r="AI78" i="16"/>
  <c r="X78" i="49"/>
  <c r="AH78" i="49" s="1"/>
  <c r="AQ78" i="49" s="1"/>
  <c r="X76" i="43"/>
  <c r="AI75" i="43"/>
  <c r="AN75" i="43"/>
  <c r="W77" i="50"/>
  <c r="AG76" i="50"/>
  <c r="AP76" i="50" s="1"/>
  <c r="AF82" i="18"/>
  <c r="AO82" i="18" s="1"/>
  <c r="AI80" i="98"/>
  <c r="AI77" i="49"/>
  <c r="Z76" i="43"/>
  <c r="AE76" i="43" s="1"/>
  <c r="Z77" i="83"/>
  <c r="W78" i="83" s="1"/>
  <c r="AX76" i="96"/>
  <c r="AX70" i="96"/>
  <c r="S70" i="96" s="1"/>
  <c r="AC70" i="96" s="1"/>
  <c r="AB71" i="96" s="1"/>
  <c r="AX65" i="96"/>
  <c r="AX59" i="96"/>
  <c r="AX53" i="96"/>
  <c r="S53" i="96" s="1"/>
  <c r="AC53" i="96" s="1"/>
  <c r="AB54" i="96" s="1"/>
  <c r="AX47" i="96"/>
  <c r="S47" i="96" s="1"/>
  <c r="AC47" i="96" s="1"/>
  <c r="AB48" i="96" s="1"/>
  <c r="AX41" i="96"/>
  <c r="AX35" i="96"/>
  <c r="S35" i="96" s="1"/>
  <c r="AC35" i="96" s="1"/>
  <c r="AB36" i="96" s="1"/>
  <c r="AX29" i="96"/>
  <c r="AX23" i="96"/>
  <c r="AX17" i="96"/>
  <c r="AX11" i="96"/>
  <c r="S11" i="96" s="1"/>
  <c r="AC11" i="96" s="1"/>
  <c r="AB12" i="96" s="1"/>
  <c r="AX5" i="96"/>
  <c r="AX75" i="96"/>
  <c r="S75" i="96" s="1"/>
  <c r="AC75" i="96" s="1"/>
  <c r="AB76" i="96" s="1"/>
  <c r="AX71" i="96"/>
  <c r="AX64" i="96"/>
  <c r="AX58" i="96"/>
  <c r="S58" i="96" s="1"/>
  <c r="AC58" i="96" s="1"/>
  <c r="AB59" i="96" s="1"/>
  <c r="AX52" i="96"/>
  <c r="AX46" i="96"/>
  <c r="AX40" i="96"/>
  <c r="S40" i="96" s="1"/>
  <c r="AC40" i="96" s="1"/>
  <c r="AB41" i="96" s="1"/>
  <c r="AX34" i="96"/>
  <c r="AX28" i="96"/>
  <c r="AX22" i="96"/>
  <c r="S22" i="96" s="1"/>
  <c r="AC22" i="96" s="1"/>
  <c r="AB23" i="96" s="1"/>
  <c r="AX16" i="96"/>
  <c r="S16" i="96" s="1"/>
  <c r="AC16" i="96" s="1"/>
  <c r="AB17" i="96" s="1"/>
  <c r="AX10" i="96"/>
  <c r="AX4" i="96"/>
  <c r="S4" i="96" s="1"/>
  <c r="AC4" i="96" s="1"/>
  <c r="AB5" i="96" s="1"/>
  <c r="AX77" i="96"/>
  <c r="AX69" i="96"/>
  <c r="AX63" i="96"/>
  <c r="S63" i="96" s="1"/>
  <c r="AC63" i="96" s="1"/>
  <c r="AB64" i="96" s="1"/>
  <c r="AX57" i="96"/>
  <c r="S57" i="96" s="1"/>
  <c r="AC57" i="96" s="1"/>
  <c r="AB58" i="96" s="1"/>
  <c r="AX51" i="96"/>
  <c r="AX45" i="96"/>
  <c r="S45" i="96" s="1"/>
  <c r="AC45" i="96" s="1"/>
  <c r="AB46" i="96" s="1"/>
  <c r="AX39" i="96"/>
  <c r="AX33" i="96"/>
  <c r="AX27" i="96"/>
  <c r="S27" i="96" s="1"/>
  <c r="AC27" i="96" s="1"/>
  <c r="AB28" i="96" s="1"/>
  <c r="AX21" i="96"/>
  <c r="S21" i="96" s="1"/>
  <c r="AC21" i="96" s="1"/>
  <c r="AB22" i="96" s="1"/>
  <c r="AX15" i="96"/>
  <c r="S15" i="96" s="1"/>
  <c r="AC15" i="96" s="1"/>
  <c r="AB16" i="96" s="1"/>
  <c r="AX9" i="96"/>
  <c r="S9" i="96" s="1"/>
  <c r="AC9" i="96" s="1"/>
  <c r="AB10" i="96" s="1"/>
  <c r="AX3" i="96"/>
  <c r="AX74" i="96"/>
  <c r="AX68" i="96"/>
  <c r="S68" i="96" s="1"/>
  <c r="AC68" i="96" s="1"/>
  <c r="AB69" i="96" s="1"/>
  <c r="AX62" i="96"/>
  <c r="S62" i="96" s="1"/>
  <c r="AC62" i="96" s="1"/>
  <c r="AB63" i="96" s="1"/>
  <c r="AX56" i="96"/>
  <c r="S56" i="96" s="1"/>
  <c r="AC56" i="96" s="1"/>
  <c r="AB57" i="96" s="1"/>
  <c r="AX50" i="96"/>
  <c r="S50" i="96" s="1"/>
  <c r="AC50" i="96" s="1"/>
  <c r="AB51" i="96" s="1"/>
  <c r="AX44" i="96"/>
  <c r="S44" i="96" s="1"/>
  <c r="AC44" i="96" s="1"/>
  <c r="AB45" i="96" s="1"/>
  <c r="AX38" i="96"/>
  <c r="AX32" i="96"/>
  <c r="AX26" i="96"/>
  <c r="AX20" i="96"/>
  <c r="AX14" i="96"/>
  <c r="S14" i="96" s="1"/>
  <c r="AC14" i="96" s="1"/>
  <c r="AB15" i="96" s="1"/>
  <c r="AX8" i="96"/>
  <c r="Z81" i="98"/>
  <c r="AG81" i="98" s="1"/>
  <c r="AP81" i="98" s="1"/>
  <c r="Z76" i="11"/>
  <c r="AG76" i="11" s="1"/>
  <c r="AP76" i="11" s="1"/>
  <c r="Z76" i="82"/>
  <c r="AE76" i="82" s="1"/>
  <c r="Z79" i="16"/>
  <c r="AE79" i="16" s="1"/>
  <c r="AX78" i="96"/>
  <c r="S78" i="96" s="1"/>
  <c r="AC78" i="96" s="1"/>
  <c r="AB79" i="96" s="1"/>
  <c r="AX73" i="96"/>
  <c r="AX67" i="96"/>
  <c r="AX61" i="96"/>
  <c r="S61" i="96" s="1"/>
  <c r="AC61" i="96" s="1"/>
  <c r="AB62" i="96" s="1"/>
  <c r="AX54" i="96"/>
  <c r="S54" i="96" s="1"/>
  <c r="AC54" i="96" s="1"/>
  <c r="AB55" i="96" s="1"/>
  <c r="AX49" i="96"/>
  <c r="S49" i="96" s="1"/>
  <c r="AC49" i="96" s="1"/>
  <c r="AB50" i="96" s="1"/>
  <c r="AX43" i="96"/>
  <c r="S43" i="96" s="1"/>
  <c r="AC43" i="96" s="1"/>
  <c r="AB44" i="96" s="1"/>
  <c r="AX37" i="96"/>
  <c r="AX31" i="96"/>
  <c r="AX25" i="96"/>
  <c r="S25" i="96" s="1"/>
  <c r="AC25" i="96" s="1"/>
  <c r="AB26" i="96" s="1"/>
  <c r="AX19" i="96"/>
  <c r="S19" i="96" s="1"/>
  <c r="AC19" i="96" s="1"/>
  <c r="AB20" i="96" s="1"/>
  <c r="AX13" i="96"/>
  <c r="S13" i="96" s="1"/>
  <c r="AC13" i="96" s="1"/>
  <c r="AB14" i="96" s="1"/>
  <c r="AX7" i="96"/>
  <c r="S7" i="96" s="1"/>
  <c r="AC7" i="96" s="1"/>
  <c r="AB8" i="96" s="1"/>
  <c r="AX72" i="96"/>
  <c r="S72" i="96" s="1"/>
  <c r="AC72" i="96" s="1"/>
  <c r="AB73" i="96" s="1"/>
  <c r="AX66" i="96"/>
  <c r="AX60" i="96"/>
  <c r="S60" i="96" s="1"/>
  <c r="AC60" i="96" s="1"/>
  <c r="AB61" i="96" s="1"/>
  <c r="AX55" i="96"/>
  <c r="S55" i="96" s="1"/>
  <c r="AC55" i="96" s="1"/>
  <c r="AB56" i="96" s="1"/>
  <c r="AX48" i="96"/>
  <c r="S48" i="96" s="1"/>
  <c r="AC48" i="96" s="1"/>
  <c r="AB49" i="96" s="1"/>
  <c r="AX42" i="96"/>
  <c r="S42" i="96" s="1"/>
  <c r="AC42" i="96" s="1"/>
  <c r="AB43" i="96" s="1"/>
  <c r="AX36" i="96"/>
  <c r="S36" i="96" s="1"/>
  <c r="AC36" i="96" s="1"/>
  <c r="AB37" i="96" s="1"/>
  <c r="AX30" i="96"/>
  <c r="AX24" i="96"/>
  <c r="S24" i="96" s="1"/>
  <c r="AC24" i="96" s="1"/>
  <c r="AB25" i="96" s="1"/>
  <c r="AX18" i="96"/>
  <c r="S18" i="96" s="1"/>
  <c r="AC18" i="96" s="1"/>
  <c r="AB19" i="96" s="1"/>
  <c r="AX12" i="96"/>
  <c r="S12" i="96" s="1"/>
  <c r="AC12" i="96" s="1"/>
  <c r="AB13" i="96" s="1"/>
  <c r="AG76" i="43"/>
  <c r="AP76" i="43" s="1"/>
  <c r="AF77" i="83"/>
  <c r="AO77" i="83" s="1"/>
  <c r="W82" i="98"/>
  <c r="AE81" i="98"/>
  <c r="W77" i="11"/>
  <c r="AH75" i="20"/>
  <c r="AQ75" i="20" s="1"/>
  <c r="AE77" i="44"/>
  <c r="AF77" i="44"/>
  <c r="AO77" i="44" s="1"/>
  <c r="AG77" i="44"/>
  <c r="AP77" i="44" s="1"/>
  <c r="W78" i="44"/>
  <c r="AH76" i="10"/>
  <c r="AQ76" i="10" s="1"/>
  <c r="AG79" i="96"/>
  <c r="AP79" i="96" s="1"/>
  <c r="AP81" i="96" s="1"/>
  <c r="AF79" i="96"/>
  <c r="AO79" i="96" s="1"/>
  <c r="AO81" i="96" s="1"/>
  <c r="AE79" i="96"/>
  <c r="AC79" i="96"/>
  <c r="AR74" i="20"/>
  <c r="Y78" i="42"/>
  <c r="X78" i="42"/>
  <c r="AH81" i="41"/>
  <c r="AQ81" i="41" s="1"/>
  <c r="AR75" i="43"/>
  <c r="AN77" i="48"/>
  <c r="AI77" i="48"/>
  <c r="S3" i="96"/>
  <c r="AC3" i="96" s="1"/>
  <c r="S5" i="96"/>
  <c r="AC5" i="96" s="1"/>
  <c r="AB6" i="96" s="1"/>
  <c r="S6" i="96"/>
  <c r="AC6" i="96" s="1"/>
  <c r="AB7" i="96" s="1"/>
  <c r="S8" i="96"/>
  <c r="AC8" i="96" s="1"/>
  <c r="AB9" i="96" s="1"/>
  <c r="S10" i="96"/>
  <c r="AC10" i="96" s="1"/>
  <c r="AB11" i="96" s="1"/>
  <c r="S17" i="96"/>
  <c r="AC17" i="96" s="1"/>
  <c r="AB18" i="96" s="1"/>
  <c r="S20" i="96"/>
  <c r="AC20" i="96" s="1"/>
  <c r="AB21" i="96" s="1"/>
  <c r="S23" i="96"/>
  <c r="AC23" i="96" s="1"/>
  <c r="AB24" i="96" s="1"/>
  <c r="S26" i="96"/>
  <c r="AC26" i="96" s="1"/>
  <c r="AB27" i="96" s="1"/>
  <c r="S28" i="96"/>
  <c r="AC28" i="96" s="1"/>
  <c r="AB29" i="96" s="1"/>
  <c r="S29" i="96"/>
  <c r="AC29" i="96" s="1"/>
  <c r="AB30" i="96" s="1"/>
  <c r="S30" i="96"/>
  <c r="AC30" i="96" s="1"/>
  <c r="AB31" i="96" s="1"/>
  <c r="S31" i="96"/>
  <c r="AC31" i="96" s="1"/>
  <c r="AB32" i="96" s="1"/>
  <c r="S32" i="96"/>
  <c r="AC32" i="96" s="1"/>
  <c r="AB33" i="96" s="1"/>
  <c r="S33" i="96"/>
  <c r="AC33" i="96" s="1"/>
  <c r="AB34" i="96" s="1"/>
  <c r="S34" i="96"/>
  <c r="AC34" i="96" s="1"/>
  <c r="AB35" i="96" s="1"/>
  <c r="S37" i="96"/>
  <c r="AC37" i="96" s="1"/>
  <c r="AB38" i="96" s="1"/>
  <c r="S38" i="96"/>
  <c r="AC38" i="96" s="1"/>
  <c r="AB39" i="96" s="1"/>
  <c r="S39" i="96"/>
  <c r="AC39" i="96" s="1"/>
  <c r="AB40" i="96" s="1"/>
  <c r="S41" i="96"/>
  <c r="AC41" i="96" s="1"/>
  <c r="AB42" i="96" s="1"/>
  <c r="S46" i="96"/>
  <c r="AC46" i="96" s="1"/>
  <c r="AB47" i="96" s="1"/>
  <c r="S51" i="96"/>
  <c r="AC51" i="96" s="1"/>
  <c r="AB52" i="96" s="1"/>
  <c r="S52" i="96"/>
  <c r="AC52" i="96" s="1"/>
  <c r="AB53" i="96" s="1"/>
  <c r="S59" i="96"/>
  <c r="AC59" i="96" s="1"/>
  <c r="AB60" i="96" s="1"/>
  <c r="S64" i="96"/>
  <c r="AC64" i="96" s="1"/>
  <c r="AB65" i="96" s="1"/>
  <c r="S65" i="96"/>
  <c r="AC65" i="96" s="1"/>
  <c r="AB66" i="96" s="1"/>
  <c r="S66" i="96"/>
  <c r="AC66" i="96" s="1"/>
  <c r="AB67" i="96" s="1"/>
  <c r="S67" i="96"/>
  <c r="AC67" i="96" s="1"/>
  <c r="AB68" i="96" s="1"/>
  <c r="S69" i="96"/>
  <c r="AC69" i="96" s="1"/>
  <c r="AB70" i="96" s="1"/>
  <c r="S71" i="96"/>
  <c r="AC71" i="96" s="1"/>
  <c r="AB72" i="96" s="1"/>
  <c r="S73" i="96"/>
  <c r="AC73" i="96" s="1"/>
  <c r="AB74" i="96" s="1"/>
  <c r="S74" i="96"/>
  <c r="AC74" i="96" s="1"/>
  <c r="AB75" i="96" s="1"/>
  <c r="S76" i="96"/>
  <c r="AC76" i="96" s="1"/>
  <c r="AB77" i="96" s="1"/>
  <c r="S77" i="96"/>
  <c r="AC77" i="96" s="1"/>
  <c r="AB78" i="96" s="1"/>
  <c r="AH77" i="83"/>
  <c r="AQ77" i="83" s="1"/>
  <c r="AR75" i="82"/>
  <c r="AE78" i="51"/>
  <c r="AF78" i="51"/>
  <c r="AO78" i="51" s="1"/>
  <c r="AG78" i="51"/>
  <c r="AP78" i="51" s="1"/>
  <c r="W79" i="51"/>
  <c r="AR75" i="10"/>
  <c r="AH76" i="82"/>
  <c r="AQ76" i="82" s="1"/>
  <c r="Z76" i="10"/>
  <c r="Z75" i="20"/>
  <c r="AR75" i="92"/>
  <c r="AH74" i="90"/>
  <c r="AQ74" i="90" s="1"/>
  <c r="AH78" i="45"/>
  <c r="AQ78" i="45" s="1"/>
  <c r="Y77" i="50"/>
  <c r="X77" i="50"/>
  <c r="AH76" i="11"/>
  <c r="AQ76" i="11" s="1"/>
  <c r="AF77" i="87"/>
  <c r="AO77" i="87" s="1"/>
  <c r="AG77" i="87"/>
  <c r="AP77" i="87" s="1"/>
  <c r="AE77" i="87"/>
  <c r="W78" i="87"/>
  <c r="AF79" i="16"/>
  <c r="AO79" i="16" s="1"/>
  <c r="AR75" i="11"/>
  <c r="AH81" i="98"/>
  <c r="AQ81" i="98" s="1"/>
  <c r="Y78" i="88"/>
  <c r="X78" i="88"/>
  <c r="AH78" i="35"/>
  <c r="AQ78" i="35" s="1"/>
  <c r="Z78" i="35"/>
  <c r="AH78" i="102"/>
  <c r="AQ78" i="102" s="1"/>
  <c r="AR77" i="35"/>
  <c r="AF74" i="103"/>
  <c r="AO74" i="103" s="1"/>
  <c r="AE74" i="103"/>
  <c r="AG74" i="103"/>
  <c r="AP74" i="103" s="1"/>
  <c r="W75" i="103"/>
  <c r="Y79" i="13"/>
  <c r="X79" i="13"/>
  <c r="AR77" i="102"/>
  <c r="Z78" i="49"/>
  <c r="Z74" i="90"/>
  <c r="AE77" i="55"/>
  <c r="AF77" i="55"/>
  <c r="AO77" i="55" s="1"/>
  <c r="AG77" i="55"/>
  <c r="AP77" i="55" s="1"/>
  <c r="W78" i="55"/>
  <c r="Z78" i="45"/>
  <c r="AR80" i="98"/>
  <c r="Z81" i="41"/>
  <c r="AH79" i="100"/>
  <c r="AQ79" i="100" s="1"/>
  <c r="AQ81" i="100" s="1"/>
  <c r="AZ3" i="100"/>
  <c r="AX5" i="100" s="1"/>
  <c r="AN78" i="13"/>
  <c r="AI78" i="13"/>
  <c r="AI82" i="18"/>
  <c r="AN82" i="18"/>
  <c r="AF76" i="91"/>
  <c r="AO76" i="91" s="1"/>
  <c r="AE76" i="91"/>
  <c r="AG76" i="91"/>
  <c r="AP76" i="91" s="1"/>
  <c r="W77" i="91"/>
  <c r="AH76" i="92"/>
  <c r="AQ76" i="92" s="1"/>
  <c r="AF74" i="95"/>
  <c r="AO74" i="95" s="1"/>
  <c r="AG74" i="95"/>
  <c r="AP74" i="95" s="1"/>
  <c r="AE74" i="95"/>
  <c r="W75" i="95"/>
  <c r="AR78" i="16"/>
  <c r="W78" i="84"/>
  <c r="AG77" i="84"/>
  <c r="AP77" i="84" s="1"/>
  <c r="AF77" i="84"/>
  <c r="AO77" i="84" s="1"/>
  <c r="AE77" i="84"/>
  <c r="W80" i="94"/>
  <c r="AF79" i="94"/>
  <c r="AO79" i="94" s="1"/>
  <c r="AE79" i="94"/>
  <c r="AG79" i="94"/>
  <c r="AP79" i="94" s="1"/>
  <c r="AI77" i="42"/>
  <c r="AN77" i="42"/>
  <c r="Y78" i="48"/>
  <c r="X78" i="48"/>
  <c r="Z79" i="100"/>
  <c r="AX79" i="100" s="1"/>
  <c r="S79" i="100" s="1"/>
  <c r="AR77" i="45"/>
  <c r="AR73" i="90"/>
  <c r="AE76" i="54"/>
  <c r="AF76" i="54"/>
  <c r="AO76" i="54" s="1"/>
  <c r="AG76" i="54"/>
  <c r="AP76" i="54" s="1"/>
  <c r="W77" i="54"/>
  <c r="AR77" i="49"/>
  <c r="Z78" i="102"/>
  <c r="AR80" i="41"/>
  <c r="AF74" i="99"/>
  <c r="AO74" i="99" s="1"/>
  <c r="AG74" i="99"/>
  <c r="AP74" i="99" s="1"/>
  <c r="AE74" i="99"/>
  <c r="W75" i="99"/>
  <c r="AN77" i="88"/>
  <c r="AI77" i="88"/>
  <c r="Z76" i="92"/>
  <c r="W78" i="104"/>
  <c r="AG77" i="104"/>
  <c r="AP77" i="104" s="1"/>
  <c r="AF77" i="104"/>
  <c r="AO77" i="104" s="1"/>
  <c r="AE77" i="104"/>
  <c r="AR78" i="100"/>
  <c r="AR76" i="83"/>
  <c r="AH76" i="43"/>
  <c r="AQ76" i="43" s="1"/>
  <c r="Y83" i="18"/>
  <c r="X83" i="18"/>
  <c r="AH79" i="16"/>
  <c r="AQ79" i="16" s="1"/>
  <c r="AI76" i="50"/>
  <c r="AN76" i="50"/>
  <c r="Z77" i="85" l="1"/>
  <c r="AH77" i="85"/>
  <c r="AQ77" i="85" s="1"/>
  <c r="AF76" i="11"/>
  <c r="AO76" i="11" s="1"/>
  <c r="AF76" i="43"/>
  <c r="AO76" i="43" s="1"/>
  <c r="AE76" i="11"/>
  <c r="W77" i="43"/>
  <c r="Z83" i="18"/>
  <c r="AF76" i="82"/>
  <c r="AO76" i="82" s="1"/>
  <c r="AE77" i="83"/>
  <c r="AG76" i="82"/>
  <c r="AP76" i="82" s="1"/>
  <c r="W80" i="16"/>
  <c r="W77" i="82"/>
  <c r="AG79" i="16"/>
  <c r="AP79" i="16" s="1"/>
  <c r="AG77" i="83"/>
  <c r="AP77" i="83" s="1"/>
  <c r="AF81" i="98"/>
  <c r="AO81" i="98" s="1"/>
  <c r="Z77" i="50"/>
  <c r="AF77" i="50" s="1"/>
  <c r="AO77" i="50" s="1"/>
  <c r="AX76" i="100"/>
  <c r="S76" i="100" s="1"/>
  <c r="AC76" i="100" s="1"/>
  <c r="AB77" i="100" s="1"/>
  <c r="AX70" i="100"/>
  <c r="AX64" i="100"/>
  <c r="AX58" i="100"/>
  <c r="S58" i="100" s="1"/>
  <c r="AC58" i="100" s="1"/>
  <c r="AB59" i="100" s="1"/>
  <c r="AX52" i="100"/>
  <c r="AX46" i="100"/>
  <c r="AX40" i="100"/>
  <c r="S40" i="100" s="1"/>
  <c r="AC40" i="100" s="1"/>
  <c r="AB41" i="100" s="1"/>
  <c r="AX35" i="100"/>
  <c r="AX28" i="100"/>
  <c r="AX22" i="100"/>
  <c r="S22" i="100" s="1"/>
  <c r="AC22" i="100" s="1"/>
  <c r="AB23" i="100" s="1"/>
  <c r="AX16" i="100"/>
  <c r="AX10" i="100"/>
  <c r="AX3" i="100"/>
  <c r="S3" i="100" s="1"/>
  <c r="AC3" i="100" s="1"/>
  <c r="Z78" i="88"/>
  <c r="AX75" i="100"/>
  <c r="AX69" i="100"/>
  <c r="S69" i="100" s="1"/>
  <c r="AC69" i="100" s="1"/>
  <c r="AB70" i="100" s="1"/>
  <c r="AX63" i="100"/>
  <c r="AX56" i="100"/>
  <c r="S56" i="100" s="1"/>
  <c r="AC56" i="100" s="1"/>
  <c r="AB57" i="100" s="1"/>
  <c r="AX50" i="100"/>
  <c r="S50" i="100" s="1"/>
  <c r="AC50" i="100" s="1"/>
  <c r="AB51" i="100" s="1"/>
  <c r="AX45" i="100"/>
  <c r="AX39" i="100"/>
  <c r="AX33" i="100"/>
  <c r="S33" i="100" s="1"/>
  <c r="AC33" i="100" s="1"/>
  <c r="AB34" i="100" s="1"/>
  <c r="AX27" i="100"/>
  <c r="AX21" i="100"/>
  <c r="AX15" i="100"/>
  <c r="S15" i="100" s="1"/>
  <c r="AC15" i="100" s="1"/>
  <c r="AB16" i="100" s="1"/>
  <c r="AX9" i="100"/>
  <c r="AX4" i="100"/>
  <c r="Z78" i="48"/>
  <c r="AE78" i="48" s="1"/>
  <c r="AX74" i="100"/>
  <c r="AX68" i="100"/>
  <c r="S68" i="100" s="1"/>
  <c r="AC68" i="100" s="1"/>
  <c r="AB69" i="100" s="1"/>
  <c r="AX62" i="100"/>
  <c r="S62" i="100" s="1"/>
  <c r="AC62" i="100" s="1"/>
  <c r="AB63" i="100" s="1"/>
  <c r="AX57" i="100"/>
  <c r="AX51" i="100"/>
  <c r="AX43" i="100"/>
  <c r="S43" i="100" s="1"/>
  <c r="AC43" i="100" s="1"/>
  <c r="AB44" i="100" s="1"/>
  <c r="AX38" i="100"/>
  <c r="AX32" i="100"/>
  <c r="S32" i="100" s="1"/>
  <c r="AC32" i="100" s="1"/>
  <c r="AB33" i="100" s="1"/>
  <c r="AX26" i="100"/>
  <c r="S26" i="100" s="1"/>
  <c r="AC26" i="100" s="1"/>
  <c r="AB27" i="100" s="1"/>
  <c r="AX20" i="100"/>
  <c r="AX14" i="100"/>
  <c r="AX8" i="100"/>
  <c r="S8" i="100" s="1"/>
  <c r="AC8" i="100" s="1"/>
  <c r="AB9" i="100" s="1"/>
  <c r="AX73" i="100"/>
  <c r="AX67" i="100"/>
  <c r="AX61" i="100"/>
  <c r="AX55" i="100"/>
  <c r="AX49" i="100"/>
  <c r="AX44" i="100"/>
  <c r="S44" i="100" s="1"/>
  <c r="AC44" i="100" s="1"/>
  <c r="AB45" i="100" s="1"/>
  <c r="AX37" i="100"/>
  <c r="AX31" i="100"/>
  <c r="S31" i="100" s="1"/>
  <c r="AC31" i="100" s="1"/>
  <c r="AB32" i="100" s="1"/>
  <c r="AX25" i="100"/>
  <c r="S25" i="100" s="1"/>
  <c r="AC25" i="100" s="1"/>
  <c r="AB26" i="100" s="1"/>
  <c r="AX19" i="100"/>
  <c r="S19" i="100" s="1"/>
  <c r="AC19" i="100" s="1"/>
  <c r="AB20" i="100" s="1"/>
  <c r="AX13" i="100"/>
  <c r="AX7" i="100"/>
  <c r="S7" i="100" s="1"/>
  <c r="AC7" i="100" s="1"/>
  <c r="AB8" i="100" s="1"/>
  <c r="Z79" i="13"/>
  <c r="AX79" i="13" s="1"/>
  <c r="S79" i="13" s="1"/>
  <c r="AC79" i="13" s="1"/>
  <c r="AX78" i="100"/>
  <c r="S78" i="100" s="1"/>
  <c r="AC78" i="100" s="1"/>
  <c r="AB79" i="100" s="1"/>
  <c r="AX72" i="100"/>
  <c r="S72" i="100" s="1"/>
  <c r="AC72" i="100" s="1"/>
  <c r="AB73" i="100" s="1"/>
  <c r="AX66" i="100"/>
  <c r="AX60" i="100"/>
  <c r="AX54" i="100"/>
  <c r="S54" i="100" s="1"/>
  <c r="AC54" i="100" s="1"/>
  <c r="AB55" i="100" s="1"/>
  <c r="AX48" i="100"/>
  <c r="AX42" i="100"/>
  <c r="S42" i="100" s="1"/>
  <c r="AC42" i="100" s="1"/>
  <c r="AB43" i="100" s="1"/>
  <c r="AX36" i="100"/>
  <c r="S36" i="100" s="1"/>
  <c r="AC36" i="100" s="1"/>
  <c r="AB37" i="100" s="1"/>
  <c r="AX30" i="100"/>
  <c r="AX24" i="100"/>
  <c r="AX18" i="100"/>
  <c r="S18" i="100" s="1"/>
  <c r="AC18" i="100" s="1"/>
  <c r="AB19" i="100" s="1"/>
  <c r="AX12" i="100"/>
  <c r="S12" i="100" s="1"/>
  <c r="AC12" i="100" s="1"/>
  <c r="AB13" i="100" s="1"/>
  <c r="AX6" i="100"/>
  <c r="S6" i="100" s="1"/>
  <c r="AC6" i="100" s="1"/>
  <c r="AB7" i="100" s="1"/>
  <c r="AX77" i="100"/>
  <c r="S77" i="100" s="1"/>
  <c r="AC77" i="100" s="1"/>
  <c r="AB78" i="100" s="1"/>
  <c r="AX71" i="100"/>
  <c r="S71" i="100" s="1"/>
  <c r="AC71" i="100" s="1"/>
  <c r="AB72" i="100" s="1"/>
  <c r="AX65" i="100"/>
  <c r="AX59" i="100"/>
  <c r="S59" i="100" s="1"/>
  <c r="AC59" i="100" s="1"/>
  <c r="AB60" i="100" s="1"/>
  <c r="AX53" i="100"/>
  <c r="AX47" i="100"/>
  <c r="S47" i="100" s="1"/>
  <c r="AC47" i="100" s="1"/>
  <c r="AB48" i="100" s="1"/>
  <c r="AX41" i="100"/>
  <c r="S41" i="100" s="1"/>
  <c r="AC41" i="100" s="1"/>
  <c r="AB42" i="100" s="1"/>
  <c r="AX34" i="100"/>
  <c r="S34" i="100" s="1"/>
  <c r="AC34" i="100" s="1"/>
  <c r="AB35" i="100" s="1"/>
  <c r="AX29" i="100"/>
  <c r="AX23" i="100"/>
  <c r="S23" i="100" s="1"/>
  <c r="AC23" i="100" s="1"/>
  <c r="AB24" i="100" s="1"/>
  <c r="AX17" i="100"/>
  <c r="S17" i="100" s="1"/>
  <c r="AC17" i="100" s="1"/>
  <c r="AB18" i="100" s="1"/>
  <c r="AX11" i="100"/>
  <c r="S11" i="100" s="1"/>
  <c r="AC11" i="100" s="1"/>
  <c r="AB12" i="100" s="1"/>
  <c r="AG78" i="48"/>
  <c r="AP78" i="48" s="1"/>
  <c r="AI76" i="54"/>
  <c r="AN76" i="54"/>
  <c r="AI77" i="55"/>
  <c r="AN77" i="55"/>
  <c r="AK78" i="96"/>
  <c r="AT78" i="96" s="1"/>
  <c r="AJ78" i="96"/>
  <c r="AK54" i="96"/>
  <c r="AT54" i="96" s="1"/>
  <c r="AJ54" i="96"/>
  <c r="AK24" i="96"/>
  <c r="AT24" i="96" s="1"/>
  <c r="AJ24" i="96"/>
  <c r="AN81" i="98"/>
  <c r="AI81" i="98"/>
  <c r="Y75" i="95"/>
  <c r="X75" i="95"/>
  <c r="AR78" i="13"/>
  <c r="AE74" i="90"/>
  <c r="W75" i="90"/>
  <c r="AG74" i="90"/>
  <c r="AP74" i="90" s="1"/>
  <c r="AF74" i="90"/>
  <c r="AO74" i="90" s="1"/>
  <c r="Y77" i="82"/>
  <c r="X77" i="82"/>
  <c r="Y80" i="16"/>
  <c r="X80" i="16"/>
  <c r="AJ77" i="96"/>
  <c r="AK77" i="96"/>
  <c r="AT77" i="96" s="1"/>
  <c r="AJ71" i="96"/>
  <c r="AK71" i="96"/>
  <c r="AT71" i="96" s="1"/>
  <c r="AJ65" i="96"/>
  <c r="AK65" i="96"/>
  <c r="AT65" i="96" s="1"/>
  <c r="AJ59" i="96"/>
  <c r="AK59" i="96"/>
  <c r="AT59" i="96" s="1"/>
  <c r="AJ53" i="96"/>
  <c r="AK53" i="96"/>
  <c r="AT53" i="96" s="1"/>
  <c r="AJ47" i="96"/>
  <c r="AK47" i="96"/>
  <c r="AT47" i="96" s="1"/>
  <c r="AJ41" i="96"/>
  <c r="AK41" i="96"/>
  <c r="AT41" i="96" s="1"/>
  <c r="AJ35" i="96"/>
  <c r="AK35" i="96"/>
  <c r="AT35" i="96" s="1"/>
  <c r="AJ29" i="96"/>
  <c r="AK29" i="96"/>
  <c r="AT29" i="96" s="1"/>
  <c r="AJ23" i="96"/>
  <c r="AK23" i="96"/>
  <c r="AT23" i="96" s="1"/>
  <c r="AJ17" i="96"/>
  <c r="AK17" i="96"/>
  <c r="AT17" i="96" s="1"/>
  <c r="AJ11" i="96"/>
  <c r="AK11" i="96"/>
  <c r="AT11" i="96" s="1"/>
  <c r="AK5" i="96"/>
  <c r="AT5" i="96" s="1"/>
  <c r="AJ5" i="96"/>
  <c r="Y80" i="94"/>
  <c r="X80" i="94"/>
  <c r="AK66" i="96"/>
  <c r="AT66" i="96" s="1"/>
  <c r="AJ66" i="96"/>
  <c r="AK36" i="96"/>
  <c r="AT36" i="96" s="1"/>
  <c r="AJ36" i="96"/>
  <c r="AJ6" i="96"/>
  <c r="AK6" i="96"/>
  <c r="AT6" i="96" s="1"/>
  <c r="AN77" i="83"/>
  <c r="AI74" i="99"/>
  <c r="AN74" i="99"/>
  <c r="AN77" i="84"/>
  <c r="AI77" i="84"/>
  <c r="Y77" i="91"/>
  <c r="X77" i="91"/>
  <c r="AH83" i="18"/>
  <c r="AQ83" i="18" s="1"/>
  <c r="Y78" i="104"/>
  <c r="X78" i="104"/>
  <c r="AR77" i="42"/>
  <c r="AI74" i="95"/>
  <c r="AN74" i="95"/>
  <c r="AE78" i="45"/>
  <c r="AF78" i="45"/>
  <c r="AO78" i="45" s="1"/>
  <c r="W79" i="45"/>
  <c r="AG78" i="45"/>
  <c r="AP78" i="45" s="1"/>
  <c r="AE78" i="49"/>
  <c r="AF78" i="49"/>
  <c r="AO78" i="49" s="1"/>
  <c r="AG78" i="49"/>
  <c r="AP78" i="49" s="1"/>
  <c r="W79" i="49"/>
  <c r="Y75" i="103"/>
  <c r="X75" i="103"/>
  <c r="AN76" i="82"/>
  <c r="AG78" i="35"/>
  <c r="AP78" i="35" s="1"/>
  <c r="AE78" i="35"/>
  <c r="W79" i="35"/>
  <c r="AF78" i="35"/>
  <c r="AO78" i="35" s="1"/>
  <c r="AK76" i="96"/>
  <c r="AT76" i="96" s="1"/>
  <c r="AJ76" i="96"/>
  <c r="AK70" i="96"/>
  <c r="AT70" i="96" s="1"/>
  <c r="AJ70" i="96"/>
  <c r="AK64" i="96"/>
  <c r="AT64" i="96" s="1"/>
  <c r="AJ64" i="96"/>
  <c r="AK58" i="96"/>
  <c r="AT58" i="96" s="1"/>
  <c r="AJ58" i="96"/>
  <c r="AK52" i="96"/>
  <c r="AT52" i="96" s="1"/>
  <c r="AJ52" i="96"/>
  <c r="AK46" i="96"/>
  <c r="AT46" i="96" s="1"/>
  <c r="AJ46" i="96"/>
  <c r="AK40" i="96"/>
  <c r="AT40" i="96" s="1"/>
  <c r="AJ40" i="96"/>
  <c r="AK34" i="96"/>
  <c r="AT34" i="96" s="1"/>
  <c r="AJ34" i="96"/>
  <c r="AK28" i="96"/>
  <c r="AT28" i="96" s="1"/>
  <c r="AJ28" i="96"/>
  <c r="AK22" i="96"/>
  <c r="AT22" i="96" s="1"/>
  <c r="AJ22" i="96"/>
  <c r="AK16" i="96"/>
  <c r="AT16" i="96" s="1"/>
  <c r="AJ16" i="96"/>
  <c r="AK10" i="96"/>
  <c r="AT10" i="96" s="1"/>
  <c r="AJ10" i="96"/>
  <c r="AJ3" i="96"/>
  <c r="AB4" i="96"/>
  <c r="Y78" i="44"/>
  <c r="X78" i="44"/>
  <c r="AK72" i="96"/>
  <c r="AT72" i="96" s="1"/>
  <c r="AJ72" i="96"/>
  <c r="AK42" i="96"/>
  <c r="AT42" i="96" s="1"/>
  <c r="AJ42" i="96"/>
  <c r="AK12" i="96"/>
  <c r="AT12" i="96" s="1"/>
  <c r="AJ12" i="96"/>
  <c r="S4" i="100"/>
  <c r="AC4" i="100" s="1"/>
  <c r="AB5" i="100" s="1"/>
  <c r="S5" i="100"/>
  <c r="AC5" i="100" s="1"/>
  <c r="AB6" i="100" s="1"/>
  <c r="S9" i="100"/>
  <c r="AC9" i="100" s="1"/>
  <c r="AB10" i="100" s="1"/>
  <c r="S10" i="100"/>
  <c r="AC10" i="100" s="1"/>
  <c r="AB11" i="100" s="1"/>
  <c r="S13" i="100"/>
  <c r="AC13" i="100" s="1"/>
  <c r="AB14" i="100" s="1"/>
  <c r="S14" i="100"/>
  <c r="AC14" i="100" s="1"/>
  <c r="AB15" i="100" s="1"/>
  <c r="S16" i="100"/>
  <c r="AC16" i="100" s="1"/>
  <c r="AB17" i="100" s="1"/>
  <c r="S20" i="100"/>
  <c r="AC20" i="100" s="1"/>
  <c r="AB21" i="100" s="1"/>
  <c r="S21" i="100"/>
  <c r="AC21" i="100" s="1"/>
  <c r="AB22" i="100" s="1"/>
  <c r="S24" i="100"/>
  <c r="AC24" i="100" s="1"/>
  <c r="AB25" i="100" s="1"/>
  <c r="S27" i="100"/>
  <c r="AC27" i="100" s="1"/>
  <c r="AB28" i="100" s="1"/>
  <c r="S28" i="100"/>
  <c r="AC28" i="100" s="1"/>
  <c r="AB29" i="100" s="1"/>
  <c r="S29" i="100"/>
  <c r="AC29" i="100" s="1"/>
  <c r="AB30" i="100" s="1"/>
  <c r="S30" i="100"/>
  <c r="AC30" i="100" s="1"/>
  <c r="AB31" i="100" s="1"/>
  <c r="S35" i="100"/>
  <c r="AC35" i="100" s="1"/>
  <c r="AB36" i="100" s="1"/>
  <c r="S37" i="100"/>
  <c r="AC37" i="100" s="1"/>
  <c r="AB38" i="100" s="1"/>
  <c r="S38" i="100"/>
  <c r="AC38" i="100" s="1"/>
  <c r="AB39" i="100" s="1"/>
  <c r="S39" i="100"/>
  <c r="AC39" i="100" s="1"/>
  <c r="AB40" i="100" s="1"/>
  <c r="S45" i="100"/>
  <c r="AC45" i="100" s="1"/>
  <c r="AB46" i="100" s="1"/>
  <c r="S46" i="100"/>
  <c r="AC46" i="100" s="1"/>
  <c r="AB47" i="100" s="1"/>
  <c r="S48" i="100"/>
  <c r="AC48" i="100" s="1"/>
  <c r="AB49" i="100" s="1"/>
  <c r="S49" i="100"/>
  <c r="AC49" i="100" s="1"/>
  <c r="AB50" i="100" s="1"/>
  <c r="S51" i="100"/>
  <c r="AC51" i="100" s="1"/>
  <c r="AB52" i="100" s="1"/>
  <c r="S52" i="100"/>
  <c r="AC52" i="100" s="1"/>
  <c r="AB53" i="100" s="1"/>
  <c r="S53" i="100"/>
  <c r="AC53" i="100" s="1"/>
  <c r="AB54" i="100" s="1"/>
  <c r="S55" i="100"/>
  <c r="AC55" i="100" s="1"/>
  <c r="AB56" i="100" s="1"/>
  <c r="S57" i="100"/>
  <c r="AC57" i="100" s="1"/>
  <c r="AB58" i="100" s="1"/>
  <c r="S60" i="100"/>
  <c r="AC60" i="100" s="1"/>
  <c r="AB61" i="100" s="1"/>
  <c r="S61" i="100"/>
  <c r="AC61" i="100" s="1"/>
  <c r="AB62" i="100" s="1"/>
  <c r="S63" i="100"/>
  <c r="AC63" i="100" s="1"/>
  <c r="AB64" i="100" s="1"/>
  <c r="S64" i="100"/>
  <c r="AC64" i="100" s="1"/>
  <c r="AB65" i="100" s="1"/>
  <c r="S65" i="100"/>
  <c r="AC65" i="100" s="1"/>
  <c r="AB66" i="100" s="1"/>
  <c r="S66" i="100"/>
  <c r="AC66" i="100" s="1"/>
  <c r="AB67" i="100" s="1"/>
  <c r="S67" i="100"/>
  <c r="AC67" i="100" s="1"/>
  <c r="AB68" i="100" s="1"/>
  <c r="S70" i="100"/>
  <c r="AC70" i="100" s="1"/>
  <c r="AB71" i="100" s="1"/>
  <c r="S73" i="100"/>
  <c r="AC73" i="100" s="1"/>
  <c r="AB74" i="100" s="1"/>
  <c r="S74" i="100"/>
  <c r="AC74" i="100" s="1"/>
  <c r="AB75" i="100" s="1"/>
  <c r="S75" i="100"/>
  <c r="AC75" i="100" s="1"/>
  <c r="AB76" i="100" s="1"/>
  <c r="AG75" i="20"/>
  <c r="AP75" i="20" s="1"/>
  <c r="AF75" i="20"/>
  <c r="AO75" i="20" s="1"/>
  <c r="AE75" i="20"/>
  <c r="W76" i="20"/>
  <c r="Y79" i="51"/>
  <c r="X79" i="51"/>
  <c r="AK75" i="96"/>
  <c r="AT75" i="96" s="1"/>
  <c r="AJ75" i="96"/>
  <c r="AK69" i="96"/>
  <c r="AT69" i="96" s="1"/>
  <c r="AJ69" i="96"/>
  <c r="AK63" i="96"/>
  <c r="AT63" i="96" s="1"/>
  <c r="AJ63" i="96"/>
  <c r="AK57" i="96"/>
  <c r="AT57" i="96" s="1"/>
  <c r="AJ57" i="96"/>
  <c r="AK51" i="96"/>
  <c r="AT51" i="96" s="1"/>
  <c r="AJ51" i="96"/>
  <c r="AK45" i="96"/>
  <c r="AT45" i="96" s="1"/>
  <c r="AJ45" i="96"/>
  <c r="AK39" i="96"/>
  <c r="AT39" i="96" s="1"/>
  <c r="AJ39" i="96"/>
  <c r="AK33" i="96"/>
  <c r="AT33" i="96" s="1"/>
  <c r="AJ33" i="96"/>
  <c r="AK27" i="96"/>
  <c r="AT27" i="96" s="1"/>
  <c r="AJ27" i="96"/>
  <c r="AK21" i="96"/>
  <c r="AT21" i="96" s="1"/>
  <c r="AJ21" i="96"/>
  <c r="AK15" i="96"/>
  <c r="AT15" i="96" s="1"/>
  <c r="AJ15" i="96"/>
  <c r="AK9" i="96"/>
  <c r="AT9" i="96" s="1"/>
  <c r="AJ9" i="96"/>
  <c r="AR77" i="48"/>
  <c r="AH78" i="42"/>
  <c r="AQ78" i="42" s="1"/>
  <c r="AN79" i="96"/>
  <c r="AN81" i="96" s="1"/>
  <c r="AI79" i="96"/>
  <c r="Y77" i="11"/>
  <c r="X77" i="11"/>
  <c r="Y82" i="98"/>
  <c r="X82" i="98"/>
  <c r="AF78" i="102"/>
  <c r="AO78" i="102" s="1"/>
  <c r="W79" i="102"/>
  <c r="AE78" i="102"/>
  <c r="AG78" i="102"/>
  <c r="AP78" i="102" s="1"/>
  <c r="AG79" i="13"/>
  <c r="AP79" i="13" s="1"/>
  <c r="AP81" i="13" s="1"/>
  <c r="AE79" i="13"/>
  <c r="AF79" i="13"/>
  <c r="AO79" i="13" s="1"/>
  <c r="AO81" i="13" s="1"/>
  <c r="W79" i="88"/>
  <c r="AG78" i="88"/>
  <c r="AP78" i="88" s="1"/>
  <c r="AF78" i="88"/>
  <c r="AO78" i="88" s="1"/>
  <c r="AE78" i="88"/>
  <c r="AK48" i="96"/>
  <c r="AT48" i="96" s="1"/>
  <c r="AJ48" i="96"/>
  <c r="AK18" i="96"/>
  <c r="AT18" i="96" s="1"/>
  <c r="AJ18" i="96"/>
  <c r="AE83" i="18"/>
  <c r="W84" i="18"/>
  <c r="AF83" i="18"/>
  <c r="AO83" i="18" s="1"/>
  <c r="AG83" i="18"/>
  <c r="AP83" i="18" s="1"/>
  <c r="W77" i="92"/>
  <c r="AG76" i="92"/>
  <c r="AP76" i="92" s="1"/>
  <c r="AF76" i="92"/>
  <c r="AO76" i="92" s="1"/>
  <c r="AE76" i="92"/>
  <c r="Y77" i="54"/>
  <c r="X77" i="54"/>
  <c r="AG79" i="100"/>
  <c r="AP79" i="100" s="1"/>
  <c r="AP81" i="100" s="1"/>
  <c r="AF79" i="100"/>
  <c r="AO79" i="100" s="1"/>
  <c r="AO81" i="100" s="1"/>
  <c r="AE79" i="100"/>
  <c r="AC79" i="100"/>
  <c r="AN76" i="91"/>
  <c r="AI76" i="91"/>
  <c r="Y78" i="55"/>
  <c r="X78" i="55"/>
  <c r="AR77" i="88"/>
  <c r="AH78" i="48"/>
  <c r="AQ78" i="48" s="1"/>
  <c r="AN79" i="94"/>
  <c r="AI79" i="94"/>
  <c r="Y78" i="84"/>
  <c r="X78" i="84"/>
  <c r="AI74" i="103"/>
  <c r="AN74" i="103"/>
  <c r="Y78" i="87"/>
  <c r="X78" i="87"/>
  <c r="AH77" i="50"/>
  <c r="AQ77" i="50" s="1"/>
  <c r="AE76" i="10"/>
  <c r="AG76" i="10"/>
  <c r="AP76" i="10" s="1"/>
  <c r="W77" i="10"/>
  <c r="AF76" i="10"/>
  <c r="AO76" i="10" s="1"/>
  <c r="AJ74" i="96"/>
  <c r="AK74" i="96"/>
  <c r="AT74" i="96" s="1"/>
  <c r="AJ68" i="96"/>
  <c r="AK68" i="96"/>
  <c r="AT68" i="96" s="1"/>
  <c r="AJ62" i="96"/>
  <c r="AK62" i="96"/>
  <c r="AT62" i="96" s="1"/>
  <c r="AJ56" i="96"/>
  <c r="AK56" i="96"/>
  <c r="AT56" i="96" s="1"/>
  <c r="AJ50" i="96"/>
  <c r="AK50" i="96"/>
  <c r="AT50" i="96" s="1"/>
  <c r="AJ44" i="96"/>
  <c r="AK44" i="96"/>
  <c r="AT44" i="96" s="1"/>
  <c r="AJ38" i="96"/>
  <c r="AK38" i="96"/>
  <c r="AT38" i="96" s="1"/>
  <c r="AJ32" i="96"/>
  <c r="AK32" i="96"/>
  <c r="AT32" i="96" s="1"/>
  <c r="AJ26" i="96"/>
  <c r="AK26" i="96"/>
  <c r="AT26" i="96" s="1"/>
  <c r="AJ20" i="96"/>
  <c r="AK20" i="96"/>
  <c r="AT20" i="96" s="1"/>
  <c r="AJ14" i="96"/>
  <c r="AK14" i="96"/>
  <c r="AT14" i="96" s="1"/>
  <c r="AJ8" i="96"/>
  <c r="AK8" i="96"/>
  <c r="AT8" i="96" s="1"/>
  <c r="Y77" i="43"/>
  <c r="X77" i="43"/>
  <c r="Y75" i="99"/>
  <c r="X75" i="99"/>
  <c r="AR82" i="18"/>
  <c r="AI79" i="16"/>
  <c r="AN79" i="16"/>
  <c r="AI78" i="51"/>
  <c r="AN78" i="51"/>
  <c r="AK60" i="96"/>
  <c r="AT60" i="96" s="1"/>
  <c r="AJ60" i="96"/>
  <c r="AK30" i="96"/>
  <c r="AT30" i="96" s="1"/>
  <c r="AJ30" i="96"/>
  <c r="AR76" i="50"/>
  <c r="AN77" i="104"/>
  <c r="AI77" i="104"/>
  <c r="AF81" i="41"/>
  <c r="AO81" i="41" s="1"/>
  <c r="AE81" i="41"/>
  <c r="AG81" i="41"/>
  <c r="AP81" i="41" s="1"/>
  <c r="W82" i="41"/>
  <c r="AH79" i="13"/>
  <c r="AQ79" i="13" s="1"/>
  <c r="AQ81" i="13" s="1"/>
  <c r="AZ3" i="13"/>
  <c r="AX8" i="13" s="1"/>
  <c r="AH78" i="88"/>
  <c r="AQ78" i="88" s="1"/>
  <c r="AN77" i="87"/>
  <c r="AI77" i="87"/>
  <c r="AK79" i="96"/>
  <c r="AT79" i="96" s="1"/>
  <c r="AJ79" i="96"/>
  <c r="AS79" i="96" s="1"/>
  <c r="AK73" i="96"/>
  <c r="AT73" i="96" s="1"/>
  <c r="AJ73" i="96"/>
  <c r="AK67" i="96"/>
  <c r="AT67" i="96" s="1"/>
  <c r="AJ67" i="96"/>
  <c r="AK61" i="96"/>
  <c r="AT61" i="96" s="1"/>
  <c r="AJ61" i="96"/>
  <c r="AK55" i="96"/>
  <c r="AT55" i="96" s="1"/>
  <c r="AJ55" i="96"/>
  <c r="AK49" i="96"/>
  <c r="AT49" i="96" s="1"/>
  <c r="AJ49" i="96"/>
  <c r="AK43" i="96"/>
  <c r="AT43" i="96" s="1"/>
  <c r="AJ43" i="96"/>
  <c r="AK37" i="96"/>
  <c r="AT37" i="96" s="1"/>
  <c r="AJ37" i="96"/>
  <c r="AK31" i="96"/>
  <c r="AT31" i="96" s="1"/>
  <c r="AJ31" i="96"/>
  <c r="AK25" i="96"/>
  <c r="AT25" i="96" s="1"/>
  <c r="AJ25" i="96"/>
  <c r="AK19" i="96"/>
  <c r="AT19" i="96" s="1"/>
  <c r="AJ19" i="96"/>
  <c r="AK13" i="96"/>
  <c r="AT13" i="96" s="1"/>
  <c r="AJ13" i="96"/>
  <c r="AK7" i="96"/>
  <c r="AT7" i="96" s="1"/>
  <c r="AJ7" i="96"/>
  <c r="Z78" i="42"/>
  <c r="AI77" i="44"/>
  <c r="AN77" i="44"/>
  <c r="AN76" i="11"/>
  <c r="AI76" i="11"/>
  <c r="Y78" i="83"/>
  <c r="X78" i="83"/>
  <c r="AI76" i="43"/>
  <c r="AN76" i="43"/>
  <c r="W78" i="85" l="1"/>
  <c r="AE77" i="85"/>
  <c r="AF77" i="85"/>
  <c r="AO77" i="85" s="1"/>
  <c r="AG77" i="85"/>
  <c r="AP77" i="85" s="1"/>
  <c r="AE77" i="50"/>
  <c r="AN77" i="50" s="1"/>
  <c r="W78" i="50"/>
  <c r="AI76" i="82"/>
  <c r="AI77" i="83"/>
  <c r="AR77" i="83" s="1"/>
  <c r="AG77" i="50"/>
  <c r="AP77" i="50" s="1"/>
  <c r="Z77" i="11"/>
  <c r="AE77" i="11" s="1"/>
  <c r="Z77" i="54"/>
  <c r="AF78" i="48"/>
  <c r="AO78" i="48" s="1"/>
  <c r="W79" i="48"/>
  <c r="Z80" i="94"/>
  <c r="AX74" i="13"/>
  <c r="S74" i="13" s="1"/>
  <c r="AC74" i="13" s="1"/>
  <c r="AB75" i="13" s="1"/>
  <c r="AX67" i="13"/>
  <c r="S67" i="13" s="1"/>
  <c r="AC67" i="13" s="1"/>
  <c r="AB68" i="13" s="1"/>
  <c r="AX61" i="13"/>
  <c r="AX55" i="13"/>
  <c r="AX49" i="13"/>
  <c r="AX43" i="13"/>
  <c r="AX37" i="13"/>
  <c r="S37" i="13" s="1"/>
  <c r="AC37" i="13" s="1"/>
  <c r="AB38" i="13" s="1"/>
  <c r="AX31" i="13"/>
  <c r="S31" i="13" s="1"/>
  <c r="AC31" i="13" s="1"/>
  <c r="AB32" i="13" s="1"/>
  <c r="AX25" i="13"/>
  <c r="AX19" i="13"/>
  <c r="AX13" i="13"/>
  <c r="AX7" i="13"/>
  <c r="Z82" i="98"/>
  <c r="AX78" i="13"/>
  <c r="S78" i="13" s="1"/>
  <c r="AC78" i="13" s="1"/>
  <c r="AB79" i="13" s="1"/>
  <c r="AX72" i="13"/>
  <c r="AX66" i="13"/>
  <c r="AX60" i="13"/>
  <c r="AX54" i="13"/>
  <c r="AX48" i="13"/>
  <c r="S48" i="13" s="1"/>
  <c r="AC48" i="13" s="1"/>
  <c r="AB49" i="13" s="1"/>
  <c r="AX42" i="13"/>
  <c r="S42" i="13" s="1"/>
  <c r="AC42" i="13" s="1"/>
  <c r="AB43" i="13" s="1"/>
  <c r="AX35" i="13"/>
  <c r="AX30" i="13"/>
  <c r="AX24" i="13"/>
  <c r="AX18" i="13"/>
  <c r="AX12" i="13"/>
  <c r="S12" i="13" s="1"/>
  <c r="AC12" i="13" s="1"/>
  <c r="AB13" i="13" s="1"/>
  <c r="AX6" i="13"/>
  <c r="S6" i="13" s="1"/>
  <c r="AC6" i="13" s="1"/>
  <c r="AB7" i="13" s="1"/>
  <c r="AX76" i="13"/>
  <c r="AX71" i="13"/>
  <c r="AX65" i="13"/>
  <c r="AX59" i="13"/>
  <c r="S59" i="13" s="1"/>
  <c r="AC59" i="13" s="1"/>
  <c r="AB60" i="13" s="1"/>
  <c r="AX53" i="13"/>
  <c r="S53" i="13" s="1"/>
  <c r="AC53" i="13" s="1"/>
  <c r="AB54" i="13" s="1"/>
  <c r="AX47" i="13"/>
  <c r="S47" i="13" s="1"/>
  <c r="AC47" i="13" s="1"/>
  <c r="AB48" i="13" s="1"/>
  <c r="AX41" i="13"/>
  <c r="AX36" i="13"/>
  <c r="AX29" i="13"/>
  <c r="AX23" i="13"/>
  <c r="AX17" i="13"/>
  <c r="S17" i="13" s="1"/>
  <c r="AC17" i="13" s="1"/>
  <c r="AB18" i="13" s="1"/>
  <c r="AX11" i="13"/>
  <c r="S11" i="13" s="1"/>
  <c r="AC11" i="13" s="1"/>
  <c r="AB12" i="13" s="1"/>
  <c r="AX5" i="13"/>
  <c r="S5" i="13" s="1"/>
  <c r="AC5" i="13" s="1"/>
  <c r="AB6" i="13" s="1"/>
  <c r="AX75" i="13"/>
  <c r="AX70" i="13"/>
  <c r="AX64" i="13"/>
  <c r="AX58" i="13"/>
  <c r="S58" i="13" s="1"/>
  <c r="AC58" i="13" s="1"/>
  <c r="AB59" i="13" s="1"/>
  <c r="AX52" i="13"/>
  <c r="S52" i="13" s="1"/>
  <c r="AC52" i="13" s="1"/>
  <c r="AB53" i="13" s="1"/>
  <c r="AX46" i="13"/>
  <c r="AX40" i="13"/>
  <c r="AX34" i="13"/>
  <c r="S34" i="13" s="1"/>
  <c r="AC34" i="13" s="1"/>
  <c r="AB35" i="13" s="1"/>
  <c r="AX28" i="13"/>
  <c r="S28" i="13" s="1"/>
  <c r="AC28" i="13" s="1"/>
  <c r="AB29" i="13" s="1"/>
  <c r="AX22" i="13"/>
  <c r="S22" i="13" s="1"/>
  <c r="AC22" i="13" s="1"/>
  <c r="AB23" i="13" s="1"/>
  <c r="AX16" i="13"/>
  <c r="S16" i="13" s="1"/>
  <c r="AC16" i="13" s="1"/>
  <c r="AB17" i="13" s="1"/>
  <c r="AX9" i="13"/>
  <c r="AX4" i="13"/>
  <c r="AX77" i="13"/>
  <c r="AX69" i="13"/>
  <c r="AX63" i="13"/>
  <c r="S63" i="13" s="1"/>
  <c r="AC63" i="13" s="1"/>
  <c r="AB64" i="13" s="1"/>
  <c r="AX57" i="13"/>
  <c r="S57" i="13" s="1"/>
  <c r="AC57" i="13" s="1"/>
  <c r="AB58" i="13" s="1"/>
  <c r="AX51" i="13"/>
  <c r="S51" i="13" s="1"/>
  <c r="AC51" i="13" s="1"/>
  <c r="AB52" i="13" s="1"/>
  <c r="AX45" i="13"/>
  <c r="AX39" i="13"/>
  <c r="AX33" i="13"/>
  <c r="AX27" i="13"/>
  <c r="S27" i="13" s="1"/>
  <c r="AC27" i="13" s="1"/>
  <c r="AB28" i="13" s="1"/>
  <c r="AX21" i="13"/>
  <c r="S21" i="13" s="1"/>
  <c r="AC21" i="13" s="1"/>
  <c r="AB22" i="13" s="1"/>
  <c r="AX15" i="13"/>
  <c r="S15" i="13" s="1"/>
  <c r="AC15" i="13" s="1"/>
  <c r="AB16" i="13" s="1"/>
  <c r="AX10" i="13"/>
  <c r="S10" i="13" s="1"/>
  <c r="AC10" i="13" s="1"/>
  <c r="AB11" i="13" s="1"/>
  <c r="AX3" i="13"/>
  <c r="S3" i="13" s="1"/>
  <c r="AC3" i="13" s="1"/>
  <c r="Z79" i="51"/>
  <c r="AX79" i="51" s="1"/>
  <c r="S79" i="51" s="1"/>
  <c r="AC79" i="51" s="1"/>
  <c r="Z77" i="91"/>
  <c r="AX73" i="13"/>
  <c r="S73" i="13" s="1"/>
  <c r="AC73" i="13" s="1"/>
  <c r="AB74" i="13" s="1"/>
  <c r="AX68" i="13"/>
  <c r="S68" i="13" s="1"/>
  <c r="AC68" i="13" s="1"/>
  <c r="AB69" i="13" s="1"/>
  <c r="AX62" i="13"/>
  <c r="S62" i="13" s="1"/>
  <c r="AC62" i="13" s="1"/>
  <c r="AB63" i="13" s="1"/>
  <c r="AX56" i="13"/>
  <c r="AX50" i="13"/>
  <c r="S50" i="13" s="1"/>
  <c r="AC50" i="13" s="1"/>
  <c r="AB51" i="13" s="1"/>
  <c r="AX44" i="13"/>
  <c r="S44" i="13" s="1"/>
  <c r="AC44" i="13" s="1"/>
  <c r="AB45" i="13" s="1"/>
  <c r="AX38" i="13"/>
  <c r="S38" i="13" s="1"/>
  <c r="AC38" i="13" s="1"/>
  <c r="AB39" i="13" s="1"/>
  <c r="AX32" i="13"/>
  <c r="S32" i="13" s="1"/>
  <c r="AC32" i="13" s="1"/>
  <c r="AB33" i="13" s="1"/>
  <c r="AX26" i="13"/>
  <c r="S26" i="13" s="1"/>
  <c r="AC26" i="13" s="1"/>
  <c r="AB27" i="13" s="1"/>
  <c r="AX20" i="13"/>
  <c r="S20" i="13" s="1"/>
  <c r="AC20" i="13" s="1"/>
  <c r="AB21" i="13" s="1"/>
  <c r="AX14" i="13"/>
  <c r="AG79" i="51"/>
  <c r="AP79" i="51" s="1"/>
  <c r="AP81" i="51" s="1"/>
  <c r="AS73" i="96"/>
  <c r="AL73" i="96"/>
  <c r="AU73" i="96" s="1"/>
  <c r="AR79" i="94"/>
  <c r="W83" i="98"/>
  <c r="AG82" i="98"/>
  <c r="AP82" i="98" s="1"/>
  <c r="AF82" i="98"/>
  <c r="AO82" i="98" s="1"/>
  <c r="AE82" i="98"/>
  <c r="AK79" i="100"/>
  <c r="AT79" i="100" s="1"/>
  <c r="AJ79" i="100"/>
  <c r="AS79" i="100" s="1"/>
  <c r="AK37" i="100"/>
  <c r="AT37" i="100" s="1"/>
  <c r="AJ37" i="100"/>
  <c r="AK13" i="100"/>
  <c r="AT13" i="100" s="1"/>
  <c r="AJ13" i="100"/>
  <c r="AS42" i="96"/>
  <c r="AL42" i="96"/>
  <c r="AU42" i="96" s="1"/>
  <c r="Y79" i="49"/>
  <c r="X79" i="49"/>
  <c r="AH78" i="104"/>
  <c r="AQ78" i="104" s="1"/>
  <c r="AF77" i="91"/>
  <c r="AO77" i="91" s="1"/>
  <c r="AE77" i="91"/>
  <c r="W78" i="91"/>
  <c r="AG77" i="91"/>
  <c r="AP77" i="91" s="1"/>
  <c r="AS66" i="96"/>
  <c r="AL66" i="96"/>
  <c r="AU66" i="96" s="1"/>
  <c r="AS23" i="96"/>
  <c r="AL23" i="96"/>
  <c r="AU23" i="96" s="1"/>
  <c r="AS41" i="96"/>
  <c r="AL41" i="96"/>
  <c r="AU41" i="96" s="1"/>
  <c r="AS59" i="96"/>
  <c r="AL59" i="96"/>
  <c r="AU59" i="96" s="1"/>
  <c r="AS77" i="96"/>
  <c r="AL77" i="96"/>
  <c r="AU77" i="96" s="1"/>
  <c r="AH77" i="43"/>
  <c r="AQ77" i="43" s="1"/>
  <c r="AS32" i="96"/>
  <c r="AL32" i="96"/>
  <c r="AU32" i="96" s="1"/>
  <c r="AN76" i="10"/>
  <c r="AI76" i="10"/>
  <c r="AS18" i="96"/>
  <c r="AL18" i="96"/>
  <c r="AU18" i="96" s="1"/>
  <c r="AS15" i="96"/>
  <c r="AL15" i="96"/>
  <c r="AU15" i="96" s="1"/>
  <c r="AS33" i="96"/>
  <c r="AL33" i="96"/>
  <c r="AU33" i="96" s="1"/>
  <c r="AS51" i="96"/>
  <c r="AL51" i="96"/>
  <c r="AU51" i="96" s="1"/>
  <c r="AS69" i="96"/>
  <c r="AL69" i="96"/>
  <c r="AU69" i="96" s="1"/>
  <c r="AJ78" i="100"/>
  <c r="AK78" i="100"/>
  <c r="AT78" i="100" s="1"/>
  <c r="AJ72" i="100"/>
  <c r="AK72" i="100"/>
  <c r="AT72" i="100" s="1"/>
  <c r="AJ66" i="100"/>
  <c r="AK66" i="100"/>
  <c r="AT66" i="100" s="1"/>
  <c r="AJ60" i="100"/>
  <c r="AK60" i="100"/>
  <c r="AT60" i="100" s="1"/>
  <c r="AJ54" i="100"/>
  <c r="AK54" i="100"/>
  <c r="AT54" i="100" s="1"/>
  <c r="AJ48" i="100"/>
  <c r="AK48" i="100"/>
  <c r="AT48" i="100" s="1"/>
  <c r="AJ42" i="100"/>
  <c r="AK42" i="100"/>
  <c r="AT42" i="100" s="1"/>
  <c r="AJ36" i="100"/>
  <c r="AK36" i="100"/>
  <c r="AT36" i="100" s="1"/>
  <c r="AJ30" i="100"/>
  <c r="AK30" i="100"/>
  <c r="AT30" i="100" s="1"/>
  <c r="AJ24" i="100"/>
  <c r="AK24" i="100"/>
  <c r="AT24" i="100" s="1"/>
  <c r="AJ18" i="100"/>
  <c r="AK18" i="100"/>
  <c r="AT18" i="100" s="1"/>
  <c r="AJ12" i="100"/>
  <c r="AK12" i="100"/>
  <c r="AT12" i="100" s="1"/>
  <c r="AK6" i="100"/>
  <c r="AT6" i="100" s="1"/>
  <c r="AJ6" i="100"/>
  <c r="AJ4" i="96"/>
  <c r="AK4" i="96"/>
  <c r="AT4" i="96" s="1"/>
  <c r="AT81" i="96" s="1"/>
  <c r="AS22" i="96"/>
  <c r="AL22" i="96"/>
  <c r="AU22" i="96" s="1"/>
  <c r="AS40" i="96"/>
  <c r="AL40" i="96"/>
  <c r="AU40" i="96" s="1"/>
  <c r="AS58" i="96"/>
  <c r="AL58" i="96"/>
  <c r="AU58" i="96" s="1"/>
  <c r="AS76" i="96"/>
  <c r="AL76" i="96"/>
  <c r="AU76" i="96" s="1"/>
  <c r="AR76" i="82"/>
  <c r="AN78" i="45"/>
  <c r="AI78" i="45"/>
  <c r="Z78" i="104"/>
  <c r="AH80" i="16"/>
  <c r="AQ80" i="16" s="1"/>
  <c r="AH75" i="95"/>
  <c r="AQ75" i="95" s="1"/>
  <c r="AR77" i="55"/>
  <c r="AR77" i="44"/>
  <c r="AS55" i="96"/>
  <c r="AL55" i="96"/>
  <c r="AU55" i="96" s="1"/>
  <c r="AS30" i="96"/>
  <c r="AL30" i="96"/>
  <c r="AU30" i="96" s="1"/>
  <c r="AI83" i="18"/>
  <c r="AN83" i="18"/>
  <c r="AK73" i="100"/>
  <c r="AT73" i="100" s="1"/>
  <c r="AJ73" i="100"/>
  <c r="AK49" i="100"/>
  <c r="AT49" i="100" s="1"/>
  <c r="AJ49" i="100"/>
  <c r="AK31" i="100"/>
  <c r="AT31" i="100" s="1"/>
  <c r="AJ31" i="100"/>
  <c r="AS68" i="96"/>
  <c r="AL68" i="96"/>
  <c r="AU68" i="96" s="1"/>
  <c r="AS7" i="96"/>
  <c r="AL7" i="96"/>
  <c r="AU7" i="96" s="1"/>
  <c r="AS25" i="96"/>
  <c r="AL25" i="96"/>
  <c r="AU25" i="96" s="1"/>
  <c r="AS43" i="96"/>
  <c r="AL43" i="96"/>
  <c r="AU43" i="96" s="1"/>
  <c r="AS61" i="96"/>
  <c r="AL61" i="96"/>
  <c r="AU61" i="96" s="1"/>
  <c r="S4" i="13"/>
  <c r="AC4" i="13" s="1"/>
  <c r="AB5" i="13" s="1"/>
  <c r="S7" i="13"/>
  <c r="AC7" i="13" s="1"/>
  <c r="AB8" i="13" s="1"/>
  <c r="S8" i="13"/>
  <c r="AC8" i="13" s="1"/>
  <c r="AB9" i="13" s="1"/>
  <c r="S9" i="13"/>
  <c r="AC9" i="13" s="1"/>
  <c r="AB10" i="13" s="1"/>
  <c r="S13" i="13"/>
  <c r="AC13" i="13" s="1"/>
  <c r="AB14" i="13" s="1"/>
  <c r="S14" i="13"/>
  <c r="AC14" i="13" s="1"/>
  <c r="AB15" i="13" s="1"/>
  <c r="S18" i="13"/>
  <c r="AC18" i="13" s="1"/>
  <c r="AB19" i="13" s="1"/>
  <c r="S19" i="13"/>
  <c r="AC19" i="13" s="1"/>
  <c r="AB20" i="13" s="1"/>
  <c r="S23" i="13"/>
  <c r="AC23" i="13" s="1"/>
  <c r="AB24" i="13" s="1"/>
  <c r="S24" i="13"/>
  <c r="AC24" i="13" s="1"/>
  <c r="AB25" i="13" s="1"/>
  <c r="S25" i="13"/>
  <c r="AC25" i="13" s="1"/>
  <c r="AB26" i="13" s="1"/>
  <c r="S29" i="13"/>
  <c r="AC29" i="13" s="1"/>
  <c r="AB30" i="13" s="1"/>
  <c r="S30" i="13"/>
  <c r="AC30" i="13" s="1"/>
  <c r="AB31" i="13" s="1"/>
  <c r="S33" i="13"/>
  <c r="AC33" i="13" s="1"/>
  <c r="AB34" i="13" s="1"/>
  <c r="S35" i="13"/>
  <c r="AC35" i="13" s="1"/>
  <c r="AB36" i="13" s="1"/>
  <c r="S36" i="13"/>
  <c r="AC36" i="13" s="1"/>
  <c r="AB37" i="13" s="1"/>
  <c r="S39" i="13"/>
  <c r="AC39" i="13" s="1"/>
  <c r="AB40" i="13" s="1"/>
  <c r="S40" i="13"/>
  <c r="AC40" i="13" s="1"/>
  <c r="AB41" i="13" s="1"/>
  <c r="S41" i="13"/>
  <c r="AC41" i="13" s="1"/>
  <c r="AB42" i="13" s="1"/>
  <c r="S43" i="13"/>
  <c r="AC43" i="13" s="1"/>
  <c r="AB44" i="13" s="1"/>
  <c r="S45" i="13"/>
  <c r="AC45" i="13" s="1"/>
  <c r="AB46" i="13" s="1"/>
  <c r="S46" i="13"/>
  <c r="AC46" i="13" s="1"/>
  <c r="AB47" i="13" s="1"/>
  <c r="S49" i="13"/>
  <c r="AC49" i="13" s="1"/>
  <c r="AB50" i="13" s="1"/>
  <c r="S54" i="13"/>
  <c r="AC54" i="13" s="1"/>
  <c r="AB55" i="13" s="1"/>
  <c r="S55" i="13"/>
  <c r="AC55" i="13" s="1"/>
  <c r="AB56" i="13" s="1"/>
  <c r="S56" i="13"/>
  <c r="AC56" i="13" s="1"/>
  <c r="AB57" i="13" s="1"/>
  <c r="S60" i="13"/>
  <c r="AC60" i="13" s="1"/>
  <c r="AB61" i="13" s="1"/>
  <c r="S61" i="13"/>
  <c r="AC61" i="13" s="1"/>
  <c r="AB62" i="13" s="1"/>
  <c r="S64" i="13"/>
  <c r="AC64" i="13" s="1"/>
  <c r="AB65" i="13" s="1"/>
  <c r="S65" i="13"/>
  <c r="AC65" i="13" s="1"/>
  <c r="AB66" i="13" s="1"/>
  <c r="S66" i="13"/>
  <c r="AC66" i="13" s="1"/>
  <c r="AB67" i="13" s="1"/>
  <c r="S69" i="13"/>
  <c r="AC69" i="13" s="1"/>
  <c r="AB70" i="13" s="1"/>
  <c r="S70" i="13"/>
  <c r="AC70" i="13" s="1"/>
  <c r="AB71" i="13" s="1"/>
  <c r="S71" i="13"/>
  <c r="AC71" i="13" s="1"/>
  <c r="AB72" i="13" s="1"/>
  <c r="S72" i="13"/>
  <c r="AC72" i="13" s="1"/>
  <c r="AB73" i="13" s="1"/>
  <c r="S75" i="13"/>
  <c r="AC75" i="13" s="1"/>
  <c r="AB76" i="13" s="1"/>
  <c r="S76" i="13"/>
  <c r="AC76" i="13" s="1"/>
  <c r="AB77" i="13" s="1"/>
  <c r="S77" i="13"/>
  <c r="AC77" i="13" s="1"/>
  <c r="AB78" i="13" s="1"/>
  <c r="AR77" i="104"/>
  <c r="AS60" i="96"/>
  <c r="AL60" i="96"/>
  <c r="AU60" i="96" s="1"/>
  <c r="AR74" i="103"/>
  <c r="AH77" i="54"/>
  <c r="AQ77" i="54" s="1"/>
  <c r="Y77" i="92"/>
  <c r="X77" i="92"/>
  <c r="Y79" i="88"/>
  <c r="X79" i="88"/>
  <c r="AN78" i="102"/>
  <c r="AI78" i="102"/>
  <c r="AH77" i="11"/>
  <c r="AQ77" i="11" s="1"/>
  <c r="Y76" i="20"/>
  <c r="X76" i="20"/>
  <c r="AK77" i="100"/>
  <c r="AT77" i="100" s="1"/>
  <c r="AJ77" i="100"/>
  <c r="AK71" i="100"/>
  <c r="AT71" i="100" s="1"/>
  <c r="AJ71" i="100"/>
  <c r="AK65" i="100"/>
  <c r="AT65" i="100" s="1"/>
  <c r="AJ65" i="100"/>
  <c r="AK59" i="100"/>
  <c r="AT59" i="100" s="1"/>
  <c r="AJ59" i="100"/>
  <c r="AK53" i="100"/>
  <c r="AT53" i="100" s="1"/>
  <c r="AJ53" i="100"/>
  <c r="AK47" i="100"/>
  <c r="AT47" i="100" s="1"/>
  <c r="AJ47" i="100"/>
  <c r="AK41" i="100"/>
  <c r="AT41" i="100" s="1"/>
  <c r="AJ41" i="100"/>
  <c r="AK35" i="100"/>
  <c r="AT35" i="100" s="1"/>
  <c r="AJ35" i="100"/>
  <c r="AK29" i="100"/>
  <c r="AT29" i="100" s="1"/>
  <c r="AJ29" i="100"/>
  <c r="AK23" i="100"/>
  <c r="AT23" i="100" s="1"/>
  <c r="AJ23" i="100"/>
  <c r="AK17" i="100"/>
  <c r="AT17" i="100" s="1"/>
  <c r="AJ17" i="100"/>
  <c r="AK11" i="100"/>
  <c r="AT11" i="100" s="1"/>
  <c r="AJ11" i="100"/>
  <c r="AJ3" i="100"/>
  <c r="AB4" i="100"/>
  <c r="AS72" i="96"/>
  <c r="AL72" i="96"/>
  <c r="AU72" i="96" s="1"/>
  <c r="AL3" i="96"/>
  <c r="AU3" i="96" s="1"/>
  <c r="AS3" i="96"/>
  <c r="AR77" i="84"/>
  <c r="AH80" i="94"/>
  <c r="AQ80" i="94" s="1"/>
  <c r="AS11" i="96"/>
  <c r="AL11" i="96"/>
  <c r="AU11" i="96" s="1"/>
  <c r="AS29" i="96"/>
  <c r="AL29" i="96"/>
  <c r="AU29" i="96" s="1"/>
  <c r="AS47" i="96"/>
  <c r="AL47" i="96"/>
  <c r="AU47" i="96" s="1"/>
  <c r="AS65" i="96"/>
  <c r="AL65" i="96"/>
  <c r="AU65" i="96" s="1"/>
  <c r="Z80" i="16"/>
  <c r="Z75" i="95"/>
  <c r="AS54" i="96"/>
  <c r="AL54" i="96"/>
  <c r="AU54" i="96" s="1"/>
  <c r="AS37" i="96"/>
  <c r="AL37" i="96"/>
  <c r="AU37" i="96" s="1"/>
  <c r="AI81" i="41"/>
  <c r="AN81" i="41"/>
  <c r="AR76" i="91"/>
  <c r="AK61" i="100"/>
  <c r="AT61" i="100" s="1"/>
  <c r="AJ61" i="100"/>
  <c r="AK19" i="100"/>
  <c r="AT19" i="100" s="1"/>
  <c r="AJ19" i="100"/>
  <c r="AS24" i="96"/>
  <c r="AL24" i="96"/>
  <c r="AU24" i="96" s="1"/>
  <c r="AS50" i="96"/>
  <c r="AL50" i="96"/>
  <c r="AU50" i="96" s="1"/>
  <c r="Z77" i="43"/>
  <c r="AS38" i="96"/>
  <c r="AL38" i="96"/>
  <c r="AU38" i="96" s="1"/>
  <c r="AS74" i="96"/>
  <c r="AL74" i="96"/>
  <c r="AU74" i="96" s="1"/>
  <c r="AH78" i="55"/>
  <c r="AQ78" i="55" s="1"/>
  <c r="AI79" i="100"/>
  <c r="AN79" i="100"/>
  <c r="AN81" i="100" s="1"/>
  <c r="AE77" i="54"/>
  <c r="AF77" i="54"/>
  <c r="AO77" i="54" s="1"/>
  <c r="AG77" i="54"/>
  <c r="AP77" i="54" s="1"/>
  <c r="W78" i="54"/>
  <c r="AS48" i="96"/>
  <c r="AL48" i="96"/>
  <c r="AU48" i="96" s="1"/>
  <c r="Y79" i="102"/>
  <c r="X79" i="102"/>
  <c r="W78" i="11"/>
  <c r="AS21" i="96"/>
  <c r="AL21" i="96"/>
  <c r="AU21" i="96" s="1"/>
  <c r="AS39" i="96"/>
  <c r="AL39" i="96"/>
  <c r="AU39" i="96" s="1"/>
  <c r="AS57" i="96"/>
  <c r="AL57" i="96"/>
  <c r="AU57" i="96" s="1"/>
  <c r="AS75" i="96"/>
  <c r="AL75" i="96"/>
  <c r="AU75" i="96" s="1"/>
  <c r="AI75" i="20"/>
  <c r="AN75" i="20"/>
  <c r="AK76" i="100"/>
  <c r="AT76" i="100" s="1"/>
  <c r="AJ76" i="100"/>
  <c r="AK70" i="100"/>
  <c r="AT70" i="100" s="1"/>
  <c r="AJ70" i="100"/>
  <c r="AK64" i="100"/>
  <c r="AT64" i="100" s="1"/>
  <c r="AJ64" i="100"/>
  <c r="AK58" i="100"/>
  <c r="AT58" i="100" s="1"/>
  <c r="AJ58" i="100"/>
  <c r="AK52" i="100"/>
  <c r="AT52" i="100" s="1"/>
  <c r="AJ52" i="100"/>
  <c r="AK46" i="100"/>
  <c r="AT46" i="100" s="1"/>
  <c r="AJ46" i="100"/>
  <c r="AK40" i="100"/>
  <c r="AT40" i="100" s="1"/>
  <c r="AJ40" i="100"/>
  <c r="AK34" i="100"/>
  <c r="AT34" i="100" s="1"/>
  <c r="AJ34" i="100"/>
  <c r="AK28" i="100"/>
  <c r="AT28" i="100" s="1"/>
  <c r="AJ28" i="100"/>
  <c r="AK22" i="100"/>
  <c r="AT22" i="100" s="1"/>
  <c r="AJ22" i="100"/>
  <c r="AK16" i="100"/>
  <c r="AT16" i="100" s="1"/>
  <c r="AJ16" i="100"/>
  <c r="AK10" i="100"/>
  <c r="AT10" i="100" s="1"/>
  <c r="AJ10" i="100"/>
  <c r="AK5" i="100"/>
  <c r="AT5" i="100" s="1"/>
  <c r="AJ5" i="100"/>
  <c r="AS10" i="96"/>
  <c r="AL10" i="96"/>
  <c r="AU10" i="96" s="1"/>
  <c r="AS28" i="96"/>
  <c r="AL28" i="96"/>
  <c r="AU28" i="96" s="1"/>
  <c r="AS46" i="96"/>
  <c r="AL46" i="96"/>
  <c r="AU46" i="96" s="1"/>
  <c r="AS64" i="96"/>
  <c r="AL64" i="96"/>
  <c r="AU64" i="96" s="1"/>
  <c r="AH75" i="103"/>
  <c r="AQ75" i="103" s="1"/>
  <c r="AN78" i="49"/>
  <c r="AI78" i="49"/>
  <c r="AR74" i="95"/>
  <c r="AS6" i="96"/>
  <c r="AL6" i="96"/>
  <c r="AU6" i="96" s="1"/>
  <c r="AE80" i="94"/>
  <c r="W81" i="94"/>
  <c r="AG80" i="94"/>
  <c r="AP80" i="94" s="1"/>
  <c r="AF80" i="94"/>
  <c r="AO80" i="94" s="1"/>
  <c r="Y75" i="90"/>
  <c r="X75" i="90"/>
  <c r="AR76" i="54"/>
  <c r="AH78" i="83"/>
  <c r="AQ78" i="83" s="1"/>
  <c r="AK55" i="100"/>
  <c r="AT55" i="100" s="1"/>
  <c r="AJ55" i="100"/>
  <c r="AK25" i="100"/>
  <c r="AT25" i="100" s="1"/>
  <c r="AJ25" i="100"/>
  <c r="AE78" i="42"/>
  <c r="AF78" i="42"/>
  <c r="AO78" i="42" s="1"/>
  <c r="W79" i="42"/>
  <c r="AG78" i="42"/>
  <c r="AP78" i="42" s="1"/>
  <c r="AR76" i="11"/>
  <c r="AS20" i="96"/>
  <c r="AL20" i="96"/>
  <c r="AU20" i="96" s="1"/>
  <c r="AS56" i="96"/>
  <c r="AL56" i="96"/>
  <c r="AU56" i="96" s="1"/>
  <c r="AH78" i="84"/>
  <c r="AQ78" i="84" s="1"/>
  <c r="AR77" i="87"/>
  <c r="AH75" i="99"/>
  <c r="AQ75" i="99" s="1"/>
  <c r="AH78" i="87"/>
  <c r="AQ78" i="87" s="1"/>
  <c r="Z78" i="84"/>
  <c r="Z78" i="55"/>
  <c r="AJ75" i="100"/>
  <c r="AK75" i="100"/>
  <c r="AT75" i="100" s="1"/>
  <c r="AJ69" i="100"/>
  <c r="AK69" i="100"/>
  <c r="AT69" i="100" s="1"/>
  <c r="AJ63" i="100"/>
  <c r="AK63" i="100"/>
  <c r="AT63" i="100" s="1"/>
  <c r="AJ57" i="100"/>
  <c r="AK57" i="100"/>
  <c r="AT57" i="100" s="1"/>
  <c r="AJ51" i="100"/>
  <c r="AK51" i="100"/>
  <c r="AT51" i="100" s="1"/>
  <c r="AJ45" i="100"/>
  <c r="AK45" i="100"/>
  <c r="AT45" i="100" s="1"/>
  <c r="AJ39" i="100"/>
  <c r="AK39" i="100"/>
  <c r="AT39" i="100" s="1"/>
  <c r="AJ33" i="100"/>
  <c r="AK33" i="100"/>
  <c r="AT33" i="100" s="1"/>
  <c r="AJ27" i="100"/>
  <c r="AK27" i="100"/>
  <c r="AT27" i="100" s="1"/>
  <c r="AJ21" i="100"/>
  <c r="AK21" i="100"/>
  <c r="AT21" i="100" s="1"/>
  <c r="AJ15" i="100"/>
  <c r="AK15" i="100"/>
  <c r="AT15" i="100" s="1"/>
  <c r="AJ9" i="100"/>
  <c r="AK9" i="100"/>
  <c r="AT9" i="100" s="1"/>
  <c r="AS12" i="96"/>
  <c r="AL12" i="96"/>
  <c r="AU12" i="96" s="1"/>
  <c r="AH78" i="44"/>
  <c r="AQ78" i="44" s="1"/>
  <c r="Y79" i="35"/>
  <c r="X79" i="35"/>
  <c r="Z75" i="103"/>
  <c r="AS36" i="96"/>
  <c r="AL36" i="96"/>
  <c r="AU36" i="96" s="1"/>
  <c r="AS17" i="96"/>
  <c r="AL17" i="96"/>
  <c r="AU17" i="96" s="1"/>
  <c r="AS35" i="96"/>
  <c r="AL35" i="96"/>
  <c r="AU35" i="96" s="1"/>
  <c r="AS53" i="96"/>
  <c r="AL53" i="96"/>
  <c r="AU53" i="96" s="1"/>
  <c r="AS71" i="96"/>
  <c r="AL71" i="96"/>
  <c r="AU71" i="96" s="1"/>
  <c r="AH77" i="82"/>
  <c r="AQ77" i="82" s="1"/>
  <c r="AN74" i="90"/>
  <c r="AI74" i="90"/>
  <c r="AR81" i="98"/>
  <c r="AS78" i="96"/>
  <c r="AL78" i="96"/>
  <c r="AU78" i="96" s="1"/>
  <c r="Y78" i="50"/>
  <c r="X78" i="50"/>
  <c r="Y79" i="48"/>
  <c r="X79" i="48"/>
  <c r="AS19" i="96"/>
  <c r="AL19" i="96"/>
  <c r="AU19" i="96" s="1"/>
  <c r="AK67" i="100"/>
  <c r="AT67" i="100" s="1"/>
  <c r="AJ67" i="100"/>
  <c r="AK43" i="100"/>
  <c r="AT43" i="100" s="1"/>
  <c r="AJ43" i="100"/>
  <c r="AJ7" i="100"/>
  <c r="AK7" i="100"/>
  <c r="AT7" i="100" s="1"/>
  <c r="Z78" i="83"/>
  <c r="AR79" i="16"/>
  <c r="AS14" i="96"/>
  <c r="AL14" i="96"/>
  <c r="AU14" i="96" s="1"/>
  <c r="AS13" i="96"/>
  <c r="AL13" i="96"/>
  <c r="AU13" i="96" s="1"/>
  <c r="AS31" i="96"/>
  <c r="AL31" i="96"/>
  <c r="AU31" i="96" s="1"/>
  <c r="AS49" i="96"/>
  <c r="AL49" i="96"/>
  <c r="AU49" i="96" s="1"/>
  <c r="AS67" i="96"/>
  <c r="AL67" i="96"/>
  <c r="AU67" i="96" s="1"/>
  <c r="Y82" i="41"/>
  <c r="X82" i="41"/>
  <c r="AR76" i="43"/>
  <c r="AR78" i="51"/>
  <c r="Z75" i="99"/>
  <c r="AS8" i="96"/>
  <c r="AL8" i="96"/>
  <c r="AU8" i="96" s="1"/>
  <c r="AS26" i="96"/>
  <c r="AL26" i="96"/>
  <c r="AU26" i="96" s="1"/>
  <c r="AS44" i="96"/>
  <c r="AL44" i="96"/>
  <c r="AU44" i="96" s="1"/>
  <c r="AS62" i="96"/>
  <c r="AL62" i="96"/>
  <c r="AU62" i="96" s="1"/>
  <c r="Y77" i="10"/>
  <c r="X77" i="10"/>
  <c r="Z78" i="87"/>
  <c r="AN76" i="92"/>
  <c r="AI76" i="92"/>
  <c r="Y84" i="18"/>
  <c r="X84" i="18"/>
  <c r="AN78" i="88"/>
  <c r="AI78" i="88"/>
  <c r="AN79" i="13"/>
  <c r="AN81" i="13" s="1"/>
  <c r="AI79" i="13"/>
  <c r="AH82" i="98"/>
  <c r="AQ82" i="98" s="1"/>
  <c r="AR79" i="96"/>
  <c r="AR81" i="96" s="1"/>
  <c r="AL79" i="96"/>
  <c r="AU79" i="96" s="1"/>
  <c r="AS9" i="96"/>
  <c r="AL9" i="96"/>
  <c r="AU9" i="96" s="1"/>
  <c r="AS27" i="96"/>
  <c r="AL27" i="96"/>
  <c r="AU27" i="96" s="1"/>
  <c r="AS45" i="96"/>
  <c r="AL45" i="96"/>
  <c r="AU45" i="96" s="1"/>
  <c r="AS63" i="96"/>
  <c r="AL63" i="96"/>
  <c r="AU63" i="96" s="1"/>
  <c r="AH79" i="51"/>
  <c r="AQ79" i="51" s="1"/>
  <c r="AQ81" i="51" s="1"/>
  <c r="AZ3" i="51"/>
  <c r="AX4" i="51" s="1"/>
  <c r="AK74" i="100"/>
  <c r="AT74" i="100" s="1"/>
  <c r="AJ74" i="100"/>
  <c r="AK68" i="100"/>
  <c r="AT68" i="100" s="1"/>
  <c r="AJ68" i="100"/>
  <c r="AK62" i="100"/>
  <c r="AT62" i="100" s="1"/>
  <c r="AJ62" i="100"/>
  <c r="AK56" i="100"/>
  <c r="AT56" i="100" s="1"/>
  <c r="AJ56" i="100"/>
  <c r="AK50" i="100"/>
  <c r="AT50" i="100" s="1"/>
  <c r="AJ50" i="100"/>
  <c r="AK44" i="100"/>
  <c r="AT44" i="100" s="1"/>
  <c r="AJ44" i="100"/>
  <c r="AK38" i="100"/>
  <c r="AT38" i="100" s="1"/>
  <c r="AJ38" i="100"/>
  <c r="AK32" i="100"/>
  <c r="AT32" i="100" s="1"/>
  <c r="AJ32" i="100"/>
  <c r="AK26" i="100"/>
  <c r="AT26" i="100" s="1"/>
  <c r="AJ26" i="100"/>
  <c r="AK20" i="100"/>
  <c r="AT20" i="100" s="1"/>
  <c r="AJ20" i="100"/>
  <c r="AK14" i="100"/>
  <c r="AT14" i="100" s="1"/>
  <c r="AJ14" i="100"/>
  <c r="AK8" i="100"/>
  <c r="AT8" i="100" s="1"/>
  <c r="AJ8" i="100"/>
  <c r="Z78" i="44"/>
  <c r="AS16" i="96"/>
  <c r="AL16" i="96"/>
  <c r="AU16" i="96" s="1"/>
  <c r="AS34" i="96"/>
  <c r="AL34" i="96"/>
  <c r="AU34" i="96" s="1"/>
  <c r="AS52" i="96"/>
  <c r="AL52" i="96"/>
  <c r="AU52" i="96" s="1"/>
  <c r="AS70" i="96"/>
  <c r="AL70" i="96"/>
  <c r="AU70" i="96" s="1"/>
  <c r="AI78" i="35"/>
  <c r="AN78" i="35"/>
  <c r="Y79" i="45"/>
  <c r="X79" i="45"/>
  <c r="AH77" i="91"/>
  <c r="AQ77" i="91" s="1"/>
  <c r="AR74" i="99"/>
  <c r="AS5" i="96"/>
  <c r="AL5" i="96"/>
  <c r="AU5" i="96" s="1"/>
  <c r="Z77" i="82"/>
  <c r="AI78" i="48"/>
  <c r="AN78" i="48"/>
  <c r="AN77" i="85" l="1"/>
  <c r="AI77" i="85"/>
  <c r="AR77" i="85" s="1"/>
  <c r="Y78" i="85"/>
  <c r="X78" i="85"/>
  <c r="AI77" i="50"/>
  <c r="AF77" i="11"/>
  <c r="AO77" i="11" s="1"/>
  <c r="AG77" i="11"/>
  <c r="AP77" i="11" s="1"/>
  <c r="Z77" i="10"/>
  <c r="AF79" i="51"/>
  <c r="AO79" i="51" s="1"/>
  <c r="AO81" i="51" s="1"/>
  <c r="AE79" i="51"/>
  <c r="Z79" i="45"/>
  <c r="AX79" i="45" s="1"/>
  <c r="S79" i="45" s="1"/>
  <c r="AX77" i="51"/>
  <c r="AX69" i="51"/>
  <c r="AX63" i="51"/>
  <c r="AX57" i="51"/>
  <c r="S57" i="51" s="1"/>
  <c r="AC57" i="51" s="1"/>
  <c r="AB58" i="51" s="1"/>
  <c r="AX51" i="51"/>
  <c r="AX45" i="51"/>
  <c r="AX39" i="51"/>
  <c r="AX33" i="51"/>
  <c r="AX27" i="51"/>
  <c r="AX21" i="51"/>
  <c r="S21" i="51" s="1"/>
  <c r="AC21" i="51" s="1"/>
  <c r="AB22" i="51" s="1"/>
  <c r="AX15" i="51"/>
  <c r="AX9" i="51"/>
  <c r="AX3" i="51"/>
  <c r="Z77" i="92"/>
  <c r="AX74" i="51"/>
  <c r="AX68" i="51"/>
  <c r="S68" i="51" s="1"/>
  <c r="AC68" i="51" s="1"/>
  <c r="AB69" i="51" s="1"/>
  <c r="AX62" i="51"/>
  <c r="AX56" i="51"/>
  <c r="AX50" i="51"/>
  <c r="AX44" i="51"/>
  <c r="AX38" i="51"/>
  <c r="AX31" i="51"/>
  <c r="S31" i="51" s="1"/>
  <c r="AC31" i="51" s="1"/>
  <c r="AB32" i="51" s="1"/>
  <c r="AX26" i="51"/>
  <c r="AX19" i="51"/>
  <c r="AX14" i="51"/>
  <c r="AX8" i="51"/>
  <c r="Z79" i="48"/>
  <c r="AE79" i="48" s="1"/>
  <c r="AX72" i="51"/>
  <c r="S72" i="51" s="1"/>
  <c r="AC72" i="51" s="1"/>
  <c r="AB73" i="51" s="1"/>
  <c r="AX67" i="51"/>
  <c r="AX61" i="51"/>
  <c r="AX55" i="51"/>
  <c r="AX49" i="51"/>
  <c r="AX43" i="51"/>
  <c r="AX37" i="51"/>
  <c r="S37" i="51" s="1"/>
  <c r="AC37" i="51" s="1"/>
  <c r="AB38" i="51" s="1"/>
  <c r="AX32" i="51"/>
  <c r="AX25" i="51"/>
  <c r="AX20" i="51"/>
  <c r="AX13" i="51"/>
  <c r="AX7" i="51"/>
  <c r="AX78" i="51"/>
  <c r="S78" i="51" s="1"/>
  <c r="AC78" i="51" s="1"/>
  <c r="AB79" i="51" s="1"/>
  <c r="AX73" i="51"/>
  <c r="AX65" i="51"/>
  <c r="AX60" i="51"/>
  <c r="AX53" i="51"/>
  <c r="AX48" i="51"/>
  <c r="AX42" i="51"/>
  <c r="S42" i="51" s="1"/>
  <c r="AC42" i="51" s="1"/>
  <c r="AB43" i="51" s="1"/>
  <c r="AX36" i="51"/>
  <c r="AX30" i="51"/>
  <c r="AX24" i="51"/>
  <c r="AX18" i="51"/>
  <c r="AX12" i="51"/>
  <c r="AX6" i="51"/>
  <c r="S6" i="51" s="1"/>
  <c r="AC6" i="51" s="1"/>
  <c r="AB7" i="51" s="1"/>
  <c r="Z82" i="41"/>
  <c r="AG82" i="41" s="1"/>
  <c r="AP82" i="41" s="1"/>
  <c r="Z75" i="90"/>
  <c r="AF75" i="90" s="1"/>
  <c r="AO75" i="90" s="1"/>
  <c r="Z79" i="88"/>
  <c r="AX79" i="88" s="1"/>
  <c r="S79" i="88" s="1"/>
  <c r="AX75" i="51"/>
  <c r="AX71" i="51"/>
  <c r="AX66" i="51"/>
  <c r="S66" i="51" s="1"/>
  <c r="AC66" i="51" s="1"/>
  <c r="AB67" i="51" s="1"/>
  <c r="AX59" i="51"/>
  <c r="AX54" i="51"/>
  <c r="AX47" i="51"/>
  <c r="AX41" i="51"/>
  <c r="AX35" i="51"/>
  <c r="S35" i="51" s="1"/>
  <c r="AC35" i="51" s="1"/>
  <c r="AB36" i="51" s="1"/>
  <c r="AX29" i="51"/>
  <c r="S29" i="51" s="1"/>
  <c r="AC29" i="51" s="1"/>
  <c r="AB30" i="51" s="1"/>
  <c r="AX23" i="51"/>
  <c r="AX17" i="51"/>
  <c r="AX11" i="51"/>
  <c r="AX5" i="51"/>
  <c r="S5" i="51" s="1"/>
  <c r="AC5" i="51" s="1"/>
  <c r="AB6" i="51" s="1"/>
  <c r="AX76" i="51"/>
  <c r="AX70" i="51"/>
  <c r="S70" i="51" s="1"/>
  <c r="AC70" i="51" s="1"/>
  <c r="AB71" i="51" s="1"/>
  <c r="AX64" i="51"/>
  <c r="AX58" i="51"/>
  <c r="AX52" i="51"/>
  <c r="AX46" i="51"/>
  <c r="AX40" i="51"/>
  <c r="AX34" i="51"/>
  <c r="S34" i="51" s="1"/>
  <c r="AC34" i="51" s="1"/>
  <c r="AB35" i="51" s="1"/>
  <c r="AX28" i="51"/>
  <c r="AX22" i="51"/>
  <c r="AX16" i="51"/>
  <c r="AX10" i="51"/>
  <c r="S10" i="51" s="1"/>
  <c r="AC10" i="51" s="1"/>
  <c r="AB11" i="51" s="1"/>
  <c r="W80" i="48"/>
  <c r="AG79" i="48"/>
  <c r="AP79" i="48" s="1"/>
  <c r="AF82" i="41"/>
  <c r="AO82" i="41" s="1"/>
  <c r="W76" i="90"/>
  <c r="AE75" i="90"/>
  <c r="AG75" i="90"/>
  <c r="AP75" i="90" s="1"/>
  <c r="AG79" i="45"/>
  <c r="AP79" i="45" s="1"/>
  <c r="AP81" i="45" s="1"/>
  <c r="AF79" i="45"/>
  <c r="AO79" i="45" s="1"/>
  <c r="AO81" i="45" s="1"/>
  <c r="AC79" i="45"/>
  <c r="AE79" i="45"/>
  <c r="AS43" i="100"/>
  <c r="AL43" i="100"/>
  <c r="AU43" i="100" s="1"/>
  <c r="AE75" i="103"/>
  <c r="AF75" i="103"/>
  <c r="AO75" i="103" s="1"/>
  <c r="AG75" i="103"/>
  <c r="AP75" i="103" s="1"/>
  <c r="W76" i="103"/>
  <c r="AN77" i="11"/>
  <c r="AI77" i="11"/>
  <c r="AF80" i="16"/>
  <c r="AO80" i="16" s="1"/>
  <c r="AE80" i="16"/>
  <c r="AG80" i="16"/>
  <c r="AP80" i="16" s="1"/>
  <c r="W81" i="16"/>
  <c r="AR78" i="102"/>
  <c r="AK47" i="13"/>
  <c r="AT47" i="13" s="1"/>
  <c r="AJ47" i="13"/>
  <c r="AS8" i="100"/>
  <c r="AL8" i="100"/>
  <c r="AU8" i="100" s="1"/>
  <c r="AS44" i="100"/>
  <c r="AL44" i="100"/>
  <c r="AU44" i="100" s="1"/>
  <c r="AS62" i="100"/>
  <c r="AL62" i="100"/>
  <c r="AU62" i="100" s="1"/>
  <c r="AE75" i="99"/>
  <c r="AG75" i="99"/>
  <c r="AP75" i="99" s="1"/>
  <c r="AF75" i="99"/>
  <c r="AO75" i="99" s="1"/>
  <c r="W76" i="99"/>
  <c r="AH79" i="35"/>
  <c r="AQ79" i="35" s="1"/>
  <c r="AS21" i="100"/>
  <c r="AL21" i="100"/>
  <c r="AU21" i="100" s="1"/>
  <c r="AS39" i="100"/>
  <c r="AL39" i="100"/>
  <c r="AU39" i="100" s="1"/>
  <c r="AS57" i="100"/>
  <c r="AL57" i="100"/>
  <c r="AU57" i="100" s="1"/>
  <c r="AS75" i="100"/>
  <c r="AL75" i="100"/>
  <c r="AU75" i="100" s="1"/>
  <c r="AS16" i="100"/>
  <c r="AL16" i="100"/>
  <c r="AU16" i="100" s="1"/>
  <c r="AS34" i="100"/>
  <c r="AL34" i="100"/>
  <c r="AU34" i="100" s="1"/>
  <c r="AS52" i="100"/>
  <c r="AL52" i="100"/>
  <c r="AU52" i="100" s="1"/>
  <c r="AS70" i="100"/>
  <c r="AL70" i="100"/>
  <c r="AU70" i="100" s="1"/>
  <c r="AH79" i="102"/>
  <c r="AQ79" i="102" s="1"/>
  <c r="AS61" i="100"/>
  <c r="AL61" i="100"/>
  <c r="AU61" i="100" s="1"/>
  <c r="AS11" i="100"/>
  <c r="AL11" i="100"/>
  <c r="AU11" i="100" s="1"/>
  <c r="AS29" i="100"/>
  <c r="AL29" i="100"/>
  <c r="AU29" i="100" s="1"/>
  <c r="AS47" i="100"/>
  <c r="AL47" i="100"/>
  <c r="AU47" i="100" s="1"/>
  <c r="AS65" i="100"/>
  <c r="AL65" i="100"/>
  <c r="AU65" i="100" s="1"/>
  <c r="AH76" i="20"/>
  <c r="AQ76" i="20" s="1"/>
  <c r="AJ76" i="13"/>
  <c r="AK76" i="13"/>
  <c r="AT76" i="13" s="1"/>
  <c r="AJ70" i="13"/>
  <c r="AK70" i="13"/>
  <c r="AT70" i="13" s="1"/>
  <c r="AJ64" i="13"/>
  <c r="AK64" i="13"/>
  <c r="AT64" i="13" s="1"/>
  <c r="AJ58" i="13"/>
  <c r="AK58" i="13"/>
  <c r="AT58" i="13" s="1"/>
  <c r="AJ52" i="13"/>
  <c r="AK52" i="13"/>
  <c r="AT52" i="13" s="1"/>
  <c r="AJ46" i="13"/>
  <c r="AK46" i="13"/>
  <c r="AT46" i="13" s="1"/>
  <c r="AJ40" i="13"/>
  <c r="AK40" i="13"/>
  <c r="AT40" i="13" s="1"/>
  <c r="AJ34" i="13"/>
  <c r="AK34" i="13"/>
  <c r="AT34" i="13" s="1"/>
  <c r="AJ28" i="13"/>
  <c r="AK28" i="13"/>
  <c r="AT28" i="13" s="1"/>
  <c r="AJ22" i="13"/>
  <c r="AK22" i="13"/>
  <c r="AT22" i="13" s="1"/>
  <c r="AJ16" i="13"/>
  <c r="AK16" i="13"/>
  <c r="AT16" i="13" s="1"/>
  <c r="AJ10" i="13"/>
  <c r="AK10" i="13"/>
  <c r="AT10" i="13" s="1"/>
  <c r="AK5" i="13"/>
  <c r="AT5" i="13" s="1"/>
  <c r="AJ5" i="13"/>
  <c r="AR83" i="18"/>
  <c r="AS6" i="100"/>
  <c r="AL6" i="100"/>
  <c r="AU6" i="100" s="1"/>
  <c r="AR76" i="10"/>
  <c r="AH79" i="49"/>
  <c r="AQ79" i="49" s="1"/>
  <c r="AR75" i="20"/>
  <c r="Y78" i="54"/>
  <c r="X78" i="54"/>
  <c r="AR81" i="41"/>
  <c r="AJ71" i="13"/>
  <c r="AK71" i="13"/>
  <c r="AT71" i="13" s="1"/>
  <c r="AK53" i="13"/>
  <c r="AT53" i="13" s="1"/>
  <c r="AJ53" i="13"/>
  <c r="AK23" i="13"/>
  <c r="AT23" i="13" s="1"/>
  <c r="AJ23" i="13"/>
  <c r="AK11" i="13"/>
  <c r="AT11" i="13" s="1"/>
  <c r="AJ11" i="13"/>
  <c r="AS36" i="100"/>
  <c r="AL36" i="100"/>
  <c r="AU36" i="100" s="1"/>
  <c r="AS26" i="100"/>
  <c r="AL26" i="100"/>
  <c r="AU26" i="100" s="1"/>
  <c r="S4" i="51"/>
  <c r="AC4" i="51" s="1"/>
  <c r="AB5" i="51" s="1"/>
  <c r="S3" i="51"/>
  <c r="AC3" i="51" s="1"/>
  <c r="S7" i="51"/>
  <c r="AC7" i="51" s="1"/>
  <c r="AB8" i="51" s="1"/>
  <c r="S8" i="51"/>
  <c r="AC8" i="51" s="1"/>
  <c r="AB9" i="51" s="1"/>
  <c r="S9" i="51"/>
  <c r="AC9" i="51" s="1"/>
  <c r="AB10" i="51" s="1"/>
  <c r="S11" i="51"/>
  <c r="AC11" i="51" s="1"/>
  <c r="AB12" i="51" s="1"/>
  <c r="S12" i="51"/>
  <c r="AC12" i="51" s="1"/>
  <c r="AB13" i="51" s="1"/>
  <c r="S13" i="51"/>
  <c r="AC13" i="51" s="1"/>
  <c r="AB14" i="51" s="1"/>
  <c r="S14" i="51"/>
  <c r="AC14" i="51" s="1"/>
  <c r="AB15" i="51" s="1"/>
  <c r="S15" i="51"/>
  <c r="AC15" i="51" s="1"/>
  <c r="AB16" i="51" s="1"/>
  <c r="S16" i="51"/>
  <c r="AC16" i="51" s="1"/>
  <c r="AB17" i="51" s="1"/>
  <c r="S17" i="51"/>
  <c r="AC17" i="51" s="1"/>
  <c r="AB18" i="51" s="1"/>
  <c r="S18" i="51"/>
  <c r="AC18" i="51" s="1"/>
  <c r="AB19" i="51" s="1"/>
  <c r="S19" i="51"/>
  <c r="AC19" i="51" s="1"/>
  <c r="AB20" i="51" s="1"/>
  <c r="S20" i="51"/>
  <c r="AC20" i="51" s="1"/>
  <c r="AB21" i="51" s="1"/>
  <c r="S22" i="51"/>
  <c r="AC22" i="51" s="1"/>
  <c r="AB23" i="51" s="1"/>
  <c r="S23" i="51"/>
  <c r="AC23" i="51" s="1"/>
  <c r="AB24" i="51" s="1"/>
  <c r="S24" i="51"/>
  <c r="AC24" i="51" s="1"/>
  <c r="AB25" i="51" s="1"/>
  <c r="S25" i="51"/>
  <c r="AC25" i="51" s="1"/>
  <c r="AB26" i="51" s="1"/>
  <c r="S26" i="51"/>
  <c r="AC26" i="51" s="1"/>
  <c r="AB27" i="51" s="1"/>
  <c r="S27" i="51"/>
  <c r="AC27" i="51" s="1"/>
  <c r="AB28" i="51" s="1"/>
  <c r="S28" i="51"/>
  <c r="AC28" i="51" s="1"/>
  <c r="AB29" i="51" s="1"/>
  <c r="S30" i="51"/>
  <c r="AC30" i="51" s="1"/>
  <c r="AB31" i="51" s="1"/>
  <c r="S32" i="51"/>
  <c r="AC32" i="51" s="1"/>
  <c r="AB33" i="51" s="1"/>
  <c r="S33" i="51"/>
  <c r="AC33" i="51" s="1"/>
  <c r="AB34" i="51" s="1"/>
  <c r="S36" i="51"/>
  <c r="AC36" i="51" s="1"/>
  <c r="AB37" i="51" s="1"/>
  <c r="S38" i="51"/>
  <c r="AC38" i="51" s="1"/>
  <c r="AB39" i="51" s="1"/>
  <c r="S39" i="51"/>
  <c r="AC39" i="51" s="1"/>
  <c r="AB40" i="51" s="1"/>
  <c r="S40" i="51"/>
  <c r="AC40" i="51" s="1"/>
  <c r="AB41" i="51" s="1"/>
  <c r="S41" i="51"/>
  <c r="AC41" i="51" s="1"/>
  <c r="AB42" i="51" s="1"/>
  <c r="S43" i="51"/>
  <c r="AC43" i="51" s="1"/>
  <c r="AB44" i="51" s="1"/>
  <c r="S44" i="51"/>
  <c r="AC44" i="51" s="1"/>
  <c r="AB45" i="51" s="1"/>
  <c r="S45" i="51"/>
  <c r="AC45" i="51" s="1"/>
  <c r="AB46" i="51" s="1"/>
  <c r="S46" i="51"/>
  <c r="AC46" i="51" s="1"/>
  <c r="AB47" i="51" s="1"/>
  <c r="S47" i="51"/>
  <c r="AC47" i="51" s="1"/>
  <c r="AB48" i="51" s="1"/>
  <c r="S48" i="51"/>
  <c r="AC48" i="51" s="1"/>
  <c r="AB49" i="51" s="1"/>
  <c r="S49" i="51"/>
  <c r="AC49" i="51" s="1"/>
  <c r="AB50" i="51" s="1"/>
  <c r="S50" i="51"/>
  <c r="AC50" i="51" s="1"/>
  <c r="AB51" i="51" s="1"/>
  <c r="S51" i="51"/>
  <c r="AC51" i="51" s="1"/>
  <c r="AB52" i="51" s="1"/>
  <c r="S52" i="51"/>
  <c r="AC52" i="51" s="1"/>
  <c r="AB53" i="51" s="1"/>
  <c r="S53" i="51"/>
  <c r="AC53" i="51" s="1"/>
  <c r="AB54" i="51" s="1"/>
  <c r="S54" i="51"/>
  <c r="AC54" i="51" s="1"/>
  <c r="AB55" i="51" s="1"/>
  <c r="S55" i="51"/>
  <c r="AC55" i="51" s="1"/>
  <c r="AB56" i="51" s="1"/>
  <c r="S56" i="51"/>
  <c r="AC56" i="51" s="1"/>
  <c r="AB57" i="51" s="1"/>
  <c r="S58" i="51"/>
  <c r="AC58" i="51" s="1"/>
  <c r="AB59" i="51" s="1"/>
  <c r="S59" i="51"/>
  <c r="AC59" i="51" s="1"/>
  <c r="AB60" i="51" s="1"/>
  <c r="S60" i="51"/>
  <c r="AC60" i="51" s="1"/>
  <c r="AB61" i="51" s="1"/>
  <c r="S61" i="51"/>
  <c r="AC61" i="51" s="1"/>
  <c r="AB62" i="51" s="1"/>
  <c r="S62" i="51"/>
  <c r="AC62" i="51" s="1"/>
  <c r="AB63" i="51" s="1"/>
  <c r="S63" i="51"/>
  <c r="AC63" i="51" s="1"/>
  <c r="AB64" i="51" s="1"/>
  <c r="S64" i="51"/>
  <c r="AC64" i="51" s="1"/>
  <c r="AB65" i="51" s="1"/>
  <c r="S65" i="51"/>
  <c r="AC65" i="51" s="1"/>
  <c r="AB66" i="51" s="1"/>
  <c r="S67" i="51"/>
  <c r="AC67" i="51" s="1"/>
  <c r="AB68" i="51" s="1"/>
  <c r="S69" i="51"/>
  <c r="AC69" i="51" s="1"/>
  <c r="AB70" i="51" s="1"/>
  <c r="S71" i="51"/>
  <c r="AC71" i="51" s="1"/>
  <c r="AB72" i="51" s="1"/>
  <c r="S73" i="51"/>
  <c r="AC73" i="51" s="1"/>
  <c r="AB74" i="51" s="1"/>
  <c r="S74" i="51"/>
  <c r="AC74" i="51" s="1"/>
  <c r="AB75" i="51" s="1"/>
  <c r="S75" i="51"/>
  <c r="AC75" i="51" s="1"/>
  <c r="AB76" i="51" s="1"/>
  <c r="S76" i="51"/>
  <c r="AC76" i="51" s="1"/>
  <c r="AB77" i="51" s="1"/>
  <c r="S77" i="51"/>
  <c r="AC77" i="51" s="1"/>
  <c r="AB78" i="51" s="1"/>
  <c r="AH84" i="18"/>
  <c r="AQ84" i="18" s="1"/>
  <c r="AF78" i="87"/>
  <c r="AO78" i="87" s="1"/>
  <c r="W79" i="87"/>
  <c r="AE78" i="87"/>
  <c r="AG78" i="87"/>
  <c r="AP78" i="87" s="1"/>
  <c r="Z84" i="18"/>
  <c r="AH77" i="10"/>
  <c r="AQ77" i="10" s="1"/>
  <c r="AS67" i="100"/>
  <c r="AL67" i="100"/>
  <c r="AU67" i="100" s="1"/>
  <c r="Z79" i="35"/>
  <c r="AE78" i="55"/>
  <c r="AF78" i="55"/>
  <c r="AO78" i="55" s="1"/>
  <c r="AG78" i="55"/>
  <c r="AP78" i="55" s="1"/>
  <c r="W79" i="55"/>
  <c r="AS55" i="100"/>
  <c r="AL55" i="100"/>
  <c r="AU55" i="100" s="1"/>
  <c r="Z79" i="102"/>
  <c r="Z76" i="20"/>
  <c r="AH79" i="88"/>
  <c r="AQ79" i="88" s="1"/>
  <c r="AQ81" i="88" s="1"/>
  <c r="AZ3" i="88"/>
  <c r="AX3" i="88" s="1"/>
  <c r="AK75" i="13"/>
  <c r="AT75" i="13" s="1"/>
  <c r="AJ75" i="13"/>
  <c r="AK69" i="13"/>
  <c r="AT69" i="13" s="1"/>
  <c r="AJ69" i="13"/>
  <c r="AK63" i="13"/>
  <c r="AT63" i="13" s="1"/>
  <c r="AJ63" i="13"/>
  <c r="AJ57" i="13"/>
  <c r="AK57" i="13"/>
  <c r="AT57" i="13" s="1"/>
  <c r="AJ51" i="13"/>
  <c r="AK51" i="13"/>
  <c r="AT51" i="13" s="1"/>
  <c r="AK45" i="13"/>
  <c r="AT45" i="13" s="1"/>
  <c r="AJ45" i="13"/>
  <c r="AK39" i="13"/>
  <c r="AT39" i="13" s="1"/>
  <c r="AJ39" i="13"/>
  <c r="AK33" i="13"/>
  <c r="AT33" i="13" s="1"/>
  <c r="AJ33" i="13"/>
  <c r="AK27" i="13"/>
  <c r="AT27" i="13" s="1"/>
  <c r="AJ27" i="13"/>
  <c r="AK21" i="13"/>
  <c r="AT21" i="13" s="1"/>
  <c r="AJ21" i="13"/>
  <c r="AK15" i="13"/>
  <c r="AT15" i="13" s="1"/>
  <c r="AJ15" i="13"/>
  <c r="AK9" i="13"/>
  <c r="AT9" i="13" s="1"/>
  <c r="AJ9" i="13"/>
  <c r="AS49" i="100"/>
  <c r="AL49" i="100"/>
  <c r="AU49" i="100" s="1"/>
  <c r="AS24" i="100"/>
  <c r="AL24" i="100"/>
  <c r="AU24" i="100" s="1"/>
  <c r="AS42" i="100"/>
  <c r="AL42" i="100"/>
  <c r="AU42" i="100" s="1"/>
  <c r="AS60" i="100"/>
  <c r="AL60" i="100"/>
  <c r="AU60" i="100" s="1"/>
  <c r="AS78" i="100"/>
  <c r="AL78" i="100"/>
  <c r="AU78" i="100" s="1"/>
  <c r="Y78" i="91"/>
  <c r="X78" i="91"/>
  <c r="AS37" i="100"/>
  <c r="AL37" i="100"/>
  <c r="AU37" i="100" s="1"/>
  <c r="W78" i="92"/>
  <c r="AG77" i="92"/>
  <c r="AP77" i="92" s="1"/>
  <c r="AF77" i="92"/>
  <c r="AO77" i="92" s="1"/>
  <c r="AE77" i="92"/>
  <c r="AK59" i="13"/>
  <c r="AT59" i="13" s="1"/>
  <c r="AJ59" i="13"/>
  <c r="AK29" i="13"/>
  <c r="AT29" i="13" s="1"/>
  <c r="AJ29" i="13"/>
  <c r="AK17" i="13"/>
  <c r="AT17" i="13" s="1"/>
  <c r="AJ17" i="13"/>
  <c r="AL4" i="96"/>
  <c r="AU4" i="96" s="1"/>
  <c r="AU81" i="96" s="1"/>
  <c r="C11" i="96" s="1"/>
  <c r="F40" i="57" s="1"/>
  <c r="AS4" i="96"/>
  <c r="AS81" i="96" s="1"/>
  <c r="AS54" i="100"/>
  <c r="AL54" i="100"/>
  <c r="AU54" i="100" s="1"/>
  <c r="AS13" i="100"/>
  <c r="AL13" i="100"/>
  <c r="AU13" i="100" s="1"/>
  <c r="AR78" i="48"/>
  <c r="AS32" i="100"/>
  <c r="AL32" i="100"/>
  <c r="AU32" i="100" s="1"/>
  <c r="AS68" i="100"/>
  <c r="AL68" i="100"/>
  <c r="AU68" i="100" s="1"/>
  <c r="AE77" i="10"/>
  <c r="W78" i="10"/>
  <c r="AF77" i="10"/>
  <c r="AO77" i="10" s="1"/>
  <c r="AG77" i="10"/>
  <c r="AP77" i="10" s="1"/>
  <c r="AF78" i="83"/>
  <c r="AO78" i="83" s="1"/>
  <c r="AE78" i="83"/>
  <c r="AG78" i="83"/>
  <c r="AP78" i="83" s="1"/>
  <c r="W79" i="83"/>
  <c r="AS9" i="100"/>
  <c r="AL9" i="100"/>
  <c r="AU9" i="100" s="1"/>
  <c r="AS45" i="100"/>
  <c r="AL45" i="100"/>
  <c r="AU45" i="100" s="1"/>
  <c r="Y79" i="42"/>
  <c r="X79" i="42"/>
  <c r="Y81" i="94"/>
  <c r="X81" i="94"/>
  <c r="AR78" i="49"/>
  <c r="AS5" i="100"/>
  <c r="AL5" i="100"/>
  <c r="AU5" i="100" s="1"/>
  <c r="AS22" i="100"/>
  <c r="AL22" i="100"/>
  <c r="AU22" i="100" s="1"/>
  <c r="AS40" i="100"/>
  <c r="AL40" i="100"/>
  <c r="AU40" i="100" s="1"/>
  <c r="AS58" i="100"/>
  <c r="AL58" i="100"/>
  <c r="AU58" i="100" s="1"/>
  <c r="AS76" i="100"/>
  <c r="AL76" i="100"/>
  <c r="AU76" i="100" s="1"/>
  <c r="Y78" i="11"/>
  <c r="X78" i="11"/>
  <c r="AI77" i="54"/>
  <c r="AN77" i="54"/>
  <c r="AS17" i="100"/>
  <c r="AL17" i="100"/>
  <c r="AU17" i="100" s="1"/>
  <c r="AS35" i="100"/>
  <c r="AL35" i="100"/>
  <c r="AU35" i="100" s="1"/>
  <c r="AS53" i="100"/>
  <c r="AL53" i="100"/>
  <c r="AU53" i="100" s="1"/>
  <c r="AS71" i="100"/>
  <c r="AL71" i="100"/>
  <c r="AU71" i="100" s="1"/>
  <c r="AG79" i="88"/>
  <c r="AP79" i="88" s="1"/>
  <c r="AP81" i="88" s="1"/>
  <c r="AF79" i="88"/>
  <c r="AO79" i="88" s="1"/>
  <c r="AO81" i="88" s="1"/>
  <c r="AC79" i="88"/>
  <c r="AE79" i="88"/>
  <c r="AJ74" i="13"/>
  <c r="AK74" i="13"/>
  <c r="AT74" i="13" s="1"/>
  <c r="AK68" i="13"/>
  <c r="AT68" i="13" s="1"/>
  <c r="AJ68" i="13"/>
  <c r="AJ62" i="13"/>
  <c r="AK62" i="13"/>
  <c r="AT62" i="13" s="1"/>
  <c r="AK56" i="13"/>
  <c r="AT56" i="13" s="1"/>
  <c r="AJ56" i="13"/>
  <c r="AK50" i="13"/>
  <c r="AT50" i="13" s="1"/>
  <c r="AJ50" i="13"/>
  <c r="AJ44" i="13"/>
  <c r="AK44" i="13"/>
  <c r="AT44" i="13" s="1"/>
  <c r="AJ38" i="13"/>
  <c r="AK38" i="13"/>
  <c r="AT38" i="13" s="1"/>
  <c r="AJ32" i="13"/>
  <c r="AK32" i="13"/>
  <c r="AT32" i="13" s="1"/>
  <c r="AJ26" i="13"/>
  <c r="AK26" i="13"/>
  <c r="AT26" i="13" s="1"/>
  <c r="AJ20" i="13"/>
  <c r="AK20" i="13"/>
  <c r="AT20" i="13" s="1"/>
  <c r="AJ14" i="13"/>
  <c r="AK14" i="13"/>
  <c r="AT14" i="13" s="1"/>
  <c r="AJ8" i="13"/>
  <c r="AK8" i="13"/>
  <c r="AT8" i="13" s="1"/>
  <c r="AR77" i="50"/>
  <c r="AN77" i="91"/>
  <c r="AI77" i="91"/>
  <c r="Z79" i="49"/>
  <c r="Y83" i="98"/>
  <c r="X83" i="98"/>
  <c r="AE78" i="44"/>
  <c r="AF78" i="44"/>
  <c r="AO78" i="44" s="1"/>
  <c r="AG78" i="44"/>
  <c r="AP78" i="44" s="1"/>
  <c r="W79" i="44"/>
  <c r="AS25" i="100"/>
  <c r="AL25" i="100"/>
  <c r="AU25" i="100" s="1"/>
  <c r="AS3" i="100"/>
  <c r="AL3" i="100"/>
  <c r="AU3" i="100" s="1"/>
  <c r="AK77" i="13"/>
  <c r="AT77" i="13" s="1"/>
  <c r="AJ77" i="13"/>
  <c r="AJ65" i="13"/>
  <c r="AK65" i="13"/>
  <c r="AT65" i="13" s="1"/>
  <c r="AK35" i="13"/>
  <c r="AT35" i="13" s="1"/>
  <c r="AJ35" i="13"/>
  <c r="AB4" i="13"/>
  <c r="AJ3" i="13"/>
  <c r="AS31" i="100"/>
  <c r="AL31" i="100"/>
  <c r="AU31" i="100" s="1"/>
  <c r="AS18" i="100"/>
  <c r="AL18" i="100"/>
  <c r="AU18" i="100" s="1"/>
  <c r="AS72" i="100"/>
  <c r="AL72" i="100"/>
  <c r="AU72" i="100" s="1"/>
  <c r="AN82" i="98"/>
  <c r="AI82" i="98"/>
  <c r="AR78" i="35"/>
  <c r="AS14" i="100"/>
  <c r="AL14" i="100"/>
  <c r="AU14" i="100" s="1"/>
  <c r="AS50" i="100"/>
  <c r="AL50" i="100"/>
  <c r="AU50" i="100" s="1"/>
  <c r="AR79" i="13"/>
  <c r="AR81" i="13" s="1"/>
  <c r="AH78" i="50"/>
  <c r="AQ78" i="50" s="1"/>
  <c r="AS27" i="100"/>
  <c r="AL27" i="100"/>
  <c r="AU27" i="100" s="1"/>
  <c r="AS63" i="100"/>
  <c r="AL63" i="100"/>
  <c r="AU63" i="100" s="1"/>
  <c r="AE77" i="82"/>
  <c r="W78" i="82"/>
  <c r="AG77" i="82"/>
  <c r="AP77" i="82" s="1"/>
  <c r="AF77" i="82"/>
  <c r="AO77" i="82" s="1"/>
  <c r="AR76" i="92"/>
  <c r="AR74" i="90"/>
  <c r="AH75" i="90"/>
  <c r="AQ75" i="90" s="1"/>
  <c r="AN80" i="94"/>
  <c r="AI80" i="94"/>
  <c r="AK79" i="13"/>
  <c r="AT79" i="13" s="1"/>
  <c r="AJ79" i="13"/>
  <c r="AS79" i="13" s="1"/>
  <c r="AJ73" i="13"/>
  <c r="AK73" i="13"/>
  <c r="AT73" i="13" s="1"/>
  <c r="AJ67" i="13"/>
  <c r="AK67" i="13"/>
  <c r="AT67" i="13" s="1"/>
  <c r="AJ61" i="13"/>
  <c r="AK61" i="13"/>
  <c r="AT61" i="13" s="1"/>
  <c r="AJ55" i="13"/>
  <c r="AK55" i="13"/>
  <c r="AT55" i="13" s="1"/>
  <c r="AJ49" i="13"/>
  <c r="AK49" i="13"/>
  <c r="AT49" i="13" s="1"/>
  <c r="AK43" i="13"/>
  <c r="AT43" i="13" s="1"/>
  <c r="AJ43" i="13"/>
  <c r="AK37" i="13"/>
  <c r="AT37" i="13" s="1"/>
  <c r="AJ37" i="13"/>
  <c r="AK31" i="13"/>
  <c r="AT31" i="13" s="1"/>
  <c r="AJ31" i="13"/>
  <c r="AK25" i="13"/>
  <c r="AT25" i="13" s="1"/>
  <c r="AJ25" i="13"/>
  <c r="AK19" i="13"/>
  <c r="AT19" i="13" s="1"/>
  <c r="AJ19" i="13"/>
  <c r="AK13" i="13"/>
  <c r="AT13" i="13" s="1"/>
  <c r="AJ13" i="13"/>
  <c r="AK7" i="13"/>
  <c r="AT7" i="13" s="1"/>
  <c r="AJ7" i="13"/>
  <c r="AS73" i="100"/>
  <c r="AL73" i="100"/>
  <c r="AU73" i="100" s="1"/>
  <c r="W79" i="104"/>
  <c r="AG78" i="104"/>
  <c r="AP78" i="104" s="1"/>
  <c r="AF78" i="104"/>
  <c r="AO78" i="104" s="1"/>
  <c r="AE78" i="104"/>
  <c r="AS12" i="100"/>
  <c r="AL12" i="100"/>
  <c r="AU12" i="100" s="1"/>
  <c r="AS30" i="100"/>
  <c r="AL30" i="100"/>
  <c r="AU30" i="100" s="1"/>
  <c r="AS48" i="100"/>
  <c r="AL48" i="100"/>
  <c r="AU48" i="100" s="1"/>
  <c r="AS66" i="100"/>
  <c r="AL66" i="100"/>
  <c r="AU66" i="100" s="1"/>
  <c r="AN79" i="51"/>
  <c r="AN81" i="51" s="1"/>
  <c r="AI79" i="51"/>
  <c r="AH82" i="41"/>
  <c r="AQ82" i="41" s="1"/>
  <c r="AH79" i="48"/>
  <c r="AQ79" i="48" s="1"/>
  <c r="AE77" i="43"/>
  <c r="AF77" i="43"/>
  <c r="AO77" i="43" s="1"/>
  <c r="AG77" i="43"/>
  <c r="AP77" i="43" s="1"/>
  <c r="W78" i="43"/>
  <c r="AK41" i="13"/>
  <c r="AT41" i="13" s="1"/>
  <c r="AJ41" i="13"/>
  <c r="AH79" i="45"/>
  <c r="AQ79" i="45" s="1"/>
  <c r="AQ81" i="45" s="1"/>
  <c r="AZ3" i="45"/>
  <c r="AX8" i="45" s="1"/>
  <c r="AS20" i="100"/>
  <c r="AL20" i="100"/>
  <c r="AU20" i="100" s="1"/>
  <c r="AS38" i="100"/>
  <c r="AL38" i="100"/>
  <c r="AU38" i="100" s="1"/>
  <c r="AS56" i="100"/>
  <c r="AL56" i="100"/>
  <c r="AU56" i="100" s="1"/>
  <c r="AS74" i="100"/>
  <c r="AL74" i="100"/>
  <c r="AU74" i="100" s="1"/>
  <c r="AR78" i="88"/>
  <c r="AS7" i="100"/>
  <c r="AL7" i="100"/>
  <c r="AU7" i="100" s="1"/>
  <c r="Z78" i="50"/>
  <c r="AS15" i="100"/>
  <c r="AL15" i="100"/>
  <c r="AU15" i="100" s="1"/>
  <c r="AS33" i="100"/>
  <c r="AL33" i="100"/>
  <c r="AU33" i="100" s="1"/>
  <c r="AS51" i="100"/>
  <c r="AL51" i="100"/>
  <c r="AU51" i="100" s="1"/>
  <c r="AS69" i="100"/>
  <c r="AL69" i="100"/>
  <c r="AU69" i="100" s="1"/>
  <c r="W79" i="84"/>
  <c r="AG78" i="84"/>
  <c r="AP78" i="84" s="1"/>
  <c r="AF78" i="84"/>
  <c r="AO78" i="84" s="1"/>
  <c r="AE78" i="84"/>
  <c r="AI78" i="42"/>
  <c r="AN78" i="42"/>
  <c r="AS10" i="100"/>
  <c r="AL10" i="100"/>
  <c r="AU10" i="100" s="1"/>
  <c r="AS28" i="100"/>
  <c r="AL28" i="100"/>
  <c r="AU28" i="100" s="1"/>
  <c r="AS46" i="100"/>
  <c r="AL46" i="100"/>
  <c r="AU46" i="100" s="1"/>
  <c r="AS64" i="100"/>
  <c r="AL64" i="100"/>
  <c r="AU64" i="100" s="1"/>
  <c r="AR79" i="100"/>
  <c r="AR81" i="100" s="1"/>
  <c r="AL79" i="100"/>
  <c r="AU79" i="100" s="1"/>
  <c r="AS19" i="100"/>
  <c r="AL19" i="100"/>
  <c r="AU19" i="100" s="1"/>
  <c r="AE75" i="95"/>
  <c r="AF75" i="95"/>
  <c r="AO75" i="95" s="1"/>
  <c r="AG75" i="95"/>
  <c r="AP75" i="95" s="1"/>
  <c r="W76" i="95"/>
  <c r="AJ4" i="100"/>
  <c r="AK4" i="100"/>
  <c r="AT4" i="100" s="1"/>
  <c r="AT81" i="100" s="1"/>
  <c r="AS23" i="100"/>
  <c r="AL23" i="100"/>
  <c r="AU23" i="100" s="1"/>
  <c r="AS41" i="100"/>
  <c r="AL41" i="100"/>
  <c r="AU41" i="100" s="1"/>
  <c r="AS59" i="100"/>
  <c r="AL59" i="100"/>
  <c r="AU59" i="100" s="1"/>
  <c r="AS77" i="100"/>
  <c r="AL77" i="100"/>
  <c r="AU77" i="100" s="1"/>
  <c r="AH77" i="92"/>
  <c r="AQ77" i="92" s="1"/>
  <c r="AK78" i="13"/>
  <c r="AT78" i="13" s="1"/>
  <c r="AJ78" i="13"/>
  <c r="AK72" i="13"/>
  <c r="AT72" i="13" s="1"/>
  <c r="AJ72" i="13"/>
  <c r="AK66" i="13"/>
  <c r="AT66" i="13" s="1"/>
  <c r="AJ66" i="13"/>
  <c r="AK60" i="13"/>
  <c r="AT60" i="13" s="1"/>
  <c r="AJ60" i="13"/>
  <c r="AJ54" i="13"/>
  <c r="AK54" i="13"/>
  <c r="AT54" i="13" s="1"/>
  <c r="AK48" i="13"/>
  <c r="AT48" i="13" s="1"/>
  <c r="AJ48" i="13"/>
  <c r="AJ42" i="13"/>
  <c r="AK42" i="13"/>
  <c r="AT42" i="13" s="1"/>
  <c r="AJ36" i="13"/>
  <c r="AK36" i="13"/>
  <c r="AT36" i="13" s="1"/>
  <c r="AJ30" i="13"/>
  <c r="AK30" i="13"/>
  <c r="AT30" i="13" s="1"/>
  <c r="AJ24" i="13"/>
  <c r="AK24" i="13"/>
  <c r="AT24" i="13" s="1"/>
  <c r="AJ18" i="13"/>
  <c r="AK18" i="13"/>
  <c r="AT18" i="13" s="1"/>
  <c r="AJ12" i="13"/>
  <c r="AK12" i="13"/>
  <c r="AT12" i="13" s="1"/>
  <c r="AJ6" i="13"/>
  <c r="AK6" i="13"/>
  <c r="AT6" i="13" s="1"/>
  <c r="AR78" i="45"/>
  <c r="AH78" i="85" l="1"/>
  <c r="AQ78" i="85" s="1"/>
  <c r="Z78" i="85"/>
  <c r="Z78" i="11"/>
  <c r="AF79" i="48"/>
  <c r="AO79" i="48" s="1"/>
  <c r="AE82" i="41"/>
  <c r="AI82" i="41" s="1"/>
  <c r="W83" i="41"/>
  <c r="AX76" i="88"/>
  <c r="S76" i="88" s="1"/>
  <c r="AC76" i="88" s="1"/>
  <c r="AB77" i="88" s="1"/>
  <c r="AX70" i="88"/>
  <c r="AX64" i="88"/>
  <c r="AX58" i="88"/>
  <c r="AX52" i="88"/>
  <c r="S52" i="88" s="1"/>
  <c r="AC52" i="88" s="1"/>
  <c r="AB53" i="88" s="1"/>
  <c r="AX46" i="88"/>
  <c r="AX40" i="88"/>
  <c r="S40" i="88" s="1"/>
  <c r="AC40" i="88" s="1"/>
  <c r="AB41" i="88" s="1"/>
  <c r="AX34" i="88"/>
  <c r="AX28" i="88"/>
  <c r="AX22" i="88"/>
  <c r="AX16" i="88"/>
  <c r="AX9" i="88"/>
  <c r="AX5" i="88"/>
  <c r="S5" i="88" s="1"/>
  <c r="AC5" i="88" s="1"/>
  <c r="AB6" i="88" s="1"/>
  <c r="AX73" i="45"/>
  <c r="AX67" i="45"/>
  <c r="AX61" i="45"/>
  <c r="AX55" i="45"/>
  <c r="S55" i="45" s="1"/>
  <c r="AC55" i="45" s="1"/>
  <c r="AB56" i="45" s="1"/>
  <c r="AX49" i="45"/>
  <c r="AX43" i="45"/>
  <c r="S43" i="45" s="1"/>
  <c r="AC43" i="45" s="1"/>
  <c r="AB44" i="45" s="1"/>
  <c r="AX38" i="45"/>
  <c r="AX31" i="45"/>
  <c r="AX25" i="45"/>
  <c r="AX19" i="45"/>
  <c r="S19" i="45" s="1"/>
  <c r="AC19" i="45" s="1"/>
  <c r="AB20" i="45" s="1"/>
  <c r="AX13" i="45"/>
  <c r="AX7" i="45"/>
  <c r="S7" i="45" s="1"/>
  <c r="AC7" i="45" s="1"/>
  <c r="AB8" i="45" s="1"/>
  <c r="AX78" i="88"/>
  <c r="AX75" i="88"/>
  <c r="AX69" i="88"/>
  <c r="AX63" i="88"/>
  <c r="S63" i="88" s="1"/>
  <c r="AC63" i="88" s="1"/>
  <c r="AB64" i="88" s="1"/>
  <c r="AX57" i="88"/>
  <c r="AX51" i="88"/>
  <c r="S51" i="88" s="1"/>
  <c r="AC51" i="88" s="1"/>
  <c r="AB52" i="88" s="1"/>
  <c r="AX45" i="88"/>
  <c r="AX39" i="88"/>
  <c r="AX32" i="88"/>
  <c r="AX27" i="88"/>
  <c r="S27" i="88" s="1"/>
  <c r="AC27" i="88" s="1"/>
  <c r="AB28" i="88" s="1"/>
  <c r="AX21" i="88"/>
  <c r="AX14" i="88"/>
  <c r="S14" i="88" s="1"/>
  <c r="AC14" i="88" s="1"/>
  <c r="AB15" i="88" s="1"/>
  <c r="AX10" i="88"/>
  <c r="AX4" i="88"/>
  <c r="AX78" i="45"/>
  <c r="AX72" i="45"/>
  <c r="S72" i="45" s="1"/>
  <c r="AC72" i="45" s="1"/>
  <c r="AB73" i="45" s="1"/>
  <c r="AX66" i="45"/>
  <c r="AX60" i="45"/>
  <c r="S60" i="45" s="1"/>
  <c r="AC60" i="45" s="1"/>
  <c r="AB61" i="45" s="1"/>
  <c r="AX54" i="45"/>
  <c r="AX48" i="45"/>
  <c r="AX42" i="45"/>
  <c r="AX36" i="45"/>
  <c r="S36" i="45" s="1"/>
  <c r="AC36" i="45" s="1"/>
  <c r="AB37" i="45" s="1"/>
  <c r="AX30" i="45"/>
  <c r="AX24" i="45"/>
  <c r="S24" i="45" s="1"/>
  <c r="AC24" i="45" s="1"/>
  <c r="AB25" i="45" s="1"/>
  <c r="AX18" i="45"/>
  <c r="AX12" i="45"/>
  <c r="AX6" i="45"/>
  <c r="AL79" i="13"/>
  <c r="AU79" i="13" s="1"/>
  <c r="Z81" i="94"/>
  <c r="AX74" i="88"/>
  <c r="S74" i="88" s="1"/>
  <c r="AC74" i="88" s="1"/>
  <c r="AB75" i="88" s="1"/>
  <c r="AX68" i="88"/>
  <c r="AX62" i="88"/>
  <c r="AX56" i="88"/>
  <c r="AX49" i="88"/>
  <c r="S49" i="88" s="1"/>
  <c r="AC49" i="88" s="1"/>
  <c r="AB50" i="88" s="1"/>
  <c r="AX44" i="88"/>
  <c r="AX38" i="88"/>
  <c r="S38" i="88" s="1"/>
  <c r="AC38" i="88" s="1"/>
  <c r="AB39" i="88" s="1"/>
  <c r="AX33" i="88"/>
  <c r="AX26" i="88"/>
  <c r="AX20" i="88"/>
  <c r="AX15" i="88"/>
  <c r="S15" i="88" s="1"/>
  <c r="AC15" i="88" s="1"/>
  <c r="AB16" i="88" s="1"/>
  <c r="AX8" i="88"/>
  <c r="AX77" i="45"/>
  <c r="S77" i="45" s="1"/>
  <c r="AC77" i="45" s="1"/>
  <c r="AB78" i="45" s="1"/>
  <c r="AX71" i="45"/>
  <c r="AX65" i="45"/>
  <c r="AX59" i="45"/>
  <c r="AX53" i="45"/>
  <c r="S53" i="45" s="1"/>
  <c r="AC53" i="45" s="1"/>
  <c r="AB54" i="45" s="1"/>
  <c r="AX47" i="45"/>
  <c r="AX41" i="45"/>
  <c r="S41" i="45" s="1"/>
  <c r="AC41" i="45" s="1"/>
  <c r="AB42" i="45" s="1"/>
  <c r="AX35" i="45"/>
  <c r="AX29" i="45"/>
  <c r="AX23" i="45"/>
  <c r="AX17" i="45"/>
  <c r="AX11" i="45"/>
  <c r="AX5" i="45"/>
  <c r="S5" i="45" s="1"/>
  <c r="AC5" i="45" s="1"/>
  <c r="AB6" i="45" s="1"/>
  <c r="Z79" i="42"/>
  <c r="AX73" i="88"/>
  <c r="AX67" i="88"/>
  <c r="AX61" i="88"/>
  <c r="S61" i="88" s="1"/>
  <c r="AC61" i="88" s="1"/>
  <c r="AB62" i="88" s="1"/>
  <c r="AX54" i="88"/>
  <c r="AX50" i="88"/>
  <c r="S50" i="88" s="1"/>
  <c r="AC50" i="88" s="1"/>
  <c r="AB51" i="88" s="1"/>
  <c r="AX43" i="88"/>
  <c r="AX37" i="88"/>
  <c r="AX31" i="88"/>
  <c r="AX25" i="88"/>
  <c r="S25" i="88" s="1"/>
  <c r="AC25" i="88" s="1"/>
  <c r="AB26" i="88" s="1"/>
  <c r="AX19" i="88"/>
  <c r="S19" i="88" s="1"/>
  <c r="AC19" i="88" s="1"/>
  <c r="AB20" i="88" s="1"/>
  <c r="AX13" i="88"/>
  <c r="S13" i="88" s="1"/>
  <c r="AC13" i="88" s="1"/>
  <c r="AB14" i="88" s="1"/>
  <c r="AX7" i="88"/>
  <c r="AX76" i="45"/>
  <c r="AX70" i="45"/>
  <c r="AX64" i="45"/>
  <c r="S64" i="45" s="1"/>
  <c r="AC64" i="45" s="1"/>
  <c r="AB65" i="45" s="1"/>
  <c r="AX58" i="45"/>
  <c r="AX52" i="45"/>
  <c r="S52" i="45" s="1"/>
  <c r="AC52" i="45" s="1"/>
  <c r="AB53" i="45" s="1"/>
  <c r="AX46" i="45"/>
  <c r="AX40" i="45"/>
  <c r="AX34" i="45"/>
  <c r="AX28" i="45"/>
  <c r="S28" i="45" s="1"/>
  <c r="AC28" i="45" s="1"/>
  <c r="AB29" i="45" s="1"/>
  <c r="AX22" i="45"/>
  <c r="AX16" i="45"/>
  <c r="S16" i="45" s="1"/>
  <c r="AC16" i="45" s="1"/>
  <c r="AB17" i="45" s="1"/>
  <c r="AX10" i="45"/>
  <c r="AX3" i="45"/>
  <c r="AX72" i="88"/>
  <c r="AX66" i="88"/>
  <c r="S66" i="88" s="1"/>
  <c r="AC66" i="88" s="1"/>
  <c r="AB67" i="88" s="1"/>
  <c r="AX60" i="88"/>
  <c r="S60" i="88" s="1"/>
  <c r="AC60" i="88" s="1"/>
  <c r="AB61" i="88" s="1"/>
  <c r="AX55" i="88"/>
  <c r="AX48" i="88"/>
  <c r="AX42" i="88"/>
  <c r="AX36" i="88"/>
  <c r="AX30" i="88"/>
  <c r="S30" i="88" s="1"/>
  <c r="AC30" i="88" s="1"/>
  <c r="AB31" i="88" s="1"/>
  <c r="AX24" i="88"/>
  <c r="S24" i="88" s="1"/>
  <c r="AC24" i="88" s="1"/>
  <c r="AB25" i="88" s="1"/>
  <c r="AX18" i="88"/>
  <c r="S18" i="88" s="1"/>
  <c r="AC18" i="88" s="1"/>
  <c r="AB19" i="88" s="1"/>
  <c r="AX12" i="88"/>
  <c r="AX6" i="88"/>
  <c r="AX75" i="45"/>
  <c r="AX69" i="45"/>
  <c r="S69" i="45" s="1"/>
  <c r="AC69" i="45" s="1"/>
  <c r="AB70" i="45" s="1"/>
  <c r="AX63" i="45"/>
  <c r="AX57" i="45"/>
  <c r="AX51" i="45"/>
  <c r="AX45" i="45"/>
  <c r="AX39" i="45"/>
  <c r="AX33" i="45"/>
  <c r="S33" i="45" s="1"/>
  <c r="AC33" i="45" s="1"/>
  <c r="AB34" i="45" s="1"/>
  <c r="AX27" i="45"/>
  <c r="AX21" i="45"/>
  <c r="AX15" i="45"/>
  <c r="AX9" i="45"/>
  <c r="AX4" i="45"/>
  <c r="Z78" i="91"/>
  <c r="AE78" i="91" s="1"/>
  <c r="AX77" i="88"/>
  <c r="S77" i="88" s="1"/>
  <c r="AC77" i="88" s="1"/>
  <c r="AB78" i="88" s="1"/>
  <c r="AX71" i="88"/>
  <c r="AX65" i="88"/>
  <c r="AX59" i="88"/>
  <c r="AX53" i="88"/>
  <c r="AX47" i="88"/>
  <c r="S47" i="88" s="1"/>
  <c r="AC47" i="88" s="1"/>
  <c r="AB48" i="88" s="1"/>
  <c r="AX41" i="88"/>
  <c r="S41" i="88" s="1"/>
  <c r="AC41" i="88" s="1"/>
  <c r="AB42" i="88" s="1"/>
  <c r="AX35" i="88"/>
  <c r="S35" i="88" s="1"/>
  <c r="AC35" i="88" s="1"/>
  <c r="AB36" i="88" s="1"/>
  <c r="AX29" i="88"/>
  <c r="AX23" i="88"/>
  <c r="AX17" i="88"/>
  <c r="AX11" i="88"/>
  <c r="S11" i="88" s="1"/>
  <c r="AC11" i="88" s="1"/>
  <c r="AB12" i="88" s="1"/>
  <c r="AX74" i="45"/>
  <c r="AX68" i="45"/>
  <c r="S68" i="45" s="1"/>
  <c r="AC68" i="45" s="1"/>
  <c r="AB69" i="45" s="1"/>
  <c r="AX62" i="45"/>
  <c r="AX56" i="45"/>
  <c r="AX50" i="45"/>
  <c r="AX44" i="45"/>
  <c r="S44" i="45" s="1"/>
  <c r="AC44" i="45" s="1"/>
  <c r="AB45" i="45" s="1"/>
  <c r="AX37" i="45"/>
  <c r="AX32" i="45"/>
  <c r="S32" i="45" s="1"/>
  <c r="AC32" i="45" s="1"/>
  <c r="AB33" i="45" s="1"/>
  <c r="AX26" i="45"/>
  <c r="S26" i="45" s="1"/>
  <c r="AC26" i="45" s="1"/>
  <c r="AB27" i="45" s="1"/>
  <c r="AX20" i="45"/>
  <c r="AX14" i="45"/>
  <c r="W82" i="94"/>
  <c r="AG81" i="94"/>
  <c r="AP81" i="94" s="1"/>
  <c r="AE81" i="94"/>
  <c r="AF81" i="94"/>
  <c r="AO81" i="94" s="1"/>
  <c r="AF79" i="42"/>
  <c r="AO79" i="42" s="1"/>
  <c r="AG79" i="42"/>
  <c r="AP79" i="42" s="1"/>
  <c r="W80" i="42"/>
  <c r="AE79" i="42"/>
  <c r="AF78" i="91"/>
  <c r="AO78" i="91" s="1"/>
  <c r="AS67" i="13"/>
  <c r="AL67" i="13"/>
  <c r="AU67" i="13" s="1"/>
  <c r="AS59" i="13"/>
  <c r="AL59" i="13"/>
  <c r="AU59" i="13" s="1"/>
  <c r="AJ63" i="51"/>
  <c r="AK63" i="51"/>
  <c r="AT63" i="51" s="1"/>
  <c r="AJ51" i="51"/>
  <c r="AK51" i="51"/>
  <c r="AT51" i="51" s="1"/>
  <c r="AJ45" i="51"/>
  <c r="AK45" i="51"/>
  <c r="AT45" i="51" s="1"/>
  <c r="AJ27" i="51"/>
  <c r="AK27" i="51"/>
  <c r="AT27" i="51" s="1"/>
  <c r="AJ21" i="51"/>
  <c r="AK21" i="51"/>
  <c r="AT21" i="51" s="1"/>
  <c r="AJ15" i="51"/>
  <c r="AK15" i="51"/>
  <c r="AT15" i="51" s="1"/>
  <c r="AJ9" i="51"/>
  <c r="AK9" i="51"/>
  <c r="AT9" i="51" s="1"/>
  <c r="AS23" i="13"/>
  <c r="AL23" i="13"/>
  <c r="AU23" i="13" s="1"/>
  <c r="AS16" i="13"/>
  <c r="AL16" i="13"/>
  <c r="AU16" i="13" s="1"/>
  <c r="AS34" i="13"/>
  <c r="AL34" i="13"/>
  <c r="AU34" i="13" s="1"/>
  <c r="AS52" i="13"/>
  <c r="AL52" i="13"/>
  <c r="AU52" i="13" s="1"/>
  <c r="AS70" i="13"/>
  <c r="AL70" i="13"/>
  <c r="AU70" i="13" s="1"/>
  <c r="Y76" i="99"/>
  <c r="X76" i="99"/>
  <c r="AR77" i="11"/>
  <c r="AI78" i="44"/>
  <c r="AN78" i="44"/>
  <c r="AS14" i="13"/>
  <c r="AL14" i="13"/>
  <c r="AU14" i="13" s="1"/>
  <c r="AS32" i="13"/>
  <c r="AL32" i="13"/>
  <c r="AU32" i="13" s="1"/>
  <c r="Y78" i="10"/>
  <c r="X78" i="10"/>
  <c r="AJ57" i="51"/>
  <c r="AK57" i="51"/>
  <c r="AT57" i="51" s="1"/>
  <c r="AR82" i="98"/>
  <c r="AH83" i="98"/>
  <c r="AQ83" i="98" s="1"/>
  <c r="AS56" i="13"/>
  <c r="AL56" i="13"/>
  <c r="AU56" i="13" s="1"/>
  <c r="AN77" i="10"/>
  <c r="AI77" i="10"/>
  <c r="AS21" i="13"/>
  <c r="AL21" i="13"/>
  <c r="AU21" i="13" s="1"/>
  <c r="AS39" i="13"/>
  <c r="AL39" i="13"/>
  <c r="AU39" i="13" s="1"/>
  <c r="AS75" i="13"/>
  <c r="AL75" i="13"/>
  <c r="AU75" i="13" s="1"/>
  <c r="AF79" i="102"/>
  <c r="AO79" i="102" s="1"/>
  <c r="AE79" i="102"/>
  <c r="W80" i="102"/>
  <c r="AG79" i="102"/>
  <c r="AP79" i="102" s="1"/>
  <c r="AI78" i="55"/>
  <c r="AN78" i="55"/>
  <c r="AE84" i="18"/>
  <c r="W85" i="18"/>
  <c r="AF84" i="18"/>
  <c r="AO84" i="18" s="1"/>
  <c r="AG84" i="18"/>
  <c r="AP84" i="18" s="1"/>
  <c r="AJ74" i="51"/>
  <c r="AK74" i="51"/>
  <c r="AT74" i="51" s="1"/>
  <c r="AJ68" i="51"/>
  <c r="AK68" i="51"/>
  <c r="AT68" i="51" s="1"/>
  <c r="AJ62" i="51"/>
  <c r="AK62" i="51"/>
  <c r="AT62" i="51" s="1"/>
  <c r="AJ56" i="51"/>
  <c r="AK56" i="51"/>
  <c r="AT56" i="51" s="1"/>
  <c r="AJ50" i="51"/>
  <c r="AK50" i="51"/>
  <c r="AT50" i="51" s="1"/>
  <c r="AJ44" i="51"/>
  <c r="AK44" i="51"/>
  <c r="AT44" i="51" s="1"/>
  <c r="AJ38" i="51"/>
  <c r="AK38" i="51"/>
  <c r="AT38" i="51" s="1"/>
  <c r="AJ32" i="51"/>
  <c r="AK32" i="51"/>
  <c r="AT32" i="51" s="1"/>
  <c r="AJ26" i="51"/>
  <c r="AK26" i="51"/>
  <c r="AT26" i="51" s="1"/>
  <c r="AJ20" i="51"/>
  <c r="AK20" i="51"/>
  <c r="AT20" i="51" s="1"/>
  <c r="AJ14" i="51"/>
  <c r="AK14" i="51"/>
  <c r="AT14" i="51" s="1"/>
  <c r="AJ8" i="51"/>
  <c r="AK8" i="51"/>
  <c r="AT8" i="51" s="1"/>
  <c r="AS5" i="13"/>
  <c r="AL5" i="13"/>
  <c r="AU5" i="13" s="1"/>
  <c r="AI77" i="43"/>
  <c r="AN77" i="43"/>
  <c r="Y79" i="104"/>
  <c r="X79" i="104"/>
  <c r="AS49" i="13"/>
  <c r="AL49" i="13"/>
  <c r="AU49" i="13" s="1"/>
  <c r="AE78" i="11"/>
  <c r="AF78" i="11"/>
  <c r="AO78" i="11" s="1"/>
  <c r="W79" i="11"/>
  <c r="AG78" i="11"/>
  <c r="AP78" i="11" s="1"/>
  <c r="AJ75" i="51"/>
  <c r="AK75" i="51"/>
  <c r="AT75" i="51" s="1"/>
  <c r="AJ33" i="51"/>
  <c r="AK33" i="51"/>
  <c r="AT33" i="51" s="1"/>
  <c r="AS36" i="13"/>
  <c r="AL36" i="13"/>
  <c r="AU36" i="13" s="1"/>
  <c r="AS54" i="13"/>
  <c r="AL54" i="13"/>
  <c r="AU54" i="13" s="1"/>
  <c r="AI75" i="95"/>
  <c r="AN75" i="95"/>
  <c r="AS41" i="13"/>
  <c r="AL41" i="13"/>
  <c r="AU41" i="13" s="1"/>
  <c r="AS19" i="13"/>
  <c r="AL19" i="13"/>
  <c r="AU19" i="13" s="1"/>
  <c r="AS37" i="13"/>
  <c r="AL37" i="13"/>
  <c r="AU37" i="13" s="1"/>
  <c r="AS60" i="13"/>
  <c r="AL60" i="13"/>
  <c r="AU60" i="13" s="1"/>
  <c r="AS78" i="13"/>
  <c r="AL78" i="13"/>
  <c r="AU78" i="13" s="1"/>
  <c r="AS55" i="13"/>
  <c r="AL55" i="13"/>
  <c r="AU55" i="13" s="1"/>
  <c r="AS73" i="13"/>
  <c r="AL73" i="13"/>
  <c r="AU73" i="13" s="1"/>
  <c r="AS65" i="13"/>
  <c r="AL65" i="13"/>
  <c r="AU65" i="13" s="1"/>
  <c r="Z83" i="98"/>
  <c r="AS20" i="13"/>
  <c r="AL20" i="13"/>
  <c r="AU20" i="13" s="1"/>
  <c r="AS38" i="13"/>
  <c r="AL38" i="13"/>
  <c r="AU38" i="13" s="1"/>
  <c r="AS74" i="13"/>
  <c r="AL74" i="13"/>
  <c r="AU74" i="13" s="1"/>
  <c r="AH81" i="94"/>
  <c r="AQ81" i="94" s="1"/>
  <c r="AN78" i="83"/>
  <c r="AI78" i="83"/>
  <c r="AS17" i="13"/>
  <c r="AL17" i="13"/>
  <c r="AU17" i="13" s="1"/>
  <c r="AN77" i="92"/>
  <c r="AI77" i="92"/>
  <c r="AH78" i="91"/>
  <c r="AQ78" i="91" s="1"/>
  <c r="AS57" i="13"/>
  <c r="AL57" i="13"/>
  <c r="AU57" i="13" s="1"/>
  <c r="AE79" i="35"/>
  <c r="W80" i="35"/>
  <c r="AF79" i="35"/>
  <c r="AO79" i="35" s="1"/>
  <c r="AG79" i="35"/>
  <c r="AP79" i="35" s="1"/>
  <c r="AJ79" i="51"/>
  <c r="AS79" i="51" s="1"/>
  <c r="AK79" i="51"/>
  <c r="AT79" i="51" s="1"/>
  <c r="AJ73" i="51"/>
  <c r="AK73" i="51"/>
  <c r="AT73" i="51" s="1"/>
  <c r="AJ67" i="51"/>
  <c r="AK67" i="51"/>
  <c r="AT67" i="51" s="1"/>
  <c r="AJ61" i="51"/>
  <c r="AK61" i="51"/>
  <c r="AT61" i="51" s="1"/>
  <c r="AJ55" i="51"/>
  <c r="AK55" i="51"/>
  <c r="AT55" i="51" s="1"/>
  <c r="AJ49" i="51"/>
  <c r="AK49" i="51"/>
  <c r="AT49" i="51" s="1"/>
  <c r="AJ43" i="51"/>
  <c r="AK43" i="51"/>
  <c r="AT43" i="51" s="1"/>
  <c r="AJ37" i="51"/>
  <c r="AK37" i="51"/>
  <c r="AT37" i="51" s="1"/>
  <c r="AJ31" i="51"/>
  <c r="AK31" i="51"/>
  <c r="AT31" i="51" s="1"/>
  <c r="AJ25" i="51"/>
  <c r="AK25" i="51"/>
  <c r="AT25" i="51" s="1"/>
  <c r="AJ19" i="51"/>
  <c r="AK19" i="51"/>
  <c r="AT19" i="51" s="1"/>
  <c r="AJ13" i="51"/>
  <c r="AK13" i="51"/>
  <c r="AT13" i="51" s="1"/>
  <c r="AJ7" i="51"/>
  <c r="AK7" i="51"/>
  <c r="AT7" i="51" s="1"/>
  <c r="AS53" i="13"/>
  <c r="AL53" i="13"/>
  <c r="AU53" i="13" s="1"/>
  <c r="AH78" i="54"/>
  <c r="AQ78" i="54" s="1"/>
  <c r="AS22" i="13"/>
  <c r="AL22" i="13"/>
  <c r="AU22" i="13" s="1"/>
  <c r="AS40" i="13"/>
  <c r="AL40" i="13"/>
  <c r="AU40" i="13" s="1"/>
  <c r="AS58" i="13"/>
  <c r="AL58" i="13"/>
  <c r="AU58" i="13" s="1"/>
  <c r="AS76" i="13"/>
  <c r="AL76" i="13"/>
  <c r="AU76" i="13" s="1"/>
  <c r="Y81" i="16"/>
  <c r="X81" i="16"/>
  <c r="Y76" i="103"/>
  <c r="X76" i="103"/>
  <c r="AI79" i="45"/>
  <c r="AN79" i="45"/>
  <c r="AN81" i="45" s="1"/>
  <c r="AI75" i="90"/>
  <c r="AN75" i="90"/>
  <c r="AS72" i="13"/>
  <c r="AL72" i="13"/>
  <c r="AU72" i="13" s="1"/>
  <c r="Y79" i="83"/>
  <c r="X79" i="83"/>
  <c r="AS51" i="13"/>
  <c r="AL51" i="13"/>
  <c r="AU51" i="13" s="1"/>
  <c r="AJ69" i="51"/>
  <c r="AK69" i="51"/>
  <c r="AT69" i="51" s="1"/>
  <c r="AJ39" i="51"/>
  <c r="AK39" i="51"/>
  <c r="AT39" i="51" s="1"/>
  <c r="AS18" i="13"/>
  <c r="AL18" i="13"/>
  <c r="AU18" i="13" s="1"/>
  <c r="Y79" i="84"/>
  <c r="X79" i="84"/>
  <c r="AS6" i="13"/>
  <c r="AL6" i="13"/>
  <c r="AU6" i="13" s="1"/>
  <c r="AS24" i="13"/>
  <c r="AL24" i="13"/>
  <c r="AU24" i="13" s="1"/>
  <c r="AS42" i="13"/>
  <c r="AL42" i="13"/>
  <c r="AU42" i="13" s="1"/>
  <c r="AL4" i="100"/>
  <c r="AU4" i="100" s="1"/>
  <c r="AU81" i="100" s="1"/>
  <c r="C11" i="100" s="1"/>
  <c r="F44" i="57" s="1"/>
  <c r="AS4" i="100"/>
  <c r="AS81" i="100" s="1"/>
  <c r="AR78" i="42"/>
  <c r="Y78" i="43"/>
  <c r="X78" i="43"/>
  <c r="AN78" i="104"/>
  <c r="AI78" i="104"/>
  <c r="AS7" i="13"/>
  <c r="AL7" i="13"/>
  <c r="AU7" i="13" s="1"/>
  <c r="AS25" i="13"/>
  <c r="AL25" i="13"/>
  <c r="AU25" i="13" s="1"/>
  <c r="AS43" i="13"/>
  <c r="AL43" i="13"/>
  <c r="AU43" i="13" s="1"/>
  <c r="Y78" i="82"/>
  <c r="X78" i="82"/>
  <c r="AL3" i="13"/>
  <c r="AU3" i="13" s="1"/>
  <c r="AS3" i="13"/>
  <c r="AS77" i="13"/>
  <c r="AL77" i="13"/>
  <c r="AU77" i="13" s="1"/>
  <c r="Y79" i="44"/>
  <c r="X79" i="44"/>
  <c r="AN79" i="88"/>
  <c r="AN81" i="88" s="1"/>
  <c r="AI79" i="88"/>
  <c r="AS9" i="13"/>
  <c r="AL9" i="13"/>
  <c r="AU9" i="13" s="1"/>
  <c r="AS27" i="13"/>
  <c r="AL27" i="13"/>
  <c r="AU27" i="13" s="1"/>
  <c r="AS45" i="13"/>
  <c r="AL45" i="13"/>
  <c r="AU45" i="13" s="1"/>
  <c r="AS63" i="13"/>
  <c r="AL63" i="13"/>
  <c r="AU63" i="13" s="1"/>
  <c r="S3" i="88"/>
  <c r="AC3" i="88" s="1"/>
  <c r="S4" i="88"/>
  <c r="AC4" i="88" s="1"/>
  <c r="AB5" i="88" s="1"/>
  <c r="S6" i="88"/>
  <c r="AC6" i="88" s="1"/>
  <c r="AB7" i="88" s="1"/>
  <c r="S7" i="88"/>
  <c r="AC7" i="88" s="1"/>
  <c r="AB8" i="88" s="1"/>
  <c r="S8" i="88"/>
  <c r="AC8" i="88" s="1"/>
  <c r="AB9" i="88" s="1"/>
  <c r="S9" i="88"/>
  <c r="AC9" i="88" s="1"/>
  <c r="AB10" i="88" s="1"/>
  <c r="S10" i="88"/>
  <c r="AC10" i="88" s="1"/>
  <c r="AB11" i="88" s="1"/>
  <c r="S12" i="88"/>
  <c r="AC12" i="88" s="1"/>
  <c r="AB13" i="88" s="1"/>
  <c r="S16" i="88"/>
  <c r="AC16" i="88" s="1"/>
  <c r="AB17" i="88" s="1"/>
  <c r="S17" i="88"/>
  <c r="AC17" i="88" s="1"/>
  <c r="AB18" i="88" s="1"/>
  <c r="S20" i="88"/>
  <c r="AC20" i="88" s="1"/>
  <c r="AB21" i="88" s="1"/>
  <c r="S21" i="88"/>
  <c r="AC21" i="88" s="1"/>
  <c r="AB22" i="88" s="1"/>
  <c r="S22" i="88"/>
  <c r="AC22" i="88" s="1"/>
  <c r="AB23" i="88" s="1"/>
  <c r="S23" i="88"/>
  <c r="AC23" i="88" s="1"/>
  <c r="AB24" i="88" s="1"/>
  <c r="S26" i="88"/>
  <c r="AC26" i="88" s="1"/>
  <c r="AB27" i="88" s="1"/>
  <c r="S28" i="88"/>
  <c r="AC28" i="88" s="1"/>
  <c r="AB29" i="88" s="1"/>
  <c r="S29" i="88"/>
  <c r="AC29" i="88" s="1"/>
  <c r="AB30" i="88" s="1"/>
  <c r="S31" i="88"/>
  <c r="AC31" i="88" s="1"/>
  <c r="AB32" i="88" s="1"/>
  <c r="S32" i="88"/>
  <c r="AC32" i="88" s="1"/>
  <c r="AB33" i="88" s="1"/>
  <c r="S33" i="88"/>
  <c r="AC33" i="88" s="1"/>
  <c r="AB34" i="88" s="1"/>
  <c r="S34" i="88"/>
  <c r="AC34" i="88" s="1"/>
  <c r="AB35" i="88" s="1"/>
  <c r="S36" i="88"/>
  <c r="AC36" i="88" s="1"/>
  <c r="AB37" i="88" s="1"/>
  <c r="S37" i="88"/>
  <c r="AC37" i="88" s="1"/>
  <c r="AB38" i="88" s="1"/>
  <c r="S39" i="88"/>
  <c r="AC39" i="88" s="1"/>
  <c r="AB40" i="88" s="1"/>
  <c r="S42" i="88"/>
  <c r="AC42" i="88" s="1"/>
  <c r="AB43" i="88" s="1"/>
  <c r="S43" i="88"/>
  <c r="AC43" i="88" s="1"/>
  <c r="AB44" i="88" s="1"/>
  <c r="S44" i="88"/>
  <c r="AC44" i="88" s="1"/>
  <c r="AB45" i="88" s="1"/>
  <c r="S45" i="88"/>
  <c r="AC45" i="88" s="1"/>
  <c r="AB46" i="88" s="1"/>
  <c r="S46" i="88"/>
  <c r="AC46" i="88" s="1"/>
  <c r="AB47" i="88" s="1"/>
  <c r="S48" i="88"/>
  <c r="AC48" i="88" s="1"/>
  <c r="AB49" i="88" s="1"/>
  <c r="S53" i="88"/>
  <c r="AC53" i="88" s="1"/>
  <c r="AB54" i="88" s="1"/>
  <c r="S54" i="88"/>
  <c r="AC54" i="88" s="1"/>
  <c r="AB55" i="88" s="1"/>
  <c r="S55" i="88"/>
  <c r="AC55" i="88" s="1"/>
  <c r="AB56" i="88" s="1"/>
  <c r="S56" i="88"/>
  <c r="AC56" i="88" s="1"/>
  <c r="AB57" i="88" s="1"/>
  <c r="S57" i="88"/>
  <c r="AC57" i="88" s="1"/>
  <c r="AB58" i="88" s="1"/>
  <c r="S58" i="88"/>
  <c r="AC58" i="88" s="1"/>
  <c r="AB59" i="88" s="1"/>
  <c r="S59" i="88"/>
  <c r="AC59" i="88" s="1"/>
  <c r="AB60" i="88" s="1"/>
  <c r="S62" i="88"/>
  <c r="AC62" i="88" s="1"/>
  <c r="AB63" i="88" s="1"/>
  <c r="S64" i="88"/>
  <c r="AC64" i="88" s="1"/>
  <c r="AB65" i="88" s="1"/>
  <c r="S65" i="88"/>
  <c r="AC65" i="88" s="1"/>
  <c r="AB66" i="88" s="1"/>
  <c r="S67" i="88"/>
  <c r="AC67" i="88" s="1"/>
  <c r="AB68" i="88" s="1"/>
  <c r="S68" i="88"/>
  <c r="AC68" i="88" s="1"/>
  <c r="AB69" i="88" s="1"/>
  <c r="S69" i="88"/>
  <c r="AC69" i="88" s="1"/>
  <c r="AB70" i="88" s="1"/>
  <c r="S70" i="88"/>
  <c r="AC70" i="88" s="1"/>
  <c r="AB71" i="88" s="1"/>
  <c r="S71" i="88"/>
  <c r="AC71" i="88" s="1"/>
  <c r="AB72" i="88" s="1"/>
  <c r="S72" i="88"/>
  <c r="AC72" i="88" s="1"/>
  <c r="AB73" i="88" s="1"/>
  <c r="S73" i="88"/>
  <c r="AC73" i="88" s="1"/>
  <c r="AB74" i="88" s="1"/>
  <c r="S75" i="88"/>
  <c r="AC75" i="88" s="1"/>
  <c r="AB76" i="88" s="1"/>
  <c r="S78" i="88"/>
  <c r="AC78" i="88" s="1"/>
  <c r="AB79" i="88" s="1"/>
  <c r="AI78" i="87"/>
  <c r="AN78" i="87"/>
  <c r="AJ78" i="51"/>
  <c r="AK78" i="51"/>
  <c r="AT78" i="51" s="1"/>
  <c r="AJ72" i="51"/>
  <c r="AK72" i="51"/>
  <c r="AT72" i="51" s="1"/>
  <c r="AJ66" i="51"/>
  <c r="AK66" i="51"/>
  <c r="AT66" i="51" s="1"/>
  <c r="AJ60" i="51"/>
  <c r="AK60" i="51"/>
  <c r="AT60" i="51" s="1"/>
  <c r="AJ54" i="51"/>
  <c r="AK54" i="51"/>
  <c r="AT54" i="51" s="1"/>
  <c r="AJ48" i="51"/>
  <c r="AK48" i="51"/>
  <c r="AT48" i="51" s="1"/>
  <c r="AJ42" i="51"/>
  <c r="AK42" i="51"/>
  <c r="AT42" i="51" s="1"/>
  <c r="AJ36" i="51"/>
  <c r="AK36" i="51"/>
  <c r="AT36" i="51" s="1"/>
  <c r="AJ30" i="51"/>
  <c r="AK30" i="51"/>
  <c r="AT30" i="51" s="1"/>
  <c r="AJ24" i="51"/>
  <c r="AK24" i="51"/>
  <c r="AT24" i="51" s="1"/>
  <c r="AJ18" i="51"/>
  <c r="AK18" i="51"/>
  <c r="AT18" i="51" s="1"/>
  <c r="AJ12" i="51"/>
  <c r="AK12" i="51"/>
  <c r="AT12" i="51" s="1"/>
  <c r="AJ6" i="51"/>
  <c r="AK6" i="51"/>
  <c r="AT6" i="51" s="1"/>
  <c r="Z78" i="54"/>
  <c r="AN75" i="99"/>
  <c r="AI75" i="99"/>
  <c r="Y76" i="90"/>
  <c r="X76" i="90"/>
  <c r="AN79" i="48"/>
  <c r="AI79" i="48"/>
  <c r="AS48" i="13"/>
  <c r="AL48" i="13"/>
  <c r="AU48" i="13" s="1"/>
  <c r="AS61" i="13"/>
  <c r="AL61" i="13"/>
  <c r="AU61" i="13" s="1"/>
  <c r="AI77" i="82"/>
  <c r="AN77" i="82"/>
  <c r="AJ4" i="13"/>
  <c r="AK4" i="13"/>
  <c r="AT4" i="13" s="1"/>
  <c r="AT81" i="13" s="1"/>
  <c r="W80" i="49"/>
  <c r="AE79" i="49"/>
  <c r="AF79" i="49"/>
  <c r="AO79" i="49" s="1"/>
  <c r="AG79" i="49"/>
  <c r="AP79" i="49" s="1"/>
  <c r="AS8" i="13"/>
  <c r="AL8" i="13"/>
  <c r="AU8" i="13" s="1"/>
  <c r="AS26" i="13"/>
  <c r="AL26" i="13"/>
  <c r="AU26" i="13" s="1"/>
  <c r="AS44" i="13"/>
  <c r="AL44" i="13"/>
  <c r="AU44" i="13" s="1"/>
  <c r="AS62" i="13"/>
  <c r="AL62" i="13"/>
  <c r="AU62" i="13" s="1"/>
  <c r="AR77" i="54"/>
  <c r="AS29" i="13"/>
  <c r="AL29" i="13"/>
  <c r="AU29" i="13" s="1"/>
  <c r="Y79" i="55"/>
  <c r="X79" i="55"/>
  <c r="Y79" i="87"/>
  <c r="X79" i="87"/>
  <c r="AJ77" i="51"/>
  <c r="AK77" i="51"/>
  <c r="AT77" i="51" s="1"/>
  <c r="AJ71" i="51"/>
  <c r="AK71" i="51"/>
  <c r="AT71" i="51" s="1"/>
  <c r="AJ65" i="51"/>
  <c r="AK65" i="51"/>
  <c r="AT65" i="51" s="1"/>
  <c r="AJ59" i="51"/>
  <c r="AK59" i="51"/>
  <c r="AT59" i="51" s="1"/>
  <c r="AJ53" i="51"/>
  <c r="AK53" i="51"/>
  <c r="AT53" i="51" s="1"/>
  <c r="AJ47" i="51"/>
  <c r="AK47" i="51"/>
  <c r="AT47" i="51" s="1"/>
  <c r="AJ41" i="51"/>
  <c r="AK41" i="51"/>
  <c r="AT41" i="51" s="1"/>
  <c r="AJ35" i="51"/>
  <c r="AK35" i="51"/>
  <c r="AT35" i="51" s="1"/>
  <c r="AJ29" i="51"/>
  <c r="AK29" i="51"/>
  <c r="AT29" i="51" s="1"/>
  <c r="AJ23" i="51"/>
  <c r="AK23" i="51"/>
  <c r="AT23" i="51" s="1"/>
  <c r="AJ17" i="51"/>
  <c r="AK17" i="51"/>
  <c r="AT17" i="51" s="1"/>
  <c r="AJ11" i="51"/>
  <c r="AK11" i="51"/>
  <c r="AT11" i="51" s="1"/>
  <c r="AB4" i="51"/>
  <c r="AJ3" i="51"/>
  <c r="AS11" i="13"/>
  <c r="AL11" i="13"/>
  <c r="AU11" i="13" s="1"/>
  <c r="AS10" i="13"/>
  <c r="AL10" i="13"/>
  <c r="AU10" i="13" s="1"/>
  <c r="AS28" i="13"/>
  <c r="AL28" i="13"/>
  <c r="AU28" i="13" s="1"/>
  <c r="AS46" i="13"/>
  <c r="AL46" i="13"/>
  <c r="AU46" i="13" s="1"/>
  <c r="AS64" i="13"/>
  <c r="AL64" i="13"/>
  <c r="AU64" i="13" s="1"/>
  <c r="AS47" i="13"/>
  <c r="AL47" i="13"/>
  <c r="AU47" i="13" s="1"/>
  <c r="AI80" i="16"/>
  <c r="AN80" i="16"/>
  <c r="Y83" i="41"/>
  <c r="X83" i="41"/>
  <c r="AS66" i="13"/>
  <c r="AL66" i="13"/>
  <c r="AU66" i="13" s="1"/>
  <c r="Y76" i="95"/>
  <c r="X76" i="95"/>
  <c r="AN78" i="84"/>
  <c r="AI78" i="84"/>
  <c r="AE78" i="50"/>
  <c r="AF78" i="50"/>
  <c r="AO78" i="50" s="1"/>
  <c r="AG78" i="50"/>
  <c r="AP78" i="50" s="1"/>
  <c r="W79" i="50"/>
  <c r="AS12" i="13"/>
  <c r="AL12" i="13"/>
  <c r="AU12" i="13" s="1"/>
  <c r="AS30" i="13"/>
  <c r="AL30" i="13"/>
  <c r="AU30" i="13" s="1"/>
  <c r="S4" i="45"/>
  <c r="AC4" i="45" s="1"/>
  <c r="AB5" i="45" s="1"/>
  <c r="S3" i="45"/>
  <c r="AC3" i="45" s="1"/>
  <c r="S6" i="45"/>
  <c r="AC6" i="45" s="1"/>
  <c r="AB7" i="45" s="1"/>
  <c r="S8" i="45"/>
  <c r="AC8" i="45" s="1"/>
  <c r="AB9" i="45" s="1"/>
  <c r="S9" i="45"/>
  <c r="AC9" i="45" s="1"/>
  <c r="AB10" i="45" s="1"/>
  <c r="S10" i="45"/>
  <c r="AC10" i="45" s="1"/>
  <c r="AB11" i="45" s="1"/>
  <c r="S11" i="45"/>
  <c r="AC11" i="45" s="1"/>
  <c r="AB12" i="45" s="1"/>
  <c r="S12" i="45"/>
  <c r="AC12" i="45" s="1"/>
  <c r="AB13" i="45" s="1"/>
  <c r="S13" i="45"/>
  <c r="AC13" i="45" s="1"/>
  <c r="AB14" i="45" s="1"/>
  <c r="S14" i="45"/>
  <c r="AC14" i="45" s="1"/>
  <c r="AB15" i="45" s="1"/>
  <c r="S15" i="45"/>
  <c r="AC15" i="45" s="1"/>
  <c r="AB16" i="45" s="1"/>
  <c r="S17" i="45"/>
  <c r="AC17" i="45" s="1"/>
  <c r="AB18" i="45" s="1"/>
  <c r="S18" i="45"/>
  <c r="AC18" i="45" s="1"/>
  <c r="AB19" i="45" s="1"/>
  <c r="S20" i="45"/>
  <c r="AC20" i="45" s="1"/>
  <c r="AB21" i="45" s="1"/>
  <c r="S21" i="45"/>
  <c r="AC21" i="45" s="1"/>
  <c r="AB22" i="45" s="1"/>
  <c r="S22" i="45"/>
  <c r="AC22" i="45" s="1"/>
  <c r="AB23" i="45" s="1"/>
  <c r="S23" i="45"/>
  <c r="AC23" i="45" s="1"/>
  <c r="AB24" i="45" s="1"/>
  <c r="S25" i="45"/>
  <c r="AC25" i="45" s="1"/>
  <c r="AB26" i="45" s="1"/>
  <c r="S27" i="45"/>
  <c r="AC27" i="45" s="1"/>
  <c r="AB28" i="45" s="1"/>
  <c r="S29" i="45"/>
  <c r="AC29" i="45" s="1"/>
  <c r="AB30" i="45" s="1"/>
  <c r="S30" i="45"/>
  <c r="AC30" i="45" s="1"/>
  <c r="AB31" i="45" s="1"/>
  <c r="S31" i="45"/>
  <c r="AC31" i="45" s="1"/>
  <c r="AB32" i="45" s="1"/>
  <c r="S34" i="45"/>
  <c r="AC34" i="45" s="1"/>
  <c r="AB35" i="45" s="1"/>
  <c r="S35" i="45"/>
  <c r="AC35" i="45" s="1"/>
  <c r="AB36" i="45" s="1"/>
  <c r="S37" i="45"/>
  <c r="AC37" i="45" s="1"/>
  <c r="AB38" i="45" s="1"/>
  <c r="S38" i="45"/>
  <c r="AC38" i="45" s="1"/>
  <c r="AB39" i="45" s="1"/>
  <c r="S39" i="45"/>
  <c r="AC39" i="45" s="1"/>
  <c r="AB40" i="45" s="1"/>
  <c r="S40" i="45"/>
  <c r="AC40" i="45" s="1"/>
  <c r="AB41" i="45" s="1"/>
  <c r="S42" i="45"/>
  <c r="AC42" i="45" s="1"/>
  <c r="AB43" i="45" s="1"/>
  <c r="S45" i="45"/>
  <c r="AC45" i="45" s="1"/>
  <c r="AB46" i="45" s="1"/>
  <c r="S46" i="45"/>
  <c r="AC46" i="45" s="1"/>
  <c r="AB47" i="45" s="1"/>
  <c r="S47" i="45"/>
  <c r="AC47" i="45" s="1"/>
  <c r="AB48" i="45" s="1"/>
  <c r="S48" i="45"/>
  <c r="AC48" i="45" s="1"/>
  <c r="AB49" i="45" s="1"/>
  <c r="S49" i="45"/>
  <c r="AC49" i="45" s="1"/>
  <c r="AB50" i="45" s="1"/>
  <c r="S50" i="45"/>
  <c r="AC50" i="45" s="1"/>
  <c r="AB51" i="45" s="1"/>
  <c r="S51" i="45"/>
  <c r="AC51" i="45" s="1"/>
  <c r="AB52" i="45" s="1"/>
  <c r="S54" i="45"/>
  <c r="AC54" i="45" s="1"/>
  <c r="AB55" i="45" s="1"/>
  <c r="S56" i="45"/>
  <c r="AC56" i="45" s="1"/>
  <c r="AB57" i="45" s="1"/>
  <c r="S57" i="45"/>
  <c r="AC57" i="45" s="1"/>
  <c r="AB58" i="45" s="1"/>
  <c r="S58" i="45"/>
  <c r="AC58" i="45" s="1"/>
  <c r="AB59" i="45" s="1"/>
  <c r="S59" i="45"/>
  <c r="AC59" i="45" s="1"/>
  <c r="AB60" i="45" s="1"/>
  <c r="S61" i="45"/>
  <c r="AC61" i="45" s="1"/>
  <c r="AB62" i="45" s="1"/>
  <c r="S62" i="45"/>
  <c r="AC62" i="45" s="1"/>
  <c r="AB63" i="45" s="1"/>
  <c r="S63" i="45"/>
  <c r="AC63" i="45" s="1"/>
  <c r="AB64" i="45" s="1"/>
  <c r="S65" i="45"/>
  <c r="AC65" i="45" s="1"/>
  <c r="AB66" i="45" s="1"/>
  <c r="S66" i="45"/>
  <c r="AC66" i="45" s="1"/>
  <c r="AB67" i="45" s="1"/>
  <c r="S67" i="45"/>
  <c r="AC67" i="45" s="1"/>
  <c r="AB68" i="45" s="1"/>
  <c r="S70" i="45"/>
  <c r="AC70" i="45" s="1"/>
  <c r="AB71" i="45" s="1"/>
  <c r="S71" i="45"/>
  <c r="AC71" i="45" s="1"/>
  <c r="AB72" i="45" s="1"/>
  <c r="S73" i="45"/>
  <c r="AC73" i="45" s="1"/>
  <c r="AB74" i="45" s="1"/>
  <c r="S74" i="45"/>
  <c r="AC74" i="45" s="1"/>
  <c r="AB75" i="45" s="1"/>
  <c r="S75" i="45"/>
  <c r="AC75" i="45" s="1"/>
  <c r="AB76" i="45" s="1"/>
  <c r="S76" i="45"/>
  <c r="AC76" i="45" s="1"/>
  <c r="AB77" i="45" s="1"/>
  <c r="S78" i="45"/>
  <c r="AC78" i="45" s="1"/>
  <c r="AB79" i="45" s="1"/>
  <c r="AR79" i="51"/>
  <c r="AR81" i="51" s="1"/>
  <c r="AS13" i="13"/>
  <c r="AL13" i="13"/>
  <c r="AU13" i="13" s="1"/>
  <c r="AS31" i="13"/>
  <c r="AL31" i="13"/>
  <c r="AU31" i="13" s="1"/>
  <c r="AR80" i="94"/>
  <c r="AS35" i="13"/>
  <c r="AL35" i="13"/>
  <c r="AU35" i="13" s="1"/>
  <c r="AR77" i="91"/>
  <c r="AS50" i="13"/>
  <c r="AL50" i="13"/>
  <c r="AU50" i="13" s="1"/>
  <c r="AS68" i="13"/>
  <c r="AL68" i="13"/>
  <c r="AU68" i="13" s="1"/>
  <c r="AH78" i="11"/>
  <c r="AQ78" i="11" s="1"/>
  <c r="AH79" i="42"/>
  <c r="AQ79" i="42" s="1"/>
  <c r="Y78" i="92"/>
  <c r="X78" i="92"/>
  <c r="AS15" i="13"/>
  <c r="AL15" i="13"/>
  <c r="AU15" i="13" s="1"/>
  <c r="AS33" i="13"/>
  <c r="AL33" i="13"/>
  <c r="AU33" i="13" s="1"/>
  <c r="AS69" i="13"/>
  <c r="AL69" i="13"/>
  <c r="AU69" i="13" s="1"/>
  <c r="AE76" i="20"/>
  <c r="AF76" i="20"/>
  <c r="AO76" i="20" s="1"/>
  <c r="W77" i="20"/>
  <c r="AG76" i="20"/>
  <c r="AP76" i="20" s="1"/>
  <c r="AJ76" i="51"/>
  <c r="AK76" i="51"/>
  <c r="AT76" i="51" s="1"/>
  <c r="AJ70" i="51"/>
  <c r="AK70" i="51"/>
  <c r="AT70" i="51" s="1"/>
  <c r="AJ64" i="51"/>
  <c r="AK64" i="51"/>
  <c r="AT64" i="51" s="1"/>
  <c r="AJ58" i="51"/>
  <c r="AK58" i="51"/>
  <c r="AT58" i="51" s="1"/>
  <c r="AJ52" i="51"/>
  <c r="AK52" i="51"/>
  <c r="AT52" i="51" s="1"/>
  <c r="AJ46" i="51"/>
  <c r="AK46" i="51"/>
  <c r="AT46" i="51" s="1"/>
  <c r="AJ40" i="51"/>
  <c r="AK40" i="51"/>
  <c r="AT40" i="51" s="1"/>
  <c r="AJ34" i="51"/>
  <c r="AK34" i="51"/>
  <c r="AT34" i="51" s="1"/>
  <c r="AJ28" i="51"/>
  <c r="AK28" i="51"/>
  <c r="AT28" i="51" s="1"/>
  <c r="AJ22" i="51"/>
  <c r="AK22" i="51"/>
  <c r="AT22" i="51" s="1"/>
  <c r="AJ16" i="51"/>
  <c r="AK16" i="51"/>
  <c r="AT16" i="51" s="1"/>
  <c r="AJ10" i="51"/>
  <c r="AK10" i="51"/>
  <c r="AT10" i="51" s="1"/>
  <c r="AK5" i="51"/>
  <c r="AT5" i="51" s="1"/>
  <c r="AJ5" i="51"/>
  <c r="AS71" i="13"/>
  <c r="AL71" i="13"/>
  <c r="AU71" i="13" s="1"/>
  <c r="AI75" i="103"/>
  <c r="AN75" i="103"/>
  <c r="Y80" i="48"/>
  <c r="X80" i="48"/>
  <c r="AF78" i="85" l="1"/>
  <c r="AO78" i="85" s="1"/>
  <c r="W79" i="85"/>
  <c r="AG78" i="85"/>
  <c r="AP78" i="85" s="1"/>
  <c r="AE78" i="85"/>
  <c r="AN82" i="41"/>
  <c r="Z79" i="104"/>
  <c r="AX79" i="104" s="1"/>
  <c r="S79" i="104" s="1"/>
  <c r="W79" i="91"/>
  <c r="AG78" i="91"/>
  <c r="AP78" i="91" s="1"/>
  <c r="Z79" i="84"/>
  <c r="AX79" i="84" s="1"/>
  <c r="S79" i="84" s="1"/>
  <c r="AC79" i="84" s="1"/>
  <c r="AL79" i="51"/>
  <c r="AU79" i="51" s="1"/>
  <c r="Z76" i="99"/>
  <c r="W77" i="99" s="1"/>
  <c r="Z80" i="48"/>
  <c r="AF80" i="48" s="1"/>
  <c r="AO80" i="48" s="1"/>
  <c r="Z79" i="87"/>
  <c r="AE79" i="87" s="1"/>
  <c r="Z76" i="95"/>
  <c r="W77" i="95" s="1"/>
  <c r="Z79" i="55"/>
  <c r="Z78" i="82"/>
  <c r="AE78" i="82" s="1"/>
  <c r="Z78" i="43"/>
  <c r="AE78" i="43" s="1"/>
  <c r="AG79" i="87"/>
  <c r="AP79" i="87" s="1"/>
  <c r="W80" i="87"/>
  <c r="AF76" i="95"/>
  <c r="AO76" i="95" s="1"/>
  <c r="AS5" i="51"/>
  <c r="AL5" i="51"/>
  <c r="AU5" i="51" s="1"/>
  <c r="AJ67" i="45"/>
  <c r="AK67" i="45"/>
  <c r="AT67" i="45" s="1"/>
  <c r="AR75" i="103"/>
  <c r="AS10" i="51"/>
  <c r="AL10" i="51"/>
  <c r="AU10" i="51" s="1"/>
  <c r="AS28" i="51"/>
  <c r="AL28" i="51"/>
  <c r="AU28" i="51" s="1"/>
  <c r="AS46" i="51"/>
  <c r="AL46" i="51"/>
  <c r="AU46" i="51" s="1"/>
  <c r="AS64" i="51"/>
  <c r="AL64" i="51"/>
  <c r="AU64" i="51" s="1"/>
  <c r="Y77" i="20"/>
  <c r="X77" i="20"/>
  <c r="AJ76" i="45"/>
  <c r="AK76" i="45"/>
  <c r="AT76" i="45" s="1"/>
  <c r="AJ70" i="45"/>
  <c r="AK70" i="45"/>
  <c r="AT70" i="45" s="1"/>
  <c r="AJ64" i="45"/>
  <c r="AK64" i="45"/>
  <c r="AT64" i="45" s="1"/>
  <c r="AJ58" i="45"/>
  <c r="AK58" i="45"/>
  <c r="AT58" i="45" s="1"/>
  <c r="AJ52" i="45"/>
  <c r="AK52" i="45"/>
  <c r="AT52" i="45" s="1"/>
  <c r="AJ46" i="45"/>
  <c r="AK46" i="45"/>
  <c r="AT46" i="45" s="1"/>
  <c r="AJ40" i="45"/>
  <c r="AK40" i="45"/>
  <c r="AT40" i="45" s="1"/>
  <c r="AJ34" i="45"/>
  <c r="AK34" i="45"/>
  <c r="AT34" i="45" s="1"/>
  <c r="AJ28" i="45"/>
  <c r="AK28" i="45"/>
  <c r="AT28" i="45" s="1"/>
  <c r="AJ22" i="45"/>
  <c r="AK22" i="45"/>
  <c r="AT22" i="45" s="1"/>
  <c r="AJ16" i="45"/>
  <c r="AK16" i="45"/>
  <c r="AT16" i="45" s="1"/>
  <c r="AJ10" i="45"/>
  <c r="AK10" i="45"/>
  <c r="AT10" i="45" s="1"/>
  <c r="AK5" i="45"/>
  <c r="AT5" i="45" s="1"/>
  <c r="AJ5" i="45"/>
  <c r="AS11" i="51"/>
  <c r="AL11" i="51"/>
  <c r="AU11" i="51" s="1"/>
  <c r="AS29" i="51"/>
  <c r="AL29" i="51"/>
  <c r="AU29" i="51" s="1"/>
  <c r="AS47" i="51"/>
  <c r="AL47" i="51"/>
  <c r="AU47" i="51" s="1"/>
  <c r="AS65" i="51"/>
  <c r="AL65" i="51"/>
  <c r="AU65" i="51" s="1"/>
  <c r="AR77" i="82"/>
  <c r="AK75" i="88"/>
  <c r="AT75" i="88" s="1"/>
  <c r="AJ75" i="88"/>
  <c r="AK69" i="88"/>
  <c r="AT69" i="88" s="1"/>
  <c r="AJ69" i="88"/>
  <c r="AK63" i="88"/>
  <c r="AT63" i="88" s="1"/>
  <c r="AJ63" i="88"/>
  <c r="AK57" i="88"/>
  <c r="AT57" i="88" s="1"/>
  <c r="AJ57" i="88"/>
  <c r="AK51" i="88"/>
  <c r="AT51" i="88" s="1"/>
  <c r="AJ51" i="88"/>
  <c r="AK45" i="88"/>
  <c r="AT45" i="88" s="1"/>
  <c r="AJ45" i="88"/>
  <c r="AK39" i="88"/>
  <c r="AT39" i="88" s="1"/>
  <c r="AJ39" i="88"/>
  <c r="AK33" i="88"/>
  <c r="AT33" i="88" s="1"/>
  <c r="AJ33" i="88"/>
  <c r="AK27" i="88"/>
  <c r="AT27" i="88" s="1"/>
  <c r="AJ27" i="88"/>
  <c r="AK21" i="88"/>
  <c r="AT21" i="88" s="1"/>
  <c r="AJ21" i="88"/>
  <c r="AK15" i="88"/>
  <c r="AT15" i="88" s="1"/>
  <c r="AJ15" i="88"/>
  <c r="AK9" i="88"/>
  <c r="AT9" i="88" s="1"/>
  <c r="AJ9" i="88"/>
  <c r="AR79" i="45"/>
  <c r="AR81" i="45" s="1"/>
  <c r="AS19" i="51"/>
  <c r="AL19" i="51"/>
  <c r="AU19" i="51" s="1"/>
  <c r="AS37" i="51"/>
  <c r="AL37" i="51"/>
  <c r="AU37" i="51" s="1"/>
  <c r="AS55" i="51"/>
  <c r="AL55" i="51"/>
  <c r="AU55" i="51" s="1"/>
  <c r="AS73" i="51"/>
  <c r="AL73" i="51"/>
  <c r="AU73" i="51" s="1"/>
  <c r="AI79" i="35"/>
  <c r="AN79" i="35"/>
  <c r="AG79" i="104"/>
  <c r="AP79" i="104" s="1"/>
  <c r="AP81" i="104" s="1"/>
  <c r="AF79" i="104"/>
  <c r="AO79" i="104" s="1"/>
  <c r="AO81" i="104" s="1"/>
  <c r="AE79" i="104"/>
  <c r="AC79" i="104"/>
  <c r="AR77" i="10"/>
  <c r="AR78" i="44"/>
  <c r="AF76" i="99"/>
  <c r="AO76" i="99" s="1"/>
  <c r="AG76" i="99"/>
  <c r="AP76" i="99" s="1"/>
  <c r="AE76" i="99"/>
  <c r="Y79" i="91"/>
  <c r="X79" i="91"/>
  <c r="W81" i="48"/>
  <c r="AE80" i="48"/>
  <c r="AG80" i="48"/>
  <c r="AP80" i="48" s="1"/>
  <c r="AJ79" i="45"/>
  <c r="AS79" i="45" s="1"/>
  <c r="AK79" i="45"/>
  <c r="AT79" i="45" s="1"/>
  <c r="AJ75" i="45"/>
  <c r="AK75" i="45"/>
  <c r="AT75" i="45" s="1"/>
  <c r="AJ69" i="45"/>
  <c r="AK69" i="45"/>
  <c r="AT69" i="45" s="1"/>
  <c r="AJ63" i="45"/>
  <c r="AK63" i="45"/>
  <c r="AT63" i="45" s="1"/>
  <c r="AJ57" i="45"/>
  <c r="AK57" i="45"/>
  <c r="AT57" i="45" s="1"/>
  <c r="AJ51" i="45"/>
  <c r="AK51" i="45"/>
  <c r="AT51" i="45" s="1"/>
  <c r="AJ45" i="45"/>
  <c r="AK45" i="45"/>
  <c r="AT45" i="45" s="1"/>
  <c r="AJ39" i="45"/>
  <c r="AK39" i="45"/>
  <c r="AT39" i="45" s="1"/>
  <c r="AJ33" i="45"/>
  <c r="AK33" i="45"/>
  <c r="AT33" i="45" s="1"/>
  <c r="AJ27" i="45"/>
  <c r="AK27" i="45"/>
  <c r="AT27" i="45" s="1"/>
  <c r="AJ21" i="45"/>
  <c r="AK21" i="45"/>
  <c r="AT21" i="45" s="1"/>
  <c r="AJ15" i="45"/>
  <c r="AK15" i="45"/>
  <c r="AT15" i="45" s="1"/>
  <c r="AJ9" i="45"/>
  <c r="AK9" i="45"/>
  <c r="AT9" i="45" s="1"/>
  <c r="AI79" i="49"/>
  <c r="AN79" i="49"/>
  <c r="AH76" i="90"/>
  <c r="AQ76" i="90" s="1"/>
  <c r="AS12" i="51"/>
  <c r="AL12" i="51"/>
  <c r="AU12" i="51" s="1"/>
  <c r="AS30" i="51"/>
  <c r="AL30" i="51"/>
  <c r="AU30" i="51" s="1"/>
  <c r="AS48" i="51"/>
  <c r="AL48" i="51"/>
  <c r="AU48" i="51" s="1"/>
  <c r="AS66" i="51"/>
  <c r="AL66" i="51"/>
  <c r="AU66" i="51" s="1"/>
  <c r="AR78" i="87"/>
  <c r="AJ74" i="88"/>
  <c r="AK74" i="88"/>
  <c r="AT74" i="88" s="1"/>
  <c r="AJ68" i="88"/>
  <c r="AK68" i="88"/>
  <c r="AT68" i="88" s="1"/>
  <c r="AJ62" i="88"/>
  <c r="AK62" i="88"/>
  <c r="AT62" i="88" s="1"/>
  <c r="AJ56" i="88"/>
  <c r="AK56" i="88"/>
  <c r="AT56" i="88" s="1"/>
  <c r="AJ50" i="88"/>
  <c r="AK50" i="88"/>
  <c r="AT50" i="88" s="1"/>
  <c r="AJ44" i="88"/>
  <c r="AK44" i="88"/>
  <c r="AT44" i="88" s="1"/>
  <c r="AJ38" i="88"/>
  <c r="AK38" i="88"/>
  <c r="AT38" i="88" s="1"/>
  <c r="AJ32" i="88"/>
  <c r="AK32" i="88"/>
  <c r="AT32" i="88" s="1"/>
  <c r="AJ26" i="88"/>
  <c r="AK26" i="88"/>
  <c r="AT26" i="88" s="1"/>
  <c r="AJ20" i="88"/>
  <c r="AK20" i="88"/>
  <c r="AT20" i="88" s="1"/>
  <c r="AJ14" i="88"/>
  <c r="AK14" i="88"/>
  <c r="AT14" i="88" s="1"/>
  <c r="AJ8" i="88"/>
  <c r="AK8" i="88"/>
  <c r="AT8" i="88" s="1"/>
  <c r="AS69" i="51"/>
  <c r="AL69" i="51"/>
  <c r="AU69" i="51" s="1"/>
  <c r="AH76" i="103"/>
  <c r="AQ76" i="103" s="1"/>
  <c r="W84" i="98"/>
  <c r="AG83" i="98"/>
  <c r="AP83" i="98" s="1"/>
  <c r="AF83" i="98"/>
  <c r="AO83" i="98" s="1"/>
  <c r="AE83" i="98"/>
  <c r="AR75" i="95"/>
  <c r="AS33" i="51"/>
  <c r="AL33" i="51"/>
  <c r="AU33" i="51" s="1"/>
  <c r="AI78" i="11"/>
  <c r="AN78" i="11"/>
  <c r="AS20" i="51"/>
  <c r="AL20" i="51"/>
  <c r="AU20" i="51" s="1"/>
  <c r="AS38" i="51"/>
  <c r="AL38" i="51"/>
  <c r="AU38" i="51" s="1"/>
  <c r="AS56" i="51"/>
  <c r="AL56" i="51"/>
  <c r="AU56" i="51" s="1"/>
  <c r="AS74" i="51"/>
  <c r="AL74" i="51"/>
  <c r="AU74" i="51" s="1"/>
  <c r="AR78" i="55"/>
  <c r="AS9" i="51"/>
  <c r="AL9" i="51"/>
  <c r="AU9" i="51" s="1"/>
  <c r="AS27" i="51"/>
  <c r="AL27" i="51"/>
  <c r="AU27" i="51" s="1"/>
  <c r="AS63" i="51"/>
  <c r="AL63" i="51"/>
  <c r="AU63" i="51" s="1"/>
  <c r="AJ73" i="45"/>
  <c r="AK73" i="45"/>
  <c r="AT73" i="45" s="1"/>
  <c r="AH80" i="48"/>
  <c r="AQ80" i="48" s="1"/>
  <c r="AS16" i="51"/>
  <c r="AL16" i="51"/>
  <c r="AU16" i="51" s="1"/>
  <c r="AS34" i="51"/>
  <c r="AL34" i="51"/>
  <c r="AU34" i="51" s="1"/>
  <c r="AS52" i="51"/>
  <c r="AL52" i="51"/>
  <c r="AU52" i="51" s="1"/>
  <c r="AS70" i="51"/>
  <c r="AL70" i="51"/>
  <c r="AU70" i="51" s="1"/>
  <c r="AI76" i="20"/>
  <c r="AN76" i="20"/>
  <c r="AJ74" i="45"/>
  <c r="AK74" i="45"/>
  <c r="AT74" i="45" s="1"/>
  <c r="AJ68" i="45"/>
  <c r="AK68" i="45"/>
  <c r="AT68" i="45" s="1"/>
  <c r="AJ62" i="45"/>
  <c r="AK62" i="45"/>
  <c r="AT62" i="45" s="1"/>
  <c r="AJ56" i="45"/>
  <c r="AK56" i="45"/>
  <c r="AT56" i="45" s="1"/>
  <c r="AJ50" i="45"/>
  <c r="AK50" i="45"/>
  <c r="AT50" i="45" s="1"/>
  <c r="AJ44" i="45"/>
  <c r="AK44" i="45"/>
  <c r="AT44" i="45" s="1"/>
  <c r="AJ38" i="45"/>
  <c r="AK38" i="45"/>
  <c r="AT38" i="45" s="1"/>
  <c r="AJ32" i="45"/>
  <c r="AK32" i="45"/>
  <c r="AT32" i="45" s="1"/>
  <c r="AJ26" i="45"/>
  <c r="AK26" i="45"/>
  <c r="AT26" i="45" s="1"/>
  <c r="AJ20" i="45"/>
  <c r="AK20" i="45"/>
  <c r="AT20" i="45" s="1"/>
  <c r="AJ14" i="45"/>
  <c r="AK14" i="45"/>
  <c r="AT14" i="45" s="1"/>
  <c r="AJ8" i="45"/>
  <c r="AK8" i="45"/>
  <c r="AT8" i="45" s="1"/>
  <c r="AI78" i="50"/>
  <c r="AN78" i="50"/>
  <c r="AR80" i="16"/>
  <c r="AS17" i="51"/>
  <c r="AL17" i="51"/>
  <c r="AU17" i="51" s="1"/>
  <c r="AS35" i="51"/>
  <c r="AL35" i="51"/>
  <c r="AU35" i="51" s="1"/>
  <c r="AS53" i="51"/>
  <c r="AL53" i="51"/>
  <c r="AU53" i="51" s="1"/>
  <c r="AS71" i="51"/>
  <c r="AL71" i="51"/>
  <c r="AU71" i="51" s="1"/>
  <c r="AH79" i="55"/>
  <c r="AQ79" i="55" s="1"/>
  <c r="Y80" i="49"/>
  <c r="X80" i="49"/>
  <c r="Z76" i="90"/>
  <c r="AK79" i="88"/>
  <c r="AT79" i="88" s="1"/>
  <c r="AJ79" i="88"/>
  <c r="AS79" i="88" s="1"/>
  <c r="AK73" i="88"/>
  <c r="AT73" i="88" s="1"/>
  <c r="AJ73" i="88"/>
  <c r="AK67" i="88"/>
  <c r="AT67" i="88" s="1"/>
  <c r="AJ67" i="88"/>
  <c r="AK61" i="88"/>
  <c r="AT61" i="88" s="1"/>
  <c r="AJ61" i="88"/>
  <c r="AK55" i="88"/>
  <c r="AT55" i="88" s="1"/>
  <c r="AJ55" i="88"/>
  <c r="AK49" i="88"/>
  <c r="AT49" i="88" s="1"/>
  <c r="AJ49" i="88"/>
  <c r="AK43" i="88"/>
  <c r="AT43" i="88" s="1"/>
  <c r="AJ43" i="88"/>
  <c r="AK37" i="88"/>
  <c r="AT37" i="88" s="1"/>
  <c r="AJ37" i="88"/>
  <c r="AK31" i="88"/>
  <c r="AT31" i="88" s="1"/>
  <c r="AJ31" i="88"/>
  <c r="AK25" i="88"/>
  <c r="AT25" i="88" s="1"/>
  <c r="AJ25" i="88"/>
  <c r="AK19" i="88"/>
  <c r="AT19" i="88" s="1"/>
  <c r="AJ19" i="88"/>
  <c r="AK13" i="88"/>
  <c r="AT13" i="88" s="1"/>
  <c r="AJ13" i="88"/>
  <c r="AK7" i="88"/>
  <c r="AT7" i="88" s="1"/>
  <c r="AJ7" i="88"/>
  <c r="AR79" i="88"/>
  <c r="AR81" i="88" s="1"/>
  <c r="AR78" i="104"/>
  <c r="Z76" i="103"/>
  <c r="AS7" i="51"/>
  <c r="AL7" i="51"/>
  <c r="AU7" i="51" s="1"/>
  <c r="AS25" i="51"/>
  <c r="AL25" i="51"/>
  <c r="AU25" i="51" s="1"/>
  <c r="AS43" i="51"/>
  <c r="AL43" i="51"/>
  <c r="AU43" i="51" s="1"/>
  <c r="AS61" i="51"/>
  <c r="AL61" i="51"/>
  <c r="AU61" i="51" s="1"/>
  <c r="AR82" i="41"/>
  <c r="AI78" i="91"/>
  <c r="AN78" i="91"/>
  <c r="AH78" i="92"/>
  <c r="AQ78" i="92" s="1"/>
  <c r="AJ55" i="45"/>
  <c r="AK55" i="45"/>
  <c r="AT55" i="45" s="1"/>
  <c r="AJ43" i="45"/>
  <c r="AK43" i="45"/>
  <c r="AT43" i="45" s="1"/>
  <c r="AJ37" i="45"/>
  <c r="AK37" i="45"/>
  <c r="AT37" i="45" s="1"/>
  <c r="AJ31" i="45"/>
  <c r="AK31" i="45"/>
  <c r="AT31" i="45" s="1"/>
  <c r="AJ25" i="45"/>
  <c r="AK25" i="45"/>
  <c r="AT25" i="45" s="1"/>
  <c r="AJ19" i="45"/>
  <c r="AK19" i="45"/>
  <c r="AT19" i="45" s="1"/>
  <c r="AJ13" i="45"/>
  <c r="AK13" i="45"/>
  <c r="AT13" i="45" s="1"/>
  <c r="AJ7" i="45"/>
  <c r="AK7" i="45"/>
  <c r="AT7" i="45" s="1"/>
  <c r="AR78" i="84"/>
  <c r="AL3" i="51"/>
  <c r="AU3" i="51" s="1"/>
  <c r="AS3" i="51"/>
  <c r="AE79" i="55"/>
  <c r="AF79" i="55"/>
  <c r="AO79" i="55" s="1"/>
  <c r="AG79" i="55"/>
  <c r="AP79" i="55" s="1"/>
  <c r="W80" i="55"/>
  <c r="AE78" i="54"/>
  <c r="AF78" i="54"/>
  <c r="AO78" i="54" s="1"/>
  <c r="AG78" i="54"/>
  <c r="AP78" i="54" s="1"/>
  <c r="W79" i="54"/>
  <c r="AS18" i="51"/>
  <c r="AL18" i="51"/>
  <c r="AU18" i="51" s="1"/>
  <c r="AS36" i="51"/>
  <c r="AL36" i="51"/>
  <c r="AU36" i="51" s="1"/>
  <c r="AS54" i="51"/>
  <c r="AL54" i="51"/>
  <c r="AU54" i="51" s="1"/>
  <c r="AS72" i="51"/>
  <c r="AL72" i="51"/>
  <c r="AU72" i="51" s="1"/>
  <c r="AK78" i="88"/>
  <c r="AT78" i="88" s="1"/>
  <c r="AJ78" i="88"/>
  <c r="AK72" i="88"/>
  <c r="AT72" i="88" s="1"/>
  <c r="AJ72" i="88"/>
  <c r="AK66" i="88"/>
  <c r="AT66" i="88" s="1"/>
  <c r="AJ66" i="88"/>
  <c r="AK60" i="88"/>
  <c r="AT60" i="88" s="1"/>
  <c r="AJ60" i="88"/>
  <c r="AK54" i="88"/>
  <c r="AT54" i="88" s="1"/>
  <c r="AJ54" i="88"/>
  <c r="AK48" i="88"/>
  <c r="AT48" i="88" s="1"/>
  <c r="AJ48" i="88"/>
  <c r="AK42" i="88"/>
  <c r="AT42" i="88" s="1"/>
  <c r="AJ42" i="88"/>
  <c r="AK36" i="88"/>
  <c r="AT36" i="88" s="1"/>
  <c r="AJ36" i="88"/>
  <c r="AK30" i="88"/>
  <c r="AT30" i="88" s="1"/>
  <c r="AJ30" i="88"/>
  <c r="AK24" i="88"/>
  <c r="AT24" i="88" s="1"/>
  <c r="AJ24" i="88"/>
  <c r="AK18" i="88"/>
  <c r="AT18" i="88" s="1"/>
  <c r="AJ18" i="88"/>
  <c r="AK12" i="88"/>
  <c r="AT12" i="88" s="1"/>
  <c r="AJ12" i="88"/>
  <c r="AJ6" i="88"/>
  <c r="AK6" i="88"/>
  <c r="AT6" i="88" s="1"/>
  <c r="AR78" i="83"/>
  <c r="AS75" i="51"/>
  <c r="AL75" i="51"/>
  <c r="AU75" i="51" s="1"/>
  <c r="AR77" i="43"/>
  <c r="AS8" i="51"/>
  <c r="AL8" i="51"/>
  <c r="AU8" i="51" s="1"/>
  <c r="AS26" i="51"/>
  <c r="AL26" i="51"/>
  <c r="AU26" i="51" s="1"/>
  <c r="AS44" i="51"/>
  <c r="AL44" i="51"/>
  <c r="AU44" i="51" s="1"/>
  <c r="AS62" i="51"/>
  <c r="AL62" i="51"/>
  <c r="AU62" i="51" s="1"/>
  <c r="Y80" i="102"/>
  <c r="X80" i="102"/>
  <c r="AS57" i="51"/>
  <c r="AL57" i="51"/>
  <c r="AU57" i="51" s="1"/>
  <c r="AS15" i="51"/>
  <c r="AL15" i="51"/>
  <c r="AU15" i="51" s="1"/>
  <c r="AS45" i="51"/>
  <c r="AL45" i="51"/>
  <c r="AU45" i="51" s="1"/>
  <c r="AN81" i="94"/>
  <c r="AI81" i="94"/>
  <c r="AJ49" i="45"/>
  <c r="AK49" i="45"/>
  <c r="AT49" i="45" s="1"/>
  <c r="AS22" i="51"/>
  <c r="AL22" i="51"/>
  <c r="AU22" i="51" s="1"/>
  <c r="AS58" i="51"/>
  <c r="AL58" i="51"/>
  <c r="AU58" i="51" s="1"/>
  <c r="Z78" i="92"/>
  <c r="AJ72" i="45"/>
  <c r="AK72" i="45"/>
  <c r="AT72" i="45" s="1"/>
  <c r="AJ60" i="45"/>
  <c r="AK60" i="45"/>
  <c r="AT60" i="45" s="1"/>
  <c r="AJ48" i="45"/>
  <c r="AK48" i="45"/>
  <c r="AT48" i="45" s="1"/>
  <c r="AJ42" i="45"/>
  <c r="AK42" i="45"/>
  <c r="AT42" i="45" s="1"/>
  <c r="AJ36" i="45"/>
  <c r="AK36" i="45"/>
  <c r="AT36" i="45" s="1"/>
  <c r="AJ30" i="45"/>
  <c r="AK30" i="45"/>
  <c r="AT30" i="45" s="1"/>
  <c r="AJ24" i="45"/>
  <c r="AK24" i="45"/>
  <c r="AT24" i="45" s="1"/>
  <c r="AJ18" i="45"/>
  <c r="AK18" i="45"/>
  <c r="AT18" i="45" s="1"/>
  <c r="AJ12" i="45"/>
  <c r="AK12" i="45"/>
  <c r="AT12" i="45" s="1"/>
  <c r="AK6" i="45"/>
  <c r="AT6" i="45" s="1"/>
  <c r="AJ6" i="45"/>
  <c r="AH83" i="41"/>
  <c r="AQ83" i="41" s="1"/>
  <c r="AJ4" i="51"/>
  <c r="AK4" i="51"/>
  <c r="AT4" i="51" s="1"/>
  <c r="AT81" i="51" s="1"/>
  <c r="AS23" i="51"/>
  <c r="AL23" i="51"/>
  <c r="AU23" i="51" s="1"/>
  <c r="AS41" i="51"/>
  <c r="AL41" i="51"/>
  <c r="AU41" i="51" s="1"/>
  <c r="AS59" i="51"/>
  <c r="AL59" i="51"/>
  <c r="AU59" i="51" s="1"/>
  <c r="AS77" i="51"/>
  <c r="AL77" i="51"/>
  <c r="AU77" i="51" s="1"/>
  <c r="AS4" i="13"/>
  <c r="AS81" i="13" s="1"/>
  <c r="AL4" i="13"/>
  <c r="AU4" i="13" s="1"/>
  <c r="AU81" i="13" s="1"/>
  <c r="C11" i="13" s="1"/>
  <c r="AR75" i="99"/>
  <c r="AJ77" i="88"/>
  <c r="AK77" i="88"/>
  <c r="AT77" i="88" s="1"/>
  <c r="AJ71" i="88"/>
  <c r="AK71" i="88"/>
  <c r="AT71" i="88" s="1"/>
  <c r="AJ65" i="88"/>
  <c r="AK65" i="88"/>
  <c r="AT65" i="88" s="1"/>
  <c r="AJ59" i="88"/>
  <c r="AK59" i="88"/>
  <c r="AT59" i="88" s="1"/>
  <c r="AJ53" i="88"/>
  <c r="AK53" i="88"/>
  <c r="AT53" i="88" s="1"/>
  <c r="AJ47" i="88"/>
  <c r="AK47" i="88"/>
  <c r="AT47" i="88" s="1"/>
  <c r="AJ41" i="88"/>
  <c r="AK41" i="88"/>
  <c r="AT41" i="88" s="1"/>
  <c r="AJ35" i="88"/>
  <c r="AK35" i="88"/>
  <c r="AT35" i="88" s="1"/>
  <c r="AJ29" i="88"/>
  <c r="AK29" i="88"/>
  <c r="AT29" i="88" s="1"/>
  <c r="AJ23" i="88"/>
  <c r="AK23" i="88"/>
  <c r="AT23" i="88" s="1"/>
  <c r="AJ17" i="88"/>
  <c r="AK17" i="88"/>
  <c r="AT17" i="88" s="1"/>
  <c r="AJ11" i="88"/>
  <c r="AK11" i="88"/>
  <c r="AT11" i="88" s="1"/>
  <c r="AJ5" i="88"/>
  <c r="AK5" i="88"/>
  <c r="AT5" i="88" s="1"/>
  <c r="AH79" i="44"/>
  <c r="AQ79" i="44" s="1"/>
  <c r="AQ81" i="44" s="1"/>
  <c r="AZ3" i="44"/>
  <c r="AX6" i="44" s="1"/>
  <c r="AH78" i="43"/>
  <c r="AQ78" i="43" s="1"/>
  <c r="AH79" i="83"/>
  <c r="AQ79" i="83" s="1"/>
  <c r="AR75" i="90"/>
  <c r="AH81" i="16"/>
  <c r="AQ81" i="16" s="1"/>
  <c r="AS13" i="51"/>
  <c r="AL13" i="51"/>
  <c r="AU13" i="51" s="1"/>
  <c r="AS31" i="51"/>
  <c r="AL31" i="51"/>
  <c r="AU31" i="51" s="1"/>
  <c r="AS49" i="51"/>
  <c r="AL49" i="51"/>
  <c r="AU49" i="51" s="1"/>
  <c r="AS67" i="51"/>
  <c r="AL67" i="51"/>
  <c r="AU67" i="51" s="1"/>
  <c r="Y85" i="18"/>
  <c r="X85" i="18"/>
  <c r="AN79" i="102"/>
  <c r="AI79" i="102"/>
  <c r="AH78" i="10"/>
  <c r="AQ78" i="10" s="1"/>
  <c r="AI79" i="42"/>
  <c r="AN79" i="42"/>
  <c r="AJ61" i="45"/>
  <c r="AK61" i="45"/>
  <c r="AT61" i="45" s="1"/>
  <c r="AS40" i="51"/>
  <c r="AL40" i="51"/>
  <c r="AU40" i="51" s="1"/>
  <c r="AS76" i="51"/>
  <c r="AL76" i="51"/>
  <c r="AU76" i="51" s="1"/>
  <c r="AJ78" i="45"/>
  <c r="AK78" i="45"/>
  <c r="AT78" i="45" s="1"/>
  <c r="AJ66" i="45"/>
  <c r="AK66" i="45"/>
  <c r="AT66" i="45" s="1"/>
  <c r="AJ54" i="45"/>
  <c r="AK54" i="45"/>
  <c r="AT54" i="45" s="1"/>
  <c r="AJ77" i="45"/>
  <c r="AK77" i="45"/>
  <c r="AT77" i="45" s="1"/>
  <c r="AJ71" i="45"/>
  <c r="AK71" i="45"/>
  <c r="AT71" i="45" s="1"/>
  <c r="AJ65" i="45"/>
  <c r="AK65" i="45"/>
  <c r="AT65" i="45" s="1"/>
  <c r="AJ59" i="45"/>
  <c r="AK59" i="45"/>
  <c r="AT59" i="45" s="1"/>
  <c r="AJ53" i="45"/>
  <c r="AK53" i="45"/>
  <c r="AT53" i="45" s="1"/>
  <c r="AJ47" i="45"/>
  <c r="AK47" i="45"/>
  <c r="AT47" i="45" s="1"/>
  <c r="AJ41" i="45"/>
  <c r="AK41" i="45"/>
  <c r="AT41" i="45" s="1"/>
  <c r="AJ35" i="45"/>
  <c r="AK35" i="45"/>
  <c r="AT35" i="45" s="1"/>
  <c r="AJ29" i="45"/>
  <c r="AK29" i="45"/>
  <c r="AT29" i="45" s="1"/>
  <c r="AJ23" i="45"/>
  <c r="AK23" i="45"/>
  <c r="AT23" i="45" s="1"/>
  <c r="AJ17" i="45"/>
  <c r="AK17" i="45"/>
  <c r="AT17" i="45" s="1"/>
  <c r="AJ11" i="45"/>
  <c r="AK11" i="45"/>
  <c r="AT11" i="45" s="1"/>
  <c r="AJ3" i="45"/>
  <c r="AB4" i="45"/>
  <c r="Y79" i="50"/>
  <c r="X79" i="50"/>
  <c r="AH76" i="95"/>
  <c r="AQ76" i="95" s="1"/>
  <c r="Z83" i="41"/>
  <c r="AH79" i="87"/>
  <c r="AQ79" i="87" s="1"/>
  <c r="AR79" i="48"/>
  <c r="AS6" i="51"/>
  <c r="AL6" i="51"/>
  <c r="AU6" i="51" s="1"/>
  <c r="AS24" i="51"/>
  <c r="AL24" i="51"/>
  <c r="AU24" i="51" s="1"/>
  <c r="AS42" i="51"/>
  <c r="AL42" i="51"/>
  <c r="AU42" i="51" s="1"/>
  <c r="AS60" i="51"/>
  <c r="AL60" i="51"/>
  <c r="AU60" i="51" s="1"/>
  <c r="AS78" i="51"/>
  <c r="AL78" i="51"/>
  <c r="AU78" i="51" s="1"/>
  <c r="AK76" i="88"/>
  <c r="AT76" i="88" s="1"/>
  <c r="AJ76" i="88"/>
  <c r="AK70" i="88"/>
  <c r="AT70" i="88" s="1"/>
  <c r="AJ70" i="88"/>
  <c r="AK64" i="88"/>
  <c r="AT64" i="88" s="1"/>
  <c r="AJ64" i="88"/>
  <c r="AK58" i="88"/>
  <c r="AT58" i="88" s="1"/>
  <c r="AJ58" i="88"/>
  <c r="AK52" i="88"/>
  <c r="AT52" i="88" s="1"/>
  <c r="AJ52" i="88"/>
  <c r="AK46" i="88"/>
  <c r="AT46" i="88" s="1"/>
  <c r="AJ46" i="88"/>
  <c r="AK40" i="88"/>
  <c r="AT40" i="88" s="1"/>
  <c r="AJ40" i="88"/>
  <c r="AK34" i="88"/>
  <c r="AT34" i="88" s="1"/>
  <c r="AJ34" i="88"/>
  <c r="AK28" i="88"/>
  <c r="AT28" i="88" s="1"/>
  <c r="AJ28" i="88"/>
  <c r="AK22" i="88"/>
  <c r="AT22" i="88" s="1"/>
  <c r="AJ22" i="88"/>
  <c r="AK16" i="88"/>
  <c r="AT16" i="88" s="1"/>
  <c r="AJ16" i="88"/>
  <c r="AK10" i="88"/>
  <c r="AT10" i="88" s="1"/>
  <c r="AJ10" i="88"/>
  <c r="AJ3" i="88"/>
  <c r="AB4" i="88"/>
  <c r="Z79" i="44"/>
  <c r="AX79" i="44" s="1"/>
  <c r="S79" i="44" s="1"/>
  <c r="AH78" i="82"/>
  <c r="AQ78" i="82" s="1"/>
  <c r="AH79" i="84"/>
  <c r="AQ79" i="84" s="1"/>
  <c r="AQ81" i="84" s="1"/>
  <c r="AZ3" i="84"/>
  <c r="AX5" i="84" s="1"/>
  <c r="AS39" i="51"/>
  <c r="AL39" i="51"/>
  <c r="AU39" i="51" s="1"/>
  <c r="Z79" i="83"/>
  <c r="Z81" i="16"/>
  <c r="Y80" i="35"/>
  <c r="X80" i="35"/>
  <c r="AR77" i="92"/>
  <c r="Y79" i="11"/>
  <c r="X79" i="11"/>
  <c r="AH79" i="104"/>
  <c r="AQ79" i="104" s="1"/>
  <c r="AQ81" i="104" s="1"/>
  <c r="AZ3" i="104"/>
  <c r="AX8" i="104" s="1"/>
  <c r="AS14" i="51"/>
  <c r="AL14" i="51"/>
  <c r="AU14" i="51" s="1"/>
  <c r="AS32" i="51"/>
  <c r="AL32" i="51"/>
  <c r="AU32" i="51" s="1"/>
  <c r="AS50" i="51"/>
  <c r="AL50" i="51"/>
  <c r="AU50" i="51" s="1"/>
  <c r="AS68" i="51"/>
  <c r="AL68" i="51"/>
  <c r="AU68" i="51" s="1"/>
  <c r="AI84" i="18"/>
  <c r="AN84" i="18"/>
  <c r="Z78" i="10"/>
  <c r="AH76" i="99"/>
  <c r="AQ76" i="99" s="1"/>
  <c r="AS21" i="51"/>
  <c r="AL21" i="51"/>
  <c r="AU21" i="51" s="1"/>
  <c r="AS51" i="51"/>
  <c r="AL51" i="51"/>
  <c r="AU51" i="51" s="1"/>
  <c r="Y80" i="42"/>
  <c r="X80" i="42"/>
  <c r="Y82" i="94"/>
  <c r="X82" i="94"/>
  <c r="AN78" i="85" l="1"/>
  <c r="AI78" i="85"/>
  <c r="AR78" i="85" s="1"/>
  <c r="X79" i="85"/>
  <c r="Y79" i="85"/>
  <c r="AG78" i="43"/>
  <c r="AP78" i="43" s="1"/>
  <c r="AF78" i="43"/>
  <c r="AO78" i="43" s="1"/>
  <c r="W79" i="43"/>
  <c r="AF79" i="87"/>
  <c r="AO79" i="87" s="1"/>
  <c r="AG76" i="95"/>
  <c r="AP76" i="95" s="1"/>
  <c r="AG79" i="84"/>
  <c r="AP79" i="84" s="1"/>
  <c r="AP81" i="84" s="1"/>
  <c r="AE76" i="95"/>
  <c r="AG78" i="82"/>
  <c r="AP78" i="82" s="1"/>
  <c r="AE79" i="84"/>
  <c r="Z80" i="49"/>
  <c r="AF79" i="84"/>
  <c r="AO79" i="84" s="1"/>
  <c r="AO81" i="84" s="1"/>
  <c r="AF78" i="82"/>
  <c r="AO78" i="82" s="1"/>
  <c r="W79" i="82"/>
  <c r="AX74" i="84"/>
  <c r="AX69" i="84"/>
  <c r="AX63" i="84"/>
  <c r="S63" i="84" s="1"/>
  <c r="AC63" i="84" s="1"/>
  <c r="AB64" i="84" s="1"/>
  <c r="AX56" i="84"/>
  <c r="AX51" i="84"/>
  <c r="S51" i="84" s="1"/>
  <c r="AC51" i="84" s="1"/>
  <c r="AB52" i="84" s="1"/>
  <c r="AX45" i="84"/>
  <c r="AX38" i="84"/>
  <c r="AX33" i="84"/>
  <c r="AX27" i="84"/>
  <c r="S27" i="84" s="1"/>
  <c r="AC27" i="84" s="1"/>
  <c r="AB28" i="84" s="1"/>
  <c r="AX21" i="84"/>
  <c r="AX15" i="84"/>
  <c r="AX9" i="84"/>
  <c r="AX4" i="84"/>
  <c r="AX73" i="104"/>
  <c r="AX67" i="104"/>
  <c r="S67" i="104" s="1"/>
  <c r="AC67" i="104" s="1"/>
  <c r="AB68" i="104" s="1"/>
  <c r="AX61" i="104"/>
  <c r="S61" i="104" s="1"/>
  <c r="AC61" i="104" s="1"/>
  <c r="AB62" i="104" s="1"/>
  <c r="AX55" i="104"/>
  <c r="S55" i="104" s="1"/>
  <c r="AC55" i="104" s="1"/>
  <c r="AB56" i="104" s="1"/>
  <c r="AX49" i="104"/>
  <c r="AX43" i="104"/>
  <c r="AX37" i="104"/>
  <c r="AX31" i="104"/>
  <c r="S31" i="104" s="1"/>
  <c r="AC31" i="104" s="1"/>
  <c r="AB32" i="104" s="1"/>
  <c r="AX25" i="104"/>
  <c r="S25" i="104" s="1"/>
  <c r="AC25" i="104" s="1"/>
  <c r="AB26" i="104" s="1"/>
  <c r="AX19" i="104"/>
  <c r="S19" i="104" s="1"/>
  <c r="AC19" i="104" s="1"/>
  <c r="AB20" i="104" s="1"/>
  <c r="AX13" i="104"/>
  <c r="AX7" i="104"/>
  <c r="AX77" i="44"/>
  <c r="AX71" i="44"/>
  <c r="S71" i="44" s="1"/>
  <c r="AC71" i="44" s="1"/>
  <c r="AB72" i="44" s="1"/>
  <c r="AX65" i="44"/>
  <c r="S65" i="44" s="1"/>
  <c r="AC65" i="44" s="1"/>
  <c r="AB66" i="44" s="1"/>
  <c r="AX59" i="44"/>
  <c r="S59" i="44" s="1"/>
  <c r="AC59" i="44" s="1"/>
  <c r="AB60" i="44" s="1"/>
  <c r="AX53" i="44"/>
  <c r="AX47" i="44"/>
  <c r="AX41" i="44"/>
  <c r="AX35" i="44"/>
  <c r="S35" i="44" s="1"/>
  <c r="AC35" i="44" s="1"/>
  <c r="AB36" i="44" s="1"/>
  <c r="AX29" i="44"/>
  <c r="AX23" i="44"/>
  <c r="S23" i="44" s="1"/>
  <c r="AC23" i="44" s="1"/>
  <c r="AB24" i="44" s="1"/>
  <c r="AX17" i="44"/>
  <c r="AX11" i="44"/>
  <c r="AX5" i="44"/>
  <c r="Z80" i="42"/>
  <c r="AX75" i="84"/>
  <c r="S75" i="84" s="1"/>
  <c r="AC75" i="84" s="1"/>
  <c r="AB76" i="84" s="1"/>
  <c r="AX68" i="84"/>
  <c r="S68" i="84" s="1"/>
  <c r="AC68" i="84" s="1"/>
  <c r="AB69" i="84" s="1"/>
  <c r="AX62" i="84"/>
  <c r="AX57" i="84"/>
  <c r="AX50" i="84"/>
  <c r="AX43" i="84"/>
  <c r="S43" i="84" s="1"/>
  <c r="AC43" i="84" s="1"/>
  <c r="AB44" i="84" s="1"/>
  <c r="AX39" i="84"/>
  <c r="AX32" i="84"/>
  <c r="S32" i="84" s="1"/>
  <c r="AC32" i="84" s="1"/>
  <c r="AB33" i="84" s="1"/>
  <c r="AX26" i="84"/>
  <c r="AX20" i="84"/>
  <c r="AX14" i="84"/>
  <c r="AX8" i="84"/>
  <c r="S8" i="84" s="1"/>
  <c r="AC8" i="84" s="1"/>
  <c r="AB9" i="84" s="1"/>
  <c r="AX78" i="104"/>
  <c r="AX72" i="104"/>
  <c r="AX66" i="104"/>
  <c r="AX60" i="104"/>
  <c r="AX54" i="104"/>
  <c r="AX48" i="104"/>
  <c r="S48" i="104" s="1"/>
  <c r="AC48" i="104" s="1"/>
  <c r="AB49" i="104" s="1"/>
  <c r="AX42" i="104"/>
  <c r="AX36" i="104"/>
  <c r="AX30" i="104"/>
  <c r="AX24" i="104"/>
  <c r="AX18" i="104"/>
  <c r="AX12" i="104"/>
  <c r="S12" i="104" s="1"/>
  <c r="AC12" i="104" s="1"/>
  <c r="AB13" i="104" s="1"/>
  <c r="AX6" i="104"/>
  <c r="AX75" i="44"/>
  <c r="S75" i="44" s="1"/>
  <c r="AC75" i="44" s="1"/>
  <c r="AB76" i="44" s="1"/>
  <c r="AX70" i="44"/>
  <c r="AX64" i="44"/>
  <c r="AX57" i="44"/>
  <c r="AX51" i="44"/>
  <c r="S51" i="44" s="1"/>
  <c r="AC51" i="44" s="1"/>
  <c r="AB52" i="44" s="1"/>
  <c r="AX46" i="44"/>
  <c r="AX40" i="44"/>
  <c r="S40" i="44" s="1"/>
  <c r="AC40" i="44" s="1"/>
  <c r="AB41" i="44" s="1"/>
  <c r="AX34" i="44"/>
  <c r="AX28" i="44"/>
  <c r="AX22" i="44"/>
  <c r="AX16" i="44"/>
  <c r="S16" i="44" s="1"/>
  <c r="AC16" i="44" s="1"/>
  <c r="AB17" i="44" s="1"/>
  <c r="AX10" i="44"/>
  <c r="S10" i="44" s="1"/>
  <c r="AC10" i="44" s="1"/>
  <c r="AB11" i="44" s="1"/>
  <c r="AX3" i="44"/>
  <c r="S3" i="44" s="1"/>
  <c r="AC3" i="44" s="1"/>
  <c r="Z82" i="94"/>
  <c r="Z80" i="102"/>
  <c r="AX73" i="84"/>
  <c r="AX67" i="84"/>
  <c r="S67" i="84" s="1"/>
  <c r="AC67" i="84" s="1"/>
  <c r="AB68" i="84" s="1"/>
  <c r="AX61" i="84"/>
  <c r="S61" i="84" s="1"/>
  <c r="AC61" i="84" s="1"/>
  <c r="AB62" i="84" s="1"/>
  <c r="AX55" i="84"/>
  <c r="S55" i="84" s="1"/>
  <c r="AC55" i="84" s="1"/>
  <c r="AB56" i="84" s="1"/>
  <c r="AX49" i="84"/>
  <c r="AX44" i="84"/>
  <c r="AX37" i="84"/>
  <c r="AX31" i="84"/>
  <c r="S31" i="84" s="1"/>
  <c r="AC31" i="84" s="1"/>
  <c r="AB32" i="84" s="1"/>
  <c r="AX25" i="84"/>
  <c r="S25" i="84" s="1"/>
  <c r="AC25" i="84" s="1"/>
  <c r="AB26" i="84" s="1"/>
  <c r="AX18" i="84"/>
  <c r="S18" i="84" s="1"/>
  <c r="AC18" i="84" s="1"/>
  <c r="AB19" i="84" s="1"/>
  <c r="AX13" i="84"/>
  <c r="AX7" i="84"/>
  <c r="AX77" i="104"/>
  <c r="AX71" i="104"/>
  <c r="S71" i="104" s="1"/>
  <c r="AC71" i="104" s="1"/>
  <c r="AB72" i="104" s="1"/>
  <c r="AX65" i="104"/>
  <c r="S65" i="104" s="1"/>
  <c r="AC65" i="104" s="1"/>
  <c r="AB66" i="104" s="1"/>
  <c r="AX59" i="104"/>
  <c r="S59" i="104" s="1"/>
  <c r="AC59" i="104" s="1"/>
  <c r="AB60" i="104" s="1"/>
  <c r="AX53" i="104"/>
  <c r="AX47" i="104"/>
  <c r="AX41" i="104"/>
  <c r="AX35" i="104"/>
  <c r="S35" i="104" s="1"/>
  <c r="AC35" i="104" s="1"/>
  <c r="AB36" i="104" s="1"/>
  <c r="AX29" i="104"/>
  <c r="S29" i="104" s="1"/>
  <c r="AC29" i="104" s="1"/>
  <c r="AB30" i="104" s="1"/>
  <c r="AX23" i="104"/>
  <c r="S23" i="104" s="1"/>
  <c r="AC23" i="104" s="1"/>
  <c r="AB24" i="104" s="1"/>
  <c r="AX17" i="104"/>
  <c r="AX11" i="104"/>
  <c r="AX3" i="104"/>
  <c r="AX76" i="44"/>
  <c r="S76" i="44" s="1"/>
  <c r="AC76" i="44" s="1"/>
  <c r="AB77" i="44" s="1"/>
  <c r="AX69" i="44"/>
  <c r="S69" i="44" s="1"/>
  <c r="AC69" i="44" s="1"/>
  <c r="AB70" i="44" s="1"/>
  <c r="AX63" i="44"/>
  <c r="S63" i="44" s="1"/>
  <c r="AC63" i="44" s="1"/>
  <c r="AB64" i="44" s="1"/>
  <c r="AX58" i="44"/>
  <c r="AX52" i="44"/>
  <c r="AX45" i="44"/>
  <c r="AX39" i="44"/>
  <c r="S39" i="44" s="1"/>
  <c r="AC39" i="44" s="1"/>
  <c r="AB40" i="44" s="1"/>
  <c r="AX33" i="44"/>
  <c r="S33" i="44" s="1"/>
  <c r="AC33" i="44" s="1"/>
  <c r="AB34" i="44" s="1"/>
  <c r="AX27" i="44"/>
  <c r="S27" i="44" s="1"/>
  <c r="AC27" i="44" s="1"/>
  <c r="AB28" i="44" s="1"/>
  <c r="AX21" i="44"/>
  <c r="AX15" i="44"/>
  <c r="AX8" i="44"/>
  <c r="AX4" i="44"/>
  <c r="S4" i="44" s="1"/>
  <c r="AC4" i="44" s="1"/>
  <c r="AB5" i="44" s="1"/>
  <c r="AX78" i="84"/>
  <c r="S78" i="84" s="1"/>
  <c r="AC78" i="84" s="1"/>
  <c r="AB79" i="84" s="1"/>
  <c r="AX72" i="84"/>
  <c r="S72" i="84" s="1"/>
  <c r="AC72" i="84" s="1"/>
  <c r="AB73" i="84" s="1"/>
  <c r="AX66" i="84"/>
  <c r="AX60" i="84"/>
  <c r="AX54" i="84"/>
  <c r="AX48" i="84"/>
  <c r="S48" i="84" s="1"/>
  <c r="AC48" i="84" s="1"/>
  <c r="AB49" i="84" s="1"/>
  <c r="AX42" i="84"/>
  <c r="S42" i="84" s="1"/>
  <c r="AC42" i="84" s="1"/>
  <c r="AB43" i="84" s="1"/>
  <c r="AX36" i="84"/>
  <c r="S36" i="84" s="1"/>
  <c r="AC36" i="84" s="1"/>
  <c r="AB37" i="84" s="1"/>
  <c r="AX30" i="84"/>
  <c r="AX24" i="84"/>
  <c r="S24" i="84" s="1"/>
  <c r="AC24" i="84" s="1"/>
  <c r="AB25" i="84" s="1"/>
  <c r="AX19" i="84"/>
  <c r="AX12" i="84"/>
  <c r="S12" i="84" s="1"/>
  <c r="AC12" i="84" s="1"/>
  <c r="AB13" i="84" s="1"/>
  <c r="AX6" i="84"/>
  <c r="S6" i="84" s="1"/>
  <c r="AC6" i="84" s="1"/>
  <c r="AB7" i="84" s="1"/>
  <c r="AX76" i="104"/>
  <c r="S76" i="104" s="1"/>
  <c r="AC76" i="104" s="1"/>
  <c r="AB77" i="104" s="1"/>
  <c r="AX70" i="104"/>
  <c r="AX64" i="104"/>
  <c r="AX58" i="104"/>
  <c r="AX52" i="104"/>
  <c r="S52" i="104" s="1"/>
  <c r="AC52" i="104" s="1"/>
  <c r="AB53" i="104" s="1"/>
  <c r="AX46" i="104"/>
  <c r="S46" i="104" s="1"/>
  <c r="AC46" i="104" s="1"/>
  <c r="AB47" i="104" s="1"/>
  <c r="AX40" i="104"/>
  <c r="S40" i="104" s="1"/>
  <c r="AC40" i="104" s="1"/>
  <c r="AB41" i="104" s="1"/>
  <c r="AX34" i="104"/>
  <c r="AX28" i="104"/>
  <c r="AX21" i="104"/>
  <c r="AX16" i="104"/>
  <c r="S16" i="104" s="1"/>
  <c r="AC16" i="104" s="1"/>
  <c r="AB17" i="104" s="1"/>
  <c r="AX10" i="104"/>
  <c r="S10" i="104" s="1"/>
  <c r="AC10" i="104" s="1"/>
  <c r="AB11" i="104" s="1"/>
  <c r="AX5" i="104"/>
  <c r="S5" i="104" s="1"/>
  <c r="AC5" i="104" s="1"/>
  <c r="AB6" i="104" s="1"/>
  <c r="AX74" i="44"/>
  <c r="AX68" i="44"/>
  <c r="AX62" i="44"/>
  <c r="AX56" i="44"/>
  <c r="S56" i="44" s="1"/>
  <c r="AC56" i="44" s="1"/>
  <c r="AB57" i="44" s="1"/>
  <c r="AX50" i="44"/>
  <c r="S50" i="44" s="1"/>
  <c r="AC50" i="44" s="1"/>
  <c r="AB51" i="44" s="1"/>
  <c r="AX44" i="44"/>
  <c r="S44" i="44" s="1"/>
  <c r="AC44" i="44" s="1"/>
  <c r="AB45" i="44" s="1"/>
  <c r="AX38" i="44"/>
  <c r="AX32" i="44"/>
  <c r="S32" i="44" s="1"/>
  <c r="AC32" i="44" s="1"/>
  <c r="AB33" i="44" s="1"/>
  <c r="AX26" i="44"/>
  <c r="AX20" i="44"/>
  <c r="S20" i="44" s="1"/>
  <c r="AC20" i="44" s="1"/>
  <c r="AB21" i="44" s="1"/>
  <c r="AX14" i="44"/>
  <c r="AX9" i="44"/>
  <c r="S9" i="44" s="1"/>
  <c r="AC9" i="44" s="1"/>
  <c r="AB10" i="44" s="1"/>
  <c r="AX77" i="84"/>
  <c r="AX71" i="84"/>
  <c r="S71" i="84" s="1"/>
  <c r="AC71" i="84" s="1"/>
  <c r="AB72" i="84" s="1"/>
  <c r="AX65" i="84"/>
  <c r="AX59" i="84"/>
  <c r="S59" i="84" s="1"/>
  <c r="AC59" i="84" s="1"/>
  <c r="AB60" i="84" s="1"/>
  <c r="AX53" i="84"/>
  <c r="S53" i="84" s="1"/>
  <c r="AC53" i="84" s="1"/>
  <c r="AB54" i="84" s="1"/>
  <c r="AX47" i="84"/>
  <c r="S47" i="84" s="1"/>
  <c r="AC47" i="84" s="1"/>
  <c r="AB48" i="84" s="1"/>
  <c r="AX41" i="84"/>
  <c r="S41" i="84" s="1"/>
  <c r="AC41" i="84" s="1"/>
  <c r="AB42" i="84" s="1"/>
  <c r="AX35" i="84"/>
  <c r="AX29" i="84"/>
  <c r="AX23" i="84"/>
  <c r="S23" i="84" s="1"/>
  <c r="AC23" i="84" s="1"/>
  <c r="AB24" i="84" s="1"/>
  <c r="AX17" i="84"/>
  <c r="S17" i="84" s="1"/>
  <c r="AC17" i="84" s="1"/>
  <c r="AB18" i="84" s="1"/>
  <c r="AX11" i="84"/>
  <c r="S11" i="84" s="1"/>
  <c r="AC11" i="84" s="1"/>
  <c r="AB12" i="84" s="1"/>
  <c r="AX3" i="84"/>
  <c r="S3" i="84" s="1"/>
  <c r="AC3" i="84" s="1"/>
  <c r="AX74" i="104"/>
  <c r="AX69" i="104"/>
  <c r="AX63" i="104"/>
  <c r="S63" i="104" s="1"/>
  <c r="AC63" i="104" s="1"/>
  <c r="AB64" i="104" s="1"/>
  <c r="AX57" i="104"/>
  <c r="AX51" i="104"/>
  <c r="S51" i="104" s="1"/>
  <c r="AC51" i="104" s="1"/>
  <c r="AB52" i="104" s="1"/>
  <c r="AX45" i="104"/>
  <c r="AX39" i="104"/>
  <c r="AX33" i="104"/>
  <c r="AX27" i="104"/>
  <c r="S27" i="104" s="1"/>
  <c r="AC27" i="104" s="1"/>
  <c r="AB28" i="104" s="1"/>
  <c r="AX22" i="104"/>
  <c r="S22" i="104" s="1"/>
  <c r="AC22" i="104" s="1"/>
  <c r="AB23" i="104" s="1"/>
  <c r="AX15" i="104"/>
  <c r="S15" i="104" s="1"/>
  <c r="AC15" i="104" s="1"/>
  <c r="AB16" i="104" s="1"/>
  <c r="AX9" i="104"/>
  <c r="AX4" i="104"/>
  <c r="AX73" i="44"/>
  <c r="AX67" i="44"/>
  <c r="S67" i="44" s="1"/>
  <c r="AC67" i="44" s="1"/>
  <c r="AB68" i="44" s="1"/>
  <c r="AX61" i="44"/>
  <c r="S61" i="44" s="1"/>
  <c r="AC61" i="44" s="1"/>
  <c r="AB62" i="44" s="1"/>
  <c r="AX55" i="44"/>
  <c r="S55" i="44" s="1"/>
  <c r="AC55" i="44" s="1"/>
  <c r="AB56" i="44" s="1"/>
  <c r="AX49" i="44"/>
  <c r="AX43" i="44"/>
  <c r="AX37" i="44"/>
  <c r="AX31" i="44"/>
  <c r="S31" i="44" s="1"/>
  <c r="AC31" i="44" s="1"/>
  <c r="AB32" i="44" s="1"/>
  <c r="AX25" i="44"/>
  <c r="S25" i="44" s="1"/>
  <c r="AC25" i="44" s="1"/>
  <c r="AB26" i="44" s="1"/>
  <c r="AX19" i="44"/>
  <c r="S19" i="44" s="1"/>
  <c r="AC19" i="44" s="1"/>
  <c r="AB20" i="44" s="1"/>
  <c r="AX13" i="44"/>
  <c r="AX7" i="44"/>
  <c r="S7" i="44" s="1"/>
  <c r="AC7" i="44" s="1"/>
  <c r="AB8" i="44" s="1"/>
  <c r="Z77" i="20"/>
  <c r="AX76" i="84"/>
  <c r="S76" i="84" s="1"/>
  <c r="AC76" i="84" s="1"/>
  <c r="AB77" i="84" s="1"/>
  <c r="AX70" i="84"/>
  <c r="S70" i="84" s="1"/>
  <c r="AC70" i="84" s="1"/>
  <c r="AB71" i="84" s="1"/>
  <c r="AX64" i="84"/>
  <c r="S64" i="84" s="1"/>
  <c r="AC64" i="84" s="1"/>
  <c r="AB65" i="84" s="1"/>
  <c r="AX58" i="84"/>
  <c r="S58" i="84" s="1"/>
  <c r="AC58" i="84" s="1"/>
  <c r="AB59" i="84" s="1"/>
  <c r="AX52" i="84"/>
  <c r="S52" i="84" s="1"/>
  <c r="AC52" i="84" s="1"/>
  <c r="AB53" i="84" s="1"/>
  <c r="AX46" i="84"/>
  <c r="AX40" i="84"/>
  <c r="S40" i="84" s="1"/>
  <c r="AC40" i="84" s="1"/>
  <c r="AB41" i="84" s="1"/>
  <c r="AX34" i="84"/>
  <c r="S34" i="84" s="1"/>
  <c r="AC34" i="84" s="1"/>
  <c r="AB35" i="84" s="1"/>
  <c r="AX28" i="84"/>
  <c r="S28" i="84" s="1"/>
  <c r="AC28" i="84" s="1"/>
  <c r="AB29" i="84" s="1"/>
  <c r="AX22" i="84"/>
  <c r="AX16" i="84"/>
  <c r="S16" i="84" s="1"/>
  <c r="AC16" i="84" s="1"/>
  <c r="AB17" i="84" s="1"/>
  <c r="AX10" i="84"/>
  <c r="S10" i="84" s="1"/>
  <c r="AC10" i="84" s="1"/>
  <c r="AB11" i="84" s="1"/>
  <c r="AX75" i="104"/>
  <c r="S75" i="104" s="1"/>
  <c r="AC75" i="104" s="1"/>
  <c r="AB76" i="104" s="1"/>
  <c r="AX68" i="104"/>
  <c r="S68" i="104" s="1"/>
  <c r="AC68" i="104" s="1"/>
  <c r="AB69" i="104" s="1"/>
  <c r="AX62" i="104"/>
  <c r="S62" i="104" s="1"/>
  <c r="AC62" i="104" s="1"/>
  <c r="AB63" i="104" s="1"/>
  <c r="AX56" i="104"/>
  <c r="AX50" i="104"/>
  <c r="AX44" i="104"/>
  <c r="AX38" i="104"/>
  <c r="S38" i="104" s="1"/>
  <c r="AC38" i="104" s="1"/>
  <c r="AB39" i="104" s="1"/>
  <c r="AX32" i="104"/>
  <c r="S32" i="104" s="1"/>
  <c r="AC32" i="104" s="1"/>
  <c r="AB33" i="104" s="1"/>
  <c r="AX26" i="104"/>
  <c r="S26" i="104" s="1"/>
  <c r="AC26" i="104" s="1"/>
  <c r="AB27" i="104" s="1"/>
  <c r="AX20" i="104"/>
  <c r="AX14" i="104"/>
  <c r="AX78" i="44"/>
  <c r="AX72" i="44"/>
  <c r="S72" i="44" s="1"/>
  <c r="AC72" i="44" s="1"/>
  <c r="AB73" i="44" s="1"/>
  <c r="AX66" i="44"/>
  <c r="S66" i="44" s="1"/>
  <c r="AC66" i="44" s="1"/>
  <c r="AB67" i="44" s="1"/>
  <c r="AX60" i="44"/>
  <c r="S60" i="44" s="1"/>
  <c r="AC60" i="44" s="1"/>
  <c r="AB61" i="44" s="1"/>
  <c r="AX54" i="44"/>
  <c r="AX48" i="44"/>
  <c r="S48" i="44" s="1"/>
  <c r="AC48" i="44" s="1"/>
  <c r="AB49" i="44" s="1"/>
  <c r="AX42" i="44"/>
  <c r="AX36" i="44"/>
  <c r="S36" i="44" s="1"/>
  <c r="AC36" i="44" s="1"/>
  <c r="AB37" i="44" s="1"/>
  <c r="AX30" i="44"/>
  <c r="S30" i="44" s="1"/>
  <c r="AC30" i="44" s="1"/>
  <c r="AB31" i="44" s="1"/>
  <c r="AX24" i="44"/>
  <c r="S24" i="44" s="1"/>
  <c r="AC24" i="44" s="1"/>
  <c r="AB25" i="44" s="1"/>
  <c r="AX18" i="44"/>
  <c r="AX12" i="44"/>
  <c r="S12" i="44" s="1"/>
  <c r="AC12" i="44" s="1"/>
  <c r="AB13" i="44" s="1"/>
  <c r="AL79" i="45"/>
  <c r="AU79" i="45" s="1"/>
  <c r="AE77" i="20"/>
  <c r="W78" i="20"/>
  <c r="AF77" i="20"/>
  <c r="AO77" i="20" s="1"/>
  <c r="AG77" i="20"/>
  <c r="AP77" i="20" s="1"/>
  <c r="W83" i="94"/>
  <c r="AG82" i="94"/>
  <c r="AP82" i="94" s="1"/>
  <c r="AE82" i="94"/>
  <c r="AF82" i="94"/>
  <c r="AO82" i="94" s="1"/>
  <c r="AH85" i="18"/>
  <c r="AQ85" i="18" s="1"/>
  <c r="AS37" i="45"/>
  <c r="AL37" i="45"/>
  <c r="AU37" i="45" s="1"/>
  <c r="AS7" i="88"/>
  <c r="AL7" i="88"/>
  <c r="AU7" i="88" s="1"/>
  <c r="AS43" i="88"/>
  <c r="AL43" i="88"/>
  <c r="AU43" i="88" s="1"/>
  <c r="AN79" i="104"/>
  <c r="AN81" i="104" s="1"/>
  <c r="AI79" i="104"/>
  <c r="AS10" i="45"/>
  <c r="AL10" i="45"/>
  <c r="AU10" i="45" s="1"/>
  <c r="AS28" i="45"/>
  <c r="AL28" i="45"/>
  <c r="AU28" i="45" s="1"/>
  <c r="AS46" i="45"/>
  <c r="AL46" i="45"/>
  <c r="AU46" i="45" s="1"/>
  <c r="AS64" i="45"/>
  <c r="AL64" i="45"/>
  <c r="AU64" i="45" s="1"/>
  <c r="Y77" i="95"/>
  <c r="X77" i="95"/>
  <c r="Y80" i="87"/>
  <c r="X80" i="87"/>
  <c r="AS40" i="88"/>
  <c r="AL40" i="88"/>
  <c r="AU40" i="88" s="1"/>
  <c r="W79" i="92"/>
  <c r="AG78" i="92"/>
  <c r="AP78" i="92" s="1"/>
  <c r="AF78" i="92"/>
  <c r="AO78" i="92" s="1"/>
  <c r="AE78" i="92"/>
  <c r="AS25" i="88"/>
  <c r="AL25" i="88"/>
  <c r="AU25" i="88" s="1"/>
  <c r="S4" i="84"/>
  <c r="AC4" i="84" s="1"/>
  <c r="AB5" i="84" s="1"/>
  <c r="S5" i="84"/>
  <c r="AC5" i="84" s="1"/>
  <c r="AB6" i="84" s="1"/>
  <c r="S7" i="84"/>
  <c r="AC7" i="84" s="1"/>
  <c r="AB8" i="84" s="1"/>
  <c r="S9" i="84"/>
  <c r="AC9" i="84" s="1"/>
  <c r="AB10" i="84" s="1"/>
  <c r="S13" i="84"/>
  <c r="AC13" i="84" s="1"/>
  <c r="AB14" i="84" s="1"/>
  <c r="S14" i="84"/>
  <c r="AC14" i="84" s="1"/>
  <c r="AB15" i="84" s="1"/>
  <c r="S15" i="84"/>
  <c r="AC15" i="84" s="1"/>
  <c r="AB16" i="84" s="1"/>
  <c r="S19" i="84"/>
  <c r="AC19" i="84" s="1"/>
  <c r="AB20" i="84" s="1"/>
  <c r="S20" i="84"/>
  <c r="AC20" i="84" s="1"/>
  <c r="AB21" i="84" s="1"/>
  <c r="S21" i="84"/>
  <c r="AC21" i="84" s="1"/>
  <c r="AB22" i="84" s="1"/>
  <c r="S22" i="84"/>
  <c r="AC22" i="84" s="1"/>
  <c r="AB23" i="84" s="1"/>
  <c r="S26" i="84"/>
  <c r="AC26" i="84" s="1"/>
  <c r="AB27" i="84" s="1"/>
  <c r="S29" i="84"/>
  <c r="AC29" i="84" s="1"/>
  <c r="AB30" i="84" s="1"/>
  <c r="S30" i="84"/>
  <c r="AC30" i="84" s="1"/>
  <c r="AB31" i="84" s="1"/>
  <c r="S33" i="84"/>
  <c r="AC33" i="84" s="1"/>
  <c r="AB34" i="84" s="1"/>
  <c r="S35" i="84"/>
  <c r="AC35" i="84" s="1"/>
  <c r="AB36" i="84" s="1"/>
  <c r="S37" i="84"/>
  <c r="AC37" i="84" s="1"/>
  <c r="AB38" i="84" s="1"/>
  <c r="S38" i="84"/>
  <c r="AC38" i="84" s="1"/>
  <c r="AB39" i="84" s="1"/>
  <c r="S39" i="84"/>
  <c r="AC39" i="84" s="1"/>
  <c r="AB40" i="84" s="1"/>
  <c r="S44" i="84"/>
  <c r="AC44" i="84" s="1"/>
  <c r="AB45" i="84" s="1"/>
  <c r="S45" i="84"/>
  <c r="AC45" i="84" s="1"/>
  <c r="AB46" i="84" s="1"/>
  <c r="S46" i="84"/>
  <c r="AC46" i="84" s="1"/>
  <c r="AB47" i="84" s="1"/>
  <c r="S49" i="84"/>
  <c r="AC49" i="84" s="1"/>
  <c r="AB50" i="84" s="1"/>
  <c r="S50" i="84"/>
  <c r="AC50" i="84" s="1"/>
  <c r="AB51" i="84" s="1"/>
  <c r="S54" i="84"/>
  <c r="AC54" i="84" s="1"/>
  <c r="AB55" i="84" s="1"/>
  <c r="S56" i="84"/>
  <c r="AC56" i="84" s="1"/>
  <c r="AB57" i="84" s="1"/>
  <c r="S57" i="84"/>
  <c r="AC57" i="84" s="1"/>
  <c r="AB58" i="84" s="1"/>
  <c r="S60" i="84"/>
  <c r="AC60" i="84" s="1"/>
  <c r="AB61" i="84" s="1"/>
  <c r="S62" i="84"/>
  <c r="AC62" i="84" s="1"/>
  <c r="AB63" i="84" s="1"/>
  <c r="S65" i="84"/>
  <c r="AC65" i="84" s="1"/>
  <c r="AB66" i="84" s="1"/>
  <c r="S66" i="84"/>
  <c r="AC66" i="84" s="1"/>
  <c r="AB67" i="84" s="1"/>
  <c r="S69" i="84"/>
  <c r="AC69" i="84" s="1"/>
  <c r="AB70" i="84" s="1"/>
  <c r="S73" i="84"/>
  <c r="AC73" i="84" s="1"/>
  <c r="AB74" i="84" s="1"/>
  <c r="S74" i="84"/>
  <c r="AC74" i="84" s="1"/>
  <c r="AB75" i="84" s="1"/>
  <c r="S77" i="84"/>
  <c r="AC77" i="84" s="1"/>
  <c r="AB78" i="84" s="1"/>
  <c r="AL3" i="88"/>
  <c r="AU3" i="88" s="1"/>
  <c r="AS3" i="88"/>
  <c r="AH79" i="50"/>
  <c r="AQ79" i="50" s="1"/>
  <c r="AS11" i="45"/>
  <c r="AL11" i="45"/>
  <c r="AU11" i="45" s="1"/>
  <c r="AS29" i="45"/>
  <c r="AL29" i="45"/>
  <c r="AU29" i="45" s="1"/>
  <c r="AS47" i="45"/>
  <c r="AL47" i="45"/>
  <c r="AU47" i="45" s="1"/>
  <c r="AS65" i="45"/>
  <c r="AL65" i="45"/>
  <c r="AU65" i="45" s="1"/>
  <c r="AS54" i="45"/>
  <c r="AL54" i="45"/>
  <c r="AU54" i="45" s="1"/>
  <c r="AR79" i="42"/>
  <c r="Z85" i="18"/>
  <c r="AS11" i="88"/>
  <c r="AL11" i="88"/>
  <c r="AU11" i="88" s="1"/>
  <c r="AS29" i="88"/>
  <c r="AL29" i="88"/>
  <c r="AU29" i="88" s="1"/>
  <c r="AS47" i="88"/>
  <c r="AL47" i="88"/>
  <c r="AU47" i="88" s="1"/>
  <c r="AS65" i="88"/>
  <c r="AL65" i="88"/>
  <c r="AU65" i="88" s="1"/>
  <c r="AS4" i="51"/>
  <c r="AS81" i="51" s="1"/>
  <c r="AL4" i="51"/>
  <c r="AU4" i="51" s="1"/>
  <c r="AU81" i="51" s="1"/>
  <c r="C11" i="51" s="1"/>
  <c r="AS12" i="45"/>
  <c r="AL12" i="45"/>
  <c r="AU12" i="45" s="1"/>
  <c r="AS30" i="45"/>
  <c r="AL30" i="45"/>
  <c r="AU30" i="45" s="1"/>
  <c r="AS48" i="45"/>
  <c r="AL48" i="45"/>
  <c r="AU48" i="45" s="1"/>
  <c r="AR81" i="94"/>
  <c r="AS18" i="88"/>
  <c r="AL18" i="88"/>
  <c r="AU18" i="88" s="1"/>
  <c r="AS36" i="88"/>
  <c r="AL36" i="88"/>
  <c r="AU36" i="88" s="1"/>
  <c r="AS54" i="88"/>
  <c r="AL54" i="88"/>
  <c r="AU54" i="88" s="1"/>
  <c r="AS72" i="88"/>
  <c r="AL72" i="88"/>
  <c r="AU72" i="88" s="1"/>
  <c r="Y79" i="54"/>
  <c r="X79" i="54"/>
  <c r="AF76" i="103"/>
  <c r="AO76" i="103" s="1"/>
  <c r="AE76" i="103"/>
  <c r="W77" i="103"/>
  <c r="AG76" i="103"/>
  <c r="AP76" i="103" s="1"/>
  <c r="AR78" i="50"/>
  <c r="AS20" i="45"/>
  <c r="AL20" i="45"/>
  <c r="AU20" i="45" s="1"/>
  <c r="AS38" i="45"/>
  <c r="AL38" i="45"/>
  <c r="AU38" i="45" s="1"/>
  <c r="AS56" i="45"/>
  <c r="AL56" i="45"/>
  <c r="AU56" i="45" s="1"/>
  <c r="AS74" i="45"/>
  <c r="AL74" i="45"/>
  <c r="AU74" i="45" s="1"/>
  <c r="AS14" i="88"/>
  <c r="AL14" i="88"/>
  <c r="AU14" i="88" s="1"/>
  <c r="AS32" i="88"/>
  <c r="AL32" i="88"/>
  <c r="AU32" i="88" s="1"/>
  <c r="AS50" i="88"/>
  <c r="AL50" i="88"/>
  <c r="AU50" i="88" s="1"/>
  <c r="AS68" i="88"/>
  <c r="AL68" i="88"/>
  <c r="AU68" i="88" s="1"/>
  <c r="AS15" i="45"/>
  <c r="AL15" i="45"/>
  <c r="AU15" i="45" s="1"/>
  <c r="AS33" i="45"/>
  <c r="AL33" i="45"/>
  <c r="AU33" i="45" s="1"/>
  <c r="AS51" i="45"/>
  <c r="AL51" i="45"/>
  <c r="AU51" i="45" s="1"/>
  <c r="AS69" i="45"/>
  <c r="AL69" i="45"/>
  <c r="AU69" i="45" s="1"/>
  <c r="Y77" i="99"/>
  <c r="X77" i="99"/>
  <c r="AS21" i="88"/>
  <c r="AL21" i="88"/>
  <c r="AU21" i="88" s="1"/>
  <c r="AS39" i="88"/>
  <c r="AL39" i="88"/>
  <c r="AU39" i="88" s="1"/>
  <c r="AS57" i="88"/>
  <c r="AL57" i="88"/>
  <c r="AU57" i="88" s="1"/>
  <c r="AS75" i="88"/>
  <c r="AL75" i="88"/>
  <c r="AU75" i="88" s="1"/>
  <c r="AS67" i="45"/>
  <c r="AL67" i="45"/>
  <c r="AU67" i="45" s="1"/>
  <c r="AE78" i="10"/>
  <c r="AF78" i="10"/>
  <c r="AO78" i="10" s="1"/>
  <c r="W79" i="10"/>
  <c r="AG78" i="10"/>
  <c r="AP78" i="10" s="1"/>
  <c r="AH80" i="35"/>
  <c r="AQ80" i="35" s="1"/>
  <c r="AS22" i="88"/>
  <c r="AL22" i="88"/>
  <c r="AU22" i="88" s="1"/>
  <c r="AS76" i="88"/>
  <c r="AL76" i="88"/>
  <c r="AU76" i="88" s="1"/>
  <c r="AS49" i="45"/>
  <c r="AL49" i="45"/>
  <c r="AU49" i="45" s="1"/>
  <c r="AS64" i="88"/>
  <c r="AL64" i="88"/>
  <c r="AU64" i="88" s="1"/>
  <c r="S5" i="44"/>
  <c r="AC5" i="44" s="1"/>
  <c r="AB6" i="44" s="1"/>
  <c r="S6" i="44"/>
  <c r="AC6" i="44" s="1"/>
  <c r="AB7" i="44" s="1"/>
  <c r="S8" i="44"/>
  <c r="AC8" i="44" s="1"/>
  <c r="AB9" i="44" s="1"/>
  <c r="S11" i="44"/>
  <c r="AC11" i="44" s="1"/>
  <c r="AB12" i="44" s="1"/>
  <c r="S13" i="44"/>
  <c r="AC13" i="44" s="1"/>
  <c r="AB14" i="44" s="1"/>
  <c r="S14" i="44"/>
  <c r="AC14" i="44" s="1"/>
  <c r="AB15" i="44" s="1"/>
  <c r="S15" i="44"/>
  <c r="AC15" i="44" s="1"/>
  <c r="AB16" i="44" s="1"/>
  <c r="S17" i="44"/>
  <c r="AC17" i="44" s="1"/>
  <c r="AB18" i="44" s="1"/>
  <c r="S18" i="44"/>
  <c r="AC18" i="44" s="1"/>
  <c r="AB19" i="44" s="1"/>
  <c r="S21" i="44"/>
  <c r="AC21" i="44" s="1"/>
  <c r="AB22" i="44" s="1"/>
  <c r="S22" i="44"/>
  <c r="AC22" i="44" s="1"/>
  <c r="AB23" i="44" s="1"/>
  <c r="S26" i="44"/>
  <c r="AC26" i="44" s="1"/>
  <c r="AB27" i="44" s="1"/>
  <c r="S28" i="44"/>
  <c r="AC28" i="44" s="1"/>
  <c r="AB29" i="44" s="1"/>
  <c r="S29" i="44"/>
  <c r="AC29" i="44" s="1"/>
  <c r="AB30" i="44" s="1"/>
  <c r="S34" i="44"/>
  <c r="AC34" i="44" s="1"/>
  <c r="AB35" i="44" s="1"/>
  <c r="S37" i="44"/>
  <c r="AC37" i="44" s="1"/>
  <c r="AB38" i="44" s="1"/>
  <c r="S38" i="44"/>
  <c r="AC38" i="44" s="1"/>
  <c r="AB39" i="44" s="1"/>
  <c r="S41" i="44"/>
  <c r="AC41" i="44" s="1"/>
  <c r="AB42" i="44" s="1"/>
  <c r="S42" i="44"/>
  <c r="AC42" i="44" s="1"/>
  <c r="AB43" i="44" s="1"/>
  <c r="S43" i="44"/>
  <c r="AC43" i="44" s="1"/>
  <c r="AB44" i="44" s="1"/>
  <c r="S45" i="44"/>
  <c r="AC45" i="44" s="1"/>
  <c r="AB46" i="44" s="1"/>
  <c r="S46" i="44"/>
  <c r="AC46" i="44" s="1"/>
  <c r="AB47" i="44" s="1"/>
  <c r="S47" i="44"/>
  <c r="AC47" i="44" s="1"/>
  <c r="AB48" i="44" s="1"/>
  <c r="S49" i="44"/>
  <c r="AC49" i="44" s="1"/>
  <c r="AB50" i="44" s="1"/>
  <c r="S52" i="44"/>
  <c r="AC52" i="44" s="1"/>
  <c r="AB53" i="44" s="1"/>
  <c r="S53" i="44"/>
  <c r="AC53" i="44" s="1"/>
  <c r="AB54" i="44" s="1"/>
  <c r="S54" i="44"/>
  <c r="AC54" i="44" s="1"/>
  <c r="AB55" i="44" s="1"/>
  <c r="S57" i="44"/>
  <c r="AC57" i="44" s="1"/>
  <c r="AB58" i="44" s="1"/>
  <c r="S58" i="44"/>
  <c r="AC58" i="44" s="1"/>
  <c r="AB59" i="44" s="1"/>
  <c r="S62" i="44"/>
  <c r="AC62" i="44" s="1"/>
  <c r="AB63" i="44" s="1"/>
  <c r="S64" i="44"/>
  <c r="AC64" i="44" s="1"/>
  <c r="AB65" i="44" s="1"/>
  <c r="S68" i="44"/>
  <c r="AC68" i="44" s="1"/>
  <c r="AB69" i="44" s="1"/>
  <c r="S70" i="44"/>
  <c r="AC70" i="44" s="1"/>
  <c r="AB71" i="44" s="1"/>
  <c r="S73" i="44"/>
  <c r="AC73" i="44" s="1"/>
  <c r="AB74" i="44" s="1"/>
  <c r="S74" i="44"/>
  <c r="AC74" i="44" s="1"/>
  <c r="AB75" i="44" s="1"/>
  <c r="S77" i="44"/>
  <c r="AC77" i="44" s="1"/>
  <c r="AB78" i="44" s="1"/>
  <c r="S78" i="44"/>
  <c r="AC78" i="44" s="1"/>
  <c r="AB79" i="44" s="1"/>
  <c r="AI79" i="55"/>
  <c r="AN79" i="55"/>
  <c r="AS7" i="45"/>
  <c r="AL7" i="45"/>
  <c r="AU7" i="45" s="1"/>
  <c r="AS25" i="45"/>
  <c r="AL25" i="45"/>
  <c r="AU25" i="45" s="1"/>
  <c r="AS43" i="45"/>
  <c r="AL43" i="45"/>
  <c r="AU43" i="45" s="1"/>
  <c r="AR78" i="91"/>
  <c r="AS13" i="88"/>
  <c r="AL13" i="88"/>
  <c r="AU13" i="88" s="1"/>
  <c r="AS31" i="88"/>
  <c r="AL31" i="88"/>
  <c r="AU31" i="88" s="1"/>
  <c r="AS49" i="88"/>
  <c r="AL49" i="88"/>
  <c r="AU49" i="88" s="1"/>
  <c r="AS67" i="88"/>
  <c r="AL67" i="88"/>
  <c r="AU67" i="88" s="1"/>
  <c r="AF76" i="90"/>
  <c r="AO76" i="90" s="1"/>
  <c r="AE76" i="90"/>
  <c r="W77" i="90"/>
  <c r="AG76" i="90"/>
  <c r="AP76" i="90" s="1"/>
  <c r="AN83" i="98"/>
  <c r="AI83" i="98"/>
  <c r="AI80" i="48"/>
  <c r="AN80" i="48"/>
  <c r="AN76" i="99"/>
  <c r="AI76" i="99"/>
  <c r="AS16" i="45"/>
  <c r="AL16" i="45"/>
  <c r="AU16" i="45" s="1"/>
  <c r="AS34" i="45"/>
  <c r="AL34" i="45"/>
  <c r="AU34" i="45" s="1"/>
  <c r="AS52" i="45"/>
  <c r="AL52" i="45"/>
  <c r="AU52" i="45" s="1"/>
  <c r="AS70" i="45"/>
  <c r="AL70" i="45"/>
  <c r="AU70" i="45" s="1"/>
  <c r="AN79" i="87"/>
  <c r="AI79" i="87"/>
  <c r="AJ4" i="88"/>
  <c r="AK4" i="88"/>
  <c r="AT4" i="88" s="1"/>
  <c r="AT81" i="88" s="1"/>
  <c r="AS61" i="88"/>
  <c r="AL61" i="88"/>
  <c r="AU61" i="88" s="1"/>
  <c r="AS46" i="88"/>
  <c r="AL46" i="88"/>
  <c r="AU46" i="88" s="1"/>
  <c r="AH80" i="42"/>
  <c r="AQ80" i="42" s="1"/>
  <c r="W82" i="16"/>
  <c r="AG81" i="16"/>
  <c r="AP81" i="16" s="1"/>
  <c r="AE81" i="16"/>
  <c r="AF81" i="16"/>
  <c r="AO81" i="16" s="1"/>
  <c r="Z79" i="50"/>
  <c r="AS17" i="45"/>
  <c r="AL17" i="45"/>
  <c r="AU17" i="45" s="1"/>
  <c r="AS35" i="45"/>
  <c r="AL35" i="45"/>
  <c r="AU35" i="45" s="1"/>
  <c r="AS53" i="45"/>
  <c r="AL53" i="45"/>
  <c r="AU53" i="45" s="1"/>
  <c r="AS71" i="45"/>
  <c r="AL71" i="45"/>
  <c r="AU71" i="45" s="1"/>
  <c r="AS66" i="45"/>
  <c r="AL66" i="45"/>
  <c r="AU66" i="45" s="1"/>
  <c r="AS17" i="88"/>
  <c r="AL17" i="88"/>
  <c r="AU17" i="88" s="1"/>
  <c r="AS35" i="88"/>
  <c r="AL35" i="88"/>
  <c r="AU35" i="88" s="1"/>
  <c r="AS53" i="88"/>
  <c r="AL53" i="88"/>
  <c r="AU53" i="88" s="1"/>
  <c r="AS71" i="88"/>
  <c r="AL71" i="88"/>
  <c r="AU71" i="88" s="1"/>
  <c r="AS18" i="45"/>
  <c r="AL18" i="45"/>
  <c r="AU18" i="45" s="1"/>
  <c r="AS36" i="45"/>
  <c r="AL36" i="45"/>
  <c r="AU36" i="45" s="1"/>
  <c r="AS60" i="45"/>
  <c r="AL60" i="45"/>
  <c r="AU60" i="45" s="1"/>
  <c r="AH80" i="102"/>
  <c r="AQ80" i="102" s="1"/>
  <c r="AS24" i="88"/>
  <c r="AL24" i="88"/>
  <c r="AU24" i="88" s="1"/>
  <c r="AS42" i="88"/>
  <c r="AL42" i="88"/>
  <c r="AU42" i="88" s="1"/>
  <c r="AS60" i="88"/>
  <c r="AL60" i="88"/>
  <c r="AU60" i="88" s="1"/>
  <c r="AS78" i="88"/>
  <c r="AL78" i="88"/>
  <c r="AU78" i="88" s="1"/>
  <c r="AH80" i="49"/>
  <c r="AQ80" i="49" s="1"/>
  <c r="AS8" i="45"/>
  <c r="AL8" i="45"/>
  <c r="AU8" i="45" s="1"/>
  <c r="AS26" i="45"/>
  <c r="AL26" i="45"/>
  <c r="AU26" i="45" s="1"/>
  <c r="AS44" i="45"/>
  <c r="AL44" i="45"/>
  <c r="AU44" i="45" s="1"/>
  <c r="AS62" i="45"/>
  <c r="AL62" i="45"/>
  <c r="AU62" i="45" s="1"/>
  <c r="AR76" i="20"/>
  <c r="AS73" i="45"/>
  <c r="AL73" i="45"/>
  <c r="AU73" i="45" s="1"/>
  <c r="AR78" i="11"/>
  <c r="AS20" i="88"/>
  <c r="AL20" i="88"/>
  <c r="AU20" i="88" s="1"/>
  <c r="AS38" i="88"/>
  <c r="AL38" i="88"/>
  <c r="AU38" i="88" s="1"/>
  <c r="AS56" i="88"/>
  <c r="AL56" i="88"/>
  <c r="AU56" i="88" s="1"/>
  <c r="AS74" i="88"/>
  <c r="AL74" i="88"/>
  <c r="AU74" i="88" s="1"/>
  <c r="AR79" i="49"/>
  <c r="AS21" i="45"/>
  <c r="AL21" i="45"/>
  <c r="AU21" i="45" s="1"/>
  <c r="AS39" i="45"/>
  <c r="AL39" i="45"/>
  <c r="AU39" i="45" s="1"/>
  <c r="AS57" i="45"/>
  <c r="AL57" i="45"/>
  <c r="AU57" i="45" s="1"/>
  <c r="AS75" i="45"/>
  <c r="AL75" i="45"/>
  <c r="AU75" i="45" s="1"/>
  <c r="Y81" i="48"/>
  <c r="X81" i="48"/>
  <c r="AS9" i="88"/>
  <c r="AL9" i="88"/>
  <c r="AU9" i="88" s="1"/>
  <c r="AS27" i="88"/>
  <c r="AL27" i="88"/>
  <c r="AU27" i="88" s="1"/>
  <c r="AS45" i="88"/>
  <c r="AL45" i="88"/>
  <c r="AU45" i="88" s="1"/>
  <c r="AS63" i="88"/>
  <c r="AL63" i="88"/>
  <c r="AU63" i="88" s="1"/>
  <c r="AS5" i="45"/>
  <c r="AL5" i="45"/>
  <c r="AU5" i="45" s="1"/>
  <c r="AS58" i="88"/>
  <c r="AL58" i="88"/>
  <c r="AU58" i="88" s="1"/>
  <c r="AS19" i="45"/>
  <c r="AL19" i="45"/>
  <c r="AU19" i="45" s="1"/>
  <c r="AH79" i="11"/>
  <c r="AQ79" i="11" s="1"/>
  <c r="Z80" i="35"/>
  <c r="AR84" i="18"/>
  <c r="AS10" i="88"/>
  <c r="AL10" i="88"/>
  <c r="AU10" i="88" s="1"/>
  <c r="AF79" i="83"/>
  <c r="AO79" i="83" s="1"/>
  <c r="AE79" i="83"/>
  <c r="W80" i="83"/>
  <c r="AG79" i="83"/>
  <c r="AP79" i="83" s="1"/>
  <c r="AS6" i="45"/>
  <c r="AL6" i="45"/>
  <c r="AU6" i="45" s="1"/>
  <c r="AF80" i="102"/>
  <c r="AO80" i="102" s="1"/>
  <c r="AE80" i="102"/>
  <c r="W81" i="102"/>
  <c r="AG80" i="102"/>
  <c r="AP80" i="102" s="1"/>
  <c r="AS6" i="88"/>
  <c r="AL6" i="88"/>
  <c r="AU6" i="88" s="1"/>
  <c r="AI78" i="54"/>
  <c r="AN78" i="54"/>
  <c r="AS13" i="45"/>
  <c r="AL13" i="45"/>
  <c r="AU13" i="45" s="1"/>
  <c r="AS31" i="45"/>
  <c r="AL31" i="45"/>
  <c r="AU31" i="45" s="1"/>
  <c r="AS55" i="45"/>
  <c r="AL55" i="45"/>
  <c r="AU55" i="45" s="1"/>
  <c r="AL79" i="88"/>
  <c r="AU79" i="88" s="1"/>
  <c r="AS19" i="88"/>
  <c r="AL19" i="88"/>
  <c r="AU19" i="88" s="1"/>
  <c r="AS37" i="88"/>
  <c r="AL37" i="88"/>
  <c r="AU37" i="88" s="1"/>
  <c r="AS55" i="88"/>
  <c r="AL55" i="88"/>
  <c r="AU55" i="88" s="1"/>
  <c r="AS73" i="88"/>
  <c r="AL73" i="88"/>
  <c r="AU73" i="88" s="1"/>
  <c r="W81" i="49"/>
  <c r="AG80" i="49"/>
  <c r="AP80" i="49" s="1"/>
  <c r="AE80" i="49"/>
  <c r="AF80" i="49"/>
  <c r="AO80" i="49" s="1"/>
  <c r="AH79" i="91"/>
  <c r="AQ79" i="91" s="1"/>
  <c r="AR79" i="35"/>
  <c r="AS22" i="45"/>
  <c r="AL22" i="45"/>
  <c r="AU22" i="45" s="1"/>
  <c r="AS40" i="45"/>
  <c r="AL40" i="45"/>
  <c r="AU40" i="45" s="1"/>
  <c r="AS58" i="45"/>
  <c r="AL58" i="45"/>
  <c r="AU58" i="45" s="1"/>
  <c r="AS76" i="45"/>
  <c r="AL76" i="45"/>
  <c r="AU76" i="45" s="1"/>
  <c r="Y79" i="82"/>
  <c r="X79" i="82"/>
  <c r="Y79" i="43"/>
  <c r="X79" i="43"/>
  <c r="AH82" i="94"/>
  <c r="AQ82" i="94" s="1"/>
  <c r="Z79" i="11"/>
  <c r="AS28" i="88"/>
  <c r="AL28" i="88"/>
  <c r="AU28" i="88" s="1"/>
  <c r="AF80" i="42"/>
  <c r="AO80" i="42" s="1"/>
  <c r="AG80" i="42"/>
  <c r="AP80" i="42" s="1"/>
  <c r="AE80" i="42"/>
  <c r="W81" i="42"/>
  <c r="AS16" i="88"/>
  <c r="AL16" i="88"/>
  <c r="AU16" i="88" s="1"/>
  <c r="AS34" i="88"/>
  <c r="AL34" i="88"/>
  <c r="AU34" i="88" s="1"/>
  <c r="AS52" i="88"/>
  <c r="AL52" i="88"/>
  <c r="AU52" i="88" s="1"/>
  <c r="AS70" i="88"/>
  <c r="AL70" i="88"/>
  <c r="AU70" i="88" s="1"/>
  <c r="AE83" i="41"/>
  <c r="AF83" i="41"/>
  <c r="AO83" i="41" s="1"/>
  <c r="AG83" i="41"/>
  <c r="AP83" i="41" s="1"/>
  <c r="W84" i="41"/>
  <c r="AJ4" i="45"/>
  <c r="AK4" i="45"/>
  <c r="AT4" i="45" s="1"/>
  <c r="AT81" i="45" s="1"/>
  <c r="AR79" i="102"/>
  <c r="S3" i="104"/>
  <c r="AC3" i="104" s="1"/>
  <c r="S4" i="104"/>
  <c r="AC4" i="104" s="1"/>
  <c r="AB5" i="104" s="1"/>
  <c r="S6" i="104"/>
  <c r="AC6" i="104" s="1"/>
  <c r="AB7" i="104" s="1"/>
  <c r="S7" i="104"/>
  <c r="AC7" i="104" s="1"/>
  <c r="AB8" i="104" s="1"/>
  <c r="S8" i="104"/>
  <c r="AC8" i="104" s="1"/>
  <c r="AB9" i="104" s="1"/>
  <c r="S9" i="104"/>
  <c r="AC9" i="104" s="1"/>
  <c r="AB10" i="104" s="1"/>
  <c r="S11" i="104"/>
  <c r="AC11" i="104" s="1"/>
  <c r="AB12" i="104" s="1"/>
  <c r="S13" i="104"/>
  <c r="AC13" i="104" s="1"/>
  <c r="AB14" i="104" s="1"/>
  <c r="S14" i="104"/>
  <c r="AC14" i="104" s="1"/>
  <c r="AB15" i="104" s="1"/>
  <c r="S17" i="104"/>
  <c r="AC17" i="104" s="1"/>
  <c r="AB18" i="104" s="1"/>
  <c r="S18" i="104"/>
  <c r="AC18" i="104" s="1"/>
  <c r="AB19" i="104" s="1"/>
  <c r="S20" i="104"/>
  <c r="AC20" i="104" s="1"/>
  <c r="AB21" i="104" s="1"/>
  <c r="S21" i="104"/>
  <c r="AC21" i="104" s="1"/>
  <c r="AB22" i="104" s="1"/>
  <c r="S24" i="104"/>
  <c r="AC24" i="104" s="1"/>
  <c r="AB25" i="104" s="1"/>
  <c r="S28" i="104"/>
  <c r="AC28" i="104" s="1"/>
  <c r="AB29" i="104" s="1"/>
  <c r="S30" i="104"/>
  <c r="AC30" i="104" s="1"/>
  <c r="AB31" i="104" s="1"/>
  <c r="S33" i="104"/>
  <c r="AC33" i="104" s="1"/>
  <c r="AB34" i="104" s="1"/>
  <c r="S34" i="104"/>
  <c r="AC34" i="104" s="1"/>
  <c r="AB35" i="104" s="1"/>
  <c r="S36" i="104"/>
  <c r="AC36" i="104" s="1"/>
  <c r="AB37" i="104" s="1"/>
  <c r="S37" i="104"/>
  <c r="AC37" i="104" s="1"/>
  <c r="AB38" i="104" s="1"/>
  <c r="S39" i="104"/>
  <c r="AC39" i="104" s="1"/>
  <c r="AB40" i="104" s="1"/>
  <c r="S41" i="104"/>
  <c r="AC41" i="104" s="1"/>
  <c r="AB42" i="104" s="1"/>
  <c r="S42" i="104"/>
  <c r="AC42" i="104" s="1"/>
  <c r="AB43" i="104" s="1"/>
  <c r="S43" i="104"/>
  <c r="AC43" i="104" s="1"/>
  <c r="AB44" i="104" s="1"/>
  <c r="S44" i="104"/>
  <c r="AC44" i="104" s="1"/>
  <c r="AB45" i="104" s="1"/>
  <c r="S45" i="104"/>
  <c r="AC45" i="104" s="1"/>
  <c r="AB46" i="104" s="1"/>
  <c r="S47" i="104"/>
  <c r="AC47" i="104" s="1"/>
  <c r="AB48" i="104" s="1"/>
  <c r="S49" i="104"/>
  <c r="AC49" i="104" s="1"/>
  <c r="AB50" i="104" s="1"/>
  <c r="S50" i="104"/>
  <c r="AC50" i="104" s="1"/>
  <c r="AB51" i="104" s="1"/>
  <c r="S53" i="104"/>
  <c r="AC53" i="104" s="1"/>
  <c r="AB54" i="104" s="1"/>
  <c r="S54" i="104"/>
  <c r="AC54" i="104" s="1"/>
  <c r="AB55" i="104" s="1"/>
  <c r="S56" i="104"/>
  <c r="AC56" i="104" s="1"/>
  <c r="AB57" i="104" s="1"/>
  <c r="S57" i="104"/>
  <c r="AC57" i="104" s="1"/>
  <c r="AB58" i="104" s="1"/>
  <c r="S58" i="104"/>
  <c r="AC58" i="104" s="1"/>
  <c r="AB59" i="104" s="1"/>
  <c r="S60" i="104"/>
  <c r="AC60" i="104" s="1"/>
  <c r="AB61" i="104" s="1"/>
  <c r="S64" i="104"/>
  <c r="AC64" i="104" s="1"/>
  <c r="AB65" i="104" s="1"/>
  <c r="S66" i="104"/>
  <c r="AC66" i="104" s="1"/>
  <c r="AB67" i="104" s="1"/>
  <c r="S69" i="104"/>
  <c r="AC69" i="104" s="1"/>
  <c r="AB70" i="104" s="1"/>
  <c r="S70" i="104"/>
  <c r="AC70" i="104" s="1"/>
  <c r="AB71" i="104" s="1"/>
  <c r="S72" i="104"/>
  <c r="AC72" i="104" s="1"/>
  <c r="AB73" i="104" s="1"/>
  <c r="S73" i="104"/>
  <c r="AC73" i="104" s="1"/>
  <c r="AB74" i="104" s="1"/>
  <c r="S74" i="104"/>
  <c r="AC74" i="104" s="1"/>
  <c r="AB75" i="104" s="1"/>
  <c r="S77" i="104"/>
  <c r="AC77" i="104" s="1"/>
  <c r="AB78" i="104" s="1"/>
  <c r="S78" i="104"/>
  <c r="AC78" i="104" s="1"/>
  <c r="AB79" i="104" s="1"/>
  <c r="AF79" i="44"/>
  <c r="AO79" i="44" s="1"/>
  <c r="AO81" i="44" s="1"/>
  <c r="AG79" i="44"/>
  <c r="AP79" i="44" s="1"/>
  <c r="AP81" i="44" s="1"/>
  <c r="AC79" i="44"/>
  <c r="AE79" i="44"/>
  <c r="AS3" i="45"/>
  <c r="AL3" i="45"/>
  <c r="AU3" i="45" s="1"/>
  <c r="AS23" i="45"/>
  <c r="AL23" i="45"/>
  <c r="AU23" i="45" s="1"/>
  <c r="AS41" i="45"/>
  <c r="AL41" i="45"/>
  <c r="AU41" i="45" s="1"/>
  <c r="AS59" i="45"/>
  <c r="AL59" i="45"/>
  <c r="AU59" i="45" s="1"/>
  <c r="AS77" i="45"/>
  <c r="AL77" i="45"/>
  <c r="AU77" i="45" s="1"/>
  <c r="AS78" i="45"/>
  <c r="AL78" i="45"/>
  <c r="AU78" i="45" s="1"/>
  <c r="AS61" i="45"/>
  <c r="AL61" i="45"/>
  <c r="AU61" i="45" s="1"/>
  <c r="AS5" i="88"/>
  <c r="AL5" i="88"/>
  <c r="AU5" i="88" s="1"/>
  <c r="AS23" i="88"/>
  <c r="AL23" i="88"/>
  <c r="AU23" i="88" s="1"/>
  <c r="AS41" i="88"/>
  <c r="AL41" i="88"/>
  <c r="AU41" i="88" s="1"/>
  <c r="AS59" i="88"/>
  <c r="AL59" i="88"/>
  <c r="AU59" i="88" s="1"/>
  <c r="AS77" i="88"/>
  <c r="AL77" i="88"/>
  <c r="AU77" i="88" s="1"/>
  <c r="AS24" i="45"/>
  <c r="AL24" i="45"/>
  <c r="AU24" i="45" s="1"/>
  <c r="AS42" i="45"/>
  <c r="AL42" i="45"/>
  <c r="AU42" i="45" s="1"/>
  <c r="AS72" i="45"/>
  <c r="AL72" i="45"/>
  <c r="AU72" i="45" s="1"/>
  <c r="AS12" i="88"/>
  <c r="AL12" i="88"/>
  <c r="AU12" i="88" s="1"/>
  <c r="AS30" i="88"/>
  <c r="AL30" i="88"/>
  <c r="AU30" i="88" s="1"/>
  <c r="AS48" i="88"/>
  <c r="AL48" i="88"/>
  <c r="AU48" i="88" s="1"/>
  <c r="AS66" i="88"/>
  <c r="AL66" i="88"/>
  <c r="AU66" i="88" s="1"/>
  <c r="Y80" i="55"/>
  <c r="X80" i="55"/>
  <c r="AS14" i="45"/>
  <c r="AL14" i="45"/>
  <c r="AU14" i="45" s="1"/>
  <c r="AS32" i="45"/>
  <c r="AL32" i="45"/>
  <c r="AU32" i="45" s="1"/>
  <c r="AS50" i="45"/>
  <c r="AL50" i="45"/>
  <c r="AU50" i="45" s="1"/>
  <c r="AS68" i="45"/>
  <c r="AL68" i="45"/>
  <c r="AU68" i="45" s="1"/>
  <c r="Y84" i="98"/>
  <c r="X84" i="98"/>
  <c r="AS8" i="88"/>
  <c r="AL8" i="88"/>
  <c r="AU8" i="88" s="1"/>
  <c r="AS26" i="88"/>
  <c r="AL26" i="88"/>
  <c r="AU26" i="88" s="1"/>
  <c r="AS44" i="88"/>
  <c r="AL44" i="88"/>
  <c r="AU44" i="88" s="1"/>
  <c r="AS62" i="88"/>
  <c r="AL62" i="88"/>
  <c r="AU62" i="88" s="1"/>
  <c r="AS9" i="45"/>
  <c r="AL9" i="45"/>
  <c r="AU9" i="45" s="1"/>
  <c r="AS27" i="45"/>
  <c r="AL27" i="45"/>
  <c r="AU27" i="45" s="1"/>
  <c r="AS45" i="45"/>
  <c r="AL45" i="45"/>
  <c r="AU45" i="45" s="1"/>
  <c r="AS63" i="45"/>
  <c r="AL63" i="45"/>
  <c r="AU63" i="45" s="1"/>
  <c r="Z79" i="91"/>
  <c r="AS15" i="88"/>
  <c r="AL15" i="88"/>
  <c r="AU15" i="88" s="1"/>
  <c r="AS33" i="88"/>
  <c r="AL33" i="88"/>
  <c r="AU33" i="88" s="1"/>
  <c r="AS51" i="88"/>
  <c r="AL51" i="88"/>
  <c r="AU51" i="88" s="1"/>
  <c r="AS69" i="88"/>
  <c r="AL69" i="88"/>
  <c r="AU69" i="88" s="1"/>
  <c r="AH77" i="20"/>
  <c r="AQ77" i="20" s="1"/>
  <c r="AN76" i="95"/>
  <c r="AI76" i="95"/>
  <c r="AN78" i="82"/>
  <c r="AN79" i="84"/>
  <c r="AN81" i="84" s="1"/>
  <c r="AN78" i="43"/>
  <c r="AI79" i="84" l="1"/>
  <c r="Z79" i="85"/>
  <c r="AH79" i="85"/>
  <c r="AQ79" i="85" s="1"/>
  <c r="AI78" i="82"/>
  <c r="AI78" i="43"/>
  <c r="AR78" i="43" s="1"/>
  <c r="Z79" i="82"/>
  <c r="AG79" i="82" s="1"/>
  <c r="AP79" i="82" s="1"/>
  <c r="Z84" i="98"/>
  <c r="AF84" i="98" s="1"/>
  <c r="AO84" i="98" s="1"/>
  <c r="Z81" i="48"/>
  <c r="W82" i="48" s="1"/>
  <c r="Z79" i="54"/>
  <c r="AX79" i="54" s="1"/>
  <c r="S79" i="54" s="1"/>
  <c r="AC79" i="54" s="1"/>
  <c r="AK52" i="104"/>
  <c r="AT52" i="104" s="1"/>
  <c r="AJ52" i="104"/>
  <c r="AK28" i="104"/>
  <c r="AT28" i="104" s="1"/>
  <c r="AJ28" i="104"/>
  <c r="AE79" i="82"/>
  <c r="Y82" i="16"/>
  <c r="X82" i="16"/>
  <c r="AJ54" i="44"/>
  <c r="AK54" i="44"/>
  <c r="AT54" i="44" s="1"/>
  <c r="AK6" i="44"/>
  <c r="AT6" i="44" s="1"/>
  <c r="AJ6" i="44"/>
  <c r="AJ65" i="84"/>
  <c r="AK65" i="84"/>
  <c r="AT65" i="84" s="1"/>
  <c r="AJ41" i="84"/>
  <c r="AK41" i="84"/>
  <c r="AT41" i="84" s="1"/>
  <c r="AJ17" i="84"/>
  <c r="AK17" i="84"/>
  <c r="AT17" i="84" s="1"/>
  <c r="AK5" i="84"/>
  <c r="AT5" i="84" s="1"/>
  <c r="AJ5" i="84"/>
  <c r="AK75" i="104"/>
  <c r="AT75" i="104" s="1"/>
  <c r="AJ75" i="104"/>
  <c r="AK63" i="104"/>
  <c r="AT63" i="104" s="1"/>
  <c r="AJ63" i="104"/>
  <c r="AK45" i="104"/>
  <c r="AT45" i="104" s="1"/>
  <c r="AJ45" i="104"/>
  <c r="AK33" i="104"/>
  <c r="AT33" i="104" s="1"/>
  <c r="AJ33" i="104"/>
  <c r="AK27" i="104"/>
  <c r="AT27" i="104" s="1"/>
  <c r="AJ27" i="104"/>
  <c r="AK21" i="104"/>
  <c r="AT21" i="104" s="1"/>
  <c r="AJ21" i="104"/>
  <c r="AK15" i="104"/>
  <c r="AT15" i="104" s="1"/>
  <c r="AJ15" i="104"/>
  <c r="AK9" i="104"/>
  <c r="AT9" i="104" s="1"/>
  <c r="AJ9" i="104"/>
  <c r="Y81" i="49"/>
  <c r="X81" i="49"/>
  <c r="AR78" i="54"/>
  <c r="AR76" i="99"/>
  <c r="AJ77" i="44"/>
  <c r="AK77" i="44"/>
  <c r="AT77" i="44" s="1"/>
  <c r="AJ71" i="44"/>
  <c r="AK71" i="44"/>
  <c r="AT71" i="44" s="1"/>
  <c r="AJ65" i="44"/>
  <c r="AK65" i="44"/>
  <c r="AT65" i="44" s="1"/>
  <c r="AJ59" i="44"/>
  <c r="AK59" i="44"/>
  <c r="AT59" i="44" s="1"/>
  <c r="AJ53" i="44"/>
  <c r="AK53" i="44"/>
  <c r="AT53" i="44" s="1"/>
  <c r="AJ47" i="44"/>
  <c r="AK47" i="44"/>
  <c r="AT47" i="44" s="1"/>
  <c r="AJ41" i="44"/>
  <c r="AK41" i="44"/>
  <c r="AT41" i="44" s="1"/>
  <c r="AJ35" i="44"/>
  <c r="AK35" i="44"/>
  <c r="AT35" i="44" s="1"/>
  <c r="AJ29" i="44"/>
  <c r="AK29" i="44"/>
  <c r="AT29" i="44" s="1"/>
  <c r="AJ23" i="44"/>
  <c r="AK23" i="44"/>
  <c r="AT23" i="44" s="1"/>
  <c r="AJ17" i="44"/>
  <c r="AK17" i="44"/>
  <c r="AT17" i="44" s="1"/>
  <c r="AJ11" i="44"/>
  <c r="AK11" i="44"/>
  <c r="AT11" i="44" s="1"/>
  <c r="AK5" i="44"/>
  <c r="AT5" i="44" s="1"/>
  <c r="AJ5" i="44"/>
  <c r="AK76" i="84"/>
  <c r="AT76" i="84" s="1"/>
  <c r="AJ76" i="84"/>
  <c r="AK70" i="84"/>
  <c r="AT70" i="84" s="1"/>
  <c r="AJ70" i="84"/>
  <c r="AK64" i="84"/>
  <c r="AT64" i="84" s="1"/>
  <c r="AJ64" i="84"/>
  <c r="AK58" i="84"/>
  <c r="AT58" i="84" s="1"/>
  <c r="AJ58" i="84"/>
  <c r="AK52" i="84"/>
  <c r="AT52" i="84" s="1"/>
  <c r="AJ52" i="84"/>
  <c r="AK46" i="84"/>
  <c r="AT46" i="84" s="1"/>
  <c r="AJ46" i="84"/>
  <c r="AK40" i="84"/>
  <c r="AT40" i="84" s="1"/>
  <c r="AJ40" i="84"/>
  <c r="AK34" i="84"/>
  <c r="AT34" i="84" s="1"/>
  <c r="AJ34" i="84"/>
  <c r="AK28" i="84"/>
  <c r="AT28" i="84" s="1"/>
  <c r="AJ28" i="84"/>
  <c r="AK22" i="84"/>
  <c r="AT22" i="84" s="1"/>
  <c r="AJ22" i="84"/>
  <c r="AK16" i="84"/>
  <c r="AT16" i="84" s="1"/>
  <c r="AJ16" i="84"/>
  <c r="AK10" i="84"/>
  <c r="AT10" i="84" s="1"/>
  <c r="AJ10" i="84"/>
  <c r="AJ3" i="84"/>
  <c r="AB4" i="84"/>
  <c r="Y79" i="92"/>
  <c r="X79" i="92"/>
  <c r="AH77" i="95"/>
  <c r="AQ77" i="95" s="1"/>
  <c r="Y83" i="94"/>
  <c r="X83" i="94"/>
  <c r="AH80" i="55"/>
  <c r="AQ80" i="55" s="1"/>
  <c r="AK64" i="104"/>
  <c r="AT64" i="104" s="1"/>
  <c r="AJ64" i="104"/>
  <c r="AK34" i="104"/>
  <c r="AT34" i="104" s="1"/>
  <c r="AJ34" i="104"/>
  <c r="AK22" i="104"/>
  <c r="AT22" i="104" s="1"/>
  <c r="AJ22" i="104"/>
  <c r="AI80" i="102"/>
  <c r="AN80" i="102"/>
  <c r="AJ66" i="44"/>
  <c r="AK66" i="44"/>
  <c r="AT66" i="44" s="1"/>
  <c r="AJ36" i="44"/>
  <c r="AK36" i="44"/>
  <c r="AT36" i="44" s="1"/>
  <c r="AJ24" i="44"/>
  <c r="AK24" i="44"/>
  <c r="AT24" i="44" s="1"/>
  <c r="AJ71" i="84"/>
  <c r="AK71" i="84"/>
  <c r="AT71" i="84" s="1"/>
  <c r="AJ47" i="84"/>
  <c r="AK47" i="84"/>
  <c r="AT47" i="84" s="1"/>
  <c r="AJ29" i="84"/>
  <c r="AK29" i="84"/>
  <c r="AT29" i="84" s="1"/>
  <c r="AK69" i="104"/>
  <c r="AT69" i="104" s="1"/>
  <c r="AJ69" i="104"/>
  <c r="AK57" i="104"/>
  <c r="AT57" i="104" s="1"/>
  <c r="AJ57" i="104"/>
  <c r="AK51" i="104"/>
  <c r="AT51" i="104" s="1"/>
  <c r="AJ51" i="104"/>
  <c r="AK39" i="104"/>
  <c r="AT39" i="104" s="1"/>
  <c r="AJ39" i="104"/>
  <c r="AR76" i="95"/>
  <c r="AF79" i="91"/>
  <c r="AO79" i="91" s="1"/>
  <c r="AE79" i="91"/>
  <c r="W80" i="91"/>
  <c r="AG79" i="91"/>
  <c r="AP79" i="91" s="1"/>
  <c r="AJ74" i="104"/>
  <c r="AK74" i="104"/>
  <c r="AT74" i="104" s="1"/>
  <c r="AJ68" i="104"/>
  <c r="AK68" i="104"/>
  <c r="AT68" i="104" s="1"/>
  <c r="AJ62" i="104"/>
  <c r="AK62" i="104"/>
  <c r="AT62" i="104" s="1"/>
  <c r="AJ56" i="104"/>
  <c r="AK56" i="104"/>
  <c r="AT56" i="104" s="1"/>
  <c r="AJ50" i="104"/>
  <c r="AK50" i="104"/>
  <c r="AT50" i="104" s="1"/>
  <c r="AJ44" i="104"/>
  <c r="AK44" i="104"/>
  <c r="AT44" i="104" s="1"/>
  <c r="AJ38" i="104"/>
  <c r="AK38" i="104"/>
  <c r="AT38" i="104" s="1"/>
  <c r="AJ32" i="104"/>
  <c r="AK32" i="104"/>
  <c r="AT32" i="104" s="1"/>
  <c r="AJ26" i="104"/>
  <c r="AK26" i="104"/>
  <c r="AT26" i="104" s="1"/>
  <c r="AJ20" i="104"/>
  <c r="AK20" i="104"/>
  <c r="AT20" i="104" s="1"/>
  <c r="AJ14" i="104"/>
  <c r="AK14" i="104"/>
  <c r="AT14" i="104" s="1"/>
  <c r="AJ8" i="104"/>
  <c r="AK8" i="104"/>
  <c r="AT8" i="104" s="1"/>
  <c r="AN83" i="41"/>
  <c r="AI83" i="41"/>
  <c r="AH79" i="43"/>
  <c r="AQ79" i="43" s="1"/>
  <c r="W80" i="50"/>
  <c r="AG79" i="50"/>
  <c r="AP79" i="50" s="1"/>
  <c r="AE79" i="50"/>
  <c r="AF79" i="50"/>
  <c r="AO79" i="50" s="1"/>
  <c r="AL4" i="88"/>
  <c r="AU4" i="88" s="1"/>
  <c r="AS4" i="88"/>
  <c r="AS81" i="88" s="1"/>
  <c r="Y77" i="90"/>
  <c r="X77" i="90"/>
  <c r="AJ76" i="44"/>
  <c r="AK76" i="44"/>
  <c r="AT76" i="44" s="1"/>
  <c r="AJ70" i="44"/>
  <c r="AK70" i="44"/>
  <c r="AT70" i="44" s="1"/>
  <c r="AJ64" i="44"/>
  <c r="AK64" i="44"/>
  <c r="AT64" i="44" s="1"/>
  <c r="AJ58" i="44"/>
  <c r="AK58" i="44"/>
  <c r="AT58" i="44" s="1"/>
  <c r="AJ52" i="44"/>
  <c r="AK52" i="44"/>
  <c r="AT52" i="44" s="1"/>
  <c r="AJ46" i="44"/>
  <c r="AK46" i="44"/>
  <c r="AT46" i="44" s="1"/>
  <c r="AJ40" i="44"/>
  <c r="AK40" i="44"/>
  <c r="AT40" i="44" s="1"/>
  <c r="AJ34" i="44"/>
  <c r="AK34" i="44"/>
  <c r="AT34" i="44" s="1"/>
  <c r="AJ28" i="44"/>
  <c r="AK28" i="44"/>
  <c r="AT28" i="44" s="1"/>
  <c r="AJ22" i="44"/>
  <c r="AK22" i="44"/>
  <c r="AT22" i="44" s="1"/>
  <c r="AJ16" i="44"/>
  <c r="AK16" i="44"/>
  <c r="AT16" i="44" s="1"/>
  <c r="AJ10" i="44"/>
  <c r="AK10" i="44"/>
  <c r="AT10" i="44" s="1"/>
  <c r="AJ3" i="44"/>
  <c r="AB4" i="44"/>
  <c r="Y79" i="10"/>
  <c r="X79" i="10"/>
  <c r="AK75" i="84"/>
  <c r="AT75" i="84" s="1"/>
  <c r="AJ75" i="84"/>
  <c r="AK69" i="84"/>
  <c r="AT69" i="84" s="1"/>
  <c r="AJ69" i="84"/>
  <c r="AK63" i="84"/>
  <c r="AT63" i="84" s="1"/>
  <c r="AJ63" i="84"/>
  <c r="AK57" i="84"/>
  <c r="AT57" i="84" s="1"/>
  <c r="AJ57" i="84"/>
  <c r="AK51" i="84"/>
  <c r="AT51" i="84" s="1"/>
  <c r="AJ51" i="84"/>
  <c r="AK45" i="84"/>
  <c r="AT45" i="84" s="1"/>
  <c r="AJ45" i="84"/>
  <c r="AK39" i="84"/>
  <c r="AT39" i="84" s="1"/>
  <c r="AJ39" i="84"/>
  <c r="AK33" i="84"/>
  <c r="AT33" i="84" s="1"/>
  <c r="AJ33" i="84"/>
  <c r="AK27" i="84"/>
  <c r="AT27" i="84" s="1"/>
  <c r="AJ27" i="84"/>
  <c r="AK21" i="84"/>
  <c r="AT21" i="84" s="1"/>
  <c r="AJ21" i="84"/>
  <c r="AK15" i="84"/>
  <c r="AT15" i="84" s="1"/>
  <c r="AJ15" i="84"/>
  <c r="AK9" i="84"/>
  <c r="AT9" i="84" s="1"/>
  <c r="AJ9" i="84"/>
  <c r="Z77" i="95"/>
  <c r="AK58" i="104"/>
  <c r="AT58" i="104" s="1"/>
  <c r="AJ58" i="104"/>
  <c r="AJ3" i="104"/>
  <c r="AB4" i="104"/>
  <c r="AJ60" i="44"/>
  <c r="AK60" i="44"/>
  <c r="AT60" i="44" s="1"/>
  <c r="AJ18" i="44"/>
  <c r="AK18" i="44"/>
  <c r="AT18" i="44" s="1"/>
  <c r="AH79" i="54"/>
  <c r="AQ79" i="54" s="1"/>
  <c r="AQ81" i="54" s="1"/>
  <c r="AZ3" i="54"/>
  <c r="AX8" i="54" s="1"/>
  <c r="AJ59" i="84"/>
  <c r="AK59" i="84"/>
  <c r="AT59" i="84" s="1"/>
  <c r="AJ35" i="84"/>
  <c r="AK35" i="84"/>
  <c r="AT35" i="84" s="1"/>
  <c r="Z80" i="55"/>
  <c r="AK67" i="104"/>
  <c r="AT67" i="104" s="1"/>
  <c r="AJ67" i="104"/>
  <c r="AK55" i="104"/>
  <c r="AT55" i="104" s="1"/>
  <c r="AJ55" i="104"/>
  <c r="AK43" i="104"/>
  <c r="AT43" i="104" s="1"/>
  <c r="AJ43" i="104"/>
  <c r="AK37" i="104"/>
  <c r="AT37" i="104" s="1"/>
  <c r="AJ37" i="104"/>
  <c r="AK31" i="104"/>
  <c r="AT31" i="104" s="1"/>
  <c r="AJ31" i="104"/>
  <c r="AK25" i="104"/>
  <c r="AT25" i="104" s="1"/>
  <c r="AJ25" i="104"/>
  <c r="AK19" i="104"/>
  <c r="AT19" i="104" s="1"/>
  <c r="AJ19" i="104"/>
  <c r="AK13" i="104"/>
  <c r="AT13" i="104" s="1"/>
  <c r="AJ13" i="104"/>
  <c r="AJ7" i="104"/>
  <c r="AK7" i="104"/>
  <c r="AT7" i="104" s="1"/>
  <c r="AR79" i="87"/>
  <c r="AN76" i="90"/>
  <c r="AI76" i="90"/>
  <c r="AJ75" i="44"/>
  <c r="AK75" i="44"/>
  <c r="AT75" i="44" s="1"/>
  <c r="AJ69" i="44"/>
  <c r="AK69" i="44"/>
  <c r="AT69" i="44" s="1"/>
  <c r="AJ63" i="44"/>
  <c r="AK63" i="44"/>
  <c r="AT63" i="44" s="1"/>
  <c r="AJ57" i="44"/>
  <c r="AK57" i="44"/>
  <c r="AT57" i="44" s="1"/>
  <c r="AJ51" i="44"/>
  <c r="AK51" i="44"/>
  <c r="AT51" i="44" s="1"/>
  <c r="AJ45" i="44"/>
  <c r="AK45" i="44"/>
  <c r="AT45" i="44" s="1"/>
  <c r="AJ39" i="44"/>
  <c r="AK39" i="44"/>
  <c r="AT39" i="44" s="1"/>
  <c r="AJ33" i="44"/>
  <c r="AK33" i="44"/>
  <c r="AT33" i="44" s="1"/>
  <c r="AJ27" i="44"/>
  <c r="AK27" i="44"/>
  <c r="AT27" i="44" s="1"/>
  <c r="AJ21" i="44"/>
  <c r="AK21" i="44"/>
  <c r="AT21" i="44" s="1"/>
  <c r="AJ15" i="44"/>
  <c r="AK15" i="44"/>
  <c r="AT15" i="44" s="1"/>
  <c r="AJ9" i="44"/>
  <c r="AK9" i="44"/>
  <c r="AT9" i="44" s="1"/>
  <c r="AH77" i="99"/>
  <c r="AQ77" i="99" s="1"/>
  <c r="Y77" i="103"/>
  <c r="X77" i="103"/>
  <c r="AU81" i="88"/>
  <c r="C11" i="88" s="1"/>
  <c r="F32" i="57" s="1"/>
  <c r="AJ74" i="84"/>
  <c r="AK74" i="84"/>
  <c r="AT74" i="84" s="1"/>
  <c r="AJ68" i="84"/>
  <c r="AK68" i="84"/>
  <c r="AT68" i="84" s="1"/>
  <c r="AJ62" i="84"/>
  <c r="AK62" i="84"/>
  <c r="AT62" i="84" s="1"/>
  <c r="AJ56" i="84"/>
  <c r="AK56" i="84"/>
  <c r="AT56" i="84" s="1"/>
  <c r="AJ50" i="84"/>
  <c r="AK50" i="84"/>
  <c r="AT50" i="84" s="1"/>
  <c r="AJ44" i="84"/>
  <c r="AK44" i="84"/>
  <c r="AT44" i="84" s="1"/>
  <c r="AJ38" i="84"/>
  <c r="AK38" i="84"/>
  <c r="AT38" i="84" s="1"/>
  <c r="AJ32" i="84"/>
  <c r="AK32" i="84"/>
  <c r="AT32" i="84" s="1"/>
  <c r="AJ26" i="84"/>
  <c r="AK26" i="84"/>
  <c r="AT26" i="84" s="1"/>
  <c r="AJ20" i="84"/>
  <c r="AK20" i="84"/>
  <c r="AT20" i="84" s="1"/>
  <c r="AJ14" i="84"/>
  <c r="AK14" i="84"/>
  <c r="AT14" i="84" s="1"/>
  <c r="AJ8" i="84"/>
  <c r="AK8" i="84"/>
  <c r="AT8" i="84" s="1"/>
  <c r="AK70" i="104"/>
  <c r="AT70" i="104" s="1"/>
  <c r="AJ70" i="104"/>
  <c r="AK40" i="104"/>
  <c r="AT40" i="104" s="1"/>
  <c r="AJ40" i="104"/>
  <c r="AK16" i="104"/>
  <c r="AT16" i="104" s="1"/>
  <c r="AJ16" i="104"/>
  <c r="AI80" i="42"/>
  <c r="AN80" i="42"/>
  <c r="AE80" i="35"/>
  <c r="W81" i="35"/>
  <c r="AF80" i="35"/>
  <c r="AO80" i="35" s="1"/>
  <c r="AG80" i="35"/>
  <c r="AP80" i="35" s="1"/>
  <c r="AJ78" i="44"/>
  <c r="AK78" i="44"/>
  <c r="AT78" i="44" s="1"/>
  <c r="AJ48" i="44"/>
  <c r="AK48" i="44"/>
  <c r="AT48" i="44" s="1"/>
  <c r="AJ12" i="44"/>
  <c r="AK12" i="44"/>
  <c r="AT12" i="44" s="1"/>
  <c r="AJ77" i="84"/>
  <c r="AK77" i="84"/>
  <c r="AT77" i="84" s="1"/>
  <c r="AJ53" i="84"/>
  <c r="AK53" i="84"/>
  <c r="AT53" i="84" s="1"/>
  <c r="AJ23" i="84"/>
  <c r="AK23" i="84"/>
  <c r="AT23" i="84" s="1"/>
  <c r="AR79" i="104"/>
  <c r="AR81" i="104" s="1"/>
  <c r="AR78" i="82"/>
  <c r="AH84" i="98"/>
  <c r="AQ84" i="98" s="1"/>
  <c r="AK79" i="104"/>
  <c r="AT79" i="104" s="1"/>
  <c r="AJ79" i="104"/>
  <c r="AS79" i="104" s="1"/>
  <c r="AK73" i="104"/>
  <c r="AT73" i="104" s="1"/>
  <c r="AJ73" i="104"/>
  <c r="AK61" i="104"/>
  <c r="AT61" i="104" s="1"/>
  <c r="AJ61" i="104"/>
  <c r="AK49" i="104"/>
  <c r="AT49" i="104" s="1"/>
  <c r="AJ49" i="104"/>
  <c r="AR79" i="84"/>
  <c r="AR81" i="84" s="1"/>
  <c r="AK78" i="104"/>
  <c r="AT78" i="104" s="1"/>
  <c r="AJ78" i="104"/>
  <c r="AK72" i="104"/>
  <c r="AT72" i="104" s="1"/>
  <c r="AJ72" i="104"/>
  <c r="AK66" i="104"/>
  <c r="AT66" i="104" s="1"/>
  <c r="AJ66" i="104"/>
  <c r="AK60" i="104"/>
  <c r="AT60" i="104" s="1"/>
  <c r="AJ60" i="104"/>
  <c r="AK54" i="104"/>
  <c r="AT54" i="104" s="1"/>
  <c r="AJ54" i="104"/>
  <c r="AK48" i="104"/>
  <c r="AT48" i="104" s="1"/>
  <c r="AJ48" i="104"/>
  <c r="AK42" i="104"/>
  <c r="AT42" i="104" s="1"/>
  <c r="AJ42" i="104"/>
  <c r="AK36" i="104"/>
  <c r="AT36" i="104" s="1"/>
  <c r="AJ36" i="104"/>
  <c r="AK30" i="104"/>
  <c r="AT30" i="104" s="1"/>
  <c r="AJ30" i="104"/>
  <c r="AK24" i="104"/>
  <c r="AT24" i="104" s="1"/>
  <c r="AJ24" i="104"/>
  <c r="AK18" i="104"/>
  <c r="AT18" i="104" s="1"/>
  <c r="AJ18" i="104"/>
  <c r="AK12" i="104"/>
  <c r="AT12" i="104" s="1"/>
  <c r="AJ12" i="104"/>
  <c r="AJ6" i="104"/>
  <c r="AK6" i="104"/>
  <c r="AT6" i="104" s="1"/>
  <c r="AS4" i="45"/>
  <c r="AS81" i="45" s="1"/>
  <c r="AL4" i="45"/>
  <c r="AU4" i="45" s="1"/>
  <c r="AU81" i="45" s="1"/>
  <c r="C11" i="45" s="1"/>
  <c r="Z79" i="43"/>
  <c r="AI81" i="16"/>
  <c r="AN81" i="16"/>
  <c r="AR80" i="48"/>
  <c r="AR79" i="55"/>
  <c r="AJ74" i="44"/>
  <c r="AK74" i="44"/>
  <c r="AT74" i="44" s="1"/>
  <c r="AJ68" i="44"/>
  <c r="AK68" i="44"/>
  <c r="AT68" i="44" s="1"/>
  <c r="AJ62" i="44"/>
  <c r="AK62" i="44"/>
  <c r="AT62" i="44" s="1"/>
  <c r="AJ56" i="44"/>
  <c r="AK56" i="44"/>
  <c r="AT56" i="44" s="1"/>
  <c r="AJ50" i="44"/>
  <c r="AK50" i="44"/>
  <c r="AT50" i="44" s="1"/>
  <c r="AJ44" i="44"/>
  <c r="AK44" i="44"/>
  <c r="AT44" i="44" s="1"/>
  <c r="AJ38" i="44"/>
  <c r="AK38" i="44"/>
  <c r="AT38" i="44" s="1"/>
  <c r="AJ32" i="44"/>
  <c r="AK32" i="44"/>
  <c r="AT32" i="44" s="1"/>
  <c r="AJ26" i="44"/>
  <c r="AK26" i="44"/>
  <c r="AT26" i="44" s="1"/>
  <c r="AJ20" i="44"/>
  <c r="AK20" i="44"/>
  <c r="AT20" i="44" s="1"/>
  <c r="AJ14" i="44"/>
  <c r="AK14" i="44"/>
  <c r="AT14" i="44" s="1"/>
  <c r="AJ8" i="44"/>
  <c r="AK8" i="44"/>
  <c r="AT8" i="44" s="1"/>
  <c r="AN78" i="10"/>
  <c r="AI78" i="10"/>
  <c r="Z77" i="99"/>
  <c r="AI76" i="103"/>
  <c r="AN76" i="103"/>
  <c r="AK79" i="84"/>
  <c r="AT79" i="84" s="1"/>
  <c r="AJ79" i="84"/>
  <c r="AS79" i="84" s="1"/>
  <c r="AK73" i="84"/>
  <c r="AT73" i="84" s="1"/>
  <c r="AJ73" i="84"/>
  <c r="AK67" i="84"/>
  <c r="AT67" i="84" s="1"/>
  <c r="AJ67" i="84"/>
  <c r="AK61" i="84"/>
  <c r="AT61" i="84" s="1"/>
  <c r="AJ61" i="84"/>
  <c r="AK55" i="84"/>
  <c r="AT55" i="84" s="1"/>
  <c r="AJ55" i="84"/>
  <c r="AK49" i="84"/>
  <c r="AT49" i="84" s="1"/>
  <c r="AJ49" i="84"/>
  <c r="AK43" i="84"/>
  <c r="AT43" i="84" s="1"/>
  <c r="AJ43" i="84"/>
  <c r="AK37" i="84"/>
  <c r="AT37" i="84" s="1"/>
  <c r="AJ37" i="84"/>
  <c r="AK31" i="84"/>
  <c r="AT31" i="84" s="1"/>
  <c r="AJ31" i="84"/>
  <c r="AK25" i="84"/>
  <c r="AT25" i="84" s="1"/>
  <c r="AJ25" i="84"/>
  <c r="AK19" i="84"/>
  <c r="AT19" i="84" s="1"/>
  <c r="AJ19" i="84"/>
  <c r="AK13" i="84"/>
  <c r="AT13" i="84" s="1"/>
  <c r="AJ13" i="84"/>
  <c r="AK7" i="84"/>
  <c r="AT7" i="84" s="1"/>
  <c r="AJ7" i="84"/>
  <c r="AN78" i="92"/>
  <c r="AI78" i="92"/>
  <c r="AH80" i="87"/>
  <c r="AQ80" i="87" s="1"/>
  <c r="Y78" i="20"/>
  <c r="X78" i="20"/>
  <c r="AK76" i="104"/>
  <c r="AT76" i="104" s="1"/>
  <c r="AJ76" i="104"/>
  <c r="AK46" i="104"/>
  <c r="AT46" i="104" s="1"/>
  <c r="AJ46" i="104"/>
  <c r="AK10" i="104"/>
  <c r="AT10" i="104" s="1"/>
  <c r="AJ10" i="104"/>
  <c r="AI79" i="83"/>
  <c r="AN79" i="83"/>
  <c r="AJ72" i="44"/>
  <c r="AK72" i="44"/>
  <c r="AT72" i="44" s="1"/>
  <c r="AJ42" i="44"/>
  <c r="AK42" i="44"/>
  <c r="AT42" i="44" s="1"/>
  <c r="AJ30" i="44"/>
  <c r="AK30" i="44"/>
  <c r="AT30" i="44" s="1"/>
  <c r="AJ11" i="84"/>
  <c r="AK11" i="84"/>
  <c r="AT11" i="84" s="1"/>
  <c r="AN79" i="44"/>
  <c r="AN81" i="44" s="1"/>
  <c r="AI79" i="44"/>
  <c r="AJ77" i="104"/>
  <c r="AK77" i="104"/>
  <c r="AT77" i="104" s="1"/>
  <c r="AJ71" i="104"/>
  <c r="AK71" i="104"/>
  <c r="AT71" i="104" s="1"/>
  <c r="AJ65" i="104"/>
  <c r="AK65" i="104"/>
  <c r="AT65" i="104" s="1"/>
  <c r="AJ59" i="104"/>
  <c r="AK59" i="104"/>
  <c r="AT59" i="104" s="1"/>
  <c r="AJ53" i="104"/>
  <c r="AK53" i="104"/>
  <c r="AT53" i="104" s="1"/>
  <c r="AJ47" i="104"/>
  <c r="AK47" i="104"/>
  <c r="AT47" i="104" s="1"/>
  <c r="AJ41" i="104"/>
  <c r="AK41" i="104"/>
  <c r="AT41" i="104" s="1"/>
  <c r="AJ35" i="104"/>
  <c r="AK35" i="104"/>
  <c r="AT35" i="104" s="1"/>
  <c r="AJ29" i="104"/>
  <c r="AK29" i="104"/>
  <c r="AT29" i="104" s="1"/>
  <c r="AJ23" i="104"/>
  <c r="AK23" i="104"/>
  <c r="AT23" i="104" s="1"/>
  <c r="AJ17" i="104"/>
  <c r="AK17" i="104"/>
  <c r="AT17" i="104" s="1"/>
  <c r="AJ11" i="104"/>
  <c r="AK11" i="104"/>
  <c r="AT11" i="104" s="1"/>
  <c r="AK5" i="104"/>
  <c r="AT5" i="104" s="1"/>
  <c r="AJ5" i="104"/>
  <c r="Y84" i="41"/>
  <c r="X84" i="41"/>
  <c r="Y81" i="42"/>
  <c r="X81" i="42"/>
  <c r="W80" i="11"/>
  <c r="AG79" i="11"/>
  <c r="AP79" i="11" s="1"/>
  <c r="AF79" i="11"/>
  <c r="AO79" i="11" s="1"/>
  <c r="AE79" i="11"/>
  <c r="AH79" i="82"/>
  <c r="AQ79" i="82" s="1"/>
  <c r="AN80" i="49"/>
  <c r="AI80" i="49"/>
  <c r="Y81" i="102"/>
  <c r="X81" i="102"/>
  <c r="Y80" i="83"/>
  <c r="X80" i="83"/>
  <c r="AH81" i="48"/>
  <c r="AQ81" i="48" s="1"/>
  <c r="AR83" i="98"/>
  <c r="AK79" i="44"/>
  <c r="AT79" i="44" s="1"/>
  <c r="AJ79" i="44"/>
  <c r="AS79" i="44" s="1"/>
  <c r="AJ73" i="44"/>
  <c r="AK73" i="44"/>
  <c r="AT73" i="44" s="1"/>
  <c r="AJ67" i="44"/>
  <c r="AK67" i="44"/>
  <c r="AT67" i="44" s="1"/>
  <c r="AJ61" i="44"/>
  <c r="AK61" i="44"/>
  <c r="AT61" i="44" s="1"/>
  <c r="AJ55" i="44"/>
  <c r="AK55" i="44"/>
  <c r="AT55" i="44" s="1"/>
  <c r="AJ49" i="44"/>
  <c r="AK49" i="44"/>
  <c r="AT49" i="44" s="1"/>
  <c r="AJ43" i="44"/>
  <c r="AK43" i="44"/>
  <c r="AT43" i="44" s="1"/>
  <c r="AJ37" i="44"/>
  <c r="AK37" i="44"/>
  <c r="AT37" i="44" s="1"/>
  <c r="AJ31" i="44"/>
  <c r="AK31" i="44"/>
  <c r="AT31" i="44" s="1"/>
  <c r="AJ25" i="44"/>
  <c r="AK25" i="44"/>
  <c r="AT25" i="44" s="1"/>
  <c r="AJ19" i="44"/>
  <c r="AK19" i="44"/>
  <c r="AT19" i="44" s="1"/>
  <c r="AJ13" i="44"/>
  <c r="AK13" i="44"/>
  <c r="AT13" i="44" s="1"/>
  <c r="AJ7" i="44"/>
  <c r="AK7" i="44"/>
  <c r="AT7" i="44" s="1"/>
  <c r="AG85" i="18"/>
  <c r="AP85" i="18" s="1"/>
  <c r="AE85" i="18"/>
  <c r="W86" i="18"/>
  <c r="AF85" i="18"/>
  <c r="AO85" i="18" s="1"/>
  <c r="AK78" i="84"/>
  <c r="AT78" i="84" s="1"/>
  <c r="AJ78" i="84"/>
  <c r="AK72" i="84"/>
  <c r="AT72" i="84" s="1"/>
  <c r="AJ72" i="84"/>
  <c r="AK66" i="84"/>
  <c r="AT66" i="84" s="1"/>
  <c r="AJ66" i="84"/>
  <c r="AK60" i="84"/>
  <c r="AT60" i="84" s="1"/>
  <c r="AJ60" i="84"/>
  <c r="AK54" i="84"/>
  <c r="AT54" i="84" s="1"/>
  <c r="AJ54" i="84"/>
  <c r="AK48" i="84"/>
  <c r="AT48" i="84" s="1"/>
  <c r="AJ48" i="84"/>
  <c r="AK42" i="84"/>
  <c r="AT42" i="84" s="1"/>
  <c r="AJ42" i="84"/>
  <c r="AK36" i="84"/>
  <c r="AT36" i="84" s="1"/>
  <c r="AJ36" i="84"/>
  <c r="AK30" i="84"/>
  <c r="AT30" i="84" s="1"/>
  <c r="AJ30" i="84"/>
  <c r="AK24" i="84"/>
  <c r="AT24" i="84" s="1"/>
  <c r="AJ24" i="84"/>
  <c r="AK18" i="84"/>
  <c r="AT18" i="84" s="1"/>
  <c r="AJ18" i="84"/>
  <c r="AK12" i="84"/>
  <c r="AT12" i="84" s="1"/>
  <c r="AJ12" i="84"/>
  <c r="AJ6" i="84"/>
  <c r="AK6" i="84"/>
  <c r="AT6" i="84" s="1"/>
  <c r="Z80" i="87"/>
  <c r="AN82" i="94"/>
  <c r="AI82" i="94"/>
  <c r="AN77" i="20"/>
  <c r="AI77" i="20"/>
  <c r="AF79" i="82" l="1"/>
  <c r="AO79" i="82" s="1"/>
  <c r="AF79" i="85"/>
  <c r="AO79" i="85" s="1"/>
  <c r="AG79" i="85"/>
  <c r="AP79" i="85" s="1"/>
  <c r="W80" i="85"/>
  <c r="AE79" i="85"/>
  <c r="AF81" i="48"/>
  <c r="AO81" i="48" s="1"/>
  <c r="AG81" i="48"/>
  <c r="AP81" i="48" s="1"/>
  <c r="W80" i="82"/>
  <c r="AG84" i="98"/>
  <c r="AP84" i="98" s="1"/>
  <c r="AE81" i="48"/>
  <c r="W85" i="98"/>
  <c r="X85" i="98" s="1"/>
  <c r="AE79" i="54"/>
  <c r="AE84" i="98"/>
  <c r="Z79" i="10"/>
  <c r="Z77" i="103"/>
  <c r="W78" i="103" s="1"/>
  <c r="AG79" i="54"/>
  <c r="AP79" i="54" s="1"/>
  <c r="AP81" i="54" s="1"/>
  <c r="Z82" i="16"/>
  <c r="AG82" i="16" s="1"/>
  <c r="AP82" i="16" s="1"/>
  <c r="AF79" i="54"/>
  <c r="AO79" i="54" s="1"/>
  <c r="AO81" i="54" s="1"/>
  <c r="Z78" i="20"/>
  <c r="Z83" i="94"/>
  <c r="AX78" i="54"/>
  <c r="AX72" i="54"/>
  <c r="AX66" i="54"/>
  <c r="S66" i="54" s="1"/>
  <c r="AC66" i="54" s="1"/>
  <c r="AB67" i="54" s="1"/>
  <c r="AX60" i="54"/>
  <c r="AX54" i="54"/>
  <c r="AX48" i="54"/>
  <c r="AX42" i="54"/>
  <c r="S42" i="54" s="1"/>
  <c r="AC42" i="54" s="1"/>
  <c r="AB43" i="54" s="1"/>
  <c r="AX36" i="54"/>
  <c r="S36" i="54" s="1"/>
  <c r="AC36" i="54" s="1"/>
  <c r="AB37" i="54" s="1"/>
  <c r="AX30" i="54"/>
  <c r="S30" i="54" s="1"/>
  <c r="AC30" i="54" s="1"/>
  <c r="AB31" i="54" s="1"/>
  <c r="AX24" i="54"/>
  <c r="AX18" i="54"/>
  <c r="AX12" i="54"/>
  <c r="AX6" i="54"/>
  <c r="S6" i="54" s="1"/>
  <c r="AC6" i="54" s="1"/>
  <c r="AB7" i="54" s="1"/>
  <c r="AX75" i="54"/>
  <c r="S75" i="54" s="1"/>
  <c r="AC75" i="54" s="1"/>
  <c r="AB76" i="54" s="1"/>
  <c r="AX71" i="54"/>
  <c r="S71" i="54" s="1"/>
  <c r="AC71" i="54" s="1"/>
  <c r="AB72" i="54" s="1"/>
  <c r="AX64" i="54"/>
  <c r="AX59" i="54"/>
  <c r="AX53" i="54"/>
  <c r="AX47" i="54"/>
  <c r="AX41" i="54"/>
  <c r="S41" i="54" s="1"/>
  <c r="AC41" i="54" s="1"/>
  <c r="AB42" i="54" s="1"/>
  <c r="AX35" i="54"/>
  <c r="S35" i="54" s="1"/>
  <c r="AC35" i="54" s="1"/>
  <c r="AB36" i="54" s="1"/>
  <c r="AX29" i="54"/>
  <c r="AX23" i="54"/>
  <c r="AX17" i="54"/>
  <c r="AX10" i="54"/>
  <c r="S10" i="54" s="1"/>
  <c r="AC10" i="54" s="1"/>
  <c r="AB11" i="54" s="1"/>
  <c r="AX5" i="54"/>
  <c r="Z81" i="102"/>
  <c r="W82" i="102" s="1"/>
  <c r="AX77" i="54"/>
  <c r="AX70" i="54"/>
  <c r="AX65" i="54"/>
  <c r="AX58" i="54"/>
  <c r="S58" i="54" s="1"/>
  <c r="AC58" i="54" s="1"/>
  <c r="AB59" i="54" s="1"/>
  <c r="AX52" i="54"/>
  <c r="S52" i="54" s="1"/>
  <c r="AC52" i="54" s="1"/>
  <c r="AB53" i="54" s="1"/>
  <c r="AX46" i="54"/>
  <c r="S46" i="54" s="1"/>
  <c r="AC46" i="54" s="1"/>
  <c r="AB47" i="54" s="1"/>
  <c r="AX40" i="54"/>
  <c r="AX34" i="54"/>
  <c r="AX28" i="54"/>
  <c r="AX21" i="54"/>
  <c r="S21" i="54" s="1"/>
  <c r="AC21" i="54" s="1"/>
  <c r="AB22" i="54" s="1"/>
  <c r="AX15" i="54"/>
  <c r="AX11" i="54"/>
  <c r="S11" i="54" s="1"/>
  <c r="AC11" i="54" s="1"/>
  <c r="AB12" i="54" s="1"/>
  <c r="AX4" i="54"/>
  <c r="AX76" i="54"/>
  <c r="AX69" i="54"/>
  <c r="AX63" i="54"/>
  <c r="AX57" i="54"/>
  <c r="AX51" i="54"/>
  <c r="S51" i="54" s="1"/>
  <c r="AC51" i="54" s="1"/>
  <c r="AB52" i="54" s="1"/>
  <c r="AX45" i="54"/>
  <c r="S45" i="54" s="1"/>
  <c r="AC45" i="54" s="1"/>
  <c r="AB46" i="54" s="1"/>
  <c r="AX39" i="54"/>
  <c r="AX33" i="54"/>
  <c r="AX27" i="54"/>
  <c r="S27" i="54" s="1"/>
  <c r="AC27" i="54" s="1"/>
  <c r="AB28" i="54" s="1"/>
  <c r="AX22" i="54"/>
  <c r="S22" i="54" s="1"/>
  <c r="AC22" i="54" s="1"/>
  <c r="AB23" i="54" s="1"/>
  <c r="AX16" i="54"/>
  <c r="S16" i="54" s="1"/>
  <c r="AC16" i="54" s="1"/>
  <c r="AB17" i="54" s="1"/>
  <c r="AX9" i="54"/>
  <c r="S9" i="54" s="1"/>
  <c r="AC9" i="54" s="1"/>
  <c r="AB10" i="54" s="1"/>
  <c r="AX3" i="54"/>
  <c r="AX73" i="54"/>
  <c r="AX67" i="54"/>
  <c r="S67" i="54" s="1"/>
  <c r="AC67" i="54" s="1"/>
  <c r="AB68" i="54" s="1"/>
  <c r="AX62" i="54"/>
  <c r="S62" i="54" s="1"/>
  <c r="AC62" i="54" s="1"/>
  <c r="AB63" i="54" s="1"/>
  <c r="AX56" i="54"/>
  <c r="S56" i="54" s="1"/>
  <c r="AC56" i="54" s="1"/>
  <c r="AB57" i="54" s="1"/>
  <c r="AX50" i="54"/>
  <c r="S50" i="54" s="1"/>
  <c r="AC50" i="54" s="1"/>
  <c r="AB51" i="54" s="1"/>
  <c r="AX44" i="54"/>
  <c r="AX38" i="54"/>
  <c r="AX32" i="54"/>
  <c r="AX26" i="54"/>
  <c r="S26" i="54" s="1"/>
  <c r="AC26" i="54" s="1"/>
  <c r="AB27" i="54" s="1"/>
  <c r="AX20" i="54"/>
  <c r="S20" i="54" s="1"/>
  <c r="AC20" i="54" s="1"/>
  <c r="AB21" i="54" s="1"/>
  <c r="AX14" i="54"/>
  <c r="S14" i="54" s="1"/>
  <c r="AC14" i="54" s="1"/>
  <c r="AB15" i="54" s="1"/>
  <c r="AX7" i="54"/>
  <c r="Z81" i="49"/>
  <c r="AE81" i="49" s="1"/>
  <c r="AX74" i="54"/>
  <c r="S74" i="54" s="1"/>
  <c r="AC74" i="54" s="1"/>
  <c r="AB75" i="54" s="1"/>
  <c r="AX68" i="54"/>
  <c r="S68" i="54" s="1"/>
  <c r="AC68" i="54" s="1"/>
  <c r="AB69" i="54" s="1"/>
  <c r="AX61" i="54"/>
  <c r="S61" i="54" s="1"/>
  <c r="AC61" i="54" s="1"/>
  <c r="AB62" i="54" s="1"/>
  <c r="AX55" i="54"/>
  <c r="S55" i="54" s="1"/>
  <c r="AC55" i="54" s="1"/>
  <c r="AB56" i="54" s="1"/>
  <c r="AX49" i="54"/>
  <c r="AX43" i="54"/>
  <c r="AX37" i="54"/>
  <c r="S37" i="54" s="1"/>
  <c r="AC37" i="54" s="1"/>
  <c r="AB38" i="54" s="1"/>
  <c r="AX31" i="54"/>
  <c r="S31" i="54" s="1"/>
  <c r="AC31" i="54" s="1"/>
  <c r="AB32" i="54" s="1"/>
  <c r="AX25" i="54"/>
  <c r="S25" i="54" s="1"/>
  <c r="AC25" i="54" s="1"/>
  <c r="AB26" i="54" s="1"/>
  <c r="AX19" i="54"/>
  <c r="S19" i="54" s="1"/>
  <c r="AC19" i="54" s="1"/>
  <c r="AB20" i="54" s="1"/>
  <c r="AX13" i="54"/>
  <c r="S13" i="54" s="1"/>
  <c r="AC13" i="54" s="1"/>
  <c r="AB14" i="54" s="1"/>
  <c r="AG81" i="49"/>
  <c r="AP81" i="49" s="1"/>
  <c r="AE82" i="16"/>
  <c r="AG78" i="20"/>
  <c r="AP78" i="20" s="1"/>
  <c r="AF78" i="20"/>
  <c r="AO78" i="20" s="1"/>
  <c r="W79" i="20"/>
  <c r="AE78" i="20"/>
  <c r="AH84" i="41"/>
  <c r="AQ84" i="41" s="1"/>
  <c r="AS47" i="104"/>
  <c r="AL47" i="104"/>
  <c r="AU47" i="104" s="1"/>
  <c r="AS65" i="104"/>
  <c r="AL65" i="104"/>
  <c r="AU65" i="104" s="1"/>
  <c r="AS42" i="44"/>
  <c r="AL42" i="44"/>
  <c r="AU42" i="44" s="1"/>
  <c r="AR79" i="83"/>
  <c r="AR78" i="92"/>
  <c r="AS19" i="84"/>
  <c r="AL19" i="84"/>
  <c r="AU19" i="84" s="1"/>
  <c r="AS37" i="84"/>
  <c r="AL37" i="84"/>
  <c r="AU37" i="84" s="1"/>
  <c r="AS55" i="84"/>
  <c r="AL55" i="84"/>
  <c r="AU55" i="84" s="1"/>
  <c r="AS73" i="84"/>
  <c r="AL73" i="84"/>
  <c r="AU73" i="84" s="1"/>
  <c r="AF77" i="99"/>
  <c r="AO77" i="99" s="1"/>
  <c r="AE77" i="99"/>
  <c r="W78" i="99"/>
  <c r="AG77" i="99"/>
  <c r="AP77" i="99" s="1"/>
  <c r="AS14" i="44"/>
  <c r="AL14" i="44"/>
  <c r="AU14" i="44" s="1"/>
  <c r="AS32" i="44"/>
  <c r="AL32" i="44"/>
  <c r="AU32" i="44" s="1"/>
  <c r="AS50" i="44"/>
  <c r="AL50" i="44"/>
  <c r="AU50" i="44" s="1"/>
  <c r="AS68" i="44"/>
  <c r="AL68" i="44"/>
  <c r="AU68" i="44" s="1"/>
  <c r="AS24" i="104"/>
  <c r="AL24" i="104"/>
  <c r="AU24" i="104" s="1"/>
  <c r="AS42" i="104"/>
  <c r="AL42" i="104"/>
  <c r="AU42" i="104" s="1"/>
  <c r="AS60" i="104"/>
  <c r="AL60" i="104"/>
  <c r="AU60" i="104" s="1"/>
  <c r="AS78" i="104"/>
  <c r="AL78" i="104"/>
  <c r="AU78" i="104" s="1"/>
  <c r="AS53" i="84"/>
  <c r="AL53" i="84"/>
  <c r="AU53" i="84" s="1"/>
  <c r="AS48" i="44"/>
  <c r="AL48" i="44"/>
  <c r="AU48" i="44" s="1"/>
  <c r="AI80" i="35"/>
  <c r="AN80" i="35"/>
  <c r="AS14" i="84"/>
  <c r="AL14" i="84"/>
  <c r="AU14" i="84" s="1"/>
  <c r="AS32" i="84"/>
  <c r="AL32" i="84"/>
  <c r="AU32" i="84" s="1"/>
  <c r="AS50" i="84"/>
  <c r="AL50" i="84"/>
  <c r="AU50" i="84" s="1"/>
  <c r="AS68" i="84"/>
  <c r="AL68" i="84"/>
  <c r="AU68" i="84" s="1"/>
  <c r="AS15" i="44"/>
  <c r="AL15" i="44"/>
  <c r="AU15" i="44" s="1"/>
  <c r="AS33" i="44"/>
  <c r="AL33" i="44"/>
  <c r="AU33" i="44" s="1"/>
  <c r="AS51" i="44"/>
  <c r="AL51" i="44"/>
  <c r="AU51" i="44" s="1"/>
  <c r="AS69" i="44"/>
  <c r="AL69" i="44"/>
  <c r="AU69" i="44" s="1"/>
  <c r="AS59" i="84"/>
  <c r="AL59" i="84"/>
  <c r="AU59" i="84" s="1"/>
  <c r="AS60" i="44"/>
  <c r="AL60" i="44"/>
  <c r="AU60" i="44" s="1"/>
  <c r="AS9" i="84"/>
  <c r="AL9" i="84"/>
  <c r="AU9" i="84" s="1"/>
  <c r="AS27" i="84"/>
  <c r="AL27" i="84"/>
  <c r="AU27" i="84" s="1"/>
  <c r="AS45" i="84"/>
  <c r="AL45" i="84"/>
  <c r="AU45" i="84" s="1"/>
  <c r="AS63" i="84"/>
  <c r="AL63" i="84"/>
  <c r="AU63" i="84" s="1"/>
  <c r="AH77" i="90"/>
  <c r="AQ77" i="90" s="1"/>
  <c r="AN79" i="50"/>
  <c r="AI79" i="50"/>
  <c r="AS14" i="104"/>
  <c r="AL14" i="104"/>
  <c r="AU14" i="104" s="1"/>
  <c r="AS32" i="104"/>
  <c r="AL32" i="104"/>
  <c r="AU32" i="104" s="1"/>
  <c r="AS50" i="104"/>
  <c r="AL50" i="104"/>
  <c r="AU50" i="104" s="1"/>
  <c r="AS68" i="104"/>
  <c r="AL68" i="104"/>
  <c r="AU68" i="104" s="1"/>
  <c r="AS29" i="84"/>
  <c r="AL29" i="84"/>
  <c r="AU29" i="84" s="1"/>
  <c r="AS24" i="44"/>
  <c r="AL24" i="44"/>
  <c r="AU24" i="44" s="1"/>
  <c r="AI81" i="48"/>
  <c r="AN81" i="48"/>
  <c r="AH79" i="92"/>
  <c r="AQ79" i="92" s="1"/>
  <c r="AQ81" i="92" s="1"/>
  <c r="AZ3" i="92"/>
  <c r="AX8" i="92" s="1"/>
  <c r="AS23" i="44"/>
  <c r="AL23" i="44"/>
  <c r="AU23" i="44" s="1"/>
  <c r="AS41" i="44"/>
  <c r="AL41" i="44"/>
  <c r="AU41" i="44" s="1"/>
  <c r="AS59" i="44"/>
  <c r="AL59" i="44"/>
  <c r="AU59" i="44" s="1"/>
  <c r="AS77" i="44"/>
  <c r="AL77" i="44"/>
  <c r="AU77" i="44" s="1"/>
  <c r="AS21" i="104"/>
  <c r="AL21" i="104"/>
  <c r="AU21" i="104" s="1"/>
  <c r="AS45" i="104"/>
  <c r="AL45" i="104"/>
  <c r="AU45" i="104" s="1"/>
  <c r="AS5" i="84"/>
  <c r="AL5" i="84"/>
  <c r="AU5" i="84" s="1"/>
  <c r="AH82" i="16"/>
  <c r="AQ82" i="16" s="1"/>
  <c r="AH80" i="83"/>
  <c r="AQ80" i="83" s="1"/>
  <c r="AR78" i="10"/>
  <c r="AS6" i="104"/>
  <c r="AL6" i="104"/>
  <c r="AU6" i="104" s="1"/>
  <c r="AS61" i="104"/>
  <c r="AL61" i="104"/>
  <c r="AU61" i="104" s="1"/>
  <c r="AL79" i="104"/>
  <c r="AU79" i="104" s="1"/>
  <c r="AS70" i="104"/>
  <c r="AL70" i="104"/>
  <c r="AU70" i="104" s="1"/>
  <c r="AS25" i="104"/>
  <c r="AL25" i="104"/>
  <c r="AU25" i="104" s="1"/>
  <c r="AS43" i="104"/>
  <c r="AL43" i="104"/>
  <c r="AU43" i="104" s="1"/>
  <c r="S3" i="54"/>
  <c r="AC3" i="54" s="1"/>
  <c r="S4" i="54"/>
  <c r="AC4" i="54" s="1"/>
  <c r="AB5" i="54" s="1"/>
  <c r="S5" i="54"/>
  <c r="AC5" i="54" s="1"/>
  <c r="AB6" i="54" s="1"/>
  <c r="S7" i="54"/>
  <c r="AC7" i="54" s="1"/>
  <c r="AB8" i="54" s="1"/>
  <c r="S8" i="54"/>
  <c r="AC8" i="54" s="1"/>
  <c r="AB9" i="54" s="1"/>
  <c r="S12" i="54"/>
  <c r="AC12" i="54" s="1"/>
  <c r="AB13" i="54" s="1"/>
  <c r="S15" i="54"/>
  <c r="AC15" i="54" s="1"/>
  <c r="AB16" i="54" s="1"/>
  <c r="S17" i="54"/>
  <c r="AC17" i="54" s="1"/>
  <c r="AB18" i="54" s="1"/>
  <c r="S18" i="54"/>
  <c r="AC18" i="54" s="1"/>
  <c r="AB19" i="54" s="1"/>
  <c r="S23" i="54"/>
  <c r="AC23" i="54" s="1"/>
  <c r="AB24" i="54" s="1"/>
  <c r="S24" i="54"/>
  <c r="AC24" i="54" s="1"/>
  <c r="AB25" i="54" s="1"/>
  <c r="S28" i="54"/>
  <c r="AC28" i="54" s="1"/>
  <c r="AB29" i="54" s="1"/>
  <c r="S29" i="54"/>
  <c r="AC29" i="54" s="1"/>
  <c r="AB30" i="54" s="1"/>
  <c r="S32" i="54"/>
  <c r="AC32" i="54" s="1"/>
  <c r="AB33" i="54" s="1"/>
  <c r="S33" i="54"/>
  <c r="AC33" i="54" s="1"/>
  <c r="AB34" i="54" s="1"/>
  <c r="S34" i="54"/>
  <c r="AC34" i="54" s="1"/>
  <c r="AB35" i="54" s="1"/>
  <c r="S38" i="54"/>
  <c r="AC38" i="54" s="1"/>
  <c r="AB39" i="54" s="1"/>
  <c r="S39" i="54"/>
  <c r="AC39" i="54" s="1"/>
  <c r="AB40" i="54" s="1"/>
  <c r="S40" i="54"/>
  <c r="AC40" i="54" s="1"/>
  <c r="AB41" i="54" s="1"/>
  <c r="S43" i="54"/>
  <c r="AC43" i="54" s="1"/>
  <c r="AB44" i="54" s="1"/>
  <c r="S44" i="54"/>
  <c r="AC44" i="54" s="1"/>
  <c r="AB45" i="54" s="1"/>
  <c r="S47" i="54"/>
  <c r="AC47" i="54" s="1"/>
  <c r="AB48" i="54" s="1"/>
  <c r="S48" i="54"/>
  <c r="AC48" i="54" s="1"/>
  <c r="AB49" i="54" s="1"/>
  <c r="S49" i="54"/>
  <c r="AC49" i="54" s="1"/>
  <c r="AB50" i="54" s="1"/>
  <c r="S53" i="54"/>
  <c r="AC53" i="54" s="1"/>
  <c r="AB54" i="54" s="1"/>
  <c r="S54" i="54"/>
  <c r="AC54" i="54" s="1"/>
  <c r="AB55" i="54" s="1"/>
  <c r="S57" i="54"/>
  <c r="AC57" i="54" s="1"/>
  <c r="AB58" i="54" s="1"/>
  <c r="S59" i="54"/>
  <c r="AC59" i="54" s="1"/>
  <c r="AB60" i="54" s="1"/>
  <c r="S60" i="54"/>
  <c r="AC60" i="54" s="1"/>
  <c r="AB61" i="54" s="1"/>
  <c r="S63" i="54"/>
  <c r="AC63" i="54" s="1"/>
  <c r="AB64" i="54" s="1"/>
  <c r="S64" i="54"/>
  <c r="AC64" i="54" s="1"/>
  <c r="AB65" i="54" s="1"/>
  <c r="S65" i="54"/>
  <c r="AC65" i="54" s="1"/>
  <c r="AB66" i="54" s="1"/>
  <c r="S69" i="54"/>
  <c r="AC69" i="54" s="1"/>
  <c r="AB70" i="54" s="1"/>
  <c r="S70" i="54"/>
  <c r="AC70" i="54" s="1"/>
  <c r="AB71" i="54" s="1"/>
  <c r="S72" i="54"/>
  <c r="AC72" i="54" s="1"/>
  <c r="AB73" i="54" s="1"/>
  <c r="S73" i="54"/>
  <c r="AC73" i="54" s="1"/>
  <c r="AB74" i="54" s="1"/>
  <c r="S76" i="54"/>
  <c r="AC76" i="54" s="1"/>
  <c r="AB77" i="54" s="1"/>
  <c r="S77" i="54"/>
  <c r="AC77" i="54" s="1"/>
  <c r="AB78" i="54" s="1"/>
  <c r="S78" i="54"/>
  <c r="AC78" i="54" s="1"/>
  <c r="AB79" i="54" s="1"/>
  <c r="AK4" i="104"/>
  <c r="AT4" i="104" s="1"/>
  <c r="AT81" i="104" s="1"/>
  <c r="AJ4" i="104"/>
  <c r="AH79" i="10"/>
  <c r="AQ79" i="10" s="1"/>
  <c r="AS10" i="44"/>
  <c r="AL10" i="44"/>
  <c r="AU10" i="44" s="1"/>
  <c r="AS28" i="44"/>
  <c r="AL28" i="44"/>
  <c r="AU28" i="44" s="1"/>
  <c r="AS46" i="44"/>
  <c r="AL46" i="44"/>
  <c r="AU46" i="44" s="1"/>
  <c r="AS64" i="44"/>
  <c r="AL64" i="44"/>
  <c r="AU64" i="44" s="1"/>
  <c r="Z77" i="90"/>
  <c r="AR83" i="41"/>
  <c r="AS57" i="104"/>
  <c r="AL57" i="104"/>
  <c r="AU57" i="104" s="1"/>
  <c r="Y82" i="48"/>
  <c r="X82" i="48"/>
  <c r="AS34" i="104"/>
  <c r="AL34" i="104"/>
  <c r="AU34" i="104" s="1"/>
  <c r="AH83" i="94"/>
  <c r="AQ83" i="94" s="1"/>
  <c r="Z79" i="92"/>
  <c r="AX79" i="92" s="1"/>
  <c r="S79" i="92" s="1"/>
  <c r="AS16" i="84"/>
  <c r="AL16" i="84"/>
  <c r="AU16" i="84" s="1"/>
  <c r="AS34" i="84"/>
  <c r="AL34" i="84"/>
  <c r="AU34" i="84" s="1"/>
  <c r="AS52" i="84"/>
  <c r="AL52" i="84"/>
  <c r="AU52" i="84" s="1"/>
  <c r="AS70" i="84"/>
  <c r="AL70" i="84"/>
  <c r="AU70" i="84" s="1"/>
  <c r="AS65" i="84"/>
  <c r="AL65" i="84"/>
  <c r="AU65" i="84" s="1"/>
  <c r="AS28" i="104"/>
  <c r="AL28" i="104"/>
  <c r="AU28" i="104" s="1"/>
  <c r="AS36" i="84"/>
  <c r="AL36" i="84"/>
  <c r="AU36" i="84" s="1"/>
  <c r="AS40" i="44"/>
  <c r="AL40" i="44"/>
  <c r="AU40" i="44" s="1"/>
  <c r="AS76" i="44"/>
  <c r="AL76" i="44"/>
  <c r="AU76" i="44" s="1"/>
  <c r="AS22" i="104"/>
  <c r="AL22" i="104"/>
  <c r="AU22" i="104" s="1"/>
  <c r="AS28" i="84"/>
  <c r="AL28" i="84"/>
  <c r="AU28" i="84" s="1"/>
  <c r="AS41" i="84"/>
  <c r="AL41" i="84"/>
  <c r="AU41" i="84" s="1"/>
  <c r="AS54" i="44"/>
  <c r="AL54" i="44"/>
  <c r="AU54" i="44" s="1"/>
  <c r="AS19" i="44"/>
  <c r="AL19" i="44"/>
  <c r="AU19" i="44" s="1"/>
  <c r="AS11" i="104"/>
  <c r="AL11" i="104"/>
  <c r="AU11" i="104" s="1"/>
  <c r="AS42" i="84"/>
  <c r="AL42" i="84"/>
  <c r="AU42" i="84" s="1"/>
  <c r="AS78" i="84"/>
  <c r="AL78" i="84"/>
  <c r="AU78" i="84" s="1"/>
  <c r="Z84" i="41"/>
  <c r="AS10" i="104"/>
  <c r="AL10" i="104"/>
  <c r="AU10" i="104" s="1"/>
  <c r="AR77" i="20"/>
  <c r="AS43" i="44"/>
  <c r="AL43" i="44"/>
  <c r="AU43" i="44" s="1"/>
  <c r="AS11" i="84"/>
  <c r="AL11" i="84"/>
  <c r="AU11" i="84" s="1"/>
  <c r="AS56" i="44"/>
  <c r="AL56" i="44"/>
  <c r="AU56" i="44" s="1"/>
  <c r="AS12" i="104"/>
  <c r="AL12" i="104"/>
  <c r="AU12" i="104" s="1"/>
  <c r="AS77" i="84"/>
  <c r="AL77" i="84"/>
  <c r="AU77" i="84" s="1"/>
  <c r="AS78" i="44"/>
  <c r="AL78" i="44"/>
  <c r="AU78" i="44" s="1"/>
  <c r="AR80" i="42"/>
  <c r="AS20" i="84"/>
  <c r="AL20" i="84"/>
  <c r="AU20" i="84" s="1"/>
  <c r="AS38" i="84"/>
  <c r="AL38" i="84"/>
  <c r="AU38" i="84" s="1"/>
  <c r="AS56" i="84"/>
  <c r="AL56" i="84"/>
  <c r="AU56" i="84" s="1"/>
  <c r="AS74" i="84"/>
  <c r="AL74" i="84"/>
  <c r="AU74" i="84" s="1"/>
  <c r="AS21" i="44"/>
  <c r="AL21" i="44"/>
  <c r="AU21" i="44" s="1"/>
  <c r="AS39" i="44"/>
  <c r="AL39" i="44"/>
  <c r="AU39" i="44" s="1"/>
  <c r="AS57" i="44"/>
  <c r="AL57" i="44"/>
  <c r="AU57" i="44" s="1"/>
  <c r="AS75" i="44"/>
  <c r="AL75" i="44"/>
  <c r="AU75" i="44" s="1"/>
  <c r="AS7" i="104"/>
  <c r="AL7" i="104"/>
  <c r="AU7" i="104" s="1"/>
  <c r="AE80" i="55"/>
  <c r="AF80" i="55"/>
  <c r="AO80" i="55" s="1"/>
  <c r="AG80" i="55"/>
  <c r="AP80" i="55" s="1"/>
  <c r="W81" i="55"/>
  <c r="AL3" i="104"/>
  <c r="AU3" i="104" s="1"/>
  <c r="AS3" i="104"/>
  <c r="AS15" i="84"/>
  <c r="AL15" i="84"/>
  <c r="AU15" i="84" s="1"/>
  <c r="AS33" i="84"/>
  <c r="AL33" i="84"/>
  <c r="AU33" i="84" s="1"/>
  <c r="AS51" i="84"/>
  <c r="AL51" i="84"/>
  <c r="AU51" i="84" s="1"/>
  <c r="AS69" i="84"/>
  <c r="AL69" i="84"/>
  <c r="AU69" i="84" s="1"/>
  <c r="AE79" i="10"/>
  <c r="AF79" i="10"/>
  <c r="AO79" i="10" s="1"/>
  <c r="W80" i="10"/>
  <c r="AG79" i="10"/>
  <c r="AP79" i="10" s="1"/>
  <c r="Y80" i="50"/>
  <c r="X80" i="50"/>
  <c r="AS20" i="104"/>
  <c r="AL20" i="104"/>
  <c r="AU20" i="104" s="1"/>
  <c r="AS38" i="104"/>
  <c r="AL38" i="104"/>
  <c r="AU38" i="104" s="1"/>
  <c r="AS56" i="104"/>
  <c r="AL56" i="104"/>
  <c r="AU56" i="104" s="1"/>
  <c r="AS74" i="104"/>
  <c r="AL74" i="104"/>
  <c r="AU74" i="104" s="1"/>
  <c r="AS47" i="84"/>
  <c r="AL47" i="84"/>
  <c r="AU47" i="84" s="1"/>
  <c r="AS36" i="44"/>
  <c r="AL36" i="44"/>
  <c r="AU36" i="44" s="1"/>
  <c r="W84" i="94"/>
  <c r="AG83" i="94"/>
  <c r="AP83" i="94" s="1"/>
  <c r="AF83" i="94"/>
  <c r="AO83" i="94" s="1"/>
  <c r="AE83" i="94"/>
  <c r="AS11" i="44"/>
  <c r="AL11" i="44"/>
  <c r="AU11" i="44" s="1"/>
  <c r="AS29" i="44"/>
  <c r="AL29" i="44"/>
  <c r="AU29" i="44" s="1"/>
  <c r="AS47" i="44"/>
  <c r="AL47" i="44"/>
  <c r="AU47" i="44" s="1"/>
  <c r="AS65" i="44"/>
  <c r="AL65" i="44"/>
  <c r="AU65" i="44" s="1"/>
  <c r="AS9" i="104"/>
  <c r="AL9" i="104"/>
  <c r="AU9" i="104" s="1"/>
  <c r="AS27" i="104"/>
  <c r="AL27" i="104"/>
  <c r="AU27" i="104" s="1"/>
  <c r="AS63" i="104"/>
  <c r="AL63" i="104"/>
  <c r="AU63" i="104" s="1"/>
  <c r="AS6" i="44"/>
  <c r="AL6" i="44"/>
  <c r="AU6" i="44" s="1"/>
  <c r="AS18" i="84"/>
  <c r="AL18" i="84"/>
  <c r="AU18" i="84" s="1"/>
  <c r="AS72" i="84"/>
  <c r="AL72" i="84"/>
  <c r="AU72" i="84" s="1"/>
  <c r="AI85" i="18"/>
  <c r="AN85" i="18"/>
  <c r="AN79" i="11"/>
  <c r="AI79" i="11"/>
  <c r="AR76" i="103"/>
  <c r="Y81" i="35"/>
  <c r="X81" i="35"/>
  <c r="AS37" i="104"/>
  <c r="AL37" i="104"/>
  <c r="AU37" i="104" s="1"/>
  <c r="AS22" i="44"/>
  <c r="AL22" i="44"/>
  <c r="AU22" i="44" s="1"/>
  <c r="AN79" i="91"/>
  <c r="AI79" i="91"/>
  <c r="AS51" i="104"/>
  <c r="AL51" i="104"/>
  <c r="AU51" i="104" s="1"/>
  <c r="AS10" i="84"/>
  <c r="AL10" i="84"/>
  <c r="AU10" i="84" s="1"/>
  <c r="AS64" i="84"/>
  <c r="AL64" i="84"/>
  <c r="AU64" i="84" s="1"/>
  <c r="AS55" i="44"/>
  <c r="AL55" i="44"/>
  <c r="AU55" i="44" s="1"/>
  <c r="AS60" i="84"/>
  <c r="AL60" i="84"/>
  <c r="AU60" i="84" s="1"/>
  <c r="AS25" i="44"/>
  <c r="AL25" i="44"/>
  <c r="AU25" i="44" s="1"/>
  <c r="AS61" i="44"/>
  <c r="AL61" i="44"/>
  <c r="AU61" i="44" s="1"/>
  <c r="Z80" i="83"/>
  <c r="AS17" i="104"/>
  <c r="AL17" i="104"/>
  <c r="AU17" i="104" s="1"/>
  <c r="AS53" i="104"/>
  <c r="AL53" i="104"/>
  <c r="AU53" i="104" s="1"/>
  <c r="AS72" i="44"/>
  <c r="AL72" i="44"/>
  <c r="AU72" i="44" s="1"/>
  <c r="AS7" i="84"/>
  <c r="AL7" i="84"/>
  <c r="AU7" i="84" s="1"/>
  <c r="AS43" i="84"/>
  <c r="AL43" i="84"/>
  <c r="AU43" i="84" s="1"/>
  <c r="AS20" i="44"/>
  <c r="AL20" i="44"/>
  <c r="AU20" i="44" s="1"/>
  <c r="AS74" i="44"/>
  <c r="AL74" i="44"/>
  <c r="AU74" i="44" s="1"/>
  <c r="AS48" i="104"/>
  <c r="AL48" i="104"/>
  <c r="AU48" i="104" s="1"/>
  <c r="AS48" i="84"/>
  <c r="AL48" i="84"/>
  <c r="AU48" i="84" s="1"/>
  <c r="AS5" i="104"/>
  <c r="AL5" i="104"/>
  <c r="AU5" i="104" s="1"/>
  <c r="AS46" i="104"/>
  <c r="AL46" i="104"/>
  <c r="AU46" i="104" s="1"/>
  <c r="AF79" i="43"/>
  <c r="AO79" i="43" s="1"/>
  <c r="AE79" i="43"/>
  <c r="AG79" i="43"/>
  <c r="AP79" i="43" s="1"/>
  <c r="W80" i="43"/>
  <c r="AL79" i="84"/>
  <c r="AU79" i="84" s="1"/>
  <c r="AS73" i="104"/>
  <c r="AL73" i="104"/>
  <c r="AU73" i="104" s="1"/>
  <c r="AS16" i="104"/>
  <c r="AL16" i="104"/>
  <c r="AU16" i="104" s="1"/>
  <c r="AR76" i="90"/>
  <c r="AS13" i="104"/>
  <c r="AL13" i="104"/>
  <c r="AU13" i="104" s="1"/>
  <c r="AS31" i="104"/>
  <c r="AL31" i="104"/>
  <c r="AU31" i="104" s="1"/>
  <c r="AS55" i="104"/>
  <c r="AL55" i="104"/>
  <c r="AU55" i="104" s="1"/>
  <c r="AS58" i="104"/>
  <c r="AL58" i="104"/>
  <c r="AU58" i="104" s="1"/>
  <c r="AS16" i="44"/>
  <c r="AL16" i="44"/>
  <c r="AU16" i="44" s="1"/>
  <c r="AS34" i="44"/>
  <c r="AL34" i="44"/>
  <c r="AU34" i="44" s="1"/>
  <c r="AS52" i="44"/>
  <c r="AL52" i="44"/>
  <c r="AU52" i="44" s="1"/>
  <c r="AS70" i="44"/>
  <c r="AL70" i="44"/>
  <c r="AU70" i="44" s="1"/>
  <c r="AS39" i="104"/>
  <c r="AL39" i="104"/>
  <c r="AU39" i="104" s="1"/>
  <c r="AS69" i="104"/>
  <c r="AL69" i="104"/>
  <c r="AU69" i="104" s="1"/>
  <c r="AS64" i="104"/>
  <c r="AL64" i="104"/>
  <c r="AU64" i="104" s="1"/>
  <c r="AJ4" i="84"/>
  <c r="AK4" i="84"/>
  <c r="AT4" i="84" s="1"/>
  <c r="AT81" i="84" s="1"/>
  <c r="AS22" i="84"/>
  <c r="AL22" i="84"/>
  <c r="AU22" i="84" s="1"/>
  <c r="AS40" i="84"/>
  <c r="AL40" i="84"/>
  <c r="AU40" i="84" s="1"/>
  <c r="AS58" i="84"/>
  <c r="AL58" i="84"/>
  <c r="AU58" i="84" s="1"/>
  <c r="AS76" i="84"/>
  <c r="AL76" i="84"/>
  <c r="AU76" i="84" s="1"/>
  <c r="AS17" i="84"/>
  <c r="AL17" i="84"/>
  <c r="AU17" i="84" s="1"/>
  <c r="AI79" i="82"/>
  <c r="AN79" i="82"/>
  <c r="AS52" i="104"/>
  <c r="AL52" i="104"/>
  <c r="AU52" i="104" s="1"/>
  <c r="AN84" i="98"/>
  <c r="AI84" i="98"/>
  <c r="AN79" i="54"/>
  <c r="AN81" i="54" s="1"/>
  <c r="AS54" i="84"/>
  <c r="AL54" i="84"/>
  <c r="AU54" i="84" s="1"/>
  <c r="AE81" i="102"/>
  <c r="AR79" i="44"/>
  <c r="AR81" i="44" s="1"/>
  <c r="AL79" i="44"/>
  <c r="AU79" i="44" s="1"/>
  <c r="AS76" i="104"/>
  <c r="AL76" i="104"/>
  <c r="AU76" i="104" s="1"/>
  <c r="AS49" i="104"/>
  <c r="AL49" i="104"/>
  <c r="AU49" i="104" s="1"/>
  <c r="AS40" i="104"/>
  <c r="AL40" i="104"/>
  <c r="AU40" i="104" s="1"/>
  <c r="AF77" i="103"/>
  <c r="AO77" i="103" s="1"/>
  <c r="AS19" i="104"/>
  <c r="AL19" i="104"/>
  <c r="AU19" i="104" s="1"/>
  <c r="AS67" i="104"/>
  <c r="AL67" i="104"/>
  <c r="AU67" i="104" s="1"/>
  <c r="AF77" i="95"/>
  <c r="AO77" i="95" s="1"/>
  <c r="AE77" i="95"/>
  <c r="W78" i="95"/>
  <c r="AG77" i="95"/>
  <c r="AP77" i="95" s="1"/>
  <c r="AS3" i="44"/>
  <c r="AL3" i="44"/>
  <c r="AU3" i="44" s="1"/>
  <c r="AS58" i="44"/>
  <c r="AL58" i="44"/>
  <c r="AU58" i="44" s="1"/>
  <c r="AS46" i="84"/>
  <c r="AL46" i="84"/>
  <c r="AU46" i="84" s="1"/>
  <c r="AS5" i="44"/>
  <c r="AL5" i="44"/>
  <c r="AU5" i="44" s="1"/>
  <c r="AH81" i="49"/>
  <c r="AQ81" i="49" s="1"/>
  <c r="W81" i="87"/>
  <c r="AF80" i="87"/>
  <c r="AO80" i="87" s="1"/>
  <c r="AG80" i="87"/>
  <c r="AP80" i="87" s="1"/>
  <c r="AE80" i="87"/>
  <c r="AS37" i="44"/>
  <c r="AL37" i="44"/>
  <c r="AU37" i="44" s="1"/>
  <c r="AS73" i="44"/>
  <c r="AL73" i="44"/>
  <c r="AU73" i="44" s="1"/>
  <c r="AS29" i="104"/>
  <c r="AL29" i="104"/>
  <c r="AU29" i="104" s="1"/>
  <c r="AS24" i="84"/>
  <c r="AL24" i="84"/>
  <c r="AU24" i="84" s="1"/>
  <c r="AR80" i="49"/>
  <c r="AH78" i="20"/>
  <c r="AQ78" i="20" s="1"/>
  <c r="AS6" i="84"/>
  <c r="AL6" i="84"/>
  <c r="AU6" i="84" s="1"/>
  <c r="AS7" i="44"/>
  <c r="AL7" i="44"/>
  <c r="AU7" i="44" s="1"/>
  <c r="Y80" i="11"/>
  <c r="X80" i="11"/>
  <c r="AS35" i="104"/>
  <c r="AL35" i="104"/>
  <c r="AU35" i="104" s="1"/>
  <c r="AS71" i="104"/>
  <c r="AL71" i="104"/>
  <c r="AU71" i="104" s="1"/>
  <c r="AS25" i="84"/>
  <c r="AL25" i="84"/>
  <c r="AU25" i="84" s="1"/>
  <c r="AS61" i="84"/>
  <c r="AL61" i="84"/>
  <c r="AU61" i="84" s="1"/>
  <c r="AS38" i="44"/>
  <c r="AL38" i="44"/>
  <c r="AU38" i="44" s="1"/>
  <c r="AR81" i="16"/>
  <c r="AS30" i="104"/>
  <c r="AL30" i="104"/>
  <c r="AU30" i="104" s="1"/>
  <c r="AS66" i="104"/>
  <c r="AL66" i="104"/>
  <c r="AU66" i="104" s="1"/>
  <c r="AS12" i="84"/>
  <c r="AL12" i="84"/>
  <c r="AU12" i="84" s="1"/>
  <c r="AS30" i="84"/>
  <c r="AL30" i="84"/>
  <c r="AU30" i="84" s="1"/>
  <c r="AS66" i="84"/>
  <c r="AL66" i="84"/>
  <c r="AU66" i="84" s="1"/>
  <c r="AH81" i="42"/>
  <c r="AQ81" i="42" s="1"/>
  <c r="AR82" i="94"/>
  <c r="Y86" i="18"/>
  <c r="X86" i="18"/>
  <c r="AS13" i="44"/>
  <c r="AL13" i="44"/>
  <c r="AU13" i="44" s="1"/>
  <c r="AS31" i="44"/>
  <c r="AL31" i="44"/>
  <c r="AU31" i="44" s="1"/>
  <c r="AS49" i="44"/>
  <c r="AL49" i="44"/>
  <c r="AU49" i="44" s="1"/>
  <c r="AS67" i="44"/>
  <c r="AL67" i="44"/>
  <c r="AU67" i="44" s="1"/>
  <c r="AH81" i="102"/>
  <c r="AQ81" i="102" s="1"/>
  <c r="Z81" i="42"/>
  <c r="AS23" i="104"/>
  <c r="AL23" i="104"/>
  <c r="AU23" i="104" s="1"/>
  <c r="AS41" i="104"/>
  <c r="AL41" i="104"/>
  <c r="AU41" i="104" s="1"/>
  <c r="AS59" i="104"/>
  <c r="AL59" i="104"/>
  <c r="AU59" i="104" s="1"/>
  <c r="AS77" i="104"/>
  <c r="AL77" i="104"/>
  <c r="AU77" i="104" s="1"/>
  <c r="AS30" i="44"/>
  <c r="AL30" i="44"/>
  <c r="AU30" i="44" s="1"/>
  <c r="AS13" i="84"/>
  <c r="AL13" i="84"/>
  <c r="AU13" i="84" s="1"/>
  <c r="AS31" i="84"/>
  <c r="AL31" i="84"/>
  <c r="AU31" i="84" s="1"/>
  <c r="AS49" i="84"/>
  <c r="AL49" i="84"/>
  <c r="AU49" i="84" s="1"/>
  <c r="AS67" i="84"/>
  <c r="AL67" i="84"/>
  <c r="AU67" i="84" s="1"/>
  <c r="AS8" i="44"/>
  <c r="AL8" i="44"/>
  <c r="AU8" i="44" s="1"/>
  <c r="AS26" i="44"/>
  <c r="AL26" i="44"/>
  <c r="AU26" i="44" s="1"/>
  <c r="AS44" i="44"/>
  <c r="AL44" i="44"/>
  <c r="AU44" i="44" s="1"/>
  <c r="AS62" i="44"/>
  <c r="AL62" i="44"/>
  <c r="AU62" i="44" s="1"/>
  <c r="AS18" i="104"/>
  <c r="AL18" i="104"/>
  <c r="AU18" i="104" s="1"/>
  <c r="AS36" i="104"/>
  <c r="AL36" i="104"/>
  <c r="AU36" i="104" s="1"/>
  <c r="AS54" i="104"/>
  <c r="AL54" i="104"/>
  <c r="AU54" i="104" s="1"/>
  <c r="AS72" i="104"/>
  <c r="AL72" i="104"/>
  <c r="AU72" i="104" s="1"/>
  <c r="AS23" i="84"/>
  <c r="AL23" i="84"/>
  <c r="AU23" i="84" s="1"/>
  <c r="AS12" i="44"/>
  <c r="AL12" i="44"/>
  <c r="AU12" i="44" s="1"/>
  <c r="AS8" i="84"/>
  <c r="AL8" i="84"/>
  <c r="AU8" i="84" s="1"/>
  <c r="AS26" i="84"/>
  <c r="AL26" i="84"/>
  <c r="AU26" i="84" s="1"/>
  <c r="AS44" i="84"/>
  <c r="AL44" i="84"/>
  <c r="AU44" i="84" s="1"/>
  <c r="AS62" i="84"/>
  <c r="AL62" i="84"/>
  <c r="AU62" i="84" s="1"/>
  <c r="AH77" i="103"/>
  <c r="AQ77" i="103" s="1"/>
  <c r="AS9" i="44"/>
  <c r="AL9" i="44"/>
  <c r="AU9" i="44" s="1"/>
  <c r="AS27" i="44"/>
  <c r="AL27" i="44"/>
  <c r="AU27" i="44" s="1"/>
  <c r="AS45" i="44"/>
  <c r="AL45" i="44"/>
  <c r="AU45" i="44" s="1"/>
  <c r="AS63" i="44"/>
  <c r="AL63" i="44"/>
  <c r="AU63" i="44" s="1"/>
  <c r="AS35" i="84"/>
  <c r="AL35" i="84"/>
  <c r="AU35" i="84" s="1"/>
  <c r="AS18" i="44"/>
  <c r="AL18" i="44"/>
  <c r="AU18" i="44" s="1"/>
  <c r="AS21" i="84"/>
  <c r="AL21" i="84"/>
  <c r="AU21" i="84" s="1"/>
  <c r="AS39" i="84"/>
  <c r="AL39" i="84"/>
  <c r="AU39" i="84" s="1"/>
  <c r="AS57" i="84"/>
  <c r="AL57" i="84"/>
  <c r="AU57" i="84" s="1"/>
  <c r="AS75" i="84"/>
  <c r="AL75" i="84"/>
  <c r="AU75" i="84" s="1"/>
  <c r="AJ4" i="44"/>
  <c r="AK4" i="44"/>
  <c r="AT4" i="44" s="1"/>
  <c r="AT81" i="44" s="1"/>
  <c r="AS8" i="104"/>
  <c r="AL8" i="104"/>
  <c r="AU8" i="104" s="1"/>
  <c r="AS26" i="104"/>
  <c r="AL26" i="104"/>
  <c r="AU26" i="104" s="1"/>
  <c r="AS44" i="104"/>
  <c r="AL44" i="104"/>
  <c r="AU44" i="104" s="1"/>
  <c r="AS62" i="104"/>
  <c r="AL62" i="104"/>
  <c r="AU62" i="104" s="1"/>
  <c r="Y80" i="91"/>
  <c r="X80" i="91"/>
  <c r="AS71" i="84"/>
  <c r="AL71" i="84"/>
  <c r="AU71" i="84" s="1"/>
  <c r="AS66" i="44"/>
  <c r="AL66" i="44"/>
  <c r="AU66" i="44" s="1"/>
  <c r="AR80" i="102"/>
  <c r="AL3" i="84"/>
  <c r="AU3" i="84" s="1"/>
  <c r="AS3" i="84"/>
  <c r="AS17" i="44"/>
  <c r="AL17" i="44"/>
  <c r="AU17" i="44" s="1"/>
  <c r="AS35" i="44"/>
  <c r="AL35" i="44"/>
  <c r="AU35" i="44" s="1"/>
  <c r="AS53" i="44"/>
  <c r="AL53" i="44"/>
  <c r="AU53" i="44" s="1"/>
  <c r="AS71" i="44"/>
  <c r="AL71" i="44"/>
  <c r="AU71" i="44" s="1"/>
  <c r="AS15" i="104"/>
  <c r="AL15" i="104"/>
  <c r="AU15" i="104" s="1"/>
  <c r="AS33" i="104"/>
  <c r="AL33" i="104"/>
  <c r="AU33" i="104" s="1"/>
  <c r="AS75" i="104"/>
  <c r="AL75" i="104"/>
  <c r="AU75" i="104" s="1"/>
  <c r="Y80" i="82"/>
  <c r="X80" i="82"/>
  <c r="AN79" i="85" l="1"/>
  <c r="AI79" i="85"/>
  <c r="AR79" i="85" s="1"/>
  <c r="X80" i="85"/>
  <c r="AH80" i="85" s="1"/>
  <c r="AQ80" i="85" s="1"/>
  <c r="Y80" i="85"/>
  <c r="Z80" i="85"/>
  <c r="AE77" i="103"/>
  <c r="Y85" i="98"/>
  <c r="AI79" i="54"/>
  <c r="AG77" i="103"/>
  <c r="AP77" i="103" s="1"/>
  <c r="Z85" i="98"/>
  <c r="AE85" i="98" s="1"/>
  <c r="AG81" i="102"/>
  <c r="AP81" i="102" s="1"/>
  <c r="AF82" i="16"/>
  <c r="AO82" i="16" s="1"/>
  <c r="W83" i="16"/>
  <c r="Y83" i="16" s="1"/>
  <c r="AF81" i="102"/>
  <c r="AO81" i="102" s="1"/>
  <c r="W82" i="49"/>
  <c r="AF81" i="49"/>
  <c r="AO81" i="49" s="1"/>
  <c r="AX73" i="92"/>
  <c r="S73" i="92" s="1"/>
  <c r="AC73" i="92" s="1"/>
  <c r="AB74" i="92" s="1"/>
  <c r="AX67" i="92"/>
  <c r="AX61" i="92"/>
  <c r="AX55" i="92"/>
  <c r="AX49" i="92"/>
  <c r="S49" i="92" s="1"/>
  <c r="AC49" i="92" s="1"/>
  <c r="AB50" i="92" s="1"/>
  <c r="AX43" i="92"/>
  <c r="AX37" i="92"/>
  <c r="S37" i="92" s="1"/>
  <c r="AC37" i="92" s="1"/>
  <c r="AB38" i="92" s="1"/>
  <c r="AX31" i="92"/>
  <c r="AX25" i="92"/>
  <c r="AX19" i="92"/>
  <c r="AX13" i="92"/>
  <c r="S13" i="92" s="1"/>
  <c r="AC13" i="92" s="1"/>
  <c r="AB14" i="92" s="1"/>
  <c r="AX7" i="92"/>
  <c r="Z81" i="35"/>
  <c r="AX78" i="92"/>
  <c r="AX72" i="92"/>
  <c r="S72" i="92" s="1"/>
  <c r="AC72" i="92" s="1"/>
  <c r="AB73" i="92" s="1"/>
  <c r="AX66" i="92"/>
  <c r="AX60" i="92"/>
  <c r="S60" i="92" s="1"/>
  <c r="AC60" i="92" s="1"/>
  <c r="AB61" i="92" s="1"/>
  <c r="AX54" i="92"/>
  <c r="AX48" i="92"/>
  <c r="AX42" i="92"/>
  <c r="AX36" i="92"/>
  <c r="S36" i="92" s="1"/>
  <c r="AC36" i="92" s="1"/>
  <c r="AB37" i="92" s="1"/>
  <c r="AX30" i="92"/>
  <c r="AX24" i="92"/>
  <c r="S24" i="92" s="1"/>
  <c r="AC24" i="92" s="1"/>
  <c r="AB25" i="92" s="1"/>
  <c r="AX18" i="92"/>
  <c r="AX12" i="92"/>
  <c r="AX6" i="92"/>
  <c r="AX76" i="92"/>
  <c r="AX71" i="92"/>
  <c r="S71" i="92" s="1"/>
  <c r="AC71" i="92" s="1"/>
  <c r="AB72" i="92" s="1"/>
  <c r="AX65" i="92"/>
  <c r="S65" i="92" s="1"/>
  <c r="AC65" i="92" s="1"/>
  <c r="AB66" i="92" s="1"/>
  <c r="AX59" i="92"/>
  <c r="AX53" i="92"/>
  <c r="AX47" i="92"/>
  <c r="AX41" i="92"/>
  <c r="S41" i="92" s="1"/>
  <c r="AC41" i="92" s="1"/>
  <c r="AB42" i="92" s="1"/>
  <c r="AX34" i="92"/>
  <c r="AX29" i="92"/>
  <c r="S29" i="92" s="1"/>
  <c r="AC29" i="92" s="1"/>
  <c r="AB30" i="92" s="1"/>
  <c r="AX23" i="92"/>
  <c r="AX17" i="92"/>
  <c r="AX11" i="92"/>
  <c r="AX5" i="92"/>
  <c r="S5" i="92" s="1"/>
  <c r="AC5" i="92" s="1"/>
  <c r="AB6" i="92" s="1"/>
  <c r="AX77" i="92"/>
  <c r="AX70" i="92"/>
  <c r="S70" i="92" s="1"/>
  <c r="AC70" i="92" s="1"/>
  <c r="AB71" i="92" s="1"/>
  <c r="AX64" i="92"/>
  <c r="AX58" i="92"/>
  <c r="AX52" i="92"/>
  <c r="AX46" i="92"/>
  <c r="AX40" i="92"/>
  <c r="AX35" i="92"/>
  <c r="S35" i="92" s="1"/>
  <c r="AC35" i="92" s="1"/>
  <c r="AB36" i="92" s="1"/>
  <c r="AX28" i="92"/>
  <c r="AX22" i="92"/>
  <c r="AX16" i="92"/>
  <c r="AX10" i="92"/>
  <c r="S10" i="92" s="1"/>
  <c r="AC10" i="92" s="1"/>
  <c r="AB11" i="92" s="1"/>
  <c r="AX4" i="92"/>
  <c r="S4" i="92" s="1"/>
  <c r="AC4" i="92" s="1"/>
  <c r="AB5" i="92" s="1"/>
  <c r="AX75" i="92"/>
  <c r="S75" i="92" s="1"/>
  <c r="AC75" i="92" s="1"/>
  <c r="AB76" i="92" s="1"/>
  <c r="AX68" i="92"/>
  <c r="S68" i="92" s="1"/>
  <c r="AC68" i="92" s="1"/>
  <c r="AB69" i="92" s="1"/>
  <c r="AX63" i="92"/>
  <c r="AX57" i="92"/>
  <c r="AX51" i="92"/>
  <c r="S51" i="92" s="1"/>
  <c r="AC51" i="92" s="1"/>
  <c r="AB52" i="92" s="1"/>
  <c r="AX45" i="92"/>
  <c r="AX39" i="92"/>
  <c r="S39" i="92" s="1"/>
  <c r="AC39" i="92" s="1"/>
  <c r="AB40" i="92" s="1"/>
  <c r="AX33" i="92"/>
  <c r="S33" i="92" s="1"/>
  <c r="AC33" i="92" s="1"/>
  <c r="AB34" i="92" s="1"/>
  <c r="AX27" i="92"/>
  <c r="AX21" i="92"/>
  <c r="S21" i="92" s="1"/>
  <c r="AC21" i="92" s="1"/>
  <c r="AB22" i="92" s="1"/>
  <c r="AX15" i="92"/>
  <c r="S15" i="92" s="1"/>
  <c r="AC15" i="92" s="1"/>
  <c r="AB16" i="92" s="1"/>
  <c r="AX9" i="92"/>
  <c r="S9" i="92" s="1"/>
  <c r="AC9" i="92" s="1"/>
  <c r="AB10" i="92" s="1"/>
  <c r="AX3" i="92"/>
  <c r="S3" i="92" s="1"/>
  <c r="AC3" i="92" s="1"/>
  <c r="Z80" i="91"/>
  <c r="W81" i="91" s="1"/>
  <c r="Z80" i="11"/>
  <c r="AX74" i="92"/>
  <c r="AX69" i="92"/>
  <c r="S69" i="92" s="1"/>
  <c r="AC69" i="92" s="1"/>
  <c r="AB70" i="92" s="1"/>
  <c r="AX62" i="92"/>
  <c r="S62" i="92" s="1"/>
  <c r="AC62" i="92" s="1"/>
  <c r="AB63" i="92" s="1"/>
  <c r="AX56" i="92"/>
  <c r="S56" i="92" s="1"/>
  <c r="AC56" i="92" s="1"/>
  <c r="AB57" i="92" s="1"/>
  <c r="AX50" i="92"/>
  <c r="AX44" i="92"/>
  <c r="AX38" i="92"/>
  <c r="S38" i="92" s="1"/>
  <c r="AC38" i="92" s="1"/>
  <c r="AB39" i="92" s="1"/>
  <c r="AX32" i="92"/>
  <c r="S32" i="92" s="1"/>
  <c r="AC32" i="92" s="1"/>
  <c r="AB33" i="92" s="1"/>
  <c r="AX26" i="92"/>
  <c r="S26" i="92" s="1"/>
  <c r="AC26" i="92" s="1"/>
  <c r="AB27" i="92" s="1"/>
  <c r="AX20" i="92"/>
  <c r="S20" i="92" s="1"/>
  <c r="AC20" i="92" s="1"/>
  <c r="AB21" i="92" s="1"/>
  <c r="AX14" i="92"/>
  <c r="S14" i="92" s="1"/>
  <c r="AC14" i="92" s="1"/>
  <c r="AB15" i="92" s="1"/>
  <c r="AG81" i="35"/>
  <c r="AP81" i="35" s="1"/>
  <c r="AF81" i="35"/>
  <c r="AO81" i="35" s="1"/>
  <c r="W82" i="35"/>
  <c r="AE81" i="35"/>
  <c r="AH80" i="82"/>
  <c r="AQ80" i="82" s="1"/>
  <c r="Y81" i="87"/>
  <c r="X81" i="87"/>
  <c r="Y78" i="95"/>
  <c r="X78" i="95"/>
  <c r="AE84" i="41"/>
  <c r="AF84" i="41"/>
  <c r="AO84" i="41" s="1"/>
  <c r="AG84" i="41"/>
  <c r="AP84" i="41" s="1"/>
  <c r="W85" i="41"/>
  <c r="AK79" i="54"/>
  <c r="AT79" i="54" s="1"/>
  <c r="AJ79" i="54"/>
  <c r="AS79" i="54" s="1"/>
  <c r="AJ73" i="54"/>
  <c r="AK73" i="54"/>
  <c r="AT73" i="54" s="1"/>
  <c r="AJ67" i="54"/>
  <c r="AK67" i="54"/>
  <c r="AT67" i="54" s="1"/>
  <c r="AJ61" i="54"/>
  <c r="AK61" i="54"/>
  <c r="AT61" i="54" s="1"/>
  <c r="AJ55" i="54"/>
  <c r="AK55" i="54"/>
  <c r="AT55" i="54" s="1"/>
  <c r="AJ49" i="54"/>
  <c r="AK49" i="54"/>
  <c r="AT49" i="54" s="1"/>
  <c r="AJ43" i="54"/>
  <c r="AK43" i="54"/>
  <c r="AT43" i="54" s="1"/>
  <c r="AJ37" i="54"/>
  <c r="AK37" i="54"/>
  <c r="AT37" i="54" s="1"/>
  <c r="AJ31" i="54"/>
  <c r="AK31" i="54"/>
  <c r="AT31" i="54" s="1"/>
  <c r="AJ25" i="54"/>
  <c r="AK25" i="54"/>
  <c r="AT25" i="54" s="1"/>
  <c r="AJ19" i="54"/>
  <c r="AK19" i="54"/>
  <c r="AT19" i="54" s="1"/>
  <c r="AJ13" i="54"/>
  <c r="AK13" i="54"/>
  <c r="AT13" i="54" s="1"/>
  <c r="AJ7" i="54"/>
  <c r="AK7" i="54"/>
  <c r="AT7" i="54" s="1"/>
  <c r="AR79" i="50"/>
  <c r="AI78" i="20"/>
  <c r="AN78" i="20"/>
  <c r="Z80" i="82"/>
  <c r="AH80" i="91"/>
  <c r="AQ80" i="91" s="1"/>
  <c r="AL4" i="44"/>
  <c r="AU4" i="44" s="1"/>
  <c r="AS4" i="44"/>
  <c r="AN77" i="95"/>
  <c r="AI77" i="95"/>
  <c r="Y82" i="102"/>
  <c r="X82" i="102"/>
  <c r="Y80" i="10"/>
  <c r="X80" i="10"/>
  <c r="AJ78" i="54"/>
  <c r="AK78" i="54"/>
  <c r="AT78" i="54" s="1"/>
  <c r="AJ72" i="54"/>
  <c r="AK72" i="54"/>
  <c r="AT72" i="54" s="1"/>
  <c r="AJ66" i="54"/>
  <c r="AK66" i="54"/>
  <c r="AT66" i="54" s="1"/>
  <c r="AJ60" i="54"/>
  <c r="AK60" i="54"/>
  <c r="AT60" i="54" s="1"/>
  <c r="AJ54" i="54"/>
  <c r="AK54" i="54"/>
  <c r="AT54" i="54" s="1"/>
  <c r="AJ48" i="54"/>
  <c r="AK48" i="54"/>
  <c r="AT48" i="54" s="1"/>
  <c r="AJ42" i="54"/>
  <c r="AK42" i="54"/>
  <c r="AT42" i="54" s="1"/>
  <c r="AJ36" i="54"/>
  <c r="AK36" i="54"/>
  <c r="AT36" i="54" s="1"/>
  <c r="AJ30" i="54"/>
  <c r="AK30" i="54"/>
  <c r="AT30" i="54" s="1"/>
  <c r="AJ24" i="54"/>
  <c r="AK24" i="54"/>
  <c r="AT24" i="54" s="1"/>
  <c r="AJ18" i="54"/>
  <c r="AK18" i="54"/>
  <c r="AT18" i="54" s="1"/>
  <c r="AJ12" i="54"/>
  <c r="AK12" i="54"/>
  <c r="AT12" i="54" s="1"/>
  <c r="AK6" i="54"/>
  <c r="AT6" i="54" s="1"/>
  <c r="AJ6" i="54"/>
  <c r="AH85" i="98"/>
  <c r="AQ85" i="98" s="1"/>
  <c r="Y78" i="99"/>
  <c r="X78" i="99"/>
  <c r="Y79" i="20"/>
  <c r="X79" i="20"/>
  <c r="AH86" i="18"/>
  <c r="AQ86" i="18" s="1"/>
  <c r="AH80" i="11"/>
  <c r="AQ80" i="11" s="1"/>
  <c r="Y78" i="103"/>
  <c r="X78" i="103"/>
  <c r="AR79" i="54"/>
  <c r="AR81" i="54" s="1"/>
  <c r="AR79" i="82"/>
  <c r="AL4" i="84"/>
  <c r="AU4" i="84" s="1"/>
  <c r="AU81" i="84" s="1"/>
  <c r="C11" i="84" s="1"/>
  <c r="F28" i="57" s="1"/>
  <c r="AS4" i="84"/>
  <c r="AS81" i="84" s="1"/>
  <c r="Y80" i="43"/>
  <c r="X80" i="43"/>
  <c r="AR79" i="11"/>
  <c r="Y84" i="94"/>
  <c r="X84" i="94"/>
  <c r="Y81" i="55"/>
  <c r="X81" i="55"/>
  <c r="AJ77" i="54"/>
  <c r="AK77" i="54"/>
  <c r="AT77" i="54" s="1"/>
  <c r="AJ71" i="54"/>
  <c r="AK71" i="54"/>
  <c r="AT71" i="54" s="1"/>
  <c r="AJ65" i="54"/>
  <c r="AK65" i="54"/>
  <c r="AT65" i="54" s="1"/>
  <c r="AJ59" i="54"/>
  <c r="AK59" i="54"/>
  <c r="AT59" i="54" s="1"/>
  <c r="AJ53" i="54"/>
  <c r="AK53" i="54"/>
  <c r="AT53" i="54" s="1"/>
  <c r="AJ47" i="54"/>
  <c r="AK47" i="54"/>
  <c r="AT47" i="54" s="1"/>
  <c r="AJ41" i="54"/>
  <c r="AK41" i="54"/>
  <c r="AT41" i="54" s="1"/>
  <c r="AJ35" i="54"/>
  <c r="AK35" i="54"/>
  <c r="AT35" i="54" s="1"/>
  <c r="AJ29" i="54"/>
  <c r="AK29" i="54"/>
  <c r="AT29" i="54" s="1"/>
  <c r="AJ23" i="54"/>
  <c r="AK23" i="54"/>
  <c r="AT23" i="54" s="1"/>
  <c r="AJ17" i="54"/>
  <c r="AK17" i="54"/>
  <c r="AT17" i="54" s="1"/>
  <c r="AJ11" i="54"/>
  <c r="AK11" i="54"/>
  <c r="AT11" i="54" s="1"/>
  <c r="AK5" i="54"/>
  <c r="AT5" i="54" s="1"/>
  <c r="AJ5" i="54"/>
  <c r="AG85" i="98"/>
  <c r="AP85" i="98" s="1"/>
  <c r="S6" i="92"/>
  <c r="AC6" i="92" s="1"/>
  <c r="AB7" i="92" s="1"/>
  <c r="S7" i="92"/>
  <c r="AC7" i="92" s="1"/>
  <c r="AB8" i="92" s="1"/>
  <c r="S8" i="92"/>
  <c r="AC8" i="92" s="1"/>
  <c r="AB9" i="92" s="1"/>
  <c r="S11" i="92"/>
  <c r="AC11" i="92" s="1"/>
  <c r="AB12" i="92" s="1"/>
  <c r="S12" i="92"/>
  <c r="AC12" i="92" s="1"/>
  <c r="AB13" i="92" s="1"/>
  <c r="S16" i="92"/>
  <c r="AC16" i="92" s="1"/>
  <c r="AB17" i="92" s="1"/>
  <c r="S17" i="92"/>
  <c r="AC17" i="92" s="1"/>
  <c r="AB18" i="92" s="1"/>
  <c r="S18" i="92"/>
  <c r="AC18" i="92" s="1"/>
  <c r="AB19" i="92" s="1"/>
  <c r="S19" i="92"/>
  <c r="AC19" i="92" s="1"/>
  <c r="AB20" i="92" s="1"/>
  <c r="S22" i="92"/>
  <c r="AC22" i="92" s="1"/>
  <c r="AB23" i="92" s="1"/>
  <c r="S23" i="92"/>
  <c r="AC23" i="92" s="1"/>
  <c r="AB24" i="92" s="1"/>
  <c r="S25" i="92"/>
  <c r="AC25" i="92" s="1"/>
  <c r="AB26" i="92" s="1"/>
  <c r="S27" i="92"/>
  <c r="AC27" i="92" s="1"/>
  <c r="AB28" i="92" s="1"/>
  <c r="S28" i="92"/>
  <c r="AC28" i="92" s="1"/>
  <c r="AB29" i="92" s="1"/>
  <c r="S30" i="92"/>
  <c r="AC30" i="92" s="1"/>
  <c r="AB31" i="92" s="1"/>
  <c r="S31" i="92"/>
  <c r="AC31" i="92" s="1"/>
  <c r="AB32" i="92" s="1"/>
  <c r="S34" i="92"/>
  <c r="AC34" i="92" s="1"/>
  <c r="AB35" i="92" s="1"/>
  <c r="S40" i="92"/>
  <c r="AC40" i="92" s="1"/>
  <c r="AB41" i="92" s="1"/>
  <c r="S42" i="92"/>
  <c r="AC42" i="92" s="1"/>
  <c r="AB43" i="92" s="1"/>
  <c r="S43" i="92"/>
  <c r="AC43" i="92" s="1"/>
  <c r="AB44" i="92" s="1"/>
  <c r="S44" i="92"/>
  <c r="AC44" i="92" s="1"/>
  <c r="AB45" i="92" s="1"/>
  <c r="S45" i="92"/>
  <c r="AC45" i="92" s="1"/>
  <c r="AB46" i="92" s="1"/>
  <c r="S46" i="92"/>
  <c r="AC46" i="92" s="1"/>
  <c r="AB47" i="92" s="1"/>
  <c r="S47" i="92"/>
  <c r="AC47" i="92" s="1"/>
  <c r="AB48" i="92" s="1"/>
  <c r="S48" i="92"/>
  <c r="AC48" i="92" s="1"/>
  <c r="AB49" i="92" s="1"/>
  <c r="S50" i="92"/>
  <c r="AC50" i="92" s="1"/>
  <c r="AB51" i="92" s="1"/>
  <c r="S52" i="92"/>
  <c r="AC52" i="92" s="1"/>
  <c r="AB53" i="92" s="1"/>
  <c r="S53" i="92"/>
  <c r="AC53" i="92" s="1"/>
  <c r="AB54" i="92" s="1"/>
  <c r="S54" i="92"/>
  <c r="AC54" i="92" s="1"/>
  <c r="AB55" i="92" s="1"/>
  <c r="S55" i="92"/>
  <c r="AC55" i="92" s="1"/>
  <c r="AB56" i="92" s="1"/>
  <c r="S57" i="92"/>
  <c r="AC57" i="92" s="1"/>
  <c r="AB58" i="92" s="1"/>
  <c r="S58" i="92"/>
  <c r="AC58" i="92" s="1"/>
  <c r="AB59" i="92" s="1"/>
  <c r="S59" i="92"/>
  <c r="AC59" i="92" s="1"/>
  <c r="AB60" i="92" s="1"/>
  <c r="S61" i="92"/>
  <c r="AC61" i="92" s="1"/>
  <c r="AB62" i="92" s="1"/>
  <c r="S63" i="92"/>
  <c r="AC63" i="92" s="1"/>
  <c r="AB64" i="92" s="1"/>
  <c r="S64" i="92"/>
  <c r="AC64" i="92" s="1"/>
  <c r="AB65" i="92" s="1"/>
  <c r="S66" i="92"/>
  <c r="AC66" i="92" s="1"/>
  <c r="AB67" i="92" s="1"/>
  <c r="S67" i="92"/>
  <c r="AC67" i="92" s="1"/>
  <c r="AB68" i="92" s="1"/>
  <c r="S74" i="92"/>
  <c r="AC74" i="92" s="1"/>
  <c r="AB75" i="92" s="1"/>
  <c r="S76" i="92"/>
  <c r="AC76" i="92" s="1"/>
  <c r="AB77" i="92" s="1"/>
  <c r="S77" i="92"/>
  <c r="AC77" i="92" s="1"/>
  <c r="AB78" i="92" s="1"/>
  <c r="S78" i="92"/>
  <c r="AC78" i="92" s="1"/>
  <c r="AB79" i="92" s="1"/>
  <c r="AN77" i="99"/>
  <c r="AI77" i="99"/>
  <c r="Y82" i="49"/>
  <c r="X82" i="49"/>
  <c r="W81" i="11"/>
  <c r="AG80" i="11"/>
  <c r="AP80" i="11" s="1"/>
  <c r="AF80" i="11"/>
  <c r="AO80" i="11" s="1"/>
  <c r="AE80" i="11"/>
  <c r="AN77" i="103"/>
  <c r="AR84" i="98"/>
  <c r="AI79" i="10"/>
  <c r="AN79" i="10"/>
  <c r="AJ76" i="54"/>
  <c r="AK76" i="54"/>
  <c r="AT76" i="54" s="1"/>
  <c r="AJ58" i="54"/>
  <c r="AK58" i="54"/>
  <c r="AT58" i="54" s="1"/>
  <c r="AJ52" i="54"/>
  <c r="AK52" i="54"/>
  <c r="AT52" i="54" s="1"/>
  <c r="AJ46" i="54"/>
  <c r="AK46" i="54"/>
  <c r="AT46" i="54" s="1"/>
  <c r="AJ40" i="54"/>
  <c r="AK40" i="54"/>
  <c r="AT40" i="54" s="1"/>
  <c r="AJ34" i="54"/>
  <c r="AK34" i="54"/>
  <c r="AT34" i="54" s="1"/>
  <c r="AJ28" i="54"/>
  <c r="AK28" i="54"/>
  <c r="AT28" i="54" s="1"/>
  <c r="AJ22" i="54"/>
  <c r="AK22" i="54"/>
  <c r="AT22" i="54" s="1"/>
  <c r="AJ16" i="54"/>
  <c r="AK16" i="54"/>
  <c r="AT16" i="54" s="1"/>
  <c r="AJ10" i="54"/>
  <c r="AK10" i="54"/>
  <c r="AT10" i="54" s="1"/>
  <c r="AJ3" i="54"/>
  <c r="AB4" i="54"/>
  <c r="AR80" i="35"/>
  <c r="AN80" i="87"/>
  <c r="AI80" i="87"/>
  <c r="AI81" i="102"/>
  <c r="AN81" i="102"/>
  <c r="AR79" i="91"/>
  <c r="AJ70" i="54"/>
  <c r="AK70" i="54"/>
  <c r="AT70" i="54" s="1"/>
  <c r="AG81" i="42"/>
  <c r="AP81" i="42" s="1"/>
  <c r="W82" i="42"/>
  <c r="AE81" i="42"/>
  <c r="AF81" i="42"/>
  <c r="AO81" i="42" s="1"/>
  <c r="Z86" i="18"/>
  <c r="AS81" i="44"/>
  <c r="AN79" i="43"/>
  <c r="AI79" i="43"/>
  <c r="AF80" i="83"/>
  <c r="AO80" i="83" s="1"/>
  <c r="AE80" i="83"/>
  <c r="W81" i="83"/>
  <c r="AG80" i="83"/>
  <c r="AP80" i="83" s="1"/>
  <c r="AH82" i="48"/>
  <c r="AQ82" i="48" s="1"/>
  <c r="AL4" i="104"/>
  <c r="AU4" i="104" s="1"/>
  <c r="AU81" i="104" s="1"/>
  <c r="C11" i="104" s="1"/>
  <c r="F48" i="57" s="1"/>
  <c r="AS4" i="104"/>
  <c r="AS81" i="104" s="1"/>
  <c r="AJ75" i="54"/>
  <c r="AK75" i="54"/>
  <c r="AT75" i="54" s="1"/>
  <c r="AJ69" i="54"/>
  <c r="AK69" i="54"/>
  <c r="AT69" i="54" s="1"/>
  <c r="AJ63" i="54"/>
  <c r="AK63" i="54"/>
  <c r="AT63" i="54" s="1"/>
  <c r="AJ57" i="54"/>
  <c r="AK57" i="54"/>
  <c r="AT57" i="54" s="1"/>
  <c r="AJ51" i="54"/>
  <c r="AK51" i="54"/>
  <c r="AT51" i="54" s="1"/>
  <c r="AJ45" i="54"/>
  <c r="AK45" i="54"/>
  <c r="AT45" i="54" s="1"/>
  <c r="AJ39" i="54"/>
  <c r="AK39" i="54"/>
  <c r="AT39" i="54" s="1"/>
  <c r="AJ33" i="54"/>
  <c r="AK33" i="54"/>
  <c r="AT33" i="54" s="1"/>
  <c r="AJ27" i="54"/>
  <c r="AK27" i="54"/>
  <c r="AT27" i="54" s="1"/>
  <c r="AJ21" i="54"/>
  <c r="AK21" i="54"/>
  <c r="AT21" i="54" s="1"/>
  <c r="AJ15" i="54"/>
  <c r="AK15" i="54"/>
  <c r="AT15" i="54" s="1"/>
  <c r="AJ9" i="54"/>
  <c r="AK9" i="54"/>
  <c r="AT9" i="54" s="1"/>
  <c r="AI81" i="49"/>
  <c r="AN81" i="49"/>
  <c r="AU81" i="44"/>
  <c r="C11" i="44" s="1"/>
  <c r="AH81" i="35"/>
  <c r="AQ81" i="35" s="1"/>
  <c r="AH80" i="50"/>
  <c r="AQ80" i="50" s="1"/>
  <c r="AJ64" i="54"/>
  <c r="AK64" i="54"/>
  <c r="AT64" i="54" s="1"/>
  <c r="AR85" i="18"/>
  <c r="AN83" i="94"/>
  <c r="AI83" i="94"/>
  <c r="Z80" i="50"/>
  <c r="AI80" i="55"/>
  <c r="AN80" i="55"/>
  <c r="AG79" i="92"/>
  <c r="AP79" i="92" s="1"/>
  <c r="AP81" i="92" s="1"/>
  <c r="AF79" i="92"/>
  <c r="AO79" i="92" s="1"/>
  <c r="AO81" i="92" s="1"/>
  <c r="AE79" i="92"/>
  <c r="AC79" i="92"/>
  <c r="Z82" i="48"/>
  <c r="AE77" i="90"/>
  <c r="W78" i="90"/>
  <c r="AG77" i="90"/>
  <c r="AP77" i="90" s="1"/>
  <c r="AF77" i="90"/>
  <c r="AO77" i="90" s="1"/>
  <c r="AJ74" i="54"/>
  <c r="AK74" i="54"/>
  <c r="AT74" i="54" s="1"/>
  <c r="AJ68" i="54"/>
  <c r="AK68" i="54"/>
  <c r="AT68" i="54" s="1"/>
  <c r="AJ62" i="54"/>
  <c r="AK62" i="54"/>
  <c r="AT62" i="54" s="1"/>
  <c r="AJ56" i="54"/>
  <c r="AK56" i="54"/>
  <c r="AT56" i="54" s="1"/>
  <c r="AJ50" i="54"/>
  <c r="AK50" i="54"/>
  <c r="AT50" i="54" s="1"/>
  <c r="AJ44" i="54"/>
  <c r="AK44" i="54"/>
  <c r="AT44" i="54" s="1"/>
  <c r="AJ38" i="54"/>
  <c r="AK38" i="54"/>
  <c r="AT38" i="54" s="1"/>
  <c r="AJ32" i="54"/>
  <c r="AK32" i="54"/>
  <c r="AT32" i="54" s="1"/>
  <c r="AJ26" i="54"/>
  <c r="AK26" i="54"/>
  <c r="AT26" i="54" s="1"/>
  <c r="AJ20" i="54"/>
  <c r="AK20" i="54"/>
  <c r="AT20" i="54" s="1"/>
  <c r="AJ14" i="54"/>
  <c r="AK14" i="54"/>
  <c r="AT14" i="54" s="1"/>
  <c r="AJ8" i="54"/>
  <c r="AK8" i="54"/>
  <c r="AT8" i="54" s="1"/>
  <c r="AR81" i="48"/>
  <c r="AI82" i="16"/>
  <c r="AN82" i="16"/>
  <c r="W81" i="85" l="1"/>
  <c r="AF80" i="85"/>
  <c r="AO80" i="85" s="1"/>
  <c r="AG80" i="85"/>
  <c r="AP80" i="85" s="1"/>
  <c r="AE80" i="85"/>
  <c r="AI77" i="103"/>
  <c r="AF85" i="98"/>
  <c r="AO85" i="98" s="1"/>
  <c r="W86" i="98"/>
  <c r="X83" i="16"/>
  <c r="AG80" i="91"/>
  <c r="AP80" i="91" s="1"/>
  <c r="AE80" i="91"/>
  <c r="Z80" i="43"/>
  <c r="AF80" i="43" s="1"/>
  <c r="AO80" i="43" s="1"/>
  <c r="AF80" i="91"/>
  <c r="AO80" i="91" s="1"/>
  <c r="Z82" i="102"/>
  <c r="W83" i="102" s="1"/>
  <c r="Z78" i="103"/>
  <c r="AF78" i="103" s="1"/>
  <c r="AO78" i="103" s="1"/>
  <c r="Z80" i="10"/>
  <c r="W81" i="10" s="1"/>
  <c r="Z83" i="16"/>
  <c r="AG83" i="16" s="1"/>
  <c r="AP83" i="16" s="1"/>
  <c r="Z84" i="94"/>
  <c r="AF84" i="94" s="1"/>
  <c r="AO84" i="94" s="1"/>
  <c r="AL79" i="54"/>
  <c r="AU79" i="54" s="1"/>
  <c r="AE82" i="102"/>
  <c r="AG82" i="102"/>
  <c r="AP82" i="102" s="1"/>
  <c r="AN79" i="92"/>
  <c r="AN81" i="92" s="1"/>
  <c r="AI79" i="92"/>
  <c r="AS51" i="54"/>
  <c r="AL51" i="54"/>
  <c r="AU51" i="54" s="1"/>
  <c r="AS52" i="54"/>
  <c r="AL52" i="54"/>
  <c r="AU52" i="54" s="1"/>
  <c r="AJ51" i="92"/>
  <c r="AK51" i="92"/>
  <c r="AT51" i="92" s="1"/>
  <c r="AR82" i="16"/>
  <c r="AS14" i="54"/>
  <c r="AL14" i="54"/>
  <c r="AU14" i="54" s="1"/>
  <c r="AS32" i="54"/>
  <c r="AL32" i="54"/>
  <c r="AU32" i="54" s="1"/>
  <c r="AS50" i="54"/>
  <c r="AL50" i="54"/>
  <c r="AU50" i="54" s="1"/>
  <c r="AS68" i="54"/>
  <c r="AL68" i="54"/>
  <c r="AU68" i="54" s="1"/>
  <c r="AN77" i="90"/>
  <c r="AI77" i="90"/>
  <c r="AR80" i="87"/>
  <c r="AH82" i="49"/>
  <c r="AQ82" i="49" s="1"/>
  <c r="AJ78" i="92"/>
  <c r="AK78" i="92"/>
  <c r="AT78" i="92" s="1"/>
  <c r="AJ72" i="92"/>
  <c r="AK72" i="92"/>
  <c r="AT72" i="92" s="1"/>
  <c r="AJ66" i="92"/>
  <c r="AK66" i="92"/>
  <c r="AT66" i="92" s="1"/>
  <c r="AJ60" i="92"/>
  <c r="AK60" i="92"/>
  <c r="AT60" i="92" s="1"/>
  <c r="AJ54" i="92"/>
  <c r="AK54" i="92"/>
  <c r="AT54" i="92" s="1"/>
  <c r="AJ48" i="92"/>
  <c r="AK48" i="92"/>
  <c r="AT48" i="92" s="1"/>
  <c r="AJ42" i="92"/>
  <c r="AK42" i="92"/>
  <c r="AT42" i="92" s="1"/>
  <c r="AJ36" i="92"/>
  <c r="AK36" i="92"/>
  <c r="AT36" i="92" s="1"/>
  <c r="AJ30" i="92"/>
  <c r="AK30" i="92"/>
  <c r="AT30" i="92" s="1"/>
  <c r="AJ24" i="92"/>
  <c r="AK24" i="92"/>
  <c r="AT24" i="92" s="1"/>
  <c r="AJ18" i="92"/>
  <c r="AK18" i="92"/>
  <c r="AT18" i="92" s="1"/>
  <c r="AJ12" i="92"/>
  <c r="AK12" i="92"/>
  <c r="AT12" i="92" s="1"/>
  <c r="AK6" i="92"/>
  <c r="AT6" i="92" s="1"/>
  <c r="AJ6" i="92"/>
  <c r="Y86" i="98"/>
  <c r="X86" i="98"/>
  <c r="Z86" i="98" s="1"/>
  <c r="AS17" i="54"/>
  <c r="AL17" i="54"/>
  <c r="AU17" i="54" s="1"/>
  <c r="AS35" i="54"/>
  <c r="AL35" i="54"/>
  <c r="AU35" i="54" s="1"/>
  <c r="AS53" i="54"/>
  <c r="AL53" i="54"/>
  <c r="AU53" i="54" s="1"/>
  <c r="AS71" i="54"/>
  <c r="AL71" i="54"/>
  <c r="AU71" i="54" s="1"/>
  <c r="AH84" i="94"/>
  <c r="AQ84" i="94" s="1"/>
  <c r="AH78" i="99"/>
  <c r="AQ78" i="99" s="1"/>
  <c r="AS24" i="54"/>
  <c r="AL24" i="54"/>
  <c r="AU24" i="54" s="1"/>
  <c r="AS42" i="54"/>
  <c r="AL42" i="54"/>
  <c r="AU42" i="54" s="1"/>
  <c r="AS60" i="54"/>
  <c r="AL60" i="54"/>
  <c r="AU60" i="54" s="1"/>
  <c r="AS78" i="54"/>
  <c r="AL78" i="54"/>
  <c r="AU78" i="54" s="1"/>
  <c r="AR83" i="94"/>
  <c r="AS33" i="54"/>
  <c r="AL33" i="54"/>
  <c r="AU33" i="54" s="1"/>
  <c r="AS69" i="54"/>
  <c r="AL69" i="54"/>
  <c r="AU69" i="54" s="1"/>
  <c r="AS34" i="54"/>
  <c r="AL34" i="54"/>
  <c r="AU34" i="54" s="1"/>
  <c r="AR79" i="10"/>
  <c r="AR77" i="99"/>
  <c r="AJ63" i="92"/>
  <c r="AK63" i="92"/>
  <c r="AT63" i="92" s="1"/>
  <c r="AE82" i="48"/>
  <c r="AF82" i="48"/>
  <c r="AO82" i="48" s="1"/>
  <c r="AG82" i="48"/>
  <c r="AP82" i="48" s="1"/>
  <c r="W83" i="48"/>
  <c r="AR80" i="55"/>
  <c r="AS9" i="54"/>
  <c r="AL9" i="54"/>
  <c r="AU9" i="54" s="1"/>
  <c r="AS27" i="54"/>
  <c r="AL27" i="54"/>
  <c r="AU27" i="54" s="1"/>
  <c r="AS45" i="54"/>
  <c r="AL45" i="54"/>
  <c r="AU45" i="54" s="1"/>
  <c r="AS63" i="54"/>
  <c r="AL63" i="54"/>
  <c r="AU63" i="54" s="1"/>
  <c r="Y81" i="83"/>
  <c r="X81" i="83"/>
  <c r="AE86" i="18"/>
  <c r="W87" i="18"/>
  <c r="AF86" i="18"/>
  <c r="AO86" i="18" s="1"/>
  <c r="AG86" i="18"/>
  <c r="AP86" i="18" s="1"/>
  <c r="AS70" i="54"/>
  <c r="AL70" i="54"/>
  <c r="AU70" i="54" s="1"/>
  <c r="AS10" i="54"/>
  <c r="AL10" i="54"/>
  <c r="AU10" i="54" s="1"/>
  <c r="AS28" i="54"/>
  <c r="AL28" i="54"/>
  <c r="AU28" i="54" s="1"/>
  <c r="AS46" i="54"/>
  <c r="AL46" i="54"/>
  <c r="AU46" i="54" s="1"/>
  <c r="AS76" i="54"/>
  <c r="AL76" i="54"/>
  <c r="AU76" i="54" s="1"/>
  <c r="AR77" i="103"/>
  <c r="AK77" i="92"/>
  <c r="AT77" i="92" s="1"/>
  <c r="AJ77" i="92"/>
  <c r="AK71" i="92"/>
  <c r="AT71" i="92" s="1"/>
  <c r="AJ71" i="92"/>
  <c r="AK65" i="92"/>
  <c r="AT65" i="92" s="1"/>
  <c r="AJ65" i="92"/>
  <c r="AK59" i="92"/>
  <c r="AT59" i="92" s="1"/>
  <c r="AJ59" i="92"/>
  <c r="AK53" i="92"/>
  <c r="AT53" i="92" s="1"/>
  <c r="AJ53" i="92"/>
  <c r="AK47" i="92"/>
  <c r="AT47" i="92" s="1"/>
  <c r="AJ47" i="92"/>
  <c r="AK41" i="92"/>
  <c r="AT41" i="92" s="1"/>
  <c r="AJ41" i="92"/>
  <c r="AK35" i="92"/>
  <c r="AT35" i="92" s="1"/>
  <c r="AJ35" i="92"/>
  <c r="AK29" i="92"/>
  <c r="AT29" i="92" s="1"/>
  <c r="AJ29" i="92"/>
  <c r="AK23" i="92"/>
  <c r="AT23" i="92" s="1"/>
  <c r="AJ23" i="92"/>
  <c r="AK17" i="92"/>
  <c r="AT17" i="92" s="1"/>
  <c r="AJ17" i="92"/>
  <c r="AK11" i="92"/>
  <c r="AT11" i="92" s="1"/>
  <c r="AJ11" i="92"/>
  <c r="AJ3" i="92"/>
  <c r="AB4" i="92"/>
  <c r="AS5" i="54"/>
  <c r="AL5" i="54"/>
  <c r="AU5" i="54" s="1"/>
  <c r="W85" i="94"/>
  <c r="AG84" i="94"/>
  <c r="AP84" i="94" s="1"/>
  <c r="Z78" i="99"/>
  <c r="AH82" i="102"/>
  <c r="AQ82" i="102" s="1"/>
  <c r="AS7" i="54"/>
  <c r="AL7" i="54"/>
  <c r="AU7" i="54" s="1"/>
  <c r="AS25" i="54"/>
  <c r="AL25" i="54"/>
  <c r="AU25" i="54" s="1"/>
  <c r="AS43" i="54"/>
  <c r="AL43" i="54"/>
  <c r="AU43" i="54" s="1"/>
  <c r="AS61" i="54"/>
  <c r="AL61" i="54"/>
  <c r="AU61" i="54" s="1"/>
  <c r="AH78" i="95"/>
  <c r="AQ78" i="95" s="1"/>
  <c r="AS15" i="54"/>
  <c r="AL15" i="54"/>
  <c r="AU15" i="54" s="1"/>
  <c r="AS16" i="54"/>
  <c r="AL16" i="54"/>
  <c r="AU16" i="54" s="1"/>
  <c r="AJ57" i="92"/>
  <c r="AK57" i="92"/>
  <c r="AT57" i="92" s="1"/>
  <c r="AS20" i="54"/>
  <c r="AL20" i="54"/>
  <c r="AU20" i="54" s="1"/>
  <c r="AS38" i="54"/>
  <c r="AL38" i="54"/>
  <c r="AU38" i="54" s="1"/>
  <c r="AS56" i="54"/>
  <c r="AL56" i="54"/>
  <c r="AU56" i="54" s="1"/>
  <c r="AS74" i="54"/>
  <c r="AL74" i="54"/>
  <c r="AU74" i="54" s="1"/>
  <c r="W81" i="50"/>
  <c r="AE80" i="50"/>
  <c r="AF80" i="50"/>
  <c r="AO80" i="50" s="1"/>
  <c r="AG80" i="50"/>
  <c r="AP80" i="50" s="1"/>
  <c r="AI80" i="83"/>
  <c r="AN80" i="83"/>
  <c r="AN80" i="11"/>
  <c r="AI80" i="11"/>
  <c r="Z82" i="49"/>
  <c r="AK76" i="92"/>
  <c r="AT76" i="92" s="1"/>
  <c r="AJ76" i="92"/>
  <c r="AK70" i="92"/>
  <c r="AT70" i="92" s="1"/>
  <c r="AJ70" i="92"/>
  <c r="AK64" i="92"/>
  <c r="AT64" i="92" s="1"/>
  <c r="AJ64" i="92"/>
  <c r="AK58" i="92"/>
  <c r="AT58" i="92" s="1"/>
  <c r="AJ58" i="92"/>
  <c r="AK52" i="92"/>
  <c r="AT52" i="92" s="1"/>
  <c r="AJ52" i="92"/>
  <c r="AK46" i="92"/>
  <c r="AT46" i="92" s="1"/>
  <c r="AJ46" i="92"/>
  <c r="AK40" i="92"/>
  <c r="AT40" i="92" s="1"/>
  <c r="AJ40" i="92"/>
  <c r="AK34" i="92"/>
  <c r="AT34" i="92" s="1"/>
  <c r="AJ34" i="92"/>
  <c r="AK28" i="92"/>
  <c r="AT28" i="92" s="1"/>
  <c r="AJ28" i="92"/>
  <c r="AK22" i="92"/>
  <c r="AT22" i="92" s="1"/>
  <c r="AJ22" i="92"/>
  <c r="AK16" i="92"/>
  <c r="AT16" i="92" s="1"/>
  <c r="AJ16" i="92"/>
  <c r="AK10" i="92"/>
  <c r="AT10" i="92" s="1"/>
  <c r="AJ10" i="92"/>
  <c r="AK5" i="92"/>
  <c r="AT5" i="92" s="1"/>
  <c r="AJ5" i="92"/>
  <c r="AS23" i="54"/>
  <c r="AL23" i="54"/>
  <c r="AU23" i="54" s="1"/>
  <c r="AS41" i="54"/>
  <c r="AL41" i="54"/>
  <c r="AU41" i="54" s="1"/>
  <c r="AS59" i="54"/>
  <c r="AL59" i="54"/>
  <c r="AU59" i="54" s="1"/>
  <c r="AS77" i="54"/>
  <c r="AL77" i="54"/>
  <c r="AU77" i="54" s="1"/>
  <c r="AH78" i="103"/>
  <c r="AQ78" i="103" s="1"/>
  <c r="AS12" i="54"/>
  <c r="AL12" i="54"/>
  <c r="AU12" i="54" s="1"/>
  <c r="AS30" i="54"/>
  <c r="AL30" i="54"/>
  <c r="AU30" i="54" s="1"/>
  <c r="AS48" i="54"/>
  <c r="AL48" i="54"/>
  <c r="AU48" i="54" s="1"/>
  <c r="AS66" i="54"/>
  <c r="AL66" i="54"/>
  <c r="AU66" i="54" s="1"/>
  <c r="AH80" i="10"/>
  <c r="AQ80" i="10" s="1"/>
  <c r="Y85" i="41"/>
  <c r="X85" i="41"/>
  <c r="Z78" i="95"/>
  <c r="AN80" i="91"/>
  <c r="AJ33" i="92"/>
  <c r="AK33" i="92"/>
  <c r="AT33" i="92" s="1"/>
  <c r="AJ27" i="92"/>
  <c r="AK27" i="92"/>
  <c r="AT27" i="92" s="1"/>
  <c r="AJ21" i="92"/>
  <c r="AK21" i="92"/>
  <c r="AT21" i="92" s="1"/>
  <c r="AJ15" i="92"/>
  <c r="AK15" i="92"/>
  <c r="AT15" i="92" s="1"/>
  <c r="AJ9" i="92"/>
  <c r="AK9" i="92"/>
  <c r="AT9" i="92" s="1"/>
  <c r="AN85" i="98"/>
  <c r="AI85" i="98"/>
  <c r="AH81" i="55"/>
  <c r="AQ81" i="55" s="1"/>
  <c r="AG78" i="103"/>
  <c r="AP78" i="103" s="1"/>
  <c r="AE78" i="103"/>
  <c r="AH79" i="20"/>
  <c r="AQ79" i="20" s="1"/>
  <c r="AQ81" i="20" s="1"/>
  <c r="AZ3" i="20"/>
  <c r="AX78" i="20" s="1"/>
  <c r="AR78" i="20"/>
  <c r="AS13" i="54"/>
  <c r="AL13" i="54"/>
  <c r="AU13" i="54" s="1"/>
  <c r="AS31" i="54"/>
  <c r="AL31" i="54"/>
  <c r="AU31" i="54" s="1"/>
  <c r="AS49" i="54"/>
  <c r="AL49" i="54"/>
  <c r="AU49" i="54" s="1"/>
  <c r="AS67" i="54"/>
  <c r="AL67" i="54"/>
  <c r="AU67" i="54" s="1"/>
  <c r="AN81" i="42"/>
  <c r="AI81" i="42"/>
  <c r="AJ75" i="92"/>
  <c r="AK75" i="92"/>
  <c r="AT75" i="92" s="1"/>
  <c r="AJ39" i="92"/>
  <c r="AK39" i="92"/>
  <c r="AT39" i="92" s="1"/>
  <c r="AS8" i="54"/>
  <c r="AL8" i="54"/>
  <c r="AU8" i="54" s="1"/>
  <c r="AS26" i="54"/>
  <c r="AL26" i="54"/>
  <c r="AU26" i="54" s="1"/>
  <c r="AS44" i="54"/>
  <c r="AL44" i="54"/>
  <c r="AU44" i="54" s="1"/>
  <c r="AS62" i="54"/>
  <c r="AL62" i="54"/>
  <c r="AU62" i="54" s="1"/>
  <c r="Y82" i="42"/>
  <c r="X82" i="42"/>
  <c r="AK4" i="54"/>
  <c r="AT4" i="54" s="1"/>
  <c r="AT81" i="54" s="1"/>
  <c r="AJ4" i="54"/>
  <c r="AK74" i="92"/>
  <c r="AT74" i="92" s="1"/>
  <c r="AJ74" i="92"/>
  <c r="AK68" i="92"/>
  <c r="AT68" i="92" s="1"/>
  <c r="AJ68" i="92"/>
  <c r="AK62" i="92"/>
  <c r="AT62" i="92" s="1"/>
  <c r="AJ62" i="92"/>
  <c r="AK56" i="92"/>
  <c r="AT56" i="92" s="1"/>
  <c r="AJ56" i="92"/>
  <c r="AK50" i="92"/>
  <c r="AT50" i="92" s="1"/>
  <c r="AJ50" i="92"/>
  <c r="AK44" i="92"/>
  <c r="AT44" i="92" s="1"/>
  <c r="AJ44" i="92"/>
  <c r="AK38" i="92"/>
  <c r="AT38" i="92" s="1"/>
  <c r="AJ38" i="92"/>
  <c r="AK32" i="92"/>
  <c r="AT32" i="92" s="1"/>
  <c r="AJ32" i="92"/>
  <c r="AK26" i="92"/>
  <c r="AT26" i="92" s="1"/>
  <c r="AJ26" i="92"/>
  <c r="AK20" i="92"/>
  <c r="AT20" i="92" s="1"/>
  <c r="AJ20" i="92"/>
  <c r="AK14" i="92"/>
  <c r="AT14" i="92" s="1"/>
  <c r="AJ14" i="92"/>
  <c r="AK8" i="92"/>
  <c r="AT8" i="92" s="1"/>
  <c r="AJ8" i="92"/>
  <c r="AS11" i="54"/>
  <c r="AL11" i="54"/>
  <c r="AU11" i="54" s="1"/>
  <c r="AS29" i="54"/>
  <c r="AL29" i="54"/>
  <c r="AU29" i="54" s="1"/>
  <c r="AS47" i="54"/>
  <c r="AL47" i="54"/>
  <c r="AU47" i="54" s="1"/>
  <c r="AS65" i="54"/>
  <c r="AL65" i="54"/>
  <c r="AU65" i="54" s="1"/>
  <c r="Z81" i="55"/>
  <c r="Z79" i="20"/>
  <c r="AX79" i="20" s="1"/>
  <c r="S79" i="20" s="1"/>
  <c r="AS18" i="54"/>
  <c r="AL18" i="54"/>
  <c r="AU18" i="54" s="1"/>
  <c r="AS36" i="54"/>
  <c r="AL36" i="54"/>
  <c r="AU36" i="54" s="1"/>
  <c r="AS54" i="54"/>
  <c r="AL54" i="54"/>
  <c r="AU54" i="54" s="1"/>
  <c r="AS72" i="54"/>
  <c r="AL72" i="54"/>
  <c r="AU72" i="54" s="1"/>
  <c r="AR77" i="95"/>
  <c r="W81" i="82"/>
  <c r="AG80" i="82"/>
  <c r="AP80" i="82" s="1"/>
  <c r="AF80" i="82"/>
  <c r="AO80" i="82" s="1"/>
  <c r="AE80" i="82"/>
  <c r="AH81" i="87"/>
  <c r="AQ81" i="87" s="1"/>
  <c r="AI81" i="35"/>
  <c r="AN81" i="35"/>
  <c r="AJ69" i="92"/>
  <c r="AK69" i="92"/>
  <c r="AT69" i="92" s="1"/>
  <c r="AJ45" i="92"/>
  <c r="AK45" i="92"/>
  <c r="AT45" i="92" s="1"/>
  <c r="AS64" i="54"/>
  <c r="AL64" i="54"/>
  <c r="AU64" i="54" s="1"/>
  <c r="AR79" i="43"/>
  <c r="Y78" i="90"/>
  <c r="X78" i="90"/>
  <c r="AR81" i="49"/>
  <c r="AS21" i="54"/>
  <c r="AL21" i="54"/>
  <c r="AU21" i="54" s="1"/>
  <c r="AS39" i="54"/>
  <c r="AL39" i="54"/>
  <c r="AU39" i="54" s="1"/>
  <c r="AS57" i="54"/>
  <c r="AL57" i="54"/>
  <c r="AU57" i="54" s="1"/>
  <c r="AS75" i="54"/>
  <c r="AL75" i="54"/>
  <c r="AU75" i="54" s="1"/>
  <c r="AR81" i="102"/>
  <c r="AS3" i="54"/>
  <c r="AL3" i="54"/>
  <c r="AU3" i="54" s="1"/>
  <c r="AS22" i="54"/>
  <c r="AL22" i="54"/>
  <c r="AU22" i="54" s="1"/>
  <c r="AS40" i="54"/>
  <c r="AL40" i="54"/>
  <c r="AU40" i="54" s="1"/>
  <c r="AS58" i="54"/>
  <c r="AL58" i="54"/>
  <c r="AU58" i="54" s="1"/>
  <c r="Y81" i="11"/>
  <c r="X81" i="11"/>
  <c r="AK79" i="92"/>
  <c r="AT79" i="92" s="1"/>
  <c r="AJ79" i="92"/>
  <c r="AS79" i="92" s="1"/>
  <c r="AK73" i="92"/>
  <c r="AT73" i="92" s="1"/>
  <c r="AJ73" i="92"/>
  <c r="AK67" i="92"/>
  <c r="AT67" i="92" s="1"/>
  <c r="AJ67" i="92"/>
  <c r="AK61" i="92"/>
  <c r="AT61" i="92" s="1"/>
  <c r="AJ61" i="92"/>
  <c r="AK55" i="92"/>
  <c r="AT55" i="92" s="1"/>
  <c r="AJ55" i="92"/>
  <c r="AK49" i="92"/>
  <c r="AT49" i="92" s="1"/>
  <c r="AJ49" i="92"/>
  <c r="AK43" i="92"/>
  <c r="AT43" i="92" s="1"/>
  <c r="AJ43" i="92"/>
  <c r="AK37" i="92"/>
  <c r="AT37" i="92" s="1"/>
  <c r="AJ37" i="92"/>
  <c r="AK31" i="92"/>
  <c r="AT31" i="92" s="1"/>
  <c r="AJ31" i="92"/>
  <c r="AK25" i="92"/>
  <c r="AT25" i="92" s="1"/>
  <c r="AJ25" i="92"/>
  <c r="AK19" i="92"/>
  <c r="AT19" i="92" s="1"/>
  <c r="AJ19" i="92"/>
  <c r="AK13" i="92"/>
  <c r="AT13" i="92" s="1"/>
  <c r="AJ13" i="92"/>
  <c r="AJ7" i="92"/>
  <c r="AK7" i="92"/>
  <c r="AT7" i="92" s="1"/>
  <c r="AH80" i="43"/>
  <c r="AQ80" i="43" s="1"/>
  <c r="AS6" i="54"/>
  <c r="AL6" i="54"/>
  <c r="AU6" i="54" s="1"/>
  <c r="AH83" i="16"/>
  <c r="AQ83" i="16" s="1"/>
  <c r="AS19" i="54"/>
  <c r="AL19" i="54"/>
  <c r="AU19" i="54" s="1"/>
  <c r="AS37" i="54"/>
  <c r="AL37" i="54"/>
  <c r="AU37" i="54" s="1"/>
  <c r="AS55" i="54"/>
  <c r="AL55" i="54"/>
  <c r="AU55" i="54" s="1"/>
  <c r="AS73" i="54"/>
  <c r="AL73" i="54"/>
  <c r="AU73" i="54" s="1"/>
  <c r="AN84" i="41"/>
  <c r="AI84" i="41"/>
  <c r="Z81" i="87"/>
  <c r="Y82" i="35"/>
  <c r="X82" i="35"/>
  <c r="Y81" i="91"/>
  <c r="X81" i="91"/>
  <c r="AN80" i="85" l="1"/>
  <c r="AI80" i="85"/>
  <c r="AR80" i="85" s="1"/>
  <c r="Y81" i="85"/>
  <c r="X81" i="85"/>
  <c r="AH81" i="85" s="1"/>
  <c r="AQ81" i="85" s="1"/>
  <c r="Z81" i="85"/>
  <c r="AI80" i="91"/>
  <c r="AE84" i="94"/>
  <c r="AF83" i="16"/>
  <c r="AO83" i="16" s="1"/>
  <c r="W81" i="43"/>
  <c r="AF82" i="102"/>
  <c r="AO82" i="102" s="1"/>
  <c r="AE80" i="43"/>
  <c r="AE83" i="16"/>
  <c r="Z85" i="41"/>
  <c r="AG80" i="43"/>
  <c r="AP80" i="43" s="1"/>
  <c r="W84" i="16"/>
  <c r="W79" i="103"/>
  <c r="AG80" i="10"/>
  <c r="AP80" i="10" s="1"/>
  <c r="AF80" i="10"/>
  <c r="AO80" i="10" s="1"/>
  <c r="AE80" i="10"/>
  <c r="AX66" i="20"/>
  <c r="S66" i="20" s="1"/>
  <c r="AC66" i="20" s="1"/>
  <c r="AB67" i="20" s="1"/>
  <c r="AX30" i="20"/>
  <c r="AX60" i="20"/>
  <c r="AX24" i="20"/>
  <c r="S24" i="20" s="1"/>
  <c r="AC24" i="20" s="1"/>
  <c r="AB25" i="20" s="1"/>
  <c r="AX54" i="20"/>
  <c r="AX18" i="20"/>
  <c r="AX48" i="20"/>
  <c r="S48" i="20" s="1"/>
  <c r="AC48" i="20" s="1"/>
  <c r="AB49" i="20" s="1"/>
  <c r="AX12" i="20"/>
  <c r="AX42" i="20"/>
  <c r="AX6" i="20"/>
  <c r="S6" i="20" s="1"/>
  <c r="AC6" i="20" s="1"/>
  <c r="AB7" i="20" s="1"/>
  <c r="Z78" i="90"/>
  <c r="AX72" i="20"/>
  <c r="AX36" i="20"/>
  <c r="S36" i="20" s="1"/>
  <c r="AC36" i="20" s="1"/>
  <c r="AB37" i="20" s="1"/>
  <c r="AX76" i="20"/>
  <c r="AX70" i="20"/>
  <c r="AX65" i="20"/>
  <c r="S65" i="20" s="1"/>
  <c r="AC65" i="20" s="1"/>
  <c r="AB66" i="20" s="1"/>
  <c r="AX59" i="20"/>
  <c r="AX53" i="20"/>
  <c r="S53" i="20" s="1"/>
  <c r="AC53" i="20" s="1"/>
  <c r="AB54" i="20" s="1"/>
  <c r="AX47" i="20"/>
  <c r="S47" i="20" s="1"/>
  <c r="AC47" i="20" s="1"/>
  <c r="AB48" i="20" s="1"/>
  <c r="AX41" i="20"/>
  <c r="AX35" i="20"/>
  <c r="AX29" i="20"/>
  <c r="S29" i="20" s="1"/>
  <c r="AC29" i="20" s="1"/>
  <c r="AB30" i="20" s="1"/>
  <c r="AX23" i="20"/>
  <c r="AX17" i="20"/>
  <c r="S17" i="20" s="1"/>
  <c r="AC17" i="20" s="1"/>
  <c r="AB18" i="20" s="1"/>
  <c r="AX11" i="20"/>
  <c r="S11" i="20" s="1"/>
  <c r="AC11" i="20" s="1"/>
  <c r="AB12" i="20" s="1"/>
  <c r="AX5" i="20"/>
  <c r="Z81" i="83"/>
  <c r="AX77" i="20"/>
  <c r="AX71" i="20"/>
  <c r="AX64" i="20"/>
  <c r="AX58" i="20"/>
  <c r="S58" i="20" s="1"/>
  <c r="AC58" i="20" s="1"/>
  <c r="AB59" i="20" s="1"/>
  <c r="AX52" i="20"/>
  <c r="AX46" i="20"/>
  <c r="AX40" i="20"/>
  <c r="S40" i="20" s="1"/>
  <c r="AC40" i="20" s="1"/>
  <c r="AB41" i="20" s="1"/>
  <c r="AX34" i="20"/>
  <c r="AX28" i="20"/>
  <c r="AX22" i="20"/>
  <c r="S22" i="20" s="1"/>
  <c r="AC22" i="20" s="1"/>
  <c r="AB23" i="20" s="1"/>
  <c r="AX16" i="20"/>
  <c r="AX10" i="20"/>
  <c r="AX4" i="20"/>
  <c r="S4" i="20" s="1"/>
  <c r="AC4" i="20" s="1"/>
  <c r="AB5" i="20" s="1"/>
  <c r="AX75" i="20"/>
  <c r="AX69" i="20"/>
  <c r="AX63" i="20"/>
  <c r="S63" i="20" s="1"/>
  <c r="AC63" i="20" s="1"/>
  <c r="AB64" i="20" s="1"/>
  <c r="AX57" i="20"/>
  <c r="AX51" i="20"/>
  <c r="AX45" i="20"/>
  <c r="S45" i="20" s="1"/>
  <c r="AC45" i="20" s="1"/>
  <c r="AB46" i="20" s="1"/>
  <c r="AX39" i="20"/>
  <c r="AX33" i="20"/>
  <c r="AX26" i="20"/>
  <c r="S26" i="20" s="1"/>
  <c r="AC26" i="20" s="1"/>
  <c r="AB27" i="20" s="1"/>
  <c r="AX21" i="20"/>
  <c r="S21" i="20" s="1"/>
  <c r="AC21" i="20" s="1"/>
  <c r="AB22" i="20" s="1"/>
  <c r="AX15" i="20"/>
  <c r="AX9" i="20"/>
  <c r="S9" i="20" s="1"/>
  <c r="AC9" i="20" s="1"/>
  <c r="AB10" i="20" s="1"/>
  <c r="AX3" i="20"/>
  <c r="Z82" i="35"/>
  <c r="AX73" i="20"/>
  <c r="S73" i="20" s="1"/>
  <c r="AC73" i="20" s="1"/>
  <c r="AB74" i="20" s="1"/>
  <c r="AX67" i="20"/>
  <c r="S67" i="20" s="1"/>
  <c r="AC67" i="20" s="1"/>
  <c r="AB68" i="20" s="1"/>
  <c r="AX62" i="20"/>
  <c r="AX56" i="20"/>
  <c r="S56" i="20" s="1"/>
  <c r="AC56" i="20" s="1"/>
  <c r="AB57" i="20" s="1"/>
  <c r="AX50" i="20"/>
  <c r="AX44" i="20"/>
  <c r="S44" i="20" s="1"/>
  <c r="AC44" i="20" s="1"/>
  <c r="AB45" i="20" s="1"/>
  <c r="AX38" i="20"/>
  <c r="S38" i="20" s="1"/>
  <c r="AC38" i="20" s="1"/>
  <c r="AB39" i="20" s="1"/>
  <c r="AX32" i="20"/>
  <c r="S32" i="20" s="1"/>
  <c r="AC32" i="20" s="1"/>
  <c r="AB33" i="20" s="1"/>
  <c r="AX27" i="20"/>
  <c r="AX20" i="20"/>
  <c r="S20" i="20" s="1"/>
  <c r="AC20" i="20" s="1"/>
  <c r="AB21" i="20" s="1"/>
  <c r="AX14" i="20"/>
  <c r="S14" i="20" s="1"/>
  <c r="AC14" i="20" s="1"/>
  <c r="AB15" i="20" s="1"/>
  <c r="AX8" i="20"/>
  <c r="S8" i="20" s="1"/>
  <c r="AC8" i="20" s="1"/>
  <c r="AB9" i="20" s="1"/>
  <c r="AX74" i="20"/>
  <c r="S74" i="20" s="1"/>
  <c r="AC74" i="20" s="1"/>
  <c r="AB75" i="20" s="1"/>
  <c r="AX68" i="20"/>
  <c r="S68" i="20" s="1"/>
  <c r="AC68" i="20" s="1"/>
  <c r="AB69" i="20" s="1"/>
  <c r="AX61" i="20"/>
  <c r="S61" i="20" s="1"/>
  <c r="AC61" i="20" s="1"/>
  <c r="AB62" i="20" s="1"/>
  <c r="AX55" i="20"/>
  <c r="S55" i="20" s="1"/>
  <c r="AC55" i="20" s="1"/>
  <c r="AB56" i="20" s="1"/>
  <c r="AX49" i="20"/>
  <c r="S49" i="20" s="1"/>
  <c r="AC49" i="20" s="1"/>
  <c r="AB50" i="20" s="1"/>
  <c r="AX43" i="20"/>
  <c r="S43" i="20" s="1"/>
  <c r="AC43" i="20" s="1"/>
  <c r="AB44" i="20" s="1"/>
  <c r="AX37" i="20"/>
  <c r="S37" i="20" s="1"/>
  <c r="AC37" i="20" s="1"/>
  <c r="AB38" i="20" s="1"/>
  <c r="AX31" i="20"/>
  <c r="S31" i="20" s="1"/>
  <c r="AC31" i="20" s="1"/>
  <c r="AB32" i="20" s="1"/>
  <c r="AX25" i="20"/>
  <c r="S25" i="20" s="1"/>
  <c r="AC25" i="20" s="1"/>
  <c r="AB26" i="20" s="1"/>
  <c r="AX19" i="20"/>
  <c r="S19" i="20" s="1"/>
  <c r="AC19" i="20" s="1"/>
  <c r="AB20" i="20" s="1"/>
  <c r="AX13" i="20"/>
  <c r="S13" i="20" s="1"/>
  <c r="AC13" i="20" s="1"/>
  <c r="AB14" i="20" s="1"/>
  <c r="AX7" i="20"/>
  <c r="AE82" i="35"/>
  <c r="AF82" i="35"/>
  <c r="AO82" i="35" s="1"/>
  <c r="AG82" i="35"/>
  <c r="AP82" i="35" s="1"/>
  <c r="W83" i="35"/>
  <c r="W79" i="90"/>
  <c r="AF78" i="90"/>
  <c r="AO78" i="90" s="1"/>
  <c r="AG78" i="90"/>
  <c r="AP78" i="90" s="1"/>
  <c r="AE78" i="90"/>
  <c r="AS45" i="92"/>
  <c r="AL45" i="92"/>
  <c r="AU45" i="92" s="1"/>
  <c r="AR81" i="42"/>
  <c r="S3" i="20"/>
  <c r="AC3" i="20" s="1"/>
  <c r="S5" i="20"/>
  <c r="AC5" i="20" s="1"/>
  <c r="AB6" i="20" s="1"/>
  <c r="S7" i="20"/>
  <c r="AC7" i="20" s="1"/>
  <c r="AB8" i="20" s="1"/>
  <c r="S10" i="20"/>
  <c r="AC10" i="20" s="1"/>
  <c r="AB11" i="20" s="1"/>
  <c r="S12" i="20"/>
  <c r="AC12" i="20" s="1"/>
  <c r="AB13" i="20" s="1"/>
  <c r="S15" i="20"/>
  <c r="AC15" i="20" s="1"/>
  <c r="AB16" i="20" s="1"/>
  <c r="S16" i="20"/>
  <c r="AC16" i="20" s="1"/>
  <c r="AB17" i="20" s="1"/>
  <c r="S18" i="20"/>
  <c r="AC18" i="20" s="1"/>
  <c r="AB19" i="20" s="1"/>
  <c r="S23" i="20"/>
  <c r="AC23" i="20" s="1"/>
  <c r="AB24" i="20" s="1"/>
  <c r="S27" i="20"/>
  <c r="AC27" i="20" s="1"/>
  <c r="AB28" i="20" s="1"/>
  <c r="S28" i="20"/>
  <c r="AC28" i="20" s="1"/>
  <c r="AB29" i="20" s="1"/>
  <c r="S30" i="20"/>
  <c r="AC30" i="20" s="1"/>
  <c r="AB31" i="20" s="1"/>
  <c r="S33" i="20"/>
  <c r="AC33" i="20" s="1"/>
  <c r="AB34" i="20" s="1"/>
  <c r="S34" i="20"/>
  <c r="AC34" i="20" s="1"/>
  <c r="AB35" i="20" s="1"/>
  <c r="S35" i="20"/>
  <c r="AC35" i="20" s="1"/>
  <c r="AB36" i="20" s="1"/>
  <c r="S39" i="20"/>
  <c r="AC39" i="20" s="1"/>
  <c r="AB40" i="20" s="1"/>
  <c r="S41" i="20"/>
  <c r="AC41" i="20" s="1"/>
  <c r="AB42" i="20" s="1"/>
  <c r="S42" i="20"/>
  <c r="AC42" i="20" s="1"/>
  <c r="AB43" i="20" s="1"/>
  <c r="S46" i="20"/>
  <c r="AC46" i="20" s="1"/>
  <c r="AB47" i="20" s="1"/>
  <c r="S50" i="20"/>
  <c r="AC50" i="20" s="1"/>
  <c r="AB51" i="20" s="1"/>
  <c r="S51" i="20"/>
  <c r="AC51" i="20" s="1"/>
  <c r="AB52" i="20" s="1"/>
  <c r="S52" i="20"/>
  <c r="AC52" i="20" s="1"/>
  <c r="AB53" i="20" s="1"/>
  <c r="S54" i="20"/>
  <c r="AC54" i="20" s="1"/>
  <c r="AB55" i="20" s="1"/>
  <c r="S57" i="20"/>
  <c r="AC57" i="20" s="1"/>
  <c r="AB58" i="20" s="1"/>
  <c r="S59" i="20"/>
  <c r="AC59" i="20" s="1"/>
  <c r="AB60" i="20" s="1"/>
  <c r="S60" i="20"/>
  <c r="AC60" i="20" s="1"/>
  <c r="AB61" i="20" s="1"/>
  <c r="S62" i="20"/>
  <c r="AC62" i="20" s="1"/>
  <c r="AB63" i="20" s="1"/>
  <c r="S64" i="20"/>
  <c r="AC64" i="20" s="1"/>
  <c r="AB65" i="20" s="1"/>
  <c r="S69" i="20"/>
  <c r="AC69" i="20" s="1"/>
  <c r="AB70" i="20" s="1"/>
  <c r="S70" i="20"/>
  <c r="AC70" i="20" s="1"/>
  <c r="AB71" i="20" s="1"/>
  <c r="S71" i="20"/>
  <c r="AC71" i="20" s="1"/>
  <c r="AB72" i="20" s="1"/>
  <c r="S72" i="20"/>
  <c r="AC72" i="20" s="1"/>
  <c r="AB73" i="20" s="1"/>
  <c r="S75" i="20"/>
  <c r="AC75" i="20" s="1"/>
  <c r="AB76" i="20" s="1"/>
  <c r="S76" i="20"/>
  <c r="AC76" i="20" s="1"/>
  <c r="AB77" i="20" s="1"/>
  <c r="S77" i="20"/>
  <c r="AC77" i="20" s="1"/>
  <c r="AB78" i="20" s="1"/>
  <c r="S78" i="20"/>
  <c r="AC78" i="20" s="1"/>
  <c r="AB79" i="20" s="1"/>
  <c r="AE85" i="41"/>
  <c r="AF85" i="41"/>
  <c r="AO85" i="41" s="1"/>
  <c r="W86" i="41"/>
  <c r="AG85" i="41"/>
  <c r="AP85" i="41" s="1"/>
  <c r="AS10" i="92"/>
  <c r="AL10" i="92"/>
  <c r="AU10" i="92" s="1"/>
  <c r="AS28" i="92"/>
  <c r="AL28" i="92"/>
  <c r="AU28" i="92" s="1"/>
  <c r="AS46" i="92"/>
  <c r="AL46" i="92"/>
  <c r="AU46" i="92" s="1"/>
  <c r="AS64" i="92"/>
  <c r="AL64" i="92"/>
  <c r="AU64" i="92" s="1"/>
  <c r="AF82" i="49"/>
  <c r="AO82" i="49" s="1"/>
  <c r="AG82" i="49"/>
  <c r="AP82" i="49" s="1"/>
  <c r="W83" i="49"/>
  <c r="AE82" i="49"/>
  <c r="AS57" i="92"/>
  <c r="AL57" i="92"/>
  <c r="AU57" i="92" s="1"/>
  <c r="AJ4" i="92"/>
  <c r="AK4" i="92"/>
  <c r="AT4" i="92" s="1"/>
  <c r="AT81" i="92" s="1"/>
  <c r="AS23" i="92"/>
  <c r="AL23" i="92"/>
  <c r="AU23" i="92" s="1"/>
  <c r="AS41" i="92"/>
  <c r="AL41" i="92"/>
  <c r="AU41" i="92" s="1"/>
  <c r="AS59" i="92"/>
  <c r="AL59" i="92"/>
  <c r="AU59" i="92" s="1"/>
  <c r="AS77" i="92"/>
  <c r="AL77" i="92"/>
  <c r="AU77" i="92" s="1"/>
  <c r="AH81" i="83"/>
  <c r="AQ81" i="83" s="1"/>
  <c r="AS63" i="92"/>
  <c r="AL63" i="92"/>
  <c r="AU63" i="92" s="1"/>
  <c r="Y83" i="102"/>
  <c r="X83" i="102"/>
  <c r="AH81" i="91"/>
  <c r="AQ81" i="91" s="1"/>
  <c r="AS31" i="92"/>
  <c r="AL31" i="92"/>
  <c r="AU31" i="92" s="1"/>
  <c r="AH81" i="11"/>
  <c r="AQ81" i="11" s="1"/>
  <c r="AN80" i="82"/>
  <c r="AI80" i="82"/>
  <c r="AS8" i="92"/>
  <c r="AL8" i="92"/>
  <c r="AU8" i="92" s="1"/>
  <c r="AS26" i="92"/>
  <c r="AL26" i="92"/>
  <c r="AU26" i="92" s="1"/>
  <c r="AS44" i="92"/>
  <c r="AL44" i="92"/>
  <c r="AU44" i="92" s="1"/>
  <c r="AS62" i="92"/>
  <c r="AL62" i="92"/>
  <c r="AU62" i="92" s="1"/>
  <c r="AL4" i="54"/>
  <c r="AU4" i="54" s="1"/>
  <c r="AU81" i="54" s="1"/>
  <c r="C11" i="54" s="1"/>
  <c r="AS4" i="54"/>
  <c r="AS81" i="54" s="1"/>
  <c r="AS15" i="92"/>
  <c r="AL15" i="92"/>
  <c r="AU15" i="92" s="1"/>
  <c r="AS33" i="92"/>
  <c r="AL33" i="92"/>
  <c r="AU33" i="92" s="1"/>
  <c r="AR80" i="11"/>
  <c r="AN80" i="50"/>
  <c r="AI80" i="50"/>
  <c r="AN84" i="94"/>
  <c r="AI84" i="94"/>
  <c r="AL3" i="92"/>
  <c r="AU3" i="92" s="1"/>
  <c r="AS3" i="92"/>
  <c r="AF81" i="83"/>
  <c r="AO81" i="83" s="1"/>
  <c r="AE81" i="83"/>
  <c r="W82" i="83"/>
  <c r="AG81" i="83"/>
  <c r="AP81" i="83" s="1"/>
  <c r="Y83" i="48"/>
  <c r="X83" i="48"/>
  <c r="Y84" i="16"/>
  <c r="X84" i="16"/>
  <c r="AH86" i="98"/>
  <c r="AQ86" i="98" s="1"/>
  <c r="AS12" i="92"/>
  <c r="AL12" i="92"/>
  <c r="AU12" i="92" s="1"/>
  <c r="AS30" i="92"/>
  <c r="AL30" i="92"/>
  <c r="AU30" i="92" s="1"/>
  <c r="AS48" i="92"/>
  <c r="AL48" i="92"/>
  <c r="AU48" i="92" s="1"/>
  <c r="AS66" i="92"/>
  <c r="AL66" i="92"/>
  <c r="AU66" i="92" s="1"/>
  <c r="AN80" i="10"/>
  <c r="Z81" i="11"/>
  <c r="AS69" i="92"/>
  <c r="AL69" i="92"/>
  <c r="AU69" i="92" s="1"/>
  <c r="Y79" i="103"/>
  <c r="X79" i="103"/>
  <c r="AR85" i="98"/>
  <c r="AR80" i="91"/>
  <c r="AS16" i="92"/>
  <c r="AL16" i="92"/>
  <c r="AU16" i="92" s="1"/>
  <c r="AS34" i="92"/>
  <c r="AL34" i="92"/>
  <c r="AU34" i="92" s="1"/>
  <c r="AS52" i="92"/>
  <c r="AL52" i="92"/>
  <c r="AU52" i="92" s="1"/>
  <c r="AS70" i="92"/>
  <c r="AL70" i="92"/>
  <c r="AU70" i="92" s="1"/>
  <c r="Y81" i="50"/>
  <c r="X81" i="50"/>
  <c r="AS11" i="92"/>
  <c r="AL11" i="92"/>
  <c r="AU11" i="92" s="1"/>
  <c r="AS29" i="92"/>
  <c r="AL29" i="92"/>
  <c r="AU29" i="92" s="1"/>
  <c r="AS47" i="92"/>
  <c r="AL47" i="92"/>
  <c r="AU47" i="92" s="1"/>
  <c r="AS65" i="92"/>
  <c r="AL65" i="92"/>
  <c r="AU65" i="92" s="1"/>
  <c r="W87" i="98"/>
  <c r="AG86" i="98"/>
  <c r="AP86" i="98" s="1"/>
  <c r="AE86" i="98"/>
  <c r="AF86" i="98"/>
  <c r="AO86" i="98" s="1"/>
  <c r="AN82" i="102"/>
  <c r="AI82" i="102"/>
  <c r="AI80" i="43"/>
  <c r="AN80" i="43"/>
  <c r="AF81" i="87"/>
  <c r="AO81" i="87" s="1"/>
  <c r="W82" i="87"/>
  <c r="AG81" i="87"/>
  <c r="AP81" i="87" s="1"/>
  <c r="AE81" i="87"/>
  <c r="AS7" i="92"/>
  <c r="AL7" i="92"/>
  <c r="AU7" i="92" s="1"/>
  <c r="Z81" i="91"/>
  <c r="AS13" i="92"/>
  <c r="AL13" i="92"/>
  <c r="AU13" i="92" s="1"/>
  <c r="AS19" i="92"/>
  <c r="AL19" i="92"/>
  <c r="AU19" i="92" s="1"/>
  <c r="AS14" i="92"/>
  <c r="AL14" i="92"/>
  <c r="AU14" i="92" s="1"/>
  <c r="AH82" i="42"/>
  <c r="AQ82" i="42" s="1"/>
  <c r="AN78" i="103"/>
  <c r="AI78" i="103"/>
  <c r="Y85" i="94"/>
  <c r="X85" i="94"/>
  <c r="AS18" i="92"/>
  <c r="AL18" i="92"/>
  <c r="AU18" i="92" s="1"/>
  <c r="AS36" i="92"/>
  <c r="AL36" i="92"/>
  <c r="AU36" i="92" s="1"/>
  <c r="AS54" i="92"/>
  <c r="AL54" i="92"/>
  <c r="AU54" i="92" s="1"/>
  <c r="AS72" i="92"/>
  <c r="AL72" i="92"/>
  <c r="AU72" i="92" s="1"/>
  <c r="Y81" i="43"/>
  <c r="X81" i="43"/>
  <c r="AR84" i="41"/>
  <c r="AS67" i="92"/>
  <c r="AL67" i="92"/>
  <c r="AU67" i="92" s="1"/>
  <c r="AS37" i="92"/>
  <c r="AL37" i="92"/>
  <c r="AU37" i="92" s="1"/>
  <c r="AS73" i="92"/>
  <c r="AL73" i="92"/>
  <c r="AU73" i="92" s="1"/>
  <c r="AG79" i="20"/>
  <c r="AP79" i="20" s="1"/>
  <c r="AP81" i="20" s="1"/>
  <c r="AF79" i="20"/>
  <c r="AO79" i="20" s="1"/>
  <c r="AO81" i="20" s="1"/>
  <c r="AE79" i="20"/>
  <c r="AC79" i="20"/>
  <c r="AS50" i="92"/>
  <c r="AL50" i="92"/>
  <c r="AU50" i="92" s="1"/>
  <c r="AH78" i="90"/>
  <c r="AQ78" i="90" s="1"/>
  <c r="AR81" i="35"/>
  <c r="Y81" i="82"/>
  <c r="X81" i="82"/>
  <c r="AE81" i="55"/>
  <c r="AF81" i="55"/>
  <c r="AO81" i="55" s="1"/>
  <c r="AG81" i="55"/>
  <c r="AP81" i="55" s="1"/>
  <c r="W82" i="55"/>
  <c r="Z82" i="42"/>
  <c r="AF78" i="95"/>
  <c r="AO78" i="95" s="1"/>
  <c r="AE78" i="95"/>
  <c r="AG78" i="95"/>
  <c r="AP78" i="95" s="1"/>
  <c r="W79" i="95"/>
  <c r="AS5" i="92"/>
  <c r="AL5" i="92"/>
  <c r="AU5" i="92" s="1"/>
  <c r="AS22" i="92"/>
  <c r="AL22" i="92"/>
  <c r="AU22" i="92" s="1"/>
  <c r="AS40" i="92"/>
  <c r="AL40" i="92"/>
  <c r="AU40" i="92" s="1"/>
  <c r="AS58" i="92"/>
  <c r="AL58" i="92"/>
  <c r="AU58" i="92" s="1"/>
  <c r="AS76" i="92"/>
  <c r="AL76" i="92"/>
  <c r="AU76" i="92" s="1"/>
  <c r="AR80" i="83"/>
  <c r="AS17" i="92"/>
  <c r="AL17" i="92"/>
  <c r="AU17" i="92" s="1"/>
  <c r="AS35" i="92"/>
  <c r="AL35" i="92"/>
  <c r="AU35" i="92" s="1"/>
  <c r="AS53" i="92"/>
  <c r="AL53" i="92"/>
  <c r="AU53" i="92" s="1"/>
  <c r="AS71" i="92"/>
  <c r="AL71" i="92"/>
  <c r="AU71" i="92" s="1"/>
  <c r="Y87" i="18"/>
  <c r="X87" i="18"/>
  <c r="AI82" i="48"/>
  <c r="AN82" i="48"/>
  <c r="AI83" i="16"/>
  <c r="AN83" i="16"/>
  <c r="AS6" i="92"/>
  <c r="AL6" i="92"/>
  <c r="AU6" i="92" s="1"/>
  <c r="AR77" i="90"/>
  <c r="AR79" i="92"/>
  <c r="AR81" i="92" s="1"/>
  <c r="AL79" i="92"/>
  <c r="AU79" i="92" s="1"/>
  <c r="Y81" i="10"/>
  <c r="X81" i="10"/>
  <c r="AS49" i="92"/>
  <c r="AL49" i="92"/>
  <c r="AU49" i="92" s="1"/>
  <c r="AH82" i="35"/>
  <c r="AQ82" i="35" s="1"/>
  <c r="AS55" i="92"/>
  <c r="AL55" i="92"/>
  <c r="AU55" i="92" s="1"/>
  <c r="AS32" i="92"/>
  <c r="AL32" i="92"/>
  <c r="AU32" i="92" s="1"/>
  <c r="AS68" i="92"/>
  <c r="AL68" i="92"/>
  <c r="AU68" i="92" s="1"/>
  <c r="AS39" i="92"/>
  <c r="AL39" i="92"/>
  <c r="AU39" i="92" s="1"/>
  <c r="AS21" i="92"/>
  <c r="AL21" i="92"/>
  <c r="AU21" i="92" s="1"/>
  <c r="AS25" i="92"/>
  <c r="AL25" i="92"/>
  <c r="AU25" i="92" s="1"/>
  <c r="AS43" i="92"/>
  <c r="AL43" i="92"/>
  <c r="AU43" i="92" s="1"/>
  <c r="AS61" i="92"/>
  <c r="AL61" i="92"/>
  <c r="AU61" i="92" s="1"/>
  <c r="AS20" i="92"/>
  <c r="AL20" i="92"/>
  <c r="AU20" i="92" s="1"/>
  <c r="AS38" i="92"/>
  <c r="AL38" i="92"/>
  <c r="AU38" i="92" s="1"/>
  <c r="AS56" i="92"/>
  <c r="AL56" i="92"/>
  <c r="AU56" i="92" s="1"/>
  <c r="AS74" i="92"/>
  <c r="AL74" i="92"/>
  <c r="AU74" i="92" s="1"/>
  <c r="AS75" i="92"/>
  <c r="AL75" i="92"/>
  <c r="AU75" i="92" s="1"/>
  <c r="AS9" i="92"/>
  <c r="AL9" i="92"/>
  <c r="AU9" i="92" s="1"/>
  <c r="AS27" i="92"/>
  <c r="AL27" i="92"/>
  <c r="AU27" i="92" s="1"/>
  <c r="AH85" i="41"/>
  <c r="AQ85" i="41" s="1"/>
  <c r="AF78" i="99"/>
  <c r="AO78" i="99" s="1"/>
  <c r="AE78" i="99"/>
  <c r="AG78" i="99"/>
  <c r="AP78" i="99" s="1"/>
  <c r="W79" i="99"/>
  <c r="AI86" i="18"/>
  <c r="AN86" i="18"/>
  <c r="AS24" i="92"/>
  <c r="AL24" i="92"/>
  <c r="AU24" i="92" s="1"/>
  <c r="AS42" i="92"/>
  <c r="AL42" i="92"/>
  <c r="AU42" i="92" s="1"/>
  <c r="AS60" i="92"/>
  <c r="AL60" i="92"/>
  <c r="AU60" i="92" s="1"/>
  <c r="AS78" i="92"/>
  <c r="AL78" i="92"/>
  <c r="AU78" i="92" s="1"/>
  <c r="AS51" i="92"/>
  <c r="AL51" i="92"/>
  <c r="AU51" i="92" s="1"/>
  <c r="W82" i="85" l="1"/>
  <c r="AE81" i="85"/>
  <c r="AF81" i="85"/>
  <c r="AO81" i="85" s="1"/>
  <c r="AG81" i="85"/>
  <c r="AP81" i="85" s="1"/>
  <c r="AI80" i="10"/>
  <c r="Z87" i="18"/>
  <c r="AE87" i="18" s="1"/>
  <c r="Z83" i="48"/>
  <c r="AE83" i="48" s="1"/>
  <c r="AG83" i="48"/>
  <c r="AP83" i="48" s="1"/>
  <c r="W84" i="48"/>
  <c r="AH81" i="82"/>
  <c r="AQ81" i="82" s="1"/>
  <c r="AH85" i="94"/>
  <c r="AQ85" i="94" s="1"/>
  <c r="Y82" i="87"/>
  <c r="X82" i="87"/>
  <c r="AH81" i="50"/>
  <c r="AQ81" i="50" s="1"/>
  <c r="AJ55" i="20"/>
  <c r="AK55" i="20"/>
  <c r="AT55" i="20" s="1"/>
  <c r="AJ37" i="20"/>
  <c r="AK37" i="20"/>
  <c r="AT37" i="20" s="1"/>
  <c r="AJ25" i="20"/>
  <c r="AK25" i="20"/>
  <c r="AT25" i="20" s="1"/>
  <c r="AR83" i="16"/>
  <c r="Z81" i="82"/>
  <c r="W82" i="91"/>
  <c r="AG81" i="91"/>
  <c r="AP81" i="91" s="1"/>
  <c r="AF81" i="91"/>
  <c r="AO81" i="91" s="1"/>
  <c r="AE81" i="91"/>
  <c r="AN86" i="98"/>
  <c r="AI86" i="98"/>
  <c r="Z81" i="50"/>
  <c r="AH83" i="102"/>
  <c r="AQ83" i="102" s="1"/>
  <c r="AK78" i="20"/>
  <c r="AT78" i="20" s="1"/>
  <c r="AJ78" i="20"/>
  <c r="AK72" i="20"/>
  <c r="AT72" i="20" s="1"/>
  <c r="AJ72" i="20"/>
  <c r="AK66" i="20"/>
  <c r="AT66" i="20" s="1"/>
  <c r="AJ66" i="20"/>
  <c r="AK60" i="20"/>
  <c r="AT60" i="20" s="1"/>
  <c r="AJ60" i="20"/>
  <c r="AK54" i="20"/>
  <c r="AT54" i="20" s="1"/>
  <c r="AJ54" i="20"/>
  <c r="AK48" i="20"/>
  <c r="AT48" i="20" s="1"/>
  <c r="AJ48" i="20"/>
  <c r="AK42" i="20"/>
  <c r="AT42" i="20" s="1"/>
  <c r="AJ42" i="20"/>
  <c r="AK36" i="20"/>
  <c r="AT36" i="20" s="1"/>
  <c r="AJ36" i="20"/>
  <c r="AK30" i="20"/>
  <c r="AT30" i="20" s="1"/>
  <c r="AJ30" i="20"/>
  <c r="AK24" i="20"/>
  <c r="AT24" i="20" s="1"/>
  <c r="AJ24" i="20"/>
  <c r="AK18" i="20"/>
  <c r="AT18" i="20" s="1"/>
  <c r="AJ18" i="20"/>
  <c r="AK12" i="20"/>
  <c r="AT12" i="20" s="1"/>
  <c r="AJ12" i="20"/>
  <c r="AK6" i="20"/>
  <c r="AT6" i="20" s="1"/>
  <c r="AJ6" i="20"/>
  <c r="Y79" i="90"/>
  <c r="X79" i="90"/>
  <c r="AJ73" i="20"/>
  <c r="AK73" i="20"/>
  <c r="AT73" i="20" s="1"/>
  <c r="AJ49" i="20"/>
  <c r="AK49" i="20"/>
  <c r="AT49" i="20" s="1"/>
  <c r="AJ31" i="20"/>
  <c r="AK31" i="20"/>
  <c r="AT31" i="20" s="1"/>
  <c r="AJ19" i="20"/>
  <c r="AK19" i="20"/>
  <c r="AT19" i="20" s="1"/>
  <c r="AE82" i="42"/>
  <c r="AF82" i="42"/>
  <c r="AO82" i="42" s="1"/>
  <c r="AG82" i="42"/>
  <c r="AP82" i="42" s="1"/>
  <c r="W83" i="42"/>
  <c r="AH81" i="43"/>
  <c r="AQ81" i="43" s="1"/>
  <c r="Z85" i="94"/>
  <c r="Y82" i="55"/>
  <c r="X82" i="55"/>
  <c r="Z81" i="43"/>
  <c r="W82" i="11"/>
  <c r="AF81" i="11"/>
  <c r="AO81" i="11" s="1"/>
  <c r="AG81" i="11"/>
  <c r="AP81" i="11" s="1"/>
  <c r="AE81" i="11"/>
  <c r="Z83" i="102"/>
  <c r="AI82" i="49"/>
  <c r="AN82" i="49"/>
  <c r="AK77" i="20"/>
  <c r="AT77" i="20" s="1"/>
  <c r="AJ77" i="20"/>
  <c r="AK71" i="20"/>
  <c r="AT71" i="20" s="1"/>
  <c r="AJ71" i="20"/>
  <c r="AK65" i="20"/>
  <c r="AT65" i="20" s="1"/>
  <c r="AJ65" i="20"/>
  <c r="AK59" i="20"/>
  <c r="AT59" i="20" s="1"/>
  <c r="AJ59" i="20"/>
  <c r="AK53" i="20"/>
  <c r="AT53" i="20" s="1"/>
  <c r="AJ53" i="20"/>
  <c r="AK47" i="20"/>
  <c r="AT47" i="20" s="1"/>
  <c r="AJ47" i="20"/>
  <c r="AK41" i="20"/>
  <c r="AT41" i="20" s="1"/>
  <c r="AJ41" i="20"/>
  <c r="AK35" i="20"/>
  <c r="AT35" i="20" s="1"/>
  <c r="AJ35" i="20"/>
  <c r="AK29" i="20"/>
  <c r="AT29" i="20" s="1"/>
  <c r="AJ29" i="20"/>
  <c r="AK23" i="20"/>
  <c r="AT23" i="20" s="1"/>
  <c r="AJ23" i="20"/>
  <c r="AK17" i="20"/>
  <c r="AT17" i="20" s="1"/>
  <c r="AJ17" i="20"/>
  <c r="AK11" i="20"/>
  <c r="AT11" i="20" s="1"/>
  <c r="AJ11" i="20"/>
  <c r="AB4" i="20"/>
  <c r="AJ3" i="20"/>
  <c r="Y83" i="35"/>
  <c r="X83" i="35"/>
  <c r="AH83" i="48"/>
  <c r="AQ83" i="48" s="1"/>
  <c r="AJ61" i="20"/>
  <c r="AK61" i="20"/>
  <c r="AT61" i="20" s="1"/>
  <c r="AJ13" i="20"/>
  <c r="AK13" i="20"/>
  <c r="AT13" i="20" s="1"/>
  <c r="AR82" i="48"/>
  <c r="AR78" i="103"/>
  <c r="AR80" i="43"/>
  <c r="Y87" i="98"/>
  <c r="X87" i="98"/>
  <c r="AH79" i="103"/>
  <c r="AQ79" i="103" s="1"/>
  <c r="AR80" i="10"/>
  <c r="AH84" i="16"/>
  <c r="AQ84" i="16" s="1"/>
  <c r="AR84" i="94"/>
  <c r="Y83" i="49"/>
  <c r="X83" i="49"/>
  <c r="Y86" i="41"/>
  <c r="X86" i="41"/>
  <c r="AJ76" i="20"/>
  <c r="AK76" i="20"/>
  <c r="AT76" i="20" s="1"/>
  <c r="AJ70" i="20"/>
  <c r="AK70" i="20"/>
  <c r="AT70" i="20" s="1"/>
  <c r="AJ64" i="20"/>
  <c r="AK64" i="20"/>
  <c r="AT64" i="20" s="1"/>
  <c r="AJ58" i="20"/>
  <c r="AK58" i="20"/>
  <c r="AT58" i="20" s="1"/>
  <c r="AJ52" i="20"/>
  <c r="AK52" i="20"/>
  <c r="AT52" i="20" s="1"/>
  <c r="AJ46" i="20"/>
  <c r="AK46" i="20"/>
  <c r="AT46" i="20" s="1"/>
  <c r="AJ40" i="20"/>
  <c r="AK40" i="20"/>
  <c r="AT40" i="20" s="1"/>
  <c r="AJ34" i="20"/>
  <c r="AK34" i="20"/>
  <c r="AT34" i="20" s="1"/>
  <c r="AJ28" i="20"/>
  <c r="AK28" i="20"/>
  <c r="AT28" i="20" s="1"/>
  <c r="AK22" i="20"/>
  <c r="AT22" i="20" s="1"/>
  <c r="AJ22" i="20"/>
  <c r="AJ16" i="20"/>
  <c r="AK16" i="20"/>
  <c r="AT16" i="20" s="1"/>
  <c r="AK10" i="20"/>
  <c r="AT10" i="20" s="1"/>
  <c r="AJ10" i="20"/>
  <c r="AJ5" i="20"/>
  <c r="AK5" i="20"/>
  <c r="AT5" i="20" s="1"/>
  <c r="AN78" i="99"/>
  <c r="AI78" i="99"/>
  <c r="AJ79" i="20"/>
  <c r="AS79" i="20" s="1"/>
  <c r="AK79" i="20"/>
  <c r="AT79" i="20" s="1"/>
  <c r="AJ67" i="20"/>
  <c r="AK67" i="20"/>
  <c r="AT67" i="20" s="1"/>
  <c r="AJ43" i="20"/>
  <c r="AK43" i="20"/>
  <c r="AT43" i="20" s="1"/>
  <c r="AK7" i="20"/>
  <c r="AT7" i="20" s="1"/>
  <c r="AJ7" i="20"/>
  <c r="AR86" i="18"/>
  <c r="AH81" i="10"/>
  <c r="AQ81" i="10" s="1"/>
  <c r="Y79" i="95"/>
  <c r="X79" i="95"/>
  <c r="Y79" i="99"/>
  <c r="X79" i="99"/>
  <c r="Z81" i="10"/>
  <c r="AH87" i="18"/>
  <c r="AQ87" i="18" s="1"/>
  <c r="AI81" i="87"/>
  <c r="AN81" i="87"/>
  <c r="AR82" i="102"/>
  <c r="Z79" i="103"/>
  <c r="Z84" i="16"/>
  <c r="Y82" i="83"/>
  <c r="X82" i="83"/>
  <c r="AK75" i="20"/>
  <c r="AT75" i="20" s="1"/>
  <c r="AJ75" i="20"/>
  <c r="AK69" i="20"/>
  <c r="AT69" i="20" s="1"/>
  <c r="AJ69" i="20"/>
  <c r="AK63" i="20"/>
  <c r="AT63" i="20" s="1"/>
  <c r="AJ63" i="20"/>
  <c r="AK57" i="20"/>
  <c r="AT57" i="20" s="1"/>
  <c r="AJ57" i="20"/>
  <c r="AK51" i="20"/>
  <c r="AT51" i="20" s="1"/>
  <c r="AJ51" i="20"/>
  <c r="AK45" i="20"/>
  <c r="AT45" i="20" s="1"/>
  <c r="AJ45" i="20"/>
  <c r="AK39" i="20"/>
  <c r="AT39" i="20" s="1"/>
  <c r="AJ39" i="20"/>
  <c r="AK33" i="20"/>
  <c r="AT33" i="20" s="1"/>
  <c r="AJ33" i="20"/>
  <c r="AK27" i="20"/>
  <c r="AT27" i="20" s="1"/>
  <c r="AJ27" i="20"/>
  <c r="AK21" i="20"/>
  <c r="AT21" i="20" s="1"/>
  <c r="AJ21" i="20"/>
  <c r="AK15" i="20"/>
  <c r="AT15" i="20" s="1"/>
  <c r="AJ15" i="20"/>
  <c r="AK9" i="20"/>
  <c r="AT9" i="20" s="1"/>
  <c r="AJ9" i="20"/>
  <c r="AN78" i="90"/>
  <c r="AI78" i="90"/>
  <c r="AI78" i="95"/>
  <c r="AN78" i="95"/>
  <c r="AI81" i="55"/>
  <c r="AN81" i="55"/>
  <c r="AI79" i="20"/>
  <c r="AN79" i="20"/>
  <c r="AN81" i="20" s="1"/>
  <c r="AN81" i="83"/>
  <c r="AI81" i="83"/>
  <c r="AR80" i="50"/>
  <c r="AR80" i="82"/>
  <c r="AL4" i="92"/>
  <c r="AU4" i="92" s="1"/>
  <c r="AU81" i="92" s="1"/>
  <c r="C11" i="92" s="1"/>
  <c r="F36" i="57" s="1"/>
  <c r="AS4" i="92"/>
  <c r="AS81" i="92" s="1"/>
  <c r="AI85" i="41"/>
  <c r="AN85" i="41"/>
  <c r="AK74" i="20"/>
  <c r="AT74" i="20" s="1"/>
  <c r="AJ74" i="20"/>
  <c r="AK68" i="20"/>
  <c r="AT68" i="20" s="1"/>
  <c r="AJ68" i="20"/>
  <c r="AK62" i="20"/>
  <c r="AT62" i="20" s="1"/>
  <c r="AJ62" i="20"/>
  <c r="AK56" i="20"/>
  <c r="AT56" i="20" s="1"/>
  <c r="AJ56" i="20"/>
  <c r="AK50" i="20"/>
  <c r="AT50" i="20" s="1"/>
  <c r="AJ50" i="20"/>
  <c r="AK44" i="20"/>
  <c r="AT44" i="20" s="1"/>
  <c r="AJ44" i="20"/>
  <c r="AK38" i="20"/>
  <c r="AT38" i="20" s="1"/>
  <c r="AJ38" i="20"/>
  <c r="AK32" i="20"/>
  <c r="AT32" i="20" s="1"/>
  <c r="AJ32" i="20"/>
  <c r="AK26" i="20"/>
  <c r="AT26" i="20" s="1"/>
  <c r="AJ26" i="20"/>
  <c r="AK20" i="20"/>
  <c r="AT20" i="20" s="1"/>
  <c r="AJ20" i="20"/>
  <c r="AK14" i="20"/>
  <c r="AT14" i="20" s="1"/>
  <c r="AJ14" i="20"/>
  <c r="AJ8" i="20"/>
  <c r="AK8" i="20"/>
  <c r="AT8" i="20" s="1"/>
  <c r="AI82" i="35"/>
  <c r="AN82" i="35"/>
  <c r="AN81" i="85" l="1"/>
  <c r="AI81" i="85"/>
  <c r="AR81" i="85" s="1"/>
  <c r="Y82" i="85"/>
  <c r="X82" i="85"/>
  <c r="AG87" i="18"/>
  <c r="AP87" i="18" s="1"/>
  <c r="AF87" i="18"/>
  <c r="AO87" i="18" s="1"/>
  <c r="W88" i="18"/>
  <c r="AF83" i="48"/>
  <c r="AO83" i="48" s="1"/>
  <c r="Z83" i="49"/>
  <c r="AG83" i="49" s="1"/>
  <c r="AP83" i="49" s="1"/>
  <c r="Z87" i="98"/>
  <c r="W88" i="98" s="1"/>
  <c r="Z79" i="99"/>
  <c r="AE79" i="99" s="1"/>
  <c r="AS27" i="20"/>
  <c r="AL27" i="20"/>
  <c r="AU27" i="20" s="1"/>
  <c r="AS77" i="20"/>
  <c r="AL77" i="20"/>
  <c r="AU77" i="20" s="1"/>
  <c r="AS55" i="20"/>
  <c r="AL55" i="20"/>
  <c r="AU55" i="20" s="1"/>
  <c r="AR81" i="55"/>
  <c r="AH82" i="55"/>
  <c r="AQ82" i="55" s="1"/>
  <c r="AH79" i="90"/>
  <c r="AQ79" i="90" s="1"/>
  <c r="AS63" i="20"/>
  <c r="AL63" i="20"/>
  <c r="AU63" i="20" s="1"/>
  <c r="AS41" i="20"/>
  <c r="AL41" i="20"/>
  <c r="AU41" i="20" s="1"/>
  <c r="AS30" i="20"/>
  <c r="AL30" i="20"/>
  <c r="AU30" i="20" s="1"/>
  <c r="AS8" i="20"/>
  <c r="AL8" i="20"/>
  <c r="AU8" i="20" s="1"/>
  <c r="AR85" i="41"/>
  <c r="AS58" i="20"/>
  <c r="AL58" i="20"/>
  <c r="AU58" i="20" s="1"/>
  <c r="AK4" i="20"/>
  <c r="AT4" i="20" s="1"/>
  <c r="AT81" i="20" s="1"/>
  <c r="AJ4" i="20"/>
  <c r="AS50" i="20"/>
  <c r="AL50" i="20"/>
  <c r="AU50" i="20" s="1"/>
  <c r="AS33" i="20"/>
  <c r="AL33" i="20"/>
  <c r="AU33" i="20" s="1"/>
  <c r="AR81" i="87"/>
  <c r="AH86" i="41"/>
  <c r="AQ86" i="41" s="1"/>
  <c r="AS13" i="20"/>
  <c r="AL13" i="20"/>
  <c r="AU13" i="20" s="1"/>
  <c r="AS11" i="20"/>
  <c r="AL11" i="20"/>
  <c r="AU11" i="20" s="1"/>
  <c r="AS29" i="20"/>
  <c r="AL29" i="20"/>
  <c r="AU29" i="20" s="1"/>
  <c r="AS47" i="20"/>
  <c r="AL47" i="20"/>
  <c r="AU47" i="20" s="1"/>
  <c r="AS65" i="20"/>
  <c r="AL65" i="20"/>
  <c r="AU65" i="20" s="1"/>
  <c r="Z82" i="55"/>
  <c r="AS31" i="20"/>
  <c r="AL31" i="20"/>
  <c r="AU31" i="20" s="1"/>
  <c r="Z79" i="90"/>
  <c r="AS18" i="20"/>
  <c r="AL18" i="20"/>
  <c r="AU18" i="20" s="1"/>
  <c r="AS36" i="20"/>
  <c r="AL36" i="20"/>
  <c r="AU36" i="20" s="1"/>
  <c r="AS54" i="20"/>
  <c r="AL54" i="20"/>
  <c r="AU54" i="20" s="1"/>
  <c r="AS72" i="20"/>
  <c r="AL72" i="20"/>
  <c r="AU72" i="20" s="1"/>
  <c r="AS25" i="20"/>
  <c r="AL25" i="20"/>
  <c r="AU25" i="20" s="1"/>
  <c r="AS62" i="20"/>
  <c r="AL62" i="20"/>
  <c r="AU62" i="20" s="1"/>
  <c r="AS9" i="20"/>
  <c r="AL9" i="20"/>
  <c r="AU9" i="20" s="1"/>
  <c r="AH79" i="99"/>
  <c r="AQ79" i="99" s="1"/>
  <c r="AS23" i="20"/>
  <c r="AL23" i="20"/>
  <c r="AU23" i="20" s="1"/>
  <c r="AN81" i="11"/>
  <c r="AI81" i="11"/>
  <c r="AS19" i="20"/>
  <c r="AL19" i="20"/>
  <c r="AU19" i="20" s="1"/>
  <c r="AS66" i="20"/>
  <c r="AL66" i="20"/>
  <c r="AU66" i="20" s="1"/>
  <c r="AS67" i="20"/>
  <c r="AL67" i="20"/>
  <c r="AU67" i="20" s="1"/>
  <c r="AH83" i="35"/>
  <c r="AQ83" i="35" s="1"/>
  <c r="AS14" i="20"/>
  <c r="AL14" i="20"/>
  <c r="AU14" i="20" s="1"/>
  <c r="AS15" i="20"/>
  <c r="AL15" i="20"/>
  <c r="AU15" i="20" s="1"/>
  <c r="AS51" i="20"/>
  <c r="AL51" i="20"/>
  <c r="AU51" i="20" s="1"/>
  <c r="AS7" i="20"/>
  <c r="AL7" i="20"/>
  <c r="AU7" i="20" s="1"/>
  <c r="AS10" i="20"/>
  <c r="AL10" i="20"/>
  <c r="AU10" i="20" s="1"/>
  <c r="AR78" i="95"/>
  <c r="AE84" i="16"/>
  <c r="W85" i="16"/>
  <c r="AF84" i="16"/>
  <c r="AO84" i="16" s="1"/>
  <c r="AG84" i="16"/>
  <c r="AP84" i="16" s="1"/>
  <c r="AS28" i="20"/>
  <c r="AL28" i="20"/>
  <c r="AU28" i="20" s="1"/>
  <c r="AS46" i="20"/>
  <c r="AL46" i="20"/>
  <c r="AU46" i="20" s="1"/>
  <c r="AS64" i="20"/>
  <c r="AL64" i="20"/>
  <c r="AU64" i="20" s="1"/>
  <c r="Z86" i="41"/>
  <c r="Z83" i="35"/>
  <c r="AR82" i="49"/>
  <c r="Y82" i="11"/>
  <c r="X82" i="11"/>
  <c r="AG81" i="50"/>
  <c r="AP81" i="50" s="1"/>
  <c r="W82" i="50"/>
  <c r="AE81" i="50"/>
  <c r="AF81" i="50"/>
  <c r="AO81" i="50" s="1"/>
  <c r="Y82" i="91"/>
  <c r="X82" i="91"/>
  <c r="AH82" i="87"/>
  <c r="AQ82" i="87" s="1"/>
  <c r="AS26" i="20"/>
  <c r="AL26" i="20"/>
  <c r="AU26" i="20" s="1"/>
  <c r="AH82" i="83"/>
  <c r="AQ82" i="83" s="1"/>
  <c r="AS59" i="20"/>
  <c r="AL59" i="20"/>
  <c r="AU59" i="20" s="1"/>
  <c r="AS73" i="20"/>
  <c r="AL73" i="20"/>
  <c r="AU73" i="20" s="1"/>
  <c r="Z82" i="83"/>
  <c r="AH79" i="95"/>
  <c r="AQ79" i="95" s="1"/>
  <c r="AS5" i="20"/>
  <c r="AL5" i="20"/>
  <c r="AU5" i="20" s="1"/>
  <c r="AS40" i="20"/>
  <c r="AL40" i="20"/>
  <c r="AU40" i="20" s="1"/>
  <c r="AS76" i="20"/>
  <c r="AL76" i="20"/>
  <c r="AU76" i="20" s="1"/>
  <c r="Y83" i="42"/>
  <c r="X83" i="42"/>
  <c r="AR81" i="83"/>
  <c r="AS20" i="20"/>
  <c r="AL20" i="20"/>
  <c r="AU20" i="20" s="1"/>
  <c r="AS38" i="20"/>
  <c r="AL38" i="20"/>
  <c r="AU38" i="20" s="1"/>
  <c r="AS56" i="20"/>
  <c r="AL56" i="20"/>
  <c r="AU56" i="20" s="1"/>
  <c r="AS74" i="20"/>
  <c r="AL74" i="20"/>
  <c r="AU74" i="20" s="1"/>
  <c r="AR78" i="90"/>
  <c r="AS21" i="20"/>
  <c r="AL21" i="20"/>
  <c r="AU21" i="20" s="1"/>
  <c r="AS39" i="20"/>
  <c r="AL39" i="20"/>
  <c r="AU39" i="20" s="1"/>
  <c r="AS57" i="20"/>
  <c r="AL57" i="20"/>
  <c r="AU57" i="20" s="1"/>
  <c r="AS75" i="20"/>
  <c r="AL75" i="20"/>
  <c r="AU75" i="20" s="1"/>
  <c r="AF79" i="103"/>
  <c r="AO79" i="103" s="1"/>
  <c r="AE79" i="103"/>
  <c r="W80" i="103"/>
  <c r="AG79" i="103"/>
  <c r="AP79" i="103" s="1"/>
  <c r="AR78" i="99"/>
  <c r="AH87" i="98"/>
  <c r="AQ87" i="98" s="1"/>
  <c r="AS61" i="20"/>
  <c r="AL61" i="20"/>
  <c r="AU61" i="20" s="1"/>
  <c r="AS17" i="20"/>
  <c r="AL17" i="20"/>
  <c r="AU17" i="20" s="1"/>
  <c r="AS35" i="20"/>
  <c r="AL35" i="20"/>
  <c r="AU35" i="20" s="1"/>
  <c r="AS53" i="20"/>
  <c r="AL53" i="20"/>
  <c r="AU53" i="20" s="1"/>
  <c r="AS71" i="20"/>
  <c r="AL71" i="20"/>
  <c r="AU71" i="20" s="1"/>
  <c r="AF83" i="102"/>
  <c r="AO83" i="102" s="1"/>
  <c r="AG83" i="102"/>
  <c r="AP83" i="102" s="1"/>
  <c r="AE83" i="102"/>
  <c r="W84" i="102"/>
  <c r="AE81" i="43"/>
  <c r="AF81" i="43"/>
  <c r="AO81" i="43" s="1"/>
  <c r="AG81" i="43"/>
  <c r="AP81" i="43" s="1"/>
  <c r="W82" i="43"/>
  <c r="W86" i="94"/>
  <c r="AE85" i="94"/>
  <c r="AG85" i="94"/>
  <c r="AP85" i="94" s="1"/>
  <c r="AF85" i="94"/>
  <c r="AO85" i="94" s="1"/>
  <c r="AN82" i="42"/>
  <c r="AI82" i="42"/>
  <c r="AS49" i="20"/>
  <c r="AL49" i="20"/>
  <c r="AU49" i="20" s="1"/>
  <c r="AS6" i="20"/>
  <c r="AL6" i="20"/>
  <c r="AU6" i="20" s="1"/>
  <c r="AS24" i="20"/>
  <c r="AL24" i="20"/>
  <c r="AU24" i="20" s="1"/>
  <c r="AS42" i="20"/>
  <c r="AL42" i="20"/>
  <c r="AU42" i="20" s="1"/>
  <c r="AS60" i="20"/>
  <c r="AL60" i="20"/>
  <c r="AU60" i="20" s="1"/>
  <c r="AS78" i="20"/>
  <c r="AL78" i="20"/>
  <c r="AU78" i="20" s="1"/>
  <c r="AR86" i="98"/>
  <c r="W82" i="82"/>
  <c r="AG81" i="82"/>
  <c r="AP81" i="82" s="1"/>
  <c r="AF81" i="82"/>
  <c r="AO81" i="82" s="1"/>
  <c r="AE81" i="82"/>
  <c r="AS37" i="20"/>
  <c r="AL37" i="20"/>
  <c r="AU37" i="20" s="1"/>
  <c r="Z82" i="87"/>
  <c r="Y84" i="48"/>
  <c r="X84" i="48"/>
  <c r="Y88" i="18"/>
  <c r="X88" i="18"/>
  <c r="AS44" i="20"/>
  <c r="AL44" i="20"/>
  <c r="AU44" i="20" s="1"/>
  <c r="AS45" i="20"/>
  <c r="AL45" i="20"/>
  <c r="AU45" i="20" s="1"/>
  <c r="AS22" i="20"/>
  <c r="AL22" i="20"/>
  <c r="AU22" i="20" s="1"/>
  <c r="AL3" i="20"/>
  <c r="AU3" i="20" s="1"/>
  <c r="AS3" i="20"/>
  <c r="AS12" i="20"/>
  <c r="AL12" i="20"/>
  <c r="AU12" i="20" s="1"/>
  <c r="AS48" i="20"/>
  <c r="AL48" i="20"/>
  <c r="AU48" i="20" s="1"/>
  <c r="AN81" i="91"/>
  <c r="AI81" i="91"/>
  <c r="AI83" i="48"/>
  <c r="AN83" i="48"/>
  <c r="AS32" i="20"/>
  <c r="AL32" i="20"/>
  <c r="AU32" i="20" s="1"/>
  <c r="AS68" i="20"/>
  <c r="AL68" i="20"/>
  <c r="AU68" i="20" s="1"/>
  <c r="AS69" i="20"/>
  <c r="AL69" i="20"/>
  <c r="AU69" i="20" s="1"/>
  <c r="Z79" i="95"/>
  <c r="AR82" i="35"/>
  <c r="AR79" i="20"/>
  <c r="AR81" i="20" s="1"/>
  <c r="AL79" i="20"/>
  <c r="AU79" i="20" s="1"/>
  <c r="AE81" i="10"/>
  <c r="AF81" i="10"/>
  <c r="AO81" i="10" s="1"/>
  <c r="AG81" i="10"/>
  <c r="AP81" i="10" s="1"/>
  <c r="W82" i="10"/>
  <c r="AS43" i="20"/>
  <c r="AL43" i="20"/>
  <c r="AU43" i="20" s="1"/>
  <c r="AS16" i="20"/>
  <c r="AL16" i="20"/>
  <c r="AU16" i="20" s="1"/>
  <c r="AS34" i="20"/>
  <c r="AL34" i="20"/>
  <c r="AU34" i="20" s="1"/>
  <c r="AS52" i="20"/>
  <c r="AL52" i="20"/>
  <c r="AU52" i="20" s="1"/>
  <c r="AS70" i="20"/>
  <c r="AL70" i="20"/>
  <c r="AU70" i="20" s="1"/>
  <c r="AH83" i="49"/>
  <c r="AQ83" i="49" s="1"/>
  <c r="AN87" i="18"/>
  <c r="AI87" i="18"/>
  <c r="Z82" i="85" l="1"/>
  <c r="AH82" i="85"/>
  <c r="AQ82" i="85" s="1"/>
  <c r="AE83" i="49"/>
  <c r="AE87" i="98"/>
  <c r="AF83" i="49"/>
  <c r="AO83" i="49" s="1"/>
  <c r="AF87" i="98"/>
  <c r="AO87" i="98" s="1"/>
  <c r="AG87" i="98"/>
  <c r="AP87" i="98" s="1"/>
  <c r="W84" i="49"/>
  <c r="Y84" i="49" s="1"/>
  <c r="AG79" i="99"/>
  <c r="AP79" i="99" s="1"/>
  <c r="AF79" i="99"/>
  <c r="AO79" i="99" s="1"/>
  <c r="W80" i="99"/>
  <c r="X80" i="99" s="1"/>
  <c r="Z84" i="48"/>
  <c r="AF84" i="48" s="1"/>
  <c r="AO84" i="48" s="1"/>
  <c r="Z83" i="42"/>
  <c r="AE83" i="42" s="1"/>
  <c r="Z82" i="11"/>
  <c r="W83" i="11" s="1"/>
  <c r="AI81" i="10"/>
  <c r="AN81" i="10"/>
  <c r="Y86" i="94"/>
  <c r="X86" i="94"/>
  <c r="AN83" i="102"/>
  <c r="AI83" i="102"/>
  <c r="Y80" i="103"/>
  <c r="X80" i="103"/>
  <c r="AE82" i="55"/>
  <c r="AF82" i="55"/>
  <c r="AO82" i="55" s="1"/>
  <c r="AG82" i="55"/>
  <c r="AP82" i="55" s="1"/>
  <c r="W83" i="55"/>
  <c r="AN81" i="82"/>
  <c r="AI81" i="82"/>
  <c r="AR82" i="42"/>
  <c r="Y82" i="43"/>
  <c r="X82" i="43"/>
  <c r="AI79" i="103"/>
  <c r="AN79" i="103"/>
  <c r="AI81" i="50"/>
  <c r="AN81" i="50"/>
  <c r="AR81" i="11"/>
  <c r="AS4" i="20"/>
  <c r="AS81" i="20" s="1"/>
  <c r="AL4" i="20"/>
  <c r="AU4" i="20" s="1"/>
  <c r="AU81" i="20" s="1"/>
  <c r="C11" i="20" s="1"/>
  <c r="Y88" i="98"/>
  <c r="X88" i="98"/>
  <c r="Y82" i="50"/>
  <c r="X82" i="50"/>
  <c r="AN79" i="99"/>
  <c r="AI79" i="99"/>
  <c r="AH82" i="91"/>
  <c r="AQ82" i="91" s="1"/>
  <c r="AE83" i="35"/>
  <c r="W84" i="35"/>
  <c r="AF83" i="35"/>
  <c r="AO83" i="35" s="1"/>
  <c r="AG83" i="35"/>
  <c r="AP83" i="35" s="1"/>
  <c r="Y85" i="16"/>
  <c r="X85" i="16"/>
  <c r="AE79" i="90"/>
  <c r="W80" i="90"/>
  <c r="AF79" i="90"/>
  <c r="AO79" i="90" s="1"/>
  <c r="AG79" i="90"/>
  <c r="AP79" i="90" s="1"/>
  <c r="AR87" i="18"/>
  <c r="AH84" i="48"/>
  <c r="AQ84" i="48" s="1"/>
  <c r="AH88" i="18"/>
  <c r="AQ88" i="18" s="1"/>
  <c r="AG82" i="87"/>
  <c r="AP82" i="87" s="1"/>
  <c r="W83" i="87"/>
  <c r="AF82" i="87"/>
  <c r="AO82" i="87" s="1"/>
  <c r="AE82" i="87"/>
  <c r="Y82" i="82"/>
  <c r="X82" i="82"/>
  <c r="AN81" i="43"/>
  <c r="AI81" i="43"/>
  <c r="AF82" i="83"/>
  <c r="AO82" i="83" s="1"/>
  <c r="AE82" i="83"/>
  <c r="W83" i="83"/>
  <c r="AG82" i="83"/>
  <c r="AP82" i="83" s="1"/>
  <c r="Z82" i="91"/>
  <c r="AH82" i="11"/>
  <c r="AQ82" i="11" s="1"/>
  <c r="AE86" i="41"/>
  <c r="AF86" i="41"/>
  <c r="AO86" i="41" s="1"/>
  <c r="AG86" i="41"/>
  <c r="AP86" i="41" s="1"/>
  <c r="W87" i="41"/>
  <c r="AN84" i="16"/>
  <c r="AI84" i="16"/>
  <c r="AN87" i="98"/>
  <c r="AI87" i="98"/>
  <c r="AR83" i="48"/>
  <c r="AR81" i="91"/>
  <c r="Y82" i="10"/>
  <c r="X82" i="10"/>
  <c r="AF79" i="95"/>
  <c r="AO79" i="95" s="1"/>
  <c r="AE79" i="95"/>
  <c r="W80" i="95"/>
  <c r="AG79" i="95"/>
  <c r="AP79" i="95" s="1"/>
  <c r="Z88" i="18"/>
  <c r="AN85" i="94"/>
  <c r="AI85" i="94"/>
  <c r="Y84" i="102"/>
  <c r="X84" i="102"/>
  <c r="AH83" i="42"/>
  <c r="AQ83" i="42" s="1"/>
  <c r="AI83" i="49"/>
  <c r="AN83" i="49"/>
  <c r="AE82" i="85" l="1"/>
  <c r="W83" i="85"/>
  <c r="AG82" i="85"/>
  <c r="AP82" i="85" s="1"/>
  <c r="AF82" i="85"/>
  <c r="AO82" i="85" s="1"/>
  <c r="X84" i="49"/>
  <c r="Z84" i="49" s="1"/>
  <c r="AG84" i="49" s="1"/>
  <c r="AP84" i="49" s="1"/>
  <c r="Y80" i="99"/>
  <c r="AE84" i="48"/>
  <c r="W85" i="48"/>
  <c r="Z88" i="98"/>
  <c r="W89" i="98" s="1"/>
  <c r="AE82" i="11"/>
  <c r="AN82" i="11" s="1"/>
  <c r="Z80" i="103"/>
  <c r="AF80" i="103" s="1"/>
  <c r="AO80" i="103" s="1"/>
  <c r="AF82" i="11"/>
  <c r="AO82" i="11" s="1"/>
  <c r="AG84" i="48"/>
  <c r="AP84" i="48" s="1"/>
  <c r="W84" i="42"/>
  <c r="X84" i="42" s="1"/>
  <c r="AG82" i="11"/>
  <c r="AP82" i="11" s="1"/>
  <c r="Z80" i="99"/>
  <c r="AF80" i="99" s="1"/>
  <c r="AO80" i="99" s="1"/>
  <c r="AG83" i="42"/>
  <c r="AP83" i="42" s="1"/>
  <c r="AF83" i="42"/>
  <c r="AO83" i="42" s="1"/>
  <c r="Y87" i="41"/>
  <c r="X87" i="41"/>
  <c r="W83" i="91"/>
  <c r="AG82" i="91"/>
  <c r="AP82" i="91" s="1"/>
  <c r="AF82" i="91"/>
  <c r="AO82" i="91" s="1"/>
  <c r="AE82" i="91"/>
  <c r="Y83" i="87"/>
  <c r="X83" i="87"/>
  <c r="AH85" i="16"/>
  <c r="AQ85" i="16" s="1"/>
  <c r="AI83" i="35"/>
  <c r="AN83" i="35"/>
  <c r="AR81" i="50"/>
  <c r="AH82" i="10"/>
  <c r="AQ82" i="10" s="1"/>
  <c r="AH82" i="82"/>
  <c r="AQ82" i="82" s="1"/>
  <c r="Z85" i="16"/>
  <c r="AR79" i="99"/>
  <c r="AH82" i="50"/>
  <c r="AQ82" i="50" s="1"/>
  <c r="AI82" i="55"/>
  <c r="AN82" i="55"/>
  <c r="AH86" i="94"/>
  <c r="AQ86" i="94" s="1"/>
  <c r="Y83" i="11"/>
  <c r="X83" i="11"/>
  <c r="Y83" i="83"/>
  <c r="X83" i="83"/>
  <c r="Z82" i="82"/>
  <c r="Z82" i="50"/>
  <c r="AH80" i="99"/>
  <c r="AQ80" i="99" s="1"/>
  <c r="AR79" i="103"/>
  <c r="AR81" i="82"/>
  <c r="AH80" i="103"/>
  <c r="AQ80" i="103" s="1"/>
  <c r="Z86" i="94"/>
  <c r="AI84" i="48"/>
  <c r="AN84" i="48"/>
  <c r="Y84" i="42"/>
  <c r="AG80" i="99"/>
  <c r="AP80" i="99" s="1"/>
  <c r="AH82" i="43"/>
  <c r="AQ82" i="43" s="1"/>
  <c r="AE80" i="103"/>
  <c r="Y85" i="48"/>
  <c r="X85" i="48"/>
  <c r="Z82" i="10"/>
  <c r="AR87" i="98"/>
  <c r="AH84" i="102"/>
  <c r="AQ84" i="102" s="1"/>
  <c r="AN86" i="41"/>
  <c r="AI86" i="41"/>
  <c r="AN82" i="83"/>
  <c r="AI82" i="83"/>
  <c r="AR83" i="49"/>
  <c r="Z84" i="102"/>
  <c r="Y80" i="95"/>
  <c r="X80" i="95"/>
  <c r="AR84" i="16"/>
  <c r="AN82" i="87"/>
  <c r="AI82" i="87"/>
  <c r="Y80" i="90"/>
  <c r="X80" i="90"/>
  <c r="AH84" i="49"/>
  <c r="AQ84" i="49" s="1"/>
  <c r="Z82" i="43"/>
  <c r="Y83" i="55"/>
  <c r="X83" i="55"/>
  <c r="AR85" i="94"/>
  <c r="AG88" i="18"/>
  <c r="AP88" i="18" s="1"/>
  <c r="AF88" i="18"/>
  <c r="AO88" i="18" s="1"/>
  <c r="AE88" i="18"/>
  <c r="W89" i="18"/>
  <c r="AN79" i="95"/>
  <c r="AI79" i="95"/>
  <c r="AR81" i="43"/>
  <c r="AN79" i="90"/>
  <c r="AI79" i="90"/>
  <c r="Y84" i="35"/>
  <c r="X84" i="35"/>
  <c r="AH88" i="98"/>
  <c r="AQ88" i="98" s="1"/>
  <c r="AR83" i="102"/>
  <c r="AR81" i="10"/>
  <c r="AI83" i="42"/>
  <c r="AN83" i="42"/>
  <c r="Y83" i="85" l="1"/>
  <c r="X83" i="85"/>
  <c r="AN82" i="85"/>
  <c r="AI82" i="85"/>
  <c r="AR82" i="85" s="1"/>
  <c r="AE80" i="99"/>
  <c r="AF88" i="98"/>
  <c r="AO88" i="98" s="1"/>
  <c r="W85" i="49"/>
  <c r="AG80" i="103"/>
  <c r="AP80" i="103" s="1"/>
  <c r="AF84" i="49"/>
  <c r="AO84" i="49" s="1"/>
  <c r="W81" i="103"/>
  <c r="AE88" i="98"/>
  <c r="AI82" i="11"/>
  <c r="AR82" i="11" s="1"/>
  <c r="W81" i="99"/>
  <c r="Y81" i="99" s="1"/>
  <c r="AG88" i="98"/>
  <c r="AP88" i="98" s="1"/>
  <c r="AE84" i="49"/>
  <c r="Z83" i="83"/>
  <c r="Z80" i="90"/>
  <c r="AF80" i="90" s="1"/>
  <c r="AO80" i="90" s="1"/>
  <c r="Z84" i="35"/>
  <c r="AF84" i="35" s="1"/>
  <c r="AO84" i="35" s="1"/>
  <c r="Z83" i="11"/>
  <c r="AE83" i="11" s="1"/>
  <c r="Z83" i="87"/>
  <c r="AG83" i="87" s="1"/>
  <c r="AP83" i="87" s="1"/>
  <c r="AF82" i="43"/>
  <c r="AO82" i="43" s="1"/>
  <c r="AG82" i="43"/>
  <c r="AP82" i="43" s="1"/>
  <c r="W83" i="43"/>
  <c r="AE82" i="43"/>
  <c r="AR82" i="87"/>
  <c r="AR86" i="41"/>
  <c r="AE82" i="10"/>
  <c r="AF82" i="10"/>
  <c r="AO82" i="10" s="1"/>
  <c r="W83" i="10"/>
  <c r="AG82" i="10"/>
  <c r="AP82" i="10" s="1"/>
  <c r="AE82" i="50"/>
  <c r="AF82" i="50"/>
  <c r="AO82" i="50" s="1"/>
  <c r="W83" i="50"/>
  <c r="AG82" i="50"/>
  <c r="AP82" i="50" s="1"/>
  <c r="Y85" i="49"/>
  <c r="X85" i="49"/>
  <c r="AF84" i="102"/>
  <c r="AO84" i="102" s="1"/>
  <c r="AG84" i="102"/>
  <c r="AP84" i="102" s="1"/>
  <c r="AE84" i="102"/>
  <c r="W85" i="102"/>
  <c r="AH85" i="48"/>
  <c r="AQ85" i="48" s="1"/>
  <c r="Y81" i="103"/>
  <c r="X81" i="103"/>
  <c r="AG82" i="82"/>
  <c r="AP82" i="82" s="1"/>
  <c r="W83" i="82"/>
  <c r="AF82" i="82"/>
  <c r="AO82" i="82" s="1"/>
  <c r="AE82" i="82"/>
  <c r="AR84" i="48"/>
  <c r="AH83" i="83"/>
  <c r="AQ83" i="83" s="1"/>
  <c r="Y89" i="98"/>
  <c r="X89" i="98"/>
  <c r="Z89" i="98" s="1"/>
  <c r="AI84" i="49"/>
  <c r="AN84" i="49"/>
  <c r="AH83" i="87"/>
  <c r="AQ83" i="87" s="1"/>
  <c r="Y83" i="91"/>
  <c r="X83" i="91"/>
  <c r="AF83" i="83"/>
  <c r="AO83" i="83" s="1"/>
  <c r="AE83" i="83"/>
  <c r="W84" i="83"/>
  <c r="AG83" i="83"/>
  <c r="AP83" i="83" s="1"/>
  <c r="AH87" i="41"/>
  <c r="AQ87" i="41" s="1"/>
  <c r="AR79" i="90"/>
  <c r="AH83" i="55"/>
  <c r="AQ83" i="55" s="1"/>
  <c r="Z85" i="48"/>
  <c r="AG86" i="94"/>
  <c r="AP86" i="94" s="1"/>
  <c r="AF86" i="94"/>
  <c r="AO86" i="94" s="1"/>
  <c r="AE86" i="94"/>
  <c r="W87" i="94"/>
  <c r="AH80" i="95"/>
  <c r="AQ80" i="95" s="1"/>
  <c r="AR82" i="83"/>
  <c r="AN80" i="103"/>
  <c r="AI80" i="103"/>
  <c r="AH84" i="42"/>
  <c r="AQ84" i="42" s="1"/>
  <c r="AE85" i="16"/>
  <c r="AF85" i="16"/>
  <c r="AO85" i="16" s="1"/>
  <c r="AG85" i="16"/>
  <c r="AP85" i="16" s="1"/>
  <c r="W86" i="16"/>
  <c r="Z87" i="41"/>
  <c r="Y89" i="18"/>
  <c r="X89" i="18"/>
  <c r="AI88" i="18"/>
  <c r="AN88" i="18"/>
  <c r="AR83" i="42"/>
  <c r="AH80" i="90"/>
  <c r="AQ80" i="90" s="1"/>
  <c r="AH84" i="35"/>
  <c r="AQ84" i="35" s="1"/>
  <c r="Z83" i="55"/>
  <c r="AR79" i="95"/>
  <c r="Z80" i="95"/>
  <c r="AN80" i="99"/>
  <c r="AI80" i="99"/>
  <c r="Z84" i="42"/>
  <c r="AH83" i="11"/>
  <c r="AQ83" i="11" s="1"/>
  <c r="AR82" i="55"/>
  <c r="AN88" i="98"/>
  <c r="AI88" i="98"/>
  <c r="AR83" i="35"/>
  <c r="AN82" i="91"/>
  <c r="AI82" i="91"/>
  <c r="Z83" i="85" l="1"/>
  <c r="AH83" i="85"/>
  <c r="AQ83" i="85" s="1"/>
  <c r="W81" i="90"/>
  <c r="X81" i="99"/>
  <c r="AG80" i="90"/>
  <c r="AP80" i="90" s="1"/>
  <c r="AE80" i="90"/>
  <c r="AN80" i="90" s="1"/>
  <c r="W85" i="35"/>
  <c r="X85" i="35" s="1"/>
  <c r="AE84" i="35"/>
  <c r="AG84" i="35"/>
  <c r="AP84" i="35" s="1"/>
  <c r="W84" i="11"/>
  <c r="W84" i="87"/>
  <c r="AE83" i="87"/>
  <c r="AF83" i="87"/>
  <c r="AO83" i="87" s="1"/>
  <c r="AF83" i="11"/>
  <c r="AO83" i="11" s="1"/>
  <c r="Z89" i="18"/>
  <c r="W90" i="18" s="1"/>
  <c r="AG83" i="11"/>
  <c r="AP83" i="11" s="1"/>
  <c r="Y83" i="50"/>
  <c r="X83" i="50"/>
  <c r="AH83" i="91"/>
  <c r="AQ83" i="91" s="1"/>
  <c r="AR84" i="49"/>
  <c r="Y83" i="82"/>
  <c r="X83" i="82"/>
  <c r="Y83" i="10"/>
  <c r="X83" i="10"/>
  <c r="AE87" i="41"/>
  <c r="AF87" i="41"/>
  <c r="AO87" i="41" s="1"/>
  <c r="AG87" i="41"/>
  <c r="AP87" i="41" s="1"/>
  <c r="W88" i="41"/>
  <c r="AE85" i="48"/>
  <c r="AF85" i="48"/>
  <c r="AO85" i="48" s="1"/>
  <c r="W86" i="48"/>
  <c r="AG85" i="48"/>
  <c r="AP85" i="48" s="1"/>
  <c r="Z83" i="91"/>
  <c r="AH89" i="98"/>
  <c r="AQ89" i="98" s="1"/>
  <c r="Y85" i="102"/>
  <c r="X85" i="102"/>
  <c r="AH85" i="49"/>
  <c r="AQ85" i="49" s="1"/>
  <c r="AI82" i="50"/>
  <c r="AN82" i="50"/>
  <c r="AN82" i="43"/>
  <c r="AI82" i="43"/>
  <c r="AN85" i="16"/>
  <c r="AI85" i="16"/>
  <c r="AE83" i="55"/>
  <c r="AF83" i="55"/>
  <c r="AO83" i="55" s="1"/>
  <c r="AG83" i="55"/>
  <c r="AP83" i="55" s="1"/>
  <c r="W84" i="55"/>
  <c r="W90" i="98"/>
  <c r="AG89" i="98"/>
  <c r="AP89" i="98" s="1"/>
  <c r="AF89" i="98"/>
  <c r="AO89" i="98" s="1"/>
  <c r="AE89" i="98"/>
  <c r="AH81" i="103"/>
  <c r="AQ81" i="103" s="1"/>
  <c r="AI84" i="102"/>
  <c r="AN84" i="102"/>
  <c r="AH81" i="99"/>
  <c r="AQ81" i="99" s="1"/>
  <c r="AN82" i="10"/>
  <c r="AI82" i="10"/>
  <c r="Y83" i="43"/>
  <c r="X83" i="43"/>
  <c r="AE84" i="42"/>
  <c r="AG84" i="42"/>
  <c r="AP84" i="42" s="1"/>
  <c r="AF84" i="42"/>
  <c r="AO84" i="42" s="1"/>
  <c r="W85" i="42"/>
  <c r="Y84" i="87"/>
  <c r="X84" i="87"/>
  <c r="AR82" i="91"/>
  <c r="AR88" i="18"/>
  <c r="Y86" i="16"/>
  <c r="X86" i="16"/>
  <c r="AR80" i="103"/>
  <c r="Y87" i="94"/>
  <c r="X87" i="94"/>
  <c r="AN83" i="87"/>
  <c r="Y84" i="83"/>
  <c r="X84" i="83"/>
  <c r="Z81" i="103"/>
  <c r="Z85" i="49"/>
  <c r="Z81" i="99"/>
  <c r="Y81" i="90"/>
  <c r="X81" i="90"/>
  <c r="AN83" i="11"/>
  <c r="AI83" i="11"/>
  <c r="AR88" i="98"/>
  <c r="AR80" i="99"/>
  <c r="AF80" i="95"/>
  <c r="AO80" i="95" s="1"/>
  <c r="AE80" i="95"/>
  <c r="W81" i="95"/>
  <c r="AG80" i="95"/>
  <c r="AP80" i="95" s="1"/>
  <c r="AH89" i="18"/>
  <c r="AQ89" i="18" s="1"/>
  <c r="AN86" i="94"/>
  <c r="AI86" i="94"/>
  <c r="AI83" i="83"/>
  <c r="AN83" i="83"/>
  <c r="AN82" i="82"/>
  <c r="AI82" i="82"/>
  <c r="Y84" i="11"/>
  <c r="X84" i="11"/>
  <c r="AI80" i="90" l="1"/>
  <c r="W84" i="85"/>
  <c r="AG83" i="85"/>
  <c r="AP83" i="85" s="1"/>
  <c r="AF83" i="85"/>
  <c r="AO83" i="85" s="1"/>
  <c r="AE83" i="85"/>
  <c r="Z83" i="10"/>
  <c r="AF89" i="18"/>
  <c r="AO89" i="18" s="1"/>
  <c r="Y85" i="35"/>
  <c r="Z85" i="35" s="1"/>
  <c r="AI83" i="87"/>
  <c r="AR83" i="87" s="1"/>
  <c r="AI84" i="35"/>
  <c r="AR84" i="35" s="1"/>
  <c r="AN84" i="35"/>
  <c r="AE89" i="18"/>
  <c r="Z83" i="82"/>
  <c r="AG83" i="82" s="1"/>
  <c r="AP83" i="82" s="1"/>
  <c r="AG89" i="18"/>
  <c r="AP89" i="18" s="1"/>
  <c r="Z84" i="87"/>
  <c r="Z83" i="50"/>
  <c r="AF83" i="50" s="1"/>
  <c r="AO83" i="50" s="1"/>
  <c r="Y81" i="95"/>
  <c r="X81" i="95"/>
  <c r="AI84" i="42"/>
  <c r="AN84" i="42"/>
  <c r="AI89" i="98"/>
  <c r="AN89" i="98"/>
  <c r="AR80" i="90"/>
  <c r="AR86" i="94"/>
  <c r="AE85" i="49"/>
  <c r="W86" i="49"/>
  <c r="AF85" i="49"/>
  <c r="AO85" i="49" s="1"/>
  <c r="AG85" i="49"/>
  <c r="AP85" i="49" s="1"/>
  <c r="AH86" i="16"/>
  <c r="AQ86" i="16" s="1"/>
  <c r="AH83" i="43"/>
  <c r="AQ83" i="43" s="1"/>
  <c r="AN83" i="55"/>
  <c r="AI83" i="55"/>
  <c r="AR82" i="50"/>
  <c r="AI85" i="48"/>
  <c r="AN85" i="48"/>
  <c r="W82" i="103"/>
  <c r="AG81" i="103"/>
  <c r="AP81" i="103" s="1"/>
  <c r="AF81" i="103"/>
  <c r="AO81" i="103" s="1"/>
  <c r="AE81" i="103"/>
  <c r="AH87" i="94"/>
  <c r="AQ87" i="94" s="1"/>
  <c r="Z86" i="16"/>
  <c r="AH84" i="87"/>
  <c r="AQ84" i="87" s="1"/>
  <c r="Z83" i="43"/>
  <c r="AR85" i="16"/>
  <c r="Y88" i="41"/>
  <c r="X88" i="41"/>
  <c r="AH83" i="10"/>
  <c r="AQ83" i="10" s="1"/>
  <c r="AH85" i="35"/>
  <c r="AQ85" i="35" s="1"/>
  <c r="Y90" i="18"/>
  <c r="X90" i="18"/>
  <c r="AR83" i="83"/>
  <c r="Z87" i="94"/>
  <c r="AR84" i="102"/>
  <c r="W84" i="91"/>
  <c r="AG83" i="91"/>
  <c r="AP83" i="91" s="1"/>
  <c r="AE83" i="91"/>
  <c r="AF83" i="91"/>
  <c r="AO83" i="91" s="1"/>
  <c r="AE83" i="10"/>
  <c r="AF83" i="10"/>
  <c r="AO83" i="10" s="1"/>
  <c r="AG83" i="10"/>
  <c r="AP83" i="10" s="1"/>
  <c r="W84" i="10"/>
  <c r="AH84" i="11"/>
  <c r="AQ84" i="11" s="1"/>
  <c r="Z84" i="11"/>
  <c r="AI80" i="95"/>
  <c r="AN80" i="95"/>
  <c r="AR82" i="82"/>
  <c r="AH81" i="90"/>
  <c r="AQ81" i="90" s="1"/>
  <c r="AH84" i="83"/>
  <c r="AQ84" i="83" s="1"/>
  <c r="Y85" i="42"/>
  <c r="X85" i="42"/>
  <c r="Y90" i="98"/>
  <c r="X90" i="98"/>
  <c r="Z84" i="83"/>
  <c r="AR82" i="10"/>
  <c r="Y84" i="55"/>
  <c r="X84" i="55"/>
  <c r="AR82" i="43"/>
  <c r="AH85" i="102"/>
  <c r="AQ85" i="102" s="1"/>
  <c r="AN89" i="18"/>
  <c r="W82" i="99"/>
  <c r="AE81" i="99"/>
  <c r="AG81" i="99"/>
  <c r="AP81" i="99" s="1"/>
  <c r="AF81" i="99"/>
  <c r="AO81" i="99" s="1"/>
  <c r="AR83" i="11"/>
  <c r="AG84" i="87"/>
  <c r="AP84" i="87" s="1"/>
  <c r="W85" i="87"/>
  <c r="AF84" i="87"/>
  <c r="AO84" i="87" s="1"/>
  <c r="AE84" i="87"/>
  <c r="Z81" i="90"/>
  <c r="Z85" i="102"/>
  <c r="Y86" i="48"/>
  <c r="X86" i="48"/>
  <c r="AI87" i="41"/>
  <c r="AN87" i="41"/>
  <c r="AH83" i="82"/>
  <c r="AQ83" i="82" s="1"/>
  <c r="AH83" i="50"/>
  <c r="AQ83" i="50" s="1"/>
  <c r="AN83" i="85" l="1"/>
  <c r="AI83" i="85"/>
  <c r="AR83" i="85" s="1"/>
  <c r="Y84" i="85"/>
  <c r="X84" i="85"/>
  <c r="AH84" i="85" s="1"/>
  <c r="AQ84" i="85" s="1"/>
  <c r="Z84" i="85"/>
  <c r="AG85" i="35"/>
  <c r="AP85" i="35" s="1"/>
  <c r="W86" i="35"/>
  <c r="AE85" i="35"/>
  <c r="AF85" i="35"/>
  <c r="AO85" i="35" s="1"/>
  <c r="AE83" i="82"/>
  <c r="W84" i="82"/>
  <c r="Y84" i="82" s="1"/>
  <c r="AI89" i="18"/>
  <c r="AR89" i="18" s="1"/>
  <c r="AF83" i="82"/>
  <c r="AO83" i="82" s="1"/>
  <c r="AE83" i="50"/>
  <c r="Z88" i="41"/>
  <c r="W89" i="41" s="1"/>
  <c r="W84" i="50"/>
  <c r="AG83" i="50"/>
  <c r="AP83" i="50" s="1"/>
  <c r="Z90" i="18"/>
  <c r="AG90" i="18" s="1"/>
  <c r="AP90" i="18" s="1"/>
  <c r="AH84" i="55"/>
  <c r="AQ84" i="55" s="1"/>
  <c r="AH90" i="98"/>
  <c r="AQ90" i="98" s="1"/>
  <c r="Y86" i="35"/>
  <c r="X86" i="35"/>
  <c r="AN83" i="10"/>
  <c r="AI83" i="10"/>
  <c r="W91" i="18"/>
  <c r="X84" i="82"/>
  <c r="AR84" i="42"/>
  <c r="Z90" i="98"/>
  <c r="AR80" i="95"/>
  <c r="AE87" i="94"/>
  <c r="W88" i="94"/>
  <c r="AF87" i="94"/>
  <c r="AO87" i="94" s="1"/>
  <c r="AG87" i="94"/>
  <c r="AP87" i="94" s="1"/>
  <c r="AN81" i="103"/>
  <c r="AI81" i="103"/>
  <c r="Y86" i="49"/>
  <c r="X86" i="49"/>
  <c r="W85" i="11"/>
  <c r="AG84" i="11"/>
  <c r="AP84" i="11" s="1"/>
  <c r="AF84" i="11"/>
  <c r="AO84" i="11" s="1"/>
  <c r="AE84" i="11"/>
  <c r="AN83" i="91"/>
  <c r="AI83" i="91"/>
  <c r="AR85" i="48"/>
  <c r="AI85" i="49"/>
  <c r="AN85" i="49"/>
  <c r="AN83" i="50"/>
  <c r="AR87" i="41"/>
  <c r="AH86" i="48"/>
  <c r="AQ86" i="48" s="1"/>
  <c r="AN84" i="87"/>
  <c r="AI84" i="87"/>
  <c r="AH85" i="42"/>
  <c r="AQ85" i="42" s="1"/>
  <c r="Y84" i="10"/>
  <c r="X84" i="10"/>
  <c r="AH81" i="95"/>
  <c r="AQ81" i="95" s="1"/>
  <c r="AF81" i="90"/>
  <c r="AO81" i="90" s="1"/>
  <c r="AE81" i="90"/>
  <c r="W82" i="90"/>
  <c r="AG81" i="90"/>
  <c r="AP81" i="90" s="1"/>
  <c r="AF85" i="102"/>
  <c r="AO85" i="102" s="1"/>
  <c r="AE85" i="102"/>
  <c r="AG85" i="102"/>
  <c r="AP85" i="102" s="1"/>
  <c r="W86" i="102"/>
  <c r="Y85" i="87"/>
  <c r="X85" i="87"/>
  <c r="AN81" i="99"/>
  <c r="AI81" i="99"/>
  <c r="Z85" i="42"/>
  <c r="Y84" i="91"/>
  <c r="X84" i="91"/>
  <c r="AH90" i="18"/>
  <c r="AQ90" i="18" s="1"/>
  <c r="AE83" i="43"/>
  <c r="AF83" i="43"/>
  <c r="AO83" i="43" s="1"/>
  <c r="AG83" i="43"/>
  <c r="AP83" i="43" s="1"/>
  <c r="W84" i="43"/>
  <c r="AE86" i="16"/>
  <c r="W87" i="16"/>
  <c r="AF86" i="16"/>
  <c r="AO86" i="16" s="1"/>
  <c r="AG86" i="16"/>
  <c r="AP86" i="16" s="1"/>
  <c r="Y82" i="103"/>
  <c r="X82" i="103"/>
  <c r="AR89" i="98"/>
  <c r="Z81" i="95"/>
  <c r="Z84" i="55"/>
  <c r="Z86" i="48"/>
  <c r="Y82" i="99"/>
  <c r="X82" i="99"/>
  <c r="AF84" i="83"/>
  <c r="AO84" i="83" s="1"/>
  <c r="AE84" i="83"/>
  <c r="AG84" i="83"/>
  <c r="AP84" i="83" s="1"/>
  <c r="W85" i="83"/>
  <c r="AI85" i="35"/>
  <c r="AN85" i="35"/>
  <c r="AH88" i="41"/>
  <c r="AQ88" i="41" s="1"/>
  <c r="AR83" i="55"/>
  <c r="Y84" i="50"/>
  <c r="X84" i="50"/>
  <c r="AI83" i="82"/>
  <c r="AN83" i="82"/>
  <c r="AG84" i="85" l="1"/>
  <c r="AP84" i="85" s="1"/>
  <c r="AF84" i="85"/>
  <c r="AO84" i="85" s="1"/>
  <c r="AE84" i="85"/>
  <c r="W85" i="85"/>
  <c r="AG88" i="41"/>
  <c r="AP88" i="41" s="1"/>
  <c r="AI83" i="50"/>
  <c r="AF88" i="41"/>
  <c r="AO88" i="41" s="1"/>
  <c r="AE88" i="41"/>
  <c r="AF90" i="18"/>
  <c r="AO90" i="18" s="1"/>
  <c r="AE90" i="18"/>
  <c r="Z86" i="35"/>
  <c r="AF86" i="35" s="1"/>
  <c r="AO86" i="35" s="1"/>
  <c r="Z85" i="87"/>
  <c r="AR81" i="99"/>
  <c r="AH84" i="82"/>
  <c r="AQ84" i="82" s="1"/>
  <c r="Y89" i="41"/>
  <c r="X89" i="41"/>
  <c r="AH82" i="103"/>
  <c r="AQ82" i="103" s="1"/>
  <c r="AI85" i="102"/>
  <c r="AN85" i="102"/>
  <c r="Y85" i="11"/>
  <c r="X85" i="11"/>
  <c r="AF90" i="98"/>
  <c r="AO90" i="98" s="1"/>
  <c r="AE90" i="98"/>
  <c r="W91" i="98"/>
  <c r="AG90" i="98"/>
  <c r="AP90" i="98" s="1"/>
  <c r="Z84" i="82"/>
  <c r="AH86" i="35"/>
  <c r="AQ86" i="35" s="1"/>
  <c r="Z82" i="103"/>
  <c r="Y84" i="43"/>
  <c r="X84" i="43"/>
  <c r="AH84" i="91"/>
  <c r="AQ84" i="91" s="1"/>
  <c r="AH85" i="87"/>
  <c r="AQ85" i="87" s="1"/>
  <c r="AR84" i="87"/>
  <c r="AR83" i="91"/>
  <c r="AH86" i="49"/>
  <c r="AQ86" i="49" s="1"/>
  <c r="Y87" i="16"/>
  <c r="X87" i="16"/>
  <c r="AN84" i="83"/>
  <c r="AI84" i="83"/>
  <c r="AH82" i="99"/>
  <c r="AQ82" i="99" s="1"/>
  <c r="AG85" i="87"/>
  <c r="AP85" i="87" s="1"/>
  <c r="AE85" i="87"/>
  <c r="W86" i="87"/>
  <c r="AH84" i="10"/>
  <c r="AQ84" i="10" s="1"/>
  <c r="Y88" i="94"/>
  <c r="X88" i="94"/>
  <c r="Y91" i="18"/>
  <c r="X91" i="18"/>
  <c r="AH84" i="50"/>
  <c r="AQ84" i="50" s="1"/>
  <c r="Z84" i="50"/>
  <c r="AE86" i="48"/>
  <c r="AF86" i="48"/>
  <c r="AO86" i="48" s="1"/>
  <c r="AG86" i="48"/>
  <c r="AP86" i="48" s="1"/>
  <c r="W87" i="48"/>
  <c r="W85" i="55"/>
  <c r="AE84" i="55"/>
  <c r="AG84" i="55"/>
  <c r="AP84" i="55" s="1"/>
  <c r="AF84" i="55"/>
  <c r="AO84" i="55" s="1"/>
  <c r="AF81" i="95"/>
  <c r="AO81" i="95" s="1"/>
  <c r="AG81" i="95"/>
  <c r="AP81" i="95" s="1"/>
  <c r="AE81" i="95"/>
  <c r="W82" i="95"/>
  <c r="Y82" i="90"/>
  <c r="X82" i="90"/>
  <c r="Z84" i="10"/>
  <c r="AN84" i="11"/>
  <c r="AI84" i="11"/>
  <c r="Z86" i="49"/>
  <c r="AN87" i="94"/>
  <c r="AI87" i="94"/>
  <c r="AN90" i="18"/>
  <c r="AI90" i="18"/>
  <c r="AI86" i="16"/>
  <c r="AN86" i="16"/>
  <c r="Z84" i="91"/>
  <c r="AR83" i="50"/>
  <c r="AR85" i="35"/>
  <c r="Z82" i="99"/>
  <c r="AR83" i="82"/>
  <c r="Y85" i="83"/>
  <c r="X85" i="83"/>
  <c r="AN83" i="43"/>
  <c r="AI83" i="43"/>
  <c r="AE85" i="42"/>
  <c r="W86" i="42"/>
  <c r="AF85" i="42"/>
  <c r="AO85" i="42" s="1"/>
  <c r="AG85" i="42"/>
  <c r="AP85" i="42" s="1"/>
  <c r="Y86" i="102"/>
  <c r="X86" i="102"/>
  <c r="AN81" i="90"/>
  <c r="AI81" i="90"/>
  <c r="AR85" i="49"/>
  <c r="AR81" i="103"/>
  <c r="AI88" i="41"/>
  <c r="AN88" i="41"/>
  <c r="AR83" i="10"/>
  <c r="Y85" i="85" l="1"/>
  <c r="Z85" i="85" s="1"/>
  <c r="X85" i="85"/>
  <c r="AH85" i="85" s="1"/>
  <c r="AQ85" i="85" s="1"/>
  <c r="AN84" i="85"/>
  <c r="AI84" i="85"/>
  <c r="AR84" i="85" s="1"/>
  <c r="AE86" i="35"/>
  <c r="AG86" i="35"/>
  <c r="AP86" i="35" s="1"/>
  <c r="W87" i="35"/>
  <c r="Y87" i="35" s="1"/>
  <c r="Z82" i="90"/>
  <c r="AF82" i="90" s="1"/>
  <c r="AO82" i="90" s="1"/>
  <c r="Z84" i="43"/>
  <c r="AG84" i="43" s="1"/>
  <c r="AP84" i="43" s="1"/>
  <c r="AF85" i="87"/>
  <c r="AO85" i="87" s="1"/>
  <c r="Z89" i="41"/>
  <c r="AX89" i="41" s="1"/>
  <c r="S89" i="41" s="1"/>
  <c r="AC89" i="41" s="1"/>
  <c r="W83" i="90"/>
  <c r="AH91" i="18"/>
  <c r="AQ91" i="18" s="1"/>
  <c r="AN85" i="42"/>
  <c r="AI85" i="42"/>
  <c r="W85" i="91"/>
  <c r="AG84" i="91"/>
  <c r="AP84" i="91" s="1"/>
  <c r="AF84" i="91"/>
  <c r="AO84" i="91" s="1"/>
  <c r="AE84" i="91"/>
  <c r="Z91" i="18"/>
  <c r="Y91" i="98"/>
  <c r="X91" i="98"/>
  <c r="AE86" i="49"/>
  <c r="AF86" i="49"/>
  <c r="AO86" i="49" s="1"/>
  <c r="W87" i="49"/>
  <c r="AG86" i="49"/>
  <c r="AP86" i="49" s="1"/>
  <c r="AI86" i="48"/>
  <c r="AN86" i="48"/>
  <c r="AR84" i="83"/>
  <c r="W83" i="103"/>
  <c r="AG82" i="103"/>
  <c r="AP82" i="103" s="1"/>
  <c r="AF82" i="103"/>
  <c r="AO82" i="103" s="1"/>
  <c r="AE82" i="103"/>
  <c r="AI90" i="98"/>
  <c r="AN90" i="98"/>
  <c r="AR85" i="102"/>
  <c r="AH86" i="102"/>
  <c r="AQ86" i="102" s="1"/>
  <c r="AH82" i="90"/>
  <c r="AQ82" i="90" s="1"/>
  <c r="AH85" i="83"/>
  <c r="AQ85" i="83" s="1"/>
  <c r="Y82" i="95"/>
  <c r="X82" i="95"/>
  <c r="AR87" i="94"/>
  <c r="Z86" i="102"/>
  <c r="AR83" i="43"/>
  <c r="AR86" i="16"/>
  <c r="AE84" i="50"/>
  <c r="W85" i="50"/>
  <c r="AF84" i="50"/>
  <c r="AO84" i="50" s="1"/>
  <c r="AG84" i="50"/>
  <c r="AP84" i="50" s="1"/>
  <c r="AH88" i="94"/>
  <c r="AQ88" i="94" s="1"/>
  <c r="Y86" i="87"/>
  <c r="X86" i="87"/>
  <c r="AR81" i="90"/>
  <c r="Z85" i="83"/>
  <c r="AR90" i="18"/>
  <c r="AI81" i="95"/>
  <c r="AN81" i="95"/>
  <c r="Y85" i="55"/>
  <c r="X85" i="55"/>
  <c r="X87" i="35"/>
  <c r="Z88" i="94"/>
  <c r="AI85" i="87"/>
  <c r="AN85" i="87"/>
  <c r="AH87" i="16"/>
  <c r="AQ87" i="16" s="1"/>
  <c r="AH85" i="11"/>
  <c r="AQ85" i="11" s="1"/>
  <c r="AE82" i="99"/>
  <c r="W83" i="99"/>
  <c r="AG82" i="99"/>
  <c r="AP82" i="99" s="1"/>
  <c r="AF82" i="99"/>
  <c r="AO82" i="99" s="1"/>
  <c r="AR84" i="11"/>
  <c r="AI84" i="55"/>
  <c r="AN84" i="55"/>
  <c r="AR88" i="41"/>
  <c r="Y86" i="42"/>
  <c r="X86" i="42"/>
  <c r="AE84" i="10"/>
  <c r="AF84" i="10"/>
  <c r="AO84" i="10" s="1"/>
  <c r="W85" i="10"/>
  <c r="AG84" i="10"/>
  <c r="AP84" i="10" s="1"/>
  <c r="Y87" i="48"/>
  <c r="X87" i="48"/>
  <c r="AI86" i="35"/>
  <c r="AN86" i="35"/>
  <c r="Z87" i="16"/>
  <c r="AH84" i="43"/>
  <c r="AQ84" i="43" s="1"/>
  <c r="W85" i="82"/>
  <c r="AF84" i="82"/>
  <c r="AO84" i="82" s="1"/>
  <c r="AE84" i="82"/>
  <c r="AG84" i="82"/>
  <c r="AP84" i="82" s="1"/>
  <c r="Z85" i="11"/>
  <c r="AH89" i="41"/>
  <c r="AQ89" i="41" s="1"/>
  <c r="AQ91" i="41" s="1"/>
  <c r="AZ3" i="41"/>
  <c r="AX9" i="41" s="1"/>
  <c r="W86" i="85" l="1"/>
  <c r="AE85" i="85"/>
  <c r="AG85" i="85"/>
  <c r="AP85" i="85" s="1"/>
  <c r="AF85" i="85"/>
  <c r="AO85" i="85" s="1"/>
  <c r="AE82" i="90"/>
  <c r="AE84" i="43"/>
  <c r="W85" i="43"/>
  <c r="AF84" i="43"/>
  <c r="AO84" i="43" s="1"/>
  <c r="AG89" i="41"/>
  <c r="AP89" i="41" s="1"/>
  <c r="AP91" i="41" s="1"/>
  <c r="AG82" i="90"/>
  <c r="AP82" i="90" s="1"/>
  <c r="Z85" i="55"/>
  <c r="AF89" i="41"/>
  <c r="AO89" i="41" s="1"/>
  <c r="AO91" i="41" s="1"/>
  <c r="AE89" i="41"/>
  <c r="AX88" i="41"/>
  <c r="S88" i="41" s="1"/>
  <c r="AC88" i="41" s="1"/>
  <c r="AB89" i="41" s="1"/>
  <c r="AX79" i="41"/>
  <c r="S79" i="41" s="1"/>
  <c r="AC79" i="41" s="1"/>
  <c r="AB80" i="41" s="1"/>
  <c r="AX73" i="41"/>
  <c r="S73" i="41" s="1"/>
  <c r="AC73" i="41" s="1"/>
  <c r="AB74" i="41" s="1"/>
  <c r="AX67" i="41"/>
  <c r="AX61" i="41"/>
  <c r="AX55" i="41"/>
  <c r="AX49" i="41"/>
  <c r="S49" i="41" s="1"/>
  <c r="AC49" i="41" s="1"/>
  <c r="AB50" i="41" s="1"/>
  <c r="AX43" i="41"/>
  <c r="S43" i="41" s="1"/>
  <c r="AC43" i="41" s="1"/>
  <c r="AB44" i="41" s="1"/>
  <c r="AX37" i="41"/>
  <c r="S37" i="41" s="1"/>
  <c r="AC37" i="41" s="1"/>
  <c r="AB38" i="41" s="1"/>
  <c r="AX31" i="41"/>
  <c r="AX25" i="41"/>
  <c r="AX19" i="41"/>
  <c r="AX13" i="41"/>
  <c r="S13" i="41" s="1"/>
  <c r="AC13" i="41" s="1"/>
  <c r="AB14" i="41" s="1"/>
  <c r="AX7" i="41"/>
  <c r="S7" i="41" s="1"/>
  <c r="AC7" i="41" s="1"/>
  <c r="AB8" i="41" s="1"/>
  <c r="AX84" i="41"/>
  <c r="S84" i="41" s="1"/>
  <c r="AC84" i="41" s="1"/>
  <c r="AB85" i="41" s="1"/>
  <c r="AX78" i="41"/>
  <c r="AX72" i="41"/>
  <c r="AX66" i="41"/>
  <c r="AX59" i="41"/>
  <c r="S59" i="41" s="1"/>
  <c r="AC59" i="41" s="1"/>
  <c r="AB60" i="41" s="1"/>
  <c r="AX54" i="41"/>
  <c r="S54" i="41" s="1"/>
  <c r="AC54" i="41" s="1"/>
  <c r="AB55" i="41" s="1"/>
  <c r="AX48" i="41"/>
  <c r="S48" i="41" s="1"/>
  <c r="AC48" i="41" s="1"/>
  <c r="AB49" i="41" s="1"/>
  <c r="AX42" i="41"/>
  <c r="AX36" i="41"/>
  <c r="AX30" i="41"/>
  <c r="AX24" i="41"/>
  <c r="S24" i="41" s="1"/>
  <c r="AC24" i="41" s="1"/>
  <c r="AB25" i="41" s="1"/>
  <c r="AX18" i="41"/>
  <c r="S18" i="41" s="1"/>
  <c r="AC18" i="41" s="1"/>
  <c r="AB19" i="41" s="1"/>
  <c r="AX12" i="41"/>
  <c r="AX6" i="41"/>
  <c r="AX83" i="41"/>
  <c r="AX77" i="41"/>
  <c r="AX71" i="41"/>
  <c r="S71" i="41" s="1"/>
  <c r="AC71" i="41" s="1"/>
  <c r="AB72" i="41" s="1"/>
  <c r="AX64" i="41"/>
  <c r="S64" i="41" s="1"/>
  <c r="AC64" i="41" s="1"/>
  <c r="AB65" i="41" s="1"/>
  <c r="AX60" i="41"/>
  <c r="S60" i="41" s="1"/>
  <c r="AC60" i="41" s="1"/>
  <c r="AB61" i="41" s="1"/>
  <c r="AX53" i="41"/>
  <c r="AX47" i="41"/>
  <c r="AX41" i="41"/>
  <c r="AX35" i="41"/>
  <c r="S35" i="41" s="1"/>
  <c r="AC35" i="41" s="1"/>
  <c r="AB36" i="41" s="1"/>
  <c r="AX29" i="41"/>
  <c r="S29" i="41" s="1"/>
  <c r="AC29" i="41" s="1"/>
  <c r="AB30" i="41" s="1"/>
  <c r="AX23" i="41"/>
  <c r="S23" i="41" s="1"/>
  <c r="AC23" i="41" s="1"/>
  <c r="AB24" i="41" s="1"/>
  <c r="AX16" i="41"/>
  <c r="S16" i="41" s="1"/>
  <c r="AC16" i="41" s="1"/>
  <c r="AB17" i="41" s="1"/>
  <c r="AX11" i="41"/>
  <c r="AX5" i="41"/>
  <c r="AX87" i="41"/>
  <c r="S87" i="41" s="1"/>
  <c r="AC87" i="41" s="1"/>
  <c r="AB88" i="41" s="1"/>
  <c r="AX81" i="41"/>
  <c r="S81" i="41" s="1"/>
  <c r="AC81" i="41" s="1"/>
  <c r="AB82" i="41" s="1"/>
  <c r="AX76" i="41"/>
  <c r="AX70" i="41"/>
  <c r="AX65" i="41"/>
  <c r="AX58" i="41"/>
  <c r="AX52" i="41"/>
  <c r="S52" i="41" s="1"/>
  <c r="AC52" i="41" s="1"/>
  <c r="AB53" i="41" s="1"/>
  <c r="AX46" i="41"/>
  <c r="S46" i="41" s="1"/>
  <c r="AC46" i="41" s="1"/>
  <c r="AB47" i="41" s="1"/>
  <c r="AX40" i="41"/>
  <c r="AX34" i="41"/>
  <c r="S34" i="41" s="1"/>
  <c r="AC34" i="41" s="1"/>
  <c r="AB35" i="41" s="1"/>
  <c r="AX27" i="41"/>
  <c r="AX22" i="41"/>
  <c r="AX17" i="41"/>
  <c r="S17" i="41" s="1"/>
  <c r="AC17" i="41" s="1"/>
  <c r="AB18" i="41" s="1"/>
  <c r="AX10" i="41"/>
  <c r="S10" i="41" s="1"/>
  <c r="AC10" i="41" s="1"/>
  <c r="AB11" i="41" s="1"/>
  <c r="AX3" i="41"/>
  <c r="S3" i="41" s="1"/>
  <c r="AC3" i="41" s="1"/>
  <c r="AX86" i="41"/>
  <c r="S86" i="41" s="1"/>
  <c r="AC86" i="41" s="1"/>
  <c r="AB87" i="41" s="1"/>
  <c r="AX82" i="41"/>
  <c r="AX75" i="41"/>
  <c r="AX69" i="41"/>
  <c r="S69" i="41" s="1"/>
  <c r="AC69" i="41" s="1"/>
  <c r="AB70" i="41" s="1"/>
  <c r="AX63" i="41"/>
  <c r="S63" i="41" s="1"/>
  <c r="AC63" i="41" s="1"/>
  <c r="AB64" i="41" s="1"/>
  <c r="AX57" i="41"/>
  <c r="AX51" i="41"/>
  <c r="AX44" i="41"/>
  <c r="AX39" i="41"/>
  <c r="AX33" i="41"/>
  <c r="S33" i="41" s="1"/>
  <c r="AC33" i="41" s="1"/>
  <c r="AB34" i="41" s="1"/>
  <c r="AX28" i="41"/>
  <c r="S28" i="41" s="1"/>
  <c r="AC28" i="41" s="1"/>
  <c r="AB29" i="41" s="1"/>
  <c r="AX21" i="41"/>
  <c r="AX15" i="41"/>
  <c r="S15" i="41" s="1"/>
  <c r="AC15" i="41" s="1"/>
  <c r="AB16" i="41" s="1"/>
  <c r="AX8" i="41"/>
  <c r="AX4" i="41"/>
  <c r="Z86" i="87"/>
  <c r="AE86" i="87" s="1"/>
  <c r="AX85" i="41"/>
  <c r="S85" i="41" s="1"/>
  <c r="AC85" i="41" s="1"/>
  <c r="AB86" i="41" s="1"/>
  <c r="AX80" i="41"/>
  <c r="S80" i="41" s="1"/>
  <c r="AC80" i="41" s="1"/>
  <c r="AB81" i="41" s="1"/>
  <c r="AX74" i="41"/>
  <c r="S74" i="41" s="1"/>
  <c r="AC74" i="41" s="1"/>
  <c r="AB75" i="41" s="1"/>
  <c r="AX68" i="41"/>
  <c r="AX62" i="41"/>
  <c r="S62" i="41" s="1"/>
  <c r="AC62" i="41" s="1"/>
  <c r="AB63" i="41" s="1"/>
  <c r="AX56" i="41"/>
  <c r="S56" i="41" s="1"/>
  <c r="AC56" i="41" s="1"/>
  <c r="AB57" i="41" s="1"/>
  <c r="AX50" i="41"/>
  <c r="S50" i="41" s="1"/>
  <c r="AC50" i="41" s="1"/>
  <c r="AB51" i="41" s="1"/>
  <c r="AX45" i="41"/>
  <c r="S45" i="41" s="1"/>
  <c r="AC45" i="41" s="1"/>
  <c r="AB46" i="41" s="1"/>
  <c r="AX38" i="41"/>
  <c r="S38" i="41" s="1"/>
  <c r="AC38" i="41" s="1"/>
  <c r="AB39" i="41" s="1"/>
  <c r="AX32" i="41"/>
  <c r="AX26" i="41"/>
  <c r="S26" i="41" s="1"/>
  <c r="AC26" i="41" s="1"/>
  <c r="AB27" i="41" s="1"/>
  <c r="AX20" i="41"/>
  <c r="S20" i="41" s="1"/>
  <c r="AC20" i="41" s="1"/>
  <c r="AB21" i="41" s="1"/>
  <c r="AX14" i="41"/>
  <c r="S14" i="41" s="1"/>
  <c r="AC14" i="41" s="1"/>
  <c r="AB15" i="41" s="1"/>
  <c r="AR86" i="35"/>
  <c r="AH87" i="35"/>
  <c r="AQ87" i="35" s="1"/>
  <c r="AR85" i="42"/>
  <c r="Y85" i="82"/>
  <c r="X85" i="82"/>
  <c r="AH87" i="48"/>
  <c r="AQ87" i="48" s="1"/>
  <c r="AI84" i="10"/>
  <c r="AN84" i="10"/>
  <c r="Z87" i="35"/>
  <c r="AR81" i="95"/>
  <c r="AH86" i="87"/>
  <c r="AQ86" i="87" s="1"/>
  <c r="Y83" i="103"/>
  <c r="X83" i="103"/>
  <c r="Y87" i="49"/>
  <c r="X87" i="49"/>
  <c r="AG91" i="18"/>
  <c r="AP91" i="18" s="1"/>
  <c r="AF91" i="18"/>
  <c r="AO91" i="18" s="1"/>
  <c r="AE91" i="18"/>
  <c r="W92" i="18"/>
  <c r="Y85" i="43"/>
  <c r="X85" i="43"/>
  <c r="S4" i="41"/>
  <c r="AC4" i="41" s="1"/>
  <c r="AB5" i="41" s="1"/>
  <c r="S5" i="41"/>
  <c r="AC5" i="41" s="1"/>
  <c r="AB6" i="41" s="1"/>
  <c r="S6" i="41"/>
  <c r="AC6" i="41" s="1"/>
  <c r="AB7" i="41" s="1"/>
  <c r="S8" i="41"/>
  <c r="AC8" i="41" s="1"/>
  <c r="AB9" i="41" s="1"/>
  <c r="S9" i="41"/>
  <c r="AC9" i="41" s="1"/>
  <c r="AB10" i="41" s="1"/>
  <c r="S11" i="41"/>
  <c r="AC11" i="41" s="1"/>
  <c r="AB12" i="41" s="1"/>
  <c r="S12" i="41"/>
  <c r="AC12" i="41" s="1"/>
  <c r="AB13" i="41" s="1"/>
  <c r="S19" i="41"/>
  <c r="AC19" i="41" s="1"/>
  <c r="AB20" i="41" s="1"/>
  <c r="S21" i="41"/>
  <c r="AC21" i="41" s="1"/>
  <c r="AB22" i="41" s="1"/>
  <c r="S22" i="41"/>
  <c r="AC22" i="41" s="1"/>
  <c r="AB23" i="41" s="1"/>
  <c r="S25" i="41"/>
  <c r="AC25" i="41" s="1"/>
  <c r="AB26" i="41" s="1"/>
  <c r="S27" i="41"/>
  <c r="AC27" i="41" s="1"/>
  <c r="AB28" i="41" s="1"/>
  <c r="S30" i="41"/>
  <c r="AC30" i="41" s="1"/>
  <c r="AB31" i="41" s="1"/>
  <c r="S31" i="41"/>
  <c r="AC31" i="41" s="1"/>
  <c r="AB32" i="41" s="1"/>
  <c r="S32" i="41"/>
  <c r="AC32" i="41" s="1"/>
  <c r="AB33" i="41" s="1"/>
  <c r="S36" i="41"/>
  <c r="AC36" i="41" s="1"/>
  <c r="AB37" i="41" s="1"/>
  <c r="S39" i="41"/>
  <c r="AC39" i="41" s="1"/>
  <c r="AB40" i="41" s="1"/>
  <c r="S40" i="41"/>
  <c r="AC40" i="41" s="1"/>
  <c r="AB41" i="41" s="1"/>
  <c r="S41" i="41"/>
  <c r="AC41" i="41" s="1"/>
  <c r="AB42" i="41" s="1"/>
  <c r="S42" i="41"/>
  <c r="AC42" i="41" s="1"/>
  <c r="AB43" i="41" s="1"/>
  <c r="S44" i="41"/>
  <c r="AC44" i="41" s="1"/>
  <c r="AB45" i="41" s="1"/>
  <c r="S47" i="41"/>
  <c r="AC47" i="41" s="1"/>
  <c r="AB48" i="41" s="1"/>
  <c r="S51" i="41"/>
  <c r="AC51" i="41" s="1"/>
  <c r="AB52" i="41" s="1"/>
  <c r="S53" i="41"/>
  <c r="AC53" i="41" s="1"/>
  <c r="AB54" i="41" s="1"/>
  <c r="S55" i="41"/>
  <c r="AC55" i="41" s="1"/>
  <c r="AB56" i="41" s="1"/>
  <c r="S57" i="41"/>
  <c r="AC57" i="41" s="1"/>
  <c r="AB58" i="41" s="1"/>
  <c r="S58" i="41"/>
  <c r="AC58" i="41" s="1"/>
  <c r="AB59" i="41" s="1"/>
  <c r="S61" i="41"/>
  <c r="AC61" i="41" s="1"/>
  <c r="AB62" i="41" s="1"/>
  <c r="S65" i="41"/>
  <c r="AC65" i="41" s="1"/>
  <c r="AB66" i="41" s="1"/>
  <c r="S66" i="41"/>
  <c r="AC66" i="41" s="1"/>
  <c r="AB67" i="41" s="1"/>
  <c r="S67" i="41"/>
  <c r="AC67" i="41" s="1"/>
  <c r="AB68" i="41" s="1"/>
  <c r="S68" i="41"/>
  <c r="AC68" i="41" s="1"/>
  <c r="AB69" i="41" s="1"/>
  <c r="S70" i="41"/>
  <c r="AC70" i="41" s="1"/>
  <c r="AB71" i="41" s="1"/>
  <c r="S72" i="41"/>
  <c r="AC72" i="41" s="1"/>
  <c r="AB73" i="41" s="1"/>
  <c r="S75" i="41"/>
  <c r="AC75" i="41" s="1"/>
  <c r="AB76" i="41" s="1"/>
  <c r="S76" i="41"/>
  <c r="AC76" i="41" s="1"/>
  <c r="AB77" i="41" s="1"/>
  <c r="S77" i="41"/>
  <c r="AC77" i="41" s="1"/>
  <c r="AB78" i="41" s="1"/>
  <c r="S78" i="41"/>
  <c r="AC78" i="41" s="1"/>
  <c r="AB79" i="41" s="1"/>
  <c r="S82" i="41"/>
  <c r="AC82" i="41" s="1"/>
  <c r="AB83" i="41" s="1"/>
  <c r="S83" i="41"/>
  <c r="AC83" i="41" s="1"/>
  <c r="AB84" i="41" s="1"/>
  <c r="Z87" i="48"/>
  <c r="AH86" i="42"/>
  <c r="AQ86" i="42" s="1"/>
  <c r="Y85" i="50"/>
  <c r="X85" i="50"/>
  <c r="AF86" i="102"/>
  <c r="AO86" i="102" s="1"/>
  <c r="W87" i="102"/>
  <c r="AE86" i="102"/>
  <c r="AG86" i="102"/>
  <c r="AP86" i="102" s="1"/>
  <c r="AN84" i="91"/>
  <c r="AI84" i="91"/>
  <c r="AI89" i="41"/>
  <c r="AN89" i="41"/>
  <c r="AN91" i="41" s="1"/>
  <c r="AN84" i="43"/>
  <c r="AI84" i="43"/>
  <c r="W86" i="11"/>
  <c r="AF85" i="11"/>
  <c r="AO85" i="11" s="1"/>
  <c r="AG85" i="11"/>
  <c r="AP85" i="11" s="1"/>
  <c r="AE85" i="11"/>
  <c r="Z86" i="42"/>
  <c r="Y83" i="99"/>
  <c r="X83" i="99"/>
  <c r="AH85" i="55"/>
  <c r="AQ85" i="55" s="1"/>
  <c r="AI84" i="50"/>
  <c r="AN84" i="50"/>
  <c r="AH82" i="95"/>
  <c r="AQ82" i="95" s="1"/>
  <c r="AR90" i="98"/>
  <c r="AI86" i="49"/>
  <c r="AN86" i="49"/>
  <c r="Y83" i="90"/>
  <c r="X83" i="90"/>
  <c r="AN82" i="99"/>
  <c r="AI82" i="99"/>
  <c r="AF85" i="83"/>
  <c r="AO85" i="83" s="1"/>
  <c r="AE85" i="83"/>
  <c r="W86" i="83"/>
  <c r="AG85" i="83"/>
  <c r="AP85" i="83" s="1"/>
  <c r="Z82" i="95"/>
  <c r="AN82" i="103"/>
  <c r="AI82" i="103"/>
  <c r="AH91" i="98"/>
  <c r="AQ91" i="98" s="1"/>
  <c r="AI82" i="90"/>
  <c r="AN82" i="90"/>
  <c r="AE87" i="16"/>
  <c r="AF87" i="16"/>
  <c r="AO87" i="16" s="1"/>
  <c r="W88" i="16"/>
  <c r="AG87" i="16"/>
  <c r="AP87" i="16" s="1"/>
  <c r="AR84" i="55"/>
  <c r="AR85" i="87"/>
  <c r="AE85" i="55"/>
  <c r="W86" i="55"/>
  <c r="AF85" i="55"/>
  <c r="AO85" i="55" s="1"/>
  <c r="AG85" i="55"/>
  <c r="AP85" i="55" s="1"/>
  <c r="AI84" i="82"/>
  <c r="AN84" i="82"/>
  <c r="Y85" i="10"/>
  <c r="X85" i="10"/>
  <c r="W89" i="94"/>
  <c r="AE88" i="94"/>
  <c r="AG88" i="94"/>
  <c r="AP88" i="94" s="1"/>
  <c r="AF88" i="94"/>
  <c r="AO88" i="94" s="1"/>
  <c r="AR86" i="48"/>
  <c r="Z91" i="98"/>
  <c r="Y85" i="91"/>
  <c r="X85" i="91"/>
  <c r="AN85" i="85" l="1"/>
  <c r="AI85" i="85"/>
  <c r="AR85" i="85" s="1"/>
  <c r="X86" i="85"/>
  <c r="AH86" i="85" s="1"/>
  <c r="AQ86" i="85" s="1"/>
  <c r="Y86" i="85"/>
  <c r="Z86" i="85"/>
  <c r="W87" i="87"/>
  <c r="AF86" i="87"/>
  <c r="AO86" i="87" s="1"/>
  <c r="AG86" i="87"/>
  <c r="AP86" i="87" s="1"/>
  <c r="Z85" i="82"/>
  <c r="AE85" i="82" s="1"/>
  <c r="Z85" i="10"/>
  <c r="AE85" i="10" s="1"/>
  <c r="Z83" i="99"/>
  <c r="Z83" i="90"/>
  <c r="AE83" i="90" s="1"/>
  <c r="Z85" i="43"/>
  <c r="W86" i="43" s="1"/>
  <c r="AG85" i="10"/>
  <c r="AP85" i="10" s="1"/>
  <c r="AJ89" i="41"/>
  <c r="AS89" i="41" s="1"/>
  <c r="AK89" i="41"/>
  <c r="AT89" i="41" s="1"/>
  <c r="AF82" i="95"/>
  <c r="AO82" i="95" s="1"/>
  <c r="AG82" i="95"/>
  <c r="AP82" i="95" s="1"/>
  <c r="AE82" i="95"/>
  <c r="W83" i="95"/>
  <c r="AN85" i="11"/>
  <c r="AI85" i="11"/>
  <c r="Y86" i="55"/>
  <c r="X86" i="55"/>
  <c r="Y86" i="83"/>
  <c r="X86" i="83"/>
  <c r="AH83" i="99"/>
  <c r="AQ83" i="99" s="1"/>
  <c r="AR84" i="91"/>
  <c r="AI86" i="102"/>
  <c r="AN86" i="102"/>
  <c r="AJ86" i="41"/>
  <c r="AK86" i="41"/>
  <c r="AT86" i="41" s="1"/>
  <c r="AJ80" i="41"/>
  <c r="AK80" i="41"/>
  <c r="AT80" i="41" s="1"/>
  <c r="AJ74" i="41"/>
  <c r="AK74" i="41"/>
  <c r="AT74" i="41" s="1"/>
  <c r="AJ68" i="41"/>
  <c r="AK68" i="41"/>
  <c r="AT68" i="41" s="1"/>
  <c r="AJ62" i="41"/>
  <c r="AK62" i="41"/>
  <c r="AT62" i="41" s="1"/>
  <c r="AJ56" i="41"/>
  <c r="AK56" i="41"/>
  <c r="AT56" i="41" s="1"/>
  <c r="AJ50" i="41"/>
  <c r="AK50" i="41"/>
  <c r="AT50" i="41" s="1"/>
  <c r="AJ44" i="41"/>
  <c r="AK44" i="41"/>
  <c r="AT44" i="41" s="1"/>
  <c r="AJ38" i="41"/>
  <c r="AK38" i="41"/>
  <c r="AT38" i="41" s="1"/>
  <c r="AJ32" i="41"/>
  <c r="AK32" i="41"/>
  <c r="AT32" i="41" s="1"/>
  <c r="AJ26" i="41"/>
  <c r="AK26" i="41"/>
  <c r="AT26" i="41" s="1"/>
  <c r="AJ20" i="41"/>
  <c r="AK20" i="41"/>
  <c r="AT20" i="41" s="1"/>
  <c r="AJ14" i="41"/>
  <c r="AK14" i="41"/>
  <c r="AT14" i="41" s="1"/>
  <c r="AJ8" i="41"/>
  <c r="AK8" i="41"/>
  <c r="AT8" i="41" s="1"/>
  <c r="AH87" i="49"/>
  <c r="AQ87" i="49" s="1"/>
  <c r="AG87" i="35"/>
  <c r="AP87" i="35" s="1"/>
  <c r="AF87" i="35"/>
  <c r="AO87" i="35" s="1"/>
  <c r="W88" i="35"/>
  <c r="AE87" i="35"/>
  <c r="W86" i="82"/>
  <c r="AG85" i="82"/>
  <c r="AP85" i="82" s="1"/>
  <c r="AF85" i="82"/>
  <c r="AO85" i="82" s="1"/>
  <c r="AJ77" i="41"/>
  <c r="AK77" i="41"/>
  <c r="AT77" i="41" s="1"/>
  <c r="Y89" i="94"/>
  <c r="X89" i="94"/>
  <c r="AH85" i="91"/>
  <c r="AQ85" i="91" s="1"/>
  <c r="AI85" i="55"/>
  <c r="AN85" i="55"/>
  <c r="AN85" i="83"/>
  <c r="AI85" i="83"/>
  <c r="AE83" i="99"/>
  <c r="W84" i="99"/>
  <c r="AF83" i="99"/>
  <c r="AO83" i="99" s="1"/>
  <c r="AG83" i="99"/>
  <c r="AP83" i="99" s="1"/>
  <c r="Y86" i="11"/>
  <c r="X86" i="11"/>
  <c r="Y87" i="102"/>
  <c r="X87" i="102"/>
  <c r="AJ85" i="41"/>
  <c r="AK85" i="41"/>
  <c r="AT85" i="41" s="1"/>
  <c r="AJ79" i="41"/>
  <c r="AK79" i="41"/>
  <c r="AT79" i="41" s="1"/>
  <c r="AJ73" i="41"/>
  <c r="AK73" i="41"/>
  <c r="AT73" i="41" s="1"/>
  <c r="AJ67" i="41"/>
  <c r="AK67" i="41"/>
  <c r="AT67" i="41" s="1"/>
  <c r="AJ61" i="41"/>
  <c r="AK61" i="41"/>
  <c r="AT61" i="41" s="1"/>
  <c r="AJ55" i="41"/>
  <c r="AK55" i="41"/>
  <c r="AT55" i="41" s="1"/>
  <c r="AJ49" i="41"/>
  <c r="AK49" i="41"/>
  <c r="AT49" i="41" s="1"/>
  <c r="AJ43" i="41"/>
  <c r="AK43" i="41"/>
  <c r="AT43" i="41" s="1"/>
  <c r="AJ37" i="41"/>
  <c r="AK37" i="41"/>
  <c r="AT37" i="41" s="1"/>
  <c r="AJ31" i="41"/>
  <c r="AK31" i="41"/>
  <c r="AT31" i="41" s="1"/>
  <c r="AJ25" i="41"/>
  <c r="AK25" i="41"/>
  <c r="AT25" i="41" s="1"/>
  <c r="AJ19" i="41"/>
  <c r="AK19" i="41"/>
  <c r="AT19" i="41" s="1"/>
  <c r="AJ13" i="41"/>
  <c r="AK13" i="41"/>
  <c r="AT13" i="41" s="1"/>
  <c r="AJ7" i="41"/>
  <c r="AK7" i="41"/>
  <c r="AT7" i="41" s="1"/>
  <c r="AE86" i="42"/>
  <c r="W87" i="42"/>
  <c r="AF86" i="42"/>
  <c r="AO86" i="42" s="1"/>
  <c r="AG86" i="42"/>
  <c r="AP86" i="42" s="1"/>
  <c r="AH85" i="50"/>
  <c r="AQ85" i="50" s="1"/>
  <c r="AF91" i="98"/>
  <c r="AO91" i="98" s="1"/>
  <c r="W92" i="98"/>
  <c r="AE91" i="98"/>
  <c r="AG91" i="98"/>
  <c r="AP91" i="98" s="1"/>
  <c r="Y88" i="16"/>
  <c r="X88" i="16"/>
  <c r="Z85" i="91"/>
  <c r="AR82" i="103"/>
  <c r="AR84" i="43"/>
  <c r="AE87" i="48"/>
  <c r="AF87" i="48"/>
  <c r="AO87" i="48" s="1"/>
  <c r="AG87" i="48"/>
  <c r="AP87" i="48" s="1"/>
  <c r="W88" i="48"/>
  <c r="AK84" i="41"/>
  <c r="AT84" i="41" s="1"/>
  <c r="AJ84" i="41"/>
  <c r="AK78" i="41"/>
  <c r="AT78" i="41" s="1"/>
  <c r="AJ78" i="41"/>
  <c r="AK72" i="41"/>
  <c r="AT72" i="41" s="1"/>
  <c r="AJ72" i="41"/>
  <c r="AK66" i="41"/>
  <c r="AT66" i="41" s="1"/>
  <c r="AJ66" i="41"/>
  <c r="AK60" i="41"/>
  <c r="AT60" i="41" s="1"/>
  <c r="AJ60" i="41"/>
  <c r="AK54" i="41"/>
  <c r="AT54" i="41" s="1"/>
  <c r="AJ54" i="41"/>
  <c r="AK48" i="41"/>
  <c r="AT48" i="41" s="1"/>
  <c r="AJ48" i="41"/>
  <c r="AK42" i="41"/>
  <c r="AT42" i="41" s="1"/>
  <c r="AJ42" i="41"/>
  <c r="AK36" i="41"/>
  <c r="AT36" i="41" s="1"/>
  <c r="AJ36" i="41"/>
  <c r="AK30" i="41"/>
  <c r="AT30" i="41" s="1"/>
  <c r="AJ30" i="41"/>
  <c r="AK24" i="41"/>
  <c r="AT24" i="41" s="1"/>
  <c r="AJ24" i="41"/>
  <c r="AK18" i="41"/>
  <c r="AT18" i="41" s="1"/>
  <c r="AJ18" i="41"/>
  <c r="AK12" i="41"/>
  <c r="AT12" i="41" s="1"/>
  <c r="AJ12" i="41"/>
  <c r="AK6" i="41"/>
  <c r="AT6" i="41" s="1"/>
  <c r="AJ6" i="41"/>
  <c r="Y92" i="18"/>
  <c r="X92" i="18"/>
  <c r="Z87" i="49"/>
  <c r="AR84" i="10"/>
  <c r="Y87" i="87"/>
  <c r="X87" i="87"/>
  <c r="AI87" i="16"/>
  <c r="AN87" i="16"/>
  <c r="AJ83" i="41"/>
  <c r="AK83" i="41"/>
  <c r="AT83" i="41" s="1"/>
  <c r="AJ71" i="41"/>
  <c r="AK71" i="41"/>
  <c r="AT71" i="41" s="1"/>
  <c r="AJ65" i="41"/>
  <c r="AK65" i="41"/>
  <c r="AT65" i="41" s="1"/>
  <c r="AJ59" i="41"/>
  <c r="AK59" i="41"/>
  <c r="AT59" i="41" s="1"/>
  <c r="AJ53" i="41"/>
  <c r="AK53" i="41"/>
  <c r="AT53" i="41" s="1"/>
  <c r="AJ47" i="41"/>
  <c r="AK47" i="41"/>
  <c r="AT47" i="41" s="1"/>
  <c r="AJ41" i="41"/>
  <c r="AK41" i="41"/>
  <c r="AT41" i="41" s="1"/>
  <c r="AJ35" i="41"/>
  <c r="AK35" i="41"/>
  <c r="AT35" i="41" s="1"/>
  <c r="AJ29" i="41"/>
  <c r="AK29" i="41"/>
  <c r="AT29" i="41" s="1"/>
  <c r="AJ23" i="41"/>
  <c r="AK23" i="41"/>
  <c r="AT23" i="41" s="1"/>
  <c r="AJ17" i="41"/>
  <c r="AK17" i="41"/>
  <c r="AT17" i="41" s="1"/>
  <c r="AJ11" i="41"/>
  <c r="AK11" i="41"/>
  <c r="AT11" i="41" s="1"/>
  <c r="AB4" i="41"/>
  <c r="AJ3" i="41"/>
  <c r="AI91" i="18"/>
  <c r="AN91" i="18"/>
  <c r="AH83" i="103"/>
  <c r="AQ83" i="103" s="1"/>
  <c r="AN88" i="94"/>
  <c r="AI88" i="94"/>
  <c r="AR86" i="49"/>
  <c r="AR84" i="50"/>
  <c r="Z85" i="50"/>
  <c r="AJ82" i="41"/>
  <c r="AK82" i="41"/>
  <c r="AT82" i="41" s="1"/>
  <c r="AJ76" i="41"/>
  <c r="AK76" i="41"/>
  <c r="AT76" i="41" s="1"/>
  <c r="AJ70" i="41"/>
  <c r="AK70" i="41"/>
  <c r="AT70" i="41" s="1"/>
  <c r="AJ64" i="41"/>
  <c r="AK64" i="41"/>
  <c r="AT64" i="41" s="1"/>
  <c r="AJ58" i="41"/>
  <c r="AK58" i="41"/>
  <c r="AT58" i="41" s="1"/>
  <c r="AJ52" i="41"/>
  <c r="AK52" i="41"/>
  <c r="AT52" i="41" s="1"/>
  <c r="AJ46" i="41"/>
  <c r="AK46" i="41"/>
  <c r="AT46" i="41" s="1"/>
  <c r="AJ40" i="41"/>
  <c r="AK40" i="41"/>
  <c r="AT40" i="41" s="1"/>
  <c r="AJ34" i="41"/>
  <c r="AK34" i="41"/>
  <c r="AT34" i="41" s="1"/>
  <c r="AJ28" i="41"/>
  <c r="AK28" i="41"/>
  <c r="AT28" i="41" s="1"/>
  <c r="AJ22" i="41"/>
  <c r="AK22" i="41"/>
  <c r="AT22" i="41" s="1"/>
  <c r="AJ16" i="41"/>
  <c r="AK16" i="41"/>
  <c r="AT16" i="41" s="1"/>
  <c r="AJ10" i="41"/>
  <c r="AK10" i="41"/>
  <c r="AT10" i="41" s="1"/>
  <c r="AJ5" i="41"/>
  <c r="AK5" i="41"/>
  <c r="AT5" i="41" s="1"/>
  <c r="Z83" i="103"/>
  <c r="AN86" i="87"/>
  <c r="AI86" i="87"/>
  <c r="AR84" i="82"/>
  <c r="AR82" i="99"/>
  <c r="AJ88" i="41"/>
  <c r="AK88" i="41"/>
  <c r="AT88" i="41" s="1"/>
  <c r="AH85" i="10"/>
  <c r="AQ85" i="10" s="1"/>
  <c r="AR82" i="90"/>
  <c r="AH83" i="90"/>
  <c r="AQ83" i="90" s="1"/>
  <c r="AR89" i="41"/>
  <c r="AR91" i="41" s="1"/>
  <c r="AK87" i="41"/>
  <c r="AT87" i="41" s="1"/>
  <c r="AJ87" i="41"/>
  <c r="AK81" i="41"/>
  <c r="AT81" i="41" s="1"/>
  <c r="AJ81" i="41"/>
  <c r="AK75" i="41"/>
  <c r="AT75" i="41" s="1"/>
  <c r="AJ75" i="41"/>
  <c r="AK69" i="41"/>
  <c r="AT69" i="41" s="1"/>
  <c r="AJ69" i="41"/>
  <c r="AK63" i="41"/>
  <c r="AT63" i="41" s="1"/>
  <c r="AJ63" i="41"/>
  <c r="AK57" i="41"/>
  <c r="AT57" i="41" s="1"/>
  <c r="AJ57" i="41"/>
  <c r="AK51" i="41"/>
  <c r="AT51" i="41" s="1"/>
  <c r="AJ51" i="41"/>
  <c r="AK45" i="41"/>
  <c r="AT45" i="41" s="1"/>
  <c r="AJ45" i="41"/>
  <c r="AK39" i="41"/>
  <c r="AT39" i="41" s="1"/>
  <c r="AJ39" i="41"/>
  <c r="AK33" i="41"/>
  <c r="AT33" i="41" s="1"/>
  <c r="AJ33" i="41"/>
  <c r="AK27" i="41"/>
  <c r="AT27" i="41" s="1"/>
  <c r="AJ27" i="41"/>
  <c r="AK21" i="41"/>
  <c r="AT21" i="41" s="1"/>
  <c r="AJ21" i="41"/>
  <c r="AK15" i="41"/>
  <c r="AT15" i="41" s="1"/>
  <c r="AJ15" i="41"/>
  <c r="AK9" i="41"/>
  <c r="AT9" i="41" s="1"/>
  <c r="AJ9" i="41"/>
  <c r="AH85" i="43"/>
  <c r="AQ85" i="43" s="1"/>
  <c r="AH85" i="82"/>
  <c r="AQ85" i="82" s="1"/>
  <c r="AG86" i="85" l="1"/>
  <c r="AP86" i="85" s="1"/>
  <c r="W87" i="85"/>
  <c r="AF86" i="85"/>
  <c r="AO86" i="85" s="1"/>
  <c r="AE86" i="85"/>
  <c r="W86" i="10"/>
  <c r="AF85" i="43"/>
  <c r="AO85" i="43" s="1"/>
  <c r="AF85" i="10"/>
  <c r="AO85" i="10" s="1"/>
  <c r="AL89" i="41"/>
  <c r="AU89" i="41" s="1"/>
  <c r="Z86" i="55"/>
  <c r="W87" i="55" s="1"/>
  <c r="AF83" i="90"/>
  <c r="AO83" i="90" s="1"/>
  <c r="AG83" i="90"/>
  <c r="AP83" i="90" s="1"/>
  <c r="AG85" i="43"/>
  <c r="AP85" i="43" s="1"/>
  <c r="AE85" i="43"/>
  <c r="Z89" i="94"/>
  <c r="W90" i="94" s="1"/>
  <c r="Z86" i="83"/>
  <c r="AF86" i="83" s="1"/>
  <c r="AO86" i="83" s="1"/>
  <c r="W84" i="90"/>
  <c r="AR86" i="87"/>
  <c r="AS10" i="41"/>
  <c r="AL10" i="41"/>
  <c r="AU10" i="41" s="1"/>
  <c r="AS28" i="41"/>
  <c r="AL28" i="41"/>
  <c r="AU28" i="41" s="1"/>
  <c r="AS46" i="41"/>
  <c r="AL46" i="41"/>
  <c r="AU46" i="41" s="1"/>
  <c r="AS64" i="41"/>
  <c r="AL64" i="41"/>
  <c r="AU64" i="41" s="1"/>
  <c r="AS82" i="41"/>
  <c r="AL82" i="41"/>
  <c r="AU82" i="41" s="1"/>
  <c r="AR88" i="94"/>
  <c r="AS3" i="41"/>
  <c r="AL3" i="41"/>
  <c r="AU3" i="41" s="1"/>
  <c r="AS7" i="41"/>
  <c r="AL7" i="41"/>
  <c r="AU7" i="41" s="1"/>
  <c r="AS25" i="41"/>
  <c r="AL25" i="41"/>
  <c r="AU25" i="41" s="1"/>
  <c r="AS43" i="41"/>
  <c r="AL43" i="41"/>
  <c r="AU43" i="41" s="1"/>
  <c r="AS61" i="41"/>
  <c r="AL61" i="41"/>
  <c r="AU61" i="41" s="1"/>
  <c r="AS79" i="41"/>
  <c r="AL79" i="41"/>
  <c r="AU79" i="41" s="1"/>
  <c r="AH86" i="11"/>
  <c r="AQ86" i="11" s="1"/>
  <c r="AN83" i="99"/>
  <c r="AI83" i="99"/>
  <c r="AN85" i="82"/>
  <c r="AI85" i="82"/>
  <c r="Y86" i="43"/>
  <c r="X86" i="43"/>
  <c r="AE86" i="55"/>
  <c r="AF86" i="55"/>
  <c r="AO86" i="55" s="1"/>
  <c r="AG86" i="55"/>
  <c r="AP86" i="55" s="1"/>
  <c r="AE85" i="50"/>
  <c r="AF85" i="50"/>
  <c r="AO85" i="50" s="1"/>
  <c r="AG85" i="50"/>
  <c r="AP85" i="50" s="1"/>
  <c r="W86" i="50"/>
  <c r="AJ4" i="41"/>
  <c r="AK4" i="41"/>
  <c r="AT4" i="41" s="1"/>
  <c r="AT91" i="41" s="1"/>
  <c r="AS23" i="41"/>
  <c r="AL23" i="41"/>
  <c r="AU23" i="41" s="1"/>
  <c r="AS41" i="41"/>
  <c r="AL41" i="41"/>
  <c r="AU41" i="41" s="1"/>
  <c r="AS59" i="41"/>
  <c r="AL59" i="41"/>
  <c r="AU59" i="41" s="1"/>
  <c r="AS83" i="41"/>
  <c r="AL83" i="41"/>
  <c r="AU83" i="41" s="1"/>
  <c r="AS6" i="41"/>
  <c r="AL6" i="41"/>
  <c r="AU6" i="41" s="1"/>
  <c r="AS24" i="41"/>
  <c r="AL24" i="41"/>
  <c r="AU24" i="41" s="1"/>
  <c r="AS42" i="41"/>
  <c r="AL42" i="41"/>
  <c r="AU42" i="41" s="1"/>
  <c r="AS60" i="41"/>
  <c r="AL60" i="41"/>
  <c r="AU60" i="41" s="1"/>
  <c r="AS78" i="41"/>
  <c r="AL78" i="41"/>
  <c r="AU78" i="41" s="1"/>
  <c r="Z86" i="11"/>
  <c r="AR85" i="83"/>
  <c r="AH89" i="94"/>
  <c r="AQ89" i="94" s="1"/>
  <c r="AS14" i="41"/>
  <c r="AL14" i="41"/>
  <c r="AU14" i="41" s="1"/>
  <c r="AS32" i="41"/>
  <c r="AL32" i="41"/>
  <c r="AU32" i="41" s="1"/>
  <c r="AS50" i="41"/>
  <c r="AL50" i="41"/>
  <c r="AU50" i="41" s="1"/>
  <c r="AS68" i="41"/>
  <c r="AL68" i="41"/>
  <c r="AU68" i="41" s="1"/>
  <c r="AS86" i="41"/>
  <c r="AL86" i="41"/>
  <c r="AU86" i="41" s="1"/>
  <c r="AS34" i="41"/>
  <c r="AL34" i="41"/>
  <c r="AU34" i="41" s="1"/>
  <c r="AS52" i="41"/>
  <c r="AL52" i="41"/>
  <c r="AU52" i="41" s="1"/>
  <c r="AS70" i="41"/>
  <c r="AL70" i="41"/>
  <c r="AU70" i="41" s="1"/>
  <c r="AI87" i="48"/>
  <c r="AN87" i="48"/>
  <c r="AI91" i="98"/>
  <c r="AN91" i="98"/>
  <c r="AS13" i="41"/>
  <c r="AL13" i="41"/>
  <c r="AU13" i="41" s="1"/>
  <c r="AS31" i="41"/>
  <c r="AL31" i="41"/>
  <c r="AU31" i="41" s="1"/>
  <c r="AS49" i="41"/>
  <c r="AL49" i="41"/>
  <c r="AU49" i="41" s="1"/>
  <c r="AS67" i="41"/>
  <c r="AL67" i="41"/>
  <c r="AU67" i="41" s="1"/>
  <c r="AS85" i="41"/>
  <c r="AL85" i="41"/>
  <c r="AU85" i="41" s="1"/>
  <c r="AH86" i="83"/>
  <c r="AQ86" i="83" s="1"/>
  <c r="AR85" i="11"/>
  <c r="AS39" i="41"/>
  <c r="AL39" i="41"/>
  <c r="AU39" i="41" s="1"/>
  <c r="AS63" i="41"/>
  <c r="AL63" i="41"/>
  <c r="AU63" i="41" s="1"/>
  <c r="W84" i="103"/>
  <c r="AG83" i="103"/>
  <c r="AP83" i="103" s="1"/>
  <c r="AF83" i="103"/>
  <c r="AO83" i="103" s="1"/>
  <c r="AE83" i="103"/>
  <c r="AS88" i="41"/>
  <c r="AL88" i="41"/>
  <c r="AU88" i="41" s="1"/>
  <c r="AS11" i="41"/>
  <c r="AL11" i="41"/>
  <c r="AU11" i="41" s="1"/>
  <c r="AS47" i="41"/>
  <c r="AL47" i="41"/>
  <c r="AU47" i="41" s="1"/>
  <c r="AR87" i="16"/>
  <c r="AS12" i="41"/>
  <c r="AL12" i="41"/>
  <c r="AU12" i="41" s="1"/>
  <c r="AS30" i="41"/>
  <c r="AL30" i="41"/>
  <c r="AU30" i="41" s="1"/>
  <c r="AS48" i="41"/>
  <c r="AL48" i="41"/>
  <c r="AU48" i="41" s="1"/>
  <c r="AS66" i="41"/>
  <c r="AL66" i="41"/>
  <c r="AU66" i="41" s="1"/>
  <c r="AS84" i="41"/>
  <c r="AL84" i="41"/>
  <c r="AU84" i="41" s="1"/>
  <c r="W86" i="91"/>
  <c r="AG85" i="91"/>
  <c r="AP85" i="91" s="1"/>
  <c r="AF85" i="91"/>
  <c r="AO85" i="91" s="1"/>
  <c r="AE85" i="91"/>
  <c r="Y92" i="98"/>
  <c r="X92" i="98"/>
  <c r="Y87" i="42"/>
  <c r="X87" i="42"/>
  <c r="AH87" i="102"/>
  <c r="AQ87" i="102" s="1"/>
  <c r="Y86" i="82"/>
  <c r="X86" i="82"/>
  <c r="AN85" i="43"/>
  <c r="AI85" i="43"/>
  <c r="AS20" i="41"/>
  <c r="AL20" i="41"/>
  <c r="AU20" i="41" s="1"/>
  <c r="AS38" i="41"/>
  <c r="AL38" i="41"/>
  <c r="AU38" i="41" s="1"/>
  <c r="AS56" i="41"/>
  <c r="AL56" i="41"/>
  <c r="AU56" i="41" s="1"/>
  <c r="AS74" i="41"/>
  <c r="AL74" i="41"/>
  <c r="AU74" i="41" s="1"/>
  <c r="AR86" i="102"/>
  <c r="Y86" i="10"/>
  <c r="X86" i="10"/>
  <c r="AS57" i="41"/>
  <c r="AL57" i="41"/>
  <c r="AU57" i="41" s="1"/>
  <c r="AS65" i="41"/>
  <c r="AL65" i="41"/>
  <c r="AU65" i="41" s="1"/>
  <c r="AS15" i="41"/>
  <c r="AL15" i="41"/>
  <c r="AU15" i="41" s="1"/>
  <c r="AS33" i="41"/>
  <c r="AL33" i="41"/>
  <c r="AU33" i="41" s="1"/>
  <c r="AS51" i="41"/>
  <c r="AL51" i="41"/>
  <c r="AU51" i="41" s="1"/>
  <c r="AS69" i="41"/>
  <c r="AL69" i="41"/>
  <c r="AU69" i="41" s="1"/>
  <c r="AS87" i="41"/>
  <c r="AL87" i="41"/>
  <c r="AU87" i="41" s="1"/>
  <c r="AS5" i="41"/>
  <c r="AL5" i="41"/>
  <c r="AU5" i="41" s="1"/>
  <c r="AS22" i="41"/>
  <c r="AL22" i="41"/>
  <c r="AU22" i="41" s="1"/>
  <c r="AS40" i="41"/>
  <c r="AL40" i="41"/>
  <c r="AU40" i="41" s="1"/>
  <c r="AS58" i="41"/>
  <c r="AL58" i="41"/>
  <c r="AU58" i="41" s="1"/>
  <c r="AS76" i="41"/>
  <c r="AL76" i="41"/>
  <c r="AU76" i="41" s="1"/>
  <c r="AH87" i="87"/>
  <c r="AQ87" i="87" s="1"/>
  <c r="AH92" i="18"/>
  <c r="AQ92" i="18" s="1"/>
  <c r="AH88" i="16"/>
  <c r="AQ88" i="16" s="1"/>
  <c r="AI86" i="42"/>
  <c r="AN86" i="42"/>
  <c r="AS19" i="41"/>
  <c r="AL19" i="41"/>
  <c r="AU19" i="41" s="1"/>
  <c r="AS37" i="41"/>
  <c r="AL37" i="41"/>
  <c r="AU37" i="41" s="1"/>
  <c r="AS55" i="41"/>
  <c r="AL55" i="41"/>
  <c r="AU55" i="41" s="1"/>
  <c r="AS73" i="41"/>
  <c r="AL73" i="41"/>
  <c r="AU73" i="41" s="1"/>
  <c r="Z87" i="102"/>
  <c r="AR85" i="55"/>
  <c r="AI87" i="35"/>
  <c r="AN87" i="35"/>
  <c r="Y83" i="95"/>
  <c r="X83" i="95"/>
  <c r="Y84" i="90"/>
  <c r="X84" i="90"/>
  <c r="AS21" i="41"/>
  <c r="AL21" i="41"/>
  <c r="AU21" i="41" s="1"/>
  <c r="AS75" i="41"/>
  <c r="AL75" i="41"/>
  <c r="AU75" i="41" s="1"/>
  <c r="AS9" i="41"/>
  <c r="AL9" i="41"/>
  <c r="AU9" i="41" s="1"/>
  <c r="AS27" i="41"/>
  <c r="AL27" i="41"/>
  <c r="AU27" i="41" s="1"/>
  <c r="AS45" i="41"/>
  <c r="AL45" i="41"/>
  <c r="AU45" i="41" s="1"/>
  <c r="AS81" i="41"/>
  <c r="AL81" i="41"/>
  <c r="AU81" i="41" s="1"/>
  <c r="AS16" i="41"/>
  <c r="AL16" i="41"/>
  <c r="AU16" i="41" s="1"/>
  <c r="AS29" i="41"/>
  <c r="AL29" i="41"/>
  <c r="AU29" i="41" s="1"/>
  <c r="AE87" i="49"/>
  <c r="W88" i="49"/>
  <c r="AF87" i="49"/>
  <c r="AO87" i="49" s="1"/>
  <c r="AG87" i="49"/>
  <c r="AP87" i="49" s="1"/>
  <c r="AR91" i="18"/>
  <c r="AS17" i="41"/>
  <c r="AL17" i="41"/>
  <c r="AU17" i="41" s="1"/>
  <c r="AS35" i="41"/>
  <c r="AL35" i="41"/>
  <c r="AU35" i="41" s="1"/>
  <c r="AS53" i="41"/>
  <c r="AL53" i="41"/>
  <c r="AU53" i="41" s="1"/>
  <c r="AS71" i="41"/>
  <c r="AL71" i="41"/>
  <c r="AU71" i="41" s="1"/>
  <c r="Z87" i="87"/>
  <c r="Z92" i="18"/>
  <c r="AS18" i="41"/>
  <c r="AL18" i="41"/>
  <c r="AU18" i="41" s="1"/>
  <c r="AS36" i="41"/>
  <c r="AL36" i="41"/>
  <c r="AU36" i="41" s="1"/>
  <c r="AS54" i="41"/>
  <c r="AL54" i="41"/>
  <c r="AU54" i="41" s="1"/>
  <c r="AS72" i="41"/>
  <c r="AL72" i="41"/>
  <c r="AU72" i="41" s="1"/>
  <c r="Y88" i="48"/>
  <c r="X88" i="48"/>
  <c r="Z88" i="16"/>
  <c r="Y84" i="99"/>
  <c r="X84" i="99"/>
  <c r="AS77" i="41"/>
  <c r="AL77" i="41"/>
  <c r="AU77" i="41" s="1"/>
  <c r="Y88" i="35"/>
  <c r="X88" i="35"/>
  <c r="AS8" i="41"/>
  <c r="AL8" i="41"/>
  <c r="AU8" i="41" s="1"/>
  <c r="AS26" i="41"/>
  <c r="AL26" i="41"/>
  <c r="AU26" i="41" s="1"/>
  <c r="AS44" i="41"/>
  <c r="AL44" i="41"/>
  <c r="AU44" i="41" s="1"/>
  <c r="AS62" i="41"/>
  <c r="AL62" i="41"/>
  <c r="AU62" i="41" s="1"/>
  <c r="AS80" i="41"/>
  <c r="AL80" i="41"/>
  <c r="AU80" i="41" s="1"/>
  <c r="AH86" i="55"/>
  <c r="AQ86" i="55" s="1"/>
  <c r="AI82" i="95"/>
  <c r="AN82" i="95"/>
  <c r="AN83" i="90"/>
  <c r="AN85" i="10"/>
  <c r="AN86" i="85" l="1"/>
  <c r="AI86" i="85"/>
  <c r="AR86" i="85" s="1"/>
  <c r="Y87" i="85"/>
  <c r="X87" i="85"/>
  <c r="AH87" i="85" s="1"/>
  <c r="AQ87" i="85" s="1"/>
  <c r="Z87" i="85"/>
  <c r="AI85" i="10"/>
  <c r="AR85" i="10" s="1"/>
  <c r="W87" i="83"/>
  <c r="AF89" i="94"/>
  <c r="AO89" i="94" s="1"/>
  <c r="AG86" i="83"/>
  <c r="AP86" i="83" s="1"/>
  <c r="AE86" i="83"/>
  <c r="AI83" i="90"/>
  <c r="Z86" i="82"/>
  <c r="AE86" i="82" s="1"/>
  <c r="AG89" i="94"/>
  <c r="AP89" i="94" s="1"/>
  <c r="Z87" i="42"/>
  <c r="W88" i="42" s="1"/>
  <c r="Z92" i="98"/>
  <c r="AF92" i="98" s="1"/>
  <c r="AO92" i="98" s="1"/>
  <c r="AE89" i="94"/>
  <c r="AI89" i="94" s="1"/>
  <c r="Z84" i="90"/>
  <c r="W85" i="90" s="1"/>
  <c r="Z86" i="10"/>
  <c r="W87" i="10" s="1"/>
  <c r="Z88" i="48"/>
  <c r="W89" i="48" s="1"/>
  <c r="Y88" i="49"/>
  <c r="X88" i="49"/>
  <c r="AH84" i="90"/>
  <c r="AQ84" i="90" s="1"/>
  <c r="AH86" i="82"/>
  <c r="AQ86" i="82" s="1"/>
  <c r="Y84" i="103"/>
  <c r="X84" i="103"/>
  <c r="AR85" i="82"/>
  <c r="AI87" i="49"/>
  <c r="AN87" i="49"/>
  <c r="AR87" i="35"/>
  <c r="W87" i="11"/>
  <c r="AG86" i="11"/>
  <c r="AP86" i="11" s="1"/>
  <c r="AF86" i="11"/>
  <c r="AO86" i="11" s="1"/>
  <c r="AE86" i="11"/>
  <c r="AI85" i="50"/>
  <c r="AN85" i="50"/>
  <c r="AR86" i="42"/>
  <c r="AH92" i="98"/>
  <c r="AQ92" i="98" s="1"/>
  <c r="Y86" i="91"/>
  <c r="X86" i="91"/>
  <c r="AR91" i="98"/>
  <c r="AN86" i="55"/>
  <c r="AI86" i="55"/>
  <c r="AR83" i="99"/>
  <c r="AH88" i="35"/>
  <c r="AQ88" i="35" s="1"/>
  <c r="AE92" i="98"/>
  <c r="AG92" i="98"/>
  <c r="AP92" i="98" s="1"/>
  <c r="W93" i="98"/>
  <c r="AN83" i="103"/>
  <c r="AI83" i="103"/>
  <c r="AL4" i="41"/>
  <c r="AU4" i="41" s="1"/>
  <c r="AS4" i="41"/>
  <c r="AS91" i="41" s="1"/>
  <c r="AH86" i="43"/>
  <c r="AQ86" i="43" s="1"/>
  <c r="AR82" i="95"/>
  <c r="AH84" i="99"/>
  <c r="AQ84" i="99" s="1"/>
  <c r="Z84" i="99"/>
  <c r="Z88" i="35"/>
  <c r="AH83" i="95"/>
  <c r="AQ83" i="95" s="1"/>
  <c r="Y87" i="83"/>
  <c r="X87" i="83"/>
  <c r="AR83" i="90"/>
  <c r="AE88" i="16"/>
  <c r="W89" i="16"/>
  <c r="AF88" i="16"/>
  <c r="AO88" i="16" s="1"/>
  <c r="AG88" i="16"/>
  <c r="AP88" i="16" s="1"/>
  <c r="AE92" i="18"/>
  <c r="AF92" i="18"/>
  <c r="AO92" i="18" s="1"/>
  <c r="W93" i="18"/>
  <c r="AG92" i="18"/>
  <c r="AP92" i="18" s="1"/>
  <c r="Z83" i="95"/>
  <c r="AF87" i="102"/>
  <c r="AO87" i="102" s="1"/>
  <c r="AE87" i="102"/>
  <c r="AG87" i="102"/>
  <c r="AP87" i="102" s="1"/>
  <c r="W88" i="102"/>
  <c r="AN86" i="83"/>
  <c r="AI86" i="83"/>
  <c r="AR85" i="43"/>
  <c r="AR87" i="48"/>
  <c r="Y86" i="50"/>
  <c r="X86" i="50"/>
  <c r="Z86" i="43"/>
  <c r="AU91" i="41"/>
  <c r="C11" i="41" s="1"/>
  <c r="Y90" i="94"/>
  <c r="X90" i="94"/>
  <c r="AH88" i="48"/>
  <c r="AQ88" i="48" s="1"/>
  <c r="AF87" i="87"/>
  <c r="AO87" i="87" s="1"/>
  <c r="AE87" i="87"/>
  <c r="W88" i="87"/>
  <c r="AG87" i="87"/>
  <c r="AP87" i="87" s="1"/>
  <c r="AH86" i="10"/>
  <c r="AQ86" i="10" s="1"/>
  <c r="AH87" i="42"/>
  <c r="AQ87" i="42" s="1"/>
  <c r="AN85" i="91"/>
  <c r="AI85" i="91"/>
  <c r="Y87" i="55"/>
  <c r="X87" i="55"/>
  <c r="W88" i="85" l="1"/>
  <c r="AE87" i="85"/>
  <c r="AG87" i="85"/>
  <c r="AP87" i="85" s="1"/>
  <c r="AF87" i="85"/>
  <c r="AO87" i="85" s="1"/>
  <c r="AN89" i="94"/>
  <c r="AF86" i="82"/>
  <c r="AO86" i="82" s="1"/>
  <c r="AG86" i="82"/>
  <c r="AP86" i="82" s="1"/>
  <c r="W87" i="82"/>
  <c r="X87" i="82" s="1"/>
  <c r="AE87" i="42"/>
  <c r="AE84" i="90"/>
  <c r="AF87" i="42"/>
  <c r="AO87" i="42" s="1"/>
  <c r="AG87" i="42"/>
  <c r="AP87" i="42" s="1"/>
  <c r="AF84" i="90"/>
  <c r="AO84" i="90" s="1"/>
  <c r="AF86" i="10"/>
  <c r="AO86" i="10" s="1"/>
  <c r="AG84" i="90"/>
  <c r="AP84" i="90" s="1"/>
  <c r="AE86" i="10"/>
  <c r="Z84" i="103"/>
  <c r="AE84" i="103" s="1"/>
  <c r="AG88" i="48"/>
  <c r="AP88" i="48" s="1"/>
  <c r="AE88" i="48"/>
  <c r="AN88" i="48" s="1"/>
  <c r="Z86" i="50"/>
  <c r="AF86" i="50" s="1"/>
  <c r="AO86" i="50" s="1"/>
  <c r="AG86" i="10"/>
  <c r="AP86" i="10" s="1"/>
  <c r="AF88" i="48"/>
  <c r="AO88" i="48" s="1"/>
  <c r="AI87" i="87"/>
  <c r="AN87" i="87"/>
  <c r="AH86" i="50"/>
  <c r="AQ86" i="50" s="1"/>
  <c r="AH87" i="83"/>
  <c r="AQ87" i="83" s="1"/>
  <c r="W85" i="99"/>
  <c r="AE84" i="99"/>
  <c r="AG84" i="99"/>
  <c r="AP84" i="99" s="1"/>
  <c r="AF84" i="99"/>
  <c r="AO84" i="99" s="1"/>
  <c r="AR89" i="94"/>
  <c r="AN86" i="11"/>
  <c r="AI86" i="11"/>
  <c r="AH90" i="94"/>
  <c r="AQ90" i="94" s="1"/>
  <c r="AR86" i="83"/>
  <c r="AF83" i="95"/>
  <c r="AO83" i="95" s="1"/>
  <c r="W84" i="95"/>
  <c r="AE83" i="95"/>
  <c r="AG83" i="95"/>
  <c r="AP83" i="95" s="1"/>
  <c r="Z87" i="83"/>
  <c r="AI92" i="98"/>
  <c r="AN92" i="98"/>
  <c r="AR86" i="55"/>
  <c r="AH86" i="91"/>
  <c r="AQ86" i="91" s="1"/>
  <c r="AN86" i="82"/>
  <c r="AI86" i="82"/>
  <c r="Y85" i="90"/>
  <c r="X85" i="90"/>
  <c r="Y89" i="48"/>
  <c r="X89" i="48"/>
  <c r="AR85" i="91"/>
  <c r="Y88" i="87"/>
  <c r="X88" i="87"/>
  <c r="Z90" i="94"/>
  <c r="Y89" i="16"/>
  <c r="X89" i="16"/>
  <c r="Z86" i="91"/>
  <c r="AN84" i="90"/>
  <c r="AH84" i="103"/>
  <c r="AQ84" i="103" s="1"/>
  <c r="Y88" i="42"/>
  <c r="X88" i="42"/>
  <c r="Y93" i="18"/>
  <c r="X93" i="18"/>
  <c r="W85" i="103"/>
  <c r="AH88" i="49"/>
  <c r="AQ88" i="49" s="1"/>
  <c r="AN87" i="42"/>
  <c r="Y87" i="10"/>
  <c r="X87" i="10"/>
  <c r="Y88" i="102"/>
  <c r="X88" i="102"/>
  <c r="AI88" i="16"/>
  <c r="AN88" i="16"/>
  <c r="Y87" i="11"/>
  <c r="X87" i="11"/>
  <c r="AH87" i="55"/>
  <c r="AQ87" i="55" s="1"/>
  <c r="AR83" i="103"/>
  <c r="Z87" i="55"/>
  <c r="AE86" i="43"/>
  <c r="AF86" i="43"/>
  <c r="AO86" i="43" s="1"/>
  <c r="W87" i="43"/>
  <c r="AG86" i="43"/>
  <c r="AP86" i="43" s="1"/>
  <c r="AI87" i="102"/>
  <c r="AN87" i="102"/>
  <c r="AI92" i="18"/>
  <c r="AN92" i="18"/>
  <c r="W89" i="35"/>
  <c r="AE88" i="35"/>
  <c r="AF88" i="35"/>
  <c r="AO88" i="35" s="1"/>
  <c r="AG88" i="35"/>
  <c r="AP88" i="35" s="1"/>
  <c r="Y93" i="98"/>
  <c r="X93" i="98"/>
  <c r="AR85" i="50"/>
  <c r="AR87" i="49"/>
  <c r="Z88" i="49"/>
  <c r="AN86" i="10"/>
  <c r="AF84" i="103" l="1"/>
  <c r="AO84" i="103" s="1"/>
  <c r="AN87" i="85"/>
  <c r="AI87" i="85"/>
  <c r="AR87" i="85" s="1"/>
  <c r="AG84" i="103"/>
  <c r="AP84" i="103" s="1"/>
  <c r="Y88" i="85"/>
  <c r="X88" i="85"/>
  <c r="AH88" i="85" s="1"/>
  <c r="AQ88" i="85" s="1"/>
  <c r="AI86" i="10"/>
  <c r="AI84" i="90"/>
  <c r="Y87" i="82"/>
  <c r="AI87" i="42"/>
  <c r="AR87" i="42" s="1"/>
  <c r="W87" i="50"/>
  <c r="AE86" i="50"/>
  <c r="Z88" i="102"/>
  <c r="W89" i="102" s="1"/>
  <c r="Z87" i="11"/>
  <c r="AF87" i="11" s="1"/>
  <c r="AO87" i="11" s="1"/>
  <c r="Z89" i="16"/>
  <c r="AX89" i="16" s="1"/>
  <c r="S89" i="16" s="1"/>
  <c r="AC89" i="16" s="1"/>
  <c r="AG86" i="50"/>
  <c r="AP86" i="50" s="1"/>
  <c r="Z93" i="98"/>
  <c r="AG93" i="98" s="1"/>
  <c r="AP93" i="98" s="1"/>
  <c r="Z85" i="90"/>
  <c r="W86" i="90" s="1"/>
  <c r="AI88" i="48"/>
  <c r="Z89" i="48"/>
  <c r="W90" i="48" s="1"/>
  <c r="Z87" i="10"/>
  <c r="AF87" i="10" s="1"/>
  <c r="AO87" i="10" s="1"/>
  <c r="AE88" i="102"/>
  <c r="AR86" i="10"/>
  <c r="AR88" i="16"/>
  <c r="AH88" i="42"/>
  <c r="AQ88" i="42" s="1"/>
  <c r="AH88" i="87"/>
  <c r="AQ88" i="87" s="1"/>
  <c r="AE89" i="48"/>
  <c r="AR92" i="98"/>
  <c r="Y87" i="43"/>
  <c r="X87" i="43"/>
  <c r="AH88" i="102"/>
  <c r="AQ88" i="102" s="1"/>
  <c r="W87" i="91"/>
  <c r="AG86" i="91"/>
  <c r="AP86" i="91" s="1"/>
  <c r="AF86" i="91"/>
  <c r="AO86" i="91" s="1"/>
  <c r="AE86" i="91"/>
  <c r="Z88" i="87"/>
  <c r="AF87" i="83"/>
  <c r="AO87" i="83" s="1"/>
  <c r="AE87" i="83"/>
  <c r="W88" i="83"/>
  <c r="AG87" i="83"/>
  <c r="AP87" i="83" s="1"/>
  <c r="AR86" i="11"/>
  <c r="Y89" i="35"/>
  <c r="X89" i="35"/>
  <c r="AR92" i="18"/>
  <c r="AN86" i="43"/>
  <c r="AI86" i="43"/>
  <c r="AH87" i="11"/>
  <c r="AQ87" i="11" s="1"/>
  <c r="Y85" i="103"/>
  <c r="X85" i="103"/>
  <c r="Z88" i="42"/>
  <c r="AH89" i="16"/>
  <c r="AQ89" i="16" s="1"/>
  <c r="AQ91" i="16" s="1"/>
  <c r="AZ3" i="16"/>
  <c r="AX6" i="16" s="1"/>
  <c r="AH85" i="90"/>
  <c r="AQ85" i="90" s="1"/>
  <c r="AE87" i="55"/>
  <c r="W88" i="55"/>
  <c r="AF87" i="55"/>
  <c r="AO87" i="55" s="1"/>
  <c r="AG87" i="55"/>
  <c r="AP87" i="55" s="1"/>
  <c r="AG85" i="90"/>
  <c r="AP85" i="90" s="1"/>
  <c r="AH93" i="98"/>
  <c r="AQ93" i="98" s="1"/>
  <c r="AR87" i="102"/>
  <c r="AH87" i="10"/>
  <c r="AQ87" i="10" s="1"/>
  <c r="Y84" i="95"/>
  <c r="X84" i="95"/>
  <c r="Y87" i="50"/>
  <c r="X87" i="50"/>
  <c r="AH87" i="82"/>
  <c r="AQ87" i="82" s="1"/>
  <c r="AN84" i="99"/>
  <c r="AI84" i="99"/>
  <c r="W88" i="11"/>
  <c r="AG87" i="11"/>
  <c r="AP87" i="11" s="1"/>
  <c r="AE87" i="11"/>
  <c r="AH93" i="18"/>
  <c r="AQ93" i="18" s="1"/>
  <c r="AG89" i="16"/>
  <c r="AP89" i="16" s="1"/>
  <c r="AP91" i="16" s="1"/>
  <c r="AI83" i="95"/>
  <c r="AN83" i="95"/>
  <c r="AR88" i="48"/>
  <c r="AE88" i="49"/>
  <c r="AG88" i="49"/>
  <c r="AP88" i="49" s="1"/>
  <c r="W89" i="49"/>
  <c r="AF88" i="49"/>
  <c r="AO88" i="49" s="1"/>
  <c r="AI88" i="35"/>
  <c r="AN88" i="35"/>
  <c r="AN84" i="103"/>
  <c r="AI84" i="103"/>
  <c r="Z93" i="18"/>
  <c r="AR84" i="90"/>
  <c r="AG90" i="94"/>
  <c r="AP90" i="94" s="1"/>
  <c r="AF90" i="94"/>
  <c r="AO90" i="94" s="1"/>
  <c r="AE90" i="94"/>
  <c r="W91" i="94"/>
  <c r="AH89" i="48"/>
  <c r="AQ89" i="48" s="1"/>
  <c r="AR86" i="82"/>
  <c r="Z87" i="82"/>
  <c r="Y85" i="99"/>
  <c r="X85" i="99"/>
  <c r="AR87" i="87"/>
  <c r="AF89" i="48" l="1"/>
  <c r="AO89" i="48" s="1"/>
  <c r="AE87" i="10"/>
  <c r="Z88" i="85"/>
  <c r="AE85" i="90"/>
  <c r="AF93" i="98"/>
  <c r="AO93" i="98" s="1"/>
  <c r="AF85" i="90"/>
  <c r="AO85" i="90" s="1"/>
  <c r="Z85" i="99"/>
  <c r="AG88" i="102"/>
  <c r="AP88" i="102" s="1"/>
  <c r="AF88" i="102"/>
  <c r="AO88" i="102" s="1"/>
  <c r="AI86" i="50"/>
  <c r="AE89" i="16"/>
  <c r="AF89" i="16"/>
  <c r="AO89" i="16" s="1"/>
  <c r="AO91" i="16" s="1"/>
  <c r="AN86" i="50"/>
  <c r="AE93" i="98"/>
  <c r="AG89" i="48"/>
  <c r="AP89" i="48" s="1"/>
  <c r="W94" i="98"/>
  <c r="Z84" i="95"/>
  <c r="Z85" i="103"/>
  <c r="AG87" i="10"/>
  <c r="AP87" i="10" s="1"/>
  <c r="W88" i="10"/>
  <c r="AX83" i="16"/>
  <c r="S83" i="16" s="1"/>
  <c r="AC83" i="16" s="1"/>
  <c r="AB84" i="16" s="1"/>
  <c r="AX77" i="16"/>
  <c r="AX71" i="16"/>
  <c r="AX65" i="16"/>
  <c r="S65" i="16" s="1"/>
  <c r="AC65" i="16" s="1"/>
  <c r="AB66" i="16" s="1"/>
  <c r="AX59" i="16"/>
  <c r="AX53" i="16"/>
  <c r="AX47" i="16"/>
  <c r="S47" i="16" s="1"/>
  <c r="AC47" i="16" s="1"/>
  <c r="AB48" i="16" s="1"/>
  <c r="AX41" i="16"/>
  <c r="AX35" i="16"/>
  <c r="AX29" i="16"/>
  <c r="S29" i="16" s="1"/>
  <c r="AC29" i="16" s="1"/>
  <c r="AB30" i="16" s="1"/>
  <c r="AX23" i="16"/>
  <c r="AX17" i="16"/>
  <c r="S17" i="16" s="1"/>
  <c r="AC17" i="16" s="1"/>
  <c r="AB18" i="16" s="1"/>
  <c r="AX11" i="16"/>
  <c r="S11" i="16" s="1"/>
  <c r="AC11" i="16" s="1"/>
  <c r="AB12" i="16" s="1"/>
  <c r="AX5" i="16"/>
  <c r="AX88" i="16"/>
  <c r="AX82" i="16"/>
  <c r="AX76" i="16"/>
  <c r="AX70" i="16"/>
  <c r="S70" i="16" s="1"/>
  <c r="AC70" i="16" s="1"/>
  <c r="AB71" i="16" s="1"/>
  <c r="AX64" i="16"/>
  <c r="S64" i="16" s="1"/>
  <c r="AC64" i="16" s="1"/>
  <c r="AB65" i="16" s="1"/>
  <c r="AX58" i="16"/>
  <c r="AX52" i="16"/>
  <c r="AX46" i="16"/>
  <c r="AX40" i="16"/>
  <c r="AX34" i="16"/>
  <c r="S34" i="16" s="1"/>
  <c r="AC34" i="16" s="1"/>
  <c r="AB35" i="16" s="1"/>
  <c r="AX28" i="16"/>
  <c r="AX22" i="16"/>
  <c r="AX16" i="16"/>
  <c r="AX9" i="16"/>
  <c r="AX3" i="16"/>
  <c r="AX86" i="16"/>
  <c r="AX81" i="16"/>
  <c r="S81" i="16" s="1"/>
  <c r="AC81" i="16" s="1"/>
  <c r="AB82" i="16" s="1"/>
  <c r="AX75" i="16"/>
  <c r="AX69" i="16"/>
  <c r="AX63" i="16"/>
  <c r="S63" i="16" s="1"/>
  <c r="AC63" i="16" s="1"/>
  <c r="AB64" i="16" s="1"/>
  <c r="AX57" i="16"/>
  <c r="AX51" i="16"/>
  <c r="S51" i="16" s="1"/>
  <c r="AC51" i="16" s="1"/>
  <c r="AB52" i="16" s="1"/>
  <c r="AX44" i="16"/>
  <c r="S44" i="16" s="1"/>
  <c r="AC44" i="16" s="1"/>
  <c r="AB45" i="16" s="1"/>
  <c r="AX38" i="16"/>
  <c r="AX33" i="16"/>
  <c r="AX27" i="16"/>
  <c r="S27" i="16" s="1"/>
  <c r="AC27" i="16" s="1"/>
  <c r="AB28" i="16" s="1"/>
  <c r="AX21" i="16"/>
  <c r="S21" i="16" s="1"/>
  <c r="AC21" i="16" s="1"/>
  <c r="AB22" i="16" s="1"/>
  <c r="AX15" i="16"/>
  <c r="S15" i="16" s="1"/>
  <c r="AC15" i="16" s="1"/>
  <c r="AB16" i="16" s="1"/>
  <c r="AX10" i="16"/>
  <c r="S10" i="16" s="1"/>
  <c r="AC10" i="16" s="1"/>
  <c r="AB11" i="16" s="1"/>
  <c r="AX4" i="16"/>
  <c r="AX85" i="16"/>
  <c r="S85" i="16" s="1"/>
  <c r="AC85" i="16" s="1"/>
  <c r="AB86" i="16" s="1"/>
  <c r="AX80" i="16"/>
  <c r="S80" i="16" s="1"/>
  <c r="AC80" i="16" s="1"/>
  <c r="AB81" i="16" s="1"/>
  <c r="AX74" i="16"/>
  <c r="S74" i="16" s="1"/>
  <c r="AC74" i="16" s="1"/>
  <c r="AB75" i="16" s="1"/>
  <c r="AX67" i="16"/>
  <c r="S67" i="16" s="1"/>
  <c r="AC67" i="16" s="1"/>
  <c r="AB68" i="16" s="1"/>
  <c r="AX62" i="16"/>
  <c r="S62" i="16" s="1"/>
  <c r="AC62" i="16" s="1"/>
  <c r="AB63" i="16" s="1"/>
  <c r="AX56" i="16"/>
  <c r="AX50" i="16"/>
  <c r="S50" i="16" s="1"/>
  <c r="AC50" i="16" s="1"/>
  <c r="AB51" i="16" s="1"/>
  <c r="AX45" i="16"/>
  <c r="S45" i="16" s="1"/>
  <c r="AC45" i="16" s="1"/>
  <c r="AB46" i="16" s="1"/>
  <c r="AX39" i="16"/>
  <c r="S39" i="16" s="1"/>
  <c r="AC39" i="16" s="1"/>
  <c r="AB40" i="16" s="1"/>
  <c r="AX32" i="16"/>
  <c r="S32" i="16" s="1"/>
  <c r="AC32" i="16" s="1"/>
  <c r="AB33" i="16" s="1"/>
  <c r="AX26" i="16"/>
  <c r="S26" i="16" s="1"/>
  <c r="AC26" i="16" s="1"/>
  <c r="AB27" i="16" s="1"/>
  <c r="AX20" i="16"/>
  <c r="AX14" i="16"/>
  <c r="AX8" i="16"/>
  <c r="S8" i="16" s="1"/>
  <c r="AC8" i="16" s="1"/>
  <c r="AB9" i="16" s="1"/>
  <c r="AX87" i="16"/>
  <c r="AX79" i="16"/>
  <c r="AX73" i="16"/>
  <c r="S73" i="16" s="1"/>
  <c r="AC73" i="16" s="1"/>
  <c r="AB74" i="16" s="1"/>
  <c r="AX68" i="16"/>
  <c r="AX60" i="16"/>
  <c r="S60" i="16" s="1"/>
  <c r="AC60" i="16" s="1"/>
  <c r="AB61" i="16" s="1"/>
  <c r="AX55" i="16"/>
  <c r="S55" i="16" s="1"/>
  <c r="AC55" i="16" s="1"/>
  <c r="AB56" i="16" s="1"/>
  <c r="AX49" i="16"/>
  <c r="S49" i="16" s="1"/>
  <c r="AC49" i="16" s="1"/>
  <c r="AB50" i="16" s="1"/>
  <c r="AX43" i="16"/>
  <c r="S43" i="16" s="1"/>
  <c r="AC43" i="16" s="1"/>
  <c r="AB44" i="16" s="1"/>
  <c r="AX37" i="16"/>
  <c r="S37" i="16" s="1"/>
  <c r="AC37" i="16" s="1"/>
  <c r="AB38" i="16" s="1"/>
  <c r="AX31" i="16"/>
  <c r="AX25" i="16"/>
  <c r="S25" i="16" s="1"/>
  <c r="AC25" i="16" s="1"/>
  <c r="AB26" i="16" s="1"/>
  <c r="AX19" i="16"/>
  <c r="S19" i="16" s="1"/>
  <c r="AC19" i="16" s="1"/>
  <c r="AB20" i="16" s="1"/>
  <c r="AX13" i="16"/>
  <c r="AX7" i="16"/>
  <c r="S7" i="16" s="1"/>
  <c r="AC7" i="16" s="1"/>
  <c r="AB8" i="16" s="1"/>
  <c r="AX84" i="16"/>
  <c r="S84" i="16" s="1"/>
  <c r="AC84" i="16" s="1"/>
  <c r="AB85" i="16" s="1"/>
  <c r="AX78" i="16"/>
  <c r="AX72" i="16"/>
  <c r="S72" i="16" s="1"/>
  <c r="AC72" i="16" s="1"/>
  <c r="AB73" i="16" s="1"/>
  <c r="AX66" i="16"/>
  <c r="S66" i="16" s="1"/>
  <c r="AC66" i="16" s="1"/>
  <c r="AB67" i="16" s="1"/>
  <c r="AX61" i="16"/>
  <c r="S61" i="16" s="1"/>
  <c r="AC61" i="16" s="1"/>
  <c r="AB62" i="16" s="1"/>
  <c r="AX54" i="16"/>
  <c r="S54" i="16" s="1"/>
  <c r="AC54" i="16" s="1"/>
  <c r="AB55" i="16" s="1"/>
  <c r="AX48" i="16"/>
  <c r="S48" i="16" s="1"/>
  <c r="AC48" i="16" s="1"/>
  <c r="AB49" i="16" s="1"/>
  <c r="AX42" i="16"/>
  <c r="AX36" i="16"/>
  <c r="AX30" i="16"/>
  <c r="S30" i="16" s="1"/>
  <c r="AC30" i="16" s="1"/>
  <c r="AB31" i="16" s="1"/>
  <c r="AX24" i="16"/>
  <c r="S24" i="16" s="1"/>
  <c r="AC24" i="16" s="1"/>
  <c r="AB25" i="16" s="1"/>
  <c r="AX18" i="16"/>
  <c r="S18" i="16" s="1"/>
  <c r="AC18" i="16" s="1"/>
  <c r="AB19" i="16" s="1"/>
  <c r="AX12" i="16"/>
  <c r="S12" i="16" s="1"/>
  <c r="AC12" i="16" s="1"/>
  <c r="AB13" i="16" s="1"/>
  <c r="W86" i="103"/>
  <c r="AG85" i="103"/>
  <c r="AP85" i="103" s="1"/>
  <c r="AF85" i="103"/>
  <c r="AO85" i="103" s="1"/>
  <c r="AE85" i="103"/>
  <c r="AE85" i="99"/>
  <c r="W86" i="99"/>
  <c r="AG85" i="99"/>
  <c r="AP85" i="99" s="1"/>
  <c r="AF85" i="99"/>
  <c r="AO85" i="99" s="1"/>
  <c r="AH85" i="99"/>
  <c r="AQ85" i="99" s="1"/>
  <c r="AI88" i="49"/>
  <c r="AN88" i="49"/>
  <c r="AR83" i="95"/>
  <c r="AH84" i="95"/>
  <c r="AQ84" i="95" s="1"/>
  <c r="AF88" i="87"/>
  <c r="AO88" i="87" s="1"/>
  <c r="AE88" i="87"/>
  <c r="W89" i="87"/>
  <c r="AG88" i="87"/>
  <c r="AP88" i="87" s="1"/>
  <c r="Y89" i="102"/>
  <c r="X89" i="102"/>
  <c r="AN93" i="98"/>
  <c r="AI93" i="98"/>
  <c r="S3" i="16"/>
  <c r="AC3" i="16" s="1"/>
  <c r="S4" i="16"/>
  <c r="AC4" i="16" s="1"/>
  <c r="AB5" i="16" s="1"/>
  <c r="S5" i="16"/>
  <c r="AC5" i="16" s="1"/>
  <c r="AB6" i="16" s="1"/>
  <c r="S6" i="16"/>
  <c r="AC6" i="16" s="1"/>
  <c r="AB7" i="16" s="1"/>
  <c r="S9" i="16"/>
  <c r="AC9" i="16" s="1"/>
  <c r="AB10" i="16" s="1"/>
  <c r="S13" i="16"/>
  <c r="AC13" i="16" s="1"/>
  <c r="AB14" i="16" s="1"/>
  <c r="S14" i="16"/>
  <c r="AC14" i="16" s="1"/>
  <c r="AB15" i="16" s="1"/>
  <c r="S16" i="16"/>
  <c r="AC16" i="16" s="1"/>
  <c r="AB17" i="16" s="1"/>
  <c r="S20" i="16"/>
  <c r="AC20" i="16" s="1"/>
  <c r="AB21" i="16" s="1"/>
  <c r="S22" i="16"/>
  <c r="AC22" i="16" s="1"/>
  <c r="AB23" i="16" s="1"/>
  <c r="S23" i="16"/>
  <c r="AC23" i="16" s="1"/>
  <c r="AB24" i="16" s="1"/>
  <c r="S28" i="16"/>
  <c r="AC28" i="16" s="1"/>
  <c r="AB29" i="16" s="1"/>
  <c r="S31" i="16"/>
  <c r="AC31" i="16" s="1"/>
  <c r="AB32" i="16" s="1"/>
  <c r="S33" i="16"/>
  <c r="AC33" i="16" s="1"/>
  <c r="AB34" i="16" s="1"/>
  <c r="S35" i="16"/>
  <c r="AC35" i="16" s="1"/>
  <c r="AB36" i="16" s="1"/>
  <c r="S36" i="16"/>
  <c r="AC36" i="16" s="1"/>
  <c r="AB37" i="16" s="1"/>
  <c r="S38" i="16"/>
  <c r="AC38" i="16" s="1"/>
  <c r="AB39" i="16" s="1"/>
  <c r="S40" i="16"/>
  <c r="AC40" i="16" s="1"/>
  <c r="AB41" i="16" s="1"/>
  <c r="S41" i="16"/>
  <c r="AC41" i="16" s="1"/>
  <c r="AB42" i="16" s="1"/>
  <c r="S42" i="16"/>
  <c r="AC42" i="16" s="1"/>
  <c r="AB43" i="16" s="1"/>
  <c r="S46" i="16"/>
  <c r="AC46" i="16" s="1"/>
  <c r="AB47" i="16" s="1"/>
  <c r="S52" i="16"/>
  <c r="AC52" i="16" s="1"/>
  <c r="AB53" i="16" s="1"/>
  <c r="S53" i="16"/>
  <c r="AC53" i="16" s="1"/>
  <c r="AB54" i="16" s="1"/>
  <c r="S56" i="16"/>
  <c r="AC56" i="16" s="1"/>
  <c r="AB57" i="16" s="1"/>
  <c r="S57" i="16"/>
  <c r="AC57" i="16" s="1"/>
  <c r="AB58" i="16" s="1"/>
  <c r="S58" i="16"/>
  <c r="AC58" i="16" s="1"/>
  <c r="AB59" i="16" s="1"/>
  <c r="S59" i="16"/>
  <c r="AC59" i="16" s="1"/>
  <c r="AB60" i="16" s="1"/>
  <c r="S68" i="16"/>
  <c r="AC68" i="16" s="1"/>
  <c r="AB69" i="16" s="1"/>
  <c r="S69" i="16"/>
  <c r="AC69" i="16" s="1"/>
  <c r="AB70" i="16" s="1"/>
  <c r="S71" i="16"/>
  <c r="AC71" i="16" s="1"/>
  <c r="AB72" i="16" s="1"/>
  <c r="S75" i="16"/>
  <c r="AC75" i="16" s="1"/>
  <c r="AB76" i="16" s="1"/>
  <c r="S76" i="16"/>
  <c r="AC76" i="16" s="1"/>
  <c r="AB77" i="16" s="1"/>
  <c r="S77" i="16"/>
  <c r="AC77" i="16" s="1"/>
  <c r="AB78" i="16" s="1"/>
  <c r="S78" i="16"/>
  <c r="AC78" i="16" s="1"/>
  <c r="AB79" i="16" s="1"/>
  <c r="S79" i="16"/>
  <c r="AC79" i="16" s="1"/>
  <c r="AB80" i="16" s="1"/>
  <c r="S82" i="16"/>
  <c r="AC82" i="16" s="1"/>
  <c r="AB83" i="16" s="1"/>
  <c r="S86" i="16"/>
  <c r="AC86" i="16" s="1"/>
  <c r="AB87" i="16" s="1"/>
  <c r="S87" i="16"/>
  <c r="AC87" i="16" s="1"/>
  <c r="AB88" i="16" s="1"/>
  <c r="S88" i="16"/>
  <c r="AC88" i="16" s="1"/>
  <c r="AB89" i="16" s="1"/>
  <c r="AN86" i="91"/>
  <c r="AI86" i="91"/>
  <c r="AI89" i="16"/>
  <c r="AN89" i="16"/>
  <c r="AN91" i="16" s="1"/>
  <c r="AI88" i="102"/>
  <c r="AN88" i="102"/>
  <c r="AR88" i="35"/>
  <c r="AG88" i="42"/>
  <c r="AP88" i="42" s="1"/>
  <c r="AE88" i="42"/>
  <c r="W89" i="42"/>
  <c r="AF88" i="42"/>
  <c r="AO88" i="42" s="1"/>
  <c r="AH89" i="35"/>
  <c r="AQ89" i="35" s="1"/>
  <c r="Y88" i="83"/>
  <c r="X88" i="83"/>
  <c r="AH87" i="43"/>
  <c r="AQ87" i="43" s="1"/>
  <c r="Y88" i="10"/>
  <c r="X88" i="10"/>
  <c r="AF84" i="95"/>
  <c r="AO84" i="95" s="1"/>
  <c r="AE84" i="95"/>
  <c r="AG84" i="95"/>
  <c r="AP84" i="95" s="1"/>
  <c r="W85" i="95"/>
  <c r="AN87" i="11"/>
  <c r="AI87" i="11"/>
  <c r="AG87" i="82"/>
  <c r="AP87" i="82" s="1"/>
  <c r="AE87" i="82"/>
  <c r="W88" i="82"/>
  <c r="AF87" i="82"/>
  <c r="AO87" i="82" s="1"/>
  <c r="AH87" i="50"/>
  <c r="AQ87" i="50" s="1"/>
  <c r="AE93" i="18"/>
  <c r="W94" i="18"/>
  <c r="AF93" i="18"/>
  <c r="AO93" i="18" s="1"/>
  <c r="AG93" i="18"/>
  <c r="AP93" i="18" s="1"/>
  <c r="Y89" i="49"/>
  <c r="X89" i="49"/>
  <c r="Y88" i="11"/>
  <c r="X88" i="11"/>
  <c r="Z87" i="50"/>
  <c r="AI87" i="55"/>
  <c r="AN87" i="55"/>
  <c r="AH85" i="103"/>
  <c r="AQ85" i="103" s="1"/>
  <c r="AN87" i="83"/>
  <c r="AI87" i="83"/>
  <c r="Y87" i="91"/>
  <c r="X87" i="91"/>
  <c r="Z87" i="43"/>
  <c r="AN89" i="48"/>
  <c r="AI89" i="48"/>
  <c r="Y94" i="98"/>
  <c r="X94" i="98"/>
  <c r="Y86" i="90"/>
  <c r="X86" i="90"/>
  <c r="Y88" i="55"/>
  <c r="X88" i="55"/>
  <c r="Y91" i="94"/>
  <c r="X91" i="94"/>
  <c r="AR86" i="50"/>
  <c r="AN90" i="94"/>
  <c r="AI90" i="94"/>
  <c r="AR84" i="103"/>
  <c r="AR84" i="99"/>
  <c r="AI85" i="90"/>
  <c r="AN85" i="90"/>
  <c r="AR86" i="43"/>
  <c r="Z89" i="35"/>
  <c r="Y90" i="48"/>
  <c r="X90" i="48"/>
  <c r="AI87" i="10"/>
  <c r="AN87" i="10"/>
  <c r="W89" i="85" l="1"/>
  <c r="AE88" i="85"/>
  <c r="AG88" i="85"/>
  <c r="AP88" i="85" s="1"/>
  <c r="AF88" i="85"/>
  <c r="AO88" i="85" s="1"/>
  <c r="Z88" i="55"/>
  <c r="Z89" i="102"/>
  <c r="AE89" i="102" s="1"/>
  <c r="Z88" i="10"/>
  <c r="AE88" i="10" s="1"/>
  <c r="Z89" i="49"/>
  <c r="AX89" i="49" s="1"/>
  <c r="S89" i="49" s="1"/>
  <c r="AC89" i="49" s="1"/>
  <c r="Z91" i="94"/>
  <c r="AG91" i="94" s="1"/>
  <c r="AP91" i="94" s="1"/>
  <c r="Z94" i="98"/>
  <c r="AG94" i="98" s="1"/>
  <c r="AP94" i="98" s="1"/>
  <c r="Z87" i="91"/>
  <c r="AF87" i="91" s="1"/>
  <c r="AO87" i="91" s="1"/>
  <c r="AF89" i="102"/>
  <c r="AO89" i="102" s="1"/>
  <c r="AF88" i="10"/>
  <c r="AO88" i="10" s="1"/>
  <c r="AH88" i="83"/>
  <c r="AQ88" i="83" s="1"/>
  <c r="AJ89" i="16"/>
  <c r="AS89" i="16" s="1"/>
  <c r="AK89" i="16"/>
  <c r="AT89" i="16" s="1"/>
  <c r="AJ71" i="16"/>
  <c r="AK71" i="16"/>
  <c r="AT71" i="16" s="1"/>
  <c r="AK53" i="16"/>
  <c r="AT53" i="16" s="1"/>
  <c r="AJ53" i="16"/>
  <c r="AK17" i="16"/>
  <c r="AT17" i="16" s="1"/>
  <c r="AJ17" i="16"/>
  <c r="AH86" i="90"/>
  <c r="AQ86" i="90" s="1"/>
  <c r="AE87" i="50"/>
  <c r="AF87" i="50"/>
  <c r="AO87" i="50" s="1"/>
  <c r="W88" i="50"/>
  <c r="AG87" i="50"/>
  <c r="AP87" i="50" s="1"/>
  <c r="AR87" i="10"/>
  <c r="Z86" i="90"/>
  <c r="AH88" i="11"/>
  <c r="AQ88" i="11" s="1"/>
  <c r="Y85" i="95"/>
  <c r="X85" i="95"/>
  <c r="AH90" i="48"/>
  <c r="AQ90" i="48" s="1"/>
  <c r="AR90" i="94"/>
  <c r="AE87" i="43"/>
  <c r="AF87" i="43"/>
  <c r="AO87" i="43" s="1"/>
  <c r="W88" i="43"/>
  <c r="AG87" i="43"/>
  <c r="AP87" i="43" s="1"/>
  <c r="Z88" i="11"/>
  <c r="Y88" i="82"/>
  <c r="X88" i="82"/>
  <c r="AR89" i="16"/>
  <c r="AR91" i="16" s="1"/>
  <c r="AJ86" i="16"/>
  <c r="AK86" i="16"/>
  <c r="AT86" i="16" s="1"/>
  <c r="AK80" i="16"/>
  <c r="AT80" i="16" s="1"/>
  <c r="AJ80" i="16"/>
  <c r="AJ74" i="16"/>
  <c r="AK74" i="16"/>
  <c r="AT74" i="16" s="1"/>
  <c r="AK68" i="16"/>
  <c r="AT68" i="16" s="1"/>
  <c r="AJ68" i="16"/>
  <c r="AK62" i="16"/>
  <c r="AT62" i="16" s="1"/>
  <c r="AJ62" i="16"/>
  <c r="AK56" i="16"/>
  <c r="AT56" i="16" s="1"/>
  <c r="AJ56" i="16"/>
  <c r="AK50" i="16"/>
  <c r="AT50" i="16" s="1"/>
  <c r="AJ50" i="16"/>
  <c r="AK44" i="16"/>
  <c r="AT44" i="16" s="1"/>
  <c r="AJ44" i="16"/>
  <c r="AK38" i="16"/>
  <c r="AT38" i="16" s="1"/>
  <c r="AJ38" i="16"/>
  <c r="AK32" i="16"/>
  <c r="AT32" i="16" s="1"/>
  <c r="AJ32" i="16"/>
  <c r="AK26" i="16"/>
  <c r="AT26" i="16" s="1"/>
  <c r="AJ26" i="16"/>
  <c r="AK20" i="16"/>
  <c r="AT20" i="16" s="1"/>
  <c r="AJ20" i="16"/>
  <c r="AK14" i="16"/>
  <c r="AT14" i="16" s="1"/>
  <c r="AJ14" i="16"/>
  <c r="AK8" i="16"/>
  <c r="AT8" i="16" s="1"/>
  <c r="AJ8" i="16"/>
  <c r="AN88" i="87"/>
  <c r="AI88" i="87"/>
  <c r="Y86" i="99"/>
  <c r="X86" i="99"/>
  <c r="AJ72" i="16"/>
  <c r="AK72" i="16"/>
  <c r="AT72" i="16" s="1"/>
  <c r="AR87" i="55"/>
  <c r="AR87" i="11"/>
  <c r="AN88" i="42"/>
  <c r="AI88" i="42"/>
  <c r="AK77" i="16"/>
  <c r="AT77" i="16" s="1"/>
  <c r="AJ77" i="16"/>
  <c r="AK47" i="16"/>
  <c r="AT47" i="16" s="1"/>
  <c r="AJ47" i="16"/>
  <c r="AK23" i="16"/>
  <c r="AT23" i="16" s="1"/>
  <c r="AJ23" i="16"/>
  <c r="AR89" i="48"/>
  <c r="AR87" i="83"/>
  <c r="AR88" i="102"/>
  <c r="Z90" i="48"/>
  <c r="AR85" i="90"/>
  <c r="AH88" i="55"/>
  <c r="AQ88" i="55" s="1"/>
  <c r="AH94" i="98"/>
  <c r="AQ94" i="98" s="1"/>
  <c r="AH87" i="91"/>
  <c r="AQ87" i="91" s="1"/>
  <c r="Y94" i="18"/>
  <c r="X94" i="18"/>
  <c r="AN87" i="82"/>
  <c r="AI87" i="82"/>
  <c r="AI84" i="95"/>
  <c r="AN84" i="95"/>
  <c r="AR86" i="91"/>
  <c r="AJ85" i="16"/>
  <c r="AK85" i="16"/>
  <c r="AT85" i="16" s="1"/>
  <c r="AJ79" i="16"/>
  <c r="AK79" i="16"/>
  <c r="AT79" i="16" s="1"/>
  <c r="AJ73" i="16"/>
  <c r="AK73" i="16"/>
  <c r="AT73" i="16" s="1"/>
  <c r="AJ67" i="16"/>
  <c r="AK67" i="16"/>
  <c r="AT67" i="16" s="1"/>
  <c r="AJ61" i="16"/>
  <c r="AK61" i="16"/>
  <c r="AT61" i="16" s="1"/>
  <c r="AJ55" i="16"/>
  <c r="AK55" i="16"/>
  <c r="AT55" i="16" s="1"/>
  <c r="AJ49" i="16"/>
  <c r="AK49" i="16"/>
  <c r="AT49" i="16" s="1"/>
  <c r="AJ43" i="16"/>
  <c r="AK43" i="16"/>
  <c r="AT43" i="16" s="1"/>
  <c r="AJ37" i="16"/>
  <c r="AK37" i="16"/>
  <c r="AT37" i="16" s="1"/>
  <c r="AJ31" i="16"/>
  <c r="AK31" i="16"/>
  <c r="AT31" i="16" s="1"/>
  <c r="AJ25" i="16"/>
  <c r="AK25" i="16"/>
  <c r="AT25" i="16" s="1"/>
  <c r="AJ19" i="16"/>
  <c r="AK19" i="16"/>
  <c r="AT19" i="16" s="1"/>
  <c r="AJ13" i="16"/>
  <c r="AK13" i="16"/>
  <c r="AT13" i="16" s="1"/>
  <c r="AJ7" i="16"/>
  <c r="AK7" i="16"/>
  <c r="AT7" i="16" s="1"/>
  <c r="AH89" i="102"/>
  <c r="AQ89" i="102" s="1"/>
  <c r="AR88" i="49"/>
  <c r="AN85" i="99"/>
  <c r="AI85" i="99"/>
  <c r="AN93" i="18"/>
  <c r="AI93" i="18"/>
  <c r="AJ66" i="16"/>
  <c r="AK66" i="16"/>
  <c r="AT66" i="16" s="1"/>
  <c r="AJ60" i="16"/>
  <c r="AK60" i="16"/>
  <c r="AT60" i="16" s="1"/>
  <c r="AJ54" i="16"/>
  <c r="AK54" i="16"/>
  <c r="AT54" i="16" s="1"/>
  <c r="AJ48" i="16"/>
  <c r="AK48" i="16"/>
  <c r="AT48" i="16" s="1"/>
  <c r="AJ42" i="16"/>
  <c r="AK42" i="16"/>
  <c r="AT42" i="16" s="1"/>
  <c r="AJ36" i="16"/>
  <c r="AK36" i="16"/>
  <c r="AT36" i="16" s="1"/>
  <c r="AJ30" i="16"/>
  <c r="AK30" i="16"/>
  <c r="AT30" i="16" s="1"/>
  <c r="AJ24" i="16"/>
  <c r="AK24" i="16"/>
  <c r="AT24" i="16" s="1"/>
  <c r="AJ18" i="16"/>
  <c r="AK18" i="16"/>
  <c r="AT18" i="16" s="1"/>
  <c r="AJ12" i="16"/>
  <c r="AK12" i="16"/>
  <c r="AT12" i="16" s="1"/>
  <c r="AJ6" i="16"/>
  <c r="AK6" i="16"/>
  <c r="AT6" i="16" s="1"/>
  <c r="AN85" i="103"/>
  <c r="AI85" i="103"/>
  <c r="AF94" i="98"/>
  <c r="AO94" i="98" s="1"/>
  <c r="AH89" i="49"/>
  <c r="AQ89" i="49" s="1"/>
  <c r="AQ91" i="49" s="1"/>
  <c r="AZ3" i="49"/>
  <c r="AX6" i="49" s="1"/>
  <c r="Y89" i="42"/>
  <c r="X89" i="42"/>
  <c r="AH88" i="10"/>
  <c r="AQ88" i="10" s="1"/>
  <c r="AK35" i="16"/>
  <c r="AT35" i="16" s="1"/>
  <c r="AJ35" i="16"/>
  <c r="AJ84" i="16"/>
  <c r="AK84" i="16"/>
  <c r="AT84" i="16" s="1"/>
  <c r="AE89" i="35"/>
  <c r="W90" i="35"/>
  <c r="AF89" i="35"/>
  <c r="AO89" i="35" s="1"/>
  <c r="AG89" i="35"/>
  <c r="AP89" i="35" s="1"/>
  <c r="Z88" i="83"/>
  <c r="AK65" i="16"/>
  <c r="AT65" i="16" s="1"/>
  <c r="AJ65" i="16"/>
  <c r="AK41" i="16"/>
  <c r="AT41" i="16" s="1"/>
  <c r="AJ41" i="16"/>
  <c r="AK11" i="16"/>
  <c r="AT11" i="16" s="1"/>
  <c r="AJ11" i="16"/>
  <c r="AH91" i="94"/>
  <c r="AQ91" i="94" s="1"/>
  <c r="AJ88" i="16"/>
  <c r="AK88" i="16"/>
  <c r="AT88" i="16" s="1"/>
  <c r="AJ82" i="16"/>
  <c r="AK82" i="16"/>
  <c r="AT82" i="16" s="1"/>
  <c r="AJ76" i="16"/>
  <c r="AK76" i="16"/>
  <c r="AT76" i="16" s="1"/>
  <c r="AJ70" i="16"/>
  <c r="AK70" i="16"/>
  <c r="AT70" i="16" s="1"/>
  <c r="AJ64" i="16"/>
  <c r="AK64" i="16"/>
  <c r="AT64" i="16" s="1"/>
  <c r="AJ58" i="16"/>
  <c r="AK58" i="16"/>
  <c r="AT58" i="16" s="1"/>
  <c r="AJ52" i="16"/>
  <c r="AK52" i="16"/>
  <c r="AT52" i="16" s="1"/>
  <c r="AJ46" i="16"/>
  <c r="AK46" i="16"/>
  <c r="AT46" i="16" s="1"/>
  <c r="AJ40" i="16"/>
  <c r="AK40" i="16"/>
  <c r="AT40" i="16" s="1"/>
  <c r="AJ34" i="16"/>
  <c r="AK34" i="16"/>
  <c r="AT34" i="16" s="1"/>
  <c r="AJ28" i="16"/>
  <c r="AK28" i="16"/>
  <c r="AT28" i="16" s="1"/>
  <c r="AJ22" i="16"/>
  <c r="AK22" i="16"/>
  <c r="AT22" i="16" s="1"/>
  <c r="AJ16" i="16"/>
  <c r="AK16" i="16"/>
  <c r="AT16" i="16" s="1"/>
  <c r="AJ10" i="16"/>
  <c r="AK10" i="16"/>
  <c r="AT10" i="16" s="1"/>
  <c r="AJ3" i="16"/>
  <c r="AB4" i="16"/>
  <c r="AG88" i="55"/>
  <c r="AP88" i="55" s="1"/>
  <c r="AE88" i="55"/>
  <c r="AF88" i="55"/>
  <c r="AO88" i="55" s="1"/>
  <c r="W89" i="55"/>
  <c r="AJ78" i="16"/>
  <c r="AK78" i="16"/>
  <c r="AT78" i="16" s="1"/>
  <c r="AJ83" i="16"/>
  <c r="AK83" i="16"/>
  <c r="AT83" i="16" s="1"/>
  <c r="AK59" i="16"/>
  <c r="AT59" i="16" s="1"/>
  <c r="AJ59" i="16"/>
  <c r="AK29" i="16"/>
  <c r="AT29" i="16" s="1"/>
  <c r="AJ29" i="16"/>
  <c r="AK5" i="16"/>
  <c r="AT5" i="16" s="1"/>
  <c r="AJ5" i="16"/>
  <c r="AJ87" i="16"/>
  <c r="AK87" i="16"/>
  <c r="AT87" i="16" s="1"/>
  <c r="AJ81" i="16"/>
  <c r="AK81" i="16"/>
  <c r="AT81" i="16" s="1"/>
  <c r="AJ75" i="16"/>
  <c r="AK75" i="16"/>
  <c r="AT75" i="16" s="1"/>
  <c r="AJ69" i="16"/>
  <c r="AK69" i="16"/>
  <c r="AT69" i="16" s="1"/>
  <c r="AJ63" i="16"/>
  <c r="AK63" i="16"/>
  <c r="AT63" i="16" s="1"/>
  <c r="AJ57" i="16"/>
  <c r="AK57" i="16"/>
  <c r="AT57" i="16" s="1"/>
  <c r="AJ51" i="16"/>
  <c r="AK51" i="16"/>
  <c r="AT51" i="16" s="1"/>
  <c r="AJ45" i="16"/>
  <c r="AK45" i="16"/>
  <c r="AT45" i="16" s="1"/>
  <c r="AJ39" i="16"/>
  <c r="AK39" i="16"/>
  <c r="AT39" i="16" s="1"/>
  <c r="AJ33" i="16"/>
  <c r="AK33" i="16"/>
  <c r="AT33" i="16" s="1"/>
  <c r="AJ27" i="16"/>
  <c r="AK27" i="16"/>
  <c r="AT27" i="16" s="1"/>
  <c r="AJ21" i="16"/>
  <c r="AK21" i="16"/>
  <c r="AT21" i="16" s="1"/>
  <c r="AJ15" i="16"/>
  <c r="AK15" i="16"/>
  <c r="AT15" i="16" s="1"/>
  <c r="AJ9" i="16"/>
  <c r="AK9" i="16"/>
  <c r="AT9" i="16" s="1"/>
  <c r="AR93" i="98"/>
  <c r="Y89" i="87"/>
  <c r="X89" i="87"/>
  <c r="Y86" i="103"/>
  <c r="X86" i="103"/>
  <c r="Z89" i="42" l="1"/>
  <c r="AE94" i="98"/>
  <c r="W95" i="98"/>
  <c r="AN88" i="85"/>
  <c r="AI88" i="85"/>
  <c r="AR88" i="85" s="1"/>
  <c r="Y89" i="85"/>
  <c r="X89" i="85"/>
  <c r="AH89" i="85" s="1"/>
  <c r="AQ89" i="85" s="1"/>
  <c r="W88" i="91"/>
  <c r="AG87" i="91"/>
  <c r="AP87" i="91" s="1"/>
  <c r="W90" i="102"/>
  <c r="AG89" i="102"/>
  <c r="AP89" i="102" s="1"/>
  <c r="AG88" i="10"/>
  <c r="AP88" i="10" s="1"/>
  <c r="W89" i="10"/>
  <c r="W92" i="94"/>
  <c r="Z88" i="82"/>
  <c r="AF91" i="94"/>
  <c r="AO91" i="94" s="1"/>
  <c r="AE89" i="49"/>
  <c r="AE87" i="91"/>
  <c r="AN87" i="91" s="1"/>
  <c r="AE91" i="94"/>
  <c r="AG89" i="49"/>
  <c r="AP89" i="49" s="1"/>
  <c r="AP91" i="49" s="1"/>
  <c r="AF89" i="49"/>
  <c r="AO89" i="49" s="1"/>
  <c r="AO91" i="49" s="1"/>
  <c r="AX83" i="49"/>
  <c r="S83" i="49" s="1"/>
  <c r="AC83" i="49" s="1"/>
  <c r="AB84" i="49" s="1"/>
  <c r="AX77" i="49"/>
  <c r="AX71" i="49"/>
  <c r="S71" i="49" s="1"/>
  <c r="AC71" i="49" s="1"/>
  <c r="AB72" i="49" s="1"/>
  <c r="AX65" i="49"/>
  <c r="AX59" i="49"/>
  <c r="AX53" i="49"/>
  <c r="AX47" i="49"/>
  <c r="S47" i="49" s="1"/>
  <c r="AC47" i="49" s="1"/>
  <c r="AB48" i="49" s="1"/>
  <c r="AX41" i="49"/>
  <c r="AX35" i="49"/>
  <c r="S35" i="49" s="1"/>
  <c r="AC35" i="49" s="1"/>
  <c r="AB36" i="49" s="1"/>
  <c r="AX29" i="49"/>
  <c r="AX23" i="49"/>
  <c r="AX17" i="49"/>
  <c r="AX11" i="49"/>
  <c r="S11" i="49" s="1"/>
  <c r="AC11" i="49" s="1"/>
  <c r="AB12" i="49" s="1"/>
  <c r="AX5" i="49"/>
  <c r="AX88" i="49"/>
  <c r="AX82" i="49"/>
  <c r="AX76" i="49"/>
  <c r="AX70" i="49"/>
  <c r="AX63" i="49"/>
  <c r="S63" i="49" s="1"/>
  <c r="AC63" i="49" s="1"/>
  <c r="AB64" i="49" s="1"/>
  <c r="AX58" i="49"/>
  <c r="AX52" i="49"/>
  <c r="AX46" i="49"/>
  <c r="AX40" i="49"/>
  <c r="AX34" i="49"/>
  <c r="AX28" i="49"/>
  <c r="S28" i="49" s="1"/>
  <c r="AC28" i="49" s="1"/>
  <c r="AB29" i="49" s="1"/>
  <c r="AX22" i="49"/>
  <c r="AX16" i="49"/>
  <c r="AX10" i="49"/>
  <c r="AX4" i="49"/>
  <c r="AX87" i="49"/>
  <c r="AX80" i="49"/>
  <c r="S80" i="49" s="1"/>
  <c r="AC80" i="49" s="1"/>
  <c r="AB81" i="49" s="1"/>
  <c r="AX75" i="49"/>
  <c r="AX69" i="49"/>
  <c r="AX64" i="49"/>
  <c r="AX57" i="49"/>
  <c r="AX50" i="49"/>
  <c r="AX45" i="49"/>
  <c r="S45" i="49" s="1"/>
  <c r="AC45" i="49" s="1"/>
  <c r="AB46" i="49" s="1"/>
  <c r="AX39" i="49"/>
  <c r="AX33" i="49"/>
  <c r="AX27" i="49"/>
  <c r="AX21" i="49"/>
  <c r="AX15" i="49"/>
  <c r="S15" i="49" s="1"/>
  <c r="AC15" i="49" s="1"/>
  <c r="AB16" i="49" s="1"/>
  <c r="AX9" i="49"/>
  <c r="AX3" i="49"/>
  <c r="AX85" i="49"/>
  <c r="S85" i="49" s="1"/>
  <c r="AC85" i="49" s="1"/>
  <c r="AB86" i="49" s="1"/>
  <c r="AX81" i="49"/>
  <c r="AX74" i="49"/>
  <c r="AX68" i="49"/>
  <c r="AX62" i="49"/>
  <c r="S62" i="49" s="1"/>
  <c r="AC62" i="49" s="1"/>
  <c r="AB63" i="49" s="1"/>
  <c r="AX56" i="49"/>
  <c r="AX51" i="49"/>
  <c r="AX44" i="49"/>
  <c r="S44" i="49" s="1"/>
  <c r="AC44" i="49" s="1"/>
  <c r="AB45" i="49" s="1"/>
  <c r="AX38" i="49"/>
  <c r="AX32" i="49"/>
  <c r="AX26" i="49"/>
  <c r="S26" i="49" s="1"/>
  <c r="AC26" i="49" s="1"/>
  <c r="AB27" i="49" s="1"/>
  <c r="AX19" i="49"/>
  <c r="S19" i="49" s="1"/>
  <c r="AC19" i="49" s="1"/>
  <c r="AB20" i="49" s="1"/>
  <c r="AX14" i="49"/>
  <c r="S14" i="49" s="1"/>
  <c r="AC14" i="49" s="1"/>
  <c r="AB15" i="49" s="1"/>
  <c r="AX7" i="49"/>
  <c r="S7" i="49" s="1"/>
  <c r="AC7" i="49" s="1"/>
  <c r="AB8" i="49" s="1"/>
  <c r="Z89" i="87"/>
  <c r="AX89" i="87" s="1"/>
  <c r="S89" i="87" s="1"/>
  <c r="Z94" i="18"/>
  <c r="AE94" i="18" s="1"/>
  <c r="AX86" i="49"/>
  <c r="S86" i="49" s="1"/>
  <c r="AC86" i="49" s="1"/>
  <c r="AB87" i="49" s="1"/>
  <c r="AX79" i="49"/>
  <c r="S79" i="49" s="1"/>
  <c r="AC79" i="49" s="1"/>
  <c r="AB80" i="49" s="1"/>
  <c r="AX73" i="49"/>
  <c r="S73" i="49" s="1"/>
  <c r="AC73" i="49" s="1"/>
  <c r="AB74" i="49" s="1"/>
  <c r="AX67" i="49"/>
  <c r="S67" i="49" s="1"/>
  <c r="AC67" i="49" s="1"/>
  <c r="AB68" i="49" s="1"/>
  <c r="AX61" i="49"/>
  <c r="S61" i="49" s="1"/>
  <c r="AC61" i="49" s="1"/>
  <c r="AB62" i="49" s="1"/>
  <c r="AX55" i="49"/>
  <c r="S55" i="49" s="1"/>
  <c r="AC55" i="49" s="1"/>
  <c r="AB56" i="49" s="1"/>
  <c r="AX49" i="49"/>
  <c r="S49" i="49" s="1"/>
  <c r="AC49" i="49" s="1"/>
  <c r="AB50" i="49" s="1"/>
  <c r="AX43" i="49"/>
  <c r="S43" i="49" s="1"/>
  <c r="AC43" i="49" s="1"/>
  <c r="AB44" i="49" s="1"/>
  <c r="AX37" i="49"/>
  <c r="S37" i="49" s="1"/>
  <c r="AC37" i="49" s="1"/>
  <c r="AB38" i="49" s="1"/>
  <c r="AX31" i="49"/>
  <c r="S31" i="49" s="1"/>
  <c r="AC31" i="49" s="1"/>
  <c r="AB32" i="49" s="1"/>
  <c r="AX25" i="49"/>
  <c r="AX20" i="49"/>
  <c r="AX13" i="49"/>
  <c r="S13" i="49" s="1"/>
  <c r="AC13" i="49" s="1"/>
  <c r="AB14" i="49" s="1"/>
  <c r="AX8" i="49"/>
  <c r="S8" i="49" s="1"/>
  <c r="AC8" i="49" s="1"/>
  <c r="AB9" i="49" s="1"/>
  <c r="Z85" i="95"/>
  <c r="AE85" i="95" s="1"/>
  <c r="AX84" i="49"/>
  <c r="S84" i="49" s="1"/>
  <c r="AC84" i="49" s="1"/>
  <c r="AB85" i="49" s="1"/>
  <c r="AX78" i="49"/>
  <c r="S78" i="49" s="1"/>
  <c r="AC78" i="49" s="1"/>
  <c r="AB79" i="49" s="1"/>
  <c r="AX72" i="49"/>
  <c r="S72" i="49" s="1"/>
  <c r="AC72" i="49" s="1"/>
  <c r="AB73" i="49" s="1"/>
  <c r="AX66" i="49"/>
  <c r="S66" i="49" s="1"/>
  <c r="AC66" i="49" s="1"/>
  <c r="AB67" i="49" s="1"/>
  <c r="AX60" i="49"/>
  <c r="AX54" i="49"/>
  <c r="S54" i="49" s="1"/>
  <c r="AC54" i="49" s="1"/>
  <c r="AB55" i="49" s="1"/>
  <c r="AX48" i="49"/>
  <c r="S48" i="49" s="1"/>
  <c r="AC48" i="49" s="1"/>
  <c r="AB49" i="49" s="1"/>
  <c r="AX42" i="49"/>
  <c r="S42" i="49" s="1"/>
  <c r="AC42" i="49" s="1"/>
  <c r="AB43" i="49" s="1"/>
  <c r="AX36" i="49"/>
  <c r="AX30" i="49"/>
  <c r="S30" i="49" s="1"/>
  <c r="AC30" i="49" s="1"/>
  <c r="AB31" i="49" s="1"/>
  <c r="AX24" i="49"/>
  <c r="S24" i="49" s="1"/>
  <c r="AC24" i="49" s="1"/>
  <c r="AB25" i="49" s="1"/>
  <c r="AX18" i="49"/>
  <c r="S18" i="49" s="1"/>
  <c r="AC18" i="49" s="1"/>
  <c r="AB19" i="49" s="1"/>
  <c r="AX12" i="49"/>
  <c r="S12" i="49" s="1"/>
  <c r="AC12" i="49" s="1"/>
  <c r="AB13" i="49" s="1"/>
  <c r="AL89" i="16"/>
  <c r="AU89" i="16" s="1"/>
  <c r="AG94" i="18"/>
  <c r="AP94" i="18" s="1"/>
  <c r="AF94" i="18"/>
  <c r="AO94" i="18" s="1"/>
  <c r="AS29" i="16"/>
  <c r="AL29" i="16"/>
  <c r="AU29" i="16" s="1"/>
  <c r="AS15" i="16"/>
  <c r="AL15" i="16"/>
  <c r="AU15" i="16" s="1"/>
  <c r="AS51" i="16"/>
  <c r="AL51" i="16"/>
  <c r="AU51" i="16" s="1"/>
  <c r="AS69" i="16"/>
  <c r="AL69" i="16"/>
  <c r="AU69" i="16" s="1"/>
  <c r="AS87" i="16"/>
  <c r="AL87" i="16"/>
  <c r="AU87" i="16" s="1"/>
  <c r="AS10" i="16"/>
  <c r="AL10" i="16"/>
  <c r="AU10" i="16" s="1"/>
  <c r="AS28" i="16"/>
  <c r="AL28" i="16"/>
  <c r="AU28" i="16" s="1"/>
  <c r="AS46" i="16"/>
  <c r="AL46" i="16"/>
  <c r="AU46" i="16" s="1"/>
  <c r="AS64" i="16"/>
  <c r="AL64" i="16"/>
  <c r="AU64" i="16" s="1"/>
  <c r="AS82" i="16"/>
  <c r="AL82" i="16"/>
  <c r="AU82" i="16" s="1"/>
  <c r="AS35" i="16"/>
  <c r="AL35" i="16"/>
  <c r="AU35" i="16" s="1"/>
  <c r="AS18" i="16"/>
  <c r="AL18" i="16"/>
  <c r="AU18" i="16" s="1"/>
  <c r="AS36" i="16"/>
  <c r="AL36" i="16"/>
  <c r="AU36" i="16" s="1"/>
  <c r="AS54" i="16"/>
  <c r="AL54" i="16"/>
  <c r="AU54" i="16" s="1"/>
  <c r="AS19" i="16"/>
  <c r="AL19" i="16"/>
  <c r="AU19" i="16" s="1"/>
  <c r="AS37" i="16"/>
  <c r="AL37" i="16"/>
  <c r="AU37" i="16" s="1"/>
  <c r="AS55" i="16"/>
  <c r="AL55" i="16"/>
  <c r="AU55" i="16" s="1"/>
  <c r="AS73" i="16"/>
  <c r="AL73" i="16"/>
  <c r="AU73" i="16" s="1"/>
  <c r="AR88" i="87"/>
  <c r="AS20" i="16"/>
  <c r="AL20" i="16"/>
  <c r="AU20" i="16" s="1"/>
  <c r="AS38" i="16"/>
  <c r="AL38" i="16"/>
  <c r="AU38" i="16" s="1"/>
  <c r="AS56" i="16"/>
  <c r="AL56" i="16"/>
  <c r="AU56" i="16" s="1"/>
  <c r="AS53" i="16"/>
  <c r="AL53" i="16"/>
  <c r="AU53" i="16" s="1"/>
  <c r="AN89" i="49"/>
  <c r="AN91" i="49" s="1"/>
  <c r="AI89" i="49"/>
  <c r="AH86" i="99"/>
  <c r="AQ86" i="99" s="1"/>
  <c r="AF89" i="87"/>
  <c r="AO89" i="87" s="1"/>
  <c r="AO91" i="87" s="1"/>
  <c r="AG89" i="87"/>
  <c r="AP89" i="87" s="1"/>
  <c r="AP91" i="87" s="1"/>
  <c r="AE89" i="87"/>
  <c r="AC89" i="87"/>
  <c r="AH86" i="103"/>
  <c r="AQ86" i="103" s="1"/>
  <c r="AS5" i="16"/>
  <c r="AL5" i="16"/>
  <c r="AU5" i="16" s="1"/>
  <c r="AI88" i="55"/>
  <c r="AN88" i="55"/>
  <c r="AS41" i="16"/>
  <c r="AL41" i="16"/>
  <c r="AU41" i="16" s="1"/>
  <c r="S3" i="49"/>
  <c r="AC3" i="49" s="1"/>
  <c r="S4" i="49"/>
  <c r="AC4" i="49" s="1"/>
  <c r="AB5" i="49" s="1"/>
  <c r="S5" i="49"/>
  <c r="AC5" i="49" s="1"/>
  <c r="AB6" i="49" s="1"/>
  <c r="S6" i="49"/>
  <c r="AC6" i="49" s="1"/>
  <c r="AB7" i="49" s="1"/>
  <c r="S9" i="49"/>
  <c r="AC9" i="49" s="1"/>
  <c r="AB10" i="49" s="1"/>
  <c r="S10" i="49"/>
  <c r="AC10" i="49" s="1"/>
  <c r="AB11" i="49" s="1"/>
  <c r="S16" i="49"/>
  <c r="AC16" i="49" s="1"/>
  <c r="AB17" i="49" s="1"/>
  <c r="S17" i="49"/>
  <c r="AC17" i="49" s="1"/>
  <c r="AB18" i="49" s="1"/>
  <c r="S20" i="49"/>
  <c r="AC20" i="49" s="1"/>
  <c r="AB21" i="49" s="1"/>
  <c r="S21" i="49"/>
  <c r="AC21" i="49" s="1"/>
  <c r="AB22" i="49" s="1"/>
  <c r="S22" i="49"/>
  <c r="AC22" i="49" s="1"/>
  <c r="AB23" i="49" s="1"/>
  <c r="S23" i="49"/>
  <c r="AC23" i="49" s="1"/>
  <c r="AB24" i="49" s="1"/>
  <c r="S25" i="49"/>
  <c r="AC25" i="49" s="1"/>
  <c r="AB26" i="49" s="1"/>
  <c r="S27" i="49"/>
  <c r="AC27" i="49" s="1"/>
  <c r="AB28" i="49" s="1"/>
  <c r="S29" i="49"/>
  <c r="AC29" i="49" s="1"/>
  <c r="AB30" i="49" s="1"/>
  <c r="S32" i="49"/>
  <c r="AC32" i="49" s="1"/>
  <c r="AB33" i="49" s="1"/>
  <c r="S33" i="49"/>
  <c r="AC33" i="49" s="1"/>
  <c r="AB34" i="49" s="1"/>
  <c r="S34" i="49"/>
  <c r="AC34" i="49" s="1"/>
  <c r="AB35" i="49" s="1"/>
  <c r="S36" i="49"/>
  <c r="AC36" i="49" s="1"/>
  <c r="AB37" i="49" s="1"/>
  <c r="S38" i="49"/>
  <c r="AC38" i="49" s="1"/>
  <c r="AB39" i="49" s="1"/>
  <c r="S39" i="49"/>
  <c r="AC39" i="49" s="1"/>
  <c r="AB40" i="49" s="1"/>
  <c r="S40" i="49"/>
  <c r="AC40" i="49" s="1"/>
  <c r="AB41" i="49" s="1"/>
  <c r="S41" i="49"/>
  <c r="AC41" i="49" s="1"/>
  <c r="AB42" i="49" s="1"/>
  <c r="S46" i="49"/>
  <c r="AC46" i="49" s="1"/>
  <c r="AB47" i="49" s="1"/>
  <c r="S50" i="49"/>
  <c r="AC50" i="49" s="1"/>
  <c r="AB51" i="49" s="1"/>
  <c r="S51" i="49"/>
  <c r="AC51" i="49" s="1"/>
  <c r="AB52" i="49" s="1"/>
  <c r="S52" i="49"/>
  <c r="AC52" i="49" s="1"/>
  <c r="AB53" i="49" s="1"/>
  <c r="S53" i="49"/>
  <c r="AC53" i="49" s="1"/>
  <c r="AB54" i="49" s="1"/>
  <c r="S56" i="49"/>
  <c r="AC56" i="49" s="1"/>
  <c r="AB57" i="49" s="1"/>
  <c r="S57" i="49"/>
  <c r="AC57" i="49" s="1"/>
  <c r="AB58" i="49" s="1"/>
  <c r="S58" i="49"/>
  <c r="AC58" i="49" s="1"/>
  <c r="AB59" i="49" s="1"/>
  <c r="S59" i="49"/>
  <c r="AC59" i="49" s="1"/>
  <c r="AB60" i="49" s="1"/>
  <c r="S60" i="49"/>
  <c r="AC60" i="49" s="1"/>
  <c r="AB61" i="49" s="1"/>
  <c r="S64" i="49"/>
  <c r="AC64" i="49" s="1"/>
  <c r="AB65" i="49" s="1"/>
  <c r="S65" i="49"/>
  <c r="AC65" i="49" s="1"/>
  <c r="AB66" i="49" s="1"/>
  <c r="S68" i="49"/>
  <c r="AC68" i="49" s="1"/>
  <c r="AB69" i="49" s="1"/>
  <c r="S69" i="49"/>
  <c r="AC69" i="49" s="1"/>
  <c r="AB70" i="49" s="1"/>
  <c r="S70" i="49"/>
  <c r="AC70" i="49" s="1"/>
  <c r="AB71" i="49" s="1"/>
  <c r="S74" i="49"/>
  <c r="AC74" i="49" s="1"/>
  <c r="AB75" i="49" s="1"/>
  <c r="S75" i="49"/>
  <c r="AC75" i="49" s="1"/>
  <c r="AB76" i="49" s="1"/>
  <c r="S76" i="49"/>
  <c r="AC76" i="49" s="1"/>
  <c r="AB77" i="49" s="1"/>
  <c r="S77" i="49"/>
  <c r="AC77" i="49" s="1"/>
  <c r="AB78" i="49" s="1"/>
  <c r="S81" i="49"/>
  <c r="AC81" i="49" s="1"/>
  <c r="AB82" i="49" s="1"/>
  <c r="S82" i="49"/>
  <c r="AC82" i="49" s="1"/>
  <c r="AB83" i="49" s="1"/>
  <c r="S87" i="49"/>
  <c r="AC87" i="49" s="1"/>
  <c r="AB88" i="49" s="1"/>
  <c r="S88" i="49"/>
  <c r="AC88" i="49" s="1"/>
  <c r="AB89" i="49" s="1"/>
  <c r="AR85" i="99"/>
  <c r="AS23" i="16"/>
  <c r="AL23" i="16"/>
  <c r="AU23" i="16" s="1"/>
  <c r="AR88" i="42"/>
  <c r="AS74" i="16"/>
  <c r="AL74" i="16"/>
  <c r="AU74" i="16" s="1"/>
  <c r="Y88" i="43"/>
  <c r="X88" i="43"/>
  <c r="AF86" i="90"/>
  <c r="AO86" i="90" s="1"/>
  <c r="AE86" i="90"/>
  <c r="W87" i="90"/>
  <c r="AG86" i="90"/>
  <c r="AP86" i="90" s="1"/>
  <c r="AN87" i="50"/>
  <c r="AI87" i="50"/>
  <c r="Y88" i="91"/>
  <c r="X88" i="91"/>
  <c r="Y89" i="10"/>
  <c r="X89" i="10"/>
  <c r="AS33" i="16"/>
  <c r="AL33" i="16"/>
  <c r="AU33" i="16" s="1"/>
  <c r="Z86" i="103"/>
  <c r="AS21" i="16"/>
  <c r="AL21" i="16"/>
  <c r="AU21" i="16" s="1"/>
  <c r="AS39" i="16"/>
  <c r="AL39" i="16"/>
  <c r="AU39" i="16" s="1"/>
  <c r="AS57" i="16"/>
  <c r="AL57" i="16"/>
  <c r="AU57" i="16" s="1"/>
  <c r="AS75" i="16"/>
  <c r="AL75" i="16"/>
  <c r="AU75" i="16" s="1"/>
  <c r="AS83" i="16"/>
  <c r="AL83" i="16"/>
  <c r="AU83" i="16" s="1"/>
  <c r="AS16" i="16"/>
  <c r="AL16" i="16"/>
  <c r="AU16" i="16" s="1"/>
  <c r="AS34" i="16"/>
  <c r="AL34" i="16"/>
  <c r="AU34" i="16" s="1"/>
  <c r="AS52" i="16"/>
  <c r="AL52" i="16"/>
  <c r="AU52" i="16" s="1"/>
  <c r="AS70" i="16"/>
  <c r="AL70" i="16"/>
  <c r="AU70" i="16" s="1"/>
  <c r="AS88" i="16"/>
  <c r="AL88" i="16"/>
  <c r="AU88" i="16" s="1"/>
  <c r="Y90" i="35"/>
  <c r="X90" i="35"/>
  <c r="AS6" i="16"/>
  <c r="AL6" i="16"/>
  <c r="AU6" i="16" s="1"/>
  <c r="AS24" i="16"/>
  <c r="AL24" i="16"/>
  <c r="AU24" i="16" s="1"/>
  <c r="AS42" i="16"/>
  <c r="AL42" i="16"/>
  <c r="AU42" i="16" s="1"/>
  <c r="AS60" i="16"/>
  <c r="AL60" i="16"/>
  <c r="AU60" i="16" s="1"/>
  <c r="AS7" i="16"/>
  <c r="AL7" i="16"/>
  <c r="AU7" i="16" s="1"/>
  <c r="AS25" i="16"/>
  <c r="AL25" i="16"/>
  <c r="AU25" i="16" s="1"/>
  <c r="AS43" i="16"/>
  <c r="AL43" i="16"/>
  <c r="AU43" i="16" s="1"/>
  <c r="AS61" i="16"/>
  <c r="AL61" i="16"/>
  <c r="AU61" i="16" s="1"/>
  <c r="AS79" i="16"/>
  <c r="AL79" i="16"/>
  <c r="AU79" i="16" s="1"/>
  <c r="AR84" i="95"/>
  <c r="AS72" i="16"/>
  <c r="AL72" i="16"/>
  <c r="AU72" i="16" s="1"/>
  <c r="AS8" i="16"/>
  <c r="AL8" i="16"/>
  <c r="AU8" i="16" s="1"/>
  <c r="AS26" i="16"/>
  <c r="AL26" i="16"/>
  <c r="AU26" i="16" s="1"/>
  <c r="AS44" i="16"/>
  <c r="AL44" i="16"/>
  <c r="AU44" i="16" s="1"/>
  <c r="AS62" i="16"/>
  <c r="AL62" i="16"/>
  <c r="AU62" i="16" s="1"/>
  <c r="AS80" i="16"/>
  <c r="AL80" i="16"/>
  <c r="AU80" i="16" s="1"/>
  <c r="AH88" i="82"/>
  <c r="AQ88" i="82" s="1"/>
  <c r="AH85" i="95"/>
  <c r="AQ85" i="95" s="1"/>
  <c r="Y90" i="102"/>
  <c r="X90" i="102"/>
  <c r="AJ4" i="16"/>
  <c r="AK4" i="16"/>
  <c r="AT4" i="16" s="1"/>
  <c r="AT91" i="16" s="1"/>
  <c r="Y95" i="98"/>
  <c r="X95" i="98"/>
  <c r="AS47" i="16"/>
  <c r="AL47" i="16"/>
  <c r="AU47" i="16" s="1"/>
  <c r="W89" i="82"/>
  <c r="AF88" i="82"/>
  <c r="AO88" i="82" s="1"/>
  <c r="AE88" i="82"/>
  <c r="AG88" i="82"/>
  <c r="AP88" i="82" s="1"/>
  <c r="AN87" i="43"/>
  <c r="AI87" i="43"/>
  <c r="AF85" i="95"/>
  <c r="AO85" i="95" s="1"/>
  <c r="AG85" i="95"/>
  <c r="AP85" i="95" s="1"/>
  <c r="AS71" i="16"/>
  <c r="AL71" i="16"/>
  <c r="AU71" i="16" s="1"/>
  <c r="Y92" i="94"/>
  <c r="X92" i="94"/>
  <c r="AN88" i="10"/>
  <c r="AI88" i="10"/>
  <c r="AH89" i="87"/>
  <c r="AQ89" i="87" s="1"/>
  <c r="AQ91" i="87" s="1"/>
  <c r="AZ3" i="87"/>
  <c r="AX8" i="87" s="1"/>
  <c r="AS9" i="16"/>
  <c r="AL9" i="16"/>
  <c r="AU9" i="16" s="1"/>
  <c r="AS27" i="16"/>
  <c r="AL27" i="16"/>
  <c r="AU27" i="16" s="1"/>
  <c r="AS45" i="16"/>
  <c r="AL45" i="16"/>
  <c r="AU45" i="16" s="1"/>
  <c r="AS63" i="16"/>
  <c r="AL63" i="16"/>
  <c r="AU63" i="16" s="1"/>
  <c r="AS81" i="16"/>
  <c r="AL81" i="16"/>
  <c r="AU81" i="16" s="1"/>
  <c r="AS78" i="16"/>
  <c r="AL78" i="16"/>
  <c r="AU78" i="16" s="1"/>
  <c r="AL3" i="16"/>
  <c r="AU3" i="16" s="1"/>
  <c r="AS3" i="16"/>
  <c r="AS22" i="16"/>
  <c r="AL22" i="16"/>
  <c r="AU22" i="16" s="1"/>
  <c r="AS40" i="16"/>
  <c r="AL40" i="16"/>
  <c r="AU40" i="16" s="1"/>
  <c r="AS58" i="16"/>
  <c r="AL58" i="16"/>
  <c r="AU58" i="16" s="1"/>
  <c r="AS76" i="16"/>
  <c r="AL76" i="16"/>
  <c r="AU76" i="16" s="1"/>
  <c r="AH89" i="42"/>
  <c r="AQ89" i="42" s="1"/>
  <c r="AS12" i="16"/>
  <c r="AL12" i="16"/>
  <c r="AU12" i="16" s="1"/>
  <c r="AS30" i="16"/>
  <c r="AL30" i="16"/>
  <c r="AU30" i="16" s="1"/>
  <c r="AS48" i="16"/>
  <c r="AL48" i="16"/>
  <c r="AU48" i="16" s="1"/>
  <c r="AS66" i="16"/>
  <c r="AL66" i="16"/>
  <c r="AU66" i="16" s="1"/>
  <c r="AS13" i="16"/>
  <c r="AL13" i="16"/>
  <c r="AU13" i="16" s="1"/>
  <c r="AS31" i="16"/>
  <c r="AL31" i="16"/>
  <c r="AU31" i="16" s="1"/>
  <c r="AS49" i="16"/>
  <c r="AL49" i="16"/>
  <c r="AU49" i="16" s="1"/>
  <c r="AS67" i="16"/>
  <c r="AL67" i="16"/>
  <c r="AU67" i="16" s="1"/>
  <c r="AS85" i="16"/>
  <c r="AL85" i="16"/>
  <c r="AU85" i="16" s="1"/>
  <c r="W91" i="48"/>
  <c r="AE90" i="48"/>
  <c r="AF90" i="48"/>
  <c r="AO90" i="48" s="1"/>
  <c r="AG90" i="48"/>
  <c r="AP90" i="48" s="1"/>
  <c r="Z86" i="99"/>
  <c r="AS14" i="16"/>
  <c r="AL14" i="16"/>
  <c r="AU14" i="16" s="1"/>
  <c r="AS32" i="16"/>
  <c r="AL32" i="16"/>
  <c r="AU32" i="16" s="1"/>
  <c r="AS50" i="16"/>
  <c r="AL50" i="16"/>
  <c r="AU50" i="16" s="1"/>
  <c r="AS68" i="16"/>
  <c r="AL68" i="16"/>
  <c r="AU68" i="16" s="1"/>
  <c r="AS17" i="16"/>
  <c r="AL17" i="16"/>
  <c r="AU17" i="16" s="1"/>
  <c r="AI91" i="94"/>
  <c r="AN91" i="94"/>
  <c r="AN89" i="102"/>
  <c r="AI89" i="102"/>
  <c r="AS65" i="16"/>
  <c r="AL65" i="16"/>
  <c r="AU65" i="16" s="1"/>
  <c r="AI89" i="35"/>
  <c r="AN89" i="35"/>
  <c r="AR87" i="82"/>
  <c r="AS59" i="16"/>
  <c r="AL59" i="16"/>
  <c r="AU59" i="16" s="1"/>
  <c r="Y89" i="55"/>
  <c r="X89" i="55"/>
  <c r="AS11" i="16"/>
  <c r="AL11" i="16"/>
  <c r="AU11" i="16" s="1"/>
  <c r="AF88" i="83"/>
  <c r="AO88" i="83" s="1"/>
  <c r="AE88" i="83"/>
  <c r="AG88" i="83"/>
  <c r="AP88" i="83" s="1"/>
  <c r="W89" i="83"/>
  <c r="AS84" i="16"/>
  <c r="AL84" i="16"/>
  <c r="AU84" i="16" s="1"/>
  <c r="AG89" i="42"/>
  <c r="AP89" i="42" s="1"/>
  <c r="AE89" i="42"/>
  <c r="AF89" i="42"/>
  <c r="AO89" i="42" s="1"/>
  <c r="W90" i="42"/>
  <c r="AN94" i="98"/>
  <c r="AI94" i="98"/>
  <c r="AR85" i="103"/>
  <c r="AR93" i="18"/>
  <c r="AH94" i="18"/>
  <c r="AQ94" i="18" s="1"/>
  <c r="AS77" i="16"/>
  <c r="AL77" i="16"/>
  <c r="AU77" i="16" s="1"/>
  <c r="AS86" i="16"/>
  <c r="AL86" i="16"/>
  <c r="AU86" i="16" s="1"/>
  <c r="W89" i="11"/>
  <c r="AG88" i="11"/>
  <c r="AP88" i="11" s="1"/>
  <c r="AF88" i="11"/>
  <c r="AO88" i="11" s="1"/>
  <c r="AE88" i="11"/>
  <c r="Y88" i="50"/>
  <c r="X88" i="50"/>
  <c r="Z89" i="85" l="1"/>
  <c r="W95" i="18"/>
  <c r="Z95" i="98"/>
  <c r="AI87" i="91"/>
  <c r="W86" i="95"/>
  <c r="AX85" i="87"/>
  <c r="AX78" i="87"/>
  <c r="S78" i="87" s="1"/>
  <c r="AC78" i="87" s="1"/>
  <c r="AB79" i="87" s="1"/>
  <c r="AX73" i="87"/>
  <c r="S73" i="87" s="1"/>
  <c r="AC73" i="87" s="1"/>
  <c r="AB74" i="87" s="1"/>
  <c r="AX67" i="87"/>
  <c r="AX61" i="87"/>
  <c r="AX55" i="87"/>
  <c r="AX49" i="87"/>
  <c r="AX43" i="87"/>
  <c r="S43" i="87" s="1"/>
  <c r="AC43" i="87" s="1"/>
  <c r="AB44" i="87" s="1"/>
  <c r="AX37" i="87"/>
  <c r="AX31" i="87"/>
  <c r="AX25" i="87"/>
  <c r="AX19" i="87"/>
  <c r="AX13" i="87"/>
  <c r="AX7" i="87"/>
  <c r="S7" i="87" s="1"/>
  <c r="AC7" i="87" s="1"/>
  <c r="AB8" i="87" s="1"/>
  <c r="AX83" i="87"/>
  <c r="S83" i="87" s="1"/>
  <c r="AC83" i="87" s="1"/>
  <c r="AB84" i="87" s="1"/>
  <c r="AX79" i="87"/>
  <c r="AX72" i="87"/>
  <c r="AX66" i="87"/>
  <c r="AX60" i="87"/>
  <c r="AX54" i="87"/>
  <c r="S54" i="87" s="1"/>
  <c r="AC54" i="87" s="1"/>
  <c r="AB55" i="87" s="1"/>
  <c r="AX48" i="87"/>
  <c r="S48" i="87" s="1"/>
  <c r="AC48" i="87" s="1"/>
  <c r="AB49" i="87" s="1"/>
  <c r="AX42" i="87"/>
  <c r="AX36" i="87"/>
  <c r="AX30" i="87"/>
  <c r="AX24" i="87"/>
  <c r="AX17" i="87"/>
  <c r="S17" i="87" s="1"/>
  <c r="AC17" i="87" s="1"/>
  <c r="AB18" i="87" s="1"/>
  <c r="AX12" i="87"/>
  <c r="S12" i="87" s="1"/>
  <c r="AC12" i="87" s="1"/>
  <c r="AB13" i="87" s="1"/>
  <c r="AX6" i="87"/>
  <c r="Z88" i="91"/>
  <c r="AX84" i="87"/>
  <c r="AX77" i="87"/>
  <c r="AX71" i="87"/>
  <c r="S71" i="87" s="1"/>
  <c r="AC71" i="87" s="1"/>
  <c r="AB72" i="87" s="1"/>
  <c r="AX64" i="87"/>
  <c r="S64" i="87" s="1"/>
  <c r="AC64" i="87" s="1"/>
  <c r="AB65" i="87" s="1"/>
  <c r="AX58" i="87"/>
  <c r="AX52" i="87"/>
  <c r="AX47" i="87"/>
  <c r="AX41" i="87"/>
  <c r="AX35" i="87"/>
  <c r="S35" i="87" s="1"/>
  <c r="AC35" i="87" s="1"/>
  <c r="AB36" i="87" s="1"/>
  <c r="AX29" i="87"/>
  <c r="S29" i="87" s="1"/>
  <c r="AC29" i="87" s="1"/>
  <c r="AB30" i="87" s="1"/>
  <c r="AX23" i="87"/>
  <c r="AX18" i="87"/>
  <c r="AX11" i="87"/>
  <c r="AX5" i="87"/>
  <c r="Z90" i="35"/>
  <c r="AG90" i="35" s="1"/>
  <c r="AP90" i="35" s="1"/>
  <c r="AX88" i="87"/>
  <c r="S88" i="87" s="1"/>
  <c r="AC88" i="87" s="1"/>
  <c r="AB89" i="87" s="1"/>
  <c r="AX82" i="87"/>
  <c r="AX76" i="87"/>
  <c r="AX70" i="87"/>
  <c r="AX65" i="87"/>
  <c r="AX59" i="87"/>
  <c r="S59" i="87" s="1"/>
  <c r="AC59" i="87" s="1"/>
  <c r="AB60" i="87" s="1"/>
  <c r="AX53" i="87"/>
  <c r="S53" i="87" s="1"/>
  <c r="AC53" i="87" s="1"/>
  <c r="AB54" i="87" s="1"/>
  <c r="AX46" i="87"/>
  <c r="AX40" i="87"/>
  <c r="AX34" i="87"/>
  <c r="AX28" i="87"/>
  <c r="AX22" i="87"/>
  <c r="S22" i="87" s="1"/>
  <c r="AC22" i="87" s="1"/>
  <c r="AB23" i="87" s="1"/>
  <c r="AX16" i="87"/>
  <c r="S16" i="87" s="1"/>
  <c r="AC16" i="87" s="1"/>
  <c r="AB17" i="87" s="1"/>
  <c r="AX10" i="87"/>
  <c r="AX4" i="87"/>
  <c r="AX87" i="87"/>
  <c r="AX81" i="87"/>
  <c r="AX75" i="87"/>
  <c r="S75" i="87" s="1"/>
  <c r="AC75" i="87" s="1"/>
  <c r="AB76" i="87" s="1"/>
  <c r="AX69" i="87"/>
  <c r="S69" i="87" s="1"/>
  <c r="AC69" i="87" s="1"/>
  <c r="AB70" i="87" s="1"/>
  <c r="AX63" i="87"/>
  <c r="AX57" i="87"/>
  <c r="AX51" i="87"/>
  <c r="AX45" i="87"/>
  <c r="AX39" i="87"/>
  <c r="S39" i="87" s="1"/>
  <c r="AC39" i="87" s="1"/>
  <c r="AB40" i="87" s="1"/>
  <c r="AX33" i="87"/>
  <c r="S33" i="87" s="1"/>
  <c r="AC33" i="87" s="1"/>
  <c r="AB34" i="87" s="1"/>
  <c r="AX27" i="87"/>
  <c r="S27" i="87" s="1"/>
  <c r="AC27" i="87" s="1"/>
  <c r="AB28" i="87" s="1"/>
  <c r="AX21" i="87"/>
  <c r="AX15" i="87"/>
  <c r="S15" i="87" s="1"/>
  <c r="AC15" i="87" s="1"/>
  <c r="AB16" i="87" s="1"/>
  <c r="AX9" i="87"/>
  <c r="AX3" i="87"/>
  <c r="S3" i="87" s="1"/>
  <c r="AC3" i="87" s="1"/>
  <c r="Z88" i="50"/>
  <c r="AE88" i="50" s="1"/>
  <c r="Z89" i="10"/>
  <c r="Z88" i="43"/>
  <c r="AF88" i="43" s="1"/>
  <c r="AO88" i="43" s="1"/>
  <c r="AX86" i="87"/>
  <c r="AX80" i="87"/>
  <c r="AX74" i="87"/>
  <c r="S74" i="87" s="1"/>
  <c r="AC74" i="87" s="1"/>
  <c r="AB75" i="87" s="1"/>
  <c r="AX68" i="87"/>
  <c r="S68" i="87" s="1"/>
  <c r="AC68" i="87" s="1"/>
  <c r="AB69" i="87" s="1"/>
  <c r="AX62" i="87"/>
  <c r="S62" i="87" s="1"/>
  <c r="AC62" i="87" s="1"/>
  <c r="AB63" i="87" s="1"/>
  <c r="AX56" i="87"/>
  <c r="AX50" i="87"/>
  <c r="AX44" i="87"/>
  <c r="AX38" i="87"/>
  <c r="S38" i="87" s="1"/>
  <c r="AC38" i="87" s="1"/>
  <c r="AB39" i="87" s="1"/>
  <c r="AX32" i="87"/>
  <c r="S32" i="87" s="1"/>
  <c r="AC32" i="87" s="1"/>
  <c r="AB33" i="87" s="1"/>
  <c r="AX26" i="87"/>
  <c r="S26" i="87" s="1"/>
  <c r="AC26" i="87" s="1"/>
  <c r="AB27" i="87" s="1"/>
  <c r="AX20" i="87"/>
  <c r="S20" i="87" s="1"/>
  <c r="AC20" i="87" s="1"/>
  <c r="AB21" i="87" s="1"/>
  <c r="AX14" i="87"/>
  <c r="S14" i="87" s="1"/>
  <c r="AC14" i="87" s="1"/>
  <c r="AB15" i="87" s="1"/>
  <c r="W91" i="35"/>
  <c r="W89" i="43"/>
  <c r="Y89" i="83"/>
  <c r="X89" i="83"/>
  <c r="AI90" i="48"/>
  <c r="AN90" i="48"/>
  <c r="AN88" i="82"/>
  <c r="AI88" i="82"/>
  <c r="AJ72" i="49"/>
  <c r="AK72" i="49"/>
  <c r="AT72" i="49" s="1"/>
  <c r="S4" i="87"/>
  <c r="AC4" i="87" s="1"/>
  <c r="AB5" i="87" s="1"/>
  <c r="S5" i="87"/>
  <c r="AC5" i="87" s="1"/>
  <c r="AB6" i="87" s="1"/>
  <c r="S6" i="87"/>
  <c r="AC6" i="87" s="1"/>
  <c r="AB7" i="87" s="1"/>
  <c r="S8" i="87"/>
  <c r="AC8" i="87" s="1"/>
  <c r="AB9" i="87" s="1"/>
  <c r="S9" i="87"/>
  <c r="AC9" i="87" s="1"/>
  <c r="AB10" i="87" s="1"/>
  <c r="S10" i="87"/>
  <c r="AC10" i="87" s="1"/>
  <c r="AB11" i="87" s="1"/>
  <c r="S11" i="87"/>
  <c r="AC11" i="87" s="1"/>
  <c r="AB12" i="87" s="1"/>
  <c r="S13" i="87"/>
  <c r="AC13" i="87" s="1"/>
  <c r="AB14" i="87" s="1"/>
  <c r="S18" i="87"/>
  <c r="AC18" i="87" s="1"/>
  <c r="AB19" i="87" s="1"/>
  <c r="S19" i="87"/>
  <c r="AC19" i="87" s="1"/>
  <c r="AB20" i="87" s="1"/>
  <c r="S21" i="87"/>
  <c r="AC21" i="87" s="1"/>
  <c r="AB22" i="87" s="1"/>
  <c r="S23" i="87"/>
  <c r="AC23" i="87" s="1"/>
  <c r="AB24" i="87" s="1"/>
  <c r="S24" i="87"/>
  <c r="AC24" i="87" s="1"/>
  <c r="AB25" i="87" s="1"/>
  <c r="S25" i="87"/>
  <c r="AC25" i="87" s="1"/>
  <c r="AB26" i="87" s="1"/>
  <c r="S28" i="87"/>
  <c r="AC28" i="87" s="1"/>
  <c r="AB29" i="87" s="1"/>
  <c r="S30" i="87"/>
  <c r="AC30" i="87" s="1"/>
  <c r="AB31" i="87" s="1"/>
  <c r="S31" i="87"/>
  <c r="AC31" i="87" s="1"/>
  <c r="AB32" i="87" s="1"/>
  <c r="S34" i="87"/>
  <c r="AC34" i="87" s="1"/>
  <c r="AB35" i="87" s="1"/>
  <c r="S36" i="87"/>
  <c r="AC36" i="87" s="1"/>
  <c r="AB37" i="87" s="1"/>
  <c r="S37" i="87"/>
  <c r="AC37" i="87" s="1"/>
  <c r="AB38" i="87" s="1"/>
  <c r="S40" i="87"/>
  <c r="AC40" i="87" s="1"/>
  <c r="AB41" i="87" s="1"/>
  <c r="S41" i="87"/>
  <c r="AC41" i="87" s="1"/>
  <c r="AB42" i="87" s="1"/>
  <c r="S42" i="87"/>
  <c r="AC42" i="87" s="1"/>
  <c r="AB43" i="87" s="1"/>
  <c r="S44" i="87"/>
  <c r="AC44" i="87" s="1"/>
  <c r="AB45" i="87" s="1"/>
  <c r="S45" i="87"/>
  <c r="AC45" i="87" s="1"/>
  <c r="AB46" i="87" s="1"/>
  <c r="S46" i="87"/>
  <c r="AC46" i="87" s="1"/>
  <c r="AB47" i="87" s="1"/>
  <c r="S47" i="87"/>
  <c r="AC47" i="87" s="1"/>
  <c r="AB48" i="87" s="1"/>
  <c r="S49" i="87"/>
  <c r="AC49" i="87" s="1"/>
  <c r="AB50" i="87" s="1"/>
  <c r="S50" i="87"/>
  <c r="AC50" i="87" s="1"/>
  <c r="AB51" i="87" s="1"/>
  <c r="S51" i="87"/>
  <c r="AC51" i="87" s="1"/>
  <c r="AB52" i="87" s="1"/>
  <c r="S52" i="87"/>
  <c r="AC52" i="87" s="1"/>
  <c r="AB53" i="87" s="1"/>
  <c r="S55" i="87"/>
  <c r="AC55" i="87" s="1"/>
  <c r="AB56" i="87" s="1"/>
  <c r="S56" i="87"/>
  <c r="AC56" i="87" s="1"/>
  <c r="AB57" i="87" s="1"/>
  <c r="S57" i="87"/>
  <c r="AC57" i="87" s="1"/>
  <c r="AB58" i="87" s="1"/>
  <c r="S58" i="87"/>
  <c r="AC58" i="87" s="1"/>
  <c r="AB59" i="87" s="1"/>
  <c r="S60" i="87"/>
  <c r="AC60" i="87" s="1"/>
  <c r="AB61" i="87" s="1"/>
  <c r="S61" i="87"/>
  <c r="AC61" i="87" s="1"/>
  <c r="AB62" i="87" s="1"/>
  <c r="S63" i="87"/>
  <c r="AC63" i="87" s="1"/>
  <c r="AB64" i="87" s="1"/>
  <c r="S65" i="87"/>
  <c r="AC65" i="87" s="1"/>
  <c r="AB66" i="87" s="1"/>
  <c r="S66" i="87"/>
  <c r="AC66" i="87" s="1"/>
  <c r="AB67" i="87" s="1"/>
  <c r="S67" i="87"/>
  <c r="AC67" i="87" s="1"/>
  <c r="AB68" i="87" s="1"/>
  <c r="S70" i="87"/>
  <c r="AC70" i="87" s="1"/>
  <c r="AB71" i="87" s="1"/>
  <c r="S72" i="87"/>
  <c r="AC72" i="87" s="1"/>
  <c r="AB73" i="87" s="1"/>
  <c r="S76" i="87"/>
  <c r="AC76" i="87" s="1"/>
  <c r="AB77" i="87" s="1"/>
  <c r="S77" i="87"/>
  <c r="AC77" i="87" s="1"/>
  <c r="AB78" i="87" s="1"/>
  <c r="S79" i="87"/>
  <c r="AC79" i="87" s="1"/>
  <c r="AB80" i="87" s="1"/>
  <c r="S80" i="87"/>
  <c r="AC80" i="87" s="1"/>
  <c r="AB81" i="87" s="1"/>
  <c r="S81" i="87"/>
  <c r="AC81" i="87" s="1"/>
  <c r="AB82" i="87" s="1"/>
  <c r="S82" i="87"/>
  <c r="AC82" i="87" s="1"/>
  <c r="AB83" i="87" s="1"/>
  <c r="S84" i="87"/>
  <c r="AC84" i="87" s="1"/>
  <c r="AB85" i="87" s="1"/>
  <c r="S85" i="87"/>
  <c r="AC85" i="87" s="1"/>
  <c r="AB86" i="87" s="1"/>
  <c r="S86" i="87"/>
  <c r="AC86" i="87" s="1"/>
  <c r="AB87" i="87" s="1"/>
  <c r="S87" i="87"/>
  <c r="AC87" i="87" s="1"/>
  <c r="AB88" i="87" s="1"/>
  <c r="W89" i="91"/>
  <c r="AG88" i="91"/>
  <c r="AP88" i="91" s="1"/>
  <c r="AF88" i="91"/>
  <c r="AO88" i="91" s="1"/>
  <c r="AE88" i="91"/>
  <c r="AI86" i="90"/>
  <c r="AN86" i="90"/>
  <c r="AJ75" i="49"/>
  <c r="AK75" i="49"/>
  <c r="AT75" i="49" s="1"/>
  <c r="AJ69" i="49"/>
  <c r="AK69" i="49"/>
  <c r="AT69" i="49" s="1"/>
  <c r="AJ63" i="49"/>
  <c r="AK63" i="49"/>
  <c r="AT63" i="49" s="1"/>
  <c r="AJ57" i="49"/>
  <c r="AK57" i="49"/>
  <c r="AT57" i="49" s="1"/>
  <c r="AJ51" i="49"/>
  <c r="AK51" i="49"/>
  <c r="AT51" i="49" s="1"/>
  <c r="AJ45" i="49"/>
  <c r="AK45" i="49"/>
  <c r="AT45" i="49" s="1"/>
  <c r="AJ39" i="49"/>
  <c r="AK39" i="49"/>
  <c r="AT39" i="49" s="1"/>
  <c r="AJ33" i="49"/>
  <c r="AK33" i="49"/>
  <c r="AT33" i="49" s="1"/>
  <c r="AJ27" i="49"/>
  <c r="AK27" i="49"/>
  <c r="AT27" i="49" s="1"/>
  <c r="AJ21" i="49"/>
  <c r="AK21" i="49"/>
  <c r="AT21" i="49" s="1"/>
  <c r="AJ15" i="49"/>
  <c r="AK15" i="49"/>
  <c r="AT15" i="49" s="1"/>
  <c r="AJ9" i="49"/>
  <c r="AK9" i="49"/>
  <c r="AT9" i="49" s="1"/>
  <c r="AH89" i="55"/>
  <c r="AQ89" i="55" s="1"/>
  <c r="AQ91" i="55" s="1"/>
  <c r="AZ3" i="55"/>
  <c r="AX8" i="55" s="1"/>
  <c r="AH92" i="94"/>
  <c r="AQ92" i="94" s="1"/>
  <c r="AJ54" i="49"/>
  <c r="AK54" i="49"/>
  <c r="AT54" i="49" s="1"/>
  <c r="AI88" i="11"/>
  <c r="AN88" i="11"/>
  <c r="AJ87" i="49"/>
  <c r="AK87" i="49"/>
  <c r="AT87" i="49" s="1"/>
  <c r="AR94" i="98"/>
  <c r="AR88" i="10"/>
  <c r="AH90" i="102"/>
  <c r="AQ90" i="102" s="1"/>
  <c r="AJ86" i="49"/>
  <c r="AK86" i="49"/>
  <c r="AT86" i="49" s="1"/>
  <c r="AJ80" i="49"/>
  <c r="AK80" i="49"/>
  <c r="AT80" i="49" s="1"/>
  <c r="AJ74" i="49"/>
  <c r="AK74" i="49"/>
  <c r="AT74" i="49" s="1"/>
  <c r="AJ68" i="49"/>
  <c r="AK68" i="49"/>
  <c r="AT68" i="49" s="1"/>
  <c r="AJ62" i="49"/>
  <c r="AK62" i="49"/>
  <c r="AT62" i="49" s="1"/>
  <c r="AJ56" i="49"/>
  <c r="AK56" i="49"/>
  <c r="AT56" i="49" s="1"/>
  <c r="AJ50" i="49"/>
  <c r="AK50" i="49"/>
  <c r="AT50" i="49" s="1"/>
  <c r="AJ44" i="49"/>
  <c r="AK44" i="49"/>
  <c r="AT44" i="49" s="1"/>
  <c r="AJ38" i="49"/>
  <c r="AK38" i="49"/>
  <c r="AT38" i="49" s="1"/>
  <c r="AJ32" i="49"/>
  <c r="AK32" i="49"/>
  <c r="AT32" i="49" s="1"/>
  <c r="AJ26" i="49"/>
  <c r="AK26" i="49"/>
  <c r="AT26" i="49" s="1"/>
  <c r="AJ20" i="49"/>
  <c r="AK20" i="49"/>
  <c r="AT20" i="49" s="1"/>
  <c r="AJ14" i="49"/>
  <c r="AK14" i="49"/>
  <c r="AT14" i="49" s="1"/>
  <c r="AJ8" i="49"/>
  <c r="AK8" i="49"/>
  <c r="AT8" i="49" s="1"/>
  <c r="AF95" i="98"/>
  <c r="AO95" i="98" s="1"/>
  <c r="W96" i="98"/>
  <c r="AE95" i="98"/>
  <c r="AG95" i="98"/>
  <c r="AP95" i="98" s="1"/>
  <c r="AJ60" i="49"/>
  <c r="AK60" i="49"/>
  <c r="AT60" i="49" s="1"/>
  <c r="Z89" i="55"/>
  <c r="AX89" i="55" s="1"/>
  <c r="S89" i="55" s="1"/>
  <c r="AI89" i="42"/>
  <c r="AN89" i="42"/>
  <c r="AI88" i="83"/>
  <c r="AN88" i="83"/>
  <c r="AR89" i="35"/>
  <c r="AR91" i="94"/>
  <c r="AR87" i="91"/>
  <c r="AE86" i="99"/>
  <c r="W87" i="99"/>
  <c r="AF86" i="99"/>
  <c r="AO86" i="99" s="1"/>
  <c r="AG86" i="99"/>
  <c r="AP86" i="99" s="1"/>
  <c r="AR87" i="43"/>
  <c r="AL4" i="16"/>
  <c r="AU4" i="16" s="1"/>
  <c r="AU91" i="16" s="1"/>
  <c r="C11" i="16" s="1"/>
  <c r="AS4" i="16"/>
  <c r="AS91" i="16" s="1"/>
  <c r="AH90" i="35"/>
  <c r="AQ90" i="35" s="1"/>
  <c r="AJ81" i="49"/>
  <c r="AK81" i="49"/>
  <c r="AT81" i="49" s="1"/>
  <c r="AH88" i="50"/>
  <c r="AQ88" i="50" s="1"/>
  <c r="Y89" i="11"/>
  <c r="X89" i="11"/>
  <c r="AR89" i="102"/>
  <c r="Y86" i="95"/>
  <c r="X86" i="95"/>
  <c r="AH95" i="98"/>
  <c r="AQ95" i="98" s="1"/>
  <c r="Z90" i="102"/>
  <c r="AH89" i="10"/>
  <c r="AQ89" i="10" s="1"/>
  <c r="AR87" i="50"/>
  <c r="AH88" i="43"/>
  <c r="AQ88" i="43" s="1"/>
  <c r="AJ85" i="49"/>
  <c r="AK85" i="49"/>
  <c r="AT85" i="49" s="1"/>
  <c r="AJ79" i="49"/>
  <c r="AK79" i="49"/>
  <c r="AT79" i="49" s="1"/>
  <c r="AJ73" i="49"/>
  <c r="AK73" i="49"/>
  <c r="AT73" i="49" s="1"/>
  <c r="AJ67" i="49"/>
  <c r="AK67" i="49"/>
  <c r="AT67" i="49" s="1"/>
  <c r="AJ61" i="49"/>
  <c r="AK61" i="49"/>
  <c r="AT61" i="49" s="1"/>
  <c r="AJ55" i="49"/>
  <c r="AK55" i="49"/>
  <c r="AT55" i="49" s="1"/>
  <c r="AJ49" i="49"/>
  <c r="AK49" i="49"/>
  <c r="AT49" i="49" s="1"/>
  <c r="AJ43" i="49"/>
  <c r="AK43" i="49"/>
  <c r="AT43" i="49" s="1"/>
  <c r="AJ37" i="49"/>
  <c r="AK37" i="49"/>
  <c r="AT37" i="49" s="1"/>
  <c r="AJ31" i="49"/>
  <c r="AK31" i="49"/>
  <c r="AT31" i="49" s="1"/>
  <c r="AK25" i="49"/>
  <c r="AT25" i="49" s="1"/>
  <c r="AJ25" i="49"/>
  <c r="AK19" i="49"/>
  <c r="AT19" i="49" s="1"/>
  <c r="AJ19" i="49"/>
  <c r="AK13" i="49"/>
  <c r="AT13" i="49" s="1"/>
  <c r="AJ13" i="49"/>
  <c r="AK7" i="49"/>
  <c r="AT7" i="49" s="1"/>
  <c r="AJ7" i="49"/>
  <c r="AR89" i="49"/>
  <c r="AR91" i="49" s="1"/>
  <c r="Y95" i="18"/>
  <c r="X95" i="18"/>
  <c r="W90" i="10"/>
  <c r="AE89" i="10"/>
  <c r="AG89" i="10"/>
  <c r="AP89" i="10" s="1"/>
  <c r="AF89" i="10"/>
  <c r="AO89" i="10" s="1"/>
  <c r="AJ66" i="49"/>
  <c r="AK66" i="49"/>
  <c r="AT66" i="49" s="1"/>
  <c r="AJ48" i="49"/>
  <c r="AK48" i="49"/>
  <c r="AT48" i="49" s="1"/>
  <c r="AJ42" i="49"/>
  <c r="AK42" i="49"/>
  <c r="AT42" i="49" s="1"/>
  <c r="AJ36" i="49"/>
  <c r="AK36" i="49"/>
  <c r="AT36" i="49" s="1"/>
  <c r="AJ30" i="49"/>
  <c r="AK30" i="49"/>
  <c r="AT30" i="49" s="1"/>
  <c r="AJ24" i="49"/>
  <c r="AK24" i="49"/>
  <c r="AT24" i="49" s="1"/>
  <c r="AJ18" i="49"/>
  <c r="AK18" i="49"/>
  <c r="AT18" i="49" s="1"/>
  <c r="AJ12" i="49"/>
  <c r="AK12" i="49"/>
  <c r="AT12" i="49" s="1"/>
  <c r="AJ6" i="49"/>
  <c r="AK6" i="49"/>
  <c r="AT6" i="49" s="1"/>
  <c r="AR88" i="55"/>
  <c r="AN89" i="87"/>
  <c r="AN91" i="87" s="1"/>
  <c r="AI89" i="87"/>
  <c r="AI94" i="18"/>
  <c r="AN94" i="18"/>
  <c r="Y90" i="42"/>
  <c r="X90" i="42"/>
  <c r="AI85" i="95"/>
  <c r="AN85" i="95"/>
  <c r="AJ84" i="49"/>
  <c r="AK84" i="49"/>
  <c r="AT84" i="49" s="1"/>
  <c r="Y91" i="48"/>
  <c r="X91" i="48"/>
  <c r="Z92" i="94"/>
  <c r="AK89" i="49"/>
  <c r="AT89" i="49" s="1"/>
  <c r="AJ89" i="49"/>
  <c r="AS89" i="49" s="1"/>
  <c r="AJ83" i="49"/>
  <c r="AK83" i="49"/>
  <c r="AT83" i="49" s="1"/>
  <c r="AJ77" i="49"/>
  <c r="AK77" i="49"/>
  <c r="AT77" i="49" s="1"/>
  <c r="AJ71" i="49"/>
  <c r="AK71" i="49"/>
  <c r="AT71" i="49" s="1"/>
  <c r="AJ65" i="49"/>
  <c r="AK65" i="49"/>
  <c r="AT65" i="49" s="1"/>
  <c r="AJ59" i="49"/>
  <c r="AK59" i="49"/>
  <c r="AT59" i="49" s="1"/>
  <c r="AJ53" i="49"/>
  <c r="AK53" i="49"/>
  <c r="AT53" i="49" s="1"/>
  <c r="AJ47" i="49"/>
  <c r="AK47" i="49"/>
  <c r="AT47" i="49" s="1"/>
  <c r="AJ41" i="49"/>
  <c r="AK41" i="49"/>
  <c r="AT41" i="49" s="1"/>
  <c r="AJ35" i="49"/>
  <c r="AK35" i="49"/>
  <c r="AT35" i="49" s="1"/>
  <c r="AJ29" i="49"/>
  <c r="AK29" i="49"/>
  <c r="AT29" i="49" s="1"/>
  <c r="AJ23" i="49"/>
  <c r="AK23" i="49"/>
  <c r="AT23" i="49" s="1"/>
  <c r="AJ17" i="49"/>
  <c r="AK17" i="49"/>
  <c r="AT17" i="49" s="1"/>
  <c r="AJ11" i="49"/>
  <c r="AK11" i="49"/>
  <c r="AT11" i="49" s="1"/>
  <c r="AK5" i="49"/>
  <c r="AT5" i="49" s="1"/>
  <c r="AJ5" i="49"/>
  <c r="AJ78" i="49"/>
  <c r="AK78" i="49"/>
  <c r="AT78" i="49" s="1"/>
  <c r="Y89" i="82"/>
  <c r="X89" i="82"/>
  <c r="W87" i="103"/>
  <c r="AG86" i="103"/>
  <c r="AP86" i="103" s="1"/>
  <c r="AF86" i="103"/>
  <c r="AO86" i="103" s="1"/>
  <c r="AE86" i="103"/>
  <c r="AH88" i="91"/>
  <c r="AQ88" i="91" s="1"/>
  <c r="Y87" i="90"/>
  <c r="X87" i="90"/>
  <c r="AJ88" i="49"/>
  <c r="AK88" i="49"/>
  <c r="AT88" i="49" s="1"/>
  <c r="AJ82" i="49"/>
  <c r="AK82" i="49"/>
  <c r="AT82" i="49" s="1"/>
  <c r="AJ76" i="49"/>
  <c r="AK76" i="49"/>
  <c r="AT76" i="49" s="1"/>
  <c r="AJ70" i="49"/>
  <c r="AK70" i="49"/>
  <c r="AT70" i="49" s="1"/>
  <c r="AJ64" i="49"/>
  <c r="AK64" i="49"/>
  <c r="AT64" i="49" s="1"/>
  <c r="AJ58" i="49"/>
  <c r="AK58" i="49"/>
  <c r="AT58" i="49" s="1"/>
  <c r="AJ52" i="49"/>
  <c r="AK52" i="49"/>
  <c r="AT52" i="49" s="1"/>
  <c r="AJ46" i="49"/>
  <c r="AK46" i="49"/>
  <c r="AT46" i="49" s="1"/>
  <c r="AJ40" i="49"/>
  <c r="AK40" i="49"/>
  <c r="AT40" i="49" s="1"/>
  <c r="AJ34" i="49"/>
  <c r="AK34" i="49"/>
  <c r="AT34" i="49" s="1"/>
  <c r="AJ28" i="49"/>
  <c r="AK28" i="49"/>
  <c r="AT28" i="49" s="1"/>
  <c r="AK22" i="49"/>
  <c r="AT22" i="49" s="1"/>
  <c r="AJ22" i="49"/>
  <c r="AK16" i="49"/>
  <c r="AT16" i="49" s="1"/>
  <c r="AJ16" i="49"/>
  <c r="AK10" i="49"/>
  <c r="AT10" i="49" s="1"/>
  <c r="AJ10" i="49"/>
  <c r="AB4" i="49"/>
  <c r="AJ3" i="49"/>
  <c r="AG89" i="85" l="1"/>
  <c r="AP89" i="85" s="1"/>
  <c r="AE89" i="85"/>
  <c r="AF89" i="85"/>
  <c r="AO89" i="85" s="1"/>
  <c r="W90" i="85"/>
  <c r="AE90" i="35"/>
  <c r="AF90" i="35"/>
  <c r="AO90" i="35" s="1"/>
  <c r="AE88" i="43"/>
  <c r="Z95" i="18"/>
  <c r="AG88" i="50"/>
  <c r="AP88" i="50" s="1"/>
  <c r="Z91" i="48"/>
  <c r="W89" i="50"/>
  <c r="AF88" i="50"/>
  <c r="AO88" i="50" s="1"/>
  <c r="Z89" i="11"/>
  <c r="AX89" i="11" s="1"/>
  <c r="S89" i="11" s="1"/>
  <c r="AC89" i="11" s="1"/>
  <c r="Z89" i="82"/>
  <c r="AX86" i="55"/>
  <c r="S86" i="55" s="1"/>
  <c r="AC86" i="55" s="1"/>
  <c r="AB87" i="55" s="1"/>
  <c r="AX79" i="55"/>
  <c r="AX73" i="55"/>
  <c r="AX67" i="55"/>
  <c r="AX61" i="55"/>
  <c r="S61" i="55" s="1"/>
  <c r="AC61" i="55" s="1"/>
  <c r="AB62" i="55" s="1"/>
  <c r="AX55" i="55"/>
  <c r="AX49" i="55"/>
  <c r="S49" i="55" s="1"/>
  <c r="AC49" i="55" s="1"/>
  <c r="AB50" i="55" s="1"/>
  <c r="AX43" i="55"/>
  <c r="AX37" i="55"/>
  <c r="AX30" i="55"/>
  <c r="AX25" i="55"/>
  <c r="S25" i="55" s="1"/>
  <c r="AC25" i="55" s="1"/>
  <c r="AB26" i="55" s="1"/>
  <c r="AX19" i="55"/>
  <c r="AX13" i="55"/>
  <c r="S13" i="55" s="1"/>
  <c r="AC13" i="55" s="1"/>
  <c r="AB14" i="55" s="1"/>
  <c r="AX7" i="55"/>
  <c r="Z87" i="90"/>
  <c r="AG88" i="43"/>
  <c r="AP88" i="43" s="1"/>
  <c r="AX84" i="55"/>
  <c r="S84" i="55" s="1"/>
  <c r="AC84" i="55" s="1"/>
  <c r="AB85" i="55" s="1"/>
  <c r="AX78" i="55"/>
  <c r="AX72" i="55"/>
  <c r="S72" i="55" s="1"/>
  <c r="AC72" i="55" s="1"/>
  <c r="AB73" i="55" s="1"/>
  <c r="AX66" i="55"/>
  <c r="AX60" i="55"/>
  <c r="AX54" i="55"/>
  <c r="AX47" i="55"/>
  <c r="AX42" i="55"/>
  <c r="AX36" i="55"/>
  <c r="S36" i="55" s="1"/>
  <c r="AC36" i="55" s="1"/>
  <c r="AB37" i="55" s="1"/>
  <c r="AX31" i="55"/>
  <c r="AX24" i="55"/>
  <c r="AX18" i="55"/>
  <c r="AX12" i="55"/>
  <c r="S12" i="55" s="1"/>
  <c r="AC12" i="55" s="1"/>
  <c r="AB13" i="55" s="1"/>
  <c r="AX6" i="55"/>
  <c r="Z86" i="95"/>
  <c r="AF86" i="95" s="1"/>
  <c r="AO86" i="95" s="1"/>
  <c r="AX83" i="55"/>
  <c r="AX77" i="55"/>
  <c r="AX71" i="55"/>
  <c r="AX65" i="55"/>
  <c r="S65" i="55" s="1"/>
  <c r="AC65" i="55" s="1"/>
  <c r="AB66" i="55" s="1"/>
  <c r="AX59" i="55"/>
  <c r="AX53" i="55"/>
  <c r="S53" i="55" s="1"/>
  <c r="AC53" i="55" s="1"/>
  <c r="AB54" i="55" s="1"/>
  <c r="AX48" i="55"/>
  <c r="AX41" i="55"/>
  <c r="AX35" i="55"/>
  <c r="AX29" i="55"/>
  <c r="S29" i="55" s="1"/>
  <c r="AC29" i="55" s="1"/>
  <c r="AB30" i="55" s="1"/>
  <c r="AX23" i="55"/>
  <c r="AX17" i="55"/>
  <c r="S17" i="55" s="1"/>
  <c r="AC17" i="55" s="1"/>
  <c r="AB18" i="55" s="1"/>
  <c r="AX11" i="55"/>
  <c r="AX5" i="55"/>
  <c r="AX88" i="55"/>
  <c r="AX82" i="55"/>
  <c r="S82" i="55" s="1"/>
  <c r="AC82" i="55" s="1"/>
  <c r="AB83" i="55" s="1"/>
  <c r="AX76" i="55"/>
  <c r="AX70" i="55"/>
  <c r="S70" i="55" s="1"/>
  <c r="AC70" i="55" s="1"/>
  <c r="AB71" i="55" s="1"/>
  <c r="AX64" i="55"/>
  <c r="AX58" i="55"/>
  <c r="AX52" i="55"/>
  <c r="AX46" i="55"/>
  <c r="S46" i="55" s="1"/>
  <c r="AC46" i="55" s="1"/>
  <c r="AB47" i="55" s="1"/>
  <c r="AX39" i="55"/>
  <c r="AX34" i="55"/>
  <c r="S34" i="55" s="1"/>
  <c r="AC34" i="55" s="1"/>
  <c r="AB35" i="55" s="1"/>
  <c r="AX28" i="55"/>
  <c r="AX22" i="55"/>
  <c r="AX16" i="55"/>
  <c r="AX10" i="55"/>
  <c r="S10" i="55" s="1"/>
  <c r="AC10" i="55" s="1"/>
  <c r="AB11" i="55" s="1"/>
  <c r="AX4" i="55"/>
  <c r="AX87" i="55"/>
  <c r="AX81" i="55"/>
  <c r="AX75" i="55"/>
  <c r="AX69" i="55"/>
  <c r="AX63" i="55"/>
  <c r="AX57" i="55"/>
  <c r="AX50" i="55"/>
  <c r="S50" i="55" s="1"/>
  <c r="AC50" i="55" s="1"/>
  <c r="AB51" i="55" s="1"/>
  <c r="AX45" i="55"/>
  <c r="AX40" i="55"/>
  <c r="AX33" i="55"/>
  <c r="AX27" i="55"/>
  <c r="S27" i="55" s="1"/>
  <c r="AC27" i="55" s="1"/>
  <c r="AB28" i="55" s="1"/>
  <c r="AX21" i="55"/>
  <c r="AX15" i="55"/>
  <c r="AX9" i="55"/>
  <c r="AX3" i="55"/>
  <c r="AX85" i="55"/>
  <c r="AX80" i="55"/>
  <c r="S80" i="55" s="1"/>
  <c r="AC80" i="55" s="1"/>
  <c r="AB81" i="55" s="1"/>
  <c r="AX74" i="55"/>
  <c r="AX68" i="55"/>
  <c r="S68" i="55" s="1"/>
  <c r="AC68" i="55" s="1"/>
  <c r="AB69" i="55" s="1"/>
  <c r="AX62" i="55"/>
  <c r="AX56" i="55"/>
  <c r="AX51" i="55"/>
  <c r="AX44" i="55"/>
  <c r="S44" i="55" s="1"/>
  <c r="AC44" i="55" s="1"/>
  <c r="AB45" i="55" s="1"/>
  <c r="AX38" i="55"/>
  <c r="AX32" i="55"/>
  <c r="S32" i="55" s="1"/>
  <c r="AC32" i="55" s="1"/>
  <c r="AB33" i="55" s="1"/>
  <c r="AX26" i="55"/>
  <c r="AX20" i="55"/>
  <c r="AX14" i="55"/>
  <c r="AG89" i="82"/>
  <c r="AP89" i="82" s="1"/>
  <c r="AF89" i="82"/>
  <c r="AO89" i="82" s="1"/>
  <c r="AE89" i="82"/>
  <c r="W90" i="82"/>
  <c r="AJ4" i="49"/>
  <c r="AK4" i="49"/>
  <c r="AT4" i="49" s="1"/>
  <c r="AT91" i="49" s="1"/>
  <c r="AS58" i="49"/>
  <c r="AL58" i="49"/>
  <c r="AU58" i="49" s="1"/>
  <c r="AS17" i="49"/>
  <c r="AL17" i="49"/>
  <c r="AU17" i="49" s="1"/>
  <c r="AF91" i="48"/>
  <c r="AO91" i="48" s="1"/>
  <c r="AG91" i="48"/>
  <c r="AP91" i="48" s="1"/>
  <c r="W92" i="48"/>
  <c r="AE91" i="48"/>
  <c r="Y90" i="10"/>
  <c r="X90" i="10"/>
  <c r="AS16" i="49"/>
  <c r="AL16" i="49"/>
  <c r="AU16" i="49" s="1"/>
  <c r="AE92" i="94"/>
  <c r="W93" i="94"/>
  <c r="AG92" i="94"/>
  <c r="AP92" i="94" s="1"/>
  <c r="AF92" i="94"/>
  <c r="AO92" i="94" s="1"/>
  <c r="AS84" i="49"/>
  <c r="AL84" i="49"/>
  <c r="AU84" i="49" s="1"/>
  <c r="AS31" i="49"/>
  <c r="AL31" i="49"/>
  <c r="AU31" i="49" s="1"/>
  <c r="AS49" i="49"/>
  <c r="AL49" i="49"/>
  <c r="AU49" i="49" s="1"/>
  <c r="AS67" i="49"/>
  <c r="AL67" i="49"/>
  <c r="AU67" i="49" s="1"/>
  <c r="AS85" i="49"/>
  <c r="AL85" i="49"/>
  <c r="AU85" i="49" s="1"/>
  <c r="AR89" i="42"/>
  <c r="Y96" i="98"/>
  <c r="X96" i="98"/>
  <c r="AS14" i="49"/>
  <c r="AL14" i="49"/>
  <c r="AU14" i="49" s="1"/>
  <c r="AS32" i="49"/>
  <c r="AL32" i="49"/>
  <c r="AU32" i="49" s="1"/>
  <c r="AS50" i="49"/>
  <c r="AL50" i="49"/>
  <c r="AU50" i="49" s="1"/>
  <c r="AS68" i="49"/>
  <c r="AL68" i="49"/>
  <c r="AU68" i="49" s="1"/>
  <c r="AS86" i="49"/>
  <c r="AL86" i="49"/>
  <c r="AU86" i="49" s="1"/>
  <c r="AR88" i="11"/>
  <c r="AS21" i="49"/>
  <c r="AL21" i="49"/>
  <c r="AU21" i="49" s="1"/>
  <c r="AS39" i="49"/>
  <c r="AL39" i="49"/>
  <c r="AU39" i="49" s="1"/>
  <c r="AS57" i="49"/>
  <c r="AL57" i="49"/>
  <c r="AU57" i="49" s="1"/>
  <c r="AS75" i="49"/>
  <c r="AL75" i="49"/>
  <c r="AU75" i="49" s="1"/>
  <c r="Y89" i="91"/>
  <c r="X89" i="91"/>
  <c r="AK84" i="87"/>
  <c r="AT84" i="87" s="1"/>
  <c r="AJ84" i="87"/>
  <c r="AK78" i="87"/>
  <c r="AT78" i="87" s="1"/>
  <c r="AJ78" i="87"/>
  <c r="AK72" i="87"/>
  <c r="AT72" i="87" s="1"/>
  <c r="AJ72" i="87"/>
  <c r="AK66" i="87"/>
  <c r="AT66" i="87" s="1"/>
  <c r="AJ66" i="87"/>
  <c r="AK60" i="87"/>
  <c r="AT60" i="87" s="1"/>
  <c r="AJ60" i="87"/>
  <c r="AK54" i="87"/>
  <c r="AT54" i="87" s="1"/>
  <c r="AJ54" i="87"/>
  <c r="AK48" i="87"/>
  <c r="AT48" i="87" s="1"/>
  <c r="AJ48" i="87"/>
  <c r="AJ42" i="87"/>
  <c r="AK42" i="87"/>
  <c r="AT42" i="87" s="1"/>
  <c r="AK36" i="87"/>
  <c r="AT36" i="87" s="1"/>
  <c r="AJ36" i="87"/>
  <c r="AJ30" i="87"/>
  <c r="AK30" i="87"/>
  <c r="AT30" i="87" s="1"/>
  <c r="AK24" i="87"/>
  <c r="AT24" i="87" s="1"/>
  <c r="AJ24" i="87"/>
  <c r="AK18" i="87"/>
  <c r="AT18" i="87" s="1"/>
  <c r="AJ18" i="87"/>
  <c r="AJ12" i="87"/>
  <c r="AK12" i="87"/>
  <c r="AT12" i="87" s="1"/>
  <c r="AK6" i="87"/>
  <c r="AT6" i="87" s="1"/>
  <c r="AJ6" i="87"/>
  <c r="Y89" i="50"/>
  <c r="X89" i="50"/>
  <c r="AS78" i="49"/>
  <c r="AL78" i="49"/>
  <c r="AU78" i="49" s="1"/>
  <c r="AS35" i="49"/>
  <c r="AL35" i="49"/>
  <c r="AU35" i="49" s="1"/>
  <c r="AH90" i="42"/>
  <c r="AQ90" i="42" s="1"/>
  <c r="AS7" i="49"/>
  <c r="AL7" i="49"/>
  <c r="AU7" i="49" s="1"/>
  <c r="AS34" i="49"/>
  <c r="AL34" i="49"/>
  <c r="AU34" i="49" s="1"/>
  <c r="AS52" i="49"/>
  <c r="AL52" i="49"/>
  <c r="AU52" i="49" s="1"/>
  <c r="AS70" i="49"/>
  <c r="AL70" i="49"/>
  <c r="AU70" i="49" s="1"/>
  <c r="AS88" i="49"/>
  <c r="AL88" i="49"/>
  <c r="AU88" i="49" s="1"/>
  <c r="AN86" i="103"/>
  <c r="AI86" i="103"/>
  <c r="AS11" i="49"/>
  <c r="AL11" i="49"/>
  <c r="AU11" i="49" s="1"/>
  <c r="AS29" i="49"/>
  <c r="AL29" i="49"/>
  <c r="AU29" i="49" s="1"/>
  <c r="AS47" i="49"/>
  <c r="AL47" i="49"/>
  <c r="AU47" i="49" s="1"/>
  <c r="AS65" i="49"/>
  <c r="AL65" i="49"/>
  <c r="AU65" i="49" s="1"/>
  <c r="AS83" i="49"/>
  <c r="AL83" i="49"/>
  <c r="AU83" i="49" s="1"/>
  <c r="AR94" i="18"/>
  <c r="AS6" i="49"/>
  <c r="AL6" i="49"/>
  <c r="AU6" i="49" s="1"/>
  <c r="AS24" i="49"/>
  <c r="AL24" i="49"/>
  <c r="AU24" i="49" s="1"/>
  <c r="AS42" i="49"/>
  <c r="AL42" i="49"/>
  <c r="AU42" i="49" s="1"/>
  <c r="AL89" i="49"/>
  <c r="AU89" i="49" s="1"/>
  <c r="AS19" i="49"/>
  <c r="AL19" i="49"/>
  <c r="AU19" i="49" s="1"/>
  <c r="Y87" i="99"/>
  <c r="X87" i="99"/>
  <c r="AC89" i="55"/>
  <c r="AE89" i="55"/>
  <c r="AF89" i="55"/>
  <c r="AO89" i="55" s="1"/>
  <c r="AO91" i="55" s="1"/>
  <c r="AG89" i="55"/>
  <c r="AP89" i="55" s="1"/>
  <c r="AP91" i="55" s="1"/>
  <c r="AK89" i="87"/>
  <c r="AT89" i="87" s="1"/>
  <c r="AJ89" i="87"/>
  <c r="AS89" i="87" s="1"/>
  <c r="AK83" i="87"/>
  <c r="AT83" i="87" s="1"/>
  <c r="AJ83" i="87"/>
  <c r="AK77" i="87"/>
  <c r="AT77" i="87" s="1"/>
  <c r="AJ77" i="87"/>
  <c r="AK71" i="87"/>
  <c r="AT71" i="87" s="1"/>
  <c r="AJ71" i="87"/>
  <c r="AK65" i="87"/>
  <c r="AT65" i="87" s="1"/>
  <c r="AJ65" i="87"/>
  <c r="AK59" i="87"/>
  <c r="AT59" i="87" s="1"/>
  <c r="AJ59" i="87"/>
  <c r="AK53" i="87"/>
  <c r="AT53" i="87" s="1"/>
  <c r="AJ53" i="87"/>
  <c r="AK47" i="87"/>
  <c r="AT47" i="87" s="1"/>
  <c r="AJ47" i="87"/>
  <c r="AJ41" i="87"/>
  <c r="AK41" i="87"/>
  <c r="AT41" i="87" s="1"/>
  <c r="AK35" i="87"/>
  <c r="AT35" i="87" s="1"/>
  <c r="AJ35" i="87"/>
  <c r="AJ29" i="87"/>
  <c r="AK29" i="87"/>
  <c r="AT29" i="87" s="1"/>
  <c r="AK23" i="87"/>
  <c r="AT23" i="87" s="1"/>
  <c r="AJ23" i="87"/>
  <c r="AK17" i="87"/>
  <c r="AT17" i="87" s="1"/>
  <c r="AJ17" i="87"/>
  <c r="AJ11" i="87"/>
  <c r="AK11" i="87"/>
  <c r="AT11" i="87" s="1"/>
  <c r="AB4" i="87"/>
  <c r="AJ3" i="87"/>
  <c r="AN88" i="43"/>
  <c r="AI88" i="43"/>
  <c r="AS25" i="49"/>
  <c r="AL25" i="49"/>
  <c r="AU25" i="49" s="1"/>
  <c r="AL3" i="49"/>
  <c r="AU3" i="49" s="1"/>
  <c r="AS3" i="49"/>
  <c r="AS22" i="49"/>
  <c r="AL22" i="49"/>
  <c r="AU22" i="49" s="1"/>
  <c r="AH87" i="90"/>
  <c r="AQ87" i="90" s="1"/>
  <c r="AH91" i="48"/>
  <c r="AQ91" i="48" s="1"/>
  <c r="AR85" i="95"/>
  <c r="AR89" i="87"/>
  <c r="AR91" i="87" s="1"/>
  <c r="AI89" i="10"/>
  <c r="AN89" i="10"/>
  <c r="AS37" i="49"/>
  <c r="AL37" i="49"/>
  <c r="AU37" i="49" s="1"/>
  <c r="AS55" i="49"/>
  <c r="AL55" i="49"/>
  <c r="AU55" i="49" s="1"/>
  <c r="AS73" i="49"/>
  <c r="AL73" i="49"/>
  <c r="AU73" i="49" s="1"/>
  <c r="W91" i="102"/>
  <c r="AG90" i="102"/>
  <c r="AP90" i="102" s="1"/>
  <c r="AE90" i="102"/>
  <c r="AF90" i="102"/>
  <c r="AO90" i="102" s="1"/>
  <c r="AN86" i="99"/>
  <c r="AI86" i="99"/>
  <c r="AS20" i="49"/>
  <c r="AL20" i="49"/>
  <c r="AU20" i="49" s="1"/>
  <c r="AS38" i="49"/>
  <c r="AL38" i="49"/>
  <c r="AU38" i="49" s="1"/>
  <c r="AS56" i="49"/>
  <c r="AL56" i="49"/>
  <c r="AU56" i="49" s="1"/>
  <c r="AS74" i="49"/>
  <c r="AL74" i="49"/>
  <c r="AU74" i="49" s="1"/>
  <c r="AS54" i="49"/>
  <c r="AL54" i="49"/>
  <c r="AU54" i="49" s="1"/>
  <c r="AS9" i="49"/>
  <c r="AL9" i="49"/>
  <c r="AU9" i="49" s="1"/>
  <c r="AS27" i="49"/>
  <c r="AL27" i="49"/>
  <c r="AU27" i="49" s="1"/>
  <c r="AS45" i="49"/>
  <c r="AL45" i="49"/>
  <c r="AU45" i="49" s="1"/>
  <c r="AS63" i="49"/>
  <c r="AL63" i="49"/>
  <c r="AU63" i="49" s="1"/>
  <c r="AR86" i="90"/>
  <c r="AJ88" i="87"/>
  <c r="AK88" i="87"/>
  <c r="AT88" i="87" s="1"/>
  <c r="AJ82" i="87"/>
  <c r="AK82" i="87"/>
  <c r="AT82" i="87" s="1"/>
  <c r="AJ76" i="87"/>
  <c r="AK76" i="87"/>
  <c r="AT76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K40" i="87"/>
  <c r="AT40" i="87" s="1"/>
  <c r="AJ40" i="87"/>
  <c r="AK34" i="87"/>
  <c r="AT34" i="87" s="1"/>
  <c r="AJ34" i="87"/>
  <c r="AJ28" i="87"/>
  <c r="AK28" i="87"/>
  <c r="AT28" i="87" s="1"/>
  <c r="AK22" i="87"/>
  <c r="AT22" i="87" s="1"/>
  <c r="AJ22" i="87"/>
  <c r="AK16" i="87"/>
  <c r="AT16" i="87" s="1"/>
  <c r="AJ16" i="87"/>
  <c r="AJ10" i="87"/>
  <c r="AK10" i="87"/>
  <c r="AT10" i="87" s="1"/>
  <c r="AJ5" i="87"/>
  <c r="AK5" i="87"/>
  <c r="AT5" i="87" s="1"/>
  <c r="AR90" i="48"/>
  <c r="AI90" i="35"/>
  <c r="AN90" i="35"/>
  <c r="AS40" i="49"/>
  <c r="AL40" i="49"/>
  <c r="AU40" i="49" s="1"/>
  <c r="AS53" i="49"/>
  <c r="AL53" i="49"/>
  <c r="AU53" i="49" s="1"/>
  <c r="AS30" i="49"/>
  <c r="AL30" i="49"/>
  <c r="AU30" i="49" s="1"/>
  <c r="AK81" i="87"/>
  <c r="AT81" i="87" s="1"/>
  <c r="AJ81" i="87"/>
  <c r="AK69" i="87"/>
  <c r="AT69" i="87" s="1"/>
  <c r="AJ69" i="87"/>
  <c r="AK63" i="87"/>
  <c r="AT63" i="87" s="1"/>
  <c r="AJ63" i="87"/>
  <c r="AK57" i="87"/>
  <c r="AT57" i="87" s="1"/>
  <c r="AJ57" i="87"/>
  <c r="AK45" i="87"/>
  <c r="AT45" i="87" s="1"/>
  <c r="AJ45" i="87"/>
  <c r="AK39" i="87"/>
  <c r="AT39" i="87" s="1"/>
  <c r="AJ39" i="87"/>
  <c r="AK33" i="87"/>
  <c r="AT33" i="87" s="1"/>
  <c r="AJ33" i="87"/>
  <c r="AK27" i="87"/>
  <c r="AT27" i="87" s="1"/>
  <c r="AJ27" i="87"/>
  <c r="AJ21" i="87"/>
  <c r="AK21" i="87"/>
  <c r="AT21" i="87" s="1"/>
  <c r="AK15" i="87"/>
  <c r="AT15" i="87" s="1"/>
  <c r="AJ15" i="87"/>
  <c r="AK9" i="87"/>
  <c r="AT9" i="87" s="1"/>
  <c r="AJ9" i="87"/>
  <c r="AH89" i="83"/>
  <c r="AQ89" i="83" s="1"/>
  <c r="AQ91" i="83" s="1"/>
  <c r="AZ3" i="83"/>
  <c r="AX5" i="83" s="1"/>
  <c r="AI88" i="50"/>
  <c r="AN88" i="50"/>
  <c r="Y91" i="35"/>
  <c r="X91" i="35"/>
  <c r="AF87" i="90"/>
  <c r="AO87" i="90" s="1"/>
  <c r="W88" i="90"/>
  <c r="AE87" i="90"/>
  <c r="AG87" i="90"/>
  <c r="AP87" i="90" s="1"/>
  <c r="AS71" i="49"/>
  <c r="AL71" i="49"/>
  <c r="AU71" i="49" s="1"/>
  <c r="AS12" i="49"/>
  <c r="AL12" i="49"/>
  <c r="AU12" i="49" s="1"/>
  <c r="AS60" i="49"/>
  <c r="AL60" i="49"/>
  <c r="AU60" i="49" s="1"/>
  <c r="AK87" i="87"/>
  <c r="AT87" i="87" s="1"/>
  <c r="AJ87" i="87"/>
  <c r="AK75" i="87"/>
  <c r="AT75" i="87" s="1"/>
  <c r="AJ75" i="87"/>
  <c r="AK51" i="87"/>
  <c r="AT51" i="87" s="1"/>
  <c r="AJ51" i="87"/>
  <c r="AS10" i="49"/>
  <c r="AL10" i="49"/>
  <c r="AU10" i="49" s="1"/>
  <c r="Y87" i="103"/>
  <c r="X87" i="103"/>
  <c r="AS5" i="49"/>
  <c r="AL5" i="49"/>
  <c r="AU5" i="49" s="1"/>
  <c r="Z90" i="42"/>
  <c r="AH95" i="18"/>
  <c r="AQ95" i="18" s="1"/>
  <c r="AS43" i="49"/>
  <c r="AL43" i="49"/>
  <c r="AU43" i="49" s="1"/>
  <c r="AS61" i="49"/>
  <c r="AL61" i="49"/>
  <c r="AU61" i="49" s="1"/>
  <c r="AS79" i="49"/>
  <c r="AL79" i="49"/>
  <c r="AU79" i="49" s="1"/>
  <c r="AH89" i="11"/>
  <c r="AQ89" i="11" s="1"/>
  <c r="AQ91" i="11" s="1"/>
  <c r="AZ3" i="11"/>
  <c r="AX3" i="11" s="1"/>
  <c r="AS81" i="49"/>
  <c r="AL81" i="49"/>
  <c r="AU81" i="49" s="1"/>
  <c r="AR88" i="83"/>
  <c r="AS8" i="49"/>
  <c r="AL8" i="49"/>
  <c r="AU8" i="49" s="1"/>
  <c r="AS26" i="49"/>
  <c r="AL26" i="49"/>
  <c r="AU26" i="49" s="1"/>
  <c r="AS44" i="49"/>
  <c r="AL44" i="49"/>
  <c r="AU44" i="49" s="1"/>
  <c r="AS62" i="49"/>
  <c r="AL62" i="49"/>
  <c r="AU62" i="49" s="1"/>
  <c r="AS80" i="49"/>
  <c r="AL80" i="49"/>
  <c r="AU80" i="49" s="1"/>
  <c r="AS87" i="49"/>
  <c r="AL87" i="49"/>
  <c r="AU87" i="49" s="1"/>
  <c r="AS15" i="49"/>
  <c r="AL15" i="49"/>
  <c r="AU15" i="49" s="1"/>
  <c r="AS33" i="49"/>
  <c r="AL33" i="49"/>
  <c r="AU33" i="49" s="1"/>
  <c r="AS51" i="49"/>
  <c r="AL51" i="49"/>
  <c r="AU51" i="49" s="1"/>
  <c r="AS69" i="49"/>
  <c r="AL69" i="49"/>
  <c r="AU69" i="49" s="1"/>
  <c r="AK86" i="87"/>
  <c r="AT86" i="87" s="1"/>
  <c r="AJ86" i="87"/>
  <c r="AK80" i="87"/>
  <c r="AT80" i="87" s="1"/>
  <c r="AJ80" i="87"/>
  <c r="AK74" i="87"/>
  <c r="AT74" i="87" s="1"/>
  <c r="AJ74" i="87"/>
  <c r="AK68" i="87"/>
  <c r="AT68" i="87" s="1"/>
  <c r="AJ68" i="87"/>
  <c r="AK62" i="87"/>
  <c r="AT62" i="87" s="1"/>
  <c r="AJ62" i="87"/>
  <c r="AK56" i="87"/>
  <c r="AT56" i="87" s="1"/>
  <c r="AJ56" i="87"/>
  <c r="AK50" i="87"/>
  <c r="AT50" i="87" s="1"/>
  <c r="AJ50" i="87"/>
  <c r="AK44" i="87"/>
  <c r="AT44" i="87" s="1"/>
  <c r="AJ44" i="87"/>
  <c r="AK38" i="87"/>
  <c r="AT38" i="87" s="1"/>
  <c r="AJ38" i="87"/>
  <c r="AK32" i="87"/>
  <c r="AT32" i="87" s="1"/>
  <c r="AJ32" i="87"/>
  <c r="AK26" i="87"/>
  <c r="AT26" i="87" s="1"/>
  <c r="AJ26" i="87"/>
  <c r="AJ20" i="87"/>
  <c r="AK20" i="87"/>
  <c r="AT20" i="87" s="1"/>
  <c r="AK14" i="87"/>
  <c r="AT14" i="87" s="1"/>
  <c r="AJ14" i="87"/>
  <c r="AK8" i="87"/>
  <c r="AT8" i="87" s="1"/>
  <c r="AJ8" i="87"/>
  <c r="AS72" i="49"/>
  <c r="AL72" i="49"/>
  <c r="AU72" i="49" s="1"/>
  <c r="Z89" i="83"/>
  <c r="AX89" i="83" s="1"/>
  <c r="S89" i="83" s="1"/>
  <c r="Y89" i="43"/>
  <c r="X89" i="43"/>
  <c r="AS76" i="49"/>
  <c r="AL76" i="49"/>
  <c r="AU76" i="49" s="1"/>
  <c r="AS48" i="49"/>
  <c r="AL48" i="49"/>
  <c r="AU48" i="49" s="1"/>
  <c r="AN88" i="91"/>
  <c r="AI88" i="91"/>
  <c r="AS28" i="49"/>
  <c r="AL28" i="49"/>
  <c r="AU28" i="49" s="1"/>
  <c r="AS46" i="49"/>
  <c r="AL46" i="49"/>
  <c r="AU46" i="49" s="1"/>
  <c r="AS64" i="49"/>
  <c r="AL64" i="49"/>
  <c r="AU64" i="49" s="1"/>
  <c r="AS82" i="49"/>
  <c r="AL82" i="49"/>
  <c r="AU82" i="49" s="1"/>
  <c r="AH89" i="82"/>
  <c r="AQ89" i="82" s="1"/>
  <c r="AS23" i="49"/>
  <c r="AL23" i="49"/>
  <c r="AU23" i="49" s="1"/>
  <c r="AS41" i="49"/>
  <c r="AL41" i="49"/>
  <c r="AU41" i="49" s="1"/>
  <c r="AS59" i="49"/>
  <c r="AL59" i="49"/>
  <c r="AU59" i="49" s="1"/>
  <c r="AS77" i="49"/>
  <c r="AL77" i="49"/>
  <c r="AU77" i="49" s="1"/>
  <c r="AS18" i="49"/>
  <c r="AL18" i="49"/>
  <c r="AU18" i="49" s="1"/>
  <c r="AS36" i="49"/>
  <c r="AL36" i="49"/>
  <c r="AU36" i="49" s="1"/>
  <c r="AS66" i="49"/>
  <c r="AL66" i="49"/>
  <c r="AU66" i="49" s="1"/>
  <c r="AE95" i="18"/>
  <c r="AF95" i="18"/>
  <c r="AO95" i="18" s="1"/>
  <c r="W96" i="18"/>
  <c r="AG95" i="18"/>
  <c r="AP95" i="18" s="1"/>
  <c r="AS13" i="49"/>
  <c r="AL13" i="49"/>
  <c r="AU13" i="49" s="1"/>
  <c r="AH86" i="95"/>
  <c r="AQ86" i="95" s="1"/>
  <c r="AG89" i="11"/>
  <c r="AP89" i="11" s="1"/>
  <c r="AP91" i="11" s="1"/>
  <c r="AF89" i="11"/>
  <c r="AO89" i="11" s="1"/>
  <c r="AO91" i="11" s="1"/>
  <c r="AE89" i="11"/>
  <c r="AI95" i="98"/>
  <c r="AN95" i="98"/>
  <c r="S4" i="55"/>
  <c r="AC4" i="55" s="1"/>
  <c r="AB5" i="55" s="1"/>
  <c r="S3" i="55"/>
  <c r="AC3" i="55" s="1"/>
  <c r="S5" i="55"/>
  <c r="AC5" i="55" s="1"/>
  <c r="AB6" i="55" s="1"/>
  <c r="S6" i="55"/>
  <c r="AC6" i="55" s="1"/>
  <c r="AB7" i="55" s="1"/>
  <c r="S7" i="55"/>
  <c r="AC7" i="55" s="1"/>
  <c r="AB8" i="55" s="1"/>
  <c r="S8" i="55"/>
  <c r="AC8" i="55" s="1"/>
  <c r="AB9" i="55" s="1"/>
  <c r="S9" i="55"/>
  <c r="AC9" i="55" s="1"/>
  <c r="AB10" i="55" s="1"/>
  <c r="S11" i="55"/>
  <c r="AC11" i="55" s="1"/>
  <c r="AB12" i="55" s="1"/>
  <c r="S14" i="55"/>
  <c r="AC14" i="55" s="1"/>
  <c r="AB15" i="55" s="1"/>
  <c r="S15" i="55"/>
  <c r="AC15" i="55" s="1"/>
  <c r="AB16" i="55" s="1"/>
  <c r="S16" i="55"/>
  <c r="AC16" i="55" s="1"/>
  <c r="AB17" i="55" s="1"/>
  <c r="S18" i="55"/>
  <c r="AC18" i="55" s="1"/>
  <c r="AB19" i="55" s="1"/>
  <c r="S19" i="55"/>
  <c r="AC19" i="55" s="1"/>
  <c r="AB20" i="55" s="1"/>
  <c r="S20" i="55"/>
  <c r="AC20" i="55" s="1"/>
  <c r="AB21" i="55" s="1"/>
  <c r="S21" i="55"/>
  <c r="AC21" i="55" s="1"/>
  <c r="AB22" i="55" s="1"/>
  <c r="S22" i="55"/>
  <c r="AC22" i="55" s="1"/>
  <c r="AB23" i="55" s="1"/>
  <c r="S23" i="55"/>
  <c r="AC23" i="55" s="1"/>
  <c r="AB24" i="55" s="1"/>
  <c r="S24" i="55"/>
  <c r="AC24" i="55" s="1"/>
  <c r="AB25" i="55" s="1"/>
  <c r="S26" i="55"/>
  <c r="AC26" i="55" s="1"/>
  <c r="AB27" i="55" s="1"/>
  <c r="S28" i="55"/>
  <c r="AC28" i="55" s="1"/>
  <c r="AB29" i="55" s="1"/>
  <c r="S30" i="55"/>
  <c r="AC30" i="55" s="1"/>
  <c r="AB31" i="55" s="1"/>
  <c r="S31" i="55"/>
  <c r="AC31" i="55" s="1"/>
  <c r="AB32" i="55" s="1"/>
  <c r="S33" i="55"/>
  <c r="AC33" i="55" s="1"/>
  <c r="AB34" i="55" s="1"/>
  <c r="S35" i="55"/>
  <c r="AC35" i="55" s="1"/>
  <c r="AB36" i="55" s="1"/>
  <c r="S37" i="55"/>
  <c r="AC37" i="55" s="1"/>
  <c r="AB38" i="55" s="1"/>
  <c r="S38" i="55"/>
  <c r="AC38" i="55" s="1"/>
  <c r="AB39" i="55" s="1"/>
  <c r="S39" i="55"/>
  <c r="AC39" i="55" s="1"/>
  <c r="AB40" i="55" s="1"/>
  <c r="S40" i="55"/>
  <c r="AC40" i="55" s="1"/>
  <c r="AB41" i="55" s="1"/>
  <c r="S41" i="55"/>
  <c r="AC41" i="55" s="1"/>
  <c r="AB42" i="55" s="1"/>
  <c r="S42" i="55"/>
  <c r="AC42" i="55" s="1"/>
  <c r="AB43" i="55" s="1"/>
  <c r="S43" i="55"/>
  <c r="AC43" i="55" s="1"/>
  <c r="AB44" i="55" s="1"/>
  <c r="S45" i="55"/>
  <c r="AC45" i="55" s="1"/>
  <c r="AB46" i="55" s="1"/>
  <c r="S47" i="55"/>
  <c r="AC47" i="55" s="1"/>
  <c r="AB48" i="55" s="1"/>
  <c r="S48" i="55"/>
  <c r="AC48" i="55" s="1"/>
  <c r="AB49" i="55" s="1"/>
  <c r="S51" i="55"/>
  <c r="AC51" i="55" s="1"/>
  <c r="AB52" i="55" s="1"/>
  <c r="S52" i="55"/>
  <c r="AC52" i="55" s="1"/>
  <c r="AB53" i="55" s="1"/>
  <c r="S54" i="55"/>
  <c r="AC54" i="55" s="1"/>
  <c r="AB55" i="55" s="1"/>
  <c r="S55" i="55"/>
  <c r="AC55" i="55" s="1"/>
  <c r="AB56" i="55" s="1"/>
  <c r="S56" i="55"/>
  <c r="AC56" i="55" s="1"/>
  <c r="AB57" i="55" s="1"/>
  <c r="S57" i="55"/>
  <c r="AC57" i="55" s="1"/>
  <c r="AB58" i="55" s="1"/>
  <c r="S58" i="55"/>
  <c r="AC58" i="55" s="1"/>
  <c r="AB59" i="55" s="1"/>
  <c r="S59" i="55"/>
  <c r="AC59" i="55" s="1"/>
  <c r="AB60" i="55" s="1"/>
  <c r="S60" i="55"/>
  <c r="AC60" i="55" s="1"/>
  <c r="AB61" i="55" s="1"/>
  <c r="S62" i="55"/>
  <c r="AC62" i="55" s="1"/>
  <c r="AB63" i="55" s="1"/>
  <c r="S63" i="55"/>
  <c r="AC63" i="55" s="1"/>
  <c r="AB64" i="55" s="1"/>
  <c r="S64" i="55"/>
  <c r="AC64" i="55" s="1"/>
  <c r="AB65" i="55" s="1"/>
  <c r="S66" i="55"/>
  <c r="AC66" i="55" s="1"/>
  <c r="AB67" i="55" s="1"/>
  <c r="S67" i="55"/>
  <c r="AC67" i="55" s="1"/>
  <c r="AB68" i="55" s="1"/>
  <c r="S69" i="55"/>
  <c r="AC69" i="55" s="1"/>
  <c r="AB70" i="55" s="1"/>
  <c r="S71" i="55"/>
  <c r="AC71" i="55" s="1"/>
  <c r="AB72" i="55" s="1"/>
  <c r="S73" i="55"/>
  <c r="AC73" i="55" s="1"/>
  <c r="AB74" i="55" s="1"/>
  <c r="S74" i="55"/>
  <c r="AC74" i="55" s="1"/>
  <c r="AB75" i="55" s="1"/>
  <c r="S75" i="55"/>
  <c r="AC75" i="55" s="1"/>
  <c r="AB76" i="55" s="1"/>
  <c r="S76" i="55"/>
  <c r="AC76" i="55" s="1"/>
  <c r="AB77" i="55" s="1"/>
  <c r="S77" i="55"/>
  <c r="AC77" i="55" s="1"/>
  <c r="AB78" i="55" s="1"/>
  <c r="S78" i="55"/>
  <c r="AC78" i="55" s="1"/>
  <c r="AB79" i="55" s="1"/>
  <c r="S79" i="55"/>
  <c r="AC79" i="55" s="1"/>
  <c r="AB80" i="55" s="1"/>
  <c r="S81" i="55"/>
  <c r="AC81" i="55" s="1"/>
  <c r="AB82" i="55" s="1"/>
  <c r="S83" i="55"/>
  <c r="AC83" i="55" s="1"/>
  <c r="AB84" i="55" s="1"/>
  <c r="S85" i="55"/>
  <c r="AC85" i="55" s="1"/>
  <c r="AB86" i="55" s="1"/>
  <c r="S87" i="55"/>
  <c r="AC87" i="55" s="1"/>
  <c r="AB88" i="55" s="1"/>
  <c r="S88" i="55"/>
  <c r="AC88" i="55" s="1"/>
  <c r="AB89" i="55" s="1"/>
  <c r="AJ85" i="87"/>
  <c r="AK85" i="87"/>
  <c r="AT85" i="87" s="1"/>
  <c r="AJ79" i="87"/>
  <c r="AK79" i="87"/>
  <c r="AT79" i="87" s="1"/>
  <c r="AJ73" i="87"/>
  <c r="AK73" i="87"/>
  <c r="AT73" i="87" s="1"/>
  <c r="AJ67" i="87"/>
  <c r="AK67" i="87"/>
  <c r="AT67" i="87" s="1"/>
  <c r="AJ61" i="87"/>
  <c r="AK61" i="87"/>
  <c r="AT61" i="87" s="1"/>
  <c r="AJ55" i="87"/>
  <c r="AK55" i="87"/>
  <c r="AT55" i="87" s="1"/>
  <c r="AJ49" i="87"/>
  <c r="AK49" i="87"/>
  <c r="AT49" i="87" s="1"/>
  <c r="AK43" i="87"/>
  <c r="AT43" i="87" s="1"/>
  <c r="AJ43" i="87"/>
  <c r="AK37" i="87"/>
  <c r="AT37" i="87" s="1"/>
  <c r="AJ37" i="87"/>
  <c r="AK31" i="87"/>
  <c r="AT31" i="87" s="1"/>
  <c r="AJ31" i="87"/>
  <c r="AK25" i="87"/>
  <c r="AT25" i="87" s="1"/>
  <c r="AJ25" i="87"/>
  <c r="AJ19" i="87"/>
  <c r="AK19" i="87"/>
  <c r="AT19" i="87" s="1"/>
  <c r="AK13" i="87"/>
  <c r="AT13" i="87" s="1"/>
  <c r="AJ13" i="87"/>
  <c r="AJ7" i="87"/>
  <c r="AK7" i="87"/>
  <c r="AT7" i="87" s="1"/>
  <c r="AR88" i="82"/>
  <c r="Y90" i="85" l="1"/>
  <c r="X90" i="85"/>
  <c r="AH90" i="85" s="1"/>
  <c r="AQ90" i="85" s="1"/>
  <c r="Z90" i="85"/>
  <c r="AI89" i="85"/>
  <c r="AR89" i="85" s="1"/>
  <c r="AN89" i="85"/>
  <c r="AL89" i="87"/>
  <c r="AU89" i="87" s="1"/>
  <c r="Z87" i="99"/>
  <c r="AG86" i="95"/>
  <c r="AP86" i="95" s="1"/>
  <c r="W87" i="95"/>
  <c r="X87" i="95" s="1"/>
  <c r="AE86" i="95"/>
  <c r="AN86" i="95" s="1"/>
  <c r="Z87" i="103"/>
  <c r="AX86" i="11"/>
  <c r="S86" i="11" s="1"/>
  <c r="AC86" i="11" s="1"/>
  <c r="AB87" i="11" s="1"/>
  <c r="AX82" i="11"/>
  <c r="AX75" i="11"/>
  <c r="AX68" i="11"/>
  <c r="S68" i="11" s="1"/>
  <c r="AC68" i="11" s="1"/>
  <c r="AB69" i="11" s="1"/>
  <c r="AX63" i="11"/>
  <c r="AX57" i="11"/>
  <c r="AX51" i="11"/>
  <c r="S51" i="11" s="1"/>
  <c r="AC51" i="11" s="1"/>
  <c r="AB52" i="11" s="1"/>
  <c r="AX45" i="11"/>
  <c r="AX39" i="11"/>
  <c r="AX33" i="11"/>
  <c r="AX27" i="11"/>
  <c r="AX20" i="11"/>
  <c r="AX15" i="11"/>
  <c r="S15" i="11" s="1"/>
  <c r="AC15" i="11" s="1"/>
  <c r="AB16" i="11" s="1"/>
  <c r="AX9" i="11"/>
  <c r="AX4" i="11"/>
  <c r="AX87" i="83"/>
  <c r="AX80" i="83"/>
  <c r="AX75" i="83"/>
  <c r="AX69" i="83"/>
  <c r="S69" i="83" s="1"/>
  <c r="AC69" i="83" s="1"/>
  <c r="AB70" i="83" s="1"/>
  <c r="AX63" i="83"/>
  <c r="AX57" i="83"/>
  <c r="AX51" i="83"/>
  <c r="S51" i="83" s="1"/>
  <c r="AC51" i="83" s="1"/>
  <c r="AB52" i="83" s="1"/>
  <c r="AX45" i="83"/>
  <c r="AX39" i="83"/>
  <c r="AX33" i="83"/>
  <c r="S33" i="83" s="1"/>
  <c r="AC33" i="83" s="1"/>
  <c r="AB34" i="83" s="1"/>
  <c r="AX27" i="83"/>
  <c r="AX21" i="83"/>
  <c r="AX14" i="83"/>
  <c r="AX9" i="83"/>
  <c r="AX4" i="83"/>
  <c r="AX87" i="11"/>
  <c r="S87" i="11" s="1"/>
  <c r="AC87" i="11" s="1"/>
  <c r="AB88" i="11" s="1"/>
  <c r="AX80" i="11"/>
  <c r="AX74" i="11"/>
  <c r="AX69" i="11"/>
  <c r="S69" i="11" s="1"/>
  <c r="AC69" i="11" s="1"/>
  <c r="AB70" i="11" s="1"/>
  <c r="AX62" i="11"/>
  <c r="S62" i="11" s="1"/>
  <c r="AC62" i="11" s="1"/>
  <c r="AB63" i="11" s="1"/>
  <c r="AX56" i="11"/>
  <c r="AX50" i="11"/>
  <c r="S50" i="11" s="1"/>
  <c r="AC50" i="11" s="1"/>
  <c r="AB51" i="11" s="1"/>
  <c r="AX44" i="11"/>
  <c r="AX38" i="11"/>
  <c r="AX32" i="11"/>
  <c r="S32" i="11" s="1"/>
  <c r="AC32" i="11" s="1"/>
  <c r="AB33" i="11" s="1"/>
  <c r="AX26" i="11"/>
  <c r="S26" i="11" s="1"/>
  <c r="AC26" i="11" s="1"/>
  <c r="AB27" i="11" s="1"/>
  <c r="AX21" i="11"/>
  <c r="AX14" i="11"/>
  <c r="S14" i="11" s="1"/>
  <c r="AC14" i="11" s="1"/>
  <c r="AB15" i="11" s="1"/>
  <c r="AX8" i="11"/>
  <c r="AX85" i="83"/>
  <c r="AX81" i="83"/>
  <c r="AX74" i="83"/>
  <c r="S74" i="83" s="1"/>
  <c r="AC74" i="83" s="1"/>
  <c r="AB75" i="83" s="1"/>
  <c r="AX67" i="83"/>
  <c r="AX62" i="83"/>
  <c r="S62" i="83" s="1"/>
  <c r="AC62" i="83" s="1"/>
  <c r="AB63" i="83" s="1"/>
  <c r="AX56" i="83"/>
  <c r="AX50" i="83"/>
  <c r="AX44" i="83"/>
  <c r="S44" i="83" s="1"/>
  <c r="AC44" i="83" s="1"/>
  <c r="AB45" i="83" s="1"/>
  <c r="AX38" i="83"/>
  <c r="S38" i="83" s="1"/>
  <c r="AC38" i="83" s="1"/>
  <c r="AB39" i="83" s="1"/>
  <c r="AX32" i="83"/>
  <c r="AX26" i="83"/>
  <c r="S26" i="83" s="1"/>
  <c r="AC26" i="83" s="1"/>
  <c r="AB27" i="83" s="1"/>
  <c r="AX20" i="83"/>
  <c r="AX15" i="83"/>
  <c r="AX8" i="83"/>
  <c r="Z91" i="35"/>
  <c r="AE91" i="35" s="1"/>
  <c r="AX85" i="11"/>
  <c r="AX79" i="11"/>
  <c r="S79" i="11" s="1"/>
  <c r="AC79" i="11" s="1"/>
  <c r="AB80" i="11" s="1"/>
  <c r="AX73" i="11"/>
  <c r="AX67" i="11"/>
  <c r="AX61" i="11"/>
  <c r="S61" i="11" s="1"/>
  <c r="AC61" i="11" s="1"/>
  <c r="AB62" i="11" s="1"/>
  <c r="AX55" i="11"/>
  <c r="S55" i="11" s="1"/>
  <c r="AC55" i="11" s="1"/>
  <c r="AB56" i="11" s="1"/>
  <c r="AX49" i="11"/>
  <c r="AX43" i="11"/>
  <c r="S43" i="11" s="1"/>
  <c r="AC43" i="11" s="1"/>
  <c r="AB44" i="11" s="1"/>
  <c r="AX37" i="11"/>
  <c r="AX31" i="11"/>
  <c r="S31" i="11" s="1"/>
  <c r="AC31" i="11" s="1"/>
  <c r="AB32" i="11" s="1"/>
  <c r="AX25" i="11"/>
  <c r="AX19" i="11"/>
  <c r="S19" i="11" s="1"/>
  <c r="AC19" i="11" s="1"/>
  <c r="AB20" i="11" s="1"/>
  <c r="AX13" i="11"/>
  <c r="AX7" i="11"/>
  <c r="S7" i="11" s="1"/>
  <c r="AC7" i="11" s="1"/>
  <c r="AB8" i="11" s="1"/>
  <c r="AX86" i="83"/>
  <c r="AX79" i="83"/>
  <c r="AX73" i="83"/>
  <c r="AX68" i="83"/>
  <c r="S68" i="83" s="1"/>
  <c r="AC68" i="83" s="1"/>
  <c r="AB69" i="83" s="1"/>
  <c r="AX60" i="83"/>
  <c r="AX55" i="83"/>
  <c r="S55" i="83" s="1"/>
  <c r="AC55" i="83" s="1"/>
  <c r="AB56" i="83" s="1"/>
  <c r="AX49" i="83"/>
  <c r="AX43" i="83"/>
  <c r="AX37" i="83"/>
  <c r="S37" i="83" s="1"/>
  <c r="AC37" i="83" s="1"/>
  <c r="AB38" i="83" s="1"/>
  <c r="AX30" i="83"/>
  <c r="AX25" i="83"/>
  <c r="AX19" i="83"/>
  <c r="S19" i="83" s="1"/>
  <c r="AC19" i="83" s="1"/>
  <c r="AB20" i="83" s="1"/>
  <c r="AX13" i="83"/>
  <c r="AX7" i="83"/>
  <c r="AX84" i="11"/>
  <c r="S84" i="11" s="1"/>
  <c r="AC84" i="11" s="1"/>
  <c r="AB85" i="11" s="1"/>
  <c r="AX78" i="11"/>
  <c r="S78" i="11" s="1"/>
  <c r="AC78" i="11" s="1"/>
  <c r="AB79" i="11" s="1"/>
  <c r="AX72" i="11"/>
  <c r="AX66" i="11"/>
  <c r="S66" i="11" s="1"/>
  <c r="AC66" i="11" s="1"/>
  <c r="AB67" i="11" s="1"/>
  <c r="AX60" i="11"/>
  <c r="AX54" i="11"/>
  <c r="S54" i="11" s="1"/>
  <c r="AC54" i="11" s="1"/>
  <c r="AB55" i="11" s="1"/>
  <c r="AX48" i="11"/>
  <c r="AX42" i="11"/>
  <c r="S42" i="11" s="1"/>
  <c r="AC42" i="11" s="1"/>
  <c r="AB43" i="11" s="1"/>
  <c r="AX35" i="11"/>
  <c r="AX30" i="11"/>
  <c r="S30" i="11" s="1"/>
  <c r="AC30" i="11" s="1"/>
  <c r="AB31" i="11" s="1"/>
  <c r="AX24" i="11"/>
  <c r="AX18" i="11"/>
  <c r="S18" i="11" s="1"/>
  <c r="AC18" i="11" s="1"/>
  <c r="AB19" i="11" s="1"/>
  <c r="AX12" i="11"/>
  <c r="S12" i="11" s="1"/>
  <c r="AC12" i="11" s="1"/>
  <c r="AB13" i="11" s="1"/>
  <c r="AX6" i="11"/>
  <c r="S6" i="11" s="1"/>
  <c r="AC6" i="11" s="1"/>
  <c r="AB7" i="11" s="1"/>
  <c r="AX84" i="83"/>
  <c r="AX78" i="83"/>
  <c r="S78" i="83" s="1"/>
  <c r="AC78" i="83" s="1"/>
  <c r="AB79" i="83" s="1"/>
  <c r="AX72" i="83"/>
  <c r="AX66" i="83"/>
  <c r="S66" i="83" s="1"/>
  <c r="AC66" i="83" s="1"/>
  <c r="AB67" i="83" s="1"/>
  <c r="AX61" i="83"/>
  <c r="S61" i="83" s="1"/>
  <c r="AC61" i="83" s="1"/>
  <c r="AB62" i="83" s="1"/>
  <c r="AX54" i="83"/>
  <c r="S54" i="83" s="1"/>
  <c r="AC54" i="83" s="1"/>
  <c r="AB55" i="83" s="1"/>
  <c r="AX47" i="83"/>
  <c r="AX42" i="83"/>
  <c r="S42" i="83" s="1"/>
  <c r="AC42" i="83" s="1"/>
  <c r="AB43" i="83" s="1"/>
  <c r="AX36" i="83"/>
  <c r="AX31" i="83"/>
  <c r="AX24" i="83"/>
  <c r="S24" i="83" s="1"/>
  <c r="AC24" i="83" s="1"/>
  <c r="AB25" i="83" s="1"/>
  <c r="AX18" i="83"/>
  <c r="S18" i="83" s="1"/>
  <c r="AC18" i="83" s="1"/>
  <c r="AB19" i="83" s="1"/>
  <c r="AX12" i="83"/>
  <c r="AX6" i="83"/>
  <c r="S6" i="83" s="1"/>
  <c r="AC6" i="83" s="1"/>
  <c r="AB7" i="83" s="1"/>
  <c r="AX83" i="11"/>
  <c r="AX77" i="11"/>
  <c r="S77" i="11" s="1"/>
  <c r="AC77" i="11" s="1"/>
  <c r="AB78" i="11" s="1"/>
  <c r="AX71" i="11"/>
  <c r="S71" i="11" s="1"/>
  <c r="AC71" i="11" s="1"/>
  <c r="AB72" i="11" s="1"/>
  <c r="AX65" i="11"/>
  <c r="AX59" i="11"/>
  <c r="AX53" i="11"/>
  <c r="S53" i="11" s="1"/>
  <c r="AC53" i="11" s="1"/>
  <c r="AB54" i="11" s="1"/>
  <c r="AX47" i="11"/>
  <c r="AX41" i="11"/>
  <c r="S41" i="11" s="1"/>
  <c r="AC41" i="11" s="1"/>
  <c r="AB42" i="11" s="1"/>
  <c r="AX36" i="11"/>
  <c r="S36" i="11" s="1"/>
  <c r="AC36" i="11" s="1"/>
  <c r="AB37" i="11" s="1"/>
  <c r="AX29" i="11"/>
  <c r="AX23" i="11"/>
  <c r="AX17" i="11"/>
  <c r="S17" i="11" s="1"/>
  <c r="AC17" i="11" s="1"/>
  <c r="AB18" i="11" s="1"/>
  <c r="AX11" i="11"/>
  <c r="AX5" i="11"/>
  <c r="AX83" i="83"/>
  <c r="S83" i="83" s="1"/>
  <c r="AC83" i="83" s="1"/>
  <c r="AB84" i="83" s="1"/>
  <c r="AX77" i="83"/>
  <c r="AX71" i="83"/>
  <c r="AX65" i="83"/>
  <c r="S65" i="83" s="1"/>
  <c r="AC65" i="83" s="1"/>
  <c r="AB66" i="83" s="1"/>
  <c r="AX59" i="83"/>
  <c r="AX53" i="83"/>
  <c r="AX48" i="83"/>
  <c r="S48" i="83" s="1"/>
  <c r="AC48" i="83" s="1"/>
  <c r="AB49" i="83" s="1"/>
  <c r="AX41" i="83"/>
  <c r="AX35" i="83"/>
  <c r="AX29" i="83"/>
  <c r="S29" i="83" s="1"/>
  <c r="AC29" i="83" s="1"/>
  <c r="AB30" i="83" s="1"/>
  <c r="AX23" i="83"/>
  <c r="AX17" i="83"/>
  <c r="S17" i="83" s="1"/>
  <c r="AC17" i="83" s="1"/>
  <c r="AB18" i="83" s="1"/>
  <c r="AX11" i="83"/>
  <c r="S11" i="83" s="1"/>
  <c r="AC11" i="83" s="1"/>
  <c r="AB12" i="83" s="1"/>
  <c r="AX3" i="83"/>
  <c r="AX88" i="11"/>
  <c r="AX81" i="11"/>
  <c r="S81" i="11" s="1"/>
  <c r="AC81" i="11" s="1"/>
  <c r="AB82" i="11" s="1"/>
  <c r="AX76" i="11"/>
  <c r="AX70" i="11"/>
  <c r="S70" i="11" s="1"/>
  <c r="AC70" i="11" s="1"/>
  <c r="AB71" i="11" s="1"/>
  <c r="AX64" i="11"/>
  <c r="S64" i="11" s="1"/>
  <c r="AC64" i="11" s="1"/>
  <c r="AB65" i="11" s="1"/>
  <c r="AX58" i="11"/>
  <c r="S58" i="11" s="1"/>
  <c r="AC58" i="11" s="1"/>
  <c r="AB59" i="11" s="1"/>
  <c r="AX52" i="11"/>
  <c r="AX46" i="11"/>
  <c r="S46" i="11" s="1"/>
  <c r="AC46" i="11" s="1"/>
  <c r="AB47" i="11" s="1"/>
  <c r="AX40" i="11"/>
  <c r="AX34" i="11"/>
  <c r="S34" i="11" s="1"/>
  <c r="AC34" i="11" s="1"/>
  <c r="AB35" i="11" s="1"/>
  <c r="AX28" i="11"/>
  <c r="S28" i="11" s="1"/>
  <c r="AC28" i="11" s="1"/>
  <c r="AB29" i="11" s="1"/>
  <c r="AX22" i="11"/>
  <c r="S22" i="11" s="1"/>
  <c r="AC22" i="11" s="1"/>
  <c r="AB23" i="11" s="1"/>
  <c r="AX16" i="11"/>
  <c r="AX10" i="11"/>
  <c r="S10" i="11" s="1"/>
  <c r="AC10" i="11" s="1"/>
  <c r="AB11" i="11" s="1"/>
  <c r="AX88" i="83"/>
  <c r="AX82" i="83"/>
  <c r="AX76" i="83"/>
  <c r="S76" i="83" s="1"/>
  <c r="AC76" i="83" s="1"/>
  <c r="AB77" i="83" s="1"/>
  <c r="AX70" i="83"/>
  <c r="S70" i="83" s="1"/>
  <c r="AC70" i="83" s="1"/>
  <c r="AB71" i="83" s="1"/>
  <c r="AX64" i="83"/>
  <c r="AX58" i="83"/>
  <c r="S58" i="83" s="1"/>
  <c r="AC58" i="83" s="1"/>
  <c r="AB59" i="83" s="1"/>
  <c r="AX52" i="83"/>
  <c r="AX46" i="83"/>
  <c r="AX40" i="83"/>
  <c r="AX34" i="83"/>
  <c r="S34" i="83" s="1"/>
  <c r="AC34" i="83" s="1"/>
  <c r="AB35" i="83" s="1"/>
  <c r="AX28" i="83"/>
  <c r="AX22" i="83"/>
  <c r="S22" i="83" s="1"/>
  <c r="AC22" i="83" s="1"/>
  <c r="AB23" i="83" s="1"/>
  <c r="AX16" i="83"/>
  <c r="AX10" i="83"/>
  <c r="S10" i="83" s="1"/>
  <c r="AC10" i="83" s="1"/>
  <c r="AB11" i="83" s="1"/>
  <c r="AJ73" i="55"/>
  <c r="AK73" i="55"/>
  <c r="AT73" i="55" s="1"/>
  <c r="AJ88" i="55"/>
  <c r="AK88" i="55"/>
  <c r="AT88" i="55" s="1"/>
  <c r="AJ70" i="55"/>
  <c r="AK70" i="55"/>
  <c r="AT70" i="55" s="1"/>
  <c r="AJ52" i="55"/>
  <c r="AK52" i="55"/>
  <c r="AT52" i="55" s="1"/>
  <c r="AJ46" i="55"/>
  <c r="AK46" i="55"/>
  <c r="AT46" i="55" s="1"/>
  <c r="AJ40" i="55"/>
  <c r="AK40" i="55"/>
  <c r="AT40" i="55" s="1"/>
  <c r="AJ34" i="55"/>
  <c r="AK34" i="55"/>
  <c r="AT34" i="55" s="1"/>
  <c r="AJ28" i="55"/>
  <c r="AK28" i="55"/>
  <c r="AT28" i="55" s="1"/>
  <c r="AJ22" i="55"/>
  <c r="AK22" i="55"/>
  <c r="AT22" i="55" s="1"/>
  <c r="AJ16" i="55"/>
  <c r="AK16" i="55"/>
  <c r="AT16" i="55" s="1"/>
  <c r="AJ10" i="55"/>
  <c r="AK10" i="55"/>
  <c r="AT10" i="55" s="1"/>
  <c r="AK5" i="55"/>
  <c r="AT5" i="55" s="1"/>
  <c r="AJ5" i="55"/>
  <c r="Y96" i="18"/>
  <c r="X96" i="18"/>
  <c r="AE89" i="83"/>
  <c r="AC89" i="83"/>
  <c r="AF89" i="83"/>
  <c r="AO89" i="83" s="1"/>
  <c r="AO91" i="83" s="1"/>
  <c r="AG89" i="83"/>
  <c r="AP89" i="83" s="1"/>
  <c r="AP91" i="83" s="1"/>
  <c r="AF91" i="35"/>
  <c r="AO91" i="35" s="1"/>
  <c r="W92" i="35"/>
  <c r="AS9" i="87"/>
  <c r="AL9" i="87"/>
  <c r="AU9" i="87" s="1"/>
  <c r="AS27" i="87"/>
  <c r="AL27" i="87"/>
  <c r="AU27" i="87" s="1"/>
  <c r="AS45" i="87"/>
  <c r="AL45" i="87"/>
  <c r="AU45" i="87" s="1"/>
  <c r="AS69" i="87"/>
  <c r="AL69" i="87"/>
  <c r="AU69" i="87" s="1"/>
  <c r="AS16" i="87"/>
  <c r="AL16" i="87"/>
  <c r="AU16" i="87" s="1"/>
  <c r="AS34" i="87"/>
  <c r="AL34" i="87"/>
  <c r="AU34" i="87" s="1"/>
  <c r="AS47" i="87"/>
  <c r="AL47" i="87"/>
  <c r="AU47" i="87" s="1"/>
  <c r="AS65" i="87"/>
  <c r="AL65" i="87"/>
  <c r="AU65" i="87" s="1"/>
  <c r="AS83" i="87"/>
  <c r="AL83" i="87"/>
  <c r="AU83" i="87" s="1"/>
  <c r="AI89" i="55"/>
  <c r="AN89" i="55"/>
  <c r="AN91" i="55" s="1"/>
  <c r="AR86" i="103"/>
  <c r="AH89" i="50"/>
  <c r="AQ89" i="50" s="1"/>
  <c r="AS12" i="87"/>
  <c r="AL12" i="87"/>
  <c r="AU12" i="87" s="1"/>
  <c r="AS30" i="87"/>
  <c r="AL30" i="87"/>
  <c r="AU30" i="87" s="1"/>
  <c r="AH96" i="98"/>
  <c r="AQ96" i="98" s="1"/>
  <c r="AN92" i="94"/>
  <c r="AI92" i="94"/>
  <c r="AI91" i="48"/>
  <c r="AN91" i="48"/>
  <c r="AI86" i="95"/>
  <c r="AJ61" i="55"/>
  <c r="AK61" i="55"/>
  <c r="AT61" i="55" s="1"/>
  <c r="AS19" i="87"/>
  <c r="AL19" i="87"/>
  <c r="AU19" i="87" s="1"/>
  <c r="AS55" i="87"/>
  <c r="AL55" i="87"/>
  <c r="AU55" i="87" s="1"/>
  <c r="AJ82" i="55"/>
  <c r="AK82" i="55"/>
  <c r="AT82" i="55" s="1"/>
  <c r="AJ64" i="55"/>
  <c r="AK64" i="55"/>
  <c r="AT64" i="55" s="1"/>
  <c r="AS25" i="87"/>
  <c r="AL25" i="87"/>
  <c r="AU25" i="87" s="1"/>
  <c r="AJ87" i="55"/>
  <c r="AK87" i="55"/>
  <c r="AT87" i="55" s="1"/>
  <c r="AJ81" i="55"/>
  <c r="AK81" i="55"/>
  <c r="AT81" i="55" s="1"/>
  <c r="AJ75" i="55"/>
  <c r="AK75" i="55"/>
  <c r="AT75" i="55" s="1"/>
  <c r="AJ69" i="55"/>
  <c r="AK69" i="55"/>
  <c r="AT69" i="55" s="1"/>
  <c r="AJ63" i="55"/>
  <c r="AK63" i="55"/>
  <c r="AT63" i="55" s="1"/>
  <c r="AJ57" i="55"/>
  <c r="AK57" i="55"/>
  <c r="AT57" i="55" s="1"/>
  <c r="AJ51" i="55"/>
  <c r="AK51" i="55"/>
  <c r="AT51" i="55" s="1"/>
  <c r="AJ45" i="55"/>
  <c r="AK45" i="55"/>
  <c r="AT45" i="55" s="1"/>
  <c r="AJ39" i="55"/>
  <c r="AK39" i="55"/>
  <c r="AT39" i="55" s="1"/>
  <c r="AJ33" i="55"/>
  <c r="AK33" i="55"/>
  <c r="AT33" i="55" s="1"/>
  <c r="AJ27" i="55"/>
  <c r="AK27" i="55"/>
  <c r="AT27" i="55" s="1"/>
  <c r="AJ21" i="55"/>
  <c r="AK21" i="55"/>
  <c r="AT21" i="55" s="1"/>
  <c r="AJ15" i="55"/>
  <c r="AK15" i="55"/>
  <c r="AT15" i="55" s="1"/>
  <c r="AJ9" i="55"/>
  <c r="AK9" i="55"/>
  <c r="AT9" i="55" s="1"/>
  <c r="AS38" i="87"/>
  <c r="AL38" i="87"/>
  <c r="AU38" i="87" s="1"/>
  <c r="AS56" i="87"/>
  <c r="AL56" i="87"/>
  <c r="AU56" i="87" s="1"/>
  <c r="AS74" i="87"/>
  <c r="AL74" i="87"/>
  <c r="AU74" i="87" s="1"/>
  <c r="S4" i="11"/>
  <c r="AC4" i="11" s="1"/>
  <c r="AB5" i="11" s="1"/>
  <c r="S3" i="11"/>
  <c r="AC3" i="11" s="1"/>
  <c r="S5" i="11"/>
  <c r="AC5" i="11" s="1"/>
  <c r="AB6" i="11" s="1"/>
  <c r="S8" i="11"/>
  <c r="AC8" i="11" s="1"/>
  <c r="AB9" i="11" s="1"/>
  <c r="S9" i="11"/>
  <c r="AC9" i="11" s="1"/>
  <c r="AB10" i="11" s="1"/>
  <c r="S11" i="11"/>
  <c r="AC11" i="11" s="1"/>
  <c r="AB12" i="11" s="1"/>
  <c r="S13" i="11"/>
  <c r="AC13" i="11" s="1"/>
  <c r="AB14" i="11" s="1"/>
  <c r="S16" i="11"/>
  <c r="AC16" i="11" s="1"/>
  <c r="AB17" i="11" s="1"/>
  <c r="S20" i="11"/>
  <c r="AC20" i="11" s="1"/>
  <c r="AB21" i="11" s="1"/>
  <c r="S21" i="11"/>
  <c r="AC21" i="11" s="1"/>
  <c r="AB22" i="11" s="1"/>
  <c r="S23" i="11"/>
  <c r="AC23" i="11" s="1"/>
  <c r="AB24" i="11" s="1"/>
  <c r="S24" i="11"/>
  <c r="AC24" i="11" s="1"/>
  <c r="AB25" i="11" s="1"/>
  <c r="S25" i="11"/>
  <c r="AC25" i="11" s="1"/>
  <c r="AB26" i="11" s="1"/>
  <c r="S27" i="11"/>
  <c r="AC27" i="11" s="1"/>
  <c r="AB28" i="11" s="1"/>
  <c r="S29" i="11"/>
  <c r="AC29" i="11" s="1"/>
  <c r="AB30" i="11" s="1"/>
  <c r="S33" i="11"/>
  <c r="AC33" i="11" s="1"/>
  <c r="AB34" i="11" s="1"/>
  <c r="S35" i="11"/>
  <c r="AC35" i="11" s="1"/>
  <c r="AB36" i="11" s="1"/>
  <c r="S37" i="11"/>
  <c r="AC37" i="11" s="1"/>
  <c r="AB38" i="11" s="1"/>
  <c r="S38" i="11"/>
  <c r="AC38" i="11" s="1"/>
  <c r="AB39" i="11" s="1"/>
  <c r="S39" i="11"/>
  <c r="AC39" i="11" s="1"/>
  <c r="AB40" i="11" s="1"/>
  <c r="S40" i="11"/>
  <c r="AC40" i="11" s="1"/>
  <c r="AB41" i="11" s="1"/>
  <c r="S44" i="11"/>
  <c r="AC44" i="11" s="1"/>
  <c r="AB45" i="11" s="1"/>
  <c r="S45" i="11"/>
  <c r="AC45" i="11" s="1"/>
  <c r="AB46" i="11" s="1"/>
  <c r="S47" i="11"/>
  <c r="AC47" i="11" s="1"/>
  <c r="AB48" i="11" s="1"/>
  <c r="S48" i="11"/>
  <c r="AC48" i="11" s="1"/>
  <c r="AB49" i="11" s="1"/>
  <c r="S49" i="11"/>
  <c r="AC49" i="11" s="1"/>
  <c r="AB50" i="11" s="1"/>
  <c r="S52" i="11"/>
  <c r="AC52" i="11" s="1"/>
  <c r="AB53" i="11" s="1"/>
  <c r="S56" i="11"/>
  <c r="AC56" i="11" s="1"/>
  <c r="AB57" i="11" s="1"/>
  <c r="S57" i="11"/>
  <c r="AC57" i="11" s="1"/>
  <c r="AB58" i="11" s="1"/>
  <c r="S59" i="11"/>
  <c r="AC59" i="11" s="1"/>
  <c r="AB60" i="11" s="1"/>
  <c r="S60" i="11"/>
  <c r="AC60" i="11" s="1"/>
  <c r="AB61" i="11" s="1"/>
  <c r="S63" i="11"/>
  <c r="AC63" i="11" s="1"/>
  <c r="AB64" i="11" s="1"/>
  <c r="S65" i="11"/>
  <c r="AC65" i="11" s="1"/>
  <c r="AB66" i="11" s="1"/>
  <c r="S67" i="11"/>
  <c r="AC67" i="11" s="1"/>
  <c r="AB68" i="11" s="1"/>
  <c r="S72" i="11"/>
  <c r="AC72" i="11" s="1"/>
  <c r="AB73" i="11" s="1"/>
  <c r="S73" i="11"/>
  <c r="AC73" i="11" s="1"/>
  <c r="AB74" i="11" s="1"/>
  <c r="S74" i="11"/>
  <c r="AC74" i="11" s="1"/>
  <c r="AB75" i="11" s="1"/>
  <c r="S75" i="11"/>
  <c r="AC75" i="11" s="1"/>
  <c r="AB76" i="11" s="1"/>
  <c r="S76" i="11"/>
  <c r="AC76" i="11" s="1"/>
  <c r="AB77" i="11" s="1"/>
  <c r="S80" i="11"/>
  <c r="AC80" i="11" s="1"/>
  <c r="AB81" i="11" s="1"/>
  <c r="S82" i="11"/>
  <c r="AC82" i="11" s="1"/>
  <c r="AB83" i="11" s="1"/>
  <c r="S83" i="11"/>
  <c r="AC83" i="11" s="1"/>
  <c r="AB84" i="11" s="1"/>
  <c r="S85" i="11"/>
  <c r="AC85" i="11" s="1"/>
  <c r="AB86" i="11" s="1"/>
  <c r="S88" i="11"/>
  <c r="AC88" i="11" s="1"/>
  <c r="AB89" i="11" s="1"/>
  <c r="AS51" i="87"/>
  <c r="AL51" i="87"/>
  <c r="AU51" i="87" s="1"/>
  <c r="AS52" i="87"/>
  <c r="AL52" i="87"/>
  <c r="AU52" i="87" s="1"/>
  <c r="AS70" i="87"/>
  <c r="AL70" i="87"/>
  <c r="AU70" i="87" s="1"/>
  <c r="AS88" i="87"/>
  <c r="AL88" i="87"/>
  <c r="AU88" i="87" s="1"/>
  <c r="AN90" i="102"/>
  <c r="AI90" i="102"/>
  <c r="AS11" i="87"/>
  <c r="AL11" i="87"/>
  <c r="AU11" i="87" s="1"/>
  <c r="AS29" i="87"/>
  <c r="AL29" i="87"/>
  <c r="AU29" i="87" s="1"/>
  <c r="Z89" i="50"/>
  <c r="AS18" i="87"/>
  <c r="AL18" i="87"/>
  <c r="AU18" i="87" s="1"/>
  <c r="AS36" i="87"/>
  <c r="AL36" i="87"/>
  <c r="AU36" i="87" s="1"/>
  <c r="AS54" i="87"/>
  <c r="AL54" i="87"/>
  <c r="AU54" i="87" s="1"/>
  <c r="AS72" i="87"/>
  <c r="AL72" i="87"/>
  <c r="AU72" i="87" s="1"/>
  <c r="AH89" i="91"/>
  <c r="AQ89" i="91" s="1"/>
  <c r="AQ91" i="91" s="1"/>
  <c r="AZ3" i="91"/>
  <c r="AX3" i="91" s="1"/>
  <c r="Z96" i="98"/>
  <c r="Y92" i="48"/>
  <c r="X92" i="48"/>
  <c r="AJ67" i="55"/>
  <c r="AK67" i="55"/>
  <c r="AT67" i="55" s="1"/>
  <c r="AS73" i="87"/>
  <c r="AL73" i="87"/>
  <c r="AU73" i="87" s="1"/>
  <c r="AJ76" i="55"/>
  <c r="AK76" i="55"/>
  <c r="AT76" i="55" s="1"/>
  <c r="AJ58" i="55"/>
  <c r="AK58" i="55"/>
  <c r="AT58" i="55" s="1"/>
  <c r="AS43" i="87"/>
  <c r="AL43" i="87"/>
  <c r="AU43" i="87" s="1"/>
  <c r="AS7" i="87"/>
  <c r="AL7" i="87"/>
  <c r="AU7" i="87" s="1"/>
  <c r="AS61" i="87"/>
  <c r="AL61" i="87"/>
  <c r="AU61" i="87" s="1"/>
  <c r="AS79" i="87"/>
  <c r="AL79" i="87"/>
  <c r="AU79" i="87" s="1"/>
  <c r="AJ86" i="55"/>
  <c r="AK86" i="55"/>
  <c r="AT86" i="55" s="1"/>
  <c r="AJ80" i="55"/>
  <c r="AK80" i="55"/>
  <c r="AT80" i="55" s="1"/>
  <c r="AJ74" i="55"/>
  <c r="AK74" i="55"/>
  <c r="AT74" i="55" s="1"/>
  <c r="AJ68" i="55"/>
  <c r="AK68" i="55"/>
  <c r="AT68" i="55" s="1"/>
  <c r="AJ62" i="55"/>
  <c r="AK62" i="55"/>
  <c r="AT62" i="55" s="1"/>
  <c r="AJ56" i="55"/>
  <c r="AK56" i="55"/>
  <c r="AT56" i="55" s="1"/>
  <c r="AJ50" i="55"/>
  <c r="AK50" i="55"/>
  <c r="AT50" i="55" s="1"/>
  <c r="AJ44" i="55"/>
  <c r="AK44" i="55"/>
  <c r="AT44" i="55" s="1"/>
  <c r="AJ38" i="55"/>
  <c r="AK38" i="55"/>
  <c r="AT38" i="55" s="1"/>
  <c r="AJ32" i="55"/>
  <c r="AK32" i="55"/>
  <c r="AT32" i="55" s="1"/>
  <c r="AJ26" i="55"/>
  <c r="AK26" i="55"/>
  <c r="AT26" i="55" s="1"/>
  <c r="AJ20" i="55"/>
  <c r="AK20" i="55"/>
  <c r="AT20" i="55" s="1"/>
  <c r="AJ14" i="55"/>
  <c r="AK14" i="55"/>
  <c r="AT14" i="55" s="1"/>
  <c r="AJ8" i="55"/>
  <c r="AK8" i="55"/>
  <c r="AT8" i="55" s="1"/>
  <c r="AR95" i="98"/>
  <c r="AI95" i="18"/>
  <c r="AN95" i="18"/>
  <c r="AS20" i="87"/>
  <c r="AL20" i="87"/>
  <c r="AU20" i="87" s="1"/>
  <c r="AH87" i="103"/>
  <c r="AQ87" i="103" s="1"/>
  <c r="AI87" i="90"/>
  <c r="AN87" i="90"/>
  <c r="AS15" i="87"/>
  <c r="AL15" i="87"/>
  <c r="AU15" i="87" s="1"/>
  <c r="AS33" i="87"/>
  <c r="AL33" i="87"/>
  <c r="AU33" i="87" s="1"/>
  <c r="AS57" i="87"/>
  <c r="AL57" i="87"/>
  <c r="AU57" i="87" s="1"/>
  <c r="AS81" i="87"/>
  <c r="AL81" i="87"/>
  <c r="AU81" i="87" s="1"/>
  <c r="AS22" i="87"/>
  <c r="AL22" i="87"/>
  <c r="AU22" i="87" s="1"/>
  <c r="AS40" i="87"/>
  <c r="AL40" i="87"/>
  <c r="AU40" i="87" s="1"/>
  <c r="AR88" i="43"/>
  <c r="AS17" i="87"/>
  <c r="AL17" i="87"/>
  <c r="AU17" i="87" s="1"/>
  <c r="AS35" i="87"/>
  <c r="AL35" i="87"/>
  <c r="AU35" i="87" s="1"/>
  <c r="AS53" i="87"/>
  <c r="AL53" i="87"/>
  <c r="AU53" i="87" s="1"/>
  <c r="AS71" i="87"/>
  <c r="AL71" i="87"/>
  <c r="AU71" i="87" s="1"/>
  <c r="AH87" i="99"/>
  <c r="AQ87" i="99" s="1"/>
  <c r="Z89" i="91"/>
  <c r="AX89" i="91" s="1"/>
  <c r="S89" i="91" s="1"/>
  <c r="Y90" i="82"/>
  <c r="X90" i="82"/>
  <c r="AJ85" i="55"/>
  <c r="AK85" i="55"/>
  <c r="AT85" i="55" s="1"/>
  <c r="AJ43" i="55"/>
  <c r="AK43" i="55"/>
  <c r="AT43" i="55" s="1"/>
  <c r="AJ25" i="55"/>
  <c r="AK25" i="55"/>
  <c r="AT25" i="55" s="1"/>
  <c r="AJ7" i="55"/>
  <c r="AK7" i="55"/>
  <c r="AT7" i="55" s="1"/>
  <c r="AN89" i="11"/>
  <c r="AN91" i="11" s="1"/>
  <c r="AI89" i="11"/>
  <c r="AR88" i="91"/>
  <c r="AH89" i="43"/>
  <c r="AQ89" i="43" s="1"/>
  <c r="AQ91" i="43" s="1"/>
  <c r="AZ3" i="43"/>
  <c r="AX6" i="43" s="1"/>
  <c r="AS8" i="87"/>
  <c r="AL8" i="87"/>
  <c r="AU8" i="87" s="1"/>
  <c r="AS26" i="87"/>
  <c r="AL26" i="87"/>
  <c r="AU26" i="87" s="1"/>
  <c r="AS44" i="87"/>
  <c r="AL44" i="87"/>
  <c r="AU44" i="87" s="1"/>
  <c r="AS62" i="87"/>
  <c r="AL62" i="87"/>
  <c r="AU62" i="87" s="1"/>
  <c r="AS80" i="87"/>
  <c r="AL80" i="87"/>
  <c r="AU80" i="87" s="1"/>
  <c r="W88" i="103"/>
  <c r="AG87" i="103"/>
  <c r="AP87" i="103" s="1"/>
  <c r="AF87" i="103"/>
  <c r="AO87" i="103" s="1"/>
  <c r="AE87" i="103"/>
  <c r="AS75" i="87"/>
  <c r="AL75" i="87"/>
  <c r="AU75" i="87" s="1"/>
  <c r="Y88" i="90"/>
  <c r="X88" i="90"/>
  <c r="AR88" i="50"/>
  <c r="AS5" i="87"/>
  <c r="AL5" i="87"/>
  <c r="AU5" i="87" s="1"/>
  <c r="AS58" i="87"/>
  <c r="AL58" i="87"/>
  <c r="AU58" i="87" s="1"/>
  <c r="AS76" i="87"/>
  <c r="AL76" i="87"/>
  <c r="AU76" i="87" s="1"/>
  <c r="Y91" i="102"/>
  <c r="X91" i="102"/>
  <c r="W88" i="99"/>
  <c r="AG87" i="99"/>
  <c r="AP87" i="99" s="1"/>
  <c r="AE87" i="99"/>
  <c r="AF87" i="99"/>
  <c r="AO87" i="99" s="1"/>
  <c r="AS6" i="87"/>
  <c r="AL6" i="87"/>
  <c r="AU6" i="87" s="1"/>
  <c r="AS24" i="87"/>
  <c r="AL24" i="87"/>
  <c r="AU24" i="87" s="1"/>
  <c r="AS60" i="87"/>
  <c r="AL60" i="87"/>
  <c r="AU60" i="87" s="1"/>
  <c r="AS78" i="87"/>
  <c r="AL78" i="87"/>
  <c r="AU78" i="87" s="1"/>
  <c r="AH90" i="10"/>
  <c r="AQ90" i="10" s="1"/>
  <c r="AS4" i="49"/>
  <c r="AS91" i="49" s="1"/>
  <c r="AL4" i="49"/>
  <c r="AU4" i="49" s="1"/>
  <c r="AU91" i="49" s="1"/>
  <c r="C11" i="49" s="1"/>
  <c r="AN89" i="82"/>
  <c r="AI89" i="82"/>
  <c r="AS31" i="87"/>
  <c r="AL31" i="87"/>
  <c r="AU31" i="87" s="1"/>
  <c r="AJ55" i="55"/>
  <c r="AK55" i="55"/>
  <c r="AT55" i="55" s="1"/>
  <c r="AJ37" i="55"/>
  <c r="AK37" i="55"/>
  <c r="AT37" i="55" s="1"/>
  <c r="AJ13" i="55"/>
  <c r="AK13" i="55"/>
  <c r="AT13" i="55" s="1"/>
  <c r="AS49" i="87"/>
  <c r="AL49" i="87"/>
  <c r="AU49" i="87" s="1"/>
  <c r="AS67" i="87"/>
  <c r="AL67" i="87"/>
  <c r="AU67" i="87" s="1"/>
  <c r="AS85" i="87"/>
  <c r="AL85" i="87"/>
  <c r="AU85" i="87" s="1"/>
  <c r="AJ78" i="55"/>
  <c r="AK78" i="55"/>
  <c r="AT78" i="55" s="1"/>
  <c r="AJ66" i="55"/>
  <c r="AK66" i="55"/>
  <c r="AT66" i="55" s="1"/>
  <c r="AJ48" i="55"/>
  <c r="AK48" i="55"/>
  <c r="AT48" i="55" s="1"/>
  <c r="AJ36" i="55"/>
  <c r="AK36" i="55"/>
  <c r="AT36" i="55" s="1"/>
  <c r="AJ24" i="55"/>
  <c r="AK24" i="55"/>
  <c r="AT24" i="55" s="1"/>
  <c r="AJ18" i="55"/>
  <c r="AK18" i="55"/>
  <c r="AT18" i="55" s="1"/>
  <c r="AJ12" i="55"/>
  <c r="AK12" i="55"/>
  <c r="AT12" i="55" s="1"/>
  <c r="AJ6" i="55"/>
  <c r="AK6" i="55"/>
  <c r="AT6" i="55" s="1"/>
  <c r="Z89" i="43"/>
  <c r="AX89" i="43" s="1"/>
  <c r="S89" i="43" s="1"/>
  <c r="S3" i="83"/>
  <c r="AC3" i="83" s="1"/>
  <c r="S4" i="83"/>
  <c r="AC4" i="83" s="1"/>
  <c r="AB5" i="83" s="1"/>
  <c r="S5" i="83"/>
  <c r="AC5" i="83" s="1"/>
  <c r="AB6" i="83" s="1"/>
  <c r="S7" i="83"/>
  <c r="AC7" i="83" s="1"/>
  <c r="AB8" i="83" s="1"/>
  <c r="S8" i="83"/>
  <c r="AC8" i="83" s="1"/>
  <c r="AB9" i="83" s="1"/>
  <c r="S9" i="83"/>
  <c r="AC9" i="83" s="1"/>
  <c r="AB10" i="83" s="1"/>
  <c r="S12" i="83"/>
  <c r="AC12" i="83" s="1"/>
  <c r="AB13" i="83" s="1"/>
  <c r="S13" i="83"/>
  <c r="AC13" i="83" s="1"/>
  <c r="AB14" i="83" s="1"/>
  <c r="S14" i="83"/>
  <c r="AC14" i="83" s="1"/>
  <c r="AB15" i="83" s="1"/>
  <c r="S15" i="83"/>
  <c r="AC15" i="83" s="1"/>
  <c r="AB16" i="83" s="1"/>
  <c r="S16" i="83"/>
  <c r="AC16" i="83" s="1"/>
  <c r="AB17" i="83" s="1"/>
  <c r="S20" i="83"/>
  <c r="AC20" i="83" s="1"/>
  <c r="AB21" i="83" s="1"/>
  <c r="S21" i="83"/>
  <c r="AC21" i="83" s="1"/>
  <c r="AB22" i="83" s="1"/>
  <c r="S23" i="83"/>
  <c r="AC23" i="83" s="1"/>
  <c r="AB24" i="83" s="1"/>
  <c r="S25" i="83"/>
  <c r="AC25" i="83" s="1"/>
  <c r="AB26" i="83" s="1"/>
  <c r="S27" i="83"/>
  <c r="AC27" i="83" s="1"/>
  <c r="AB28" i="83" s="1"/>
  <c r="S28" i="83"/>
  <c r="AC28" i="83" s="1"/>
  <c r="AB29" i="83" s="1"/>
  <c r="S30" i="83"/>
  <c r="AC30" i="83" s="1"/>
  <c r="AB31" i="83" s="1"/>
  <c r="S31" i="83"/>
  <c r="AC31" i="83" s="1"/>
  <c r="AB32" i="83" s="1"/>
  <c r="S32" i="83"/>
  <c r="AC32" i="83" s="1"/>
  <c r="AB33" i="83" s="1"/>
  <c r="S35" i="83"/>
  <c r="AC35" i="83" s="1"/>
  <c r="AB36" i="83" s="1"/>
  <c r="S36" i="83"/>
  <c r="AC36" i="83" s="1"/>
  <c r="AB37" i="83" s="1"/>
  <c r="S39" i="83"/>
  <c r="AC39" i="83" s="1"/>
  <c r="AB40" i="83" s="1"/>
  <c r="S40" i="83"/>
  <c r="AC40" i="83" s="1"/>
  <c r="AB41" i="83" s="1"/>
  <c r="S41" i="83"/>
  <c r="AC41" i="83" s="1"/>
  <c r="AB42" i="83" s="1"/>
  <c r="S43" i="83"/>
  <c r="AC43" i="83" s="1"/>
  <c r="AB44" i="83" s="1"/>
  <c r="S45" i="83"/>
  <c r="AC45" i="83" s="1"/>
  <c r="AB46" i="83" s="1"/>
  <c r="S46" i="83"/>
  <c r="AC46" i="83" s="1"/>
  <c r="AB47" i="83" s="1"/>
  <c r="S47" i="83"/>
  <c r="AC47" i="83" s="1"/>
  <c r="AB48" i="83" s="1"/>
  <c r="S49" i="83"/>
  <c r="AC49" i="83" s="1"/>
  <c r="AB50" i="83" s="1"/>
  <c r="S50" i="83"/>
  <c r="AC50" i="83" s="1"/>
  <c r="AB51" i="83" s="1"/>
  <c r="S52" i="83"/>
  <c r="AC52" i="83" s="1"/>
  <c r="AB53" i="83" s="1"/>
  <c r="S53" i="83"/>
  <c r="AC53" i="83" s="1"/>
  <c r="AB54" i="83" s="1"/>
  <c r="S56" i="83"/>
  <c r="AC56" i="83" s="1"/>
  <c r="AB57" i="83" s="1"/>
  <c r="S57" i="83"/>
  <c r="AC57" i="83" s="1"/>
  <c r="AB58" i="83" s="1"/>
  <c r="S59" i="83"/>
  <c r="AC59" i="83" s="1"/>
  <c r="AB60" i="83" s="1"/>
  <c r="S60" i="83"/>
  <c r="AC60" i="83" s="1"/>
  <c r="AB61" i="83" s="1"/>
  <c r="S63" i="83"/>
  <c r="AC63" i="83" s="1"/>
  <c r="AB64" i="83" s="1"/>
  <c r="S64" i="83"/>
  <c r="AC64" i="83" s="1"/>
  <c r="AB65" i="83" s="1"/>
  <c r="S67" i="83"/>
  <c r="AC67" i="83" s="1"/>
  <c r="AB68" i="83" s="1"/>
  <c r="S71" i="83"/>
  <c r="AC71" i="83" s="1"/>
  <c r="AB72" i="83" s="1"/>
  <c r="S72" i="83"/>
  <c r="AC72" i="83" s="1"/>
  <c r="AB73" i="83" s="1"/>
  <c r="S73" i="83"/>
  <c r="AC73" i="83" s="1"/>
  <c r="AB74" i="83" s="1"/>
  <c r="S75" i="83"/>
  <c r="AC75" i="83" s="1"/>
  <c r="AB76" i="83" s="1"/>
  <c r="S77" i="83"/>
  <c r="AC77" i="83" s="1"/>
  <c r="AB78" i="83" s="1"/>
  <c r="S79" i="83"/>
  <c r="AC79" i="83" s="1"/>
  <c r="AB80" i="83" s="1"/>
  <c r="S80" i="83"/>
  <c r="AC80" i="83" s="1"/>
  <c r="AB81" i="83" s="1"/>
  <c r="S81" i="83"/>
  <c r="AC81" i="83" s="1"/>
  <c r="AB82" i="83" s="1"/>
  <c r="S82" i="83"/>
  <c r="AC82" i="83" s="1"/>
  <c r="AB83" i="83" s="1"/>
  <c r="S84" i="83"/>
  <c r="AC84" i="83" s="1"/>
  <c r="AB85" i="83" s="1"/>
  <c r="S85" i="83"/>
  <c r="AC85" i="83" s="1"/>
  <c r="AB86" i="83" s="1"/>
  <c r="S86" i="83"/>
  <c r="AC86" i="83" s="1"/>
  <c r="AB87" i="83" s="1"/>
  <c r="S87" i="83"/>
  <c r="AC87" i="83" s="1"/>
  <c r="AB88" i="83" s="1"/>
  <c r="S88" i="83"/>
  <c r="AC88" i="83" s="1"/>
  <c r="AB89" i="83" s="1"/>
  <c r="AS39" i="87"/>
  <c r="AL39" i="87"/>
  <c r="AU39" i="87" s="1"/>
  <c r="AS63" i="87"/>
  <c r="AL63" i="87"/>
  <c r="AU63" i="87" s="1"/>
  <c r="AR86" i="99"/>
  <c r="AL3" i="87"/>
  <c r="AU3" i="87" s="1"/>
  <c r="AS3" i="87"/>
  <c r="AS23" i="87"/>
  <c r="AL23" i="87"/>
  <c r="AU23" i="87" s="1"/>
  <c r="AS59" i="87"/>
  <c r="AL59" i="87"/>
  <c r="AU59" i="87" s="1"/>
  <c r="AS77" i="87"/>
  <c r="AL77" i="87"/>
  <c r="AU77" i="87" s="1"/>
  <c r="AS42" i="87"/>
  <c r="AL42" i="87"/>
  <c r="AU42" i="87" s="1"/>
  <c r="Z90" i="10"/>
  <c r="AS13" i="87"/>
  <c r="AL13" i="87"/>
  <c r="AU13" i="87" s="1"/>
  <c r="AJ79" i="55"/>
  <c r="AK79" i="55"/>
  <c r="AT79" i="55" s="1"/>
  <c r="AJ49" i="55"/>
  <c r="AK49" i="55"/>
  <c r="AT49" i="55" s="1"/>
  <c r="AJ31" i="55"/>
  <c r="AK31" i="55"/>
  <c r="AT31" i="55" s="1"/>
  <c r="AJ19" i="55"/>
  <c r="AK19" i="55"/>
  <c r="AT19" i="55" s="1"/>
  <c r="AJ84" i="55"/>
  <c r="AK84" i="55"/>
  <c r="AT84" i="55" s="1"/>
  <c r="AJ72" i="55"/>
  <c r="AK72" i="55"/>
  <c r="AT72" i="55" s="1"/>
  <c r="AJ60" i="55"/>
  <c r="AK60" i="55"/>
  <c r="AT60" i="55" s="1"/>
  <c r="AJ54" i="55"/>
  <c r="AK54" i="55"/>
  <c r="AT54" i="55" s="1"/>
  <c r="AJ42" i="55"/>
  <c r="AK42" i="55"/>
  <c r="AT42" i="55" s="1"/>
  <c r="AJ30" i="55"/>
  <c r="AK30" i="55"/>
  <c r="AT30" i="55" s="1"/>
  <c r="AS37" i="87"/>
  <c r="AL37" i="87"/>
  <c r="AU37" i="87" s="1"/>
  <c r="AJ89" i="55"/>
  <c r="AS89" i="55" s="1"/>
  <c r="AK89" i="55"/>
  <c r="AT89" i="55" s="1"/>
  <c r="AJ83" i="55"/>
  <c r="AK83" i="55"/>
  <c r="AT83" i="55" s="1"/>
  <c r="AJ77" i="55"/>
  <c r="AK77" i="55"/>
  <c r="AT77" i="55" s="1"/>
  <c r="AJ71" i="55"/>
  <c r="AK71" i="55"/>
  <c r="AT71" i="55" s="1"/>
  <c r="AJ65" i="55"/>
  <c r="AK65" i="55"/>
  <c r="AT65" i="55" s="1"/>
  <c r="AJ59" i="55"/>
  <c r="AK59" i="55"/>
  <c r="AT59" i="55" s="1"/>
  <c r="AJ53" i="55"/>
  <c r="AK53" i="55"/>
  <c r="AT53" i="55" s="1"/>
  <c r="AJ47" i="55"/>
  <c r="AK47" i="55"/>
  <c r="AT47" i="55" s="1"/>
  <c r="AJ41" i="55"/>
  <c r="AK41" i="55"/>
  <c r="AT41" i="55" s="1"/>
  <c r="AJ35" i="55"/>
  <c r="AK35" i="55"/>
  <c r="AT35" i="55" s="1"/>
  <c r="AJ29" i="55"/>
  <c r="AK29" i="55"/>
  <c r="AT29" i="55" s="1"/>
  <c r="AJ23" i="55"/>
  <c r="AK23" i="55"/>
  <c r="AT23" i="55" s="1"/>
  <c r="AJ17" i="55"/>
  <c r="AK17" i="55"/>
  <c r="AT17" i="55" s="1"/>
  <c r="AJ11" i="55"/>
  <c r="AK11" i="55"/>
  <c r="AT11" i="55" s="1"/>
  <c r="AJ3" i="55"/>
  <c r="AB4" i="55"/>
  <c r="AS14" i="87"/>
  <c r="AL14" i="87"/>
  <c r="AU14" i="87" s="1"/>
  <c r="AS32" i="87"/>
  <c r="AL32" i="87"/>
  <c r="AU32" i="87" s="1"/>
  <c r="AS50" i="87"/>
  <c r="AL50" i="87"/>
  <c r="AU50" i="87" s="1"/>
  <c r="AS68" i="87"/>
  <c r="AL68" i="87"/>
  <c r="AU68" i="87" s="1"/>
  <c r="AS86" i="87"/>
  <c r="AL86" i="87"/>
  <c r="AU86" i="87" s="1"/>
  <c r="AG90" i="42"/>
  <c r="AP90" i="42" s="1"/>
  <c r="AE90" i="42"/>
  <c r="AF90" i="42"/>
  <c r="AO90" i="42" s="1"/>
  <c r="W91" i="42"/>
  <c r="AS87" i="87"/>
  <c r="AL87" i="87"/>
  <c r="AU87" i="87" s="1"/>
  <c r="AH91" i="35"/>
  <c r="AQ91" i="35" s="1"/>
  <c r="AS21" i="87"/>
  <c r="AL21" i="87"/>
  <c r="AU21" i="87" s="1"/>
  <c r="AR90" i="35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S82" i="87"/>
  <c r="AL82" i="87"/>
  <c r="AU82" i="87" s="1"/>
  <c r="AR89" i="10"/>
  <c r="AJ4" i="87"/>
  <c r="AK4" i="87"/>
  <c r="AT4" i="87" s="1"/>
  <c r="AT91" i="87" s="1"/>
  <c r="AS41" i="87"/>
  <c r="AL41" i="87"/>
  <c r="AU41" i="87" s="1"/>
  <c r="AS48" i="87"/>
  <c r="AL48" i="87"/>
  <c r="AU48" i="87" s="1"/>
  <c r="AS66" i="87"/>
  <c r="AL66" i="87"/>
  <c r="AU66" i="87" s="1"/>
  <c r="AS84" i="87"/>
  <c r="AL84" i="87"/>
  <c r="AU84" i="87" s="1"/>
  <c r="Y93" i="94"/>
  <c r="X93" i="94"/>
  <c r="AF90" i="85" l="1"/>
  <c r="AO90" i="85" s="1"/>
  <c r="AG90" i="85"/>
  <c r="AP90" i="85" s="1"/>
  <c r="AE90" i="85"/>
  <c r="W91" i="85"/>
  <c r="Y87" i="95"/>
  <c r="Z88" i="90"/>
  <c r="AE88" i="90" s="1"/>
  <c r="AG91" i="35"/>
  <c r="AP91" i="35" s="1"/>
  <c r="Z90" i="82"/>
  <c r="AX86" i="91"/>
  <c r="AX81" i="91"/>
  <c r="AX74" i="91"/>
  <c r="S74" i="91" s="1"/>
  <c r="AC74" i="91" s="1"/>
  <c r="AB75" i="91" s="1"/>
  <c r="AX69" i="91"/>
  <c r="AX63" i="91"/>
  <c r="AX57" i="91"/>
  <c r="AX51" i="91"/>
  <c r="AX45" i="91"/>
  <c r="AX39" i="91"/>
  <c r="S39" i="91" s="1"/>
  <c r="AC39" i="91" s="1"/>
  <c r="AB40" i="91" s="1"/>
  <c r="AX33" i="91"/>
  <c r="AX27" i="91"/>
  <c r="AX22" i="91"/>
  <c r="AX15" i="91"/>
  <c r="AX9" i="91"/>
  <c r="AX4" i="91"/>
  <c r="S4" i="91" s="1"/>
  <c r="AC4" i="91" s="1"/>
  <c r="AB5" i="91" s="1"/>
  <c r="AX84" i="43"/>
  <c r="AX77" i="43"/>
  <c r="AX71" i="43"/>
  <c r="AX65" i="43"/>
  <c r="AX59" i="43"/>
  <c r="S59" i="43" s="1"/>
  <c r="AC59" i="43" s="1"/>
  <c r="AB60" i="43" s="1"/>
  <c r="AX53" i="43"/>
  <c r="S53" i="43" s="1"/>
  <c r="AC53" i="43" s="1"/>
  <c r="AB54" i="43" s="1"/>
  <c r="AX47" i="43"/>
  <c r="AX41" i="43"/>
  <c r="AX35" i="43"/>
  <c r="AX29" i="43"/>
  <c r="AX23" i="43"/>
  <c r="S23" i="43" s="1"/>
  <c r="AC23" i="43" s="1"/>
  <c r="AB24" i="43" s="1"/>
  <c r="AX16" i="43"/>
  <c r="S16" i="43" s="1"/>
  <c r="AC16" i="43" s="1"/>
  <c r="AB17" i="43" s="1"/>
  <c r="AX11" i="43"/>
  <c r="AX5" i="43"/>
  <c r="AX85" i="91"/>
  <c r="AX80" i="91"/>
  <c r="AX75" i="91"/>
  <c r="AX68" i="91"/>
  <c r="S68" i="91" s="1"/>
  <c r="AC68" i="91" s="1"/>
  <c r="AB69" i="91" s="1"/>
  <c r="AX62" i="91"/>
  <c r="AX56" i="91"/>
  <c r="AX50" i="91"/>
  <c r="AX43" i="91"/>
  <c r="AX38" i="91"/>
  <c r="AX32" i="91"/>
  <c r="S32" i="91" s="1"/>
  <c r="AC32" i="91" s="1"/>
  <c r="AB33" i="91" s="1"/>
  <c r="AX26" i="91"/>
  <c r="AX20" i="91"/>
  <c r="AX14" i="91"/>
  <c r="AX8" i="91"/>
  <c r="AX82" i="43"/>
  <c r="AX76" i="43"/>
  <c r="S76" i="43" s="1"/>
  <c r="AC76" i="43" s="1"/>
  <c r="AB77" i="43" s="1"/>
  <c r="AX70" i="43"/>
  <c r="AX63" i="43"/>
  <c r="AX58" i="43"/>
  <c r="AX52" i="43"/>
  <c r="AX45" i="43"/>
  <c r="S45" i="43" s="1"/>
  <c r="AC45" i="43" s="1"/>
  <c r="AB46" i="43" s="1"/>
  <c r="AX40" i="43"/>
  <c r="S40" i="43" s="1"/>
  <c r="AC40" i="43" s="1"/>
  <c r="AB41" i="43" s="1"/>
  <c r="AX34" i="43"/>
  <c r="AX28" i="43"/>
  <c r="AX22" i="43"/>
  <c r="AX17" i="43"/>
  <c r="AX10" i="43"/>
  <c r="AX3" i="43"/>
  <c r="S3" i="43" s="1"/>
  <c r="AC3" i="43" s="1"/>
  <c r="Z93" i="94"/>
  <c r="AX87" i="91"/>
  <c r="AX79" i="91"/>
  <c r="AX73" i="91"/>
  <c r="AX67" i="91"/>
  <c r="AX61" i="91"/>
  <c r="S61" i="91" s="1"/>
  <c r="AC61" i="91" s="1"/>
  <c r="AB62" i="91" s="1"/>
  <c r="AX55" i="91"/>
  <c r="AX49" i="91"/>
  <c r="AX44" i="91"/>
  <c r="AX37" i="91"/>
  <c r="AX31" i="91"/>
  <c r="AX25" i="91"/>
  <c r="S25" i="91" s="1"/>
  <c r="AC25" i="91" s="1"/>
  <c r="AB26" i="91" s="1"/>
  <c r="AX19" i="91"/>
  <c r="AX13" i="91"/>
  <c r="AX7" i="91"/>
  <c r="AX87" i="43"/>
  <c r="AX81" i="43"/>
  <c r="S81" i="43" s="1"/>
  <c r="AC81" i="43" s="1"/>
  <c r="AB82" i="43" s="1"/>
  <c r="AX75" i="43"/>
  <c r="S75" i="43" s="1"/>
  <c r="AC75" i="43" s="1"/>
  <c r="AB76" i="43" s="1"/>
  <c r="AX69" i="43"/>
  <c r="AX64" i="43"/>
  <c r="AX57" i="43"/>
  <c r="AX50" i="43"/>
  <c r="AX46" i="43"/>
  <c r="S46" i="43" s="1"/>
  <c r="AC46" i="43" s="1"/>
  <c r="AB47" i="43" s="1"/>
  <c r="AX39" i="43"/>
  <c r="S39" i="43" s="1"/>
  <c r="AC39" i="43" s="1"/>
  <c r="AB40" i="43" s="1"/>
  <c r="AX32" i="43"/>
  <c r="AX26" i="43"/>
  <c r="AX21" i="43"/>
  <c r="AX15" i="43"/>
  <c r="AX9" i="43"/>
  <c r="S9" i="43" s="1"/>
  <c r="AC9" i="43" s="1"/>
  <c r="AB10" i="43" s="1"/>
  <c r="AX4" i="43"/>
  <c r="S4" i="43" s="1"/>
  <c r="AC4" i="43" s="1"/>
  <c r="AB5" i="43" s="1"/>
  <c r="AX84" i="91"/>
  <c r="AX78" i="91"/>
  <c r="AX72" i="91"/>
  <c r="AX66" i="91"/>
  <c r="S66" i="91" s="1"/>
  <c r="AC66" i="91" s="1"/>
  <c r="AB67" i="91" s="1"/>
  <c r="AX60" i="91"/>
  <c r="AX54" i="91"/>
  <c r="S54" i="91" s="1"/>
  <c r="AC54" i="91" s="1"/>
  <c r="AB55" i="91" s="1"/>
  <c r="AX48" i="91"/>
  <c r="AX42" i="91"/>
  <c r="AX36" i="91"/>
  <c r="AX30" i="91"/>
  <c r="AX24" i="91"/>
  <c r="AX18" i="91"/>
  <c r="S18" i="91" s="1"/>
  <c r="AC18" i="91" s="1"/>
  <c r="AB19" i="91" s="1"/>
  <c r="AX12" i="91"/>
  <c r="AX6" i="91"/>
  <c r="AX86" i="43"/>
  <c r="AX80" i="43"/>
  <c r="AX74" i="43"/>
  <c r="AX68" i="43"/>
  <c r="S68" i="43" s="1"/>
  <c r="AC68" i="43" s="1"/>
  <c r="AB69" i="43" s="1"/>
  <c r="AX62" i="43"/>
  <c r="AX56" i="43"/>
  <c r="AX51" i="43"/>
  <c r="AX44" i="43"/>
  <c r="AX38" i="43"/>
  <c r="S38" i="43" s="1"/>
  <c r="AC38" i="43" s="1"/>
  <c r="AB39" i="43" s="1"/>
  <c r="AX33" i="43"/>
  <c r="S33" i="43" s="1"/>
  <c r="AC33" i="43" s="1"/>
  <c r="AB34" i="43" s="1"/>
  <c r="AX27" i="43"/>
  <c r="AX20" i="43"/>
  <c r="AX14" i="43"/>
  <c r="AX8" i="43"/>
  <c r="S8" i="43" s="1"/>
  <c r="AC8" i="43" s="1"/>
  <c r="AB9" i="43" s="1"/>
  <c r="AX83" i="91"/>
  <c r="AX77" i="91"/>
  <c r="S77" i="91" s="1"/>
  <c r="AC77" i="91" s="1"/>
  <c r="AB78" i="91" s="1"/>
  <c r="AX71" i="91"/>
  <c r="AX65" i="91"/>
  <c r="AX59" i="91"/>
  <c r="AX53" i="91"/>
  <c r="S53" i="91" s="1"/>
  <c r="AC53" i="91" s="1"/>
  <c r="AB54" i="91" s="1"/>
  <c r="AX47" i="91"/>
  <c r="AX40" i="91"/>
  <c r="S40" i="91" s="1"/>
  <c r="AC40" i="91" s="1"/>
  <c r="AB41" i="91" s="1"/>
  <c r="AX35" i="91"/>
  <c r="AX29" i="91"/>
  <c r="AX23" i="91"/>
  <c r="AX17" i="91"/>
  <c r="S17" i="91" s="1"/>
  <c r="AC17" i="91" s="1"/>
  <c r="AB18" i="91" s="1"/>
  <c r="AX11" i="91"/>
  <c r="AX5" i="91"/>
  <c r="S5" i="91" s="1"/>
  <c r="AC5" i="91" s="1"/>
  <c r="AB6" i="91" s="1"/>
  <c r="AX88" i="43"/>
  <c r="AX85" i="43"/>
  <c r="AX79" i="43"/>
  <c r="AX73" i="43"/>
  <c r="AX67" i="43"/>
  <c r="AX61" i="43"/>
  <c r="S61" i="43" s="1"/>
  <c r="AC61" i="43" s="1"/>
  <c r="AB62" i="43" s="1"/>
  <c r="AX54" i="43"/>
  <c r="AX49" i="43"/>
  <c r="AX43" i="43"/>
  <c r="AX37" i="43"/>
  <c r="AX30" i="43"/>
  <c r="S30" i="43" s="1"/>
  <c r="AC30" i="43" s="1"/>
  <c r="AB31" i="43" s="1"/>
  <c r="AX25" i="43"/>
  <c r="S25" i="43" s="1"/>
  <c r="AC25" i="43" s="1"/>
  <c r="AB26" i="43" s="1"/>
  <c r="AX19" i="43"/>
  <c r="AX13" i="43"/>
  <c r="AX7" i="43"/>
  <c r="AX88" i="91"/>
  <c r="S88" i="91" s="1"/>
  <c r="AC88" i="91" s="1"/>
  <c r="AB89" i="91" s="1"/>
  <c r="AX82" i="91"/>
  <c r="S82" i="91" s="1"/>
  <c r="AC82" i="91" s="1"/>
  <c r="AB83" i="91" s="1"/>
  <c r="AX76" i="91"/>
  <c r="AX70" i="91"/>
  <c r="AX64" i="91"/>
  <c r="AX58" i="91"/>
  <c r="S58" i="91" s="1"/>
  <c r="AC58" i="91" s="1"/>
  <c r="AB59" i="91" s="1"/>
  <c r="AX52" i="91"/>
  <c r="AX46" i="91"/>
  <c r="S46" i="91" s="1"/>
  <c r="AC46" i="91" s="1"/>
  <c r="AB47" i="91" s="1"/>
  <c r="AX41" i="91"/>
  <c r="AX34" i="91"/>
  <c r="AX28" i="91"/>
  <c r="AX21" i="91"/>
  <c r="S21" i="91" s="1"/>
  <c r="AC21" i="91" s="1"/>
  <c r="AB22" i="91" s="1"/>
  <c r="AX16" i="91"/>
  <c r="AX10" i="91"/>
  <c r="S10" i="91" s="1"/>
  <c r="AC10" i="91" s="1"/>
  <c r="AB11" i="91" s="1"/>
  <c r="AX83" i="43"/>
  <c r="AX78" i="43"/>
  <c r="AX72" i="43"/>
  <c r="AX66" i="43"/>
  <c r="AX60" i="43"/>
  <c r="AX55" i="43"/>
  <c r="S55" i="43" s="1"/>
  <c r="AC55" i="43" s="1"/>
  <c r="AB56" i="43" s="1"/>
  <c r="AX48" i="43"/>
  <c r="AX42" i="43"/>
  <c r="AX36" i="43"/>
  <c r="AX31" i="43"/>
  <c r="S31" i="43" s="1"/>
  <c r="AC31" i="43" s="1"/>
  <c r="AB32" i="43" s="1"/>
  <c r="AX24" i="43"/>
  <c r="AX18" i="43"/>
  <c r="S18" i="43" s="1"/>
  <c r="AC18" i="43" s="1"/>
  <c r="AB19" i="43" s="1"/>
  <c r="AX12" i="43"/>
  <c r="W91" i="82"/>
  <c r="AE90" i="82"/>
  <c r="AG90" i="82"/>
  <c r="AP90" i="82" s="1"/>
  <c r="AF90" i="82"/>
  <c r="AO90" i="82" s="1"/>
  <c r="AK88" i="83"/>
  <c r="AT88" i="83" s="1"/>
  <c r="AJ88" i="83"/>
  <c r="AH93" i="94"/>
  <c r="AQ93" i="94" s="1"/>
  <c r="AS4" i="87"/>
  <c r="AL4" i="87"/>
  <c r="AU4" i="87" s="1"/>
  <c r="AI90" i="42"/>
  <c r="AN90" i="42"/>
  <c r="AJ4" i="55"/>
  <c r="AK4" i="55"/>
  <c r="AT4" i="55" s="1"/>
  <c r="AT91" i="55" s="1"/>
  <c r="AE90" i="10"/>
  <c r="AG90" i="10"/>
  <c r="AP90" i="10" s="1"/>
  <c r="W91" i="10"/>
  <c r="AF90" i="10"/>
  <c r="AO90" i="10" s="1"/>
  <c r="AK89" i="83"/>
  <c r="AT89" i="83" s="1"/>
  <c r="AJ89" i="83"/>
  <c r="AS89" i="83" s="1"/>
  <c r="AK83" i="83"/>
  <c r="AT83" i="83" s="1"/>
  <c r="AJ83" i="83"/>
  <c r="AK77" i="83"/>
  <c r="AT77" i="83" s="1"/>
  <c r="AJ77" i="83"/>
  <c r="AK71" i="83"/>
  <c r="AT71" i="83" s="1"/>
  <c r="AJ71" i="83"/>
  <c r="AK65" i="83"/>
  <c r="AT65" i="83" s="1"/>
  <c r="AJ65" i="83"/>
  <c r="AK59" i="83"/>
  <c r="AT59" i="83" s="1"/>
  <c r="AJ59" i="83"/>
  <c r="AK53" i="83"/>
  <c r="AT53" i="83" s="1"/>
  <c r="AJ53" i="83"/>
  <c r="AK47" i="83"/>
  <c r="AT47" i="83" s="1"/>
  <c r="AJ47" i="83"/>
  <c r="AK41" i="83"/>
  <c r="AT41" i="83" s="1"/>
  <c r="AJ41" i="83"/>
  <c r="AK35" i="83"/>
  <c r="AT35" i="83" s="1"/>
  <c r="AJ35" i="83"/>
  <c r="AK29" i="83"/>
  <c r="AT29" i="83" s="1"/>
  <c r="AJ29" i="83"/>
  <c r="AK23" i="83"/>
  <c r="AT23" i="83" s="1"/>
  <c r="AJ23" i="83"/>
  <c r="AK17" i="83"/>
  <c r="AT17" i="83" s="1"/>
  <c r="AJ17" i="83"/>
  <c r="AK11" i="83"/>
  <c r="AT11" i="83" s="1"/>
  <c r="AJ11" i="83"/>
  <c r="AK5" i="83"/>
  <c r="AT5" i="83" s="1"/>
  <c r="AJ5" i="83"/>
  <c r="AS12" i="55"/>
  <c r="AL12" i="55"/>
  <c r="AU12" i="55" s="1"/>
  <c r="AS36" i="55"/>
  <c r="AL36" i="55"/>
  <c r="AU36" i="55" s="1"/>
  <c r="AS78" i="55"/>
  <c r="AL78" i="55"/>
  <c r="AU78" i="55" s="1"/>
  <c r="AS55" i="55"/>
  <c r="AL55" i="55"/>
  <c r="AU55" i="55" s="1"/>
  <c r="AN87" i="99"/>
  <c r="AI87" i="99"/>
  <c r="AS25" i="55"/>
  <c r="AL25" i="55"/>
  <c r="AU25" i="55" s="1"/>
  <c r="AS20" i="55"/>
  <c r="AL20" i="55"/>
  <c r="AU20" i="55" s="1"/>
  <c r="AS38" i="55"/>
  <c r="AL38" i="55"/>
  <c r="AU38" i="55" s="1"/>
  <c r="AS56" i="55"/>
  <c r="AL56" i="55"/>
  <c r="AU56" i="55" s="1"/>
  <c r="AS74" i="55"/>
  <c r="AL74" i="55"/>
  <c r="AU74" i="55" s="1"/>
  <c r="AF96" i="98"/>
  <c r="AO96" i="98" s="1"/>
  <c r="AE96" i="98"/>
  <c r="AG96" i="98"/>
  <c r="AP96" i="98" s="1"/>
  <c r="W97" i="98"/>
  <c r="AR90" i="102"/>
  <c r="AJ87" i="11"/>
  <c r="AK87" i="11"/>
  <c r="AT87" i="11" s="1"/>
  <c r="AJ81" i="11"/>
  <c r="AK81" i="11"/>
  <c r="AT81" i="11" s="1"/>
  <c r="AJ75" i="11"/>
  <c r="AK75" i="11"/>
  <c r="AT75" i="11" s="1"/>
  <c r="AJ69" i="11"/>
  <c r="AK69" i="11"/>
  <c r="AT69" i="11" s="1"/>
  <c r="AJ63" i="11"/>
  <c r="AK63" i="11"/>
  <c r="AT63" i="11" s="1"/>
  <c r="AK57" i="11"/>
  <c r="AT57" i="11" s="1"/>
  <c r="AJ57" i="11"/>
  <c r="AJ51" i="11"/>
  <c r="AK51" i="11"/>
  <c r="AT51" i="11" s="1"/>
  <c r="AJ45" i="11"/>
  <c r="AK45" i="11"/>
  <c r="AT45" i="11" s="1"/>
  <c r="AJ39" i="11"/>
  <c r="AK39" i="11"/>
  <c r="AT39" i="11" s="1"/>
  <c r="AJ33" i="11"/>
  <c r="AK33" i="11"/>
  <c r="AT33" i="11" s="1"/>
  <c r="AJ27" i="11"/>
  <c r="AK27" i="11"/>
  <c r="AT27" i="11" s="1"/>
  <c r="AJ21" i="11"/>
  <c r="AK21" i="11"/>
  <c r="AT21" i="11" s="1"/>
  <c r="AJ15" i="11"/>
  <c r="AK15" i="11"/>
  <c r="AT15" i="11" s="1"/>
  <c r="AJ9" i="11"/>
  <c r="AK9" i="11"/>
  <c r="AT9" i="11" s="1"/>
  <c r="AR89" i="55"/>
  <c r="AR91" i="55" s="1"/>
  <c r="AL89" i="55"/>
  <c r="AU89" i="55" s="1"/>
  <c r="AS5" i="55"/>
  <c r="AL5" i="55"/>
  <c r="AU5" i="55" s="1"/>
  <c r="AS77" i="55"/>
  <c r="AL77" i="55"/>
  <c r="AU77" i="55" s="1"/>
  <c r="AK82" i="83"/>
  <c r="AT82" i="83" s="1"/>
  <c r="AJ82" i="83"/>
  <c r="AK70" i="83"/>
  <c r="AT70" i="83" s="1"/>
  <c r="AJ70" i="83"/>
  <c r="AK64" i="83"/>
  <c r="AT64" i="83" s="1"/>
  <c r="AJ64" i="83"/>
  <c r="AK58" i="83"/>
  <c r="AT58" i="83" s="1"/>
  <c r="AJ58" i="83"/>
  <c r="AK52" i="83"/>
  <c r="AT52" i="83" s="1"/>
  <c r="AJ52" i="83"/>
  <c r="AK46" i="83"/>
  <c r="AT46" i="83" s="1"/>
  <c r="AJ46" i="83"/>
  <c r="AK40" i="83"/>
  <c r="AT40" i="83" s="1"/>
  <c r="AJ40" i="83"/>
  <c r="AK34" i="83"/>
  <c r="AT34" i="83" s="1"/>
  <c r="AJ34" i="83"/>
  <c r="AK28" i="83"/>
  <c r="AT28" i="83" s="1"/>
  <c r="AJ28" i="83"/>
  <c r="AK22" i="83"/>
  <c r="AT22" i="83" s="1"/>
  <c r="AJ22" i="83"/>
  <c r="AK16" i="83"/>
  <c r="AT16" i="83" s="1"/>
  <c r="AJ16" i="83"/>
  <c r="AK10" i="83"/>
  <c r="AT10" i="83" s="1"/>
  <c r="AJ10" i="83"/>
  <c r="AB4" i="83"/>
  <c r="AJ3" i="83"/>
  <c r="AN87" i="103"/>
  <c r="AI87" i="103"/>
  <c r="AR89" i="11"/>
  <c r="AR91" i="11" s="1"/>
  <c r="S3" i="91"/>
  <c r="AC3" i="91" s="1"/>
  <c r="S6" i="91"/>
  <c r="AC6" i="91" s="1"/>
  <c r="AB7" i="91" s="1"/>
  <c r="S7" i="91"/>
  <c r="AC7" i="91" s="1"/>
  <c r="AB8" i="91" s="1"/>
  <c r="S8" i="91"/>
  <c r="AC8" i="91" s="1"/>
  <c r="AB9" i="91" s="1"/>
  <c r="S9" i="91"/>
  <c r="AC9" i="91" s="1"/>
  <c r="AB10" i="91" s="1"/>
  <c r="S11" i="91"/>
  <c r="AC11" i="91" s="1"/>
  <c r="AB12" i="91" s="1"/>
  <c r="S12" i="91"/>
  <c r="AC12" i="91" s="1"/>
  <c r="AB13" i="91" s="1"/>
  <c r="S13" i="91"/>
  <c r="AC13" i="91" s="1"/>
  <c r="AB14" i="91" s="1"/>
  <c r="S14" i="91"/>
  <c r="AC14" i="91" s="1"/>
  <c r="AB15" i="91" s="1"/>
  <c r="S15" i="91"/>
  <c r="AC15" i="91" s="1"/>
  <c r="AB16" i="91" s="1"/>
  <c r="S16" i="91"/>
  <c r="AC16" i="91" s="1"/>
  <c r="AB17" i="91" s="1"/>
  <c r="S19" i="91"/>
  <c r="AC19" i="91" s="1"/>
  <c r="AB20" i="91" s="1"/>
  <c r="S20" i="91"/>
  <c r="AC20" i="91" s="1"/>
  <c r="AB21" i="91" s="1"/>
  <c r="S22" i="91"/>
  <c r="AC22" i="91" s="1"/>
  <c r="AB23" i="91" s="1"/>
  <c r="S23" i="91"/>
  <c r="AC23" i="91" s="1"/>
  <c r="AB24" i="91" s="1"/>
  <c r="S24" i="91"/>
  <c r="AC24" i="91" s="1"/>
  <c r="AB25" i="91" s="1"/>
  <c r="S26" i="91"/>
  <c r="AC26" i="91" s="1"/>
  <c r="AB27" i="91" s="1"/>
  <c r="S27" i="91"/>
  <c r="AC27" i="91" s="1"/>
  <c r="AB28" i="91" s="1"/>
  <c r="S28" i="91"/>
  <c r="AC28" i="91" s="1"/>
  <c r="AB29" i="91" s="1"/>
  <c r="S29" i="91"/>
  <c r="AC29" i="91" s="1"/>
  <c r="AB30" i="91" s="1"/>
  <c r="S30" i="91"/>
  <c r="AC30" i="91" s="1"/>
  <c r="AB31" i="91" s="1"/>
  <c r="S31" i="91"/>
  <c r="AC31" i="91" s="1"/>
  <c r="AB32" i="91" s="1"/>
  <c r="S33" i="91"/>
  <c r="AC33" i="91" s="1"/>
  <c r="AB34" i="91" s="1"/>
  <c r="S34" i="91"/>
  <c r="AC34" i="91" s="1"/>
  <c r="AB35" i="91" s="1"/>
  <c r="S35" i="91"/>
  <c r="AC35" i="91" s="1"/>
  <c r="AB36" i="91" s="1"/>
  <c r="S36" i="91"/>
  <c r="AC36" i="91" s="1"/>
  <c r="AB37" i="91" s="1"/>
  <c r="S37" i="91"/>
  <c r="AC37" i="91" s="1"/>
  <c r="AB38" i="91" s="1"/>
  <c r="S38" i="91"/>
  <c r="AC38" i="91" s="1"/>
  <c r="AB39" i="91" s="1"/>
  <c r="S41" i="91"/>
  <c r="AC41" i="91" s="1"/>
  <c r="AB42" i="91" s="1"/>
  <c r="S42" i="91"/>
  <c r="AC42" i="91" s="1"/>
  <c r="AB43" i="91" s="1"/>
  <c r="S43" i="91"/>
  <c r="AC43" i="91" s="1"/>
  <c r="AB44" i="91" s="1"/>
  <c r="S44" i="91"/>
  <c r="AC44" i="91" s="1"/>
  <c r="AB45" i="91" s="1"/>
  <c r="S45" i="91"/>
  <c r="AC45" i="91" s="1"/>
  <c r="AB46" i="91" s="1"/>
  <c r="S47" i="91"/>
  <c r="AC47" i="91" s="1"/>
  <c r="AB48" i="91" s="1"/>
  <c r="S48" i="91"/>
  <c r="AC48" i="91" s="1"/>
  <c r="AB49" i="91" s="1"/>
  <c r="S49" i="91"/>
  <c r="AC49" i="91" s="1"/>
  <c r="AB50" i="91" s="1"/>
  <c r="S50" i="91"/>
  <c r="AC50" i="91" s="1"/>
  <c r="AB51" i="91" s="1"/>
  <c r="S51" i="91"/>
  <c r="AC51" i="91" s="1"/>
  <c r="AB52" i="91" s="1"/>
  <c r="S52" i="91"/>
  <c r="AC52" i="91" s="1"/>
  <c r="AB53" i="91" s="1"/>
  <c r="S55" i="91"/>
  <c r="AC55" i="91" s="1"/>
  <c r="AB56" i="91" s="1"/>
  <c r="S56" i="91"/>
  <c r="AC56" i="91" s="1"/>
  <c r="AB57" i="91" s="1"/>
  <c r="S57" i="91"/>
  <c r="AC57" i="91" s="1"/>
  <c r="AB58" i="91" s="1"/>
  <c r="S59" i="91"/>
  <c r="AC59" i="91" s="1"/>
  <c r="AB60" i="91" s="1"/>
  <c r="S60" i="91"/>
  <c r="AC60" i="91" s="1"/>
  <c r="AB61" i="91" s="1"/>
  <c r="S62" i="91"/>
  <c r="AC62" i="91" s="1"/>
  <c r="AB63" i="91" s="1"/>
  <c r="S63" i="91"/>
  <c r="AC63" i="91" s="1"/>
  <c r="AB64" i="91" s="1"/>
  <c r="S64" i="91"/>
  <c r="AC64" i="91" s="1"/>
  <c r="AB65" i="91" s="1"/>
  <c r="S65" i="91"/>
  <c r="AC65" i="91" s="1"/>
  <c r="AB66" i="91" s="1"/>
  <c r="S67" i="91"/>
  <c r="AC67" i="91" s="1"/>
  <c r="AB68" i="91" s="1"/>
  <c r="S69" i="91"/>
  <c r="AC69" i="91" s="1"/>
  <c r="AB70" i="91" s="1"/>
  <c r="S70" i="91"/>
  <c r="AC70" i="91" s="1"/>
  <c r="AB71" i="91" s="1"/>
  <c r="S71" i="91"/>
  <c r="AC71" i="91" s="1"/>
  <c r="AB72" i="91" s="1"/>
  <c r="S72" i="91"/>
  <c r="AC72" i="91" s="1"/>
  <c r="AB73" i="91" s="1"/>
  <c r="S73" i="91"/>
  <c r="AC73" i="91" s="1"/>
  <c r="AB74" i="91" s="1"/>
  <c r="S75" i="91"/>
  <c r="AC75" i="91" s="1"/>
  <c r="AB76" i="91" s="1"/>
  <c r="S76" i="91"/>
  <c r="AC76" i="91" s="1"/>
  <c r="AB77" i="91" s="1"/>
  <c r="S78" i="91"/>
  <c r="AC78" i="91" s="1"/>
  <c r="AB79" i="91" s="1"/>
  <c r="S79" i="91"/>
  <c r="AC79" i="91" s="1"/>
  <c r="AB80" i="91" s="1"/>
  <c r="S80" i="91"/>
  <c r="AC80" i="91" s="1"/>
  <c r="AB81" i="91" s="1"/>
  <c r="S81" i="91"/>
  <c r="AC81" i="91" s="1"/>
  <c r="AB82" i="91" s="1"/>
  <c r="S83" i="91"/>
  <c r="AC83" i="91" s="1"/>
  <c r="AB84" i="91" s="1"/>
  <c r="S84" i="91"/>
  <c r="AC84" i="91" s="1"/>
  <c r="AB85" i="91" s="1"/>
  <c r="S85" i="91"/>
  <c r="AC85" i="91" s="1"/>
  <c r="AB86" i="91" s="1"/>
  <c r="S86" i="91"/>
  <c r="AC86" i="91" s="1"/>
  <c r="AB87" i="91" s="1"/>
  <c r="S87" i="91"/>
  <c r="AC87" i="91" s="1"/>
  <c r="AB88" i="91" s="1"/>
  <c r="AJ86" i="11"/>
  <c r="AK86" i="11"/>
  <c r="AT86" i="11" s="1"/>
  <c r="AJ80" i="11"/>
  <c r="AK80" i="11"/>
  <c r="AT80" i="11" s="1"/>
  <c r="AJ74" i="11"/>
  <c r="AK74" i="11"/>
  <c r="AT74" i="11" s="1"/>
  <c r="AJ68" i="11"/>
  <c r="AK68" i="11"/>
  <c r="AT68" i="11" s="1"/>
  <c r="AJ62" i="11"/>
  <c r="AK62" i="11"/>
  <c r="AT62" i="11" s="1"/>
  <c r="AJ56" i="11"/>
  <c r="AK56" i="11"/>
  <c r="AT56" i="11" s="1"/>
  <c r="AJ50" i="11"/>
  <c r="AK50" i="11"/>
  <c r="AT50" i="11" s="1"/>
  <c r="AK44" i="11"/>
  <c r="AT44" i="11" s="1"/>
  <c r="AJ44" i="11"/>
  <c r="AK38" i="11"/>
  <c r="AT38" i="11" s="1"/>
  <c r="AJ38" i="11"/>
  <c r="AK32" i="11"/>
  <c r="AT32" i="11" s="1"/>
  <c r="AJ32" i="11"/>
  <c r="AK26" i="11"/>
  <c r="AT26" i="11" s="1"/>
  <c r="AJ26" i="11"/>
  <c r="AK20" i="11"/>
  <c r="AT20" i="11" s="1"/>
  <c r="AJ20" i="11"/>
  <c r="AK14" i="11"/>
  <c r="AT14" i="11" s="1"/>
  <c r="AJ14" i="11"/>
  <c r="AK8" i="11"/>
  <c r="AT8" i="11" s="1"/>
  <c r="AJ8" i="11"/>
  <c r="AS9" i="55"/>
  <c r="AL9" i="55"/>
  <c r="AU9" i="55" s="1"/>
  <c r="AS27" i="55"/>
  <c r="AL27" i="55"/>
  <c r="AU27" i="55" s="1"/>
  <c r="AS45" i="55"/>
  <c r="AL45" i="55"/>
  <c r="AU45" i="55" s="1"/>
  <c r="AS63" i="55"/>
  <c r="AL63" i="55"/>
  <c r="AU63" i="55" s="1"/>
  <c r="AS81" i="55"/>
  <c r="AL81" i="55"/>
  <c r="AU81" i="55" s="1"/>
  <c r="AS64" i="55"/>
  <c r="AL64" i="55"/>
  <c r="AU64" i="55" s="1"/>
  <c r="AR91" i="48"/>
  <c r="Y92" i="35"/>
  <c r="X92" i="35"/>
  <c r="AS22" i="55"/>
  <c r="AL22" i="55"/>
  <c r="AU22" i="55" s="1"/>
  <c r="AS40" i="55"/>
  <c r="AL40" i="55"/>
  <c r="AU40" i="55" s="1"/>
  <c r="AS70" i="55"/>
  <c r="AL70" i="55"/>
  <c r="AU70" i="55" s="1"/>
  <c r="AS23" i="55"/>
  <c r="AL23" i="55"/>
  <c r="AU23" i="55" s="1"/>
  <c r="AS54" i="55"/>
  <c r="AL54" i="55"/>
  <c r="AU54" i="55" s="1"/>
  <c r="AK76" i="83"/>
  <c r="AT76" i="83" s="1"/>
  <c r="AJ76" i="83"/>
  <c r="AJ87" i="83"/>
  <c r="AK87" i="83"/>
  <c r="AT87" i="83" s="1"/>
  <c r="AJ81" i="83"/>
  <c r="AK81" i="83"/>
  <c r="AT81" i="83" s="1"/>
  <c r="AJ75" i="83"/>
  <c r="AK75" i="83"/>
  <c r="AT75" i="83" s="1"/>
  <c r="AJ69" i="83"/>
  <c r="AK69" i="83"/>
  <c r="AT69" i="83" s="1"/>
  <c r="AJ63" i="83"/>
  <c r="AK63" i="83"/>
  <c r="AT63" i="83" s="1"/>
  <c r="AJ57" i="83"/>
  <c r="AK57" i="83"/>
  <c r="AT57" i="83" s="1"/>
  <c r="AJ51" i="83"/>
  <c r="AK51" i="83"/>
  <c r="AT51" i="83" s="1"/>
  <c r="AJ45" i="83"/>
  <c r="AK45" i="83"/>
  <c r="AT45" i="83" s="1"/>
  <c r="AJ39" i="83"/>
  <c r="AK39" i="83"/>
  <c r="AT39" i="83" s="1"/>
  <c r="AJ33" i="83"/>
  <c r="AK33" i="83"/>
  <c r="AT33" i="83" s="1"/>
  <c r="AJ27" i="83"/>
  <c r="AK27" i="83"/>
  <c r="AT27" i="83" s="1"/>
  <c r="AJ21" i="83"/>
  <c r="AK21" i="83"/>
  <c r="AT21" i="83" s="1"/>
  <c r="AJ15" i="83"/>
  <c r="AK15" i="83"/>
  <c r="AT15" i="83" s="1"/>
  <c r="AJ9" i="83"/>
  <c r="AK9" i="83"/>
  <c r="AT9" i="83" s="1"/>
  <c r="AG89" i="43"/>
  <c r="AP89" i="43" s="1"/>
  <c r="AP91" i="43" s="1"/>
  <c r="AC89" i="43"/>
  <c r="AE89" i="43"/>
  <c r="AF89" i="43"/>
  <c r="AO89" i="43" s="1"/>
  <c r="AO91" i="43" s="1"/>
  <c r="AS18" i="55"/>
  <c r="AL18" i="55"/>
  <c r="AU18" i="55" s="1"/>
  <c r="AS48" i="55"/>
  <c r="AL48" i="55"/>
  <c r="AU48" i="55" s="1"/>
  <c r="AS13" i="55"/>
  <c r="AL13" i="55"/>
  <c r="AU13" i="55" s="1"/>
  <c r="Y88" i="99"/>
  <c r="X88" i="99"/>
  <c r="AH88" i="90"/>
  <c r="AQ88" i="90" s="1"/>
  <c r="AS43" i="55"/>
  <c r="AL43" i="55"/>
  <c r="AU43" i="55" s="1"/>
  <c r="AG89" i="91"/>
  <c r="AP89" i="91" s="1"/>
  <c r="AP91" i="91" s="1"/>
  <c r="AF89" i="91"/>
  <c r="AO89" i="91" s="1"/>
  <c r="AO91" i="91" s="1"/>
  <c r="AE89" i="91"/>
  <c r="AC89" i="91"/>
  <c r="AS8" i="55"/>
  <c r="AL8" i="55"/>
  <c r="AU8" i="55" s="1"/>
  <c r="AS26" i="55"/>
  <c r="AL26" i="55"/>
  <c r="AU26" i="55" s="1"/>
  <c r="AS44" i="55"/>
  <c r="AL44" i="55"/>
  <c r="AU44" i="55" s="1"/>
  <c r="AS62" i="55"/>
  <c r="AL62" i="55"/>
  <c r="AU62" i="55" s="1"/>
  <c r="AS80" i="55"/>
  <c r="AL80" i="55"/>
  <c r="AU80" i="55" s="1"/>
  <c r="AS58" i="55"/>
  <c r="AL58" i="55"/>
  <c r="AU58" i="55" s="1"/>
  <c r="AS67" i="55"/>
  <c r="AL67" i="55"/>
  <c r="AU67" i="55" s="1"/>
  <c r="AK85" i="11"/>
  <c r="AT85" i="11" s="1"/>
  <c r="AJ85" i="11"/>
  <c r="AK79" i="11"/>
  <c r="AT79" i="11" s="1"/>
  <c r="AJ79" i="11"/>
  <c r="AK73" i="11"/>
  <c r="AT73" i="11" s="1"/>
  <c r="AJ73" i="11"/>
  <c r="AK67" i="11"/>
  <c r="AT67" i="11" s="1"/>
  <c r="AJ67" i="11"/>
  <c r="AK61" i="11"/>
  <c r="AT61" i="11" s="1"/>
  <c r="AJ61" i="11"/>
  <c r="AJ55" i="11"/>
  <c r="AK55" i="11"/>
  <c r="AT55" i="11" s="1"/>
  <c r="AJ49" i="11"/>
  <c r="AK49" i="11"/>
  <c r="AT49" i="11" s="1"/>
  <c r="AJ43" i="11"/>
  <c r="AK43" i="11"/>
  <c r="AT43" i="11" s="1"/>
  <c r="AJ37" i="11"/>
  <c r="AK37" i="11"/>
  <c r="AT37" i="11" s="1"/>
  <c r="AJ31" i="11"/>
  <c r="AK31" i="11"/>
  <c r="AT31" i="11" s="1"/>
  <c r="AJ25" i="11"/>
  <c r="AK25" i="11"/>
  <c r="AT25" i="11" s="1"/>
  <c r="AJ19" i="11"/>
  <c r="AK19" i="11"/>
  <c r="AT19" i="11" s="1"/>
  <c r="AJ13" i="11"/>
  <c r="AK13" i="11"/>
  <c r="AT13" i="11" s="1"/>
  <c r="AK7" i="11"/>
  <c r="AT7" i="11" s="1"/>
  <c r="AJ7" i="11"/>
  <c r="AR92" i="94"/>
  <c r="AN89" i="83"/>
  <c r="AN91" i="83" s="1"/>
  <c r="AI89" i="83"/>
  <c r="AS3" i="55"/>
  <c r="AL3" i="55"/>
  <c r="AU3" i="55" s="1"/>
  <c r="AS49" i="55"/>
  <c r="AL49" i="55"/>
  <c r="AU49" i="55" s="1"/>
  <c r="AS65" i="55"/>
  <c r="AL65" i="55"/>
  <c r="AU65" i="55" s="1"/>
  <c r="AK74" i="83"/>
  <c r="AT74" i="83" s="1"/>
  <c r="AJ74" i="83"/>
  <c r="AK56" i="83"/>
  <c r="AT56" i="83" s="1"/>
  <c r="AJ56" i="83"/>
  <c r="AK50" i="83"/>
  <c r="AT50" i="83" s="1"/>
  <c r="AJ50" i="83"/>
  <c r="AK44" i="83"/>
  <c r="AT44" i="83" s="1"/>
  <c r="AJ44" i="83"/>
  <c r="AK38" i="83"/>
  <c r="AT38" i="83" s="1"/>
  <c r="AJ38" i="83"/>
  <c r="AK32" i="83"/>
  <c r="AT32" i="83" s="1"/>
  <c r="AJ32" i="83"/>
  <c r="AK26" i="83"/>
  <c r="AT26" i="83" s="1"/>
  <c r="AJ26" i="83"/>
  <c r="AK20" i="83"/>
  <c r="AT20" i="83" s="1"/>
  <c r="AJ20" i="83"/>
  <c r="AK14" i="83"/>
  <c r="AT14" i="83" s="1"/>
  <c r="AJ14" i="83"/>
  <c r="AK8" i="83"/>
  <c r="AT8" i="83" s="1"/>
  <c r="AJ8" i="83"/>
  <c r="AR89" i="82"/>
  <c r="AH91" i="102"/>
  <c r="AQ91" i="102" s="1"/>
  <c r="S5" i="43"/>
  <c r="AC5" i="43" s="1"/>
  <c r="AB6" i="43" s="1"/>
  <c r="S6" i="43"/>
  <c r="AC6" i="43" s="1"/>
  <c r="AB7" i="43" s="1"/>
  <c r="S7" i="43"/>
  <c r="AC7" i="43" s="1"/>
  <c r="AB8" i="43" s="1"/>
  <c r="S10" i="43"/>
  <c r="AC10" i="43" s="1"/>
  <c r="AB11" i="43" s="1"/>
  <c r="S11" i="43"/>
  <c r="AC11" i="43" s="1"/>
  <c r="AB12" i="43" s="1"/>
  <c r="S12" i="43"/>
  <c r="AC12" i="43" s="1"/>
  <c r="AB13" i="43" s="1"/>
  <c r="S13" i="43"/>
  <c r="AC13" i="43" s="1"/>
  <c r="AB14" i="43" s="1"/>
  <c r="S14" i="43"/>
  <c r="AC14" i="43" s="1"/>
  <c r="AB15" i="43" s="1"/>
  <c r="S15" i="43"/>
  <c r="AC15" i="43" s="1"/>
  <c r="AB16" i="43" s="1"/>
  <c r="S17" i="43"/>
  <c r="AC17" i="43" s="1"/>
  <c r="AB18" i="43" s="1"/>
  <c r="S19" i="43"/>
  <c r="AC19" i="43" s="1"/>
  <c r="AB20" i="43" s="1"/>
  <c r="S20" i="43"/>
  <c r="AC20" i="43" s="1"/>
  <c r="AB21" i="43" s="1"/>
  <c r="S21" i="43"/>
  <c r="AC21" i="43" s="1"/>
  <c r="AB22" i="43" s="1"/>
  <c r="S22" i="43"/>
  <c r="AC22" i="43" s="1"/>
  <c r="AB23" i="43" s="1"/>
  <c r="S24" i="43"/>
  <c r="AC24" i="43" s="1"/>
  <c r="AB25" i="43" s="1"/>
  <c r="S26" i="43"/>
  <c r="AC26" i="43" s="1"/>
  <c r="AB27" i="43" s="1"/>
  <c r="S27" i="43"/>
  <c r="AC27" i="43" s="1"/>
  <c r="AB28" i="43" s="1"/>
  <c r="S28" i="43"/>
  <c r="AC28" i="43" s="1"/>
  <c r="AB29" i="43" s="1"/>
  <c r="S29" i="43"/>
  <c r="AC29" i="43" s="1"/>
  <c r="AB30" i="43" s="1"/>
  <c r="S32" i="43"/>
  <c r="AC32" i="43" s="1"/>
  <c r="AB33" i="43" s="1"/>
  <c r="S34" i="43"/>
  <c r="AC34" i="43" s="1"/>
  <c r="AB35" i="43" s="1"/>
  <c r="S35" i="43"/>
  <c r="AC35" i="43" s="1"/>
  <c r="AB36" i="43" s="1"/>
  <c r="S36" i="43"/>
  <c r="AC36" i="43" s="1"/>
  <c r="AB37" i="43" s="1"/>
  <c r="S37" i="43"/>
  <c r="AC37" i="43" s="1"/>
  <c r="AB38" i="43" s="1"/>
  <c r="S41" i="43"/>
  <c r="AC41" i="43" s="1"/>
  <c r="AB42" i="43" s="1"/>
  <c r="S42" i="43"/>
  <c r="AC42" i="43" s="1"/>
  <c r="AB43" i="43" s="1"/>
  <c r="S43" i="43"/>
  <c r="AC43" i="43" s="1"/>
  <c r="AB44" i="43" s="1"/>
  <c r="S44" i="43"/>
  <c r="AC44" i="43" s="1"/>
  <c r="AB45" i="43" s="1"/>
  <c r="S47" i="43"/>
  <c r="AC47" i="43" s="1"/>
  <c r="AB48" i="43" s="1"/>
  <c r="S48" i="43"/>
  <c r="AC48" i="43" s="1"/>
  <c r="AB49" i="43" s="1"/>
  <c r="S49" i="43"/>
  <c r="AC49" i="43" s="1"/>
  <c r="AB50" i="43" s="1"/>
  <c r="S50" i="43"/>
  <c r="AC50" i="43" s="1"/>
  <c r="AB51" i="43" s="1"/>
  <c r="S51" i="43"/>
  <c r="AC51" i="43" s="1"/>
  <c r="AB52" i="43" s="1"/>
  <c r="S52" i="43"/>
  <c r="AC52" i="43" s="1"/>
  <c r="AB53" i="43" s="1"/>
  <c r="S54" i="43"/>
  <c r="AC54" i="43" s="1"/>
  <c r="AB55" i="43" s="1"/>
  <c r="S56" i="43"/>
  <c r="AC56" i="43" s="1"/>
  <c r="AB57" i="43" s="1"/>
  <c r="S57" i="43"/>
  <c r="AC57" i="43" s="1"/>
  <c r="AB58" i="43" s="1"/>
  <c r="S58" i="43"/>
  <c r="AC58" i="43" s="1"/>
  <c r="AB59" i="43" s="1"/>
  <c r="S60" i="43"/>
  <c r="AC60" i="43" s="1"/>
  <c r="AB61" i="43" s="1"/>
  <c r="S62" i="43"/>
  <c r="AC62" i="43" s="1"/>
  <c r="AB63" i="43" s="1"/>
  <c r="S63" i="43"/>
  <c r="AC63" i="43" s="1"/>
  <c r="AB64" i="43" s="1"/>
  <c r="S64" i="43"/>
  <c r="AC64" i="43" s="1"/>
  <c r="AB65" i="43" s="1"/>
  <c r="S65" i="43"/>
  <c r="AC65" i="43" s="1"/>
  <c r="AB66" i="43" s="1"/>
  <c r="S66" i="43"/>
  <c r="AC66" i="43" s="1"/>
  <c r="AB67" i="43" s="1"/>
  <c r="S67" i="43"/>
  <c r="AC67" i="43" s="1"/>
  <c r="AB68" i="43" s="1"/>
  <c r="S69" i="43"/>
  <c r="AC69" i="43" s="1"/>
  <c r="AB70" i="43" s="1"/>
  <c r="S70" i="43"/>
  <c r="AC70" i="43" s="1"/>
  <c r="AB71" i="43" s="1"/>
  <c r="S71" i="43"/>
  <c r="AC71" i="43" s="1"/>
  <c r="AB72" i="43" s="1"/>
  <c r="S72" i="43"/>
  <c r="AC72" i="43" s="1"/>
  <c r="AB73" i="43" s="1"/>
  <c r="S73" i="43"/>
  <c r="AC73" i="43" s="1"/>
  <c r="AB74" i="43" s="1"/>
  <c r="S74" i="43"/>
  <c r="AC74" i="43" s="1"/>
  <c r="AB75" i="43" s="1"/>
  <c r="S77" i="43"/>
  <c r="AC77" i="43" s="1"/>
  <c r="AB78" i="43" s="1"/>
  <c r="S78" i="43"/>
  <c r="AC78" i="43" s="1"/>
  <c r="AB79" i="43" s="1"/>
  <c r="S79" i="43"/>
  <c r="AC79" i="43" s="1"/>
  <c r="AB80" i="43" s="1"/>
  <c r="S80" i="43"/>
  <c r="AC80" i="43" s="1"/>
  <c r="AB81" i="43" s="1"/>
  <c r="S82" i="43"/>
  <c r="AC82" i="43" s="1"/>
  <c r="AB83" i="43" s="1"/>
  <c r="S83" i="43"/>
  <c r="AC83" i="43" s="1"/>
  <c r="AB84" i="43" s="1"/>
  <c r="S84" i="43"/>
  <c r="AC84" i="43" s="1"/>
  <c r="AB85" i="43" s="1"/>
  <c r="S85" i="43"/>
  <c r="AC85" i="43" s="1"/>
  <c r="AB86" i="43" s="1"/>
  <c r="S86" i="43"/>
  <c r="AC86" i="43" s="1"/>
  <c r="AB87" i="43" s="1"/>
  <c r="S87" i="43"/>
  <c r="AC87" i="43" s="1"/>
  <c r="AB88" i="43" s="1"/>
  <c r="S88" i="43"/>
  <c r="AC88" i="43" s="1"/>
  <c r="AB89" i="43" s="1"/>
  <c r="AH92" i="48"/>
  <c r="AQ92" i="48" s="1"/>
  <c r="AJ84" i="11"/>
  <c r="AK84" i="11"/>
  <c r="AT84" i="11" s="1"/>
  <c r="AJ78" i="11"/>
  <c r="AK78" i="11"/>
  <c r="AT78" i="11" s="1"/>
  <c r="AJ72" i="11"/>
  <c r="AK72" i="11"/>
  <c r="AT72" i="11" s="1"/>
  <c r="AJ66" i="11"/>
  <c r="AK66" i="11"/>
  <c r="AT66" i="11" s="1"/>
  <c r="AJ60" i="11"/>
  <c r="AK60" i="11"/>
  <c r="AT60" i="11" s="1"/>
  <c r="AK54" i="11"/>
  <c r="AT54" i="11" s="1"/>
  <c r="AJ54" i="11"/>
  <c r="AJ48" i="11"/>
  <c r="AK48" i="11"/>
  <c r="AT48" i="11" s="1"/>
  <c r="AK42" i="11"/>
  <c r="AT42" i="11" s="1"/>
  <c r="AJ42" i="11"/>
  <c r="AK36" i="11"/>
  <c r="AT36" i="11" s="1"/>
  <c r="AJ36" i="11"/>
  <c r="AK30" i="11"/>
  <c r="AT30" i="11" s="1"/>
  <c r="AJ30" i="11"/>
  <c r="AK24" i="11"/>
  <c r="AT24" i="11" s="1"/>
  <c r="AJ24" i="11"/>
  <c r="AK18" i="11"/>
  <c r="AT18" i="11" s="1"/>
  <c r="AJ18" i="11"/>
  <c r="AK12" i="11"/>
  <c r="AT12" i="11" s="1"/>
  <c r="AJ12" i="11"/>
  <c r="AK6" i="11"/>
  <c r="AT6" i="11" s="1"/>
  <c r="AJ6" i="11"/>
  <c r="AS15" i="55"/>
  <c r="AL15" i="55"/>
  <c r="AU15" i="55" s="1"/>
  <c r="AS33" i="55"/>
  <c r="AL33" i="55"/>
  <c r="AU33" i="55" s="1"/>
  <c r="AS51" i="55"/>
  <c r="AL51" i="55"/>
  <c r="AU51" i="55" s="1"/>
  <c r="AS69" i="55"/>
  <c r="AL69" i="55"/>
  <c r="AU69" i="55" s="1"/>
  <c r="AS87" i="55"/>
  <c r="AL87" i="55"/>
  <c r="AU87" i="55" s="1"/>
  <c r="AS82" i="55"/>
  <c r="AL82" i="55"/>
  <c r="AU82" i="55" s="1"/>
  <c r="AS61" i="55"/>
  <c r="AL61" i="55"/>
  <c r="AU61" i="55" s="1"/>
  <c r="AH96" i="18"/>
  <c r="AQ96" i="18" s="1"/>
  <c r="AS10" i="55"/>
  <c r="AL10" i="55"/>
  <c r="AU10" i="55" s="1"/>
  <c r="AS28" i="55"/>
  <c r="AL28" i="55"/>
  <c r="AU28" i="55" s="1"/>
  <c r="AS46" i="55"/>
  <c r="AL46" i="55"/>
  <c r="AU46" i="55" s="1"/>
  <c r="AS88" i="55"/>
  <c r="AL88" i="55"/>
  <c r="AU88" i="55" s="1"/>
  <c r="AE93" i="94"/>
  <c r="W94" i="94"/>
  <c r="AG93" i="94"/>
  <c r="AP93" i="94" s="1"/>
  <c r="AF93" i="94"/>
  <c r="AO93" i="94" s="1"/>
  <c r="AS59" i="55"/>
  <c r="AL59" i="55"/>
  <c r="AU59" i="55" s="1"/>
  <c r="AS84" i="55"/>
  <c r="AL84" i="55"/>
  <c r="AU84" i="55" s="1"/>
  <c r="AS29" i="55"/>
  <c r="AL29" i="55"/>
  <c r="AU29" i="55" s="1"/>
  <c r="AS83" i="55"/>
  <c r="AL83" i="55"/>
  <c r="AU83" i="55" s="1"/>
  <c r="AS60" i="55"/>
  <c r="AL60" i="55"/>
  <c r="AU60" i="55" s="1"/>
  <c r="AS79" i="55"/>
  <c r="AL79" i="55"/>
  <c r="AU79" i="55" s="1"/>
  <c r="AK86" i="83"/>
  <c r="AT86" i="83" s="1"/>
  <c r="AJ86" i="83"/>
  <c r="AK62" i="83"/>
  <c r="AT62" i="83" s="1"/>
  <c r="AJ62" i="83"/>
  <c r="Y91" i="42"/>
  <c r="X91" i="42"/>
  <c r="AU91" i="87"/>
  <c r="C11" i="87" s="1"/>
  <c r="F31" i="57" s="1"/>
  <c r="AK79" i="83"/>
  <c r="AT79" i="83" s="1"/>
  <c r="AJ79" i="83"/>
  <c r="AK67" i="83"/>
  <c r="AT67" i="83" s="1"/>
  <c r="AJ67" i="83"/>
  <c r="AK61" i="83"/>
  <c r="AT61" i="83" s="1"/>
  <c r="AJ61" i="83"/>
  <c r="AK55" i="83"/>
  <c r="AT55" i="83" s="1"/>
  <c r="AJ55" i="83"/>
  <c r="AK49" i="83"/>
  <c r="AT49" i="83" s="1"/>
  <c r="AJ49" i="83"/>
  <c r="AK43" i="83"/>
  <c r="AT43" i="83" s="1"/>
  <c r="AJ43" i="83"/>
  <c r="AK37" i="83"/>
  <c r="AT37" i="83" s="1"/>
  <c r="AJ37" i="83"/>
  <c r="AK31" i="83"/>
  <c r="AT31" i="83" s="1"/>
  <c r="AJ31" i="83"/>
  <c r="AK25" i="83"/>
  <c r="AT25" i="83" s="1"/>
  <c r="AJ25" i="83"/>
  <c r="AK19" i="83"/>
  <c r="AT19" i="83" s="1"/>
  <c r="AJ19" i="83"/>
  <c r="AK13" i="83"/>
  <c r="AT13" i="83" s="1"/>
  <c r="AJ13" i="83"/>
  <c r="AK7" i="83"/>
  <c r="AT7" i="83" s="1"/>
  <c r="AJ7" i="83"/>
  <c r="AS6" i="55"/>
  <c r="AL6" i="55"/>
  <c r="AU6" i="55" s="1"/>
  <c r="AS24" i="55"/>
  <c r="AL24" i="55"/>
  <c r="AU24" i="55" s="1"/>
  <c r="AS66" i="55"/>
  <c r="AL66" i="55"/>
  <c r="AU66" i="55" s="1"/>
  <c r="AS37" i="55"/>
  <c r="AL37" i="55"/>
  <c r="AU37" i="55" s="1"/>
  <c r="Z91" i="102"/>
  <c r="Y88" i="103"/>
  <c r="X88" i="103"/>
  <c r="AS7" i="55"/>
  <c r="AL7" i="55"/>
  <c r="AU7" i="55" s="1"/>
  <c r="AS85" i="55"/>
  <c r="AL85" i="55"/>
  <c r="AU85" i="55" s="1"/>
  <c r="AR87" i="90"/>
  <c r="AR95" i="18"/>
  <c r="AS14" i="55"/>
  <c r="AL14" i="55"/>
  <c r="AU14" i="55" s="1"/>
  <c r="AS32" i="55"/>
  <c r="AL32" i="55"/>
  <c r="AU32" i="55" s="1"/>
  <c r="AS50" i="55"/>
  <c r="AL50" i="55"/>
  <c r="AU50" i="55" s="1"/>
  <c r="AS68" i="55"/>
  <c r="AL68" i="55"/>
  <c r="AU68" i="55" s="1"/>
  <c r="AS86" i="55"/>
  <c r="AL86" i="55"/>
  <c r="AU86" i="55" s="1"/>
  <c r="AS76" i="55"/>
  <c r="AL76" i="55"/>
  <c r="AU76" i="55" s="1"/>
  <c r="Z92" i="48"/>
  <c r="AJ89" i="11"/>
  <c r="AS89" i="11" s="1"/>
  <c r="AK89" i="11"/>
  <c r="AT89" i="11" s="1"/>
  <c r="AJ83" i="11"/>
  <c r="AK83" i="11"/>
  <c r="AT83" i="11" s="1"/>
  <c r="AJ77" i="11"/>
  <c r="AK77" i="11"/>
  <c r="AT77" i="11" s="1"/>
  <c r="AJ71" i="11"/>
  <c r="AK71" i="11"/>
  <c r="AT71" i="11" s="1"/>
  <c r="AJ65" i="11"/>
  <c r="AK65" i="11"/>
  <c r="AT65" i="11" s="1"/>
  <c r="AK59" i="11"/>
  <c r="AT59" i="11" s="1"/>
  <c r="AJ59" i="11"/>
  <c r="AJ53" i="11"/>
  <c r="AK53" i="11"/>
  <c r="AT53" i="11" s="1"/>
  <c r="AJ47" i="11"/>
  <c r="AK47" i="11"/>
  <c r="AT47" i="11" s="1"/>
  <c r="AJ41" i="11"/>
  <c r="AK41" i="11"/>
  <c r="AT41" i="11" s="1"/>
  <c r="AJ35" i="11"/>
  <c r="AK35" i="11"/>
  <c r="AT35" i="11" s="1"/>
  <c r="AJ29" i="11"/>
  <c r="AK29" i="11"/>
  <c r="AT29" i="11" s="1"/>
  <c r="AJ23" i="11"/>
  <c r="AK23" i="11"/>
  <c r="AT23" i="11" s="1"/>
  <c r="AJ17" i="11"/>
  <c r="AK17" i="11"/>
  <c r="AT17" i="11" s="1"/>
  <c r="AJ11" i="11"/>
  <c r="AK11" i="11"/>
  <c r="AT11" i="11" s="1"/>
  <c r="AB4" i="11"/>
  <c r="AJ3" i="11"/>
  <c r="AI91" i="35"/>
  <c r="AN91" i="35"/>
  <c r="AS41" i="55"/>
  <c r="AL41" i="55"/>
  <c r="AU41" i="55" s="1"/>
  <c r="AH87" i="95"/>
  <c r="AQ87" i="95" s="1"/>
  <c r="AS11" i="55"/>
  <c r="AL11" i="55"/>
  <c r="AU11" i="55" s="1"/>
  <c r="AS47" i="55"/>
  <c r="AL47" i="55"/>
  <c r="AU47" i="55" s="1"/>
  <c r="AS30" i="55"/>
  <c r="AL30" i="55"/>
  <c r="AU30" i="55" s="1"/>
  <c r="AS19" i="55"/>
  <c r="AL19" i="55"/>
  <c r="AU19" i="55" s="1"/>
  <c r="AS91" i="87"/>
  <c r="AK80" i="83"/>
  <c r="AT80" i="83" s="1"/>
  <c r="AJ80" i="83"/>
  <c r="AK68" i="83"/>
  <c r="AT68" i="83" s="1"/>
  <c r="AJ68" i="83"/>
  <c r="Z87" i="95"/>
  <c r="AK85" i="83"/>
  <c r="AT85" i="83" s="1"/>
  <c r="AJ85" i="83"/>
  <c r="AK73" i="83"/>
  <c r="AT73" i="83" s="1"/>
  <c r="AJ73" i="83"/>
  <c r="AS17" i="55"/>
  <c r="AL17" i="55"/>
  <c r="AU17" i="55" s="1"/>
  <c r="AS35" i="55"/>
  <c r="AL35" i="55"/>
  <c r="AU35" i="55" s="1"/>
  <c r="AS53" i="55"/>
  <c r="AL53" i="55"/>
  <c r="AU53" i="55" s="1"/>
  <c r="AS71" i="55"/>
  <c r="AL71" i="55"/>
  <c r="AU71" i="55" s="1"/>
  <c r="AS42" i="55"/>
  <c r="AL42" i="55"/>
  <c r="AU42" i="55" s="1"/>
  <c r="AS72" i="55"/>
  <c r="AL72" i="55"/>
  <c r="AU72" i="55" s="1"/>
  <c r="AS31" i="55"/>
  <c r="AL31" i="55"/>
  <c r="AU31" i="55" s="1"/>
  <c r="AJ84" i="83"/>
  <c r="AK84" i="83"/>
  <c r="AT84" i="83" s="1"/>
  <c r="AJ78" i="83"/>
  <c r="AK78" i="83"/>
  <c r="AT78" i="83" s="1"/>
  <c r="AJ72" i="83"/>
  <c r="AK72" i="83"/>
  <c r="AT72" i="83" s="1"/>
  <c r="AJ66" i="83"/>
  <c r="AK66" i="83"/>
  <c r="AT66" i="83" s="1"/>
  <c r="AJ60" i="83"/>
  <c r="AK60" i="83"/>
  <c r="AT60" i="83" s="1"/>
  <c r="AJ54" i="83"/>
  <c r="AK54" i="83"/>
  <c r="AT54" i="83" s="1"/>
  <c r="AJ48" i="83"/>
  <c r="AK48" i="83"/>
  <c r="AT48" i="83" s="1"/>
  <c r="AJ42" i="83"/>
  <c r="AK42" i="83"/>
  <c r="AT42" i="83" s="1"/>
  <c r="AJ36" i="83"/>
  <c r="AK36" i="83"/>
  <c r="AT36" i="83" s="1"/>
  <c r="AJ30" i="83"/>
  <c r="AK30" i="83"/>
  <c r="AT30" i="83" s="1"/>
  <c r="AJ24" i="83"/>
  <c r="AK24" i="83"/>
  <c r="AT24" i="83" s="1"/>
  <c r="AJ18" i="83"/>
  <c r="AK18" i="83"/>
  <c r="AT18" i="83" s="1"/>
  <c r="AJ12" i="83"/>
  <c r="AK12" i="83"/>
  <c r="AT12" i="83" s="1"/>
  <c r="AJ6" i="83"/>
  <c r="AK6" i="83"/>
  <c r="AT6" i="83" s="1"/>
  <c r="AH90" i="82"/>
  <c r="AQ90" i="82" s="1"/>
  <c r="AE89" i="50"/>
  <c r="AF89" i="50"/>
  <c r="AO89" i="50" s="1"/>
  <c r="AG89" i="50"/>
  <c r="AP89" i="50" s="1"/>
  <c r="W90" i="50"/>
  <c r="AK88" i="11"/>
  <c r="AT88" i="11" s="1"/>
  <c r="AJ88" i="11"/>
  <c r="AK82" i="11"/>
  <c r="AT82" i="11" s="1"/>
  <c r="AJ82" i="11"/>
  <c r="AK76" i="11"/>
  <c r="AT76" i="11" s="1"/>
  <c r="AJ76" i="11"/>
  <c r="AK70" i="11"/>
  <c r="AT70" i="11" s="1"/>
  <c r="AJ70" i="11"/>
  <c r="AK64" i="11"/>
  <c r="AT64" i="11" s="1"/>
  <c r="AJ64" i="11"/>
  <c r="AJ58" i="11"/>
  <c r="AK58" i="11"/>
  <c r="AT58" i="11" s="1"/>
  <c r="AK52" i="11"/>
  <c r="AT52" i="11" s="1"/>
  <c r="AJ52" i="11"/>
  <c r="AK46" i="11"/>
  <c r="AT46" i="11" s="1"/>
  <c r="AJ46" i="11"/>
  <c r="AK40" i="11"/>
  <c r="AT40" i="11" s="1"/>
  <c r="AJ40" i="11"/>
  <c r="AK34" i="11"/>
  <c r="AT34" i="11" s="1"/>
  <c r="AJ34" i="11"/>
  <c r="AK28" i="11"/>
  <c r="AT28" i="11" s="1"/>
  <c r="AJ28" i="11"/>
  <c r="AK22" i="11"/>
  <c r="AT22" i="11" s="1"/>
  <c r="AJ22" i="11"/>
  <c r="AK16" i="11"/>
  <c r="AT16" i="11" s="1"/>
  <c r="AJ16" i="11"/>
  <c r="AK10" i="11"/>
  <c r="AT10" i="11" s="1"/>
  <c r="AJ10" i="11"/>
  <c r="AJ5" i="11"/>
  <c r="AK5" i="11"/>
  <c r="AT5" i="11" s="1"/>
  <c r="AS21" i="55"/>
  <c r="AL21" i="55"/>
  <c r="AU21" i="55" s="1"/>
  <c r="AS39" i="55"/>
  <c r="AL39" i="55"/>
  <c r="AU39" i="55" s="1"/>
  <c r="AS57" i="55"/>
  <c r="AL57" i="55"/>
  <c r="AU57" i="55" s="1"/>
  <c r="AS75" i="55"/>
  <c r="AL75" i="55"/>
  <c r="AU75" i="55" s="1"/>
  <c r="AR86" i="95"/>
  <c r="Z96" i="18"/>
  <c r="AS16" i="55"/>
  <c r="AL16" i="55"/>
  <c r="AU16" i="55" s="1"/>
  <c r="AS34" i="55"/>
  <c r="AL34" i="55"/>
  <c r="AU34" i="55" s="1"/>
  <c r="AS52" i="55"/>
  <c r="AL52" i="55"/>
  <c r="AU52" i="55" s="1"/>
  <c r="AS73" i="55"/>
  <c r="AL73" i="55"/>
  <c r="AU73" i="55" s="1"/>
  <c r="Y91" i="85" l="1"/>
  <c r="X91" i="85"/>
  <c r="AH91" i="85" s="1"/>
  <c r="AQ91" i="85" s="1"/>
  <c r="Z91" i="85"/>
  <c r="AI90" i="85"/>
  <c r="AR90" i="85" s="1"/>
  <c r="AN90" i="85"/>
  <c r="AF88" i="90"/>
  <c r="AO88" i="90" s="1"/>
  <c r="AG88" i="90"/>
  <c r="AP88" i="90" s="1"/>
  <c r="W89" i="90"/>
  <c r="Z92" i="35"/>
  <c r="Z88" i="99"/>
  <c r="AF88" i="99" s="1"/>
  <c r="AO88" i="99" s="1"/>
  <c r="Z91" i="42"/>
  <c r="Z88" i="103"/>
  <c r="W89" i="103" s="1"/>
  <c r="Y90" i="50"/>
  <c r="X90" i="50"/>
  <c r="AL3" i="11"/>
  <c r="AU3" i="11" s="1"/>
  <c r="AS3" i="11"/>
  <c r="AS59" i="11"/>
  <c r="AL59" i="11"/>
  <c r="AU59" i="11" s="1"/>
  <c r="AI89" i="50"/>
  <c r="AN89" i="50"/>
  <c r="AS12" i="83"/>
  <c r="AL12" i="83"/>
  <c r="AU12" i="83" s="1"/>
  <c r="AS30" i="83"/>
  <c r="AL30" i="83"/>
  <c r="AU30" i="83" s="1"/>
  <c r="AS48" i="83"/>
  <c r="AL48" i="83"/>
  <c r="AU48" i="83" s="1"/>
  <c r="AS66" i="83"/>
  <c r="AL66" i="83"/>
  <c r="AU66" i="83" s="1"/>
  <c r="AS84" i="83"/>
  <c r="AL84" i="83"/>
  <c r="AU84" i="83" s="1"/>
  <c r="AS11" i="11"/>
  <c r="AL11" i="11"/>
  <c r="AU11" i="11" s="1"/>
  <c r="AS29" i="11"/>
  <c r="AL29" i="11"/>
  <c r="AU29" i="11" s="1"/>
  <c r="AS47" i="11"/>
  <c r="AL47" i="11"/>
  <c r="AU47" i="11" s="1"/>
  <c r="AS65" i="11"/>
  <c r="AL65" i="11"/>
  <c r="AU65" i="11" s="1"/>
  <c r="AS83" i="11"/>
  <c r="AL83" i="11"/>
  <c r="AU83" i="11" s="1"/>
  <c r="AH88" i="103"/>
  <c r="AQ88" i="103" s="1"/>
  <c r="AS7" i="83"/>
  <c r="AL7" i="83"/>
  <c r="AU7" i="83" s="1"/>
  <c r="AS25" i="83"/>
  <c r="AL25" i="83"/>
  <c r="AU25" i="83" s="1"/>
  <c r="AS43" i="83"/>
  <c r="AL43" i="83"/>
  <c r="AU43" i="83" s="1"/>
  <c r="AS61" i="83"/>
  <c r="AL61" i="83"/>
  <c r="AU61" i="83" s="1"/>
  <c r="AS86" i="83"/>
  <c r="AL86" i="83"/>
  <c r="AU86" i="83" s="1"/>
  <c r="AS12" i="11"/>
  <c r="AL12" i="11"/>
  <c r="AU12" i="11" s="1"/>
  <c r="AS30" i="11"/>
  <c r="AL30" i="11"/>
  <c r="AU30" i="11" s="1"/>
  <c r="AJ87" i="43"/>
  <c r="AK87" i="43"/>
  <c r="AT87" i="43" s="1"/>
  <c r="AJ81" i="43"/>
  <c r="AK81" i="43"/>
  <c r="AT81" i="43" s="1"/>
  <c r="AJ75" i="43"/>
  <c r="AK75" i="43"/>
  <c r="AT75" i="43" s="1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K39" i="43"/>
  <c r="AT39" i="43" s="1"/>
  <c r="AJ39" i="43"/>
  <c r="AK33" i="43"/>
  <c r="AT33" i="43" s="1"/>
  <c r="AJ33" i="43"/>
  <c r="AK27" i="43"/>
  <c r="AT27" i="43" s="1"/>
  <c r="AJ27" i="43"/>
  <c r="AK21" i="43"/>
  <c r="AT21" i="43" s="1"/>
  <c r="AJ21" i="43"/>
  <c r="AK15" i="43"/>
  <c r="AT15" i="43" s="1"/>
  <c r="AJ15" i="43"/>
  <c r="AK9" i="43"/>
  <c r="AT9" i="43" s="1"/>
  <c r="AJ9" i="43"/>
  <c r="AS20" i="83"/>
  <c r="AL20" i="83"/>
  <c r="AU20" i="83" s="1"/>
  <c r="AS38" i="83"/>
  <c r="AL38" i="83"/>
  <c r="AU38" i="83" s="1"/>
  <c r="AS56" i="83"/>
  <c r="AL56" i="83"/>
  <c r="AU56" i="83" s="1"/>
  <c r="AS67" i="11"/>
  <c r="AL67" i="11"/>
  <c r="AU67" i="11" s="1"/>
  <c r="AS85" i="11"/>
  <c r="AL85" i="11"/>
  <c r="AU85" i="11" s="1"/>
  <c r="AH88" i="99"/>
  <c r="AQ88" i="99" s="1"/>
  <c r="AS21" i="83"/>
  <c r="AL21" i="83"/>
  <c r="AU21" i="83" s="1"/>
  <c r="AS39" i="83"/>
  <c r="AL39" i="83"/>
  <c r="AU39" i="83" s="1"/>
  <c r="AS57" i="83"/>
  <c r="AL57" i="83"/>
  <c r="AU57" i="83" s="1"/>
  <c r="AS75" i="83"/>
  <c r="AL75" i="83"/>
  <c r="AU75" i="83" s="1"/>
  <c r="AS14" i="11"/>
  <c r="AL14" i="11"/>
  <c r="AU14" i="11" s="1"/>
  <c r="AS32" i="11"/>
  <c r="AL32" i="11"/>
  <c r="AU32" i="11" s="1"/>
  <c r="AK87" i="91"/>
  <c r="AT87" i="91" s="1"/>
  <c r="AJ87" i="91"/>
  <c r="AK81" i="91"/>
  <c r="AT81" i="91" s="1"/>
  <c r="AJ81" i="91"/>
  <c r="AK75" i="91"/>
  <c r="AT75" i="91" s="1"/>
  <c r="AJ75" i="91"/>
  <c r="AK69" i="91"/>
  <c r="AT69" i="91" s="1"/>
  <c r="AJ69" i="91"/>
  <c r="AK63" i="91"/>
  <c r="AT63" i="91" s="1"/>
  <c r="AJ63" i="91"/>
  <c r="AK57" i="91"/>
  <c r="AT57" i="91" s="1"/>
  <c r="AJ57" i="91"/>
  <c r="AK51" i="91"/>
  <c r="AT51" i="91" s="1"/>
  <c r="AJ51" i="91"/>
  <c r="AK45" i="91"/>
  <c r="AT45" i="91" s="1"/>
  <c r="AJ45" i="91"/>
  <c r="AK39" i="91"/>
  <c r="AT39" i="91" s="1"/>
  <c r="AJ39" i="91"/>
  <c r="AK33" i="91"/>
  <c r="AT33" i="91" s="1"/>
  <c r="AJ33" i="91"/>
  <c r="AK27" i="91"/>
  <c r="AT27" i="91" s="1"/>
  <c r="AJ27" i="91"/>
  <c r="AK21" i="91"/>
  <c r="AT21" i="91" s="1"/>
  <c r="AJ21" i="91"/>
  <c r="AK15" i="91"/>
  <c r="AT15" i="91" s="1"/>
  <c r="AJ15" i="91"/>
  <c r="AK9" i="91"/>
  <c r="AT9" i="91" s="1"/>
  <c r="AJ9" i="91"/>
  <c r="AL89" i="11"/>
  <c r="AU89" i="11" s="1"/>
  <c r="AS10" i="83"/>
  <c r="AL10" i="83"/>
  <c r="AU10" i="83" s="1"/>
  <c r="AS28" i="83"/>
  <c r="AL28" i="83"/>
  <c r="AU28" i="83" s="1"/>
  <c r="AS46" i="83"/>
  <c r="AL46" i="83"/>
  <c r="AU46" i="83" s="1"/>
  <c r="AS64" i="83"/>
  <c r="AL64" i="83"/>
  <c r="AU64" i="83" s="1"/>
  <c r="Y97" i="98"/>
  <c r="X97" i="98"/>
  <c r="AS5" i="83"/>
  <c r="AL5" i="83"/>
  <c r="AU5" i="83" s="1"/>
  <c r="AS23" i="83"/>
  <c r="AL23" i="83"/>
  <c r="AU23" i="83" s="1"/>
  <c r="AS41" i="83"/>
  <c r="AL41" i="83"/>
  <c r="AU41" i="83" s="1"/>
  <c r="AS59" i="83"/>
  <c r="AL59" i="83"/>
  <c r="AU59" i="83" s="1"/>
  <c r="AS77" i="83"/>
  <c r="AL77" i="83"/>
  <c r="AU77" i="83" s="1"/>
  <c r="AS88" i="83"/>
  <c r="AL88" i="83"/>
  <c r="AU88" i="83" s="1"/>
  <c r="AE92" i="48"/>
  <c r="W93" i="48"/>
  <c r="AF92" i="48"/>
  <c r="AO92" i="48" s="1"/>
  <c r="AG92" i="48"/>
  <c r="AP92" i="48" s="1"/>
  <c r="AS34" i="11"/>
  <c r="AL34" i="11"/>
  <c r="AU34" i="11" s="1"/>
  <c r="AS70" i="11"/>
  <c r="AL70" i="11"/>
  <c r="AU70" i="11" s="1"/>
  <c r="AS88" i="11"/>
  <c r="AL88" i="11"/>
  <c r="AU88" i="11" s="1"/>
  <c r="AF87" i="95"/>
  <c r="AO87" i="95" s="1"/>
  <c r="AE87" i="95"/>
  <c r="W88" i="95"/>
  <c r="AG87" i="95"/>
  <c r="AP87" i="95" s="1"/>
  <c r="AG88" i="103"/>
  <c r="AP88" i="103" s="1"/>
  <c r="AF88" i="103"/>
  <c r="AO88" i="103" s="1"/>
  <c r="AH91" i="42"/>
  <c r="AQ91" i="42" s="1"/>
  <c r="AS48" i="11"/>
  <c r="AL48" i="11"/>
  <c r="AU48" i="11" s="1"/>
  <c r="AS66" i="11"/>
  <c r="AL66" i="11"/>
  <c r="AU66" i="11" s="1"/>
  <c r="AS84" i="11"/>
  <c r="AL84" i="11"/>
  <c r="AU84" i="11" s="1"/>
  <c r="AJ86" i="43"/>
  <c r="AK86" i="43"/>
  <c r="AT86" i="43" s="1"/>
  <c r="AJ80" i="43"/>
  <c r="AK80" i="43"/>
  <c r="AT80" i="43" s="1"/>
  <c r="AJ74" i="43"/>
  <c r="AK74" i="43"/>
  <c r="AT74" i="43" s="1"/>
  <c r="AJ68" i="43"/>
  <c r="AK68" i="43"/>
  <c r="AT68" i="43" s="1"/>
  <c r="AJ62" i="43"/>
  <c r="AK62" i="43"/>
  <c r="AT62" i="43" s="1"/>
  <c r="AJ56" i="43"/>
  <c r="AK56" i="43"/>
  <c r="AT56" i="43" s="1"/>
  <c r="AJ50" i="43"/>
  <c r="AK50" i="43"/>
  <c r="AT50" i="43" s="1"/>
  <c r="AJ44" i="43"/>
  <c r="AK44" i="43"/>
  <c r="AT44" i="43" s="1"/>
  <c r="AJ38" i="43"/>
  <c r="AK38" i="43"/>
  <c r="AT38" i="43" s="1"/>
  <c r="AJ32" i="43"/>
  <c r="AK32" i="43"/>
  <c r="AT32" i="43" s="1"/>
  <c r="AJ26" i="43"/>
  <c r="AK26" i="43"/>
  <c r="AT26" i="43" s="1"/>
  <c r="AJ20" i="43"/>
  <c r="AK20" i="43"/>
  <c r="AT20" i="43" s="1"/>
  <c r="AJ14" i="43"/>
  <c r="AK14" i="43"/>
  <c r="AT14" i="43" s="1"/>
  <c r="AJ8" i="43"/>
  <c r="AK8" i="43"/>
  <c r="AT8" i="43" s="1"/>
  <c r="Y89" i="90"/>
  <c r="X89" i="90"/>
  <c r="AS13" i="11"/>
  <c r="AL13" i="11"/>
  <c r="AU13" i="11" s="1"/>
  <c r="AS31" i="11"/>
  <c r="AL31" i="11"/>
  <c r="AU31" i="11" s="1"/>
  <c r="AS49" i="11"/>
  <c r="AL49" i="11"/>
  <c r="AU49" i="11" s="1"/>
  <c r="W89" i="99"/>
  <c r="AE92" i="35"/>
  <c r="W93" i="35"/>
  <c r="AF92" i="35"/>
  <c r="AO92" i="35" s="1"/>
  <c r="AG92" i="35"/>
  <c r="AP92" i="35" s="1"/>
  <c r="AS50" i="11"/>
  <c r="AL50" i="11"/>
  <c r="AU50" i="11" s="1"/>
  <c r="AS68" i="11"/>
  <c r="AL68" i="11"/>
  <c r="AU68" i="11" s="1"/>
  <c r="AS86" i="11"/>
  <c r="AL86" i="11"/>
  <c r="AU86" i="11" s="1"/>
  <c r="AK86" i="91"/>
  <c r="AT86" i="91" s="1"/>
  <c r="AJ86" i="91"/>
  <c r="AK80" i="91"/>
  <c r="AT80" i="91" s="1"/>
  <c r="AJ80" i="91"/>
  <c r="AK74" i="91"/>
  <c r="AT74" i="91" s="1"/>
  <c r="AJ74" i="91"/>
  <c r="AK68" i="91"/>
  <c r="AT68" i="91" s="1"/>
  <c r="AJ68" i="91"/>
  <c r="AK62" i="91"/>
  <c r="AT62" i="91" s="1"/>
  <c r="AJ62" i="91"/>
  <c r="AK56" i="91"/>
  <c r="AT56" i="91" s="1"/>
  <c r="AJ56" i="91"/>
  <c r="AK50" i="91"/>
  <c r="AT50" i="91" s="1"/>
  <c r="AJ50" i="91"/>
  <c r="AK44" i="91"/>
  <c r="AT44" i="91" s="1"/>
  <c r="AJ44" i="91"/>
  <c r="AK38" i="91"/>
  <c r="AT38" i="91" s="1"/>
  <c r="AJ38" i="91"/>
  <c r="AK32" i="91"/>
  <c r="AT32" i="91" s="1"/>
  <c r="AJ32" i="91"/>
  <c r="AK26" i="91"/>
  <c r="AT26" i="91" s="1"/>
  <c r="AJ26" i="91"/>
  <c r="AK20" i="91"/>
  <c r="AT20" i="91" s="1"/>
  <c r="AJ20" i="91"/>
  <c r="AK14" i="91"/>
  <c r="AT14" i="91" s="1"/>
  <c r="AJ14" i="91"/>
  <c r="AK8" i="91"/>
  <c r="AT8" i="91" s="1"/>
  <c r="AJ8" i="91"/>
  <c r="AS9" i="11"/>
  <c r="AL9" i="11"/>
  <c r="AU9" i="11" s="1"/>
  <c r="AS27" i="11"/>
  <c r="AL27" i="11"/>
  <c r="AU27" i="11" s="1"/>
  <c r="AS45" i="11"/>
  <c r="AL45" i="11"/>
  <c r="AU45" i="11" s="1"/>
  <c r="AS63" i="11"/>
  <c r="AL63" i="11"/>
  <c r="AU63" i="11" s="1"/>
  <c r="AS81" i="11"/>
  <c r="AL81" i="11"/>
  <c r="AU81" i="11" s="1"/>
  <c r="Y91" i="10"/>
  <c r="X91" i="10"/>
  <c r="AR90" i="42"/>
  <c r="AS40" i="11"/>
  <c r="AL40" i="11"/>
  <c r="AU40" i="11" s="1"/>
  <c r="AS16" i="11"/>
  <c r="AL16" i="11"/>
  <c r="AU16" i="11" s="1"/>
  <c r="AS52" i="11"/>
  <c r="AL52" i="11"/>
  <c r="AU52" i="11" s="1"/>
  <c r="AS18" i="83"/>
  <c r="AL18" i="83"/>
  <c r="AU18" i="83" s="1"/>
  <c r="AS36" i="83"/>
  <c r="AL36" i="83"/>
  <c r="AU36" i="83" s="1"/>
  <c r="AS54" i="83"/>
  <c r="AL54" i="83"/>
  <c r="AU54" i="83" s="1"/>
  <c r="AS72" i="83"/>
  <c r="AL72" i="83"/>
  <c r="AU72" i="83" s="1"/>
  <c r="AS68" i="83"/>
  <c r="AL68" i="83"/>
  <c r="AU68" i="83" s="1"/>
  <c r="AR91" i="35"/>
  <c r="AS17" i="11"/>
  <c r="AL17" i="11"/>
  <c r="AU17" i="11" s="1"/>
  <c r="AS35" i="11"/>
  <c r="AL35" i="11"/>
  <c r="AU35" i="11" s="1"/>
  <c r="AS53" i="11"/>
  <c r="AL53" i="11"/>
  <c r="AU53" i="11" s="1"/>
  <c r="AS71" i="11"/>
  <c r="AL71" i="11"/>
  <c r="AU71" i="11" s="1"/>
  <c r="AS13" i="83"/>
  <c r="AL13" i="83"/>
  <c r="AU13" i="83" s="1"/>
  <c r="AS31" i="83"/>
  <c r="AL31" i="83"/>
  <c r="AU31" i="83" s="1"/>
  <c r="AS49" i="83"/>
  <c r="AL49" i="83"/>
  <c r="AU49" i="83" s="1"/>
  <c r="AS67" i="83"/>
  <c r="AL67" i="83"/>
  <c r="AU67" i="83" s="1"/>
  <c r="AS18" i="11"/>
  <c r="AL18" i="11"/>
  <c r="AU18" i="11" s="1"/>
  <c r="AS36" i="11"/>
  <c r="AL36" i="11"/>
  <c r="AU36" i="11" s="1"/>
  <c r="AS54" i="11"/>
  <c r="AL54" i="11"/>
  <c r="AU54" i="11" s="1"/>
  <c r="AJ85" i="43"/>
  <c r="AK85" i="43"/>
  <c r="AT85" i="43" s="1"/>
  <c r="AJ79" i="43"/>
  <c r="AK79" i="43"/>
  <c r="AT79" i="43" s="1"/>
  <c r="AJ73" i="43"/>
  <c r="AK73" i="43"/>
  <c r="AT73" i="43" s="1"/>
  <c r="AJ67" i="43"/>
  <c r="AK67" i="43"/>
  <c r="AT67" i="43" s="1"/>
  <c r="AJ61" i="43"/>
  <c r="AK61" i="43"/>
  <c r="AT61" i="43" s="1"/>
  <c r="AJ55" i="43"/>
  <c r="AK55" i="43"/>
  <c r="AT55" i="43" s="1"/>
  <c r="AJ49" i="43"/>
  <c r="AK49" i="43"/>
  <c r="AT49" i="43" s="1"/>
  <c r="AJ43" i="43"/>
  <c r="AK43" i="43"/>
  <c r="AT43" i="43" s="1"/>
  <c r="AJ37" i="43"/>
  <c r="AK37" i="43"/>
  <c r="AT37" i="43" s="1"/>
  <c r="AJ31" i="43"/>
  <c r="AK31" i="43"/>
  <c r="AT31" i="43" s="1"/>
  <c r="AJ25" i="43"/>
  <c r="AK25" i="43"/>
  <c r="AT25" i="43" s="1"/>
  <c r="AJ19" i="43"/>
  <c r="AK19" i="43"/>
  <c r="AT19" i="43" s="1"/>
  <c r="AJ13" i="43"/>
  <c r="AK13" i="43"/>
  <c r="AT13" i="43" s="1"/>
  <c r="AJ7" i="43"/>
  <c r="AK7" i="43"/>
  <c r="AT7" i="43" s="1"/>
  <c r="AN88" i="90"/>
  <c r="AI88" i="90"/>
  <c r="AS8" i="83"/>
  <c r="AL8" i="83"/>
  <c r="AU8" i="83" s="1"/>
  <c r="AS26" i="83"/>
  <c r="AL26" i="83"/>
  <c r="AU26" i="83" s="1"/>
  <c r="AS44" i="83"/>
  <c r="AL44" i="83"/>
  <c r="AU44" i="83" s="1"/>
  <c r="AS74" i="83"/>
  <c r="AL74" i="83"/>
  <c r="AU74" i="83" s="1"/>
  <c r="AS73" i="11"/>
  <c r="AL73" i="11"/>
  <c r="AU73" i="11" s="1"/>
  <c r="AS9" i="83"/>
  <c r="AL9" i="83"/>
  <c r="AU9" i="83" s="1"/>
  <c r="AS27" i="83"/>
  <c r="AL27" i="83"/>
  <c r="AU27" i="83" s="1"/>
  <c r="AS45" i="83"/>
  <c r="AL45" i="83"/>
  <c r="AU45" i="83" s="1"/>
  <c r="AS63" i="83"/>
  <c r="AL63" i="83"/>
  <c r="AU63" i="83" s="1"/>
  <c r="AS81" i="83"/>
  <c r="AL81" i="83"/>
  <c r="AU81" i="83" s="1"/>
  <c r="AS20" i="11"/>
  <c r="AL20" i="11"/>
  <c r="AU20" i="11" s="1"/>
  <c r="AS38" i="11"/>
  <c r="AL38" i="11"/>
  <c r="AU38" i="11" s="1"/>
  <c r="AJ85" i="91"/>
  <c r="AK85" i="91"/>
  <c r="AT85" i="91" s="1"/>
  <c r="AJ79" i="91"/>
  <c r="AK79" i="91"/>
  <c r="AT79" i="91" s="1"/>
  <c r="AJ73" i="91"/>
  <c r="AK73" i="91"/>
  <c r="AT73" i="91" s="1"/>
  <c r="AJ67" i="91"/>
  <c r="AK67" i="91"/>
  <c r="AT67" i="91" s="1"/>
  <c r="AJ61" i="91"/>
  <c r="AK61" i="91"/>
  <c r="AT61" i="91" s="1"/>
  <c r="AJ55" i="91"/>
  <c r="AK55" i="91"/>
  <c r="AT55" i="91" s="1"/>
  <c r="AJ49" i="91"/>
  <c r="AK49" i="91"/>
  <c r="AT49" i="91" s="1"/>
  <c r="AJ43" i="91"/>
  <c r="AK43" i="91"/>
  <c r="AT43" i="91" s="1"/>
  <c r="AJ37" i="91"/>
  <c r="AK37" i="91"/>
  <c r="AT37" i="91" s="1"/>
  <c r="AJ31" i="91"/>
  <c r="AK31" i="91"/>
  <c r="AT31" i="91" s="1"/>
  <c r="AJ25" i="91"/>
  <c r="AK25" i="91"/>
  <c r="AT25" i="91" s="1"/>
  <c r="AJ19" i="91"/>
  <c r="AK19" i="91"/>
  <c r="AT19" i="91" s="1"/>
  <c r="AJ13" i="91"/>
  <c r="AK13" i="91"/>
  <c r="AT13" i="91" s="1"/>
  <c r="AK7" i="91"/>
  <c r="AT7" i="91" s="1"/>
  <c r="AJ7" i="91"/>
  <c r="AR87" i="103"/>
  <c r="AS16" i="83"/>
  <c r="AL16" i="83"/>
  <c r="AU16" i="83" s="1"/>
  <c r="AS34" i="83"/>
  <c r="AL34" i="83"/>
  <c r="AU34" i="83" s="1"/>
  <c r="AS52" i="83"/>
  <c r="AL52" i="83"/>
  <c r="AU52" i="83" s="1"/>
  <c r="AS70" i="83"/>
  <c r="AL70" i="83"/>
  <c r="AU70" i="83" s="1"/>
  <c r="AI96" i="98"/>
  <c r="AN96" i="98"/>
  <c r="AR87" i="99"/>
  <c r="AS11" i="83"/>
  <c r="AL11" i="83"/>
  <c r="AU11" i="83" s="1"/>
  <c r="AS29" i="83"/>
  <c r="AL29" i="83"/>
  <c r="AU29" i="83" s="1"/>
  <c r="AS47" i="83"/>
  <c r="AL47" i="83"/>
  <c r="AU47" i="83" s="1"/>
  <c r="AS65" i="83"/>
  <c r="AL65" i="83"/>
  <c r="AU65" i="83" s="1"/>
  <c r="AS83" i="83"/>
  <c r="AL83" i="83"/>
  <c r="AU83" i="83" s="1"/>
  <c r="AS76" i="11"/>
  <c r="AL76" i="11"/>
  <c r="AU76" i="11" s="1"/>
  <c r="W92" i="102"/>
  <c r="AG91" i="102"/>
  <c r="AP91" i="102" s="1"/>
  <c r="AF91" i="102"/>
  <c r="AO91" i="102" s="1"/>
  <c r="AE91" i="102"/>
  <c r="AE91" i="42"/>
  <c r="AF91" i="42"/>
  <c r="AO91" i="42" s="1"/>
  <c r="AG91" i="42"/>
  <c r="AP91" i="42" s="1"/>
  <c r="W92" i="42"/>
  <c r="AS72" i="11"/>
  <c r="AL72" i="11"/>
  <c r="AU72" i="11" s="1"/>
  <c r="AJ84" i="43"/>
  <c r="AK84" i="43"/>
  <c r="AT84" i="43" s="1"/>
  <c r="AJ78" i="43"/>
  <c r="AK78" i="43"/>
  <c r="AT78" i="43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48" i="43"/>
  <c r="AK48" i="43"/>
  <c r="AT48" i="43" s="1"/>
  <c r="AJ42" i="43"/>
  <c r="AK42" i="43"/>
  <c r="AT42" i="43" s="1"/>
  <c r="AK36" i="43"/>
  <c r="AT36" i="43" s="1"/>
  <c r="AJ36" i="43"/>
  <c r="AK30" i="43"/>
  <c r="AT30" i="43" s="1"/>
  <c r="AJ30" i="43"/>
  <c r="AK24" i="43"/>
  <c r="AT24" i="43" s="1"/>
  <c r="AJ24" i="43"/>
  <c r="AK18" i="43"/>
  <c r="AT18" i="43" s="1"/>
  <c r="AJ18" i="43"/>
  <c r="AK12" i="43"/>
  <c r="AT12" i="43" s="1"/>
  <c r="AJ12" i="43"/>
  <c r="AK6" i="43"/>
  <c r="AT6" i="43" s="1"/>
  <c r="AJ6" i="43"/>
  <c r="AS19" i="11"/>
  <c r="AL19" i="11"/>
  <c r="AU19" i="11" s="1"/>
  <c r="AS37" i="11"/>
  <c r="AL37" i="11"/>
  <c r="AU37" i="11" s="1"/>
  <c r="AS55" i="11"/>
  <c r="AL55" i="11"/>
  <c r="AU55" i="11" s="1"/>
  <c r="AS56" i="11"/>
  <c r="AL56" i="11"/>
  <c r="AU56" i="11" s="1"/>
  <c r="AS74" i="11"/>
  <c r="AL74" i="11"/>
  <c r="AU74" i="11" s="1"/>
  <c r="AK84" i="91"/>
  <c r="AT84" i="91" s="1"/>
  <c r="AJ84" i="91"/>
  <c r="AK78" i="91"/>
  <c r="AT78" i="91" s="1"/>
  <c r="AJ78" i="91"/>
  <c r="AK72" i="91"/>
  <c r="AT72" i="91" s="1"/>
  <c r="AJ72" i="91"/>
  <c r="AK66" i="91"/>
  <c r="AT66" i="91" s="1"/>
  <c r="AJ66" i="91"/>
  <c r="AK60" i="91"/>
  <c r="AT60" i="91" s="1"/>
  <c r="AJ60" i="91"/>
  <c r="AK54" i="91"/>
  <c r="AT54" i="91" s="1"/>
  <c r="AJ54" i="91"/>
  <c r="AK48" i="91"/>
  <c r="AT48" i="91" s="1"/>
  <c r="AJ48" i="91"/>
  <c r="AK42" i="91"/>
  <c r="AT42" i="91" s="1"/>
  <c r="AJ42" i="91"/>
  <c r="AK36" i="91"/>
  <c r="AT36" i="91" s="1"/>
  <c r="AJ36" i="91"/>
  <c r="AK30" i="91"/>
  <c r="AT30" i="91" s="1"/>
  <c r="AJ30" i="91"/>
  <c r="AK24" i="91"/>
  <c r="AT24" i="91" s="1"/>
  <c r="AJ24" i="91"/>
  <c r="AK18" i="91"/>
  <c r="AT18" i="91" s="1"/>
  <c r="AJ18" i="91"/>
  <c r="AK12" i="91"/>
  <c r="AT12" i="91" s="1"/>
  <c r="AJ12" i="91"/>
  <c r="AK6" i="91"/>
  <c r="AT6" i="91" s="1"/>
  <c r="AJ6" i="91"/>
  <c r="AS15" i="11"/>
  <c r="AL15" i="11"/>
  <c r="AU15" i="11" s="1"/>
  <c r="AS33" i="11"/>
  <c r="AL33" i="11"/>
  <c r="AU33" i="11" s="1"/>
  <c r="AS51" i="11"/>
  <c r="AL51" i="11"/>
  <c r="AU51" i="11" s="1"/>
  <c r="AS69" i="11"/>
  <c r="AL69" i="11"/>
  <c r="AU69" i="11" s="1"/>
  <c r="AS87" i="11"/>
  <c r="AL87" i="11"/>
  <c r="AU87" i="11" s="1"/>
  <c r="AN90" i="10"/>
  <c r="AI90" i="10"/>
  <c r="AS22" i="11"/>
  <c r="AL22" i="11"/>
  <c r="AU22" i="11" s="1"/>
  <c r="AS73" i="83"/>
  <c r="AL73" i="83"/>
  <c r="AU73" i="83" s="1"/>
  <c r="AE96" i="18"/>
  <c r="W97" i="18"/>
  <c r="AF96" i="18"/>
  <c r="AO96" i="18" s="1"/>
  <c r="AG96" i="18"/>
  <c r="AP96" i="18" s="1"/>
  <c r="AS5" i="11"/>
  <c r="AL5" i="11"/>
  <c r="AU5" i="11" s="1"/>
  <c r="AS58" i="11"/>
  <c r="AL58" i="11"/>
  <c r="AU58" i="11" s="1"/>
  <c r="AS6" i="83"/>
  <c r="AL6" i="83"/>
  <c r="AU6" i="83" s="1"/>
  <c r="AS24" i="83"/>
  <c r="AL24" i="83"/>
  <c r="AU24" i="83" s="1"/>
  <c r="AS42" i="83"/>
  <c r="AL42" i="83"/>
  <c r="AU42" i="83" s="1"/>
  <c r="AS60" i="83"/>
  <c r="AL60" i="83"/>
  <c r="AU60" i="83" s="1"/>
  <c r="AS78" i="83"/>
  <c r="AL78" i="83"/>
  <c r="AU78" i="83" s="1"/>
  <c r="AS80" i="83"/>
  <c r="AL80" i="83"/>
  <c r="AU80" i="83" s="1"/>
  <c r="AJ4" i="11"/>
  <c r="AK4" i="11"/>
  <c r="AT4" i="11" s="1"/>
  <c r="AT91" i="11" s="1"/>
  <c r="AS23" i="11"/>
  <c r="AL23" i="11"/>
  <c r="AU23" i="11" s="1"/>
  <c r="AS41" i="11"/>
  <c r="AL41" i="11"/>
  <c r="AU41" i="11" s="1"/>
  <c r="AS77" i="11"/>
  <c r="AL77" i="11"/>
  <c r="AU77" i="11" s="1"/>
  <c r="AS19" i="83"/>
  <c r="AL19" i="83"/>
  <c r="AU19" i="83" s="1"/>
  <c r="AS37" i="83"/>
  <c r="AL37" i="83"/>
  <c r="AU37" i="83" s="1"/>
  <c r="AS55" i="83"/>
  <c r="AL55" i="83"/>
  <c r="AU55" i="83" s="1"/>
  <c r="AS79" i="83"/>
  <c r="AL79" i="83"/>
  <c r="AU79" i="83" s="1"/>
  <c r="AS62" i="83"/>
  <c r="AL62" i="83"/>
  <c r="AU62" i="83" s="1"/>
  <c r="Y94" i="94"/>
  <c r="X94" i="94"/>
  <c r="AS6" i="11"/>
  <c r="AL6" i="11"/>
  <c r="AU6" i="11" s="1"/>
  <c r="AS24" i="11"/>
  <c r="AL24" i="11"/>
  <c r="AU24" i="11" s="1"/>
  <c r="AS42" i="11"/>
  <c r="AL42" i="11"/>
  <c r="AU42" i="11" s="1"/>
  <c r="AK89" i="43"/>
  <c r="AT89" i="43" s="1"/>
  <c r="AJ89" i="43"/>
  <c r="AS89" i="43" s="1"/>
  <c r="AJ83" i="43"/>
  <c r="AK83" i="43"/>
  <c r="AT83" i="43" s="1"/>
  <c r="AJ77" i="43"/>
  <c r="AK77" i="43"/>
  <c r="AT77" i="43" s="1"/>
  <c r="AJ71" i="43"/>
  <c r="AK71" i="43"/>
  <c r="AT71" i="43" s="1"/>
  <c r="AJ65" i="43"/>
  <c r="AK65" i="43"/>
  <c r="AT65" i="43" s="1"/>
  <c r="AJ59" i="43"/>
  <c r="AK59" i="43"/>
  <c r="AT59" i="43" s="1"/>
  <c r="AJ53" i="43"/>
  <c r="AK53" i="43"/>
  <c r="AT53" i="43" s="1"/>
  <c r="AJ47" i="43"/>
  <c r="AK47" i="43"/>
  <c r="AT47" i="43" s="1"/>
  <c r="AJ41" i="43"/>
  <c r="AK41" i="43"/>
  <c r="AT41" i="43" s="1"/>
  <c r="AJ35" i="43"/>
  <c r="AK35" i="43"/>
  <c r="AT35" i="43" s="1"/>
  <c r="AJ29" i="43"/>
  <c r="AK29" i="43"/>
  <c r="AT29" i="43" s="1"/>
  <c r="AJ23" i="43"/>
  <c r="AK23" i="43"/>
  <c r="AT23" i="43" s="1"/>
  <c r="AJ17" i="43"/>
  <c r="AK17" i="43"/>
  <c r="AT17" i="43" s="1"/>
  <c r="AJ11" i="43"/>
  <c r="AK11" i="43"/>
  <c r="AT11" i="43" s="1"/>
  <c r="AJ3" i="43"/>
  <c r="AB4" i="43"/>
  <c r="AS14" i="83"/>
  <c r="AL14" i="83"/>
  <c r="AU14" i="83" s="1"/>
  <c r="AS32" i="83"/>
  <c r="AL32" i="83"/>
  <c r="AU32" i="83" s="1"/>
  <c r="AS50" i="83"/>
  <c r="AL50" i="83"/>
  <c r="AU50" i="83" s="1"/>
  <c r="AR89" i="83"/>
  <c r="AR91" i="83" s="1"/>
  <c r="AL89" i="83"/>
  <c r="AU89" i="83" s="1"/>
  <c r="AS7" i="11"/>
  <c r="AL7" i="11"/>
  <c r="AU7" i="11" s="1"/>
  <c r="AS61" i="11"/>
  <c r="AL61" i="11"/>
  <c r="AU61" i="11" s="1"/>
  <c r="AS79" i="11"/>
  <c r="AL79" i="11"/>
  <c r="AU79" i="11" s="1"/>
  <c r="AI89" i="43"/>
  <c r="AN89" i="43"/>
  <c r="AN91" i="43" s="1"/>
  <c r="AS15" i="83"/>
  <c r="AL15" i="83"/>
  <c r="AU15" i="83" s="1"/>
  <c r="AS33" i="83"/>
  <c r="AL33" i="83"/>
  <c r="AU33" i="83" s="1"/>
  <c r="AS51" i="83"/>
  <c r="AL51" i="83"/>
  <c r="AU51" i="83" s="1"/>
  <c r="AS69" i="83"/>
  <c r="AL69" i="83"/>
  <c r="AU69" i="83" s="1"/>
  <c r="AS87" i="83"/>
  <c r="AL87" i="83"/>
  <c r="AU87" i="83" s="1"/>
  <c r="AS8" i="11"/>
  <c r="AL8" i="11"/>
  <c r="AU8" i="11" s="1"/>
  <c r="AS26" i="11"/>
  <c r="AL26" i="11"/>
  <c r="AU26" i="11" s="1"/>
  <c r="AS44" i="11"/>
  <c r="AL44" i="11"/>
  <c r="AU44" i="11" s="1"/>
  <c r="AK89" i="91"/>
  <c r="AT89" i="91" s="1"/>
  <c r="AJ89" i="91"/>
  <c r="AS89" i="91" s="1"/>
  <c r="AK83" i="91"/>
  <c r="AT83" i="91" s="1"/>
  <c r="AJ83" i="91"/>
  <c r="AK77" i="91"/>
  <c r="AT77" i="91" s="1"/>
  <c r="AJ77" i="91"/>
  <c r="AK71" i="91"/>
  <c r="AT71" i="91" s="1"/>
  <c r="AJ71" i="91"/>
  <c r="AK65" i="91"/>
  <c r="AT65" i="91" s="1"/>
  <c r="AJ65" i="91"/>
  <c r="AK59" i="91"/>
  <c r="AT59" i="91" s="1"/>
  <c r="AJ59" i="91"/>
  <c r="AK53" i="91"/>
  <c r="AT53" i="91" s="1"/>
  <c r="AJ53" i="91"/>
  <c r="AK47" i="91"/>
  <c r="AT47" i="91" s="1"/>
  <c r="AJ47" i="91"/>
  <c r="AK41" i="91"/>
  <c r="AT41" i="91" s="1"/>
  <c r="AJ41" i="91"/>
  <c r="AK35" i="91"/>
  <c r="AT35" i="91" s="1"/>
  <c r="AJ35" i="91"/>
  <c r="AK29" i="91"/>
  <c r="AT29" i="91" s="1"/>
  <c r="AJ29" i="91"/>
  <c r="AK23" i="91"/>
  <c r="AT23" i="91" s="1"/>
  <c r="AJ23" i="91"/>
  <c r="AK17" i="91"/>
  <c r="AT17" i="91" s="1"/>
  <c r="AJ17" i="91"/>
  <c r="AK11" i="91"/>
  <c r="AT11" i="91" s="1"/>
  <c r="AJ11" i="91"/>
  <c r="AJ3" i="91"/>
  <c r="AB4" i="91"/>
  <c r="AL3" i="83"/>
  <c r="AU3" i="83" s="1"/>
  <c r="AS3" i="83"/>
  <c r="AS22" i="83"/>
  <c r="AL22" i="83"/>
  <c r="AU22" i="83" s="1"/>
  <c r="AS40" i="83"/>
  <c r="AL40" i="83"/>
  <c r="AU40" i="83" s="1"/>
  <c r="AS58" i="83"/>
  <c r="AL58" i="83"/>
  <c r="AU58" i="83" s="1"/>
  <c r="AS82" i="83"/>
  <c r="AL82" i="83"/>
  <c r="AU82" i="83" s="1"/>
  <c r="AS57" i="11"/>
  <c r="AL57" i="11"/>
  <c r="AU57" i="11" s="1"/>
  <c r="AS17" i="83"/>
  <c r="AL17" i="83"/>
  <c r="AU17" i="83" s="1"/>
  <c r="AS35" i="83"/>
  <c r="AL35" i="83"/>
  <c r="AU35" i="83" s="1"/>
  <c r="AS53" i="83"/>
  <c r="AL53" i="83"/>
  <c r="AU53" i="83" s="1"/>
  <c r="AS71" i="83"/>
  <c r="AL71" i="83"/>
  <c r="AU71" i="83" s="1"/>
  <c r="AI90" i="82"/>
  <c r="AN90" i="82"/>
  <c r="AS10" i="11"/>
  <c r="AL10" i="11"/>
  <c r="AU10" i="11" s="1"/>
  <c r="AS28" i="11"/>
  <c r="AL28" i="11"/>
  <c r="AU28" i="11" s="1"/>
  <c r="AS46" i="11"/>
  <c r="AL46" i="11"/>
  <c r="AU46" i="11" s="1"/>
  <c r="AS64" i="11"/>
  <c r="AL64" i="11"/>
  <c r="AU64" i="11" s="1"/>
  <c r="AS82" i="11"/>
  <c r="AL82" i="11"/>
  <c r="AU82" i="11" s="1"/>
  <c r="AS85" i="83"/>
  <c r="AL85" i="83"/>
  <c r="AU85" i="83" s="1"/>
  <c r="AN93" i="94"/>
  <c r="AI93" i="94"/>
  <c r="AS60" i="11"/>
  <c r="AL60" i="11"/>
  <c r="AU60" i="11" s="1"/>
  <c r="AS78" i="11"/>
  <c r="AL78" i="11"/>
  <c r="AU78" i="11" s="1"/>
  <c r="AJ88" i="43"/>
  <c r="AK88" i="43"/>
  <c r="AT88" i="43" s="1"/>
  <c r="AJ82" i="43"/>
  <c r="AK82" i="43"/>
  <c r="AT82" i="43" s="1"/>
  <c r="AJ76" i="43"/>
  <c r="AK76" i="43"/>
  <c r="AT76" i="43" s="1"/>
  <c r="AJ70" i="43"/>
  <c r="AK70" i="43"/>
  <c r="AT70" i="43" s="1"/>
  <c r="AJ64" i="43"/>
  <c r="AK64" i="43"/>
  <c r="AT64" i="43" s="1"/>
  <c r="AJ58" i="43"/>
  <c r="AK58" i="43"/>
  <c r="AT58" i="43" s="1"/>
  <c r="AJ52" i="43"/>
  <c r="AK52" i="43"/>
  <c r="AT52" i="43" s="1"/>
  <c r="AJ46" i="43"/>
  <c r="AK46" i="43"/>
  <c r="AT46" i="43" s="1"/>
  <c r="AJ40" i="43"/>
  <c r="AK40" i="43"/>
  <c r="AT40" i="43" s="1"/>
  <c r="AJ34" i="43"/>
  <c r="AK34" i="43"/>
  <c r="AT34" i="43" s="1"/>
  <c r="AJ28" i="43"/>
  <c r="AK28" i="43"/>
  <c r="AT28" i="43" s="1"/>
  <c r="AJ22" i="43"/>
  <c r="AK22" i="43"/>
  <c r="AT22" i="43" s="1"/>
  <c r="AJ16" i="43"/>
  <c r="AK16" i="43"/>
  <c r="AT16" i="43" s="1"/>
  <c r="AJ10" i="43"/>
  <c r="AK10" i="43"/>
  <c r="AT10" i="43" s="1"/>
  <c r="AK5" i="43"/>
  <c r="AT5" i="43" s="1"/>
  <c r="AJ5" i="43"/>
  <c r="AS25" i="11"/>
  <c r="AL25" i="11"/>
  <c r="AU25" i="11" s="1"/>
  <c r="AS43" i="11"/>
  <c r="AL43" i="11"/>
  <c r="AU43" i="11" s="1"/>
  <c r="AN89" i="91"/>
  <c r="AN91" i="91" s="1"/>
  <c r="AI89" i="91"/>
  <c r="AS76" i="83"/>
  <c r="AL76" i="83"/>
  <c r="AU76" i="83" s="1"/>
  <c r="AH92" i="35"/>
  <c r="AQ92" i="35" s="1"/>
  <c r="AS62" i="11"/>
  <c r="AL62" i="11"/>
  <c r="AU62" i="11" s="1"/>
  <c r="AS80" i="11"/>
  <c r="AL80" i="11"/>
  <c r="AU80" i="11" s="1"/>
  <c r="AJ88" i="91"/>
  <c r="AK88" i="91"/>
  <c r="AT88" i="91" s="1"/>
  <c r="AJ82" i="91"/>
  <c r="AK82" i="91"/>
  <c r="AT82" i="91" s="1"/>
  <c r="AJ76" i="91"/>
  <c r="AK76" i="91"/>
  <c r="AT76" i="91" s="1"/>
  <c r="AJ70" i="91"/>
  <c r="AK70" i="91"/>
  <c r="AT70" i="91" s="1"/>
  <c r="AJ64" i="91"/>
  <c r="AK64" i="91"/>
  <c r="AT64" i="91" s="1"/>
  <c r="AJ58" i="91"/>
  <c r="AK58" i="91"/>
  <c r="AT58" i="91" s="1"/>
  <c r="AJ52" i="91"/>
  <c r="AK52" i="91"/>
  <c r="AT52" i="91" s="1"/>
  <c r="AJ46" i="91"/>
  <c r="AK46" i="91"/>
  <c r="AT46" i="91" s="1"/>
  <c r="AJ40" i="91"/>
  <c r="AK40" i="91"/>
  <c r="AT40" i="91" s="1"/>
  <c r="AJ34" i="91"/>
  <c r="AK34" i="91"/>
  <c r="AT34" i="91" s="1"/>
  <c r="AJ28" i="91"/>
  <c r="AK28" i="91"/>
  <c r="AT28" i="91" s="1"/>
  <c r="AJ22" i="91"/>
  <c r="AK22" i="91"/>
  <c r="AT22" i="91" s="1"/>
  <c r="AJ16" i="91"/>
  <c r="AK16" i="91"/>
  <c r="AT16" i="91" s="1"/>
  <c r="AJ10" i="91"/>
  <c r="AK10" i="91"/>
  <c r="AT10" i="91" s="1"/>
  <c r="AK5" i="91"/>
  <c r="AT5" i="91" s="1"/>
  <c r="AJ5" i="91"/>
  <c r="AJ4" i="83"/>
  <c r="AK4" i="83"/>
  <c r="AT4" i="83" s="1"/>
  <c r="AT91" i="83" s="1"/>
  <c r="AS21" i="11"/>
  <c r="AL21" i="11"/>
  <c r="AU21" i="11" s="1"/>
  <c r="AS39" i="11"/>
  <c r="AL39" i="11"/>
  <c r="AU39" i="11" s="1"/>
  <c r="AS75" i="11"/>
  <c r="AL75" i="11"/>
  <c r="AU75" i="11" s="1"/>
  <c r="AS4" i="55"/>
  <c r="AS91" i="55" s="1"/>
  <c r="AL4" i="55"/>
  <c r="AU4" i="55" s="1"/>
  <c r="AU91" i="55" s="1"/>
  <c r="C11" i="55" s="1"/>
  <c r="Y91" i="82"/>
  <c r="X91" i="82"/>
  <c r="AG91" i="85" l="1"/>
  <c r="AP91" i="85" s="1"/>
  <c r="AF91" i="85"/>
  <c r="AO91" i="85" s="1"/>
  <c r="AE91" i="85"/>
  <c r="W92" i="85"/>
  <c r="AG88" i="99"/>
  <c r="AP88" i="99" s="1"/>
  <c r="AE88" i="99"/>
  <c r="AE88" i="103"/>
  <c r="Z97" i="98"/>
  <c r="Z89" i="90"/>
  <c r="AF89" i="90" s="1"/>
  <c r="AO89" i="90" s="1"/>
  <c r="AS52" i="91"/>
  <c r="AL52" i="91"/>
  <c r="AU52" i="91" s="1"/>
  <c r="AS22" i="91"/>
  <c r="AL22" i="91"/>
  <c r="AU22" i="91" s="1"/>
  <c r="AS40" i="91"/>
  <c r="AL40" i="91"/>
  <c r="AU40" i="91" s="1"/>
  <c r="AS58" i="91"/>
  <c r="AL58" i="91"/>
  <c r="AU58" i="91" s="1"/>
  <c r="AS76" i="91"/>
  <c r="AL76" i="91"/>
  <c r="AU76" i="91" s="1"/>
  <c r="AS16" i="43"/>
  <c r="AL16" i="43"/>
  <c r="AU16" i="43" s="1"/>
  <c r="AS34" i="43"/>
  <c r="AL34" i="43"/>
  <c r="AU34" i="43" s="1"/>
  <c r="AS52" i="43"/>
  <c r="AL52" i="43"/>
  <c r="AU52" i="43" s="1"/>
  <c r="AS70" i="43"/>
  <c r="AL70" i="43"/>
  <c r="AU70" i="43" s="1"/>
  <c r="AS88" i="43"/>
  <c r="AL88" i="43"/>
  <c r="AU88" i="43" s="1"/>
  <c r="AS17" i="91"/>
  <c r="AL17" i="91"/>
  <c r="AU17" i="91" s="1"/>
  <c r="AS35" i="91"/>
  <c r="AL35" i="91"/>
  <c r="AU35" i="91" s="1"/>
  <c r="AS53" i="91"/>
  <c r="AL53" i="91"/>
  <c r="AU53" i="91" s="1"/>
  <c r="AS71" i="91"/>
  <c r="AL71" i="91"/>
  <c r="AU71" i="91" s="1"/>
  <c r="AL4" i="11"/>
  <c r="AU4" i="11" s="1"/>
  <c r="AS4" i="11"/>
  <c r="AS91" i="11" s="1"/>
  <c r="AS12" i="43"/>
  <c r="AL12" i="43"/>
  <c r="AU12" i="43" s="1"/>
  <c r="AS30" i="43"/>
  <c r="AL30" i="43"/>
  <c r="AU30" i="43" s="1"/>
  <c r="AS13" i="43"/>
  <c r="AL13" i="43"/>
  <c r="AU13" i="43" s="1"/>
  <c r="AS31" i="43"/>
  <c r="AL31" i="43"/>
  <c r="AU31" i="43" s="1"/>
  <c r="AS49" i="43"/>
  <c r="AL49" i="43"/>
  <c r="AU49" i="43" s="1"/>
  <c r="AS67" i="43"/>
  <c r="AL67" i="43"/>
  <c r="AU67" i="43" s="1"/>
  <c r="AS85" i="43"/>
  <c r="AL85" i="43"/>
  <c r="AU85" i="43" s="1"/>
  <c r="AS20" i="91"/>
  <c r="AL20" i="91"/>
  <c r="AU20" i="91" s="1"/>
  <c r="AS38" i="91"/>
  <c r="AL38" i="91"/>
  <c r="AU38" i="91" s="1"/>
  <c r="AS56" i="91"/>
  <c r="AL56" i="91"/>
  <c r="AU56" i="91" s="1"/>
  <c r="AS74" i="91"/>
  <c r="AL74" i="91"/>
  <c r="AU74" i="91" s="1"/>
  <c r="Y89" i="99"/>
  <c r="X89" i="99"/>
  <c r="AS8" i="43"/>
  <c r="AL8" i="43"/>
  <c r="AU8" i="43" s="1"/>
  <c r="AS26" i="43"/>
  <c r="AL26" i="43"/>
  <c r="AU26" i="43" s="1"/>
  <c r="AS44" i="43"/>
  <c r="AL44" i="43"/>
  <c r="AU44" i="43" s="1"/>
  <c r="AS62" i="43"/>
  <c r="AL62" i="43"/>
  <c r="AU62" i="43" s="1"/>
  <c r="AS80" i="43"/>
  <c r="AL80" i="43"/>
  <c r="AU80" i="43" s="1"/>
  <c r="AF97" i="98"/>
  <c r="AO97" i="98" s="1"/>
  <c r="AE97" i="98"/>
  <c r="AG97" i="98"/>
  <c r="AP97" i="98" s="1"/>
  <c r="W98" i="98"/>
  <c r="AS51" i="43"/>
  <c r="AL51" i="43"/>
  <c r="AU51" i="43" s="1"/>
  <c r="AS69" i="43"/>
  <c r="AL69" i="43"/>
  <c r="AU69" i="43" s="1"/>
  <c r="AS87" i="43"/>
  <c r="AL87" i="43"/>
  <c r="AU87" i="43" s="1"/>
  <c r="AL3" i="91"/>
  <c r="AU3" i="91" s="1"/>
  <c r="AS3" i="91"/>
  <c r="AS4" i="83"/>
  <c r="AS91" i="83" s="1"/>
  <c r="AL4" i="83"/>
  <c r="AU4" i="83" s="1"/>
  <c r="AU91" i="83" s="1"/>
  <c r="C11" i="83" s="1"/>
  <c r="F27" i="57" s="1"/>
  <c r="AR89" i="91"/>
  <c r="AR91" i="91" s="1"/>
  <c r="AL89" i="91"/>
  <c r="AU89" i="91" s="1"/>
  <c r="AS5" i="43"/>
  <c r="AL5" i="43"/>
  <c r="AU5" i="43" s="1"/>
  <c r="AR89" i="43"/>
  <c r="AR91" i="43" s="1"/>
  <c r="AL89" i="43"/>
  <c r="AU89" i="43" s="1"/>
  <c r="AS11" i="43"/>
  <c r="AL11" i="43"/>
  <c r="AU11" i="43" s="1"/>
  <c r="AS29" i="43"/>
  <c r="AL29" i="43"/>
  <c r="AU29" i="43" s="1"/>
  <c r="AS47" i="43"/>
  <c r="AL47" i="43"/>
  <c r="AU47" i="43" s="1"/>
  <c r="AS65" i="43"/>
  <c r="AL65" i="43"/>
  <c r="AU65" i="43" s="1"/>
  <c r="AS83" i="43"/>
  <c r="AL83" i="43"/>
  <c r="AU83" i="43" s="1"/>
  <c r="Y97" i="18"/>
  <c r="X97" i="18"/>
  <c r="AR90" i="10"/>
  <c r="AS6" i="91"/>
  <c r="AL6" i="91"/>
  <c r="AU6" i="91" s="1"/>
  <c r="AS24" i="91"/>
  <c r="AL24" i="91"/>
  <c r="AU24" i="91" s="1"/>
  <c r="AS42" i="91"/>
  <c r="AL42" i="91"/>
  <c r="AU42" i="91" s="1"/>
  <c r="AS60" i="91"/>
  <c r="AL60" i="91"/>
  <c r="AU60" i="91" s="1"/>
  <c r="AS78" i="91"/>
  <c r="AL78" i="91"/>
  <c r="AU78" i="91" s="1"/>
  <c r="AS48" i="43"/>
  <c r="AL48" i="43"/>
  <c r="AU48" i="43" s="1"/>
  <c r="AS66" i="43"/>
  <c r="AL66" i="43"/>
  <c r="AU66" i="43" s="1"/>
  <c r="AS84" i="43"/>
  <c r="AL84" i="43"/>
  <c r="AU84" i="43" s="1"/>
  <c r="AI91" i="42"/>
  <c r="AN91" i="42"/>
  <c r="AS19" i="91"/>
  <c r="AL19" i="91"/>
  <c r="AU19" i="91" s="1"/>
  <c r="AS37" i="91"/>
  <c r="AL37" i="91"/>
  <c r="AU37" i="91" s="1"/>
  <c r="AS55" i="91"/>
  <c r="AL55" i="91"/>
  <c r="AU55" i="91" s="1"/>
  <c r="AS73" i="91"/>
  <c r="AL73" i="91"/>
  <c r="AU73" i="91" s="1"/>
  <c r="AR88" i="90"/>
  <c r="AH91" i="10"/>
  <c r="AQ91" i="10" s="1"/>
  <c r="AN88" i="99"/>
  <c r="AI88" i="99"/>
  <c r="AS15" i="91"/>
  <c r="AL15" i="91"/>
  <c r="AU15" i="91" s="1"/>
  <c r="AS33" i="91"/>
  <c r="AL33" i="91"/>
  <c r="AU33" i="91" s="1"/>
  <c r="AS51" i="91"/>
  <c r="AL51" i="91"/>
  <c r="AU51" i="91" s="1"/>
  <c r="AS69" i="91"/>
  <c r="AL69" i="91"/>
  <c r="AU69" i="91" s="1"/>
  <c r="AS87" i="91"/>
  <c r="AL87" i="91"/>
  <c r="AU87" i="91" s="1"/>
  <c r="AS21" i="43"/>
  <c r="AL21" i="43"/>
  <c r="AU21" i="43" s="1"/>
  <c r="AS39" i="43"/>
  <c r="AL39" i="43"/>
  <c r="AU39" i="43" s="1"/>
  <c r="AS16" i="91"/>
  <c r="AL16" i="91"/>
  <c r="AU16" i="91" s="1"/>
  <c r="AS10" i="91"/>
  <c r="AL10" i="91"/>
  <c r="AU10" i="91" s="1"/>
  <c r="AS28" i="91"/>
  <c r="AL28" i="91"/>
  <c r="AU28" i="91" s="1"/>
  <c r="AS46" i="91"/>
  <c r="AL46" i="91"/>
  <c r="AU46" i="91" s="1"/>
  <c r="AS64" i="91"/>
  <c r="AL64" i="91"/>
  <c r="AU64" i="91" s="1"/>
  <c r="AS82" i="91"/>
  <c r="AL82" i="91"/>
  <c r="AU82" i="91" s="1"/>
  <c r="AS22" i="43"/>
  <c r="AL22" i="43"/>
  <c r="AU22" i="43" s="1"/>
  <c r="AS40" i="43"/>
  <c r="AL40" i="43"/>
  <c r="AU40" i="43" s="1"/>
  <c r="AS58" i="43"/>
  <c r="AL58" i="43"/>
  <c r="AU58" i="43" s="1"/>
  <c r="AS76" i="43"/>
  <c r="AL76" i="43"/>
  <c r="AU76" i="43" s="1"/>
  <c r="AR93" i="94"/>
  <c r="AK4" i="91"/>
  <c r="AT4" i="91" s="1"/>
  <c r="AT91" i="91" s="1"/>
  <c r="AJ4" i="91"/>
  <c r="AS23" i="91"/>
  <c r="AL23" i="91"/>
  <c r="AU23" i="91" s="1"/>
  <c r="AS41" i="91"/>
  <c r="AL41" i="91"/>
  <c r="AU41" i="91" s="1"/>
  <c r="AS59" i="91"/>
  <c r="AL59" i="91"/>
  <c r="AU59" i="91" s="1"/>
  <c r="AS77" i="91"/>
  <c r="AL77" i="91"/>
  <c r="AU77" i="91" s="1"/>
  <c r="AN96" i="18"/>
  <c r="AI96" i="18"/>
  <c r="AS18" i="43"/>
  <c r="AL18" i="43"/>
  <c r="AU18" i="43" s="1"/>
  <c r="AS36" i="43"/>
  <c r="AL36" i="43"/>
  <c r="AU36" i="43" s="1"/>
  <c r="AN91" i="102"/>
  <c r="AI91" i="102"/>
  <c r="AS7" i="91"/>
  <c r="AL7" i="91"/>
  <c r="AU7" i="91" s="1"/>
  <c r="AS19" i="43"/>
  <c r="AL19" i="43"/>
  <c r="AU19" i="43" s="1"/>
  <c r="AS37" i="43"/>
  <c r="AL37" i="43"/>
  <c r="AU37" i="43" s="1"/>
  <c r="AS55" i="43"/>
  <c r="AL55" i="43"/>
  <c r="AU55" i="43" s="1"/>
  <c r="AS73" i="43"/>
  <c r="AL73" i="43"/>
  <c r="AU73" i="43" s="1"/>
  <c r="Z91" i="10"/>
  <c r="AS8" i="91"/>
  <c r="AL8" i="91"/>
  <c r="AU8" i="91" s="1"/>
  <c r="AS26" i="91"/>
  <c r="AL26" i="91"/>
  <c r="AU26" i="91" s="1"/>
  <c r="AS44" i="91"/>
  <c r="AL44" i="91"/>
  <c r="AU44" i="91" s="1"/>
  <c r="AS62" i="91"/>
  <c r="AL62" i="91"/>
  <c r="AU62" i="91" s="1"/>
  <c r="AS80" i="91"/>
  <c r="AL80" i="91"/>
  <c r="AU80" i="91" s="1"/>
  <c r="Y93" i="35"/>
  <c r="X93" i="35"/>
  <c r="AH89" i="90"/>
  <c r="AQ89" i="90" s="1"/>
  <c r="AS14" i="43"/>
  <c r="AL14" i="43"/>
  <c r="AU14" i="43" s="1"/>
  <c r="AS32" i="43"/>
  <c r="AL32" i="43"/>
  <c r="AU32" i="43" s="1"/>
  <c r="AS50" i="43"/>
  <c r="AL50" i="43"/>
  <c r="AU50" i="43" s="1"/>
  <c r="AS68" i="43"/>
  <c r="AL68" i="43"/>
  <c r="AU68" i="43" s="1"/>
  <c r="AS86" i="43"/>
  <c r="AL86" i="43"/>
  <c r="AU86" i="43" s="1"/>
  <c r="Y89" i="103"/>
  <c r="X89" i="103"/>
  <c r="AS57" i="43"/>
  <c r="AL57" i="43"/>
  <c r="AU57" i="43" s="1"/>
  <c r="AS75" i="43"/>
  <c r="AL75" i="43"/>
  <c r="AU75" i="43" s="1"/>
  <c r="AU91" i="11"/>
  <c r="C11" i="11" s="1"/>
  <c r="AS17" i="43"/>
  <c r="AL17" i="43"/>
  <c r="AU17" i="43" s="1"/>
  <c r="AS35" i="43"/>
  <c r="AL35" i="43"/>
  <c r="AU35" i="43" s="1"/>
  <c r="AS53" i="43"/>
  <c r="AL53" i="43"/>
  <c r="AU53" i="43" s="1"/>
  <c r="AS71" i="43"/>
  <c r="AL71" i="43"/>
  <c r="AU71" i="43" s="1"/>
  <c r="AS12" i="91"/>
  <c r="AL12" i="91"/>
  <c r="AU12" i="91" s="1"/>
  <c r="AS30" i="91"/>
  <c r="AL30" i="91"/>
  <c r="AU30" i="91" s="1"/>
  <c r="AS48" i="91"/>
  <c r="AL48" i="91"/>
  <c r="AU48" i="91" s="1"/>
  <c r="AS66" i="91"/>
  <c r="AL66" i="91"/>
  <c r="AU66" i="91" s="1"/>
  <c r="AS84" i="91"/>
  <c r="AL84" i="91"/>
  <c r="AU84" i="91" s="1"/>
  <c r="AS54" i="43"/>
  <c r="AL54" i="43"/>
  <c r="AU54" i="43" s="1"/>
  <c r="AS72" i="43"/>
  <c r="AL72" i="43"/>
  <c r="AU72" i="43" s="1"/>
  <c r="AR96" i="98"/>
  <c r="AS25" i="91"/>
  <c r="AL25" i="91"/>
  <c r="AU25" i="91" s="1"/>
  <c r="AS43" i="91"/>
  <c r="AL43" i="91"/>
  <c r="AU43" i="91" s="1"/>
  <c r="AS61" i="91"/>
  <c r="AL61" i="91"/>
  <c r="AU61" i="91" s="1"/>
  <c r="AS79" i="91"/>
  <c r="AL79" i="91"/>
  <c r="AU79" i="91" s="1"/>
  <c r="AI92" i="35"/>
  <c r="AN92" i="35"/>
  <c r="Y93" i="48"/>
  <c r="X93" i="48"/>
  <c r="AS21" i="91"/>
  <c r="AL21" i="91"/>
  <c r="AU21" i="91" s="1"/>
  <c r="AS39" i="91"/>
  <c r="AL39" i="91"/>
  <c r="AU39" i="91" s="1"/>
  <c r="AS57" i="91"/>
  <c r="AL57" i="91"/>
  <c r="AU57" i="91" s="1"/>
  <c r="AS75" i="91"/>
  <c r="AL75" i="91"/>
  <c r="AU75" i="91" s="1"/>
  <c r="AS9" i="43"/>
  <c r="AL9" i="43"/>
  <c r="AU9" i="43" s="1"/>
  <c r="AS27" i="43"/>
  <c r="AL27" i="43"/>
  <c r="AU27" i="43" s="1"/>
  <c r="AH90" i="50"/>
  <c r="AQ90" i="50" s="1"/>
  <c r="AH91" i="82"/>
  <c r="AQ91" i="82" s="1"/>
  <c r="AS70" i="91"/>
  <c r="AL70" i="91"/>
  <c r="AU70" i="91" s="1"/>
  <c r="AS10" i="43"/>
  <c r="AL10" i="43"/>
  <c r="AU10" i="43" s="1"/>
  <c r="AS46" i="43"/>
  <c r="AL46" i="43"/>
  <c r="AU46" i="43" s="1"/>
  <c r="AS82" i="43"/>
  <c r="AL82" i="43"/>
  <c r="AU82" i="43" s="1"/>
  <c r="AS11" i="91"/>
  <c r="AL11" i="91"/>
  <c r="AU11" i="91" s="1"/>
  <c r="AS47" i="91"/>
  <c r="AL47" i="91"/>
  <c r="AU47" i="91" s="1"/>
  <c r="AS83" i="91"/>
  <c r="AL83" i="91"/>
  <c r="AU83" i="91" s="1"/>
  <c r="AJ4" i="43"/>
  <c r="AK4" i="43"/>
  <c r="AT4" i="43" s="1"/>
  <c r="AT91" i="43" s="1"/>
  <c r="AS6" i="43"/>
  <c r="AL6" i="43"/>
  <c r="AU6" i="43" s="1"/>
  <c r="AS24" i="43"/>
  <c r="AL24" i="43"/>
  <c r="AU24" i="43" s="1"/>
  <c r="Y92" i="42"/>
  <c r="X92" i="42"/>
  <c r="AS7" i="43"/>
  <c r="AL7" i="43"/>
  <c r="AU7" i="43" s="1"/>
  <c r="AS25" i="43"/>
  <c r="AL25" i="43"/>
  <c r="AU25" i="43" s="1"/>
  <c r="AS43" i="43"/>
  <c r="AL43" i="43"/>
  <c r="AU43" i="43" s="1"/>
  <c r="AS61" i="43"/>
  <c r="AL61" i="43"/>
  <c r="AU61" i="43" s="1"/>
  <c r="AS79" i="43"/>
  <c r="AL79" i="43"/>
  <c r="AU79" i="43" s="1"/>
  <c r="AS14" i="91"/>
  <c r="AL14" i="91"/>
  <c r="AU14" i="91" s="1"/>
  <c r="AS32" i="91"/>
  <c r="AL32" i="91"/>
  <c r="AU32" i="91" s="1"/>
  <c r="AS50" i="91"/>
  <c r="AL50" i="91"/>
  <c r="AU50" i="91" s="1"/>
  <c r="AS68" i="91"/>
  <c r="AL68" i="91"/>
  <c r="AU68" i="91" s="1"/>
  <c r="AS86" i="91"/>
  <c r="AL86" i="91"/>
  <c r="AU86" i="91" s="1"/>
  <c r="AS20" i="43"/>
  <c r="AL20" i="43"/>
  <c r="AU20" i="43" s="1"/>
  <c r="AS38" i="43"/>
  <c r="AL38" i="43"/>
  <c r="AU38" i="43" s="1"/>
  <c r="AS56" i="43"/>
  <c r="AL56" i="43"/>
  <c r="AU56" i="43" s="1"/>
  <c r="AS74" i="43"/>
  <c r="AL74" i="43"/>
  <c r="AU74" i="43" s="1"/>
  <c r="Y88" i="95"/>
  <c r="X88" i="95"/>
  <c r="AI92" i="48"/>
  <c r="AN92" i="48"/>
  <c r="AS45" i="43"/>
  <c r="AL45" i="43"/>
  <c r="AU45" i="43" s="1"/>
  <c r="AS63" i="43"/>
  <c r="AL63" i="43"/>
  <c r="AU63" i="43" s="1"/>
  <c r="AS81" i="43"/>
  <c r="AL81" i="43"/>
  <c r="AU81" i="43" s="1"/>
  <c r="AR89" i="50"/>
  <c r="AS34" i="91"/>
  <c r="AL34" i="91"/>
  <c r="AU34" i="91" s="1"/>
  <c r="AS88" i="91"/>
  <c r="AL88" i="91"/>
  <c r="AU88" i="91" s="1"/>
  <c r="AS28" i="43"/>
  <c r="AL28" i="43"/>
  <c r="AU28" i="43" s="1"/>
  <c r="AS64" i="43"/>
  <c r="AL64" i="43"/>
  <c r="AU64" i="43" s="1"/>
  <c r="AS29" i="91"/>
  <c r="AL29" i="91"/>
  <c r="AU29" i="91" s="1"/>
  <c r="AS65" i="91"/>
  <c r="AL65" i="91"/>
  <c r="AU65" i="91" s="1"/>
  <c r="AH94" i="94"/>
  <c r="AQ94" i="94" s="1"/>
  <c r="Z91" i="82"/>
  <c r="AS5" i="91"/>
  <c r="AL5" i="91"/>
  <c r="AU5" i="91" s="1"/>
  <c r="AR90" i="82"/>
  <c r="AS3" i="43"/>
  <c r="AL3" i="43"/>
  <c r="AU3" i="43" s="1"/>
  <c r="AS23" i="43"/>
  <c r="AL23" i="43"/>
  <c r="AU23" i="43" s="1"/>
  <c r="AS41" i="43"/>
  <c r="AL41" i="43"/>
  <c r="AU41" i="43" s="1"/>
  <c r="AS59" i="43"/>
  <c r="AL59" i="43"/>
  <c r="AU59" i="43" s="1"/>
  <c r="AS77" i="43"/>
  <c r="AL77" i="43"/>
  <c r="AU77" i="43" s="1"/>
  <c r="Z94" i="94"/>
  <c r="AS18" i="91"/>
  <c r="AL18" i="91"/>
  <c r="AU18" i="91" s="1"/>
  <c r="AS36" i="91"/>
  <c r="AL36" i="91"/>
  <c r="AU36" i="91" s="1"/>
  <c r="AS54" i="91"/>
  <c r="AL54" i="91"/>
  <c r="AU54" i="91" s="1"/>
  <c r="AS72" i="91"/>
  <c r="AL72" i="91"/>
  <c r="AU72" i="91" s="1"/>
  <c r="AS42" i="43"/>
  <c r="AL42" i="43"/>
  <c r="AU42" i="43" s="1"/>
  <c r="AS60" i="43"/>
  <c r="AL60" i="43"/>
  <c r="AU60" i="43" s="1"/>
  <c r="AS78" i="43"/>
  <c r="AL78" i="43"/>
  <c r="AU78" i="43" s="1"/>
  <c r="Y92" i="102"/>
  <c r="X92" i="102"/>
  <c r="AS13" i="91"/>
  <c r="AL13" i="91"/>
  <c r="AU13" i="91" s="1"/>
  <c r="AS31" i="91"/>
  <c r="AL31" i="91"/>
  <c r="AU31" i="91" s="1"/>
  <c r="AS49" i="91"/>
  <c r="AL49" i="91"/>
  <c r="AU49" i="91" s="1"/>
  <c r="AS67" i="91"/>
  <c r="AL67" i="91"/>
  <c r="AU67" i="91" s="1"/>
  <c r="AS85" i="91"/>
  <c r="AL85" i="91"/>
  <c r="AU85" i="91" s="1"/>
  <c r="AN88" i="103"/>
  <c r="AI88" i="103"/>
  <c r="AI87" i="95"/>
  <c r="AN87" i="95"/>
  <c r="AH97" i="98"/>
  <c r="AQ97" i="98" s="1"/>
  <c r="AS9" i="91"/>
  <c r="AL9" i="91"/>
  <c r="AU9" i="91" s="1"/>
  <c r="AS27" i="91"/>
  <c r="AL27" i="91"/>
  <c r="AU27" i="91" s="1"/>
  <c r="AS45" i="91"/>
  <c r="AL45" i="91"/>
  <c r="AU45" i="91" s="1"/>
  <c r="AS63" i="91"/>
  <c r="AL63" i="91"/>
  <c r="AU63" i="91" s="1"/>
  <c r="AS81" i="91"/>
  <c r="AL81" i="91"/>
  <c r="AU81" i="91" s="1"/>
  <c r="AS15" i="43"/>
  <c r="AL15" i="43"/>
  <c r="AU15" i="43" s="1"/>
  <c r="AS33" i="43"/>
  <c r="AL33" i="43"/>
  <c r="AU33" i="43" s="1"/>
  <c r="Z90" i="50"/>
  <c r="Y92" i="85" l="1"/>
  <c r="X92" i="85"/>
  <c r="AH92" i="85" s="1"/>
  <c r="AQ92" i="85" s="1"/>
  <c r="Z92" i="85"/>
  <c r="AI91" i="85"/>
  <c r="AR91" i="85" s="1"/>
  <c r="AN91" i="85"/>
  <c r="W90" i="90"/>
  <c r="Z97" i="18"/>
  <c r="Z89" i="99"/>
  <c r="AX89" i="99" s="1"/>
  <c r="S89" i="99" s="1"/>
  <c r="Z92" i="42"/>
  <c r="Z93" i="35"/>
  <c r="AE93" i="35" s="1"/>
  <c r="AG89" i="90"/>
  <c r="AP89" i="90" s="1"/>
  <c r="AE89" i="90"/>
  <c r="AN89" i="90" s="1"/>
  <c r="AR87" i="95"/>
  <c r="AF94" i="94"/>
  <c r="AO94" i="94" s="1"/>
  <c r="AG94" i="94"/>
  <c r="AP94" i="94" s="1"/>
  <c r="AE94" i="94"/>
  <c r="W95" i="94"/>
  <c r="AH88" i="95"/>
  <c r="AQ88" i="95" s="1"/>
  <c r="AH97" i="18"/>
  <c r="AQ97" i="18" s="1"/>
  <c r="Y98" i="98"/>
  <c r="X98" i="98"/>
  <c r="AS4" i="43"/>
  <c r="AS91" i="43" s="1"/>
  <c r="AL4" i="43"/>
  <c r="AU4" i="43" s="1"/>
  <c r="AU91" i="43" s="1"/>
  <c r="C11" i="43" s="1"/>
  <c r="AR88" i="103"/>
  <c r="AH92" i="102"/>
  <c r="AQ92" i="102" s="1"/>
  <c r="Z88" i="95"/>
  <c r="AH92" i="42"/>
  <c r="AQ92" i="42" s="1"/>
  <c r="AH93" i="35"/>
  <c r="AQ93" i="35" s="1"/>
  <c r="AR91" i="102"/>
  <c r="AR96" i="18"/>
  <c r="AG97" i="18"/>
  <c r="AP97" i="18" s="1"/>
  <c r="AF97" i="18"/>
  <c r="AO97" i="18" s="1"/>
  <c r="W98" i="18"/>
  <c r="AE97" i="18"/>
  <c r="AG93" i="35"/>
  <c r="AP93" i="35" s="1"/>
  <c r="AF90" i="50"/>
  <c r="AO90" i="50" s="1"/>
  <c r="AG90" i="50"/>
  <c r="AP90" i="50" s="1"/>
  <c r="AE90" i="50"/>
  <c r="W91" i="50"/>
  <c r="Z92" i="102"/>
  <c r="AR92" i="35"/>
  <c r="AE91" i="10"/>
  <c r="AF91" i="10"/>
  <c r="AO91" i="10" s="1"/>
  <c r="W92" i="10"/>
  <c r="AG91" i="10"/>
  <c r="AP91" i="10" s="1"/>
  <c r="AR88" i="99"/>
  <c r="AI97" i="98"/>
  <c r="AN97" i="98"/>
  <c r="AH89" i="99"/>
  <c r="AQ89" i="99" s="1"/>
  <c r="AQ91" i="99" s="1"/>
  <c r="AZ3" i="99"/>
  <c r="AX8" i="99" s="1"/>
  <c r="Y90" i="90"/>
  <c r="X90" i="90"/>
  <c r="AH93" i="48"/>
  <c r="AQ93" i="48" s="1"/>
  <c r="AH89" i="103"/>
  <c r="AQ89" i="103" s="1"/>
  <c r="AQ91" i="103" s="1"/>
  <c r="AZ3" i="103"/>
  <c r="AX7" i="103" s="1"/>
  <c r="W93" i="42"/>
  <c r="AE92" i="42"/>
  <c r="AG92" i="42"/>
  <c r="AP92" i="42" s="1"/>
  <c r="AF92" i="42"/>
  <c r="AO92" i="42" s="1"/>
  <c r="AC89" i="99"/>
  <c r="AG89" i="99"/>
  <c r="AP89" i="99" s="1"/>
  <c r="AP91" i="99" s="1"/>
  <c r="AF89" i="99"/>
  <c r="AO89" i="99" s="1"/>
  <c r="AO91" i="99" s="1"/>
  <c r="AE89" i="99"/>
  <c r="W92" i="82"/>
  <c r="AF91" i="82"/>
  <c r="AO91" i="82" s="1"/>
  <c r="AE91" i="82"/>
  <c r="AG91" i="82"/>
  <c r="AP91" i="82" s="1"/>
  <c r="AR92" i="48"/>
  <c r="Z93" i="48"/>
  <c r="Z89" i="103"/>
  <c r="AX89" i="103" s="1"/>
  <c r="S89" i="103" s="1"/>
  <c r="AL4" i="91"/>
  <c r="AU4" i="91" s="1"/>
  <c r="AU91" i="91" s="1"/>
  <c r="C11" i="91" s="1"/>
  <c r="F35" i="57" s="1"/>
  <c r="AS4" i="91"/>
  <c r="AS91" i="91" s="1"/>
  <c r="AR91" i="42"/>
  <c r="AF92" i="85" l="1"/>
  <c r="AO92" i="85" s="1"/>
  <c r="AE92" i="85"/>
  <c r="W93" i="85"/>
  <c r="AG92" i="85"/>
  <c r="AP92" i="85" s="1"/>
  <c r="AF93" i="35"/>
  <c r="AO93" i="35" s="1"/>
  <c r="W94" i="35"/>
  <c r="Z98" i="98"/>
  <c r="AI89" i="90"/>
  <c r="AR89" i="90" s="1"/>
  <c r="AX86" i="99"/>
  <c r="AX88" i="99"/>
  <c r="AX81" i="99"/>
  <c r="S81" i="99" s="1"/>
  <c r="AC81" i="99" s="1"/>
  <c r="AB82" i="99" s="1"/>
  <c r="AX87" i="99"/>
  <c r="S87" i="99" s="1"/>
  <c r="AC87" i="99" s="1"/>
  <c r="AB88" i="99" s="1"/>
  <c r="AX78" i="99"/>
  <c r="AX73" i="99"/>
  <c r="S73" i="99" s="1"/>
  <c r="AC73" i="99" s="1"/>
  <c r="AB74" i="99" s="1"/>
  <c r="AX67" i="99"/>
  <c r="AX61" i="99"/>
  <c r="AX55" i="99"/>
  <c r="S55" i="99" s="1"/>
  <c r="AC55" i="99" s="1"/>
  <c r="AB56" i="99" s="1"/>
  <c r="AX49" i="99"/>
  <c r="S49" i="99" s="1"/>
  <c r="AC49" i="99" s="1"/>
  <c r="AB50" i="99" s="1"/>
  <c r="AX43" i="99"/>
  <c r="AX37" i="99"/>
  <c r="AX32" i="99"/>
  <c r="AX26" i="99"/>
  <c r="S26" i="99" s="1"/>
  <c r="AC26" i="99" s="1"/>
  <c r="AB27" i="99" s="1"/>
  <c r="AX19" i="99"/>
  <c r="S19" i="99" s="1"/>
  <c r="AC19" i="99" s="1"/>
  <c r="AB20" i="99" s="1"/>
  <c r="AX13" i="99"/>
  <c r="S13" i="99" s="1"/>
  <c r="AC13" i="99" s="1"/>
  <c r="AB14" i="99" s="1"/>
  <c r="AX7" i="99"/>
  <c r="AX84" i="103"/>
  <c r="S84" i="103" s="1"/>
  <c r="AC84" i="103" s="1"/>
  <c r="AB85" i="103" s="1"/>
  <c r="AX78" i="103"/>
  <c r="AX73" i="103"/>
  <c r="S73" i="103" s="1"/>
  <c r="AC73" i="103" s="1"/>
  <c r="AB74" i="103" s="1"/>
  <c r="AX66" i="103"/>
  <c r="S66" i="103" s="1"/>
  <c r="AC66" i="103" s="1"/>
  <c r="AB67" i="103" s="1"/>
  <c r="AX60" i="103"/>
  <c r="S60" i="103" s="1"/>
  <c r="AC60" i="103" s="1"/>
  <c r="AB61" i="103" s="1"/>
  <c r="AX54" i="103"/>
  <c r="AX48" i="103"/>
  <c r="S48" i="103" s="1"/>
  <c r="AC48" i="103" s="1"/>
  <c r="AB49" i="103" s="1"/>
  <c r="AX42" i="103"/>
  <c r="AX36" i="103"/>
  <c r="AX30" i="103"/>
  <c r="S30" i="103" s="1"/>
  <c r="AC30" i="103" s="1"/>
  <c r="AB31" i="103" s="1"/>
  <c r="AX25" i="103"/>
  <c r="S25" i="103" s="1"/>
  <c r="AC25" i="103" s="1"/>
  <c r="AB26" i="103" s="1"/>
  <c r="AX18" i="103"/>
  <c r="AX12" i="103"/>
  <c r="S12" i="103" s="1"/>
  <c r="AC12" i="103" s="1"/>
  <c r="AB13" i="103" s="1"/>
  <c r="AX6" i="103"/>
  <c r="AX84" i="99"/>
  <c r="S84" i="99" s="1"/>
  <c r="AC84" i="99" s="1"/>
  <c r="AB85" i="99" s="1"/>
  <c r="AX79" i="99"/>
  <c r="S79" i="99" s="1"/>
  <c r="AC79" i="99" s="1"/>
  <c r="AB80" i="99" s="1"/>
  <c r="AX72" i="99"/>
  <c r="S72" i="99" s="1"/>
  <c r="AC72" i="99" s="1"/>
  <c r="AB73" i="99" s="1"/>
  <c r="AX66" i="99"/>
  <c r="AX60" i="99"/>
  <c r="AX54" i="99"/>
  <c r="AX48" i="99"/>
  <c r="S48" i="99" s="1"/>
  <c r="AC48" i="99" s="1"/>
  <c r="AB49" i="99" s="1"/>
  <c r="AX42" i="99"/>
  <c r="S42" i="99" s="1"/>
  <c r="AC42" i="99" s="1"/>
  <c r="AB43" i="99" s="1"/>
  <c r="AX36" i="99"/>
  <c r="S36" i="99" s="1"/>
  <c r="AC36" i="99" s="1"/>
  <c r="AB37" i="99" s="1"/>
  <c r="AX30" i="99"/>
  <c r="AX24" i="99"/>
  <c r="S24" i="99" s="1"/>
  <c r="AC24" i="99" s="1"/>
  <c r="AB25" i="99" s="1"/>
  <c r="AX18" i="99"/>
  <c r="AX12" i="99"/>
  <c r="S12" i="99" s="1"/>
  <c r="AC12" i="99" s="1"/>
  <c r="AB13" i="99" s="1"/>
  <c r="AX6" i="99"/>
  <c r="S6" i="99" s="1"/>
  <c r="AC6" i="99" s="1"/>
  <c r="AB7" i="99" s="1"/>
  <c r="AX88" i="103"/>
  <c r="AX83" i="103"/>
  <c r="AX77" i="103"/>
  <c r="S77" i="103" s="1"/>
  <c r="AC77" i="103" s="1"/>
  <c r="AB78" i="103" s="1"/>
  <c r="AX71" i="103"/>
  <c r="AX65" i="103"/>
  <c r="S65" i="103" s="1"/>
  <c r="AC65" i="103" s="1"/>
  <c r="AB66" i="103" s="1"/>
  <c r="AX59" i="103"/>
  <c r="S59" i="103" s="1"/>
  <c r="AC59" i="103" s="1"/>
  <c r="AB60" i="103" s="1"/>
  <c r="AX53" i="103"/>
  <c r="S53" i="103" s="1"/>
  <c r="AC53" i="103" s="1"/>
  <c r="AB54" i="103" s="1"/>
  <c r="AX47" i="103"/>
  <c r="AX41" i="103"/>
  <c r="S41" i="103" s="1"/>
  <c r="AC41" i="103" s="1"/>
  <c r="AB42" i="103" s="1"/>
  <c r="AX35" i="103"/>
  <c r="AX29" i="103"/>
  <c r="S29" i="103" s="1"/>
  <c r="AC29" i="103" s="1"/>
  <c r="AB30" i="103" s="1"/>
  <c r="AX23" i="103"/>
  <c r="S23" i="103" s="1"/>
  <c r="AC23" i="103" s="1"/>
  <c r="AB24" i="103" s="1"/>
  <c r="AX17" i="103"/>
  <c r="S17" i="103" s="1"/>
  <c r="AC17" i="103" s="1"/>
  <c r="AB18" i="103" s="1"/>
  <c r="AX11" i="103"/>
  <c r="AX3" i="103"/>
  <c r="S3" i="103" s="1"/>
  <c r="AC3" i="103" s="1"/>
  <c r="AX83" i="99"/>
  <c r="AX77" i="99"/>
  <c r="S77" i="99" s="1"/>
  <c r="AC77" i="99" s="1"/>
  <c r="AB78" i="99" s="1"/>
  <c r="AX71" i="99"/>
  <c r="S71" i="99" s="1"/>
  <c r="AC71" i="99" s="1"/>
  <c r="AB72" i="99" s="1"/>
  <c r="AX65" i="99"/>
  <c r="S65" i="99" s="1"/>
  <c r="AC65" i="99" s="1"/>
  <c r="AB66" i="99" s="1"/>
  <c r="AX59" i="99"/>
  <c r="AX53" i="99"/>
  <c r="AX47" i="99"/>
  <c r="AX41" i="99"/>
  <c r="AX35" i="99"/>
  <c r="S35" i="99" s="1"/>
  <c r="AC35" i="99" s="1"/>
  <c r="AB36" i="99" s="1"/>
  <c r="AX29" i="99"/>
  <c r="S29" i="99" s="1"/>
  <c r="AC29" i="99" s="1"/>
  <c r="AB30" i="99" s="1"/>
  <c r="AX23" i="99"/>
  <c r="AX17" i="99"/>
  <c r="S17" i="99" s="1"/>
  <c r="AC17" i="99" s="1"/>
  <c r="AB18" i="99" s="1"/>
  <c r="AX11" i="99"/>
  <c r="AX5" i="99"/>
  <c r="S5" i="99" s="1"/>
  <c r="AC5" i="99" s="1"/>
  <c r="AB6" i="99" s="1"/>
  <c r="AX82" i="103"/>
  <c r="S82" i="103" s="1"/>
  <c r="AC82" i="103" s="1"/>
  <c r="AB83" i="103" s="1"/>
  <c r="AX76" i="103"/>
  <c r="AX70" i="103"/>
  <c r="AX64" i="103"/>
  <c r="S64" i="103" s="1"/>
  <c r="AC64" i="103" s="1"/>
  <c r="AB65" i="103" s="1"/>
  <c r="AX58" i="103"/>
  <c r="AX52" i="103"/>
  <c r="S52" i="103" s="1"/>
  <c r="AC52" i="103" s="1"/>
  <c r="AB53" i="103" s="1"/>
  <c r="AX46" i="103"/>
  <c r="S46" i="103" s="1"/>
  <c r="AC46" i="103" s="1"/>
  <c r="AB47" i="103" s="1"/>
  <c r="AX40" i="103"/>
  <c r="AX34" i="103"/>
  <c r="AX28" i="103"/>
  <c r="S28" i="103" s="1"/>
  <c r="AC28" i="103" s="1"/>
  <c r="AB29" i="103" s="1"/>
  <c r="AX22" i="103"/>
  <c r="AX16" i="103"/>
  <c r="S16" i="103" s="1"/>
  <c r="AC16" i="103" s="1"/>
  <c r="AB17" i="103" s="1"/>
  <c r="AX10" i="103"/>
  <c r="S10" i="103" s="1"/>
  <c r="AC10" i="103" s="1"/>
  <c r="AB11" i="103" s="1"/>
  <c r="AX5" i="103"/>
  <c r="S5" i="103" s="1"/>
  <c r="AC5" i="103" s="1"/>
  <c r="AB6" i="103" s="1"/>
  <c r="Z90" i="90"/>
  <c r="AX82" i="99"/>
  <c r="S82" i="99" s="1"/>
  <c r="AC82" i="99" s="1"/>
  <c r="AB83" i="99" s="1"/>
  <c r="AX76" i="99"/>
  <c r="AX70" i="99"/>
  <c r="S70" i="99" s="1"/>
  <c r="AC70" i="99" s="1"/>
  <c r="AB71" i="99" s="1"/>
  <c r="AX64" i="99"/>
  <c r="S64" i="99" s="1"/>
  <c r="AC64" i="99" s="1"/>
  <c r="AB65" i="99" s="1"/>
  <c r="AX58" i="99"/>
  <c r="S58" i="99" s="1"/>
  <c r="AC58" i="99" s="1"/>
  <c r="AB59" i="99" s="1"/>
  <c r="AX52" i="99"/>
  <c r="AX46" i="99"/>
  <c r="S46" i="99" s="1"/>
  <c r="AC46" i="99" s="1"/>
  <c r="AB47" i="99" s="1"/>
  <c r="AX40" i="99"/>
  <c r="AX34" i="99"/>
  <c r="S34" i="99" s="1"/>
  <c r="AC34" i="99" s="1"/>
  <c r="AB35" i="99" s="1"/>
  <c r="AX28" i="99"/>
  <c r="S28" i="99" s="1"/>
  <c r="AC28" i="99" s="1"/>
  <c r="AB29" i="99" s="1"/>
  <c r="AX22" i="99"/>
  <c r="S22" i="99" s="1"/>
  <c r="AC22" i="99" s="1"/>
  <c r="AB23" i="99" s="1"/>
  <c r="AX16" i="99"/>
  <c r="AX10" i="99"/>
  <c r="S10" i="99" s="1"/>
  <c r="AC10" i="99" s="1"/>
  <c r="AB11" i="99" s="1"/>
  <c r="AX3" i="99"/>
  <c r="AX87" i="103"/>
  <c r="S87" i="103" s="1"/>
  <c r="AC87" i="103" s="1"/>
  <c r="AB88" i="103" s="1"/>
  <c r="AX81" i="103"/>
  <c r="S81" i="103" s="1"/>
  <c r="AC81" i="103" s="1"/>
  <c r="AB82" i="103" s="1"/>
  <c r="AX75" i="103"/>
  <c r="S75" i="103" s="1"/>
  <c r="AC75" i="103" s="1"/>
  <c r="AB76" i="103" s="1"/>
  <c r="AX69" i="103"/>
  <c r="AX63" i="103"/>
  <c r="S63" i="103" s="1"/>
  <c r="AC63" i="103" s="1"/>
  <c r="AB64" i="103" s="1"/>
  <c r="AX57" i="103"/>
  <c r="AX51" i="103"/>
  <c r="S51" i="103" s="1"/>
  <c r="AC51" i="103" s="1"/>
  <c r="AB52" i="103" s="1"/>
  <c r="AX44" i="103"/>
  <c r="S44" i="103" s="1"/>
  <c r="AC44" i="103" s="1"/>
  <c r="AB45" i="103" s="1"/>
  <c r="AX39" i="103"/>
  <c r="S39" i="103" s="1"/>
  <c r="AC39" i="103" s="1"/>
  <c r="AB40" i="103" s="1"/>
  <c r="AX33" i="103"/>
  <c r="AX27" i="103"/>
  <c r="AX21" i="103"/>
  <c r="AX14" i="103"/>
  <c r="S14" i="103" s="1"/>
  <c r="AC14" i="103" s="1"/>
  <c r="AB15" i="103" s="1"/>
  <c r="AX9" i="103"/>
  <c r="S9" i="103" s="1"/>
  <c r="AC9" i="103" s="1"/>
  <c r="AB10" i="103" s="1"/>
  <c r="AX4" i="103"/>
  <c r="S4" i="103" s="1"/>
  <c r="AC4" i="103" s="1"/>
  <c r="AB5" i="103" s="1"/>
  <c r="AX75" i="99"/>
  <c r="AX69" i="99"/>
  <c r="S69" i="99" s="1"/>
  <c r="AC69" i="99" s="1"/>
  <c r="AB70" i="99" s="1"/>
  <c r="AX63" i="99"/>
  <c r="AX57" i="99"/>
  <c r="S57" i="99" s="1"/>
  <c r="AC57" i="99" s="1"/>
  <c r="AB58" i="99" s="1"/>
  <c r="AX51" i="99"/>
  <c r="S51" i="99" s="1"/>
  <c r="AC51" i="99" s="1"/>
  <c r="AB52" i="99" s="1"/>
  <c r="AX45" i="99"/>
  <c r="S45" i="99" s="1"/>
  <c r="AC45" i="99" s="1"/>
  <c r="AB46" i="99" s="1"/>
  <c r="AX39" i="99"/>
  <c r="AX33" i="99"/>
  <c r="S33" i="99" s="1"/>
  <c r="AC33" i="99" s="1"/>
  <c r="AB34" i="99" s="1"/>
  <c r="AX27" i="99"/>
  <c r="AX21" i="99"/>
  <c r="S21" i="99" s="1"/>
  <c r="AC21" i="99" s="1"/>
  <c r="AB22" i="99" s="1"/>
  <c r="AX14" i="99"/>
  <c r="S14" i="99" s="1"/>
  <c r="AC14" i="99" s="1"/>
  <c r="AB15" i="99" s="1"/>
  <c r="AX9" i="99"/>
  <c r="S9" i="99" s="1"/>
  <c r="AC9" i="99" s="1"/>
  <c r="AB10" i="99" s="1"/>
  <c r="AX4" i="99"/>
  <c r="AX86" i="103"/>
  <c r="S86" i="103" s="1"/>
  <c r="AC86" i="103" s="1"/>
  <c r="AB87" i="103" s="1"/>
  <c r="AX80" i="103"/>
  <c r="AX74" i="103"/>
  <c r="S74" i="103" s="1"/>
  <c r="AC74" i="103" s="1"/>
  <c r="AB75" i="103" s="1"/>
  <c r="AX68" i="103"/>
  <c r="S68" i="103" s="1"/>
  <c r="AC68" i="103" s="1"/>
  <c r="AB69" i="103" s="1"/>
  <c r="AX62" i="103"/>
  <c r="S62" i="103" s="1"/>
  <c r="AC62" i="103" s="1"/>
  <c r="AB63" i="103" s="1"/>
  <c r="AX56" i="103"/>
  <c r="AX50" i="103"/>
  <c r="S50" i="103" s="1"/>
  <c r="AC50" i="103" s="1"/>
  <c r="AB51" i="103" s="1"/>
  <c r="AX45" i="103"/>
  <c r="AX37" i="103"/>
  <c r="S37" i="103" s="1"/>
  <c r="AC37" i="103" s="1"/>
  <c r="AB38" i="103" s="1"/>
  <c r="AX32" i="103"/>
  <c r="S32" i="103" s="1"/>
  <c r="AC32" i="103" s="1"/>
  <c r="AB33" i="103" s="1"/>
  <c r="AX26" i="103"/>
  <c r="S26" i="103" s="1"/>
  <c r="AC26" i="103" s="1"/>
  <c r="AB27" i="103" s="1"/>
  <c r="AX20" i="103"/>
  <c r="AX15" i="103"/>
  <c r="S15" i="103" s="1"/>
  <c r="AC15" i="103" s="1"/>
  <c r="AB16" i="103" s="1"/>
  <c r="AX8" i="103"/>
  <c r="AX85" i="99"/>
  <c r="S85" i="99" s="1"/>
  <c r="AC85" i="99" s="1"/>
  <c r="AB86" i="99" s="1"/>
  <c r="AX80" i="99"/>
  <c r="S80" i="99" s="1"/>
  <c r="AC80" i="99" s="1"/>
  <c r="AB81" i="99" s="1"/>
  <c r="AX74" i="99"/>
  <c r="S74" i="99" s="1"/>
  <c r="AC74" i="99" s="1"/>
  <c r="AB75" i="99" s="1"/>
  <c r="AX68" i="99"/>
  <c r="S68" i="99" s="1"/>
  <c r="AC68" i="99" s="1"/>
  <c r="AB69" i="99" s="1"/>
  <c r="AX62" i="99"/>
  <c r="S62" i="99" s="1"/>
  <c r="AC62" i="99" s="1"/>
  <c r="AB63" i="99" s="1"/>
  <c r="AX56" i="99"/>
  <c r="AX50" i="99"/>
  <c r="S50" i="99" s="1"/>
  <c r="AC50" i="99" s="1"/>
  <c r="AB51" i="99" s="1"/>
  <c r="AX44" i="99"/>
  <c r="S44" i="99" s="1"/>
  <c r="AC44" i="99" s="1"/>
  <c r="AB45" i="99" s="1"/>
  <c r="AX38" i="99"/>
  <c r="S38" i="99" s="1"/>
  <c r="AC38" i="99" s="1"/>
  <c r="AB39" i="99" s="1"/>
  <c r="AX31" i="99"/>
  <c r="AX25" i="99"/>
  <c r="S25" i="99" s="1"/>
  <c r="AC25" i="99" s="1"/>
  <c r="AB26" i="99" s="1"/>
  <c r="AX20" i="99"/>
  <c r="AX15" i="99"/>
  <c r="S15" i="99" s="1"/>
  <c r="AC15" i="99" s="1"/>
  <c r="AB16" i="99" s="1"/>
  <c r="AX85" i="103"/>
  <c r="S85" i="103" s="1"/>
  <c r="AC85" i="103" s="1"/>
  <c r="AB86" i="103" s="1"/>
  <c r="AX79" i="103"/>
  <c r="S79" i="103" s="1"/>
  <c r="AC79" i="103" s="1"/>
  <c r="AB80" i="103" s="1"/>
  <c r="AX72" i="103"/>
  <c r="AX67" i="103"/>
  <c r="S67" i="103" s="1"/>
  <c r="AC67" i="103" s="1"/>
  <c r="AB68" i="103" s="1"/>
  <c r="AX61" i="103"/>
  <c r="AX55" i="103"/>
  <c r="S55" i="103" s="1"/>
  <c r="AC55" i="103" s="1"/>
  <c r="AB56" i="103" s="1"/>
  <c r="AX49" i="103"/>
  <c r="S49" i="103" s="1"/>
  <c r="AC49" i="103" s="1"/>
  <c r="AB50" i="103" s="1"/>
  <c r="AX43" i="103"/>
  <c r="S43" i="103" s="1"/>
  <c r="AC43" i="103" s="1"/>
  <c r="AB44" i="103" s="1"/>
  <c r="AX38" i="103"/>
  <c r="AX31" i="103"/>
  <c r="S31" i="103" s="1"/>
  <c r="AC31" i="103" s="1"/>
  <c r="AB32" i="103" s="1"/>
  <c r="AX24" i="103"/>
  <c r="S24" i="103" s="1"/>
  <c r="AC24" i="103" s="1"/>
  <c r="AB25" i="103" s="1"/>
  <c r="AX19" i="103"/>
  <c r="S19" i="103" s="1"/>
  <c r="AC19" i="103" s="1"/>
  <c r="AB20" i="103" s="1"/>
  <c r="AX13" i="103"/>
  <c r="S13" i="103" s="1"/>
  <c r="AC13" i="103" s="1"/>
  <c r="AB14" i="103" s="1"/>
  <c r="W91" i="90"/>
  <c r="AG90" i="90"/>
  <c r="AP90" i="90" s="1"/>
  <c r="AE90" i="90"/>
  <c r="AF90" i="90"/>
  <c r="AO90" i="90" s="1"/>
  <c r="Y93" i="42"/>
  <c r="X93" i="42"/>
  <c r="Y94" i="35"/>
  <c r="X94" i="35"/>
  <c r="AE98" i="98"/>
  <c r="AC98" i="98"/>
  <c r="AG98" i="98"/>
  <c r="AP98" i="98" s="1"/>
  <c r="AP100" i="98" s="1"/>
  <c r="AF98" i="98"/>
  <c r="AO98" i="98" s="1"/>
  <c r="AO100" i="98" s="1"/>
  <c r="Y95" i="94"/>
  <c r="X95" i="94"/>
  <c r="AN89" i="99"/>
  <c r="AN91" i="99" s="1"/>
  <c r="AI89" i="99"/>
  <c r="AI92" i="42"/>
  <c r="AN92" i="42"/>
  <c r="AH90" i="90"/>
  <c r="AQ90" i="90" s="1"/>
  <c r="S4" i="99"/>
  <c r="AC4" i="99" s="1"/>
  <c r="AB5" i="99" s="1"/>
  <c r="S3" i="99"/>
  <c r="AC3" i="99" s="1"/>
  <c r="S7" i="99"/>
  <c r="AC7" i="99" s="1"/>
  <c r="AB8" i="99" s="1"/>
  <c r="S8" i="99"/>
  <c r="AC8" i="99" s="1"/>
  <c r="AB9" i="99" s="1"/>
  <c r="S11" i="99"/>
  <c r="AC11" i="99" s="1"/>
  <c r="AB12" i="99" s="1"/>
  <c r="S16" i="99"/>
  <c r="AC16" i="99" s="1"/>
  <c r="AB17" i="99" s="1"/>
  <c r="S18" i="99"/>
  <c r="AC18" i="99" s="1"/>
  <c r="AB19" i="99" s="1"/>
  <c r="S20" i="99"/>
  <c r="AC20" i="99" s="1"/>
  <c r="AB21" i="99" s="1"/>
  <c r="S23" i="99"/>
  <c r="AC23" i="99" s="1"/>
  <c r="AB24" i="99" s="1"/>
  <c r="S27" i="99"/>
  <c r="AC27" i="99" s="1"/>
  <c r="AB28" i="99" s="1"/>
  <c r="S30" i="99"/>
  <c r="AC30" i="99" s="1"/>
  <c r="AB31" i="99" s="1"/>
  <c r="S31" i="99"/>
  <c r="AC31" i="99" s="1"/>
  <c r="AB32" i="99" s="1"/>
  <c r="S32" i="99"/>
  <c r="AC32" i="99" s="1"/>
  <c r="AB33" i="99" s="1"/>
  <c r="S37" i="99"/>
  <c r="AC37" i="99" s="1"/>
  <c r="AB38" i="99" s="1"/>
  <c r="S39" i="99"/>
  <c r="AC39" i="99" s="1"/>
  <c r="AB40" i="99" s="1"/>
  <c r="S40" i="99"/>
  <c r="AC40" i="99" s="1"/>
  <c r="AB41" i="99" s="1"/>
  <c r="S41" i="99"/>
  <c r="AC41" i="99" s="1"/>
  <c r="AB42" i="99" s="1"/>
  <c r="S43" i="99"/>
  <c r="AC43" i="99" s="1"/>
  <c r="AB44" i="99" s="1"/>
  <c r="S47" i="99"/>
  <c r="AC47" i="99" s="1"/>
  <c r="AB48" i="99" s="1"/>
  <c r="S52" i="99"/>
  <c r="AC52" i="99" s="1"/>
  <c r="AB53" i="99" s="1"/>
  <c r="S53" i="99"/>
  <c r="AC53" i="99" s="1"/>
  <c r="AB54" i="99" s="1"/>
  <c r="S54" i="99"/>
  <c r="AC54" i="99" s="1"/>
  <c r="AB55" i="99" s="1"/>
  <c r="S56" i="99"/>
  <c r="AC56" i="99" s="1"/>
  <c r="AB57" i="99" s="1"/>
  <c r="S59" i="99"/>
  <c r="AC59" i="99" s="1"/>
  <c r="AB60" i="99" s="1"/>
  <c r="S60" i="99"/>
  <c r="AC60" i="99" s="1"/>
  <c r="AB61" i="99" s="1"/>
  <c r="S61" i="99"/>
  <c r="AC61" i="99" s="1"/>
  <c r="AB62" i="99" s="1"/>
  <c r="S63" i="99"/>
  <c r="AC63" i="99" s="1"/>
  <c r="AB64" i="99" s="1"/>
  <c r="S66" i="99"/>
  <c r="AC66" i="99" s="1"/>
  <c r="AB67" i="99" s="1"/>
  <c r="S67" i="99"/>
  <c r="AC67" i="99" s="1"/>
  <c r="AB68" i="99" s="1"/>
  <c r="S75" i="99"/>
  <c r="AC75" i="99" s="1"/>
  <c r="AB76" i="99" s="1"/>
  <c r="S76" i="99"/>
  <c r="AC76" i="99" s="1"/>
  <c r="AB77" i="99" s="1"/>
  <c r="S78" i="99"/>
  <c r="AC78" i="99" s="1"/>
  <c r="AB79" i="99" s="1"/>
  <c r="S83" i="99"/>
  <c r="AC83" i="99" s="1"/>
  <c r="AB84" i="99" s="1"/>
  <c r="S86" i="99"/>
  <c r="AC86" i="99" s="1"/>
  <c r="AB87" i="99" s="1"/>
  <c r="S88" i="99"/>
  <c r="AC88" i="99" s="1"/>
  <c r="AB89" i="99" s="1"/>
  <c r="W93" i="102"/>
  <c r="AG92" i="102"/>
  <c r="AP92" i="102" s="1"/>
  <c r="AE92" i="102"/>
  <c r="AF92" i="102"/>
  <c r="AO92" i="102" s="1"/>
  <c r="AI93" i="35"/>
  <c r="AN93" i="35"/>
  <c r="AN94" i="94"/>
  <c r="AI94" i="94"/>
  <c r="S6" i="103"/>
  <c r="AC6" i="103" s="1"/>
  <c r="AB7" i="103" s="1"/>
  <c r="S7" i="103"/>
  <c r="AC7" i="103" s="1"/>
  <c r="AB8" i="103" s="1"/>
  <c r="S8" i="103"/>
  <c r="AC8" i="103" s="1"/>
  <c r="AB9" i="103" s="1"/>
  <c r="S11" i="103"/>
  <c r="AC11" i="103" s="1"/>
  <c r="AB12" i="103" s="1"/>
  <c r="S18" i="103"/>
  <c r="AC18" i="103" s="1"/>
  <c r="AB19" i="103" s="1"/>
  <c r="S20" i="103"/>
  <c r="AC20" i="103" s="1"/>
  <c r="AB21" i="103" s="1"/>
  <c r="S21" i="103"/>
  <c r="AC21" i="103" s="1"/>
  <c r="AB22" i="103" s="1"/>
  <c r="S22" i="103"/>
  <c r="AC22" i="103" s="1"/>
  <c r="AB23" i="103" s="1"/>
  <c r="S27" i="103"/>
  <c r="AC27" i="103" s="1"/>
  <c r="AB28" i="103" s="1"/>
  <c r="S33" i="103"/>
  <c r="AC33" i="103" s="1"/>
  <c r="AB34" i="103" s="1"/>
  <c r="S34" i="103"/>
  <c r="AC34" i="103" s="1"/>
  <c r="AB35" i="103" s="1"/>
  <c r="S35" i="103"/>
  <c r="AC35" i="103" s="1"/>
  <c r="AB36" i="103" s="1"/>
  <c r="S36" i="103"/>
  <c r="AC36" i="103" s="1"/>
  <c r="AB37" i="103" s="1"/>
  <c r="S38" i="103"/>
  <c r="AC38" i="103" s="1"/>
  <c r="AB39" i="103" s="1"/>
  <c r="S40" i="103"/>
  <c r="AC40" i="103" s="1"/>
  <c r="AB41" i="103" s="1"/>
  <c r="S42" i="103"/>
  <c r="AC42" i="103" s="1"/>
  <c r="AB43" i="103" s="1"/>
  <c r="S45" i="103"/>
  <c r="AC45" i="103" s="1"/>
  <c r="AB46" i="103" s="1"/>
  <c r="S47" i="103"/>
  <c r="AC47" i="103" s="1"/>
  <c r="AB48" i="103" s="1"/>
  <c r="S54" i="103"/>
  <c r="AC54" i="103" s="1"/>
  <c r="AB55" i="103" s="1"/>
  <c r="S56" i="103"/>
  <c r="AC56" i="103" s="1"/>
  <c r="AB57" i="103" s="1"/>
  <c r="S57" i="103"/>
  <c r="AC57" i="103" s="1"/>
  <c r="AB58" i="103" s="1"/>
  <c r="S58" i="103"/>
  <c r="AC58" i="103" s="1"/>
  <c r="AB59" i="103" s="1"/>
  <c r="S61" i="103"/>
  <c r="AC61" i="103" s="1"/>
  <c r="AB62" i="103" s="1"/>
  <c r="S69" i="103"/>
  <c r="AC69" i="103" s="1"/>
  <c r="AB70" i="103" s="1"/>
  <c r="S70" i="103"/>
  <c r="AC70" i="103" s="1"/>
  <c r="AB71" i="103" s="1"/>
  <c r="S71" i="103"/>
  <c r="AC71" i="103" s="1"/>
  <c r="AB72" i="103" s="1"/>
  <c r="S72" i="103"/>
  <c r="AC72" i="103" s="1"/>
  <c r="AB73" i="103" s="1"/>
  <c r="S76" i="103"/>
  <c r="AC76" i="103" s="1"/>
  <c r="AB77" i="103" s="1"/>
  <c r="S78" i="103"/>
  <c r="AC78" i="103" s="1"/>
  <c r="AB79" i="103" s="1"/>
  <c r="S80" i="103"/>
  <c r="AC80" i="103" s="1"/>
  <c r="AB81" i="103" s="1"/>
  <c r="S83" i="103"/>
  <c r="AC83" i="103" s="1"/>
  <c r="AB84" i="103" s="1"/>
  <c r="S88" i="103"/>
  <c r="AC88" i="103" s="1"/>
  <c r="AB89" i="103" s="1"/>
  <c r="AI90" i="50"/>
  <c r="AN90" i="50"/>
  <c r="AN91" i="10"/>
  <c r="AI91" i="10"/>
  <c r="AI97" i="18"/>
  <c r="AN97" i="18"/>
  <c r="AF88" i="95"/>
  <c r="AO88" i="95" s="1"/>
  <c r="AE88" i="95"/>
  <c r="AG88" i="95"/>
  <c r="AP88" i="95" s="1"/>
  <c r="W89" i="95"/>
  <c r="Y92" i="10"/>
  <c r="X92" i="10"/>
  <c r="Y91" i="50"/>
  <c r="X91" i="50"/>
  <c r="AN91" i="82"/>
  <c r="AI91" i="82"/>
  <c r="AG89" i="103"/>
  <c r="AP89" i="103" s="1"/>
  <c r="AP91" i="103" s="1"/>
  <c r="AF89" i="103"/>
  <c r="AO89" i="103" s="1"/>
  <c r="AO91" i="103" s="1"/>
  <c r="AE89" i="103"/>
  <c r="AC89" i="103"/>
  <c r="AR97" i="98"/>
  <c r="AE93" i="48"/>
  <c r="W94" i="48"/>
  <c r="AF93" i="48"/>
  <c r="AO93" i="48" s="1"/>
  <c r="AG93" i="48"/>
  <c r="AP93" i="48" s="1"/>
  <c r="Y92" i="82"/>
  <c r="X92" i="82"/>
  <c r="Y98" i="18"/>
  <c r="X98" i="18"/>
  <c r="AH98" i="98"/>
  <c r="AQ98" i="98" s="1"/>
  <c r="AQ100" i="98" s="1"/>
  <c r="AZ3" i="98"/>
  <c r="AX3" i="98" s="1"/>
  <c r="Y93" i="85" l="1"/>
  <c r="X93" i="85"/>
  <c r="AH93" i="85" s="1"/>
  <c r="AQ93" i="85" s="1"/>
  <c r="Z93" i="85"/>
  <c r="AN92" i="85"/>
  <c r="AI92" i="85"/>
  <c r="AR92" i="85" s="1"/>
  <c r="Z91" i="50"/>
  <c r="Z94" i="35"/>
  <c r="AX92" i="98"/>
  <c r="AX86" i="98"/>
  <c r="S86" i="98" s="1"/>
  <c r="AC86" i="98" s="1"/>
  <c r="AB87" i="98" s="1"/>
  <c r="AX80" i="98"/>
  <c r="S80" i="98" s="1"/>
  <c r="AC80" i="98" s="1"/>
  <c r="AB81" i="98" s="1"/>
  <c r="AX74" i="98"/>
  <c r="S74" i="98" s="1"/>
  <c r="AC74" i="98" s="1"/>
  <c r="AB75" i="98" s="1"/>
  <c r="AX68" i="98"/>
  <c r="AX62" i="98"/>
  <c r="AX56" i="98"/>
  <c r="AX50" i="98"/>
  <c r="S50" i="98" s="1"/>
  <c r="AC50" i="98" s="1"/>
  <c r="AB51" i="98" s="1"/>
  <c r="AX44" i="98"/>
  <c r="S44" i="98" s="1"/>
  <c r="AC44" i="98" s="1"/>
  <c r="AB45" i="98" s="1"/>
  <c r="AX39" i="98"/>
  <c r="S39" i="98" s="1"/>
  <c r="AC39" i="98" s="1"/>
  <c r="AB40" i="98" s="1"/>
  <c r="AX32" i="98"/>
  <c r="AX26" i="98"/>
  <c r="AX19" i="98"/>
  <c r="AX14" i="98"/>
  <c r="S14" i="98" s="1"/>
  <c r="AC14" i="98" s="1"/>
  <c r="AB15" i="98" s="1"/>
  <c r="AX8" i="98"/>
  <c r="S8" i="98" s="1"/>
  <c r="AC8" i="98" s="1"/>
  <c r="AB9" i="98" s="1"/>
  <c r="Z98" i="18"/>
  <c r="AG98" i="18" s="1"/>
  <c r="AP98" i="18" s="1"/>
  <c r="AP100" i="18" s="1"/>
  <c r="AX96" i="98"/>
  <c r="AX91" i="98"/>
  <c r="AX85" i="98"/>
  <c r="AX79" i="98"/>
  <c r="S79" i="98" s="1"/>
  <c r="AC79" i="98" s="1"/>
  <c r="AB80" i="98" s="1"/>
  <c r="AX73" i="98"/>
  <c r="S73" i="98" s="1"/>
  <c r="AC73" i="98" s="1"/>
  <c r="AB74" i="98" s="1"/>
  <c r="AX67" i="98"/>
  <c r="S67" i="98" s="1"/>
  <c r="AC67" i="98" s="1"/>
  <c r="AB68" i="98" s="1"/>
  <c r="AX61" i="98"/>
  <c r="AX55" i="98"/>
  <c r="AX49" i="98"/>
  <c r="AX43" i="98"/>
  <c r="S43" i="98" s="1"/>
  <c r="AC43" i="98" s="1"/>
  <c r="AB44" i="98" s="1"/>
  <c r="AX37" i="98"/>
  <c r="S37" i="98" s="1"/>
  <c r="AC37" i="98" s="1"/>
  <c r="AB38" i="98" s="1"/>
  <c r="AX31" i="98"/>
  <c r="S31" i="98" s="1"/>
  <c r="AC31" i="98" s="1"/>
  <c r="AB32" i="98" s="1"/>
  <c r="AX25" i="98"/>
  <c r="AX20" i="98"/>
  <c r="AX12" i="98"/>
  <c r="AX7" i="98"/>
  <c r="S7" i="98" s="1"/>
  <c r="AC7" i="98" s="1"/>
  <c r="AB8" i="98" s="1"/>
  <c r="Z92" i="82"/>
  <c r="AE92" i="82" s="1"/>
  <c r="Z93" i="42"/>
  <c r="AF93" i="42" s="1"/>
  <c r="AO93" i="42" s="1"/>
  <c r="AX95" i="98"/>
  <c r="AX90" i="98"/>
  <c r="AX84" i="98"/>
  <c r="AX78" i="98"/>
  <c r="S78" i="98" s="1"/>
  <c r="AC78" i="98" s="1"/>
  <c r="AB79" i="98" s="1"/>
  <c r="AX72" i="98"/>
  <c r="S72" i="98" s="1"/>
  <c r="AC72" i="98" s="1"/>
  <c r="AB73" i="98" s="1"/>
  <c r="AX66" i="98"/>
  <c r="S66" i="98" s="1"/>
  <c r="AC66" i="98" s="1"/>
  <c r="AB67" i="98" s="1"/>
  <c r="AX60" i="98"/>
  <c r="AX54" i="98"/>
  <c r="AX48" i="98"/>
  <c r="AX42" i="98"/>
  <c r="S42" i="98" s="1"/>
  <c r="AC42" i="98" s="1"/>
  <c r="AB43" i="98" s="1"/>
  <c r="AX36" i="98"/>
  <c r="S36" i="98" s="1"/>
  <c r="AC36" i="98" s="1"/>
  <c r="AB37" i="98" s="1"/>
  <c r="AX30" i="98"/>
  <c r="S30" i="98" s="1"/>
  <c r="AC30" i="98" s="1"/>
  <c r="AB31" i="98" s="1"/>
  <c r="AX24" i="98"/>
  <c r="AX18" i="98"/>
  <c r="AX13" i="98"/>
  <c r="AX6" i="98"/>
  <c r="S6" i="98" s="1"/>
  <c r="AC6" i="98" s="1"/>
  <c r="AB7" i="98" s="1"/>
  <c r="AX94" i="98"/>
  <c r="S94" i="98" s="1"/>
  <c r="AC94" i="98" s="1"/>
  <c r="AB95" i="98" s="1"/>
  <c r="AX89" i="98"/>
  <c r="AX83" i="98"/>
  <c r="AX77" i="98"/>
  <c r="AX70" i="98"/>
  <c r="AX65" i="98"/>
  <c r="AX59" i="98"/>
  <c r="S59" i="98" s="1"/>
  <c r="AC59" i="98" s="1"/>
  <c r="AB60" i="98" s="1"/>
  <c r="AX53" i="98"/>
  <c r="AX47" i="98"/>
  <c r="AX41" i="98"/>
  <c r="AX35" i="98"/>
  <c r="AX29" i="98"/>
  <c r="S29" i="98" s="1"/>
  <c r="AC29" i="98" s="1"/>
  <c r="AB30" i="98" s="1"/>
  <c r="AX23" i="98"/>
  <c r="S23" i="98" s="1"/>
  <c r="AC23" i="98" s="1"/>
  <c r="AB24" i="98" s="1"/>
  <c r="AX17" i="98"/>
  <c r="AX11" i="98"/>
  <c r="AX5" i="98"/>
  <c r="AX97" i="98"/>
  <c r="AX88" i="98"/>
  <c r="S88" i="98" s="1"/>
  <c r="AC88" i="98" s="1"/>
  <c r="AB89" i="98" s="1"/>
  <c r="AX81" i="98"/>
  <c r="S81" i="98" s="1"/>
  <c r="AC81" i="98" s="1"/>
  <c r="AB82" i="98" s="1"/>
  <c r="AX76" i="98"/>
  <c r="S76" i="98" s="1"/>
  <c r="AC76" i="98" s="1"/>
  <c r="AB77" i="98" s="1"/>
  <c r="AX71" i="98"/>
  <c r="AX64" i="98"/>
  <c r="AX58" i="98"/>
  <c r="AX52" i="98"/>
  <c r="S52" i="98" s="1"/>
  <c r="AC52" i="98" s="1"/>
  <c r="AB53" i="98" s="1"/>
  <c r="AX46" i="98"/>
  <c r="S46" i="98" s="1"/>
  <c r="AC46" i="98" s="1"/>
  <c r="AB47" i="98" s="1"/>
  <c r="AX40" i="98"/>
  <c r="S40" i="98" s="1"/>
  <c r="AC40" i="98" s="1"/>
  <c r="AB41" i="98" s="1"/>
  <c r="AX34" i="98"/>
  <c r="AX28" i="98"/>
  <c r="AX22" i="98"/>
  <c r="AX16" i="98"/>
  <c r="S16" i="98" s="1"/>
  <c r="AC16" i="98" s="1"/>
  <c r="AB17" i="98" s="1"/>
  <c r="AX10" i="98"/>
  <c r="S10" i="98" s="1"/>
  <c r="AC10" i="98" s="1"/>
  <c r="AB11" i="98" s="1"/>
  <c r="AX4" i="98"/>
  <c r="S4" i="98" s="1"/>
  <c r="AC4" i="98" s="1"/>
  <c r="AB5" i="98" s="1"/>
  <c r="AX93" i="98"/>
  <c r="AX87" i="98"/>
  <c r="AX82" i="98"/>
  <c r="AX75" i="98"/>
  <c r="S75" i="98" s="1"/>
  <c r="AC75" i="98" s="1"/>
  <c r="AB76" i="98" s="1"/>
  <c r="AX69" i="98"/>
  <c r="S69" i="98" s="1"/>
  <c r="AC69" i="98" s="1"/>
  <c r="AB70" i="98" s="1"/>
  <c r="AX63" i="98"/>
  <c r="S63" i="98" s="1"/>
  <c r="AC63" i="98" s="1"/>
  <c r="AB64" i="98" s="1"/>
  <c r="AX57" i="98"/>
  <c r="AX51" i="98"/>
  <c r="AX45" i="98"/>
  <c r="AX38" i="98"/>
  <c r="S38" i="98" s="1"/>
  <c r="AC38" i="98" s="1"/>
  <c r="AB39" i="98" s="1"/>
  <c r="AX33" i="98"/>
  <c r="S33" i="98" s="1"/>
  <c r="AC33" i="98" s="1"/>
  <c r="AB34" i="98" s="1"/>
  <c r="AX27" i="98"/>
  <c r="S27" i="98" s="1"/>
  <c r="AC27" i="98" s="1"/>
  <c r="AB28" i="98" s="1"/>
  <c r="AX21" i="98"/>
  <c r="S21" i="98" s="1"/>
  <c r="AC21" i="98" s="1"/>
  <c r="AB22" i="98" s="1"/>
  <c r="AX15" i="98"/>
  <c r="AX9" i="98"/>
  <c r="AG93" i="42"/>
  <c r="AP93" i="42" s="1"/>
  <c r="AI88" i="95"/>
  <c r="AN88" i="95"/>
  <c r="AK63" i="103"/>
  <c r="AT63" i="103" s="1"/>
  <c r="AJ63" i="103"/>
  <c r="AK33" i="103"/>
  <c r="AT33" i="103" s="1"/>
  <c r="AJ33" i="103"/>
  <c r="AJ73" i="99"/>
  <c r="AK73" i="99"/>
  <c r="AT73" i="99" s="1"/>
  <c r="AJ43" i="99"/>
  <c r="AK43" i="99"/>
  <c r="AT43" i="99" s="1"/>
  <c r="AH92" i="10"/>
  <c r="AQ92" i="10" s="1"/>
  <c r="AK80" i="103"/>
  <c r="AT80" i="103" s="1"/>
  <c r="AJ80" i="103"/>
  <c r="AK38" i="103"/>
  <c r="AT38" i="103" s="1"/>
  <c r="AJ38" i="103"/>
  <c r="AK14" i="103"/>
  <c r="AT14" i="103" s="1"/>
  <c r="AJ14" i="103"/>
  <c r="AK72" i="99"/>
  <c r="AT72" i="99" s="1"/>
  <c r="AJ72" i="99"/>
  <c r="Z92" i="10"/>
  <c r="AK85" i="103"/>
  <c r="AT85" i="103" s="1"/>
  <c r="AJ85" i="103"/>
  <c r="AK67" i="103"/>
  <c r="AT67" i="103" s="1"/>
  <c r="AJ67" i="103"/>
  <c r="AJ55" i="103"/>
  <c r="AK55" i="103"/>
  <c r="AT55" i="103" s="1"/>
  <c r="AJ37" i="103"/>
  <c r="AK37" i="103"/>
  <c r="AT37" i="103" s="1"/>
  <c r="S3" i="98"/>
  <c r="AC3" i="98" s="1"/>
  <c r="S5" i="98"/>
  <c r="AC5" i="98" s="1"/>
  <c r="AB6" i="98" s="1"/>
  <c r="S9" i="98"/>
  <c r="AC9" i="98" s="1"/>
  <c r="AB10" i="98" s="1"/>
  <c r="S11" i="98"/>
  <c r="AC11" i="98" s="1"/>
  <c r="AB12" i="98" s="1"/>
  <c r="S12" i="98"/>
  <c r="AC12" i="98" s="1"/>
  <c r="AB13" i="98" s="1"/>
  <c r="S13" i="98"/>
  <c r="AC13" i="98" s="1"/>
  <c r="AB14" i="98" s="1"/>
  <c r="S15" i="98"/>
  <c r="AC15" i="98" s="1"/>
  <c r="AB16" i="98" s="1"/>
  <c r="S17" i="98"/>
  <c r="AC17" i="98" s="1"/>
  <c r="AB18" i="98" s="1"/>
  <c r="S18" i="98"/>
  <c r="AC18" i="98" s="1"/>
  <c r="AB19" i="98" s="1"/>
  <c r="S19" i="98"/>
  <c r="AC19" i="98" s="1"/>
  <c r="AB20" i="98" s="1"/>
  <c r="S20" i="98"/>
  <c r="AC20" i="98" s="1"/>
  <c r="AB21" i="98" s="1"/>
  <c r="S22" i="98"/>
  <c r="AC22" i="98" s="1"/>
  <c r="AB23" i="98" s="1"/>
  <c r="S24" i="98"/>
  <c r="AC24" i="98" s="1"/>
  <c r="AB25" i="98" s="1"/>
  <c r="S25" i="98"/>
  <c r="AC25" i="98" s="1"/>
  <c r="AB26" i="98" s="1"/>
  <c r="S26" i="98"/>
  <c r="AC26" i="98" s="1"/>
  <c r="AB27" i="98" s="1"/>
  <c r="S28" i="98"/>
  <c r="AC28" i="98" s="1"/>
  <c r="AB29" i="98" s="1"/>
  <c r="S32" i="98"/>
  <c r="AC32" i="98" s="1"/>
  <c r="AB33" i="98" s="1"/>
  <c r="S34" i="98"/>
  <c r="AC34" i="98" s="1"/>
  <c r="AB35" i="98" s="1"/>
  <c r="S35" i="98"/>
  <c r="AC35" i="98" s="1"/>
  <c r="AB36" i="98" s="1"/>
  <c r="S41" i="98"/>
  <c r="AC41" i="98" s="1"/>
  <c r="AB42" i="98" s="1"/>
  <c r="S45" i="98"/>
  <c r="AC45" i="98" s="1"/>
  <c r="AB46" i="98" s="1"/>
  <c r="S47" i="98"/>
  <c r="AC47" i="98" s="1"/>
  <c r="AB48" i="98" s="1"/>
  <c r="S48" i="98"/>
  <c r="AC48" i="98" s="1"/>
  <c r="AB49" i="98" s="1"/>
  <c r="S49" i="98"/>
  <c r="AC49" i="98" s="1"/>
  <c r="AB50" i="98" s="1"/>
  <c r="S51" i="98"/>
  <c r="AC51" i="98" s="1"/>
  <c r="AB52" i="98" s="1"/>
  <c r="S53" i="98"/>
  <c r="AC53" i="98" s="1"/>
  <c r="AB54" i="98" s="1"/>
  <c r="S54" i="98"/>
  <c r="AC54" i="98" s="1"/>
  <c r="AB55" i="98" s="1"/>
  <c r="S55" i="98"/>
  <c r="AC55" i="98" s="1"/>
  <c r="AB56" i="98" s="1"/>
  <c r="S56" i="98"/>
  <c r="AC56" i="98" s="1"/>
  <c r="AB57" i="98" s="1"/>
  <c r="S57" i="98"/>
  <c r="AC57" i="98" s="1"/>
  <c r="AB58" i="98" s="1"/>
  <c r="S58" i="98"/>
  <c r="AC58" i="98" s="1"/>
  <c r="AB59" i="98" s="1"/>
  <c r="S60" i="98"/>
  <c r="AC60" i="98" s="1"/>
  <c r="AB61" i="98" s="1"/>
  <c r="S61" i="98"/>
  <c r="AC61" i="98" s="1"/>
  <c r="AB62" i="98" s="1"/>
  <c r="S62" i="98"/>
  <c r="AC62" i="98" s="1"/>
  <c r="AB63" i="98" s="1"/>
  <c r="S64" i="98"/>
  <c r="AC64" i="98" s="1"/>
  <c r="AB65" i="98" s="1"/>
  <c r="S65" i="98"/>
  <c r="AC65" i="98" s="1"/>
  <c r="AB66" i="98" s="1"/>
  <c r="S68" i="98"/>
  <c r="AC68" i="98" s="1"/>
  <c r="AB69" i="98" s="1"/>
  <c r="S70" i="98"/>
  <c r="AC70" i="98" s="1"/>
  <c r="AB71" i="98" s="1"/>
  <c r="S71" i="98"/>
  <c r="AC71" i="98" s="1"/>
  <c r="AB72" i="98" s="1"/>
  <c r="S77" i="98"/>
  <c r="AC77" i="98" s="1"/>
  <c r="AB78" i="98" s="1"/>
  <c r="S82" i="98"/>
  <c r="AC82" i="98" s="1"/>
  <c r="AB83" i="98" s="1"/>
  <c r="S83" i="98"/>
  <c r="AC83" i="98" s="1"/>
  <c r="AB84" i="98" s="1"/>
  <c r="S84" i="98"/>
  <c r="AC84" i="98" s="1"/>
  <c r="AB85" i="98" s="1"/>
  <c r="S85" i="98"/>
  <c r="AC85" i="98" s="1"/>
  <c r="AB86" i="98" s="1"/>
  <c r="S87" i="98"/>
  <c r="AC87" i="98" s="1"/>
  <c r="AB88" i="98" s="1"/>
  <c r="S89" i="98"/>
  <c r="AC89" i="98" s="1"/>
  <c r="AB90" i="98" s="1"/>
  <c r="S90" i="98"/>
  <c r="AC90" i="98" s="1"/>
  <c r="AB91" i="98" s="1"/>
  <c r="S91" i="98"/>
  <c r="AC91" i="98" s="1"/>
  <c r="AB92" i="98" s="1"/>
  <c r="S92" i="98"/>
  <c r="AC92" i="98" s="1"/>
  <c r="AB93" i="98" s="1"/>
  <c r="S93" i="98"/>
  <c r="AC93" i="98" s="1"/>
  <c r="AB94" i="98" s="1"/>
  <c r="S95" i="98"/>
  <c r="AC95" i="98" s="1"/>
  <c r="AB96" i="98" s="1"/>
  <c r="S96" i="98"/>
  <c r="AC96" i="98" s="1"/>
  <c r="AB97" i="98" s="1"/>
  <c r="S97" i="98"/>
  <c r="AC97" i="98" s="1"/>
  <c r="AB98" i="98" s="1"/>
  <c r="AN89" i="103"/>
  <c r="AN91" i="103" s="1"/>
  <c r="AI89" i="103"/>
  <c r="AR97" i="18"/>
  <c r="AR90" i="50"/>
  <c r="AJ84" i="103"/>
  <c r="AK84" i="103"/>
  <c r="AT84" i="103" s="1"/>
  <c r="AK78" i="103"/>
  <c r="AT78" i="103" s="1"/>
  <c r="AJ78" i="103"/>
  <c r="AK72" i="103"/>
  <c r="AT72" i="103" s="1"/>
  <c r="AJ72" i="103"/>
  <c r="AJ66" i="103"/>
  <c r="AK66" i="103"/>
  <c r="AT66" i="103" s="1"/>
  <c r="AK60" i="103"/>
  <c r="AT60" i="103" s="1"/>
  <c r="AJ60" i="103"/>
  <c r="AK54" i="103"/>
  <c r="AT54" i="103" s="1"/>
  <c r="AJ54" i="103"/>
  <c r="AK48" i="103"/>
  <c r="AT48" i="103" s="1"/>
  <c r="AJ48" i="103"/>
  <c r="AK42" i="103"/>
  <c r="AT42" i="103" s="1"/>
  <c r="AJ42" i="103"/>
  <c r="AK36" i="103"/>
  <c r="AT36" i="103" s="1"/>
  <c r="AJ36" i="103"/>
  <c r="AK30" i="103"/>
  <c r="AT30" i="103" s="1"/>
  <c r="AJ30" i="103"/>
  <c r="AK24" i="103"/>
  <c r="AT24" i="103" s="1"/>
  <c r="AJ24" i="103"/>
  <c r="AK18" i="103"/>
  <c r="AT18" i="103" s="1"/>
  <c r="AJ18" i="103"/>
  <c r="AK12" i="103"/>
  <c r="AT12" i="103" s="1"/>
  <c r="AJ12" i="103"/>
  <c r="AJ6" i="103"/>
  <c r="AK6" i="103"/>
  <c r="AT6" i="103" s="1"/>
  <c r="AR93" i="35"/>
  <c r="AJ88" i="99"/>
  <c r="AK88" i="99"/>
  <c r="AT88" i="99" s="1"/>
  <c r="AJ82" i="99"/>
  <c r="AK82" i="99"/>
  <c r="AT82" i="99" s="1"/>
  <c r="AJ76" i="99"/>
  <c r="AK76" i="99"/>
  <c r="AT76" i="99" s="1"/>
  <c r="AJ70" i="99"/>
  <c r="AK70" i="99"/>
  <c r="AT70" i="99" s="1"/>
  <c r="AJ64" i="99"/>
  <c r="AK64" i="99"/>
  <c r="AT64" i="99" s="1"/>
  <c r="AJ58" i="99"/>
  <c r="AK58" i="99"/>
  <c r="AT58" i="99" s="1"/>
  <c r="AJ52" i="99"/>
  <c r="AK52" i="99"/>
  <c r="AT52" i="99" s="1"/>
  <c r="AJ46" i="99"/>
  <c r="AK46" i="99"/>
  <c r="AT46" i="99" s="1"/>
  <c r="AJ40" i="99"/>
  <c r="AK40" i="99"/>
  <c r="AT40" i="99" s="1"/>
  <c r="AJ34" i="99"/>
  <c r="AK34" i="99"/>
  <c r="AT34" i="99" s="1"/>
  <c r="AJ28" i="99"/>
  <c r="AK28" i="99"/>
  <c r="AT28" i="99" s="1"/>
  <c r="AJ22" i="99"/>
  <c r="AK22" i="99"/>
  <c r="AT22" i="99" s="1"/>
  <c r="AJ16" i="99"/>
  <c r="AK16" i="99"/>
  <c r="AT16" i="99" s="1"/>
  <c r="AJ10" i="99"/>
  <c r="AK10" i="99"/>
  <c r="AT10" i="99" s="1"/>
  <c r="AK5" i="99"/>
  <c r="AT5" i="99" s="1"/>
  <c r="AJ5" i="99"/>
  <c r="AJ75" i="103"/>
  <c r="AK75" i="103"/>
  <c r="AT75" i="103" s="1"/>
  <c r="AK39" i="103"/>
  <c r="AT39" i="103" s="1"/>
  <c r="AJ39" i="103"/>
  <c r="AJ79" i="99"/>
  <c r="AK79" i="99"/>
  <c r="AT79" i="99" s="1"/>
  <c r="AJ49" i="99"/>
  <c r="AK49" i="99"/>
  <c r="AT49" i="99" s="1"/>
  <c r="AK86" i="103"/>
  <c r="AT86" i="103" s="1"/>
  <c r="AJ86" i="103"/>
  <c r="AK56" i="103"/>
  <c r="AT56" i="103" s="1"/>
  <c r="AJ56" i="103"/>
  <c r="AK8" i="103"/>
  <c r="AT8" i="103" s="1"/>
  <c r="AJ8" i="103"/>
  <c r="AK78" i="99"/>
  <c r="AT78" i="99" s="1"/>
  <c r="AJ78" i="99"/>
  <c r="AK79" i="103"/>
  <c r="AT79" i="103" s="1"/>
  <c r="AJ79" i="103"/>
  <c r="AJ61" i="103"/>
  <c r="AK61" i="103"/>
  <c r="AT61" i="103" s="1"/>
  <c r="AJ43" i="103"/>
  <c r="AK43" i="103"/>
  <c r="AT43" i="103" s="1"/>
  <c r="AJ25" i="103"/>
  <c r="AK25" i="103"/>
  <c r="AT25" i="103" s="1"/>
  <c r="Y94" i="48"/>
  <c r="X94" i="48"/>
  <c r="AH91" i="50"/>
  <c r="AQ91" i="50" s="1"/>
  <c r="Y89" i="95"/>
  <c r="X89" i="95"/>
  <c r="AR91" i="10"/>
  <c r="AK89" i="103"/>
  <c r="AT89" i="103" s="1"/>
  <c r="AJ89" i="103"/>
  <c r="AS89" i="103" s="1"/>
  <c r="AJ83" i="103"/>
  <c r="AK83" i="103"/>
  <c r="AT83" i="103" s="1"/>
  <c r="AK77" i="103"/>
  <c r="AT77" i="103" s="1"/>
  <c r="AJ77" i="103"/>
  <c r="AK71" i="103"/>
  <c r="AT71" i="103" s="1"/>
  <c r="AJ71" i="103"/>
  <c r="AJ65" i="103"/>
  <c r="AK65" i="103"/>
  <c r="AT65" i="103" s="1"/>
  <c r="AK59" i="103"/>
  <c r="AT59" i="103" s="1"/>
  <c r="AJ59" i="103"/>
  <c r="AK53" i="103"/>
  <c r="AT53" i="103" s="1"/>
  <c r="AJ53" i="103"/>
  <c r="AK47" i="103"/>
  <c r="AT47" i="103" s="1"/>
  <c r="AJ47" i="103"/>
  <c r="AK41" i="103"/>
  <c r="AT41" i="103" s="1"/>
  <c r="AJ41" i="103"/>
  <c r="AK35" i="103"/>
  <c r="AT35" i="103" s="1"/>
  <c r="AJ35" i="103"/>
  <c r="AK29" i="103"/>
  <c r="AT29" i="103" s="1"/>
  <c r="AJ29" i="103"/>
  <c r="AK23" i="103"/>
  <c r="AT23" i="103" s="1"/>
  <c r="AJ23" i="103"/>
  <c r="AK17" i="103"/>
  <c r="AT17" i="103" s="1"/>
  <c r="AJ17" i="103"/>
  <c r="AK11" i="103"/>
  <c r="AT11" i="103" s="1"/>
  <c r="AJ11" i="103"/>
  <c r="AJ3" i="103"/>
  <c r="AB4" i="103"/>
  <c r="AK87" i="99"/>
  <c r="AT87" i="99" s="1"/>
  <c r="AJ87" i="99"/>
  <c r="AK81" i="99"/>
  <c r="AT81" i="99" s="1"/>
  <c r="AJ81" i="99"/>
  <c r="AK75" i="99"/>
  <c r="AT75" i="99" s="1"/>
  <c r="AJ75" i="99"/>
  <c r="AK69" i="99"/>
  <c r="AT69" i="99" s="1"/>
  <c r="AJ69" i="99"/>
  <c r="AK63" i="99"/>
  <c r="AT63" i="99" s="1"/>
  <c r="AJ63" i="99"/>
  <c r="AK57" i="99"/>
  <c r="AT57" i="99" s="1"/>
  <c r="AJ57" i="99"/>
  <c r="AK51" i="99"/>
  <c r="AT51" i="99" s="1"/>
  <c r="AJ51" i="99"/>
  <c r="AK45" i="99"/>
  <c r="AT45" i="99" s="1"/>
  <c r="AJ45" i="99"/>
  <c r="AK39" i="99"/>
  <c r="AT39" i="99" s="1"/>
  <c r="AJ39" i="99"/>
  <c r="AK33" i="99"/>
  <c r="AT33" i="99" s="1"/>
  <c r="AJ33" i="99"/>
  <c r="AK27" i="99"/>
  <c r="AT27" i="99" s="1"/>
  <c r="AJ27" i="99"/>
  <c r="AK21" i="99"/>
  <c r="AT21" i="99" s="1"/>
  <c r="AJ21" i="99"/>
  <c r="AK15" i="99"/>
  <c r="AT15" i="99" s="1"/>
  <c r="AJ15" i="99"/>
  <c r="AK9" i="99"/>
  <c r="AT9" i="99" s="1"/>
  <c r="AJ9" i="99"/>
  <c r="AH95" i="94"/>
  <c r="AQ95" i="94" s="1"/>
  <c r="AN98" i="98"/>
  <c r="AN100" i="98" s="1"/>
  <c r="AI98" i="98"/>
  <c r="AK81" i="103"/>
  <c r="AT81" i="103" s="1"/>
  <c r="AJ81" i="103"/>
  <c r="AK51" i="103"/>
  <c r="AT51" i="103" s="1"/>
  <c r="AJ51" i="103"/>
  <c r="AK27" i="103"/>
  <c r="AT27" i="103" s="1"/>
  <c r="AJ27" i="103"/>
  <c r="AJ85" i="99"/>
  <c r="AK85" i="99"/>
  <c r="AT85" i="99" s="1"/>
  <c r="AJ37" i="99"/>
  <c r="AK37" i="99"/>
  <c r="AT37" i="99" s="1"/>
  <c r="AJ74" i="103"/>
  <c r="AK74" i="103"/>
  <c r="AT74" i="103" s="1"/>
  <c r="AK44" i="103"/>
  <c r="AT44" i="103" s="1"/>
  <c r="AJ44" i="103"/>
  <c r="AK20" i="103"/>
  <c r="AT20" i="103" s="1"/>
  <c r="AJ20" i="103"/>
  <c r="AK66" i="99"/>
  <c r="AT66" i="99" s="1"/>
  <c r="AJ66" i="99"/>
  <c r="AH98" i="18"/>
  <c r="AQ98" i="18" s="1"/>
  <c r="AQ100" i="18" s="1"/>
  <c r="AZ3" i="18"/>
  <c r="AX6" i="18" s="1"/>
  <c r="AH92" i="82"/>
  <c r="AQ92" i="82" s="1"/>
  <c r="AI93" i="48"/>
  <c r="AN93" i="48"/>
  <c r="AK88" i="103"/>
  <c r="AT88" i="103" s="1"/>
  <c r="AJ88" i="103"/>
  <c r="AK82" i="103"/>
  <c r="AT82" i="103" s="1"/>
  <c r="AJ82" i="103"/>
  <c r="AK76" i="103"/>
  <c r="AT76" i="103" s="1"/>
  <c r="AJ76" i="103"/>
  <c r="AK70" i="103"/>
  <c r="AT70" i="103" s="1"/>
  <c r="AJ70" i="103"/>
  <c r="AK64" i="103"/>
  <c r="AT64" i="103" s="1"/>
  <c r="AJ64" i="103"/>
  <c r="AJ58" i="103"/>
  <c r="AK58" i="103"/>
  <c r="AT58" i="103" s="1"/>
  <c r="AJ52" i="103"/>
  <c r="AK52" i="103"/>
  <c r="AT52" i="103" s="1"/>
  <c r="AJ46" i="103"/>
  <c r="AK46" i="103"/>
  <c r="AT46" i="103" s="1"/>
  <c r="AJ40" i="103"/>
  <c r="AK40" i="103"/>
  <c r="AT40" i="103" s="1"/>
  <c r="AJ34" i="103"/>
  <c r="AK34" i="103"/>
  <c r="AT34" i="103" s="1"/>
  <c r="AJ28" i="103"/>
  <c r="AK28" i="103"/>
  <c r="AT28" i="103" s="1"/>
  <c r="AJ22" i="103"/>
  <c r="AK22" i="103"/>
  <c r="AT22" i="103" s="1"/>
  <c r="AJ16" i="103"/>
  <c r="AK16" i="103"/>
  <c r="AT16" i="103" s="1"/>
  <c r="AJ10" i="103"/>
  <c r="AK10" i="103"/>
  <c r="AT10" i="103" s="1"/>
  <c r="AK5" i="103"/>
  <c r="AT5" i="103" s="1"/>
  <c r="AJ5" i="103"/>
  <c r="AN92" i="102"/>
  <c r="AI92" i="102"/>
  <c r="AK86" i="99"/>
  <c r="AT86" i="99" s="1"/>
  <c r="AJ86" i="99"/>
  <c r="AK80" i="99"/>
  <c r="AT80" i="99" s="1"/>
  <c r="AJ80" i="99"/>
  <c r="AK74" i="99"/>
  <c r="AT74" i="99" s="1"/>
  <c r="AJ74" i="99"/>
  <c r="AK68" i="99"/>
  <c r="AT68" i="99" s="1"/>
  <c r="AJ68" i="99"/>
  <c r="AK62" i="99"/>
  <c r="AT62" i="99" s="1"/>
  <c r="AJ62" i="99"/>
  <c r="AK56" i="99"/>
  <c r="AT56" i="99" s="1"/>
  <c r="AJ56" i="99"/>
  <c r="AK50" i="99"/>
  <c r="AT50" i="99" s="1"/>
  <c r="AJ50" i="99"/>
  <c r="AK44" i="99"/>
  <c r="AT44" i="99" s="1"/>
  <c r="AJ44" i="99"/>
  <c r="AK38" i="99"/>
  <c r="AT38" i="99" s="1"/>
  <c r="AJ38" i="99"/>
  <c r="AK32" i="99"/>
  <c r="AT32" i="99" s="1"/>
  <c r="AJ32" i="99"/>
  <c r="AK26" i="99"/>
  <c r="AT26" i="99" s="1"/>
  <c r="AJ26" i="99"/>
  <c r="AK20" i="99"/>
  <c r="AT20" i="99" s="1"/>
  <c r="AJ20" i="99"/>
  <c r="AK14" i="99"/>
  <c r="AT14" i="99" s="1"/>
  <c r="AJ14" i="99"/>
  <c r="AK8" i="99"/>
  <c r="AT8" i="99" s="1"/>
  <c r="AJ8" i="99"/>
  <c r="Z95" i="94"/>
  <c r="AH94" i="35"/>
  <c r="AQ94" i="35" s="1"/>
  <c r="AK69" i="103"/>
  <c r="AT69" i="103" s="1"/>
  <c r="AJ69" i="103"/>
  <c r="AK21" i="103"/>
  <c r="AT21" i="103" s="1"/>
  <c r="AJ21" i="103"/>
  <c r="AR94" i="94"/>
  <c r="AJ67" i="99"/>
  <c r="AK67" i="99"/>
  <c r="AT67" i="99" s="1"/>
  <c r="AJ31" i="99"/>
  <c r="AK31" i="99"/>
  <c r="AT31" i="99" s="1"/>
  <c r="AJ25" i="99"/>
  <c r="AK25" i="99"/>
  <c r="AT25" i="99" s="1"/>
  <c r="AJ19" i="99"/>
  <c r="AK19" i="99"/>
  <c r="AT19" i="99" s="1"/>
  <c r="AJ13" i="99"/>
  <c r="AK13" i="99"/>
  <c r="AT13" i="99" s="1"/>
  <c r="AK7" i="99"/>
  <c r="AT7" i="99" s="1"/>
  <c r="AJ7" i="99"/>
  <c r="AF94" i="35"/>
  <c r="AO94" i="35" s="1"/>
  <c r="AG94" i="35"/>
  <c r="AP94" i="35" s="1"/>
  <c r="W95" i="35"/>
  <c r="AE94" i="35"/>
  <c r="AN90" i="90"/>
  <c r="AI90" i="90"/>
  <c r="W92" i="50"/>
  <c r="AF91" i="50"/>
  <c r="AO91" i="50" s="1"/>
  <c r="AG91" i="50"/>
  <c r="AP91" i="50" s="1"/>
  <c r="AE91" i="50"/>
  <c r="AK57" i="103"/>
  <c r="AT57" i="103" s="1"/>
  <c r="AJ57" i="103"/>
  <c r="AK15" i="103"/>
  <c r="AT15" i="103" s="1"/>
  <c r="AJ15" i="103"/>
  <c r="AJ61" i="99"/>
  <c r="AK61" i="99"/>
  <c r="AT61" i="99" s="1"/>
  <c r="AK62" i="103"/>
  <c r="AT62" i="103" s="1"/>
  <c r="AJ62" i="103"/>
  <c r="AK26" i="103"/>
  <c r="AT26" i="103" s="1"/>
  <c r="AJ26" i="103"/>
  <c r="AK84" i="99"/>
  <c r="AT84" i="99" s="1"/>
  <c r="AJ84" i="99"/>
  <c r="AK60" i="99"/>
  <c r="AT60" i="99" s="1"/>
  <c r="AJ60" i="99"/>
  <c r="AK54" i="99"/>
  <c r="AT54" i="99" s="1"/>
  <c r="AJ54" i="99"/>
  <c r="AK48" i="99"/>
  <c r="AT48" i="99" s="1"/>
  <c r="AJ48" i="99"/>
  <c r="AK42" i="99"/>
  <c r="AT42" i="99" s="1"/>
  <c r="AJ42" i="99"/>
  <c r="AK36" i="99"/>
  <c r="AT36" i="99" s="1"/>
  <c r="AJ36" i="99"/>
  <c r="AK30" i="99"/>
  <c r="AT30" i="99" s="1"/>
  <c r="AJ30" i="99"/>
  <c r="AK24" i="99"/>
  <c r="AT24" i="99" s="1"/>
  <c r="AJ24" i="99"/>
  <c r="AK18" i="99"/>
  <c r="AT18" i="99" s="1"/>
  <c r="AJ18" i="99"/>
  <c r="AK12" i="99"/>
  <c r="AT12" i="99" s="1"/>
  <c r="AJ12" i="99"/>
  <c r="AK6" i="99"/>
  <c r="AT6" i="99" s="1"/>
  <c r="AJ6" i="99"/>
  <c r="AR92" i="42"/>
  <c r="AK87" i="103"/>
  <c r="AT87" i="103" s="1"/>
  <c r="AJ87" i="103"/>
  <c r="AK45" i="103"/>
  <c r="AT45" i="103" s="1"/>
  <c r="AJ45" i="103"/>
  <c r="AK9" i="103"/>
  <c r="AT9" i="103" s="1"/>
  <c r="AJ9" i="103"/>
  <c r="AJ55" i="99"/>
  <c r="AK55" i="99"/>
  <c r="AT55" i="99" s="1"/>
  <c r="AK68" i="103"/>
  <c r="AT68" i="103" s="1"/>
  <c r="AJ68" i="103"/>
  <c r="AK50" i="103"/>
  <c r="AT50" i="103" s="1"/>
  <c r="AJ50" i="103"/>
  <c r="AK32" i="103"/>
  <c r="AT32" i="103" s="1"/>
  <c r="AJ32" i="103"/>
  <c r="Y93" i="102"/>
  <c r="X93" i="102"/>
  <c r="AR91" i="82"/>
  <c r="AK73" i="103"/>
  <c r="AT73" i="103" s="1"/>
  <c r="AJ73" i="103"/>
  <c r="AJ49" i="103"/>
  <c r="AK49" i="103"/>
  <c r="AT49" i="103" s="1"/>
  <c r="AJ31" i="103"/>
  <c r="AK31" i="103"/>
  <c r="AT31" i="103" s="1"/>
  <c r="AJ19" i="103"/>
  <c r="AK19" i="103"/>
  <c r="AT19" i="103" s="1"/>
  <c r="AJ13" i="103"/>
  <c r="AK13" i="103"/>
  <c r="AT13" i="103" s="1"/>
  <c r="AK7" i="103"/>
  <c r="AT7" i="103" s="1"/>
  <c r="AJ7" i="103"/>
  <c r="AK89" i="99"/>
  <c r="AT89" i="99" s="1"/>
  <c r="AJ89" i="99"/>
  <c r="AS89" i="99" s="1"/>
  <c r="AK83" i="99"/>
  <c r="AT83" i="99" s="1"/>
  <c r="AJ83" i="99"/>
  <c r="AK77" i="99"/>
  <c r="AT77" i="99" s="1"/>
  <c r="AJ77" i="99"/>
  <c r="AK71" i="99"/>
  <c r="AT71" i="99" s="1"/>
  <c r="AJ71" i="99"/>
  <c r="AK65" i="99"/>
  <c r="AT65" i="99" s="1"/>
  <c r="AJ65" i="99"/>
  <c r="AK59" i="99"/>
  <c r="AT59" i="99" s="1"/>
  <c r="AJ59" i="99"/>
  <c r="AK53" i="99"/>
  <c r="AT53" i="99" s="1"/>
  <c r="AJ53" i="99"/>
  <c r="AK47" i="99"/>
  <c r="AT47" i="99" s="1"/>
  <c r="AJ47" i="99"/>
  <c r="AK41" i="99"/>
  <c r="AT41" i="99" s="1"/>
  <c r="AJ41" i="99"/>
  <c r="AK35" i="99"/>
  <c r="AT35" i="99" s="1"/>
  <c r="AJ35" i="99"/>
  <c r="AK29" i="99"/>
  <c r="AT29" i="99" s="1"/>
  <c r="AJ29" i="99"/>
  <c r="AK23" i="99"/>
  <c r="AT23" i="99" s="1"/>
  <c r="AJ23" i="99"/>
  <c r="AK17" i="99"/>
  <c r="AT17" i="99" s="1"/>
  <c r="AJ17" i="99"/>
  <c r="AK11" i="99"/>
  <c r="AT11" i="99" s="1"/>
  <c r="AJ11" i="99"/>
  <c r="AJ3" i="99"/>
  <c r="AB4" i="99"/>
  <c r="AR89" i="99"/>
  <c r="AR91" i="99" s="1"/>
  <c r="AH93" i="42"/>
  <c r="AQ93" i="42" s="1"/>
  <c r="Y91" i="90"/>
  <c r="X91" i="90"/>
  <c r="AF93" i="85" l="1"/>
  <c r="AO93" i="85" s="1"/>
  <c r="AE93" i="85"/>
  <c r="AG93" i="85"/>
  <c r="AP93" i="85" s="1"/>
  <c r="W94" i="85"/>
  <c r="W93" i="82"/>
  <c r="AE98" i="18"/>
  <c r="AE93" i="42"/>
  <c r="AF92" i="82"/>
  <c r="AO92" i="82" s="1"/>
  <c r="AG92" i="82"/>
  <c r="AP92" i="82" s="1"/>
  <c r="W94" i="42"/>
  <c r="X94" i="42" s="1"/>
  <c r="AC98" i="18"/>
  <c r="AF98" i="18"/>
  <c r="AO98" i="18" s="1"/>
  <c r="AO100" i="18" s="1"/>
  <c r="Z94" i="48"/>
  <c r="Z93" i="102"/>
  <c r="AL89" i="99"/>
  <c r="AU89" i="99" s="1"/>
  <c r="AX96" i="18"/>
  <c r="S96" i="18" s="1"/>
  <c r="AC96" i="18" s="1"/>
  <c r="AB97" i="18" s="1"/>
  <c r="AX89" i="18"/>
  <c r="AX84" i="18"/>
  <c r="AX78" i="18"/>
  <c r="AX72" i="18"/>
  <c r="AX66" i="18"/>
  <c r="S66" i="18" s="1"/>
  <c r="AC66" i="18" s="1"/>
  <c r="AB67" i="18" s="1"/>
  <c r="AX60" i="18"/>
  <c r="S60" i="18" s="1"/>
  <c r="AC60" i="18" s="1"/>
  <c r="AB61" i="18" s="1"/>
  <c r="AX54" i="18"/>
  <c r="AX48" i="18"/>
  <c r="AX42" i="18"/>
  <c r="AX36" i="18"/>
  <c r="AX30" i="18"/>
  <c r="S30" i="18" s="1"/>
  <c r="AC30" i="18" s="1"/>
  <c r="AB31" i="18" s="1"/>
  <c r="AX24" i="18"/>
  <c r="S24" i="18" s="1"/>
  <c r="AC24" i="18" s="1"/>
  <c r="AB25" i="18" s="1"/>
  <c r="AX18" i="18"/>
  <c r="AX12" i="18"/>
  <c r="AX7" i="18"/>
  <c r="AX95" i="18"/>
  <c r="AX90" i="18"/>
  <c r="S90" i="18" s="1"/>
  <c r="AC90" i="18" s="1"/>
  <c r="AB91" i="18" s="1"/>
  <c r="AX83" i="18"/>
  <c r="S83" i="18" s="1"/>
  <c r="AC83" i="18" s="1"/>
  <c r="AB84" i="18" s="1"/>
  <c r="AX77" i="18"/>
  <c r="AX71" i="18"/>
  <c r="AX65" i="18"/>
  <c r="AX59" i="18"/>
  <c r="AX53" i="18"/>
  <c r="S53" i="18" s="1"/>
  <c r="AC53" i="18" s="1"/>
  <c r="AB54" i="18" s="1"/>
  <c r="AX47" i="18"/>
  <c r="S47" i="18" s="1"/>
  <c r="AC47" i="18" s="1"/>
  <c r="AB48" i="18" s="1"/>
  <c r="AX41" i="18"/>
  <c r="AX34" i="18"/>
  <c r="AX28" i="18"/>
  <c r="AX23" i="18"/>
  <c r="AX17" i="18"/>
  <c r="S17" i="18" s="1"/>
  <c r="AC17" i="18" s="1"/>
  <c r="AB18" i="18" s="1"/>
  <c r="AX11" i="18"/>
  <c r="S11" i="18" s="1"/>
  <c r="AC11" i="18" s="1"/>
  <c r="AB12" i="18" s="1"/>
  <c r="AX3" i="18"/>
  <c r="AX93" i="18"/>
  <c r="AX88" i="18"/>
  <c r="AX82" i="18"/>
  <c r="AX76" i="18"/>
  <c r="S76" i="18" s="1"/>
  <c r="AC76" i="18" s="1"/>
  <c r="AB77" i="18" s="1"/>
  <c r="AX70" i="18"/>
  <c r="S70" i="18" s="1"/>
  <c r="AC70" i="18" s="1"/>
  <c r="AB71" i="18" s="1"/>
  <c r="AX64" i="18"/>
  <c r="AX58" i="18"/>
  <c r="AX52" i="18"/>
  <c r="AX46" i="18"/>
  <c r="AX39" i="18"/>
  <c r="S39" i="18" s="1"/>
  <c r="AC39" i="18" s="1"/>
  <c r="AB40" i="18" s="1"/>
  <c r="AX35" i="18"/>
  <c r="S35" i="18" s="1"/>
  <c r="AC35" i="18" s="1"/>
  <c r="AB36" i="18" s="1"/>
  <c r="AX29" i="18"/>
  <c r="AX22" i="18"/>
  <c r="AX16" i="18"/>
  <c r="AX10" i="18"/>
  <c r="AX5" i="18"/>
  <c r="AX94" i="18"/>
  <c r="S94" i="18" s="1"/>
  <c r="AC94" i="18" s="1"/>
  <c r="AB95" i="18" s="1"/>
  <c r="AX87" i="18"/>
  <c r="AX81" i="18"/>
  <c r="AX75" i="18"/>
  <c r="AX68" i="18"/>
  <c r="AX63" i="18"/>
  <c r="S63" i="18" s="1"/>
  <c r="AC63" i="18" s="1"/>
  <c r="AB64" i="18" s="1"/>
  <c r="AX57" i="18"/>
  <c r="S57" i="18" s="1"/>
  <c r="AC57" i="18" s="1"/>
  <c r="AB58" i="18" s="1"/>
  <c r="AX50" i="18"/>
  <c r="AX45" i="18"/>
  <c r="AX40" i="18"/>
  <c r="AX33" i="18"/>
  <c r="AX27" i="18"/>
  <c r="S27" i="18" s="1"/>
  <c r="AC27" i="18" s="1"/>
  <c r="AB28" i="18" s="1"/>
  <c r="AX21" i="18"/>
  <c r="S21" i="18" s="1"/>
  <c r="AC21" i="18" s="1"/>
  <c r="AB22" i="18" s="1"/>
  <c r="AX15" i="18"/>
  <c r="AX9" i="18"/>
  <c r="AX4" i="18"/>
  <c r="AX92" i="18"/>
  <c r="AX86" i="18"/>
  <c r="S86" i="18" s="1"/>
  <c r="AC86" i="18" s="1"/>
  <c r="AB87" i="18" s="1"/>
  <c r="AX80" i="18"/>
  <c r="S80" i="18" s="1"/>
  <c r="AC80" i="18" s="1"/>
  <c r="AB81" i="18" s="1"/>
  <c r="AX74" i="18"/>
  <c r="AX69" i="18"/>
  <c r="AX62" i="18"/>
  <c r="AX56" i="18"/>
  <c r="AX51" i="18"/>
  <c r="S51" i="18" s="1"/>
  <c r="AC51" i="18" s="1"/>
  <c r="AB52" i="18" s="1"/>
  <c r="AX44" i="18"/>
  <c r="S44" i="18" s="1"/>
  <c r="AC44" i="18" s="1"/>
  <c r="AB45" i="18" s="1"/>
  <c r="AX38" i="18"/>
  <c r="AX32" i="18"/>
  <c r="AX26" i="18"/>
  <c r="AX20" i="18"/>
  <c r="S20" i="18" s="1"/>
  <c r="AC20" i="18" s="1"/>
  <c r="AB21" i="18" s="1"/>
  <c r="AX14" i="18"/>
  <c r="S14" i="18" s="1"/>
  <c r="AC14" i="18" s="1"/>
  <c r="AB15" i="18" s="1"/>
  <c r="AX8" i="18"/>
  <c r="S8" i="18" s="1"/>
  <c r="AC8" i="18" s="1"/>
  <c r="AB9" i="18" s="1"/>
  <c r="Z89" i="95"/>
  <c r="AX89" i="95" s="1"/>
  <c r="S89" i="95" s="1"/>
  <c r="AX97" i="18"/>
  <c r="AX91" i="18"/>
  <c r="AX85" i="18"/>
  <c r="AX79" i="18"/>
  <c r="S79" i="18" s="1"/>
  <c r="AC79" i="18" s="1"/>
  <c r="AB80" i="18" s="1"/>
  <c r="AX73" i="18"/>
  <c r="AX67" i="18"/>
  <c r="AX61" i="18"/>
  <c r="AX55" i="18"/>
  <c r="AX49" i="18"/>
  <c r="AX43" i="18"/>
  <c r="S43" i="18" s="1"/>
  <c r="AC43" i="18" s="1"/>
  <c r="AB44" i="18" s="1"/>
  <c r="AX37" i="18"/>
  <c r="S37" i="18" s="1"/>
  <c r="AC37" i="18" s="1"/>
  <c r="AB38" i="18" s="1"/>
  <c r="AX31" i="18"/>
  <c r="S31" i="18" s="1"/>
  <c r="AC31" i="18" s="1"/>
  <c r="AB32" i="18" s="1"/>
  <c r="AX25" i="18"/>
  <c r="AX19" i="18"/>
  <c r="S19" i="18" s="1"/>
  <c r="AC19" i="18" s="1"/>
  <c r="AB20" i="18" s="1"/>
  <c r="AX13" i="18"/>
  <c r="S13" i="18" s="1"/>
  <c r="AC13" i="18" s="1"/>
  <c r="AB14" i="18" s="1"/>
  <c r="AE94" i="48"/>
  <c r="AF94" i="48"/>
  <c r="AO94" i="48" s="1"/>
  <c r="AG94" i="48"/>
  <c r="AP94" i="48" s="1"/>
  <c r="W95" i="48"/>
  <c r="AS11" i="99"/>
  <c r="AL11" i="99"/>
  <c r="AU11" i="99" s="1"/>
  <c r="AS29" i="99"/>
  <c r="AL29" i="99"/>
  <c r="AU29" i="99" s="1"/>
  <c r="AS47" i="99"/>
  <c r="AL47" i="99"/>
  <c r="AU47" i="99" s="1"/>
  <c r="AS65" i="99"/>
  <c r="AL65" i="99"/>
  <c r="AU65" i="99" s="1"/>
  <c r="AS83" i="99"/>
  <c r="AL83" i="99"/>
  <c r="AU83" i="99" s="1"/>
  <c r="AH93" i="102"/>
  <c r="AQ93" i="102" s="1"/>
  <c r="Y92" i="50"/>
  <c r="X92" i="50"/>
  <c r="AS19" i="99"/>
  <c r="AL19" i="99"/>
  <c r="AU19" i="99" s="1"/>
  <c r="AS67" i="99"/>
  <c r="AL67" i="99"/>
  <c r="AU67" i="99" s="1"/>
  <c r="AS20" i="99"/>
  <c r="AL20" i="99"/>
  <c r="AU20" i="99" s="1"/>
  <c r="AS38" i="99"/>
  <c r="AL38" i="99"/>
  <c r="AU38" i="99" s="1"/>
  <c r="AS56" i="99"/>
  <c r="AL56" i="99"/>
  <c r="AU56" i="99" s="1"/>
  <c r="AS74" i="99"/>
  <c r="AL74" i="99"/>
  <c r="AU74" i="99" s="1"/>
  <c r="AR92" i="102"/>
  <c r="AS70" i="103"/>
  <c r="AL70" i="103"/>
  <c r="AU70" i="103" s="1"/>
  <c r="AS88" i="103"/>
  <c r="AL88" i="103"/>
  <c r="AU88" i="103" s="1"/>
  <c r="S4" i="18"/>
  <c r="AC4" i="18" s="1"/>
  <c r="AB5" i="18" s="1"/>
  <c r="S3" i="18"/>
  <c r="AC3" i="18" s="1"/>
  <c r="S5" i="18"/>
  <c r="AC5" i="18" s="1"/>
  <c r="AB6" i="18" s="1"/>
  <c r="S6" i="18"/>
  <c r="AC6" i="18" s="1"/>
  <c r="AB7" i="18" s="1"/>
  <c r="S7" i="18"/>
  <c r="AC7" i="18" s="1"/>
  <c r="AB8" i="18" s="1"/>
  <c r="S9" i="18"/>
  <c r="AC9" i="18" s="1"/>
  <c r="AB10" i="18" s="1"/>
  <c r="S10" i="18"/>
  <c r="AC10" i="18" s="1"/>
  <c r="AB11" i="18" s="1"/>
  <c r="S12" i="18"/>
  <c r="AC12" i="18" s="1"/>
  <c r="AB13" i="18" s="1"/>
  <c r="S15" i="18"/>
  <c r="AC15" i="18" s="1"/>
  <c r="AB16" i="18" s="1"/>
  <c r="S16" i="18"/>
  <c r="AC16" i="18" s="1"/>
  <c r="AB17" i="18" s="1"/>
  <c r="S18" i="18"/>
  <c r="AC18" i="18" s="1"/>
  <c r="AB19" i="18" s="1"/>
  <c r="S22" i="18"/>
  <c r="AC22" i="18" s="1"/>
  <c r="AB23" i="18" s="1"/>
  <c r="S23" i="18"/>
  <c r="AC23" i="18" s="1"/>
  <c r="AB24" i="18" s="1"/>
  <c r="S25" i="18"/>
  <c r="AC25" i="18" s="1"/>
  <c r="AB26" i="18" s="1"/>
  <c r="S26" i="18"/>
  <c r="AC26" i="18" s="1"/>
  <c r="AB27" i="18" s="1"/>
  <c r="S28" i="18"/>
  <c r="AC28" i="18" s="1"/>
  <c r="AB29" i="18" s="1"/>
  <c r="S29" i="18"/>
  <c r="AC29" i="18" s="1"/>
  <c r="AB30" i="18" s="1"/>
  <c r="S32" i="18"/>
  <c r="AC32" i="18" s="1"/>
  <c r="AB33" i="18" s="1"/>
  <c r="S33" i="18"/>
  <c r="AC33" i="18" s="1"/>
  <c r="AB34" i="18" s="1"/>
  <c r="S34" i="18"/>
  <c r="AC34" i="18" s="1"/>
  <c r="AB35" i="18" s="1"/>
  <c r="S36" i="18"/>
  <c r="AC36" i="18" s="1"/>
  <c r="AB37" i="18" s="1"/>
  <c r="S38" i="18"/>
  <c r="AC38" i="18" s="1"/>
  <c r="AB39" i="18" s="1"/>
  <c r="S40" i="18"/>
  <c r="AC40" i="18" s="1"/>
  <c r="AB41" i="18" s="1"/>
  <c r="S41" i="18"/>
  <c r="AC41" i="18" s="1"/>
  <c r="AB42" i="18" s="1"/>
  <c r="S42" i="18"/>
  <c r="AC42" i="18" s="1"/>
  <c r="AB43" i="18" s="1"/>
  <c r="S45" i="18"/>
  <c r="AC45" i="18" s="1"/>
  <c r="AB46" i="18" s="1"/>
  <c r="S46" i="18"/>
  <c r="AC46" i="18" s="1"/>
  <c r="AB47" i="18" s="1"/>
  <c r="S48" i="18"/>
  <c r="AC48" i="18" s="1"/>
  <c r="AB49" i="18" s="1"/>
  <c r="S49" i="18"/>
  <c r="AC49" i="18" s="1"/>
  <c r="AB50" i="18" s="1"/>
  <c r="S50" i="18"/>
  <c r="AC50" i="18" s="1"/>
  <c r="AB51" i="18" s="1"/>
  <c r="S52" i="18"/>
  <c r="AC52" i="18" s="1"/>
  <c r="AB53" i="18" s="1"/>
  <c r="S54" i="18"/>
  <c r="AC54" i="18" s="1"/>
  <c r="AB55" i="18" s="1"/>
  <c r="S55" i="18"/>
  <c r="AC55" i="18" s="1"/>
  <c r="AB56" i="18" s="1"/>
  <c r="S56" i="18"/>
  <c r="AC56" i="18" s="1"/>
  <c r="AB57" i="18" s="1"/>
  <c r="S58" i="18"/>
  <c r="AC58" i="18" s="1"/>
  <c r="AB59" i="18" s="1"/>
  <c r="S59" i="18"/>
  <c r="AC59" i="18" s="1"/>
  <c r="AB60" i="18" s="1"/>
  <c r="S61" i="18"/>
  <c r="AC61" i="18" s="1"/>
  <c r="AB62" i="18" s="1"/>
  <c r="S62" i="18"/>
  <c r="AC62" i="18" s="1"/>
  <c r="AB63" i="18" s="1"/>
  <c r="S64" i="18"/>
  <c r="AC64" i="18" s="1"/>
  <c r="AB65" i="18" s="1"/>
  <c r="S65" i="18"/>
  <c r="AC65" i="18" s="1"/>
  <c r="AB66" i="18" s="1"/>
  <c r="S67" i="18"/>
  <c r="AC67" i="18" s="1"/>
  <c r="AB68" i="18" s="1"/>
  <c r="S68" i="18"/>
  <c r="AC68" i="18" s="1"/>
  <c r="AB69" i="18" s="1"/>
  <c r="S69" i="18"/>
  <c r="AC69" i="18" s="1"/>
  <c r="AB70" i="18" s="1"/>
  <c r="S71" i="18"/>
  <c r="AC71" i="18" s="1"/>
  <c r="AB72" i="18" s="1"/>
  <c r="S72" i="18"/>
  <c r="AC72" i="18" s="1"/>
  <c r="AB73" i="18" s="1"/>
  <c r="S73" i="18"/>
  <c r="AC73" i="18" s="1"/>
  <c r="AB74" i="18" s="1"/>
  <c r="S74" i="18"/>
  <c r="AC74" i="18" s="1"/>
  <c r="AB75" i="18" s="1"/>
  <c r="S75" i="18"/>
  <c r="AC75" i="18" s="1"/>
  <c r="AB76" i="18" s="1"/>
  <c r="S77" i="18"/>
  <c r="AC77" i="18" s="1"/>
  <c r="AB78" i="18" s="1"/>
  <c r="S78" i="18"/>
  <c r="AC78" i="18" s="1"/>
  <c r="AB79" i="18" s="1"/>
  <c r="S81" i="18"/>
  <c r="AC81" i="18" s="1"/>
  <c r="AB82" i="18" s="1"/>
  <c r="S82" i="18"/>
  <c r="AC82" i="18" s="1"/>
  <c r="AB83" i="18" s="1"/>
  <c r="S84" i="18"/>
  <c r="AC84" i="18" s="1"/>
  <c r="AB85" i="18" s="1"/>
  <c r="S85" i="18"/>
  <c r="AC85" i="18" s="1"/>
  <c r="AB86" i="18" s="1"/>
  <c r="S87" i="18"/>
  <c r="AC87" i="18" s="1"/>
  <c r="AB88" i="18" s="1"/>
  <c r="S88" i="18"/>
  <c r="AC88" i="18" s="1"/>
  <c r="AB89" i="18" s="1"/>
  <c r="S89" i="18"/>
  <c r="AC89" i="18" s="1"/>
  <c r="AB90" i="18" s="1"/>
  <c r="S91" i="18"/>
  <c r="AC91" i="18" s="1"/>
  <c r="AB92" i="18" s="1"/>
  <c r="S92" i="18"/>
  <c r="AC92" i="18" s="1"/>
  <c r="AB93" i="18" s="1"/>
  <c r="S93" i="18"/>
  <c r="AC93" i="18" s="1"/>
  <c r="AB94" i="18" s="1"/>
  <c r="S95" i="18"/>
  <c r="AC95" i="18" s="1"/>
  <c r="AB96" i="18" s="1"/>
  <c r="S97" i="18"/>
  <c r="AC97" i="18" s="1"/>
  <c r="AB98" i="18" s="1"/>
  <c r="AS44" i="103"/>
  <c r="AL44" i="103"/>
  <c r="AU44" i="103" s="1"/>
  <c r="AS81" i="103"/>
  <c r="AL81" i="103"/>
  <c r="AU81" i="103" s="1"/>
  <c r="AS9" i="99"/>
  <c r="AL9" i="99"/>
  <c r="AU9" i="99" s="1"/>
  <c r="AS27" i="99"/>
  <c r="AL27" i="99"/>
  <c r="AU27" i="99" s="1"/>
  <c r="AS45" i="99"/>
  <c r="AL45" i="99"/>
  <c r="AU45" i="99" s="1"/>
  <c r="AS63" i="99"/>
  <c r="AL63" i="99"/>
  <c r="AU63" i="99" s="1"/>
  <c r="AS81" i="99"/>
  <c r="AL81" i="99"/>
  <c r="AU81" i="99" s="1"/>
  <c r="AS11" i="103"/>
  <c r="AL11" i="103"/>
  <c r="AU11" i="103" s="1"/>
  <c r="AS29" i="103"/>
  <c r="AL29" i="103"/>
  <c r="AU29" i="103" s="1"/>
  <c r="AS47" i="103"/>
  <c r="AL47" i="103"/>
  <c r="AU47" i="103" s="1"/>
  <c r="AH89" i="95"/>
  <c r="AQ89" i="95" s="1"/>
  <c r="AQ91" i="95" s="1"/>
  <c r="AZ3" i="95"/>
  <c r="AX5" i="95" s="1"/>
  <c r="AS56" i="103"/>
  <c r="AL56" i="103"/>
  <c r="AU56" i="103" s="1"/>
  <c r="AS5" i="99"/>
  <c r="AL5" i="99"/>
  <c r="AU5" i="99" s="1"/>
  <c r="AS18" i="103"/>
  <c r="AL18" i="103"/>
  <c r="AU18" i="103" s="1"/>
  <c r="AS36" i="103"/>
  <c r="AL36" i="103"/>
  <c r="AU36" i="103" s="1"/>
  <c r="AS54" i="103"/>
  <c r="AL54" i="103"/>
  <c r="AU54" i="103" s="1"/>
  <c r="AS72" i="103"/>
  <c r="AL72" i="103"/>
  <c r="AU72" i="103" s="1"/>
  <c r="AJ98" i="98"/>
  <c r="AS98" i="98" s="1"/>
  <c r="AK98" i="98"/>
  <c r="AT98" i="98" s="1"/>
  <c r="AJ92" i="98"/>
  <c r="AK92" i="98"/>
  <c r="AT92" i="98" s="1"/>
  <c r="AJ86" i="98"/>
  <c r="AK86" i="98"/>
  <c r="AT86" i="98" s="1"/>
  <c r="AJ80" i="98"/>
  <c r="AK80" i="98"/>
  <c r="AT80" i="98" s="1"/>
  <c r="AJ74" i="98"/>
  <c r="AK74" i="98"/>
  <c r="AT74" i="98" s="1"/>
  <c r="AJ68" i="98"/>
  <c r="AK68" i="98"/>
  <c r="AT68" i="98" s="1"/>
  <c r="AJ62" i="98"/>
  <c r="AK62" i="98"/>
  <c r="AT62" i="98" s="1"/>
  <c r="AJ56" i="98"/>
  <c r="AK56" i="98"/>
  <c r="AT56" i="98" s="1"/>
  <c r="AJ50" i="98"/>
  <c r="AK50" i="98"/>
  <c r="AT50" i="98" s="1"/>
  <c r="AJ44" i="98"/>
  <c r="AK44" i="98"/>
  <c r="AT44" i="98" s="1"/>
  <c r="AJ38" i="98"/>
  <c r="AK38" i="98"/>
  <c r="AT38" i="98" s="1"/>
  <c r="AJ32" i="98"/>
  <c r="AK32" i="98"/>
  <c r="AT32" i="98" s="1"/>
  <c r="AJ26" i="98"/>
  <c r="AK26" i="98"/>
  <c r="AT26" i="98" s="1"/>
  <c r="AJ20" i="98"/>
  <c r="AK20" i="98"/>
  <c r="AT20" i="98" s="1"/>
  <c r="AJ14" i="98"/>
  <c r="AK14" i="98"/>
  <c r="AT14" i="98" s="1"/>
  <c r="AJ8" i="98"/>
  <c r="AK8" i="98"/>
  <c r="AT8" i="98" s="1"/>
  <c r="AS37" i="103"/>
  <c r="AL37" i="103"/>
  <c r="AU37" i="103" s="1"/>
  <c r="AS38" i="103"/>
  <c r="AL38" i="103"/>
  <c r="AU38" i="103" s="1"/>
  <c r="AS63" i="103"/>
  <c r="AL63" i="103"/>
  <c r="AU63" i="103" s="1"/>
  <c r="AS13" i="103"/>
  <c r="AL13" i="103"/>
  <c r="AU13" i="103" s="1"/>
  <c r="W94" i="102"/>
  <c r="AG93" i="102"/>
  <c r="AP93" i="102" s="1"/>
  <c r="AE93" i="102"/>
  <c r="AF93" i="102"/>
  <c r="AO93" i="102" s="1"/>
  <c r="AS45" i="103"/>
  <c r="AL45" i="103"/>
  <c r="AU45" i="103" s="1"/>
  <c r="AS6" i="99"/>
  <c r="AL6" i="99"/>
  <c r="AU6" i="99" s="1"/>
  <c r="AS24" i="99"/>
  <c r="AL24" i="99"/>
  <c r="AU24" i="99" s="1"/>
  <c r="AS60" i="99"/>
  <c r="AL60" i="99"/>
  <c r="AU60" i="99" s="1"/>
  <c r="AS62" i="103"/>
  <c r="AL62" i="103"/>
  <c r="AU62" i="103" s="1"/>
  <c r="AS57" i="103"/>
  <c r="AL57" i="103"/>
  <c r="AU57" i="103" s="1"/>
  <c r="AR90" i="90"/>
  <c r="AS7" i="99"/>
  <c r="AL7" i="99"/>
  <c r="AU7" i="99" s="1"/>
  <c r="AE95" i="94"/>
  <c r="W96" i="94"/>
  <c r="AG95" i="94"/>
  <c r="AP95" i="94" s="1"/>
  <c r="AF95" i="94"/>
  <c r="AO95" i="94" s="1"/>
  <c r="AS16" i="103"/>
  <c r="AL16" i="103"/>
  <c r="AU16" i="103" s="1"/>
  <c r="AS34" i="103"/>
  <c r="AL34" i="103"/>
  <c r="AU34" i="103" s="1"/>
  <c r="AS52" i="103"/>
  <c r="AL52" i="103"/>
  <c r="AU52" i="103" s="1"/>
  <c r="AS85" i="99"/>
  <c r="AL85" i="99"/>
  <c r="AU85" i="99" s="1"/>
  <c r="AS65" i="103"/>
  <c r="AL65" i="103"/>
  <c r="AU65" i="103" s="1"/>
  <c r="AS83" i="103"/>
  <c r="AL83" i="103"/>
  <c r="AU83" i="103" s="1"/>
  <c r="AE89" i="95"/>
  <c r="AC89" i="95"/>
  <c r="AF89" i="95"/>
  <c r="AO89" i="95" s="1"/>
  <c r="AO91" i="95" s="1"/>
  <c r="AG89" i="95"/>
  <c r="AP89" i="95" s="1"/>
  <c r="AP91" i="95" s="1"/>
  <c r="AS61" i="103"/>
  <c r="AL61" i="103"/>
  <c r="AU61" i="103" s="1"/>
  <c r="AS79" i="99"/>
  <c r="AL79" i="99"/>
  <c r="AU79" i="99" s="1"/>
  <c r="AS22" i="99"/>
  <c r="AL22" i="99"/>
  <c r="AU22" i="99" s="1"/>
  <c r="AS40" i="99"/>
  <c r="AL40" i="99"/>
  <c r="AU40" i="99" s="1"/>
  <c r="AS58" i="99"/>
  <c r="AL58" i="99"/>
  <c r="AU58" i="99" s="1"/>
  <c r="AS76" i="99"/>
  <c r="AL76" i="99"/>
  <c r="AU76" i="99" s="1"/>
  <c r="AK97" i="98"/>
  <c r="AT97" i="98" s="1"/>
  <c r="AJ97" i="98"/>
  <c r="AK91" i="98"/>
  <c r="AT91" i="98" s="1"/>
  <c r="AJ91" i="98"/>
  <c r="AK85" i="98"/>
  <c r="AT85" i="98" s="1"/>
  <c r="AJ85" i="98"/>
  <c r="AK79" i="98"/>
  <c r="AT79" i="98" s="1"/>
  <c r="AJ79" i="98"/>
  <c r="AK73" i="98"/>
  <c r="AT73" i="98" s="1"/>
  <c r="AJ73" i="98"/>
  <c r="AK67" i="98"/>
  <c r="AT67" i="98" s="1"/>
  <c r="AJ67" i="98"/>
  <c r="AK61" i="98"/>
  <c r="AT61" i="98" s="1"/>
  <c r="AJ61" i="98"/>
  <c r="AK55" i="98"/>
  <c r="AT55" i="98" s="1"/>
  <c r="AJ55" i="98"/>
  <c r="AK49" i="98"/>
  <c r="AT49" i="98" s="1"/>
  <c r="AJ49" i="98"/>
  <c r="AK43" i="98"/>
  <c r="AT43" i="98" s="1"/>
  <c r="AJ43" i="98"/>
  <c r="AK37" i="98"/>
  <c r="AT37" i="98" s="1"/>
  <c r="AJ37" i="98"/>
  <c r="AK31" i="98"/>
  <c r="AT31" i="98" s="1"/>
  <c r="AJ31" i="98"/>
  <c r="AK25" i="98"/>
  <c r="AT25" i="98" s="1"/>
  <c r="AJ25" i="98"/>
  <c r="AK19" i="98"/>
  <c r="AT19" i="98" s="1"/>
  <c r="AJ19" i="98"/>
  <c r="AK13" i="98"/>
  <c r="AT13" i="98" s="1"/>
  <c r="AJ13" i="98"/>
  <c r="AK7" i="98"/>
  <c r="AT7" i="98" s="1"/>
  <c r="AJ7" i="98"/>
  <c r="AE92" i="10"/>
  <c r="AF92" i="10"/>
  <c r="AO92" i="10" s="1"/>
  <c r="AG92" i="10"/>
  <c r="AP92" i="10" s="1"/>
  <c r="W93" i="10"/>
  <c r="AS43" i="99"/>
  <c r="AL43" i="99"/>
  <c r="AU43" i="99" s="1"/>
  <c r="AS49" i="103"/>
  <c r="AL49" i="103"/>
  <c r="AU49" i="103" s="1"/>
  <c r="AS68" i="103"/>
  <c r="AL68" i="103"/>
  <c r="AU68" i="103" s="1"/>
  <c r="AS42" i="99"/>
  <c r="AL42" i="99"/>
  <c r="AU42" i="99" s="1"/>
  <c r="AS17" i="99"/>
  <c r="AL17" i="99"/>
  <c r="AU17" i="99" s="1"/>
  <c r="AS35" i="99"/>
  <c r="AL35" i="99"/>
  <c r="AU35" i="99" s="1"/>
  <c r="AS53" i="99"/>
  <c r="AL53" i="99"/>
  <c r="AU53" i="99" s="1"/>
  <c r="AS71" i="99"/>
  <c r="AL71" i="99"/>
  <c r="AU71" i="99" s="1"/>
  <c r="AS73" i="103"/>
  <c r="AL73" i="103"/>
  <c r="AU73" i="103" s="1"/>
  <c r="AS25" i="99"/>
  <c r="AL25" i="99"/>
  <c r="AU25" i="99" s="1"/>
  <c r="AN92" i="82"/>
  <c r="AS8" i="99"/>
  <c r="AL8" i="99"/>
  <c r="AU8" i="99" s="1"/>
  <c r="AS26" i="99"/>
  <c r="AL26" i="99"/>
  <c r="AU26" i="99" s="1"/>
  <c r="AS44" i="99"/>
  <c r="AL44" i="99"/>
  <c r="AU44" i="99" s="1"/>
  <c r="AS62" i="99"/>
  <c r="AL62" i="99"/>
  <c r="AU62" i="99" s="1"/>
  <c r="AS80" i="99"/>
  <c r="AL80" i="99"/>
  <c r="AU80" i="99" s="1"/>
  <c r="AS5" i="103"/>
  <c r="AL5" i="103"/>
  <c r="AU5" i="103" s="1"/>
  <c r="AS76" i="103"/>
  <c r="AL76" i="103"/>
  <c r="AU76" i="103" s="1"/>
  <c r="AS66" i="99"/>
  <c r="AL66" i="99"/>
  <c r="AU66" i="99" s="1"/>
  <c r="AS27" i="103"/>
  <c r="AL27" i="103"/>
  <c r="AU27" i="103" s="1"/>
  <c r="AR98" i="98"/>
  <c r="AR100" i="98" s="1"/>
  <c r="AS15" i="99"/>
  <c r="AL15" i="99"/>
  <c r="AU15" i="99" s="1"/>
  <c r="AS33" i="99"/>
  <c r="AL33" i="99"/>
  <c r="AU33" i="99" s="1"/>
  <c r="AS51" i="99"/>
  <c r="AL51" i="99"/>
  <c r="AU51" i="99" s="1"/>
  <c r="AS69" i="99"/>
  <c r="AL69" i="99"/>
  <c r="AU69" i="99" s="1"/>
  <c r="AS87" i="99"/>
  <c r="AL87" i="99"/>
  <c r="AU87" i="99" s="1"/>
  <c r="AS17" i="103"/>
  <c r="AL17" i="103"/>
  <c r="AU17" i="103" s="1"/>
  <c r="AS35" i="103"/>
  <c r="AL35" i="103"/>
  <c r="AU35" i="103" s="1"/>
  <c r="AS53" i="103"/>
  <c r="AL53" i="103"/>
  <c r="AU53" i="103" s="1"/>
  <c r="AS71" i="103"/>
  <c r="AL71" i="103"/>
  <c r="AU71" i="103" s="1"/>
  <c r="AS79" i="103"/>
  <c r="AL79" i="103"/>
  <c r="AU79" i="103" s="1"/>
  <c r="AS78" i="99"/>
  <c r="AL78" i="99"/>
  <c r="AU78" i="99" s="1"/>
  <c r="AS86" i="103"/>
  <c r="AL86" i="103"/>
  <c r="AU86" i="103" s="1"/>
  <c r="AS39" i="103"/>
  <c r="AL39" i="103"/>
  <c r="AU39" i="103" s="1"/>
  <c r="AS24" i="103"/>
  <c r="AL24" i="103"/>
  <c r="AU24" i="103" s="1"/>
  <c r="AS42" i="103"/>
  <c r="AL42" i="103"/>
  <c r="AU42" i="103" s="1"/>
  <c r="AS60" i="103"/>
  <c r="AL60" i="103"/>
  <c r="AU60" i="103" s="1"/>
  <c r="AS78" i="103"/>
  <c r="AL78" i="103"/>
  <c r="AU78" i="103" s="1"/>
  <c r="AJ96" i="98"/>
  <c r="AK96" i="98"/>
  <c r="AT96" i="98" s="1"/>
  <c r="AJ90" i="98"/>
  <c r="AK90" i="98"/>
  <c r="AT90" i="98" s="1"/>
  <c r="AJ84" i="98"/>
  <c r="AK84" i="98"/>
  <c r="AT84" i="98" s="1"/>
  <c r="AJ78" i="98"/>
  <c r="AK78" i="98"/>
  <c r="AT78" i="98" s="1"/>
  <c r="AJ72" i="98"/>
  <c r="AK72" i="98"/>
  <c r="AT72" i="98" s="1"/>
  <c r="AJ66" i="98"/>
  <c r="AK66" i="98"/>
  <c r="AT66" i="98" s="1"/>
  <c r="AJ60" i="98"/>
  <c r="AK60" i="98"/>
  <c r="AT60" i="98" s="1"/>
  <c r="AJ54" i="98"/>
  <c r="AK54" i="98"/>
  <c r="AT54" i="98" s="1"/>
  <c r="AJ48" i="98"/>
  <c r="AK48" i="98"/>
  <c r="AT48" i="98" s="1"/>
  <c r="AJ42" i="98"/>
  <c r="AK42" i="98"/>
  <c r="AT42" i="98" s="1"/>
  <c r="AJ36" i="98"/>
  <c r="AK36" i="98"/>
  <c r="AT36" i="98" s="1"/>
  <c r="AJ30" i="98"/>
  <c r="AK30" i="98"/>
  <c r="AT30" i="98" s="1"/>
  <c r="AJ24" i="98"/>
  <c r="AK24" i="98"/>
  <c r="AT24" i="98" s="1"/>
  <c r="AJ18" i="98"/>
  <c r="AK18" i="98"/>
  <c r="AT18" i="98" s="1"/>
  <c r="AJ12" i="98"/>
  <c r="AK12" i="98"/>
  <c r="AT12" i="98" s="1"/>
  <c r="AJ6" i="98"/>
  <c r="AK6" i="98"/>
  <c r="AT6" i="98" s="1"/>
  <c r="AS55" i="103"/>
  <c r="AL55" i="103"/>
  <c r="AU55" i="103" s="1"/>
  <c r="AS72" i="99"/>
  <c r="AL72" i="99"/>
  <c r="AU72" i="99" s="1"/>
  <c r="AS80" i="103"/>
  <c r="AL80" i="103"/>
  <c r="AU80" i="103" s="1"/>
  <c r="AH91" i="90"/>
  <c r="AQ91" i="90" s="1"/>
  <c r="AS48" i="99"/>
  <c r="AL48" i="99"/>
  <c r="AU48" i="99" s="1"/>
  <c r="AI91" i="50"/>
  <c r="AN91" i="50"/>
  <c r="AS22" i="103"/>
  <c r="AL22" i="103"/>
  <c r="AU22" i="103" s="1"/>
  <c r="AS40" i="103"/>
  <c r="AL40" i="103"/>
  <c r="AU40" i="103" s="1"/>
  <c r="AS58" i="103"/>
  <c r="AL58" i="103"/>
  <c r="AU58" i="103" s="1"/>
  <c r="AS74" i="103"/>
  <c r="AL74" i="103"/>
  <c r="AU74" i="103" s="1"/>
  <c r="AS25" i="103"/>
  <c r="AL25" i="103"/>
  <c r="AU25" i="103" s="1"/>
  <c r="AS10" i="99"/>
  <c r="AL10" i="99"/>
  <c r="AU10" i="99" s="1"/>
  <c r="AS28" i="99"/>
  <c r="AL28" i="99"/>
  <c r="AU28" i="99" s="1"/>
  <c r="AS46" i="99"/>
  <c r="AL46" i="99"/>
  <c r="AU46" i="99" s="1"/>
  <c r="AS64" i="99"/>
  <c r="AL64" i="99"/>
  <c r="AU64" i="99" s="1"/>
  <c r="AS82" i="99"/>
  <c r="AL82" i="99"/>
  <c r="AU82" i="99" s="1"/>
  <c r="AS6" i="103"/>
  <c r="AL6" i="103"/>
  <c r="AU6" i="103" s="1"/>
  <c r="AJ95" i="98"/>
  <c r="AK95" i="98"/>
  <c r="AT95" i="98" s="1"/>
  <c r="AJ89" i="98"/>
  <c r="AK89" i="98"/>
  <c r="AT89" i="98" s="1"/>
  <c r="AJ83" i="98"/>
  <c r="AK83" i="98"/>
  <c r="AT83" i="98" s="1"/>
  <c r="AJ77" i="98"/>
  <c r="AK77" i="98"/>
  <c r="AT77" i="98" s="1"/>
  <c r="AJ71" i="98"/>
  <c r="AK71" i="98"/>
  <c r="AT71" i="98" s="1"/>
  <c r="AJ65" i="98"/>
  <c r="AK65" i="98"/>
  <c r="AT65" i="98" s="1"/>
  <c r="AJ59" i="98"/>
  <c r="AK59" i="98"/>
  <c r="AT59" i="98" s="1"/>
  <c r="AJ53" i="98"/>
  <c r="AK53" i="98"/>
  <c r="AT53" i="98" s="1"/>
  <c r="AJ47" i="98"/>
  <c r="AK47" i="98"/>
  <c r="AT47" i="98" s="1"/>
  <c r="AJ41" i="98"/>
  <c r="AK41" i="98"/>
  <c r="AT41" i="98" s="1"/>
  <c r="AJ35" i="98"/>
  <c r="AK35" i="98"/>
  <c r="AT35" i="98" s="1"/>
  <c r="AJ29" i="98"/>
  <c r="AK29" i="98"/>
  <c r="AT29" i="98" s="1"/>
  <c r="AJ23" i="98"/>
  <c r="AK23" i="98"/>
  <c r="AT23" i="98" s="1"/>
  <c r="AJ17" i="98"/>
  <c r="AK17" i="98"/>
  <c r="AT17" i="98" s="1"/>
  <c r="AJ11" i="98"/>
  <c r="AK11" i="98"/>
  <c r="AT11" i="98" s="1"/>
  <c r="AJ5" i="98"/>
  <c r="AK5" i="98"/>
  <c r="AT5" i="98" s="1"/>
  <c r="AS67" i="103"/>
  <c r="AL67" i="103"/>
  <c r="AU67" i="103" s="1"/>
  <c r="AS73" i="99"/>
  <c r="AL73" i="99"/>
  <c r="AU73" i="99" s="1"/>
  <c r="AR88" i="95"/>
  <c r="AS19" i="103"/>
  <c r="AL19" i="103"/>
  <c r="AU19" i="103" s="1"/>
  <c r="AS32" i="103"/>
  <c r="AL32" i="103"/>
  <c r="AU32" i="103" s="1"/>
  <c r="AS12" i="99"/>
  <c r="AL12" i="99"/>
  <c r="AU12" i="99" s="1"/>
  <c r="AS21" i="103"/>
  <c r="AL21" i="103"/>
  <c r="AU21" i="103" s="1"/>
  <c r="AS23" i="99"/>
  <c r="AL23" i="99"/>
  <c r="AU23" i="99" s="1"/>
  <c r="AS59" i="99"/>
  <c r="AL59" i="99"/>
  <c r="AU59" i="99" s="1"/>
  <c r="AS55" i="99"/>
  <c r="AL55" i="99"/>
  <c r="AU55" i="99" s="1"/>
  <c r="AS61" i="99"/>
  <c r="AL61" i="99"/>
  <c r="AU61" i="99" s="1"/>
  <c r="Y95" i="35"/>
  <c r="X95" i="35"/>
  <c r="AS14" i="99"/>
  <c r="AL14" i="99"/>
  <c r="AU14" i="99" s="1"/>
  <c r="AS32" i="99"/>
  <c r="AL32" i="99"/>
  <c r="AU32" i="99" s="1"/>
  <c r="AS50" i="99"/>
  <c r="AL50" i="99"/>
  <c r="AU50" i="99" s="1"/>
  <c r="AS68" i="99"/>
  <c r="AL68" i="99"/>
  <c r="AU68" i="99" s="1"/>
  <c r="AS86" i="99"/>
  <c r="AL86" i="99"/>
  <c r="AU86" i="99" s="1"/>
  <c r="AS64" i="103"/>
  <c r="AL64" i="103"/>
  <c r="AU64" i="103" s="1"/>
  <c r="AS82" i="103"/>
  <c r="AL82" i="103"/>
  <c r="AU82" i="103" s="1"/>
  <c r="AS20" i="103"/>
  <c r="AL20" i="103"/>
  <c r="AU20" i="103" s="1"/>
  <c r="AS51" i="103"/>
  <c r="AL51" i="103"/>
  <c r="AU51" i="103" s="1"/>
  <c r="AS21" i="99"/>
  <c r="AL21" i="99"/>
  <c r="AU21" i="99" s="1"/>
  <c r="AS39" i="99"/>
  <c r="AL39" i="99"/>
  <c r="AU39" i="99" s="1"/>
  <c r="AS57" i="99"/>
  <c r="AL57" i="99"/>
  <c r="AU57" i="99" s="1"/>
  <c r="AS75" i="99"/>
  <c r="AL75" i="99"/>
  <c r="AU75" i="99" s="1"/>
  <c r="AJ4" i="103"/>
  <c r="AK4" i="103"/>
  <c r="AT4" i="103" s="1"/>
  <c r="AT91" i="103" s="1"/>
  <c r="AS23" i="103"/>
  <c r="AL23" i="103"/>
  <c r="AU23" i="103" s="1"/>
  <c r="AS41" i="103"/>
  <c r="AL41" i="103"/>
  <c r="AU41" i="103" s="1"/>
  <c r="AS59" i="103"/>
  <c r="AL59" i="103"/>
  <c r="AU59" i="103" s="1"/>
  <c r="AS77" i="103"/>
  <c r="AL77" i="103"/>
  <c r="AU77" i="103" s="1"/>
  <c r="AS8" i="103"/>
  <c r="AL8" i="103"/>
  <c r="AU8" i="103" s="1"/>
  <c r="AS12" i="103"/>
  <c r="AL12" i="103"/>
  <c r="AU12" i="103" s="1"/>
  <c r="AS30" i="103"/>
  <c r="AL30" i="103"/>
  <c r="AU30" i="103" s="1"/>
  <c r="AS48" i="103"/>
  <c r="AL48" i="103"/>
  <c r="AU48" i="103" s="1"/>
  <c r="AR89" i="103"/>
  <c r="AR91" i="103" s="1"/>
  <c r="AL89" i="103"/>
  <c r="AU89" i="103" s="1"/>
  <c r="AK94" i="98"/>
  <c r="AT94" i="98" s="1"/>
  <c r="AJ94" i="98"/>
  <c r="AK88" i="98"/>
  <c r="AT88" i="98" s="1"/>
  <c r="AJ88" i="98"/>
  <c r="AK82" i="98"/>
  <c r="AT82" i="98" s="1"/>
  <c r="AJ82" i="98"/>
  <c r="AK76" i="98"/>
  <c r="AT76" i="98" s="1"/>
  <c r="AJ76" i="98"/>
  <c r="AK70" i="98"/>
  <c r="AT70" i="98" s="1"/>
  <c r="AJ70" i="98"/>
  <c r="AK64" i="98"/>
  <c r="AT64" i="98" s="1"/>
  <c r="AJ64" i="98"/>
  <c r="AK58" i="98"/>
  <c r="AT58" i="98" s="1"/>
  <c r="AJ58" i="98"/>
  <c r="AK52" i="98"/>
  <c r="AT52" i="98" s="1"/>
  <c r="AJ52" i="98"/>
  <c r="AK46" i="98"/>
  <c r="AT46" i="98" s="1"/>
  <c r="AJ46" i="98"/>
  <c r="AK40" i="98"/>
  <c r="AT40" i="98" s="1"/>
  <c r="AJ40" i="98"/>
  <c r="AK34" i="98"/>
  <c r="AT34" i="98" s="1"/>
  <c r="AJ34" i="98"/>
  <c r="AK28" i="98"/>
  <c r="AT28" i="98" s="1"/>
  <c r="AJ28" i="98"/>
  <c r="AK22" i="98"/>
  <c r="AT22" i="98" s="1"/>
  <c r="AJ22" i="98"/>
  <c r="AK16" i="98"/>
  <c r="AT16" i="98" s="1"/>
  <c r="AJ16" i="98"/>
  <c r="AK10" i="98"/>
  <c r="AT10" i="98" s="1"/>
  <c r="AJ10" i="98"/>
  <c r="AJ3" i="98"/>
  <c r="AB4" i="98"/>
  <c r="AS14" i="103"/>
  <c r="AL14" i="103"/>
  <c r="AU14" i="103" s="1"/>
  <c r="AS33" i="103"/>
  <c r="AL33" i="103"/>
  <c r="AU33" i="103" s="1"/>
  <c r="AS87" i="103"/>
  <c r="AL87" i="103"/>
  <c r="AU87" i="103" s="1"/>
  <c r="AS30" i="99"/>
  <c r="AL30" i="99"/>
  <c r="AU30" i="99" s="1"/>
  <c r="AS84" i="99"/>
  <c r="AL84" i="99"/>
  <c r="AU84" i="99" s="1"/>
  <c r="AI94" i="35"/>
  <c r="AN94" i="35"/>
  <c r="AR93" i="48"/>
  <c r="Z91" i="90"/>
  <c r="AK4" i="99"/>
  <c r="AT4" i="99" s="1"/>
  <c r="AT91" i="99" s="1"/>
  <c r="AJ4" i="99"/>
  <c r="AS41" i="99"/>
  <c r="AL41" i="99"/>
  <c r="AU41" i="99" s="1"/>
  <c r="AS77" i="99"/>
  <c r="AL77" i="99"/>
  <c r="AU77" i="99" s="1"/>
  <c r="AS7" i="103"/>
  <c r="AL7" i="103"/>
  <c r="AU7" i="103" s="1"/>
  <c r="AS13" i="99"/>
  <c r="AL13" i="99"/>
  <c r="AU13" i="99" s="1"/>
  <c r="AS31" i="99"/>
  <c r="AL31" i="99"/>
  <c r="AU31" i="99" s="1"/>
  <c r="Y93" i="82"/>
  <c r="X93" i="82"/>
  <c r="AL3" i="99"/>
  <c r="AU3" i="99" s="1"/>
  <c r="AS3" i="99"/>
  <c r="AS31" i="103"/>
  <c r="AL31" i="103"/>
  <c r="AU31" i="103" s="1"/>
  <c r="AS50" i="103"/>
  <c r="AL50" i="103"/>
  <c r="AU50" i="103" s="1"/>
  <c r="AS9" i="103"/>
  <c r="AL9" i="103"/>
  <c r="AU9" i="103" s="1"/>
  <c r="AS18" i="99"/>
  <c r="AL18" i="99"/>
  <c r="AU18" i="99" s="1"/>
  <c r="AS36" i="99"/>
  <c r="AL36" i="99"/>
  <c r="AU36" i="99" s="1"/>
  <c r="AS54" i="99"/>
  <c r="AL54" i="99"/>
  <c r="AU54" i="99" s="1"/>
  <c r="AS26" i="103"/>
  <c r="AL26" i="103"/>
  <c r="AU26" i="103" s="1"/>
  <c r="AS15" i="103"/>
  <c r="AL15" i="103"/>
  <c r="AU15" i="103" s="1"/>
  <c r="AS69" i="103"/>
  <c r="AL69" i="103"/>
  <c r="AU69" i="103" s="1"/>
  <c r="AS10" i="103"/>
  <c r="AL10" i="103"/>
  <c r="AU10" i="103" s="1"/>
  <c r="AS28" i="103"/>
  <c r="AL28" i="103"/>
  <c r="AU28" i="103" s="1"/>
  <c r="AS46" i="103"/>
  <c r="AL46" i="103"/>
  <c r="AU46" i="103" s="1"/>
  <c r="AS37" i="99"/>
  <c r="AL37" i="99"/>
  <c r="AU37" i="99" s="1"/>
  <c r="AL3" i="103"/>
  <c r="AU3" i="103" s="1"/>
  <c r="AS3" i="103"/>
  <c r="AH94" i="48"/>
  <c r="AQ94" i="48" s="1"/>
  <c r="AS43" i="103"/>
  <c r="AL43" i="103"/>
  <c r="AU43" i="103" s="1"/>
  <c r="AS49" i="99"/>
  <c r="AL49" i="99"/>
  <c r="AU49" i="99" s="1"/>
  <c r="AS75" i="103"/>
  <c r="AL75" i="103"/>
  <c r="AU75" i="103" s="1"/>
  <c r="AS16" i="99"/>
  <c r="AL16" i="99"/>
  <c r="AU16" i="99" s="1"/>
  <c r="AS34" i="99"/>
  <c r="AL34" i="99"/>
  <c r="AU34" i="99" s="1"/>
  <c r="AS52" i="99"/>
  <c r="AL52" i="99"/>
  <c r="AU52" i="99" s="1"/>
  <c r="AS70" i="99"/>
  <c r="AL70" i="99"/>
  <c r="AU70" i="99" s="1"/>
  <c r="AS88" i="99"/>
  <c r="AL88" i="99"/>
  <c r="AU88" i="99" s="1"/>
  <c r="AS66" i="103"/>
  <c r="AL66" i="103"/>
  <c r="AU66" i="103" s="1"/>
  <c r="AS84" i="103"/>
  <c r="AL84" i="103"/>
  <c r="AU84" i="103" s="1"/>
  <c r="AJ93" i="98"/>
  <c r="AK93" i="98"/>
  <c r="AT93" i="98" s="1"/>
  <c r="AJ87" i="98"/>
  <c r="AK87" i="98"/>
  <c r="AT87" i="98" s="1"/>
  <c r="AJ81" i="98"/>
  <c r="AK81" i="98"/>
  <c r="AT81" i="98" s="1"/>
  <c r="AJ75" i="98"/>
  <c r="AK75" i="98"/>
  <c r="AT75" i="98" s="1"/>
  <c r="AJ69" i="98"/>
  <c r="AK69" i="98"/>
  <c r="AT69" i="98" s="1"/>
  <c r="AJ63" i="98"/>
  <c r="AK63" i="98"/>
  <c r="AT63" i="98" s="1"/>
  <c r="AJ57" i="98"/>
  <c r="AK57" i="98"/>
  <c r="AT57" i="98" s="1"/>
  <c r="AJ51" i="98"/>
  <c r="AK51" i="98"/>
  <c r="AT51" i="98" s="1"/>
  <c r="AJ45" i="98"/>
  <c r="AK45" i="98"/>
  <c r="AT45" i="98" s="1"/>
  <c r="AJ39" i="98"/>
  <c r="AK39" i="98"/>
  <c r="AT39" i="98" s="1"/>
  <c r="AJ33" i="98"/>
  <c r="AK33" i="98"/>
  <c r="AT33" i="98" s="1"/>
  <c r="AJ27" i="98"/>
  <c r="AK27" i="98"/>
  <c r="AT27" i="98" s="1"/>
  <c r="AJ21" i="98"/>
  <c r="AK21" i="98"/>
  <c r="AT21" i="98" s="1"/>
  <c r="AJ15" i="98"/>
  <c r="AK15" i="98"/>
  <c r="AT15" i="98" s="1"/>
  <c r="AJ9" i="98"/>
  <c r="AK9" i="98"/>
  <c r="AT9" i="98" s="1"/>
  <c r="AS85" i="103"/>
  <c r="AL85" i="103"/>
  <c r="AU85" i="103" s="1"/>
  <c r="AI98" i="18"/>
  <c r="AN98" i="18"/>
  <c r="AN100" i="18" s="1"/>
  <c r="AI93" i="42"/>
  <c r="AN93" i="42"/>
  <c r="Y94" i="85" l="1"/>
  <c r="X94" i="85"/>
  <c r="AH94" i="85" s="1"/>
  <c r="AQ94" i="85" s="1"/>
  <c r="Z94" i="85"/>
  <c r="AN93" i="85"/>
  <c r="AI93" i="85"/>
  <c r="AR93" i="85" s="1"/>
  <c r="Z95" i="35"/>
  <c r="AI92" i="82"/>
  <c r="Y94" i="42"/>
  <c r="AX87" i="95"/>
  <c r="AX81" i="95"/>
  <c r="S81" i="95" s="1"/>
  <c r="AC81" i="95" s="1"/>
  <c r="AB82" i="95" s="1"/>
  <c r="AX75" i="95"/>
  <c r="AX69" i="95"/>
  <c r="AX63" i="95"/>
  <c r="S63" i="95" s="1"/>
  <c r="AC63" i="95" s="1"/>
  <c r="AB64" i="95" s="1"/>
  <c r="AX57" i="95"/>
  <c r="AX51" i="95"/>
  <c r="AX45" i="95"/>
  <c r="S45" i="95" s="1"/>
  <c r="AC45" i="95" s="1"/>
  <c r="AB46" i="95" s="1"/>
  <c r="AX39" i="95"/>
  <c r="AX33" i="95"/>
  <c r="S33" i="95" s="1"/>
  <c r="AC33" i="95" s="1"/>
  <c r="AB34" i="95" s="1"/>
  <c r="AX26" i="95"/>
  <c r="S26" i="95" s="1"/>
  <c r="AC26" i="95" s="1"/>
  <c r="AB27" i="95" s="1"/>
  <c r="AX21" i="95"/>
  <c r="AX15" i="95"/>
  <c r="AX9" i="95"/>
  <c r="S9" i="95" s="1"/>
  <c r="AC9" i="95" s="1"/>
  <c r="AB10" i="95" s="1"/>
  <c r="AX4" i="95"/>
  <c r="AX86" i="95"/>
  <c r="S86" i="95" s="1"/>
  <c r="AC86" i="95" s="1"/>
  <c r="AB87" i="95" s="1"/>
  <c r="AX80" i="95"/>
  <c r="S80" i="95" s="1"/>
  <c r="AC80" i="95" s="1"/>
  <c r="AB81" i="95" s="1"/>
  <c r="AX74" i="95"/>
  <c r="AX68" i="95"/>
  <c r="AX62" i="95"/>
  <c r="S62" i="95" s="1"/>
  <c r="AC62" i="95" s="1"/>
  <c r="AB63" i="95" s="1"/>
  <c r="AX56" i="95"/>
  <c r="AX50" i="95"/>
  <c r="S50" i="95" s="1"/>
  <c r="AC50" i="95" s="1"/>
  <c r="AB51" i="95" s="1"/>
  <c r="AX44" i="95"/>
  <c r="S44" i="95" s="1"/>
  <c r="AC44" i="95" s="1"/>
  <c r="AB45" i="95" s="1"/>
  <c r="AX38" i="95"/>
  <c r="AX32" i="95"/>
  <c r="AX27" i="95"/>
  <c r="S27" i="95" s="1"/>
  <c r="AC27" i="95" s="1"/>
  <c r="AB28" i="95" s="1"/>
  <c r="AX20" i="95"/>
  <c r="AX14" i="95"/>
  <c r="S14" i="95" s="1"/>
  <c r="AC14" i="95" s="1"/>
  <c r="AB15" i="95" s="1"/>
  <c r="AX8" i="95"/>
  <c r="S8" i="95" s="1"/>
  <c r="AC8" i="95" s="1"/>
  <c r="AB9" i="95" s="1"/>
  <c r="Z94" i="42"/>
  <c r="Z92" i="50"/>
  <c r="AX85" i="95"/>
  <c r="S85" i="95" s="1"/>
  <c r="AC85" i="95" s="1"/>
  <c r="AB86" i="95" s="1"/>
  <c r="AX79" i="95"/>
  <c r="AX73" i="95"/>
  <c r="S73" i="95" s="1"/>
  <c r="AC73" i="95" s="1"/>
  <c r="AB74" i="95" s="1"/>
  <c r="AX67" i="95"/>
  <c r="S67" i="95" s="1"/>
  <c r="AC67" i="95" s="1"/>
  <c r="AB68" i="95" s="1"/>
  <c r="AX61" i="95"/>
  <c r="AX54" i="95"/>
  <c r="AX49" i="95"/>
  <c r="S49" i="95" s="1"/>
  <c r="AC49" i="95" s="1"/>
  <c r="AB50" i="95" s="1"/>
  <c r="AX43" i="95"/>
  <c r="AX37" i="95"/>
  <c r="S37" i="95" s="1"/>
  <c r="AC37" i="95" s="1"/>
  <c r="AB38" i="95" s="1"/>
  <c r="AX31" i="95"/>
  <c r="S31" i="95" s="1"/>
  <c r="AC31" i="95" s="1"/>
  <c r="AB32" i="95" s="1"/>
  <c r="AX25" i="95"/>
  <c r="AX19" i="95"/>
  <c r="AX13" i="95"/>
  <c r="S13" i="95" s="1"/>
  <c r="AC13" i="95" s="1"/>
  <c r="AB14" i="95" s="1"/>
  <c r="AX7" i="95"/>
  <c r="AX84" i="95"/>
  <c r="S84" i="95" s="1"/>
  <c r="AC84" i="95" s="1"/>
  <c r="AB85" i="95" s="1"/>
  <c r="AX78" i="95"/>
  <c r="AX72" i="95"/>
  <c r="AX66" i="95"/>
  <c r="AX60" i="95"/>
  <c r="S60" i="95" s="1"/>
  <c r="AC60" i="95" s="1"/>
  <c r="AB61" i="95" s="1"/>
  <c r="AX55" i="95"/>
  <c r="AX48" i="95"/>
  <c r="AX42" i="95"/>
  <c r="AX36" i="95"/>
  <c r="AX30" i="95"/>
  <c r="AX24" i="95"/>
  <c r="S24" i="95" s="1"/>
  <c r="AC24" i="95" s="1"/>
  <c r="AB25" i="95" s="1"/>
  <c r="AX18" i="95"/>
  <c r="AX12" i="95"/>
  <c r="S12" i="95" s="1"/>
  <c r="AC12" i="95" s="1"/>
  <c r="AB13" i="95" s="1"/>
  <c r="AX3" i="95"/>
  <c r="S3" i="95" s="1"/>
  <c r="AC3" i="95" s="1"/>
  <c r="AX83" i="95"/>
  <c r="AX77" i="95"/>
  <c r="AX71" i="95"/>
  <c r="S71" i="95" s="1"/>
  <c r="AC71" i="95" s="1"/>
  <c r="AB72" i="95" s="1"/>
  <c r="AX65" i="95"/>
  <c r="AX59" i="95"/>
  <c r="S59" i="95" s="1"/>
  <c r="AC59" i="95" s="1"/>
  <c r="AB60" i="95" s="1"/>
  <c r="AX53" i="95"/>
  <c r="S53" i="95" s="1"/>
  <c r="AC53" i="95" s="1"/>
  <c r="AB54" i="95" s="1"/>
  <c r="AX47" i="95"/>
  <c r="AX41" i="95"/>
  <c r="AX34" i="95"/>
  <c r="S34" i="95" s="1"/>
  <c r="AC34" i="95" s="1"/>
  <c r="AB35" i="95" s="1"/>
  <c r="AX29" i="95"/>
  <c r="AX23" i="95"/>
  <c r="S23" i="95" s="1"/>
  <c r="AC23" i="95" s="1"/>
  <c r="AB24" i="95" s="1"/>
  <c r="AX17" i="95"/>
  <c r="S17" i="95" s="1"/>
  <c r="AC17" i="95" s="1"/>
  <c r="AB18" i="95" s="1"/>
  <c r="AX11" i="95"/>
  <c r="AX6" i="95"/>
  <c r="AX88" i="95"/>
  <c r="S88" i="95" s="1"/>
  <c r="AC88" i="95" s="1"/>
  <c r="AB89" i="95" s="1"/>
  <c r="AX82" i="95"/>
  <c r="AX76" i="95"/>
  <c r="S76" i="95" s="1"/>
  <c r="AC76" i="95" s="1"/>
  <c r="AB77" i="95" s="1"/>
  <c r="AX70" i="95"/>
  <c r="S70" i="95" s="1"/>
  <c r="AC70" i="95" s="1"/>
  <c r="AB71" i="95" s="1"/>
  <c r="AX64" i="95"/>
  <c r="AX58" i="95"/>
  <c r="AX52" i="95"/>
  <c r="S52" i="95" s="1"/>
  <c r="AC52" i="95" s="1"/>
  <c r="AB53" i="95" s="1"/>
  <c r="AX46" i="95"/>
  <c r="AX40" i="95"/>
  <c r="S40" i="95" s="1"/>
  <c r="AC40" i="95" s="1"/>
  <c r="AB41" i="95" s="1"/>
  <c r="AX35" i="95"/>
  <c r="S35" i="95" s="1"/>
  <c r="AC35" i="95" s="1"/>
  <c r="AB36" i="95" s="1"/>
  <c r="AX28" i="95"/>
  <c r="AX22" i="95"/>
  <c r="AX16" i="95"/>
  <c r="S16" i="95" s="1"/>
  <c r="AC16" i="95" s="1"/>
  <c r="AB17" i="95" s="1"/>
  <c r="AX10" i="95"/>
  <c r="S10" i="95" s="1"/>
  <c r="AC10" i="95" s="1"/>
  <c r="AB11" i="95" s="1"/>
  <c r="AL98" i="98"/>
  <c r="AU98" i="98" s="1"/>
  <c r="AS57" i="98"/>
  <c r="AL57" i="98"/>
  <c r="AU57" i="98" s="1"/>
  <c r="AS93" i="98"/>
  <c r="AL93" i="98"/>
  <c r="AU93" i="98" s="1"/>
  <c r="AR93" i="42"/>
  <c r="AS9" i="98"/>
  <c r="AL9" i="98"/>
  <c r="AU9" i="98" s="1"/>
  <c r="AS27" i="98"/>
  <c r="AL27" i="98"/>
  <c r="AU27" i="98" s="1"/>
  <c r="AS45" i="98"/>
  <c r="AL45" i="98"/>
  <c r="AU45" i="98" s="1"/>
  <c r="AS63" i="98"/>
  <c r="AL63" i="98"/>
  <c r="AU63" i="98" s="1"/>
  <c r="AS81" i="98"/>
  <c r="AL81" i="98"/>
  <c r="AU81" i="98" s="1"/>
  <c r="W92" i="90"/>
  <c r="AG91" i="90"/>
  <c r="AP91" i="90" s="1"/>
  <c r="AF91" i="90"/>
  <c r="AO91" i="90" s="1"/>
  <c r="AE91" i="90"/>
  <c r="AH95" i="35"/>
  <c r="AQ95" i="35" s="1"/>
  <c r="AS17" i="98"/>
  <c r="AL17" i="98"/>
  <c r="AU17" i="98" s="1"/>
  <c r="AS35" i="98"/>
  <c r="AL35" i="98"/>
  <c r="AU35" i="98" s="1"/>
  <c r="AS53" i="98"/>
  <c r="AL53" i="98"/>
  <c r="AU53" i="98" s="1"/>
  <c r="AS71" i="98"/>
  <c r="AL71" i="98"/>
  <c r="AU71" i="98" s="1"/>
  <c r="AS89" i="98"/>
  <c r="AL89" i="98"/>
  <c r="AU89" i="98" s="1"/>
  <c r="AS19" i="98"/>
  <c r="AL19" i="98"/>
  <c r="AU19" i="98" s="1"/>
  <c r="AS37" i="98"/>
  <c r="AL37" i="98"/>
  <c r="AU37" i="98" s="1"/>
  <c r="AS55" i="98"/>
  <c r="AL55" i="98"/>
  <c r="AU55" i="98" s="1"/>
  <c r="AS73" i="98"/>
  <c r="AL73" i="98"/>
  <c r="AU73" i="98" s="1"/>
  <c r="AS91" i="98"/>
  <c r="AL91" i="98"/>
  <c r="AU91" i="98" s="1"/>
  <c r="AK98" i="18"/>
  <c r="AT98" i="18" s="1"/>
  <c r="AJ98" i="18"/>
  <c r="AS98" i="18" s="1"/>
  <c r="AK92" i="18"/>
  <c r="AT92" i="18" s="1"/>
  <c r="AJ92" i="18"/>
  <c r="AK86" i="18"/>
  <c r="AT86" i="18" s="1"/>
  <c r="AJ86" i="18"/>
  <c r="AK80" i="18"/>
  <c r="AT80" i="18" s="1"/>
  <c r="AJ80" i="18"/>
  <c r="AK74" i="18"/>
  <c r="AT74" i="18" s="1"/>
  <c r="AJ74" i="18"/>
  <c r="AK68" i="18"/>
  <c r="AT68" i="18" s="1"/>
  <c r="AJ68" i="18"/>
  <c r="AK62" i="18"/>
  <c r="AT62" i="18" s="1"/>
  <c r="AJ62" i="18"/>
  <c r="AK56" i="18"/>
  <c r="AT56" i="18" s="1"/>
  <c r="AJ56" i="18"/>
  <c r="AK50" i="18"/>
  <c r="AT50" i="18" s="1"/>
  <c r="AJ50" i="18"/>
  <c r="AK44" i="18"/>
  <c r="AT44" i="18" s="1"/>
  <c r="AJ44" i="18"/>
  <c r="AK38" i="18"/>
  <c r="AT38" i="18" s="1"/>
  <c r="AJ38" i="18"/>
  <c r="AK32" i="18"/>
  <c r="AT32" i="18" s="1"/>
  <c r="AJ32" i="18"/>
  <c r="AK26" i="18"/>
  <c r="AT26" i="18" s="1"/>
  <c r="AJ26" i="18"/>
  <c r="AJ20" i="18"/>
  <c r="AK20" i="18"/>
  <c r="AT20" i="18" s="1"/>
  <c r="AJ14" i="18"/>
  <c r="AK14" i="18"/>
  <c r="AT14" i="18" s="1"/>
  <c r="AJ8" i="18"/>
  <c r="AK8" i="18"/>
  <c r="AT8" i="18" s="1"/>
  <c r="AE92" i="50"/>
  <c r="AG92" i="50"/>
  <c r="AP92" i="50" s="1"/>
  <c r="AF92" i="50"/>
  <c r="AO92" i="50" s="1"/>
  <c r="W93" i="50"/>
  <c r="AS21" i="98"/>
  <c r="AL21" i="98"/>
  <c r="AU21" i="98" s="1"/>
  <c r="AS16" i="98"/>
  <c r="AL16" i="98"/>
  <c r="AU16" i="98" s="1"/>
  <c r="AS34" i="98"/>
  <c r="AL34" i="98"/>
  <c r="AU34" i="98" s="1"/>
  <c r="AS52" i="98"/>
  <c r="AL52" i="98"/>
  <c r="AU52" i="98" s="1"/>
  <c r="AS70" i="98"/>
  <c r="AL70" i="98"/>
  <c r="AU70" i="98" s="1"/>
  <c r="AS88" i="98"/>
  <c r="AL88" i="98"/>
  <c r="AU88" i="98" s="1"/>
  <c r="AH94" i="42"/>
  <c r="AQ94" i="42" s="1"/>
  <c r="AS12" i="98"/>
  <c r="AL12" i="98"/>
  <c r="AU12" i="98" s="1"/>
  <c r="AS30" i="98"/>
  <c r="AL30" i="98"/>
  <c r="AU30" i="98" s="1"/>
  <c r="AS48" i="98"/>
  <c r="AL48" i="98"/>
  <c r="AU48" i="98" s="1"/>
  <c r="AS66" i="98"/>
  <c r="AL66" i="98"/>
  <c r="AU66" i="98" s="1"/>
  <c r="AS84" i="98"/>
  <c r="AL84" i="98"/>
  <c r="AU84" i="98" s="1"/>
  <c r="AR92" i="82"/>
  <c r="AN92" i="10"/>
  <c r="AI92" i="10"/>
  <c r="AN89" i="95"/>
  <c r="AN91" i="95" s="1"/>
  <c r="AI89" i="95"/>
  <c r="Y94" i="102"/>
  <c r="X94" i="102"/>
  <c r="AS14" i="98"/>
  <c r="AL14" i="98"/>
  <c r="AU14" i="98" s="1"/>
  <c r="AS32" i="98"/>
  <c r="AL32" i="98"/>
  <c r="AU32" i="98" s="1"/>
  <c r="AS50" i="98"/>
  <c r="AL50" i="98"/>
  <c r="AU50" i="98" s="1"/>
  <c r="AS68" i="98"/>
  <c r="AL68" i="98"/>
  <c r="AU68" i="98" s="1"/>
  <c r="AS86" i="98"/>
  <c r="AL86" i="98"/>
  <c r="AU86" i="98" s="1"/>
  <c r="AJ97" i="18"/>
  <c r="AK97" i="18"/>
  <c r="AT97" i="18" s="1"/>
  <c r="AJ91" i="18"/>
  <c r="AK91" i="18"/>
  <c r="AT91" i="18" s="1"/>
  <c r="AJ85" i="18"/>
  <c r="AK85" i="18"/>
  <c r="AT85" i="18" s="1"/>
  <c r="AJ79" i="18"/>
  <c r="AK79" i="18"/>
  <c r="AT79" i="18" s="1"/>
  <c r="AJ73" i="18"/>
  <c r="AK73" i="18"/>
  <c r="AT73" i="18" s="1"/>
  <c r="AJ67" i="18"/>
  <c r="AK67" i="18"/>
  <c r="AT67" i="18" s="1"/>
  <c r="AJ61" i="18"/>
  <c r="AK61" i="18"/>
  <c r="AT61" i="18" s="1"/>
  <c r="AJ55" i="18"/>
  <c r="AK55" i="18"/>
  <c r="AT55" i="18" s="1"/>
  <c r="AJ49" i="18"/>
  <c r="AK49" i="18"/>
  <c r="AT49" i="18" s="1"/>
  <c r="AJ43" i="18"/>
  <c r="AK43" i="18"/>
  <c r="AT43" i="18" s="1"/>
  <c r="AJ37" i="18"/>
  <c r="AK37" i="18"/>
  <c r="AT37" i="18" s="1"/>
  <c r="AJ31" i="18"/>
  <c r="AK31" i="18"/>
  <c r="AT31" i="18" s="1"/>
  <c r="AK25" i="18"/>
  <c r="AT25" i="18" s="1"/>
  <c r="AJ25" i="18"/>
  <c r="AK19" i="18"/>
  <c r="AT19" i="18" s="1"/>
  <c r="AJ19" i="18"/>
  <c r="AJ13" i="18"/>
  <c r="AK13" i="18"/>
  <c r="AT13" i="18" s="1"/>
  <c r="AJ7" i="18"/>
  <c r="AK7" i="18"/>
  <c r="AT7" i="18" s="1"/>
  <c r="AR98" i="18"/>
  <c r="AR100" i="18" s="1"/>
  <c r="AS15" i="98"/>
  <c r="AL15" i="98"/>
  <c r="AU15" i="98" s="1"/>
  <c r="AS33" i="98"/>
  <c r="AL33" i="98"/>
  <c r="AU33" i="98" s="1"/>
  <c r="AS51" i="98"/>
  <c r="AL51" i="98"/>
  <c r="AU51" i="98" s="1"/>
  <c r="AS69" i="98"/>
  <c r="AL69" i="98"/>
  <c r="AU69" i="98" s="1"/>
  <c r="AS87" i="98"/>
  <c r="AL87" i="98"/>
  <c r="AU87" i="98" s="1"/>
  <c r="AE95" i="35"/>
  <c r="W96" i="35"/>
  <c r="AF95" i="35"/>
  <c r="AO95" i="35" s="1"/>
  <c r="AG95" i="35"/>
  <c r="AP95" i="35" s="1"/>
  <c r="AS5" i="98"/>
  <c r="AL5" i="98"/>
  <c r="AU5" i="98" s="1"/>
  <c r="AS23" i="98"/>
  <c r="AL23" i="98"/>
  <c r="AU23" i="98" s="1"/>
  <c r="AS41" i="98"/>
  <c r="AL41" i="98"/>
  <c r="AU41" i="98" s="1"/>
  <c r="AS59" i="98"/>
  <c r="AL59" i="98"/>
  <c r="AU59" i="98" s="1"/>
  <c r="AS77" i="98"/>
  <c r="AL77" i="98"/>
  <c r="AU77" i="98" s="1"/>
  <c r="AS95" i="98"/>
  <c r="AL95" i="98"/>
  <c r="AU95" i="98" s="1"/>
  <c r="AR91" i="50"/>
  <c r="AS7" i="98"/>
  <c r="AL7" i="98"/>
  <c r="AU7" i="98" s="1"/>
  <c r="AS25" i="98"/>
  <c r="AL25" i="98"/>
  <c r="AU25" i="98" s="1"/>
  <c r="AS43" i="98"/>
  <c r="AL43" i="98"/>
  <c r="AU43" i="98" s="1"/>
  <c r="AS61" i="98"/>
  <c r="AL61" i="98"/>
  <c r="AU61" i="98" s="1"/>
  <c r="AS79" i="98"/>
  <c r="AL79" i="98"/>
  <c r="AU79" i="98" s="1"/>
  <c r="AS97" i="98"/>
  <c r="AL97" i="98"/>
  <c r="AU97" i="98" s="1"/>
  <c r="S4" i="95"/>
  <c r="AC4" i="95" s="1"/>
  <c r="AB5" i="95" s="1"/>
  <c r="S5" i="95"/>
  <c r="AC5" i="95" s="1"/>
  <c r="AB6" i="95" s="1"/>
  <c r="S6" i="95"/>
  <c r="AC6" i="95" s="1"/>
  <c r="AB7" i="95" s="1"/>
  <c r="S7" i="95"/>
  <c r="AC7" i="95" s="1"/>
  <c r="AB8" i="95" s="1"/>
  <c r="S11" i="95"/>
  <c r="AC11" i="95" s="1"/>
  <c r="AB12" i="95" s="1"/>
  <c r="S15" i="95"/>
  <c r="AC15" i="95" s="1"/>
  <c r="AB16" i="95" s="1"/>
  <c r="S18" i="95"/>
  <c r="AC18" i="95" s="1"/>
  <c r="AB19" i="95" s="1"/>
  <c r="S19" i="95"/>
  <c r="AC19" i="95" s="1"/>
  <c r="AB20" i="95" s="1"/>
  <c r="S20" i="95"/>
  <c r="AC20" i="95" s="1"/>
  <c r="AB21" i="95" s="1"/>
  <c r="S21" i="95"/>
  <c r="AC21" i="95" s="1"/>
  <c r="AB22" i="95" s="1"/>
  <c r="S22" i="95"/>
  <c r="AC22" i="95" s="1"/>
  <c r="AB23" i="95" s="1"/>
  <c r="S25" i="95"/>
  <c r="AC25" i="95" s="1"/>
  <c r="AB26" i="95" s="1"/>
  <c r="S28" i="95"/>
  <c r="AC28" i="95" s="1"/>
  <c r="AB29" i="95" s="1"/>
  <c r="S29" i="95"/>
  <c r="AC29" i="95" s="1"/>
  <c r="AB30" i="95" s="1"/>
  <c r="S30" i="95"/>
  <c r="AC30" i="95" s="1"/>
  <c r="AB31" i="95" s="1"/>
  <c r="S32" i="95"/>
  <c r="AC32" i="95" s="1"/>
  <c r="AB33" i="95" s="1"/>
  <c r="S36" i="95"/>
  <c r="AC36" i="95" s="1"/>
  <c r="AB37" i="95" s="1"/>
  <c r="S38" i="95"/>
  <c r="AC38" i="95" s="1"/>
  <c r="AB39" i="95" s="1"/>
  <c r="S39" i="95"/>
  <c r="AC39" i="95" s="1"/>
  <c r="AB40" i="95" s="1"/>
  <c r="S41" i="95"/>
  <c r="AC41" i="95" s="1"/>
  <c r="AB42" i="95" s="1"/>
  <c r="S42" i="95"/>
  <c r="AC42" i="95" s="1"/>
  <c r="AB43" i="95" s="1"/>
  <c r="S43" i="95"/>
  <c r="AC43" i="95" s="1"/>
  <c r="AB44" i="95" s="1"/>
  <c r="S46" i="95"/>
  <c r="AC46" i="95" s="1"/>
  <c r="AB47" i="95" s="1"/>
  <c r="S47" i="95"/>
  <c r="AC47" i="95" s="1"/>
  <c r="AB48" i="95" s="1"/>
  <c r="S48" i="95"/>
  <c r="AC48" i="95" s="1"/>
  <c r="AB49" i="95" s="1"/>
  <c r="S51" i="95"/>
  <c r="AC51" i="95" s="1"/>
  <c r="AB52" i="95" s="1"/>
  <c r="S54" i="95"/>
  <c r="AC54" i="95" s="1"/>
  <c r="AB55" i="95" s="1"/>
  <c r="S55" i="95"/>
  <c r="AC55" i="95" s="1"/>
  <c r="AB56" i="95" s="1"/>
  <c r="S56" i="95"/>
  <c r="AC56" i="95" s="1"/>
  <c r="AB57" i="95" s="1"/>
  <c r="S57" i="95"/>
  <c r="AC57" i="95" s="1"/>
  <c r="AB58" i="95" s="1"/>
  <c r="S58" i="95"/>
  <c r="AC58" i="95" s="1"/>
  <c r="AB59" i="95" s="1"/>
  <c r="S61" i="95"/>
  <c r="AC61" i="95" s="1"/>
  <c r="AB62" i="95" s="1"/>
  <c r="S64" i="95"/>
  <c r="AC64" i="95" s="1"/>
  <c r="AB65" i="95" s="1"/>
  <c r="S65" i="95"/>
  <c r="AC65" i="95" s="1"/>
  <c r="AB66" i="95" s="1"/>
  <c r="S66" i="95"/>
  <c r="AC66" i="95" s="1"/>
  <c r="AB67" i="95" s="1"/>
  <c r="S68" i="95"/>
  <c r="AC68" i="95" s="1"/>
  <c r="AB69" i="95" s="1"/>
  <c r="S69" i="95"/>
  <c r="AC69" i="95" s="1"/>
  <c r="AB70" i="95" s="1"/>
  <c r="S72" i="95"/>
  <c r="AC72" i="95" s="1"/>
  <c r="AB73" i="95" s="1"/>
  <c r="S74" i="95"/>
  <c r="AC74" i="95" s="1"/>
  <c r="AB75" i="95" s="1"/>
  <c r="S75" i="95"/>
  <c r="AC75" i="95" s="1"/>
  <c r="AB76" i="95" s="1"/>
  <c r="S77" i="95"/>
  <c r="AC77" i="95" s="1"/>
  <c r="AB78" i="95" s="1"/>
  <c r="S78" i="95"/>
  <c r="AC78" i="95" s="1"/>
  <c r="AB79" i="95" s="1"/>
  <c r="S79" i="95"/>
  <c r="AC79" i="95" s="1"/>
  <c r="AB80" i="95" s="1"/>
  <c r="S82" i="95"/>
  <c r="AC82" i="95" s="1"/>
  <c r="AB83" i="95" s="1"/>
  <c r="S83" i="95"/>
  <c r="AC83" i="95" s="1"/>
  <c r="AB84" i="95" s="1"/>
  <c r="S87" i="95"/>
  <c r="AC87" i="95" s="1"/>
  <c r="AB88" i="95" s="1"/>
  <c r="AK96" i="18"/>
  <c r="AT96" i="18" s="1"/>
  <c r="AJ96" i="18"/>
  <c r="AK90" i="18"/>
  <c r="AT90" i="18" s="1"/>
  <c r="AJ90" i="18"/>
  <c r="AK84" i="18"/>
  <c r="AT84" i="18" s="1"/>
  <c r="AJ84" i="18"/>
  <c r="AK78" i="18"/>
  <c r="AT78" i="18" s="1"/>
  <c r="AJ78" i="18"/>
  <c r="AK72" i="18"/>
  <c r="AT72" i="18" s="1"/>
  <c r="AJ72" i="18"/>
  <c r="AK66" i="18"/>
  <c r="AT66" i="18" s="1"/>
  <c r="AJ66" i="18"/>
  <c r="AK60" i="18"/>
  <c r="AT60" i="18" s="1"/>
  <c r="AJ60" i="18"/>
  <c r="AK54" i="18"/>
  <c r="AT54" i="18" s="1"/>
  <c r="AJ54" i="18"/>
  <c r="AK48" i="18"/>
  <c r="AT48" i="18" s="1"/>
  <c r="AJ48" i="18"/>
  <c r="AK42" i="18"/>
  <c r="AT42" i="18" s="1"/>
  <c r="AJ42" i="18"/>
  <c r="AK36" i="18"/>
  <c r="AT36" i="18" s="1"/>
  <c r="AJ36" i="18"/>
  <c r="AK30" i="18"/>
  <c r="AT30" i="18" s="1"/>
  <c r="AJ30" i="18"/>
  <c r="AK24" i="18"/>
  <c r="AT24" i="18" s="1"/>
  <c r="AJ24" i="18"/>
  <c r="AK18" i="18"/>
  <c r="AT18" i="18" s="1"/>
  <c r="AJ18" i="18"/>
  <c r="AK12" i="18"/>
  <c r="AT12" i="18" s="1"/>
  <c r="AJ12" i="18"/>
  <c r="AK6" i="18"/>
  <c r="AT6" i="18" s="1"/>
  <c r="AJ6" i="18"/>
  <c r="Y95" i="48"/>
  <c r="X95" i="48"/>
  <c r="AH93" i="82"/>
  <c r="AQ93" i="82" s="1"/>
  <c r="AJ4" i="98"/>
  <c r="AK4" i="98"/>
  <c r="AT4" i="98" s="1"/>
  <c r="AT100" i="98" s="1"/>
  <c r="AS22" i="98"/>
  <c r="AL22" i="98"/>
  <c r="AU22" i="98" s="1"/>
  <c r="AS40" i="98"/>
  <c r="AL40" i="98"/>
  <c r="AU40" i="98" s="1"/>
  <c r="AS58" i="98"/>
  <c r="AL58" i="98"/>
  <c r="AU58" i="98" s="1"/>
  <c r="AS76" i="98"/>
  <c r="AL76" i="98"/>
  <c r="AU76" i="98" s="1"/>
  <c r="AS94" i="98"/>
  <c r="AL94" i="98"/>
  <c r="AU94" i="98" s="1"/>
  <c r="AL4" i="103"/>
  <c r="AU4" i="103" s="1"/>
  <c r="AS4" i="103"/>
  <c r="AS91" i="103" s="1"/>
  <c r="AE94" i="42"/>
  <c r="AF94" i="42"/>
  <c r="AO94" i="42" s="1"/>
  <c r="AG94" i="42"/>
  <c r="AP94" i="42" s="1"/>
  <c r="W95" i="42"/>
  <c r="AS18" i="98"/>
  <c r="AL18" i="98"/>
  <c r="AU18" i="98" s="1"/>
  <c r="AS36" i="98"/>
  <c r="AL36" i="98"/>
  <c r="AU36" i="98" s="1"/>
  <c r="AS54" i="98"/>
  <c r="AL54" i="98"/>
  <c r="AU54" i="98" s="1"/>
  <c r="AS72" i="98"/>
  <c r="AL72" i="98"/>
  <c r="AU72" i="98" s="1"/>
  <c r="AS90" i="98"/>
  <c r="AL90" i="98"/>
  <c r="AU90" i="98" s="1"/>
  <c r="AS20" i="98"/>
  <c r="AL20" i="98"/>
  <c r="AU20" i="98" s="1"/>
  <c r="AS38" i="98"/>
  <c r="AL38" i="98"/>
  <c r="AU38" i="98" s="1"/>
  <c r="AS56" i="98"/>
  <c r="AL56" i="98"/>
  <c r="AU56" i="98" s="1"/>
  <c r="AS74" i="98"/>
  <c r="AL74" i="98"/>
  <c r="AU74" i="98" s="1"/>
  <c r="AS92" i="98"/>
  <c r="AL92" i="98"/>
  <c r="AU92" i="98" s="1"/>
  <c r="AK95" i="18"/>
  <c r="AT95" i="18" s="1"/>
  <c r="AJ95" i="18"/>
  <c r="AK89" i="18"/>
  <c r="AT89" i="18" s="1"/>
  <c r="AJ89" i="18"/>
  <c r="AK83" i="18"/>
  <c r="AT83" i="18" s="1"/>
  <c r="AJ83" i="18"/>
  <c r="AK77" i="18"/>
  <c r="AT77" i="18" s="1"/>
  <c r="AJ77" i="18"/>
  <c r="AK71" i="18"/>
  <c r="AT71" i="18" s="1"/>
  <c r="AJ71" i="18"/>
  <c r="AK65" i="18"/>
  <c r="AT65" i="18" s="1"/>
  <c r="AJ65" i="18"/>
  <c r="AK59" i="18"/>
  <c r="AT59" i="18" s="1"/>
  <c r="AJ59" i="18"/>
  <c r="AK53" i="18"/>
  <c r="AT53" i="18" s="1"/>
  <c r="AJ53" i="18"/>
  <c r="AK47" i="18"/>
  <c r="AT47" i="18" s="1"/>
  <c r="AJ47" i="18"/>
  <c r="AK41" i="18"/>
  <c r="AT41" i="18" s="1"/>
  <c r="AJ41" i="18"/>
  <c r="AK35" i="18"/>
  <c r="AT35" i="18" s="1"/>
  <c r="AJ35" i="18"/>
  <c r="AK29" i="18"/>
  <c r="AT29" i="18" s="1"/>
  <c r="AJ29" i="18"/>
  <c r="AJ23" i="18"/>
  <c r="AK23" i="18"/>
  <c r="AT23" i="18" s="1"/>
  <c r="AJ17" i="18"/>
  <c r="AK17" i="18"/>
  <c r="AT17" i="18" s="1"/>
  <c r="AJ11" i="18"/>
  <c r="AK11" i="18"/>
  <c r="AT11" i="18" s="1"/>
  <c r="AB4" i="18"/>
  <c r="AJ3" i="18"/>
  <c r="AS75" i="98"/>
  <c r="AL75" i="98"/>
  <c r="AU75" i="98" s="1"/>
  <c r="AU91" i="103"/>
  <c r="C11" i="103" s="1"/>
  <c r="F47" i="57" s="1"/>
  <c r="Z93" i="82"/>
  <c r="AL4" i="99"/>
  <c r="AU4" i="99" s="1"/>
  <c r="AU91" i="99" s="1"/>
  <c r="C11" i="99" s="1"/>
  <c r="F43" i="57" s="1"/>
  <c r="AS4" i="99"/>
  <c r="AS91" i="99" s="1"/>
  <c r="AS11" i="98"/>
  <c r="AL11" i="98"/>
  <c r="AU11" i="98" s="1"/>
  <c r="AS29" i="98"/>
  <c r="AL29" i="98"/>
  <c r="AU29" i="98" s="1"/>
  <c r="AS47" i="98"/>
  <c r="AL47" i="98"/>
  <c r="AU47" i="98" s="1"/>
  <c r="AS65" i="98"/>
  <c r="AL65" i="98"/>
  <c r="AU65" i="98" s="1"/>
  <c r="AS83" i="98"/>
  <c r="AL83" i="98"/>
  <c r="AU83" i="98" s="1"/>
  <c r="Y93" i="10"/>
  <c r="X93" i="10"/>
  <c r="AS13" i="98"/>
  <c r="AL13" i="98"/>
  <c r="AU13" i="98" s="1"/>
  <c r="AS31" i="98"/>
  <c r="AL31" i="98"/>
  <c r="AU31" i="98" s="1"/>
  <c r="AS49" i="98"/>
  <c r="AL49" i="98"/>
  <c r="AU49" i="98" s="1"/>
  <c r="AS67" i="98"/>
  <c r="AL67" i="98"/>
  <c r="AU67" i="98" s="1"/>
  <c r="AS85" i="98"/>
  <c r="AL85" i="98"/>
  <c r="AU85" i="98" s="1"/>
  <c r="Y96" i="94"/>
  <c r="X96" i="94"/>
  <c r="AJ94" i="18"/>
  <c r="AK94" i="18"/>
  <c r="AT94" i="18" s="1"/>
  <c r="AJ88" i="18"/>
  <c r="AK88" i="18"/>
  <c r="AT88" i="18" s="1"/>
  <c r="AJ82" i="18"/>
  <c r="AK82" i="18"/>
  <c r="AT82" i="18" s="1"/>
  <c r="AJ76" i="18"/>
  <c r="AK76" i="18"/>
  <c r="AT76" i="18" s="1"/>
  <c r="AJ70" i="18"/>
  <c r="AK70" i="18"/>
  <c r="AT70" i="18" s="1"/>
  <c r="AJ64" i="18"/>
  <c r="AK64" i="18"/>
  <c r="AT64" i="18" s="1"/>
  <c r="AJ58" i="18"/>
  <c r="AK58" i="18"/>
  <c r="AT58" i="18" s="1"/>
  <c r="AJ52" i="18"/>
  <c r="AK52" i="18"/>
  <c r="AT52" i="18" s="1"/>
  <c r="AJ46" i="18"/>
  <c r="AK46" i="18"/>
  <c r="AT46" i="18" s="1"/>
  <c r="AJ40" i="18"/>
  <c r="AK40" i="18"/>
  <c r="AT40" i="18" s="1"/>
  <c r="AJ34" i="18"/>
  <c r="AK34" i="18"/>
  <c r="AT34" i="18" s="1"/>
  <c r="AJ28" i="18"/>
  <c r="AK28" i="18"/>
  <c r="AT28" i="18" s="1"/>
  <c r="AK22" i="18"/>
  <c r="AT22" i="18" s="1"/>
  <c r="AJ22" i="18"/>
  <c r="AK16" i="18"/>
  <c r="AT16" i="18" s="1"/>
  <c r="AJ16" i="18"/>
  <c r="AK10" i="18"/>
  <c r="AT10" i="18" s="1"/>
  <c r="AJ10" i="18"/>
  <c r="AJ5" i="18"/>
  <c r="AK5" i="18"/>
  <c r="AT5" i="18" s="1"/>
  <c r="AS39" i="98"/>
  <c r="AL39" i="98"/>
  <c r="AU39" i="98" s="1"/>
  <c r="AR94" i="35"/>
  <c r="AL3" i="98"/>
  <c r="AU3" i="98" s="1"/>
  <c r="AS3" i="98"/>
  <c r="AS10" i="98"/>
  <c r="AL10" i="98"/>
  <c r="AU10" i="98" s="1"/>
  <c r="AS28" i="98"/>
  <c r="AL28" i="98"/>
  <c r="AU28" i="98" s="1"/>
  <c r="AS46" i="98"/>
  <c r="AL46" i="98"/>
  <c r="AU46" i="98" s="1"/>
  <c r="AS64" i="98"/>
  <c r="AL64" i="98"/>
  <c r="AU64" i="98" s="1"/>
  <c r="AS82" i="98"/>
  <c r="AL82" i="98"/>
  <c r="AU82" i="98" s="1"/>
  <c r="AS6" i="98"/>
  <c r="AL6" i="98"/>
  <c r="AU6" i="98" s="1"/>
  <c r="AS24" i="98"/>
  <c r="AL24" i="98"/>
  <c r="AU24" i="98" s="1"/>
  <c r="AS42" i="98"/>
  <c r="AL42" i="98"/>
  <c r="AU42" i="98" s="1"/>
  <c r="AS60" i="98"/>
  <c r="AL60" i="98"/>
  <c r="AU60" i="98" s="1"/>
  <c r="AS78" i="98"/>
  <c r="AL78" i="98"/>
  <c r="AU78" i="98" s="1"/>
  <c r="AS96" i="98"/>
  <c r="AL96" i="98"/>
  <c r="AU96" i="98" s="1"/>
  <c r="AI95" i="94"/>
  <c r="AN95" i="94"/>
  <c r="AN93" i="102"/>
  <c r="AI93" i="102"/>
  <c r="AS8" i="98"/>
  <c r="AL8" i="98"/>
  <c r="AU8" i="98" s="1"/>
  <c r="AS26" i="98"/>
  <c r="AL26" i="98"/>
  <c r="AU26" i="98" s="1"/>
  <c r="AS44" i="98"/>
  <c r="AL44" i="98"/>
  <c r="AU44" i="98" s="1"/>
  <c r="AS62" i="98"/>
  <c r="AL62" i="98"/>
  <c r="AU62" i="98" s="1"/>
  <c r="AS80" i="98"/>
  <c r="AL80" i="98"/>
  <c r="AU80" i="98" s="1"/>
  <c r="AK93" i="18"/>
  <c r="AT93" i="18" s="1"/>
  <c r="AJ93" i="18"/>
  <c r="AK87" i="18"/>
  <c r="AT87" i="18" s="1"/>
  <c r="AJ87" i="18"/>
  <c r="AK81" i="18"/>
  <c r="AT81" i="18" s="1"/>
  <c r="AJ81" i="18"/>
  <c r="AK75" i="18"/>
  <c r="AT75" i="18" s="1"/>
  <c r="AJ75" i="18"/>
  <c r="AK69" i="18"/>
  <c r="AT69" i="18" s="1"/>
  <c r="AJ69" i="18"/>
  <c r="AK63" i="18"/>
  <c r="AT63" i="18" s="1"/>
  <c r="AJ63" i="18"/>
  <c r="AK57" i="18"/>
  <c r="AT57" i="18" s="1"/>
  <c r="AJ57" i="18"/>
  <c r="AK51" i="18"/>
  <c r="AT51" i="18" s="1"/>
  <c r="AJ51" i="18"/>
  <c r="AK45" i="18"/>
  <c r="AT45" i="18" s="1"/>
  <c r="AJ45" i="18"/>
  <c r="AK39" i="18"/>
  <c r="AT39" i="18" s="1"/>
  <c r="AJ39" i="18"/>
  <c r="AK33" i="18"/>
  <c r="AT33" i="18" s="1"/>
  <c r="AJ33" i="18"/>
  <c r="AK27" i="18"/>
  <c r="AT27" i="18" s="1"/>
  <c r="AJ27" i="18"/>
  <c r="AK21" i="18"/>
  <c r="AT21" i="18" s="1"/>
  <c r="AJ21" i="18"/>
  <c r="AK15" i="18"/>
  <c r="AT15" i="18" s="1"/>
  <c r="AJ15" i="18"/>
  <c r="AK9" i="18"/>
  <c r="AT9" i="18" s="1"/>
  <c r="AJ9" i="18"/>
  <c r="AH92" i="50"/>
  <c r="AQ92" i="50" s="1"/>
  <c r="AN94" i="48"/>
  <c r="AI94" i="48"/>
  <c r="AF94" i="85" l="1"/>
  <c r="AO94" i="85" s="1"/>
  <c r="AE94" i="85"/>
  <c r="AG94" i="85"/>
  <c r="AP94" i="85" s="1"/>
  <c r="W95" i="85"/>
  <c r="Z96" i="94"/>
  <c r="AG96" i="94" s="1"/>
  <c r="AP96" i="94" s="1"/>
  <c r="Z93" i="10"/>
  <c r="Z94" i="102"/>
  <c r="AL98" i="18"/>
  <c r="AU98" i="18" s="1"/>
  <c r="AE96" i="94"/>
  <c r="AF96" i="94"/>
  <c r="AO96" i="94" s="1"/>
  <c r="AS21" i="18"/>
  <c r="AL21" i="18"/>
  <c r="AU21" i="18" s="1"/>
  <c r="AS39" i="18"/>
  <c r="AL39" i="18"/>
  <c r="AU39" i="18" s="1"/>
  <c r="AS57" i="18"/>
  <c r="AL57" i="18"/>
  <c r="AU57" i="18" s="1"/>
  <c r="AS75" i="18"/>
  <c r="AL75" i="18"/>
  <c r="AU75" i="18" s="1"/>
  <c r="AS93" i="18"/>
  <c r="AL93" i="18"/>
  <c r="AU93" i="18" s="1"/>
  <c r="AR93" i="102"/>
  <c r="AS28" i="18"/>
  <c r="AL28" i="18"/>
  <c r="AU28" i="18" s="1"/>
  <c r="AS46" i="18"/>
  <c r="AL46" i="18"/>
  <c r="AU46" i="18" s="1"/>
  <c r="AS64" i="18"/>
  <c r="AL64" i="18"/>
  <c r="AU64" i="18" s="1"/>
  <c r="AS82" i="18"/>
  <c r="AL82" i="18"/>
  <c r="AU82" i="18" s="1"/>
  <c r="AH93" i="10"/>
  <c r="AQ93" i="10" s="1"/>
  <c r="AS17" i="18"/>
  <c r="AL17" i="18"/>
  <c r="AU17" i="18" s="1"/>
  <c r="AL4" i="98"/>
  <c r="AU4" i="98" s="1"/>
  <c r="AU100" i="98" s="1"/>
  <c r="C11" i="98" s="1"/>
  <c r="F42" i="57" s="1"/>
  <c r="AS4" i="98"/>
  <c r="AS100" i="98" s="1"/>
  <c r="AS6" i="18"/>
  <c r="AL6" i="18"/>
  <c r="AU6" i="18" s="1"/>
  <c r="AS24" i="18"/>
  <c r="AL24" i="18"/>
  <c r="AU24" i="18" s="1"/>
  <c r="AS42" i="18"/>
  <c r="AL42" i="18"/>
  <c r="AU42" i="18" s="1"/>
  <c r="AS60" i="18"/>
  <c r="AL60" i="18"/>
  <c r="AU60" i="18" s="1"/>
  <c r="AS78" i="18"/>
  <c r="AL78" i="18"/>
  <c r="AU78" i="18" s="1"/>
  <c r="AS96" i="18"/>
  <c r="AL96" i="18"/>
  <c r="AU96" i="18" s="1"/>
  <c r="AK85" i="95"/>
  <c r="AT85" i="95" s="1"/>
  <c r="AJ85" i="95"/>
  <c r="AK79" i="95"/>
  <c r="AT79" i="95" s="1"/>
  <c r="AJ79" i="95"/>
  <c r="AK73" i="95"/>
  <c r="AT73" i="95" s="1"/>
  <c r="AJ73" i="95"/>
  <c r="AK67" i="95"/>
  <c r="AT67" i="95" s="1"/>
  <c r="AJ67" i="95"/>
  <c r="AK61" i="95"/>
  <c r="AT61" i="95" s="1"/>
  <c r="AJ61" i="95"/>
  <c r="AK55" i="95"/>
  <c r="AT55" i="95" s="1"/>
  <c r="AJ55" i="95"/>
  <c r="AK49" i="95"/>
  <c r="AT49" i="95" s="1"/>
  <c r="AJ49" i="95"/>
  <c r="AK43" i="95"/>
  <c r="AT43" i="95" s="1"/>
  <c r="AJ43" i="95"/>
  <c r="AK37" i="95"/>
  <c r="AT37" i="95" s="1"/>
  <c r="AJ37" i="95"/>
  <c r="AK31" i="95"/>
  <c r="AT31" i="95" s="1"/>
  <c r="AJ31" i="95"/>
  <c r="AK25" i="95"/>
  <c r="AT25" i="95" s="1"/>
  <c r="AJ25" i="95"/>
  <c r="AK19" i="95"/>
  <c r="AT19" i="95" s="1"/>
  <c r="AJ19" i="95"/>
  <c r="AK13" i="95"/>
  <c r="AT13" i="95" s="1"/>
  <c r="AJ13" i="95"/>
  <c r="AK7" i="95"/>
  <c r="AT7" i="95" s="1"/>
  <c r="AJ7" i="95"/>
  <c r="AS25" i="18"/>
  <c r="AL25" i="18"/>
  <c r="AU25" i="18" s="1"/>
  <c r="AH94" i="102"/>
  <c r="AQ94" i="102" s="1"/>
  <c r="AS38" i="18"/>
  <c r="AL38" i="18"/>
  <c r="AU38" i="18" s="1"/>
  <c r="AS56" i="18"/>
  <c r="AL56" i="18"/>
  <c r="AU56" i="18" s="1"/>
  <c r="AS74" i="18"/>
  <c r="AL74" i="18"/>
  <c r="AU74" i="18" s="1"/>
  <c r="AS92" i="18"/>
  <c r="AL92" i="18"/>
  <c r="AU92" i="18" s="1"/>
  <c r="AS16" i="18"/>
  <c r="AL16" i="18"/>
  <c r="AU16" i="18" s="1"/>
  <c r="AE93" i="10"/>
  <c r="AF93" i="10"/>
  <c r="AO93" i="10" s="1"/>
  <c r="AG93" i="10"/>
  <c r="AP93" i="10" s="1"/>
  <c r="W94" i="10"/>
  <c r="AL3" i="18"/>
  <c r="AU3" i="18" s="1"/>
  <c r="AS3" i="18"/>
  <c r="AS41" i="18"/>
  <c r="AL41" i="18"/>
  <c r="AU41" i="18" s="1"/>
  <c r="AS59" i="18"/>
  <c r="AL59" i="18"/>
  <c r="AU59" i="18" s="1"/>
  <c r="AS77" i="18"/>
  <c r="AL77" i="18"/>
  <c r="AU77" i="18" s="1"/>
  <c r="AS95" i="18"/>
  <c r="AL95" i="18"/>
  <c r="AU95" i="18" s="1"/>
  <c r="AJ84" i="95"/>
  <c r="AK84" i="95"/>
  <c r="AT84" i="95" s="1"/>
  <c r="AJ78" i="95"/>
  <c r="AK78" i="95"/>
  <c r="AT78" i="95" s="1"/>
  <c r="AJ72" i="95"/>
  <c r="AK72" i="95"/>
  <c r="AT72" i="95" s="1"/>
  <c r="AJ66" i="95"/>
  <c r="AK66" i="95"/>
  <c r="AT66" i="95" s="1"/>
  <c r="AJ60" i="95"/>
  <c r="AK60" i="95"/>
  <c r="AT60" i="95" s="1"/>
  <c r="AJ54" i="95"/>
  <c r="AK54" i="95"/>
  <c r="AT54" i="95" s="1"/>
  <c r="AJ48" i="95"/>
  <c r="AK48" i="95"/>
  <c r="AT48" i="95" s="1"/>
  <c r="AJ42" i="95"/>
  <c r="AK42" i="95"/>
  <c r="AT42" i="95" s="1"/>
  <c r="AJ36" i="95"/>
  <c r="AK36" i="95"/>
  <c r="AT36" i="95" s="1"/>
  <c r="AJ30" i="95"/>
  <c r="AK30" i="95"/>
  <c r="AT30" i="95" s="1"/>
  <c r="AJ24" i="95"/>
  <c r="AK24" i="95"/>
  <c r="AT24" i="95" s="1"/>
  <c r="AJ18" i="95"/>
  <c r="AK18" i="95"/>
  <c r="AT18" i="95" s="1"/>
  <c r="AJ12" i="95"/>
  <c r="AK12" i="95"/>
  <c r="AT12" i="95" s="1"/>
  <c r="AJ6" i="95"/>
  <c r="AK6" i="95"/>
  <c r="AT6" i="95" s="1"/>
  <c r="AS7" i="18"/>
  <c r="AL7" i="18"/>
  <c r="AU7" i="18" s="1"/>
  <c r="AS43" i="18"/>
  <c r="AL43" i="18"/>
  <c r="AU43" i="18" s="1"/>
  <c r="AS61" i="18"/>
  <c r="AL61" i="18"/>
  <c r="AU61" i="18" s="1"/>
  <c r="AS79" i="18"/>
  <c r="AL79" i="18"/>
  <c r="AU79" i="18" s="1"/>
  <c r="AS97" i="18"/>
  <c r="AL97" i="18"/>
  <c r="AU97" i="18" s="1"/>
  <c r="W95" i="102"/>
  <c r="AG94" i="102"/>
  <c r="AP94" i="102" s="1"/>
  <c r="AF94" i="102"/>
  <c r="AO94" i="102" s="1"/>
  <c r="AE94" i="102"/>
  <c r="AN92" i="50"/>
  <c r="AI92" i="50"/>
  <c r="AS20" i="18"/>
  <c r="AL20" i="18"/>
  <c r="AU20" i="18" s="1"/>
  <c r="Y92" i="90"/>
  <c r="X92" i="90"/>
  <c r="AS9" i="18"/>
  <c r="AL9" i="18"/>
  <c r="AU9" i="18" s="1"/>
  <c r="AS27" i="18"/>
  <c r="AL27" i="18"/>
  <c r="AU27" i="18" s="1"/>
  <c r="AS45" i="18"/>
  <c r="AL45" i="18"/>
  <c r="AU45" i="18" s="1"/>
  <c r="AS63" i="18"/>
  <c r="AL63" i="18"/>
  <c r="AU63" i="18" s="1"/>
  <c r="AS81" i="18"/>
  <c r="AL81" i="18"/>
  <c r="AU81" i="18" s="1"/>
  <c r="AS34" i="18"/>
  <c r="AL34" i="18"/>
  <c r="AU34" i="18" s="1"/>
  <c r="AS52" i="18"/>
  <c r="AL52" i="18"/>
  <c r="AU52" i="18" s="1"/>
  <c r="AS70" i="18"/>
  <c r="AL70" i="18"/>
  <c r="AU70" i="18" s="1"/>
  <c r="AS88" i="18"/>
  <c r="AL88" i="18"/>
  <c r="AU88" i="18" s="1"/>
  <c r="AK4" i="18"/>
  <c r="AT4" i="18" s="1"/>
  <c r="AT100" i="18" s="1"/>
  <c r="AJ4" i="18"/>
  <c r="AS23" i="18"/>
  <c r="AL23" i="18"/>
  <c r="AU23" i="18" s="1"/>
  <c r="AI94" i="42"/>
  <c r="AN94" i="42"/>
  <c r="AS12" i="18"/>
  <c r="AL12" i="18"/>
  <c r="AU12" i="18" s="1"/>
  <c r="AS30" i="18"/>
  <c r="AL30" i="18"/>
  <c r="AU30" i="18" s="1"/>
  <c r="AS48" i="18"/>
  <c r="AL48" i="18"/>
  <c r="AU48" i="18" s="1"/>
  <c r="AS66" i="18"/>
  <c r="AL66" i="18"/>
  <c r="AU66" i="18" s="1"/>
  <c r="AS84" i="18"/>
  <c r="AL84" i="18"/>
  <c r="AU84" i="18" s="1"/>
  <c r="AK89" i="95"/>
  <c r="AT89" i="95" s="1"/>
  <c r="AJ89" i="95"/>
  <c r="AS89" i="95" s="1"/>
  <c r="AK83" i="95"/>
  <c r="AT83" i="95" s="1"/>
  <c r="AJ83" i="95"/>
  <c r="AK77" i="95"/>
  <c r="AT77" i="95" s="1"/>
  <c r="AJ77" i="95"/>
  <c r="AK71" i="95"/>
  <c r="AT71" i="95" s="1"/>
  <c r="AJ71" i="95"/>
  <c r="AK65" i="95"/>
  <c r="AT65" i="95" s="1"/>
  <c r="AJ65" i="95"/>
  <c r="AK59" i="95"/>
  <c r="AT59" i="95" s="1"/>
  <c r="AJ59" i="95"/>
  <c r="AK53" i="95"/>
  <c r="AT53" i="95" s="1"/>
  <c r="AJ53" i="95"/>
  <c r="AK47" i="95"/>
  <c r="AT47" i="95" s="1"/>
  <c r="AJ47" i="95"/>
  <c r="AK41" i="95"/>
  <c r="AT41" i="95" s="1"/>
  <c r="AJ41" i="95"/>
  <c r="AK35" i="95"/>
  <c r="AT35" i="95" s="1"/>
  <c r="AJ35" i="95"/>
  <c r="AK29" i="95"/>
  <c r="AT29" i="95" s="1"/>
  <c r="AJ29" i="95"/>
  <c r="AK23" i="95"/>
  <c r="AT23" i="95" s="1"/>
  <c r="AJ23" i="95"/>
  <c r="AK17" i="95"/>
  <c r="AT17" i="95" s="1"/>
  <c r="AJ17" i="95"/>
  <c r="AK11" i="95"/>
  <c r="AT11" i="95" s="1"/>
  <c r="AJ11" i="95"/>
  <c r="AK5" i="95"/>
  <c r="AT5" i="95" s="1"/>
  <c r="AJ5" i="95"/>
  <c r="Y96" i="35"/>
  <c r="X96" i="35"/>
  <c r="AS26" i="18"/>
  <c r="AL26" i="18"/>
  <c r="AU26" i="18" s="1"/>
  <c r="AS44" i="18"/>
  <c r="AL44" i="18"/>
  <c r="AU44" i="18" s="1"/>
  <c r="AS62" i="18"/>
  <c r="AL62" i="18"/>
  <c r="AU62" i="18" s="1"/>
  <c r="AS80" i="18"/>
  <c r="AL80" i="18"/>
  <c r="AU80" i="18" s="1"/>
  <c r="AS83" i="18"/>
  <c r="AL83" i="18"/>
  <c r="AU83" i="18" s="1"/>
  <c r="AH95" i="48"/>
  <c r="AQ95" i="48" s="1"/>
  <c r="AK82" i="95"/>
  <c r="AT82" i="95" s="1"/>
  <c r="AJ82" i="95"/>
  <c r="AK76" i="95"/>
  <c r="AT76" i="95" s="1"/>
  <c r="AJ76" i="95"/>
  <c r="AK70" i="95"/>
  <c r="AT70" i="95" s="1"/>
  <c r="AJ70" i="95"/>
  <c r="AK64" i="95"/>
  <c r="AT64" i="95" s="1"/>
  <c r="AJ64" i="95"/>
  <c r="AK58" i="95"/>
  <c r="AT58" i="95" s="1"/>
  <c r="AJ58" i="95"/>
  <c r="AK52" i="95"/>
  <c r="AT52" i="95" s="1"/>
  <c r="AJ52" i="95"/>
  <c r="AK46" i="95"/>
  <c r="AT46" i="95" s="1"/>
  <c r="AJ46" i="95"/>
  <c r="AK40" i="95"/>
  <c r="AT40" i="95" s="1"/>
  <c r="AJ40" i="95"/>
  <c r="AK34" i="95"/>
  <c r="AT34" i="95" s="1"/>
  <c r="AJ34" i="95"/>
  <c r="AK28" i="95"/>
  <c r="AT28" i="95" s="1"/>
  <c r="AJ28" i="95"/>
  <c r="AK22" i="95"/>
  <c r="AT22" i="95" s="1"/>
  <c r="AJ22" i="95"/>
  <c r="AK16" i="95"/>
  <c r="AT16" i="95" s="1"/>
  <c r="AJ16" i="95"/>
  <c r="AK10" i="95"/>
  <c r="AT10" i="95" s="1"/>
  <c r="AJ10" i="95"/>
  <c r="AB4" i="95"/>
  <c r="AJ3" i="95"/>
  <c r="AI95" i="35"/>
  <c r="AN95" i="35"/>
  <c r="AS13" i="18"/>
  <c r="AL13" i="18"/>
  <c r="AU13" i="18" s="1"/>
  <c r="AS31" i="18"/>
  <c r="AL31" i="18"/>
  <c r="AU31" i="18" s="1"/>
  <c r="AS49" i="18"/>
  <c r="AL49" i="18"/>
  <c r="AU49" i="18" s="1"/>
  <c r="AS67" i="18"/>
  <c r="AL67" i="18"/>
  <c r="AU67" i="18" s="1"/>
  <c r="AS85" i="18"/>
  <c r="AL85" i="18"/>
  <c r="AU85" i="18" s="1"/>
  <c r="AR89" i="95"/>
  <c r="AR91" i="95" s="1"/>
  <c r="AL89" i="95"/>
  <c r="AU89" i="95" s="1"/>
  <c r="AS8" i="18"/>
  <c r="AL8" i="18"/>
  <c r="AU8" i="18" s="1"/>
  <c r="AR95" i="94"/>
  <c r="AS22" i="18"/>
  <c r="AL22" i="18"/>
  <c r="AU22" i="18" s="1"/>
  <c r="W94" i="82"/>
  <c r="AG93" i="82"/>
  <c r="AP93" i="82" s="1"/>
  <c r="AF93" i="82"/>
  <c r="AO93" i="82" s="1"/>
  <c r="AE93" i="82"/>
  <c r="AS29" i="18"/>
  <c r="AL29" i="18"/>
  <c r="AU29" i="18" s="1"/>
  <c r="AS65" i="18"/>
  <c r="AL65" i="18"/>
  <c r="AU65" i="18" s="1"/>
  <c r="AS15" i="18"/>
  <c r="AL15" i="18"/>
  <c r="AU15" i="18" s="1"/>
  <c r="AS69" i="18"/>
  <c r="AL69" i="18"/>
  <c r="AU69" i="18" s="1"/>
  <c r="AS5" i="18"/>
  <c r="AL5" i="18"/>
  <c r="AU5" i="18" s="1"/>
  <c r="AS40" i="18"/>
  <c r="AL40" i="18"/>
  <c r="AU40" i="18" s="1"/>
  <c r="AS58" i="18"/>
  <c r="AL58" i="18"/>
  <c r="AU58" i="18" s="1"/>
  <c r="AS76" i="18"/>
  <c r="AL76" i="18"/>
  <c r="AU76" i="18" s="1"/>
  <c r="AS94" i="18"/>
  <c r="AL94" i="18"/>
  <c r="AU94" i="18" s="1"/>
  <c r="AS11" i="18"/>
  <c r="AL11" i="18"/>
  <c r="AU11" i="18" s="1"/>
  <c r="Z95" i="48"/>
  <c r="AS18" i="18"/>
  <c r="AL18" i="18"/>
  <c r="AU18" i="18" s="1"/>
  <c r="AS36" i="18"/>
  <c r="AL36" i="18"/>
  <c r="AU36" i="18" s="1"/>
  <c r="AS54" i="18"/>
  <c r="AL54" i="18"/>
  <c r="AU54" i="18" s="1"/>
  <c r="AS72" i="18"/>
  <c r="AL72" i="18"/>
  <c r="AU72" i="18" s="1"/>
  <c r="AS90" i="18"/>
  <c r="AL90" i="18"/>
  <c r="AU90" i="18" s="1"/>
  <c r="AJ87" i="95"/>
  <c r="AK87" i="95"/>
  <c r="AT87" i="95" s="1"/>
  <c r="AJ81" i="95"/>
  <c r="AK81" i="95"/>
  <c r="AT81" i="95" s="1"/>
  <c r="AJ75" i="95"/>
  <c r="AK75" i="95"/>
  <c r="AT75" i="95" s="1"/>
  <c r="AJ69" i="95"/>
  <c r="AK69" i="95"/>
  <c r="AT69" i="95" s="1"/>
  <c r="AJ63" i="95"/>
  <c r="AK63" i="95"/>
  <c r="AT63" i="95" s="1"/>
  <c r="AJ57" i="95"/>
  <c r="AK57" i="95"/>
  <c r="AT57" i="95" s="1"/>
  <c r="AJ51" i="95"/>
  <c r="AK51" i="95"/>
  <c r="AT51" i="95" s="1"/>
  <c r="AJ45" i="95"/>
  <c r="AK45" i="95"/>
  <c r="AT45" i="95" s="1"/>
  <c r="AJ39" i="95"/>
  <c r="AK39" i="95"/>
  <c r="AT39" i="95" s="1"/>
  <c r="AJ33" i="95"/>
  <c r="AK33" i="95"/>
  <c r="AT33" i="95" s="1"/>
  <c r="AJ27" i="95"/>
  <c r="AK27" i="95"/>
  <c r="AT27" i="95" s="1"/>
  <c r="AJ21" i="95"/>
  <c r="AK21" i="95"/>
  <c r="AT21" i="95" s="1"/>
  <c r="AJ15" i="95"/>
  <c r="AK15" i="95"/>
  <c r="AT15" i="95" s="1"/>
  <c r="AJ9" i="95"/>
  <c r="AK9" i="95"/>
  <c r="AT9" i="95" s="1"/>
  <c r="AS19" i="18"/>
  <c r="AL19" i="18"/>
  <c r="AU19" i="18" s="1"/>
  <c r="Y93" i="50"/>
  <c r="X93" i="50"/>
  <c r="AS32" i="18"/>
  <c r="AL32" i="18"/>
  <c r="AU32" i="18" s="1"/>
  <c r="AS50" i="18"/>
  <c r="AL50" i="18"/>
  <c r="AU50" i="18" s="1"/>
  <c r="AS68" i="18"/>
  <c r="AL68" i="18"/>
  <c r="AU68" i="18" s="1"/>
  <c r="AS86" i="18"/>
  <c r="AL86" i="18"/>
  <c r="AU86" i="18" s="1"/>
  <c r="AN91" i="90"/>
  <c r="AI91" i="90"/>
  <c r="AS47" i="18"/>
  <c r="AL47" i="18"/>
  <c r="AU47" i="18" s="1"/>
  <c r="AK88" i="95"/>
  <c r="AT88" i="95" s="1"/>
  <c r="AJ88" i="95"/>
  <c r="AR94" i="48"/>
  <c r="AS33" i="18"/>
  <c r="AL33" i="18"/>
  <c r="AU33" i="18" s="1"/>
  <c r="AS51" i="18"/>
  <c r="AL51" i="18"/>
  <c r="AU51" i="18" s="1"/>
  <c r="AS87" i="18"/>
  <c r="AL87" i="18"/>
  <c r="AU87" i="18" s="1"/>
  <c r="AS10" i="18"/>
  <c r="AL10" i="18"/>
  <c r="AU10" i="18" s="1"/>
  <c r="AH96" i="94"/>
  <c r="AQ96" i="94" s="1"/>
  <c r="AS35" i="18"/>
  <c r="AL35" i="18"/>
  <c r="AU35" i="18" s="1"/>
  <c r="AS53" i="18"/>
  <c r="AL53" i="18"/>
  <c r="AU53" i="18" s="1"/>
  <c r="AS71" i="18"/>
  <c r="AL71" i="18"/>
  <c r="AU71" i="18" s="1"/>
  <c r="AS89" i="18"/>
  <c r="AL89" i="18"/>
  <c r="AU89" i="18" s="1"/>
  <c r="Y95" i="42"/>
  <c r="X95" i="42"/>
  <c r="AK86" i="95"/>
  <c r="AT86" i="95" s="1"/>
  <c r="AJ86" i="95"/>
  <c r="AK80" i="95"/>
  <c r="AT80" i="95" s="1"/>
  <c r="AJ80" i="95"/>
  <c r="AK74" i="95"/>
  <c r="AT74" i="95" s="1"/>
  <c r="AJ74" i="95"/>
  <c r="AK68" i="95"/>
  <c r="AT68" i="95" s="1"/>
  <c r="AJ68" i="95"/>
  <c r="AK62" i="95"/>
  <c r="AT62" i="95" s="1"/>
  <c r="AJ62" i="95"/>
  <c r="AK56" i="95"/>
  <c r="AT56" i="95" s="1"/>
  <c r="AJ56" i="95"/>
  <c r="AK50" i="95"/>
  <c r="AT50" i="95" s="1"/>
  <c r="AJ50" i="95"/>
  <c r="AK44" i="95"/>
  <c r="AT44" i="95" s="1"/>
  <c r="AJ44" i="95"/>
  <c r="AK38" i="95"/>
  <c r="AT38" i="95" s="1"/>
  <c r="AJ38" i="95"/>
  <c r="AK32" i="95"/>
  <c r="AT32" i="95" s="1"/>
  <c r="AJ32" i="95"/>
  <c r="AK26" i="95"/>
  <c r="AT26" i="95" s="1"/>
  <c r="AJ26" i="95"/>
  <c r="AK20" i="95"/>
  <c r="AT20" i="95" s="1"/>
  <c r="AJ20" i="95"/>
  <c r="AK14" i="95"/>
  <c r="AT14" i="95" s="1"/>
  <c r="AJ14" i="95"/>
  <c r="AK8" i="95"/>
  <c r="AT8" i="95" s="1"/>
  <c r="AJ8" i="95"/>
  <c r="AS37" i="18"/>
  <c r="AL37" i="18"/>
  <c r="AU37" i="18" s="1"/>
  <c r="AS55" i="18"/>
  <c r="AL55" i="18"/>
  <c r="AU55" i="18" s="1"/>
  <c r="AS73" i="18"/>
  <c r="AL73" i="18"/>
  <c r="AU73" i="18" s="1"/>
  <c r="AS91" i="18"/>
  <c r="AL91" i="18"/>
  <c r="AU91" i="18" s="1"/>
  <c r="AR92" i="10"/>
  <c r="AS14" i="18"/>
  <c r="AL14" i="18"/>
  <c r="AU14" i="18" s="1"/>
  <c r="W97" i="94" l="1"/>
  <c r="X95" i="85"/>
  <c r="AH95" i="85" s="1"/>
  <c r="AQ95" i="85" s="1"/>
  <c r="Y95" i="85"/>
  <c r="Z95" i="85"/>
  <c r="AN94" i="85"/>
  <c r="AI94" i="85"/>
  <c r="AR94" i="85" s="1"/>
  <c r="Z93" i="50"/>
  <c r="Z95" i="42"/>
  <c r="AE95" i="42" s="1"/>
  <c r="AH93" i="50"/>
  <c r="AQ93" i="50" s="1"/>
  <c r="AS9" i="95"/>
  <c r="AL9" i="95"/>
  <c r="AU9" i="95" s="1"/>
  <c r="AS27" i="95"/>
  <c r="AL27" i="95"/>
  <c r="AU27" i="95" s="1"/>
  <c r="AS45" i="95"/>
  <c r="AL45" i="95"/>
  <c r="AU45" i="95" s="1"/>
  <c r="AS63" i="95"/>
  <c r="AL63" i="95"/>
  <c r="AU63" i="95" s="1"/>
  <c r="AS81" i="95"/>
  <c r="AL81" i="95"/>
  <c r="AU81" i="95" s="1"/>
  <c r="AL3" i="95"/>
  <c r="AU3" i="95" s="1"/>
  <c r="AS3" i="95"/>
  <c r="AS22" i="95"/>
  <c r="AL22" i="95"/>
  <c r="AU22" i="95" s="1"/>
  <c r="AS40" i="95"/>
  <c r="AL40" i="95"/>
  <c r="AU40" i="95" s="1"/>
  <c r="AS58" i="95"/>
  <c r="AL58" i="95"/>
  <c r="AU58" i="95" s="1"/>
  <c r="AS76" i="95"/>
  <c r="AL76" i="95"/>
  <c r="AU76" i="95" s="1"/>
  <c r="AR94" i="42"/>
  <c r="AS19" i="95"/>
  <c r="AL19" i="95"/>
  <c r="AU19" i="95" s="1"/>
  <c r="AS37" i="95"/>
  <c r="AL37" i="95"/>
  <c r="AU37" i="95" s="1"/>
  <c r="AS55" i="95"/>
  <c r="AL55" i="95"/>
  <c r="AU55" i="95" s="1"/>
  <c r="AS73" i="95"/>
  <c r="AL73" i="95"/>
  <c r="AU73" i="95" s="1"/>
  <c r="AS8" i="95"/>
  <c r="AL8" i="95"/>
  <c r="AU8" i="95" s="1"/>
  <c r="AS80" i="95"/>
  <c r="AL80" i="95"/>
  <c r="AU80" i="95" s="1"/>
  <c r="AG95" i="42"/>
  <c r="AP95" i="42" s="1"/>
  <c r="W96" i="42"/>
  <c r="AF95" i="42"/>
  <c r="AO95" i="42" s="1"/>
  <c r="AE93" i="50"/>
  <c r="AF93" i="50"/>
  <c r="AO93" i="50" s="1"/>
  <c r="AG93" i="50"/>
  <c r="AP93" i="50" s="1"/>
  <c r="W94" i="50"/>
  <c r="AG95" i="48"/>
  <c r="AP95" i="48" s="1"/>
  <c r="W96" i="48"/>
  <c r="AE95" i="48"/>
  <c r="AF95" i="48"/>
  <c r="AO95" i="48" s="1"/>
  <c r="AJ4" i="95"/>
  <c r="AK4" i="95"/>
  <c r="AT4" i="95" s="1"/>
  <c r="AT91" i="95" s="1"/>
  <c r="AS5" i="95"/>
  <c r="AL5" i="95"/>
  <c r="AU5" i="95" s="1"/>
  <c r="AS23" i="95"/>
  <c r="AL23" i="95"/>
  <c r="AU23" i="95" s="1"/>
  <c r="AS41" i="95"/>
  <c r="AL41" i="95"/>
  <c r="AU41" i="95" s="1"/>
  <c r="AS59" i="95"/>
  <c r="AL59" i="95"/>
  <c r="AU59" i="95" s="1"/>
  <c r="AS77" i="95"/>
  <c r="AL77" i="95"/>
  <c r="AU77" i="95" s="1"/>
  <c r="Y95" i="102"/>
  <c r="Z95" i="102" s="1"/>
  <c r="X95" i="102"/>
  <c r="AS6" i="95"/>
  <c r="AL6" i="95"/>
  <c r="AU6" i="95" s="1"/>
  <c r="AS24" i="95"/>
  <c r="AL24" i="95"/>
  <c r="AU24" i="95" s="1"/>
  <c r="AS42" i="95"/>
  <c r="AL42" i="95"/>
  <c r="AU42" i="95" s="1"/>
  <c r="AS60" i="95"/>
  <c r="AL60" i="95"/>
  <c r="AU60" i="95" s="1"/>
  <c r="AS78" i="95"/>
  <c r="AL78" i="95"/>
  <c r="AU78" i="95" s="1"/>
  <c r="AR91" i="90"/>
  <c r="AS15" i="95"/>
  <c r="AL15" i="95"/>
  <c r="AU15" i="95" s="1"/>
  <c r="AS33" i="95"/>
  <c r="AL33" i="95"/>
  <c r="AU33" i="95" s="1"/>
  <c r="AS51" i="95"/>
  <c r="AL51" i="95"/>
  <c r="AU51" i="95" s="1"/>
  <c r="AS69" i="95"/>
  <c r="AL69" i="95"/>
  <c r="AU69" i="95" s="1"/>
  <c r="AS87" i="95"/>
  <c r="AL87" i="95"/>
  <c r="AU87" i="95" s="1"/>
  <c r="Y94" i="82"/>
  <c r="X94" i="82"/>
  <c r="AS10" i="95"/>
  <c r="AL10" i="95"/>
  <c r="AU10" i="95" s="1"/>
  <c r="AS28" i="95"/>
  <c r="AL28" i="95"/>
  <c r="AU28" i="95" s="1"/>
  <c r="AS46" i="95"/>
  <c r="AL46" i="95"/>
  <c r="AU46" i="95" s="1"/>
  <c r="AS64" i="95"/>
  <c r="AL64" i="95"/>
  <c r="AU64" i="95" s="1"/>
  <c r="AS82" i="95"/>
  <c r="AL82" i="95"/>
  <c r="AU82" i="95" s="1"/>
  <c r="AR92" i="50"/>
  <c r="Y94" i="10"/>
  <c r="X94" i="10"/>
  <c r="AS7" i="95"/>
  <c r="AL7" i="95"/>
  <c r="AU7" i="95" s="1"/>
  <c r="AS25" i="95"/>
  <c r="AL25" i="95"/>
  <c r="AU25" i="95" s="1"/>
  <c r="AS43" i="95"/>
  <c r="AL43" i="95"/>
  <c r="AU43" i="95" s="1"/>
  <c r="AS61" i="95"/>
  <c r="AL61" i="95"/>
  <c r="AU61" i="95" s="1"/>
  <c r="AS79" i="95"/>
  <c r="AL79" i="95"/>
  <c r="AU79" i="95" s="1"/>
  <c r="AS44" i="95"/>
  <c r="AL44" i="95"/>
  <c r="AU44" i="95" s="1"/>
  <c r="AS50" i="95"/>
  <c r="AL50" i="95"/>
  <c r="AU50" i="95" s="1"/>
  <c r="AS11" i="95"/>
  <c r="AL11" i="95"/>
  <c r="AU11" i="95" s="1"/>
  <c r="AS29" i="95"/>
  <c r="AL29" i="95"/>
  <c r="AU29" i="95" s="1"/>
  <c r="AS47" i="95"/>
  <c r="AL47" i="95"/>
  <c r="AU47" i="95" s="1"/>
  <c r="AS65" i="95"/>
  <c r="AL65" i="95"/>
  <c r="AU65" i="95" s="1"/>
  <c r="AS83" i="95"/>
  <c r="AL83" i="95"/>
  <c r="AU83" i="95" s="1"/>
  <c r="AS4" i="18"/>
  <c r="AS100" i="18" s="1"/>
  <c r="AL4" i="18"/>
  <c r="AU4" i="18" s="1"/>
  <c r="AU100" i="18" s="1"/>
  <c r="C11" i="18" s="1"/>
  <c r="AH92" i="90"/>
  <c r="AQ92" i="90" s="1"/>
  <c r="AS12" i="95"/>
  <c r="AL12" i="95"/>
  <c r="AU12" i="95" s="1"/>
  <c r="AS30" i="95"/>
  <c r="AL30" i="95"/>
  <c r="AU30" i="95" s="1"/>
  <c r="AS48" i="95"/>
  <c r="AL48" i="95"/>
  <c r="AU48" i="95" s="1"/>
  <c r="AS66" i="95"/>
  <c r="AL66" i="95"/>
  <c r="AU66" i="95" s="1"/>
  <c r="AS84" i="95"/>
  <c r="AL84" i="95"/>
  <c r="AU84" i="95" s="1"/>
  <c r="AI96" i="94"/>
  <c r="AN96" i="94"/>
  <c r="AS26" i="95"/>
  <c r="AL26" i="95"/>
  <c r="AU26" i="95" s="1"/>
  <c r="AS68" i="95"/>
  <c r="AL68" i="95"/>
  <c r="AU68" i="95" s="1"/>
  <c r="AS88" i="95"/>
  <c r="AL88" i="95"/>
  <c r="AU88" i="95" s="1"/>
  <c r="AS21" i="95"/>
  <c r="AL21" i="95"/>
  <c r="AU21" i="95" s="1"/>
  <c r="AS39" i="95"/>
  <c r="AL39" i="95"/>
  <c r="AU39" i="95" s="1"/>
  <c r="AS57" i="95"/>
  <c r="AL57" i="95"/>
  <c r="AU57" i="95" s="1"/>
  <c r="AS75" i="95"/>
  <c r="AL75" i="95"/>
  <c r="AU75" i="95" s="1"/>
  <c r="AS16" i="95"/>
  <c r="AL16" i="95"/>
  <c r="AU16" i="95" s="1"/>
  <c r="AS34" i="95"/>
  <c r="AL34" i="95"/>
  <c r="AU34" i="95" s="1"/>
  <c r="AS52" i="95"/>
  <c r="AL52" i="95"/>
  <c r="AU52" i="95" s="1"/>
  <c r="AS70" i="95"/>
  <c r="AL70" i="95"/>
  <c r="AU70" i="95" s="1"/>
  <c r="AH96" i="35"/>
  <c r="AQ96" i="35" s="1"/>
  <c r="Z92" i="90"/>
  <c r="AN94" i="102"/>
  <c r="AI94" i="102"/>
  <c r="AS13" i="95"/>
  <c r="AL13" i="95"/>
  <c r="AU13" i="95" s="1"/>
  <c r="AS31" i="95"/>
  <c r="AL31" i="95"/>
  <c r="AU31" i="95" s="1"/>
  <c r="AS49" i="95"/>
  <c r="AL49" i="95"/>
  <c r="AU49" i="95" s="1"/>
  <c r="AS67" i="95"/>
  <c r="AL67" i="95"/>
  <c r="AU67" i="95" s="1"/>
  <c r="AS85" i="95"/>
  <c r="AL85" i="95"/>
  <c r="AU85" i="95" s="1"/>
  <c r="Y97" i="94"/>
  <c r="X97" i="94"/>
  <c r="AS62" i="95"/>
  <c r="AL62" i="95"/>
  <c r="AU62" i="95" s="1"/>
  <c r="AS14" i="95"/>
  <c r="AL14" i="95"/>
  <c r="AU14" i="95" s="1"/>
  <c r="AS32" i="95"/>
  <c r="AL32" i="95"/>
  <c r="AU32" i="95" s="1"/>
  <c r="AS86" i="95"/>
  <c r="AL86" i="95"/>
  <c r="AU86" i="95" s="1"/>
  <c r="AS20" i="95"/>
  <c r="AL20" i="95"/>
  <c r="AU20" i="95" s="1"/>
  <c r="AS38" i="95"/>
  <c r="AL38" i="95"/>
  <c r="AU38" i="95" s="1"/>
  <c r="AS56" i="95"/>
  <c r="AL56" i="95"/>
  <c r="AU56" i="95" s="1"/>
  <c r="AS74" i="95"/>
  <c r="AL74" i="95"/>
  <c r="AU74" i="95" s="1"/>
  <c r="AH95" i="42"/>
  <c r="AQ95" i="42" s="1"/>
  <c r="AN93" i="82"/>
  <c r="AI93" i="82"/>
  <c r="AR95" i="35"/>
  <c r="Z96" i="35"/>
  <c r="AS17" i="95"/>
  <c r="AL17" i="95"/>
  <c r="AU17" i="95" s="1"/>
  <c r="AS35" i="95"/>
  <c r="AL35" i="95"/>
  <c r="AU35" i="95" s="1"/>
  <c r="AS53" i="95"/>
  <c r="AL53" i="95"/>
  <c r="AU53" i="95" s="1"/>
  <c r="AS71" i="95"/>
  <c r="AL71" i="95"/>
  <c r="AU71" i="95" s="1"/>
  <c r="AS18" i="95"/>
  <c r="AL18" i="95"/>
  <c r="AU18" i="95" s="1"/>
  <c r="AS36" i="95"/>
  <c r="AL36" i="95"/>
  <c r="AU36" i="95" s="1"/>
  <c r="AS54" i="95"/>
  <c r="AL54" i="95"/>
  <c r="AU54" i="95" s="1"/>
  <c r="AS72" i="95"/>
  <c r="AL72" i="95"/>
  <c r="AU72" i="95" s="1"/>
  <c r="AN93" i="10"/>
  <c r="AI93" i="10"/>
  <c r="AE95" i="85" l="1"/>
  <c r="W96" i="85"/>
  <c r="AG95" i="85"/>
  <c r="AP95" i="85" s="1"/>
  <c r="AF95" i="85"/>
  <c r="AO95" i="85" s="1"/>
  <c r="Z97" i="94"/>
  <c r="AG97" i="94" s="1"/>
  <c r="AP97" i="94" s="1"/>
  <c r="AH94" i="10"/>
  <c r="AQ94" i="10" s="1"/>
  <c r="AH94" i="82"/>
  <c r="AQ94" i="82" s="1"/>
  <c r="AN95" i="48"/>
  <c r="AI95" i="48"/>
  <c r="AN93" i="50"/>
  <c r="AI93" i="50"/>
  <c r="AR96" i="94"/>
  <c r="Z94" i="10"/>
  <c r="Z94" i="82"/>
  <c r="Y96" i="48"/>
  <c r="X96" i="48"/>
  <c r="AH97" i="94"/>
  <c r="AQ97" i="94" s="1"/>
  <c r="AH95" i="102"/>
  <c r="AQ95" i="102" s="1"/>
  <c r="Y96" i="42"/>
  <c r="X96" i="42"/>
  <c r="AG96" i="35"/>
  <c r="AP96" i="35" s="1"/>
  <c r="AF96" i="35"/>
  <c r="AO96" i="35" s="1"/>
  <c r="W97" i="35"/>
  <c r="AE96" i="35"/>
  <c r="W96" i="102"/>
  <c r="AG95" i="102"/>
  <c r="AP95" i="102" s="1"/>
  <c r="AF95" i="102"/>
  <c r="AO95" i="102" s="1"/>
  <c r="AE95" i="102"/>
  <c r="Y94" i="50"/>
  <c r="X94" i="50"/>
  <c r="AR93" i="82"/>
  <c r="AR93" i="10"/>
  <c r="AR94" i="102"/>
  <c r="AS4" i="95"/>
  <c r="AS91" i="95" s="1"/>
  <c r="AL4" i="95"/>
  <c r="AU4" i="95" s="1"/>
  <c r="AU91" i="95" s="1"/>
  <c r="C11" i="95" s="1"/>
  <c r="F39" i="57" s="1"/>
  <c r="AI95" i="42"/>
  <c r="AN95" i="42"/>
  <c r="AE97" i="94"/>
  <c r="W98" i="94"/>
  <c r="AF97" i="94"/>
  <c r="AO97" i="94" s="1"/>
  <c r="W93" i="90"/>
  <c r="AF92" i="90"/>
  <c r="AO92" i="90" s="1"/>
  <c r="AE92" i="90"/>
  <c r="AG92" i="90"/>
  <c r="AP92" i="90" s="1"/>
  <c r="Z96" i="42" l="1"/>
  <c r="Y96" i="85"/>
  <c r="X96" i="85"/>
  <c r="AH96" i="85" s="1"/>
  <c r="AQ96" i="85" s="1"/>
  <c r="AN95" i="85"/>
  <c r="AI95" i="85"/>
  <c r="AR95" i="85" s="1"/>
  <c r="Z94" i="50"/>
  <c r="AF94" i="50" s="1"/>
  <c r="AO94" i="50" s="1"/>
  <c r="Z96" i="48"/>
  <c r="AF96" i="48" s="1"/>
  <c r="AO96" i="48" s="1"/>
  <c r="W97" i="42"/>
  <c r="AE96" i="42"/>
  <c r="AF96" i="42"/>
  <c r="AO96" i="42" s="1"/>
  <c r="AG96" i="42"/>
  <c r="AP96" i="42" s="1"/>
  <c r="AR93" i="50"/>
  <c r="Y97" i="35"/>
  <c r="X97" i="35"/>
  <c r="W95" i="82"/>
  <c r="AG94" i="82"/>
  <c r="AP94" i="82" s="1"/>
  <c r="AF94" i="82"/>
  <c r="AO94" i="82" s="1"/>
  <c r="AE94" i="82"/>
  <c r="AR95" i="48"/>
  <c r="AE94" i="50"/>
  <c r="AG94" i="50"/>
  <c r="AP94" i="50" s="1"/>
  <c r="AN95" i="102"/>
  <c r="AI95" i="102"/>
  <c r="Y98" i="94"/>
  <c r="X98" i="94"/>
  <c r="AH96" i="42"/>
  <c r="AQ96" i="42" s="1"/>
  <c r="AI96" i="35"/>
  <c r="AN96" i="35"/>
  <c r="AR95" i="42"/>
  <c r="AN92" i="90"/>
  <c r="AI92" i="90"/>
  <c r="AE94" i="10"/>
  <c r="AG94" i="10"/>
  <c r="AP94" i="10" s="1"/>
  <c r="AF94" i="10"/>
  <c r="AO94" i="10" s="1"/>
  <c r="W95" i="10"/>
  <c r="Y93" i="90"/>
  <c r="X93" i="90"/>
  <c r="AI97" i="94"/>
  <c r="AN97" i="94"/>
  <c r="AH94" i="50"/>
  <c r="AQ94" i="50" s="1"/>
  <c r="Y96" i="102"/>
  <c r="X96" i="102"/>
  <c r="AH96" i="48"/>
  <c r="AQ96" i="48" s="1"/>
  <c r="Z96" i="85" l="1"/>
  <c r="W95" i="50"/>
  <c r="Z96" i="102"/>
  <c r="W97" i="48"/>
  <c r="AG96" i="48"/>
  <c r="AP96" i="48" s="1"/>
  <c r="Z93" i="90"/>
  <c r="AG93" i="90" s="1"/>
  <c r="AP93" i="90" s="1"/>
  <c r="Z97" i="35"/>
  <c r="AE97" i="35" s="1"/>
  <c r="AE96" i="48"/>
  <c r="AR95" i="102"/>
  <c r="Y95" i="82"/>
  <c r="X95" i="82"/>
  <c r="AR96" i="35"/>
  <c r="AH93" i="90"/>
  <c r="AQ93" i="90" s="1"/>
  <c r="AH98" i="94"/>
  <c r="AQ98" i="94" s="1"/>
  <c r="AQ100" i="94" s="1"/>
  <c r="AZ3" i="94"/>
  <c r="AX7" i="94" s="1"/>
  <c r="Y95" i="50"/>
  <c r="X95" i="50"/>
  <c r="Z98" i="94"/>
  <c r="AN94" i="82"/>
  <c r="AI94" i="82"/>
  <c r="Y97" i="48"/>
  <c r="X97" i="48"/>
  <c r="AI96" i="42"/>
  <c r="AN96" i="42"/>
  <c r="W97" i="102"/>
  <c r="AG96" i="102"/>
  <c r="AP96" i="102" s="1"/>
  <c r="AF96" i="102"/>
  <c r="AO96" i="102" s="1"/>
  <c r="AE96" i="102"/>
  <c r="AN94" i="10"/>
  <c r="AI94" i="10"/>
  <c r="AR92" i="90"/>
  <c r="Y95" i="10"/>
  <c r="X95" i="10"/>
  <c r="AH96" i="102"/>
  <c r="AQ96" i="102" s="1"/>
  <c r="AR97" i="94"/>
  <c r="AI94" i="50"/>
  <c r="AN94" i="50"/>
  <c r="AH97" i="35"/>
  <c r="AQ97" i="35" s="1"/>
  <c r="Y97" i="42"/>
  <c r="X97" i="42"/>
  <c r="AG96" i="85" l="1"/>
  <c r="AP96" i="85" s="1"/>
  <c r="AF96" i="85"/>
  <c r="AO96" i="85" s="1"/>
  <c r="AE96" i="85"/>
  <c r="W97" i="85"/>
  <c r="AI96" i="48"/>
  <c r="W98" i="35"/>
  <c r="W94" i="90"/>
  <c r="AE93" i="90"/>
  <c r="AF93" i="90"/>
  <c r="AO93" i="90" s="1"/>
  <c r="Z97" i="48"/>
  <c r="Z97" i="42"/>
  <c r="Z95" i="50"/>
  <c r="AG97" i="35"/>
  <c r="AP97" i="35" s="1"/>
  <c r="AX97" i="94"/>
  <c r="S97" i="94" s="1"/>
  <c r="AC97" i="94" s="1"/>
  <c r="AB98" i="94" s="1"/>
  <c r="AX90" i="94"/>
  <c r="S90" i="94" s="1"/>
  <c r="AC90" i="94" s="1"/>
  <c r="AB91" i="94" s="1"/>
  <c r="AX84" i="94"/>
  <c r="AX78" i="94"/>
  <c r="AX72" i="94"/>
  <c r="AX66" i="94"/>
  <c r="AX60" i="94"/>
  <c r="S60" i="94" s="1"/>
  <c r="AC60" i="94" s="1"/>
  <c r="AB61" i="94" s="1"/>
  <c r="AX55" i="94"/>
  <c r="AX48" i="94"/>
  <c r="AX42" i="94"/>
  <c r="AX36" i="94"/>
  <c r="AX30" i="94"/>
  <c r="S30" i="94" s="1"/>
  <c r="AC30" i="94" s="1"/>
  <c r="AB31" i="94" s="1"/>
  <c r="AX24" i="94"/>
  <c r="S24" i="94" s="1"/>
  <c r="AC24" i="94" s="1"/>
  <c r="AB25" i="94" s="1"/>
  <c r="AX18" i="94"/>
  <c r="S18" i="94" s="1"/>
  <c r="AC18" i="94" s="1"/>
  <c r="AB19" i="94" s="1"/>
  <c r="AX11" i="94"/>
  <c r="AX6" i="94"/>
  <c r="AN96" i="48"/>
  <c r="AF97" i="35"/>
  <c r="AO97" i="35" s="1"/>
  <c r="AX95" i="94"/>
  <c r="S95" i="94" s="1"/>
  <c r="AC95" i="94" s="1"/>
  <c r="AB96" i="94" s="1"/>
  <c r="AX89" i="94"/>
  <c r="S89" i="94" s="1"/>
  <c r="AC89" i="94" s="1"/>
  <c r="AB90" i="94" s="1"/>
  <c r="AX83" i="94"/>
  <c r="AX77" i="94"/>
  <c r="AX71" i="94"/>
  <c r="AX65" i="94"/>
  <c r="AX59" i="94"/>
  <c r="S59" i="94" s="1"/>
  <c r="AC59" i="94" s="1"/>
  <c r="AB60" i="94" s="1"/>
  <c r="AX52" i="94"/>
  <c r="S52" i="94" s="1"/>
  <c r="AC52" i="94" s="1"/>
  <c r="AB53" i="94" s="1"/>
  <c r="AX47" i="94"/>
  <c r="AX41" i="94"/>
  <c r="AX35" i="94"/>
  <c r="AX29" i="94"/>
  <c r="S29" i="94" s="1"/>
  <c r="AC29" i="94" s="1"/>
  <c r="AB30" i="94" s="1"/>
  <c r="AX23" i="94"/>
  <c r="S23" i="94" s="1"/>
  <c r="AC23" i="94" s="1"/>
  <c r="AB24" i="94" s="1"/>
  <c r="AX17" i="94"/>
  <c r="S17" i="94" s="1"/>
  <c r="AC17" i="94" s="1"/>
  <c r="AB18" i="94" s="1"/>
  <c r="AX12" i="94"/>
  <c r="AX5" i="94"/>
  <c r="AX96" i="94"/>
  <c r="AX88" i="94"/>
  <c r="AX81" i="94"/>
  <c r="S81" i="94" s="1"/>
  <c r="AC81" i="94" s="1"/>
  <c r="AB82" i="94" s="1"/>
  <c r="AX75" i="94"/>
  <c r="S75" i="94" s="1"/>
  <c r="AC75" i="94" s="1"/>
  <c r="AB76" i="94" s="1"/>
  <c r="AX70" i="94"/>
  <c r="AX64" i="94"/>
  <c r="AX58" i="94"/>
  <c r="AX53" i="94"/>
  <c r="AX46" i="94"/>
  <c r="S46" i="94" s="1"/>
  <c r="AC46" i="94" s="1"/>
  <c r="AB47" i="94" s="1"/>
  <c r="AX40" i="94"/>
  <c r="S40" i="94" s="1"/>
  <c r="AC40" i="94" s="1"/>
  <c r="AB41" i="94" s="1"/>
  <c r="AX33" i="94"/>
  <c r="AX28" i="94"/>
  <c r="AX22" i="94"/>
  <c r="AX16" i="94"/>
  <c r="AX10" i="94"/>
  <c r="S10" i="94" s="1"/>
  <c r="AC10" i="94" s="1"/>
  <c r="AB11" i="94" s="1"/>
  <c r="AX3" i="94"/>
  <c r="S3" i="94" s="1"/>
  <c r="AC3" i="94" s="1"/>
  <c r="AX93" i="94"/>
  <c r="AX87" i="94"/>
  <c r="AX82" i="94"/>
  <c r="AX76" i="94"/>
  <c r="S76" i="94" s="1"/>
  <c r="AC76" i="94" s="1"/>
  <c r="AB77" i="94" s="1"/>
  <c r="AX68" i="94"/>
  <c r="S68" i="94" s="1"/>
  <c r="AC68" i="94" s="1"/>
  <c r="AB69" i="94" s="1"/>
  <c r="AX63" i="94"/>
  <c r="S63" i="94" s="1"/>
  <c r="AC63" i="94" s="1"/>
  <c r="AB64" i="94" s="1"/>
  <c r="AX57" i="94"/>
  <c r="AX51" i="94"/>
  <c r="AX45" i="94"/>
  <c r="AX39" i="94"/>
  <c r="S39" i="94" s="1"/>
  <c r="AC39" i="94" s="1"/>
  <c r="AB40" i="94" s="1"/>
  <c r="AX34" i="94"/>
  <c r="S34" i="94" s="1"/>
  <c r="AC34" i="94" s="1"/>
  <c r="AB35" i="94" s="1"/>
  <c r="AX27" i="94"/>
  <c r="S27" i="94" s="1"/>
  <c r="AC27" i="94" s="1"/>
  <c r="AB28" i="94" s="1"/>
  <c r="AX21" i="94"/>
  <c r="AX15" i="94"/>
  <c r="AX8" i="94"/>
  <c r="AX4" i="94"/>
  <c r="S4" i="94" s="1"/>
  <c r="AC4" i="94" s="1"/>
  <c r="AB5" i="94" s="1"/>
  <c r="AX92" i="94"/>
  <c r="S92" i="94" s="1"/>
  <c r="AC92" i="94" s="1"/>
  <c r="AB93" i="94" s="1"/>
  <c r="AX86" i="94"/>
  <c r="S86" i="94" s="1"/>
  <c r="AC86" i="94" s="1"/>
  <c r="AB87" i="94" s="1"/>
  <c r="AX80" i="94"/>
  <c r="AX74" i="94"/>
  <c r="AX69" i="94"/>
  <c r="AX62" i="94"/>
  <c r="AX56" i="94"/>
  <c r="S56" i="94" s="1"/>
  <c r="AC56" i="94" s="1"/>
  <c r="AB57" i="94" s="1"/>
  <c r="AX50" i="94"/>
  <c r="S50" i="94" s="1"/>
  <c r="AC50" i="94" s="1"/>
  <c r="AB51" i="94" s="1"/>
  <c r="AX43" i="94"/>
  <c r="AX38" i="94"/>
  <c r="AX32" i="94"/>
  <c r="AX26" i="94"/>
  <c r="AX19" i="94"/>
  <c r="S19" i="94" s="1"/>
  <c r="AC19" i="94" s="1"/>
  <c r="AB20" i="94" s="1"/>
  <c r="AX14" i="94"/>
  <c r="S14" i="94" s="1"/>
  <c r="AC14" i="94" s="1"/>
  <c r="AB15" i="94" s="1"/>
  <c r="AX9" i="94"/>
  <c r="S9" i="94" s="1"/>
  <c r="AC9" i="94" s="1"/>
  <c r="AB10" i="94" s="1"/>
  <c r="AX94" i="94"/>
  <c r="AX91" i="94"/>
  <c r="AX85" i="94"/>
  <c r="S85" i="94" s="1"/>
  <c r="AC85" i="94" s="1"/>
  <c r="AB86" i="94" s="1"/>
  <c r="AX79" i="94"/>
  <c r="S79" i="94" s="1"/>
  <c r="AC79" i="94" s="1"/>
  <c r="AB80" i="94" s="1"/>
  <c r="AX73" i="94"/>
  <c r="S73" i="94" s="1"/>
  <c r="AC73" i="94" s="1"/>
  <c r="AB74" i="94" s="1"/>
  <c r="AX67" i="94"/>
  <c r="S67" i="94" s="1"/>
  <c r="AC67" i="94" s="1"/>
  <c r="AB68" i="94" s="1"/>
  <c r="AX61" i="94"/>
  <c r="AX54" i="94"/>
  <c r="AX49" i="94"/>
  <c r="S49" i="94" s="1"/>
  <c r="AC49" i="94" s="1"/>
  <c r="AB50" i="94" s="1"/>
  <c r="AX44" i="94"/>
  <c r="S44" i="94" s="1"/>
  <c r="AC44" i="94" s="1"/>
  <c r="AB45" i="94" s="1"/>
  <c r="AX37" i="94"/>
  <c r="S37" i="94" s="1"/>
  <c r="AC37" i="94" s="1"/>
  <c r="AB38" i="94" s="1"/>
  <c r="AX31" i="94"/>
  <c r="S31" i="94" s="1"/>
  <c r="AC31" i="94" s="1"/>
  <c r="AB32" i="94" s="1"/>
  <c r="AX25" i="94"/>
  <c r="AX20" i="94"/>
  <c r="AX13" i="94"/>
  <c r="S13" i="94" s="1"/>
  <c r="AC13" i="94" s="1"/>
  <c r="AB14" i="94" s="1"/>
  <c r="AR94" i="50"/>
  <c r="AR96" i="42"/>
  <c r="AC98" i="94"/>
  <c r="AG98" i="94"/>
  <c r="AP98" i="94" s="1"/>
  <c r="AP100" i="94" s="1"/>
  <c r="AF98" i="94"/>
  <c r="AO98" i="94" s="1"/>
  <c r="AO100" i="94" s="1"/>
  <c r="AE98" i="94"/>
  <c r="Y97" i="102"/>
  <c r="X97" i="102"/>
  <c r="AR94" i="10"/>
  <c r="AH97" i="42"/>
  <c r="AQ97" i="42" s="1"/>
  <c r="AH95" i="10"/>
  <c r="AQ95" i="10" s="1"/>
  <c r="Z95" i="10"/>
  <c r="AN96" i="102"/>
  <c r="AI96" i="102"/>
  <c r="AH97" i="48"/>
  <c r="AQ97" i="48" s="1"/>
  <c r="AH95" i="50"/>
  <c r="AQ95" i="50" s="1"/>
  <c r="AR96" i="48"/>
  <c r="AN93" i="90"/>
  <c r="AI93" i="90"/>
  <c r="AF97" i="48"/>
  <c r="AO97" i="48" s="1"/>
  <c r="AG97" i="48"/>
  <c r="AP97" i="48" s="1"/>
  <c r="W98" i="48"/>
  <c r="AE97" i="48"/>
  <c r="AH95" i="82"/>
  <c r="AQ95" i="82" s="1"/>
  <c r="AR94" i="82"/>
  <c r="AG97" i="42"/>
  <c r="AP97" i="42" s="1"/>
  <c r="AE97" i="42"/>
  <c r="AF97" i="42"/>
  <c r="AO97" i="42" s="1"/>
  <c r="W98" i="42"/>
  <c r="AE95" i="50"/>
  <c r="W96" i="50"/>
  <c r="AF95" i="50"/>
  <c r="AO95" i="50" s="1"/>
  <c r="AG95" i="50"/>
  <c r="AP95" i="50" s="1"/>
  <c r="Z95" i="82"/>
  <c r="AI97" i="35"/>
  <c r="AN97" i="35"/>
  <c r="S5" i="94"/>
  <c r="AC5" i="94" s="1"/>
  <c r="AB6" i="94" s="1"/>
  <c r="S6" i="94"/>
  <c r="AC6" i="94" s="1"/>
  <c r="AB7" i="94" s="1"/>
  <c r="S7" i="94"/>
  <c r="AC7" i="94" s="1"/>
  <c r="AB8" i="94" s="1"/>
  <c r="S8" i="94"/>
  <c r="AC8" i="94" s="1"/>
  <c r="AB9" i="94" s="1"/>
  <c r="S11" i="94"/>
  <c r="AC11" i="94" s="1"/>
  <c r="AB12" i="94" s="1"/>
  <c r="S12" i="94"/>
  <c r="AC12" i="94" s="1"/>
  <c r="AB13" i="94" s="1"/>
  <c r="S15" i="94"/>
  <c r="AC15" i="94" s="1"/>
  <c r="AB16" i="94" s="1"/>
  <c r="S16" i="94"/>
  <c r="AC16" i="94" s="1"/>
  <c r="AB17" i="94" s="1"/>
  <c r="S20" i="94"/>
  <c r="AC20" i="94" s="1"/>
  <c r="AB21" i="94" s="1"/>
  <c r="S21" i="94"/>
  <c r="AC21" i="94" s="1"/>
  <c r="AB22" i="94" s="1"/>
  <c r="S22" i="94"/>
  <c r="AC22" i="94" s="1"/>
  <c r="AB23" i="94" s="1"/>
  <c r="S25" i="94"/>
  <c r="AC25" i="94" s="1"/>
  <c r="AB26" i="94" s="1"/>
  <c r="S26" i="94"/>
  <c r="AC26" i="94" s="1"/>
  <c r="AB27" i="94" s="1"/>
  <c r="S28" i="94"/>
  <c r="AC28" i="94" s="1"/>
  <c r="AB29" i="94" s="1"/>
  <c r="S32" i="94"/>
  <c r="AC32" i="94" s="1"/>
  <c r="AB33" i="94" s="1"/>
  <c r="S33" i="94"/>
  <c r="AC33" i="94" s="1"/>
  <c r="AB34" i="94" s="1"/>
  <c r="S35" i="94"/>
  <c r="AC35" i="94" s="1"/>
  <c r="AB36" i="94" s="1"/>
  <c r="S36" i="94"/>
  <c r="AC36" i="94" s="1"/>
  <c r="AB37" i="94" s="1"/>
  <c r="S38" i="94"/>
  <c r="AC38" i="94" s="1"/>
  <c r="AB39" i="94" s="1"/>
  <c r="S41" i="94"/>
  <c r="AC41" i="94" s="1"/>
  <c r="AB42" i="94" s="1"/>
  <c r="S42" i="94"/>
  <c r="AC42" i="94" s="1"/>
  <c r="AB43" i="94" s="1"/>
  <c r="S43" i="94"/>
  <c r="AC43" i="94" s="1"/>
  <c r="AB44" i="94" s="1"/>
  <c r="S45" i="94"/>
  <c r="AC45" i="94" s="1"/>
  <c r="AB46" i="94" s="1"/>
  <c r="S47" i="94"/>
  <c r="AC47" i="94" s="1"/>
  <c r="AB48" i="94" s="1"/>
  <c r="S48" i="94"/>
  <c r="AC48" i="94" s="1"/>
  <c r="AB49" i="94" s="1"/>
  <c r="S51" i="94"/>
  <c r="AC51" i="94" s="1"/>
  <c r="AB52" i="94" s="1"/>
  <c r="S53" i="94"/>
  <c r="AC53" i="94" s="1"/>
  <c r="AB54" i="94" s="1"/>
  <c r="S54" i="94"/>
  <c r="AC54" i="94" s="1"/>
  <c r="AB55" i="94" s="1"/>
  <c r="S55" i="94"/>
  <c r="AC55" i="94" s="1"/>
  <c r="AB56" i="94" s="1"/>
  <c r="S57" i="94"/>
  <c r="AC57" i="94" s="1"/>
  <c r="AB58" i="94" s="1"/>
  <c r="S58" i="94"/>
  <c r="AC58" i="94" s="1"/>
  <c r="AB59" i="94" s="1"/>
  <c r="S61" i="94"/>
  <c r="AC61" i="94" s="1"/>
  <c r="AB62" i="94" s="1"/>
  <c r="S62" i="94"/>
  <c r="AC62" i="94" s="1"/>
  <c r="AB63" i="94" s="1"/>
  <c r="S64" i="94"/>
  <c r="AC64" i="94" s="1"/>
  <c r="AB65" i="94" s="1"/>
  <c r="S65" i="94"/>
  <c r="AC65" i="94" s="1"/>
  <c r="AB66" i="94" s="1"/>
  <c r="S66" i="94"/>
  <c r="AC66" i="94" s="1"/>
  <c r="AB67" i="94" s="1"/>
  <c r="S69" i="94"/>
  <c r="AC69" i="94" s="1"/>
  <c r="AB70" i="94" s="1"/>
  <c r="S70" i="94"/>
  <c r="AC70" i="94" s="1"/>
  <c r="AB71" i="94" s="1"/>
  <c r="S71" i="94"/>
  <c r="AC71" i="94" s="1"/>
  <c r="AB72" i="94" s="1"/>
  <c r="S72" i="94"/>
  <c r="AC72" i="94" s="1"/>
  <c r="AB73" i="94" s="1"/>
  <c r="S74" i="94"/>
  <c r="AC74" i="94" s="1"/>
  <c r="AB75" i="94" s="1"/>
  <c r="S77" i="94"/>
  <c r="AC77" i="94" s="1"/>
  <c r="AB78" i="94" s="1"/>
  <c r="S78" i="94"/>
  <c r="AC78" i="94" s="1"/>
  <c r="AB79" i="94" s="1"/>
  <c r="S80" i="94"/>
  <c r="AC80" i="94" s="1"/>
  <c r="AB81" i="94" s="1"/>
  <c r="S82" i="94"/>
  <c r="AC82" i="94" s="1"/>
  <c r="AB83" i="94" s="1"/>
  <c r="S83" i="94"/>
  <c r="AC83" i="94" s="1"/>
  <c r="AB84" i="94" s="1"/>
  <c r="S84" i="94"/>
  <c r="AC84" i="94" s="1"/>
  <c r="AB85" i="94" s="1"/>
  <c r="S87" i="94"/>
  <c r="AC87" i="94" s="1"/>
  <c r="AB88" i="94" s="1"/>
  <c r="S88" i="94"/>
  <c r="AC88" i="94" s="1"/>
  <c r="AB89" i="94" s="1"/>
  <c r="S91" i="94"/>
  <c r="AC91" i="94" s="1"/>
  <c r="AB92" i="94" s="1"/>
  <c r="S93" i="94"/>
  <c r="AC93" i="94" s="1"/>
  <c r="AB94" i="94" s="1"/>
  <c r="S94" i="94"/>
  <c r="AC94" i="94" s="1"/>
  <c r="AB95" i="94" s="1"/>
  <c r="S96" i="94"/>
  <c r="AC96" i="94" s="1"/>
  <c r="AB97" i="94" s="1"/>
  <c r="Y98" i="35"/>
  <c r="X98" i="35"/>
  <c r="Y94" i="90"/>
  <c r="X94" i="90"/>
  <c r="X97" i="85" l="1"/>
  <c r="AH97" i="85" s="1"/>
  <c r="AQ97" i="85" s="1"/>
  <c r="Y97" i="85"/>
  <c r="Z97" i="85"/>
  <c r="AI96" i="85"/>
  <c r="AR96" i="85" s="1"/>
  <c r="AN96" i="85"/>
  <c r="Z98" i="35"/>
  <c r="AC98" i="35" s="1"/>
  <c r="AJ82" i="94"/>
  <c r="AK82" i="94"/>
  <c r="AT82" i="94" s="1"/>
  <c r="AJ52" i="94"/>
  <c r="AK52" i="94"/>
  <c r="AT52" i="94" s="1"/>
  <c r="AJ69" i="94"/>
  <c r="AK69" i="94"/>
  <c r="AT69" i="94" s="1"/>
  <c r="AJ45" i="94"/>
  <c r="AK45" i="94"/>
  <c r="AT45" i="94" s="1"/>
  <c r="AJ15" i="94"/>
  <c r="AK15" i="94"/>
  <c r="AT15" i="94" s="1"/>
  <c r="AK90" i="94"/>
  <c r="AT90" i="94" s="1"/>
  <c r="AJ90" i="94"/>
  <c r="AK84" i="94"/>
  <c r="AT84" i="94" s="1"/>
  <c r="AJ84" i="94"/>
  <c r="AK78" i="94"/>
  <c r="AT78" i="94" s="1"/>
  <c r="AJ78" i="94"/>
  <c r="AK72" i="94"/>
  <c r="AT72" i="94" s="1"/>
  <c r="AJ72" i="94"/>
  <c r="AK66" i="94"/>
  <c r="AT66" i="94" s="1"/>
  <c r="AJ66" i="94"/>
  <c r="AK60" i="94"/>
  <c r="AT60" i="94" s="1"/>
  <c r="AJ60" i="94"/>
  <c r="AK54" i="94"/>
  <c r="AT54" i="94" s="1"/>
  <c r="AJ54" i="94"/>
  <c r="AK48" i="94"/>
  <c r="AT48" i="94" s="1"/>
  <c r="AJ48" i="94"/>
  <c r="AK42" i="94"/>
  <c r="AT42" i="94" s="1"/>
  <c r="AJ42" i="94"/>
  <c r="AK36" i="94"/>
  <c r="AT36" i="94" s="1"/>
  <c r="AJ36" i="94"/>
  <c r="AK30" i="94"/>
  <c r="AT30" i="94" s="1"/>
  <c r="AJ30" i="94"/>
  <c r="AJ24" i="94"/>
  <c r="AK24" i="94"/>
  <c r="AT24" i="94" s="1"/>
  <c r="AJ18" i="94"/>
  <c r="AK18" i="94"/>
  <c r="AT18" i="94" s="1"/>
  <c r="AJ12" i="94"/>
  <c r="AK12" i="94"/>
  <c r="AT12" i="94" s="1"/>
  <c r="AJ6" i="94"/>
  <c r="AK6" i="94"/>
  <c r="AT6" i="94" s="1"/>
  <c r="AI97" i="42"/>
  <c r="AN97" i="42"/>
  <c r="AI97" i="48"/>
  <c r="AN97" i="48"/>
  <c r="AE95" i="10"/>
  <c r="AF95" i="10"/>
  <c r="AO95" i="10" s="1"/>
  <c r="W96" i="10"/>
  <c r="AG95" i="10"/>
  <c r="AP95" i="10" s="1"/>
  <c r="AJ94" i="94"/>
  <c r="AK94" i="94"/>
  <c r="AT94" i="94" s="1"/>
  <c r="AJ46" i="94"/>
  <c r="AK46" i="94"/>
  <c r="AT46" i="94" s="1"/>
  <c r="AJ75" i="94"/>
  <c r="AK75" i="94"/>
  <c r="AT75" i="94" s="1"/>
  <c r="AJ39" i="94"/>
  <c r="AK39" i="94"/>
  <c r="AT39" i="94" s="1"/>
  <c r="AJ21" i="94"/>
  <c r="AK21" i="94"/>
  <c r="AT21" i="94" s="1"/>
  <c r="AK96" i="94"/>
  <c r="AT96" i="94" s="1"/>
  <c r="AJ96" i="94"/>
  <c r="AH98" i="35"/>
  <c r="AQ98" i="35" s="1"/>
  <c r="AQ100" i="35" s="1"/>
  <c r="AZ3" i="35"/>
  <c r="AX4" i="35" s="1"/>
  <c r="AJ95" i="94"/>
  <c r="AK95" i="94"/>
  <c r="AT95" i="94" s="1"/>
  <c r="AJ89" i="94"/>
  <c r="AK89" i="94"/>
  <c r="AT89" i="94" s="1"/>
  <c r="AJ83" i="94"/>
  <c r="AK83" i="94"/>
  <c r="AT83" i="94" s="1"/>
  <c r="AJ77" i="94"/>
  <c r="AK77" i="94"/>
  <c r="AT77" i="94" s="1"/>
  <c r="AJ71" i="94"/>
  <c r="AK71" i="94"/>
  <c r="AT71" i="94" s="1"/>
  <c r="AJ65" i="94"/>
  <c r="AK65" i="94"/>
  <c r="AT65" i="94" s="1"/>
  <c r="AJ59" i="94"/>
  <c r="AK59" i="94"/>
  <c r="AT59" i="94" s="1"/>
  <c r="AJ53" i="94"/>
  <c r="AK53" i="94"/>
  <c r="AT53" i="94" s="1"/>
  <c r="AJ47" i="94"/>
  <c r="AK47" i="94"/>
  <c r="AT47" i="94" s="1"/>
  <c r="AJ41" i="94"/>
  <c r="AK41" i="94"/>
  <c r="AT41" i="94" s="1"/>
  <c r="AJ35" i="94"/>
  <c r="AK35" i="94"/>
  <c r="AT35" i="94" s="1"/>
  <c r="AJ29" i="94"/>
  <c r="AK29" i="94"/>
  <c r="AT29" i="94" s="1"/>
  <c r="AJ23" i="94"/>
  <c r="AK23" i="94"/>
  <c r="AT23" i="94" s="1"/>
  <c r="AJ17" i="94"/>
  <c r="AK17" i="94"/>
  <c r="AT17" i="94" s="1"/>
  <c r="AJ11" i="94"/>
  <c r="AK11" i="94"/>
  <c r="AT11" i="94" s="1"/>
  <c r="AJ3" i="94"/>
  <c r="AB4" i="94"/>
  <c r="Y98" i="48"/>
  <c r="X98" i="48"/>
  <c r="AH97" i="102"/>
  <c r="AQ97" i="102" s="1"/>
  <c r="AJ88" i="94"/>
  <c r="AK88" i="94"/>
  <c r="AT88" i="94" s="1"/>
  <c r="AJ58" i="94"/>
  <c r="AK58" i="94"/>
  <c r="AT58" i="94" s="1"/>
  <c r="AJ40" i="94"/>
  <c r="AK40" i="94"/>
  <c r="AT40" i="94" s="1"/>
  <c r="AJ34" i="94"/>
  <c r="AK34" i="94"/>
  <c r="AT34" i="94" s="1"/>
  <c r="AJ28" i="94"/>
  <c r="AK28" i="94"/>
  <c r="AT28" i="94" s="1"/>
  <c r="AJ22" i="94"/>
  <c r="AK22" i="94"/>
  <c r="AT22" i="94" s="1"/>
  <c r="AJ16" i="94"/>
  <c r="AK16" i="94"/>
  <c r="AT16" i="94" s="1"/>
  <c r="AJ10" i="94"/>
  <c r="AK10" i="94"/>
  <c r="AT10" i="94" s="1"/>
  <c r="AJ5" i="94"/>
  <c r="AK5" i="94"/>
  <c r="AT5" i="94" s="1"/>
  <c r="Y96" i="50"/>
  <c r="Z96" i="50" s="1"/>
  <c r="X96" i="50"/>
  <c r="AR93" i="90"/>
  <c r="Z97" i="102"/>
  <c r="AJ76" i="94"/>
  <c r="AK76" i="94"/>
  <c r="AT76" i="94" s="1"/>
  <c r="AJ51" i="94"/>
  <c r="AK51" i="94"/>
  <c r="AT51" i="94" s="1"/>
  <c r="AJ64" i="94"/>
  <c r="AK64" i="94"/>
  <c r="AT64" i="94" s="1"/>
  <c r="AK93" i="94"/>
  <c r="AT93" i="94" s="1"/>
  <c r="AJ93" i="94"/>
  <c r="AK81" i="94"/>
  <c r="AT81" i="94" s="1"/>
  <c r="AJ81" i="94"/>
  <c r="AJ57" i="94"/>
  <c r="AK57" i="94"/>
  <c r="AT57" i="94" s="1"/>
  <c r="AJ9" i="94"/>
  <c r="AK9" i="94"/>
  <c r="AT9" i="94" s="1"/>
  <c r="AI95" i="50"/>
  <c r="AN95" i="50"/>
  <c r="AH94" i="90"/>
  <c r="AQ94" i="90" s="1"/>
  <c r="AJ98" i="94"/>
  <c r="AS98" i="94" s="1"/>
  <c r="AK98" i="94"/>
  <c r="AT98" i="94" s="1"/>
  <c r="AJ86" i="94"/>
  <c r="AK86" i="94"/>
  <c r="AT86" i="94" s="1"/>
  <c r="AJ80" i="94"/>
  <c r="AK80" i="94"/>
  <c r="AT80" i="94" s="1"/>
  <c r="AK74" i="94"/>
  <c r="AT74" i="94" s="1"/>
  <c r="AJ74" i="94"/>
  <c r="AK68" i="94"/>
  <c r="AT68" i="94" s="1"/>
  <c r="AJ68" i="94"/>
  <c r="AK62" i="94"/>
  <c r="AT62" i="94" s="1"/>
  <c r="AJ62" i="94"/>
  <c r="AK56" i="94"/>
  <c r="AT56" i="94" s="1"/>
  <c r="AJ56" i="94"/>
  <c r="AK50" i="94"/>
  <c r="AT50" i="94" s="1"/>
  <c r="AJ50" i="94"/>
  <c r="AK44" i="94"/>
  <c r="AT44" i="94" s="1"/>
  <c r="AJ44" i="94"/>
  <c r="AK38" i="94"/>
  <c r="AT38" i="94" s="1"/>
  <c r="AJ38" i="94"/>
  <c r="AK32" i="94"/>
  <c r="AT32" i="94" s="1"/>
  <c r="AJ32" i="94"/>
  <c r="AJ26" i="94"/>
  <c r="AK26" i="94"/>
  <c r="AT26" i="94" s="1"/>
  <c r="AJ20" i="94"/>
  <c r="AK20" i="94"/>
  <c r="AT20" i="94" s="1"/>
  <c r="AJ14" i="94"/>
  <c r="AK14" i="94"/>
  <c r="AT14" i="94" s="1"/>
  <c r="AJ8" i="94"/>
  <c r="AK8" i="94"/>
  <c r="AT8" i="94" s="1"/>
  <c r="AR97" i="35"/>
  <c r="Y98" i="42"/>
  <c r="X98" i="42"/>
  <c r="AR96" i="102"/>
  <c r="AI98" i="94"/>
  <c r="AN98" i="94"/>
  <c r="AN100" i="94" s="1"/>
  <c r="AJ70" i="94"/>
  <c r="AK70" i="94"/>
  <c r="AT70" i="94" s="1"/>
  <c r="AK87" i="94"/>
  <c r="AT87" i="94" s="1"/>
  <c r="AJ87" i="94"/>
  <c r="AJ63" i="94"/>
  <c r="AK63" i="94"/>
  <c r="AT63" i="94" s="1"/>
  <c r="AJ33" i="94"/>
  <c r="AK33" i="94"/>
  <c r="AT33" i="94" s="1"/>
  <c r="AJ27" i="94"/>
  <c r="AK27" i="94"/>
  <c r="AT27" i="94" s="1"/>
  <c r="AJ92" i="94"/>
  <c r="AK92" i="94"/>
  <c r="AT92" i="94" s="1"/>
  <c r="Z94" i="90"/>
  <c r="AJ97" i="94"/>
  <c r="AK97" i="94"/>
  <c r="AT97" i="94" s="1"/>
  <c r="AJ91" i="94"/>
  <c r="AK91" i="94"/>
  <c r="AT91" i="94" s="1"/>
  <c r="AJ85" i="94"/>
  <c r="AK85" i="94"/>
  <c r="AT85" i="94" s="1"/>
  <c r="AJ79" i="94"/>
  <c r="AK79" i="94"/>
  <c r="AT79" i="94" s="1"/>
  <c r="AJ73" i="94"/>
  <c r="AK73" i="94"/>
  <c r="AT73" i="94" s="1"/>
  <c r="AJ67" i="94"/>
  <c r="AK67" i="94"/>
  <c r="AT67" i="94" s="1"/>
  <c r="AJ61" i="94"/>
  <c r="AK61" i="94"/>
  <c r="AT61" i="94" s="1"/>
  <c r="AJ55" i="94"/>
  <c r="AK55" i="94"/>
  <c r="AT55" i="94" s="1"/>
  <c r="AJ49" i="94"/>
  <c r="AK49" i="94"/>
  <c r="AT49" i="94" s="1"/>
  <c r="AJ43" i="94"/>
  <c r="AK43" i="94"/>
  <c r="AT43" i="94" s="1"/>
  <c r="AJ37" i="94"/>
  <c r="AK37" i="94"/>
  <c r="AT37" i="94" s="1"/>
  <c r="AJ31" i="94"/>
  <c r="AK31" i="94"/>
  <c r="AT31" i="94" s="1"/>
  <c r="AJ25" i="94"/>
  <c r="AK25" i="94"/>
  <c r="AT25" i="94" s="1"/>
  <c r="AJ19" i="94"/>
  <c r="AK19" i="94"/>
  <c r="AT19" i="94" s="1"/>
  <c r="AJ13" i="94"/>
  <c r="AK13" i="94"/>
  <c r="AT13" i="94" s="1"/>
  <c r="AJ7" i="94"/>
  <c r="AK7" i="94"/>
  <c r="AT7" i="94" s="1"/>
  <c r="W96" i="82"/>
  <c r="AF95" i="82"/>
  <c r="AO95" i="82" s="1"/>
  <c r="AG95" i="82"/>
  <c r="AP95" i="82" s="1"/>
  <c r="AE95" i="82"/>
  <c r="AF97" i="85" l="1"/>
  <c r="AO97" i="85" s="1"/>
  <c r="AE97" i="85"/>
  <c r="AG97" i="85"/>
  <c r="AP97" i="85" s="1"/>
  <c r="W98" i="85"/>
  <c r="AG98" i="35"/>
  <c r="AP98" i="35" s="1"/>
  <c r="AP100" i="35" s="1"/>
  <c r="AF98" i="35"/>
  <c r="AO98" i="35" s="1"/>
  <c r="AO100" i="35" s="1"/>
  <c r="AE98" i="35"/>
  <c r="Z98" i="48"/>
  <c r="AX93" i="35"/>
  <c r="AX86" i="35"/>
  <c r="AX80" i="35"/>
  <c r="S80" i="35" s="1"/>
  <c r="AC80" i="35" s="1"/>
  <c r="AB81" i="35" s="1"/>
  <c r="AX74" i="35"/>
  <c r="S74" i="35" s="1"/>
  <c r="AC74" i="35" s="1"/>
  <c r="AB75" i="35" s="1"/>
  <c r="AX68" i="35"/>
  <c r="AX62" i="35"/>
  <c r="AX56" i="35"/>
  <c r="AX50" i="35"/>
  <c r="AX44" i="35"/>
  <c r="S44" i="35" s="1"/>
  <c r="AC44" i="35" s="1"/>
  <c r="AB45" i="35" s="1"/>
  <c r="AX38" i="35"/>
  <c r="S38" i="35" s="1"/>
  <c r="AC38" i="35" s="1"/>
  <c r="AB39" i="35" s="1"/>
  <c r="AX33" i="35"/>
  <c r="AX26" i="35"/>
  <c r="AX20" i="35"/>
  <c r="AX14" i="35"/>
  <c r="AX8" i="35"/>
  <c r="S8" i="35" s="1"/>
  <c r="AC8" i="35" s="1"/>
  <c r="AB9" i="35" s="1"/>
  <c r="AX97" i="35"/>
  <c r="S97" i="35" s="1"/>
  <c r="AC97" i="35" s="1"/>
  <c r="AB98" i="35" s="1"/>
  <c r="AX91" i="35"/>
  <c r="AX85" i="35"/>
  <c r="AX79" i="35"/>
  <c r="AX73" i="35"/>
  <c r="AX67" i="35"/>
  <c r="S67" i="35" s="1"/>
  <c r="AC67" i="35" s="1"/>
  <c r="AB68" i="35" s="1"/>
  <c r="AX61" i="35"/>
  <c r="S61" i="35" s="1"/>
  <c r="AC61" i="35" s="1"/>
  <c r="AB62" i="35" s="1"/>
  <c r="AX55" i="35"/>
  <c r="AX49" i="35"/>
  <c r="AX43" i="35"/>
  <c r="AX37" i="35"/>
  <c r="AX31" i="35"/>
  <c r="S31" i="35" s="1"/>
  <c r="AC31" i="35" s="1"/>
  <c r="AB32" i="35" s="1"/>
  <c r="AX25" i="35"/>
  <c r="S25" i="35" s="1"/>
  <c r="AC25" i="35" s="1"/>
  <c r="AB26" i="35" s="1"/>
  <c r="AX19" i="35"/>
  <c r="AX13" i="35"/>
  <c r="AX7" i="35"/>
  <c r="Z98" i="42"/>
  <c r="AX96" i="35"/>
  <c r="S96" i="35" s="1"/>
  <c r="AC96" i="35" s="1"/>
  <c r="AB97" i="35" s="1"/>
  <c r="AX89" i="35"/>
  <c r="S89" i="35" s="1"/>
  <c r="AC89" i="35" s="1"/>
  <c r="AB90" i="35" s="1"/>
  <c r="AX84" i="35"/>
  <c r="AX78" i="35"/>
  <c r="AX72" i="35"/>
  <c r="AX66" i="35"/>
  <c r="AX60" i="35"/>
  <c r="S60" i="35" s="1"/>
  <c r="AC60" i="35" s="1"/>
  <c r="AB61" i="35" s="1"/>
  <c r="AX54" i="35"/>
  <c r="S54" i="35" s="1"/>
  <c r="AC54" i="35" s="1"/>
  <c r="AB55" i="35" s="1"/>
  <c r="AX48" i="35"/>
  <c r="AX42" i="35"/>
  <c r="AX36" i="35"/>
  <c r="AX30" i="35"/>
  <c r="AX23" i="35"/>
  <c r="S23" i="35" s="1"/>
  <c r="AC23" i="35" s="1"/>
  <c r="AB24" i="35" s="1"/>
  <c r="AX18" i="35"/>
  <c r="S18" i="35" s="1"/>
  <c r="AC18" i="35" s="1"/>
  <c r="AB19" i="35" s="1"/>
  <c r="AX12" i="35"/>
  <c r="AX6" i="35"/>
  <c r="AX95" i="35"/>
  <c r="AX90" i="35"/>
  <c r="AX83" i="35"/>
  <c r="S83" i="35" s="1"/>
  <c r="AC83" i="35" s="1"/>
  <c r="AB84" i="35" s="1"/>
  <c r="AX77" i="35"/>
  <c r="S77" i="35" s="1"/>
  <c r="AC77" i="35" s="1"/>
  <c r="AB78" i="35" s="1"/>
  <c r="AX71" i="35"/>
  <c r="AX65" i="35"/>
  <c r="AX59" i="35"/>
  <c r="AX53" i="35"/>
  <c r="AX47" i="35"/>
  <c r="S47" i="35" s="1"/>
  <c r="AC47" i="35" s="1"/>
  <c r="AB48" i="35" s="1"/>
  <c r="AX41" i="35"/>
  <c r="S41" i="35" s="1"/>
  <c r="AC41" i="35" s="1"/>
  <c r="AB42" i="35" s="1"/>
  <c r="AX35" i="35"/>
  <c r="AX29" i="35"/>
  <c r="AX24" i="35"/>
  <c r="AX17" i="35"/>
  <c r="AX11" i="35"/>
  <c r="AX5" i="35"/>
  <c r="S5" i="35" s="1"/>
  <c r="AC5" i="35" s="1"/>
  <c r="AB6" i="35" s="1"/>
  <c r="AX94" i="35"/>
  <c r="AX88" i="35"/>
  <c r="AX82" i="35"/>
  <c r="AX76" i="35"/>
  <c r="AX69" i="35"/>
  <c r="S69" i="35" s="1"/>
  <c r="AC69" i="35" s="1"/>
  <c r="AB70" i="35" s="1"/>
  <c r="AX64" i="35"/>
  <c r="S64" i="35" s="1"/>
  <c r="AC64" i="35" s="1"/>
  <c r="AB65" i="35" s="1"/>
  <c r="AX58" i="35"/>
  <c r="AX52" i="35"/>
  <c r="AX46" i="35"/>
  <c r="AX39" i="35"/>
  <c r="AX34" i="35"/>
  <c r="S34" i="35" s="1"/>
  <c r="AC34" i="35" s="1"/>
  <c r="AB35" i="35" s="1"/>
  <c r="AX28" i="35"/>
  <c r="S28" i="35" s="1"/>
  <c r="AC28" i="35" s="1"/>
  <c r="AB29" i="35" s="1"/>
  <c r="AX22" i="35"/>
  <c r="AX16" i="35"/>
  <c r="AX9" i="35"/>
  <c r="S9" i="35" s="1"/>
  <c r="AC9" i="35" s="1"/>
  <c r="AB10" i="35" s="1"/>
  <c r="AX3" i="35"/>
  <c r="S3" i="35" s="1"/>
  <c r="AC3" i="35" s="1"/>
  <c r="AX92" i="35"/>
  <c r="S92" i="35" s="1"/>
  <c r="AC92" i="35" s="1"/>
  <c r="AB93" i="35" s="1"/>
  <c r="AX87" i="35"/>
  <c r="S87" i="35" s="1"/>
  <c r="AC87" i="35" s="1"/>
  <c r="AB88" i="35" s="1"/>
  <c r="AX81" i="35"/>
  <c r="AX75" i="35"/>
  <c r="AX70" i="35"/>
  <c r="AX63" i="35"/>
  <c r="AX57" i="35"/>
  <c r="AX51" i="35"/>
  <c r="S51" i="35" s="1"/>
  <c r="AC51" i="35" s="1"/>
  <c r="AB52" i="35" s="1"/>
  <c r="AX45" i="35"/>
  <c r="AX40" i="35"/>
  <c r="AX32" i="35"/>
  <c r="AX27" i="35"/>
  <c r="S27" i="35" s="1"/>
  <c r="AC27" i="35" s="1"/>
  <c r="AB28" i="35" s="1"/>
  <c r="AX21" i="35"/>
  <c r="S21" i="35" s="1"/>
  <c r="AC21" i="35" s="1"/>
  <c r="AB22" i="35" s="1"/>
  <c r="AX15" i="35"/>
  <c r="S15" i="35" s="1"/>
  <c r="AC15" i="35" s="1"/>
  <c r="AB16" i="35" s="1"/>
  <c r="AX10" i="35"/>
  <c r="S10" i="35" s="1"/>
  <c r="AC10" i="35" s="1"/>
  <c r="AB11" i="35" s="1"/>
  <c r="AE96" i="50"/>
  <c r="AF96" i="50"/>
  <c r="AO96" i="50" s="1"/>
  <c r="AG96" i="50"/>
  <c r="AP96" i="50" s="1"/>
  <c r="W97" i="50"/>
  <c r="AC98" i="42"/>
  <c r="AE98" i="42"/>
  <c r="AG98" i="42"/>
  <c r="AP98" i="42" s="1"/>
  <c r="AP100" i="42" s="1"/>
  <c r="AF98" i="42"/>
  <c r="AO98" i="42" s="1"/>
  <c r="AO100" i="42" s="1"/>
  <c r="AS49" i="94"/>
  <c r="AL49" i="94"/>
  <c r="AU49" i="94" s="1"/>
  <c r="AS27" i="94"/>
  <c r="AL27" i="94"/>
  <c r="AU27" i="94" s="1"/>
  <c r="AS14" i="94"/>
  <c r="AL14" i="94"/>
  <c r="AU14" i="94" s="1"/>
  <c r="AS86" i="94"/>
  <c r="AL86" i="94"/>
  <c r="AU86" i="94" s="1"/>
  <c r="AR95" i="50"/>
  <c r="AS51" i="94"/>
  <c r="AL51" i="94"/>
  <c r="AU51" i="94" s="1"/>
  <c r="AH96" i="50"/>
  <c r="AQ96" i="50" s="1"/>
  <c r="AS10" i="94"/>
  <c r="AL10" i="94"/>
  <c r="AU10" i="94" s="1"/>
  <c r="AS28" i="94"/>
  <c r="AL28" i="94"/>
  <c r="AU28" i="94" s="1"/>
  <c r="AS58" i="94"/>
  <c r="AL58" i="94"/>
  <c r="AU58" i="94" s="1"/>
  <c r="AC98" i="48"/>
  <c r="AE98" i="48"/>
  <c r="AF98" i="48"/>
  <c r="AO98" i="48" s="1"/>
  <c r="AO100" i="48" s="1"/>
  <c r="AG98" i="48"/>
  <c r="AP98" i="48" s="1"/>
  <c r="AP100" i="48" s="1"/>
  <c r="AS96" i="94"/>
  <c r="AL96" i="94"/>
  <c r="AU96" i="94" s="1"/>
  <c r="AS30" i="94"/>
  <c r="AL30" i="94"/>
  <c r="AU30" i="94" s="1"/>
  <c r="AS48" i="94"/>
  <c r="AL48" i="94"/>
  <c r="AU48" i="94" s="1"/>
  <c r="AS66" i="94"/>
  <c r="AL66" i="94"/>
  <c r="AU66" i="94" s="1"/>
  <c r="AS84" i="94"/>
  <c r="AL84" i="94"/>
  <c r="AU84" i="94" s="1"/>
  <c r="AS31" i="94"/>
  <c r="AL31" i="94"/>
  <c r="AU31" i="94" s="1"/>
  <c r="AS7" i="94"/>
  <c r="AL7" i="94"/>
  <c r="AU7" i="94" s="1"/>
  <c r="AS25" i="94"/>
  <c r="AL25" i="94"/>
  <c r="AU25" i="94" s="1"/>
  <c r="AS43" i="94"/>
  <c r="AL43" i="94"/>
  <c r="AU43" i="94" s="1"/>
  <c r="AS61" i="94"/>
  <c r="AL61" i="94"/>
  <c r="AU61" i="94" s="1"/>
  <c r="AS79" i="94"/>
  <c r="AL79" i="94"/>
  <c r="AU79" i="94" s="1"/>
  <c r="AS97" i="94"/>
  <c r="AL97" i="94"/>
  <c r="AU97" i="94" s="1"/>
  <c r="AS38" i="94"/>
  <c r="AL38" i="94"/>
  <c r="AU38" i="94" s="1"/>
  <c r="AS56" i="94"/>
  <c r="AL56" i="94"/>
  <c r="AU56" i="94" s="1"/>
  <c r="AS74" i="94"/>
  <c r="AL74" i="94"/>
  <c r="AU74" i="94" s="1"/>
  <c r="AS93" i="94"/>
  <c r="AL93" i="94"/>
  <c r="AU93" i="94" s="1"/>
  <c r="AS17" i="94"/>
  <c r="AL17" i="94"/>
  <c r="AU17" i="94" s="1"/>
  <c r="AS35" i="94"/>
  <c r="AL35" i="94"/>
  <c r="AU35" i="94" s="1"/>
  <c r="AS53" i="94"/>
  <c r="AL53" i="94"/>
  <c r="AU53" i="94" s="1"/>
  <c r="AS71" i="94"/>
  <c r="AL71" i="94"/>
  <c r="AU71" i="94" s="1"/>
  <c r="AS89" i="94"/>
  <c r="AL89" i="94"/>
  <c r="AU89" i="94" s="1"/>
  <c r="AS75" i="94"/>
  <c r="AL75" i="94"/>
  <c r="AU75" i="94" s="1"/>
  <c r="Y96" i="10"/>
  <c r="X96" i="10"/>
  <c r="AR97" i="48"/>
  <c r="AS12" i="94"/>
  <c r="AL12" i="94"/>
  <c r="AU12" i="94" s="1"/>
  <c r="AS45" i="94"/>
  <c r="AL45" i="94"/>
  <c r="AU45" i="94" s="1"/>
  <c r="AS82" i="94"/>
  <c r="AL82" i="94"/>
  <c r="AU82" i="94" s="1"/>
  <c r="AN95" i="82"/>
  <c r="AI95" i="82"/>
  <c r="W95" i="90"/>
  <c r="AG94" i="90"/>
  <c r="AP94" i="90" s="1"/>
  <c r="AF94" i="90"/>
  <c r="AO94" i="90" s="1"/>
  <c r="AE94" i="90"/>
  <c r="AS33" i="94"/>
  <c r="AL33" i="94"/>
  <c r="AU33" i="94" s="1"/>
  <c r="AS70" i="94"/>
  <c r="AL70" i="94"/>
  <c r="AU70" i="94" s="1"/>
  <c r="AS20" i="94"/>
  <c r="AL20" i="94"/>
  <c r="AU20" i="94" s="1"/>
  <c r="AS9" i="94"/>
  <c r="AL9" i="94"/>
  <c r="AU9" i="94" s="1"/>
  <c r="AS76" i="94"/>
  <c r="AL76" i="94"/>
  <c r="AU76" i="94" s="1"/>
  <c r="AS16" i="94"/>
  <c r="AL16" i="94"/>
  <c r="AU16" i="94" s="1"/>
  <c r="AS34" i="94"/>
  <c r="AL34" i="94"/>
  <c r="AU34" i="94" s="1"/>
  <c r="AS88" i="94"/>
  <c r="AL88" i="94"/>
  <c r="AU88" i="94" s="1"/>
  <c r="AJ4" i="94"/>
  <c r="AK4" i="94"/>
  <c r="AT4" i="94" s="1"/>
  <c r="AT100" i="94" s="1"/>
  <c r="AS36" i="94"/>
  <c r="AL36" i="94"/>
  <c r="AU36" i="94" s="1"/>
  <c r="AS54" i="94"/>
  <c r="AL54" i="94"/>
  <c r="AU54" i="94" s="1"/>
  <c r="AS72" i="94"/>
  <c r="AL72" i="94"/>
  <c r="AU72" i="94" s="1"/>
  <c r="AS90" i="94"/>
  <c r="AL90" i="94"/>
  <c r="AU90" i="94" s="1"/>
  <c r="AS13" i="94"/>
  <c r="AL13" i="94"/>
  <c r="AU13" i="94" s="1"/>
  <c r="AS44" i="94"/>
  <c r="AL44" i="94"/>
  <c r="AU44" i="94" s="1"/>
  <c r="AS62" i="94"/>
  <c r="AL62" i="94"/>
  <c r="AU62" i="94" s="1"/>
  <c r="W98" i="102"/>
  <c r="AG97" i="102"/>
  <c r="AP97" i="102" s="1"/>
  <c r="AF97" i="102"/>
  <c r="AO97" i="102" s="1"/>
  <c r="AE97" i="102"/>
  <c r="AL3" i="94"/>
  <c r="AU3" i="94" s="1"/>
  <c r="AS3" i="94"/>
  <c r="AS23" i="94"/>
  <c r="AL23" i="94"/>
  <c r="AU23" i="94" s="1"/>
  <c r="AS41" i="94"/>
  <c r="AL41" i="94"/>
  <c r="AU41" i="94" s="1"/>
  <c r="AS59" i="94"/>
  <c r="AL59" i="94"/>
  <c r="AU59" i="94" s="1"/>
  <c r="AS77" i="94"/>
  <c r="AL77" i="94"/>
  <c r="AU77" i="94" s="1"/>
  <c r="AS95" i="94"/>
  <c r="AL95" i="94"/>
  <c r="AU95" i="94" s="1"/>
  <c r="AS21" i="94"/>
  <c r="AL21" i="94"/>
  <c r="AU21" i="94" s="1"/>
  <c r="AS46" i="94"/>
  <c r="AL46" i="94"/>
  <c r="AU46" i="94" s="1"/>
  <c r="AN95" i="10"/>
  <c r="AI95" i="10"/>
  <c r="AR97" i="42"/>
  <c r="AS18" i="94"/>
  <c r="AL18" i="94"/>
  <c r="AU18" i="94" s="1"/>
  <c r="AS69" i="94"/>
  <c r="AL69" i="94"/>
  <c r="AU69" i="94" s="1"/>
  <c r="AS85" i="94"/>
  <c r="AL85" i="94"/>
  <c r="AU85" i="94" s="1"/>
  <c r="AS92" i="94"/>
  <c r="AL92" i="94"/>
  <c r="AU92" i="94" s="1"/>
  <c r="AR98" i="94"/>
  <c r="AR100" i="94" s="1"/>
  <c r="AL98" i="94"/>
  <c r="AU98" i="94" s="1"/>
  <c r="AS8" i="94"/>
  <c r="AL8" i="94"/>
  <c r="AU8" i="94" s="1"/>
  <c r="AS22" i="94"/>
  <c r="AL22" i="94"/>
  <c r="AU22" i="94" s="1"/>
  <c r="S4" i="35"/>
  <c r="AC4" i="35" s="1"/>
  <c r="AB5" i="35" s="1"/>
  <c r="S6" i="35"/>
  <c r="AC6" i="35" s="1"/>
  <c r="AB7" i="35" s="1"/>
  <c r="S7" i="35"/>
  <c r="AC7" i="35" s="1"/>
  <c r="AB8" i="35" s="1"/>
  <c r="S11" i="35"/>
  <c r="AC11" i="35" s="1"/>
  <c r="AB12" i="35" s="1"/>
  <c r="S12" i="35"/>
  <c r="AC12" i="35" s="1"/>
  <c r="AB13" i="35" s="1"/>
  <c r="S13" i="35"/>
  <c r="AC13" i="35" s="1"/>
  <c r="AB14" i="35" s="1"/>
  <c r="S14" i="35"/>
  <c r="AC14" i="35" s="1"/>
  <c r="AB15" i="35" s="1"/>
  <c r="S16" i="35"/>
  <c r="AC16" i="35" s="1"/>
  <c r="AB17" i="35" s="1"/>
  <c r="S17" i="35"/>
  <c r="AC17" i="35" s="1"/>
  <c r="AB18" i="35" s="1"/>
  <c r="S19" i="35"/>
  <c r="AC19" i="35" s="1"/>
  <c r="AB20" i="35" s="1"/>
  <c r="S20" i="35"/>
  <c r="AC20" i="35" s="1"/>
  <c r="AB21" i="35" s="1"/>
  <c r="S22" i="35"/>
  <c r="AC22" i="35" s="1"/>
  <c r="AB23" i="35" s="1"/>
  <c r="S24" i="35"/>
  <c r="AC24" i="35" s="1"/>
  <c r="AB25" i="35" s="1"/>
  <c r="S26" i="35"/>
  <c r="AC26" i="35" s="1"/>
  <c r="AB27" i="35" s="1"/>
  <c r="S29" i="35"/>
  <c r="AC29" i="35" s="1"/>
  <c r="AB30" i="35" s="1"/>
  <c r="S30" i="35"/>
  <c r="AC30" i="35" s="1"/>
  <c r="AB31" i="35" s="1"/>
  <c r="S32" i="35"/>
  <c r="AC32" i="35" s="1"/>
  <c r="AB33" i="35" s="1"/>
  <c r="S33" i="35"/>
  <c r="AC33" i="35" s="1"/>
  <c r="AB34" i="35" s="1"/>
  <c r="S35" i="35"/>
  <c r="AC35" i="35" s="1"/>
  <c r="AB36" i="35" s="1"/>
  <c r="S36" i="35"/>
  <c r="AC36" i="35" s="1"/>
  <c r="AB37" i="35" s="1"/>
  <c r="S37" i="35"/>
  <c r="AC37" i="35" s="1"/>
  <c r="AB38" i="35" s="1"/>
  <c r="S39" i="35"/>
  <c r="AC39" i="35" s="1"/>
  <c r="AB40" i="35" s="1"/>
  <c r="S40" i="35"/>
  <c r="AC40" i="35" s="1"/>
  <c r="AB41" i="35" s="1"/>
  <c r="S42" i="35"/>
  <c r="AC42" i="35" s="1"/>
  <c r="AB43" i="35" s="1"/>
  <c r="S43" i="35"/>
  <c r="AC43" i="35" s="1"/>
  <c r="AB44" i="35" s="1"/>
  <c r="S45" i="35"/>
  <c r="AC45" i="35" s="1"/>
  <c r="AB46" i="35" s="1"/>
  <c r="S46" i="35"/>
  <c r="AC46" i="35" s="1"/>
  <c r="AB47" i="35" s="1"/>
  <c r="S48" i="35"/>
  <c r="AC48" i="35" s="1"/>
  <c r="AB49" i="35" s="1"/>
  <c r="S49" i="35"/>
  <c r="AC49" i="35" s="1"/>
  <c r="AB50" i="35" s="1"/>
  <c r="S50" i="35"/>
  <c r="AC50" i="35" s="1"/>
  <c r="AB51" i="35" s="1"/>
  <c r="S52" i="35"/>
  <c r="AC52" i="35" s="1"/>
  <c r="AB53" i="35" s="1"/>
  <c r="S53" i="35"/>
  <c r="AC53" i="35" s="1"/>
  <c r="AB54" i="35" s="1"/>
  <c r="S55" i="35"/>
  <c r="AC55" i="35" s="1"/>
  <c r="AB56" i="35" s="1"/>
  <c r="S56" i="35"/>
  <c r="AC56" i="35" s="1"/>
  <c r="AB57" i="35" s="1"/>
  <c r="S57" i="35"/>
  <c r="AC57" i="35" s="1"/>
  <c r="AB58" i="35" s="1"/>
  <c r="S58" i="35"/>
  <c r="AC58" i="35" s="1"/>
  <c r="AB59" i="35" s="1"/>
  <c r="S59" i="35"/>
  <c r="AC59" i="35" s="1"/>
  <c r="AB60" i="35" s="1"/>
  <c r="S62" i="35"/>
  <c r="AC62" i="35" s="1"/>
  <c r="AB63" i="35" s="1"/>
  <c r="S63" i="35"/>
  <c r="AC63" i="35" s="1"/>
  <c r="AB64" i="35" s="1"/>
  <c r="S65" i="35"/>
  <c r="AC65" i="35" s="1"/>
  <c r="AB66" i="35" s="1"/>
  <c r="S66" i="35"/>
  <c r="AC66" i="35" s="1"/>
  <c r="AB67" i="35" s="1"/>
  <c r="S68" i="35"/>
  <c r="AC68" i="35" s="1"/>
  <c r="AB69" i="35" s="1"/>
  <c r="S70" i="35"/>
  <c r="AC70" i="35" s="1"/>
  <c r="AB71" i="35" s="1"/>
  <c r="S71" i="35"/>
  <c r="AC71" i="35" s="1"/>
  <c r="AB72" i="35" s="1"/>
  <c r="S72" i="35"/>
  <c r="AC72" i="35" s="1"/>
  <c r="AB73" i="35" s="1"/>
  <c r="S73" i="35"/>
  <c r="AC73" i="35" s="1"/>
  <c r="AB74" i="35" s="1"/>
  <c r="S75" i="35"/>
  <c r="AC75" i="35" s="1"/>
  <c r="AB76" i="35" s="1"/>
  <c r="S76" i="35"/>
  <c r="AC76" i="35" s="1"/>
  <c r="AB77" i="35" s="1"/>
  <c r="S78" i="35"/>
  <c r="AC78" i="35" s="1"/>
  <c r="AB79" i="35" s="1"/>
  <c r="S79" i="35"/>
  <c r="AC79" i="35" s="1"/>
  <c r="AB80" i="35" s="1"/>
  <c r="S81" i="35"/>
  <c r="AC81" i="35" s="1"/>
  <c r="AB82" i="35" s="1"/>
  <c r="S82" i="35"/>
  <c r="AC82" i="35" s="1"/>
  <c r="AB83" i="35" s="1"/>
  <c r="S84" i="35"/>
  <c r="AC84" i="35" s="1"/>
  <c r="AB85" i="35" s="1"/>
  <c r="S85" i="35"/>
  <c r="AC85" i="35" s="1"/>
  <c r="AB86" i="35" s="1"/>
  <c r="S86" i="35"/>
  <c r="AC86" i="35" s="1"/>
  <c r="AB87" i="35" s="1"/>
  <c r="S88" i="35"/>
  <c r="AC88" i="35" s="1"/>
  <c r="AB89" i="35" s="1"/>
  <c r="S90" i="35"/>
  <c r="AC90" i="35" s="1"/>
  <c r="AB91" i="35" s="1"/>
  <c r="S91" i="35"/>
  <c r="AC91" i="35" s="1"/>
  <c r="AB92" i="35" s="1"/>
  <c r="S93" i="35"/>
  <c r="AC93" i="35" s="1"/>
  <c r="AB94" i="35" s="1"/>
  <c r="S94" i="35"/>
  <c r="AC94" i="35" s="1"/>
  <c r="AB95" i="35" s="1"/>
  <c r="S95" i="35"/>
  <c r="AC95" i="35" s="1"/>
  <c r="AB96" i="35" s="1"/>
  <c r="AS42" i="94"/>
  <c r="AL42" i="94"/>
  <c r="AU42" i="94" s="1"/>
  <c r="AS60" i="94"/>
  <c r="AL60" i="94"/>
  <c r="AU60" i="94" s="1"/>
  <c r="AS78" i="94"/>
  <c r="AL78" i="94"/>
  <c r="AU78" i="94" s="1"/>
  <c r="AI98" i="35"/>
  <c r="AN98" i="35"/>
  <c r="AN100" i="35" s="1"/>
  <c r="AS67" i="94"/>
  <c r="AL67" i="94"/>
  <c r="AU67" i="94" s="1"/>
  <c r="AS63" i="94"/>
  <c r="AL63" i="94"/>
  <c r="AU63" i="94" s="1"/>
  <c r="AH98" i="42"/>
  <c r="AQ98" i="42" s="1"/>
  <c r="AQ100" i="42" s="1"/>
  <c r="AZ3" i="42"/>
  <c r="AX5" i="42" s="1"/>
  <c r="AS26" i="94"/>
  <c r="AL26" i="94"/>
  <c r="AU26" i="94" s="1"/>
  <c r="AS80" i="94"/>
  <c r="AL80" i="94"/>
  <c r="AU80" i="94" s="1"/>
  <c r="AS57" i="94"/>
  <c r="AL57" i="94"/>
  <c r="AU57" i="94" s="1"/>
  <c r="AS64" i="94"/>
  <c r="AL64" i="94"/>
  <c r="AU64" i="94" s="1"/>
  <c r="AS5" i="94"/>
  <c r="AL5" i="94"/>
  <c r="AU5" i="94" s="1"/>
  <c r="AS40" i="94"/>
  <c r="AL40" i="94"/>
  <c r="AU40" i="94" s="1"/>
  <c r="Y96" i="82"/>
  <c r="X96" i="82"/>
  <c r="AS19" i="94"/>
  <c r="AL19" i="94"/>
  <c r="AU19" i="94" s="1"/>
  <c r="AS37" i="94"/>
  <c r="AL37" i="94"/>
  <c r="AU37" i="94" s="1"/>
  <c r="AS55" i="94"/>
  <c r="AL55" i="94"/>
  <c r="AU55" i="94" s="1"/>
  <c r="AS73" i="94"/>
  <c r="AL73" i="94"/>
  <c r="AU73" i="94" s="1"/>
  <c r="AS91" i="94"/>
  <c r="AL91" i="94"/>
  <c r="AU91" i="94" s="1"/>
  <c r="AS87" i="94"/>
  <c r="AL87" i="94"/>
  <c r="AU87" i="94" s="1"/>
  <c r="AS32" i="94"/>
  <c r="AL32" i="94"/>
  <c r="AU32" i="94" s="1"/>
  <c r="AS50" i="94"/>
  <c r="AL50" i="94"/>
  <c r="AU50" i="94" s="1"/>
  <c r="AS68" i="94"/>
  <c r="AL68" i="94"/>
  <c r="AU68" i="94" s="1"/>
  <c r="AS81" i="94"/>
  <c r="AL81" i="94"/>
  <c r="AU81" i="94" s="1"/>
  <c r="AH98" i="48"/>
  <c r="AQ98" i="48" s="1"/>
  <c r="AQ100" i="48" s="1"/>
  <c r="AZ3" i="48"/>
  <c r="AX4" i="48" s="1"/>
  <c r="AS11" i="94"/>
  <c r="AL11" i="94"/>
  <c r="AU11" i="94" s="1"/>
  <c r="AS29" i="94"/>
  <c r="AL29" i="94"/>
  <c r="AU29" i="94" s="1"/>
  <c r="AS47" i="94"/>
  <c r="AL47" i="94"/>
  <c r="AU47" i="94" s="1"/>
  <c r="AS65" i="94"/>
  <c r="AL65" i="94"/>
  <c r="AU65" i="94" s="1"/>
  <c r="AS83" i="94"/>
  <c r="AL83" i="94"/>
  <c r="AU83" i="94" s="1"/>
  <c r="AS39" i="94"/>
  <c r="AL39" i="94"/>
  <c r="AU39" i="94" s="1"/>
  <c r="AS94" i="94"/>
  <c r="AL94" i="94"/>
  <c r="AU94" i="94" s="1"/>
  <c r="AS6" i="94"/>
  <c r="AL6" i="94"/>
  <c r="AU6" i="94" s="1"/>
  <c r="AS24" i="94"/>
  <c r="AL24" i="94"/>
  <c r="AU24" i="94" s="1"/>
  <c r="AS15" i="94"/>
  <c r="AL15" i="94"/>
  <c r="AU15" i="94" s="1"/>
  <c r="AS52" i="94"/>
  <c r="AL52" i="94"/>
  <c r="AU52" i="94" s="1"/>
  <c r="Y98" i="85" l="1"/>
  <c r="X98" i="85"/>
  <c r="AI97" i="85"/>
  <c r="AR97" i="85" s="1"/>
  <c r="AN97" i="85"/>
  <c r="AX92" i="48"/>
  <c r="AX86" i="48"/>
  <c r="AX80" i="48"/>
  <c r="AX75" i="48"/>
  <c r="AX68" i="48"/>
  <c r="S68" i="48" s="1"/>
  <c r="AC68" i="48" s="1"/>
  <c r="AB69" i="48" s="1"/>
  <c r="AX62" i="48"/>
  <c r="S62" i="48" s="1"/>
  <c r="AC62" i="48" s="1"/>
  <c r="AB63" i="48" s="1"/>
  <c r="AX56" i="48"/>
  <c r="AX50" i="48"/>
  <c r="AX44" i="48"/>
  <c r="AX38" i="48"/>
  <c r="AX32" i="48"/>
  <c r="S32" i="48" s="1"/>
  <c r="AC32" i="48" s="1"/>
  <c r="AB33" i="48" s="1"/>
  <c r="AX26" i="48"/>
  <c r="S26" i="48" s="1"/>
  <c r="AC26" i="48" s="1"/>
  <c r="AB27" i="48" s="1"/>
  <c r="AX20" i="48"/>
  <c r="AX14" i="48"/>
  <c r="AX8" i="48"/>
  <c r="S8" i="48" s="1"/>
  <c r="AC8" i="48" s="1"/>
  <c r="AB9" i="48" s="1"/>
  <c r="AX96" i="42"/>
  <c r="AX88" i="42"/>
  <c r="AX82" i="42"/>
  <c r="AX76" i="42"/>
  <c r="S76" i="42" s="1"/>
  <c r="AC76" i="42" s="1"/>
  <c r="AB77" i="42" s="1"/>
  <c r="AX70" i="42"/>
  <c r="AX64" i="42"/>
  <c r="AX58" i="42"/>
  <c r="AX53" i="42"/>
  <c r="AX46" i="42"/>
  <c r="AX40" i="42"/>
  <c r="S40" i="42" s="1"/>
  <c r="AC40" i="42" s="1"/>
  <c r="AB41" i="42" s="1"/>
  <c r="AX34" i="42"/>
  <c r="AX28" i="42"/>
  <c r="AX23" i="42"/>
  <c r="AX16" i="42"/>
  <c r="AX10" i="42"/>
  <c r="AX4" i="42"/>
  <c r="S4" i="42" s="1"/>
  <c r="AC4" i="42" s="1"/>
  <c r="AB5" i="42" s="1"/>
  <c r="AX96" i="48"/>
  <c r="S96" i="48" s="1"/>
  <c r="AC96" i="48" s="1"/>
  <c r="AB97" i="48" s="1"/>
  <c r="AX91" i="48"/>
  <c r="AX85" i="48"/>
  <c r="AX79" i="48"/>
  <c r="S79" i="48" s="1"/>
  <c r="AC79" i="48" s="1"/>
  <c r="AB80" i="48" s="1"/>
  <c r="AX73" i="48"/>
  <c r="AX67" i="48"/>
  <c r="S67" i="48" s="1"/>
  <c r="AC67" i="48" s="1"/>
  <c r="AB68" i="48" s="1"/>
  <c r="AX61" i="48"/>
  <c r="S61" i="48" s="1"/>
  <c r="AC61" i="48" s="1"/>
  <c r="AB62" i="48" s="1"/>
  <c r="AX55" i="48"/>
  <c r="AX49" i="48"/>
  <c r="AX43" i="48"/>
  <c r="S43" i="48" s="1"/>
  <c r="AC43" i="48" s="1"/>
  <c r="AB44" i="48" s="1"/>
  <c r="AX37" i="48"/>
  <c r="AX31" i="48"/>
  <c r="S31" i="48" s="1"/>
  <c r="AC31" i="48" s="1"/>
  <c r="AB32" i="48" s="1"/>
  <c r="AX25" i="48"/>
  <c r="AX19" i="48"/>
  <c r="AX13" i="48"/>
  <c r="AX7" i="48"/>
  <c r="AX93" i="42"/>
  <c r="AX87" i="42"/>
  <c r="AX81" i="42"/>
  <c r="AX75" i="42"/>
  <c r="S75" i="42" s="1"/>
  <c r="AC75" i="42" s="1"/>
  <c r="AB76" i="42" s="1"/>
  <c r="AX69" i="42"/>
  <c r="AX63" i="42"/>
  <c r="AX57" i="42"/>
  <c r="AX51" i="42"/>
  <c r="AX45" i="42"/>
  <c r="AX39" i="42"/>
  <c r="S39" i="42" s="1"/>
  <c r="AC39" i="42" s="1"/>
  <c r="AB40" i="42" s="1"/>
  <c r="AX33" i="42"/>
  <c r="AX27" i="42"/>
  <c r="AX21" i="42"/>
  <c r="AX15" i="42"/>
  <c r="S15" i="42" s="1"/>
  <c r="AC15" i="42" s="1"/>
  <c r="AB16" i="42" s="1"/>
  <c r="AX9" i="42"/>
  <c r="AX3" i="42"/>
  <c r="S3" i="42" s="1"/>
  <c r="AC3" i="42" s="1"/>
  <c r="AX95" i="48"/>
  <c r="S95" i="48" s="1"/>
  <c r="AC95" i="48" s="1"/>
  <c r="AB96" i="48" s="1"/>
  <c r="AX90" i="48"/>
  <c r="AX84" i="48"/>
  <c r="AX78" i="48"/>
  <c r="S78" i="48" s="1"/>
  <c r="AC78" i="48" s="1"/>
  <c r="AB79" i="48" s="1"/>
  <c r="AX72" i="48"/>
  <c r="AX66" i="48"/>
  <c r="S66" i="48" s="1"/>
  <c r="AC66" i="48" s="1"/>
  <c r="AB67" i="48" s="1"/>
  <c r="AX60" i="48"/>
  <c r="S60" i="48" s="1"/>
  <c r="AC60" i="48" s="1"/>
  <c r="AB61" i="48" s="1"/>
  <c r="AX54" i="48"/>
  <c r="AX48" i="48"/>
  <c r="AX42" i="48"/>
  <c r="AX36" i="48"/>
  <c r="AX30" i="48"/>
  <c r="S30" i="48" s="1"/>
  <c r="AC30" i="48" s="1"/>
  <c r="AB31" i="48" s="1"/>
  <c r="AX24" i="48"/>
  <c r="S24" i="48" s="1"/>
  <c r="AC24" i="48" s="1"/>
  <c r="AB25" i="48" s="1"/>
  <c r="AX18" i="48"/>
  <c r="AX12" i="48"/>
  <c r="AX6" i="48"/>
  <c r="S6" i="48" s="1"/>
  <c r="AC6" i="48" s="1"/>
  <c r="AB7" i="48" s="1"/>
  <c r="AX92" i="42"/>
  <c r="AX86" i="42"/>
  <c r="S86" i="42" s="1"/>
  <c r="AC86" i="42" s="1"/>
  <c r="AB87" i="42" s="1"/>
  <c r="AX80" i="42"/>
  <c r="AX73" i="42"/>
  <c r="S73" i="42" s="1"/>
  <c r="AC73" i="42" s="1"/>
  <c r="AB74" i="42" s="1"/>
  <c r="AX68" i="42"/>
  <c r="AX62" i="42"/>
  <c r="AX56" i="42"/>
  <c r="AX50" i="42"/>
  <c r="S50" i="42" s="1"/>
  <c r="AC50" i="42" s="1"/>
  <c r="AB51" i="42" s="1"/>
  <c r="AX44" i="42"/>
  <c r="AX38" i="42"/>
  <c r="S38" i="42" s="1"/>
  <c r="AC38" i="42" s="1"/>
  <c r="AB39" i="42" s="1"/>
  <c r="AX32" i="42"/>
  <c r="AX26" i="42"/>
  <c r="AX20" i="42"/>
  <c r="AX14" i="42"/>
  <c r="AX8" i="42"/>
  <c r="AX94" i="48"/>
  <c r="S94" i="48" s="1"/>
  <c r="AC94" i="48" s="1"/>
  <c r="AB95" i="48" s="1"/>
  <c r="AX88" i="48"/>
  <c r="S88" i="48" s="1"/>
  <c r="AC88" i="48" s="1"/>
  <c r="AB89" i="48" s="1"/>
  <c r="AX82" i="48"/>
  <c r="AX77" i="48"/>
  <c r="AX71" i="48"/>
  <c r="S71" i="48" s="1"/>
  <c r="AC71" i="48" s="1"/>
  <c r="AB72" i="48" s="1"/>
  <c r="AX65" i="48"/>
  <c r="AX59" i="48"/>
  <c r="S59" i="48" s="1"/>
  <c r="AC59" i="48" s="1"/>
  <c r="AB60" i="48" s="1"/>
  <c r="AX53" i="48"/>
  <c r="S53" i="48" s="1"/>
  <c r="AC53" i="48" s="1"/>
  <c r="AB54" i="48" s="1"/>
  <c r="AX46" i="48"/>
  <c r="AX41" i="48"/>
  <c r="AX35" i="48"/>
  <c r="S35" i="48" s="1"/>
  <c r="AC35" i="48" s="1"/>
  <c r="AB36" i="48" s="1"/>
  <c r="AX29" i="48"/>
  <c r="AX23" i="48"/>
  <c r="S23" i="48" s="1"/>
  <c r="AC23" i="48" s="1"/>
  <c r="AB24" i="48" s="1"/>
  <c r="AX17" i="48"/>
  <c r="S17" i="48" s="1"/>
  <c r="AC17" i="48" s="1"/>
  <c r="AB18" i="48" s="1"/>
  <c r="AX11" i="48"/>
  <c r="AX5" i="48"/>
  <c r="AX95" i="42"/>
  <c r="AX91" i="42"/>
  <c r="AX85" i="42"/>
  <c r="AX78" i="42"/>
  <c r="S78" i="42" s="1"/>
  <c r="AC78" i="42" s="1"/>
  <c r="AB79" i="42" s="1"/>
  <c r="AX74" i="42"/>
  <c r="AX66" i="42"/>
  <c r="S66" i="42" s="1"/>
  <c r="AC66" i="42" s="1"/>
  <c r="AB67" i="42" s="1"/>
  <c r="AX61" i="42"/>
  <c r="AX55" i="42"/>
  <c r="AX49" i="42"/>
  <c r="AX43" i="42"/>
  <c r="AX37" i="42"/>
  <c r="AX31" i="42"/>
  <c r="S31" i="42" s="1"/>
  <c r="AC31" i="42" s="1"/>
  <c r="AB32" i="42" s="1"/>
  <c r="AX25" i="42"/>
  <c r="AX19" i="42"/>
  <c r="AX13" i="42"/>
  <c r="AX7" i="42"/>
  <c r="S7" i="42" s="1"/>
  <c r="AC7" i="42" s="1"/>
  <c r="AB8" i="42" s="1"/>
  <c r="AX97" i="48"/>
  <c r="AX89" i="48"/>
  <c r="S89" i="48" s="1"/>
  <c r="AC89" i="48" s="1"/>
  <c r="AB90" i="48" s="1"/>
  <c r="AX83" i="48"/>
  <c r="S83" i="48" s="1"/>
  <c r="AC83" i="48" s="1"/>
  <c r="AB84" i="48" s="1"/>
  <c r="AX76" i="48"/>
  <c r="AX70" i="48"/>
  <c r="AX64" i="48"/>
  <c r="S64" i="48" s="1"/>
  <c r="AC64" i="48" s="1"/>
  <c r="AB65" i="48" s="1"/>
  <c r="AX58" i="48"/>
  <c r="AX52" i="48"/>
  <c r="S52" i="48" s="1"/>
  <c r="AC52" i="48" s="1"/>
  <c r="AB53" i="48" s="1"/>
  <c r="AX47" i="48"/>
  <c r="S47" i="48" s="1"/>
  <c r="AC47" i="48" s="1"/>
  <c r="AB48" i="48" s="1"/>
  <c r="AX40" i="48"/>
  <c r="AX34" i="48"/>
  <c r="AX28" i="48"/>
  <c r="AX22" i="48"/>
  <c r="AX16" i="48"/>
  <c r="S16" i="48" s="1"/>
  <c r="AC16" i="48" s="1"/>
  <c r="AB17" i="48" s="1"/>
  <c r="AX10" i="48"/>
  <c r="S10" i="48" s="1"/>
  <c r="AC10" i="48" s="1"/>
  <c r="AB11" i="48" s="1"/>
  <c r="AX3" i="48"/>
  <c r="AX94" i="42"/>
  <c r="AX90" i="42"/>
  <c r="AX84" i="42"/>
  <c r="AX79" i="42"/>
  <c r="AX72" i="42"/>
  <c r="AX67" i="42"/>
  <c r="S67" i="42" s="1"/>
  <c r="AC67" i="42" s="1"/>
  <c r="AB68" i="42" s="1"/>
  <c r="AX60" i="42"/>
  <c r="AX54" i="42"/>
  <c r="AX48" i="42"/>
  <c r="AX42" i="42"/>
  <c r="S42" i="42" s="1"/>
  <c r="AC42" i="42" s="1"/>
  <c r="AB43" i="42" s="1"/>
  <c r="AX36" i="42"/>
  <c r="AX30" i="42"/>
  <c r="S30" i="42" s="1"/>
  <c r="AC30" i="42" s="1"/>
  <c r="AB31" i="42" s="1"/>
  <c r="AX24" i="42"/>
  <c r="AX18" i="42"/>
  <c r="AX12" i="42"/>
  <c r="AX6" i="42"/>
  <c r="S6" i="42" s="1"/>
  <c r="AC6" i="42" s="1"/>
  <c r="AB7" i="42" s="1"/>
  <c r="AX93" i="48"/>
  <c r="AX87" i="48"/>
  <c r="S87" i="48" s="1"/>
  <c r="AC87" i="48" s="1"/>
  <c r="AB88" i="48" s="1"/>
  <c r="AX81" i="48"/>
  <c r="S81" i="48" s="1"/>
  <c r="AC81" i="48" s="1"/>
  <c r="AB82" i="48" s="1"/>
  <c r="AX74" i="48"/>
  <c r="S74" i="48" s="1"/>
  <c r="AC74" i="48" s="1"/>
  <c r="AB75" i="48" s="1"/>
  <c r="AX69" i="48"/>
  <c r="S69" i="48" s="1"/>
  <c r="AC69" i="48" s="1"/>
  <c r="AB70" i="48" s="1"/>
  <c r="AX63" i="48"/>
  <c r="AX57" i="48"/>
  <c r="AX51" i="48"/>
  <c r="S51" i="48" s="1"/>
  <c r="AC51" i="48" s="1"/>
  <c r="AB52" i="48" s="1"/>
  <c r="AX45" i="48"/>
  <c r="S45" i="48" s="1"/>
  <c r="AC45" i="48" s="1"/>
  <c r="AB46" i="48" s="1"/>
  <c r="AX39" i="48"/>
  <c r="S39" i="48" s="1"/>
  <c r="AC39" i="48" s="1"/>
  <c r="AB40" i="48" s="1"/>
  <c r="AX33" i="48"/>
  <c r="AX27" i="48"/>
  <c r="S27" i="48" s="1"/>
  <c r="AC27" i="48" s="1"/>
  <c r="AB28" i="48" s="1"/>
  <c r="AX21" i="48"/>
  <c r="AX15" i="48"/>
  <c r="S15" i="48" s="1"/>
  <c r="AC15" i="48" s="1"/>
  <c r="AB16" i="48" s="1"/>
  <c r="AX9" i="48"/>
  <c r="S9" i="48" s="1"/>
  <c r="AC9" i="48" s="1"/>
  <c r="AB10" i="48" s="1"/>
  <c r="AX97" i="42"/>
  <c r="AX89" i="42"/>
  <c r="S89" i="42" s="1"/>
  <c r="AC89" i="42" s="1"/>
  <c r="AB90" i="42" s="1"/>
  <c r="AX83" i="42"/>
  <c r="AX77" i="42"/>
  <c r="AX71" i="42"/>
  <c r="AX65" i="42"/>
  <c r="S65" i="42" s="1"/>
  <c r="AC65" i="42" s="1"/>
  <c r="AB66" i="42" s="1"/>
  <c r="AX59" i="42"/>
  <c r="AX52" i="42"/>
  <c r="S52" i="42" s="1"/>
  <c r="AC52" i="42" s="1"/>
  <c r="AB53" i="42" s="1"/>
  <c r="AX47" i="42"/>
  <c r="S47" i="42" s="1"/>
  <c r="AC47" i="42" s="1"/>
  <c r="AB48" i="42" s="1"/>
  <c r="AX41" i="42"/>
  <c r="AX35" i="42"/>
  <c r="AX29" i="42"/>
  <c r="S29" i="42" s="1"/>
  <c r="AC29" i="42" s="1"/>
  <c r="AB30" i="42" s="1"/>
  <c r="AX22" i="42"/>
  <c r="S22" i="42" s="1"/>
  <c r="AC22" i="42" s="1"/>
  <c r="AB23" i="42" s="1"/>
  <c r="AX17" i="42"/>
  <c r="S17" i="42" s="1"/>
  <c r="AC17" i="42" s="1"/>
  <c r="AB18" i="42" s="1"/>
  <c r="AX11" i="42"/>
  <c r="S11" i="42" s="1"/>
  <c r="AC11" i="42" s="1"/>
  <c r="AB12" i="42" s="1"/>
  <c r="S4" i="48"/>
  <c r="AC4" i="48" s="1"/>
  <c r="AB5" i="48" s="1"/>
  <c r="S3" i="48"/>
  <c r="AC3" i="48" s="1"/>
  <c r="S5" i="48"/>
  <c r="AC5" i="48" s="1"/>
  <c r="AB6" i="48" s="1"/>
  <c r="S7" i="48"/>
  <c r="AC7" i="48" s="1"/>
  <c r="AB8" i="48" s="1"/>
  <c r="S11" i="48"/>
  <c r="AC11" i="48" s="1"/>
  <c r="AB12" i="48" s="1"/>
  <c r="S12" i="48"/>
  <c r="AC12" i="48" s="1"/>
  <c r="AB13" i="48" s="1"/>
  <c r="S13" i="48"/>
  <c r="AC13" i="48" s="1"/>
  <c r="AB14" i="48" s="1"/>
  <c r="S14" i="48"/>
  <c r="AC14" i="48" s="1"/>
  <c r="AB15" i="48" s="1"/>
  <c r="S18" i="48"/>
  <c r="AC18" i="48" s="1"/>
  <c r="AB19" i="48" s="1"/>
  <c r="S19" i="48"/>
  <c r="AC19" i="48" s="1"/>
  <c r="AB20" i="48" s="1"/>
  <c r="S20" i="48"/>
  <c r="AC20" i="48" s="1"/>
  <c r="AB21" i="48" s="1"/>
  <c r="S21" i="48"/>
  <c r="AC21" i="48" s="1"/>
  <c r="AB22" i="48" s="1"/>
  <c r="S22" i="48"/>
  <c r="AC22" i="48" s="1"/>
  <c r="AB23" i="48" s="1"/>
  <c r="S25" i="48"/>
  <c r="AC25" i="48" s="1"/>
  <c r="AB26" i="48" s="1"/>
  <c r="S28" i="48"/>
  <c r="AC28" i="48" s="1"/>
  <c r="AB29" i="48" s="1"/>
  <c r="S29" i="48"/>
  <c r="AC29" i="48" s="1"/>
  <c r="AB30" i="48" s="1"/>
  <c r="S33" i="48"/>
  <c r="AC33" i="48" s="1"/>
  <c r="AB34" i="48" s="1"/>
  <c r="S34" i="48"/>
  <c r="AC34" i="48" s="1"/>
  <c r="AB35" i="48" s="1"/>
  <c r="S36" i="48"/>
  <c r="AC36" i="48" s="1"/>
  <c r="AB37" i="48" s="1"/>
  <c r="S37" i="48"/>
  <c r="AC37" i="48" s="1"/>
  <c r="AB38" i="48" s="1"/>
  <c r="S38" i="48"/>
  <c r="AC38" i="48" s="1"/>
  <c r="AB39" i="48" s="1"/>
  <c r="S40" i="48"/>
  <c r="AC40" i="48" s="1"/>
  <c r="AB41" i="48" s="1"/>
  <c r="S41" i="48"/>
  <c r="AC41" i="48" s="1"/>
  <c r="AB42" i="48" s="1"/>
  <c r="S42" i="48"/>
  <c r="AC42" i="48" s="1"/>
  <c r="AB43" i="48" s="1"/>
  <c r="S44" i="48"/>
  <c r="AC44" i="48" s="1"/>
  <c r="AB45" i="48" s="1"/>
  <c r="S46" i="48"/>
  <c r="AC46" i="48" s="1"/>
  <c r="AB47" i="48" s="1"/>
  <c r="S48" i="48"/>
  <c r="AC48" i="48" s="1"/>
  <c r="AB49" i="48" s="1"/>
  <c r="S49" i="48"/>
  <c r="AC49" i="48" s="1"/>
  <c r="AB50" i="48" s="1"/>
  <c r="S50" i="48"/>
  <c r="AC50" i="48" s="1"/>
  <c r="AB51" i="48" s="1"/>
  <c r="S54" i="48"/>
  <c r="AC54" i="48" s="1"/>
  <c r="AB55" i="48" s="1"/>
  <c r="S55" i="48"/>
  <c r="AC55" i="48" s="1"/>
  <c r="AB56" i="48" s="1"/>
  <c r="S56" i="48"/>
  <c r="AC56" i="48" s="1"/>
  <c r="AB57" i="48" s="1"/>
  <c r="S57" i="48"/>
  <c r="AC57" i="48" s="1"/>
  <c r="AB58" i="48" s="1"/>
  <c r="S58" i="48"/>
  <c r="AC58" i="48" s="1"/>
  <c r="AB59" i="48" s="1"/>
  <c r="S63" i="48"/>
  <c r="AC63" i="48" s="1"/>
  <c r="AB64" i="48" s="1"/>
  <c r="S65" i="48"/>
  <c r="AC65" i="48" s="1"/>
  <c r="AB66" i="48" s="1"/>
  <c r="S70" i="48"/>
  <c r="AC70" i="48" s="1"/>
  <c r="AB71" i="48" s="1"/>
  <c r="S72" i="48"/>
  <c r="AC72" i="48" s="1"/>
  <c r="AB73" i="48" s="1"/>
  <c r="S73" i="48"/>
  <c r="AC73" i="48" s="1"/>
  <c r="AB74" i="48" s="1"/>
  <c r="S75" i="48"/>
  <c r="AC75" i="48" s="1"/>
  <c r="AB76" i="48" s="1"/>
  <c r="S76" i="48"/>
  <c r="AC76" i="48" s="1"/>
  <c r="AB77" i="48" s="1"/>
  <c r="S77" i="48"/>
  <c r="AC77" i="48" s="1"/>
  <c r="AB78" i="48" s="1"/>
  <c r="S80" i="48"/>
  <c r="AC80" i="48" s="1"/>
  <c r="AB81" i="48" s="1"/>
  <c r="S82" i="48"/>
  <c r="AC82" i="48" s="1"/>
  <c r="AB83" i="48" s="1"/>
  <c r="S84" i="48"/>
  <c r="AC84" i="48" s="1"/>
  <c r="AB85" i="48" s="1"/>
  <c r="S85" i="48"/>
  <c r="AC85" i="48" s="1"/>
  <c r="AB86" i="48" s="1"/>
  <c r="S86" i="48"/>
  <c r="AC86" i="48" s="1"/>
  <c r="AB87" i="48" s="1"/>
  <c r="S90" i="48"/>
  <c r="AC90" i="48" s="1"/>
  <c r="AB91" i="48" s="1"/>
  <c r="S91" i="48"/>
  <c r="AC91" i="48" s="1"/>
  <c r="AB92" i="48" s="1"/>
  <c r="S92" i="48"/>
  <c r="AC92" i="48" s="1"/>
  <c r="AB93" i="48" s="1"/>
  <c r="S93" i="48"/>
  <c r="AC93" i="48" s="1"/>
  <c r="AB94" i="48" s="1"/>
  <c r="S97" i="48"/>
  <c r="AC97" i="48" s="1"/>
  <c r="AB98" i="48" s="1"/>
  <c r="AJ95" i="35"/>
  <c r="AK95" i="35"/>
  <c r="AT95" i="35" s="1"/>
  <c r="AJ89" i="35"/>
  <c r="AK89" i="35"/>
  <c r="AT89" i="35" s="1"/>
  <c r="AJ83" i="35"/>
  <c r="AK83" i="35"/>
  <c r="AT83" i="35" s="1"/>
  <c r="AJ77" i="35"/>
  <c r="AK77" i="35"/>
  <c r="AT77" i="35" s="1"/>
  <c r="AJ71" i="35"/>
  <c r="AK71" i="35"/>
  <c r="AT71" i="35" s="1"/>
  <c r="AJ65" i="35"/>
  <c r="AK65" i="35"/>
  <c r="AT65" i="35" s="1"/>
  <c r="AJ59" i="35"/>
  <c r="AK59" i="35"/>
  <c r="AT59" i="35" s="1"/>
  <c r="AJ53" i="35"/>
  <c r="AK53" i="35"/>
  <c r="AT53" i="35" s="1"/>
  <c r="AJ47" i="35"/>
  <c r="AK47" i="35"/>
  <c r="AT47" i="35" s="1"/>
  <c r="AJ41" i="35"/>
  <c r="AK41" i="35"/>
  <c r="AT41" i="35" s="1"/>
  <c r="AJ35" i="35"/>
  <c r="AK35" i="35"/>
  <c r="AT35" i="35" s="1"/>
  <c r="AJ29" i="35"/>
  <c r="AK29" i="35"/>
  <c r="AT29" i="35" s="1"/>
  <c r="AJ23" i="35"/>
  <c r="AK23" i="35"/>
  <c r="AT23" i="35" s="1"/>
  <c r="AJ17" i="35"/>
  <c r="AK17" i="35"/>
  <c r="AT17" i="35" s="1"/>
  <c r="AJ11" i="35"/>
  <c r="AK11" i="35"/>
  <c r="AT11" i="35" s="1"/>
  <c r="AB4" i="35"/>
  <c r="AJ3" i="35"/>
  <c r="AR95" i="10"/>
  <c r="AN97" i="102"/>
  <c r="AI97" i="102"/>
  <c r="AI98" i="48"/>
  <c r="AN98" i="48"/>
  <c r="AN100" i="48" s="1"/>
  <c r="AI98" i="42"/>
  <c r="AN98" i="42"/>
  <c r="AN100" i="42" s="1"/>
  <c r="AK94" i="35"/>
  <c r="AT94" i="35" s="1"/>
  <c r="AJ94" i="35"/>
  <c r="AK88" i="35"/>
  <c r="AT88" i="35" s="1"/>
  <c r="AJ88" i="35"/>
  <c r="AK82" i="35"/>
  <c r="AT82" i="35" s="1"/>
  <c r="AJ82" i="35"/>
  <c r="AK76" i="35"/>
  <c r="AT76" i="35" s="1"/>
  <c r="AJ76" i="35"/>
  <c r="AJ70" i="35"/>
  <c r="AK70" i="35"/>
  <c r="AT70" i="35" s="1"/>
  <c r="AJ64" i="35"/>
  <c r="AK64" i="35"/>
  <c r="AT64" i="35" s="1"/>
  <c r="AJ58" i="35"/>
  <c r="AK58" i="35"/>
  <c r="AT58" i="35" s="1"/>
  <c r="AJ52" i="35"/>
  <c r="AK52" i="35"/>
  <c r="AT52" i="35" s="1"/>
  <c r="AJ46" i="35"/>
  <c r="AK46" i="35"/>
  <c r="AT46" i="35" s="1"/>
  <c r="AJ40" i="35"/>
  <c r="AK40" i="35"/>
  <c r="AT40" i="35" s="1"/>
  <c r="AJ34" i="35"/>
  <c r="AK34" i="35"/>
  <c r="AT34" i="35" s="1"/>
  <c r="AK28" i="35"/>
  <c r="AT28" i="35" s="1"/>
  <c r="AJ28" i="35"/>
  <c r="AK22" i="35"/>
  <c r="AT22" i="35" s="1"/>
  <c r="AJ22" i="35"/>
  <c r="AK16" i="35"/>
  <c r="AT16" i="35" s="1"/>
  <c r="AJ16" i="35"/>
  <c r="AK10" i="35"/>
  <c r="AT10" i="35" s="1"/>
  <c r="AJ10" i="35"/>
  <c r="AJ5" i="35"/>
  <c r="AK5" i="35"/>
  <c r="AT5" i="35" s="1"/>
  <c r="AL4" i="94"/>
  <c r="AU4" i="94" s="1"/>
  <c r="AU100" i="94" s="1"/>
  <c r="C11" i="94" s="1"/>
  <c r="F38" i="57" s="1"/>
  <c r="AS4" i="94"/>
  <c r="AS100" i="94" s="1"/>
  <c r="AN94" i="90"/>
  <c r="AI94" i="90"/>
  <c r="AR98" i="35"/>
  <c r="AR100" i="35" s="1"/>
  <c r="AJ93" i="35"/>
  <c r="AK93" i="35"/>
  <c r="AT93" i="35" s="1"/>
  <c r="AJ87" i="35"/>
  <c r="AK87" i="35"/>
  <c r="AT87" i="35" s="1"/>
  <c r="AJ81" i="35"/>
  <c r="AK81" i="35"/>
  <c r="AT81" i="35" s="1"/>
  <c r="AJ75" i="35"/>
  <c r="AK75" i="35"/>
  <c r="AT75" i="35" s="1"/>
  <c r="AJ69" i="35"/>
  <c r="AK69" i="35"/>
  <c r="AT69" i="35" s="1"/>
  <c r="AJ63" i="35"/>
  <c r="AK63" i="35"/>
  <c r="AT63" i="35" s="1"/>
  <c r="AJ57" i="35"/>
  <c r="AK57" i="35"/>
  <c r="AT57" i="35" s="1"/>
  <c r="AJ51" i="35"/>
  <c r="AK51" i="35"/>
  <c r="AT51" i="35" s="1"/>
  <c r="AJ45" i="35"/>
  <c r="AK45" i="35"/>
  <c r="AT45" i="35" s="1"/>
  <c r="AJ39" i="35"/>
  <c r="AK39" i="35"/>
  <c r="AT39" i="35" s="1"/>
  <c r="AJ33" i="35"/>
  <c r="AK33" i="35"/>
  <c r="AT33" i="35" s="1"/>
  <c r="AJ27" i="35"/>
  <c r="AK27" i="35"/>
  <c r="AT27" i="35" s="1"/>
  <c r="AJ21" i="35"/>
  <c r="AK21" i="35"/>
  <c r="AT21" i="35" s="1"/>
  <c r="AJ15" i="35"/>
  <c r="AK15" i="35"/>
  <c r="AT15" i="35" s="1"/>
  <c r="AJ9" i="35"/>
  <c r="AK9" i="35"/>
  <c r="AT9" i="35" s="1"/>
  <c r="Y97" i="50"/>
  <c r="X97" i="50"/>
  <c r="S5" i="42"/>
  <c r="AC5" i="42" s="1"/>
  <c r="AB6" i="42" s="1"/>
  <c r="S8" i="42"/>
  <c r="AC8" i="42" s="1"/>
  <c r="AB9" i="42" s="1"/>
  <c r="S9" i="42"/>
  <c r="AC9" i="42" s="1"/>
  <c r="AB10" i="42" s="1"/>
  <c r="S10" i="42"/>
  <c r="AC10" i="42" s="1"/>
  <c r="AB11" i="42" s="1"/>
  <c r="S12" i="42"/>
  <c r="AC12" i="42" s="1"/>
  <c r="AB13" i="42" s="1"/>
  <c r="S13" i="42"/>
  <c r="AC13" i="42" s="1"/>
  <c r="AB14" i="42" s="1"/>
  <c r="S14" i="42"/>
  <c r="AC14" i="42" s="1"/>
  <c r="AB15" i="42" s="1"/>
  <c r="S16" i="42"/>
  <c r="AC16" i="42" s="1"/>
  <c r="AB17" i="42" s="1"/>
  <c r="S18" i="42"/>
  <c r="AC18" i="42" s="1"/>
  <c r="AB19" i="42" s="1"/>
  <c r="S19" i="42"/>
  <c r="AC19" i="42" s="1"/>
  <c r="AB20" i="42" s="1"/>
  <c r="S20" i="42"/>
  <c r="AC20" i="42" s="1"/>
  <c r="AB21" i="42" s="1"/>
  <c r="S21" i="42"/>
  <c r="AC21" i="42" s="1"/>
  <c r="AB22" i="42" s="1"/>
  <c r="S23" i="42"/>
  <c r="AC23" i="42" s="1"/>
  <c r="AB24" i="42" s="1"/>
  <c r="S24" i="42"/>
  <c r="AC24" i="42" s="1"/>
  <c r="AB25" i="42" s="1"/>
  <c r="S25" i="42"/>
  <c r="AC25" i="42" s="1"/>
  <c r="AB26" i="42" s="1"/>
  <c r="S26" i="42"/>
  <c r="AC26" i="42" s="1"/>
  <c r="AB27" i="42" s="1"/>
  <c r="S27" i="42"/>
  <c r="AC27" i="42" s="1"/>
  <c r="AB28" i="42" s="1"/>
  <c r="S28" i="42"/>
  <c r="AC28" i="42" s="1"/>
  <c r="AB29" i="42" s="1"/>
  <c r="S32" i="42"/>
  <c r="AC32" i="42" s="1"/>
  <c r="AB33" i="42" s="1"/>
  <c r="S33" i="42"/>
  <c r="AC33" i="42" s="1"/>
  <c r="AB34" i="42" s="1"/>
  <c r="S34" i="42"/>
  <c r="AC34" i="42" s="1"/>
  <c r="AB35" i="42" s="1"/>
  <c r="S35" i="42"/>
  <c r="AC35" i="42" s="1"/>
  <c r="AB36" i="42" s="1"/>
  <c r="S36" i="42"/>
  <c r="AC36" i="42" s="1"/>
  <c r="AB37" i="42" s="1"/>
  <c r="S37" i="42"/>
  <c r="AC37" i="42" s="1"/>
  <c r="AB38" i="42" s="1"/>
  <c r="S41" i="42"/>
  <c r="AC41" i="42" s="1"/>
  <c r="AB42" i="42" s="1"/>
  <c r="S43" i="42"/>
  <c r="AC43" i="42" s="1"/>
  <c r="AB44" i="42" s="1"/>
  <c r="S44" i="42"/>
  <c r="AC44" i="42" s="1"/>
  <c r="AB45" i="42" s="1"/>
  <c r="S45" i="42"/>
  <c r="AC45" i="42" s="1"/>
  <c r="AB46" i="42" s="1"/>
  <c r="S46" i="42"/>
  <c r="AC46" i="42" s="1"/>
  <c r="AB47" i="42" s="1"/>
  <c r="S48" i="42"/>
  <c r="AC48" i="42" s="1"/>
  <c r="AB49" i="42" s="1"/>
  <c r="S49" i="42"/>
  <c r="AC49" i="42" s="1"/>
  <c r="AB50" i="42" s="1"/>
  <c r="S51" i="42"/>
  <c r="AC51" i="42" s="1"/>
  <c r="AB52" i="42" s="1"/>
  <c r="S53" i="42"/>
  <c r="AC53" i="42" s="1"/>
  <c r="AB54" i="42" s="1"/>
  <c r="S54" i="42"/>
  <c r="AC54" i="42" s="1"/>
  <c r="AB55" i="42" s="1"/>
  <c r="S55" i="42"/>
  <c r="AC55" i="42" s="1"/>
  <c r="AB56" i="42" s="1"/>
  <c r="S56" i="42"/>
  <c r="AC56" i="42" s="1"/>
  <c r="AB57" i="42" s="1"/>
  <c r="S57" i="42"/>
  <c r="AC57" i="42" s="1"/>
  <c r="AB58" i="42" s="1"/>
  <c r="S58" i="42"/>
  <c r="AC58" i="42" s="1"/>
  <c r="AB59" i="42" s="1"/>
  <c r="S59" i="42"/>
  <c r="AC59" i="42" s="1"/>
  <c r="AB60" i="42" s="1"/>
  <c r="S60" i="42"/>
  <c r="AC60" i="42" s="1"/>
  <c r="AB61" i="42" s="1"/>
  <c r="S61" i="42"/>
  <c r="AC61" i="42" s="1"/>
  <c r="AB62" i="42" s="1"/>
  <c r="S62" i="42"/>
  <c r="AC62" i="42" s="1"/>
  <c r="AB63" i="42" s="1"/>
  <c r="S63" i="42"/>
  <c r="AC63" i="42" s="1"/>
  <c r="AB64" i="42" s="1"/>
  <c r="S64" i="42"/>
  <c r="AC64" i="42" s="1"/>
  <c r="AB65" i="42" s="1"/>
  <c r="S68" i="42"/>
  <c r="AC68" i="42" s="1"/>
  <c r="AB69" i="42" s="1"/>
  <c r="S69" i="42"/>
  <c r="AC69" i="42" s="1"/>
  <c r="AB70" i="42" s="1"/>
  <c r="S70" i="42"/>
  <c r="AC70" i="42" s="1"/>
  <c r="AB71" i="42" s="1"/>
  <c r="S71" i="42"/>
  <c r="AC71" i="42" s="1"/>
  <c r="AB72" i="42" s="1"/>
  <c r="S72" i="42"/>
  <c r="AC72" i="42" s="1"/>
  <c r="AB73" i="42" s="1"/>
  <c r="S74" i="42"/>
  <c r="AC74" i="42" s="1"/>
  <c r="AB75" i="42" s="1"/>
  <c r="S77" i="42"/>
  <c r="AC77" i="42" s="1"/>
  <c r="AB78" i="42" s="1"/>
  <c r="S79" i="42"/>
  <c r="AC79" i="42" s="1"/>
  <c r="AB80" i="42" s="1"/>
  <c r="S80" i="42"/>
  <c r="AC80" i="42" s="1"/>
  <c r="AB81" i="42" s="1"/>
  <c r="S81" i="42"/>
  <c r="AC81" i="42" s="1"/>
  <c r="AB82" i="42" s="1"/>
  <c r="S82" i="42"/>
  <c r="AC82" i="42" s="1"/>
  <c r="AB83" i="42" s="1"/>
  <c r="S83" i="42"/>
  <c r="AC83" i="42" s="1"/>
  <c r="AB84" i="42" s="1"/>
  <c r="S84" i="42"/>
  <c r="AC84" i="42" s="1"/>
  <c r="AB85" i="42" s="1"/>
  <c r="S85" i="42"/>
  <c r="AC85" i="42" s="1"/>
  <c r="AB86" i="42" s="1"/>
  <c r="S87" i="42"/>
  <c r="AC87" i="42" s="1"/>
  <c r="AB88" i="42" s="1"/>
  <c r="S88" i="42"/>
  <c r="AC88" i="42" s="1"/>
  <c r="AB89" i="42" s="1"/>
  <c r="S90" i="42"/>
  <c r="AC90" i="42" s="1"/>
  <c r="AB91" i="42" s="1"/>
  <c r="S91" i="42"/>
  <c r="AC91" i="42" s="1"/>
  <c r="AB92" i="42" s="1"/>
  <c r="S92" i="42"/>
  <c r="AC92" i="42" s="1"/>
  <c r="AB93" i="42" s="1"/>
  <c r="S93" i="42"/>
  <c r="AC93" i="42" s="1"/>
  <c r="AB94" i="42" s="1"/>
  <c r="S94" i="42"/>
  <c r="AC94" i="42" s="1"/>
  <c r="AB95" i="42" s="1"/>
  <c r="S95" i="42"/>
  <c r="AC95" i="42" s="1"/>
  <c r="AB96" i="42" s="1"/>
  <c r="S96" i="42"/>
  <c r="AC96" i="42" s="1"/>
  <c r="AB97" i="42" s="1"/>
  <c r="S97" i="42"/>
  <c r="AC97" i="42" s="1"/>
  <c r="AB98" i="42" s="1"/>
  <c r="AJ98" i="35"/>
  <c r="AS98" i="35" s="1"/>
  <c r="AK98" i="35"/>
  <c r="AT98" i="35" s="1"/>
  <c r="AJ80" i="35"/>
  <c r="AK80" i="35"/>
  <c r="AT80" i="35" s="1"/>
  <c r="AK74" i="35"/>
  <c r="AT74" i="35" s="1"/>
  <c r="AJ74" i="35"/>
  <c r="AJ68" i="35"/>
  <c r="AK68" i="35"/>
  <c r="AT68" i="35" s="1"/>
  <c r="AJ62" i="35"/>
  <c r="AK62" i="35"/>
  <c r="AT62" i="35" s="1"/>
  <c r="AK56" i="35"/>
  <c r="AT56" i="35" s="1"/>
  <c r="AJ56" i="35"/>
  <c r="AJ50" i="35"/>
  <c r="AK50" i="35"/>
  <c r="AT50" i="35" s="1"/>
  <c r="AJ44" i="35"/>
  <c r="AK44" i="35"/>
  <c r="AT44" i="35" s="1"/>
  <c r="AK38" i="35"/>
  <c r="AT38" i="35" s="1"/>
  <c r="AJ38" i="35"/>
  <c r="AJ32" i="35"/>
  <c r="AK32" i="35"/>
  <c r="AT32" i="35" s="1"/>
  <c r="AK26" i="35"/>
  <c r="AT26" i="35" s="1"/>
  <c r="AJ26" i="35"/>
  <c r="AJ20" i="35"/>
  <c r="AK20" i="35"/>
  <c r="AT20" i="35" s="1"/>
  <c r="AJ14" i="35"/>
  <c r="AK14" i="35"/>
  <c r="AT14" i="35" s="1"/>
  <c r="AJ8" i="35"/>
  <c r="AK8" i="35"/>
  <c r="AT8" i="35" s="1"/>
  <c r="Y98" i="102"/>
  <c r="X98" i="102"/>
  <c r="AH96" i="10"/>
  <c r="AQ96" i="10" s="1"/>
  <c r="AJ92" i="35"/>
  <c r="AK92" i="35"/>
  <c r="AT92" i="35" s="1"/>
  <c r="AK97" i="35"/>
  <c r="AT97" i="35" s="1"/>
  <c r="AJ97" i="35"/>
  <c r="AK91" i="35"/>
  <c r="AT91" i="35" s="1"/>
  <c r="AJ91" i="35"/>
  <c r="AK85" i="35"/>
  <c r="AT85" i="35" s="1"/>
  <c r="AJ85" i="35"/>
  <c r="AK79" i="35"/>
  <c r="AT79" i="35" s="1"/>
  <c r="AJ79" i="35"/>
  <c r="AJ73" i="35"/>
  <c r="AK73" i="35"/>
  <c r="AT73" i="35" s="1"/>
  <c r="AJ67" i="35"/>
  <c r="AK67" i="35"/>
  <c r="AT67" i="35" s="1"/>
  <c r="AK61" i="35"/>
  <c r="AT61" i="35" s="1"/>
  <c r="AJ61" i="35"/>
  <c r="AJ55" i="35"/>
  <c r="AK55" i="35"/>
  <c r="AT55" i="35" s="1"/>
  <c r="AJ49" i="35"/>
  <c r="AK49" i="35"/>
  <c r="AT49" i="35" s="1"/>
  <c r="AK43" i="35"/>
  <c r="AT43" i="35" s="1"/>
  <c r="AJ43" i="35"/>
  <c r="AJ37" i="35"/>
  <c r="AK37" i="35"/>
  <c r="AT37" i="35" s="1"/>
  <c r="AK31" i="35"/>
  <c r="AT31" i="35" s="1"/>
  <c r="AJ31" i="35"/>
  <c r="AK25" i="35"/>
  <c r="AT25" i="35" s="1"/>
  <c r="AJ25" i="35"/>
  <c r="AK19" i="35"/>
  <c r="AT19" i="35" s="1"/>
  <c r="AJ19" i="35"/>
  <c r="AK13" i="35"/>
  <c r="AT13" i="35" s="1"/>
  <c r="AJ13" i="35"/>
  <c r="AK7" i="35"/>
  <c r="AT7" i="35" s="1"/>
  <c r="AJ7" i="35"/>
  <c r="Y95" i="90"/>
  <c r="X95" i="90"/>
  <c r="Z96" i="10"/>
  <c r="AJ86" i="35"/>
  <c r="AK86" i="35"/>
  <c r="AT86" i="35" s="1"/>
  <c r="AH96" i="82"/>
  <c r="AQ96" i="82" s="1"/>
  <c r="Z96" i="82"/>
  <c r="AJ96" i="35"/>
  <c r="AK96" i="35"/>
  <c r="AT96" i="35" s="1"/>
  <c r="AJ90" i="35"/>
  <c r="AK90" i="35"/>
  <c r="AT90" i="35" s="1"/>
  <c r="AJ84" i="35"/>
  <c r="AK84" i="35"/>
  <c r="AT84" i="35" s="1"/>
  <c r="AJ78" i="35"/>
  <c r="AK78" i="35"/>
  <c r="AT78" i="35" s="1"/>
  <c r="AJ72" i="35"/>
  <c r="AK72" i="35"/>
  <c r="AT72" i="35" s="1"/>
  <c r="AJ66" i="35"/>
  <c r="AK66" i="35"/>
  <c r="AT66" i="35" s="1"/>
  <c r="AJ60" i="35"/>
  <c r="AK60" i="35"/>
  <c r="AT60" i="35" s="1"/>
  <c r="AJ54" i="35"/>
  <c r="AK54" i="35"/>
  <c r="AT54" i="35" s="1"/>
  <c r="AJ48" i="35"/>
  <c r="AK48" i="35"/>
  <c r="AT48" i="35" s="1"/>
  <c r="AJ42" i="35"/>
  <c r="AK42" i="35"/>
  <c r="AT42" i="35" s="1"/>
  <c r="AJ36" i="35"/>
  <c r="AK36" i="35"/>
  <c r="AT36" i="35" s="1"/>
  <c r="AJ30" i="35"/>
  <c r="AK30" i="35"/>
  <c r="AT30" i="35" s="1"/>
  <c r="AJ24" i="35"/>
  <c r="AK24" i="35"/>
  <c r="AT24" i="35" s="1"/>
  <c r="AJ18" i="35"/>
  <c r="AK18" i="35"/>
  <c r="AT18" i="35" s="1"/>
  <c r="AJ12" i="35"/>
  <c r="AK12" i="35"/>
  <c r="AT12" i="35" s="1"/>
  <c r="AJ6" i="35"/>
  <c r="AK6" i="35"/>
  <c r="AT6" i="35" s="1"/>
  <c r="AR95" i="82"/>
  <c r="AI96" i="50"/>
  <c r="AN96" i="50"/>
  <c r="Z98" i="85" l="1"/>
  <c r="AH98" i="85"/>
  <c r="AQ98" i="85" s="1"/>
  <c r="AQ100" i="85" s="1"/>
  <c r="AZ3" i="85"/>
  <c r="AJ70" i="42"/>
  <c r="AK70" i="42"/>
  <c r="AT70" i="42" s="1"/>
  <c r="AJ40" i="42"/>
  <c r="AK40" i="42"/>
  <c r="AT40" i="42" s="1"/>
  <c r="AK10" i="42"/>
  <c r="AT10" i="42" s="1"/>
  <c r="AJ10" i="42"/>
  <c r="AS21" i="35"/>
  <c r="AL21" i="35"/>
  <c r="AU21" i="35" s="1"/>
  <c r="AS57" i="35"/>
  <c r="AL57" i="35"/>
  <c r="AU57" i="35" s="1"/>
  <c r="AS34" i="35"/>
  <c r="AL34" i="35"/>
  <c r="AU34" i="35" s="1"/>
  <c r="AK4" i="35"/>
  <c r="AT4" i="35" s="1"/>
  <c r="AT100" i="35" s="1"/>
  <c r="AJ4" i="35"/>
  <c r="AJ93" i="48"/>
  <c r="AK93" i="48"/>
  <c r="AT93" i="48" s="1"/>
  <c r="AJ75" i="48"/>
  <c r="AK75" i="48"/>
  <c r="AT75" i="48" s="1"/>
  <c r="AJ63" i="48"/>
  <c r="AK63" i="48"/>
  <c r="AT63" i="48" s="1"/>
  <c r="AJ51" i="48"/>
  <c r="AK51" i="48"/>
  <c r="AT51" i="48" s="1"/>
  <c r="AJ39" i="48"/>
  <c r="AK39" i="48"/>
  <c r="AT39" i="48" s="1"/>
  <c r="AJ27" i="48"/>
  <c r="AK27" i="48"/>
  <c r="AT27" i="48" s="1"/>
  <c r="AJ15" i="48"/>
  <c r="AK15" i="48"/>
  <c r="AT15" i="48" s="1"/>
  <c r="AS86" i="35"/>
  <c r="AL86" i="35"/>
  <c r="AU86" i="35" s="1"/>
  <c r="AS7" i="35"/>
  <c r="AL7" i="35"/>
  <c r="AU7" i="35" s="1"/>
  <c r="AS25" i="35"/>
  <c r="AL25" i="35"/>
  <c r="AU25" i="35" s="1"/>
  <c r="AS43" i="35"/>
  <c r="AL43" i="35"/>
  <c r="AU43" i="35" s="1"/>
  <c r="AS61" i="35"/>
  <c r="AL61" i="35"/>
  <c r="AU61" i="35" s="1"/>
  <c r="AS79" i="35"/>
  <c r="AL79" i="35"/>
  <c r="AU79" i="35" s="1"/>
  <c r="AS97" i="35"/>
  <c r="AL97" i="35"/>
  <c r="AU97" i="35" s="1"/>
  <c r="AH98" i="102"/>
  <c r="AQ98" i="102" s="1"/>
  <c r="AQ100" i="102" s="1"/>
  <c r="AZ3" i="102"/>
  <c r="AX7" i="102" s="1"/>
  <c r="AS14" i="35"/>
  <c r="AL14" i="35"/>
  <c r="AU14" i="35" s="1"/>
  <c r="AS32" i="35"/>
  <c r="AL32" i="35"/>
  <c r="AU32" i="35" s="1"/>
  <c r="AS50" i="35"/>
  <c r="AL50" i="35"/>
  <c r="AU50" i="35" s="1"/>
  <c r="AS68" i="35"/>
  <c r="AL68" i="35"/>
  <c r="AU68" i="35" s="1"/>
  <c r="AK93" i="42"/>
  <c r="AT93" i="42" s="1"/>
  <c r="AJ93" i="42"/>
  <c r="AK87" i="42"/>
  <c r="AT87" i="42" s="1"/>
  <c r="AJ87" i="42"/>
  <c r="AK81" i="42"/>
  <c r="AT81" i="42" s="1"/>
  <c r="AJ81" i="42"/>
  <c r="AK75" i="42"/>
  <c r="AT75" i="42" s="1"/>
  <c r="AJ75" i="42"/>
  <c r="AK69" i="42"/>
  <c r="AT69" i="42" s="1"/>
  <c r="AJ69" i="42"/>
  <c r="AK63" i="42"/>
  <c r="AT63" i="42" s="1"/>
  <c r="AJ63" i="42"/>
  <c r="AK57" i="42"/>
  <c r="AT57" i="42" s="1"/>
  <c r="AJ57" i="42"/>
  <c r="AK51" i="42"/>
  <c r="AT51" i="42" s="1"/>
  <c r="AJ51" i="42"/>
  <c r="AK45" i="42"/>
  <c r="AT45" i="42" s="1"/>
  <c r="AJ45" i="42"/>
  <c r="AK39" i="42"/>
  <c r="AT39" i="42" s="1"/>
  <c r="AJ39" i="42"/>
  <c r="AK33" i="42"/>
  <c r="AT33" i="42" s="1"/>
  <c r="AJ33" i="42"/>
  <c r="AK27" i="42"/>
  <c r="AT27" i="42" s="1"/>
  <c r="AJ27" i="42"/>
  <c r="AK21" i="42"/>
  <c r="AT21" i="42" s="1"/>
  <c r="AJ21" i="42"/>
  <c r="AK15" i="42"/>
  <c r="AT15" i="42" s="1"/>
  <c r="AJ15" i="42"/>
  <c r="AJ9" i="42"/>
  <c r="AK9" i="42"/>
  <c r="AT9" i="42" s="1"/>
  <c r="AH97" i="50"/>
  <c r="AQ97" i="50" s="1"/>
  <c r="AL98" i="35"/>
  <c r="AU98" i="35" s="1"/>
  <c r="AS22" i="35"/>
  <c r="AL22" i="35"/>
  <c r="AU22" i="35" s="1"/>
  <c r="AS76" i="35"/>
  <c r="AL76" i="35"/>
  <c r="AU76" i="35" s="1"/>
  <c r="AS94" i="35"/>
  <c r="AL94" i="35"/>
  <c r="AU94" i="35" s="1"/>
  <c r="AR97" i="102"/>
  <c r="AJ98" i="48"/>
  <c r="AS98" i="48" s="1"/>
  <c r="AK98" i="48"/>
  <c r="AT98" i="48" s="1"/>
  <c r="AJ92" i="48"/>
  <c r="AK92" i="48"/>
  <c r="AT92" i="48" s="1"/>
  <c r="AJ86" i="48"/>
  <c r="AK86" i="48"/>
  <c r="AT86" i="48" s="1"/>
  <c r="AJ80" i="48"/>
  <c r="AK80" i="48"/>
  <c r="AT80" i="48" s="1"/>
  <c r="AJ74" i="48"/>
  <c r="AK74" i="48"/>
  <c r="AT74" i="48" s="1"/>
  <c r="AJ68" i="48"/>
  <c r="AK68" i="48"/>
  <c r="AT68" i="48" s="1"/>
  <c r="AJ62" i="48"/>
  <c r="AK62" i="48"/>
  <c r="AT62" i="48" s="1"/>
  <c r="AJ56" i="48"/>
  <c r="AK56" i="48"/>
  <c r="AT56" i="48" s="1"/>
  <c r="AJ50" i="48"/>
  <c r="AK50" i="48"/>
  <c r="AT50" i="48" s="1"/>
  <c r="AJ44" i="48"/>
  <c r="AK44" i="48"/>
  <c r="AT44" i="48" s="1"/>
  <c r="AJ38" i="48"/>
  <c r="AK38" i="48"/>
  <c r="AT38" i="48" s="1"/>
  <c r="AJ32" i="48"/>
  <c r="AK32" i="48"/>
  <c r="AT32" i="48" s="1"/>
  <c r="AJ26" i="48"/>
  <c r="AK26" i="48"/>
  <c r="AT26" i="48" s="1"/>
  <c r="AJ20" i="48"/>
  <c r="AK20" i="48"/>
  <c r="AT20" i="48" s="1"/>
  <c r="AJ14" i="48"/>
  <c r="AK14" i="48"/>
  <c r="AT14" i="48" s="1"/>
  <c r="AJ8" i="48"/>
  <c r="AK8" i="48"/>
  <c r="AT8" i="48" s="1"/>
  <c r="AS18" i="35"/>
  <c r="AL18" i="35"/>
  <c r="AU18" i="35" s="1"/>
  <c r="AS90" i="35"/>
  <c r="AL90" i="35"/>
  <c r="AU90" i="35" s="1"/>
  <c r="AJ94" i="42"/>
  <c r="AK94" i="42"/>
  <c r="AT94" i="42" s="1"/>
  <c r="AJ64" i="42"/>
  <c r="AK64" i="42"/>
  <c r="AT64" i="42" s="1"/>
  <c r="AJ34" i="42"/>
  <c r="AK34" i="42"/>
  <c r="AT34" i="42" s="1"/>
  <c r="AJ5" i="42"/>
  <c r="AK5" i="42"/>
  <c r="AT5" i="42" s="1"/>
  <c r="AS39" i="35"/>
  <c r="AL39" i="35"/>
  <c r="AU39" i="35" s="1"/>
  <c r="AS75" i="35"/>
  <c r="AL75" i="35"/>
  <c r="AU75" i="35" s="1"/>
  <c r="AS93" i="35"/>
  <c r="AL93" i="35"/>
  <c r="AU93" i="35" s="1"/>
  <c r="AS52" i="35"/>
  <c r="AL52" i="35"/>
  <c r="AU52" i="35" s="1"/>
  <c r="AS70" i="35"/>
  <c r="AL70" i="35"/>
  <c r="AU70" i="35" s="1"/>
  <c r="AR98" i="48"/>
  <c r="AR100" i="48" s="1"/>
  <c r="AS23" i="35"/>
  <c r="AL23" i="35"/>
  <c r="AU23" i="35" s="1"/>
  <c r="AS41" i="35"/>
  <c r="AL41" i="35"/>
  <c r="AU41" i="35" s="1"/>
  <c r="AS59" i="35"/>
  <c r="AL59" i="35"/>
  <c r="AU59" i="35" s="1"/>
  <c r="AS77" i="35"/>
  <c r="AL77" i="35"/>
  <c r="AU77" i="35" s="1"/>
  <c r="AJ81" i="48"/>
  <c r="AK81" i="48"/>
  <c r="AT81" i="48" s="1"/>
  <c r="AJ69" i="48"/>
  <c r="AK69" i="48"/>
  <c r="AT69" i="48" s="1"/>
  <c r="AJ57" i="48"/>
  <c r="AK57" i="48"/>
  <c r="AT57" i="48" s="1"/>
  <c r="AJ45" i="48"/>
  <c r="AK45" i="48"/>
  <c r="AT45" i="48" s="1"/>
  <c r="AJ33" i="48"/>
  <c r="AK33" i="48"/>
  <c r="AT33" i="48" s="1"/>
  <c r="AJ21" i="48"/>
  <c r="AK21" i="48"/>
  <c r="AT21" i="48" s="1"/>
  <c r="AJ9" i="48"/>
  <c r="AK9" i="48"/>
  <c r="AT9" i="48" s="1"/>
  <c r="AS6" i="35"/>
  <c r="AL6" i="35"/>
  <c r="AU6" i="35" s="1"/>
  <c r="AS24" i="35"/>
  <c r="AL24" i="35"/>
  <c r="AU24" i="35" s="1"/>
  <c r="AS42" i="35"/>
  <c r="AL42" i="35"/>
  <c r="AU42" i="35" s="1"/>
  <c r="AS60" i="35"/>
  <c r="AL60" i="35"/>
  <c r="AU60" i="35" s="1"/>
  <c r="AS78" i="35"/>
  <c r="AL78" i="35"/>
  <c r="AU78" i="35" s="1"/>
  <c r="AS96" i="35"/>
  <c r="AL96" i="35"/>
  <c r="AU96" i="35" s="1"/>
  <c r="AE96" i="10"/>
  <c r="AF96" i="10"/>
  <c r="AO96" i="10" s="1"/>
  <c r="AG96" i="10"/>
  <c r="AP96" i="10" s="1"/>
  <c r="W97" i="10"/>
  <c r="Z98" i="102"/>
  <c r="AS38" i="35"/>
  <c r="AL38" i="35"/>
  <c r="AU38" i="35" s="1"/>
  <c r="AS56" i="35"/>
  <c r="AL56" i="35"/>
  <c r="AU56" i="35" s="1"/>
  <c r="AS74" i="35"/>
  <c r="AL74" i="35"/>
  <c r="AU74" i="35" s="1"/>
  <c r="AJ98" i="42"/>
  <c r="AS98" i="42" s="1"/>
  <c r="AK98" i="42"/>
  <c r="AT98" i="42" s="1"/>
  <c r="AJ92" i="42"/>
  <c r="AK92" i="42"/>
  <c r="AT92" i="42" s="1"/>
  <c r="AJ86" i="42"/>
  <c r="AK86" i="42"/>
  <c r="AT86" i="42" s="1"/>
  <c r="AJ80" i="42"/>
  <c r="AK80" i="42"/>
  <c r="AT80" i="42" s="1"/>
  <c r="AJ74" i="42"/>
  <c r="AK74" i="42"/>
  <c r="AT74" i="42" s="1"/>
  <c r="AJ68" i="42"/>
  <c r="AK68" i="42"/>
  <c r="AT68" i="42" s="1"/>
  <c r="AJ62" i="42"/>
  <c r="AK62" i="42"/>
  <c r="AT62" i="42" s="1"/>
  <c r="AJ56" i="42"/>
  <c r="AK56" i="42"/>
  <c r="AT56" i="42" s="1"/>
  <c r="AJ50" i="42"/>
  <c r="AK50" i="42"/>
  <c r="AT50" i="42" s="1"/>
  <c r="AJ44" i="42"/>
  <c r="AK44" i="42"/>
  <c r="AT44" i="42" s="1"/>
  <c r="AJ38" i="42"/>
  <c r="AK38" i="42"/>
  <c r="AT38" i="42" s="1"/>
  <c r="AJ32" i="42"/>
  <c r="AK32" i="42"/>
  <c r="AT32" i="42" s="1"/>
  <c r="AJ26" i="42"/>
  <c r="AK26" i="42"/>
  <c r="AT26" i="42" s="1"/>
  <c r="AJ20" i="42"/>
  <c r="AK20" i="42"/>
  <c r="AT20" i="42" s="1"/>
  <c r="AJ14" i="42"/>
  <c r="AK14" i="42"/>
  <c r="AT14" i="42" s="1"/>
  <c r="AJ8" i="42"/>
  <c r="AK8" i="42"/>
  <c r="AT8" i="42" s="1"/>
  <c r="Z97" i="50"/>
  <c r="AS9" i="35"/>
  <c r="AL9" i="35"/>
  <c r="AU9" i="35" s="1"/>
  <c r="AS27" i="35"/>
  <c r="AL27" i="35"/>
  <c r="AU27" i="35" s="1"/>
  <c r="AS45" i="35"/>
  <c r="AL45" i="35"/>
  <c r="AU45" i="35" s="1"/>
  <c r="AS63" i="35"/>
  <c r="AL63" i="35"/>
  <c r="AU63" i="35" s="1"/>
  <c r="AS81" i="35"/>
  <c r="AL81" i="35"/>
  <c r="AU81" i="35" s="1"/>
  <c r="AS5" i="35"/>
  <c r="AL5" i="35"/>
  <c r="AU5" i="35" s="1"/>
  <c r="AS40" i="35"/>
  <c r="AL40" i="35"/>
  <c r="AU40" i="35" s="1"/>
  <c r="AS58" i="35"/>
  <c r="AL58" i="35"/>
  <c r="AU58" i="35" s="1"/>
  <c r="AS11" i="35"/>
  <c r="AL11" i="35"/>
  <c r="AU11" i="35" s="1"/>
  <c r="AS29" i="35"/>
  <c r="AL29" i="35"/>
  <c r="AU29" i="35" s="1"/>
  <c r="AS47" i="35"/>
  <c r="AL47" i="35"/>
  <c r="AU47" i="35" s="1"/>
  <c r="AS65" i="35"/>
  <c r="AL65" i="35"/>
  <c r="AU65" i="35" s="1"/>
  <c r="AS83" i="35"/>
  <c r="AL83" i="35"/>
  <c r="AU83" i="35" s="1"/>
  <c r="AK97" i="48"/>
  <c r="AT97" i="48" s="1"/>
  <c r="AJ97" i="48"/>
  <c r="AK91" i="48"/>
  <c r="AT91" i="48" s="1"/>
  <c r="AJ91" i="48"/>
  <c r="AK85" i="48"/>
  <c r="AT85" i="48" s="1"/>
  <c r="AJ85" i="48"/>
  <c r="AK79" i="48"/>
  <c r="AT79" i="48" s="1"/>
  <c r="AJ79" i="48"/>
  <c r="AK73" i="48"/>
  <c r="AT73" i="48" s="1"/>
  <c r="AJ73" i="48"/>
  <c r="AK67" i="48"/>
  <c r="AT67" i="48" s="1"/>
  <c r="AJ67" i="48"/>
  <c r="AK61" i="48"/>
  <c r="AT61" i="48" s="1"/>
  <c r="AJ61" i="48"/>
  <c r="AK55" i="48"/>
  <c r="AT55" i="48" s="1"/>
  <c r="AJ55" i="48"/>
  <c r="AK49" i="48"/>
  <c r="AT49" i="48" s="1"/>
  <c r="AJ49" i="48"/>
  <c r="AK43" i="48"/>
  <c r="AT43" i="48" s="1"/>
  <c r="AJ43" i="48"/>
  <c r="AK37" i="48"/>
  <c r="AT37" i="48" s="1"/>
  <c r="AJ37" i="48"/>
  <c r="AK31" i="48"/>
  <c r="AT31" i="48" s="1"/>
  <c r="AJ31" i="48"/>
  <c r="AK25" i="48"/>
  <c r="AT25" i="48" s="1"/>
  <c r="AJ25" i="48"/>
  <c r="AK19" i="48"/>
  <c r="AT19" i="48" s="1"/>
  <c r="AJ19" i="48"/>
  <c r="AK13" i="48"/>
  <c r="AT13" i="48" s="1"/>
  <c r="AJ13" i="48"/>
  <c r="AK7" i="48"/>
  <c r="AT7" i="48" s="1"/>
  <c r="AJ7" i="48"/>
  <c r="AS36" i="35"/>
  <c r="AL36" i="35"/>
  <c r="AU36" i="35" s="1"/>
  <c r="AS72" i="35"/>
  <c r="AL72" i="35"/>
  <c r="AU72" i="35" s="1"/>
  <c r="AS37" i="35"/>
  <c r="AL37" i="35"/>
  <c r="AU37" i="35" s="1"/>
  <c r="AJ88" i="42"/>
  <c r="AK88" i="42"/>
  <c r="AT88" i="42" s="1"/>
  <c r="AJ52" i="42"/>
  <c r="AK52" i="42"/>
  <c r="AT52" i="42" s="1"/>
  <c r="AJ28" i="42"/>
  <c r="AK28" i="42"/>
  <c r="AT28" i="42" s="1"/>
  <c r="AS95" i="35"/>
  <c r="AL95" i="35"/>
  <c r="AU95" i="35" s="1"/>
  <c r="AS31" i="35"/>
  <c r="AL31" i="35"/>
  <c r="AU31" i="35" s="1"/>
  <c r="AJ97" i="42"/>
  <c r="AK97" i="42"/>
  <c r="AT97" i="42" s="1"/>
  <c r="AJ85" i="42"/>
  <c r="AK85" i="42"/>
  <c r="AT85" i="42" s="1"/>
  <c r="AJ79" i="42"/>
  <c r="AK79" i="42"/>
  <c r="AT79" i="42" s="1"/>
  <c r="AJ73" i="42"/>
  <c r="AK73" i="42"/>
  <c r="AT73" i="42" s="1"/>
  <c r="AJ67" i="42"/>
  <c r="AK67" i="42"/>
  <c r="AT67" i="42" s="1"/>
  <c r="AJ61" i="42"/>
  <c r="AK61" i="42"/>
  <c r="AT61" i="42" s="1"/>
  <c r="AJ55" i="42"/>
  <c r="AK55" i="42"/>
  <c r="AT55" i="42" s="1"/>
  <c r="AJ49" i="42"/>
  <c r="AK49" i="42"/>
  <c r="AT49" i="42" s="1"/>
  <c r="AJ43" i="42"/>
  <c r="AK43" i="42"/>
  <c r="AT43" i="42" s="1"/>
  <c r="AJ37" i="42"/>
  <c r="AK37" i="42"/>
  <c r="AT37" i="42" s="1"/>
  <c r="AJ31" i="42"/>
  <c r="AK31" i="42"/>
  <c r="AT31" i="42" s="1"/>
  <c r="AJ25" i="42"/>
  <c r="AK25" i="42"/>
  <c r="AT25" i="42" s="1"/>
  <c r="AJ19" i="42"/>
  <c r="AK19" i="42"/>
  <c r="AT19" i="42" s="1"/>
  <c r="AK13" i="42"/>
  <c r="AT13" i="42" s="1"/>
  <c r="AJ13" i="42"/>
  <c r="AK7" i="42"/>
  <c r="AT7" i="42" s="1"/>
  <c r="AJ7" i="42"/>
  <c r="AR94" i="90"/>
  <c r="AS10" i="35"/>
  <c r="AL10" i="35"/>
  <c r="AU10" i="35" s="1"/>
  <c r="AS28" i="35"/>
  <c r="AL28" i="35"/>
  <c r="AU28" i="35" s="1"/>
  <c r="AS82" i="35"/>
  <c r="AL82" i="35"/>
  <c r="AU82" i="35" s="1"/>
  <c r="AJ96" i="48"/>
  <c r="AK96" i="48"/>
  <c r="AT96" i="48" s="1"/>
  <c r="AJ90" i="48"/>
  <c r="AK90" i="48"/>
  <c r="AT90" i="48" s="1"/>
  <c r="AJ84" i="48"/>
  <c r="AK84" i="48"/>
  <c r="AT84" i="48" s="1"/>
  <c r="AJ78" i="48"/>
  <c r="AK78" i="48"/>
  <c r="AT78" i="48" s="1"/>
  <c r="AJ72" i="48"/>
  <c r="AK72" i="48"/>
  <c r="AT72" i="48" s="1"/>
  <c r="AJ66" i="48"/>
  <c r="AK66" i="48"/>
  <c r="AT66" i="48" s="1"/>
  <c r="AJ60" i="48"/>
  <c r="AK60" i="48"/>
  <c r="AT60" i="48" s="1"/>
  <c r="AJ54" i="48"/>
  <c r="AK54" i="48"/>
  <c r="AT54" i="48" s="1"/>
  <c r="AJ48" i="48"/>
  <c r="AK48" i="48"/>
  <c r="AT48" i="48" s="1"/>
  <c r="AJ42" i="48"/>
  <c r="AK42" i="48"/>
  <c r="AT42" i="48" s="1"/>
  <c r="AJ36" i="48"/>
  <c r="AK36" i="48"/>
  <c r="AT36" i="48" s="1"/>
  <c r="AJ30" i="48"/>
  <c r="AK30" i="48"/>
  <c r="AT30" i="48" s="1"/>
  <c r="AJ24" i="48"/>
  <c r="AK24" i="48"/>
  <c r="AT24" i="48" s="1"/>
  <c r="AJ18" i="48"/>
  <c r="AK18" i="48"/>
  <c r="AT18" i="48" s="1"/>
  <c r="AJ12" i="48"/>
  <c r="AK12" i="48"/>
  <c r="AT12" i="48" s="1"/>
  <c r="AJ6" i="48"/>
  <c r="AK6" i="48"/>
  <c r="AT6" i="48" s="1"/>
  <c r="AS55" i="35"/>
  <c r="AL55" i="35"/>
  <c r="AU55" i="35" s="1"/>
  <c r="AS73" i="35"/>
  <c r="AL73" i="35"/>
  <c r="AU73" i="35" s="1"/>
  <c r="AJ82" i="42"/>
  <c r="AK82" i="42"/>
  <c r="AT82" i="42" s="1"/>
  <c r="AJ58" i="42"/>
  <c r="AK58" i="42"/>
  <c r="AT58" i="42" s="1"/>
  <c r="AJ22" i="42"/>
  <c r="AK22" i="42"/>
  <c r="AT22" i="42" s="1"/>
  <c r="AK78" i="42"/>
  <c r="AT78" i="42" s="1"/>
  <c r="AJ78" i="42"/>
  <c r="AK66" i="42"/>
  <c r="AT66" i="42" s="1"/>
  <c r="AJ66" i="42"/>
  <c r="AK54" i="42"/>
  <c r="AT54" i="42" s="1"/>
  <c r="AJ54" i="42"/>
  <c r="AK48" i="42"/>
  <c r="AT48" i="42" s="1"/>
  <c r="AJ48" i="42"/>
  <c r="AK42" i="42"/>
  <c r="AT42" i="42" s="1"/>
  <c r="AJ42" i="42"/>
  <c r="AK36" i="42"/>
  <c r="AT36" i="42" s="1"/>
  <c r="AJ36" i="42"/>
  <c r="AK30" i="42"/>
  <c r="AT30" i="42" s="1"/>
  <c r="AJ30" i="42"/>
  <c r="AK24" i="42"/>
  <c r="AT24" i="42" s="1"/>
  <c r="AJ24" i="42"/>
  <c r="AK18" i="42"/>
  <c r="AT18" i="42" s="1"/>
  <c r="AJ18" i="42"/>
  <c r="AJ12" i="42"/>
  <c r="AK12" i="42"/>
  <c r="AT12" i="42" s="1"/>
  <c r="AK6" i="42"/>
  <c r="AT6" i="42" s="1"/>
  <c r="AJ6" i="42"/>
  <c r="AS15" i="35"/>
  <c r="AL15" i="35"/>
  <c r="AU15" i="35" s="1"/>
  <c r="AS33" i="35"/>
  <c r="AL33" i="35"/>
  <c r="AU33" i="35" s="1"/>
  <c r="AS51" i="35"/>
  <c r="AL51" i="35"/>
  <c r="AU51" i="35" s="1"/>
  <c r="AS69" i="35"/>
  <c r="AL69" i="35"/>
  <c r="AU69" i="35" s="1"/>
  <c r="AS87" i="35"/>
  <c r="AL87" i="35"/>
  <c r="AU87" i="35" s="1"/>
  <c r="AS46" i="35"/>
  <c r="AL46" i="35"/>
  <c r="AU46" i="35" s="1"/>
  <c r="AS64" i="35"/>
  <c r="AL64" i="35"/>
  <c r="AU64" i="35" s="1"/>
  <c r="AR98" i="42"/>
  <c r="AR100" i="42" s="1"/>
  <c r="AL98" i="42"/>
  <c r="AU98" i="42" s="1"/>
  <c r="AS17" i="35"/>
  <c r="AL17" i="35"/>
  <c r="AU17" i="35" s="1"/>
  <c r="AS35" i="35"/>
  <c r="AL35" i="35"/>
  <c r="AU35" i="35" s="1"/>
  <c r="AS53" i="35"/>
  <c r="AL53" i="35"/>
  <c r="AU53" i="35" s="1"/>
  <c r="AS71" i="35"/>
  <c r="AL71" i="35"/>
  <c r="AU71" i="35" s="1"/>
  <c r="AS89" i="35"/>
  <c r="AL89" i="35"/>
  <c r="AU89" i="35" s="1"/>
  <c r="AJ95" i="48"/>
  <c r="AK95" i="48"/>
  <c r="AT95" i="48" s="1"/>
  <c r="AJ89" i="48"/>
  <c r="AK89" i="48"/>
  <c r="AT89" i="48" s="1"/>
  <c r="AJ83" i="48"/>
  <c r="AK83" i="48"/>
  <c r="AT83" i="48" s="1"/>
  <c r="AJ77" i="48"/>
  <c r="AK77" i="48"/>
  <c r="AT77" i="48" s="1"/>
  <c r="AJ71" i="48"/>
  <c r="AK71" i="48"/>
  <c r="AT71" i="48" s="1"/>
  <c r="AJ65" i="48"/>
  <c r="AK65" i="48"/>
  <c r="AT65" i="48" s="1"/>
  <c r="AJ59" i="48"/>
  <c r="AK59" i="48"/>
  <c r="AT59" i="48" s="1"/>
  <c r="AJ53" i="48"/>
  <c r="AK53" i="48"/>
  <c r="AT53" i="48" s="1"/>
  <c r="AJ47" i="48"/>
  <c r="AK47" i="48"/>
  <c r="AT47" i="48" s="1"/>
  <c r="AJ41" i="48"/>
  <c r="AK41" i="48"/>
  <c r="AT41" i="48" s="1"/>
  <c r="AJ35" i="48"/>
  <c r="AK35" i="48"/>
  <c r="AT35" i="48" s="1"/>
  <c r="AJ29" i="48"/>
  <c r="AK29" i="48"/>
  <c r="AT29" i="48" s="1"/>
  <c r="AJ23" i="48"/>
  <c r="AK23" i="48"/>
  <c r="AT23" i="48" s="1"/>
  <c r="AJ17" i="48"/>
  <c r="AK17" i="48"/>
  <c r="AT17" i="48" s="1"/>
  <c r="AJ11" i="48"/>
  <c r="AK11" i="48"/>
  <c r="AT11" i="48" s="1"/>
  <c r="AJ3" i="48"/>
  <c r="AB4" i="48"/>
  <c r="AS54" i="35"/>
  <c r="AL54" i="35"/>
  <c r="AU54" i="35" s="1"/>
  <c r="AJ76" i="42"/>
  <c r="AK76" i="42"/>
  <c r="AT76" i="42" s="1"/>
  <c r="AJ46" i="42"/>
  <c r="AK46" i="42"/>
  <c r="AT46" i="42" s="1"/>
  <c r="AJ16" i="42"/>
  <c r="AK16" i="42"/>
  <c r="AT16" i="42" s="1"/>
  <c r="AJ87" i="48"/>
  <c r="AK87" i="48"/>
  <c r="AT87" i="48" s="1"/>
  <c r="AR96" i="50"/>
  <c r="W97" i="82"/>
  <c r="AG96" i="82"/>
  <c r="AP96" i="82" s="1"/>
  <c r="AF96" i="82"/>
  <c r="AO96" i="82" s="1"/>
  <c r="AE96" i="82"/>
  <c r="AH95" i="90"/>
  <c r="AQ95" i="90" s="1"/>
  <c r="AS13" i="35"/>
  <c r="AL13" i="35"/>
  <c r="AU13" i="35" s="1"/>
  <c r="AS85" i="35"/>
  <c r="AL85" i="35"/>
  <c r="AU85" i="35" s="1"/>
  <c r="AS20" i="35"/>
  <c r="AL20" i="35"/>
  <c r="AU20" i="35" s="1"/>
  <c r="AJ91" i="42"/>
  <c r="AK91" i="42"/>
  <c r="AT91" i="42" s="1"/>
  <c r="AS12" i="35"/>
  <c r="AL12" i="35"/>
  <c r="AU12" i="35" s="1"/>
  <c r="AS30" i="35"/>
  <c r="AL30" i="35"/>
  <c r="AU30" i="35" s="1"/>
  <c r="AS48" i="35"/>
  <c r="AL48" i="35"/>
  <c r="AU48" i="35" s="1"/>
  <c r="AS66" i="35"/>
  <c r="AL66" i="35"/>
  <c r="AU66" i="35" s="1"/>
  <c r="AS84" i="35"/>
  <c r="AL84" i="35"/>
  <c r="AU84" i="35" s="1"/>
  <c r="Z95" i="90"/>
  <c r="AS49" i="35"/>
  <c r="AL49" i="35"/>
  <c r="AU49" i="35" s="1"/>
  <c r="AS67" i="35"/>
  <c r="AL67" i="35"/>
  <c r="AU67" i="35" s="1"/>
  <c r="AS92" i="35"/>
  <c r="AL92" i="35"/>
  <c r="AU92" i="35" s="1"/>
  <c r="AS26" i="35"/>
  <c r="AL26" i="35"/>
  <c r="AU26" i="35" s="1"/>
  <c r="AK96" i="42"/>
  <c r="AT96" i="42" s="1"/>
  <c r="AJ96" i="42"/>
  <c r="AK90" i="42"/>
  <c r="AT90" i="42" s="1"/>
  <c r="AJ90" i="42"/>
  <c r="AK84" i="42"/>
  <c r="AT84" i="42" s="1"/>
  <c r="AJ84" i="42"/>
  <c r="AK72" i="42"/>
  <c r="AT72" i="42" s="1"/>
  <c r="AJ72" i="42"/>
  <c r="AK60" i="42"/>
  <c r="AT60" i="42" s="1"/>
  <c r="AJ60" i="42"/>
  <c r="AS19" i="35"/>
  <c r="AL19" i="35"/>
  <c r="AU19" i="35" s="1"/>
  <c r="AS91" i="35"/>
  <c r="AL91" i="35"/>
  <c r="AU91" i="35" s="1"/>
  <c r="AS8" i="35"/>
  <c r="AL8" i="35"/>
  <c r="AU8" i="35" s="1"/>
  <c r="AS44" i="35"/>
  <c r="AL44" i="35"/>
  <c r="AU44" i="35" s="1"/>
  <c r="AS62" i="35"/>
  <c r="AL62" i="35"/>
  <c r="AU62" i="35" s="1"/>
  <c r="AS80" i="35"/>
  <c r="AL80" i="35"/>
  <c r="AU80" i="35" s="1"/>
  <c r="AJ95" i="42"/>
  <c r="AK95" i="42"/>
  <c r="AT95" i="42" s="1"/>
  <c r="AJ89" i="42"/>
  <c r="AK89" i="42"/>
  <c r="AT89" i="42" s="1"/>
  <c r="AJ83" i="42"/>
  <c r="AK83" i="42"/>
  <c r="AT83" i="42" s="1"/>
  <c r="AJ77" i="42"/>
  <c r="AK77" i="42"/>
  <c r="AT77" i="42" s="1"/>
  <c r="AJ71" i="42"/>
  <c r="AK71" i="42"/>
  <c r="AT71" i="42" s="1"/>
  <c r="AJ65" i="42"/>
  <c r="AK65" i="42"/>
  <c r="AT65" i="42" s="1"/>
  <c r="AJ59" i="42"/>
  <c r="AK59" i="42"/>
  <c r="AT59" i="42" s="1"/>
  <c r="AJ53" i="42"/>
  <c r="AK53" i="42"/>
  <c r="AT53" i="42" s="1"/>
  <c r="AJ47" i="42"/>
  <c r="AK47" i="42"/>
  <c r="AT47" i="42" s="1"/>
  <c r="AJ41" i="42"/>
  <c r="AK41" i="42"/>
  <c r="AT41" i="42" s="1"/>
  <c r="AJ35" i="42"/>
  <c r="AK35" i="42"/>
  <c r="AT35" i="42" s="1"/>
  <c r="AJ29" i="42"/>
  <c r="AK29" i="42"/>
  <c r="AT29" i="42" s="1"/>
  <c r="AJ23" i="42"/>
  <c r="AK23" i="42"/>
  <c r="AT23" i="42" s="1"/>
  <c r="AJ17" i="42"/>
  <c r="AK17" i="42"/>
  <c r="AT17" i="42" s="1"/>
  <c r="AJ11" i="42"/>
  <c r="AK11" i="42"/>
  <c r="AT11" i="42" s="1"/>
  <c r="AB4" i="42"/>
  <c r="AJ3" i="42"/>
  <c r="AS16" i="35"/>
  <c r="AL16" i="35"/>
  <c r="AU16" i="35" s="1"/>
  <c r="AS88" i="35"/>
  <c r="AL88" i="35"/>
  <c r="AU88" i="35" s="1"/>
  <c r="AS3" i="35"/>
  <c r="AL3" i="35"/>
  <c r="AU3" i="35" s="1"/>
  <c r="AK94" i="48"/>
  <c r="AT94" i="48" s="1"/>
  <c r="AJ94" i="48"/>
  <c r="AK88" i="48"/>
  <c r="AT88" i="48" s="1"/>
  <c r="AJ88" i="48"/>
  <c r="AK82" i="48"/>
  <c r="AT82" i="48" s="1"/>
  <c r="AJ82" i="48"/>
  <c r="AK76" i="48"/>
  <c r="AT76" i="48" s="1"/>
  <c r="AJ76" i="48"/>
  <c r="AK70" i="48"/>
  <c r="AT70" i="48" s="1"/>
  <c r="AJ70" i="48"/>
  <c r="AK64" i="48"/>
  <c r="AT64" i="48" s="1"/>
  <c r="AJ64" i="48"/>
  <c r="AK58" i="48"/>
  <c r="AT58" i="48" s="1"/>
  <c r="AJ58" i="48"/>
  <c r="AK52" i="48"/>
  <c r="AT52" i="48" s="1"/>
  <c r="AJ52" i="48"/>
  <c r="AK46" i="48"/>
  <c r="AT46" i="48" s="1"/>
  <c r="AJ46" i="48"/>
  <c r="AK40" i="48"/>
  <c r="AT40" i="48" s="1"/>
  <c r="AJ40" i="48"/>
  <c r="AK34" i="48"/>
  <c r="AT34" i="48" s="1"/>
  <c r="AJ34" i="48"/>
  <c r="AK28" i="48"/>
  <c r="AT28" i="48" s="1"/>
  <c r="AJ28" i="48"/>
  <c r="AK22" i="48"/>
  <c r="AT22" i="48" s="1"/>
  <c r="AJ22" i="48"/>
  <c r="AK16" i="48"/>
  <c r="AT16" i="48" s="1"/>
  <c r="AJ16" i="48"/>
  <c r="AK10" i="48"/>
  <c r="AT10" i="48" s="1"/>
  <c r="AJ10" i="48"/>
  <c r="AJ5" i="48"/>
  <c r="AK5" i="48"/>
  <c r="AT5" i="48" s="1"/>
  <c r="AX6" i="85" l="1"/>
  <c r="S6" i="85" s="1"/>
  <c r="AC6" i="85" s="1"/>
  <c r="AB7" i="85" s="1"/>
  <c r="AX65" i="85"/>
  <c r="S65" i="85" s="1"/>
  <c r="AC65" i="85" s="1"/>
  <c r="AB66" i="85" s="1"/>
  <c r="AX29" i="85"/>
  <c r="S29" i="85" s="1"/>
  <c r="AC29" i="85" s="1"/>
  <c r="AB30" i="85" s="1"/>
  <c r="AX64" i="85"/>
  <c r="S64" i="85" s="1"/>
  <c r="AC64" i="85" s="1"/>
  <c r="AB65" i="85" s="1"/>
  <c r="AX28" i="85"/>
  <c r="S28" i="85" s="1"/>
  <c r="AC28" i="85" s="1"/>
  <c r="AB29" i="85" s="1"/>
  <c r="AX63" i="85"/>
  <c r="S63" i="85" s="1"/>
  <c r="AC63" i="85" s="1"/>
  <c r="AB64" i="85" s="1"/>
  <c r="AX27" i="85"/>
  <c r="S27" i="85" s="1"/>
  <c r="AC27" i="85" s="1"/>
  <c r="AB28" i="85" s="1"/>
  <c r="AX92" i="85"/>
  <c r="S92" i="85" s="1"/>
  <c r="AC92" i="85" s="1"/>
  <c r="AB93" i="85" s="1"/>
  <c r="AX56" i="85"/>
  <c r="S56" i="85" s="1"/>
  <c r="AC56" i="85" s="1"/>
  <c r="AB57" i="85" s="1"/>
  <c r="AX20" i="85"/>
  <c r="S20" i="85" s="1"/>
  <c r="AC20" i="85" s="1"/>
  <c r="AB21" i="85" s="1"/>
  <c r="AX91" i="85"/>
  <c r="S91" i="85" s="1"/>
  <c r="AC91" i="85" s="1"/>
  <c r="AB92" i="85" s="1"/>
  <c r="AX55" i="85"/>
  <c r="S55" i="85" s="1"/>
  <c r="AC55" i="85" s="1"/>
  <c r="AB56" i="85" s="1"/>
  <c r="AX18" i="85"/>
  <c r="S18" i="85" s="1"/>
  <c r="AC18" i="85" s="1"/>
  <c r="AB19" i="85" s="1"/>
  <c r="AX84" i="85"/>
  <c r="S84" i="85" s="1"/>
  <c r="AC84" i="85" s="1"/>
  <c r="AB85" i="85" s="1"/>
  <c r="AX48" i="85"/>
  <c r="S48" i="85" s="1"/>
  <c r="AC48" i="85" s="1"/>
  <c r="AB49" i="85" s="1"/>
  <c r="AX12" i="85"/>
  <c r="S12" i="85" s="1"/>
  <c r="AC12" i="85" s="1"/>
  <c r="AB13" i="85" s="1"/>
  <c r="AX94" i="85"/>
  <c r="S94" i="85" s="1"/>
  <c r="AC94" i="85" s="1"/>
  <c r="AB95" i="85" s="1"/>
  <c r="AX59" i="85"/>
  <c r="S59" i="85" s="1"/>
  <c r="AC59" i="85" s="1"/>
  <c r="AB60" i="85" s="1"/>
  <c r="AX23" i="85"/>
  <c r="S23" i="85" s="1"/>
  <c r="AC23" i="85" s="1"/>
  <c r="AB24" i="85" s="1"/>
  <c r="AX96" i="85"/>
  <c r="S96" i="85" s="1"/>
  <c r="AC96" i="85" s="1"/>
  <c r="AB97" i="85" s="1"/>
  <c r="AX58" i="85"/>
  <c r="S58" i="85" s="1"/>
  <c r="AC58" i="85" s="1"/>
  <c r="AB59" i="85" s="1"/>
  <c r="AX22" i="85"/>
  <c r="S22" i="85" s="1"/>
  <c r="AC22" i="85" s="1"/>
  <c r="AB23" i="85" s="1"/>
  <c r="AX93" i="85"/>
  <c r="S93" i="85" s="1"/>
  <c r="AC93" i="85" s="1"/>
  <c r="AB94" i="85" s="1"/>
  <c r="AX57" i="85"/>
  <c r="S57" i="85" s="1"/>
  <c r="AC57" i="85" s="1"/>
  <c r="AB58" i="85" s="1"/>
  <c r="AX21" i="85"/>
  <c r="S21" i="85" s="1"/>
  <c r="AC21" i="85" s="1"/>
  <c r="AB22" i="85" s="1"/>
  <c r="AX86" i="85"/>
  <c r="S86" i="85" s="1"/>
  <c r="AC86" i="85" s="1"/>
  <c r="AB87" i="85" s="1"/>
  <c r="AX50" i="85"/>
  <c r="S50" i="85" s="1"/>
  <c r="AC50" i="85" s="1"/>
  <c r="AB51" i="85" s="1"/>
  <c r="AX14" i="85"/>
  <c r="S14" i="85" s="1"/>
  <c r="AC14" i="85" s="1"/>
  <c r="AB15" i="85" s="1"/>
  <c r="AX85" i="85"/>
  <c r="S85" i="85" s="1"/>
  <c r="AC85" i="85" s="1"/>
  <c r="AB86" i="85" s="1"/>
  <c r="AX49" i="85"/>
  <c r="S49" i="85" s="1"/>
  <c r="AC49" i="85" s="1"/>
  <c r="AB50" i="85" s="1"/>
  <c r="AX13" i="85"/>
  <c r="S13" i="85" s="1"/>
  <c r="AC13" i="85" s="1"/>
  <c r="AB14" i="85" s="1"/>
  <c r="AX78" i="85"/>
  <c r="S78" i="85" s="1"/>
  <c r="AC78" i="85" s="1"/>
  <c r="AB79" i="85" s="1"/>
  <c r="AX42" i="85"/>
  <c r="S42" i="85" s="1"/>
  <c r="AC42" i="85" s="1"/>
  <c r="AB43" i="85" s="1"/>
  <c r="AX88" i="85"/>
  <c r="S88" i="85" s="1"/>
  <c r="AC88" i="85" s="1"/>
  <c r="AB89" i="85" s="1"/>
  <c r="AX53" i="85"/>
  <c r="S53" i="85" s="1"/>
  <c r="AC53" i="85" s="1"/>
  <c r="AB54" i="85" s="1"/>
  <c r="AX17" i="85"/>
  <c r="S17" i="85" s="1"/>
  <c r="AC17" i="85" s="1"/>
  <c r="AB18" i="85" s="1"/>
  <c r="AX89" i="85"/>
  <c r="S89" i="85" s="1"/>
  <c r="AC89" i="85" s="1"/>
  <c r="AB90" i="85" s="1"/>
  <c r="AX52" i="85"/>
  <c r="S52" i="85" s="1"/>
  <c r="AC52" i="85" s="1"/>
  <c r="AB53" i="85" s="1"/>
  <c r="AX16" i="85"/>
  <c r="S16" i="85" s="1"/>
  <c r="AC16" i="85" s="1"/>
  <c r="AB17" i="85" s="1"/>
  <c r="AX87" i="85"/>
  <c r="S87" i="85" s="1"/>
  <c r="AC87" i="85" s="1"/>
  <c r="AB88" i="85" s="1"/>
  <c r="AX51" i="85"/>
  <c r="S51" i="85" s="1"/>
  <c r="AC51" i="85" s="1"/>
  <c r="AB52" i="85" s="1"/>
  <c r="AX15" i="85"/>
  <c r="S15" i="85" s="1"/>
  <c r="AC15" i="85" s="1"/>
  <c r="AB16" i="85" s="1"/>
  <c r="AX80" i="85"/>
  <c r="S80" i="85" s="1"/>
  <c r="AC80" i="85" s="1"/>
  <c r="AB81" i="85" s="1"/>
  <c r="AX44" i="85"/>
  <c r="S44" i="85" s="1"/>
  <c r="AC44" i="85" s="1"/>
  <c r="AB45" i="85" s="1"/>
  <c r="AX7" i="85"/>
  <c r="S7" i="85" s="1"/>
  <c r="AC7" i="85" s="1"/>
  <c r="AB8" i="85" s="1"/>
  <c r="AX79" i="85"/>
  <c r="S79" i="85" s="1"/>
  <c r="AC79" i="85" s="1"/>
  <c r="AB80" i="85" s="1"/>
  <c r="AX43" i="85"/>
  <c r="S43" i="85" s="1"/>
  <c r="AC43" i="85" s="1"/>
  <c r="AB44" i="85" s="1"/>
  <c r="AX8" i="85"/>
  <c r="S8" i="85" s="1"/>
  <c r="AC8" i="85" s="1"/>
  <c r="AB9" i="85" s="1"/>
  <c r="AX72" i="85"/>
  <c r="S72" i="85" s="1"/>
  <c r="AC72" i="85" s="1"/>
  <c r="AB73" i="85" s="1"/>
  <c r="AX36" i="85"/>
  <c r="S36" i="85" s="1"/>
  <c r="AC36" i="85" s="1"/>
  <c r="AB37" i="85" s="1"/>
  <c r="AX83" i="85"/>
  <c r="S83" i="85" s="1"/>
  <c r="AC83" i="85" s="1"/>
  <c r="AB84" i="85" s="1"/>
  <c r="AX47" i="85"/>
  <c r="S47" i="85" s="1"/>
  <c r="AC47" i="85" s="1"/>
  <c r="AB48" i="85" s="1"/>
  <c r="AX10" i="85"/>
  <c r="S10" i="85" s="1"/>
  <c r="AC10" i="85" s="1"/>
  <c r="AB11" i="85" s="1"/>
  <c r="AX82" i="85"/>
  <c r="S82" i="85" s="1"/>
  <c r="AC82" i="85" s="1"/>
  <c r="AB83" i="85" s="1"/>
  <c r="AX46" i="85"/>
  <c r="S46" i="85" s="1"/>
  <c r="AC46" i="85" s="1"/>
  <c r="AB47" i="85" s="1"/>
  <c r="AX11" i="85"/>
  <c r="S11" i="85" s="1"/>
  <c r="AC11" i="85" s="1"/>
  <c r="AB12" i="85" s="1"/>
  <c r="AX81" i="85"/>
  <c r="S81" i="85" s="1"/>
  <c r="AC81" i="85" s="1"/>
  <c r="AB82" i="85" s="1"/>
  <c r="AX45" i="85"/>
  <c r="S45" i="85" s="1"/>
  <c r="AC45" i="85" s="1"/>
  <c r="AB46" i="85" s="1"/>
  <c r="AX9" i="85"/>
  <c r="S9" i="85" s="1"/>
  <c r="AC9" i="85" s="1"/>
  <c r="AB10" i="85" s="1"/>
  <c r="AX74" i="85"/>
  <c r="S74" i="85" s="1"/>
  <c r="AC74" i="85" s="1"/>
  <c r="AB75" i="85" s="1"/>
  <c r="AX39" i="85"/>
  <c r="S39" i="85" s="1"/>
  <c r="AC39" i="85" s="1"/>
  <c r="AB40" i="85" s="1"/>
  <c r="AX73" i="85"/>
  <c r="S73" i="85" s="1"/>
  <c r="AC73" i="85" s="1"/>
  <c r="AB74" i="85" s="1"/>
  <c r="AX37" i="85"/>
  <c r="S37" i="85" s="1"/>
  <c r="AC37" i="85" s="1"/>
  <c r="AB38" i="85" s="1"/>
  <c r="AX66" i="85"/>
  <c r="S66" i="85" s="1"/>
  <c r="AC66" i="85" s="1"/>
  <c r="AB67" i="85" s="1"/>
  <c r="AX30" i="85"/>
  <c r="S30" i="85" s="1"/>
  <c r="AC30" i="85" s="1"/>
  <c r="AB31" i="85" s="1"/>
  <c r="AX77" i="85"/>
  <c r="S77" i="85" s="1"/>
  <c r="AC77" i="85" s="1"/>
  <c r="AB78" i="85" s="1"/>
  <c r="AX41" i="85"/>
  <c r="S41" i="85" s="1"/>
  <c r="AC41" i="85" s="1"/>
  <c r="AB42" i="85" s="1"/>
  <c r="AX3" i="85"/>
  <c r="S3" i="85" s="1"/>
  <c r="AC3" i="85" s="1"/>
  <c r="AX76" i="85"/>
  <c r="S76" i="85" s="1"/>
  <c r="AC76" i="85" s="1"/>
  <c r="AB77" i="85" s="1"/>
  <c r="AX40" i="85"/>
  <c r="S40" i="85" s="1"/>
  <c r="AC40" i="85" s="1"/>
  <c r="AB41" i="85" s="1"/>
  <c r="AX5" i="85"/>
  <c r="S5" i="85" s="1"/>
  <c r="AC5" i="85" s="1"/>
  <c r="AB6" i="85" s="1"/>
  <c r="AX75" i="85"/>
  <c r="S75" i="85" s="1"/>
  <c r="AC75" i="85" s="1"/>
  <c r="AB76" i="85" s="1"/>
  <c r="AX38" i="85"/>
  <c r="S38" i="85" s="1"/>
  <c r="AC38" i="85" s="1"/>
  <c r="AB39" i="85" s="1"/>
  <c r="AX4" i="85"/>
  <c r="S4" i="85" s="1"/>
  <c r="AC4" i="85" s="1"/>
  <c r="AB5" i="85" s="1"/>
  <c r="AX68" i="85"/>
  <c r="S68" i="85" s="1"/>
  <c r="AC68" i="85" s="1"/>
  <c r="AB69" i="85" s="1"/>
  <c r="AX32" i="85"/>
  <c r="S32" i="85" s="1"/>
  <c r="AC32" i="85" s="1"/>
  <c r="AB33" i="85" s="1"/>
  <c r="AX67" i="85"/>
  <c r="S67" i="85" s="1"/>
  <c r="AC67" i="85" s="1"/>
  <c r="AB68" i="85" s="1"/>
  <c r="AX31" i="85"/>
  <c r="S31" i="85" s="1"/>
  <c r="AC31" i="85" s="1"/>
  <c r="AB32" i="85" s="1"/>
  <c r="AX95" i="85"/>
  <c r="S95" i="85" s="1"/>
  <c r="AC95" i="85" s="1"/>
  <c r="AB96" i="85" s="1"/>
  <c r="AX60" i="85"/>
  <c r="S60" i="85" s="1"/>
  <c r="AC60" i="85" s="1"/>
  <c r="AB61" i="85" s="1"/>
  <c r="AX25" i="85"/>
  <c r="S25" i="85" s="1"/>
  <c r="AC25" i="85" s="1"/>
  <c r="AB26" i="85" s="1"/>
  <c r="AX71" i="85"/>
  <c r="S71" i="85" s="1"/>
  <c r="AC71" i="85" s="1"/>
  <c r="AB72" i="85" s="1"/>
  <c r="AX35" i="85"/>
  <c r="S35" i="85" s="1"/>
  <c r="AC35" i="85" s="1"/>
  <c r="AB36" i="85" s="1"/>
  <c r="AX70" i="85"/>
  <c r="S70" i="85" s="1"/>
  <c r="AC70" i="85" s="1"/>
  <c r="AB71" i="85" s="1"/>
  <c r="AX34" i="85"/>
  <c r="S34" i="85" s="1"/>
  <c r="AC34" i="85" s="1"/>
  <c r="AB35" i="85" s="1"/>
  <c r="AX69" i="85"/>
  <c r="S69" i="85" s="1"/>
  <c r="AC69" i="85" s="1"/>
  <c r="AB70" i="85" s="1"/>
  <c r="AX33" i="85"/>
  <c r="S33" i="85" s="1"/>
  <c r="AC33" i="85" s="1"/>
  <c r="AB34" i="85" s="1"/>
  <c r="AX62" i="85"/>
  <c r="S62" i="85" s="1"/>
  <c r="AC62" i="85" s="1"/>
  <c r="AB63" i="85" s="1"/>
  <c r="AX26" i="85"/>
  <c r="S26" i="85" s="1"/>
  <c r="AC26" i="85" s="1"/>
  <c r="AB27" i="85" s="1"/>
  <c r="AX97" i="85"/>
  <c r="S97" i="85" s="1"/>
  <c r="AC97" i="85" s="1"/>
  <c r="AB98" i="85" s="1"/>
  <c r="AX61" i="85"/>
  <c r="S61" i="85" s="1"/>
  <c r="AC61" i="85" s="1"/>
  <c r="AB62" i="85" s="1"/>
  <c r="AX24" i="85"/>
  <c r="S24" i="85" s="1"/>
  <c r="AC24" i="85" s="1"/>
  <c r="AB25" i="85" s="1"/>
  <c r="AX90" i="85"/>
  <c r="S90" i="85" s="1"/>
  <c r="AC90" i="85" s="1"/>
  <c r="AB91" i="85" s="1"/>
  <c r="AX54" i="85"/>
  <c r="S54" i="85" s="1"/>
  <c r="AC54" i="85" s="1"/>
  <c r="AB55" i="85" s="1"/>
  <c r="AX19" i="85"/>
  <c r="S19" i="85" s="1"/>
  <c r="AC19" i="85" s="1"/>
  <c r="AB20" i="85" s="1"/>
  <c r="AE98" i="85"/>
  <c r="AC98" i="85"/>
  <c r="AF98" i="85"/>
  <c r="AO98" i="85" s="1"/>
  <c r="AO100" i="85" s="1"/>
  <c r="AG98" i="85"/>
  <c r="AP98" i="85" s="1"/>
  <c r="AP100" i="85" s="1"/>
  <c r="AX78" i="102"/>
  <c r="AX42" i="102"/>
  <c r="AX73" i="102"/>
  <c r="AX36" i="102"/>
  <c r="S36" i="102" s="1"/>
  <c r="AC36" i="102" s="1"/>
  <c r="AB37" i="102" s="1"/>
  <c r="AX97" i="102"/>
  <c r="S97" i="102" s="1"/>
  <c r="AC97" i="102" s="1"/>
  <c r="AB98" i="102" s="1"/>
  <c r="AX66" i="102"/>
  <c r="AX30" i="102"/>
  <c r="AX95" i="102"/>
  <c r="AX60" i="102"/>
  <c r="AX24" i="102"/>
  <c r="AX90" i="102"/>
  <c r="S90" i="102" s="1"/>
  <c r="AC90" i="102" s="1"/>
  <c r="AB91" i="102" s="1"/>
  <c r="AX54" i="102"/>
  <c r="AX17" i="102"/>
  <c r="AX84" i="102"/>
  <c r="AX48" i="102"/>
  <c r="AX12" i="102"/>
  <c r="AX6" i="102"/>
  <c r="AX96" i="102"/>
  <c r="AX89" i="102"/>
  <c r="AX83" i="102"/>
  <c r="AX77" i="102"/>
  <c r="AX71" i="102"/>
  <c r="S71" i="102" s="1"/>
  <c r="AC71" i="102" s="1"/>
  <c r="AB72" i="102" s="1"/>
  <c r="AX65" i="102"/>
  <c r="S65" i="102" s="1"/>
  <c r="AC65" i="102" s="1"/>
  <c r="AB66" i="102" s="1"/>
  <c r="AX59" i="102"/>
  <c r="AX53" i="102"/>
  <c r="AX47" i="102"/>
  <c r="AX41" i="102"/>
  <c r="AX35" i="102"/>
  <c r="S35" i="102" s="1"/>
  <c r="AC35" i="102" s="1"/>
  <c r="AB36" i="102" s="1"/>
  <c r="AX29" i="102"/>
  <c r="S29" i="102" s="1"/>
  <c r="AC29" i="102" s="1"/>
  <c r="AB30" i="102" s="1"/>
  <c r="AX23" i="102"/>
  <c r="AX18" i="102"/>
  <c r="AX11" i="102"/>
  <c r="AX3" i="102"/>
  <c r="AX93" i="102"/>
  <c r="AX88" i="102"/>
  <c r="S88" i="102" s="1"/>
  <c r="AC88" i="102" s="1"/>
  <c r="AB89" i="102" s="1"/>
  <c r="AX82" i="102"/>
  <c r="AX75" i="102"/>
  <c r="AX70" i="102"/>
  <c r="AX64" i="102"/>
  <c r="AX58" i="102"/>
  <c r="AX51" i="102"/>
  <c r="S51" i="102" s="1"/>
  <c r="AC51" i="102" s="1"/>
  <c r="AB52" i="102" s="1"/>
  <c r="AX46" i="102"/>
  <c r="AX40" i="102"/>
  <c r="AX34" i="102"/>
  <c r="AX28" i="102"/>
  <c r="AX22" i="102"/>
  <c r="S22" i="102" s="1"/>
  <c r="AC22" i="102" s="1"/>
  <c r="AB23" i="102" s="1"/>
  <c r="AX16" i="102"/>
  <c r="S16" i="102" s="1"/>
  <c r="AC16" i="102" s="1"/>
  <c r="AB17" i="102" s="1"/>
  <c r="AX10" i="102"/>
  <c r="AX5" i="102"/>
  <c r="AX94" i="102"/>
  <c r="AX87" i="102"/>
  <c r="AX80" i="102"/>
  <c r="S80" i="102" s="1"/>
  <c r="AC80" i="102" s="1"/>
  <c r="AB81" i="102" s="1"/>
  <c r="AX76" i="102"/>
  <c r="S76" i="102" s="1"/>
  <c r="AC76" i="102" s="1"/>
  <c r="AB77" i="102" s="1"/>
  <c r="AX69" i="102"/>
  <c r="AX63" i="102"/>
  <c r="AX57" i="102"/>
  <c r="AX52" i="102"/>
  <c r="AX45" i="102"/>
  <c r="AX39" i="102"/>
  <c r="S39" i="102" s="1"/>
  <c r="AC39" i="102" s="1"/>
  <c r="AB40" i="102" s="1"/>
  <c r="AX33" i="102"/>
  <c r="AX27" i="102"/>
  <c r="AX21" i="102"/>
  <c r="AX15" i="102"/>
  <c r="AX9" i="102"/>
  <c r="S9" i="102" s="1"/>
  <c r="AC9" i="102" s="1"/>
  <c r="AB10" i="102" s="1"/>
  <c r="AX4" i="102"/>
  <c r="S4" i="102" s="1"/>
  <c r="AC4" i="102" s="1"/>
  <c r="AB5" i="102" s="1"/>
  <c r="AX92" i="102"/>
  <c r="AX86" i="102"/>
  <c r="AX81" i="102"/>
  <c r="AX74" i="102"/>
  <c r="AX68" i="102"/>
  <c r="S68" i="102" s="1"/>
  <c r="AC68" i="102" s="1"/>
  <c r="AB69" i="102" s="1"/>
  <c r="AX62" i="102"/>
  <c r="S62" i="102" s="1"/>
  <c r="AC62" i="102" s="1"/>
  <c r="AB63" i="102" s="1"/>
  <c r="AX56" i="102"/>
  <c r="AX50" i="102"/>
  <c r="AX44" i="102"/>
  <c r="AX38" i="102"/>
  <c r="AX32" i="102"/>
  <c r="S32" i="102" s="1"/>
  <c r="AC32" i="102" s="1"/>
  <c r="AB33" i="102" s="1"/>
  <c r="AX26" i="102"/>
  <c r="AX20" i="102"/>
  <c r="AX14" i="102"/>
  <c r="AX8" i="102"/>
  <c r="AX91" i="102"/>
  <c r="AX85" i="102"/>
  <c r="S85" i="102" s="1"/>
  <c r="AC85" i="102" s="1"/>
  <c r="AB86" i="102" s="1"/>
  <c r="AX79" i="102"/>
  <c r="AX72" i="102"/>
  <c r="AX67" i="102"/>
  <c r="AX61" i="102"/>
  <c r="S61" i="102" s="1"/>
  <c r="AC61" i="102" s="1"/>
  <c r="AB62" i="102" s="1"/>
  <c r="AX55" i="102"/>
  <c r="AX49" i="102"/>
  <c r="S49" i="102" s="1"/>
  <c r="AC49" i="102" s="1"/>
  <c r="AB50" i="102" s="1"/>
  <c r="AX43" i="102"/>
  <c r="S43" i="102" s="1"/>
  <c r="AC43" i="102" s="1"/>
  <c r="AB44" i="102" s="1"/>
  <c r="AX37" i="102"/>
  <c r="AX31" i="102"/>
  <c r="S31" i="102" s="1"/>
  <c r="AC31" i="102" s="1"/>
  <c r="AB32" i="102" s="1"/>
  <c r="AX25" i="102"/>
  <c r="S25" i="102" s="1"/>
  <c r="AC25" i="102" s="1"/>
  <c r="AB26" i="102" s="1"/>
  <c r="AX19" i="102"/>
  <c r="AX13" i="102"/>
  <c r="S13" i="102" s="1"/>
  <c r="AC13" i="102" s="1"/>
  <c r="AB14" i="102" s="1"/>
  <c r="AL98" i="48"/>
  <c r="AU98" i="48" s="1"/>
  <c r="AS16" i="48"/>
  <c r="AL16" i="48"/>
  <c r="AU16" i="48" s="1"/>
  <c r="AS34" i="48"/>
  <c r="AL34" i="48"/>
  <c r="AU34" i="48" s="1"/>
  <c r="AS52" i="48"/>
  <c r="AL52" i="48"/>
  <c r="AU52" i="48" s="1"/>
  <c r="AS70" i="48"/>
  <c r="AL70" i="48"/>
  <c r="AU70" i="48" s="1"/>
  <c r="AS88" i="48"/>
  <c r="AL88" i="48"/>
  <c r="AU88" i="48" s="1"/>
  <c r="AL3" i="42"/>
  <c r="AU3" i="42" s="1"/>
  <c r="AS3" i="42"/>
  <c r="AS84" i="42"/>
  <c r="AL84" i="42"/>
  <c r="AU84" i="42" s="1"/>
  <c r="AS87" i="48"/>
  <c r="AL87" i="48"/>
  <c r="AU87" i="48" s="1"/>
  <c r="AS76" i="42"/>
  <c r="AL76" i="42"/>
  <c r="AU76" i="42" s="1"/>
  <c r="AS11" i="48"/>
  <c r="AL11" i="48"/>
  <c r="AU11" i="48" s="1"/>
  <c r="AS29" i="48"/>
  <c r="AL29" i="48"/>
  <c r="AU29" i="48" s="1"/>
  <c r="AS47" i="48"/>
  <c r="AL47" i="48"/>
  <c r="AU47" i="48" s="1"/>
  <c r="AS65" i="48"/>
  <c r="AL65" i="48"/>
  <c r="AU65" i="48" s="1"/>
  <c r="AS83" i="48"/>
  <c r="AL83" i="48"/>
  <c r="AU83" i="48" s="1"/>
  <c r="AS12" i="42"/>
  <c r="AL12" i="42"/>
  <c r="AU12" i="42" s="1"/>
  <c r="AS22" i="42"/>
  <c r="AL22" i="42"/>
  <c r="AU22" i="42" s="1"/>
  <c r="AS12" i="48"/>
  <c r="AL12" i="48"/>
  <c r="AU12" i="48" s="1"/>
  <c r="AS30" i="48"/>
  <c r="AL30" i="48"/>
  <c r="AU30" i="48" s="1"/>
  <c r="AS48" i="48"/>
  <c r="AL48" i="48"/>
  <c r="AU48" i="48" s="1"/>
  <c r="AS66" i="48"/>
  <c r="AL66" i="48"/>
  <c r="AU66" i="48" s="1"/>
  <c r="AS84" i="48"/>
  <c r="AL84" i="48"/>
  <c r="AU84" i="48" s="1"/>
  <c r="AS19" i="42"/>
  <c r="AL19" i="42"/>
  <c r="AU19" i="42" s="1"/>
  <c r="AS37" i="42"/>
  <c r="AL37" i="42"/>
  <c r="AU37" i="42" s="1"/>
  <c r="AS55" i="42"/>
  <c r="AL55" i="42"/>
  <c r="AU55" i="42" s="1"/>
  <c r="AS73" i="42"/>
  <c r="AL73" i="42"/>
  <c r="AU73" i="42" s="1"/>
  <c r="AS97" i="42"/>
  <c r="AL97" i="42"/>
  <c r="AU97" i="42" s="1"/>
  <c r="AS28" i="42"/>
  <c r="AL28" i="42"/>
  <c r="AU28" i="42" s="1"/>
  <c r="AN96" i="10"/>
  <c r="AI96" i="10"/>
  <c r="AS33" i="48"/>
  <c r="AL33" i="48"/>
  <c r="AU33" i="48" s="1"/>
  <c r="AS69" i="48"/>
  <c r="AL69" i="48"/>
  <c r="AU69" i="48" s="1"/>
  <c r="AS34" i="42"/>
  <c r="AL34" i="42"/>
  <c r="AU34" i="42" s="1"/>
  <c r="AS14" i="48"/>
  <c r="AL14" i="48"/>
  <c r="AU14" i="48" s="1"/>
  <c r="AS32" i="48"/>
  <c r="AL32" i="48"/>
  <c r="AU32" i="48" s="1"/>
  <c r="AS50" i="48"/>
  <c r="AL50" i="48"/>
  <c r="AU50" i="48" s="1"/>
  <c r="AS68" i="48"/>
  <c r="AL68" i="48"/>
  <c r="AU68" i="48" s="1"/>
  <c r="AS86" i="48"/>
  <c r="AL86" i="48"/>
  <c r="AU86" i="48" s="1"/>
  <c r="AS27" i="42"/>
  <c r="AL27" i="42"/>
  <c r="AU27" i="42" s="1"/>
  <c r="AS45" i="42"/>
  <c r="AL45" i="42"/>
  <c r="AU45" i="42" s="1"/>
  <c r="AS63" i="42"/>
  <c r="AL63" i="42"/>
  <c r="AU63" i="42" s="1"/>
  <c r="AS81" i="42"/>
  <c r="AL81" i="42"/>
  <c r="AU81" i="42" s="1"/>
  <c r="AS10" i="42"/>
  <c r="AL10" i="42"/>
  <c r="AU10" i="42" s="1"/>
  <c r="AK4" i="42"/>
  <c r="AT4" i="42" s="1"/>
  <c r="AT100" i="42" s="1"/>
  <c r="AJ4" i="42"/>
  <c r="AS23" i="42"/>
  <c r="AL23" i="42"/>
  <c r="AU23" i="42" s="1"/>
  <c r="AS41" i="42"/>
  <c r="AL41" i="42"/>
  <c r="AU41" i="42" s="1"/>
  <c r="AS59" i="42"/>
  <c r="AL59" i="42"/>
  <c r="AU59" i="42" s="1"/>
  <c r="AS77" i="42"/>
  <c r="AL77" i="42"/>
  <c r="AU77" i="42" s="1"/>
  <c r="AS95" i="42"/>
  <c r="AL95" i="42"/>
  <c r="AU95" i="42" s="1"/>
  <c r="AS18" i="42"/>
  <c r="AL18" i="42"/>
  <c r="AU18" i="42" s="1"/>
  <c r="AS36" i="42"/>
  <c r="AL36" i="42"/>
  <c r="AU36" i="42" s="1"/>
  <c r="AS54" i="42"/>
  <c r="AL54" i="42"/>
  <c r="AU54" i="42" s="1"/>
  <c r="AS7" i="42"/>
  <c r="AL7" i="42"/>
  <c r="AU7" i="42" s="1"/>
  <c r="AS13" i="48"/>
  <c r="AL13" i="48"/>
  <c r="AU13" i="48" s="1"/>
  <c r="AS31" i="48"/>
  <c r="AL31" i="48"/>
  <c r="AU31" i="48" s="1"/>
  <c r="AS49" i="48"/>
  <c r="AL49" i="48"/>
  <c r="AU49" i="48" s="1"/>
  <c r="AS67" i="48"/>
  <c r="AL67" i="48"/>
  <c r="AU67" i="48" s="1"/>
  <c r="AS85" i="48"/>
  <c r="AL85" i="48"/>
  <c r="AU85" i="48" s="1"/>
  <c r="AS8" i="42"/>
  <c r="AL8" i="42"/>
  <c r="AU8" i="42" s="1"/>
  <c r="AS26" i="42"/>
  <c r="AL26" i="42"/>
  <c r="AU26" i="42" s="1"/>
  <c r="AS44" i="42"/>
  <c r="AL44" i="42"/>
  <c r="AU44" i="42" s="1"/>
  <c r="AS62" i="42"/>
  <c r="AL62" i="42"/>
  <c r="AU62" i="42" s="1"/>
  <c r="AS80" i="42"/>
  <c r="AL80" i="42"/>
  <c r="AU80" i="42" s="1"/>
  <c r="AS9" i="42"/>
  <c r="AL9" i="42"/>
  <c r="AU9" i="42" s="1"/>
  <c r="AS15" i="48"/>
  <c r="AL15" i="48"/>
  <c r="AU15" i="48" s="1"/>
  <c r="AS51" i="48"/>
  <c r="AL51" i="48"/>
  <c r="AU51" i="48" s="1"/>
  <c r="AS93" i="48"/>
  <c r="AL93" i="48"/>
  <c r="AU93" i="48" s="1"/>
  <c r="AS22" i="48"/>
  <c r="AL22" i="48"/>
  <c r="AU22" i="48" s="1"/>
  <c r="AS40" i="48"/>
  <c r="AL40" i="48"/>
  <c r="AU40" i="48" s="1"/>
  <c r="AS58" i="48"/>
  <c r="AL58" i="48"/>
  <c r="AU58" i="48" s="1"/>
  <c r="AS76" i="48"/>
  <c r="AL76" i="48"/>
  <c r="AU76" i="48" s="1"/>
  <c r="AS94" i="48"/>
  <c r="AL94" i="48"/>
  <c r="AU94" i="48" s="1"/>
  <c r="AS60" i="42"/>
  <c r="AL60" i="42"/>
  <c r="AU60" i="42" s="1"/>
  <c r="AS90" i="42"/>
  <c r="AL90" i="42"/>
  <c r="AU90" i="42" s="1"/>
  <c r="W96" i="90"/>
  <c r="AG95" i="90"/>
  <c r="AP95" i="90" s="1"/>
  <c r="AF95" i="90"/>
  <c r="AO95" i="90" s="1"/>
  <c r="AE95" i="90"/>
  <c r="AS91" i="42"/>
  <c r="AL91" i="42"/>
  <c r="AU91" i="42" s="1"/>
  <c r="Y97" i="82"/>
  <c r="X97" i="82"/>
  <c r="AS16" i="42"/>
  <c r="AL16" i="42"/>
  <c r="AU16" i="42" s="1"/>
  <c r="AS17" i="48"/>
  <c r="AL17" i="48"/>
  <c r="AU17" i="48" s="1"/>
  <c r="AS35" i="48"/>
  <c r="AL35" i="48"/>
  <c r="AU35" i="48" s="1"/>
  <c r="AS53" i="48"/>
  <c r="AL53" i="48"/>
  <c r="AU53" i="48" s="1"/>
  <c r="AS71" i="48"/>
  <c r="AL71" i="48"/>
  <c r="AU71" i="48" s="1"/>
  <c r="AS89" i="48"/>
  <c r="AL89" i="48"/>
  <c r="AU89" i="48" s="1"/>
  <c r="AS58" i="42"/>
  <c r="AL58" i="42"/>
  <c r="AU58" i="42" s="1"/>
  <c r="AS18" i="48"/>
  <c r="AL18" i="48"/>
  <c r="AU18" i="48" s="1"/>
  <c r="AS36" i="48"/>
  <c r="AL36" i="48"/>
  <c r="AU36" i="48" s="1"/>
  <c r="AS54" i="48"/>
  <c r="AL54" i="48"/>
  <c r="AU54" i="48" s="1"/>
  <c r="AS72" i="48"/>
  <c r="AL72" i="48"/>
  <c r="AU72" i="48" s="1"/>
  <c r="AS90" i="48"/>
  <c r="AL90" i="48"/>
  <c r="AU90" i="48" s="1"/>
  <c r="AS25" i="42"/>
  <c r="AL25" i="42"/>
  <c r="AU25" i="42" s="1"/>
  <c r="AS43" i="42"/>
  <c r="AL43" i="42"/>
  <c r="AU43" i="42" s="1"/>
  <c r="AS61" i="42"/>
  <c r="AL61" i="42"/>
  <c r="AU61" i="42" s="1"/>
  <c r="AS79" i="42"/>
  <c r="AL79" i="42"/>
  <c r="AU79" i="42" s="1"/>
  <c r="AS52" i="42"/>
  <c r="AL52" i="42"/>
  <c r="AU52" i="42" s="1"/>
  <c r="AG98" i="102"/>
  <c r="AP98" i="102" s="1"/>
  <c r="AP100" i="102" s="1"/>
  <c r="AF98" i="102"/>
  <c r="AO98" i="102" s="1"/>
  <c r="AO100" i="102" s="1"/>
  <c r="AE98" i="102"/>
  <c r="AC98" i="102"/>
  <c r="AS9" i="48"/>
  <c r="AL9" i="48"/>
  <c r="AU9" i="48" s="1"/>
  <c r="AS45" i="48"/>
  <c r="AL45" i="48"/>
  <c r="AU45" i="48" s="1"/>
  <c r="AS81" i="48"/>
  <c r="AL81" i="48"/>
  <c r="AU81" i="48" s="1"/>
  <c r="AS64" i="42"/>
  <c r="AL64" i="42"/>
  <c r="AU64" i="42" s="1"/>
  <c r="AS20" i="48"/>
  <c r="AL20" i="48"/>
  <c r="AU20" i="48" s="1"/>
  <c r="AS38" i="48"/>
  <c r="AL38" i="48"/>
  <c r="AU38" i="48" s="1"/>
  <c r="AS56" i="48"/>
  <c r="AL56" i="48"/>
  <c r="AU56" i="48" s="1"/>
  <c r="AS74" i="48"/>
  <c r="AL74" i="48"/>
  <c r="AU74" i="48" s="1"/>
  <c r="AS92" i="48"/>
  <c r="AL92" i="48"/>
  <c r="AU92" i="48" s="1"/>
  <c r="AS15" i="42"/>
  <c r="AL15" i="42"/>
  <c r="AU15" i="42" s="1"/>
  <c r="AS33" i="42"/>
  <c r="AL33" i="42"/>
  <c r="AU33" i="42" s="1"/>
  <c r="AS51" i="42"/>
  <c r="AL51" i="42"/>
  <c r="AU51" i="42" s="1"/>
  <c r="AS69" i="42"/>
  <c r="AL69" i="42"/>
  <c r="AU69" i="42" s="1"/>
  <c r="AS87" i="42"/>
  <c r="AL87" i="42"/>
  <c r="AU87" i="42" s="1"/>
  <c r="S3" i="102"/>
  <c r="AC3" i="102" s="1"/>
  <c r="S5" i="102"/>
  <c r="AC5" i="102" s="1"/>
  <c r="AB6" i="102" s="1"/>
  <c r="S6" i="102"/>
  <c r="AC6" i="102" s="1"/>
  <c r="AB7" i="102" s="1"/>
  <c r="S7" i="102"/>
  <c r="AC7" i="102" s="1"/>
  <c r="AB8" i="102" s="1"/>
  <c r="S8" i="102"/>
  <c r="AC8" i="102" s="1"/>
  <c r="AB9" i="102" s="1"/>
  <c r="S10" i="102"/>
  <c r="AC10" i="102" s="1"/>
  <c r="AB11" i="102" s="1"/>
  <c r="S11" i="102"/>
  <c r="AC11" i="102" s="1"/>
  <c r="AB12" i="102" s="1"/>
  <c r="S12" i="102"/>
  <c r="AC12" i="102" s="1"/>
  <c r="AB13" i="102" s="1"/>
  <c r="S14" i="102"/>
  <c r="AC14" i="102" s="1"/>
  <c r="AB15" i="102" s="1"/>
  <c r="S15" i="102"/>
  <c r="AC15" i="102" s="1"/>
  <c r="AB16" i="102" s="1"/>
  <c r="S17" i="102"/>
  <c r="AC17" i="102" s="1"/>
  <c r="AB18" i="102" s="1"/>
  <c r="S18" i="102"/>
  <c r="AC18" i="102" s="1"/>
  <c r="AB19" i="102" s="1"/>
  <c r="S19" i="102"/>
  <c r="AC19" i="102" s="1"/>
  <c r="AB20" i="102" s="1"/>
  <c r="S20" i="102"/>
  <c r="AC20" i="102" s="1"/>
  <c r="AB21" i="102" s="1"/>
  <c r="S21" i="102"/>
  <c r="AC21" i="102" s="1"/>
  <c r="AB22" i="102" s="1"/>
  <c r="S23" i="102"/>
  <c r="AC23" i="102" s="1"/>
  <c r="AB24" i="102" s="1"/>
  <c r="S24" i="102"/>
  <c r="AC24" i="102" s="1"/>
  <c r="AB25" i="102" s="1"/>
  <c r="S26" i="102"/>
  <c r="AC26" i="102" s="1"/>
  <c r="AB27" i="102" s="1"/>
  <c r="S27" i="102"/>
  <c r="AC27" i="102" s="1"/>
  <c r="AB28" i="102" s="1"/>
  <c r="S28" i="102"/>
  <c r="AC28" i="102" s="1"/>
  <c r="AB29" i="102" s="1"/>
  <c r="S30" i="102"/>
  <c r="AC30" i="102" s="1"/>
  <c r="AB31" i="102" s="1"/>
  <c r="S33" i="102"/>
  <c r="AC33" i="102" s="1"/>
  <c r="AB34" i="102" s="1"/>
  <c r="S34" i="102"/>
  <c r="AC34" i="102" s="1"/>
  <c r="AB35" i="102" s="1"/>
  <c r="S37" i="102"/>
  <c r="AC37" i="102" s="1"/>
  <c r="AB38" i="102" s="1"/>
  <c r="S38" i="102"/>
  <c r="AC38" i="102" s="1"/>
  <c r="AB39" i="102" s="1"/>
  <c r="S40" i="102"/>
  <c r="AC40" i="102" s="1"/>
  <c r="AB41" i="102" s="1"/>
  <c r="S41" i="102"/>
  <c r="AC41" i="102" s="1"/>
  <c r="AB42" i="102" s="1"/>
  <c r="S42" i="102"/>
  <c r="AC42" i="102" s="1"/>
  <c r="AB43" i="102" s="1"/>
  <c r="S44" i="102"/>
  <c r="AC44" i="102" s="1"/>
  <c r="AB45" i="102" s="1"/>
  <c r="S45" i="102"/>
  <c r="AC45" i="102" s="1"/>
  <c r="AB46" i="102" s="1"/>
  <c r="S46" i="102"/>
  <c r="AC46" i="102" s="1"/>
  <c r="AB47" i="102" s="1"/>
  <c r="S47" i="102"/>
  <c r="AC47" i="102" s="1"/>
  <c r="AB48" i="102" s="1"/>
  <c r="S48" i="102"/>
  <c r="AC48" i="102" s="1"/>
  <c r="AB49" i="102" s="1"/>
  <c r="S50" i="102"/>
  <c r="AC50" i="102" s="1"/>
  <c r="AB51" i="102" s="1"/>
  <c r="S52" i="102"/>
  <c r="AC52" i="102" s="1"/>
  <c r="AB53" i="102" s="1"/>
  <c r="S53" i="102"/>
  <c r="AC53" i="102" s="1"/>
  <c r="AB54" i="102" s="1"/>
  <c r="S54" i="102"/>
  <c r="AC54" i="102" s="1"/>
  <c r="AB55" i="102" s="1"/>
  <c r="S55" i="102"/>
  <c r="AC55" i="102" s="1"/>
  <c r="AB56" i="102" s="1"/>
  <c r="S56" i="102"/>
  <c r="AC56" i="102" s="1"/>
  <c r="AB57" i="102" s="1"/>
  <c r="S57" i="102"/>
  <c r="AC57" i="102" s="1"/>
  <c r="AB58" i="102" s="1"/>
  <c r="S58" i="102"/>
  <c r="AC58" i="102" s="1"/>
  <c r="AB59" i="102" s="1"/>
  <c r="S59" i="102"/>
  <c r="AC59" i="102" s="1"/>
  <c r="AB60" i="102" s="1"/>
  <c r="S60" i="102"/>
  <c r="AC60" i="102" s="1"/>
  <c r="AB61" i="102" s="1"/>
  <c r="S63" i="102"/>
  <c r="AC63" i="102" s="1"/>
  <c r="AB64" i="102" s="1"/>
  <c r="S64" i="102"/>
  <c r="AC64" i="102" s="1"/>
  <c r="AB65" i="102" s="1"/>
  <c r="S66" i="102"/>
  <c r="AC66" i="102" s="1"/>
  <c r="AB67" i="102" s="1"/>
  <c r="S67" i="102"/>
  <c r="AC67" i="102" s="1"/>
  <c r="AB68" i="102" s="1"/>
  <c r="S69" i="102"/>
  <c r="AC69" i="102" s="1"/>
  <c r="AB70" i="102" s="1"/>
  <c r="S70" i="102"/>
  <c r="AC70" i="102" s="1"/>
  <c r="AB71" i="102" s="1"/>
  <c r="S72" i="102"/>
  <c r="AC72" i="102" s="1"/>
  <c r="AB73" i="102" s="1"/>
  <c r="S73" i="102"/>
  <c r="AC73" i="102" s="1"/>
  <c r="AB74" i="102" s="1"/>
  <c r="S74" i="102"/>
  <c r="AC74" i="102" s="1"/>
  <c r="AB75" i="102" s="1"/>
  <c r="S75" i="102"/>
  <c r="AC75" i="102" s="1"/>
  <c r="AB76" i="102" s="1"/>
  <c r="S77" i="102"/>
  <c r="AC77" i="102" s="1"/>
  <c r="AB78" i="102" s="1"/>
  <c r="S78" i="102"/>
  <c r="AC78" i="102" s="1"/>
  <c r="AB79" i="102" s="1"/>
  <c r="S79" i="102"/>
  <c r="AC79" i="102" s="1"/>
  <c r="AB80" i="102" s="1"/>
  <c r="S81" i="102"/>
  <c r="AC81" i="102" s="1"/>
  <c r="AB82" i="102" s="1"/>
  <c r="S82" i="102"/>
  <c r="AC82" i="102" s="1"/>
  <c r="AB83" i="102" s="1"/>
  <c r="S83" i="102"/>
  <c r="AC83" i="102" s="1"/>
  <c r="AB84" i="102" s="1"/>
  <c r="S84" i="102"/>
  <c r="AC84" i="102" s="1"/>
  <c r="AB85" i="102" s="1"/>
  <c r="S86" i="102"/>
  <c r="AC86" i="102" s="1"/>
  <c r="AB87" i="102" s="1"/>
  <c r="S87" i="102"/>
  <c r="AC87" i="102" s="1"/>
  <c r="AB88" i="102" s="1"/>
  <c r="S89" i="102"/>
  <c r="AC89" i="102" s="1"/>
  <c r="AB90" i="102" s="1"/>
  <c r="S91" i="102"/>
  <c r="AC91" i="102" s="1"/>
  <c r="AB92" i="102" s="1"/>
  <c r="S92" i="102"/>
  <c r="AC92" i="102" s="1"/>
  <c r="AB93" i="102" s="1"/>
  <c r="S93" i="102"/>
  <c r="AC93" i="102" s="1"/>
  <c r="AB94" i="102" s="1"/>
  <c r="S94" i="102"/>
  <c r="AC94" i="102" s="1"/>
  <c r="AB95" i="102" s="1"/>
  <c r="S95" i="102"/>
  <c r="AC95" i="102" s="1"/>
  <c r="AB96" i="102" s="1"/>
  <c r="S96" i="102"/>
  <c r="AC96" i="102" s="1"/>
  <c r="AB97" i="102" s="1"/>
  <c r="AL4" i="35"/>
  <c r="AU4" i="35" s="1"/>
  <c r="AU100" i="35" s="1"/>
  <c r="C11" i="35" s="1"/>
  <c r="AS4" i="35"/>
  <c r="AS100" i="35" s="1"/>
  <c r="AS5" i="48"/>
  <c r="AL5" i="48"/>
  <c r="AU5" i="48" s="1"/>
  <c r="AS83" i="42"/>
  <c r="AL83" i="42"/>
  <c r="AU83" i="42" s="1"/>
  <c r="AS24" i="42"/>
  <c r="AL24" i="42"/>
  <c r="AU24" i="42" s="1"/>
  <c r="AS42" i="42"/>
  <c r="AL42" i="42"/>
  <c r="AU42" i="42" s="1"/>
  <c r="AS66" i="42"/>
  <c r="AL66" i="42"/>
  <c r="AU66" i="42" s="1"/>
  <c r="AS13" i="42"/>
  <c r="AL13" i="42"/>
  <c r="AU13" i="42" s="1"/>
  <c r="AS19" i="48"/>
  <c r="AL19" i="48"/>
  <c r="AU19" i="48" s="1"/>
  <c r="AS37" i="48"/>
  <c r="AL37" i="48"/>
  <c r="AU37" i="48" s="1"/>
  <c r="AS55" i="48"/>
  <c r="AL55" i="48"/>
  <c r="AU55" i="48" s="1"/>
  <c r="AS73" i="48"/>
  <c r="AL73" i="48"/>
  <c r="AU73" i="48" s="1"/>
  <c r="AS91" i="48"/>
  <c r="AL91" i="48"/>
  <c r="AU91" i="48" s="1"/>
  <c r="AS14" i="42"/>
  <c r="AL14" i="42"/>
  <c r="AU14" i="42" s="1"/>
  <c r="AS32" i="42"/>
  <c r="AL32" i="42"/>
  <c r="AU32" i="42" s="1"/>
  <c r="AS50" i="42"/>
  <c r="AL50" i="42"/>
  <c r="AU50" i="42" s="1"/>
  <c r="AS68" i="42"/>
  <c r="AL68" i="42"/>
  <c r="AU68" i="42" s="1"/>
  <c r="AS86" i="42"/>
  <c r="AL86" i="42"/>
  <c r="AU86" i="42" s="1"/>
  <c r="Y97" i="10"/>
  <c r="X97" i="10"/>
  <c r="AS27" i="48"/>
  <c r="AL27" i="48"/>
  <c r="AU27" i="48" s="1"/>
  <c r="AS63" i="48"/>
  <c r="AL63" i="48"/>
  <c r="AU63" i="48" s="1"/>
  <c r="AS40" i="42"/>
  <c r="AL40" i="42"/>
  <c r="AU40" i="42" s="1"/>
  <c r="AS29" i="42"/>
  <c r="AL29" i="42"/>
  <c r="AU29" i="42" s="1"/>
  <c r="AS47" i="42"/>
  <c r="AL47" i="42"/>
  <c r="AU47" i="42" s="1"/>
  <c r="AS6" i="42"/>
  <c r="AL6" i="42"/>
  <c r="AU6" i="42" s="1"/>
  <c r="AS10" i="48"/>
  <c r="AL10" i="48"/>
  <c r="AU10" i="48" s="1"/>
  <c r="AS28" i="48"/>
  <c r="AL28" i="48"/>
  <c r="AU28" i="48" s="1"/>
  <c r="AS46" i="48"/>
  <c r="AL46" i="48"/>
  <c r="AU46" i="48" s="1"/>
  <c r="AS64" i="48"/>
  <c r="AL64" i="48"/>
  <c r="AU64" i="48" s="1"/>
  <c r="AS82" i="48"/>
  <c r="AL82" i="48"/>
  <c r="AU82" i="48" s="1"/>
  <c r="AS72" i="42"/>
  <c r="AL72" i="42"/>
  <c r="AU72" i="42" s="1"/>
  <c r="AS96" i="42"/>
  <c r="AL96" i="42"/>
  <c r="AU96" i="42" s="1"/>
  <c r="AS46" i="42"/>
  <c r="AL46" i="42"/>
  <c r="AU46" i="42" s="1"/>
  <c r="AL3" i="48"/>
  <c r="AU3" i="48" s="1"/>
  <c r="AS3" i="48"/>
  <c r="AS23" i="48"/>
  <c r="AL23" i="48"/>
  <c r="AU23" i="48" s="1"/>
  <c r="AS41" i="48"/>
  <c r="AL41" i="48"/>
  <c r="AU41" i="48" s="1"/>
  <c r="AS59" i="48"/>
  <c r="AL59" i="48"/>
  <c r="AU59" i="48" s="1"/>
  <c r="AS77" i="48"/>
  <c r="AL77" i="48"/>
  <c r="AU77" i="48" s="1"/>
  <c r="AS95" i="48"/>
  <c r="AL95" i="48"/>
  <c r="AU95" i="48" s="1"/>
  <c r="AS82" i="42"/>
  <c r="AL82" i="42"/>
  <c r="AU82" i="42" s="1"/>
  <c r="AS6" i="48"/>
  <c r="AL6" i="48"/>
  <c r="AU6" i="48" s="1"/>
  <c r="AS24" i="48"/>
  <c r="AL24" i="48"/>
  <c r="AU24" i="48" s="1"/>
  <c r="AS42" i="48"/>
  <c r="AL42" i="48"/>
  <c r="AU42" i="48" s="1"/>
  <c r="AS60" i="48"/>
  <c r="AL60" i="48"/>
  <c r="AU60" i="48" s="1"/>
  <c r="AS78" i="48"/>
  <c r="AL78" i="48"/>
  <c r="AU78" i="48" s="1"/>
  <c r="AS96" i="48"/>
  <c r="AL96" i="48"/>
  <c r="AU96" i="48" s="1"/>
  <c r="AS31" i="42"/>
  <c r="AL31" i="42"/>
  <c r="AU31" i="42" s="1"/>
  <c r="AS49" i="42"/>
  <c r="AL49" i="42"/>
  <c r="AU49" i="42" s="1"/>
  <c r="AS67" i="42"/>
  <c r="AL67" i="42"/>
  <c r="AU67" i="42" s="1"/>
  <c r="AS85" i="42"/>
  <c r="AL85" i="42"/>
  <c r="AU85" i="42" s="1"/>
  <c r="AS88" i="42"/>
  <c r="AL88" i="42"/>
  <c r="AU88" i="42" s="1"/>
  <c r="AS21" i="48"/>
  <c r="AL21" i="48"/>
  <c r="AU21" i="48" s="1"/>
  <c r="AS57" i="48"/>
  <c r="AL57" i="48"/>
  <c r="AU57" i="48" s="1"/>
  <c r="AS5" i="42"/>
  <c r="AL5" i="42"/>
  <c r="AU5" i="42" s="1"/>
  <c r="AS94" i="42"/>
  <c r="AL94" i="42"/>
  <c r="AU94" i="42" s="1"/>
  <c r="AS8" i="48"/>
  <c r="AL8" i="48"/>
  <c r="AU8" i="48" s="1"/>
  <c r="AS26" i="48"/>
  <c r="AL26" i="48"/>
  <c r="AU26" i="48" s="1"/>
  <c r="AS44" i="48"/>
  <c r="AL44" i="48"/>
  <c r="AU44" i="48" s="1"/>
  <c r="AS62" i="48"/>
  <c r="AL62" i="48"/>
  <c r="AU62" i="48" s="1"/>
  <c r="AS80" i="48"/>
  <c r="AL80" i="48"/>
  <c r="AU80" i="48" s="1"/>
  <c r="AS21" i="42"/>
  <c r="AL21" i="42"/>
  <c r="AU21" i="42" s="1"/>
  <c r="AS39" i="42"/>
  <c r="AL39" i="42"/>
  <c r="AU39" i="42" s="1"/>
  <c r="AS57" i="42"/>
  <c r="AL57" i="42"/>
  <c r="AU57" i="42" s="1"/>
  <c r="AS75" i="42"/>
  <c r="AL75" i="42"/>
  <c r="AU75" i="42" s="1"/>
  <c r="AS93" i="42"/>
  <c r="AL93" i="42"/>
  <c r="AU93" i="42" s="1"/>
  <c r="AS11" i="42"/>
  <c r="AL11" i="42"/>
  <c r="AU11" i="42" s="1"/>
  <c r="AS65" i="42"/>
  <c r="AL65" i="42"/>
  <c r="AU65" i="42" s="1"/>
  <c r="AK4" i="48"/>
  <c r="AT4" i="48" s="1"/>
  <c r="AT100" i="48" s="1"/>
  <c r="AJ4" i="48"/>
  <c r="AS17" i="42"/>
  <c r="AL17" i="42"/>
  <c r="AU17" i="42" s="1"/>
  <c r="AS35" i="42"/>
  <c r="AL35" i="42"/>
  <c r="AU35" i="42" s="1"/>
  <c r="AS53" i="42"/>
  <c r="AL53" i="42"/>
  <c r="AU53" i="42" s="1"/>
  <c r="AS71" i="42"/>
  <c r="AL71" i="42"/>
  <c r="AU71" i="42" s="1"/>
  <c r="AS89" i="42"/>
  <c r="AL89" i="42"/>
  <c r="AU89" i="42" s="1"/>
  <c r="AN96" i="82"/>
  <c r="AI96" i="82"/>
  <c r="AS30" i="42"/>
  <c r="AL30" i="42"/>
  <c r="AU30" i="42" s="1"/>
  <c r="AS48" i="42"/>
  <c r="AL48" i="42"/>
  <c r="AU48" i="42" s="1"/>
  <c r="AS78" i="42"/>
  <c r="AL78" i="42"/>
  <c r="AU78" i="42" s="1"/>
  <c r="AS7" i="48"/>
  <c r="AL7" i="48"/>
  <c r="AU7" i="48" s="1"/>
  <c r="AS25" i="48"/>
  <c r="AL25" i="48"/>
  <c r="AU25" i="48" s="1"/>
  <c r="AS43" i="48"/>
  <c r="AL43" i="48"/>
  <c r="AU43" i="48" s="1"/>
  <c r="AS61" i="48"/>
  <c r="AL61" i="48"/>
  <c r="AU61" i="48" s="1"/>
  <c r="AS79" i="48"/>
  <c r="AL79" i="48"/>
  <c r="AU79" i="48" s="1"/>
  <c r="AS97" i="48"/>
  <c r="AL97" i="48"/>
  <c r="AU97" i="48" s="1"/>
  <c r="AE97" i="50"/>
  <c r="AF97" i="50"/>
  <c r="AO97" i="50" s="1"/>
  <c r="W98" i="50"/>
  <c r="AG97" i="50"/>
  <c r="AP97" i="50" s="1"/>
  <c r="AS20" i="42"/>
  <c r="AL20" i="42"/>
  <c r="AU20" i="42" s="1"/>
  <c r="AS38" i="42"/>
  <c r="AL38" i="42"/>
  <c r="AU38" i="42" s="1"/>
  <c r="AS56" i="42"/>
  <c r="AL56" i="42"/>
  <c r="AU56" i="42" s="1"/>
  <c r="AS74" i="42"/>
  <c r="AL74" i="42"/>
  <c r="AU74" i="42" s="1"/>
  <c r="AS92" i="42"/>
  <c r="AL92" i="42"/>
  <c r="AU92" i="42" s="1"/>
  <c r="AS39" i="48"/>
  <c r="AL39" i="48"/>
  <c r="AU39" i="48" s="1"/>
  <c r="AS75" i="48"/>
  <c r="AL75" i="48"/>
  <c r="AU75" i="48" s="1"/>
  <c r="AS70" i="42"/>
  <c r="AL70" i="42"/>
  <c r="AU70" i="42" s="1"/>
  <c r="AN98" i="85" l="1"/>
  <c r="AN100" i="85" s="1"/>
  <c r="AI98" i="85"/>
  <c r="AJ98" i="85"/>
  <c r="AS98" i="85" s="1"/>
  <c r="AK98" i="85"/>
  <c r="AT98" i="85" s="1"/>
  <c r="AJ71" i="85"/>
  <c r="AK71" i="85"/>
  <c r="AT71" i="85" s="1"/>
  <c r="AJ32" i="85"/>
  <c r="AK32" i="85"/>
  <c r="AT32" i="85" s="1"/>
  <c r="AJ76" i="85"/>
  <c r="AK76" i="85"/>
  <c r="AT76" i="85" s="1"/>
  <c r="AJ78" i="85"/>
  <c r="AK78" i="85"/>
  <c r="AT78" i="85" s="1"/>
  <c r="AK75" i="85"/>
  <c r="AT75" i="85" s="1"/>
  <c r="AJ75" i="85"/>
  <c r="AJ83" i="85"/>
  <c r="AK83" i="85"/>
  <c r="AT83" i="85" s="1"/>
  <c r="AJ9" i="85"/>
  <c r="AK9" i="85"/>
  <c r="AT9" i="85" s="1"/>
  <c r="AJ16" i="85"/>
  <c r="AK16" i="85"/>
  <c r="AT16" i="85" s="1"/>
  <c r="AJ18" i="85"/>
  <c r="AK18" i="85"/>
  <c r="AT18" i="85" s="1"/>
  <c r="AJ50" i="85"/>
  <c r="AK50" i="85"/>
  <c r="AT50" i="85" s="1"/>
  <c r="AJ58" i="85"/>
  <c r="AK58" i="85"/>
  <c r="AT58" i="85" s="1"/>
  <c r="AJ60" i="85"/>
  <c r="AK60" i="85"/>
  <c r="AT60" i="85" s="1"/>
  <c r="AJ56" i="85"/>
  <c r="AK56" i="85"/>
  <c r="AT56" i="85" s="1"/>
  <c r="AK64" i="85"/>
  <c r="AT64" i="85" s="1"/>
  <c r="AJ64" i="85"/>
  <c r="AJ20" i="85"/>
  <c r="AK20" i="85"/>
  <c r="AT20" i="85" s="1"/>
  <c r="AJ27" i="85"/>
  <c r="AK27" i="85"/>
  <c r="AT27" i="85" s="1"/>
  <c r="AJ36" i="85"/>
  <c r="AK36" i="85"/>
  <c r="AT36" i="85" s="1"/>
  <c r="AJ68" i="85"/>
  <c r="AK68" i="85"/>
  <c r="AT68" i="85" s="1"/>
  <c r="AJ6" i="85"/>
  <c r="AK6" i="85"/>
  <c r="AT6" i="85" s="1"/>
  <c r="AJ31" i="85"/>
  <c r="AK31" i="85"/>
  <c r="AT31" i="85" s="1"/>
  <c r="AK10" i="85"/>
  <c r="AT10" i="85" s="1"/>
  <c r="AJ10" i="85"/>
  <c r="AJ11" i="85"/>
  <c r="AK11" i="85"/>
  <c r="AT11" i="85" s="1"/>
  <c r="AJ44" i="85"/>
  <c r="AK44" i="85"/>
  <c r="AT44" i="85" s="1"/>
  <c r="AJ52" i="85"/>
  <c r="AK52" i="85"/>
  <c r="AT52" i="85" s="1"/>
  <c r="AJ54" i="85"/>
  <c r="AK54" i="85"/>
  <c r="AT54" i="85" s="1"/>
  <c r="AJ86" i="85"/>
  <c r="AK86" i="85"/>
  <c r="AT86" i="85" s="1"/>
  <c r="AJ94" i="85"/>
  <c r="AK94" i="85"/>
  <c r="AT94" i="85" s="1"/>
  <c r="AJ95" i="85"/>
  <c r="AK95" i="85"/>
  <c r="AT95" i="85" s="1"/>
  <c r="AJ92" i="85"/>
  <c r="AK92" i="85"/>
  <c r="AT92" i="85" s="1"/>
  <c r="AJ29" i="85"/>
  <c r="AK29" i="85"/>
  <c r="AT29" i="85" s="1"/>
  <c r="AJ55" i="85"/>
  <c r="AK55" i="85"/>
  <c r="AT55" i="85" s="1"/>
  <c r="AJ63" i="85"/>
  <c r="AK63" i="85"/>
  <c r="AT63" i="85" s="1"/>
  <c r="AJ72" i="85"/>
  <c r="AK72" i="85"/>
  <c r="AT72" i="85" s="1"/>
  <c r="AJ33" i="85"/>
  <c r="AK33" i="85"/>
  <c r="AT33" i="85" s="1"/>
  <c r="AJ41" i="85"/>
  <c r="AK41" i="85"/>
  <c r="AT41" i="85" s="1"/>
  <c r="AJ67" i="85"/>
  <c r="AK67" i="85"/>
  <c r="AT67" i="85" s="1"/>
  <c r="AK46" i="85"/>
  <c r="AT46" i="85" s="1"/>
  <c r="AJ46" i="85"/>
  <c r="AJ48" i="85"/>
  <c r="AK48" i="85"/>
  <c r="AT48" i="85" s="1"/>
  <c r="AJ80" i="85"/>
  <c r="AK80" i="85"/>
  <c r="AT80" i="85" s="1"/>
  <c r="AJ88" i="85"/>
  <c r="AK88" i="85"/>
  <c r="AT88" i="85" s="1"/>
  <c r="AJ89" i="85"/>
  <c r="AK89" i="85"/>
  <c r="AT89" i="85" s="1"/>
  <c r="AJ15" i="85"/>
  <c r="AK15" i="85"/>
  <c r="AT15" i="85" s="1"/>
  <c r="AJ23" i="85"/>
  <c r="AK23" i="85"/>
  <c r="AT23" i="85" s="1"/>
  <c r="AJ13" i="85"/>
  <c r="AK13" i="85"/>
  <c r="AT13" i="85" s="1"/>
  <c r="AK21" i="85"/>
  <c r="AT21" i="85" s="1"/>
  <c r="AJ21" i="85"/>
  <c r="AJ65" i="85"/>
  <c r="AK65" i="85"/>
  <c r="AT65" i="85" s="1"/>
  <c r="AJ91" i="85"/>
  <c r="AK91" i="85"/>
  <c r="AT91" i="85" s="1"/>
  <c r="AJ34" i="85"/>
  <c r="AK34" i="85"/>
  <c r="AT34" i="85" s="1"/>
  <c r="AJ26" i="85"/>
  <c r="AK26" i="85"/>
  <c r="AT26" i="85" s="1"/>
  <c r="AJ69" i="85"/>
  <c r="AK69" i="85"/>
  <c r="AT69" i="85" s="1"/>
  <c r="AJ77" i="85"/>
  <c r="AK77" i="85"/>
  <c r="AT77" i="85" s="1"/>
  <c r="AJ38" i="85"/>
  <c r="AK38" i="85"/>
  <c r="AT38" i="85" s="1"/>
  <c r="AK82" i="85"/>
  <c r="AT82" i="85" s="1"/>
  <c r="AJ82" i="85"/>
  <c r="AJ84" i="85"/>
  <c r="AK84" i="85"/>
  <c r="AT84" i="85" s="1"/>
  <c r="AJ8" i="85"/>
  <c r="AK8" i="85"/>
  <c r="AT8" i="85" s="1"/>
  <c r="AJ17" i="85"/>
  <c r="AK17" i="85"/>
  <c r="AT17" i="85" s="1"/>
  <c r="AJ43" i="85"/>
  <c r="AK43" i="85"/>
  <c r="AT43" i="85" s="1"/>
  <c r="AJ51" i="85"/>
  <c r="AK51" i="85"/>
  <c r="AT51" i="85" s="1"/>
  <c r="AJ59" i="85"/>
  <c r="AK59" i="85"/>
  <c r="AT59" i="85" s="1"/>
  <c r="AJ49" i="85"/>
  <c r="AK49" i="85"/>
  <c r="AT49" i="85" s="1"/>
  <c r="AK57" i="85"/>
  <c r="AT57" i="85" s="1"/>
  <c r="AJ57" i="85"/>
  <c r="AJ30" i="85"/>
  <c r="AK30" i="85"/>
  <c r="AT30" i="85" s="1"/>
  <c r="AJ25" i="85"/>
  <c r="AK25" i="85"/>
  <c r="AT25" i="85" s="1"/>
  <c r="AJ70" i="85"/>
  <c r="AK70" i="85"/>
  <c r="AT70" i="85" s="1"/>
  <c r="AJ61" i="85"/>
  <c r="AK61" i="85"/>
  <c r="AT61" i="85" s="1"/>
  <c r="AJ5" i="85"/>
  <c r="AK5" i="85"/>
  <c r="AT5" i="85" s="1"/>
  <c r="AJ3" i="85"/>
  <c r="AB4" i="85"/>
  <c r="AJ74" i="85"/>
  <c r="AK74" i="85"/>
  <c r="AT74" i="85" s="1"/>
  <c r="AJ12" i="85"/>
  <c r="AK12" i="85"/>
  <c r="AT12" i="85" s="1"/>
  <c r="AJ37" i="85"/>
  <c r="AK37" i="85"/>
  <c r="AT37" i="85" s="1"/>
  <c r="AJ45" i="85"/>
  <c r="AK45" i="85"/>
  <c r="AT45" i="85" s="1"/>
  <c r="AJ53" i="85"/>
  <c r="AK53" i="85"/>
  <c r="AT53" i="85" s="1"/>
  <c r="AJ79" i="85"/>
  <c r="AK79" i="85"/>
  <c r="AT79" i="85" s="1"/>
  <c r="AJ87" i="85"/>
  <c r="AK87" i="85"/>
  <c r="AT87" i="85" s="1"/>
  <c r="AJ97" i="85"/>
  <c r="AK97" i="85"/>
  <c r="AT97" i="85" s="1"/>
  <c r="AJ85" i="85"/>
  <c r="AK85" i="85"/>
  <c r="AT85" i="85" s="1"/>
  <c r="AK93" i="85"/>
  <c r="AT93" i="85" s="1"/>
  <c r="AJ93" i="85"/>
  <c r="AK66" i="85"/>
  <c r="AT66" i="85" s="1"/>
  <c r="AJ66" i="85"/>
  <c r="AJ62" i="85"/>
  <c r="AK62" i="85"/>
  <c r="AT62" i="85" s="1"/>
  <c r="AJ35" i="85"/>
  <c r="AK35" i="85"/>
  <c r="AT35" i="85" s="1"/>
  <c r="AJ96" i="85"/>
  <c r="AK96" i="85"/>
  <c r="AT96" i="85" s="1"/>
  <c r="AK39" i="85"/>
  <c r="AT39" i="85" s="1"/>
  <c r="AJ39" i="85"/>
  <c r="AJ42" i="85"/>
  <c r="AK42" i="85"/>
  <c r="AT42" i="85" s="1"/>
  <c r="AJ40" i="85"/>
  <c r="AK40" i="85"/>
  <c r="AT40" i="85" s="1"/>
  <c r="AJ47" i="85"/>
  <c r="AK47" i="85"/>
  <c r="AT47" i="85" s="1"/>
  <c r="AK73" i="85"/>
  <c r="AT73" i="85" s="1"/>
  <c r="AJ73" i="85"/>
  <c r="AJ81" i="85"/>
  <c r="AK81" i="85"/>
  <c r="AT81" i="85" s="1"/>
  <c r="AJ90" i="85"/>
  <c r="AK90" i="85"/>
  <c r="AT90" i="85" s="1"/>
  <c r="AJ14" i="85"/>
  <c r="AK14" i="85"/>
  <c r="AT14" i="85" s="1"/>
  <c r="AJ22" i="85"/>
  <c r="AK22" i="85"/>
  <c r="AT22" i="85" s="1"/>
  <c r="AK24" i="85"/>
  <c r="AT24" i="85" s="1"/>
  <c r="AJ24" i="85"/>
  <c r="AJ19" i="85"/>
  <c r="AK19" i="85"/>
  <c r="AT19" i="85" s="1"/>
  <c r="AK28" i="85"/>
  <c r="AT28" i="85" s="1"/>
  <c r="AJ28" i="85"/>
  <c r="AJ7" i="85"/>
  <c r="AK7" i="85"/>
  <c r="AT7" i="85" s="1"/>
  <c r="Z97" i="82"/>
  <c r="Z97" i="10"/>
  <c r="AF97" i="82"/>
  <c r="AO97" i="82" s="1"/>
  <c r="AE97" i="82"/>
  <c r="W98" i="82"/>
  <c r="AG97" i="82"/>
  <c r="AP97" i="82" s="1"/>
  <c r="AJ78" i="102"/>
  <c r="AK78" i="102"/>
  <c r="AT78" i="102" s="1"/>
  <c r="AJ48" i="102"/>
  <c r="AK48" i="102"/>
  <c r="AT48" i="102" s="1"/>
  <c r="AK36" i="102"/>
  <c r="AT36" i="102" s="1"/>
  <c r="AJ36" i="102"/>
  <c r="AJ12" i="102"/>
  <c r="AK12" i="102"/>
  <c r="AT12" i="102" s="1"/>
  <c r="AJ95" i="102"/>
  <c r="AK95" i="102"/>
  <c r="AT95" i="102" s="1"/>
  <c r="AJ89" i="102"/>
  <c r="AK89" i="102"/>
  <c r="AT89" i="102" s="1"/>
  <c r="AJ83" i="102"/>
  <c r="AK83" i="102"/>
  <c r="AT83" i="102" s="1"/>
  <c r="AJ77" i="102"/>
  <c r="AK77" i="102"/>
  <c r="AT77" i="102" s="1"/>
  <c r="AJ71" i="102"/>
  <c r="AK71" i="102"/>
  <c r="AT71" i="102" s="1"/>
  <c r="AJ65" i="102"/>
  <c r="AK65" i="102"/>
  <c r="AT65" i="102" s="1"/>
  <c r="AJ59" i="102"/>
  <c r="AK59" i="102"/>
  <c r="AT59" i="102" s="1"/>
  <c r="AJ53" i="102"/>
  <c r="AK53" i="102"/>
  <c r="AT53" i="102" s="1"/>
  <c r="AJ47" i="102"/>
  <c r="AK47" i="102"/>
  <c r="AT47" i="102" s="1"/>
  <c r="AJ41" i="102"/>
  <c r="AK41" i="102"/>
  <c r="AT41" i="102" s="1"/>
  <c r="AJ35" i="102"/>
  <c r="AK35" i="102"/>
  <c r="AT35" i="102" s="1"/>
  <c r="AJ29" i="102"/>
  <c r="AK29" i="102"/>
  <c r="AT29" i="102" s="1"/>
  <c r="AJ23" i="102"/>
  <c r="AK23" i="102"/>
  <c r="AT23" i="102" s="1"/>
  <c r="AJ17" i="102"/>
  <c r="AK17" i="102"/>
  <c r="AT17" i="102" s="1"/>
  <c r="AJ11" i="102"/>
  <c r="AK11" i="102"/>
  <c r="AT11" i="102" s="1"/>
  <c r="AJ3" i="102"/>
  <c r="AB4" i="102"/>
  <c r="AH97" i="82"/>
  <c r="AQ97" i="82" s="1"/>
  <c r="AE97" i="10"/>
  <c r="AG97" i="10"/>
  <c r="AP97" i="10" s="1"/>
  <c r="AF97" i="10"/>
  <c r="AO97" i="10" s="1"/>
  <c r="W98" i="10"/>
  <c r="AJ96" i="102"/>
  <c r="AK96" i="102"/>
  <c r="AT96" i="102" s="1"/>
  <c r="AJ66" i="102"/>
  <c r="AK66" i="102"/>
  <c r="AT66" i="102" s="1"/>
  <c r="AJ42" i="102"/>
  <c r="AK42" i="102"/>
  <c r="AT42" i="102" s="1"/>
  <c r="AJ30" i="102"/>
  <c r="AK30" i="102"/>
  <c r="AT30" i="102" s="1"/>
  <c r="AJ6" i="102"/>
  <c r="AK6" i="102"/>
  <c r="AT6" i="102" s="1"/>
  <c r="AN98" i="102"/>
  <c r="AN100" i="102" s="1"/>
  <c r="AI98" i="102"/>
  <c r="AN95" i="90"/>
  <c r="AI95" i="90"/>
  <c r="AL4" i="42"/>
  <c r="AU4" i="42" s="1"/>
  <c r="AU100" i="42" s="1"/>
  <c r="C11" i="42" s="1"/>
  <c r="AS4" i="42"/>
  <c r="AS100" i="42" s="1"/>
  <c r="AR96" i="10"/>
  <c r="AI97" i="50"/>
  <c r="AN97" i="50"/>
  <c r="AK94" i="102"/>
  <c r="AT94" i="102" s="1"/>
  <c r="AJ94" i="102"/>
  <c r="AK88" i="102"/>
  <c r="AT88" i="102" s="1"/>
  <c r="AJ88" i="102"/>
  <c r="AJ82" i="102"/>
  <c r="AK82" i="102"/>
  <c r="AT82" i="102" s="1"/>
  <c r="AK76" i="102"/>
  <c r="AT76" i="102" s="1"/>
  <c r="AJ76" i="102"/>
  <c r="AK70" i="102"/>
  <c r="AT70" i="102" s="1"/>
  <c r="AJ70" i="102"/>
  <c r="AJ64" i="102"/>
  <c r="AK64" i="102"/>
  <c r="AT64" i="102" s="1"/>
  <c r="AK58" i="102"/>
  <c r="AT58" i="102" s="1"/>
  <c r="AJ58" i="102"/>
  <c r="AK52" i="102"/>
  <c r="AT52" i="102" s="1"/>
  <c r="AJ52" i="102"/>
  <c r="AJ46" i="102"/>
  <c r="AK46" i="102"/>
  <c r="AT46" i="102" s="1"/>
  <c r="AK40" i="102"/>
  <c r="AT40" i="102" s="1"/>
  <c r="AJ40" i="102"/>
  <c r="AK34" i="102"/>
  <c r="AT34" i="102" s="1"/>
  <c r="AJ34" i="102"/>
  <c r="AJ28" i="102"/>
  <c r="AK28" i="102"/>
  <c r="AT28" i="102" s="1"/>
  <c r="AK22" i="102"/>
  <c r="AT22" i="102" s="1"/>
  <c r="AJ22" i="102"/>
  <c r="AK16" i="102"/>
  <c r="AT16" i="102" s="1"/>
  <c r="AJ16" i="102"/>
  <c r="AJ10" i="102"/>
  <c r="AK10" i="102"/>
  <c r="AT10" i="102" s="1"/>
  <c r="AJ5" i="102"/>
  <c r="AK5" i="102"/>
  <c r="AT5" i="102" s="1"/>
  <c r="AJ93" i="102"/>
  <c r="AK93" i="102"/>
  <c r="AT93" i="102" s="1"/>
  <c r="AJ87" i="102"/>
  <c r="AK87" i="102"/>
  <c r="AT87" i="102" s="1"/>
  <c r="AK81" i="102"/>
  <c r="AT81" i="102" s="1"/>
  <c r="AJ81" i="102"/>
  <c r="AJ75" i="102"/>
  <c r="AK75" i="102"/>
  <c r="AT75" i="102" s="1"/>
  <c r="AJ69" i="102"/>
  <c r="AK69" i="102"/>
  <c r="AT69" i="102" s="1"/>
  <c r="AK63" i="102"/>
  <c r="AT63" i="102" s="1"/>
  <c r="AJ63" i="102"/>
  <c r="AJ57" i="102"/>
  <c r="AK57" i="102"/>
  <c r="AT57" i="102" s="1"/>
  <c r="AJ51" i="102"/>
  <c r="AK51" i="102"/>
  <c r="AT51" i="102" s="1"/>
  <c r="AK45" i="102"/>
  <c r="AT45" i="102" s="1"/>
  <c r="AJ45" i="102"/>
  <c r="AJ39" i="102"/>
  <c r="AK39" i="102"/>
  <c r="AT39" i="102" s="1"/>
  <c r="AJ33" i="102"/>
  <c r="AK33" i="102"/>
  <c r="AT33" i="102" s="1"/>
  <c r="AK27" i="102"/>
  <c r="AT27" i="102" s="1"/>
  <c r="AJ27" i="102"/>
  <c r="AJ21" i="102"/>
  <c r="AK21" i="102"/>
  <c r="AT21" i="102" s="1"/>
  <c r="AJ15" i="102"/>
  <c r="AK15" i="102"/>
  <c r="AT15" i="102" s="1"/>
  <c r="AK9" i="102"/>
  <c r="AT9" i="102" s="1"/>
  <c r="AJ9" i="102"/>
  <c r="Y96" i="90"/>
  <c r="X96" i="90"/>
  <c r="AJ84" i="102"/>
  <c r="AK84" i="102"/>
  <c r="AT84" i="102" s="1"/>
  <c r="AJ60" i="102"/>
  <c r="AK60" i="102"/>
  <c r="AT60" i="102" s="1"/>
  <c r="AK18" i="102"/>
  <c r="AT18" i="102" s="1"/>
  <c r="AJ18" i="102"/>
  <c r="AJ98" i="102"/>
  <c r="AS98" i="102" s="1"/>
  <c r="AK98" i="102"/>
  <c r="AT98" i="102" s="1"/>
  <c r="AJ92" i="102"/>
  <c r="AK92" i="102"/>
  <c r="AT92" i="102" s="1"/>
  <c r="AJ86" i="102"/>
  <c r="AK86" i="102"/>
  <c r="AT86" i="102" s="1"/>
  <c r="AJ80" i="102"/>
  <c r="AK80" i="102"/>
  <c r="AT80" i="102" s="1"/>
  <c r="AJ74" i="102"/>
  <c r="AK74" i="102"/>
  <c r="AT74" i="102" s="1"/>
  <c r="AJ68" i="102"/>
  <c r="AK68" i="102"/>
  <c r="AT68" i="102" s="1"/>
  <c r="AJ62" i="102"/>
  <c r="AK62" i="102"/>
  <c r="AT62" i="102" s="1"/>
  <c r="AJ56" i="102"/>
  <c r="AK56" i="102"/>
  <c r="AT56" i="102" s="1"/>
  <c r="AJ50" i="102"/>
  <c r="AK50" i="102"/>
  <c r="AT50" i="102" s="1"/>
  <c r="AJ44" i="102"/>
  <c r="AK44" i="102"/>
  <c r="AT44" i="102" s="1"/>
  <c r="AJ38" i="102"/>
  <c r="AK38" i="102"/>
  <c r="AT38" i="102" s="1"/>
  <c r="AJ32" i="102"/>
  <c r="AK32" i="102"/>
  <c r="AT32" i="102" s="1"/>
  <c r="AJ26" i="102"/>
  <c r="AK26" i="102"/>
  <c r="AT26" i="102" s="1"/>
  <c r="AJ20" i="102"/>
  <c r="AK20" i="102"/>
  <c r="AT20" i="102" s="1"/>
  <c r="AJ14" i="102"/>
  <c r="AK14" i="102"/>
  <c r="AT14" i="102" s="1"/>
  <c r="AJ8" i="102"/>
  <c r="AK8" i="102"/>
  <c r="AT8" i="102" s="1"/>
  <c r="Y98" i="50"/>
  <c r="X98" i="50"/>
  <c r="AK90" i="102"/>
  <c r="AT90" i="102" s="1"/>
  <c r="AJ90" i="102"/>
  <c r="AK72" i="102"/>
  <c r="AT72" i="102" s="1"/>
  <c r="AJ72" i="102"/>
  <c r="AK54" i="102"/>
  <c r="AT54" i="102" s="1"/>
  <c r="AJ54" i="102"/>
  <c r="AJ24" i="102"/>
  <c r="AK24" i="102"/>
  <c r="AT24" i="102" s="1"/>
  <c r="AR96" i="82"/>
  <c r="AS4" i="48"/>
  <c r="AS100" i="48" s="1"/>
  <c r="AL4" i="48"/>
  <c r="AU4" i="48" s="1"/>
  <c r="AU100" i="48" s="1"/>
  <c r="C11" i="48" s="1"/>
  <c r="AH97" i="10"/>
  <c r="AQ97" i="10" s="1"/>
  <c r="AK97" i="102"/>
  <c r="AT97" i="102" s="1"/>
  <c r="AJ97" i="102"/>
  <c r="AJ91" i="102"/>
  <c r="AK91" i="102"/>
  <c r="AT91" i="102" s="1"/>
  <c r="AK85" i="102"/>
  <c r="AT85" i="102" s="1"/>
  <c r="AJ85" i="102"/>
  <c r="AK79" i="102"/>
  <c r="AT79" i="102" s="1"/>
  <c r="AJ79" i="102"/>
  <c r="AJ73" i="102"/>
  <c r="AK73" i="102"/>
  <c r="AT73" i="102" s="1"/>
  <c r="AK67" i="102"/>
  <c r="AT67" i="102" s="1"/>
  <c r="AJ67" i="102"/>
  <c r="AK61" i="102"/>
  <c r="AT61" i="102" s="1"/>
  <c r="AJ61" i="102"/>
  <c r="AJ55" i="102"/>
  <c r="AK55" i="102"/>
  <c r="AT55" i="102" s="1"/>
  <c r="AK49" i="102"/>
  <c r="AT49" i="102" s="1"/>
  <c r="AJ49" i="102"/>
  <c r="AK43" i="102"/>
  <c r="AT43" i="102" s="1"/>
  <c r="AJ43" i="102"/>
  <c r="AJ37" i="102"/>
  <c r="AK37" i="102"/>
  <c r="AT37" i="102" s="1"/>
  <c r="AK31" i="102"/>
  <c r="AT31" i="102" s="1"/>
  <c r="AJ31" i="102"/>
  <c r="AK25" i="102"/>
  <c r="AT25" i="102" s="1"/>
  <c r="AJ25" i="102"/>
  <c r="AJ19" i="102"/>
  <c r="AK19" i="102"/>
  <c r="AT19" i="102" s="1"/>
  <c r="AK13" i="102"/>
  <c r="AT13" i="102" s="1"/>
  <c r="AJ13" i="102"/>
  <c r="AK7" i="102"/>
  <c r="AT7" i="102" s="1"/>
  <c r="AJ7" i="102"/>
  <c r="AS79" i="85" l="1"/>
  <c r="AL79" i="85"/>
  <c r="AU79" i="85" s="1"/>
  <c r="AS24" i="85"/>
  <c r="AL24" i="85"/>
  <c r="AU24" i="85" s="1"/>
  <c r="AS39" i="85"/>
  <c r="AL39" i="85"/>
  <c r="AU39" i="85" s="1"/>
  <c r="AK4" i="85"/>
  <c r="AT4" i="85" s="1"/>
  <c r="AT100" i="85" s="1"/>
  <c r="AJ4" i="85"/>
  <c r="AS57" i="85"/>
  <c r="AL57" i="85"/>
  <c r="AU57" i="85" s="1"/>
  <c r="AS46" i="85"/>
  <c r="AL46" i="85"/>
  <c r="AU46" i="85" s="1"/>
  <c r="AS7" i="85"/>
  <c r="AL7" i="85"/>
  <c r="AU7" i="85" s="1"/>
  <c r="AL3" i="85"/>
  <c r="AU3" i="85" s="1"/>
  <c r="AS3" i="85"/>
  <c r="AS8" i="85"/>
  <c r="AL8" i="85"/>
  <c r="AU8" i="85" s="1"/>
  <c r="AS65" i="85"/>
  <c r="AL65" i="85"/>
  <c r="AU65" i="85" s="1"/>
  <c r="AS88" i="85"/>
  <c r="AL88" i="85"/>
  <c r="AU88" i="85" s="1"/>
  <c r="AS55" i="85"/>
  <c r="AL55" i="85"/>
  <c r="AU55" i="85" s="1"/>
  <c r="AL11" i="85"/>
  <c r="AU11" i="85" s="1"/>
  <c r="AS11" i="85"/>
  <c r="AS50" i="85"/>
  <c r="AL50" i="85"/>
  <c r="AU50" i="85" s="1"/>
  <c r="AS28" i="85"/>
  <c r="AL28" i="85"/>
  <c r="AU28" i="85" s="1"/>
  <c r="AS66" i="85"/>
  <c r="AL66" i="85"/>
  <c r="AU66" i="85" s="1"/>
  <c r="AS21" i="85"/>
  <c r="AL21" i="85"/>
  <c r="AU21" i="85" s="1"/>
  <c r="AS10" i="85"/>
  <c r="AL10" i="85"/>
  <c r="AU10" i="85" s="1"/>
  <c r="AL47" i="85"/>
  <c r="AU47" i="85" s="1"/>
  <c r="AS47" i="85"/>
  <c r="AS85" i="85"/>
  <c r="AL85" i="85"/>
  <c r="AU85" i="85" s="1"/>
  <c r="AS26" i="85"/>
  <c r="AL26" i="85"/>
  <c r="AU26" i="85" s="1"/>
  <c r="AS95" i="85"/>
  <c r="AL95" i="85"/>
  <c r="AU95" i="85" s="1"/>
  <c r="AL6" i="85"/>
  <c r="AU6" i="85" s="1"/>
  <c r="AS6" i="85"/>
  <c r="AS27" i="85"/>
  <c r="AL27" i="85"/>
  <c r="AU27" i="85" s="1"/>
  <c r="AS56" i="85"/>
  <c r="AL56" i="85"/>
  <c r="AU56" i="85" s="1"/>
  <c r="AS71" i="85"/>
  <c r="AL71" i="85"/>
  <c r="AU71" i="85" s="1"/>
  <c r="AS22" i="85"/>
  <c r="AL22" i="85"/>
  <c r="AU22" i="85" s="1"/>
  <c r="AS81" i="85"/>
  <c r="AL81" i="85"/>
  <c r="AU81" i="85" s="1"/>
  <c r="AS40" i="85"/>
  <c r="AL40" i="85"/>
  <c r="AU40" i="85" s="1"/>
  <c r="AL96" i="85"/>
  <c r="AU96" i="85" s="1"/>
  <c r="AS96" i="85"/>
  <c r="AS97" i="85"/>
  <c r="AL97" i="85"/>
  <c r="AU97" i="85" s="1"/>
  <c r="AS53" i="85"/>
  <c r="AL53" i="85"/>
  <c r="AU53" i="85" s="1"/>
  <c r="AS12" i="85"/>
  <c r="AL12" i="85"/>
  <c r="AU12" i="85" s="1"/>
  <c r="AL5" i="85"/>
  <c r="AU5" i="85" s="1"/>
  <c r="AS5" i="85"/>
  <c r="AS25" i="85"/>
  <c r="AL25" i="85"/>
  <c r="AU25" i="85" s="1"/>
  <c r="AS49" i="85"/>
  <c r="AL49" i="85"/>
  <c r="AU49" i="85" s="1"/>
  <c r="AS43" i="85"/>
  <c r="AL43" i="85"/>
  <c r="AU43" i="85" s="1"/>
  <c r="AS84" i="85"/>
  <c r="AL84" i="85"/>
  <c r="AU84" i="85" s="1"/>
  <c r="AS77" i="85"/>
  <c r="AL77" i="85"/>
  <c r="AU77" i="85" s="1"/>
  <c r="AS34" i="85"/>
  <c r="AL34" i="85"/>
  <c r="AU34" i="85" s="1"/>
  <c r="AS15" i="85"/>
  <c r="AL15" i="85"/>
  <c r="AU15" i="85" s="1"/>
  <c r="AS80" i="85"/>
  <c r="AL80" i="85"/>
  <c r="AU80" i="85" s="1"/>
  <c r="AS67" i="85"/>
  <c r="AL67" i="85"/>
  <c r="AU67" i="85" s="1"/>
  <c r="AS72" i="85"/>
  <c r="AL72" i="85"/>
  <c r="AU72" i="85" s="1"/>
  <c r="AL29" i="85"/>
  <c r="AU29" i="85" s="1"/>
  <c r="AS29" i="85"/>
  <c r="AS94" i="85"/>
  <c r="AL94" i="85"/>
  <c r="AU94" i="85" s="1"/>
  <c r="AS52" i="85"/>
  <c r="AL52" i="85"/>
  <c r="AU52" i="85" s="1"/>
  <c r="AS68" i="85"/>
  <c r="AL68" i="85"/>
  <c r="AU68" i="85" s="1"/>
  <c r="AS20" i="85"/>
  <c r="AL20" i="85"/>
  <c r="AU20" i="85" s="1"/>
  <c r="AS60" i="85"/>
  <c r="AL60" i="85"/>
  <c r="AU60" i="85" s="1"/>
  <c r="AS18" i="85"/>
  <c r="AL18" i="85"/>
  <c r="AU18" i="85" s="1"/>
  <c r="AS83" i="85"/>
  <c r="AL83" i="85"/>
  <c r="AU83" i="85" s="1"/>
  <c r="AS76" i="85"/>
  <c r="AL76" i="85"/>
  <c r="AU76" i="85" s="1"/>
  <c r="AS90" i="85"/>
  <c r="AL90" i="85"/>
  <c r="AU90" i="85" s="1"/>
  <c r="AS62" i="85"/>
  <c r="AL62" i="85"/>
  <c r="AU62" i="85" s="1"/>
  <c r="AS37" i="85"/>
  <c r="AL37" i="85"/>
  <c r="AU37" i="85" s="1"/>
  <c r="AS51" i="85"/>
  <c r="AL51" i="85"/>
  <c r="AU51" i="85" s="1"/>
  <c r="AS38" i="85"/>
  <c r="AL38" i="85"/>
  <c r="AU38" i="85" s="1"/>
  <c r="AS23" i="85"/>
  <c r="AL23" i="85"/>
  <c r="AU23" i="85" s="1"/>
  <c r="AS33" i="85"/>
  <c r="AL33" i="85"/>
  <c r="AU33" i="85" s="1"/>
  <c r="AS54" i="85"/>
  <c r="AL54" i="85"/>
  <c r="AU54" i="85" s="1"/>
  <c r="AS78" i="85"/>
  <c r="AL78" i="85"/>
  <c r="AU78" i="85" s="1"/>
  <c r="AS73" i="85"/>
  <c r="AL73" i="85"/>
  <c r="AU73" i="85" s="1"/>
  <c r="AS93" i="85"/>
  <c r="AL93" i="85"/>
  <c r="AU93" i="85" s="1"/>
  <c r="AS82" i="85"/>
  <c r="AL82" i="85"/>
  <c r="AU82" i="85" s="1"/>
  <c r="AS64" i="85"/>
  <c r="AL64" i="85"/>
  <c r="AU64" i="85" s="1"/>
  <c r="AS75" i="85"/>
  <c r="AL75" i="85"/>
  <c r="AU75" i="85" s="1"/>
  <c r="AR98" i="85"/>
  <c r="AR100" i="85" s="1"/>
  <c r="AL98" i="85"/>
  <c r="AU98" i="85" s="1"/>
  <c r="AS70" i="85"/>
  <c r="AL70" i="85"/>
  <c r="AU70" i="85" s="1"/>
  <c r="AS9" i="85"/>
  <c r="AL9" i="85"/>
  <c r="AU9" i="85" s="1"/>
  <c r="AS19" i="85"/>
  <c r="AL19" i="85"/>
  <c r="AU19" i="85" s="1"/>
  <c r="AS14" i="85"/>
  <c r="AL14" i="85"/>
  <c r="AU14" i="85" s="1"/>
  <c r="AS42" i="85"/>
  <c r="AL42" i="85"/>
  <c r="AU42" i="85" s="1"/>
  <c r="AS35" i="85"/>
  <c r="AL35" i="85"/>
  <c r="AU35" i="85" s="1"/>
  <c r="AS87" i="85"/>
  <c r="AL87" i="85"/>
  <c r="AU87" i="85" s="1"/>
  <c r="AS45" i="85"/>
  <c r="AL45" i="85"/>
  <c r="AU45" i="85" s="1"/>
  <c r="AS74" i="85"/>
  <c r="AL74" i="85"/>
  <c r="AU74" i="85" s="1"/>
  <c r="AS61" i="85"/>
  <c r="AL61" i="85"/>
  <c r="AU61" i="85" s="1"/>
  <c r="AS30" i="85"/>
  <c r="AL30" i="85"/>
  <c r="AU30" i="85" s="1"/>
  <c r="AL59" i="85"/>
  <c r="AU59" i="85" s="1"/>
  <c r="AS59" i="85"/>
  <c r="AS17" i="85"/>
  <c r="AL17" i="85"/>
  <c r="AU17" i="85" s="1"/>
  <c r="AL69" i="85"/>
  <c r="AU69" i="85" s="1"/>
  <c r="AS69" i="85"/>
  <c r="AL91" i="85"/>
  <c r="AU91" i="85" s="1"/>
  <c r="AS91" i="85"/>
  <c r="AS13" i="85"/>
  <c r="AL13" i="85"/>
  <c r="AU13" i="85" s="1"/>
  <c r="AS89" i="85"/>
  <c r="AL89" i="85"/>
  <c r="AU89" i="85" s="1"/>
  <c r="AS48" i="85"/>
  <c r="AL48" i="85"/>
  <c r="AU48" i="85" s="1"/>
  <c r="AS41" i="85"/>
  <c r="AL41" i="85"/>
  <c r="AU41" i="85" s="1"/>
  <c r="AS63" i="85"/>
  <c r="AL63" i="85"/>
  <c r="AU63" i="85" s="1"/>
  <c r="AS92" i="85"/>
  <c r="AL92" i="85"/>
  <c r="AU92" i="85" s="1"/>
  <c r="AS86" i="85"/>
  <c r="AL86" i="85"/>
  <c r="AU86" i="85" s="1"/>
  <c r="AS44" i="85"/>
  <c r="AL44" i="85"/>
  <c r="AU44" i="85" s="1"/>
  <c r="AS31" i="85"/>
  <c r="AL31" i="85"/>
  <c r="AU31" i="85" s="1"/>
  <c r="AS36" i="85"/>
  <c r="AL36" i="85"/>
  <c r="AU36" i="85" s="1"/>
  <c r="AS58" i="85"/>
  <c r="AL58" i="85"/>
  <c r="AU58" i="85" s="1"/>
  <c r="AS16" i="85"/>
  <c r="AL16" i="85"/>
  <c r="AU16" i="85" s="1"/>
  <c r="AL32" i="85"/>
  <c r="AU32" i="85" s="1"/>
  <c r="AS32" i="85"/>
  <c r="Z96" i="90"/>
  <c r="Z98" i="50"/>
  <c r="AC98" i="50" s="1"/>
  <c r="AE98" i="50"/>
  <c r="AF98" i="50"/>
  <c r="AO98" i="50" s="1"/>
  <c r="AO100" i="50" s="1"/>
  <c r="AG98" i="50"/>
  <c r="AP98" i="50" s="1"/>
  <c r="AP100" i="50" s="1"/>
  <c r="AS31" i="102"/>
  <c r="AL31" i="102"/>
  <c r="AU31" i="102" s="1"/>
  <c r="AS14" i="102"/>
  <c r="AL14" i="102"/>
  <c r="AU14" i="102" s="1"/>
  <c r="AS68" i="102"/>
  <c r="AL68" i="102"/>
  <c r="AU68" i="102" s="1"/>
  <c r="AS16" i="102"/>
  <c r="AL16" i="102"/>
  <c r="AU16" i="102" s="1"/>
  <c r="AS70" i="102"/>
  <c r="AL70" i="102"/>
  <c r="AU70" i="102" s="1"/>
  <c r="Y98" i="10"/>
  <c r="X98" i="10"/>
  <c r="AS53" i="102"/>
  <c r="AL53" i="102"/>
  <c r="AU53" i="102" s="1"/>
  <c r="AS21" i="102"/>
  <c r="AL21" i="102"/>
  <c r="AU21" i="102" s="1"/>
  <c r="AS39" i="102"/>
  <c r="AL39" i="102"/>
  <c r="AU39" i="102" s="1"/>
  <c r="AS57" i="102"/>
  <c r="AL57" i="102"/>
  <c r="AU57" i="102" s="1"/>
  <c r="AS75" i="102"/>
  <c r="AL75" i="102"/>
  <c r="AU75" i="102" s="1"/>
  <c r="AS93" i="102"/>
  <c r="AL93" i="102"/>
  <c r="AU93" i="102" s="1"/>
  <c r="AS42" i="102"/>
  <c r="AL42" i="102"/>
  <c r="AU42" i="102" s="1"/>
  <c r="AJ4" i="102"/>
  <c r="AK4" i="102"/>
  <c r="AT4" i="102" s="1"/>
  <c r="AT100" i="102" s="1"/>
  <c r="AS13" i="102"/>
  <c r="AL13" i="102"/>
  <c r="AU13" i="102" s="1"/>
  <c r="AS85" i="102"/>
  <c r="AL85" i="102"/>
  <c r="AU85" i="102" s="1"/>
  <c r="AS54" i="102"/>
  <c r="AL54" i="102"/>
  <c r="AU54" i="102" s="1"/>
  <c r="AS32" i="102"/>
  <c r="AL32" i="102"/>
  <c r="AU32" i="102" s="1"/>
  <c r="AS86" i="102"/>
  <c r="AL86" i="102"/>
  <c r="AU86" i="102" s="1"/>
  <c r="AS52" i="102"/>
  <c r="AL52" i="102"/>
  <c r="AU52" i="102" s="1"/>
  <c r="AS88" i="102"/>
  <c r="AL88" i="102"/>
  <c r="AU88" i="102" s="1"/>
  <c r="AR98" i="102"/>
  <c r="AR100" i="102" s="1"/>
  <c r="AL98" i="102"/>
  <c r="AU98" i="102" s="1"/>
  <c r="AS35" i="102"/>
  <c r="AL35" i="102"/>
  <c r="AU35" i="102" s="1"/>
  <c r="AS36" i="102"/>
  <c r="AL36" i="102"/>
  <c r="AU36" i="102" s="1"/>
  <c r="AS72" i="102"/>
  <c r="AL72" i="102"/>
  <c r="AU72" i="102" s="1"/>
  <c r="AS20" i="102"/>
  <c r="AL20" i="102"/>
  <c r="AU20" i="102" s="1"/>
  <c r="AS38" i="102"/>
  <c r="AL38" i="102"/>
  <c r="AU38" i="102" s="1"/>
  <c r="AS56" i="102"/>
  <c r="AL56" i="102"/>
  <c r="AU56" i="102" s="1"/>
  <c r="AS74" i="102"/>
  <c r="AL74" i="102"/>
  <c r="AU74" i="102" s="1"/>
  <c r="AS92" i="102"/>
  <c r="AL92" i="102"/>
  <c r="AU92" i="102" s="1"/>
  <c r="AS60" i="102"/>
  <c r="AL60" i="102"/>
  <c r="AU60" i="102" s="1"/>
  <c r="AS9" i="102"/>
  <c r="AL9" i="102"/>
  <c r="AU9" i="102" s="1"/>
  <c r="AS27" i="102"/>
  <c r="AL27" i="102"/>
  <c r="AU27" i="102" s="1"/>
  <c r="AS45" i="102"/>
  <c r="AL45" i="102"/>
  <c r="AU45" i="102" s="1"/>
  <c r="AS63" i="102"/>
  <c r="AL63" i="102"/>
  <c r="AU63" i="102" s="1"/>
  <c r="AS81" i="102"/>
  <c r="AL81" i="102"/>
  <c r="AU81" i="102" s="1"/>
  <c r="AS22" i="102"/>
  <c r="AL22" i="102"/>
  <c r="AU22" i="102" s="1"/>
  <c r="AS40" i="102"/>
  <c r="AL40" i="102"/>
  <c r="AU40" i="102" s="1"/>
  <c r="AS58" i="102"/>
  <c r="AL58" i="102"/>
  <c r="AU58" i="102" s="1"/>
  <c r="AS76" i="102"/>
  <c r="AL76" i="102"/>
  <c r="AU76" i="102" s="1"/>
  <c r="AS94" i="102"/>
  <c r="AL94" i="102"/>
  <c r="AU94" i="102" s="1"/>
  <c r="AL3" i="102"/>
  <c r="AU3" i="102" s="1"/>
  <c r="AS3" i="102"/>
  <c r="AS23" i="102"/>
  <c r="AL23" i="102"/>
  <c r="AU23" i="102" s="1"/>
  <c r="AS41" i="102"/>
  <c r="AL41" i="102"/>
  <c r="AU41" i="102" s="1"/>
  <c r="AS59" i="102"/>
  <c r="AL59" i="102"/>
  <c r="AU59" i="102" s="1"/>
  <c r="AS77" i="102"/>
  <c r="AL77" i="102"/>
  <c r="AU77" i="102" s="1"/>
  <c r="AS95" i="102"/>
  <c r="AL95" i="102"/>
  <c r="AU95" i="102" s="1"/>
  <c r="AS49" i="102"/>
  <c r="AL49" i="102"/>
  <c r="AU49" i="102" s="1"/>
  <c r="AS50" i="102"/>
  <c r="AL50" i="102"/>
  <c r="AU50" i="102" s="1"/>
  <c r="AS71" i="102"/>
  <c r="AL71" i="102"/>
  <c r="AU71" i="102" s="1"/>
  <c r="AS19" i="102"/>
  <c r="AL19" i="102"/>
  <c r="AU19" i="102" s="1"/>
  <c r="AS55" i="102"/>
  <c r="AL55" i="102"/>
  <c r="AU55" i="102" s="1"/>
  <c r="AS73" i="102"/>
  <c r="AL73" i="102"/>
  <c r="AU73" i="102" s="1"/>
  <c r="AS91" i="102"/>
  <c r="AL91" i="102"/>
  <c r="AU91" i="102" s="1"/>
  <c r="AS5" i="102"/>
  <c r="AL5" i="102"/>
  <c r="AU5" i="102" s="1"/>
  <c r="AS6" i="102"/>
  <c r="AL6" i="102"/>
  <c r="AU6" i="102" s="1"/>
  <c r="AS66" i="102"/>
  <c r="AL66" i="102"/>
  <c r="AU66" i="102" s="1"/>
  <c r="AN97" i="10"/>
  <c r="AI97" i="10"/>
  <c r="AS48" i="102"/>
  <c r="AL48" i="102"/>
  <c r="AU48" i="102" s="1"/>
  <c r="Y98" i="82"/>
  <c r="X98" i="82"/>
  <c r="AS67" i="102"/>
  <c r="AL67" i="102"/>
  <c r="AU67" i="102" s="1"/>
  <c r="AH98" i="50"/>
  <c r="AQ98" i="50" s="1"/>
  <c r="AQ100" i="50" s="1"/>
  <c r="AZ3" i="50"/>
  <c r="AX3" i="50" s="1"/>
  <c r="AS34" i="102"/>
  <c r="AL34" i="102"/>
  <c r="AU34" i="102" s="1"/>
  <c r="AS89" i="102"/>
  <c r="AL89" i="102"/>
  <c r="AU89" i="102" s="1"/>
  <c r="AS37" i="102"/>
  <c r="AL37" i="102"/>
  <c r="AU37" i="102" s="1"/>
  <c r="AS7" i="102"/>
  <c r="AL7" i="102"/>
  <c r="AU7" i="102" s="1"/>
  <c r="AS25" i="102"/>
  <c r="AL25" i="102"/>
  <c r="AU25" i="102" s="1"/>
  <c r="AS43" i="102"/>
  <c r="AL43" i="102"/>
  <c r="AU43" i="102" s="1"/>
  <c r="AS61" i="102"/>
  <c r="AL61" i="102"/>
  <c r="AU61" i="102" s="1"/>
  <c r="AS79" i="102"/>
  <c r="AL79" i="102"/>
  <c r="AU79" i="102" s="1"/>
  <c r="AS97" i="102"/>
  <c r="AL97" i="102"/>
  <c r="AU97" i="102" s="1"/>
  <c r="AS90" i="102"/>
  <c r="AL90" i="102"/>
  <c r="AU90" i="102" s="1"/>
  <c r="AS8" i="102"/>
  <c r="AL8" i="102"/>
  <c r="AU8" i="102" s="1"/>
  <c r="AS26" i="102"/>
  <c r="AL26" i="102"/>
  <c r="AU26" i="102" s="1"/>
  <c r="AS44" i="102"/>
  <c r="AL44" i="102"/>
  <c r="AU44" i="102" s="1"/>
  <c r="AS62" i="102"/>
  <c r="AL62" i="102"/>
  <c r="AU62" i="102" s="1"/>
  <c r="AS80" i="102"/>
  <c r="AL80" i="102"/>
  <c r="AU80" i="102" s="1"/>
  <c r="AS84" i="102"/>
  <c r="AL84" i="102"/>
  <c r="AU84" i="102" s="1"/>
  <c r="AR95" i="90"/>
  <c r="AS11" i="102"/>
  <c r="AL11" i="102"/>
  <c r="AU11" i="102" s="1"/>
  <c r="AS29" i="102"/>
  <c r="AL29" i="102"/>
  <c r="AU29" i="102" s="1"/>
  <c r="AS47" i="102"/>
  <c r="AL47" i="102"/>
  <c r="AU47" i="102" s="1"/>
  <c r="AS65" i="102"/>
  <c r="AL65" i="102"/>
  <c r="AU65" i="102" s="1"/>
  <c r="AS83" i="102"/>
  <c r="AL83" i="102"/>
  <c r="AU83" i="102" s="1"/>
  <c r="AN97" i="82"/>
  <c r="AI97" i="82"/>
  <c r="W97" i="90"/>
  <c r="AG96" i="90"/>
  <c r="AP96" i="90" s="1"/>
  <c r="AE96" i="90"/>
  <c r="AF96" i="90"/>
  <c r="AO96" i="90" s="1"/>
  <c r="AS17" i="102"/>
  <c r="AL17" i="102"/>
  <c r="AU17" i="102" s="1"/>
  <c r="AS24" i="102"/>
  <c r="AL24" i="102"/>
  <c r="AU24" i="102" s="1"/>
  <c r="AS18" i="102"/>
  <c r="AL18" i="102"/>
  <c r="AU18" i="102" s="1"/>
  <c r="AH96" i="90"/>
  <c r="AQ96" i="90" s="1"/>
  <c r="AS15" i="102"/>
  <c r="AL15" i="102"/>
  <c r="AU15" i="102" s="1"/>
  <c r="AS33" i="102"/>
  <c r="AL33" i="102"/>
  <c r="AU33" i="102" s="1"/>
  <c r="AS51" i="102"/>
  <c r="AL51" i="102"/>
  <c r="AU51" i="102" s="1"/>
  <c r="AS69" i="102"/>
  <c r="AL69" i="102"/>
  <c r="AU69" i="102" s="1"/>
  <c r="AS87" i="102"/>
  <c r="AL87" i="102"/>
  <c r="AU87" i="102" s="1"/>
  <c r="AS10" i="102"/>
  <c r="AL10" i="102"/>
  <c r="AU10" i="102" s="1"/>
  <c r="AS28" i="102"/>
  <c r="AL28" i="102"/>
  <c r="AU28" i="102" s="1"/>
  <c r="AS46" i="102"/>
  <c r="AL46" i="102"/>
  <c r="AU46" i="102" s="1"/>
  <c r="AS64" i="102"/>
  <c r="AL64" i="102"/>
  <c r="AU64" i="102" s="1"/>
  <c r="AS82" i="102"/>
  <c r="AL82" i="102"/>
  <c r="AU82" i="102" s="1"/>
  <c r="AR97" i="50"/>
  <c r="AS30" i="102"/>
  <c r="AL30" i="102"/>
  <c r="AU30" i="102" s="1"/>
  <c r="AS96" i="102"/>
  <c r="AL96" i="102"/>
  <c r="AU96" i="102" s="1"/>
  <c r="AS12" i="102"/>
  <c r="AL12" i="102"/>
  <c r="AU12" i="102" s="1"/>
  <c r="AS78" i="102"/>
  <c r="AL78" i="102"/>
  <c r="AU78" i="102" s="1"/>
  <c r="AL4" i="85" l="1"/>
  <c r="AU4" i="85" s="1"/>
  <c r="AU100" i="85" s="1"/>
  <c r="C11" i="85" s="1"/>
  <c r="F30" i="57" s="1"/>
  <c r="AS4" i="85"/>
  <c r="AS100" i="85" s="1"/>
  <c r="Z98" i="10"/>
  <c r="AX92" i="50"/>
  <c r="AX86" i="50"/>
  <c r="AX80" i="50"/>
  <c r="AX74" i="50"/>
  <c r="S74" i="50" s="1"/>
  <c r="AC74" i="50" s="1"/>
  <c r="AB75" i="50" s="1"/>
  <c r="AX68" i="50"/>
  <c r="AX62" i="50"/>
  <c r="AX56" i="50"/>
  <c r="AX50" i="50"/>
  <c r="AX44" i="50"/>
  <c r="AX38" i="50"/>
  <c r="S38" i="50" s="1"/>
  <c r="AC38" i="50" s="1"/>
  <c r="AB39" i="50" s="1"/>
  <c r="AX32" i="50"/>
  <c r="AX26" i="50"/>
  <c r="AX20" i="50"/>
  <c r="AX14" i="50"/>
  <c r="AX8" i="50"/>
  <c r="AX97" i="50"/>
  <c r="S97" i="50" s="1"/>
  <c r="AC97" i="50" s="1"/>
  <c r="AB98" i="50" s="1"/>
  <c r="AX91" i="50"/>
  <c r="AX85" i="50"/>
  <c r="AX79" i="50"/>
  <c r="AX72" i="50"/>
  <c r="AX67" i="50"/>
  <c r="AX61" i="50"/>
  <c r="S61" i="50" s="1"/>
  <c r="AC61" i="50" s="1"/>
  <c r="AB62" i="50" s="1"/>
  <c r="AX55" i="50"/>
  <c r="AX49" i="50"/>
  <c r="AX43" i="50"/>
  <c r="AX37" i="50"/>
  <c r="AX31" i="50"/>
  <c r="AX25" i="50"/>
  <c r="S25" i="50" s="1"/>
  <c r="AC25" i="50" s="1"/>
  <c r="AB26" i="50" s="1"/>
  <c r="AX19" i="50"/>
  <c r="AX13" i="50"/>
  <c r="AX7" i="50"/>
  <c r="Z98" i="82"/>
  <c r="AX94" i="50"/>
  <c r="AX90" i="50"/>
  <c r="S90" i="50" s="1"/>
  <c r="AC90" i="50" s="1"/>
  <c r="AB91" i="50" s="1"/>
  <c r="AX84" i="50"/>
  <c r="AX78" i="50"/>
  <c r="AX73" i="50"/>
  <c r="AX66" i="50"/>
  <c r="AX60" i="50"/>
  <c r="AX54" i="50"/>
  <c r="S54" i="50" s="1"/>
  <c r="AC54" i="50" s="1"/>
  <c r="AB55" i="50" s="1"/>
  <c r="AX47" i="50"/>
  <c r="AX41" i="50"/>
  <c r="AX36" i="50"/>
  <c r="AX30" i="50"/>
  <c r="AX24" i="50"/>
  <c r="AX18" i="50"/>
  <c r="AX12" i="50"/>
  <c r="AX6" i="50"/>
  <c r="AX95" i="50"/>
  <c r="AX89" i="50"/>
  <c r="AX83" i="50"/>
  <c r="AX77" i="50"/>
  <c r="S77" i="50" s="1"/>
  <c r="AC77" i="50" s="1"/>
  <c r="AB78" i="50" s="1"/>
  <c r="AX71" i="50"/>
  <c r="AX65" i="50"/>
  <c r="AX59" i="50"/>
  <c r="AX53" i="50"/>
  <c r="AX48" i="50"/>
  <c r="AX42" i="50"/>
  <c r="S42" i="50" s="1"/>
  <c r="AC42" i="50" s="1"/>
  <c r="AB43" i="50" s="1"/>
  <c r="AX35" i="50"/>
  <c r="AX29" i="50"/>
  <c r="AX23" i="50"/>
  <c r="AX17" i="50"/>
  <c r="AX11" i="50"/>
  <c r="AX5" i="50"/>
  <c r="S5" i="50" s="1"/>
  <c r="AC5" i="50" s="1"/>
  <c r="AB6" i="50" s="1"/>
  <c r="AX96" i="50"/>
  <c r="AX87" i="50"/>
  <c r="AX82" i="50"/>
  <c r="AX76" i="50"/>
  <c r="AX70" i="50"/>
  <c r="AX64" i="50"/>
  <c r="S64" i="50" s="1"/>
  <c r="AC64" i="50" s="1"/>
  <c r="AB65" i="50" s="1"/>
  <c r="AX58" i="50"/>
  <c r="AX52" i="50"/>
  <c r="AX46" i="50"/>
  <c r="AX40" i="50"/>
  <c r="AX34" i="50"/>
  <c r="S34" i="50" s="1"/>
  <c r="AC34" i="50" s="1"/>
  <c r="AB35" i="50" s="1"/>
  <c r="AX28" i="50"/>
  <c r="S28" i="50" s="1"/>
  <c r="AC28" i="50" s="1"/>
  <c r="AB29" i="50" s="1"/>
  <c r="AX22" i="50"/>
  <c r="AX16" i="50"/>
  <c r="AX10" i="50"/>
  <c r="AX4" i="50"/>
  <c r="AX93" i="50"/>
  <c r="AX88" i="50"/>
  <c r="S88" i="50" s="1"/>
  <c r="AC88" i="50" s="1"/>
  <c r="AB89" i="50" s="1"/>
  <c r="AX81" i="50"/>
  <c r="AX75" i="50"/>
  <c r="AX69" i="50"/>
  <c r="AX63" i="50"/>
  <c r="AX57" i="50"/>
  <c r="S57" i="50" s="1"/>
  <c r="AC57" i="50" s="1"/>
  <c r="AB58" i="50" s="1"/>
  <c r="AX51" i="50"/>
  <c r="S51" i="50" s="1"/>
  <c r="AC51" i="50" s="1"/>
  <c r="AB52" i="50" s="1"/>
  <c r="AX45" i="50"/>
  <c r="S45" i="50" s="1"/>
  <c r="AC45" i="50" s="1"/>
  <c r="AB46" i="50" s="1"/>
  <c r="AX39" i="50"/>
  <c r="AX33" i="50"/>
  <c r="AX27" i="50"/>
  <c r="AX21" i="50"/>
  <c r="S21" i="50" s="1"/>
  <c r="AC21" i="50" s="1"/>
  <c r="AB22" i="50" s="1"/>
  <c r="AX15" i="50"/>
  <c r="S15" i="50" s="1"/>
  <c r="AC15" i="50" s="1"/>
  <c r="AB16" i="50" s="1"/>
  <c r="AX9" i="50"/>
  <c r="S9" i="50" s="1"/>
  <c r="AC9" i="50" s="1"/>
  <c r="AB10" i="50" s="1"/>
  <c r="AG98" i="82"/>
  <c r="AP98" i="82" s="1"/>
  <c r="AP100" i="82" s="1"/>
  <c r="AE98" i="82"/>
  <c r="AF98" i="82"/>
  <c r="AO98" i="82" s="1"/>
  <c r="AO100" i="82" s="1"/>
  <c r="AC98" i="82"/>
  <c r="AN96" i="90"/>
  <c r="AI96" i="90"/>
  <c r="AH98" i="10"/>
  <c r="AQ98" i="10" s="1"/>
  <c r="AQ100" i="10" s="1"/>
  <c r="AZ3" i="10"/>
  <c r="AX8" i="10" s="1"/>
  <c r="AH98" i="82"/>
  <c r="AQ98" i="82" s="1"/>
  <c r="AQ100" i="82" s="1"/>
  <c r="AZ3" i="82"/>
  <c r="AX7" i="82" s="1"/>
  <c r="S4" i="50"/>
  <c r="AC4" i="50" s="1"/>
  <c r="AB5" i="50" s="1"/>
  <c r="S3" i="50"/>
  <c r="AC3" i="50" s="1"/>
  <c r="S6" i="50"/>
  <c r="AC6" i="50" s="1"/>
  <c r="AB7" i="50" s="1"/>
  <c r="S7" i="50"/>
  <c r="AC7" i="50" s="1"/>
  <c r="AB8" i="50" s="1"/>
  <c r="S8" i="50"/>
  <c r="AC8" i="50" s="1"/>
  <c r="AB9" i="50" s="1"/>
  <c r="S10" i="50"/>
  <c r="AC10" i="50" s="1"/>
  <c r="AB11" i="50" s="1"/>
  <c r="S11" i="50"/>
  <c r="AC11" i="50" s="1"/>
  <c r="AB12" i="50" s="1"/>
  <c r="S12" i="50"/>
  <c r="AC12" i="50" s="1"/>
  <c r="AB13" i="50" s="1"/>
  <c r="S13" i="50"/>
  <c r="AC13" i="50" s="1"/>
  <c r="AB14" i="50" s="1"/>
  <c r="S14" i="50"/>
  <c r="AC14" i="50" s="1"/>
  <c r="AB15" i="50" s="1"/>
  <c r="S16" i="50"/>
  <c r="AC16" i="50" s="1"/>
  <c r="AB17" i="50" s="1"/>
  <c r="S17" i="50"/>
  <c r="AC17" i="50" s="1"/>
  <c r="AB18" i="50" s="1"/>
  <c r="S18" i="50"/>
  <c r="AC18" i="50" s="1"/>
  <c r="AB19" i="50" s="1"/>
  <c r="S19" i="50"/>
  <c r="AC19" i="50" s="1"/>
  <c r="AB20" i="50" s="1"/>
  <c r="S20" i="50"/>
  <c r="AC20" i="50" s="1"/>
  <c r="AB21" i="50" s="1"/>
  <c r="S22" i="50"/>
  <c r="AC22" i="50" s="1"/>
  <c r="AB23" i="50" s="1"/>
  <c r="S23" i="50"/>
  <c r="AC23" i="50" s="1"/>
  <c r="AB24" i="50" s="1"/>
  <c r="S24" i="50"/>
  <c r="AC24" i="50" s="1"/>
  <c r="AB25" i="50" s="1"/>
  <c r="S26" i="50"/>
  <c r="AC26" i="50" s="1"/>
  <c r="AB27" i="50" s="1"/>
  <c r="S27" i="50"/>
  <c r="AC27" i="50" s="1"/>
  <c r="AB28" i="50" s="1"/>
  <c r="S29" i="50"/>
  <c r="AC29" i="50" s="1"/>
  <c r="AB30" i="50" s="1"/>
  <c r="S30" i="50"/>
  <c r="AC30" i="50" s="1"/>
  <c r="AB31" i="50" s="1"/>
  <c r="S31" i="50"/>
  <c r="AC31" i="50" s="1"/>
  <c r="AB32" i="50" s="1"/>
  <c r="S32" i="50"/>
  <c r="AC32" i="50" s="1"/>
  <c r="AB33" i="50" s="1"/>
  <c r="S33" i="50"/>
  <c r="AC33" i="50" s="1"/>
  <c r="AB34" i="50" s="1"/>
  <c r="S35" i="50"/>
  <c r="AC35" i="50" s="1"/>
  <c r="AB36" i="50" s="1"/>
  <c r="S36" i="50"/>
  <c r="AC36" i="50" s="1"/>
  <c r="AB37" i="50" s="1"/>
  <c r="S37" i="50"/>
  <c r="AC37" i="50" s="1"/>
  <c r="AB38" i="50" s="1"/>
  <c r="S39" i="50"/>
  <c r="AC39" i="50" s="1"/>
  <c r="AB40" i="50" s="1"/>
  <c r="S40" i="50"/>
  <c r="AC40" i="50" s="1"/>
  <c r="AB41" i="50" s="1"/>
  <c r="S41" i="50"/>
  <c r="AC41" i="50" s="1"/>
  <c r="AB42" i="50" s="1"/>
  <c r="S43" i="50"/>
  <c r="AC43" i="50" s="1"/>
  <c r="AB44" i="50" s="1"/>
  <c r="S44" i="50"/>
  <c r="AC44" i="50" s="1"/>
  <c r="AB45" i="50" s="1"/>
  <c r="S46" i="50"/>
  <c r="AC46" i="50" s="1"/>
  <c r="AB47" i="50" s="1"/>
  <c r="S47" i="50"/>
  <c r="AC47" i="50" s="1"/>
  <c r="AB48" i="50" s="1"/>
  <c r="S48" i="50"/>
  <c r="AC48" i="50" s="1"/>
  <c r="AB49" i="50" s="1"/>
  <c r="S49" i="50"/>
  <c r="AC49" i="50" s="1"/>
  <c r="AB50" i="50" s="1"/>
  <c r="S50" i="50"/>
  <c r="AC50" i="50" s="1"/>
  <c r="AB51" i="50" s="1"/>
  <c r="S52" i="50"/>
  <c r="AC52" i="50" s="1"/>
  <c r="AB53" i="50" s="1"/>
  <c r="S53" i="50"/>
  <c r="AC53" i="50" s="1"/>
  <c r="AB54" i="50" s="1"/>
  <c r="S55" i="50"/>
  <c r="AC55" i="50" s="1"/>
  <c r="AB56" i="50" s="1"/>
  <c r="S56" i="50"/>
  <c r="AC56" i="50" s="1"/>
  <c r="AB57" i="50" s="1"/>
  <c r="S58" i="50"/>
  <c r="AC58" i="50" s="1"/>
  <c r="AB59" i="50" s="1"/>
  <c r="S59" i="50"/>
  <c r="AC59" i="50" s="1"/>
  <c r="AB60" i="50" s="1"/>
  <c r="S60" i="50"/>
  <c r="AC60" i="50" s="1"/>
  <c r="AB61" i="50" s="1"/>
  <c r="S62" i="50"/>
  <c r="AC62" i="50" s="1"/>
  <c r="AB63" i="50" s="1"/>
  <c r="S63" i="50"/>
  <c r="AC63" i="50" s="1"/>
  <c r="AB64" i="50" s="1"/>
  <c r="S65" i="50"/>
  <c r="AC65" i="50" s="1"/>
  <c r="AB66" i="50" s="1"/>
  <c r="S66" i="50"/>
  <c r="AC66" i="50" s="1"/>
  <c r="AB67" i="50" s="1"/>
  <c r="S67" i="50"/>
  <c r="AC67" i="50" s="1"/>
  <c r="AB68" i="50" s="1"/>
  <c r="S68" i="50"/>
  <c r="AC68" i="50" s="1"/>
  <c r="AB69" i="50" s="1"/>
  <c r="S69" i="50"/>
  <c r="AC69" i="50" s="1"/>
  <c r="AB70" i="50" s="1"/>
  <c r="S70" i="50"/>
  <c r="AC70" i="50" s="1"/>
  <c r="AB71" i="50" s="1"/>
  <c r="S71" i="50"/>
  <c r="AC71" i="50" s="1"/>
  <c r="AB72" i="50" s="1"/>
  <c r="S72" i="50"/>
  <c r="AC72" i="50" s="1"/>
  <c r="AB73" i="50" s="1"/>
  <c r="S73" i="50"/>
  <c r="AC73" i="50" s="1"/>
  <c r="AB74" i="50" s="1"/>
  <c r="S75" i="50"/>
  <c r="AC75" i="50" s="1"/>
  <c r="AB76" i="50" s="1"/>
  <c r="S76" i="50"/>
  <c r="AC76" i="50" s="1"/>
  <c r="AB77" i="50" s="1"/>
  <c r="S78" i="50"/>
  <c r="AC78" i="50" s="1"/>
  <c r="AB79" i="50" s="1"/>
  <c r="S79" i="50"/>
  <c r="AC79" i="50" s="1"/>
  <c r="AB80" i="50" s="1"/>
  <c r="S80" i="50"/>
  <c r="AC80" i="50" s="1"/>
  <c r="AB81" i="50" s="1"/>
  <c r="S81" i="50"/>
  <c r="AC81" i="50" s="1"/>
  <c r="AB82" i="50" s="1"/>
  <c r="S82" i="50"/>
  <c r="AC82" i="50" s="1"/>
  <c r="AB83" i="50" s="1"/>
  <c r="S83" i="50"/>
  <c r="AC83" i="50" s="1"/>
  <c r="AB84" i="50" s="1"/>
  <c r="S84" i="50"/>
  <c r="AC84" i="50" s="1"/>
  <c r="AB85" i="50" s="1"/>
  <c r="S85" i="50"/>
  <c r="AC85" i="50" s="1"/>
  <c r="AB86" i="50" s="1"/>
  <c r="S86" i="50"/>
  <c r="AC86" i="50" s="1"/>
  <c r="AB87" i="50" s="1"/>
  <c r="S87" i="50"/>
  <c r="AC87" i="50" s="1"/>
  <c r="AB88" i="50" s="1"/>
  <c r="S89" i="50"/>
  <c r="AC89" i="50" s="1"/>
  <c r="AB90" i="50" s="1"/>
  <c r="S91" i="50"/>
  <c r="AC91" i="50" s="1"/>
  <c r="AB92" i="50" s="1"/>
  <c r="S92" i="50"/>
  <c r="AC92" i="50" s="1"/>
  <c r="AB93" i="50" s="1"/>
  <c r="S93" i="50"/>
  <c r="AC93" i="50" s="1"/>
  <c r="AB94" i="50" s="1"/>
  <c r="S94" i="50"/>
  <c r="AC94" i="50" s="1"/>
  <c r="AB95" i="50" s="1"/>
  <c r="S95" i="50"/>
  <c r="AC95" i="50" s="1"/>
  <c r="AB96" i="50" s="1"/>
  <c r="S96" i="50"/>
  <c r="AC96" i="50" s="1"/>
  <c r="AB97" i="50" s="1"/>
  <c r="AE98" i="10"/>
  <c r="AC98" i="10"/>
  <c r="AF98" i="10"/>
  <c r="AO98" i="10" s="1"/>
  <c r="AO100" i="10" s="1"/>
  <c r="AG98" i="10"/>
  <c r="AP98" i="10" s="1"/>
  <c r="AP100" i="10" s="1"/>
  <c r="Y97" i="90"/>
  <c r="X97" i="90"/>
  <c r="AR97" i="82"/>
  <c r="AL4" i="102"/>
  <c r="AU4" i="102" s="1"/>
  <c r="AU100" i="102" s="1"/>
  <c r="C11" i="102" s="1"/>
  <c r="F46" i="57" s="1"/>
  <c r="AS4" i="102"/>
  <c r="AS100" i="102" s="1"/>
  <c r="AI98" i="50"/>
  <c r="AN98" i="50"/>
  <c r="AN100" i="50" s="1"/>
  <c r="AR97" i="10"/>
  <c r="AX91" i="10" l="1"/>
  <c r="AX85" i="10"/>
  <c r="AX79" i="10"/>
  <c r="AX73" i="10"/>
  <c r="AX67" i="10"/>
  <c r="S67" i="10" s="1"/>
  <c r="AC67" i="10" s="1"/>
  <c r="AB68" i="10" s="1"/>
  <c r="AX61" i="10"/>
  <c r="AX56" i="10"/>
  <c r="AX49" i="10"/>
  <c r="AX43" i="10"/>
  <c r="AX37" i="10"/>
  <c r="AX31" i="10"/>
  <c r="AX25" i="10"/>
  <c r="AX19" i="10"/>
  <c r="AX13" i="10"/>
  <c r="AX7" i="10"/>
  <c r="AX96" i="82"/>
  <c r="AX90" i="82"/>
  <c r="S90" i="82" s="1"/>
  <c r="AC90" i="82" s="1"/>
  <c r="AB91" i="82" s="1"/>
  <c r="AX84" i="82"/>
  <c r="AX77" i="82"/>
  <c r="AX72" i="82"/>
  <c r="AX66" i="82"/>
  <c r="AX60" i="82"/>
  <c r="AX54" i="82"/>
  <c r="S54" i="82" s="1"/>
  <c r="AC54" i="82" s="1"/>
  <c r="AB55" i="82" s="1"/>
  <c r="AX48" i="82"/>
  <c r="AX42" i="82"/>
  <c r="AX36" i="82"/>
  <c r="AX30" i="82"/>
  <c r="AX25" i="82"/>
  <c r="AX18" i="82"/>
  <c r="S18" i="82" s="1"/>
  <c r="AC18" i="82" s="1"/>
  <c r="AB19" i="82" s="1"/>
  <c r="AX13" i="82"/>
  <c r="AX6" i="82"/>
  <c r="AX96" i="10"/>
  <c r="AX90" i="10"/>
  <c r="AX84" i="10"/>
  <c r="AX78" i="10"/>
  <c r="AX72" i="10"/>
  <c r="AX66" i="10"/>
  <c r="AX60" i="10"/>
  <c r="AX54" i="10"/>
  <c r="AX48" i="10"/>
  <c r="AX42" i="10"/>
  <c r="S42" i="10" s="1"/>
  <c r="AC42" i="10" s="1"/>
  <c r="AB43" i="10" s="1"/>
  <c r="AX36" i="10"/>
  <c r="AX30" i="10"/>
  <c r="AX24" i="10"/>
  <c r="AX18" i="10"/>
  <c r="AX12" i="10"/>
  <c r="AX6" i="10"/>
  <c r="S6" i="10" s="1"/>
  <c r="AC6" i="10" s="1"/>
  <c r="AB7" i="10" s="1"/>
  <c r="AX95" i="82"/>
  <c r="AX89" i="82"/>
  <c r="AX83" i="82"/>
  <c r="AX78" i="82"/>
  <c r="AX71" i="82"/>
  <c r="AX64" i="82"/>
  <c r="S64" i="82" s="1"/>
  <c r="AC64" i="82" s="1"/>
  <c r="AB65" i="82" s="1"/>
  <c r="AX59" i="82"/>
  <c r="AX52" i="82"/>
  <c r="AX47" i="82"/>
  <c r="AX41" i="82"/>
  <c r="AX35" i="82"/>
  <c r="AX29" i="82"/>
  <c r="S29" i="82" s="1"/>
  <c r="AC29" i="82" s="1"/>
  <c r="AB30" i="82" s="1"/>
  <c r="AX23" i="82"/>
  <c r="AX16" i="82"/>
  <c r="AX11" i="82"/>
  <c r="AX3" i="82"/>
  <c r="Z97" i="90"/>
  <c r="AX97" i="10"/>
  <c r="AX95" i="10"/>
  <c r="AX89" i="10"/>
  <c r="AX83" i="10"/>
  <c r="AX77" i="10"/>
  <c r="AX71" i="10"/>
  <c r="AX64" i="10"/>
  <c r="S64" i="10" s="1"/>
  <c r="AC64" i="10" s="1"/>
  <c r="AB65" i="10" s="1"/>
  <c r="AX59" i="10"/>
  <c r="AX53" i="10"/>
  <c r="AX47" i="10"/>
  <c r="AX41" i="10"/>
  <c r="AX35" i="10"/>
  <c r="AX29" i="10"/>
  <c r="S29" i="10" s="1"/>
  <c r="AC29" i="10" s="1"/>
  <c r="AB30" i="10" s="1"/>
  <c r="AX23" i="10"/>
  <c r="AX17" i="10"/>
  <c r="AX11" i="10"/>
  <c r="AX4" i="10"/>
  <c r="AX97" i="82"/>
  <c r="AX88" i="82"/>
  <c r="S88" i="82" s="1"/>
  <c r="AC88" i="82" s="1"/>
  <c r="AB89" i="82" s="1"/>
  <c r="AX82" i="82"/>
  <c r="AX76" i="82"/>
  <c r="AX70" i="82"/>
  <c r="AX65" i="82"/>
  <c r="AX57" i="82"/>
  <c r="AX53" i="82"/>
  <c r="S53" i="82" s="1"/>
  <c r="AC53" i="82" s="1"/>
  <c r="AB54" i="82" s="1"/>
  <c r="AX46" i="82"/>
  <c r="AX40" i="82"/>
  <c r="AX34" i="82"/>
  <c r="AX28" i="82"/>
  <c r="AX22" i="82"/>
  <c r="AX17" i="82"/>
  <c r="S17" i="82" s="1"/>
  <c r="AC17" i="82" s="1"/>
  <c r="AB18" i="82" s="1"/>
  <c r="AX10" i="82"/>
  <c r="AX5" i="82"/>
  <c r="AX94" i="10"/>
  <c r="AX88" i="10"/>
  <c r="AX82" i="10"/>
  <c r="AX76" i="10"/>
  <c r="S76" i="10" s="1"/>
  <c r="AC76" i="10" s="1"/>
  <c r="AB77" i="10" s="1"/>
  <c r="AX70" i="10"/>
  <c r="AX65" i="10"/>
  <c r="AX58" i="10"/>
  <c r="AX52" i="10"/>
  <c r="AX46" i="10"/>
  <c r="AX40" i="10"/>
  <c r="S40" i="10" s="1"/>
  <c r="AC40" i="10" s="1"/>
  <c r="AB41" i="10" s="1"/>
  <c r="AX33" i="10"/>
  <c r="AX28" i="10"/>
  <c r="AX22" i="10"/>
  <c r="AX16" i="10"/>
  <c r="AX9" i="10"/>
  <c r="AX5" i="10"/>
  <c r="S5" i="10" s="1"/>
  <c r="AC5" i="10" s="1"/>
  <c r="AB6" i="10" s="1"/>
  <c r="AX93" i="82"/>
  <c r="AX87" i="82"/>
  <c r="AX81" i="82"/>
  <c r="AX75" i="82"/>
  <c r="AX69" i="82"/>
  <c r="AX63" i="82"/>
  <c r="S63" i="82" s="1"/>
  <c r="AC63" i="82" s="1"/>
  <c r="AB64" i="82" s="1"/>
  <c r="AX58" i="82"/>
  <c r="AX51" i="82"/>
  <c r="AX45" i="82"/>
  <c r="AX39" i="82"/>
  <c r="AX33" i="82"/>
  <c r="AX27" i="82"/>
  <c r="S27" i="82" s="1"/>
  <c r="AC27" i="82" s="1"/>
  <c r="AB28" i="82" s="1"/>
  <c r="AX21" i="82"/>
  <c r="AX15" i="82"/>
  <c r="AX9" i="82"/>
  <c r="AX4" i="82"/>
  <c r="AX93" i="10"/>
  <c r="AX87" i="10"/>
  <c r="S87" i="10" s="1"/>
  <c r="AC87" i="10" s="1"/>
  <c r="AB88" i="10" s="1"/>
  <c r="AX81" i="10"/>
  <c r="AX75" i="10"/>
  <c r="AX69" i="10"/>
  <c r="AX63" i="10"/>
  <c r="AX57" i="10"/>
  <c r="AX51" i="10"/>
  <c r="S51" i="10" s="1"/>
  <c r="AC51" i="10" s="1"/>
  <c r="AB52" i="10" s="1"/>
  <c r="AX45" i="10"/>
  <c r="AX39" i="10"/>
  <c r="AX34" i="10"/>
  <c r="AX27" i="10"/>
  <c r="AX21" i="10"/>
  <c r="AX15" i="10"/>
  <c r="S15" i="10" s="1"/>
  <c r="AC15" i="10" s="1"/>
  <c r="AB16" i="10" s="1"/>
  <c r="AX10" i="10"/>
  <c r="AX3" i="10"/>
  <c r="AX92" i="82"/>
  <c r="AX86" i="82"/>
  <c r="AX80" i="82"/>
  <c r="AX74" i="82"/>
  <c r="S74" i="82" s="1"/>
  <c r="AC74" i="82" s="1"/>
  <c r="AB75" i="82" s="1"/>
  <c r="AX68" i="82"/>
  <c r="AX62" i="82"/>
  <c r="AX56" i="82"/>
  <c r="AX50" i="82"/>
  <c r="AX44" i="82"/>
  <c r="AX38" i="82"/>
  <c r="S38" i="82" s="1"/>
  <c r="AC38" i="82" s="1"/>
  <c r="AB39" i="82" s="1"/>
  <c r="AX31" i="82"/>
  <c r="AX26" i="82"/>
  <c r="AX20" i="82"/>
  <c r="AX14" i="82"/>
  <c r="AX8" i="82"/>
  <c r="AX92" i="10"/>
  <c r="S92" i="10" s="1"/>
  <c r="AC92" i="10" s="1"/>
  <c r="AB93" i="10" s="1"/>
  <c r="AX86" i="10"/>
  <c r="AX80" i="10"/>
  <c r="AX74" i="10"/>
  <c r="AX68" i="10"/>
  <c r="AX62" i="10"/>
  <c r="AX55" i="10"/>
  <c r="S55" i="10" s="1"/>
  <c r="AC55" i="10" s="1"/>
  <c r="AB56" i="10" s="1"/>
  <c r="AX50" i="10"/>
  <c r="AX44" i="10"/>
  <c r="AX38" i="10"/>
  <c r="AX32" i="10"/>
  <c r="AX26" i="10"/>
  <c r="S26" i="10" s="1"/>
  <c r="AC26" i="10" s="1"/>
  <c r="AB27" i="10" s="1"/>
  <c r="AX20" i="10"/>
  <c r="S20" i="10" s="1"/>
  <c r="AC20" i="10" s="1"/>
  <c r="AB21" i="10" s="1"/>
  <c r="AX14" i="10"/>
  <c r="S14" i="10" s="1"/>
  <c r="AC14" i="10" s="1"/>
  <c r="AB15" i="10" s="1"/>
  <c r="AX94" i="82"/>
  <c r="AX91" i="82"/>
  <c r="AX85" i="82"/>
  <c r="AX79" i="82"/>
  <c r="AX73" i="82"/>
  <c r="S73" i="82" s="1"/>
  <c r="AC73" i="82" s="1"/>
  <c r="AB74" i="82" s="1"/>
  <c r="AX67" i="82"/>
  <c r="AX61" i="82"/>
  <c r="AX55" i="82"/>
  <c r="AX49" i="82"/>
  <c r="AX43" i="82"/>
  <c r="AX37" i="82"/>
  <c r="S37" i="82" s="1"/>
  <c r="AC37" i="82" s="1"/>
  <c r="AB38" i="82" s="1"/>
  <c r="AX32" i="82"/>
  <c r="AX24" i="82"/>
  <c r="S24" i="82" s="1"/>
  <c r="AC24" i="82" s="1"/>
  <c r="AB25" i="82" s="1"/>
  <c r="AX19" i="82"/>
  <c r="AX12" i="82"/>
  <c r="W98" i="90"/>
  <c r="AF97" i="90"/>
  <c r="AO97" i="90" s="1"/>
  <c r="AG97" i="90"/>
  <c r="AP97" i="90" s="1"/>
  <c r="AE97" i="90"/>
  <c r="AK88" i="50"/>
  <c r="AT88" i="50" s="1"/>
  <c r="AJ88" i="50"/>
  <c r="AK70" i="50"/>
  <c r="AT70" i="50" s="1"/>
  <c r="AJ70" i="50"/>
  <c r="AK46" i="50"/>
  <c r="AT46" i="50" s="1"/>
  <c r="AJ46" i="50"/>
  <c r="AK10" i="50"/>
  <c r="AT10" i="50" s="1"/>
  <c r="AJ10" i="50"/>
  <c r="AJ81" i="50"/>
  <c r="AK81" i="50"/>
  <c r="AT81" i="50" s="1"/>
  <c r="AK57" i="50"/>
  <c r="AT57" i="50" s="1"/>
  <c r="AJ57" i="50"/>
  <c r="AK39" i="50"/>
  <c r="AT39" i="50" s="1"/>
  <c r="AJ39" i="50"/>
  <c r="AJ15" i="50"/>
  <c r="AK15" i="50"/>
  <c r="AT15" i="50" s="1"/>
  <c r="AK86" i="50"/>
  <c r="AT86" i="50" s="1"/>
  <c r="AJ86" i="50"/>
  <c r="AK80" i="50"/>
  <c r="AT80" i="50" s="1"/>
  <c r="AJ80" i="50"/>
  <c r="AK74" i="50"/>
  <c r="AT74" i="50" s="1"/>
  <c r="AJ74" i="50"/>
  <c r="AK68" i="50"/>
  <c r="AT68" i="50" s="1"/>
  <c r="AJ68" i="50"/>
  <c r="AK62" i="50"/>
  <c r="AT62" i="50" s="1"/>
  <c r="AJ62" i="50"/>
  <c r="AK56" i="50"/>
  <c r="AT56" i="50" s="1"/>
  <c r="AJ56" i="50"/>
  <c r="AK50" i="50"/>
  <c r="AT50" i="50" s="1"/>
  <c r="AJ50" i="50"/>
  <c r="AK44" i="50"/>
  <c r="AT44" i="50" s="1"/>
  <c r="AJ44" i="50"/>
  <c r="AK38" i="50"/>
  <c r="AT38" i="50" s="1"/>
  <c r="AJ38" i="50"/>
  <c r="AK32" i="50"/>
  <c r="AT32" i="50" s="1"/>
  <c r="AJ32" i="50"/>
  <c r="AK26" i="50"/>
  <c r="AT26" i="50" s="1"/>
  <c r="AJ26" i="50"/>
  <c r="AK20" i="50"/>
  <c r="AT20" i="50" s="1"/>
  <c r="AJ20" i="50"/>
  <c r="AK14" i="50"/>
  <c r="AT14" i="50" s="1"/>
  <c r="AJ14" i="50"/>
  <c r="AK8" i="50"/>
  <c r="AT8" i="50" s="1"/>
  <c r="AJ8" i="50"/>
  <c r="AN98" i="10"/>
  <c r="AN100" i="10" s="1"/>
  <c r="AI98" i="10"/>
  <c r="AK82" i="50"/>
  <c r="AT82" i="50" s="1"/>
  <c r="AJ82" i="50"/>
  <c r="AK52" i="50"/>
  <c r="AT52" i="50" s="1"/>
  <c r="AJ52" i="50"/>
  <c r="AK28" i="50"/>
  <c r="AT28" i="50" s="1"/>
  <c r="AJ28" i="50"/>
  <c r="AK16" i="50"/>
  <c r="AT16" i="50" s="1"/>
  <c r="AJ16" i="50"/>
  <c r="AK93" i="50"/>
  <c r="AT93" i="50" s="1"/>
  <c r="AJ93" i="50"/>
  <c r="AJ69" i="50"/>
  <c r="AK69" i="50"/>
  <c r="AT69" i="50" s="1"/>
  <c r="AJ51" i="50"/>
  <c r="AK51" i="50"/>
  <c r="AT51" i="50" s="1"/>
  <c r="AJ27" i="50"/>
  <c r="AK27" i="50"/>
  <c r="AT27" i="50" s="1"/>
  <c r="AK21" i="50"/>
  <c r="AT21" i="50" s="1"/>
  <c r="AJ21" i="50"/>
  <c r="AK91" i="50"/>
  <c r="AT91" i="50" s="1"/>
  <c r="AJ91" i="50"/>
  <c r="AK85" i="50"/>
  <c r="AT85" i="50" s="1"/>
  <c r="AJ85" i="50"/>
  <c r="AK79" i="50"/>
  <c r="AT79" i="50" s="1"/>
  <c r="AJ79" i="50"/>
  <c r="AK73" i="50"/>
  <c r="AT73" i="50" s="1"/>
  <c r="AJ73" i="50"/>
  <c r="AK67" i="50"/>
  <c r="AT67" i="50" s="1"/>
  <c r="AJ67" i="50"/>
  <c r="AK61" i="50"/>
  <c r="AT61" i="50" s="1"/>
  <c r="AJ61" i="50"/>
  <c r="AK55" i="50"/>
  <c r="AT55" i="50" s="1"/>
  <c r="AJ55" i="50"/>
  <c r="AK49" i="50"/>
  <c r="AT49" i="50" s="1"/>
  <c r="AJ49" i="50"/>
  <c r="AK43" i="50"/>
  <c r="AT43" i="50" s="1"/>
  <c r="AJ43" i="50"/>
  <c r="AK37" i="50"/>
  <c r="AT37" i="50" s="1"/>
  <c r="AJ37" i="50"/>
  <c r="AK31" i="50"/>
  <c r="AT31" i="50" s="1"/>
  <c r="AJ31" i="50"/>
  <c r="AK25" i="50"/>
  <c r="AT25" i="50" s="1"/>
  <c r="AJ25" i="50"/>
  <c r="AK19" i="50"/>
  <c r="AT19" i="50" s="1"/>
  <c r="AJ19" i="50"/>
  <c r="AK13" i="50"/>
  <c r="AT13" i="50" s="1"/>
  <c r="AJ13" i="50"/>
  <c r="AK7" i="50"/>
  <c r="AT7" i="50" s="1"/>
  <c r="AJ7" i="50"/>
  <c r="S3" i="10"/>
  <c r="AC3" i="10" s="1"/>
  <c r="S4" i="10"/>
  <c r="AC4" i="10" s="1"/>
  <c r="AB5" i="10" s="1"/>
  <c r="S7" i="10"/>
  <c r="AC7" i="10" s="1"/>
  <c r="AB8" i="10" s="1"/>
  <c r="S8" i="10"/>
  <c r="AC8" i="10" s="1"/>
  <c r="AB9" i="10" s="1"/>
  <c r="S9" i="10"/>
  <c r="AC9" i="10" s="1"/>
  <c r="AB10" i="10" s="1"/>
  <c r="S10" i="10"/>
  <c r="AC10" i="10" s="1"/>
  <c r="AB11" i="10" s="1"/>
  <c r="S11" i="10"/>
  <c r="AC11" i="10" s="1"/>
  <c r="AB12" i="10" s="1"/>
  <c r="S12" i="10"/>
  <c r="AC12" i="10" s="1"/>
  <c r="AB13" i="10" s="1"/>
  <c r="S13" i="10"/>
  <c r="AC13" i="10" s="1"/>
  <c r="AB14" i="10" s="1"/>
  <c r="S16" i="10"/>
  <c r="AC16" i="10" s="1"/>
  <c r="AB17" i="10" s="1"/>
  <c r="S17" i="10"/>
  <c r="AC17" i="10" s="1"/>
  <c r="AB18" i="10" s="1"/>
  <c r="S18" i="10"/>
  <c r="AC18" i="10" s="1"/>
  <c r="AB19" i="10" s="1"/>
  <c r="S19" i="10"/>
  <c r="AC19" i="10" s="1"/>
  <c r="AB20" i="10" s="1"/>
  <c r="S21" i="10"/>
  <c r="AC21" i="10" s="1"/>
  <c r="AB22" i="10" s="1"/>
  <c r="S22" i="10"/>
  <c r="AC22" i="10" s="1"/>
  <c r="AB23" i="10" s="1"/>
  <c r="S23" i="10"/>
  <c r="AC23" i="10" s="1"/>
  <c r="AB24" i="10" s="1"/>
  <c r="S24" i="10"/>
  <c r="AC24" i="10" s="1"/>
  <c r="AB25" i="10" s="1"/>
  <c r="S25" i="10"/>
  <c r="AC25" i="10" s="1"/>
  <c r="AB26" i="10" s="1"/>
  <c r="S27" i="10"/>
  <c r="AC27" i="10" s="1"/>
  <c r="AB28" i="10" s="1"/>
  <c r="S28" i="10"/>
  <c r="AC28" i="10" s="1"/>
  <c r="AB29" i="10" s="1"/>
  <c r="S30" i="10"/>
  <c r="AC30" i="10" s="1"/>
  <c r="AB31" i="10" s="1"/>
  <c r="S31" i="10"/>
  <c r="AC31" i="10" s="1"/>
  <c r="AB32" i="10" s="1"/>
  <c r="S32" i="10"/>
  <c r="AC32" i="10" s="1"/>
  <c r="AB33" i="10" s="1"/>
  <c r="S33" i="10"/>
  <c r="AC33" i="10" s="1"/>
  <c r="AB34" i="10" s="1"/>
  <c r="S34" i="10"/>
  <c r="AC34" i="10" s="1"/>
  <c r="AB35" i="10" s="1"/>
  <c r="S35" i="10"/>
  <c r="AC35" i="10" s="1"/>
  <c r="AB36" i="10" s="1"/>
  <c r="S36" i="10"/>
  <c r="AC36" i="10" s="1"/>
  <c r="AB37" i="10" s="1"/>
  <c r="S37" i="10"/>
  <c r="AC37" i="10" s="1"/>
  <c r="AB38" i="10" s="1"/>
  <c r="S38" i="10"/>
  <c r="AC38" i="10" s="1"/>
  <c r="AB39" i="10" s="1"/>
  <c r="S39" i="10"/>
  <c r="AC39" i="10" s="1"/>
  <c r="AB40" i="10" s="1"/>
  <c r="S41" i="10"/>
  <c r="AC41" i="10" s="1"/>
  <c r="AB42" i="10" s="1"/>
  <c r="S43" i="10"/>
  <c r="AC43" i="10" s="1"/>
  <c r="AB44" i="10" s="1"/>
  <c r="S44" i="10"/>
  <c r="AC44" i="10" s="1"/>
  <c r="AB45" i="10" s="1"/>
  <c r="S45" i="10"/>
  <c r="AC45" i="10" s="1"/>
  <c r="AB46" i="10" s="1"/>
  <c r="S46" i="10"/>
  <c r="AC46" i="10" s="1"/>
  <c r="AB47" i="10" s="1"/>
  <c r="S47" i="10"/>
  <c r="AC47" i="10" s="1"/>
  <c r="AB48" i="10" s="1"/>
  <c r="S48" i="10"/>
  <c r="AC48" i="10" s="1"/>
  <c r="AB49" i="10" s="1"/>
  <c r="S49" i="10"/>
  <c r="AC49" i="10" s="1"/>
  <c r="AB50" i="10" s="1"/>
  <c r="S50" i="10"/>
  <c r="AC50" i="10" s="1"/>
  <c r="AB51" i="10" s="1"/>
  <c r="S52" i="10"/>
  <c r="AC52" i="10" s="1"/>
  <c r="AB53" i="10" s="1"/>
  <c r="S53" i="10"/>
  <c r="AC53" i="10" s="1"/>
  <c r="AB54" i="10" s="1"/>
  <c r="S54" i="10"/>
  <c r="AC54" i="10" s="1"/>
  <c r="AB55" i="10" s="1"/>
  <c r="S56" i="10"/>
  <c r="AC56" i="10" s="1"/>
  <c r="AB57" i="10" s="1"/>
  <c r="S57" i="10"/>
  <c r="AC57" i="10" s="1"/>
  <c r="AB58" i="10" s="1"/>
  <c r="S58" i="10"/>
  <c r="AC58" i="10" s="1"/>
  <c r="AB59" i="10" s="1"/>
  <c r="S59" i="10"/>
  <c r="AC59" i="10" s="1"/>
  <c r="AB60" i="10" s="1"/>
  <c r="S60" i="10"/>
  <c r="AC60" i="10" s="1"/>
  <c r="AB61" i="10" s="1"/>
  <c r="S61" i="10"/>
  <c r="AC61" i="10" s="1"/>
  <c r="AB62" i="10" s="1"/>
  <c r="S62" i="10"/>
  <c r="AC62" i="10" s="1"/>
  <c r="AB63" i="10" s="1"/>
  <c r="S63" i="10"/>
  <c r="AC63" i="10" s="1"/>
  <c r="AB64" i="10" s="1"/>
  <c r="S65" i="10"/>
  <c r="AC65" i="10" s="1"/>
  <c r="AB66" i="10" s="1"/>
  <c r="S66" i="10"/>
  <c r="AC66" i="10" s="1"/>
  <c r="AB67" i="10" s="1"/>
  <c r="S68" i="10"/>
  <c r="AC68" i="10" s="1"/>
  <c r="AB69" i="10" s="1"/>
  <c r="S69" i="10"/>
  <c r="AC69" i="10" s="1"/>
  <c r="AB70" i="10" s="1"/>
  <c r="S70" i="10"/>
  <c r="AC70" i="10" s="1"/>
  <c r="AB71" i="10" s="1"/>
  <c r="S71" i="10"/>
  <c r="AC71" i="10" s="1"/>
  <c r="AB72" i="10" s="1"/>
  <c r="S72" i="10"/>
  <c r="AC72" i="10" s="1"/>
  <c r="AB73" i="10" s="1"/>
  <c r="S73" i="10"/>
  <c r="AC73" i="10" s="1"/>
  <c r="AB74" i="10" s="1"/>
  <c r="S74" i="10"/>
  <c r="AC74" i="10" s="1"/>
  <c r="AB75" i="10" s="1"/>
  <c r="S75" i="10"/>
  <c r="AC75" i="10" s="1"/>
  <c r="AB76" i="10" s="1"/>
  <c r="S77" i="10"/>
  <c r="AC77" i="10" s="1"/>
  <c r="AB78" i="10" s="1"/>
  <c r="S78" i="10"/>
  <c r="AC78" i="10" s="1"/>
  <c r="AB79" i="10" s="1"/>
  <c r="S79" i="10"/>
  <c r="AC79" i="10" s="1"/>
  <c r="AB80" i="10" s="1"/>
  <c r="S80" i="10"/>
  <c r="AC80" i="10" s="1"/>
  <c r="AB81" i="10" s="1"/>
  <c r="S81" i="10"/>
  <c r="AC81" i="10" s="1"/>
  <c r="AB82" i="10" s="1"/>
  <c r="S82" i="10"/>
  <c r="AC82" i="10" s="1"/>
  <c r="AB83" i="10" s="1"/>
  <c r="S83" i="10"/>
  <c r="AC83" i="10" s="1"/>
  <c r="AB84" i="10" s="1"/>
  <c r="S84" i="10"/>
  <c r="AC84" i="10" s="1"/>
  <c r="AB85" i="10" s="1"/>
  <c r="S85" i="10"/>
  <c r="AC85" i="10" s="1"/>
  <c r="AB86" i="10" s="1"/>
  <c r="S86" i="10"/>
  <c r="AC86" i="10" s="1"/>
  <c r="AB87" i="10" s="1"/>
  <c r="S88" i="10"/>
  <c r="AC88" i="10" s="1"/>
  <c r="AB89" i="10" s="1"/>
  <c r="S89" i="10"/>
  <c r="AC89" i="10" s="1"/>
  <c r="AB90" i="10" s="1"/>
  <c r="S90" i="10"/>
  <c r="AC90" i="10" s="1"/>
  <c r="AB91" i="10" s="1"/>
  <c r="S91" i="10"/>
  <c r="AC91" i="10" s="1"/>
  <c r="AB92" i="10" s="1"/>
  <c r="S93" i="10"/>
  <c r="AC93" i="10" s="1"/>
  <c r="AB94" i="10" s="1"/>
  <c r="S94" i="10"/>
  <c r="AC94" i="10" s="1"/>
  <c r="AB95" i="10" s="1"/>
  <c r="S95" i="10"/>
  <c r="AC95" i="10" s="1"/>
  <c r="AB96" i="10" s="1"/>
  <c r="S96" i="10"/>
  <c r="AC96" i="10" s="1"/>
  <c r="AB97" i="10" s="1"/>
  <c r="S97" i="10"/>
  <c r="AC97" i="10" s="1"/>
  <c r="AB98" i="10" s="1"/>
  <c r="AK94" i="50"/>
  <c r="AT94" i="50" s="1"/>
  <c r="AJ94" i="50"/>
  <c r="AK64" i="50"/>
  <c r="AT64" i="50" s="1"/>
  <c r="AJ64" i="50"/>
  <c r="AK34" i="50"/>
  <c r="AT34" i="50" s="1"/>
  <c r="AJ34" i="50"/>
  <c r="AK22" i="50"/>
  <c r="AT22" i="50" s="1"/>
  <c r="AJ22" i="50"/>
  <c r="AR96" i="90"/>
  <c r="AR98" i="50"/>
  <c r="AR100" i="50" s="1"/>
  <c r="AJ87" i="50"/>
  <c r="AK87" i="50"/>
  <c r="AT87" i="50" s="1"/>
  <c r="AJ63" i="50"/>
  <c r="AK63" i="50"/>
  <c r="AT63" i="50" s="1"/>
  <c r="S4" i="82"/>
  <c r="AC4" i="82" s="1"/>
  <c r="AB5" i="82" s="1"/>
  <c r="S3" i="82"/>
  <c r="AC3" i="82" s="1"/>
  <c r="S5" i="82"/>
  <c r="AC5" i="82" s="1"/>
  <c r="AB6" i="82" s="1"/>
  <c r="S6" i="82"/>
  <c r="AC6" i="82" s="1"/>
  <c r="AB7" i="82" s="1"/>
  <c r="S7" i="82"/>
  <c r="AC7" i="82" s="1"/>
  <c r="AB8" i="82" s="1"/>
  <c r="S8" i="82"/>
  <c r="AC8" i="82" s="1"/>
  <c r="AB9" i="82" s="1"/>
  <c r="S9" i="82"/>
  <c r="AC9" i="82" s="1"/>
  <c r="AB10" i="82" s="1"/>
  <c r="S10" i="82"/>
  <c r="AC10" i="82" s="1"/>
  <c r="AB11" i="82" s="1"/>
  <c r="S11" i="82"/>
  <c r="AC11" i="82" s="1"/>
  <c r="AB12" i="82" s="1"/>
  <c r="S12" i="82"/>
  <c r="AC12" i="82" s="1"/>
  <c r="AB13" i="82" s="1"/>
  <c r="S13" i="82"/>
  <c r="AC13" i="82" s="1"/>
  <c r="AB14" i="82" s="1"/>
  <c r="S14" i="82"/>
  <c r="AC14" i="82" s="1"/>
  <c r="AB15" i="82" s="1"/>
  <c r="S15" i="82"/>
  <c r="AC15" i="82" s="1"/>
  <c r="AB16" i="82" s="1"/>
  <c r="S16" i="82"/>
  <c r="AC16" i="82" s="1"/>
  <c r="AB17" i="82" s="1"/>
  <c r="S19" i="82"/>
  <c r="AC19" i="82" s="1"/>
  <c r="AB20" i="82" s="1"/>
  <c r="S20" i="82"/>
  <c r="AC20" i="82" s="1"/>
  <c r="AB21" i="82" s="1"/>
  <c r="S21" i="82"/>
  <c r="AC21" i="82" s="1"/>
  <c r="AB22" i="82" s="1"/>
  <c r="S22" i="82"/>
  <c r="AC22" i="82" s="1"/>
  <c r="AB23" i="82" s="1"/>
  <c r="S23" i="82"/>
  <c r="AC23" i="82" s="1"/>
  <c r="AB24" i="82" s="1"/>
  <c r="S25" i="82"/>
  <c r="AC25" i="82" s="1"/>
  <c r="AB26" i="82" s="1"/>
  <c r="S26" i="82"/>
  <c r="AC26" i="82" s="1"/>
  <c r="AB27" i="82" s="1"/>
  <c r="S28" i="82"/>
  <c r="AC28" i="82" s="1"/>
  <c r="AB29" i="82" s="1"/>
  <c r="S30" i="82"/>
  <c r="AC30" i="82" s="1"/>
  <c r="AB31" i="82" s="1"/>
  <c r="S31" i="82"/>
  <c r="AC31" i="82" s="1"/>
  <c r="AB32" i="82" s="1"/>
  <c r="S32" i="82"/>
  <c r="AC32" i="82" s="1"/>
  <c r="AB33" i="82" s="1"/>
  <c r="S33" i="82"/>
  <c r="AC33" i="82" s="1"/>
  <c r="AB34" i="82" s="1"/>
  <c r="S34" i="82"/>
  <c r="AC34" i="82" s="1"/>
  <c r="AB35" i="82" s="1"/>
  <c r="S35" i="82"/>
  <c r="AC35" i="82" s="1"/>
  <c r="AB36" i="82" s="1"/>
  <c r="S36" i="82"/>
  <c r="AC36" i="82" s="1"/>
  <c r="AB37" i="82" s="1"/>
  <c r="S39" i="82"/>
  <c r="AC39" i="82" s="1"/>
  <c r="AB40" i="82" s="1"/>
  <c r="S40" i="82"/>
  <c r="AC40" i="82" s="1"/>
  <c r="AB41" i="82" s="1"/>
  <c r="S41" i="82"/>
  <c r="AC41" i="82" s="1"/>
  <c r="AB42" i="82" s="1"/>
  <c r="S42" i="82"/>
  <c r="AC42" i="82" s="1"/>
  <c r="AB43" i="82" s="1"/>
  <c r="S43" i="82"/>
  <c r="AC43" i="82" s="1"/>
  <c r="AB44" i="82" s="1"/>
  <c r="S44" i="82"/>
  <c r="AC44" i="82" s="1"/>
  <c r="AB45" i="82" s="1"/>
  <c r="S45" i="82"/>
  <c r="AC45" i="82" s="1"/>
  <c r="AB46" i="82" s="1"/>
  <c r="S46" i="82"/>
  <c r="AC46" i="82" s="1"/>
  <c r="AB47" i="82" s="1"/>
  <c r="S47" i="82"/>
  <c r="AC47" i="82" s="1"/>
  <c r="AB48" i="82" s="1"/>
  <c r="S48" i="82"/>
  <c r="AC48" i="82" s="1"/>
  <c r="AB49" i="82" s="1"/>
  <c r="S49" i="82"/>
  <c r="AC49" i="82" s="1"/>
  <c r="AB50" i="82" s="1"/>
  <c r="S50" i="82"/>
  <c r="AC50" i="82" s="1"/>
  <c r="AB51" i="82" s="1"/>
  <c r="S51" i="82"/>
  <c r="AC51" i="82" s="1"/>
  <c r="AB52" i="82" s="1"/>
  <c r="S52" i="82"/>
  <c r="AC52" i="82" s="1"/>
  <c r="AB53" i="82" s="1"/>
  <c r="S55" i="82"/>
  <c r="AC55" i="82" s="1"/>
  <c r="AB56" i="82" s="1"/>
  <c r="S56" i="82"/>
  <c r="AC56" i="82" s="1"/>
  <c r="AB57" i="82" s="1"/>
  <c r="S57" i="82"/>
  <c r="AC57" i="82" s="1"/>
  <c r="AB58" i="82" s="1"/>
  <c r="S58" i="82"/>
  <c r="AC58" i="82" s="1"/>
  <c r="AB59" i="82" s="1"/>
  <c r="S59" i="82"/>
  <c r="AC59" i="82" s="1"/>
  <c r="AB60" i="82" s="1"/>
  <c r="S60" i="82"/>
  <c r="AC60" i="82" s="1"/>
  <c r="AB61" i="82" s="1"/>
  <c r="S61" i="82"/>
  <c r="AC61" i="82" s="1"/>
  <c r="AB62" i="82" s="1"/>
  <c r="S62" i="82"/>
  <c r="AC62" i="82" s="1"/>
  <c r="AB63" i="82" s="1"/>
  <c r="S65" i="82"/>
  <c r="AC65" i="82" s="1"/>
  <c r="AB66" i="82" s="1"/>
  <c r="S66" i="82"/>
  <c r="AC66" i="82" s="1"/>
  <c r="AB67" i="82" s="1"/>
  <c r="S67" i="82"/>
  <c r="AC67" i="82" s="1"/>
  <c r="AB68" i="82" s="1"/>
  <c r="S68" i="82"/>
  <c r="AC68" i="82" s="1"/>
  <c r="AB69" i="82" s="1"/>
  <c r="S69" i="82"/>
  <c r="AC69" i="82" s="1"/>
  <c r="AB70" i="82" s="1"/>
  <c r="S70" i="82"/>
  <c r="AC70" i="82" s="1"/>
  <c r="AB71" i="82" s="1"/>
  <c r="S71" i="82"/>
  <c r="AC71" i="82" s="1"/>
  <c r="AB72" i="82" s="1"/>
  <c r="S72" i="82"/>
  <c r="AC72" i="82" s="1"/>
  <c r="AB73" i="82" s="1"/>
  <c r="S75" i="82"/>
  <c r="AC75" i="82" s="1"/>
  <c r="AB76" i="82" s="1"/>
  <c r="S76" i="82"/>
  <c r="AC76" i="82" s="1"/>
  <c r="AB77" i="82" s="1"/>
  <c r="S77" i="82"/>
  <c r="AC77" i="82" s="1"/>
  <c r="AB78" i="82" s="1"/>
  <c r="S78" i="82"/>
  <c r="AC78" i="82" s="1"/>
  <c r="AB79" i="82" s="1"/>
  <c r="S79" i="82"/>
  <c r="AC79" i="82" s="1"/>
  <c r="AB80" i="82" s="1"/>
  <c r="S80" i="82"/>
  <c r="AC80" i="82" s="1"/>
  <c r="AB81" i="82" s="1"/>
  <c r="S81" i="82"/>
  <c r="AC81" i="82" s="1"/>
  <c r="AB82" i="82" s="1"/>
  <c r="S82" i="82"/>
  <c r="AC82" i="82" s="1"/>
  <c r="AB83" i="82" s="1"/>
  <c r="S83" i="82"/>
  <c r="AC83" i="82" s="1"/>
  <c r="AB84" i="82" s="1"/>
  <c r="S84" i="82"/>
  <c r="AC84" i="82" s="1"/>
  <c r="AB85" i="82" s="1"/>
  <c r="S85" i="82"/>
  <c r="AC85" i="82" s="1"/>
  <c r="AB86" i="82" s="1"/>
  <c r="S86" i="82"/>
  <c r="AC86" i="82" s="1"/>
  <c r="AB87" i="82" s="1"/>
  <c r="S87" i="82"/>
  <c r="AC87" i="82" s="1"/>
  <c r="AB88" i="82" s="1"/>
  <c r="S89" i="82"/>
  <c r="AC89" i="82" s="1"/>
  <c r="AB90" i="82" s="1"/>
  <c r="S91" i="82"/>
  <c r="AC91" i="82" s="1"/>
  <c r="AB92" i="82" s="1"/>
  <c r="S92" i="82"/>
  <c r="AC92" i="82" s="1"/>
  <c r="AB93" i="82" s="1"/>
  <c r="S93" i="82"/>
  <c r="AC93" i="82" s="1"/>
  <c r="AB94" i="82" s="1"/>
  <c r="S94" i="82"/>
  <c r="AC94" i="82" s="1"/>
  <c r="AB95" i="82" s="1"/>
  <c r="S95" i="82"/>
  <c r="AC95" i="82" s="1"/>
  <c r="AB96" i="82" s="1"/>
  <c r="S96" i="82"/>
  <c r="AC96" i="82" s="1"/>
  <c r="AB97" i="82" s="1"/>
  <c r="S97" i="82"/>
  <c r="AC97" i="82" s="1"/>
  <c r="AB98" i="82" s="1"/>
  <c r="AK92" i="50"/>
  <c r="AT92" i="50" s="1"/>
  <c r="AJ92" i="50"/>
  <c r="AK97" i="50"/>
  <c r="AT97" i="50" s="1"/>
  <c r="AJ97" i="50"/>
  <c r="AJ96" i="50"/>
  <c r="AK96" i="50"/>
  <c r="AT96" i="50" s="1"/>
  <c r="AJ90" i="50"/>
  <c r="AK90" i="50"/>
  <c r="AT90" i="50" s="1"/>
  <c r="AK84" i="50"/>
  <c r="AT84" i="50" s="1"/>
  <c r="AJ84" i="50"/>
  <c r="AJ78" i="50"/>
  <c r="AK78" i="50"/>
  <c r="AT78" i="50" s="1"/>
  <c r="AJ72" i="50"/>
  <c r="AK72" i="50"/>
  <c r="AT72" i="50" s="1"/>
  <c r="AK66" i="50"/>
  <c r="AT66" i="50" s="1"/>
  <c r="AJ66" i="50"/>
  <c r="AJ60" i="50"/>
  <c r="AK60" i="50"/>
  <c r="AT60" i="50" s="1"/>
  <c r="AJ54" i="50"/>
  <c r="AK54" i="50"/>
  <c r="AT54" i="50" s="1"/>
  <c r="AK48" i="50"/>
  <c r="AT48" i="50" s="1"/>
  <c r="AJ48" i="50"/>
  <c r="AJ42" i="50"/>
  <c r="AK42" i="50"/>
  <c r="AT42" i="50" s="1"/>
  <c r="AJ36" i="50"/>
  <c r="AK36" i="50"/>
  <c r="AT36" i="50" s="1"/>
  <c r="AK30" i="50"/>
  <c r="AT30" i="50" s="1"/>
  <c r="AJ30" i="50"/>
  <c r="AJ24" i="50"/>
  <c r="AK24" i="50"/>
  <c r="AT24" i="50" s="1"/>
  <c r="AJ18" i="50"/>
  <c r="AK18" i="50"/>
  <c r="AT18" i="50" s="1"/>
  <c r="AK12" i="50"/>
  <c r="AT12" i="50" s="1"/>
  <c r="AJ12" i="50"/>
  <c r="AJ6" i="50"/>
  <c r="AK6" i="50"/>
  <c r="AT6" i="50" s="1"/>
  <c r="AI98" i="82"/>
  <c r="AN98" i="82"/>
  <c r="AN100" i="82" s="1"/>
  <c r="AH97" i="90"/>
  <c r="AQ97" i="90" s="1"/>
  <c r="AK76" i="50"/>
  <c r="AT76" i="50" s="1"/>
  <c r="AJ76" i="50"/>
  <c r="AK58" i="50"/>
  <c r="AT58" i="50" s="1"/>
  <c r="AJ58" i="50"/>
  <c r="AK40" i="50"/>
  <c r="AT40" i="50" s="1"/>
  <c r="AJ40" i="50"/>
  <c r="AK5" i="50"/>
  <c r="AT5" i="50" s="1"/>
  <c r="AJ5" i="50"/>
  <c r="AK75" i="50"/>
  <c r="AT75" i="50" s="1"/>
  <c r="AJ75" i="50"/>
  <c r="AJ45" i="50"/>
  <c r="AK45" i="50"/>
  <c r="AT45" i="50" s="1"/>
  <c r="AJ33" i="50"/>
  <c r="AK33" i="50"/>
  <c r="AT33" i="50" s="1"/>
  <c r="AJ9" i="50"/>
  <c r="AK9" i="50"/>
  <c r="AT9" i="50" s="1"/>
  <c r="AJ98" i="50"/>
  <c r="AS98" i="50" s="1"/>
  <c r="AK98" i="50"/>
  <c r="AT98" i="50" s="1"/>
  <c r="AK95" i="50"/>
  <c r="AT95" i="50" s="1"/>
  <c r="AJ95" i="50"/>
  <c r="AK89" i="50"/>
  <c r="AT89" i="50" s="1"/>
  <c r="AJ89" i="50"/>
  <c r="AK83" i="50"/>
  <c r="AT83" i="50" s="1"/>
  <c r="AJ83" i="50"/>
  <c r="AK77" i="50"/>
  <c r="AT77" i="50" s="1"/>
  <c r="AJ77" i="50"/>
  <c r="AK71" i="50"/>
  <c r="AT71" i="50" s="1"/>
  <c r="AJ71" i="50"/>
  <c r="AK65" i="50"/>
  <c r="AT65" i="50" s="1"/>
  <c r="AJ65" i="50"/>
  <c r="AK59" i="50"/>
  <c r="AT59" i="50" s="1"/>
  <c r="AJ59" i="50"/>
  <c r="AK53" i="50"/>
  <c r="AT53" i="50" s="1"/>
  <c r="AJ53" i="50"/>
  <c r="AK47" i="50"/>
  <c r="AT47" i="50" s="1"/>
  <c r="AJ47" i="50"/>
  <c r="AK41" i="50"/>
  <c r="AT41" i="50" s="1"/>
  <c r="AJ41" i="50"/>
  <c r="AK35" i="50"/>
  <c r="AT35" i="50" s="1"/>
  <c r="AJ35" i="50"/>
  <c r="AK29" i="50"/>
  <c r="AT29" i="50" s="1"/>
  <c r="AJ29" i="50"/>
  <c r="AK23" i="50"/>
  <c r="AT23" i="50" s="1"/>
  <c r="AJ23" i="50"/>
  <c r="AK17" i="50"/>
  <c r="AT17" i="50" s="1"/>
  <c r="AJ17" i="50"/>
  <c r="AK11" i="50"/>
  <c r="AT11" i="50" s="1"/>
  <c r="AJ11" i="50"/>
  <c r="AB4" i="50"/>
  <c r="AJ3" i="50"/>
  <c r="AJ94" i="82" l="1"/>
  <c r="AK94" i="82"/>
  <c r="AT94" i="82" s="1"/>
  <c r="AJ70" i="82"/>
  <c r="AK70" i="82"/>
  <c r="AT70" i="82" s="1"/>
  <c r="AJ40" i="82"/>
  <c r="AK40" i="82"/>
  <c r="AT40" i="82" s="1"/>
  <c r="AJ5" i="82"/>
  <c r="AK5" i="82"/>
  <c r="AT5" i="82" s="1"/>
  <c r="AK91" i="10"/>
  <c r="AT91" i="10" s="1"/>
  <c r="AJ91" i="10"/>
  <c r="AJ67" i="10"/>
  <c r="AK67" i="10"/>
  <c r="AT67" i="10" s="1"/>
  <c r="AJ49" i="10"/>
  <c r="AK49" i="10"/>
  <c r="AT49" i="10" s="1"/>
  <c r="AJ13" i="10"/>
  <c r="AK13" i="10"/>
  <c r="AT13" i="10" s="1"/>
  <c r="AS80" i="50"/>
  <c r="AL80" i="50"/>
  <c r="AU80" i="50" s="1"/>
  <c r="AJ93" i="82"/>
  <c r="AK93" i="82"/>
  <c r="AT93" i="82" s="1"/>
  <c r="AJ69" i="82"/>
  <c r="AK69" i="82"/>
  <c r="AT69" i="82" s="1"/>
  <c r="AJ45" i="82"/>
  <c r="AK45" i="82"/>
  <c r="AT45" i="82" s="1"/>
  <c r="AJ15" i="82"/>
  <c r="AK15" i="82"/>
  <c r="AT15" i="82" s="1"/>
  <c r="AJ78" i="10"/>
  <c r="AK78" i="10"/>
  <c r="AT78" i="10" s="1"/>
  <c r="AK60" i="10"/>
  <c r="AT60" i="10" s="1"/>
  <c r="AJ60" i="10"/>
  <c r="AK48" i="10"/>
  <c r="AT48" i="10" s="1"/>
  <c r="AJ48" i="10"/>
  <c r="AK24" i="10"/>
  <c r="AT24" i="10" s="1"/>
  <c r="AJ24" i="10"/>
  <c r="AJ92" i="82"/>
  <c r="AK92" i="82"/>
  <c r="AT92" i="82" s="1"/>
  <c r="AJ68" i="82"/>
  <c r="AK68" i="82"/>
  <c r="AT68" i="82" s="1"/>
  <c r="AJ62" i="82"/>
  <c r="AK62" i="82"/>
  <c r="AT62" i="82" s="1"/>
  <c r="AJ56" i="82"/>
  <c r="AK56" i="82"/>
  <c r="AT56" i="82" s="1"/>
  <c r="AJ50" i="82"/>
  <c r="AK50" i="82"/>
  <c r="AT50" i="82" s="1"/>
  <c r="AJ44" i="82"/>
  <c r="AK44" i="82"/>
  <c r="AT44" i="82" s="1"/>
  <c r="AJ38" i="82"/>
  <c r="AK38" i="82"/>
  <c r="AT38" i="82" s="1"/>
  <c r="AJ32" i="82"/>
  <c r="AK32" i="82"/>
  <c r="AT32" i="82" s="1"/>
  <c r="AJ26" i="82"/>
  <c r="AK26" i="82"/>
  <c r="AT26" i="82" s="1"/>
  <c r="AJ20" i="82"/>
  <c r="AK20" i="82"/>
  <c r="AT20" i="82" s="1"/>
  <c r="AJ14" i="82"/>
  <c r="AK14" i="82"/>
  <c r="AT14" i="82" s="1"/>
  <c r="AJ8" i="82"/>
  <c r="AK8" i="82"/>
  <c r="AT8" i="82" s="1"/>
  <c r="AS63" i="50"/>
  <c r="AL63" i="50"/>
  <c r="AU63" i="50" s="1"/>
  <c r="AJ95" i="10"/>
  <c r="AK95" i="10"/>
  <c r="AT95" i="10" s="1"/>
  <c r="AJ89" i="10"/>
  <c r="AK89" i="10"/>
  <c r="AT89" i="10" s="1"/>
  <c r="AJ83" i="10"/>
  <c r="AK83" i="10"/>
  <c r="AT83" i="10" s="1"/>
  <c r="AJ77" i="10"/>
  <c r="AK77" i="10"/>
  <c r="AT77" i="10" s="1"/>
  <c r="AJ71" i="10"/>
  <c r="AK71" i="10"/>
  <c r="AT71" i="10" s="1"/>
  <c r="AJ65" i="10"/>
  <c r="AK65" i="10"/>
  <c r="AT65" i="10" s="1"/>
  <c r="AK59" i="10"/>
  <c r="AT59" i="10" s="1"/>
  <c r="AJ59" i="10"/>
  <c r="AK53" i="10"/>
  <c r="AT53" i="10" s="1"/>
  <c r="AJ53" i="10"/>
  <c r="AK47" i="10"/>
  <c r="AT47" i="10" s="1"/>
  <c r="AJ47" i="10"/>
  <c r="AK41" i="10"/>
  <c r="AT41" i="10" s="1"/>
  <c r="AJ41" i="10"/>
  <c r="AK35" i="10"/>
  <c r="AT35" i="10" s="1"/>
  <c r="AJ35" i="10"/>
  <c r="AK29" i="10"/>
  <c r="AT29" i="10" s="1"/>
  <c r="AJ29" i="10"/>
  <c r="AK23" i="10"/>
  <c r="AT23" i="10" s="1"/>
  <c r="AJ23" i="10"/>
  <c r="AK17" i="10"/>
  <c r="AT17" i="10" s="1"/>
  <c r="AJ17" i="10"/>
  <c r="AK11" i="10"/>
  <c r="AT11" i="10" s="1"/>
  <c r="AJ11" i="10"/>
  <c r="AK5" i="10"/>
  <c r="AT5" i="10" s="1"/>
  <c r="AJ5" i="10"/>
  <c r="AS19" i="50"/>
  <c r="AL19" i="50"/>
  <c r="AU19" i="50" s="1"/>
  <c r="AS37" i="50"/>
  <c r="AL37" i="50"/>
  <c r="AU37" i="50" s="1"/>
  <c r="AS55" i="50"/>
  <c r="AL55" i="50"/>
  <c r="AU55" i="50" s="1"/>
  <c r="AS73" i="50"/>
  <c r="AL73" i="50"/>
  <c r="AU73" i="50" s="1"/>
  <c r="AS91" i="50"/>
  <c r="AL91" i="50"/>
  <c r="AU91" i="50" s="1"/>
  <c r="AS16" i="50"/>
  <c r="AL16" i="50"/>
  <c r="AU16" i="50" s="1"/>
  <c r="AS82" i="50"/>
  <c r="AL82" i="50"/>
  <c r="AU82" i="50" s="1"/>
  <c r="AS14" i="50"/>
  <c r="AL14" i="50"/>
  <c r="AU14" i="50" s="1"/>
  <c r="AS32" i="50"/>
  <c r="AL32" i="50"/>
  <c r="AU32" i="50" s="1"/>
  <c r="AS50" i="50"/>
  <c r="AL50" i="50"/>
  <c r="AU50" i="50" s="1"/>
  <c r="AS68" i="50"/>
  <c r="AL68" i="50"/>
  <c r="AU68" i="50" s="1"/>
  <c r="AS86" i="50"/>
  <c r="AL86" i="50"/>
  <c r="AU86" i="50" s="1"/>
  <c r="AS57" i="50"/>
  <c r="AL57" i="50"/>
  <c r="AU57" i="50" s="1"/>
  <c r="AS46" i="50"/>
  <c r="AL46" i="50"/>
  <c r="AU46" i="50" s="1"/>
  <c r="AN97" i="90"/>
  <c r="AI97" i="90"/>
  <c r="AS17" i="50"/>
  <c r="AL17" i="50"/>
  <c r="AU17" i="50" s="1"/>
  <c r="AS71" i="50"/>
  <c r="AL71" i="50"/>
  <c r="AU71" i="50" s="1"/>
  <c r="AS75" i="50"/>
  <c r="AL75" i="50"/>
  <c r="AU75" i="50" s="1"/>
  <c r="AJ76" i="82"/>
  <c r="AK76" i="82"/>
  <c r="AT76" i="82" s="1"/>
  <c r="AJ58" i="82"/>
  <c r="AK58" i="82"/>
  <c r="AT58" i="82" s="1"/>
  <c r="AJ46" i="82"/>
  <c r="AK46" i="82"/>
  <c r="AT46" i="82" s="1"/>
  <c r="AJ22" i="82"/>
  <c r="AK22" i="82"/>
  <c r="AT22" i="82" s="1"/>
  <c r="AJ79" i="10"/>
  <c r="AK79" i="10"/>
  <c r="AT79" i="10" s="1"/>
  <c r="AJ61" i="10"/>
  <c r="AK61" i="10"/>
  <c r="AT61" i="10" s="1"/>
  <c r="AJ43" i="10"/>
  <c r="AK43" i="10"/>
  <c r="AT43" i="10" s="1"/>
  <c r="AJ7" i="10"/>
  <c r="AK7" i="10"/>
  <c r="AT7" i="10" s="1"/>
  <c r="AS49" i="50"/>
  <c r="AL49" i="50"/>
  <c r="AU49" i="50" s="1"/>
  <c r="AS85" i="50"/>
  <c r="AL85" i="50"/>
  <c r="AU85" i="50" s="1"/>
  <c r="AS52" i="50"/>
  <c r="AL52" i="50"/>
  <c r="AU52" i="50" s="1"/>
  <c r="AS44" i="50"/>
  <c r="AL44" i="50"/>
  <c r="AU44" i="50" s="1"/>
  <c r="AS88" i="50"/>
  <c r="AL88" i="50"/>
  <c r="AU88" i="50" s="1"/>
  <c r="AS9" i="50"/>
  <c r="AL9" i="50"/>
  <c r="AU9" i="50" s="1"/>
  <c r="AS18" i="50"/>
  <c r="AL18" i="50"/>
  <c r="AU18" i="50" s="1"/>
  <c r="AJ81" i="82"/>
  <c r="AK81" i="82"/>
  <c r="AT81" i="82" s="1"/>
  <c r="AJ57" i="82"/>
  <c r="AK57" i="82"/>
  <c r="AT57" i="82" s="1"/>
  <c r="AJ39" i="82"/>
  <c r="AK39" i="82"/>
  <c r="AT39" i="82" s="1"/>
  <c r="AJ21" i="82"/>
  <c r="AK21" i="82"/>
  <c r="AT21" i="82" s="1"/>
  <c r="AK90" i="10"/>
  <c r="AT90" i="10" s="1"/>
  <c r="AJ90" i="10"/>
  <c r="AJ66" i="10"/>
  <c r="AK66" i="10"/>
  <c r="AT66" i="10" s="1"/>
  <c r="AK30" i="10"/>
  <c r="AT30" i="10" s="1"/>
  <c r="AJ30" i="10"/>
  <c r="AK12" i="10"/>
  <c r="AT12" i="10" s="1"/>
  <c r="AJ12" i="10"/>
  <c r="AS41" i="50"/>
  <c r="AL41" i="50"/>
  <c r="AU41" i="50" s="1"/>
  <c r="AJ98" i="82"/>
  <c r="AS98" i="82" s="1"/>
  <c r="AK98" i="82"/>
  <c r="AT98" i="82" s="1"/>
  <c r="AJ74" i="82"/>
  <c r="AK74" i="82"/>
  <c r="AT74" i="82" s="1"/>
  <c r="AK4" i="50"/>
  <c r="AT4" i="50" s="1"/>
  <c r="AT100" i="50" s="1"/>
  <c r="AJ4" i="50"/>
  <c r="AS33" i="50"/>
  <c r="AL33" i="50"/>
  <c r="AU33" i="50" s="1"/>
  <c r="AS6" i="50"/>
  <c r="AL6" i="50"/>
  <c r="AU6" i="50" s="1"/>
  <c r="AS24" i="50"/>
  <c r="AL24" i="50"/>
  <c r="AU24" i="50" s="1"/>
  <c r="AS42" i="50"/>
  <c r="AL42" i="50"/>
  <c r="AU42" i="50" s="1"/>
  <c r="AS60" i="50"/>
  <c r="AL60" i="50"/>
  <c r="AU60" i="50" s="1"/>
  <c r="AS78" i="50"/>
  <c r="AL78" i="50"/>
  <c r="AU78" i="50" s="1"/>
  <c r="AS96" i="50"/>
  <c r="AL96" i="50"/>
  <c r="AU96" i="50" s="1"/>
  <c r="AJ97" i="82"/>
  <c r="AK97" i="82"/>
  <c r="AT97" i="82" s="1"/>
  <c r="AJ91" i="82"/>
  <c r="AK91" i="82"/>
  <c r="AT91" i="82" s="1"/>
  <c r="AJ85" i="82"/>
  <c r="AK85" i="82"/>
  <c r="AT85" i="82" s="1"/>
  <c r="AJ79" i="82"/>
  <c r="AK79" i="82"/>
  <c r="AT79" i="82" s="1"/>
  <c r="AJ73" i="82"/>
  <c r="AK73" i="82"/>
  <c r="AT73" i="82" s="1"/>
  <c r="AJ67" i="82"/>
  <c r="AK67" i="82"/>
  <c r="AT67" i="82" s="1"/>
  <c r="AJ61" i="82"/>
  <c r="AK61" i="82"/>
  <c r="AT61" i="82" s="1"/>
  <c r="AJ55" i="82"/>
  <c r="AK55" i="82"/>
  <c r="AT55" i="82" s="1"/>
  <c r="AJ49" i="82"/>
  <c r="AK49" i="82"/>
  <c r="AT49" i="82" s="1"/>
  <c r="AJ43" i="82"/>
  <c r="AK43" i="82"/>
  <c r="AT43" i="82" s="1"/>
  <c r="AJ37" i="82"/>
  <c r="AK37" i="82"/>
  <c r="AT37" i="82" s="1"/>
  <c r="AJ31" i="82"/>
  <c r="AK31" i="82"/>
  <c r="AT31" i="82" s="1"/>
  <c r="AJ25" i="82"/>
  <c r="AK25" i="82"/>
  <c r="AT25" i="82" s="1"/>
  <c r="AJ19" i="82"/>
  <c r="AK19" i="82"/>
  <c r="AT19" i="82" s="1"/>
  <c r="AJ13" i="82"/>
  <c r="AK13" i="82"/>
  <c r="AT13" i="82" s="1"/>
  <c r="AJ7" i="82"/>
  <c r="AK7" i="82"/>
  <c r="AT7" i="82" s="1"/>
  <c r="AS22" i="50"/>
  <c r="AL22" i="50"/>
  <c r="AU22" i="50" s="1"/>
  <c r="AS94" i="50"/>
  <c r="AL94" i="50"/>
  <c r="AU94" i="50" s="1"/>
  <c r="AJ94" i="10"/>
  <c r="AK94" i="10"/>
  <c r="AT94" i="10" s="1"/>
  <c r="AJ88" i="10"/>
  <c r="AK88" i="10"/>
  <c r="AT88" i="10" s="1"/>
  <c r="AJ82" i="10"/>
  <c r="AK82" i="10"/>
  <c r="AT82" i="10" s="1"/>
  <c r="AJ76" i="10"/>
  <c r="AK76" i="10"/>
  <c r="AT76" i="10" s="1"/>
  <c r="AJ70" i="10"/>
  <c r="AK70" i="10"/>
  <c r="AT70" i="10" s="1"/>
  <c r="AJ64" i="10"/>
  <c r="AK64" i="10"/>
  <c r="AT64" i="10" s="1"/>
  <c r="AK58" i="10"/>
  <c r="AT58" i="10" s="1"/>
  <c r="AJ58" i="10"/>
  <c r="AK52" i="10"/>
  <c r="AT52" i="10" s="1"/>
  <c r="AJ52" i="10"/>
  <c r="AK46" i="10"/>
  <c r="AT46" i="10" s="1"/>
  <c r="AJ46" i="10"/>
  <c r="AJ40" i="10"/>
  <c r="AK40" i="10"/>
  <c r="AT40" i="10" s="1"/>
  <c r="AJ34" i="10"/>
  <c r="AK34" i="10"/>
  <c r="AT34" i="10" s="1"/>
  <c r="AJ28" i="10"/>
  <c r="AK28" i="10"/>
  <c r="AT28" i="10" s="1"/>
  <c r="AJ22" i="10"/>
  <c r="AK22" i="10"/>
  <c r="AT22" i="10" s="1"/>
  <c r="AJ16" i="10"/>
  <c r="AK16" i="10"/>
  <c r="AT16" i="10" s="1"/>
  <c r="AJ10" i="10"/>
  <c r="AK10" i="10"/>
  <c r="AT10" i="10" s="1"/>
  <c r="AB4" i="10"/>
  <c r="AJ3" i="10"/>
  <c r="AS51" i="50"/>
  <c r="AL51" i="50"/>
  <c r="AU51" i="50" s="1"/>
  <c r="AS35" i="50"/>
  <c r="AL35" i="50"/>
  <c r="AU35" i="50" s="1"/>
  <c r="AS89" i="50"/>
  <c r="AL89" i="50"/>
  <c r="AU89" i="50" s="1"/>
  <c r="AS58" i="50"/>
  <c r="AL58" i="50"/>
  <c r="AU58" i="50" s="1"/>
  <c r="AJ88" i="82"/>
  <c r="AK88" i="82"/>
  <c r="AT88" i="82" s="1"/>
  <c r="AJ64" i="82"/>
  <c r="AK64" i="82"/>
  <c r="AT64" i="82" s="1"/>
  <c r="AJ34" i="82"/>
  <c r="AK34" i="82"/>
  <c r="AT34" i="82" s="1"/>
  <c r="AJ16" i="82"/>
  <c r="AK16" i="82"/>
  <c r="AT16" i="82" s="1"/>
  <c r="AJ97" i="10"/>
  <c r="AK97" i="10"/>
  <c r="AT97" i="10" s="1"/>
  <c r="AJ73" i="10"/>
  <c r="AK73" i="10"/>
  <c r="AT73" i="10" s="1"/>
  <c r="AJ37" i="10"/>
  <c r="AK37" i="10"/>
  <c r="AT37" i="10" s="1"/>
  <c r="AJ25" i="10"/>
  <c r="AK25" i="10"/>
  <c r="AT25" i="10" s="1"/>
  <c r="AS13" i="50"/>
  <c r="AL13" i="50"/>
  <c r="AU13" i="50" s="1"/>
  <c r="AS67" i="50"/>
  <c r="AL67" i="50"/>
  <c r="AU67" i="50" s="1"/>
  <c r="AS93" i="50"/>
  <c r="AL93" i="50"/>
  <c r="AU93" i="50" s="1"/>
  <c r="AS26" i="50"/>
  <c r="AL26" i="50"/>
  <c r="AU26" i="50" s="1"/>
  <c r="AS10" i="50"/>
  <c r="AL10" i="50"/>
  <c r="AU10" i="50" s="1"/>
  <c r="AS36" i="50"/>
  <c r="AL36" i="50"/>
  <c r="AU36" i="50" s="1"/>
  <c r="AS54" i="50"/>
  <c r="AL54" i="50"/>
  <c r="AU54" i="50" s="1"/>
  <c r="AS72" i="50"/>
  <c r="AL72" i="50"/>
  <c r="AU72" i="50" s="1"/>
  <c r="AS90" i="50"/>
  <c r="AL90" i="50"/>
  <c r="AU90" i="50" s="1"/>
  <c r="AJ75" i="82"/>
  <c r="AK75" i="82"/>
  <c r="AT75" i="82" s="1"/>
  <c r="AJ51" i="82"/>
  <c r="AK51" i="82"/>
  <c r="AT51" i="82" s="1"/>
  <c r="AJ9" i="82"/>
  <c r="AK9" i="82"/>
  <c r="AT9" i="82" s="1"/>
  <c r="AS64" i="50"/>
  <c r="AL64" i="50"/>
  <c r="AU64" i="50" s="1"/>
  <c r="AK96" i="10"/>
  <c r="AT96" i="10" s="1"/>
  <c r="AJ96" i="10"/>
  <c r="AJ72" i="10"/>
  <c r="AK72" i="10"/>
  <c r="AT72" i="10" s="1"/>
  <c r="AK42" i="10"/>
  <c r="AT42" i="10" s="1"/>
  <c r="AJ42" i="10"/>
  <c r="AK18" i="10"/>
  <c r="AT18" i="10" s="1"/>
  <c r="AJ18" i="10"/>
  <c r="AS27" i="50"/>
  <c r="AL27" i="50"/>
  <c r="AU27" i="50" s="1"/>
  <c r="AL3" i="50"/>
  <c r="AU3" i="50" s="1"/>
  <c r="AS3" i="50"/>
  <c r="AS77" i="50"/>
  <c r="AL77" i="50"/>
  <c r="AU77" i="50" s="1"/>
  <c r="AS5" i="50"/>
  <c r="AL5" i="50"/>
  <c r="AU5" i="50" s="1"/>
  <c r="AJ86" i="82"/>
  <c r="AK86" i="82"/>
  <c r="AT86" i="82" s="1"/>
  <c r="AS11" i="50"/>
  <c r="AL11" i="50"/>
  <c r="AU11" i="50" s="1"/>
  <c r="AS47" i="50"/>
  <c r="AL47" i="50"/>
  <c r="AU47" i="50" s="1"/>
  <c r="AS65" i="50"/>
  <c r="AL65" i="50"/>
  <c r="AU65" i="50" s="1"/>
  <c r="AS83" i="50"/>
  <c r="AL83" i="50"/>
  <c r="AU83" i="50" s="1"/>
  <c r="AS40" i="50"/>
  <c r="AL40" i="50"/>
  <c r="AU40" i="50" s="1"/>
  <c r="AS12" i="50"/>
  <c r="AL12" i="50"/>
  <c r="AU12" i="50" s="1"/>
  <c r="AS30" i="50"/>
  <c r="AL30" i="50"/>
  <c r="AU30" i="50" s="1"/>
  <c r="AS48" i="50"/>
  <c r="AL48" i="50"/>
  <c r="AU48" i="50" s="1"/>
  <c r="AS66" i="50"/>
  <c r="AL66" i="50"/>
  <c r="AU66" i="50" s="1"/>
  <c r="AS84" i="50"/>
  <c r="AL84" i="50"/>
  <c r="AU84" i="50" s="1"/>
  <c r="AS97" i="50"/>
  <c r="AL97" i="50"/>
  <c r="AU97" i="50" s="1"/>
  <c r="AJ96" i="82"/>
  <c r="AK96" i="82"/>
  <c r="AT96" i="82" s="1"/>
  <c r="AJ90" i="82"/>
  <c r="AK90" i="82"/>
  <c r="AT90" i="82" s="1"/>
  <c r="AJ84" i="82"/>
  <c r="AK84" i="82"/>
  <c r="AT84" i="82" s="1"/>
  <c r="AJ78" i="82"/>
  <c r="AK78" i="82"/>
  <c r="AT78" i="82" s="1"/>
  <c r="AJ72" i="82"/>
  <c r="AK72" i="82"/>
  <c r="AT72" i="82" s="1"/>
  <c r="AJ66" i="82"/>
  <c r="AK66" i="82"/>
  <c r="AT66" i="82" s="1"/>
  <c r="AJ60" i="82"/>
  <c r="AK60" i="82"/>
  <c r="AT60" i="82" s="1"/>
  <c r="AJ54" i="82"/>
  <c r="AK54" i="82"/>
  <c r="AT54" i="82" s="1"/>
  <c r="AJ48" i="82"/>
  <c r="AK48" i="82"/>
  <c r="AT48" i="82" s="1"/>
  <c r="AJ42" i="82"/>
  <c r="AK42" i="82"/>
  <c r="AT42" i="82" s="1"/>
  <c r="AJ36" i="82"/>
  <c r="AK36" i="82"/>
  <c r="AT36" i="82" s="1"/>
  <c r="AJ30" i="82"/>
  <c r="AK30" i="82"/>
  <c r="AT30" i="82" s="1"/>
  <c r="AJ24" i="82"/>
  <c r="AK24" i="82"/>
  <c r="AT24" i="82" s="1"/>
  <c r="AJ18" i="82"/>
  <c r="AK18" i="82"/>
  <c r="AT18" i="82" s="1"/>
  <c r="AJ12" i="82"/>
  <c r="AK12" i="82"/>
  <c r="AT12" i="82" s="1"/>
  <c r="AJ6" i="82"/>
  <c r="AK6" i="82"/>
  <c r="AT6" i="82" s="1"/>
  <c r="AS87" i="50"/>
  <c r="AL87" i="50"/>
  <c r="AU87" i="50" s="1"/>
  <c r="AJ93" i="10"/>
  <c r="AK93" i="10"/>
  <c r="AT93" i="10" s="1"/>
  <c r="AJ87" i="10"/>
  <c r="AK87" i="10"/>
  <c r="AT87" i="10" s="1"/>
  <c r="AJ81" i="10"/>
  <c r="AK81" i="10"/>
  <c r="AT81" i="10" s="1"/>
  <c r="AJ75" i="10"/>
  <c r="AK75" i="10"/>
  <c r="AT75" i="10" s="1"/>
  <c r="AJ69" i="10"/>
  <c r="AK69" i="10"/>
  <c r="AT69" i="10" s="1"/>
  <c r="AJ63" i="10"/>
  <c r="AK63" i="10"/>
  <c r="AT63" i="10" s="1"/>
  <c r="AJ57" i="10"/>
  <c r="AK57" i="10"/>
  <c r="AT57" i="10" s="1"/>
  <c r="AJ51" i="10"/>
  <c r="AK51" i="10"/>
  <c r="AT51" i="10" s="1"/>
  <c r="AJ45" i="10"/>
  <c r="AK45" i="10"/>
  <c r="AT45" i="10" s="1"/>
  <c r="AK39" i="10"/>
  <c r="AT39" i="10" s="1"/>
  <c r="AJ39" i="10"/>
  <c r="AK33" i="10"/>
  <c r="AT33" i="10" s="1"/>
  <c r="AJ33" i="10"/>
  <c r="AK27" i="10"/>
  <c r="AT27" i="10" s="1"/>
  <c r="AJ27" i="10"/>
  <c r="AK21" i="10"/>
  <c r="AT21" i="10" s="1"/>
  <c r="AJ21" i="10"/>
  <c r="AK15" i="10"/>
  <c r="AT15" i="10" s="1"/>
  <c r="AJ15" i="10"/>
  <c r="AK9" i="10"/>
  <c r="AT9" i="10" s="1"/>
  <c r="AJ9" i="10"/>
  <c r="AS7" i="50"/>
  <c r="AL7" i="50"/>
  <c r="AU7" i="50" s="1"/>
  <c r="AS25" i="50"/>
  <c r="AL25" i="50"/>
  <c r="AU25" i="50" s="1"/>
  <c r="AS43" i="50"/>
  <c r="AL43" i="50"/>
  <c r="AU43" i="50" s="1"/>
  <c r="AS61" i="50"/>
  <c r="AL61" i="50"/>
  <c r="AU61" i="50" s="1"/>
  <c r="AS79" i="50"/>
  <c r="AL79" i="50"/>
  <c r="AU79" i="50" s="1"/>
  <c r="AS21" i="50"/>
  <c r="AL21" i="50"/>
  <c r="AU21" i="50" s="1"/>
  <c r="AS28" i="50"/>
  <c r="AL28" i="50"/>
  <c r="AU28" i="50" s="1"/>
  <c r="AR98" i="10"/>
  <c r="AR100" i="10" s="1"/>
  <c r="AS20" i="50"/>
  <c r="AL20" i="50"/>
  <c r="AU20" i="50" s="1"/>
  <c r="AS38" i="50"/>
  <c r="AL38" i="50"/>
  <c r="AU38" i="50" s="1"/>
  <c r="AS56" i="50"/>
  <c r="AL56" i="50"/>
  <c r="AU56" i="50" s="1"/>
  <c r="AS74" i="50"/>
  <c r="AL74" i="50"/>
  <c r="AU74" i="50" s="1"/>
  <c r="AS70" i="50"/>
  <c r="AL70" i="50"/>
  <c r="AU70" i="50" s="1"/>
  <c r="AS53" i="50"/>
  <c r="AL53" i="50"/>
  <c r="AU53" i="50" s="1"/>
  <c r="AS92" i="50"/>
  <c r="AL92" i="50"/>
  <c r="AU92" i="50" s="1"/>
  <c r="AJ82" i="82"/>
  <c r="AK82" i="82"/>
  <c r="AT82" i="82" s="1"/>
  <c r="AJ52" i="82"/>
  <c r="AK52" i="82"/>
  <c r="AT52" i="82" s="1"/>
  <c r="AJ28" i="82"/>
  <c r="AK28" i="82"/>
  <c r="AT28" i="82" s="1"/>
  <c r="AJ10" i="82"/>
  <c r="AK10" i="82"/>
  <c r="AT10" i="82" s="1"/>
  <c r="AJ85" i="10"/>
  <c r="AK85" i="10"/>
  <c r="AT85" i="10" s="1"/>
  <c r="AJ55" i="10"/>
  <c r="AK55" i="10"/>
  <c r="AT55" i="10" s="1"/>
  <c r="AJ31" i="10"/>
  <c r="AK31" i="10"/>
  <c r="AT31" i="10" s="1"/>
  <c r="AJ19" i="10"/>
  <c r="AK19" i="10"/>
  <c r="AT19" i="10" s="1"/>
  <c r="AS31" i="50"/>
  <c r="AL31" i="50"/>
  <c r="AU31" i="50" s="1"/>
  <c r="AS8" i="50"/>
  <c r="AL8" i="50"/>
  <c r="AU8" i="50" s="1"/>
  <c r="AS62" i="50"/>
  <c r="AL62" i="50"/>
  <c r="AU62" i="50" s="1"/>
  <c r="AS39" i="50"/>
  <c r="AL39" i="50"/>
  <c r="AU39" i="50" s="1"/>
  <c r="AR98" i="82"/>
  <c r="AR100" i="82" s="1"/>
  <c r="AL98" i="82"/>
  <c r="AU98" i="82" s="1"/>
  <c r="AJ87" i="82"/>
  <c r="AK87" i="82"/>
  <c r="AT87" i="82" s="1"/>
  <c r="AJ63" i="82"/>
  <c r="AK63" i="82"/>
  <c r="AT63" i="82" s="1"/>
  <c r="AJ33" i="82"/>
  <c r="AK33" i="82"/>
  <c r="AT33" i="82" s="1"/>
  <c r="AJ27" i="82"/>
  <c r="AK27" i="82"/>
  <c r="AT27" i="82" s="1"/>
  <c r="AJ84" i="10"/>
  <c r="AK84" i="10"/>
  <c r="AT84" i="10" s="1"/>
  <c r="AK54" i="10"/>
  <c r="AT54" i="10" s="1"/>
  <c r="AJ54" i="10"/>
  <c r="AK36" i="10"/>
  <c r="AT36" i="10" s="1"/>
  <c r="AJ36" i="10"/>
  <c r="AK6" i="10"/>
  <c r="AT6" i="10" s="1"/>
  <c r="AJ6" i="10"/>
  <c r="AS23" i="50"/>
  <c r="AL23" i="50"/>
  <c r="AU23" i="50" s="1"/>
  <c r="AS59" i="50"/>
  <c r="AL59" i="50"/>
  <c r="AU59" i="50" s="1"/>
  <c r="AS95" i="50"/>
  <c r="AL95" i="50"/>
  <c r="AU95" i="50" s="1"/>
  <c r="AS76" i="50"/>
  <c r="AL76" i="50"/>
  <c r="AU76" i="50" s="1"/>
  <c r="AJ80" i="82"/>
  <c r="AK80" i="82"/>
  <c r="AT80" i="82" s="1"/>
  <c r="AS29" i="50"/>
  <c r="AL29" i="50"/>
  <c r="AU29" i="50" s="1"/>
  <c r="AS45" i="50"/>
  <c r="AL45" i="50"/>
  <c r="AU45" i="50" s="1"/>
  <c r="AJ95" i="82"/>
  <c r="AK95" i="82"/>
  <c r="AT95" i="82" s="1"/>
  <c r="AJ89" i="82"/>
  <c r="AK89" i="82"/>
  <c r="AT89" i="82" s="1"/>
  <c r="AJ83" i="82"/>
  <c r="AK83" i="82"/>
  <c r="AT83" i="82" s="1"/>
  <c r="AJ77" i="82"/>
  <c r="AK77" i="82"/>
  <c r="AT77" i="82" s="1"/>
  <c r="AJ71" i="82"/>
  <c r="AK71" i="82"/>
  <c r="AT71" i="82" s="1"/>
  <c r="AJ65" i="82"/>
  <c r="AK65" i="82"/>
  <c r="AT65" i="82" s="1"/>
  <c r="AJ59" i="82"/>
  <c r="AK59" i="82"/>
  <c r="AT59" i="82" s="1"/>
  <c r="AJ53" i="82"/>
  <c r="AK53" i="82"/>
  <c r="AT53" i="82" s="1"/>
  <c r="AJ47" i="82"/>
  <c r="AK47" i="82"/>
  <c r="AT47" i="82" s="1"/>
  <c r="AJ41" i="82"/>
  <c r="AK41" i="82"/>
  <c r="AT41" i="82" s="1"/>
  <c r="AJ35" i="82"/>
  <c r="AK35" i="82"/>
  <c r="AT35" i="82" s="1"/>
  <c r="AJ29" i="82"/>
  <c r="AK29" i="82"/>
  <c r="AT29" i="82" s="1"/>
  <c r="AJ23" i="82"/>
  <c r="AK23" i="82"/>
  <c r="AT23" i="82" s="1"/>
  <c r="AJ17" i="82"/>
  <c r="AK17" i="82"/>
  <c r="AT17" i="82" s="1"/>
  <c r="AJ11" i="82"/>
  <c r="AK11" i="82"/>
  <c r="AT11" i="82" s="1"/>
  <c r="AJ3" i="82"/>
  <c r="AB4" i="82"/>
  <c r="AL98" i="50"/>
  <c r="AU98" i="50" s="1"/>
  <c r="AS34" i="50"/>
  <c r="AL34" i="50"/>
  <c r="AU34" i="50" s="1"/>
  <c r="AK98" i="10"/>
  <c r="AT98" i="10" s="1"/>
  <c r="AJ98" i="10"/>
  <c r="AS98" i="10" s="1"/>
  <c r="AJ92" i="10"/>
  <c r="AK92" i="10"/>
  <c r="AT92" i="10" s="1"/>
  <c r="AJ86" i="10"/>
  <c r="AK86" i="10"/>
  <c r="AT86" i="10" s="1"/>
  <c r="AJ80" i="10"/>
  <c r="AK80" i="10"/>
  <c r="AT80" i="10" s="1"/>
  <c r="AJ74" i="10"/>
  <c r="AK74" i="10"/>
  <c r="AT74" i="10" s="1"/>
  <c r="AJ68" i="10"/>
  <c r="AK68" i="10"/>
  <c r="AT68" i="10" s="1"/>
  <c r="AJ62" i="10"/>
  <c r="AK62" i="10"/>
  <c r="AT62" i="10" s="1"/>
  <c r="AK56" i="10"/>
  <c r="AT56" i="10" s="1"/>
  <c r="AJ56" i="10"/>
  <c r="AK50" i="10"/>
  <c r="AT50" i="10" s="1"/>
  <c r="AJ50" i="10"/>
  <c r="AK44" i="10"/>
  <c r="AT44" i="10" s="1"/>
  <c r="AJ44" i="10"/>
  <c r="AK38" i="10"/>
  <c r="AT38" i="10" s="1"/>
  <c r="AJ38" i="10"/>
  <c r="AK32" i="10"/>
  <c r="AT32" i="10" s="1"/>
  <c r="AJ32" i="10"/>
  <c r="AK26" i="10"/>
  <c r="AT26" i="10" s="1"/>
  <c r="AJ26" i="10"/>
  <c r="AK20" i="10"/>
  <c r="AT20" i="10" s="1"/>
  <c r="AJ20" i="10"/>
  <c r="AK14" i="10"/>
  <c r="AT14" i="10" s="1"/>
  <c r="AJ14" i="10"/>
  <c r="AK8" i="10"/>
  <c r="AT8" i="10" s="1"/>
  <c r="AJ8" i="10"/>
  <c r="AS69" i="50"/>
  <c r="AL69" i="50"/>
  <c r="AU69" i="50" s="1"/>
  <c r="AS15" i="50"/>
  <c r="AL15" i="50"/>
  <c r="AU15" i="50" s="1"/>
  <c r="AS81" i="50"/>
  <c r="AL81" i="50"/>
  <c r="AU81" i="50" s="1"/>
  <c r="Y98" i="90"/>
  <c r="X98" i="90"/>
  <c r="Z98" i="90" l="1"/>
  <c r="AG98" i="90" s="1"/>
  <c r="AP98" i="90" s="1"/>
  <c r="AP100" i="90" s="1"/>
  <c r="AS11" i="10"/>
  <c r="AL11" i="10"/>
  <c r="AU11" i="10" s="1"/>
  <c r="AS60" i="10"/>
  <c r="AL60" i="10"/>
  <c r="AU60" i="10" s="1"/>
  <c r="AS47" i="82"/>
  <c r="AL47" i="82"/>
  <c r="AU47" i="82" s="1"/>
  <c r="AS9" i="82"/>
  <c r="AL9" i="82"/>
  <c r="AU9" i="82" s="1"/>
  <c r="AS46" i="10"/>
  <c r="AL46" i="10"/>
  <c r="AU46" i="10" s="1"/>
  <c r="AS30" i="10"/>
  <c r="AL30" i="10"/>
  <c r="AU30" i="10" s="1"/>
  <c r="AS17" i="10"/>
  <c r="AL17" i="10"/>
  <c r="AU17" i="10" s="1"/>
  <c r="AS35" i="10"/>
  <c r="AL35" i="10"/>
  <c r="AU35" i="10" s="1"/>
  <c r="AS53" i="10"/>
  <c r="AL53" i="10"/>
  <c r="AU53" i="10" s="1"/>
  <c r="AS24" i="10"/>
  <c r="AL24" i="10"/>
  <c r="AU24" i="10" s="1"/>
  <c r="AS91" i="10"/>
  <c r="AL91" i="10"/>
  <c r="AU91" i="10" s="1"/>
  <c r="AS54" i="10"/>
  <c r="AL54" i="10"/>
  <c r="AU54" i="10" s="1"/>
  <c r="AS58" i="10"/>
  <c r="AL58" i="10"/>
  <c r="AU58" i="10" s="1"/>
  <c r="AS90" i="10"/>
  <c r="AL90" i="10"/>
  <c r="AU90" i="10" s="1"/>
  <c r="AS29" i="10"/>
  <c r="AL29" i="10"/>
  <c r="AU29" i="10" s="1"/>
  <c r="AS14" i="10"/>
  <c r="AL14" i="10"/>
  <c r="AU14" i="10" s="1"/>
  <c r="AS29" i="82"/>
  <c r="AL29" i="82"/>
  <c r="AU29" i="82" s="1"/>
  <c r="AS83" i="82"/>
  <c r="AL83" i="82"/>
  <c r="AU83" i="82" s="1"/>
  <c r="AS82" i="82"/>
  <c r="AL82" i="82"/>
  <c r="AU82" i="82" s="1"/>
  <c r="AS93" i="10"/>
  <c r="AL93" i="10"/>
  <c r="AU93" i="10" s="1"/>
  <c r="AS48" i="82"/>
  <c r="AL48" i="82"/>
  <c r="AU48" i="82" s="1"/>
  <c r="AS64" i="82"/>
  <c r="AL64" i="82"/>
  <c r="AU64" i="82" s="1"/>
  <c r="AJ4" i="10"/>
  <c r="AK4" i="10"/>
  <c r="AT4" i="10" s="1"/>
  <c r="AT100" i="10" s="1"/>
  <c r="AS40" i="10"/>
  <c r="AL40" i="10"/>
  <c r="AU40" i="10" s="1"/>
  <c r="AS94" i="10"/>
  <c r="AL94" i="10"/>
  <c r="AU94" i="10" s="1"/>
  <c r="AS43" i="82"/>
  <c r="AL43" i="82"/>
  <c r="AU43" i="82" s="1"/>
  <c r="AS97" i="82"/>
  <c r="AL97" i="82"/>
  <c r="AU97" i="82" s="1"/>
  <c r="AS79" i="10"/>
  <c r="AL79" i="10"/>
  <c r="AU79" i="10" s="1"/>
  <c r="AS56" i="82"/>
  <c r="AL56" i="82"/>
  <c r="AU56" i="82" s="1"/>
  <c r="AS45" i="82"/>
  <c r="AL45" i="82"/>
  <c r="AU45" i="82" s="1"/>
  <c r="AS68" i="10"/>
  <c r="AL68" i="10"/>
  <c r="AU68" i="10" s="1"/>
  <c r="AS6" i="10"/>
  <c r="AL6" i="10"/>
  <c r="AU6" i="10" s="1"/>
  <c r="AS96" i="10"/>
  <c r="AL96" i="10"/>
  <c r="AU96" i="10" s="1"/>
  <c r="AS20" i="10"/>
  <c r="AL20" i="10"/>
  <c r="AU20" i="10" s="1"/>
  <c r="AS38" i="10"/>
  <c r="AL38" i="10"/>
  <c r="AU38" i="10" s="1"/>
  <c r="AS56" i="10"/>
  <c r="AL56" i="10"/>
  <c r="AU56" i="10" s="1"/>
  <c r="AS17" i="82"/>
  <c r="AL17" i="82"/>
  <c r="AU17" i="82" s="1"/>
  <c r="AS35" i="82"/>
  <c r="AL35" i="82"/>
  <c r="AU35" i="82" s="1"/>
  <c r="AS53" i="82"/>
  <c r="AL53" i="82"/>
  <c r="AU53" i="82" s="1"/>
  <c r="AS71" i="82"/>
  <c r="AL71" i="82"/>
  <c r="AU71" i="82" s="1"/>
  <c r="AS89" i="82"/>
  <c r="AL89" i="82"/>
  <c r="AU89" i="82" s="1"/>
  <c r="AS84" i="10"/>
  <c r="AL84" i="10"/>
  <c r="AU84" i="10" s="1"/>
  <c r="AS63" i="82"/>
  <c r="AL63" i="82"/>
  <c r="AU63" i="82" s="1"/>
  <c r="AS55" i="10"/>
  <c r="AL55" i="10"/>
  <c r="AU55" i="10" s="1"/>
  <c r="AS28" i="82"/>
  <c r="AL28" i="82"/>
  <c r="AU28" i="82" s="1"/>
  <c r="AS45" i="10"/>
  <c r="AL45" i="10"/>
  <c r="AU45" i="10" s="1"/>
  <c r="AS63" i="10"/>
  <c r="AL63" i="10"/>
  <c r="AU63" i="10" s="1"/>
  <c r="AS81" i="10"/>
  <c r="AL81" i="10"/>
  <c r="AU81" i="10" s="1"/>
  <c r="AS18" i="82"/>
  <c r="AL18" i="82"/>
  <c r="AU18" i="82" s="1"/>
  <c r="AS36" i="82"/>
  <c r="AL36" i="82"/>
  <c r="AU36" i="82" s="1"/>
  <c r="AS54" i="82"/>
  <c r="AL54" i="82"/>
  <c r="AU54" i="82" s="1"/>
  <c r="AS72" i="82"/>
  <c r="AL72" i="82"/>
  <c r="AU72" i="82" s="1"/>
  <c r="AS90" i="82"/>
  <c r="AL90" i="82"/>
  <c r="AU90" i="82" s="1"/>
  <c r="AS51" i="82"/>
  <c r="AL51" i="82"/>
  <c r="AU51" i="82" s="1"/>
  <c r="AS37" i="10"/>
  <c r="AL37" i="10"/>
  <c r="AU37" i="10" s="1"/>
  <c r="AS16" i="82"/>
  <c r="AL16" i="82"/>
  <c r="AU16" i="82" s="1"/>
  <c r="AS88" i="82"/>
  <c r="AL88" i="82"/>
  <c r="AU88" i="82" s="1"/>
  <c r="AS10" i="10"/>
  <c r="AL10" i="10"/>
  <c r="AU10" i="10" s="1"/>
  <c r="AS28" i="10"/>
  <c r="AL28" i="10"/>
  <c r="AU28" i="10" s="1"/>
  <c r="AS64" i="10"/>
  <c r="AL64" i="10"/>
  <c r="AU64" i="10" s="1"/>
  <c r="AS82" i="10"/>
  <c r="AL82" i="10"/>
  <c r="AU82" i="10" s="1"/>
  <c r="AS13" i="82"/>
  <c r="AL13" i="82"/>
  <c r="AU13" i="82" s="1"/>
  <c r="AS31" i="82"/>
  <c r="AL31" i="82"/>
  <c r="AU31" i="82" s="1"/>
  <c r="AS49" i="82"/>
  <c r="AL49" i="82"/>
  <c r="AU49" i="82" s="1"/>
  <c r="AS67" i="82"/>
  <c r="AL67" i="82"/>
  <c r="AU67" i="82" s="1"/>
  <c r="AS85" i="82"/>
  <c r="AL85" i="82"/>
  <c r="AU85" i="82" s="1"/>
  <c r="AS21" i="82"/>
  <c r="AL21" i="82"/>
  <c r="AU21" i="82" s="1"/>
  <c r="AS81" i="82"/>
  <c r="AL81" i="82"/>
  <c r="AU81" i="82" s="1"/>
  <c r="AS43" i="10"/>
  <c r="AL43" i="10"/>
  <c r="AU43" i="10" s="1"/>
  <c r="AS22" i="82"/>
  <c r="AL22" i="82"/>
  <c r="AU22" i="82" s="1"/>
  <c r="AS76" i="82"/>
  <c r="AL76" i="82"/>
  <c r="AU76" i="82" s="1"/>
  <c r="AS71" i="10"/>
  <c r="AL71" i="10"/>
  <c r="AU71" i="10" s="1"/>
  <c r="AS89" i="10"/>
  <c r="AL89" i="10"/>
  <c r="AU89" i="10" s="1"/>
  <c r="AS8" i="82"/>
  <c r="AL8" i="82"/>
  <c r="AU8" i="82" s="1"/>
  <c r="AS26" i="82"/>
  <c r="AL26" i="82"/>
  <c r="AU26" i="82" s="1"/>
  <c r="AS44" i="82"/>
  <c r="AL44" i="82"/>
  <c r="AU44" i="82" s="1"/>
  <c r="AS62" i="82"/>
  <c r="AL62" i="82"/>
  <c r="AU62" i="82" s="1"/>
  <c r="AS78" i="10"/>
  <c r="AL78" i="10"/>
  <c r="AU78" i="10" s="1"/>
  <c r="AS69" i="82"/>
  <c r="AL69" i="82"/>
  <c r="AU69" i="82" s="1"/>
  <c r="AS13" i="10"/>
  <c r="AL13" i="10"/>
  <c r="AU13" i="10" s="1"/>
  <c r="AS70" i="82"/>
  <c r="AL70" i="82"/>
  <c r="AU70" i="82" s="1"/>
  <c r="AS80" i="10"/>
  <c r="AL80" i="10"/>
  <c r="AU80" i="10" s="1"/>
  <c r="AS39" i="10"/>
  <c r="AL39" i="10"/>
  <c r="AU39" i="10" s="1"/>
  <c r="AL3" i="10"/>
  <c r="AU3" i="10" s="1"/>
  <c r="AS3" i="10"/>
  <c r="AS12" i="10"/>
  <c r="AL12" i="10"/>
  <c r="AU12" i="10" s="1"/>
  <c r="AS50" i="10"/>
  <c r="AL50" i="10"/>
  <c r="AU50" i="10" s="1"/>
  <c r="AS31" i="10"/>
  <c r="AL31" i="10"/>
  <c r="AU31" i="10" s="1"/>
  <c r="AS75" i="10"/>
  <c r="AL75" i="10"/>
  <c r="AU75" i="10" s="1"/>
  <c r="AS30" i="82"/>
  <c r="AL30" i="82"/>
  <c r="AU30" i="82" s="1"/>
  <c r="AS84" i="82"/>
  <c r="AL84" i="82"/>
  <c r="AU84" i="82" s="1"/>
  <c r="AS25" i="10"/>
  <c r="AL25" i="10"/>
  <c r="AU25" i="10" s="1"/>
  <c r="AS7" i="82"/>
  <c r="AL7" i="82"/>
  <c r="AU7" i="82" s="1"/>
  <c r="AS79" i="82"/>
  <c r="AL79" i="82"/>
  <c r="AU79" i="82" s="1"/>
  <c r="AS58" i="82"/>
  <c r="AL58" i="82"/>
  <c r="AU58" i="82" s="1"/>
  <c r="AS65" i="10"/>
  <c r="AL65" i="10"/>
  <c r="AU65" i="10" s="1"/>
  <c r="AS20" i="82"/>
  <c r="AL20" i="82"/>
  <c r="AU20" i="82" s="1"/>
  <c r="AS92" i="82"/>
  <c r="AL92" i="82"/>
  <c r="AU92" i="82" s="1"/>
  <c r="AS67" i="10"/>
  <c r="AL67" i="10"/>
  <c r="AU67" i="10" s="1"/>
  <c r="AH98" i="90"/>
  <c r="AQ98" i="90" s="1"/>
  <c r="AQ100" i="90" s="1"/>
  <c r="AZ3" i="90"/>
  <c r="AX8" i="90" s="1"/>
  <c r="AS9" i="10"/>
  <c r="AL9" i="10"/>
  <c r="AU9" i="10" s="1"/>
  <c r="AS18" i="10"/>
  <c r="AL18" i="10"/>
  <c r="AU18" i="10" s="1"/>
  <c r="AS74" i="10"/>
  <c r="AL74" i="10"/>
  <c r="AU74" i="10" s="1"/>
  <c r="AS36" i="10"/>
  <c r="AL36" i="10"/>
  <c r="AU36" i="10" s="1"/>
  <c r="AL98" i="10"/>
  <c r="AU98" i="10" s="1"/>
  <c r="AS15" i="10"/>
  <c r="AL15" i="10"/>
  <c r="AU15" i="10" s="1"/>
  <c r="AS33" i="10"/>
  <c r="AL33" i="10"/>
  <c r="AU33" i="10" s="1"/>
  <c r="AS42" i="10"/>
  <c r="AL42" i="10"/>
  <c r="AU42" i="10" s="1"/>
  <c r="AS52" i="10"/>
  <c r="AL52" i="10"/>
  <c r="AU52" i="10" s="1"/>
  <c r="AS4" i="50"/>
  <c r="AS100" i="50" s="1"/>
  <c r="AL4" i="50"/>
  <c r="AU4" i="50" s="1"/>
  <c r="AU100" i="50" s="1"/>
  <c r="C11" i="50" s="1"/>
  <c r="AR97" i="90"/>
  <c r="AS5" i="10"/>
  <c r="AL5" i="10"/>
  <c r="AU5" i="10" s="1"/>
  <c r="AS23" i="10"/>
  <c r="AL23" i="10"/>
  <c r="AU23" i="10" s="1"/>
  <c r="AS41" i="10"/>
  <c r="AL41" i="10"/>
  <c r="AU41" i="10" s="1"/>
  <c r="AS59" i="10"/>
  <c r="AL59" i="10"/>
  <c r="AU59" i="10" s="1"/>
  <c r="AS48" i="10"/>
  <c r="AL48" i="10"/>
  <c r="AU48" i="10" s="1"/>
  <c r="AS62" i="10"/>
  <c r="AL62" i="10"/>
  <c r="AU62" i="10" s="1"/>
  <c r="AS21" i="10"/>
  <c r="AL21" i="10"/>
  <c r="AU21" i="10" s="1"/>
  <c r="AS47" i="10"/>
  <c r="AL47" i="10"/>
  <c r="AU47" i="10" s="1"/>
  <c r="AS32" i="10"/>
  <c r="AL32" i="10"/>
  <c r="AU32" i="10" s="1"/>
  <c r="AS11" i="82"/>
  <c r="AL11" i="82"/>
  <c r="AU11" i="82" s="1"/>
  <c r="AS65" i="82"/>
  <c r="AL65" i="82"/>
  <c r="AU65" i="82" s="1"/>
  <c r="AS33" i="82"/>
  <c r="AL33" i="82"/>
  <c r="AU33" i="82" s="1"/>
  <c r="AS10" i="82"/>
  <c r="AL10" i="82"/>
  <c r="AU10" i="82" s="1"/>
  <c r="AS57" i="10"/>
  <c r="AL57" i="10"/>
  <c r="AU57" i="10" s="1"/>
  <c r="AS12" i="82"/>
  <c r="AL12" i="82"/>
  <c r="AU12" i="82" s="1"/>
  <c r="AS66" i="82"/>
  <c r="AL66" i="82"/>
  <c r="AU66" i="82" s="1"/>
  <c r="AS72" i="10"/>
  <c r="AL72" i="10"/>
  <c r="AU72" i="10" s="1"/>
  <c r="AS97" i="10"/>
  <c r="AL97" i="10"/>
  <c r="AU97" i="10" s="1"/>
  <c r="AS22" i="10"/>
  <c r="AL22" i="10"/>
  <c r="AU22" i="10" s="1"/>
  <c r="AS76" i="10"/>
  <c r="AL76" i="10"/>
  <c r="AU76" i="10" s="1"/>
  <c r="AS25" i="82"/>
  <c r="AL25" i="82"/>
  <c r="AU25" i="82" s="1"/>
  <c r="AS61" i="82"/>
  <c r="AL61" i="82"/>
  <c r="AU61" i="82" s="1"/>
  <c r="AS74" i="82"/>
  <c r="AL74" i="82"/>
  <c r="AU74" i="82" s="1"/>
  <c r="AS57" i="82"/>
  <c r="AL57" i="82"/>
  <c r="AU57" i="82" s="1"/>
  <c r="AS7" i="10"/>
  <c r="AL7" i="10"/>
  <c r="AU7" i="10" s="1"/>
  <c r="AS83" i="10"/>
  <c r="AL83" i="10"/>
  <c r="AU83" i="10" s="1"/>
  <c r="AS38" i="82"/>
  <c r="AL38" i="82"/>
  <c r="AU38" i="82" s="1"/>
  <c r="AS40" i="82"/>
  <c r="AL40" i="82"/>
  <c r="AU40" i="82" s="1"/>
  <c r="AS86" i="10"/>
  <c r="AL86" i="10"/>
  <c r="AU86" i="10" s="1"/>
  <c r="AS27" i="10"/>
  <c r="AL27" i="10"/>
  <c r="AU27" i="10" s="1"/>
  <c r="AS92" i="10"/>
  <c r="AL92" i="10"/>
  <c r="AU92" i="10" s="1"/>
  <c r="AJ4" i="82"/>
  <c r="AK4" i="82"/>
  <c r="AT4" i="82" s="1"/>
  <c r="AT100" i="82" s="1"/>
  <c r="AS8" i="10"/>
  <c r="AL8" i="10"/>
  <c r="AU8" i="10" s="1"/>
  <c r="AS26" i="10"/>
  <c r="AL26" i="10"/>
  <c r="AU26" i="10" s="1"/>
  <c r="AS44" i="10"/>
  <c r="AL44" i="10"/>
  <c r="AU44" i="10" s="1"/>
  <c r="AL3" i="82"/>
  <c r="AU3" i="82" s="1"/>
  <c r="AS3" i="82"/>
  <c r="AS23" i="82"/>
  <c r="AL23" i="82"/>
  <c r="AU23" i="82" s="1"/>
  <c r="AS41" i="82"/>
  <c r="AL41" i="82"/>
  <c r="AU41" i="82" s="1"/>
  <c r="AS59" i="82"/>
  <c r="AL59" i="82"/>
  <c r="AU59" i="82" s="1"/>
  <c r="AS77" i="82"/>
  <c r="AL77" i="82"/>
  <c r="AU77" i="82" s="1"/>
  <c r="AS95" i="82"/>
  <c r="AL95" i="82"/>
  <c r="AU95" i="82" s="1"/>
  <c r="AS80" i="82"/>
  <c r="AL80" i="82"/>
  <c r="AU80" i="82" s="1"/>
  <c r="AS27" i="82"/>
  <c r="AL27" i="82"/>
  <c r="AU27" i="82" s="1"/>
  <c r="AS87" i="82"/>
  <c r="AL87" i="82"/>
  <c r="AU87" i="82" s="1"/>
  <c r="AS19" i="10"/>
  <c r="AL19" i="10"/>
  <c r="AU19" i="10" s="1"/>
  <c r="AS85" i="10"/>
  <c r="AL85" i="10"/>
  <c r="AU85" i="10" s="1"/>
  <c r="AS52" i="82"/>
  <c r="AL52" i="82"/>
  <c r="AU52" i="82" s="1"/>
  <c r="AS51" i="10"/>
  <c r="AL51" i="10"/>
  <c r="AU51" i="10" s="1"/>
  <c r="AS69" i="10"/>
  <c r="AL69" i="10"/>
  <c r="AU69" i="10" s="1"/>
  <c r="AS87" i="10"/>
  <c r="AL87" i="10"/>
  <c r="AU87" i="10" s="1"/>
  <c r="AS6" i="82"/>
  <c r="AL6" i="82"/>
  <c r="AU6" i="82" s="1"/>
  <c r="AS24" i="82"/>
  <c r="AL24" i="82"/>
  <c r="AU24" i="82" s="1"/>
  <c r="AS42" i="82"/>
  <c r="AL42" i="82"/>
  <c r="AU42" i="82" s="1"/>
  <c r="AS60" i="82"/>
  <c r="AL60" i="82"/>
  <c r="AU60" i="82" s="1"/>
  <c r="AS78" i="82"/>
  <c r="AL78" i="82"/>
  <c r="AU78" i="82" s="1"/>
  <c r="AS96" i="82"/>
  <c r="AL96" i="82"/>
  <c r="AU96" i="82" s="1"/>
  <c r="AS86" i="82"/>
  <c r="AL86" i="82"/>
  <c r="AU86" i="82" s="1"/>
  <c r="AS75" i="82"/>
  <c r="AL75" i="82"/>
  <c r="AU75" i="82" s="1"/>
  <c r="AS73" i="10"/>
  <c r="AL73" i="10"/>
  <c r="AU73" i="10" s="1"/>
  <c r="AS34" i="82"/>
  <c r="AL34" i="82"/>
  <c r="AU34" i="82" s="1"/>
  <c r="AS16" i="10"/>
  <c r="AL16" i="10"/>
  <c r="AU16" i="10" s="1"/>
  <c r="AS34" i="10"/>
  <c r="AL34" i="10"/>
  <c r="AU34" i="10" s="1"/>
  <c r="AS70" i="10"/>
  <c r="AL70" i="10"/>
  <c r="AU70" i="10" s="1"/>
  <c r="AS88" i="10"/>
  <c r="AL88" i="10"/>
  <c r="AU88" i="10" s="1"/>
  <c r="AS19" i="82"/>
  <c r="AL19" i="82"/>
  <c r="AU19" i="82" s="1"/>
  <c r="AS37" i="82"/>
  <c r="AL37" i="82"/>
  <c r="AU37" i="82" s="1"/>
  <c r="AS55" i="82"/>
  <c r="AL55" i="82"/>
  <c r="AU55" i="82" s="1"/>
  <c r="AS73" i="82"/>
  <c r="AL73" i="82"/>
  <c r="AU73" i="82" s="1"/>
  <c r="AS91" i="82"/>
  <c r="AL91" i="82"/>
  <c r="AU91" i="82" s="1"/>
  <c r="AS66" i="10"/>
  <c r="AL66" i="10"/>
  <c r="AU66" i="10" s="1"/>
  <c r="AS39" i="82"/>
  <c r="AL39" i="82"/>
  <c r="AU39" i="82" s="1"/>
  <c r="AS61" i="10"/>
  <c r="AL61" i="10"/>
  <c r="AU61" i="10" s="1"/>
  <c r="AS46" i="82"/>
  <c r="AL46" i="82"/>
  <c r="AU46" i="82" s="1"/>
  <c r="AS77" i="10"/>
  <c r="AL77" i="10"/>
  <c r="AU77" i="10" s="1"/>
  <c r="AS95" i="10"/>
  <c r="AL95" i="10"/>
  <c r="AU95" i="10" s="1"/>
  <c r="AS14" i="82"/>
  <c r="AL14" i="82"/>
  <c r="AU14" i="82" s="1"/>
  <c r="AS32" i="82"/>
  <c r="AL32" i="82"/>
  <c r="AU32" i="82" s="1"/>
  <c r="AS50" i="82"/>
  <c r="AL50" i="82"/>
  <c r="AU50" i="82" s="1"/>
  <c r="AS68" i="82"/>
  <c r="AL68" i="82"/>
  <c r="AU68" i="82" s="1"/>
  <c r="AS15" i="82"/>
  <c r="AL15" i="82"/>
  <c r="AU15" i="82" s="1"/>
  <c r="AS93" i="82"/>
  <c r="AL93" i="82"/>
  <c r="AU93" i="82" s="1"/>
  <c r="AS49" i="10"/>
  <c r="AL49" i="10"/>
  <c r="AU49" i="10" s="1"/>
  <c r="AS5" i="82"/>
  <c r="AL5" i="82"/>
  <c r="AU5" i="82" s="1"/>
  <c r="AS94" i="82"/>
  <c r="AL94" i="82"/>
  <c r="AU94" i="82" s="1"/>
  <c r="AC98" i="90" l="1"/>
  <c r="AE98" i="90"/>
  <c r="AF98" i="90"/>
  <c r="AO98" i="90" s="1"/>
  <c r="AO100" i="90" s="1"/>
  <c r="AX97" i="90"/>
  <c r="AX91" i="90"/>
  <c r="AX85" i="90"/>
  <c r="AX79" i="90"/>
  <c r="AX73" i="90"/>
  <c r="S73" i="90" s="1"/>
  <c r="AC73" i="90" s="1"/>
  <c r="AB74" i="90" s="1"/>
  <c r="AX67" i="90"/>
  <c r="AX60" i="90"/>
  <c r="AX55" i="90"/>
  <c r="AX49" i="90"/>
  <c r="AX43" i="90"/>
  <c r="AX37" i="90"/>
  <c r="S37" i="90" s="1"/>
  <c r="AC37" i="90" s="1"/>
  <c r="AB38" i="90" s="1"/>
  <c r="AX31" i="90"/>
  <c r="AX26" i="90"/>
  <c r="AX18" i="90"/>
  <c r="AX13" i="90"/>
  <c r="AX7" i="90"/>
  <c r="AX95" i="90"/>
  <c r="AX90" i="90"/>
  <c r="AX84" i="90"/>
  <c r="AX78" i="90"/>
  <c r="AX72" i="90"/>
  <c r="AX66" i="90"/>
  <c r="AX61" i="90"/>
  <c r="S61" i="90" s="1"/>
  <c r="AC61" i="90" s="1"/>
  <c r="AB62" i="90" s="1"/>
  <c r="AX54" i="90"/>
  <c r="AX48" i="90"/>
  <c r="AX42" i="90"/>
  <c r="AX35" i="90"/>
  <c r="AX30" i="90"/>
  <c r="AX24" i="90"/>
  <c r="AX19" i="90"/>
  <c r="AX11" i="90"/>
  <c r="AX6" i="90"/>
  <c r="AX94" i="90"/>
  <c r="AX89" i="90"/>
  <c r="AX83" i="90"/>
  <c r="S83" i="90" s="1"/>
  <c r="AC83" i="90" s="1"/>
  <c r="AB84" i="90" s="1"/>
  <c r="AX77" i="90"/>
  <c r="AX71" i="90"/>
  <c r="AX65" i="90"/>
  <c r="AX59" i="90"/>
  <c r="AX53" i="90"/>
  <c r="AX47" i="90"/>
  <c r="S47" i="90" s="1"/>
  <c r="AC47" i="90" s="1"/>
  <c r="AB48" i="90" s="1"/>
  <c r="AX41" i="90"/>
  <c r="AX36" i="90"/>
  <c r="AX29" i="90"/>
  <c r="AX23" i="90"/>
  <c r="AX17" i="90"/>
  <c r="AX12" i="90"/>
  <c r="S12" i="90" s="1"/>
  <c r="AC12" i="90" s="1"/>
  <c r="AB13" i="90" s="1"/>
  <c r="AX3" i="90"/>
  <c r="AX96" i="90"/>
  <c r="AX88" i="90"/>
  <c r="AX81" i="90"/>
  <c r="AX76" i="90"/>
  <c r="AX70" i="90"/>
  <c r="S70" i="90" s="1"/>
  <c r="AC70" i="90" s="1"/>
  <c r="AB71" i="90" s="1"/>
  <c r="AX64" i="90"/>
  <c r="AX58" i="90"/>
  <c r="AX52" i="90"/>
  <c r="AX46" i="90"/>
  <c r="AX40" i="90"/>
  <c r="AX34" i="90"/>
  <c r="S34" i="90" s="1"/>
  <c r="AC34" i="90" s="1"/>
  <c r="AB35" i="90" s="1"/>
  <c r="AX28" i="90"/>
  <c r="AX22" i="90"/>
  <c r="AX16" i="90"/>
  <c r="AX10" i="90"/>
  <c r="AX5" i="90"/>
  <c r="AX93" i="90"/>
  <c r="AX87" i="90"/>
  <c r="AX82" i="90"/>
  <c r="AX74" i="90"/>
  <c r="AX69" i="90"/>
  <c r="AX63" i="90"/>
  <c r="AX57" i="90"/>
  <c r="AX51" i="90"/>
  <c r="AX45" i="90"/>
  <c r="AX39" i="90"/>
  <c r="AX33" i="90"/>
  <c r="AX27" i="90"/>
  <c r="AX21" i="90"/>
  <c r="S21" i="90" s="1"/>
  <c r="AC21" i="90" s="1"/>
  <c r="AB22" i="90" s="1"/>
  <c r="AX15" i="90"/>
  <c r="S15" i="90" s="1"/>
  <c r="AC15" i="90" s="1"/>
  <c r="AB16" i="90" s="1"/>
  <c r="AX9" i="90"/>
  <c r="S9" i="90" s="1"/>
  <c r="AC9" i="90" s="1"/>
  <c r="AB10" i="90" s="1"/>
  <c r="AX4" i="90"/>
  <c r="S4" i="90" s="1"/>
  <c r="AC4" i="90" s="1"/>
  <c r="AB5" i="90" s="1"/>
  <c r="AX92" i="90"/>
  <c r="AX86" i="90"/>
  <c r="AX80" i="90"/>
  <c r="S80" i="90" s="1"/>
  <c r="AC80" i="90" s="1"/>
  <c r="AB81" i="90" s="1"/>
  <c r="AX75" i="90"/>
  <c r="AX68" i="90"/>
  <c r="AX62" i="90"/>
  <c r="AX56" i="90"/>
  <c r="AX50" i="90"/>
  <c r="AX44" i="90"/>
  <c r="S44" i="90" s="1"/>
  <c r="AC44" i="90" s="1"/>
  <c r="AB45" i="90" s="1"/>
  <c r="AX38" i="90"/>
  <c r="S38" i="90" s="1"/>
  <c r="AC38" i="90" s="1"/>
  <c r="AB39" i="90" s="1"/>
  <c r="AX32" i="90"/>
  <c r="S32" i="90" s="1"/>
  <c r="AC32" i="90" s="1"/>
  <c r="AB33" i="90" s="1"/>
  <c r="AX25" i="90"/>
  <c r="S25" i="90" s="1"/>
  <c r="AC25" i="90" s="1"/>
  <c r="AB26" i="90" s="1"/>
  <c r="AX20" i="90"/>
  <c r="S20" i="90" s="1"/>
  <c r="AC20" i="90" s="1"/>
  <c r="AB21" i="90" s="1"/>
  <c r="AX14" i="90"/>
  <c r="S14" i="90" s="1"/>
  <c r="AC14" i="90" s="1"/>
  <c r="AB15" i="90" s="1"/>
  <c r="S3" i="90"/>
  <c r="AC3" i="90" s="1"/>
  <c r="S5" i="90"/>
  <c r="AC5" i="90" s="1"/>
  <c r="AB6" i="90" s="1"/>
  <c r="S6" i="90"/>
  <c r="AC6" i="90" s="1"/>
  <c r="AB7" i="90" s="1"/>
  <c r="S7" i="90"/>
  <c r="AC7" i="90" s="1"/>
  <c r="AB8" i="90" s="1"/>
  <c r="S8" i="90"/>
  <c r="AC8" i="90" s="1"/>
  <c r="AB9" i="90" s="1"/>
  <c r="S10" i="90"/>
  <c r="AC10" i="90" s="1"/>
  <c r="AB11" i="90" s="1"/>
  <c r="S11" i="90"/>
  <c r="AC11" i="90" s="1"/>
  <c r="AB12" i="90" s="1"/>
  <c r="S13" i="90"/>
  <c r="AC13" i="90" s="1"/>
  <c r="AB14" i="90" s="1"/>
  <c r="S16" i="90"/>
  <c r="AC16" i="90" s="1"/>
  <c r="AB17" i="90" s="1"/>
  <c r="S17" i="90"/>
  <c r="AC17" i="90" s="1"/>
  <c r="AB18" i="90" s="1"/>
  <c r="S18" i="90"/>
  <c r="AC18" i="90" s="1"/>
  <c r="AB19" i="90" s="1"/>
  <c r="S19" i="90"/>
  <c r="AC19" i="90" s="1"/>
  <c r="AB20" i="90" s="1"/>
  <c r="S22" i="90"/>
  <c r="AC22" i="90" s="1"/>
  <c r="AB23" i="90" s="1"/>
  <c r="S23" i="90"/>
  <c r="AC23" i="90" s="1"/>
  <c r="AB24" i="90" s="1"/>
  <c r="S24" i="90"/>
  <c r="AC24" i="90" s="1"/>
  <c r="AB25" i="90" s="1"/>
  <c r="S26" i="90"/>
  <c r="AC26" i="90" s="1"/>
  <c r="AB27" i="90" s="1"/>
  <c r="S27" i="90"/>
  <c r="AC27" i="90" s="1"/>
  <c r="AB28" i="90" s="1"/>
  <c r="S28" i="90"/>
  <c r="AC28" i="90" s="1"/>
  <c r="AB29" i="90" s="1"/>
  <c r="S29" i="90"/>
  <c r="AC29" i="90" s="1"/>
  <c r="AB30" i="90" s="1"/>
  <c r="S30" i="90"/>
  <c r="AC30" i="90" s="1"/>
  <c r="AB31" i="90" s="1"/>
  <c r="S31" i="90"/>
  <c r="AC31" i="90" s="1"/>
  <c r="AB32" i="90" s="1"/>
  <c r="S33" i="90"/>
  <c r="AC33" i="90" s="1"/>
  <c r="AB34" i="90" s="1"/>
  <c r="S35" i="90"/>
  <c r="AC35" i="90" s="1"/>
  <c r="AB36" i="90" s="1"/>
  <c r="S36" i="90"/>
  <c r="AC36" i="90" s="1"/>
  <c r="AB37" i="90" s="1"/>
  <c r="S39" i="90"/>
  <c r="AC39" i="90" s="1"/>
  <c r="AB40" i="90" s="1"/>
  <c r="S40" i="90"/>
  <c r="AC40" i="90" s="1"/>
  <c r="AB41" i="90" s="1"/>
  <c r="S41" i="90"/>
  <c r="AC41" i="90" s="1"/>
  <c r="AB42" i="90" s="1"/>
  <c r="S42" i="90"/>
  <c r="AC42" i="90" s="1"/>
  <c r="AB43" i="90" s="1"/>
  <c r="S43" i="90"/>
  <c r="AC43" i="90" s="1"/>
  <c r="AB44" i="90" s="1"/>
  <c r="S45" i="90"/>
  <c r="AC45" i="90" s="1"/>
  <c r="AB46" i="90" s="1"/>
  <c r="S46" i="90"/>
  <c r="AC46" i="90" s="1"/>
  <c r="AB47" i="90" s="1"/>
  <c r="S48" i="90"/>
  <c r="AC48" i="90" s="1"/>
  <c r="AB49" i="90" s="1"/>
  <c r="S49" i="90"/>
  <c r="AC49" i="90" s="1"/>
  <c r="AB50" i="90" s="1"/>
  <c r="S50" i="90"/>
  <c r="AC50" i="90" s="1"/>
  <c r="AB51" i="90" s="1"/>
  <c r="S51" i="90"/>
  <c r="AC51" i="90" s="1"/>
  <c r="AB52" i="90" s="1"/>
  <c r="S52" i="90"/>
  <c r="AC52" i="90" s="1"/>
  <c r="AB53" i="90" s="1"/>
  <c r="S53" i="90"/>
  <c r="AC53" i="90" s="1"/>
  <c r="AB54" i="90" s="1"/>
  <c r="S54" i="90"/>
  <c r="AC54" i="90" s="1"/>
  <c r="AB55" i="90" s="1"/>
  <c r="S55" i="90"/>
  <c r="AC55" i="90" s="1"/>
  <c r="AB56" i="90" s="1"/>
  <c r="S56" i="90"/>
  <c r="AC56" i="90" s="1"/>
  <c r="AB57" i="90" s="1"/>
  <c r="S57" i="90"/>
  <c r="AC57" i="90" s="1"/>
  <c r="AB58" i="90" s="1"/>
  <c r="S58" i="90"/>
  <c r="AC58" i="90" s="1"/>
  <c r="AB59" i="90" s="1"/>
  <c r="S59" i="90"/>
  <c r="AC59" i="90" s="1"/>
  <c r="AB60" i="90" s="1"/>
  <c r="S60" i="90"/>
  <c r="AC60" i="90" s="1"/>
  <c r="AB61" i="90" s="1"/>
  <c r="S62" i="90"/>
  <c r="AC62" i="90" s="1"/>
  <c r="AB63" i="90" s="1"/>
  <c r="S63" i="90"/>
  <c r="AC63" i="90" s="1"/>
  <c r="AB64" i="90" s="1"/>
  <c r="S64" i="90"/>
  <c r="AC64" i="90" s="1"/>
  <c r="AB65" i="90" s="1"/>
  <c r="S65" i="90"/>
  <c r="AC65" i="90" s="1"/>
  <c r="AB66" i="90" s="1"/>
  <c r="S66" i="90"/>
  <c r="AC66" i="90" s="1"/>
  <c r="AB67" i="90" s="1"/>
  <c r="S67" i="90"/>
  <c r="AC67" i="90" s="1"/>
  <c r="AB68" i="90" s="1"/>
  <c r="S68" i="90"/>
  <c r="AC68" i="90" s="1"/>
  <c r="AB69" i="90" s="1"/>
  <c r="S69" i="90"/>
  <c r="AC69" i="90" s="1"/>
  <c r="AB70" i="90" s="1"/>
  <c r="S71" i="90"/>
  <c r="AC71" i="90" s="1"/>
  <c r="AB72" i="90" s="1"/>
  <c r="S72" i="90"/>
  <c r="AC72" i="90" s="1"/>
  <c r="AB73" i="90" s="1"/>
  <c r="S74" i="90"/>
  <c r="AC74" i="90" s="1"/>
  <c r="AB75" i="90" s="1"/>
  <c r="S75" i="90"/>
  <c r="AC75" i="90" s="1"/>
  <c r="AB76" i="90" s="1"/>
  <c r="S76" i="90"/>
  <c r="AC76" i="90" s="1"/>
  <c r="AB77" i="90" s="1"/>
  <c r="S77" i="90"/>
  <c r="AC77" i="90" s="1"/>
  <c r="AB78" i="90" s="1"/>
  <c r="S78" i="90"/>
  <c r="AC78" i="90" s="1"/>
  <c r="AB79" i="90" s="1"/>
  <c r="S79" i="90"/>
  <c r="AC79" i="90" s="1"/>
  <c r="AB80" i="90" s="1"/>
  <c r="S81" i="90"/>
  <c r="AC81" i="90" s="1"/>
  <c r="AB82" i="90" s="1"/>
  <c r="S82" i="90"/>
  <c r="AC82" i="90" s="1"/>
  <c r="AB83" i="90" s="1"/>
  <c r="S84" i="90"/>
  <c r="AC84" i="90" s="1"/>
  <c r="AB85" i="90" s="1"/>
  <c r="S85" i="90"/>
  <c r="AC85" i="90" s="1"/>
  <c r="AB86" i="90" s="1"/>
  <c r="S86" i="90"/>
  <c r="AC86" i="90" s="1"/>
  <c r="AB87" i="90" s="1"/>
  <c r="S87" i="90"/>
  <c r="AC87" i="90" s="1"/>
  <c r="AB88" i="90" s="1"/>
  <c r="S88" i="90"/>
  <c r="AC88" i="90" s="1"/>
  <c r="AB89" i="90" s="1"/>
  <c r="S89" i="90"/>
  <c r="AC89" i="90" s="1"/>
  <c r="AB90" i="90" s="1"/>
  <c r="S90" i="90"/>
  <c r="AC90" i="90" s="1"/>
  <c r="AB91" i="90" s="1"/>
  <c r="S91" i="90"/>
  <c r="AC91" i="90" s="1"/>
  <c r="AB92" i="90" s="1"/>
  <c r="S92" i="90"/>
  <c r="AC92" i="90" s="1"/>
  <c r="AB93" i="90" s="1"/>
  <c r="S93" i="90"/>
  <c r="AC93" i="90" s="1"/>
  <c r="AB94" i="90" s="1"/>
  <c r="S94" i="90"/>
  <c r="AC94" i="90" s="1"/>
  <c r="AB95" i="90" s="1"/>
  <c r="S95" i="90"/>
  <c r="AC95" i="90" s="1"/>
  <c r="AB96" i="90" s="1"/>
  <c r="S96" i="90"/>
  <c r="AC96" i="90" s="1"/>
  <c r="AB97" i="90" s="1"/>
  <c r="S97" i="90"/>
  <c r="AC97" i="90" s="1"/>
  <c r="AB98" i="90" s="1"/>
  <c r="AN98" i="90"/>
  <c r="AN100" i="90" s="1"/>
  <c r="AI98" i="90"/>
  <c r="AL4" i="82"/>
  <c r="AU4" i="82" s="1"/>
  <c r="AU100" i="82" s="1"/>
  <c r="C11" i="82" s="1"/>
  <c r="F26" i="57" s="1"/>
  <c r="AS4" i="82"/>
  <c r="AS100" i="82" s="1"/>
  <c r="AS4" i="10"/>
  <c r="AS100" i="10" s="1"/>
  <c r="AL4" i="10"/>
  <c r="AU4" i="10" s="1"/>
  <c r="AU100" i="10" s="1"/>
  <c r="C11" i="10" s="1"/>
  <c r="AJ81" i="90" l="1"/>
  <c r="AK81" i="90"/>
  <c r="AT81" i="90" s="1"/>
  <c r="AJ57" i="90"/>
  <c r="AK57" i="90"/>
  <c r="AT57" i="90" s="1"/>
  <c r="AJ33" i="90"/>
  <c r="AK33" i="90"/>
  <c r="AT33" i="90" s="1"/>
  <c r="AJ27" i="90"/>
  <c r="AK27" i="90"/>
  <c r="AT27" i="90" s="1"/>
  <c r="AJ92" i="90"/>
  <c r="AK92" i="90"/>
  <c r="AT92" i="90" s="1"/>
  <c r="AJ68" i="90"/>
  <c r="AK68" i="90"/>
  <c r="AT68" i="90" s="1"/>
  <c r="AJ44" i="90"/>
  <c r="AK44" i="90"/>
  <c r="AT44" i="90" s="1"/>
  <c r="AJ32" i="90"/>
  <c r="AK32" i="90"/>
  <c r="AT32" i="90" s="1"/>
  <c r="AJ8" i="90"/>
  <c r="AK8" i="90"/>
  <c r="AT8" i="90" s="1"/>
  <c r="AK97" i="90"/>
  <c r="AT97" i="90" s="1"/>
  <c r="AJ97" i="90"/>
  <c r="AK91" i="90"/>
  <c r="AT91" i="90" s="1"/>
  <c r="AJ91" i="90"/>
  <c r="AK85" i="90"/>
  <c r="AT85" i="90" s="1"/>
  <c r="AJ85" i="90"/>
  <c r="AK79" i="90"/>
  <c r="AT79" i="90" s="1"/>
  <c r="AJ79" i="90"/>
  <c r="AK73" i="90"/>
  <c r="AT73" i="90" s="1"/>
  <c r="AJ73" i="90"/>
  <c r="AK67" i="90"/>
  <c r="AT67" i="90" s="1"/>
  <c r="AJ67" i="90"/>
  <c r="AK61" i="90"/>
  <c r="AT61" i="90" s="1"/>
  <c r="AJ61" i="90"/>
  <c r="AK55" i="90"/>
  <c r="AT55" i="90" s="1"/>
  <c r="AJ55" i="90"/>
  <c r="AK49" i="90"/>
  <c r="AT49" i="90" s="1"/>
  <c r="AJ49" i="90"/>
  <c r="AK43" i="90"/>
  <c r="AT43" i="90" s="1"/>
  <c r="AJ43" i="90"/>
  <c r="AK37" i="90"/>
  <c r="AT37" i="90" s="1"/>
  <c r="AJ37" i="90"/>
  <c r="AK31" i="90"/>
  <c r="AT31" i="90" s="1"/>
  <c r="AJ31" i="90"/>
  <c r="AK25" i="90"/>
  <c r="AT25" i="90" s="1"/>
  <c r="AJ25" i="90"/>
  <c r="AK19" i="90"/>
  <c r="AT19" i="90" s="1"/>
  <c r="AJ19" i="90"/>
  <c r="AK13" i="90"/>
  <c r="AT13" i="90" s="1"/>
  <c r="AJ13" i="90"/>
  <c r="AK7" i="90"/>
  <c r="AT7" i="90" s="1"/>
  <c r="AJ7" i="90"/>
  <c r="AJ93" i="90"/>
  <c r="AK93" i="90"/>
  <c r="AT93" i="90" s="1"/>
  <c r="AJ75" i="90"/>
  <c r="AK75" i="90"/>
  <c r="AT75" i="90" s="1"/>
  <c r="AJ39" i="90"/>
  <c r="AK39" i="90"/>
  <c r="AT39" i="90" s="1"/>
  <c r="AJ9" i="90"/>
  <c r="AK9" i="90"/>
  <c r="AT9" i="90" s="1"/>
  <c r="AJ86" i="90"/>
  <c r="AK86" i="90"/>
  <c r="AT86" i="90" s="1"/>
  <c r="AJ62" i="90"/>
  <c r="AK62" i="90"/>
  <c r="AT62" i="90" s="1"/>
  <c r="AJ38" i="90"/>
  <c r="AK38" i="90"/>
  <c r="AT38" i="90" s="1"/>
  <c r="AJ14" i="90"/>
  <c r="AK14" i="90"/>
  <c r="AT14" i="90" s="1"/>
  <c r="AR98" i="90"/>
  <c r="AR100" i="90" s="1"/>
  <c r="AJ96" i="90"/>
  <c r="AK96" i="90"/>
  <c r="AT96" i="90" s="1"/>
  <c r="AJ90" i="90"/>
  <c r="AK90" i="90"/>
  <c r="AT90" i="90" s="1"/>
  <c r="AJ84" i="90"/>
  <c r="AK84" i="90"/>
  <c r="AT84" i="90" s="1"/>
  <c r="AJ78" i="90"/>
  <c r="AK78" i="90"/>
  <c r="AT78" i="90" s="1"/>
  <c r="AJ72" i="90"/>
  <c r="AK72" i="90"/>
  <c r="AT72" i="90" s="1"/>
  <c r="AJ66" i="90"/>
  <c r="AK66" i="90"/>
  <c r="AT66" i="90" s="1"/>
  <c r="AJ60" i="90"/>
  <c r="AK60" i="90"/>
  <c r="AT60" i="90" s="1"/>
  <c r="AJ54" i="90"/>
  <c r="AK54" i="90"/>
  <c r="AT54" i="90" s="1"/>
  <c r="AJ48" i="90"/>
  <c r="AK48" i="90"/>
  <c r="AT48" i="90" s="1"/>
  <c r="AJ42" i="90"/>
  <c r="AK42" i="90"/>
  <c r="AT42" i="90" s="1"/>
  <c r="AJ36" i="90"/>
  <c r="AK36" i="90"/>
  <c r="AT36" i="90" s="1"/>
  <c r="AJ30" i="90"/>
  <c r="AK30" i="90"/>
  <c r="AT30" i="90" s="1"/>
  <c r="AJ24" i="90"/>
  <c r="AK24" i="90"/>
  <c r="AT24" i="90" s="1"/>
  <c r="AJ18" i="90"/>
  <c r="AK18" i="90"/>
  <c r="AT18" i="90" s="1"/>
  <c r="AJ12" i="90"/>
  <c r="AK12" i="90"/>
  <c r="AT12" i="90" s="1"/>
  <c r="AJ6" i="90"/>
  <c r="AK6" i="90"/>
  <c r="AT6" i="90" s="1"/>
  <c r="AJ87" i="90"/>
  <c r="AK87" i="90"/>
  <c r="AT87" i="90" s="1"/>
  <c r="AJ63" i="90"/>
  <c r="AK63" i="90"/>
  <c r="AT63" i="90" s="1"/>
  <c r="AJ51" i="90"/>
  <c r="AK51" i="90"/>
  <c r="AT51" i="90" s="1"/>
  <c r="AJ21" i="90"/>
  <c r="AK21" i="90"/>
  <c r="AT21" i="90" s="1"/>
  <c r="AJ98" i="90"/>
  <c r="AS98" i="90" s="1"/>
  <c r="AK98" i="90"/>
  <c r="AT98" i="90" s="1"/>
  <c r="AJ74" i="90"/>
  <c r="AK74" i="90"/>
  <c r="AT74" i="90" s="1"/>
  <c r="AJ50" i="90"/>
  <c r="AK50" i="90"/>
  <c r="AT50" i="90" s="1"/>
  <c r="AJ26" i="90"/>
  <c r="AK26" i="90"/>
  <c r="AT26" i="90" s="1"/>
  <c r="AJ95" i="90"/>
  <c r="AK95" i="90"/>
  <c r="AT95" i="90" s="1"/>
  <c r="AJ89" i="90"/>
  <c r="AK89" i="90"/>
  <c r="AT89" i="90" s="1"/>
  <c r="AJ83" i="90"/>
  <c r="AK83" i="90"/>
  <c r="AT83" i="90" s="1"/>
  <c r="AJ77" i="90"/>
  <c r="AK77" i="90"/>
  <c r="AT77" i="90" s="1"/>
  <c r="AJ71" i="90"/>
  <c r="AK71" i="90"/>
  <c r="AT71" i="90" s="1"/>
  <c r="AJ65" i="90"/>
  <c r="AK65" i="90"/>
  <c r="AT65" i="90" s="1"/>
  <c r="AJ59" i="90"/>
  <c r="AK59" i="90"/>
  <c r="AT59" i="90" s="1"/>
  <c r="AJ53" i="90"/>
  <c r="AK53" i="90"/>
  <c r="AT53" i="90" s="1"/>
  <c r="AJ47" i="90"/>
  <c r="AK47" i="90"/>
  <c r="AT47" i="90" s="1"/>
  <c r="AJ41" i="90"/>
  <c r="AK41" i="90"/>
  <c r="AT41" i="90" s="1"/>
  <c r="AJ35" i="90"/>
  <c r="AK35" i="90"/>
  <c r="AT35" i="90" s="1"/>
  <c r="AJ29" i="90"/>
  <c r="AK29" i="90"/>
  <c r="AT29" i="90" s="1"/>
  <c r="AJ23" i="90"/>
  <c r="AK23" i="90"/>
  <c r="AT23" i="90" s="1"/>
  <c r="AJ17" i="90"/>
  <c r="AK17" i="90"/>
  <c r="AT17" i="90" s="1"/>
  <c r="AJ11" i="90"/>
  <c r="AK11" i="90"/>
  <c r="AT11" i="90" s="1"/>
  <c r="AJ5" i="90"/>
  <c r="AK5" i="90"/>
  <c r="AT5" i="90" s="1"/>
  <c r="AJ69" i="90"/>
  <c r="AK69" i="90"/>
  <c r="AT69" i="90" s="1"/>
  <c r="AJ45" i="90"/>
  <c r="AK45" i="90"/>
  <c r="AT45" i="90" s="1"/>
  <c r="AJ15" i="90"/>
  <c r="AK15" i="90"/>
  <c r="AT15" i="90" s="1"/>
  <c r="AJ80" i="90"/>
  <c r="AK80" i="90"/>
  <c r="AT80" i="90" s="1"/>
  <c r="AJ56" i="90"/>
  <c r="AK56" i="90"/>
  <c r="AT56" i="90" s="1"/>
  <c r="AJ20" i="90"/>
  <c r="AK20" i="90"/>
  <c r="AT20" i="90" s="1"/>
  <c r="AK94" i="90"/>
  <c r="AT94" i="90" s="1"/>
  <c r="AJ94" i="90"/>
  <c r="AK88" i="90"/>
  <c r="AT88" i="90" s="1"/>
  <c r="AJ88" i="90"/>
  <c r="AK82" i="90"/>
  <c r="AT82" i="90" s="1"/>
  <c r="AJ82" i="90"/>
  <c r="AK76" i="90"/>
  <c r="AT76" i="90" s="1"/>
  <c r="AJ76" i="90"/>
  <c r="AK70" i="90"/>
  <c r="AT70" i="90" s="1"/>
  <c r="AJ70" i="90"/>
  <c r="AK64" i="90"/>
  <c r="AT64" i="90" s="1"/>
  <c r="AJ64" i="90"/>
  <c r="AK58" i="90"/>
  <c r="AT58" i="90" s="1"/>
  <c r="AJ58" i="90"/>
  <c r="AK52" i="90"/>
  <c r="AT52" i="90" s="1"/>
  <c r="AJ52" i="90"/>
  <c r="AK46" i="90"/>
  <c r="AT46" i="90" s="1"/>
  <c r="AJ46" i="90"/>
  <c r="AK40" i="90"/>
  <c r="AT40" i="90" s="1"/>
  <c r="AJ40" i="90"/>
  <c r="AK34" i="90"/>
  <c r="AT34" i="90" s="1"/>
  <c r="AJ34" i="90"/>
  <c r="AK28" i="90"/>
  <c r="AT28" i="90" s="1"/>
  <c r="AJ28" i="90"/>
  <c r="AK22" i="90"/>
  <c r="AT22" i="90" s="1"/>
  <c r="AJ22" i="90"/>
  <c r="AK16" i="90"/>
  <c r="AT16" i="90" s="1"/>
  <c r="AJ16" i="90"/>
  <c r="AK10" i="90"/>
  <c r="AT10" i="90" s="1"/>
  <c r="AJ10" i="90"/>
  <c r="AJ3" i="90"/>
  <c r="AB4" i="90"/>
  <c r="AS67" i="90" l="1"/>
  <c r="AL67" i="90"/>
  <c r="AU67" i="90" s="1"/>
  <c r="AS85" i="90"/>
  <c r="AL85" i="90"/>
  <c r="AU85" i="90" s="1"/>
  <c r="AL3" i="90"/>
  <c r="AU3" i="90" s="1"/>
  <c r="AS3" i="90"/>
  <c r="AS35" i="90"/>
  <c r="AL35" i="90"/>
  <c r="AU35" i="90" s="1"/>
  <c r="AS19" i="90"/>
  <c r="AL19" i="90"/>
  <c r="AU19" i="90" s="1"/>
  <c r="AS37" i="90"/>
  <c r="AL37" i="90"/>
  <c r="AU37" i="90" s="1"/>
  <c r="AS55" i="90"/>
  <c r="AL55" i="90"/>
  <c r="AU55" i="90" s="1"/>
  <c r="AS73" i="90"/>
  <c r="AL73" i="90"/>
  <c r="AU73" i="90" s="1"/>
  <c r="AS91" i="90"/>
  <c r="AL91" i="90"/>
  <c r="AU91" i="90" s="1"/>
  <c r="AS22" i="90"/>
  <c r="AL22" i="90"/>
  <c r="AU22" i="90" s="1"/>
  <c r="AS76" i="90"/>
  <c r="AL76" i="90"/>
  <c r="AU76" i="90" s="1"/>
  <c r="AS13" i="90"/>
  <c r="AL13" i="90"/>
  <c r="AU13" i="90" s="1"/>
  <c r="AS80" i="90"/>
  <c r="AL80" i="90"/>
  <c r="AU80" i="90" s="1"/>
  <c r="AS53" i="90"/>
  <c r="AL53" i="90"/>
  <c r="AU53" i="90" s="1"/>
  <c r="AS50" i="90"/>
  <c r="AL50" i="90"/>
  <c r="AU50" i="90" s="1"/>
  <c r="AS18" i="90"/>
  <c r="AL18" i="90"/>
  <c r="AU18" i="90" s="1"/>
  <c r="AS90" i="90"/>
  <c r="AL90" i="90"/>
  <c r="AU90" i="90" s="1"/>
  <c r="AS75" i="90"/>
  <c r="AL75" i="90"/>
  <c r="AU75" i="90" s="1"/>
  <c r="AS68" i="90"/>
  <c r="AL68" i="90"/>
  <c r="AU68" i="90" s="1"/>
  <c r="AS10" i="90"/>
  <c r="AL10" i="90"/>
  <c r="AU10" i="90" s="1"/>
  <c r="AS64" i="90"/>
  <c r="AL64" i="90"/>
  <c r="AU64" i="90" s="1"/>
  <c r="AS20" i="90"/>
  <c r="AL20" i="90"/>
  <c r="AU20" i="90" s="1"/>
  <c r="AS15" i="90"/>
  <c r="AL15" i="90"/>
  <c r="AU15" i="90" s="1"/>
  <c r="AS5" i="90"/>
  <c r="AL5" i="90"/>
  <c r="AU5" i="90" s="1"/>
  <c r="AS23" i="90"/>
  <c r="AL23" i="90"/>
  <c r="AU23" i="90" s="1"/>
  <c r="AS41" i="90"/>
  <c r="AL41" i="90"/>
  <c r="AU41" i="90" s="1"/>
  <c r="AS59" i="90"/>
  <c r="AL59" i="90"/>
  <c r="AU59" i="90" s="1"/>
  <c r="AS77" i="90"/>
  <c r="AL77" i="90"/>
  <c r="AU77" i="90" s="1"/>
  <c r="AS95" i="90"/>
  <c r="AL95" i="90"/>
  <c r="AU95" i="90" s="1"/>
  <c r="AS74" i="90"/>
  <c r="AL74" i="90"/>
  <c r="AU74" i="90" s="1"/>
  <c r="AS51" i="90"/>
  <c r="AL51" i="90"/>
  <c r="AU51" i="90" s="1"/>
  <c r="AS6" i="90"/>
  <c r="AL6" i="90"/>
  <c r="AU6" i="90" s="1"/>
  <c r="AS24" i="90"/>
  <c r="AL24" i="90"/>
  <c r="AU24" i="90" s="1"/>
  <c r="AS42" i="90"/>
  <c r="AL42" i="90"/>
  <c r="AU42" i="90" s="1"/>
  <c r="AS60" i="90"/>
  <c r="AL60" i="90"/>
  <c r="AU60" i="90" s="1"/>
  <c r="AS78" i="90"/>
  <c r="AL78" i="90"/>
  <c r="AU78" i="90" s="1"/>
  <c r="AS96" i="90"/>
  <c r="AL96" i="90"/>
  <c r="AU96" i="90" s="1"/>
  <c r="AS38" i="90"/>
  <c r="AL38" i="90"/>
  <c r="AU38" i="90" s="1"/>
  <c r="AS9" i="90"/>
  <c r="AL9" i="90"/>
  <c r="AU9" i="90" s="1"/>
  <c r="AS93" i="90"/>
  <c r="AL93" i="90"/>
  <c r="AU93" i="90" s="1"/>
  <c r="AS32" i="90"/>
  <c r="AL32" i="90"/>
  <c r="AU32" i="90" s="1"/>
  <c r="AS92" i="90"/>
  <c r="AL92" i="90"/>
  <c r="AU92" i="90" s="1"/>
  <c r="AS57" i="90"/>
  <c r="AL57" i="90"/>
  <c r="AU57" i="90" s="1"/>
  <c r="AJ4" i="90"/>
  <c r="AK4" i="90"/>
  <c r="AT4" i="90" s="1"/>
  <c r="AT100" i="90" s="1"/>
  <c r="AS58" i="90"/>
  <c r="AL58" i="90"/>
  <c r="AU58" i="90" s="1"/>
  <c r="AS94" i="90"/>
  <c r="AL94" i="90"/>
  <c r="AU94" i="90" s="1"/>
  <c r="AS31" i="90"/>
  <c r="AL31" i="90"/>
  <c r="AU31" i="90" s="1"/>
  <c r="AS69" i="90"/>
  <c r="AL69" i="90"/>
  <c r="AU69" i="90" s="1"/>
  <c r="AS71" i="90"/>
  <c r="AL71" i="90"/>
  <c r="AU71" i="90" s="1"/>
  <c r="AS21" i="90"/>
  <c r="AL21" i="90"/>
  <c r="AU21" i="90" s="1"/>
  <c r="AS36" i="90"/>
  <c r="AL36" i="90"/>
  <c r="AU36" i="90" s="1"/>
  <c r="AS72" i="90"/>
  <c r="AL72" i="90"/>
  <c r="AU72" i="90" s="1"/>
  <c r="AS86" i="90"/>
  <c r="AL86" i="90"/>
  <c r="AU86" i="90" s="1"/>
  <c r="AS33" i="90"/>
  <c r="AL33" i="90"/>
  <c r="AU33" i="90" s="1"/>
  <c r="AS46" i="90"/>
  <c r="AL46" i="90"/>
  <c r="AU46" i="90" s="1"/>
  <c r="AS16" i="90"/>
  <c r="AL16" i="90"/>
  <c r="AU16" i="90" s="1"/>
  <c r="AS34" i="90"/>
  <c r="AL34" i="90"/>
  <c r="AU34" i="90" s="1"/>
  <c r="AS52" i="90"/>
  <c r="AL52" i="90"/>
  <c r="AU52" i="90" s="1"/>
  <c r="AS70" i="90"/>
  <c r="AL70" i="90"/>
  <c r="AU70" i="90" s="1"/>
  <c r="AS88" i="90"/>
  <c r="AL88" i="90"/>
  <c r="AU88" i="90" s="1"/>
  <c r="AL98" i="90"/>
  <c r="AU98" i="90" s="1"/>
  <c r="AS7" i="90"/>
  <c r="AL7" i="90"/>
  <c r="AU7" i="90" s="1"/>
  <c r="AS25" i="90"/>
  <c r="AL25" i="90"/>
  <c r="AU25" i="90" s="1"/>
  <c r="AS43" i="90"/>
  <c r="AL43" i="90"/>
  <c r="AU43" i="90" s="1"/>
  <c r="AS61" i="90"/>
  <c r="AL61" i="90"/>
  <c r="AU61" i="90" s="1"/>
  <c r="AS79" i="90"/>
  <c r="AL79" i="90"/>
  <c r="AU79" i="90" s="1"/>
  <c r="AS97" i="90"/>
  <c r="AL97" i="90"/>
  <c r="AU97" i="90" s="1"/>
  <c r="AS40" i="90"/>
  <c r="AL40" i="90"/>
  <c r="AU40" i="90" s="1"/>
  <c r="AS49" i="90"/>
  <c r="AL49" i="90"/>
  <c r="AU49" i="90" s="1"/>
  <c r="AS17" i="90"/>
  <c r="AL17" i="90"/>
  <c r="AU17" i="90" s="1"/>
  <c r="AS89" i="90"/>
  <c r="AL89" i="90"/>
  <c r="AU89" i="90" s="1"/>
  <c r="AS87" i="90"/>
  <c r="AL87" i="90"/>
  <c r="AU87" i="90" s="1"/>
  <c r="AS54" i="90"/>
  <c r="AL54" i="90"/>
  <c r="AU54" i="90" s="1"/>
  <c r="AS14" i="90"/>
  <c r="AL14" i="90"/>
  <c r="AU14" i="90" s="1"/>
  <c r="AS8" i="90"/>
  <c r="AL8" i="90"/>
  <c r="AU8" i="90" s="1"/>
  <c r="AS28" i="90"/>
  <c r="AL28" i="90"/>
  <c r="AU28" i="90" s="1"/>
  <c r="AS82" i="90"/>
  <c r="AL82" i="90"/>
  <c r="AU82" i="90" s="1"/>
  <c r="AS56" i="90"/>
  <c r="AL56" i="90"/>
  <c r="AU56" i="90" s="1"/>
  <c r="AS45" i="90"/>
  <c r="AL45" i="90"/>
  <c r="AU45" i="90" s="1"/>
  <c r="AS11" i="90"/>
  <c r="AL11" i="90"/>
  <c r="AU11" i="90" s="1"/>
  <c r="AS29" i="90"/>
  <c r="AL29" i="90"/>
  <c r="AU29" i="90" s="1"/>
  <c r="AS47" i="90"/>
  <c r="AL47" i="90"/>
  <c r="AU47" i="90" s="1"/>
  <c r="AS65" i="90"/>
  <c r="AL65" i="90"/>
  <c r="AU65" i="90" s="1"/>
  <c r="AS83" i="90"/>
  <c r="AL83" i="90"/>
  <c r="AU83" i="90" s="1"/>
  <c r="AS26" i="90"/>
  <c r="AL26" i="90"/>
  <c r="AU26" i="90" s="1"/>
  <c r="AS63" i="90"/>
  <c r="AL63" i="90"/>
  <c r="AU63" i="90" s="1"/>
  <c r="AS12" i="90"/>
  <c r="AL12" i="90"/>
  <c r="AU12" i="90" s="1"/>
  <c r="AS30" i="90"/>
  <c r="AL30" i="90"/>
  <c r="AU30" i="90" s="1"/>
  <c r="AS48" i="90"/>
  <c r="AL48" i="90"/>
  <c r="AU48" i="90" s="1"/>
  <c r="AS66" i="90"/>
  <c r="AL66" i="90"/>
  <c r="AU66" i="90" s="1"/>
  <c r="AS84" i="90"/>
  <c r="AL84" i="90"/>
  <c r="AU84" i="90" s="1"/>
  <c r="AS62" i="90"/>
  <c r="AL62" i="90"/>
  <c r="AU62" i="90" s="1"/>
  <c r="AS39" i="90"/>
  <c r="AL39" i="90"/>
  <c r="AU39" i="90" s="1"/>
  <c r="AS44" i="90"/>
  <c r="AL44" i="90"/>
  <c r="AU44" i="90" s="1"/>
  <c r="AS27" i="90"/>
  <c r="AL27" i="90"/>
  <c r="AU27" i="90" s="1"/>
  <c r="AS81" i="90"/>
  <c r="AL81" i="90"/>
  <c r="AU81" i="90" s="1"/>
  <c r="AL4" i="90" l="1"/>
  <c r="AU4" i="90" s="1"/>
  <c r="AS4" i="90"/>
  <c r="AS100" i="90"/>
  <c r="AU100" i="90"/>
  <c r="C11" i="90" s="1"/>
  <c r="F34" i="57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<sst xmlns="http://schemas.openxmlformats.org/spreadsheetml/2006/main" count="5587" uniqueCount="60">
  <si>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</si>
  <si>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</si>
  <si>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</si>
  <si>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</si>
  <si>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</si>
  <si>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</si>
  <si>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</si>
  <si>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</si>
  <si>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</si>
  <si>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</si>
  <si>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</si>
  <si>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</si>
  <si>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</si>
  <si>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</si>
  <si>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</si>
  <si>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</si>
  <si>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</si>
  <si>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</si>
  <si>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</si>
  <si>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</si>
  <si>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</si>
  <si>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</si>
  <si>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</si>
  <si>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</si>
  <si>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</si>
  <si>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</si>
  <si>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</si>
  <si>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</si>
  <si>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</si>
  <si>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</si>
  <si>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</si>
  <si>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</si>
  <si>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</si>
  <si>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</si>
  <si>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</si>
  <si>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</si>
  <si>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</si>
  <si>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</si>
  <si>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</si>
  <si>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</si>
  <si>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</si>
  <si>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</si>
  <si>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</si>
  <si>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</si>
  <si>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</si>
  <si>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</si>
  <si>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</si>
  <si>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</si>
  <si>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</si>
  <si>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</si>
  <si>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</si>
  <si>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</si>
  <si>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</si>
  <si>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</si>
  <si>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</si>
  <si>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</si>
  <si>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</si>
  <si>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</si>
  <si>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</si>
  <si>
    <t>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</si>
</sst>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_);[Red]\(&quot;$&quot;#,##0\)"/>
    <numFmt numFmtId="165" formatCode="&quot;$&quot;#,##0"/>
    <numFmt numFmtId="166" formatCode="0.000%"/>
  </numFmts>
  <fonts count="9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b/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Aptos Narrow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24D7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</borders>
  <cellStyleXfs count="1">
    <xf numFmtId="0" fontId="0" fillId="0" borderId="0"/>
  </cellStyleXfs>
  <cellXfs count="35">
    <xf numFmtId="0" fontId="0" fillId="0" borderId="0" xfId="0"/>
    <xf numFmtId="10" fontId="0" fillId="0" borderId="0" xfId="0" applyNumberFormat="1"/>
    <xf numFmtId="0" fontId="0" fillId="2" borderId="0" xfId="0" applyFill="1"/>
    <xf numFmtId="164" fontId="0" fillId="0" borderId="0" xfId="0" applyNumberFormat="1"/>
    <xf numFmtId="0" fontId="0" fillId="0" borderId="0" xfId="0" applyAlignment="1">
      <alignment wrapText="1"/>
    </xf>
    <xf numFmtId="0" fontId="1" fillId="0" borderId="0" xfId="0" applyFont="1"/>
    <xf numFmtId="165" fontId="0" fillId="0" borderId="0" xfId="0" applyNumberFormat="1"/>
    <xf numFmtId="165" fontId="0" fillId="2" borderId="0" xfId="0" applyNumberFormat="1" applyFill="1"/>
    <xf numFmtId="0" fontId="2" fillId="0" borderId="0" xfId="0" applyFont="1" applyAlignment="1">
      <alignment readingOrder="1"/>
    </xf>
    <xf numFmtId="0" fontId="3" fillId="3" borderId="1" xfId="0" applyFont="1" applyFill="1" applyBorder="1" applyAlignment="1">
      <alignment readingOrder="1"/>
    </xf>
    <xf numFmtId="0" fontId="3" fillId="3" borderId="2" xfId="0" applyFont="1" applyFill="1" applyBorder="1" applyAlignment="1">
      <alignment readingOrder="1"/>
    </xf>
    <xf numFmtId="0" fontId="3" fillId="3" borderId="2" xfId="0" applyFont="1" applyFill="1" applyBorder="1" applyAlignment="1">
      <alignment wrapText="1" readingOrder="1"/>
    </xf>
    <xf numFmtId="0" fontId="3" fillId="3" borderId="3" xfId="0" applyFont="1" applyFill="1" applyBorder="1" applyAlignment="1">
      <alignment wrapText="1" readingOrder="1"/>
    </xf>
    <xf numFmtId="0" fontId="4" fillId="0" borderId="4" xfId="0" applyFont="1" applyBorder="1" applyAlignment="1">
      <alignment readingOrder="1"/>
    </xf>
    <xf numFmtId="10" fontId="2" fillId="0" borderId="5" xfId="0" applyNumberFormat="1" applyFont="1" applyBorder="1" applyAlignment="1">
      <alignment readingOrder="1"/>
    </xf>
    <xf numFmtId="10" fontId="2" fillId="0" borderId="6" xfId="0" applyNumberFormat="1" applyFont="1" applyBorder="1" applyAlignment="1">
      <alignment readingOrder="1"/>
    </xf>
    <xf numFmtId="0" fontId="4" fillId="0" borderId="7" xfId="0" applyFont="1" applyBorder="1" applyAlignment="1">
      <alignment readingOrder="1"/>
    </xf>
    <xf numFmtId="10" fontId="2" fillId="0" borderId="8" xfId="0" applyNumberFormat="1" applyFont="1" applyBorder="1" applyAlignment="1">
      <alignment readingOrder="1"/>
    </xf>
    <xf numFmtId="10" fontId="2" fillId="0" borderId="9" xfId="0" applyNumberFormat="1" applyFont="1" applyBorder="1" applyAlignment="1">
      <alignment readingOrder="1"/>
    </xf>
    <xf numFmtId="0" fontId="3" fillId="3" borderId="3" xfId="0" applyFont="1" applyFill="1" applyBorder="1" applyAlignment="1">
      <alignment readingOrder="1"/>
    </xf>
    <xf numFmtId="0" fontId="4" fillId="0" borderId="0" xfId="0" applyFont="1" applyAlignment="1">
      <alignment readingOrder="1"/>
    </xf>
    <xf numFmtId="10" fontId="2" fillId="0" borderId="10" xfId="0" applyNumberFormat="1" applyFont="1" applyBorder="1" applyAlignment="1">
      <alignment readingOrder="1"/>
    </xf>
    <xf numFmtId="10" fontId="2" fillId="0" borderId="11" xfId="0" applyNumberFormat="1" applyFont="1" applyBorder="1" applyAlignment="1">
      <alignment readingOrder="1"/>
    </xf>
    <xf numFmtId="0" fontId="4" fillId="0" borderId="12" xfId="0" applyFont="1" applyBorder="1" applyAlignment="1">
      <alignment readingOrder="1"/>
    </xf>
    <xf numFmtId="0" fontId="6" fillId="0" borderId="0" xfId="0" applyFont="1"/>
    <xf numFmtId="165" fontId="0" fillId="4" borderId="0" xfId="0" applyNumberFormat="1" applyFill="1"/>
    <xf numFmtId="2" fontId="0" fillId="4" borderId="0" xfId="0" applyNumberFormat="1" applyFill="1"/>
    <xf numFmtId="10" fontId="2" fillId="0" borderId="13" xfId="0" applyNumberFormat="1" applyFont="1" applyBorder="1" applyAlignment="1">
      <alignment readingOrder="1"/>
    </xf>
    <xf numFmtId="0" fontId="7" fillId="5" borderId="0" xfId="0" applyFont="1" applyFill="1"/>
    <xf numFmtId="11" fontId="0" fillId="0" borderId="0" xfId="0" applyNumberFormat="1"/>
    <xf numFmtId="166" fontId="8" fillId="0" borderId="0" xfId="0" applyNumberFormat="1" applyFont="1"/>
    <xf numFmtId="2" fontId="0" fillId="0" borderId="0" xfId="0" applyNumberFormat="1"/>
    <xf numFmtId="2" fontId="0" fillId="0" borderId="0" xfId="0" quotePrefix="1" applyNumberFormat="1"/>
    <xf numFmtId="0" fontId="5" fillId="0" borderId="0" xfId="0" applyFont="1" applyAlignment="1">
      <alignment readingOrder="1"/>
    </xf>
    <xf numFmtId="10" fontId="2" fillId="0" borderId="0" xfId="0" applyNumberFormat="1" applyFont="1" applyAlignment="1">
      <alignment readingOrder="1"/>
    </xf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eetMetadata" Target="metadata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5191B-019F-4A4B-AE27-C8D9A8BC941F}">
  <sheetPr codeName="Sheet1"/>
  <dimension ref="A1:AZ29"/>
  <sheetViews>
    <sheetView workbookViewId="0">
      <selection activeCell="B8" sqref="B8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177.06918350453651</v>
      </c>
      <c r="K3">
        <v>1</v>
      </c>
      <c r="L3" s="2">
        <v>0</v>
      </c>
      <c r="O3">
        <f>$C$3</f>
        <v>177.06918350453651</v>
      </c>
      <c r="P3">
        <f>O3*B5</f>
        <v>141.65534680362921</v>
      </c>
      <c r="Q3" s="5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3.4040947310947316</v>
      </c>
      <c r="AE3">
        <f t="shared" ref="AE3:AE23" si="1">$Z3*O3</f>
        <v>177.06918350453651</v>
      </c>
      <c r="AF3">
        <f t="shared" ref="AF3:AF23" si="2">-$Z3*P3</f>
        <v>-141.65534680362921</v>
      </c>
      <c r="AG3">
        <f t="shared" ref="AG3:AG23" si="3">-$Z3*Q3</f>
        <v>-125.8175559</v>
      </c>
      <c r="AH3">
        <f t="shared" ref="AH3:AH23" si="4">-X3*R3</f>
        <v>0</v>
      </c>
      <c r="AI3">
        <f t="shared" ref="AI3:AI23" si="5">SUM(AE3:AH3)</f>
        <v>-90.403719199092706</v>
      </c>
      <c r="AJ3">
        <f t="shared" ref="AJ3:AJ23" si="6">AB3-AC3</f>
        <v>-3.4040947310947316</v>
      </c>
      <c r="AL3">
        <f t="shared" ref="AL3:AL23" si="7">SUM(AI3:AK3)</f>
        <v>-93.807813930187436</v>
      </c>
      <c r="AN3">
        <f t="shared" ref="AN3:AN23" si="8">AE3*$K3</f>
        <v>177.06918350453651</v>
      </c>
      <c r="AO3">
        <f t="shared" ref="AO3:AO23" si="9">AF3*$K3</f>
        <v>-141.65534680362921</v>
      </c>
      <c r="AP3">
        <f t="shared" ref="AP3:AP23" si="10">AG3*$K3</f>
        <v>-125.8175559</v>
      </c>
      <c r="AQ3">
        <f t="shared" ref="AQ3:AQ23" si="11">AH3*$K3</f>
        <v>0</v>
      </c>
      <c r="AR3">
        <f t="shared" ref="AR3:AR23" si="12">AI3*$K3</f>
        <v>-90.403719199092706</v>
      </c>
      <c r="AS3">
        <f t="shared" ref="AS3:AS23" si="13">AJ3*$K3</f>
        <v>-3.4040947310947316</v>
      </c>
      <c r="AT3">
        <f t="shared" ref="AT3:AT23" si="14">AK3*$K3</f>
        <v>0</v>
      </c>
      <c r="AU3">
        <f t="shared" ref="AU3:AU23" si="15">AL3*$K3</f>
        <v>-93.807813930187436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113.20953517657813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6">F4+$C$9</f>
        <v>6.59E-2</v>
      </c>
      <c r="I4" s="1">
        <f t="shared" ref="I4:I23" si="17">1+H4</f>
        <v>1.0659000000000001</v>
      </c>
      <c r="J4">
        <f t="shared" ref="J4:J23" si="18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2.341728E-3</v>
      </c>
      <c r="R4">
        <f t="shared" si="0"/>
        <v>50000</v>
      </c>
      <c r="S4">
        <f t="shared" ref="S4:S23" si="19">AX4</f>
        <v>3.4040947310947316</v>
      </c>
      <c r="U4">
        <f t="shared" ref="U4:U23" si="20">M4</f>
        <v>2.341728E-3</v>
      </c>
      <c r="V4">
        <f t="shared" ref="V4:V23" si="21">$C$10</f>
        <v>0.01</v>
      </c>
      <c r="W4">
        <f t="shared" ref="W4:W23" si="22">Z3</f>
        <v>1</v>
      </c>
      <c r="X4">
        <f t="shared" ref="X4:X23" si="23">U4*W4</f>
        <v>2.341728E-3</v>
      </c>
      <c r="Y4">
        <f t="shared" ref="Y4:Y23" si="24">V4*W4</f>
        <v>0.01</v>
      </c>
      <c r="Z4">
        <f t="shared" ref="Z4:Z23" si="25">MAX(0, W4-X4-Y4)</f>
        <v>0.987658272</v>
      </c>
      <c r="AB4">
        <f t="shared" ref="AB4:AB23" si="26">AC3</f>
        <v>3.4040947310947316</v>
      </c>
      <c r="AC4">
        <f t="shared" ref="AC4:AC23" si="27">AX5</f>
        <v>8.4514093903295571</v>
      </c>
      <c r="AE4">
        <f t="shared" si="1"/>
        <v>0</v>
      </c>
      <c r="AF4">
        <f t="shared" si="2"/>
        <v>0</v>
      </c>
      <c r="AG4">
        <f t="shared" si="3"/>
        <v>0</v>
      </c>
      <c r="AH4">
        <f t="shared" si="4"/>
        <v>-117.0864</v>
      </c>
      <c r="AI4">
        <f t="shared" si="5"/>
        <v>-117.0864</v>
      </c>
      <c r="AJ4">
        <f t="shared" si="6"/>
        <v>-5.047314659234825</v>
      </c>
      <c r="AK4">
        <f>G4*MAX(0, SUM(AB4:AB4, AE4:AF4))</f>
        <v>7.4549674610974614E-2</v>
      </c>
      <c r="AL4">
        <f t="shared" si="7"/>
        <v>-122.05916498462385</v>
      </c>
      <c r="AN4">
        <f t="shared" si="8"/>
        <v>0</v>
      </c>
      <c r="AO4">
        <f t="shared" si="9"/>
        <v>0</v>
      </c>
      <c r="AP4">
        <f t="shared" si="10"/>
        <v>0</v>
      </c>
      <c r="AQ4">
        <f t="shared" si="11"/>
        <v>-109.84745285674077</v>
      </c>
      <c r="AR4">
        <f t="shared" si="12"/>
        <v>-109.84745285674077</v>
      </c>
      <c r="AS4">
        <f t="shared" si="13"/>
        <v>-4.7352609618489767</v>
      </c>
      <c r="AT4">
        <f t="shared" si="14"/>
        <v>6.9940589746669113E-2</v>
      </c>
      <c r="AU4">
        <f t="shared" si="15"/>
        <v>-114.51277322884307</v>
      </c>
      <c r="AW4">
        <v>1</v>
      </c>
      <c r="AX4">
        <f>(R4*SUMPRODUCT(K5:$K$23, X5:$X$23)-$AZ$3*SUMPRODUCT(K4:$K$22, W5:$W$23))/Z4</f>
        <v>3.4040947310947316</v>
      </c>
    </row>
    <row r="5" spans="1:52" x14ac:dyDescent="0.25">
      <c r="B5" s="2">
        <v>0.8</v>
      </c>
      <c r="C5" s="2"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6"/>
        <v>8.6400000000000005E-2</v>
      </c>
      <c r="I5" s="1">
        <f t="shared" si="17"/>
        <v>1.0864</v>
      </c>
      <c r="J5">
        <f t="shared" si="18"/>
        <v>0.92047128129602351</v>
      </c>
      <c r="K5">
        <f t="shared" ref="K5:K23" si="28">K4*J5</f>
        <v>0.86356251177035692</v>
      </c>
      <c r="L5" s="2">
        <v>2</v>
      </c>
      <c r="M5" s="8">
        <v>2.3453380000000002E-3</v>
      </c>
      <c r="O5">
        <f t="shared" ref="O5:O23" si="29">$C$3</f>
        <v>177.06918350453651</v>
      </c>
      <c r="P5">
        <f t="shared" ref="P5:P23" si="30">O5*$C$5</f>
        <v>8.8534591752268259</v>
      </c>
      <c r="Q5" s="5">
        <f t="shared" ref="Q5:Q23" si="31">$C$8</f>
        <v>12.5</v>
      </c>
      <c r="R5">
        <f t="shared" si="0"/>
        <v>50000</v>
      </c>
      <c r="S5">
        <f t="shared" si="19"/>
        <v>8.4514093903295571</v>
      </c>
      <c r="U5">
        <f t="shared" si="20"/>
        <v>2.3453380000000002E-3</v>
      </c>
      <c r="V5">
        <f t="shared" si="21"/>
        <v>0.01</v>
      </c>
      <c r="W5">
        <f t="shared" si="22"/>
        <v>0.987658272</v>
      </c>
      <c r="X5">
        <f t="shared" si="23"/>
        <v>2.316392476335936E-3</v>
      </c>
      <c r="Y5">
        <f t="shared" si="24"/>
        <v>9.8765827200000007E-3</v>
      </c>
      <c r="Z5">
        <f t="shared" si="25"/>
        <v>0.97546529680366401</v>
      </c>
      <c r="AB5">
        <f t="shared" si="26"/>
        <v>8.4514093903295571</v>
      </c>
      <c r="AC5">
        <f t="shared" si="27"/>
        <v>14.928191846454244</v>
      </c>
      <c r="AE5">
        <f t="shared" si="1"/>
        <v>172.72484364203515</v>
      </c>
      <c r="AF5">
        <f t="shared" si="2"/>
        <v>-8.6362421821017588</v>
      </c>
      <c r="AG5">
        <f t="shared" si="3"/>
        <v>-12.193316210045801</v>
      </c>
      <c r="AH5">
        <f t="shared" si="4"/>
        <v>-115.81962381679681</v>
      </c>
      <c r="AI5">
        <f t="shared" si="5"/>
        <v>36.075661433090787</v>
      </c>
      <c r="AJ5">
        <f t="shared" si="6"/>
        <v>-6.4767824561246865</v>
      </c>
      <c r="AK5">
        <f t="shared" ref="AK5:AK23" si="32">G5*SUM(AB5:AB5, AE5:AF5)</f>
        <v>7.074140444860781</v>
      </c>
      <c r="AL5">
        <f t="shared" si="7"/>
        <v>36.673019421826879</v>
      </c>
      <c r="AN5">
        <f t="shared" si="8"/>
        <v>149.15869982065803</v>
      </c>
      <c r="AO5">
        <f t="shared" si="9"/>
        <v>-7.4579349910329027</v>
      </c>
      <c r="AP5">
        <f t="shared" si="10"/>
        <v>-10.529690773157361</v>
      </c>
      <c r="AQ5">
        <f t="shared" si="11"/>
        <v>-100.0174852555309</v>
      </c>
      <c r="AR5">
        <f t="shared" si="12"/>
        <v>31.153588800936873</v>
      </c>
      <c r="AS5">
        <f t="shared" si="13"/>
        <v>-5.5931065260012156</v>
      </c>
      <c r="AT5">
        <f t="shared" si="14"/>
        <v>6.1089624911802458</v>
      </c>
      <c r="AU5">
        <f t="shared" si="15"/>
        <v>31.669444766115902</v>
      </c>
      <c r="AW5">
        <v>2</v>
      </c>
      <c r="AX5">
        <f>(R5*SUMPRODUCT(K6:$K$23, X6:$X$23)-$AZ$3*SUMPRODUCT(K5:$K$22, W6:$W$23))/Z5</f>
        <v>8.4514093903295571</v>
      </c>
    </row>
    <row r="6" spans="1:52" x14ac:dyDescent="0.25">
      <c r="A6" t="s">
        <v>16</v>
      </c>
      <c r="C6" s="2"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6"/>
        <v>0.10880000000000001</v>
      </c>
      <c r="I6" s="1">
        <f t="shared" si="17"/>
        <v>1.1088</v>
      </c>
      <c r="J6">
        <f t="shared" si="18"/>
        <v>0.90187590187590183</v>
      </c>
      <c r="K6">
        <f t="shared" si="28"/>
        <v>0.77882621912910976</v>
      </c>
      <c r="L6" s="2">
        <v>3</v>
      </c>
      <c r="M6" s="8">
        <v>2.3489470000000001E-3</v>
      </c>
      <c r="O6">
        <f t="shared" si="29"/>
        <v>177.06918350453651</v>
      </c>
      <c r="P6">
        <f t="shared" si="30"/>
        <v>8.8534591752268259</v>
      </c>
      <c r="Q6" s="5">
        <f t="shared" si="31"/>
        <v>12.5</v>
      </c>
      <c r="R6">
        <f t="shared" si="0"/>
        <v>50000</v>
      </c>
      <c r="S6">
        <f t="shared" si="19"/>
        <v>14.928191846454244</v>
      </c>
      <c r="U6">
        <f t="shared" si="20"/>
        <v>2.3489470000000001E-3</v>
      </c>
      <c r="V6">
        <f t="shared" si="21"/>
        <v>0.01</v>
      </c>
      <c r="W6">
        <f t="shared" si="22"/>
        <v>0.97546529680366401</v>
      </c>
      <c r="X6">
        <f t="shared" si="23"/>
        <v>2.2913162825310761E-3</v>
      </c>
      <c r="Y6">
        <f t="shared" si="24"/>
        <v>9.7546529680366395E-3</v>
      </c>
      <c r="Z6">
        <f t="shared" si="25"/>
        <v>0.96341932755309623</v>
      </c>
      <c r="AB6">
        <f t="shared" si="26"/>
        <v>14.928191846454244</v>
      </c>
      <c r="AC6">
        <f t="shared" si="27"/>
        <v>20.389846636679234</v>
      </c>
      <c r="AE6">
        <f t="shared" si="1"/>
        <v>170.59187370231638</v>
      </c>
      <c r="AF6">
        <f t="shared" si="2"/>
        <v>-8.5295936851158185</v>
      </c>
      <c r="AG6">
        <f t="shared" si="3"/>
        <v>-12.042741594413704</v>
      </c>
      <c r="AH6">
        <f t="shared" si="4"/>
        <v>-114.5658141265538</v>
      </c>
      <c r="AI6">
        <f t="shared" si="5"/>
        <v>35.453724296233034</v>
      </c>
      <c r="AJ6">
        <f t="shared" si="6"/>
        <v>-5.4616547902249906</v>
      </c>
      <c r="AK6">
        <f t="shared" si="32"/>
        <v>10.353942604023805</v>
      </c>
      <c r="AL6">
        <f t="shared" si="7"/>
        <v>40.34601211003185</v>
      </c>
      <c r="AN6">
        <f t="shared" si="8"/>
        <v>132.86142400972568</v>
      </c>
      <c r="AO6">
        <f t="shared" si="9"/>
        <v>-6.6430712004862835</v>
      </c>
      <c r="AP6">
        <f t="shared" si="10"/>
        <v>-9.3792029039260925</v>
      </c>
      <c r="AQ6">
        <f t="shared" si="11"/>
        <v>-89.226859857632249</v>
      </c>
      <c r="AR6">
        <f t="shared" si="12"/>
        <v>27.612290047681032</v>
      </c>
      <c r="AS6">
        <f t="shared" si="13"/>
        <v>-4.2536799504593201</v>
      </c>
      <c r="AT6">
        <f t="shared" si="14"/>
        <v>8.0639219713716699</v>
      </c>
      <c r="AU6">
        <f t="shared" si="15"/>
        <v>31.422532068593384</v>
      </c>
      <c r="AW6">
        <v>3</v>
      </c>
      <c r="AX6">
        <f>(R6*SUMPRODUCT(K7:$K$23, X7:$X$23)-$AZ$3*SUMPRODUCT(K6:$K$22, W7:$W$23))/Z6</f>
        <v>14.928191846454244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6"/>
        <v>0.1047</v>
      </c>
      <c r="I7" s="1">
        <f t="shared" si="17"/>
        <v>1.1047</v>
      </c>
      <c r="J7">
        <f t="shared" si="18"/>
        <v>0.90522313750339456</v>
      </c>
      <c r="K7">
        <f t="shared" si="28"/>
        <v>0.70501151364995907</v>
      </c>
      <c r="L7" s="2">
        <v>4</v>
      </c>
      <c r="M7" s="8">
        <v>2.353459E-3</v>
      </c>
      <c r="O7">
        <f t="shared" si="29"/>
        <v>177.06918350453651</v>
      </c>
      <c r="P7">
        <f t="shared" si="30"/>
        <v>8.8534591752268259</v>
      </c>
      <c r="Q7" s="5">
        <f t="shared" si="31"/>
        <v>12.5</v>
      </c>
      <c r="R7">
        <f t="shared" si="0"/>
        <v>50000</v>
      </c>
      <c r="S7">
        <f t="shared" si="19"/>
        <v>20.389846636679234</v>
      </c>
      <c r="U7">
        <f t="shared" si="20"/>
        <v>2.353459E-3</v>
      </c>
      <c r="V7">
        <f t="shared" si="21"/>
        <v>0.01</v>
      </c>
      <c r="W7">
        <f t="shared" si="22"/>
        <v>0.96341932755309623</v>
      </c>
      <c r="X7">
        <f t="shared" si="23"/>
        <v>2.2673678872037824E-3</v>
      </c>
      <c r="Y7">
        <f t="shared" si="24"/>
        <v>9.6341932755309619E-3</v>
      </c>
      <c r="Z7">
        <f t="shared" si="25"/>
        <v>0.95151776639036145</v>
      </c>
      <c r="AB7">
        <f t="shared" si="26"/>
        <v>20.389846636679234</v>
      </c>
      <c r="AC7">
        <f t="shared" si="27"/>
        <v>22.956902516453326</v>
      </c>
      <c r="AE7">
        <f t="shared" si="1"/>
        <v>168.48447398480161</v>
      </c>
      <c r="AF7">
        <f t="shared" si="2"/>
        <v>-8.4242236992400805</v>
      </c>
      <c r="AG7">
        <f t="shared" si="3"/>
        <v>-11.893972079879518</v>
      </c>
      <c r="AH7">
        <f t="shared" si="4"/>
        <v>-113.36839436018911</v>
      </c>
      <c r="AI7">
        <f t="shared" si="5"/>
        <v>34.79788384549289</v>
      </c>
      <c r="AJ7">
        <f t="shared" si="6"/>
        <v>-2.5670558797740917</v>
      </c>
      <c r="AK7">
        <f t="shared" si="32"/>
        <v>8.8600997588820203</v>
      </c>
      <c r="AL7">
        <f t="shared" si="7"/>
        <v>41.090927724600824</v>
      </c>
      <c r="AN7">
        <f t="shared" si="8"/>
        <v>118.78349403054213</v>
      </c>
      <c r="AO7">
        <f t="shared" si="9"/>
        <v>-5.939174701527107</v>
      </c>
      <c r="AP7">
        <f t="shared" si="10"/>
        <v>-8.38538725934621</v>
      </c>
      <c r="AQ7">
        <f t="shared" si="11"/>
        <v>-79.926023307942415</v>
      </c>
      <c r="AR7">
        <f t="shared" si="12"/>
        <v>24.5329087617264</v>
      </c>
      <c r="AS7">
        <f t="shared" si="13"/>
        <v>-1.8098039514235598</v>
      </c>
      <c r="AT7">
        <f t="shared" si="14"/>
        <v>6.2464723420990502</v>
      </c>
      <c r="AU7">
        <f t="shared" si="15"/>
        <v>28.969577152401897</v>
      </c>
      <c r="AW7">
        <v>4</v>
      </c>
      <c r="AX7">
        <f>(R7*SUMPRODUCT(K8:$K$23, X8:$X$23)-$AZ$3*SUMPRODUCT(K7:$K$22, W8:$W$23))/Z7</f>
        <v>20.389846636679234</v>
      </c>
    </row>
    <row r="8" spans="1:52" x14ac:dyDescent="0.25">
      <c r="B8" s="5">
        <v>125.8175559</v>
      </c>
      <c r="C8" s="2"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6"/>
        <v>7.2500000000000009E-2</v>
      </c>
      <c r="I8" s="1">
        <f t="shared" si="17"/>
        <v>1.0725</v>
      </c>
      <c r="J8">
        <f t="shared" si="18"/>
        <v>0.93240093240093236</v>
      </c>
      <c r="K8">
        <f t="shared" si="28"/>
        <v>0.65735339268061443</v>
      </c>
      <c r="L8" s="2">
        <v>5</v>
      </c>
      <c r="M8" s="8">
        <v>2.358874E-3</v>
      </c>
      <c r="O8">
        <f t="shared" si="29"/>
        <v>177.06918350453651</v>
      </c>
      <c r="P8">
        <f t="shared" si="30"/>
        <v>8.8534591752268259</v>
      </c>
      <c r="Q8" s="5">
        <f t="shared" si="31"/>
        <v>12.5</v>
      </c>
      <c r="R8">
        <f t="shared" si="0"/>
        <v>50000</v>
      </c>
      <c r="S8">
        <f t="shared" si="19"/>
        <v>22.956902516453326</v>
      </c>
      <c r="U8">
        <f t="shared" si="20"/>
        <v>2.358874E-3</v>
      </c>
      <c r="V8">
        <f t="shared" si="21"/>
        <v>0.01</v>
      </c>
      <c r="W8">
        <f t="shared" si="22"/>
        <v>0.95151776639036145</v>
      </c>
      <c r="X8">
        <f t="shared" si="23"/>
        <v>2.2445105196762976E-3</v>
      </c>
      <c r="Y8">
        <f t="shared" si="24"/>
        <v>9.515177663903614E-3</v>
      </c>
      <c r="Z8">
        <f t="shared" si="25"/>
        <v>0.93975807820678148</v>
      </c>
      <c r="AB8">
        <f t="shared" si="26"/>
        <v>22.956902516453326</v>
      </c>
      <c r="AC8">
        <f t="shared" si="27"/>
        <v>23.702473427881252</v>
      </c>
      <c r="AE8">
        <f t="shared" si="1"/>
        <v>166.40219559986716</v>
      </c>
      <c r="AF8">
        <f t="shared" si="2"/>
        <v>-8.3201097799933592</v>
      </c>
      <c r="AG8">
        <f t="shared" si="3"/>
        <v>-11.746975977584768</v>
      </c>
      <c r="AH8">
        <f t="shared" si="4"/>
        <v>-112.22552598381488</v>
      </c>
      <c r="AI8">
        <f t="shared" si="5"/>
        <v>34.109583858474124</v>
      </c>
      <c r="AJ8">
        <f t="shared" si="6"/>
        <v>-0.74557091142792586</v>
      </c>
      <c r="AK8">
        <f t="shared" si="32"/>
        <v>3.8561304515637675</v>
      </c>
      <c r="AL8">
        <f t="shared" si="7"/>
        <v>37.220143398609963</v>
      </c>
      <c r="AN8">
        <f t="shared" si="8"/>
        <v>109.38504782707588</v>
      </c>
      <c r="AO8">
        <f t="shared" si="9"/>
        <v>-5.4692523913537956</v>
      </c>
      <c r="AP8">
        <f t="shared" si="10"/>
        <v>-7.7219145126030249</v>
      </c>
      <c r="AQ8">
        <f t="shared" si="11"/>
        <v>-73.771830250827165</v>
      </c>
      <c r="AR8">
        <f t="shared" si="12"/>
        <v>22.422050672291888</v>
      </c>
      <c r="AS8">
        <f t="shared" si="13"/>
        <v>-0.49010356811112493</v>
      </c>
      <c r="AT8">
        <f t="shared" si="14"/>
        <v>2.5348404349544724</v>
      </c>
      <c r="AU8">
        <f t="shared" si="15"/>
        <v>24.466787539135233</v>
      </c>
      <c r="AW8">
        <v>5</v>
      </c>
      <c r="AX8">
        <f>(R8*SUMPRODUCT(K9:$K$23, X9:$X$23)-$AZ$3*SUMPRODUCT(K8:$K$22, W9:$W$23))/Z8</f>
        <v>22.956902516453326</v>
      </c>
    </row>
    <row r="9" spans="1:52" x14ac:dyDescent="0.25">
      <c r="A9" t="s">
        <v>39</v>
      </c>
      <c r="C9" s="2">
        <f>0.05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6"/>
        <v>5.2200000000000003E-2</v>
      </c>
      <c r="I9" s="1">
        <f t="shared" si="17"/>
        <v>1.0522</v>
      </c>
      <c r="J9">
        <f t="shared" si="18"/>
        <v>0.95038965976050183</v>
      </c>
      <c r="K9">
        <f t="shared" si="28"/>
        <v>0.62474186721214076</v>
      </c>
      <c r="L9" s="2">
        <v>6</v>
      </c>
      <c r="M9" s="8">
        <v>2.3678979999999998E-3</v>
      </c>
      <c r="O9">
        <f t="shared" si="29"/>
        <v>177.06918350453651</v>
      </c>
      <c r="P9">
        <f t="shared" si="30"/>
        <v>8.8534591752268259</v>
      </c>
      <c r="Q9" s="5">
        <f t="shared" si="31"/>
        <v>12.5</v>
      </c>
      <c r="R9">
        <f t="shared" si="0"/>
        <v>50000</v>
      </c>
      <c r="S9">
        <f t="shared" si="19"/>
        <v>23.702473427881252</v>
      </c>
      <c r="U9">
        <f t="shared" si="20"/>
        <v>2.3678979999999998E-3</v>
      </c>
      <c r="V9">
        <f t="shared" si="21"/>
        <v>0.01</v>
      </c>
      <c r="W9">
        <f t="shared" si="22"/>
        <v>0.93975807820678148</v>
      </c>
      <c r="X9">
        <f t="shared" si="23"/>
        <v>2.2252512738696814E-3</v>
      </c>
      <c r="Y9">
        <f t="shared" si="24"/>
        <v>9.3975807820678142E-3</v>
      </c>
      <c r="Z9">
        <f t="shared" si="25"/>
        <v>0.92813524615084408</v>
      </c>
      <c r="AB9">
        <f t="shared" si="26"/>
        <v>23.702473427881252</v>
      </c>
      <c r="AC9">
        <f t="shared" si="27"/>
        <v>24.156903537223496</v>
      </c>
      <c r="AE9">
        <f t="shared" si="1"/>
        <v>164.34415021771198</v>
      </c>
      <c r="AF9">
        <f t="shared" si="2"/>
        <v>-8.2172075108855989</v>
      </c>
      <c r="AG9">
        <f t="shared" si="3"/>
        <v>-11.60169057688555</v>
      </c>
      <c r="AH9">
        <f t="shared" si="4"/>
        <v>-111.26256369348407</v>
      </c>
      <c r="AI9">
        <f t="shared" si="5"/>
        <v>33.26268843645677</v>
      </c>
      <c r="AJ9">
        <f t="shared" si="6"/>
        <v>-0.45443010934224404</v>
      </c>
      <c r="AK9">
        <f t="shared" si="32"/>
        <v>1.0609935551947749</v>
      </c>
      <c r="AL9">
        <f t="shared" si="7"/>
        <v>33.869251882309307</v>
      </c>
      <c r="AN9">
        <f t="shared" si="8"/>
        <v>102.67267127240594</v>
      </c>
      <c r="AO9">
        <f t="shared" si="9"/>
        <v>-5.1336335636202968</v>
      </c>
      <c r="AP9">
        <f t="shared" si="10"/>
        <v>-7.2480618338209775</v>
      </c>
      <c r="AQ9">
        <f t="shared" si="11"/>
        <v>-69.510381792676981</v>
      </c>
      <c r="AR9">
        <f t="shared" si="12"/>
        <v>20.780594082287685</v>
      </c>
      <c r="AS9">
        <f t="shared" si="13"/>
        <v>-0.28390151502789085</v>
      </c>
      <c r="AT9">
        <f t="shared" si="14"/>
        <v>0.6628470947724312</v>
      </c>
      <c r="AU9">
        <f t="shared" si="15"/>
        <v>21.15953966203223</v>
      </c>
      <c r="AW9">
        <v>6</v>
      </c>
      <c r="AX9">
        <f>(R9*SUMPRODUCT(K10:$K$23, X10:$X$23)-$AZ$3*SUMPRODUCT(K9:$K$22, W10:$W$23))/Z9</f>
        <v>23.702473427881252</v>
      </c>
    </row>
    <row r="10" spans="1:52" x14ac:dyDescent="0.25">
      <c r="A10" t="s">
        <v>19</v>
      </c>
      <c r="C10" s="2"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6"/>
        <v>5.2500000000000005E-2</v>
      </c>
      <c r="I10" s="1">
        <f t="shared" si="17"/>
        <v>1.0525</v>
      </c>
      <c r="J10">
        <f t="shared" si="18"/>
        <v>0.95011876484560576</v>
      </c>
      <c r="K10">
        <f t="shared" si="28"/>
        <v>0.59357897122293657</v>
      </c>
      <c r="L10" s="2">
        <v>7</v>
      </c>
      <c r="M10" s="8">
        <v>2.3778240000000002E-3</v>
      </c>
      <c r="O10">
        <f t="shared" si="29"/>
        <v>177.06918350453651</v>
      </c>
      <c r="P10">
        <f t="shared" si="30"/>
        <v>8.8534591752268259</v>
      </c>
      <c r="Q10" s="5">
        <f t="shared" si="31"/>
        <v>12.5</v>
      </c>
      <c r="R10">
        <f t="shared" si="0"/>
        <v>50000</v>
      </c>
      <c r="S10">
        <f t="shared" si="19"/>
        <v>24.156903537223496</v>
      </c>
      <c r="U10">
        <f t="shared" si="20"/>
        <v>2.3778240000000002E-3</v>
      </c>
      <c r="V10">
        <f t="shared" si="21"/>
        <v>0.01</v>
      </c>
      <c r="W10">
        <f t="shared" si="22"/>
        <v>0.92813524615084408</v>
      </c>
      <c r="X10">
        <f t="shared" si="23"/>
        <v>2.206942263543385E-3</v>
      </c>
      <c r="Y10">
        <f t="shared" si="24"/>
        <v>9.2813524615084405E-3</v>
      </c>
      <c r="Z10">
        <f t="shared" si="25"/>
        <v>0.91664695142579233</v>
      </c>
      <c r="AB10">
        <f t="shared" si="26"/>
        <v>24.156903537223496</v>
      </c>
      <c r="AC10">
        <f t="shared" si="27"/>
        <v>24.235395734003195</v>
      </c>
      <c r="AE10">
        <f t="shared" si="1"/>
        <v>162.3099272508876</v>
      </c>
      <c r="AF10">
        <f t="shared" si="2"/>
        <v>-8.1154963625443806</v>
      </c>
      <c r="AG10">
        <f t="shared" si="3"/>
        <v>-11.458086892822404</v>
      </c>
      <c r="AH10">
        <f t="shared" si="4"/>
        <v>-110.34711317716925</v>
      </c>
      <c r="AI10">
        <f t="shared" si="5"/>
        <v>32.389230818351578</v>
      </c>
      <c r="AJ10">
        <f t="shared" si="6"/>
        <v>-7.8492196779698986E-2</v>
      </c>
      <c r="AK10">
        <f t="shared" si="32"/>
        <v>0.7312404711448236</v>
      </c>
      <c r="AL10">
        <f t="shared" si="7"/>
        <v>33.041979092716701</v>
      </c>
      <c r="AN10">
        <f t="shared" si="8"/>
        <v>96.34375963685153</v>
      </c>
      <c r="AO10">
        <f t="shared" si="9"/>
        <v>-4.8171879818425776</v>
      </c>
      <c r="AP10">
        <f t="shared" si="10"/>
        <v>-6.8012794300245369</v>
      </c>
      <c r="AQ10">
        <f t="shared" si="11"/>
        <v>-65.499725917125076</v>
      </c>
      <c r="AR10">
        <f t="shared" si="12"/>
        <v>19.22556630785936</v>
      </c>
      <c r="AS10">
        <f t="shared" si="13"/>
        <v>-4.6591317413522022E-2</v>
      </c>
      <c r="AT10">
        <f t="shared" si="14"/>
        <v>0.43404896657871983</v>
      </c>
      <c r="AU10">
        <f t="shared" si="15"/>
        <v>19.613023957024559</v>
      </c>
      <c r="AW10">
        <v>7</v>
      </c>
      <c r="AX10">
        <f>(R10*SUMPRODUCT(K11:$K$23, X11:$X$23)-$AZ$3*SUMPRODUCT(K10:$K$22, W11:$W$23))/Z10</f>
        <v>24.156903537223496</v>
      </c>
    </row>
    <row r="11" spans="1:52" x14ac:dyDescent="0.25">
      <c r="A11" t="s">
        <v>33</v>
      </c>
      <c r="C11" s="25">
        <f>AU25</f>
        <v>101.87080051671035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6"/>
        <v>5.1500000000000004E-2</v>
      </c>
      <c r="I11" s="1">
        <f t="shared" si="17"/>
        <v>1.0515000000000001</v>
      </c>
      <c r="J11">
        <f t="shared" si="18"/>
        <v>0.951022349025202</v>
      </c>
      <c r="K11">
        <f t="shared" si="28"/>
        <v>0.56450686754439994</v>
      </c>
      <c r="L11" s="2">
        <v>8</v>
      </c>
      <c r="M11" s="8">
        <v>2.3886530000000001E-3</v>
      </c>
      <c r="O11">
        <f t="shared" si="29"/>
        <v>177.06918350453651</v>
      </c>
      <c r="P11">
        <f t="shared" si="30"/>
        <v>8.8534591752268259</v>
      </c>
      <c r="Q11" s="5">
        <f t="shared" si="31"/>
        <v>12.5</v>
      </c>
      <c r="R11">
        <f t="shared" si="0"/>
        <v>50000</v>
      </c>
      <c r="S11">
        <f t="shared" si="19"/>
        <v>24.235395734003195</v>
      </c>
      <c r="U11">
        <f t="shared" si="20"/>
        <v>2.3886530000000001E-3</v>
      </c>
      <c r="V11">
        <f t="shared" si="21"/>
        <v>0.01</v>
      </c>
      <c r="W11">
        <f t="shared" si="22"/>
        <v>0.91664695142579233</v>
      </c>
      <c r="X11">
        <f t="shared" si="23"/>
        <v>2.1895514904640731E-3</v>
      </c>
      <c r="Y11">
        <f t="shared" si="24"/>
        <v>9.1664695142579227E-3</v>
      </c>
      <c r="Z11">
        <f t="shared" si="25"/>
        <v>0.90529093042107034</v>
      </c>
      <c r="AB11">
        <f t="shared" si="26"/>
        <v>24.235395734003195</v>
      </c>
      <c r="AC11">
        <f t="shared" si="27"/>
        <v>24.007634585802762</v>
      </c>
      <c r="AE11">
        <f t="shared" si="1"/>
        <v>160.2991258837211</v>
      </c>
      <c r="AF11">
        <f t="shared" si="2"/>
        <v>-8.0149562941860548</v>
      </c>
      <c r="AG11">
        <f t="shared" si="3"/>
        <v>-11.316136630263379</v>
      </c>
      <c r="AH11">
        <f t="shared" si="4"/>
        <v>-109.47757452320366</v>
      </c>
      <c r="AI11">
        <f t="shared" si="5"/>
        <v>31.490458436068025</v>
      </c>
      <c r="AJ11">
        <f t="shared" si="6"/>
        <v>0.22776114820043247</v>
      </c>
      <c r="AK11">
        <f t="shared" si="32"/>
        <v>0.42364695677649178</v>
      </c>
      <c r="AL11">
        <f t="shared" si="7"/>
        <v>32.141866541044948</v>
      </c>
      <c r="AN11">
        <f t="shared" si="8"/>
        <v>90.489957422724842</v>
      </c>
      <c r="AO11">
        <f t="shared" si="9"/>
        <v>-4.5244978711362416</v>
      </c>
      <c r="AP11">
        <f t="shared" si="10"/>
        <v>-6.3880368418544222</v>
      </c>
      <c r="AQ11">
        <f t="shared" si="11"/>
        <v>-61.800842660452297</v>
      </c>
      <c r="AR11">
        <f t="shared" si="12"/>
        <v>17.776580049281883</v>
      </c>
      <c r="AS11">
        <f t="shared" si="13"/>
        <v>0.12857273231894198</v>
      </c>
      <c r="AT11">
        <f t="shared" si="14"/>
        <v>0.23915161651461517</v>
      </c>
      <c r="AU11">
        <f t="shared" si="15"/>
        <v>18.144304398115441</v>
      </c>
      <c r="AW11">
        <v>8</v>
      </c>
      <c r="AX11">
        <f>(R11*SUMPRODUCT(K12:$K$23, X12:$X$23)-$AZ$3*SUMPRODUCT(K11:$K$22, W12:$W$23))/Z11</f>
        <v>24.235395734003195</v>
      </c>
    </row>
    <row r="12" spans="1:52" x14ac:dyDescent="0.25">
      <c r="A12" t="s">
        <v>40</v>
      </c>
      <c r="C12"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6"/>
        <v>5.1900000000000002E-2</v>
      </c>
      <c r="I12" s="1">
        <f t="shared" si="17"/>
        <v>1.0519000000000001</v>
      </c>
      <c r="J12">
        <f t="shared" si="18"/>
        <v>0.95066070919288903</v>
      </c>
      <c r="K12">
        <f t="shared" si="28"/>
        <v>0.53665449904401552</v>
      </c>
      <c r="L12" s="2">
        <v>9</v>
      </c>
      <c r="M12" s="8">
        <v>2.4012859999999999E-3</v>
      </c>
      <c r="O12">
        <f t="shared" si="29"/>
        <v>177.06918350453651</v>
      </c>
      <c r="P12">
        <f t="shared" si="30"/>
        <v>8.8534591752268259</v>
      </c>
      <c r="Q12" s="5">
        <f t="shared" si="31"/>
        <v>12.5</v>
      </c>
      <c r="R12">
        <f t="shared" si="0"/>
        <v>50000</v>
      </c>
      <c r="S12">
        <f t="shared" si="19"/>
        <v>24.007634585802762</v>
      </c>
      <c r="U12">
        <f t="shared" si="20"/>
        <v>2.4012859999999999E-3</v>
      </c>
      <c r="V12">
        <f t="shared" si="21"/>
        <v>0.01</v>
      </c>
      <c r="W12">
        <f t="shared" si="22"/>
        <v>0.90529093042107034</v>
      </c>
      <c r="X12">
        <f t="shared" si="23"/>
        <v>2.1738624371470902E-3</v>
      </c>
      <c r="Y12">
        <f t="shared" si="24"/>
        <v>9.0529093042107031E-3</v>
      </c>
      <c r="Z12">
        <f t="shared" si="25"/>
        <v>0.89406415867971256</v>
      </c>
      <c r="AB12">
        <f t="shared" si="26"/>
        <v>24.007634585802762</v>
      </c>
      <c r="AC12">
        <f t="shared" si="27"/>
        <v>23.442102994935727</v>
      </c>
      <c r="AE12">
        <f t="shared" si="1"/>
        <v>158.31121057808707</v>
      </c>
      <c r="AF12">
        <f t="shared" si="2"/>
        <v>-7.9155605289043542</v>
      </c>
      <c r="AG12">
        <f t="shared" si="3"/>
        <v>-11.175801983496408</v>
      </c>
      <c r="AH12">
        <f t="shared" si="4"/>
        <v>-108.69312185735451</v>
      </c>
      <c r="AI12">
        <f t="shared" si="5"/>
        <v>30.526726208331795</v>
      </c>
      <c r="AJ12">
        <f t="shared" si="6"/>
        <v>0.56553159086703531</v>
      </c>
      <c r="AK12">
        <f t="shared" si="32"/>
        <v>0.40112755466046651</v>
      </c>
      <c r="AL12">
        <f t="shared" si="7"/>
        <v>31.493385353859296</v>
      </c>
      <c r="AN12">
        <f t="shared" si="8"/>
        <v>84.958423405834964</v>
      </c>
      <c r="AO12">
        <f t="shared" si="9"/>
        <v>-4.2479211702917485</v>
      </c>
      <c r="AP12">
        <f t="shared" si="10"/>
        <v>-5.9975444148683801</v>
      </c>
      <c r="AQ12">
        <f t="shared" si="11"/>
        <v>-58.330652859888723</v>
      </c>
      <c r="AR12">
        <f t="shared" si="12"/>
        <v>16.382304960786119</v>
      </c>
      <c r="AS12">
        <f t="shared" si="13"/>
        <v>0.303495072590314</v>
      </c>
      <c r="AT12">
        <f t="shared" si="14"/>
        <v>0.21526690689906361</v>
      </c>
      <c r="AU12">
        <f t="shared" si="15"/>
        <v>16.901066940275495</v>
      </c>
      <c r="AW12">
        <v>9</v>
      </c>
      <c r="AX12">
        <f>(R12*SUMPRODUCT(K13:$K$23, X13:$X$23)-$AZ$3*SUMPRODUCT(K12:$K$22, W13:$W$23))/Z12</f>
        <v>24.007634585802762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6"/>
        <v>5.1700000000000003E-2</v>
      </c>
      <c r="I13" s="1">
        <f t="shared" si="17"/>
        <v>1.0517000000000001</v>
      </c>
      <c r="J13">
        <f t="shared" si="18"/>
        <v>0.95084149472282964</v>
      </c>
      <c r="K13">
        <f t="shared" si="28"/>
        <v>0.51027336602074302</v>
      </c>
      <c r="L13" s="2">
        <v>10</v>
      </c>
      <c r="M13" s="8">
        <v>2.4148220000000001E-3</v>
      </c>
      <c r="O13">
        <f t="shared" si="29"/>
        <v>177.06918350453651</v>
      </c>
      <c r="P13">
        <f t="shared" si="30"/>
        <v>8.8534591752268259</v>
      </c>
      <c r="Q13" s="5">
        <f t="shared" si="31"/>
        <v>12.5</v>
      </c>
      <c r="R13">
        <f t="shared" si="0"/>
        <v>50000</v>
      </c>
      <c r="S13">
        <f t="shared" si="19"/>
        <v>23.442102994935727</v>
      </c>
      <c r="U13">
        <f t="shared" si="20"/>
        <v>2.4148220000000001E-3</v>
      </c>
      <c r="V13">
        <f t="shared" si="21"/>
        <v>0.01</v>
      </c>
      <c r="W13">
        <f t="shared" si="22"/>
        <v>0.89406415867971256</v>
      </c>
      <c r="X13">
        <f t="shared" si="23"/>
        <v>2.1590057997912609E-3</v>
      </c>
      <c r="Y13">
        <f t="shared" si="24"/>
        <v>8.9406415867971257E-3</v>
      </c>
      <c r="Z13">
        <f t="shared" si="25"/>
        <v>0.88296451129312425</v>
      </c>
      <c r="AB13">
        <f t="shared" si="26"/>
        <v>23.442102994935727</v>
      </c>
      <c r="AC13">
        <f t="shared" si="27"/>
        <v>22.518572676547997</v>
      </c>
      <c r="AE13">
        <f t="shared" si="1"/>
        <v>156.34580507815562</v>
      </c>
      <c r="AF13">
        <f t="shared" si="2"/>
        <v>-7.8172902539077809</v>
      </c>
      <c r="AG13">
        <f t="shared" si="3"/>
        <v>-11.037056391164054</v>
      </c>
      <c r="AH13">
        <f t="shared" si="4"/>
        <v>-107.95028998956305</v>
      </c>
      <c r="AI13">
        <f t="shared" si="5"/>
        <v>29.54116844352076</v>
      </c>
      <c r="AJ13">
        <f t="shared" si="6"/>
        <v>0.92353031838772992</v>
      </c>
      <c r="AK13">
        <f t="shared" si="32"/>
        <v>0.3439412356383672</v>
      </c>
      <c r="AL13">
        <f t="shared" si="7"/>
        <v>30.808639997546859</v>
      </c>
      <c r="AN13">
        <f t="shared" si="8"/>
        <v>79.779100220453444</v>
      </c>
      <c r="AO13">
        <f t="shared" si="9"/>
        <v>-3.9889550110226724</v>
      </c>
      <c r="AP13">
        <f t="shared" si="10"/>
        <v>-5.631915915680036</v>
      </c>
      <c r="AQ13">
        <f t="shared" si="11"/>
        <v>-55.084157835889656</v>
      </c>
      <c r="AR13">
        <f t="shared" si="12"/>
        <v>15.074071457861093</v>
      </c>
      <c r="AS13">
        <f t="shared" si="13"/>
        <v>0.47125292418591547</v>
      </c>
      <c r="AT13">
        <f t="shared" si="14"/>
        <v>0.17550405202252317</v>
      </c>
      <c r="AU13">
        <f t="shared" si="15"/>
        <v>15.720828434069531</v>
      </c>
      <c r="AW13">
        <v>10</v>
      </c>
      <c r="AX13">
        <f>(R13*SUMPRODUCT(K14:$K$23, X14:$X$23)-$AZ$3*SUMPRODUCT(K13:$K$22, W14:$W$23))/Z13</f>
        <v>23.442102994935727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6"/>
        <v>5.1400000000000001E-2</v>
      </c>
      <c r="I14" s="1">
        <f t="shared" si="17"/>
        <v>1.0514000000000001</v>
      </c>
      <c r="J14">
        <f t="shared" si="18"/>
        <v>0.95111280197831449</v>
      </c>
      <c r="K14">
        <f t="shared" si="28"/>
        <v>0.48532753093089492</v>
      </c>
      <c r="L14" s="2">
        <v>11</v>
      </c>
      <c r="M14" s="8">
        <v>2.4301629999999999E-3</v>
      </c>
      <c r="O14">
        <f t="shared" si="29"/>
        <v>177.06918350453651</v>
      </c>
      <c r="P14">
        <f t="shared" si="30"/>
        <v>8.8534591752268259</v>
      </c>
      <c r="Q14" s="5">
        <f t="shared" si="31"/>
        <v>12.5</v>
      </c>
      <c r="R14">
        <f t="shared" si="0"/>
        <v>50000</v>
      </c>
      <c r="S14">
        <f t="shared" si="19"/>
        <v>22.518572676547997</v>
      </c>
      <c r="U14">
        <f t="shared" si="20"/>
        <v>2.4301629999999999E-3</v>
      </c>
      <c r="V14">
        <f t="shared" si="21"/>
        <v>0.01</v>
      </c>
      <c r="W14">
        <f t="shared" si="22"/>
        <v>0.88296451129312425</v>
      </c>
      <c r="X14">
        <f t="shared" si="23"/>
        <v>2.1457476856576326E-3</v>
      </c>
      <c r="Y14">
        <f t="shared" si="24"/>
        <v>8.829645112931243E-3</v>
      </c>
      <c r="Z14">
        <f t="shared" si="25"/>
        <v>0.87198911849453531</v>
      </c>
      <c r="AB14">
        <f t="shared" si="26"/>
        <v>22.518572676547997</v>
      </c>
      <c r="AC14">
        <f t="shared" si="27"/>
        <v>21.164532713965588</v>
      </c>
      <c r="AE14">
        <f t="shared" si="1"/>
        <v>154.40240123666791</v>
      </c>
      <c r="AF14">
        <f t="shared" si="2"/>
        <v>-7.7201200618333958</v>
      </c>
      <c r="AG14">
        <f t="shared" si="3"/>
        <v>-10.899863981181692</v>
      </c>
      <c r="AH14">
        <f t="shared" si="4"/>
        <v>-107.28738428288163</v>
      </c>
      <c r="AI14">
        <f t="shared" si="5"/>
        <v>28.495032910771201</v>
      </c>
      <c r="AJ14">
        <f t="shared" si="6"/>
        <v>1.3540399625824087</v>
      </c>
      <c r="AK14">
        <f t="shared" si="32"/>
        <v>0.3045615369324885</v>
      </c>
      <c r="AL14">
        <f t="shared" si="7"/>
        <v>30.153634410286099</v>
      </c>
      <c r="AN14">
        <f t="shared" si="8"/>
        <v>74.93573616199339</v>
      </c>
      <c r="AO14">
        <f t="shared" si="9"/>
        <v>-3.74678680809967</v>
      </c>
      <c r="AP14">
        <f t="shared" si="10"/>
        <v>-5.2900040734695049</v>
      </c>
      <c r="AQ14">
        <f t="shared" si="11"/>
        <v>-52.069521314045048</v>
      </c>
      <c r="AR14">
        <f t="shared" si="12"/>
        <v>13.82942396637918</v>
      </c>
      <c r="AS14">
        <f t="shared" si="13"/>
        <v>0.65715287182188176</v>
      </c>
      <c r="AT14">
        <f t="shared" si="14"/>
        <v>0.14781209873596321</v>
      </c>
      <c r="AU14">
        <f t="shared" si="15"/>
        <v>14.634388936937023</v>
      </c>
      <c r="AW14">
        <v>11</v>
      </c>
      <c r="AX14">
        <f>(R14*SUMPRODUCT(K15:$K$23, X15:$X$23)-$AZ$3*SUMPRODUCT(K14:$K$22, W15:$W$23))/Z14</f>
        <v>22.518572676547997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6"/>
        <v>5.1900000000000002E-2</v>
      </c>
      <c r="I15" s="1">
        <f t="shared" si="17"/>
        <v>1.0519000000000001</v>
      </c>
      <c r="J15">
        <f t="shared" si="18"/>
        <v>0.95066070919288903</v>
      </c>
      <c r="K15">
        <f t="shared" si="28"/>
        <v>0.46138181474559836</v>
      </c>
      <c r="L15" s="2">
        <v>12</v>
      </c>
      <c r="M15" s="8">
        <v>2.4518209999999999E-3</v>
      </c>
      <c r="O15">
        <f t="shared" si="29"/>
        <v>177.06918350453651</v>
      </c>
      <c r="P15">
        <f t="shared" si="30"/>
        <v>8.8534591752268259</v>
      </c>
      <c r="Q15" s="5">
        <f t="shared" si="31"/>
        <v>12.5</v>
      </c>
      <c r="R15">
        <f t="shared" si="0"/>
        <v>50000</v>
      </c>
      <c r="S15">
        <f t="shared" si="19"/>
        <v>21.164532713965588</v>
      </c>
      <c r="U15">
        <f t="shared" si="20"/>
        <v>2.4518209999999999E-3</v>
      </c>
      <c r="V15">
        <f t="shared" si="21"/>
        <v>0.01</v>
      </c>
      <c r="W15">
        <f t="shared" si="22"/>
        <v>0.87198911849453531</v>
      </c>
      <c r="X15">
        <f t="shared" si="23"/>
        <v>2.1379612324963901E-3</v>
      </c>
      <c r="Y15">
        <f t="shared" si="24"/>
        <v>8.7198911849453529E-3</v>
      </c>
      <c r="Z15">
        <f t="shared" si="25"/>
        <v>0.86113126607709356</v>
      </c>
      <c r="AB15">
        <f t="shared" si="26"/>
        <v>21.164532713965588</v>
      </c>
      <c r="AC15">
        <f t="shared" si="27"/>
        <v>19.459658600865239</v>
      </c>
      <c r="AE15">
        <f t="shared" si="1"/>
        <v>152.47981017449874</v>
      </c>
      <c r="AF15">
        <f t="shared" si="2"/>
        <v>-7.6239905087249369</v>
      </c>
      <c r="AG15">
        <f t="shared" si="3"/>
        <v>-10.76414082596367</v>
      </c>
      <c r="AH15">
        <f t="shared" si="4"/>
        <v>-106.8980616248195</v>
      </c>
      <c r="AI15">
        <f t="shared" si="5"/>
        <v>27.193617214990624</v>
      </c>
      <c r="AJ15">
        <f t="shared" si="6"/>
        <v>1.7048741131003489</v>
      </c>
      <c r="AK15">
        <f t="shared" si="32"/>
        <v>0.68068344475693154</v>
      </c>
      <c r="AL15">
        <f t="shared" si="7"/>
        <v>29.579174772847903</v>
      </c>
      <c r="AN15">
        <f t="shared" si="8"/>
        <v>70.351411530374577</v>
      </c>
      <c r="AO15">
        <f t="shared" si="9"/>
        <v>-3.5175705765187288</v>
      </c>
      <c r="AP15">
        <f t="shared" si="10"/>
        <v>-4.9663788284603019</v>
      </c>
      <c r="AQ15">
        <f t="shared" si="11"/>
        <v>-49.320821665246029</v>
      </c>
      <c r="AR15">
        <f t="shared" si="12"/>
        <v>12.546640460149519</v>
      </c>
      <c r="AS15">
        <f t="shared" si="13"/>
        <v>0.7865979122150315</v>
      </c>
      <c r="AT15">
        <f t="shared" si="14"/>
        <v>0.31405496300923835</v>
      </c>
      <c r="AU15">
        <f t="shared" si="15"/>
        <v>13.647293335373787</v>
      </c>
      <c r="AW15">
        <v>12</v>
      </c>
      <c r="AX15">
        <f>(R15*SUMPRODUCT(K16:$K$23, X16:$X$23)-$AZ$3*SUMPRODUCT(K15:$K$22, W16:$W$23))/Z15</f>
        <v>21.164532713965588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6"/>
        <v>5.4700000000000006E-2</v>
      </c>
      <c r="I16" s="1">
        <f t="shared" si="17"/>
        <v>1.0547</v>
      </c>
      <c r="J16">
        <f t="shared" si="18"/>
        <v>0.94813691096994412</v>
      </c>
      <c r="K16">
        <f t="shared" si="28"/>
        <v>0.43745312861059865</v>
      </c>
      <c r="L16" s="2">
        <v>13</v>
      </c>
      <c r="M16" s="8">
        <v>2.4770880000000001E-3</v>
      </c>
      <c r="O16">
        <f t="shared" si="29"/>
        <v>177.06918350453651</v>
      </c>
      <c r="P16">
        <f t="shared" si="30"/>
        <v>8.8534591752268259</v>
      </c>
      <c r="Q16" s="5">
        <f t="shared" si="31"/>
        <v>12.5</v>
      </c>
      <c r="R16">
        <f t="shared" si="0"/>
        <v>50000</v>
      </c>
      <c r="S16">
        <f t="shared" si="19"/>
        <v>19.459658600865239</v>
      </c>
      <c r="U16">
        <f t="shared" si="20"/>
        <v>2.4770880000000001E-3</v>
      </c>
      <c r="V16">
        <f t="shared" si="21"/>
        <v>0.01</v>
      </c>
      <c r="W16">
        <f t="shared" si="22"/>
        <v>0.86113126607709356</v>
      </c>
      <c r="X16">
        <f t="shared" si="23"/>
        <v>2.1330979256243758E-3</v>
      </c>
      <c r="Y16">
        <f t="shared" si="24"/>
        <v>8.6113126607709357E-3</v>
      </c>
      <c r="Z16">
        <f t="shared" si="25"/>
        <v>0.85038685549069826</v>
      </c>
      <c r="AB16">
        <f t="shared" si="26"/>
        <v>19.459658600865239</v>
      </c>
      <c r="AC16">
        <f t="shared" si="27"/>
        <v>17.651843611711691</v>
      </c>
      <c r="AE16">
        <f t="shared" si="1"/>
        <v>150.57730616472821</v>
      </c>
      <c r="AF16">
        <f t="shared" si="2"/>
        <v>-7.5288653082364112</v>
      </c>
      <c r="AG16">
        <f t="shared" si="3"/>
        <v>-10.629835693633728</v>
      </c>
      <c r="AH16">
        <f t="shared" si="4"/>
        <v>-106.65489628121878</v>
      </c>
      <c r="AI16">
        <f t="shared" si="5"/>
        <v>25.763708881639275</v>
      </c>
      <c r="AJ16">
        <f t="shared" si="6"/>
        <v>1.8078149891535489</v>
      </c>
      <c r="AK16">
        <f t="shared" si="32"/>
        <v>1.1538075061472348</v>
      </c>
      <c r="AL16">
        <f t="shared" si="7"/>
        <v>28.725331376940058</v>
      </c>
      <c r="AN16">
        <f t="shared" si="8"/>
        <v>65.870513679516336</v>
      </c>
      <c r="AO16">
        <f t="shared" si="9"/>
        <v>-3.2935256839758171</v>
      </c>
      <c r="AP16">
        <f t="shared" si="10"/>
        <v>-4.6500548807966871</v>
      </c>
      <c r="AQ16">
        <f t="shared" si="11"/>
        <v>-46.656518059858058</v>
      </c>
      <c r="AR16">
        <f t="shared" si="12"/>
        <v>11.270415054885769</v>
      </c>
      <c r="AS16">
        <f t="shared" si="13"/>
        <v>0.79083432295435541</v>
      </c>
      <c r="AT16">
        <f t="shared" si="14"/>
        <v>0.50473670337850041</v>
      </c>
      <c r="AU16">
        <f t="shared" si="15"/>
        <v>12.565986081218623</v>
      </c>
      <c r="AW16">
        <v>13</v>
      </c>
      <c r="AX16">
        <f>(R16*SUMPRODUCT(K17:$K$23, X17:$X$23)-$AZ$3*SUMPRODUCT(K16:$K$22, W17:$W$23))/Z16</f>
        <v>19.459658600865239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6"/>
        <v>6.1700000000000005E-2</v>
      </c>
      <c r="I17" s="1">
        <f t="shared" si="17"/>
        <v>1.0617000000000001</v>
      </c>
      <c r="J17">
        <f t="shared" si="18"/>
        <v>0.94188565508147304</v>
      </c>
      <c r="K17">
        <f t="shared" si="28"/>
        <v>0.41203082660883361</v>
      </c>
      <c r="L17" s="2">
        <v>14</v>
      </c>
      <c r="M17" s="8">
        <v>2.5023549999999999E-3</v>
      </c>
      <c r="O17">
        <f t="shared" si="29"/>
        <v>177.06918350453651</v>
      </c>
      <c r="P17">
        <f t="shared" si="30"/>
        <v>8.8534591752268259</v>
      </c>
      <c r="Q17" s="5">
        <f t="shared" si="31"/>
        <v>12.5</v>
      </c>
      <c r="R17">
        <f t="shared" si="0"/>
        <v>50000</v>
      </c>
      <c r="S17">
        <f t="shared" si="19"/>
        <v>17.651843611711691</v>
      </c>
      <c r="U17">
        <f t="shared" si="20"/>
        <v>2.5023549999999999E-3</v>
      </c>
      <c r="V17">
        <f t="shared" si="21"/>
        <v>0.01</v>
      </c>
      <c r="W17">
        <f t="shared" si="22"/>
        <v>0.85038685549069826</v>
      </c>
      <c r="X17">
        <f t="shared" si="23"/>
        <v>2.1279697997714261E-3</v>
      </c>
      <c r="Y17">
        <f t="shared" si="24"/>
        <v>8.5038685549069827E-3</v>
      </c>
      <c r="Z17">
        <f t="shared" si="25"/>
        <v>0.83975501713601974</v>
      </c>
      <c r="AB17">
        <f t="shared" si="26"/>
        <v>17.651843611711691</v>
      </c>
      <c r="AC17">
        <f t="shared" si="27"/>
        <v>15.816715183169766</v>
      </c>
      <c r="AE17">
        <f t="shared" si="1"/>
        <v>148.69473522811307</v>
      </c>
      <c r="AF17">
        <f t="shared" si="2"/>
        <v>-7.4347367614056541</v>
      </c>
      <c r="AG17">
        <f t="shared" si="3"/>
        <v>-10.496937714200246</v>
      </c>
      <c r="AH17">
        <f t="shared" si="4"/>
        <v>-106.3984899885713</v>
      </c>
      <c r="AI17">
        <f t="shared" si="5"/>
        <v>24.364570763935887</v>
      </c>
      <c r="AJ17">
        <f t="shared" si="6"/>
        <v>1.8351284285419247</v>
      </c>
      <c r="AK17">
        <f t="shared" si="32"/>
        <v>2.1929834206821837</v>
      </c>
      <c r="AL17">
        <f t="shared" si="7"/>
        <v>28.392682613159995</v>
      </c>
      <c r="AN17">
        <f t="shared" si="8"/>
        <v>61.266814668421084</v>
      </c>
      <c r="AO17">
        <f t="shared" si="9"/>
        <v>-3.0633407334210543</v>
      </c>
      <c r="AP17">
        <f t="shared" si="10"/>
        <v>-4.3250619232433678</v>
      </c>
      <c r="AQ17">
        <f t="shared" si="11"/>
        <v>-43.839457779922739</v>
      </c>
      <c r="AR17">
        <f t="shared" si="12"/>
        <v>10.038954231833925</v>
      </c>
      <c r="AS17">
        <f t="shared" si="13"/>
        <v>0.75612948334549912</v>
      </c>
      <c r="AT17">
        <f t="shared" si="14"/>
        <v>0.90357677156314764</v>
      </c>
      <c r="AU17">
        <f t="shared" si="15"/>
        <v>11.69866048674257</v>
      </c>
      <c r="AW17">
        <v>14</v>
      </c>
      <c r="AX17">
        <f>(R17*SUMPRODUCT(K18:$K$23, X18:$X$23)-$AZ$3*SUMPRODUCT(K17:$K$22, W18:$W$23))/Z17</f>
        <v>17.651843611711691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6"/>
        <v>7.0099999999999996E-2</v>
      </c>
      <c r="I18" s="1">
        <f t="shared" si="17"/>
        <v>1.0701000000000001</v>
      </c>
      <c r="J18">
        <f t="shared" si="18"/>
        <v>0.93449210354172507</v>
      </c>
      <c r="K18">
        <f t="shared" si="28"/>
        <v>0.38503955388172473</v>
      </c>
      <c r="L18" s="2">
        <v>15</v>
      </c>
      <c r="M18" s="8">
        <v>2.5285250000000002E-3</v>
      </c>
      <c r="O18">
        <f t="shared" si="29"/>
        <v>177.06918350453651</v>
      </c>
      <c r="P18">
        <f t="shared" si="30"/>
        <v>8.8534591752268259</v>
      </c>
      <c r="Q18" s="5">
        <f t="shared" si="31"/>
        <v>12.5</v>
      </c>
      <c r="R18">
        <f t="shared" si="0"/>
        <v>50000</v>
      </c>
      <c r="S18">
        <f t="shared" si="19"/>
        <v>15.816715183169766</v>
      </c>
      <c r="U18">
        <f t="shared" si="20"/>
        <v>2.5285250000000002E-3</v>
      </c>
      <c r="V18">
        <f t="shared" si="21"/>
        <v>0.01</v>
      </c>
      <c r="W18">
        <f t="shared" si="22"/>
        <v>0.83975501713601974</v>
      </c>
      <c r="X18">
        <f t="shared" si="23"/>
        <v>2.1233415547038544E-3</v>
      </c>
      <c r="Y18">
        <f t="shared" si="24"/>
        <v>8.397550171360197E-3</v>
      </c>
      <c r="Z18">
        <f t="shared" si="25"/>
        <v>0.82923412540995567</v>
      </c>
      <c r="AB18">
        <f t="shared" si="26"/>
        <v>15.816715183169766</v>
      </c>
      <c r="AC18">
        <f t="shared" si="27"/>
        <v>13.661591606452969</v>
      </c>
      <c r="AE18">
        <f t="shared" si="1"/>
        <v>146.83180952043929</v>
      </c>
      <c r="AF18">
        <f t="shared" si="2"/>
        <v>-7.3415904760219641</v>
      </c>
      <c r="AG18">
        <f t="shared" si="3"/>
        <v>-10.365426567624446</v>
      </c>
      <c r="AH18">
        <f t="shared" si="4"/>
        <v>-106.16707773519272</v>
      </c>
      <c r="AI18">
        <f t="shared" si="5"/>
        <v>22.957714741600171</v>
      </c>
      <c r="AJ18">
        <f t="shared" si="6"/>
        <v>2.1551235767167967</v>
      </c>
      <c r="AK18">
        <f t="shared" si="32"/>
        <v>3.3546297793158817</v>
      </c>
      <c r="AL18">
        <f t="shared" si="7"/>
        <v>28.46746809763285</v>
      </c>
      <c r="AN18">
        <f t="shared" si="8"/>
        <v>56.53605443339633</v>
      </c>
      <c r="AO18">
        <f t="shared" si="9"/>
        <v>-2.8268027216698162</v>
      </c>
      <c r="AP18">
        <f t="shared" si="10"/>
        <v>-3.9910992213918939</v>
      </c>
      <c r="AQ18">
        <f t="shared" si="11"/>
        <v>-40.878524248084993</v>
      </c>
      <c r="AR18">
        <f t="shared" si="12"/>
        <v>8.8396282422496242</v>
      </c>
      <c r="AS18">
        <f t="shared" si="13"/>
        <v>0.82980782053902236</v>
      </c>
      <c r="AT18">
        <f t="shared" si="14"/>
        <v>1.2916651536661357</v>
      </c>
      <c r="AU18">
        <f t="shared" si="15"/>
        <v>10.961101216454784</v>
      </c>
      <c r="AW18">
        <v>15</v>
      </c>
      <c r="AX18">
        <f>(R18*SUMPRODUCT(K19:$K$23, X19:$X$23)-$AZ$3*SUMPRODUCT(K18:$K$22, W19:$W$23))/Z18</f>
        <v>15.816715183169766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6"/>
        <v>7.3400000000000007E-2</v>
      </c>
      <c r="I19" s="1">
        <f t="shared" si="17"/>
        <v>1.0733999999999999</v>
      </c>
      <c r="J19">
        <f t="shared" si="18"/>
        <v>0.93161915408980811</v>
      </c>
      <c r="K19">
        <f t="shared" si="28"/>
        <v>0.35871022347840947</v>
      </c>
      <c r="L19" s="2">
        <v>16</v>
      </c>
      <c r="M19" s="8">
        <v>2.5601090000000001E-3</v>
      </c>
      <c r="O19">
        <f t="shared" si="29"/>
        <v>177.06918350453651</v>
      </c>
      <c r="P19">
        <f t="shared" si="30"/>
        <v>8.8534591752268259</v>
      </c>
      <c r="Q19" s="5">
        <f t="shared" si="31"/>
        <v>12.5</v>
      </c>
      <c r="R19">
        <f t="shared" si="0"/>
        <v>50000</v>
      </c>
      <c r="S19">
        <f t="shared" si="19"/>
        <v>13.661591606452969</v>
      </c>
      <c r="U19">
        <f t="shared" si="20"/>
        <v>2.5601090000000001E-3</v>
      </c>
      <c r="V19">
        <f t="shared" si="21"/>
        <v>0.01</v>
      </c>
      <c r="W19">
        <f t="shared" si="22"/>
        <v>0.82923412540995567</v>
      </c>
      <c r="X19">
        <f t="shared" si="23"/>
        <v>2.1229297475691563E-3</v>
      </c>
      <c r="Y19">
        <f t="shared" si="24"/>
        <v>8.2923412540995573E-3</v>
      </c>
      <c r="Z19">
        <f t="shared" si="25"/>
        <v>0.81881885440828694</v>
      </c>
      <c r="AB19">
        <f t="shared" si="26"/>
        <v>13.661591606452969</v>
      </c>
      <c r="AC19">
        <f t="shared" si="27"/>
        <v>10.327107037923051</v>
      </c>
      <c r="AE19">
        <f t="shared" si="1"/>
        <v>144.98758598819532</v>
      </c>
      <c r="AF19">
        <f t="shared" si="2"/>
        <v>-7.2493792994097666</v>
      </c>
      <c r="AG19">
        <f t="shared" si="3"/>
        <v>-10.235235680103587</v>
      </c>
      <c r="AH19">
        <f t="shared" si="4"/>
        <v>-106.14648737845782</v>
      </c>
      <c r="AI19">
        <f t="shared" si="5"/>
        <v>21.356483630224162</v>
      </c>
      <c r="AJ19">
        <f t="shared" si="6"/>
        <v>3.334484568529918</v>
      </c>
      <c r="AK19">
        <f t="shared" si="32"/>
        <v>3.3762155019838191</v>
      </c>
      <c r="AL19">
        <f t="shared" si="7"/>
        <v>28.067183700737896</v>
      </c>
      <c r="AN19">
        <f t="shared" si="8"/>
        <v>52.00852937142065</v>
      </c>
      <c r="AO19">
        <f t="shared" si="9"/>
        <v>-2.6004264685710328</v>
      </c>
      <c r="AP19">
        <f t="shared" si="10"/>
        <v>-3.6714836781641482</v>
      </c>
      <c r="AQ19">
        <f t="shared" si="11"/>
        <v>-38.075830208974779</v>
      </c>
      <c r="AR19">
        <f t="shared" si="12"/>
        <v>7.6607890157107024</v>
      </c>
      <c r="AS19">
        <f t="shared" si="13"/>
        <v>1.1961137047626746</v>
      </c>
      <c r="AT19">
        <f t="shared" si="14"/>
        <v>1.2110830172278861</v>
      </c>
      <c r="AU19">
        <f t="shared" si="15"/>
        <v>10.067985737701262</v>
      </c>
      <c r="AW19">
        <v>16</v>
      </c>
      <c r="AX19">
        <f>(R19*SUMPRODUCT(K20:$K$23, X20:$X$23)-$AZ$3*SUMPRODUCT(K19:$K$22, W20:$W$23))/Z19</f>
        <v>13.661591606452969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6"/>
        <v>5.4300000000000001E-2</v>
      </c>
      <c r="I20" s="1">
        <f t="shared" si="17"/>
        <v>1.0543</v>
      </c>
      <c r="J20">
        <f t="shared" si="18"/>
        <v>0.9484966328369534</v>
      </c>
      <c r="K20">
        <f t="shared" si="28"/>
        <v>0.34023543913346244</v>
      </c>
      <c r="L20" s="2">
        <v>17</v>
      </c>
      <c r="M20" s="8">
        <v>2.5907899999999999E-3</v>
      </c>
      <c r="O20">
        <f t="shared" si="29"/>
        <v>177.06918350453651</v>
      </c>
      <c r="P20">
        <f t="shared" si="30"/>
        <v>8.8534591752268259</v>
      </c>
      <c r="Q20" s="5">
        <f t="shared" si="31"/>
        <v>12.5</v>
      </c>
      <c r="R20">
        <f t="shared" si="0"/>
        <v>50000</v>
      </c>
      <c r="S20">
        <f t="shared" si="19"/>
        <v>10.327107037923051</v>
      </c>
      <c r="U20">
        <f t="shared" si="20"/>
        <v>2.5907899999999999E-3</v>
      </c>
      <c r="V20">
        <f t="shared" si="21"/>
        <v>0.01</v>
      </c>
      <c r="W20">
        <f t="shared" si="22"/>
        <v>0.81881885440828694</v>
      </c>
      <c r="X20">
        <f t="shared" si="23"/>
        <v>2.1213876998124456E-3</v>
      </c>
      <c r="Y20">
        <f t="shared" si="24"/>
        <v>8.1881885440828698E-3</v>
      </c>
      <c r="Z20">
        <f t="shared" si="25"/>
        <v>0.80850927816439166</v>
      </c>
      <c r="AB20">
        <f t="shared" si="26"/>
        <v>10.327107037923051</v>
      </c>
      <c r="AC20">
        <f t="shared" si="27"/>
        <v>6.4334695710450251</v>
      </c>
      <c r="AE20">
        <f t="shared" si="1"/>
        <v>143.16207774041104</v>
      </c>
      <c r="AF20">
        <f t="shared" si="2"/>
        <v>-7.1581038870205518</v>
      </c>
      <c r="AG20">
        <f t="shared" si="3"/>
        <v>-10.106365977054896</v>
      </c>
      <c r="AH20">
        <f t="shared" si="4"/>
        <v>-106.06938499062228</v>
      </c>
      <c r="AI20">
        <f t="shared" si="5"/>
        <v>19.828222885713302</v>
      </c>
      <c r="AJ20">
        <f t="shared" si="6"/>
        <v>3.893637466878026</v>
      </c>
      <c r="AK20">
        <f t="shared" si="32"/>
        <v>0.62922364783264817</v>
      </c>
      <c r="AL20">
        <f t="shared" si="7"/>
        <v>24.351084000423977</v>
      </c>
      <c r="AN20">
        <f t="shared" si="8"/>
        <v>48.708812387267635</v>
      </c>
      <c r="AO20">
        <f t="shared" si="9"/>
        <v>-2.4354406193633817</v>
      </c>
      <c r="AP20">
        <f t="shared" si="10"/>
        <v>-3.4385438662467567</v>
      </c>
      <c r="AQ20">
        <f t="shared" si="11"/>
        <v>-36.088563780900664</v>
      </c>
      <c r="AR20">
        <f t="shared" si="12"/>
        <v>6.7462641207568348</v>
      </c>
      <c r="AS20">
        <f t="shared" si="13"/>
        <v>1.3247534533697476</v>
      </c>
      <c r="AT20">
        <f t="shared" si="14"/>
        <v>0.21408418413350017</v>
      </c>
      <c r="AU20">
        <f t="shared" si="15"/>
        <v>8.2851017582600832</v>
      </c>
      <c r="AW20">
        <v>17</v>
      </c>
      <c r="AX20">
        <f>(R20*SUMPRODUCT(K21:$K$23, X21:$X$23)-$AZ$3*SUMPRODUCT(K20:$K$22, W21:$W$23))/Z20</f>
        <v>10.327107037923051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6"/>
        <v>5.1300000000000005E-2</v>
      </c>
      <c r="I21" s="1">
        <f t="shared" si="17"/>
        <v>1.0512999999999999</v>
      </c>
      <c r="J21">
        <f t="shared" si="18"/>
        <v>0.95120327213925626</v>
      </c>
      <c r="K21">
        <f t="shared" si="28"/>
        <v>0.32363306300148625</v>
      </c>
      <c r="L21" s="2">
        <v>18</v>
      </c>
      <c r="M21" s="8">
        <v>2.625984E-3</v>
      </c>
      <c r="O21">
        <f t="shared" si="29"/>
        <v>177.06918350453651</v>
      </c>
      <c r="P21">
        <f t="shared" si="30"/>
        <v>8.8534591752268259</v>
      </c>
      <c r="Q21" s="5">
        <f t="shared" si="31"/>
        <v>12.5</v>
      </c>
      <c r="R21">
        <f t="shared" si="0"/>
        <v>50000</v>
      </c>
      <c r="S21">
        <f t="shared" si="19"/>
        <v>6.4334695710450251</v>
      </c>
      <c r="U21">
        <f t="shared" si="20"/>
        <v>2.625984E-3</v>
      </c>
      <c r="V21">
        <f t="shared" si="21"/>
        <v>0.01</v>
      </c>
      <c r="W21">
        <f t="shared" si="22"/>
        <v>0.80850927816439166</v>
      </c>
      <c r="X21">
        <f t="shared" si="23"/>
        <v>2.1231324283112417E-3</v>
      </c>
      <c r="Y21">
        <f t="shared" si="24"/>
        <v>8.0850927816439166E-3</v>
      </c>
      <c r="Z21">
        <f t="shared" si="25"/>
        <v>0.79830105295443654</v>
      </c>
      <c r="AB21">
        <f t="shared" si="26"/>
        <v>6.4334695710450251</v>
      </c>
      <c r="AC21">
        <f t="shared" si="27"/>
        <v>2.8215091871386377</v>
      </c>
      <c r="AE21">
        <f t="shared" si="1"/>
        <v>141.35451563745383</v>
      </c>
      <c r="AF21">
        <f t="shared" si="2"/>
        <v>-7.0677257818726922</v>
      </c>
      <c r="AG21">
        <f t="shared" si="3"/>
        <v>-9.9787631619304573</v>
      </c>
      <c r="AH21">
        <f t="shared" si="4"/>
        <v>-106.15662141556209</v>
      </c>
      <c r="AI21">
        <f t="shared" si="5"/>
        <v>18.151405278088589</v>
      </c>
      <c r="AJ21">
        <f t="shared" si="6"/>
        <v>3.6119603839063874</v>
      </c>
      <c r="AK21">
        <f t="shared" si="32"/>
        <v>0.22515241508260189</v>
      </c>
      <c r="AL21">
        <f t="shared" si="7"/>
        <v>21.988518077077575</v>
      </c>
      <c r="AN21">
        <f t="shared" si="8"/>
        <v>45.746994864840666</v>
      </c>
      <c r="AO21">
        <f t="shared" si="9"/>
        <v>-2.2873497432420336</v>
      </c>
      <c r="AP21">
        <f t="shared" si="10"/>
        <v>-3.22945768706195</v>
      </c>
      <c r="AQ21">
        <f t="shared" si="11"/>
        <v>-34.355792546607532</v>
      </c>
      <c r="AR21">
        <f t="shared" si="12"/>
        <v>5.8743948879291548</v>
      </c>
      <c r="AS21">
        <f t="shared" si="13"/>
        <v>1.1689498024836484</v>
      </c>
      <c r="AT21">
        <f t="shared" si="14"/>
        <v>7.2866765735364478E-2</v>
      </c>
      <c r="AU21">
        <f t="shared" si="15"/>
        <v>7.1162114561481662</v>
      </c>
      <c r="AW21">
        <v>18</v>
      </c>
      <c r="AX21">
        <f>(R21*SUMPRODUCT(K22:$K$23, X22:$X$23)-$AZ$3*SUMPRODUCT(K21:$K$22, W22:$W$23))/Z21</f>
        <v>6.4334695710450251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6"/>
        <v>7.0000000000000007E-2</v>
      </c>
      <c r="I22" s="1">
        <f t="shared" si="17"/>
        <v>1.07</v>
      </c>
      <c r="J22">
        <f t="shared" si="18"/>
        <v>0.93457943925233644</v>
      </c>
      <c r="K22">
        <f t="shared" si="28"/>
        <v>0.30246080654344509</v>
      </c>
      <c r="L22" s="2">
        <v>19</v>
      </c>
      <c r="M22" s="8">
        <v>2.663885E-3</v>
      </c>
      <c r="O22">
        <f t="shared" si="29"/>
        <v>177.06918350453651</v>
      </c>
      <c r="P22">
        <f t="shared" si="30"/>
        <v>8.8534591752268259</v>
      </c>
      <c r="Q22" s="5">
        <f t="shared" si="31"/>
        <v>12.5</v>
      </c>
      <c r="R22">
        <f t="shared" si="0"/>
        <v>50000</v>
      </c>
      <c r="S22">
        <f t="shared" si="19"/>
        <v>2.8215091871386377</v>
      </c>
      <c r="U22">
        <f t="shared" si="20"/>
        <v>2.663885E-3</v>
      </c>
      <c r="V22">
        <f t="shared" si="21"/>
        <v>0.01</v>
      </c>
      <c r="W22">
        <f t="shared" si="22"/>
        <v>0.79830105295443654</v>
      </c>
      <c r="X22">
        <f t="shared" si="23"/>
        <v>2.1265822004495291E-3</v>
      </c>
      <c r="Y22">
        <f t="shared" si="24"/>
        <v>7.9830105295443654E-3</v>
      </c>
      <c r="Z22">
        <f t="shared" si="25"/>
        <v>0.78819146022444264</v>
      </c>
      <c r="AB22">
        <f t="shared" si="26"/>
        <v>2.8215091871386377</v>
      </c>
      <c r="AC22">
        <f t="shared" si="27"/>
        <v>2.8578189051672553</v>
      </c>
      <c r="AE22">
        <f t="shared" si="1"/>
        <v>139.56441830719044</v>
      </c>
      <c r="AF22">
        <f t="shared" si="2"/>
        <v>-6.9782209153595218</v>
      </c>
      <c r="AG22">
        <f t="shared" si="3"/>
        <v>-9.8523932528055322</v>
      </c>
      <c r="AH22">
        <f t="shared" si="4"/>
        <v>-106.32911002247646</v>
      </c>
      <c r="AI22">
        <f t="shared" si="5"/>
        <v>16.404694116548939</v>
      </c>
      <c r="AJ22">
        <f t="shared" si="6"/>
        <v>-3.6309718028617599E-2</v>
      </c>
      <c r="AK22">
        <f t="shared" si="32"/>
        <v>2.8435618381583612</v>
      </c>
      <c r="AL22">
        <f t="shared" si="7"/>
        <v>19.211946236678681</v>
      </c>
      <c r="AN22">
        <f t="shared" si="8"/>
        <v>42.212766525959573</v>
      </c>
      <c r="AO22">
        <f t="shared" si="9"/>
        <v>-2.1106383262979787</v>
      </c>
      <c r="AP22">
        <f t="shared" si="10"/>
        <v>-2.9799628096267576</v>
      </c>
      <c r="AQ22">
        <f t="shared" si="11"/>
        <v>-32.160388376444942</v>
      </c>
      <c r="AR22">
        <f t="shared" si="12"/>
        <v>4.9617770135899004</v>
      </c>
      <c r="AS22">
        <f t="shared" si="13"/>
        <v>-1.0982266600300748E-2</v>
      </c>
      <c r="AT22">
        <f t="shared" si="14"/>
        <v>0.86006600702553915</v>
      </c>
      <c r="AU22">
        <f t="shared" si="15"/>
        <v>5.8108607540151382</v>
      </c>
      <c r="AW22">
        <v>19</v>
      </c>
      <c r="AX22">
        <f>(R22*SUMPRODUCT(K23:$K$23, X23:$X$23)-$AZ$3*SUMPRODUCT(K22:$K$22, W23:$W$23))/Z22</f>
        <v>2.8215091871386377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6"/>
        <v>0.10390000000000001</v>
      </c>
      <c r="I23" s="1">
        <f t="shared" si="17"/>
        <v>1.1039000000000001</v>
      </c>
      <c r="J23">
        <f t="shared" si="18"/>
        <v>0.90587915572062683</v>
      </c>
      <c r="K23">
        <f t="shared" si="28"/>
        <v>0.2739929400701559</v>
      </c>
      <c r="L23" s="2">
        <v>20</v>
      </c>
      <c r="M23" s="8">
        <v>2.7053950000000002E-3</v>
      </c>
      <c r="O23">
        <f t="shared" si="29"/>
        <v>177.06918350453651</v>
      </c>
      <c r="P23">
        <f t="shared" si="30"/>
        <v>8.8534591752268259</v>
      </c>
      <c r="Q23" s="5">
        <f t="shared" si="31"/>
        <v>12.5</v>
      </c>
      <c r="R23">
        <f t="shared" si="0"/>
        <v>50000</v>
      </c>
      <c r="S23">
        <f t="shared" si="19"/>
        <v>2.8578189051672553</v>
      </c>
      <c r="U23">
        <f t="shared" si="20"/>
        <v>2.7053950000000002E-3</v>
      </c>
      <c r="V23">
        <f t="shared" si="21"/>
        <v>0.01</v>
      </c>
      <c r="W23">
        <f t="shared" si="22"/>
        <v>0.78819146022444264</v>
      </c>
      <c r="X23">
        <f t="shared" si="23"/>
        <v>2.132369235533906E-3</v>
      </c>
      <c r="Y23">
        <f t="shared" si="24"/>
        <v>7.8819146022444265E-3</v>
      </c>
      <c r="Z23">
        <f t="shared" si="25"/>
        <v>0.77817717638666428</v>
      </c>
      <c r="AB23">
        <f t="shared" si="26"/>
        <v>2.8578189051672553</v>
      </c>
      <c r="AC23">
        <f t="shared" si="27"/>
        <v>0</v>
      </c>
      <c r="AE23">
        <f t="shared" si="1"/>
        <v>137.79119724465232</v>
      </c>
      <c r="AF23">
        <f t="shared" si="2"/>
        <v>-6.8895598622326171</v>
      </c>
      <c r="AG23">
        <f t="shared" si="3"/>
        <v>-9.7272147048333029</v>
      </c>
      <c r="AH23">
        <f t="shared" si="4"/>
        <v>-106.6184617766953</v>
      </c>
      <c r="AI23">
        <f t="shared" si="5"/>
        <v>14.555960900891094</v>
      </c>
      <c r="AJ23">
        <f t="shared" si="6"/>
        <v>2.8578189051672553</v>
      </c>
      <c r="AK23">
        <f t="shared" si="32"/>
        <v>9.3631619401310875</v>
      </c>
      <c r="AL23">
        <f t="shared" si="7"/>
        <v>26.776941746189436</v>
      </c>
      <c r="AN23">
        <f t="shared" si="8"/>
        <v>37.753815248849058</v>
      </c>
      <c r="AO23">
        <f t="shared" si="9"/>
        <v>-1.887690762442453</v>
      </c>
      <c r="AP23">
        <f t="shared" si="10"/>
        <v>-2.6651881556709305</v>
      </c>
      <c r="AQ23">
        <f t="shared" si="11"/>
        <v>-29.212705807954283</v>
      </c>
      <c r="AR23">
        <f t="shared" si="12"/>
        <v>3.9882305227813859</v>
      </c>
      <c r="AS23">
        <f t="shared" si="13"/>
        <v>0.78302220401485034</v>
      </c>
      <c r="AT23">
        <f t="shared" si="14"/>
        <v>2.5654402683295019</v>
      </c>
      <c r="AU23">
        <f t="shared" si="15"/>
        <v>7.3366929951257376</v>
      </c>
      <c r="AW23">
        <v>20</v>
      </c>
      <c r="AX23">
        <f>(R23*SUMPRODUCT(K$23:$K24, X$23:$X24)-$AZ$3*SUMPRODUCT(K$22:$K23, W$23:$W24))/Z23</f>
        <v>2.8578189051672553</v>
      </c>
    </row>
    <row r="25" spans="5:50" x14ac:dyDescent="0.25">
      <c r="AN25" s="6">
        <f t="shared" ref="AN25:AU25" si="33">SUM(AN3:AN23)</f>
        <v>1696.8932100228487</v>
      </c>
      <c r="AO25" s="6">
        <f t="shared" si="33"/>
        <v>-217.64654812954484</v>
      </c>
      <c r="AP25" s="6">
        <f t="shared" si="33"/>
        <v>-233.10782490941332</v>
      </c>
      <c r="AQ25" s="6">
        <f t="shared" si="33"/>
        <v>-1165.6735363827452</v>
      </c>
      <c r="AR25" s="6">
        <f t="shared" si="33"/>
        <v>80.465300601144833</v>
      </c>
      <c r="AS25" s="6">
        <f t="shared" si="33"/>
        <v>-11.430842483378759</v>
      </c>
      <c r="AT25" s="6">
        <f t="shared" si="33"/>
        <v>32.836342398944232</v>
      </c>
      <c r="AU25" s="7">
        <f t="shared" si="33"/>
        <v>101.87080051671035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031CD-FFA7-47B6-816F-C61AB75EAA1D}">
  <sheetPr codeName="Sheet2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182.0704354993012</v>
      </c>
      <c r="K3">
        <v>1</v>
      </c>
      <c r="L3" s="2">
        <v>0</v>
      </c>
      <c r="O3">
        <f>$C$3</f>
        <v>182.0704354993012</v>
      </c>
      <c r="P3">
        <f>O3*B5</f>
        <v>145.65634839944096</v>
      </c>
      <c r="Q3" s="5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182.0704354993012</v>
      </c>
      <c r="AF3">
        <f t="shared" ref="AF3:AF23" si="3">-$Z3*P3</f>
        <v>-145.65634839944096</v>
      </c>
      <c r="AG3">
        <f t="shared" ref="AG3:AG23" si="4">-$Z3*Q3</f>
        <v>-125.8175559</v>
      </c>
      <c r="AH3">
        <f t="shared" ref="AH3:AH23" si="5">-X3*R3</f>
        <v>0</v>
      </c>
      <c r="AI3">
        <f t="shared" ref="AI3:AI23" si="6">SUM(AE3:AH3)</f>
        <v>-89.403468800139763</v>
      </c>
      <c r="AJ3">
        <f t="shared" ref="AJ3:AJ23" si="7">AB3-AC3</f>
        <v>0</v>
      </c>
      <c r="AL3">
        <f t="shared" ref="AL3:AL23" si="8">SUM(AI3:AK3)</f>
        <v>-89.403468800139763</v>
      </c>
      <c r="AN3">
        <f t="shared" ref="AN3:AN23" si="9">AE3*$K3</f>
        <v>182.0704354993012</v>
      </c>
      <c r="AO3">
        <f t="shared" ref="AO3:AO23" si="10">AF3*$K3</f>
        <v>-145.65634839944096</v>
      </c>
      <c r="AP3">
        <f t="shared" ref="AP3:AP23" si="11">AG3*$K3</f>
        <v>-125.8175559</v>
      </c>
      <c r="AQ3">
        <f t="shared" ref="AQ3:AQ23" si="12">AH3*$K3</f>
        <v>0</v>
      </c>
      <c r="AR3">
        <f t="shared" ref="AR3:AR23" si="13">AI3*$K3</f>
        <v>-89.403468800139763</v>
      </c>
      <c r="AS3">
        <f t="shared" ref="AS3:AS23" si="14">AJ3*$K3</f>
        <v>0</v>
      </c>
      <c r="AT3">
        <f t="shared" ref="AT3:AT23" si="15">AK3*$K3</f>
        <v>0</v>
      </c>
      <c r="AU3">
        <f t="shared" ref="AU3:AU23" si="16">AL3*$K3</f>
        <v>-89.403468800139763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123.90813250195528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2.4148220000000001E-3</v>
      </c>
      <c r="R4">
        <f t="shared" si="0"/>
        <v>50000</v>
      </c>
      <c r="S4">
        <f t="shared" ref="S4:S23" si="20">AX4</f>
        <v>10.765586828471767</v>
      </c>
      <c r="U4">
        <f t="shared" ref="U4:U23" si="21">M4</f>
        <v>2.4148220000000001E-3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2.4148220000000001E-3</v>
      </c>
      <c r="Y4">
        <f t="shared" ref="Y4:Y23" si="25">V4*W4</f>
        <v>0.01</v>
      </c>
      <c r="Z4">
        <f t="shared" ref="Z4:Z23" si="26">MAX(0, W4-X4-Y4)</f>
        <v>0.98758517800000001</v>
      </c>
      <c r="AB4">
        <f t="shared" ref="AB4:AB23" si="27">AC3</f>
        <v>0</v>
      </c>
      <c r="AC4">
        <f t="shared" si="1"/>
        <v>10.631933984270745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-120.7411</v>
      </c>
      <c r="AI4">
        <f t="shared" si="6"/>
        <v>-120.7411</v>
      </c>
      <c r="AJ4">
        <f t="shared" si="7"/>
        <v>-10.631933984270745</v>
      </c>
      <c r="AK4">
        <f t="shared" ref="AK4:AK23" si="28">H4*SUM(AB4:AB4, AE4:AF4)</f>
        <v>0</v>
      </c>
      <c r="AL4">
        <f t="shared" si="8"/>
        <v>-131.37303398427076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-113.27619851768458</v>
      </c>
      <c r="AR4">
        <f t="shared" si="13"/>
        <v>-113.27619851768458</v>
      </c>
      <c r="AS4">
        <f t="shared" si="14"/>
        <v>-9.974607359293314</v>
      </c>
      <c r="AT4">
        <f t="shared" si="15"/>
        <v>0</v>
      </c>
      <c r="AU4">
        <f t="shared" si="16"/>
        <v>-123.25080587697791</v>
      </c>
      <c r="AW4">
        <v>1</v>
      </c>
      <c r="AX4">
        <f>(R4*SUMPRODUCT(K5:$K$23, X5:$X$23)-$AZ$3*SUMPRODUCT(K4:$K$22, W5:$W$23))/Z4</f>
        <v>10.765586828471767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2.4301629999999999E-3</v>
      </c>
      <c r="O5">
        <f t="shared" ref="O5:O23" si="30">$C$3</f>
        <v>182.0704354993012</v>
      </c>
      <c r="P5">
        <f t="shared" ref="P5:P23" si="31">O5*$C$5</f>
        <v>9.1035217749650599</v>
      </c>
      <c r="Q5" s="5">
        <f t="shared" ref="Q5:Q23" si="32">$C$8</f>
        <v>12.5</v>
      </c>
      <c r="R5">
        <f t="shared" si="0"/>
        <v>50000</v>
      </c>
      <c r="S5">
        <f t="shared" si="20"/>
        <v>22.361082573934716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10.631933984270745</v>
      </c>
      <c r="AC5">
        <f t="shared" si="1"/>
        <v>21.808972536180136</v>
      </c>
      <c r="AE5">
        <f t="shared" si="2"/>
        <v>177.57499505337719</v>
      </c>
      <c r="AF5">
        <f t="shared" si="3"/>
        <v>-8.8787497526688597</v>
      </c>
      <c r="AG5">
        <f t="shared" si="4"/>
        <v>-12.19136666576345</v>
      </c>
      <c r="AH5">
        <f t="shared" si="5"/>
        <v>-119.99964794620071</v>
      </c>
      <c r="AI5">
        <f t="shared" si="6"/>
        <v>36.505230688744192</v>
      </c>
      <c r="AJ5">
        <f t="shared" si="7"/>
        <v>-11.177038551909391</v>
      </c>
      <c r="AK5">
        <f t="shared" si="28"/>
        <v>15.493954690222195</v>
      </c>
      <c r="AL5">
        <f t="shared" si="8"/>
        <v>40.822146827056997</v>
      </c>
      <c r="AN5">
        <f t="shared" si="9"/>
        <v>153.34710875590312</v>
      </c>
      <c r="AO5">
        <f t="shared" si="10"/>
        <v>-7.6673554377951554</v>
      </c>
      <c r="AP5">
        <f t="shared" si="11"/>
        <v>-10.528007219800086</v>
      </c>
      <c r="AQ5">
        <f t="shared" si="12"/>
        <v>-103.62719739197964</v>
      </c>
      <c r="AR5">
        <f t="shared" si="13"/>
        <v>31.52454870632825</v>
      </c>
      <c r="AS5">
        <f t="shared" si="14"/>
        <v>-9.6520714860409864</v>
      </c>
      <c r="AT5">
        <f t="shared" si="15"/>
        <v>13.379998429544381</v>
      </c>
      <c r="AU5">
        <f t="shared" si="16"/>
        <v>35.252475649831645</v>
      </c>
      <c r="AW5">
        <v>2</v>
      </c>
      <c r="AX5">
        <f>(R5*SUMPRODUCT(K6:$K$23, X6:$X$23)-$AZ$3*SUMPRODUCT(K5:$K$22, W6:$W$23))/Z5</f>
        <v>22.361082573934716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2.4518209999999999E-3</v>
      </c>
      <c r="O6">
        <f t="shared" si="30"/>
        <v>182.0704354993012</v>
      </c>
      <c r="P6">
        <f t="shared" si="31"/>
        <v>9.1035217749650599</v>
      </c>
      <c r="Q6" s="5">
        <f t="shared" si="32"/>
        <v>12.5</v>
      </c>
      <c r="R6">
        <f t="shared" si="0"/>
        <v>50000</v>
      </c>
      <c r="S6">
        <f t="shared" si="20"/>
        <v>34.313644089591065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21.808972536180136</v>
      </c>
      <c r="AC6">
        <f t="shared" si="1"/>
        <v>33.049699500563179</v>
      </c>
      <c r="AE6">
        <f t="shared" si="2"/>
        <v>175.36386300089666</v>
      </c>
      <c r="AF6">
        <f t="shared" si="3"/>
        <v>-8.7681931500448336</v>
      </c>
      <c r="AG6">
        <f t="shared" si="4"/>
        <v>-12.039561950295997</v>
      </c>
      <c r="AH6">
        <f t="shared" si="5"/>
        <v>-119.56419523927522</v>
      </c>
      <c r="AI6">
        <f t="shared" si="6"/>
        <v>34.991912661280622</v>
      </c>
      <c r="AJ6">
        <f t="shared" si="7"/>
        <v>-11.240726964383043</v>
      </c>
      <c r="AK6">
        <f t="shared" si="28"/>
        <v>20.49842509170908</v>
      </c>
      <c r="AL6">
        <f t="shared" si="8"/>
        <v>44.24961078860666</v>
      </c>
      <c r="AN6">
        <f t="shared" si="9"/>
        <v>136.57797439286352</v>
      </c>
      <c r="AO6">
        <f t="shared" si="10"/>
        <v>-6.8288987196431767</v>
      </c>
      <c r="AP6">
        <f t="shared" si="11"/>
        <v>-9.3767265137197224</v>
      </c>
      <c r="AQ6">
        <f t="shared" si="12"/>
        <v>-93.119730121419423</v>
      </c>
      <c r="AR6">
        <f t="shared" si="13"/>
        <v>27.252619038081214</v>
      </c>
      <c r="AS6">
        <f t="shared" si="14"/>
        <v>-8.7545728819330808</v>
      </c>
      <c r="AT6">
        <f t="shared" si="15"/>
        <v>15.964710912277058</v>
      </c>
      <c r="AU6">
        <f t="shared" si="16"/>
        <v>34.462757068425191</v>
      </c>
      <c r="AW6">
        <v>3</v>
      </c>
      <c r="AX6">
        <f>(R6*SUMPRODUCT(K7:$K$23, X7:$X$23)-$AZ$3*SUMPRODUCT(K6:$K$22, W7:$W$23))/Z6</f>
        <v>34.313644089591065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2.4770880000000001E-3</v>
      </c>
      <c r="O7">
        <f t="shared" si="30"/>
        <v>182.0704354993012</v>
      </c>
      <c r="P7">
        <f t="shared" si="31"/>
        <v>9.1035217749650599</v>
      </c>
      <c r="Q7" s="5">
        <f t="shared" si="32"/>
        <v>12.5</v>
      </c>
      <c r="R7">
        <f t="shared" si="0"/>
        <v>50000</v>
      </c>
      <c r="S7">
        <f t="shared" si="20"/>
        <v>44.047351105135782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33.049699500563179</v>
      </c>
      <c r="AC7">
        <f t="shared" si="1"/>
        <v>41.895526216267626</v>
      </c>
      <c r="AE7">
        <f t="shared" si="2"/>
        <v>173.17583265021455</v>
      </c>
      <c r="AF7">
        <f t="shared" si="3"/>
        <v>-8.6587916325107273</v>
      </c>
      <c r="AG7">
        <f t="shared" si="4"/>
        <v>-11.889343276360703</v>
      </c>
      <c r="AH7">
        <f t="shared" si="5"/>
        <v>-119.29221772933926</v>
      </c>
      <c r="AI7">
        <f t="shared" si="6"/>
        <v>33.33548001200387</v>
      </c>
      <c r="AJ7">
        <f t="shared" si="7"/>
        <v>-8.8458267157044475</v>
      </c>
      <c r="AK7">
        <f t="shared" si="28"/>
        <v>20.685237732262557</v>
      </c>
      <c r="AL7">
        <f t="shared" si="8"/>
        <v>45.17489102856198</v>
      </c>
      <c r="AN7">
        <f t="shared" si="9"/>
        <v>122.09095590431976</v>
      </c>
      <c r="AO7">
        <f t="shared" si="10"/>
        <v>-6.1045477952159883</v>
      </c>
      <c r="AP7">
        <f t="shared" si="11"/>
        <v>-8.3821238995710239</v>
      </c>
      <c r="AQ7">
        <f t="shared" si="12"/>
        <v>-84.102386988021948</v>
      </c>
      <c r="AR7">
        <f t="shared" si="13"/>
        <v>23.501897221510806</v>
      </c>
      <c r="AS7">
        <f t="shared" si="14"/>
        <v>-6.2364096823240383</v>
      </c>
      <c r="AT7">
        <f t="shared" si="15"/>
        <v>14.583330763831672</v>
      </c>
      <c r="AU7">
        <f t="shared" si="16"/>
        <v>31.848818303018437</v>
      </c>
      <c r="AW7">
        <v>4</v>
      </c>
      <c r="AX7">
        <f>(R7*SUMPRODUCT(K8:$K$23, X8:$X$23)-$AZ$3*SUMPRODUCT(K7:$K$22, W8:$W$23))/Z7</f>
        <v>44.047351105135782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2.5023549999999999E-3</v>
      </c>
      <c r="O8">
        <f t="shared" si="30"/>
        <v>182.0704354993012</v>
      </c>
      <c r="P8">
        <f t="shared" si="31"/>
        <v>9.1035217749650599</v>
      </c>
      <c r="Q8" s="5">
        <f t="shared" si="32"/>
        <v>12.5</v>
      </c>
      <c r="R8">
        <f t="shared" si="0"/>
        <v>50000</v>
      </c>
      <c r="S8">
        <f t="shared" si="20"/>
        <v>49.779798418470044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41.895526216267626</v>
      </c>
      <c r="AC8">
        <f t="shared" si="1"/>
        <v>46.755968314020379</v>
      </c>
      <c r="AE8">
        <f t="shared" si="2"/>
        <v>171.01072691300095</v>
      </c>
      <c r="AF8">
        <f t="shared" si="3"/>
        <v>-8.5505363456500483</v>
      </c>
      <c r="AG8">
        <f t="shared" si="4"/>
        <v>-11.740698486002778</v>
      </c>
      <c r="AH8">
        <f t="shared" si="5"/>
        <v>-119.00543037727034</v>
      </c>
      <c r="AI8">
        <f t="shared" si="6"/>
        <v>31.714061704077793</v>
      </c>
      <c r="AJ8">
        <f t="shared" si="7"/>
        <v>-4.8604420977527525</v>
      </c>
      <c r="AK8">
        <f t="shared" si="28"/>
        <v>14.815789466812346</v>
      </c>
      <c r="AL8">
        <f t="shared" si="8"/>
        <v>41.669409073137388</v>
      </c>
      <c r="AN8">
        <f t="shared" si="9"/>
        <v>112.41448152103924</v>
      </c>
      <c r="AO8">
        <f t="shared" si="10"/>
        <v>-5.6207240760519621</v>
      </c>
      <c r="AP8">
        <f t="shared" si="11"/>
        <v>-7.7177879822140794</v>
      </c>
      <c r="AQ8">
        <f t="shared" si="12"/>
        <v>-78.228623405915314</v>
      </c>
      <c r="AR8">
        <f t="shared" si="13"/>
        <v>20.847346056857884</v>
      </c>
      <c r="AS8">
        <f t="shared" si="14"/>
        <v>-3.1950281028854546</v>
      </c>
      <c r="AT8">
        <f t="shared" si="15"/>
        <v>9.7392094712508079</v>
      </c>
      <c r="AU8">
        <f t="shared" si="16"/>
        <v>27.391527425223238</v>
      </c>
      <c r="AW8">
        <v>5</v>
      </c>
      <c r="AX8">
        <f>(R8*SUMPRODUCT(K9:$K$23, X9:$X$23)-$AZ$3*SUMPRODUCT(K8:$K$22, W9:$W$23))/Z8</f>
        <v>49.779798418470044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2.5285250000000002E-3</v>
      </c>
      <c r="O9">
        <f t="shared" si="30"/>
        <v>182.0704354993012</v>
      </c>
      <c r="P9">
        <f t="shared" si="31"/>
        <v>9.1035217749650599</v>
      </c>
      <c r="Q9" s="5">
        <f t="shared" si="32"/>
        <v>12.5</v>
      </c>
      <c r="R9">
        <f t="shared" si="0"/>
        <v>50000</v>
      </c>
      <c r="S9">
        <f t="shared" si="20"/>
        <v>52.910346812520309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46.755968314020379</v>
      </c>
      <c r="AC9">
        <f t="shared" si="1"/>
        <v>49.073732280029162</v>
      </c>
      <c r="AE9">
        <f t="shared" si="2"/>
        <v>168.86821474560327</v>
      </c>
      <c r="AF9">
        <f t="shared" si="3"/>
        <v>-8.4434107372801641</v>
      </c>
      <c r="AG9">
        <f t="shared" si="4"/>
        <v>-11.59360485150343</v>
      </c>
      <c r="AH9">
        <f t="shared" si="5"/>
        <v>-118.74659855728072</v>
      </c>
      <c r="AI9">
        <f t="shared" si="6"/>
        <v>30.084600599538931</v>
      </c>
      <c r="AJ9">
        <f t="shared" si="7"/>
        <v>-2.3177639660087834</v>
      </c>
      <c r="AK9">
        <f t="shared" si="28"/>
        <v>10.81483631522633</v>
      </c>
      <c r="AL9">
        <f t="shared" si="8"/>
        <v>38.581672948756477</v>
      </c>
      <c r="AN9">
        <f t="shared" si="9"/>
        <v>105.49904379294895</v>
      </c>
      <c r="AO9">
        <f t="shared" si="10"/>
        <v>-5.2749521896474478</v>
      </c>
      <c r="AP9">
        <f t="shared" si="11"/>
        <v>-7.2430103426479873</v>
      </c>
      <c r="AQ9">
        <f t="shared" si="12"/>
        <v>-74.185971707766058</v>
      </c>
      <c r="AR9">
        <f t="shared" si="13"/>
        <v>18.795109552887439</v>
      </c>
      <c r="AS9">
        <f t="shared" si="14"/>
        <v>-1.4480041878813441</v>
      </c>
      <c r="AT9">
        <f t="shared" si="15"/>
        <v>6.756481033168166</v>
      </c>
      <c r="AU9">
        <f t="shared" si="16"/>
        <v>24.103586398174262</v>
      </c>
      <c r="AW9">
        <v>6</v>
      </c>
      <c r="AX9">
        <f>(R9*SUMPRODUCT(K10:$K$23, X10:$X$23)-$AZ$3*SUMPRODUCT(K9:$K$22, W10:$W$23))/Z9</f>
        <v>52.910346812520309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2.5601090000000001E-3</v>
      </c>
      <c r="O10">
        <f t="shared" si="30"/>
        <v>182.0704354993012</v>
      </c>
      <c r="P10">
        <f t="shared" si="31"/>
        <v>9.1035217749650599</v>
      </c>
      <c r="Q10" s="5">
        <f t="shared" si="32"/>
        <v>12.5</v>
      </c>
      <c r="R10">
        <f t="shared" si="0"/>
        <v>50000</v>
      </c>
      <c r="S10">
        <f t="shared" si="20"/>
        <v>55.030794327745141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49.073732280029162</v>
      </c>
      <c r="AC10">
        <f t="shared" si="1"/>
        <v>50.399349455148695</v>
      </c>
      <c r="AE10">
        <f t="shared" si="2"/>
        <v>166.74721156176309</v>
      </c>
      <c r="AF10">
        <f t="shared" si="3"/>
        <v>-8.3373605780881537</v>
      </c>
      <c r="AG10">
        <f t="shared" si="4"/>
        <v>-11.447987910865619</v>
      </c>
      <c r="AH10">
        <f t="shared" si="5"/>
        <v>-118.7235684911104</v>
      </c>
      <c r="AI10">
        <f t="shared" si="6"/>
        <v>28.238294581698938</v>
      </c>
      <c r="AJ10">
        <f t="shared" si="7"/>
        <v>-1.3256171751195325</v>
      </c>
      <c r="AK10">
        <f t="shared" si="28"/>
        <v>10.892888121344466</v>
      </c>
      <c r="AL10">
        <f t="shared" si="8"/>
        <v>37.805565527923875</v>
      </c>
      <c r="AN10">
        <f t="shared" si="9"/>
        <v>98.977638293124699</v>
      </c>
      <c r="AO10">
        <f t="shared" si="10"/>
        <v>-4.9488819146562344</v>
      </c>
      <c r="AP10">
        <f t="shared" si="11"/>
        <v>-6.7952848867042288</v>
      </c>
      <c r="AQ10">
        <f t="shared" si="12"/>
        <v>-70.471813644869158</v>
      </c>
      <c r="AR10">
        <f t="shared" si="13"/>
        <v>16.76165784689508</v>
      </c>
      <c r="AS10">
        <f t="shared" si="14"/>
        <v>-0.7868584790429074</v>
      </c>
      <c r="AT10">
        <f t="shared" si="15"/>
        <v>6.4657893247141942</v>
      </c>
      <c r="AU10">
        <f t="shared" si="16"/>
        <v>22.440588692566369</v>
      </c>
      <c r="AW10">
        <v>7</v>
      </c>
      <c r="AX10">
        <f>(R10*SUMPRODUCT(K11:$K$23, X11:$X$23)-$AZ$3*SUMPRODUCT(K10:$K$22, W11:$W$23))/Z10</f>
        <v>55.030794327745141</v>
      </c>
    </row>
    <row r="11" spans="1:52" x14ac:dyDescent="0.25">
      <c r="A11" t="s">
        <v>33</v>
      </c>
      <c r="C11" s="25">
        <f>AU25</f>
        <v>112.84554336673246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2.5907899999999999E-3</v>
      </c>
      <c r="O11">
        <f t="shared" si="30"/>
        <v>182.0704354993012</v>
      </c>
      <c r="P11">
        <f t="shared" si="31"/>
        <v>9.1035217749650599</v>
      </c>
      <c r="Q11" s="5">
        <f t="shared" si="32"/>
        <v>12.5</v>
      </c>
      <c r="R11">
        <f t="shared" si="0"/>
        <v>50000</v>
      </c>
      <c r="S11">
        <f t="shared" si="20"/>
        <v>56.161233067841543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50.399349455148695</v>
      </c>
      <c r="AC11">
        <f t="shared" si="1"/>
        <v>50.78704650855957</v>
      </c>
      <c r="AE11">
        <f t="shared" si="2"/>
        <v>164.64773243790336</v>
      </c>
      <c r="AF11">
        <f t="shared" si="3"/>
        <v>-8.2323866218951682</v>
      </c>
      <c r="AG11">
        <f t="shared" si="4"/>
        <v>-11.303848699157372</v>
      </c>
      <c r="AH11">
        <f t="shared" si="5"/>
        <v>-118.63733039836615</v>
      </c>
      <c r="AI11">
        <f t="shared" si="6"/>
        <v>26.474166718484668</v>
      </c>
      <c r="AJ11">
        <f t="shared" si="7"/>
        <v>-0.38769705341087501</v>
      </c>
      <c r="AK11">
        <f t="shared" si="28"/>
        <v>10.650956806464581</v>
      </c>
      <c r="AL11">
        <f t="shared" si="8"/>
        <v>36.73742647153837</v>
      </c>
      <c r="AN11">
        <f t="shared" si="9"/>
        <v>92.944775686809308</v>
      </c>
      <c r="AO11">
        <f t="shared" si="10"/>
        <v>-4.6472387843404661</v>
      </c>
      <c r="AP11">
        <f t="shared" si="11"/>
        <v>-6.3811002203571681</v>
      </c>
      <c r="AQ11">
        <f t="shared" si="12"/>
        <v>-66.97158775701169</v>
      </c>
      <c r="AR11">
        <f t="shared" si="13"/>
        <v>14.944848925099985</v>
      </c>
      <c r="AS11">
        <f t="shared" si="14"/>
        <v>-0.21885764917716696</v>
      </c>
      <c r="AT11">
        <f t="shared" si="15"/>
        <v>6.0125382631680262</v>
      </c>
      <c r="AU11">
        <f t="shared" si="16"/>
        <v>20.738529539090841</v>
      </c>
      <c r="AW11">
        <v>8</v>
      </c>
      <c r="AX11">
        <f>(R11*SUMPRODUCT(K12:$K$23, X12:$X$23)-$AZ$3*SUMPRODUCT(K11:$K$22, W12:$W$23))/Z11</f>
        <v>56.161233067841543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2.625984E-3</v>
      </c>
      <c r="O12">
        <f t="shared" si="30"/>
        <v>182.0704354993012</v>
      </c>
      <c r="P12">
        <f t="shared" si="31"/>
        <v>9.1035217749650599</v>
      </c>
      <c r="Q12" s="5">
        <f t="shared" si="32"/>
        <v>12.5</v>
      </c>
      <c r="R12">
        <f t="shared" si="0"/>
        <v>50000</v>
      </c>
      <c r="S12">
        <f t="shared" si="20"/>
        <v>56.357487139824343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50.78704650855957</v>
      </c>
      <c r="AC12">
        <f t="shared" si="1"/>
        <v>50.321043393604043</v>
      </c>
      <c r="AE12">
        <f t="shared" si="2"/>
        <v>162.56889280250613</v>
      </c>
      <c r="AF12">
        <f t="shared" si="3"/>
        <v>-8.1284446401253057</v>
      </c>
      <c r="AG12">
        <f t="shared" si="4"/>
        <v>-11.161126486343392</v>
      </c>
      <c r="AH12">
        <f t="shared" si="5"/>
        <v>-118.73490328963229</v>
      </c>
      <c r="AI12">
        <f t="shared" si="6"/>
        <v>24.544418386405141</v>
      </c>
      <c r="AJ12">
        <f t="shared" si="7"/>
        <v>0.4660031149555266</v>
      </c>
      <c r="AK12">
        <f t="shared" si="28"/>
        <v>10.651306973421807</v>
      </c>
      <c r="AL12">
        <f t="shared" si="8"/>
        <v>35.661728474782478</v>
      </c>
      <c r="AN12">
        <f t="shared" si="9"/>
        <v>87.243327727069186</v>
      </c>
      <c r="AO12">
        <f t="shared" si="10"/>
        <v>-4.3621663863534588</v>
      </c>
      <c r="AP12">
        <f t="shared" si="11"/>
        <v>-5.989668743295506</v>
      </c>
      <c r="AQ12">
        <f t="shared" si="12"/>
        <v>-63.719620043937248</v>
      </c>
      <c r="AR12">
        <f t="shared" si="13"/>
        <v>13.171872553482975</v>
      </c>
      <c r="AS12">
        <f t="shared" si="14"/>
        <v>0.25008266820940889</v>
      </c>
      <c r="AT12">
        <f t="shared" si="15"/>
        <v>5.7160718079857089</v>
      </c>
      <c r="AU12">
        <f t="shared" si="16"/>
        <v>19.138027029678096</v>
      </c>
      <c r="AW12">
        <v>9</v>
      </c>
      <c r="AX12">
        <f>(R12*SUMPRODUCT(K13:$K$23, X13:$X$23)-$AZ$3*SUMPRODUCT(K12:$K$22, W13:$W$23))/Z12</f>
        <v>56.357487139824343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2.663885E-3</v>
      </c>
      <c r="O13">
        <f t="shared" si="30"/>
        <v>182.0704354993012</v>
      </c>
      <c r="P13">
        <f t="shared" si="31"/>
        <v>9.1035217749650599</v>
      </c>
      <c r="Q13" s="5">
        <f t="shared" si="32"/>
        <v>12.5</v>
      </c>
      <c r="R13">
        <f t="shared" si="0"/>
        <v>50000</v>
      </c>
      <c r="S13">
        <f t="shared" si="20"/>
        <v>55.591874741695712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50.321043393604043</v>
      </c>
      <c r="AC13">
        <f t="shared" si="1"/>
        <v>49.00883287165567</v>
      </c>
      <c r="AE13">
        <f t="shared" si="2"/>
        <v>160.51013903947788</v>
      </c>
      <c r="AF13">
        <f t="shared" si="3"/>
        <v>-8.0255069519738935</v>
      </c>
      <c r="AG13">
        <f t="shared" si="4"/>
        <v>-11.019783264049885</v>
      </c>
      <c r="AH13">
        <f t="shared" si="5"/>
        <v>-118.92782972029146</v>
      </c>
      <c r="AI13">
        <f t="shared" si="6"/>
        <v>22.537019103162649</v>
      </c>
      <c r="AJ13">
        <f t="shared" si="7"/>
        <v>1.3122105219483728</v>
      </c>
      <c r="AK13">
        <f t="shared" si="28"/>
        <v>10.485053422373285</v>
      </c>
      <c r="AL13">
        <f t="shared" si="8"/>
        <v>34.334283047484305</v>
      </c>
      <c r="AN13">
        <f t="shared" si="9"/>
        <v>81.904048928131843</v>
      </c>
      <c r="AO13">
        <f t="shared" si="10"/>
        <v>-4.0952024464065921</v>
      </c>
      <c r="AP13">
        <f t="shared" si="11"/>
        <v>-5.6231018989657846</v>
      </c>
      <c r="AQ13">
        <f t="shared" si="12"/>
        <v>-60.68570398491488</v>
      </c>
      <c r="AR13">
        <f t="shared" si="13"/>
        <v>11.500040597844592</v>
      </c>
      <c r="AS13">
        <f t="shared" si="14"/>
        <v>0.66958607996243236</v>
      </c>
      <c r="AT13">
        <f t="shared" si="15"/>
        <v>5.3502435027417281</v>
      </c>
      <c r="AU13">
        <f t="shared" si="16"/>
        <v>17.51987018054875</v>
      </c>
      <c r="AW13">
        <v>10</v>
      </c>
      <c r="AX13">
        <f>(R13*SUMPRODUCT(K14:$K$23, X14:$X$23)-$AZ$3*SUMPRODUCT(K13:$K$22, W14:$W$23))/Z13</f>
        <v>55.591874741695712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2.7053950000000002E-3</v>
      </c>
      <c r="O14">
        <f t="shared" si="30"/>
        <v>182.0704354993012</v>
      </c>
      <c r="P14">
        <f t="shared" si="31"/>
        <v>9.1035217749650599</v>
      </c>
      <c r="Q14" s="5">
        <f t="shared" si="32"/>
        <v>12.5</v>
      </c>
      <c r="R14">
        <f t="shared" si="0"/>
        <v>50000</v>
      </c>
      <c r="S14">
        <f t="shared" si="20"/>
        <v>53.852984250504676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49.00883287165567</v>
      </c>
      <c r="AC14">
        <f t="shared" si="1"/>
        <v>46.872657646783011</v>
      </c>
      <c r="AE14">
        <f t="shared" si="2"/>
        <v>158.47079432147638</v>
      </c>
      <c r="AF14">
        <f t="shared" si="3"/>
        <v>-7.9235397160738188</v>
      </c>
      <c r="AG14">
        <f t="shared" si="4"/>
        <v>-10.879772564865743</v>
      </c>
      <c r="AH14">
        <f t="shared" si="5"/>
        <v>-119.25146617457695</v>
      </c>
      <c r="AI14">
        <f t="shared" si="6"/>
        <v>20.416015865959864</v>
      </c>
      <c r="AJ14">
        <f t="shared" si="7"/>
        <v>2.1361752248726589</v>
      </c>
      <c r="AK14">
        <f t="shared" si="28"/>
        <v>10.257182896320792</v>
      </c>
      <c r="AL14">
        <f t="shared" si="8"/>
        <v>32.809373987153315</v>
      </c>
      <c r="AN14">
        <f t="shared" si="9"/>
        <v>76.910239332699817</v>
      </c>
      <c r="AO14">
        <f t="shared" si="10"/>
        <v>-3.8455119666349908</v>
      </c>
      <c r="AP14">
        <f t="shared" si="11"/>
        <v>-5.2802531559959807</v>
      </c>
      <c r="AQ14">
        <f t="shared" si="12"/>
        <v>-57.876019638396563</v>
      </c>
      <c r="AR14">
        <f t="shared" si="13"/>
        <v>9.9084545716722765</v>
      </c>
      <c r="AS14">
        <f t="shared" si="14"/>
        <v>1.0367446475231967</v>
      </c>
      <c r="AT14">
        <f t="shared" si="15"/>
        <v>4.9780932493779755</v>
      </c>
      <c r="AU14">
        <f t="shared" si="16"/>
        <v>15.92329246857345</v>
      </c>
      <c r="AW14">
        <v>11</v>
      </c>
      <c r="AX14">
        <f>(R14*SUMPRODUCT(K15:$K$23, X15:$X$23)-$AZ$3*SUMPRODUCT(K14:$K$22, W15:$W$23))/Z14</f>
        <v>53.852984250504676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2.7496130000000001E-3</v>
      </c>
      <c r="O15">
        <f t="shared" si="30"/>
        <v>182.0704354993012</v>
      </c>
      <c r="P15">
        <f t="shared" si="31"/>
        <v>9.1035217749650599</v>
      </c>
      <c r="Q15" s="5">
        <f t="shared" si="32"/>
        <v>12.5</v>
      </c>
      <c r="R15">
        <f t="shared" si="0"/>
        <v>50000</v>
      </c>
      <c r="S15">
        <f t="shared" si="20"/>
        <v>51.210859105525209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46.872657646783011</v>
      </c>
      <c r="AC15">
        <f t="shared" si="1"/>
        <v>44.004711493392961</v>
      </c>
      <c r="AE15">
        <f t="shared" si="2"/>
        <v>156.45035302207495</v>
      </c>
      <c r="AF15">
        <f t="shared" si="3"/>
        <v>-7.8225176511037482</v>
      </c>
      <c r="AG15">
        <f t="shared" si="4"/>
        <v>-10.741059675135686</v>
      </c>
      <c r="AH15">
        <f t="shared" si="5"/>
        <v>-119.66065632559275</v>
      </c>
      <c r="AI15">
        <f t="shared" si="6"/>
        <v>18.22611937024277</v>
      </c>
      <c r="AJ15">
        <f t="shared" si="7"/>
        <v>2.8679461533900508</v>
      </c>
      <c r="AK15">
        <f t="shared" si="28"/>
        <v>10.146475587621445</v>
      </c>
      <c r="AL15">
        <f t="shared" si="8"/>
        <v>31.240541111254267</v>
      </c>
      <c r="AN15">
        <f t="shared" si="9"/>
        <v>72.183347794914454</v>
      </c>
      <c r="AO15">
        <f t="shared" si="10"/>
        <v>-3.6091673897457226</v>
      </c>
      <c r="AP15">
        <f t="shared" si="11"/>
        <v>-4.95572960520487</v>
      </c>
      <c r="AQ15">
        <f t="shared" si="12"/>
        <v>-55.209250769151346</v>
      </c>
      <c r="AR15">
        <f t="shared" si="13"/>
        <v>8.4092000308125119</v>
      </c>
      <c r="AS15">
        <f t="shared" si="14"/>
        <v>1.3232182008437599</v>
      </c>
      <c r="AT15">
        <f t="shared" si="15"/>
        <v>4.6813993198886941</v>
      </c>
      <c r="AU15">
        <f t="shared" si="16"/>
        <v>14.413817551544966</v>
      </c>
      <c r="AW15">
        <v>12</v>
      </c>
      <c r="AX15">
        <f>(R15*SUMPRODUCT(K16:$K$23, X16:$X$23)-$AZ$3*SUMPRODUCT(K15:$K$22, W16:$W$23))/Z15</f>
        <v>51.210859105525209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2.8010499999999998E-3</v>
      </c>
      <c r="O16">
        <f t="shared" si="30"/>
        <v>182.0704354993012</v>
      </c>
      <c r="P16">
        <f t="shared" si="31"/>
        <v>9.1035217749650599</v>
      </c>
      <c r="Q16" s="5">
        <f t="shared" si="32"/>
        <v>12.5</v>
      </c>
      <c r="R16">
        <f t="shared" si="0"/>
        <v>50000</v>
      </c>
      <c r="S16">
        <f t="shared" si="20"/>
        <v>47.72433545059944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44.004711493392961</v>
      </c>
      <c r="AC16">
        <f t="shared" si="1"/>
        <v>40.483839169780197</v>
      </c>
      <c r="AE16">
        <f t="shared" si="2"/>
        <v>154.44762423052174</v>
      </c>
      <c r="AF16">
        <f t="shared" si="3"/>
        <v>-7.7223812115260859</v>
      </c>
      <c r="AG16">
        <f t="shared" si="4"/>
        <v>-10.603562833181289</v>
      </c>
      <c r="AH16">
        <f t="shared" si="5"/>
        <v>-120.34498081215524</v>
      </c>
      <c r="AI16">
        <f t="shared" si="6"/>
        <v>15.776699373659127</v>
      </c>
      <c r="AJ16">
        <f t="shared" si="7"/>
        <v>3.5208723236127639</v>
      </c>
      <c r="AK16">
        <f t="shared" si="28"/>
        <v>10.432928511827658</v>
      </c>
      <c r="AL16">
        <f t="shared" si="8"/>
        <v>29.730500209099549</v>
      </c>
      <c r="AN16">
        <f t="shared" si="9"/>
        <v>67.563596426115836</v>
      </c>
      <c r="AO16">
        <f t="shared" si="10"/>
        <v>-3.3781798213057916</v>
      </c>
      <c r="AP16">
        <f t="shared" si="11"/>
        <v>-4.6385617357942186</v>
      </c>
      <c r="AQ16">
        <f t="shared" si="12"/>
        <v>-52.645288368859774</v>
      </c>
      <c r="AR16">
        <f t="shared" si="13"/>
        <v>6.9015665001560578</v>
      </c>
      <c r="AS16">
        <f t="shared" si="14"/>
        <v>1.5402166134028716</v>
      </c>
      <c r="AT16">
        <f t="shared" si="15"/>
        <v>4.5639172180697258</v>
      </c>
      <c r="AU16">
        <f t="shared" si="16"/>
        <v>13.005700331628656</v>
      </c>
      <c r="AW16">
        <v>13</v>
      </c>
      <c r="AX16">
        <f>(R16*SUMPRODUCT(K17:$K$23, X17:$X$23)-$AZ$3*SUMPRODUCT(K16:$K$22, W17:$W$23))/Z16</f>
        <v>47.72433545059944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2.8606080000000002E-3</v>
      </c>
      <c r="O17">
        <f t="shared" si="30"/>
        <v>182.0704354993012</v>
      </c>
      <c r="P17">
        <f t="shared" si="31"/>
        <v>9.1035217749650599</v>
      </c>
      <c r="Q17" s="5">
        <f t="shared" si="32"/>
        <v>12.5</v>
      </c>
      <c r="R17">
        <f t="shared" si="0"/>
        <v>50000</v>
      </c>
      <c r="S17">
        <f t="shared" si="20"/>
        <v>43.555552620155439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40.483839169780197</v>
      </c>
      <c r="AC17">
        <f t="shared" si="1"/>
        <v>36.47235550398284</v>
      </c>
      <c r="AE17">
        <f t="shared" si="2"/>
        <v>152.46133387876168</v>
      </c>
      <c r="AF17">
        <f t="shared" si="3"/>
        <v>-7.6230666939380836</v>
      </c>
      <c r="AG17">
        <f t="shared" si="4"/>
        <v>-10.467194568180375</v>
      </c>
      <c r="AH17">
        <f t="shared" si="5"/>
        <v>-121.33054667640425</v>
      </c>
      <c r="AI17">
        <f t="shared" si="6"/>
        <v>13.040525940238979</v>
      </c>
      <c r="AJ17">
        <f t="shared" si="7"/>
        <v>4.0114836657973569</v>
      </c>
      <c r="AK17">
        <f t="shared" si="28"/>
        <v>11.434373962079055</v>
      </c>
      <c r="AL17">
        <f t="shared" si="8"/>
        <v>28.486383568115393</v>
      </c>
      <c r="AN17">
        <f t="shared" si="9"/>
        <v>62.818769423951544</v>
      </c>
      <c r="AO17">
        <f t="shared" si="10"/>
        <v>-3.1409384711975772</v>
      </c>
      <c r="AP17">
        <f t="shared" si="11"/>
        <v>-4.3128068302028533</v>
      </c>
      <c r="AQ17">
        <f t="shared" si="12"/>
        <v>-49.991925439980513</v>
      </c>
      <c r="AR17">
        <f t="shared" si="13"/>
        <v>5.3730986825706033</v>
      </c>
      <c r="AS17">
        <f t="shared" si="14"/>
        <v>1.652854930746319</v>
      </c>
      <c r="AT17">
        <f t="shared" si="15"/>
        <v>4.7113145553499569</v>
      </c>
      <c r="AU17">
        <f t="shared" si="16"/>
        <v>11.73726816866688</v>
      </c>
      <c r="AW17">
        <v>14</v>
      </c>
      <c r="AX17">
        <f>(R17*SUMPRODUCT(K18:$K$23, X18:$X$23)-$AZ$3*SUMPRODUCT(K17:$K$22, W18:$W$23))/Z17</f>
        <v>43.555552620155439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2.9228739999999998E-3</v>
      </c>
      <c r="O18">
        <f t="shared" si="30"/>
        <v>182.0704354993012</v>
      </c>
      <c r="P18">
        <f t="shared" si="31"/>
        <v>9.1035217749650599</v>
      </c>
      <c r="Q18" s="5">
        <f t="shared" si="32"/>
        <v>12.5</v>
      </c>
      <c r="R18">
        <f t="shared" si="0"/>
        <v>50000</v>
      </c>
      <c r="S18">
        <f t="shared" si="20"/>
        <v>38.840346734838974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36.47235550398284</v>
      </c>
      <c r="AC18">
        <f t="shared" si="1"/>
        <v>32.103654307239452</v>
      </c>
      <c r="AE18">
        <f t="shared" si="2"/>
        <v>150.49109527117449</v>
      </c>
      <c r="AF18">
        <f t="shared" si="3"/>
        <v>-7.5245547635587249</v>
      </c>
      <c r="AG18">
        <f t="shared" si="4"/>
        <v>-10.331928331642295</v>
      </c>
      <c r="AH18">
        <f t="shared" si="5"/>
        <v>-122.37716342510258</v>
      </c>
      <c r="AI18">
        <f t="shared" si="6"/>
        <v>10.257448750870893</v>
      </c>
      <c r="AJ18">
        <f t="shared" si="7"/>
        <v>4.3687011967433875</v>
      </c>
      <c r="AK18">
        <f t="shared" si="28"/>
        <v>12.578666610413062</v>
      </c>
      <c r="AL18">
        <f t="shared" si="8"/>
        <v>27.204816558027343</v>
      </c>
      <c r="AN18">
        <f t="shared" si="9"/>
        <v>57.945024186385162</v>
      </c>
      <c r="AO18">
        <f t="shared" si="10"/>
        <v>-2.8972512093192582</v>
      </c>
      <c r="AP18">
        <f t="shared" si="11"/>
        <v>-3.978201075553502</v>
      </c>
      <c r="AQ18">
        <f t="shared" si="12"/>
        <v>-47.120048410512418</v>
      </c>
      <c r="AR18">
        <f t="shared" si="13"/>
        <v>3.949523490999983</v>
      </c>
      <c r="AS18">
        <f t="shared" si="14"/>
        <v>1.6821227598366308</v>
      </c>
      <c r="AT18">
        <f t="shared" si="15"/>
        <v>4.8432841801003921</v>
      </c>
      <c r="AU18">
        <f t="shared" si="16"/>
        <v>10.474930430937006</v>
      </c>
      <c r="AW18">
        <v>15</v>
      </c>
      <c r="AX18">
        <f>(R18*SUMPRODUCT(K19:$K$23, X19:$X$23)-$AZ$3*SUMPRODUCT(K18:$K$22, W19:$W$23))/Z18</f>
        <v>38.840346734838974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2.991456E-3</v>
      </c>
      <c r="O19">
        <f t="shared" si="30"/>
        <v>182.0704354993012</v>
      </c>
      <c r="P19">
        <f t="shared" si="31"/>
        <v>9.1035217749650599</v>
      </c>
      <c r="Q19" s="5">
        <f t="shared" si="32"/>
        <v>12.5</v>
      </c>
      <c r="R19">
        <f t="shared" si="0"/>
        <v>50000</v>
      </c>
      <c r="S19">
        <f t="shared" si="20"/>
        <v>33.329586133165265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32.103654307239452</v>
      </c>
      <c r="AC19">
        <f t="shared" si="1"/>
        <v>27.19081374522386</v>
      </c>
      <c r="AE19">
        <f t="shared" si="2"/>
        <v>148.53599682856722</v>
      </c>
      <c r="AF19">
        <f t="shared" si="3"/>
        <v>-7.4267998414283607</v>
      </c>
      <c r="AG19">
        <f t="shared" si="4"/>
        <v>-10.19770153932661</v>
      </c>
      <c r="AH19">
        <f t="shared" si="5"/>
        <v>-123.63003599704535</v>
      </c>
      <c r="AI19">
        <f t="shared" si="6"/>
        <v>7.2814594507669028</v>
      </c>
      <c r="AJ19">
        <f t="shared" si="7"/>
        <v>4.9128405620155924</v>
      </c>
      <c r="AK19">
        <f t="shared" si="28"/>
        <v>12.713823285007368</v>
      </c>
      <c r="AL19">
        <f t="shared" si="8"/>
        <v>24.908123297789864</v>
      </c>
      <c r="AN19">
        <f t="shared" si="9"/>
        <v>53.281380616963666</v>
      </c>
      <c r="AO19">
        <f t="shared" si="10"/>
        <v>-2.6640690308481831</v>
      </c>
      <c r="AP19">
        <f t="shared" si="11"/>
        <v>-3.6580197981379685</v>
      </c>
      <c r="AQ19">
        <f t="shared" si="12"/>
        <v>-44.347357841143946</v>
      </c>
      <c r="AR19">
        <f t="shared" si="13"/>
        <v>2.6119339468335725</v>
      </c>
      <c r="AS19">
        <f t="shared" si="14"/>
        <v>1.762286135914408</v>
      </c>
      <c r="AT19">
        <f t="shared" si="15"/>
        <v>4.5605783918299991</v>
      </c>
      <c r="AU19">
        <f t="shared" si="16"/>
        <v>8.9347984745779794</v>
      </c>
      <c r="AW19">
        <v>16</v>
      </c>
      <c r="AX19">
        <f>(R19*SUMPRODUCT(K20:$K$23, X20:$X$23)-$AZ$3*SUMPRODUCT(K19:$K$22, W20:$W$23))/Z19</f>
        <v>33.329586133165265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3.0654530000000001E-3</v>
      </c>
      <c r="O20">
        <f t="shared" si="30"/>
        <v>182.0704354993012</v>
      </c>
      <c r="P20">
        <f t="shared" si="31"/>
        <v>9.1035217749650599</v>
      </c>
      <c r="Q20" s="5">
        <f t="shared" si="32"/>
        <v>12.5</v>
      </c>
      <c r="R20">
        <f t="shared" si="0"/>
        <v>50000</v>
      </c>
      <c r="S20">
        <f t="shared" si="20"/>
        <v>25.967185698115514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27.19081374522386</v>
      </c>
      <c r="AC20">
        <f t="shared" si="1"/>
        <v>20.907664345578894</v>
      </c>
      <c r="AE20">
        <f t="shared" si="2"/>
        <v>146.59530674319544</v>
      </c>
      <c r="AF20">
        <f t="shared" si="3"/>
        <v>-7.3297653371597713</v>
      </c>
      <c r="AG20">
        <f t="shared" si="4"/>
        <v>-10.064463949156512</v>
      </c>
      <c r="AH20">
        <f t="shared" si="5"/>
        <v>-125.04229910733351</v>
      </c>
      <c r="AI20">
        <f t="shared" si="6"/>
        <v>4.1587783495456421</v>
      </c>
      <c r="AJ20">
        <f t="shared" si="7"/>
        <v>6.2831493996449659</v>
      </c>
      <c r="AK20">
        <f t="shared" si="28"/>
        <v>9.0385800847133915</v>
      </c>
      <c r="AL20">
        <f t="shared" si="8"/>
        <v>19.480507833903999</v>
      </c>
      <c r="AN20">
        <f t="shared" si="9"/>
        <v>49.876918564675726</v>
      </c>
      <c r="AO20">
        <f t="shared" si="10"/>
        <v>-2.4938459282337861</v>
      </c>
      <c r="AP20">
        <f t="shared" si="11"/>
        <v>-3.4242873113841674</v>
      </c>
      <c r="AQ20">
        <f t="shared" si="12"/>
        <v>-42.543821547041375</v>
      </c>
      <c r="AR20">
        <f t="shared" si="13"/>
        <v>1.4149637780163977</v>
      </c>
      <c r="AS20">
        <f t="shared" si="14"/>
        <v>2.137750095129356</v>
      </c>
      <c r="AT20">
        <f t="shared" si="15"/>
        <v>3.0752452642654289</v>
      </c>
      <c r="AU20">
        <f t="shared" si="16"/>
        <v>6.6279591374111826</v>
      </c>
      <c r="AW20">
        <v>17</v>
      </c>
      <c r="AX20">
        <f>(R20*SUMPRODUCT(K21:$K$23, X21:$X$23)-$AZ$3*SUMPRODUCT(K20:$K$22, W21:$W$23))/Z20</f>
        <v>25.967185698115514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3.1502779999999998E-3</v>
      </c>
      <c r="O21">
        <f t="shared" si="30"/>
        <v>182.0704354993012</v>
      </c>
      <c r="P21">
        <f t="shared" si="31"/>
        <v>9.1035217749650599</v>
      </c>
      <c r="Q21" s="5">
        <f t="shared" si="32"/>
        <v>12.5</v>
      </c>
      <c r="R21">
        <f t="shared" si="0"/>
        <v>50000</v>
      </c>
      <c r="S21">
        <f t="shared" si="20"/>
        <v>17.376929098243938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20.907664345578894</v>
      </c>
      <c r="AC21">
        <f t="shared" si="1"/>
        <v>13.807170497731979</v>
      </c>
      <c r="AE21">
        <f t="shared" si="2"/>
        <v>144.66753770602713</v>
      </c>
      <c r="AF21">
        <f t="shared" si="3"/>
        <v>-7.2333768853013565</v>
      </c>
      <c r="AG21">
        <f t="shared" si="4"/>
        <v>-9.9321134503041257</v>
      </c>
      <c r="AH21">
        <f t="shared" si="5"/>
        <v>-126.82343744328351</v>
      </c>
      <c r="AI21">
        <f t="shared" si="6"/>
        <v>0.67860992713812607</v>
      </c>
      <c r="AJ21">
        <f t="shared" si="7"/>
        <v>7.1004938478469146</v>
      </c>
      <c r="AK21">
        <f t="shared" si="28"/>
        <v>8.1229356310314298</v>
      </c>
      <c r="AL21">
        <f t="shared" si="8"/>
        <v>15.90203940601647</v>
      </c>
      <c r="AN21">
        <f t="shared" si="9"/>
        <v>46.819198344684565</v>
      </c>
      <c r="AO21">
        <f t="shared" si="10"/>
        <v>-2.3409599172342284</v>
      </c>
      <c r="AP21">
        <f t="shared" si="11"/>
        <v>-3.2143602980001842</v>
      </c>
      <c r="AQ21">
        <f t="shared" si="12"/>
        <v>-41.04425752014722</v>
      </c>
      <c r="AR21">
        <f t="shared" si="13"/>
        <v>0.21962060930292715</v>
      </c>
      <c r="AS21">
        <f t="shared" si="14"/>
        <v>2.2979545728019062</v>
      </c>
      <c r="AT21">
        <f t="shared" si="15"/>
        <v>2.6288505388346124</v>
      </c>
      <c r="AU21">
        <f t="shared" si="16"/>
        <v>5.1464257209394457</v>
      </c>
      <c r="AW21">
        <v>18</v>
      </c>
      <c r="AX21">
        <f>(R21*SUMPRODUCT(K22:$K$23, X22:$X$23)-$AZ$3*SUMPRODUCT(K21:$K$22, W22:$W$23))/Z21</f>
        <v>17.376929098243938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3.247738E-3</v>
      </c>
      <c r="O22">
        <f t="shared" si="30"/>
        <v>182.0704354993012</v>
      </c>
      <c r="P22">
        <f t="shared" si="31"/>
        <v>9.1035217749650599</v>
      </c>
      <c r="Q22" s="5">
        <f t="shared" si="32"/>
        <v>12.5</v>
      </c>
      <c r="R22">
        <f t="shared" si="0"/>
        <v>50000</v>
      </c>
      <c r="S22">
        <f t="shared" si="20"/>
        <v>8.4742899779194563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13.807170497731979</v>
      </c>
      <c r="AC22">
        <f t="shared" si="1"/>
        <v>6.6442063226485528</v>
      </c>
      <c r="AE22">
        <f t="shared" si="2"/>
        <v>142.75102006939255</v>
      </c>
      <c r="AF22">
        <f t="shared" si="3"/>
        <v>-7.1375510034696283</v>
      </c>
      <c r="AG22">
        <f t="shared" si="4"/>
        <v>-9.8005354135282197</v>
      </c>
      <c r="AH22">
        <f t="shared" si="5"/>
        <v>-129.02760909145528</v>
      </c>
      <c r="AI22">
        <f t="shared" si="6"/>
        <v>-3.2146754390605849</v>
      </c>
      <c r="AJ22">
        <f t="shared" si="7"/>
        <v>7.1629641750834265</v>
      </c>
      <c r="AK22">
        <f t="shared" si="28"/>
        <v>10.459444769455844</v>
      </c>
      <c r="AL22">
        <f t="shared" si="8"/>
        <v>14.407733505478685</v>
      </c>
      <c r="AN22">
        <f t="shared" si="9"/>
        <v>43.176588665087991</v>
      </c>
      <c r="AO22">
        <f t="shared" si="10"/>
        <v>-2.1588294332543998</v>
      </c>
      <c r="AP22">
        <f t="shared" si="11"/>
        <v>-2.9642778457333416</v>
      </c>
      <c r="AQ22">
        <f t="shared" si="12"/>
        <v>-39.025794712173912</v>
      </c>
      <c r="AR22">
        <f t="shared" si="13"/>
        <v>-0.97231332607366805</v>
      </c>
      <c r="AS22">
        <f t="shared" si="14"/>
        <v>2.166515921637536</v>
      </c>
      <c r="AT22">
        <f t="shared" si="15"/>
        <v>3.163572100966233</v>
      </c>
      <c r="AU22">
        <f t="shared" si="16"/>
        <v>4.3577746965301003</v>
      </c>
      <c r="AW22">
        <v>19</v>
      </c>
      <c r="AX22">
        <f>(R22*SUMPRODUCT(K23:$K$23, X23:$X$23)-$AZ$3*SUMPRODUCT(K22:$K$22, W23:$W$23))/Z22</f>
        <v>8.4742899779194563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3.3542210000000001E-3</v>
      </c>
      <c r="O23">
        <f t="shared" si="30"/>
        <v>182.0704354993012</v>
      </c>
      <c r="P23">
        <f t="shared" si="31"/>
        <v>9.1035217749650599</v>
      </c>
      <c r="Q23" s="5">
        <f t="shared" si="32"/>
        <v>12.5</v>
      </c>
      <c r="R23">
        <f t="shared" si="0"/>
        <v>50000</v>
      </c>
      <c r="S23">
        <f t="shared" si="20"/>
        <v>8.5889892383753423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6.6442063226485528</v>
      </c>
      <c r="AC23">
        <f t="shared" si="1"/>
        <v>6.6442063226485537</v>
      </c>
      <c r="AE23">
        <f t="shared" si="2"/>
        <v>140.84469139941046</v>
      </c>
      <c r="AF23">
        <f t="shared" si="3"/>
        <v>-7.0422345699705229</v>
      </c>
      <c r="AG23">
        <f t="shared" si="4"/>
        <v>-9.6696568976976387</v>
      </c>
      <c r="AH23">
        <f t="shared" si="5"/>
        <v>-131.49264678120016</v>
      </c>
      <c r="AI23">
        <f t="shared" si="6"/>
        <v>-7.3598468494578668</v>
      </c>
      <c r="AJ23">
        <f t="shared" si="7"/>
        <v>0</v>
      </c>
      <c r="AK23">
        <f t="shared" si="28"/>
        <v>14.592408301501996</v>
      </c>
      <c r="AL23">
        <f t="shared" si="8"/>
        <v>7.2325614520441288</v>
      </c>
      <c r="AN23">
        <f t="shared" si="9"/>
        <v>38.590451089798272</v>
      </c>
      <c r="AO23">
        <f t="shared" si="10"/>
        <v>-1.9295225544899135</v>
      </c>
      <c r="AP23">
        <f t="shared" si="11"/>
        <v>-2.6494177228698388</v>
      </c>
      <c r="AQ23">
        <f t="shared" si="12"/>
        <v>-36.028056889187553</v>
      </c>
      <c r="AR23">
        <f t="shared" si="13"/>
        <v>-2.0165460767490351</v>
      </c>
      <c r="AS23">
        <f t="shared" si="14"/>
        <v>0</v>
      </c>
      <c r="AT23">
        <f t="shared" si="15"/>
        <v>3.9982168532326816</v>
      </c>
      <c r="AU23">
        <f t="shared" si="16"/>
        <v>1.9816707764836468</v>
      </c>
      <c r="AW23">
        <v>20</v>
      </c>
      <c r="AX23">
        <f>(R23*SUMPRODUCT(K$23:$K24, X$23:$X24)-$AZ$3*SUMPRODUCT(K$22:$K23, W$23:$W24))/Z23</f>
        <v>8.5889892383753423</v>
      </c>
    </row>
    <row r="25" spans="5:50" x14ac:dyDescent="0.25">
      <c r="AN25" s="6">
        <f t="shared" ref="AN25:AU25" si="33">SUM(AN3:AN23)</f>
        <v>1742.2353049467879</v>
      </c>
      <c r="AO25" s="6">
        <f t="shared" si="33"/>
        <v>-223.6645918718153</v>
      </c>
      <c r="AP25" s="6">
        <f t="shared" si="33"/>
        <v>-232.93028298615243</v>
      </c>
      <c r="AQ25" s="6">
        <f t="shared" si="33"/>
        <v>-1274.2206547001144</v>
      </c>
      <c r="AR25" s="6">
        <f t="shared" si="33"/>
        <v>11.419775388705512</v>
      </c>
      <c r="AS25" s="6">
        <f t="shared" si="33"/>
        <v>-23.747077202570456</v>
      </c>
      <c r="AT25" s="6">
        <f t="shared" si="33"/>
        <v>125.17284518059746</v>
      </c>
      <c r="AU25" s="7">
        <f t="shared" si="33"/>
        <v>112.84554336673246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6C74A-EF81-4E04-A19F-543E85E04035}">
  <sheetPr codeName="Sheet3"/>
  <dimension ref="A1:AZ29"/>
  <sheetViews>
    <sheetView workbookViewId="0">
      <selection activeCell="C11" sqref="C1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223.38731828310677</v>
      </c>
      <c r="K3">
        <v>1</v>
      </c>
      <c r="L3" s="2">
        <v>0</v>
      </c>
      <c r="O3">
        <f>$C$3</f>
        <v>223.38731828310677</v>
      </c>
      <c r="P3">
        <f>O3*B5</f>
        <v>178.70985462648542</v>
      </c>
      <c r="Q3" s="5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223.38731828310677</v>
      </c>
      <c r="AF3">
        <f t="shared" ref="AF3:AF23" si="3">-$Z3*P3</f>
        <v>-178.70985462648542</v>
      </c>
      <c r="AG3">
        <f t="shared" ref="AG3:AG23" si="4">-$Z3*Q3</f>
        <v>-125.8175559</v>
      </c>
      <c r="AH3">
        <f t="shared" ref="AH3:AH23" si="5">-X3*R3</f>
        <v>0</v>
      </c>
      <c r="AI3">
        <f t="shared" ref="AI3:AI23" si="6">SUM(AE3:AH3)</f>
        <v>-81.14009224337866</v>
      </c>
      <c r="AJ3">
        <f t="shared" ref="AJ3:AJ23" si="7">AB3-AC3</f>
        <v>0</v>
      </c>
      <c r="AL3">
        <f t="shared" ref="AL3:AL23" si="8">SUM(AI3:AK3)</f>
        <v>-81.14009224337866</v>
      </c>
      <c r="AN3">
        <f t="shared" ref="AN3:AN23" si="9">AE3*$K3</f>
        <v>223.38731828310677</v>
      </c>
      <c r="AO3">
        <f t="shared" ref="AO3:AO23" si="10">AF3*$K3</f>
        <v>-178.70985462648542</v>
      </c>
      <c r="AP3">
        <f t="shared" ref="AP3:AP23" si="11">AG3*$K3</f>
        <v>-125.8175559</v>
      </c>
      <c r="AQ3">
        <f t="shared" ref="AQ3:AQ23" si="12">AH3*$K3</f>
        <v>0</v>
      </c>
      <c r="AR3">
        <f t="shared" ref="AR3:AR23" si="13">AI3*$K3</f>
        <v>-81.14009224337866</v>
      </c>
      <c r="AS3">
        <f t="shared" ref="AS3:AS23" si="14">AJ3*$K3</f>
        <v>0</v>
      </c>
      <c r="AT3">
        <f t="shared" ref="AT3:AT23" si="15">AK3*$K3</f>
        <v>0</v>
      </c>
      <c r="AU3">
        <f t="shared" ref="AU3:AU23" si="16">AL3*$K3</f>
        <v>-81.14009224337866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155.68867045349791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2.7053950000000002E-3</v>
      </c>
      <c r="R4">
        <f t="shared" si="0"/>
        <v>50000</v>
      </c>
      <c r="S4">
        <f t="shared" ref="S4:S23" si="20">AX4</f>
        <v>29.152459215896002</v>
      </c>
      <c r="U4">
        <f t="shared" ref="U4:U23" si="21">M4</f>
        <v>2.7053950000000002E-3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2.7053950000000002E-3</v>
      </c>
      <c r="Y4">
        <f t="shared" ref="Y4:Y23" si="25">V4*W4</f>
        <v>0.01</v>
      </c>
      <c r="Z4">
        <f t="shared" ref="Z4:Z23" si="26">MAX(0, W4-X4-Y4)</f>
        <v>0.98729460499999999</v>
      </c>
      <c r="AB4">
        <f t="shared" ref="AB4:AB23" si="27">AC3</f>
        <v>0</v>
      </c>
      <c r="AC4">
        <f t="shared" si="1"/>
        <v>28.782065706336653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-135.26975000000002</v>
      </c>
      <c r="AI4">
        <f t="shared" si="6"/>
        <v>-135.26975000000002</v>
      </c>
      <c r="AJ4">
        <f t="shared" si="7"/>
        <v>-28.782065706336653</v>
      </c>
      <c r="AK4">
        <f t="shared" ref="AK4:AK23" si="28">H4*SUM(AB4:AB4, AE4:AF4)</f>
        <v>0</v>
      </c>
      <c r="AL4">
        <f t="shared" si="8"/>
        <v>-164.05181570633667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-126.90660474716202</v>
      </c>
      <c r="AR4">
        <f t="shared" si="13"/>
        <v>-126.90660474716202</v>
      </c>
      <c r="AS4">
        <f t="shared" si="14"/>
        <v>-27.002594714641756</v>
      </c>
      <c r="AT4">
        <f t="shared" si="15"/>
        <v>0</v>
      </c>
      <c r="AU4">
        <f t="shared" si="16"/>
        <v>-153.90919946180378</v>
      </c>
      <c r="AW4">
        <v>1</v>
      </c>
      <c r="AX4">
        <f>(R4*SUMPRODUCT(K5:$K$23, X5:$X$23)-$AZ$3*SUMPRODUCT(K4:$K$22, W5:$W$23))/Z4</f>
        <v>29.152459215896002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2.7496130000000001E-3</v>
      </c>
      <c r="O5">
        <f t="shared" ref="O5:O23" si="30">$C$3</f>
        <v>223.38731828310677</v>
      </c>
      <c r="P5">
        <f t="shared" ref="P5:P23" si="31">O5*$C$5</f>
        <v>11.169365914155339</v>
      </c>
      <c r="Q5" s="5">
        <f t="shared" ref="Q5:Q23" si="32">$C$8</f>
        <v>12.5</v>
      </c>
      <c r="R5">
        <f t="shared" si="0"/>
        <v>50000</v>
      </c>
      <c r="S5">
        <f t="shared" si="20"/>
        <v>57.221993465327024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28.782065706336653</v>
      </c>
      <c r="AC5">
        <f t="shared" si="1"/>
        <v>55.774676489909552</v>
      </c>
      <c r="AE5">
        <f t="shared" si="2"/>
        <v>217.73717856820792</v>
      </c>
      <c r="AF5">
        <f t="shared" si="3"/>
        <v>-10.886858928410396</v>
      </c>
      <c r="AG5">
        <f t="shared" si="4"/>
        <v>-12.183837260865776</v>
      </c>
      <c r="AH5">
        <f t="shared" si="5"/>
        <v>-135.73390403689325</v>
      </c>
      <c r="AI5">
        <f t="shared" si="6"/>
        <v>58.932578342038511</v>
      </c>
      <c r="AJ5">
        <f t="shared" si="7"/>
        <v>-26.9926107835729</v>
      </c>
      <c r="AK5">
        <f t="shared" si="28"/>
        <v>20.358638093905995</v>
      </c>
      <c r="AL5">
        <f t="shared" si="8"/>
        <v>52.298605652371606</v>
      </c>
      <c r="AN5">
        <f t="shared" si="9"/>
        <v>188.02966483015237</v>
      </c>
      <c r="AO5">
        <f t="shared" si="10"/>
        <v>-9.4014832415076182</v>
      </c>
      <c r="AP5">
        <f t="shared" si="11"/>
        <v>-10.521505107994514</v>
      </c>
      <c r="AQ5">
        <f t="shared" si="12"/>
        <v>-117.21471110249612</v>
      </c>
      <c r="AR5">
        <f t="shared" si="13"/>
        <v>50.891965378154111</v>
      </c>
      <c r="AS5">
        <f t="shared" si="14"/>
        <v>-23.309806767501836</v>
      </c>
      <c r="AT5">
        <f t="shared" si="15"/>
        <v>17.580956648597134</v>
      </c>
      <c r="AU5">
        <f t="shared" si="16"/>
        <v>45.163115259249409</v>
      </c>
      <c r="AW5">
        <v>2</v>
      </c>
      <c r="AX5">
        <f>(R5*SUMPRODUCT(K6:$K$23, X6:$X$23)-$AZ$3*SUMPRODUCT(K5:$K$22, W6:$W$23))/Z5</f>
        <v>57.221993465327024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2.8010499999999998E-3</v>
      </c>
      <c r="O6">
        <f t="shared" si="30"/>
        <v>223.38731828310677</v>
      </c>
      <c r="P6">
        <f t="shared" si="31"/>
        <v>11.169365914155339</v>
      </c>
      <c r="Q6" s="5">
        <f t="shared" si="32"/>
        <v>12.5</v>
      </c>
      <c r="R6">
        <f t="shared" si="0"/>
        <v>50000</v>
      </c>
      <c r="S6">
        <f t="shared" si="20"/>
        <v>83.663311961340199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55.774676489909552</v>
      </c>
      <c r="AC6">
        <f t="shared" si="1"/>
        <v>80.503324244880787</v>
      </c>
      <c r="AE6">
        <f t="shared" si="2"/>
        <v>214.94991405849734</v>
      </c>
      <c r="AF6">
        <f t="shared" si="3"/>
        <v>-10.747495702924867</v>
      </c>
      <c r="AG6">
        <f t="shared" si="4"/>
        <v>-12.02787135089757</v>
      </c>
      <c r="AH6">
        <f t="shared" si="5"/>
        <v>-136.51014943819231</v>
      </c>
      <c r="AI6">
        <f t="shared" si="6"/>
        <v>55.664397566482563</v>
      </c>
      <c r="AJ6">
        <f t="shared" si="7"/>
        <v>-24.728647754971234</v>
      </c>
      <c r="AK6">
        <f t="shared" si="28"/>
        <v>28.285507919188447</v>
      </c>
      <c r="AL6">
        <f t="shared" si="8"/>
        <v>59.221257730699776</v>
      </c>
      <c r="AN6">
        <f t="shared" si="9"/>
        <v>167.40862886830655</v>
      </c>
      <c r="AO6">
        <f t="shared" si="10"/>
        <v>-8.3704314434153275</v>
      </c>
      <c r="AP6">
        <f t="shared" si="11"/>
        <v>-9.3676215683908914</v>
      </c>
      <c r="AQ6">
        <f t="shared" si="12"/>
        <v>-106.31768355969709</v>
      </c>
      <c r="AR6">
        <f t="shared" si="13"/>
        <v>43.352892296803233</v>
      </c>
      <c r="AS6">
        <f t="shared" si="14"/>
        <v>-19.259319235179795</v>
      </c>
      <c r="AT6">
        <f t="shared" si="15"/>
        <v>22.029495188848031</v>
      </c>
      <c r="AU6">
        <f t="shared" si="16"/>
        <v>46.123068250471469</v>
      </c>
      <c r="AW6">
        <v>3</v>
      </c>
      <c r="AX6">
        <f>(R6*SUMPRODUCT(K7:$K$23, X7:$X$23)-$AZ$3*SUMPRODUCT(K6:$K$22, W7:$W$23))/Z6</f>
        <v>83.663311961340199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2.8606080000000002E-3</v>
      </c>
      <c r="O7">
        <f t="shared" si="30"/>
        <v>223.38731828310677</v>
      </c>
      <c r="P7">
        <f t="shared" si="31"/>
        <v>11.169365914155339</v>
      </c>
      <c r="Q7" s="5">
        <f t="shared" si="32"/>
        <v>12.5</v>
      </c>
      <c r="R7">
        <f t="shared" si="0"/>
        <v>50000</v>
      </c>
      <c r="S7">
        <f t="shared" si="20"/>
        <v>105.43561788071852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80.503324244880787</v>
      </c>
      <c r="AC7">
        <f t="shared" si="1"/>
        <v>100.14853290029305</v>
      </c>
      <c r="AE7">
        <f t="shared" si="2"/>
        <v>212.18552747415731</v>
      </c>
      <c r="AF7">
        <f t="shared" si="3"/>
        <v>-10.609276373707866</v>
      </c>
      <c r="AG7">
        <f t="shared" si="4"/>
        <v>-11.873185612379245</v>
      </c>
      <c r="AH7">
        <f t="shared" si="5"/>
        <v>-137.62810003739361</v>
      </c>
      <c r="AI7">
        <f t="shared" si="6"/>
        <v>52.074965450676586</v>
      </c>
      <c r="AJ7">
        <f t="shared" si="7"/>
        <v>-19.645208655412262</v>
      </c>
      <c r="AK7">
        <f t="shared" si="28"/>
        <v>29.533731538656074</v>
      </c>
      <c r="AL7">
        <f t="shared" si="8"/>
        <v>61.963488333920395</v>
      </c>
      <c r="AN7">
        <f t="shared" si="9"/>
        <v>149.59323989917061</v>
      </c>
      <c r="AO7">
        <f t="shared" si="10"/>
        <v>-7.4796619949585317</v>
      </c>
      <c r="AP7">
        <f t="shared" si="11"/>
        <v>-8.3707325604304081</v>
      </c>
      <c r="AQ7">
        <f t="shared" si="12"/>
        <v>-97.029395128130858</v>
      </c>
      <c r="AR7">
        <f t="shared" si="13"/>
        <v>36.713450215650823</v>
      </c>
      <c r="AS7">
        <f t="shared" si="14"/>
        <v>-13.850098290121476</v>
      </c>
      <c r="AT7">
        <f t="shared" si="15"/>
        <v>20.821620775799452</v>
      </c>
      <c r="AU7">
        <f t="shared" si="16"/>
        <v>43.684972701328796</v>
      </c>
      <c r="AW7">
        <v>4</v>
      </c>
      <c r="AX7">
        <f>(R7*SUMPRODUCT(K8:$K$23, X8:$X$23)-$AZ$3*SUMPRODUCT(K7:$K$22, W8:$W$23))/Z7</f>
        <v>105.43561788071852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2.9228739999999998E-3</v>
      </c>
      <c r="O8">
        <f t="shared" si="30"/>
        <v>223.38731828310677</v>
      </c>
      <c r="P8">
        <f t="shared" si="31"/>
        <v>11.169365914155339</v>
      </c>
      <c r="Q8" s="5">
        <f t="shared" si="32"/>
        <v>12.5</v>
      </c>
      <c r="R8">
        <f t="shared" si="0"/>
        <v>50000</v>
      </c>
      <c r="S8">
        <f t="shared" si="20"/>
        <v>120.6895215616523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100.14853290029305</v>
      </c>
      <c r="AC8">
        <f t="shared" si="1"/>
        <v>113.15608095697883</v>
      </c>
      <c r="AE8">
        <f t="shared" si="2"/>
        <v>209.44348063798523</v>
      </c>
      <c r="AF8">
        <f t="shared" si="3"/>
        <v>-10.472174031899263</v>
      </c>
      <c r="AG8">
        <f t="shared" si="4"/>
        <v>-11.719749930731856</v>
      </c>
      <c r="AH8">
        <f t="shared" si="5"/>
        <v>-138.81530209438949</v>
      </c>
      <c r="AI8">
        <f t="shared" si="6"/>
        <v>48.436254580964601</v>
      </c>
      <c r="AJ8">
        <f t="shared" si="7"/>
        <v>-13.007548056685778</v>
      </c>
      <c r="AK8">
        <f t="shared" si="28"/>
        <v>21.68618836421248</v>
      </c>
      <c r="AL8">
        <f t="shared" si="8"/>
        <v>57.114894888491307</v>
      </c>
      <c r="AN8">
        <f t="shared" si="9"/>
        <v>137.67838257221618</v>
      </c>
      <c r="AO8">
        <f t="shared" si="10"/>
        <v>-6.8839191286108097</v>
      </c>
      <c r="AP8">
        <f t="shared" si="11"/>
        <v>-7.7040173783349815</v>
      </c>
      <c r="AQ8">
        <f t="shared" si="12"/>
        <v>-91.250709787731338</v>
      </c>
      <c r="AR8">
        <f t="shared" si="13"/>
        <v>31.839736277539032</v>
      </c>
      <c r="AS8">
        <f t="shared" si="14"/>
        <v>-8.5505558455185291</v>
      </c>
      <c r="AT8">
        <f t="shared" si="15"/>
        <v>14.255489495525937</v>
      </c>
      <c r="AU8">
        <f t="shared" si="16"/>
        <v>37.544669927546444</v>
      </c>
      <c r="AW8">
        <v>5</v>
      </c>
      <c r="AX8">
        <f>(R8*SUMPRODUCT(K9:$K$23, X9:$X$23)-$AZ$3*SUMPRODUCT(K8:$K$22, W9:$W$23))/Z8</f>
        <v>120.6895215616523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2.991456E-3</v>
      </c>
      <c r="O9">
        <f t="shared" si="30"/>
        <v>223.38731828310677</v>
      </c>
      <c r="P9">
        <f t="shared" si="31"/>
        <v>11.169365914155339</v>
      </c>
      <c r="Q9" s="5">
        <f t="shared" si="32"/>
        <v>12.5</v>
      </c>
      <c r="R9">
        <f t="shared" si="0"/>
        <v>50000</v>
      </c>
      <c r="S9">
        <f t="shared" si="20"/>
        <v>131.29329803455585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113.15608095697883</v>
      </c>
      <c r="AC9">
        <f t="shared" si="1"/>
        <v>121.49874778736817</v>
      </c>
      <c r="AE9">
        <f t="shared" si="2"/>
        <v>206.72250487479002</v>
      </c>
      <c r="AF9">
        <f t="shared" si="3"/>
        <v>-10.336125243739501</v>
      </c>
      <c r="AG9">
        <f t="shared" si="4"/>
        <v>-11.567493315175751</v>
      </c>
      <c r="AH9">
        <f t="shared" si="5"/>
        <v>-140.23646499514956</v>
      </c>
      <c r="AI9">
        <f t="shared" si="6"/>
        <v>44.582421320725217</v>
      </c>
      <c r="AJ9">
        <f t="shared" si="7"/>
        <v>-8.3426668303893479</v>
      </c>
      <c r="AK9">
        <f t="shared" si="28"/>
        <v>16.158116442695135</v>
      </c>
      <c r="AL9">
        <f t="shared" si="8"/>
        <v>52.397870933031001</v>
      </c>
      <c r="AN9">
        <f t="shared" si="9"/>
        <v>129.14820369024719</v>
      </c>
      <c r="AO9">
        <f t="shared" si="10"/>
        <v>-6.4574101845123595</v>
      </c>
      <c r="AP9">
        <f t="shared" si="11"/>
        <v>-7.2266973726868553</v>
      </c>
      <c r="AQ9">
        <f t="shared" si="12"/>
        <v>-87.611590992299753</v>
      </c>
      <c r="AR9">
        <f t="shared" si="13"/>
        <v>27.852505140748228</v>
      </c>
      <c r="AS9">
        <f t="shared" si="14"/>
        <v>-5.2120132531462335</v>
      </c>
      <c r="AT9">
        <f t="shared" si="15"/>
        <v>10.094651837040553</v>
      </c>
      <c r="AU9">
        <f t="shared" si="16"/>
        <v>32.735143724642541</v>
      </c>
      <c r="AW9">
        <v>6</v>
      </c>
      <c r="AX9">
        <f>(R9*SUMPRODUCT(K10:$K$23, X10:$X$23)-$AZ$3*SUMPRODUCT(K9:$K$22, W10:$W$23))/Z9</f>
        <v>131.29329803455585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3.0654530000000001E-3</v>
      </c>
      <c r="O10">
        <f t="shared" si="30"/>
        <v>223.38731828310677</v>
      </c>
      <c r="P10">
        <f t="shared" si="31"/>
        <v>11.169365914155339</v>
      </c>
      <c r="Q10" s="5">
        <f t="shared" si="32"/>
        <v>12.5</v>
      </c>
      <c r="R10">
        <f t="shared" si="0"/>
        <v>50000</v>
      </c>
      <c r="S10">
        <f t="shared" si="20"/>
        <v>139.40043666729304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121.49874778736817</v>
      </c>
      <c r="AC10">
        <f t="shared" si="1"/>
        <v>127.31563187015284</v>
      </c>
      <c r="AE10">
        <f t="shared" si="2"/>
        <v>204.0215817033062</v>
      </c>
      <c r="AF10">
        <f t="shared" si="3"/>
        <v>-10.201079085165309</v>
      </c>
      <c r="AG10">
        <f t="shared" si="4"/>
        <v>-11.416358774938509</v>
      </c>
      <c r="AH10">
        <f t="shared" si="5"/>
        <v>-141.83842834194181</v>
      </c>
      <c r="AI10">
        <f t="shared" si="6"/>
        <v>40.56571550126057</v>
      </c>
      <c r="AJ10">
        <f t="shared" si="7"/>
        <v>-5.816884082784668</v>
      </c>
      <c r="AK10">
        <f t="shared" si="28"/>
        <v>16.554260646289229</v>
      </c>
      <c r="AL10">
        <f t="shared" si="8"/>
        <v>51.303092064765131</v>
      </c>
      <c r="AN10">
        <f t="shared" si="9"/>
        <v>121.10292057472479</v>
      </c>
      <c r="AO10">
        <f t="shared" si="10"/>
        <v>-6.0551460287362397</v>
      </c>
      <c r="AP10">
        <f t="shared" si="11"/>
        <v>-6.7765104967399443</v>
      </c>
      <c r="AQ10">
        <f t="shared" si="12"/>
        <v>-84.192308375088032</v>
      </c>
      <c r="AR10">
        <f t="shared" si="13"/>
        <v>24.078955674160579</v>
      </c>
      <c r="AS10">
        <f t="shared" si="14"/>
        <v>-3.4527800695823982</v>
      </c>
      <c r="AT10">
        <f t="shared" si="15"/>
        <v>9.8262610037807061</v>
      </c>
      <c r="AU10">
        <f t="shared" si="16"/>
        <v>30.452436608358887</v>
      </c>
      <c r="AW10">
        <v>7</v>
      </c>
      <c r="AX10">
        <f>(R10*SUMPRODUCT(K11:$K$23, X11:$X$23)-$AZ$3*SUMPRODUCT(K10:$K$22, W11:$W$23))/Z10</f>
        <v>139.40043666729304</v>
      </c>
    </row>
    <row r="11" spans="1:52" x14ac:dyDescent="0.25">
      <c r="A11" t="s">
        <v>33</v>
      </c>
      <c r="C11" s="25">
        <f>AU25</f>
        <v>147.77723118566615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3.1502779999999998E-3</v>
      </c>
      <c r="O11">
        <f t="shared" si="30"/>
        <v>223.38731828310677</v>
      </c>
      <c r="P11">
        <f t="shared" si="31"/>
        <v>11.169365914155339</v>
      </c>
      <c r="Q11" s="5">
        <f t="shared" si="32"/>
        <v>12.5</v>
      </c>
      <c r="R11">
        <f t="shared" si="0"/>
        <v>50000</v>
      </c>
      <c r="S11">
        <f t="shared" si="20"/>
        <v>144.80044533309902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127.31563187015284</v>
      </c>
      <c r="AC11">
        <f t="shared" si="1"/>
        <v>130.50841529657782</v>
      </c>
      <c r="AE11">
        <f t="shared" si="2"/>
        <v>201.33864118590799</v>
      </c>
      <c r="AF11">
        <f t="shared" si="3"/>
        <v>-10.0669320592954</v>
      </c>
      <c r="AG11">
        <f t="shared" si="4"/>
        <v>-11.266230483300326</v>
      </c>
      <c r="AH11">
        <f t="shared" si="5"/>
        <v>-143.85881555518293</v>
      </c>
      <c r="AI11">
        <f t="shared" si="6"/>
        <v>36.146663088129344</v>
      </c>
      <c r="AJ11">
        <f t="shared" si="7"/>
        <v>-3.192783426424981</v>
      </c>
      <c r="AK11">
        <f t="shared" si="28"/>
        <v>16.407248061333419</v>
      </c>
      <c r="AL11">
        <f t="shared" si="8"/>
        <v>49.361127723037782</v>
      </c>
      <c r="AN11">
        <f t="shared" si="9"/>
        <v>113.65704565150283</v>
      </c>
      <c r="AO11">
        <f t="shared" si="10"/>
        <v>-5.6828522825751415</v>
      </c>
      <c r="AP11">
        <f t="shared" si="11"/>
        <v>-6.3598644791610983</v>
      </c>
      <c r="AQ11">
        <f t="shared" si="12"/>
        <v>-81.209289337703908</v>
      </c>
      <c r="AR11">
        <f t="shared" si="13"/>
        <v>20.405039552062682</v>
      </c>
      <c r="AS11">
        <f t="shared" si="14"/>
        <v>-1.8023481707988422</v>
      </c>
      <c r="AT11">
        <f t="shared" si="15"/>
        <v>9.2620042081272569</v>
      </c>
      <c r="AU11">
        <f t="shared" si="16"/>
        <v>27.864695589391097</v>
      </c>
      <c r="AW11">
        <v>8</v>
      </c>
      <c r="AX11">
        <f>(R11*SUMPRODUCT(K12:$K$23, X12:$X$23)-$AZ$3*SUMPRODUCT(K11:$K$22, W12:$W$23))/Z11</f>
        <v>144.80044533309902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3.247738E-3</v>
      </c>
      <c r="O12">
        <f t="shared" si="30"/>
        <v>223.38731828310677</v>
      </c>
      <c r="P12">
        <f t="shared" si="31"/>
        <v>11.169365914155339</v>
      </c>
      <c r="Q12" s="5">
        <f t="shared" si="32"/>
        <v>12.5</v>
      </c>
      <c r="R12">
        <f t="shared" si="0"/>
        <v>50000</v>
      </c>
      <c r="S12">
        <f t="shared" si="20"/>
        <v>147.49609819708215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130.50841529657782</v>
      </c>
      <c r="AC12">
        <f t="shared" si="1"/>
        <v>131.17687517989248</v>
      </c>
      <c r="AE12">
        <f t="shared" si="2"/>
        <v>198.67135961820108</v>
      </c>
      <c r="AF12">
        <f t="shared" si="3"/>
        <v>-9.9335679809100554</v>
      </c>
      <c r="AG12">
        <f t="shared" si="4"/>
        <v>-11.116978413609951</v>
      </c>
      <c r="AH12">
        <f t="shared" si="5"/>
        <v>-146.35905942949134</v>
      </c>
      <c r="AI12">
        <f t="shared" si="6"/>
        <v>31.26175379418973</v>
      </c>
      <c r="AJ12">
        <f t="shared" si="7"/>
        <v>-0.66845988331465378</v>
      </c>
      <c r="AK12">
        <f t="shared" si="28"/>
        <v>16.568878139867795</v>
      </c>
      <c r="AL12">
        <f t="shared" si="8"/>
        <v>47.162172050742868</v>
      </c>
      <c r="AN12">
        <f t="shared" si="9"/>
        <v>106.61787897029916</v>
      </c>
      <c r="AO12">
        <f t="shared" si="10"/>
        <v>-5.3308939485149587</v>
      </c>
      <c r="AP12">
        <f t="shared" si="11"/>
        <v>-5.9659764814389824</v>
      </c>
      <c r="AQ12">
        <f t="shared" si="12"/>
        <v>-78.544247718686975</v>
      </c>
      <c r="AR12">
        <f t="shared" si="13"/>
        <v>16.77676082165824</v>
      </c>
      <c r="AS12">
        <f t="shared" si="14"/>
        <v>-0.35873200381124659</v>
      </c>
      <c r="AT12">
        <f t="shared" si="15"/>
        <v>8.8917629978720907</v>
      </c>
      <c r="AU12">
        <f t="shared" si="16"/>
        <v>25.309791815719084</v>
      </c>
      <c r="AW12">
        <v>9</v>
      </c>
      <c r="AX12">
        <f>(R12*SUMPRODUCT(K13:$K$23, X13:$X$23)-$AZ$3*SUMPRODUCT(K12:$K$22, W13:$W$23))/Z12</f>
        <v>147.49609819708215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3.3542210000000001E-3</v>
      </c>
      <c r="O13">
        <f t="shared" si="30"/>
        <v>223.38731828310677</v>
      </c>
      <c r="P13">
        <f t="shared" si="31"/>
        <v>11.169365914155339</v>
      </c>
      <c r="Q13" s="5">
        <f t="shared" si="32"/>
        <v>12.5</v>
      </c>
      <c r="R13">
        <f t="shared" si="0"/>
        <v>50000</v>
      </c>
      <c r="S13">
        <f t="shared" si="20"/>
        <v>147.43755534148963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131.17687517989248</v>
      </c>
      <c r="AC13">
        <f t="shared" si="1"/>
        <v>129.37373992086702</v>
      </c>
      <c r="AE13">
        <f t="shared" si="2"/>
        <v>196.01825837548918</v>
      </c>
      <c r="AF13">
        <f t="shared" si="3"/>
        <v>-9.8009129187744595</v>
      </c>
      <c r="AG13">
        <f t="shared" si="4"/>
        <v>-10.968519827022376</v>
      </c>
      <c r="AH13">
        <f t="shared" si="5"/>
        <v>-149.15520980590875</v>
      </c>
      <c r="AI13">
        <f t="shared" si="6"/>
        <v>26.093615823783608</v>
      </c>
      <c r="AJ13">
        <f t="shared" si="7"/>
        <v>1.8031352590254528</v>
      </c>
      <c r="AK13">
        <f t="shared" si="28"/>
        <v>16.409281206912592</v>
      </c>
      <c r="AL13">
        <f t="shared" si="8"/>
        <v>44.306032289721657</v>
      </c>
      <c r="AN13">
        <f t="shared" si="9"/>
        <v>100.02289650278456</v>
      </c>
      <c r="AO13">
        <f t="shared" si="10"/>
        <v>-5.001144825139229</v>
      </c>
      <c r="AP13">
        <f t="shared" si="11"/>
        <v>-5.5969435323999663</v>
      </c>
      <c r="AQ13">
        <f t="shared" si="12"/>
        <v>-76.109930967191204</v>
      </c>
      <c r="AR13">
        <f t="shared" si="13"/>
        <v>13.314877178054186</v>
      </c>
      <c r="AS13">
        <f t="shared" si="14"/>
        <v>0.92009189801360214</v>
      </c>
      <c r="AT13">
        <f t="shared" si="15"/>
        <v>8.3732191554322082</v>
      </c>
      <c r="AU13">
        <f t="shared" si="16"/>
        <v>22.608188231499998</v>
      </c>
      <c r="AW13">
        <v>10</v>
      </c>
      <c r="AX13">
        <f>(R13*SUMPRODUCT(K14:$K$23, X14:$X$23)-$AZ$3*SUMPRODUCT(K13:$K$22, W14:$W$23))/Z13</f>
        <v>147.43755534148963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3.4760450000000001E-3</v>
      </c>
      <c r="O14">
        <f t="shared" si="30"/>
        <v>223.38731828310677</v>
      </c>
      <c r="P14">
        <f t="shared" si="31"/>
        <v>11.169365914155339</v>
      </c>
      <c r="Q14" s="5">
        <f t="shared" si="32"/>
        <v>12.5</v>
      </c>
      <c r="R14">
        <f t="shared" si="0"/>
        <v>50000</v>
      </c>
      <c r="S14">
        <f t="shared" si="20"/>
        <v>144.47730303959625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129.37373992086702</v>
      </c>
      <c r="AC14">
        <f t="shared" si="1"/>
        <v>125.0677316228075</v>
      </c>
      <c r="AE14">
        <f t="shared" si="2"/>
        <v>193.37670750479944</v>
      </c>
      <c r="AF14">
        <f t="shared" si="3"/>
        <v>-9.6688353752399738</v>
      </c>
      <c r="AG14">
        <f t="shared" si="4"/>
        <v>-10.82070756025003</v>
      </c>
      <c r="AH14">
        <f t="shared" si="5"/>
        <v>-152.50827400848797</v>
      </c>
      <c r="AI14">
        <f t="shared" si="6"/>
        <v>20.378890560821446</v>
      </c>
      <c r="AJ14">
        <f t="shared" si="7"/>
        <v>4.306008298059524</v>
      </c>
      <c r="AK14">
        <f t="shared" si="28"/>
        <v>16.092394859391923</v>
      </c>
      <c r="AL14">
        <f t="shared" si="8"/>
        <v>40.777293718272894</v>
      </c>
      <c r="AN14">
        <f t="shared" si="9"/>
        <v>93.851039992850176</v>
      </c>
      <c r="AO14">
        <f t="shared" si="10"/>
        <v>-4.6925519996425091</v>
      </c>
      <c r="AP14">
        <f t="shared" si="11"/>
        <v>-5.251587283141415</v>
      </c>
      <c r="AQ14">
        <f t="shared" si="12"/>
        <v>-74.016464071071852</v>
      </c>
      <c r="AR14">
        <f t="shared" si="13"/>
        <v>9.8904366389943927</v>
      </c>
      <c r="AS14">
        <f t="shared" si="14"/>
        <v>2.0898243754651737</v>
      </c>
      <c r="AT14">
        <f t="shared" si="15"/>
        <v>7.8100822638737082</v>
      </c>
      <c r="AU14">
        <f t="shared" si="16"/>
        <v>19.790343278333275</v>
      </c>
      <c r="AW14">
        <v>11</v>
      </c>
      <c r="AX14">
        <f>(R14*SUMPRODUCT(K15:$K$23, X15:$X$23)-$AZ$3*SUMPRODUCT(K14:$K$22, W15:$W$23))/Z14</f>
        <v>144.47730303959625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3.6141120000000001E-3</v>
      </c>
      <c r="O15">
        <f t="shared" si="30"/>
        <v>223.38731828310677</v>
      </c>
      <c r="P15">
        <f t="shared" si="31"/>
        <v>11.169365914155339</v>
      </c>
      <c r="Q15" s="5">
        <f t="shared" si="32"/>
        <v>12.5</v>
      </c>
      <c r="R15">
        <f t="shared" si="0"/>
        <v>50000</v>
      </c>
      <c r="S15">
        <f t="shared" si="20"/>
        <v>138.54924838707143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125.0677316228075</v>
      </c>
      <c r="AC15">
        <f t="shared" si="1"/>
        <v>118.303248842624</v>
      </c>
      <c r="AE15">
        <f t="shared" si="2"/>
        <v>190.74405535063786</v>
      </c>
      <c r="AF15">
        <f t="shared" si="3"/>
        <v>-9.5372027675318947</v>
      </c>
      <c r="AG15">
        <f t="shared" si="4"/>
        <v>-10.673393235605539</v>
      </c>
      <c r="AH15">
        <f t="shared" si="5"/>
        <v>-156.42899616796143</v>
      </c>
      <c r="AI15">
        <f t="shared" si="6"/>
        <v>14.104463179538982</v>
      </c>
      <c r="AJ15">
        <f t="shared" si="7"/>
        <v>6.7644827801834992</v>
      </c>
      <c r="AK15">
        <f t="shared" si="28"/>
        <v>15.89565092028691</v>
      </c>
      <c r="AL15">
        <f t="shared" si="8"/>
        <v>36.764596880009393</v>
      </c>
      <c r="AN15">
        <f t="shared" si="9"/>
        <v>88.005838409612153</v>
      </c>
      <c r="AO15">
        <f t="shared" si="10"/>
        <v>-4.4002919204806084</v>
      </c>
      <c r="AP15">
        <f t="shared" si="11"/>
        <v>-4.9245095405370778</v>
      </c>
      <c r="AQ15">
        <f t="shared" si="12"/>
        <v>-72.17349413080629</v>
      </c>
      <c r="AR15">
        <f t="shared" si="13"/>
        <v>6.5075428177881678</v>
      </c>
      <c r="AS15">
        <f t="shared" si="14"/>
        <v>3.1210093409364132</v>
      </c>
      <c r="AT15">
        <f t="shared" si="15"/>
        <v>7.3339642681645154</v>
      </c>
      <c r="AU15">
        <f t="shared" si="16"/>
        <v>16.962516426889096</v>
      </c>
      <c r="AW15">
        <v>12</v>
      </c>
      <c r="AX15">
        <f>(R15*SUMPRODUCT(K16:$K$23, X16:$X$23)-$AZ$3*SUMPRODUCT(K15:$K$22, W16:$W$23))/Z15</f>
        <v>138.54924838707143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3.757594E-3</v>
      </c>
      <c r="O16">
        <f t="shared" si="30"/>
        <v>223.38731828310677</v>
      </c>
      <c r="P16">
        <f t="shared" si="31"/>
        <v>11.169365914155339</v>
      </c>
      <c r="Q16" s="5">
        <f t="shared" si="32"/>
        <v>12.5</v>
      </c>
      <c r="R16">
        <f t="shared" si="0"/>
        <v>50000</v>
      </c>
      <c r="S16">
        <f t="shared" si="20"/>
        <v>129.98083062432715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118.303248842624</v>
      </c>
      <c r="AC16">
        <f t="shared" si="1"/>
        <v>109.46000846266651</v>
      </c>
      <c r="AE16">
        <f t="shared" si="2"/>
        <v>188.11987607921029</v>
      </c>
      <c r="AF16">
        <f t="shared" si="3"/>
        <v>-9.4059938039605147</v>
      </c>
      <c r="AG16">
        <f t="shared" si="4"/>
        <v>-10.526553024867733</v>
      </c>
      <c r="AH16">
        <f t="shared" si="5"/>
        <v>-160.42511352700785</v>
      </c>
      <c r="AI16">
        <f t="shared" si="6"/>
        <v>7.7622157233741973</v>
      </c>
      <c r="AJ16">
        <f t="shared" si="7"/>
        <v>8.8432403799574928</v>
      </c>
      <c r="AK16">
        <f t="shared" si="28"/>
        <v>16.246837072147695</v>
      </c>
      <c r="AL16">
        <f t="shared" si="8"/>
        <v>32.852293175479389</v>
      </c>
      <c r="AN16">
        <f t="shared" si="9"/>
        <v>82.293628344688656</v>
      </c>
      <c r="AO16">
        <f t="shared" si="10"/>
        <v>-4.1146814172344328</v>
      </c>
      <c r="AP16">
        <f t="shared" si="11"/>
        <v>-4.6048735542137509</v>
      </c>
      <c r="AQ16">
        <f t="shared" si="12"/>
        <v>-70.178467820100053</v>
      </c>
      <c r="AR16">
        <f t="shared" si="13"/>
        <v>3.3956055531404239</v>
      </c>
      <c r="AS16">
        <f t="shared" si="14"/>
        <v>3.8685031712679843</v>
      </c>
      <c r="AT16">
        <f t="shared" si="15"/>
        <v>7.1072297072376678</v>
      </c>
      <c r="AU16">
        <f t="shared" si="16"/>
        <v>14.371338431646077</v>
      </c>
      <c r="AW16">
        <v>13</v>
      </c>
      <c r="AX16">
        <f>(R16*SUMPRODUCT(K17:$K$23, X17:$X$23)-$AZ$3*SUMPRODUCT(K16:$K$22, W17:$W$23))/Z16</f>
        <v>129.98083062432715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3.9119039999999999E-3</v>
      </c>
      <c r="O17">
        <f t="shared" si="30"/>
        <v>223.38731828310677</v>
      </c>
      <c r="P17">
        <f t="shared" si="31"/>
        <v>11.169365914155339</v>
      </c>
      <c r="Q17" s="5">
        <f t="shared" si="32"/>
        <v>12.5</v>
      </c>
      <c r="R17">
        <f t="shared" si="0"/>
        <v>50000</v>
      </c>
      <c r="S17">
        <f t="shared" si="20"/>
        <v>119.15372991858352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109.46000846266651</v>
      </c>
      <c r="AC17">
        <f t="shared" si="1"/>
        <v>98.946292815438881</v>
      </c>
      <c r="AE17">
        <f t="shared" si="2"/>
        <v>185.5027704227044</v>
      </c>
      <c r="AF17">
        <f t="shared" si="3"/>
        <v>-9.2751385211352204</v>
      </c>
      <c r="AG17">
        <f t="shared" si="4"/>
        <v>-10.380108629734863</v>
      </c>
      <c r="AH17">
        <f t="shared" si="5"/>
        <v>-164.71545953676872</v>
      </c>
      <c r="AI17">
        <f t="shared" si="6"/>
        <v>1.1320637350655716</v>
      </c>
      <c r="AJ17">
        <f t="shared" si="7"/>
        <v>10.513715647227627</v>
      </c>
      <c r="AK17">
        <f t="shared" si="28"/>
        <v>17.626927410473343</v>
      </c>
      <c r="AL17">
        <f t="shared" si="8"/>
        <v>29.272706792766542</v>
      </c>
      <c r="AN17">
        <f t="shared" si="9"/>
        <v>76.432859835495591</v>
      </c>
      <c r="AO17">
        <f t="shared" si="10"/>
        <v>-3.8216429917747794</v>
      </c>
      <c r="AP17">
        <f t="shared" si="11"/>
        <v>-4.2769247389991429</v>
      </c>
      <c r="AQ17">
        <f t="shared" si="12"/>
        <v>-67.867846948188699</v>
      </c>
      <c r="AR17">
        <f t="shared" si="13"/>
        <v>0.46644515653295104</v>
      </c>
      <c r="AS17">
        <f t="shared" si="14"/>
        <v>4.3319749488574271</v>
      </c>
      <c r="AT17">
        <f t="shared" si="15"/>
        <v>7.2628374715112383</v>
      </c>
      <c r="AU17">
        <f t="shared" si="16"/>
        <v>12.061257576901617</v>
      </c>
      <c r="AW17">
        <v>14</v>
      </c>
      <c r="AX17">
        <f>(R17*SUMPRODUCT(K18:$K$23, X18:$X$23)-$AZ$3*SUMPRODUCT(K17:$K$22, W18:$W$23))/Z17</f>
        <v>119.15372991858352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4.0806530000000001E-3</v>
      </c>
      <c r="O18">
        <f t="shared" si="30"/>
        <v>223.38731828310677</v>
      </c>
      <c r="P18">
        <f t="shared" si="31"/>
        <v>11.169365914155339</v>
      </c>
      <c r="Q18" s="5">
        <f t="shared" si="32"/>
        <v>12.5</v>
      </c>
      <c r="R18">
        <f t="shared" si="0"/>
        <v>50000</v>
      </c>
      <c r="S18">
        <f t="shared" si="20"/>
        <v>106.23751454373526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98.946292815438881</v>
      </c>
      <c r="AC18">
        <f t="shared" si="1"/>
        <v>86.978352294413355</v>
      </c>
      <c r="AE18">
        <f t="shared" si="2"/>
        <v>182.89077028184363</v>
      </c>
      <c r="AF18">
        <f t="shared" si="3"/>
        <v>-9.1445385140921829</v>
      </c>
      <c r="AG18">
        <f t="shared" si="4"/>
        <v>-10.23394992201726</v>
      </c>
      <c r="AH18">
        <f t="shared" si="5"/>
        <v>-169.43048568101383</v>
      </c>
      <c r="AI18">
        <f t="shared" si="6"/>
        <v>-5.9182038352796269</v>
      </c>
      <c r="AJ18">
        <f t="shared" si="7"/>
        <v>11.967940521025525</v>
      </c>
      <c r="AK18">
        <f t="shared" si="28"/>
        <v>19.115745973281641</v>
      </c>
      <c r="AL18">
        <f t="shared" si="8"/>
        <v>25.165482659027539</v>
      </c>
      <c r="AN18">
        <f t="shared" si="9"/>
        <v>70.420180598406063</v>
      </c>
      <c r="AO18">
        <f t="shared" si="10"/>
        <v>-3.5210090299203038</v>
      </c>
      <c r="AP18">
        <f t="shared" si="11"/>
        <v>-3.9404755124214375</v>
      </c>
      <c r="AQ18">
        <f t="shared" si="12"/>
        <v>-65.237438620581514</v>
      </c>
      <c r="AR18">
        <f t="shared" si="13"/>
        <v>-2.2787425645171799</v>
      </c>
      <c r="AS18">
        <f t="shared" si="14"/>
        <v>4.6081304790986843</v>
      </c>
      <c r="AT18">
        <f t="shared" si="15"/>
        <v>7.3603183016687383</v>
      </c>
      <c r="AU18">
        <f t="shared" si="16"/>
        <v>9.6897062162502436</v>
      </c>
      <c r="AW18">
        <v>15</v>
      </c>
      <c r="AX18">
        <f>(R18*SUMPRODUCT(K19:$K$23, X19:$X$23)-$AZ$3*SUMPRODUCT(K18:$K$22, W19:$W$23))/Z18</f>
        <v>106.23751454373526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4.2836929999999999E-3</v>
      </c>
      <c r="O19">
        <f t="shared" si="30"/>
        <v>223.38731828310677</v>
      </c>
      <c r="P19">
        <f t="shared" si="31"/>
        <v>11.169365914155339</v>
      </c>
      <c r="Q19" s="5">
        <f t="shared" si="32"/>
        <v>12.5</v>
      </c>
      <c r="R19">
        <f t="shared" si="0"/>
        <v>50000</v>
      </c>
      <c r="S19">
        <f t="shared" si="20"/>
        <v>90.648380733792663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86.978352294413355</v>
      </c>
      <c r="AC19">
        <f t="shared" si="1"/>
        <v>73.155210852534424</v>
      </c>
      <c r="AE19">
        <f t="shared" si="2"/>
        <v>180.27841466660425</v>
      </c>
      <c r="AF19">
        <f t="shared" si="3"/>
        <v>-9.0139207333302132</v>
      </c>
      <c r="AG19">
        <f t="shared" si="4"/>
        <v>-10.087771323153792</v>
      </c>
      <c r="AH19">
        <f t="shared" si="5"/>
        <v>-175.35639857318353</v>
      </c>
      <c r="AI19">
        <f t="shared" si="6"/>
        <v>-14.179675963063289</v>
      </c>
      <c r="AJ19">
        <f t="shared" si="7"/>
        <v>13.823141441878931</v>
      </c>
      <c r="AK19">
        <f t="shared" si="28"/>
        <v>18.955024913112254</v>
      </c>
      <c r="AL19">
        <f t="shared" si="8"/>
        <v>18.598490391927896</v>
      </c>
      <c r="AN19">
        <f t="shared" si="9"/>
        <v>64.667710413390978</v>
      </c>
      <c r="AO19">
        <f t="shared" si="10"/>
        <v>-3.2333855206695494</v>
      </c>
      <c r="AP19">
        <f t="shared" si="11"/>
        <v>-3.6185867057275871</v>
      </c>
      <c r="AQ19">
        <f t="shared" si="12"/>
        <v>-62.902132920555708</v>
      </c>
      <c r="AR19">
        <f t="shared" si="13"/>
        <v>-5.0863947335618631</v>
      </c>
      <c r="AS19">
        <f t="shared" si="14"/>
        <v>4.9585021557900548</v>
      </c>
      <c r="AT19">
        <f t="shared" si="15"/>
        <v>6.7993612226213154</v>
      </c>
      <c r="AU19">
        <f t="shared" si="16"/>
        <v>6.6714686448495071</v>
      </c>
      <c r="AW19">
        <v>16</v>
      </c>
      <c r="AX19">
        <f>(R19*SUMPRODUCT(K20:$K$23, X20:$X$23)-$AZ$3*SUMPRODUCT(K19:$K$22, W20:$W$23))/Z19</f>
        <v>90.648380733792663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4.5002690000000003E-3</v>
      </c>
      <c r="O20">
        <f t="shared" si="30"/>
        <v>223.38731828310677</v>
      </c>
      <c r="P20">
        <f t="shared" si="31"/>
        <v>11.169365914155339</v>
      </c>
      <c r="Q20" s="5">
        <f t="shared" si="32"/>
        <v>12.5</v>
      </c>
      <c r="R20">
        <f t="shared" si="0"/>
        <v>50000</v>
      </c>
      <c r="S20">
        <f t="shared" si="20"/>
        <v>70.966988963630641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73.155210852534424</v>
      </c>
      <c r="AC20">
        <f t="shared" si="1"/>
        <v>56.441442529346403</v>
      </c>
      <c r="AE20">
        <f t="shared" si="2"/>
        <v>177.66432915904494</v>
      </c>
      <c r="AF20">
        <f t="shared" si="3"/>
        <v>-8.8832164579522477</v>
      </c>
      <c r="AG20">
        <f t="shared" si="4"/>
        <v>-9.9414959253575752</v>
      </c>
      <c r="AH20">
        <f t="shared" si="5"/>
        <v>-181.59073825871198</v>
      </c>
      <c r="AI20">
        <f t="shared" si="6"/>
        <v>-22.751121482976856</v>
      </c>
      <c r="AJ20">
        <f t="shared" si="7"/>
        <v>16.71376832318802</v>
      </c>
      <c r="AK20">
        <f t="shared" si="28"/>
        <v>13.137142368961953</v>
      </c>
      <c r="AL20">
        <f t="shared" si="8"/>
        <v>7.0997892091731174</v>
      </c>
      <c r="AN20">
        <f t="shared" si="9"/>
        <v>60.447701049779667</v>
      </c>
      <c r="AO20">
        <f t="shared" si="10"/>
        <v>-3.0223850524889837</v>
      </c>
      <c r="AP20">
        <f t="shared" si="11"/>
        <v>-3.3824492318075623</v>
      </c>
      <c r="AQ20">
        <f t="shared" si="12"/>
        <v>-61.783604574022512</v>
      </c>
      <c r="AR20">
        <f t="shared" si="13"/>
        <v>-7.7407378085393814</v>
      </c>
      <c r="AS20">
        <f t="shared" si="14"/>
        <v>5.6866163050148302</v>
      </c>
      <c r="AT20">
        <f t="shared" si="15"/>
        <v>4.4697214028625849</v>
      </c>
      <c r="AU20">
        <f t="shared" si="16"/>
        <v>2.4155998993380337</v>
      </c>
      <c r="AW20">
        <v>17</v>
      </c>
      <c r="AX20">
        <f>(R20*SUMPRODUCT(K21:$K$23, X21:$X$23)-$AZ$3*SUMPRODUCT(K20:$K$22, W21:$W$23))/Z20</f>
        <v>70.966988963630641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4.7150400000000002E-3</v>
      </c>
      <c r="O21">
        <f t="shared" si="30"/>
        <v>223.38731828310677</v>
      </c>
      <c r="P21">
        <f t="shared" si="31"/>
        <v>11.169365914155339</v>
      </c>
      <c r="Q21" s="5">
        <f t="shared" si="32"/>
        <v>12.5</v>
      </c>
      <c r="R21">
        <f t="shared" si="0"/>
        <v>50000</v>
      </c>
      <c r="S21">
        <f t="shared" si="20"/>
        <v>48.352154136966639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56.441442529346403</v>
      </c>
      <c r="AC21">
        <f t="shared" si="1"/>
        <v>37.889546431122582</v>
      </c>
      <c r="AE21">
        <f t="shared" si="2"/>
        <v>175.04999144889644</v>
      </c>
      <c r="AF21">
        <f t="shared" si="3"/>
        <v>-8.7524995724448225</v>
      </c>
      <c r="AG21">
        <f t="shared" si="4"/>
        <v>-9.7952064151561018</v>
      </c>
      <c r="AH21">
        <f t="shared" si="5"/>
        <v>-187.49820379159195</v>
      </c>
      <c r="AI21">
        <f t="shared" si="6"/>
        <v>-30.995918330296433</v>
      </c>
      <c r="AJ21">
        <f t="shared" si="7"/>
        <v>18.551896098223821</v>
      </c>
      <c r="AK21">
        <f t="shared" si="28"/>
        <v>11.426507335017439</v>
      </c>
      <c r="AL21">
        <f t="shared" si="8"/>
        <v>-1.0175148970551735</v>
      </c>
      <c r="AN21">
        <f t="shared" si="9"/>
        <v>56.65196491099033</v>
      </c>
      <c r="AO21">
        <f t="shared" si="10"/>
        <v>-2.8325982455495167</v>
      </c>
      <c r="AP21">
        <f t="shared" si="11"/>
        <v>-3.1700526548687771</v>
      </c>
      <c r="AQ21">
        <f t="shared" si="12"/>
        <v>-60.680618000349789</v>
      </c>
      <c r="AR21">
        <f t="shared" si="13"/>
        <v>-10.031303989777749</v>
      </c>
      <c r="AS21">
        <f t="shared" si="14"/>
        <v>6.0040069587534965</v>
      </c>
      <c r="AT21">
        <f t="shared" si="15"/>
        <v>3.6979955682406436</v>
      </c>
      <c r="AU21">
        <f t="shared" si="16"/>
        <v>-0.32930146278360778</v>
      </c>
      <c r="AW21">
        <v>18</v>
      </c>
      <c r="AX21">
        <f>(R21*SUMPRODUCT(K22:$K$23, X22:$X$23)-$AZ$3*SUMPRODUCT(K21:$K$22, W22:$W$23))/Z21</f>
        <v>48.352154136966639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4.9523709999999997E-3</v>
      </c>
      <c r="O22">
        <f t="shared" si="30"/>
        <v>223.38731828310677</v>
      </c>
      <c r="P22">
        <f t="shared" si="31"/>
        <v>11.169365914155339</v>
      </c>
      <c r="Q22" s="5">
        <f t="shared" si="32"/>
        <v>12.5</v>
      </c>
      <c r="R22">
        <f t="shared" si="0"/>
        <v>50000</v>
      </c>
      <c r="S22">
        <f t="shared" si="20"/>
        <v>24.205173821440447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37.889546431122582</v>
      </c>
      <c r="AC22">
        <f t="shared" si="1"/>
        <v>18.683963709562306</v>
      </c>
      <c r="AE22">
        <f t="shared" si="2"/>
        <v>172.43257903320568</v>
      </c>
      <c r="AF22">
        <f t="shared" si="3"/>
        <v>-8.6216289516602842</v>
      </c>
      <c r="AG22">
        <f t="shared" si="4"/>
        <v>-9.6487448548151065</v>
      </c>
      <c r="AH22">
        <f t="shared" si="5"/>
        <v>-194.03798475773215</v>
      </c>
      <c r="AI22">
        <f t="shared" si="6"/>
        <v>-39.875779531001854</v>
      </c>
      <c r="AJ22">
        <f t="shared" si="7"/>
        <v>19.205582721560276</v>
      </c>
      <c r="AK22">
        <f t="shared" si="28"/>
        <v>14.11903475588676</v>
      </c>
      <c r="AL22">
        <f t="shared" si="8"/>
        <v>-6.5511620535548172</v>
      </c>
      <c r="AN22">
        <f t="shared" si="9"/>
        <v>52.15409692874973</v>
      </c>
      <c r="AO22">
        <f t="shared" si="10"/>
        <v>-2.6077048464374863</v>
      </c>
      <c r="AP22">
        <f t="shared" si="11"/>
        <v>-2.918367150919293</v>
      </c>
      <c r="AQ22">
        <f t="shared" si="12"/>
        <v>-58.688885369888368</v>
      </c>
      <c r="AR22">
        <f t="shared" si="13"/>
        <v>-12.060860438495419</v>
      </c>
      <c r="AS22">
        <f t="shared" si="14"/>
        <v>5.8089360400999741</v>
      </c>
      <c r="AT22">
        <f t="shared" si="15"/>
        <v>4.2704546398804428</v>
      </c>
      <c r="AU22">
        <f t="shared" si="16"/>
        <v>-1.9814697585150021</v>
      </c>
      <c r="AW22">
        <v>19</v>
      </c>
      <c r="AX22">
        <f>(R22*SUMPRODUCT(K23:$K$23, X23:$X$23)-$AZ$3*SUMPRODUCT(K22:$K$22, W23:$W$23))/Z22</f>
        <v>24.205173821440447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5.2041409999999998E-3</v>
      </c>
      <c r="O23">
        <f t="shared" si="30"/>
        <v>223.38731828310677</v>
      </c>
      <c r="P23">
        <f t="shared" si="31"/>
        <v>11.169365914155339</v>
      </c>
      <c r="Q23" s="5">
        <f t="shared" si="32"/>
        <v>12.5</v>
      </c>
      <c r="R23">
        <f t="shared" si="0"/>
        <v>50000</v>
      </c>
      <c r="S23">
        <f t="shared" si="20"/>
        <v>24.578874494881934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18.683963709562306</v>
      </c>
      <c r="AC23">
        <f t="shared" si="1"/>
        <v>18.683963709562306</v>
      </c>
      <c r="AE23">
        <f t="shared" si="2"/>
        <v>169.8108897885912</v>
      </c>
      <c r="AF23">
        <f t="shared" si="3"/>
        <v>-8.4905444894295599</v>
      </c>
      <c r="AG23">
        <f t="shared" si="4"/>
        <v>-9.5020439775694747</v>
      </c>
      <c r="AH23">
        <f t="shared" si="5"/>
        <v>-200.8537147899294</v>
      </c>
      <c r="AI23">
        <f t="shared" si="6"/>
        <v>-49.035413468337254</v>
      </c>
      <c r="AJ23">
        <f t="shared" si="7"/>
        <v>0</v>
      </c>
      <c r="AK23">
        <f t="shared" si="28"/>
        <v>18.702447706006417</v>
      </c>
      <c r="AL23">
        <f t="shared" si="8"/>
        <v>-30.332965762330836</v>
      </c>
      <c r="AN23">
        <f t="shared" si="9"/>
        <v>46.526984949105319</v>
      </c>
      <c r="AO23">
        <f t="shared" si="10"/>
        <v>-2.3263492474552656</v>
      </c>
      <c r="AP23">
        <f t="shared" si="11"/>
        <v>-2.6034929660901787</v>
      </c>
      <c r="AQ23">
        <f t="shared" si="12"/>
        <v>-55.032499839305309</v>
      </c>
      <c r="AR23">
        <f t="shared" si="13"/>
        <v>-13.435357103745444</v>
      </c>
      <c r="AS23">
        <f t="shared" si="14"/>
        <v>0</v>
      </c>
      <c r="AT23">
        <f t="shared" si="15"/>
        <v>5.1243386334770413</v>
      </c>
      <c r="AU23">
        <f t="shared" si="16"/>
        <v>-8.3110184702684045</v>
      </c>
      <c r="AW23">
        <v>20</v>
      </c>
      <c r="AX23">
        <f>(R23*SUMPRODUCT(K$23:$K24, X$23:$X24)-$AZ$3*SUMPRODUCT(K$22:$K23, W$23:$W24))/Z23</f>
        <v>24.578874494881934</v>
      </c>
    </row>
    <row r="25" spans="5:50" x14ac:dyDescent="0.25">
      <c r="AN25" s="6">
        <f t="shared" ref="AN25:AU25" si="33">SUM(AN3:AN23)</f>
        <v>2128.098185275579</v>
      </c>
      <c r="AO25" s="6">
        <f t="shared" si="33"/>
        <v>-273.94539797610906</v>
      </c>
      <c r="AP25" s="6">
        <f t="shared" si="33"/>
        <v>-232.39874421630392</v>
      </c>
      <c r="AQ25" s="6">
        <f t="shared" si="33"/>
        <v>-1594.9479240110575</v>
      </c>
      <c r="AR25" s="6">
        <f t="shared" si="33"/>
        <v>26.80611907210934</v>
      </c>
      <c r="AS25" s="6">
        <f t="shared" si="33"/>
        <v>-61.400652677004494</v>
      </c>
      <c r="AT25" s="6">
        <f t="shared" si="33"/>
        <v>182.37176479056129</v>
      </c>
      <c r="AU25" s="7">
        <f t="shared" si="33"/>
        <v>147.77723118566615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C732F-0A20-42A8-8671-74FB1C67BC6B}">
  <sheetPr codeName="Sheet4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330.48418672509001</v>
      </c>
      <c r="K3">
        <v>1</v>
      </c>
      <c r="L3" s="2">
        <v>0</v>
      </c>
      <c r="O3">
        <f>$C$3</f>
        <v>330.48418672509001</v>
      </c>
      <c r="P3">
        <f>O3*B5</f>
        <v>264.38734938007201</v>
      </c>
      <c r="Q3" s="5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330.48418672509001</v>
      </c>
      <c r="AF3">
        <f t="shared" ref="AF3:AF23" si="3">-$Z3*P3</f>
        <v>-264.38734938007201</v>
      </c>
      <c r="AG3">
        <f t="shared" ref="AG3:AG23" si="4">-$Z3*Q3</f>
        <v>-125.8175559</v>
      </c>
      <c r="AH3">
        <f t="shared" ref="AH3:AH23" si="5">-X3*R3</f>
        <v>0</v>
      </c>
      <c r="AI3">
        <f t="shared" ref="AI3:AI23" si="6">SUM(AE3:AH3)</f>
        <v>-59.720718554982</v>
      </c>
      <c r="AJ3">
        <f t="shared" ref="AJ3:AJ23" si="7">AB3-AC3</f>
        <v>0</v>
      </c>
      <c r="AL3">
        <f t="shared" ref="AL3:AL23" si="8">SUM(AI3:AK3)</f>
        <v>-59.720718554982</v>
      </c>
      <c r="AN3">
        <f t="shared" ref="AN3:AN23" si="9">AE3*$K3</f>
        <v>330.48418672509001</v>
      </c>
      <c r="AO3">
        <f t="shared" ref="AO3:AO23" si="10">AF3*$K3</f>
        <v>-264.38734938007201</v>
      </c>
      <c r="AP3">
        <f t="shared" ref="AP3:AP23" si="11">AG3*$K3</f>
        <v>-125.8175559</v>
      </c>
      <c r="AQ3">
        <f t="shared" ref="AQ3:AQ23" si="12">AH3*$K3</f>
        <v>0</v>
      </c>
      <c r="AR3">
        <f t="shared" ref="AR3:AR23" si="13">AI3*$K3</f>
        <v>-59.720718554982</v>
      </c>
      <c r="AS3">
        <f t="shared" ref="AS3:AS23" si="14">AJ3*$K3</f>
        <v>0</v>
      </c>
      <c r="AT3">
        <f t="shared" ref="AT3:AT23" si="15">AK3*$K3</f>
        <v>0</v>
      </c>
      <c r="AU3">
        <f t="shared" ref="AU3:AU23" si="16">AL3*$K3</f>
        <v>-59.720718554982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237.79115274758615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3.4760450000000001E-3</v>
      </c>
      <c r="R4">
        <f t="shared" si="0"/>
        <v>50000</v>
      </c>
      <c r="S4">
        <f t="shared" ref="S4:S23" si="20">AX4</f>
        <v>75.755227142910144</v>
      </c>
      <c r="U4">
        <f t="shared" ref="U4:U23" si="21">M4</f>
        <v>3.4760450000000001E-3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3.4760450000000001E-3</v>
      </c>
      <c r="Y4">
        <f t="shared" ref="Y4:Y23" si="25">V4*W4</f>
        <v>0.01</v>
      </c>
      <c r="Z4">
        <f t="shared" ref="Z4:Z23" si="26">MAX(0, W4-X4-Y4)</f>
        <v>0.98652395500000001</v>
      </c>
      <c r="AB4">
        <f t="shared" ref="AB4:AB23" si="27">AC3</f>
        <v>0</v>
      </c>
      <c r="AC4">
        <f t="shared" si="1"/>
        <v>74.734346292947066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-173.80225000000002</v>
      </c>
      <c r="AI4">
        <f t="shared" si="6"/>
        <v>-173.80225000000002</v>
      </c>
      <c r="AJ4">
        <f t="shared" si="7"/>
        <v>-74.734346292947066</v>
      </c>
      <c r="AK4">
        <f t="shared" ref="AK4:AK23" si="28">H4*SUM(AB4:AB4, AE4:AF4)</f>
        <v>0</v>
      </c>
      <c r="AL4">
        <f t="shared" si="8"/>
        <v>-248.53659629294708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-163.05680645463926</v>
      </c>
      <c r="AR4">
        <f t="shared" si="13"/>
        <v>-163.05680645463926</v>
      </c>
      <c r="AS4">
        <f t="shared" si="14"/>
        <v>-70.113843974994893</v>
      </c>
      <c r="AT4">
        <f t="shared" si="15"/>
        <v>0</v>
      </c>
      <c r="AU4">
        <f t="shared" si="16"/>
        <v>-233.17065042963415</v>
      </c>
      <c r="AW4">
        <v>1</v>
      </c>
      <c r="AX4">
        <f>(R4*SUMPRODUCT(K5:$K$23, X5:$X$23)-$AZ$3*SUMPRODUCT(K4:$K$22, W5:$W$23))/Z4</f>
        <v>75.755227142910144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3.6141120000000001E-3</v>
      </c>
      <c r="O5">
        <f t="shared" ref="O5:O23" si="30">$C$3</f>
        <v>330.48418672509001</v>
      </c>
      <c r="P5">
        <f t="shared" ref="P5:P23" si="31">O5*$C$5</f>
        <v>16.524209336254501</v>
      </c>
      <c r="Q5" s="5">
        <f t="shared" ref="Q5:Q23" si="32">$C$8</f>
        <v>12.5</v>
      </c>
      <c r="R5">
        <f t="shared" si="0"/>
        <v>50000</v>
      </c>
      <c r="S5">
        <f t="shared" si="20"/>
        <v>144.7650441566438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74.734346292947066</v>
      </c>
      <c r="AC5">
        <f t="shared" si="1"/>
        <v>140.86989561226119</v>
      </c>
      <c r="AE5">
        <f t="shared" si="2"/>
        <v>321.59195029907278</v>
      </c>
      <c r="AF5">
        <f t="shared" si="3"/>
        <v>-16.079597514953637</v>
      </c>
      <c r="AG5">
        <f t="shared" si="4"/>
        <v>-12.163666342324339</v>
      </c>
      <c r="AH5">
        <f t="shared" si="5"/>
        <v>-178.270403202648</v>
      </c>
      <c r="AI5">
        <f t="shared" si="6"/>
        <v>115.07828323914677</v>
      </c>
      <c r="AJ5">
        <f t="shared" si="7"/>
        <v>-66.135549319314123</v>
      </c>
      <c r="AK5">
        <f t="shared" si="28"/>
        <v>32.853314800258516</v>
      </c>
      <c r="AL5">
        <f t="shared" si="8"/>
        <v>81.796048720091164</v>
      </c>
      <c r="AN5">
        <f t="shared" si="9"/>
        <v>277.7147523653951</v>
      </c>
      <c r="AO5">
        <f t="shared" si="10"/>
        <v>-13.885737618269753</v>
      </c>
      <c r="AP5">
        <f t="shared" si="11"/>
        <v>-10.504086258914157</v>
      </c>
      <c r="AQ5">
        <f t="shared" si="12"/>
        <v>-153.94763716399299</v>
      </c>
      <c r="AR5">
        <f t="shared" si="13"/>
        <v>99.377291324218149</v>
      </c>
      <c r="AS5">
        <f t="shared" si="14"/>
        <v>-57.112181087499224</v>
      </c>
      <c r="AT5">
        <f t="shared" si="15"/>
        <v>28.370891048893487</v>
      </c>
      <c r="AU5">
        <f t="shared" si="16"/>
        <v>70.636001285612409</v>
      </c>
      <c r="AW5">
        <v>2</v>
      </c>
      <c r="AX5">
        <f>(R5*SUMPRODUCT(K6:$K$23, X6:$X$23)-$AZ$3*SUMPRODUCT(K5:$K$22, W6:$W$23))/Z5</f>
        <v>144.7650441566438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3.757594E-3</v>
      </c>
      <c r="O6">
        <f t="shared" si="30"/>
        <v>330.48418672509001</v>
      </c>
      <c r="P6">
        <f t="shared" si="31"/>
        <v>16.524209336254501</v>
      </c>
      <c r="Q6" s="5">
        <f t="shared" si="32"/>
        <v>12.5</v>
      </c>
      <c r="R6">
        <f t="shared" si="0"/>
        <v>50000</v>
      </c>
      <c r="S6">
        <f t="shared" si="20"/>
        <v>206.62965986681215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140.86989561226119</v>
      </c>
      <c r="AC6">
        <f t="shared" si="1"/>
        <v>198.30370053575916</v>
      </c>
      <c r="AE6">
        <f t="shared" si="2"/>
        <v>317.1676188131899</v>
      </c>
      <c r="AF6">
        <f t="shared" si="3"/>
        <v>-15.858380940659496</v>
      </c>
      <c r="AG6">
        <f t="shared" si="4"/>
        <v>-11.996323559235176</v>
      </c>
      <c r="AH6">
        <f t="shared" si="5"/>
        <v>-182.82447866367954</v>
      </c>
      <c r="AI6">
        <f t="shared" si="6"/>
        <v>106.48843564961567</v>
      </c>
      <c r="AJ6">
        <f t="shared" si="7"/>
        <v>-57.433804923497974</v>
      </c>
      <c r="AK6">
        <f t="shared" si="28"/>
        <v>48.109089723145324</v>
      </c>
      <c r="AL6">
        <f t="shared" si="8"/>
        <v>97.163720449263025</v>
      </c>
      <c r="AN6">
        <f t="shared" si="9"/>
        <v>247.01845739045939</v>
      </c>
      <c r="AO6">
        <f t="shared" si="10"/>
        <v>-12.35092286952297</v>
      </c>
      <c r="AP6">
        <f t="shared" si="11"/>
        <v>-9.3430513210885966</v>
      </c>
      <c r="AQ6">
        <f t="shared" si="12"/>
        <v>-142.38849748188414</v>
      </c>
      <c r="AR6">
        <f t="shared" si="13"/>
        <v>82.935985717963675</v>
      </c>
      <c r="AS6">
        <f t="shared" si="14"/>
        <v>-44.730953138766779</v>
      </c>
      <c r="AT6">
        <f t="shared" si="15"/>
        <v>37.468620454820382</v>
      </c>
      <c r="AU6">
        <f t="shared" si="16"/>
        <v>75.673653034017292</v>
      </c>
      <c r="AW6">
        <v>3</v>
      </c>
      <c r="AX6">
        <f>(R6*SUMPRODUCT(K7:$K$23, X7:$X$23)-$AZ$3*SUMPRODUCT(K6:$K$22, W7:$W$23))/Z6</f>
        <v>206.62965986681215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3.9119039999999999E-3</v>
      </c>
      <c r="O7">
        <f t="shared" si="30"/>
        <v>330.48418672509001</v>
      </c>
      <c r="P7">
        <f t="shared" si="31"/>
        <v>16.524209336254501</v>
      </c>
      <c r="Q7" s="5">
        <f t="shared" si="32"/>
        <v>12.5</v>
      </c>
      <c r="R7">
        <f t="shared" si="0"/>
        <v>50000</v>
      </c>
      <c r="S7">
        <f t="shared" si="20"/>
        <v>257.51327626705387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198.30370053575916</v>
      </c>
      <c r="AC7">
        <f t="shared" si="1"/>
        <v>243.69886032075371</v>
      </c>
      <c r="AE7">
        <f t="shared" si="2"/>
        <v>312.75521334835224</v>
      </c>
      <c r="AF7">
        <f t="shared" si="3"/>
        <v>-15.637760667417611</v>
      </c>
      <c r="AG7">
        <f t="shared" si="4"/>
        <v>-11.829431857526156</v>
      </c>
      <c r="AH7">
        <f t="shared" si="5"/>
        <v>-187.71386446666529</v>
      </c>
      <c r="AI7">
        <f t="shared" si="6"/>
        <v>97.574156356743146</v>
      </c>
      <c r="AJ7">
        <f t="shared" si="7"/>
        <v>-45.395159784994547</v>
      </c>
      <c r="AK7">
        <f t="shared" si="28"/>
        <v>51.870594741787841</v>
      </c>
      <c r="AL7">
        <f t="shared" si="8"/>
        <v>104.04959131353644</v>
      </c>
      <c r="AN7">
        <f t="shared" si="9"/>
        <v>220.49602636463769</v>
      </c>
      <c r="AO7">
        <f t="shared" si="10"/>
        <v>-11.024801318231884</v>
      </c>
      <c r="AP7">
        <f t="shared" si="11"/>
        <v>-8.3398856594935626</v>
      </c>
      <c r="AQ7">
        <f t="shared" si="12"/>
        <v>-132.34043572072696</v>
      </c>
      <c r="AR7">
        <f t="shared" si="13"/>
        <v>68.790903666185258</v>
      </c>
      <c r="AS7">
        <f t="shared" si="14"/>
        <v>-32.004110312400755</v>
      </c>
      <c r="AT7">
        <f t="shared" si="15"/>
        <v>36.569366512831451</v>
      </c>
      <c r="AU7">
        <f t="shared" si="16"/>
        <v>73.356159866615954</v>
      </c>
      <c r="AW7">
        <v>4</v>
      </c>
      <c r="AX7">
        <f>(R7*SUMPRODUCT(K8:$K$23, X8:$X$23)-$AZ$3*SUMPRODUCT(K7:$K$22, W8:$W$23))/Z7</f>
        <v>257.51327626705387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4.0806530000000001E-3</v>
      </c>
      <c r="O8">
        <f t="shared" si="30"/>
        <v>330.48418672509001</v>
      </c>
      <c r="P8">
        <f t="shared" si="31"/>
        <v>16.524209336254501</v>
      </c>
      <c r="Q8" s="5">
        <f t="shared" si="32"/>
        <v>12.5</v>
      </c>
      <c r="R8">
        <f t="shared" si="0"/>
        <v>50000</v>
      </c>
      <c r="S8">
        <f t="shared" si="20"/>
        <v>295.19374276269446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243.69886032075371</v>
      </c>
      <c r="AC8">
        <f t="shared" si="1"/>
        <v>275.42439894976883</v>
      </c>
      <c r="AE8">
        <f t="shared" si="2"/>
        <v>308.35141571525315</v>
      </c>
      <c r="AF8">
        <f t="shared" si="3"/>
        <v>-15.417570785762656</v>
      </c>
      <c r="AG8">
        <f t="shared" si="4"/>
        <v>-11.662865732353186</v>
      </c>
      <c r="AH8">
        <f t="shared" si="5"/>
        <v>-193.08722639083874</v>
      </c>
      <c r="AI8">
        <f t="shared" si="6"/>
        <v>88.183752806298571</v>
      </c>
      <c r="AJ8">
        <f t="shared" si="7"/>
        <v>-31.725538629015119</v>
      </c>
      <c r="AK8">
        <f t="shared" si="28"/>
        <v>38.905871130642709</v>
      </c>
      <c r="AL8">
        <f t="shared" si="8"/>
        <v>95.36408530792616</v>
      </c>
      <c r="AN8">
        <f t="shared" si="9"/>
        <v>202.69584925829218</v>
      </c>
      <c r="AO8">
        <f t="shared" si="10"/>
        <v>-10.134792462914609</v>
      </c>
      <c r="AP8">
        <f t="shared" si="11"/>
        <v>-7.6666243575408455</v>
      </c>
      <c r="AQ8">
        <f t="shared" si="12"/>
        <v>-126.92654335130771</v>
      </c>
      <c r="AR8">
        <f t="shared" si="13"/>
        <v>57.96788908652902</v>
      </c>
      <c r="AS8">
        <f t="shared" si="14"/>
        <v>-20.854890452402977</v>
      </c>
      <c r="AT8">
        <f t="shared" si="15"/>
        <v>25.574906382922759</v>
      </c>
      <c r="AU8">
        <f t="shared" si="16"/>
        <v>62.687905017048799</v>
      </c>
      <c r="AW8">
        <v>5</v>
      </c>
      <c r="AX8">
        <f>(R8*SUMPRODUCT(K9:$K$23, X9:$X$23)-$AZ$3*SUMPRODUCT(K8:$K$22, W9:$W$23))/Z8</f>
        <v>295.19374276269446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4.2836929999999999E-3</v>
      </c>
      <c r="O9">
        <f t="shared" si="30"/>
        <v>330.48418672509001</v>
      </c>
      <c r="P9">
        <f t="shared" si="31"/>
        <v>16.524209336254501</v>
      </c>
      <c r="Q9" s="5">
        <f t="shared" si="32"/>
        <v>12.5</v>
      </c>
      <c r="R9">
        <f t="shared" si="0"/>
        <v>50000</v>
      </c>
      <c r="S9">
        <f t="shared" si="20"/>
        <v>322.3000810126353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275.42439894976883</v>
      </c>
      <c r="AC9">
        <f t="shared" si="1"/>
        <v>296.42007909576205</v>
      </c>
      <c r="AE9">
        <f t="shared" si="2"/>
        <v>303.94701875706107</v>
      </c>
      <c r="AF9">
        <f t="shared" si="3"/>
        <v>-15.197350937853054</v>
      </c>
      <c r="AG9">
        <f t="shared" si="4"/>
        <v>-11.496276938732034</v>
      </c>
      <c r="AH9">
        <f t="shared" si="5"/>
        <v>-199.84054519048485</v>
      </c>
      <c r="AI9">
        <f t="shared" si="6"/>
        <v>77.412845689991144</v>
      </c>
      <c r="AJ9">
        <f t="shared" si="7"/>
        <v>-20.995680145993219</v>
      </c>
      <c r="AK9">
        <f t="shared" si="28"/>
        <v>29.449886285340597</v>
      </c>
      <c r="AL9">
        <f t="shared" si="8"/>
        <v>85.867051829338521</v>
      </c>
      <c r="AN9">
        <f t="shared" si="9"/>
        <v>189.88842803184991</v>
      </c>
      <c r="AO9">
        <f t="shared" si="10"/>
        <v>-9.4944214015924953</v>
      </c>
      <c r="AP9">
        <f t="shared" si="11"/>
        <v>-7.1822055206913245</v>
      </c>
      <c r="AQ9">
        <f t="shared" si="12"/>
        <v>-124.8487553469957</v>
      </c>
      <c r="AR9">
        <f t="shared" si="13"/>
        <v>48.363045762570387</v>
      </c>
      <c r="AS9">
        <f t="shared" si="14"/>
        <v>-13.116880417796676</v>
      </c>
      <c r="AT9">
        <f t="shared" si="15"/>
        <v>18.398576947088902</v>
      </c>
      <c r="AU9">
        <f t="shared" si="16"/>
        <v>53.644742291862613</v>
      </c>
      <c r="AW9">
        <v>6</v>
      </c>
      <c r="AX9">
        <f>(R9*SUMPRODUCT(K10:$K$23, X10:$X$23)-$AZ$3*SUMPRODUCT(K9:$K$22, W10:$W$23))/Z9</f>
        <v>322.3000810126353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4.5002690000000003E-3</v>
      </c>
      <c r="O10">
        <f t="shared" si="30"/>
        <v>330.48418672509001</v>
      </c>
      <c r="P10">
        <f t="shared" si="31"/>
        <v>16.524209336254501</v>
      </c>
      <c r="Q10" s="5">
        <f t="shared" si="32"/>
        <v>12.5</v>
      </c>
      <c r="R10">
        <f t="shared" si="0"/>
        <v>50000</v>
      </c>
      <c r="S10">
        <f t="shared" si="20"/>
        <v>342.25774702354147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296.42007909576205</v>
      </c>
      <c r="AC10">
        <f t="shared" si="1"/>
        <v>310.21086264292171</v>
      </c>
      <c r="AE10">
        <f t="shared" si="2"/>
        <v>299.5397052233356</v>
      </c>
      <c r="AF10">
        <f t="shared" si="3"/>
        <v>-14.976985261166782</v>
      </c>
      <c r="AG10">
        <f t="shared" si="4"/>
        <v>-11.329577830621922</v>
      </c>
      <c r="AH10">
        <f t="shared" si="5"/>
        <v>-206.94535489116268</v>
      </c>
      <c r="AI10">
        <f t="shared" si="6"/>
        <v>66.287787240384233</v>
      </c>
      <c r="AJ10">
        <f t="shared" si="7"/>
        <v>-13.790783547159663</v>
      </c>
      <c r="AK10">
        <f t="shared" si="28"/>
        <v>30.501596950541376</v>
      </c>
      <c r="AL10">
        <f t="shared" si="8"/>
        <v>82.99860064376594</v>
      </c>
      <c r="AN10">
        <f t="shared" si="9"/>
        <v>177.80047006688923</v>
      </c>
      <c r="AO10">
        <f t="shared" si="10"/>
        <v>-8.8900235033444623</v>
      </c>
      <c r="AP10">
        <f t="shared" si="11"/>
        <v>-6.7249991530907502</v>
      </c>
      <c r="AQ10">
        <f t="shared" si="12"/>
        <v>-122.83841085566185</v>
      </c>
      <c r="AR10">
        <f t="shared" si="13"/>
        <v>39.347036554792176</v>
      </c>
      <c r="AS10">
        <f t="shared" si="14"/>
        <v>-8.1859191102812332</v>
      </c>
      <c r="AT10">
        <f t="shared" si="15"/>
        <v>18.10510653855901</v>
      </c>
      <c r="AU10">
        <f t="shared" si="16"/>
        <v>49.266223983069949</v>
      </c>
      <c r="AW10">
        <v>7</v>
      </c>
      <c r="AX10">
        <f>(R10*SUMPRODUCT(K11:$K$23, X11:$X$23)-$AZ$3*SUMPRODUCT(K10:$K$22, W11:$W$23))/Z10</f>
        <v>342.25774702354147</v>
      </c>
    </row>
    <row r="11" spans="1:52" x14ac:dyDescent="0.25">
      <c r="A11" t="s">
        <v>33</v>
      </c>
      <c r="C11" s="25">
        <f>AU25</f>
        <v>236.30687714577448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4.7150400000000002E-3</v>
      </c>
      <c r="O11">
        <f t="shared" si="30"/>
        <v>330.48418672509001</v>
      </c>
      <c r="P11">
        <f t="shared" si="31"/>
        <v>16.524209336254501</v>
      </c>
      <c r="Q11" s="5">
        <f t="shared" si="32"/>
        <v>12.5</v>
      </c>
      <c r="R11">
        <f t="shared" si="0"/>
        <v>50000</v>
      </c>
      <c r="S11">
        <f t="shared" si="20"/>
        <v>355.55394228289299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310.21086264292171</v>
      </c>
      <c r="AC11">
        <f t="shared" si="1"/>
        <v>317.51998549551706</v>
      </c>
      <c r="AE11">
        <f t="shared" si="2"/>
        <v>295.13196647938605</v>
      </c>
      <c r="AF11">
        <f t="shared" si="3"/>
        <v>-14.756598323969301</v>
      </c>
      <c r="AG11">
        <f t="shared" si="4"/>
        <v>-11.162862639661206</v>
      </c>
      <c r="AH11">
        <f t="shared" si="5"/>
        <v>-213.67765061798238</v>
      </c>
      <c r="AI11">
        <f t="shared" si="6"/>
        <v>55.534854897773158</v>
      </c>
      <c r="AJ11">
        <f t="shared" si="7"/>
        <v>-7.3091228525953511</v>
      </c>
      <c r="AK11">
        <f t="shared" si="28"/>
        <v>30.415190886114431</v>
      </c>
      <c r="AL11">
        <f t="shared" si="8"/>
        <v>78.640922931292238</v>
      </c>
      <c r="AN11">
        <f t="shared" si="9"/>
        <v>166.60402190949708</v>
      </c>
      <c r="AO11">
        <f t="shared" si="10"/>
        <v>-8.3302010954748518</v>
      </c>
      <c r="AP11">
        <f t="shared" si="11"/>
        <v>-6.3015126215435595</v>
      </c>
      <c r="AQ11">
        <f t="shared" si="12"/>
        <v>-120.62250121460394</v>
      </c>
      <c r="AR11">
        <f t="shared" si="13"/>
        <v>31.349806977874703</v>
      </c>
      <c r="AS11">
        <f t="shared" si="14"/>
        <v>-4.1260500460157905</v>
      </c>
      <c r="AT11">
        <f t="shared" si="15"/>
        <v>17.16958413288544</v>
      </c>
      <c r="AU11">
        <f t="shared" si="16"/>
        <v>44.393341064744348</v>
      </c>
      <c r="AW11">
        <v>8</v>
      </c>
      <c r="AX11">
        <f>(R11*SUMPRODUCT(K12:$K$23, X12:$X$23)-$AZ$3*SUMPRODUCT(K11:$K$22, W12:$W$23))/Z11</f>
        <v>355.55394228289299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4.9523709999999997E-3</v>
      </c>
      <c r="O12">
        <f t="shared" si="30"/>
        <v>330.48418672509001</v>
      </c>
      <c r="P12">
        <f t="shared" si="31"/>
        <v>16.524209336254501</v>
      </c>
      <c r="Q12" s="5">
        <f t="shared" si="32"/>
        <v>12.5</v>
      </c>
      <c r="R12">
        <f t="shared" si="0"/>
        <v>50000</v>
      </c>
      <c r="S12">
        <f t="shared" si="20"/>
        <v>362.32062454509912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317.51998549551706</v>
      </c>
      <c r="AC12">
        <f t="shared" si="1"/>
        <v>318.72479760306589</v>
      </c>
      <c r="AE12">
        <f t="shared" si="2"/>
        <v>290.7190438226267</v>
      </c>
      <c r="AF12">
        <f t="shared" si="3"/>
        <v>-14.535952191131337</v>
      </c>
      <c r="AG12">
        <f t="shared" si="4"/>
        <v>-10.995951376050954</v>
      </c>
      <c r="AH12">
        <f t="shared" si="5"/>
        <v>-221.13054885456643</v>
      </c>
      <c r="AI12">
        <f t="shared" si="6"/>
        <v>44.056591400878006</v>
      </c>
      <c r="AJ12">
        <f t="shared" si="7"/>
        <v>-1.2048121075488325</v>
      </c>
      <c r="AK12">
        <f t="shared" si="28"/>
        <v>30.81318970289195</v>
      </c>
      <c r="AL12">
        <f t="shared" si="8"/>
        <v>73.66496899622112</v>
      </c>
      <c r="AN12">
        <f t="shared" si="9"/>
        <v>156.01568282518693</v>
      </c>
      <c r="AO12">
        <f t="shared" si="10"/>
        <v>-7.8007841412593475</v>
      </c>
      <c r="AP12">
        <f t="shared" si="11"/>
        <v>-5.9010267772269778</v>
      </c>
      <c r="AQ12">
        <f t="shared" si="12"/>
        <v>-118.67070391887555</v>
      </c>
      <c r="AR12">
        <f t="shared" si="13"/>
        <v>23.64316798782507</v>
      </c>
      <c r="AS12">
        <f t="shared" si="14"/>
        <v>-0.64656783801878326</v>
      </c>
      <c r="AT12">
        <f t="shared" si="15"/>
        <v>16.536036883953695</v>
      </c>
      <c r="AU12">
        <f t="shared" si="16"/>
        <v>39.532637033759983</v>
      </c>
      <c r="AW12">
        <v>9</v>
      </c>
      <c r="AX12">
        <f>(R12*SUMPRODUCT(K13:$K$23, X13:$X$23)-$AZ$3*SUMPRODUCT(K12:$K$22, W13:$W$23))/Z12</f>
        <v>362.32062454509912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5.2041409999999998E-3</v>
      </c>
      <c r="O13">
        <f t="shared" si="30"/>
        <v>330.48418672509001</v>
      </c>
      <c r="P13">
        <f t="shared" si="31"/>
        <v>16.524209336254501</v>
      </c>
      <c r="Q13" s="5">
        <f t="shared" si="32"/>
        <v>12.5</v>
      </c>
      <c r="R13">
        <f t="shared" si="0"/>
        <v>50000</v>
      </c>
      <c r="S13">
        <f t="shared" si="20"/>
        <v>362.66967003374259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318.72479760306589</v>
      </c>
      <c r="AC13">
        <f t="shared" si="1"/>
        <v>314.18123943226226</v>
      </c>
      <c r="AE13">
        <f t="shared" si="2"/>
        <v>286.29891048896235</v>
      </c>
      <c r="AF13">
        <f t="shared" si="3"/>
        <v>-14.314945524448117</v>
      </c>
      <c r="AG13">
        <f t="shared" si="4"/>
        <v>-10.828767380900333</v>
      </c>
      <c r="AH13">
        <f t="shared" si="5"/>
        <v>-228.89792556045276</v>
      </c>
      <c r="AI13">
        <f t="shared" si="6"/>
        <v>32.257272023161164</v>
      </c>
      <c r="AJ13">
        <f t="shared" si="7"/>
        <v>4.5435581708036352</v>
      </c>
      <c r="AK13">
        <f t="shared" si="28"/>
        <v>30.539643024743896</v>
      </c>
      <c r="AL13">
        <f t="shared" si="8"/>
        <v>67.340473218708695</v>
      </c>
      <c r="AN13">
        <f t="shared" si="9"/>
        <v>146.09070874327423</v>
      </c>
      <c r="AO13">
        <f t="shared" si="10"/>
        <v>-7.304535437163711</v>
      </c>
      <c r="AP13">
        <f t="shared" si="11"/>
        <v>-5.5256315813076382</v>
      </c>
      <c r="AQ13">
        <f t="shared" si="12"/>
        <v>-116.80051495089771</v>
      </c>
      <c r="AR13">
        <f t="shared" si="13"/>
        <v>16.460026773905192</v>
      </c>
      <c r="AS13">
        <f t="shared" si="14"/>
        <v>2.3184567215270211</v>
      </c>
      <c r="AT13">
        <f t="shared" si="15"/>
        <v>15.583566443307973</v>
      </c>
      <c r="AU13">
        <f t="shared" si="16"/>
        <v>34.362049938740185</v>
      </c>
      <c r="AW13">
        <v>10</v>
      </c>
      <c r="AX13">
        <f>(R13*SUMPRODUCT(K14:$K$23, X14:$X$23)-$AZ$3*SUMPRODUCT(K13:$K$22, W14:$W$23))/Z13</f>
        <v>362.66967003374259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5.4847869999999996E-3</v>
      </c>
      <c r="O14">
        <f t="shared" si="30"/>
        <v>330.48418672509001</v>
      </c>
      <c r="P14">
        <f t="shared" si="31"/>
        <v>16.524209336254501</v>
      </c>
      <c r="Q14" s="5">
        <f t="shared" si="32"/>
        <v>12.5</v>
      </c>
      <c r="R14">
        <f t="shared" si="0"/>
        <v>50000</v>
      </c>
      <c r="S14">
        <f t="shared" si="20"/>
        <v>356.43152152755272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314.18123943226226</v>
      </c>
      <c r="AC14">
        <f t="shared" si="1"/>
        <v>303.99577473178238</v>
      </c>
      <c r="AE14">
        <f t="shared" si="2"/>
        <v>281.8656328417087</v>
      </c>
      <c r="AF14">
        <f t="shared" si="3"/>
        <v>-14.093281642085435</v>
      </c>
      <c r="AG14">
        <f t="shared" si="4"/>
        <v>-10.661086224534543</v>
      </c>
      <c r="AH14">
        <f t="shared" si="5"/>
        <v>-237.57393022714476</v>
      </c>
      <c r="AI14">
        <f t="shared" si="6"/>
        <v>19.537334747943959</v>
      </c>
      <c r="AJ14">
        <f t="shared" si="7"/>
        <v>10.185464700479884</v>
      </c>
      <c r="AK14">
        <f t="shared" si="28"/>
        <v>29.912414558478915</v>
      </c>
      <c r="AL14">
        <f t="shared" si="8"/>
        <v>59.635214006902757</v>
      </c>
      <c r="AN14">
        <f t="shared" si="9"/>
        <v>136.79715164134066</v>
      </c>
      <c r="AO14">
        <f t="shared" si="10"/>
        <v>-6.8398575820670322</v>
      </c>
      <c r="AP14">
        <f t="shared" si="11"/>
        <v>-5.174118654394726</v>
      </c>
      <c r="AQ14">
        <f t="shared" si="12"/>
        <v>-115.30116897068886</v>
      </c>
      <c r="AR14">
        <f t="shared" si="13"/>
        <v>9.4820064341900192</v>
      </c>
      <c r="AS14">
        <f t="shared" si="14"/>
        <v>4.943286434467689</v>
      </c>
      <c r="AT14">
        <f t="shared" si="15"/>
        <v>14.517318301847927</v>
      </c>
      <c r="AU14">
        <f t="shared" si="16"/>
        <v>28.942611170505636</v>
      </c>
      <c r="AW14">
        <v>11</v>
      </c>
      <c r="AX14">
        <f>(R14*SUMPRODUCT(K15:$K$23, X15:$X$23)-$AZ$3*SUMPRODUCT(K14:$K$22, W15:$W$23))/Z14</f>
        <v>356.43152152755272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5.8078460000000002E-3</v>
      </c>
      <c r="O15">
        <f t="shared" si="30"/>
        <v>330.48418672509001</v>
      </c>
      <c r="P15">
        <f t="shared" si="31"/>
        <v>16.524209336254501</v>
      </c>
      <c r="Q15" s="5">
        <f t="shared" si="32"/>
        <v>12.5</v>
      </c>
      <c r="R15">
        <f t="shared" si="0"/>
        <v>50000</v>
      </c>
      <c r="S15">
        <f t="shared" si="20"/>
        <v>343.28295224918224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303.99577473178238</v>
      </c>
      <c r="AC15">
        <f t="shared" si="1"/>
        <v>288.15328689357887</v>
      </c>
      <c r="AE15">
        <f t="shared" si="2"/>
        <v>277.40994432505437</v>
      </c>
      <c r="AF15">
        <f t="shared" si="3"/>
        <v>-13.870497216252719</v>
      </c>
      <c r="AG15">
        <f t="shared" si="4"/>
        <v>-10.492557415304377</v>
      </c>
      <c r="AH15">
        <f t="shared" si="5"/>
        <v>-247.67178793927221</v>
      </c>
      <c r="AI15">
        <f t="shared" si="6"/>
        <v>5.3751017542250565</v>
      </c>
      <c r="AJ15">
        <f t="shared" si="7"/>
        <v>15.84248783820351</v>
      </c>
      <c r="AK15">
        <f t="shared" si="28"/>
        <v>29.455078013526308</v>
      </c>
      <c r="AL15">
        <f t="shared" si="8"/>
        <v>50.672667605954871</v>
      </c>
      <c r="AN15">
        <f t="shared" si="9"/>
        <v>127.99190354116899</v>
      </c>
      <c r="AO15">
        <f t="shared" si="10"/>
        <v>-6.3995951770584503</v>
      </c>
      <c r="AP15">
        <f t="shared" si="11"/>
        <v>-4.8410751815955182</v>
      </c>
      <c r="AQ15">
        <f t="shared" si="12"/>
        <v>-114.27125898070841</v>
      </c>
      <c r="AR15">
        <f t="shared" si="13"/>
        <v>2.479974201806606</v>
      </c>
      <c r="AS15">
        <f t="shared" si="14"/>
        <v>7.3094357888754073</v>
      </c>
      <c r="AT15">
        <f t="shared" si="15"/>
        <v>13.590037347353942</v>
      </c>
      <c r="AU15">
        <f t="shared" si="16"/>
        <v>23.379447338035952</v>
      </c>
      <c r="AW15">
        <v>12</v>
      </c>
      <c r="AX15">
        <f>(R15*SUMPRODUCT(K16:$K$23, X16:$X$23)-$AZ$3*SUMPRODUCT(K15:$K$22, W16:$W$23))/Z15</f>
        <v>343.28295224918224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6.1543680000000003E-3</v>
      </c>
      <c r="O16">
        <f t="shared" si="30"/>
        <v>330.48418672509001</v>
      </c>
      <c r="P16">
        <f t="shared" si="31"/>
        <v>16.524209336254501</v>
      </c>
      <c r="Q16" s="5">
        <f t="shared" si="32"/>
        <v>12.5</v>
      </c>
      <c r="R16">
        <f t="shared" si="0"/>
        <v>50000</v>
      </c>
      <c r="S16">
        <f t="shared" si="20"/>
        <v>323.61081725396508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288.15328689357887</v>
      </c>
      <c r="AC16">
        <f t="shared" si="1"/>
        <v>267.25222733108484</v>
      </c>
      <c r="AE16">
        <f t="shared" si="2"/>
        <v>272.92856199756795</v>
      </c>
      <c r="AF16">
        <f t="shared" si="3"/>
        <v>-13.646428099878397</v>
      </c>
      <c r="AG16">
        <f t="shared" si="4"/>
        <v>-10.323056781556422</v>
      </c>
      <c r="AH16">
        <f t="shared" si="5"/>
        <v>-258.30023837964791</v>
      </c>
      <c r="AI16">
        <f t="shared" si="6"/>
        <v>-9.3411612635147776</v>
      </c>
      <c r="AJ16">
        <f t="shared" si="7"/>
        <v>20.901059562494027</v>
      </c>
      <c r="AK16">
        <f t="shared" si="28"/>
        <v>29.944717517282381</v>
      </c>
      <c r="AL16">
        <f t="shared" si="8"/>
        <v>41.504615816261634</v>
      </c>
      <c r="AN16">
        <f t="shared" si="9"/>
        <v>119.39345333302784</v>
      </c>
      <c r="AO16">
        <f t="shared" si="10"/>
        <v>-5.969672666651392</v>
      </c>
      <c r="AP16">
        <f t="shared" si="11"/>
        <v>-4.5158534859167139</v>
      </c>
      <c r="AQ16">
        <f t="shared" si="12"/>
        <v>-112.99424740004041</v>
      </c>
      <c r="AR16">
        <f t="shared" si="13"/>
        <v>-4.0863202195806725</v>
      </c>
      <c r="AS16">
        <f t="shared" si="14"/>
        <v>9.1432338968894822</v>
      </c>
      <c r="AT16">
        <f t="shared" si="15"/>
        <v>13.099410363295776</v>
      </c>
      <c r="AU16">
        <f t="shared" si="16"/>
        <v>18.156324040604588</v>
      </c>
      <c r="AW16">
        <v>13</v>
      </c>
      <c r="AX16">
        <f>(R16*SUMPRODUCT(K17:$K$23, X17:$X$23)-$AZ$3*SUMPRODUCT(K16:$K$22, W17:$W$23))/Z16</f>
        <v>323.61081725396508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6.5216450000000004E-3</v>
      </c>
      <c r="O17">
        <f t="shared" si="30"/>
        <v>330.48418672509001</v>
      </c>
      <c r="P17">
        <f t="shared" si="31"/>
        <v>16.524209336254501</v>
      </c>
      <c r="Q17" s="5">
        <f t="shared" si="32"/>
        <v>12.5</v>
      </c>
      <c r="R17">
        <f t="shared" si="0"/>
        <v>50000</v>
      </c>
      <c r="S17">
        <f t="shared" si="20"/>
        <v>298.20418566237674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267.25222733108484</v>
      </c>
      <c r="AC17">
        <f t="shared" si="1"/>
        <v>242.20150882837316</v>
      </c>
      <c r="AE17">
        <f t="shared" si="2"/>
        <v>268.41933318588366</v>
      </c>
      <c r="AF17">
        <f t="shared" si="3"/>
        <v>-13.420966659294184</v>
      </c>
      <c r="AG17">
        <f t="shared" si="4"/>
        <v>-10.152502902096705</v>
      </c>
      <c r="AH17">
        <f t="shared" si="5"/>
        <v>-269.29324657661419</v>
      </c>
      <c r="AI17">
        <f t="shared" si="6"/>
        <v>-24.447382952121416</v>
      </c>
      <c r="AJ17">
        <f t="shared" si="7"/>
        <v>25.050718502711675</v>
      </c>
      <c r="AK17">
        <f t="shared" si="28"/>
        <v>32.222861641018504</v>
      </c>
      <c r="AL17">
        <f t="shared" si="8"/>
        <v>32.826197191608763</v>
      </c>
      <c r="AN17">
        <f t="shared" si="9"/>
        <v>110.59703973037156</v>
      </c>
      <c r="AO17">
        <f t="shared" si="10"/>
        <v>-5.5298519865185787</v>
      </c>
      <c r="AP17">
        <f t="shared" si="11"/>
        <v>-4.1831441628994872</v>
      </c>
      <c r="AQ17">
        <f t="shared" si="12"/>
        <v>-110.9571189871388</v>
      </c>
      <c r="AR17">
        <f t="shared" si="13"/>
        <v>-10.073075406185295</v>
      </c>
      <c r="AS17">
        <f t="shared" si="14"/>
        <v>10.321668251817494</v>
      </c>
      <c r="AT17">
        <f t="shared" si="15"/>
        <v>13.276812317650931</v>
      </c>
      <c r="AU17">
        <f t="shared" si="16"/>
        <v>13.52540516328313</v>
      </c>
      <c r="AW17">
        <v>14</v>
      </c>
      <c r="AX17">
        <f>(R17*SUMPRODUCT(K18:$K$23, X18:$X$23)-$AZ$3*SUMPRODUCT(K17:$K$22, W18:$W$23))/Z17</f>
        <v>298.20418566237674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6.9358459999999999E-3</v>
      </c>
      <c r="O18">
        <f t="shared" si="30"/>
        <v>330.48418672509001</v>
      </c>
      <c r="P18">
        <f t="shared" si="31"/>
        <v>16.524209336254501</v>
      </c>
      <c r="Q18" s="5">
        <f t="shared" si="32"/>
        <v>12.5</v>
      </c>
      <c r="R18">
        <f t="shared" si="0"/>
        <v>50000</v>
      </c>
      <c r="S18">
        <f t="shared" si="20"/>
        <v>267.17759704583324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242.20150882837316</v>
      </c>
      <c r="AC18">
        <f t="shared" si="1"/>
        <v>213.32659887015197</v>
      </c>
      <c r="AE18">
        <f t="shared" si="2"/>
        <v>263.87342469562486</v>
      </c>
      <c r="AF18">
        <f t="shared" si="3"/>
        <v>-13.193671234781242</v>
      </c>
      <c r="AG18">
        <f t="shared" si="4"/>
        <v>-9.9805616764322416</v>
      </c>
      <c r="AH18">
        <f t="shared" si="5"/>
        <v>-281.66478657398329</v>
      </c>
      <c r="AI18">
        <f t="shared" si="6"/>
        <v>-40.965594789571924</v>
      </c>
      <c r="AJ18">
        <f t="shared" si="7"/>
        <v>28.874909958221195</v>
      </c>
      <c r="AK18">
        <f t="shared" si="28"/>
        <v>34.550976486474099</v>
      </c>
      <c r="AL18">
        <f t="shared" si="8"/>
        <v>22.46029165512337</v>
      </c>
      <c r="AN18">
        <f t="shared" si="9"/>
        <v>101.60170572604628</v>
      </c>
      <c r="AO18">
        <f t="shared" si="10"/>
        <v>-5.0800852863023138</v>
      </c>
      <c r="AP18">
        <f t="shared" si="11"/>
        <v>-3.842911015382509</v>
      </c>
      <c r="AQ18">
        <f t="shared" si="12"/>
        <v>-108.45208376663774</v>
      </c>
      <c r="AR18">
        <f t="shared" si="13"/>
        <v>-15.773374342276281</v>
      </c>
      <c r="AS18">
        <f t="shared" si="14"/>
        <v>11.11798244868846</v>
      </c>
      <c r="AT18">
        <f t="shared" si="15"/>
        <v>13.303492572529947</v>
      </c>
      <c r="AU18">
        <f t="shared" si="16"/>
        <v>8.6481006789421269</v>
      </c>
      <c r="AW18">
        <v>15</v>
      </c>
      <c r="AX18">
        <f>(R18*SUMPRODUCT(K19:$K$23, X19:$X$23)-$AZ$3*SUMPRODUCT(K18:$K$22, W19:$W$23))/Z18</f>
        <v>267.17759704583324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7.4023869999999999E-3</v>
      </c>
      <c r="O19">
        <f t="shared" si="30"/>
        <v>330.48418672509001</v>
      </c>
      <c r="P19">
        <f t="shared" si="31"/>
        <v>16.524209336254501</v>
      </c>
      <c r="Q19" s="5">
        <f t="shared" si="32"/>
        <v>12.5</v>
      </c>
      <c r="R19">
        <f t="shared" si="0"/>
        <v>50000</v>
      </c>
      <c r="S19">
        <f t="shared" si="20"/>
        <v>229.9730822413479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213.32659887015197</v>
      </c>
      <c r="AC19">
        <f t="shared" si="1"/>
        <v>180.42540153589795</v>
      </c>
      <c r="AE19">
        <f t="shared" si="2"/>
        <v>259.28139724005621</v>
      </c>
      <c r="AF19">
        <f t="shared" si="3"/>
        <v>-12.964069862002811</v>
      </c>
      <c r="AG19">
        <f t="shared" si="4"/>
        <v>-9.806876079661599</v>
      </c>
      <c r="AH19">
        <f t="shared" si="5"/>
        <v>-295.51992002528095</v>
      </c>
      <c r="AI19">
        <f t="shared" si="6"/>
        <v>-59.009468726889168</v>
      </c>
      <c r="AJ19">
        <f t="shared" si="7"/>
        <v>32.901197334254022</v>
      </c>
      <c r="AK19">
        <f t="shared" si="28"/>
        <v>33.737864186618282</v>
      </c>
      <c r="AL19">
        <f t="shared" si="8"/>
        <v>7.6295927939831358</v>
      </c>
      <c r="AN19">
        <f t="shared" si="9"/>
        <v>93.006887947774828</v>
      </c>
      <c r="AO19">
        <f t="shared" si="10"/>
        <v>-4.6503443973887411</v>
      </c>
      <c r="AP19">
        <f t="shared" si="11"/>
        <v>-3.5178267101604805</v>
      </c>
      <c r="AQ19">
        <f t="shared" si="12"/>
        <v>-106.00601655459023</v>
      </c>
      <c r="AR19">
        <f t="shared" si="13"/>
        <v>-21.167299714364628</v>
      </c>
      <c r="AS19">
        <f t="shared" si="14"/>
        <v>11.80199584847751</v>
      </c>
      <c r="AT19">
        <f t="shared" si="15"/>
        <v>12.102116802066071</v>
      </c>
      <c r="AU19">
        <f t="shared" si="16"/>
        <v>2.736812936178953</v>
      </c>
      <c r="AW19">
        <v>16</v>
      </c>
      <c r="AX19">
        <f>(R19*SUMPRODUCT(K20:$K$23, X20:$X$23)-$AZ$3*SUMPRODUCT(K19:$K$22, W20:$W$23))/Z19</f>
        <v>229.9730822413479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7.9366079999999995E-3</v>
      </c>
      <c r="O20">
        <f t="shared" si="30"/>
        <v>330.48418672509001</v>
      </c>
      <c r="P20">
        <f t="shared" si="31"/>
        <v>16.524209336254501</v>
      </c>
      <c r="Q20" s="5">
        <f t="shared" si="32"/>
        <v>12.5</v>
      </c>
      <c r="R20">
        <f t="shared" si="0"/>
        <v>50000</v>
      </c>
      <c r="S20">
        <f t="shared" si="20"/>
        <v>183.54765674751422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180.42540153589795</v>
      </c>
      <c r="AC20">
        <f t="shared" si="1"/>
        <v>141.41941661132472</v>
      </c>
      <c r="AE20">
        <f t="shared" si="2"/>
        <v>254.63076845606903</v>
      </c>
      <c r="AF20">
        <f t="shared" si="3"/>
        <v>-12.731538422803451</v>
      </c>
      <c r="AG20">
        <f t="shared" si="4"/>
        <v>-9.630973987716132</v>
      </c>
      <c r="AH20">
        <f t="shared" si="5"/>
        <v>-311.3333245954035</v>
      </c>
      <c r="AI20">
        <f t="shared" si="6"/>
        <v>-79.065068549854061</v>
      </c>
      <c r="AJ20">
        <f t="shared" si="7"/>
        <v>39.005984924573227</v>
      </c>
      <c r="AK20">
        <f t="shared" si="28"/>
        <v>22.932227494205577</v>
      </c>
      <c r="AL20">
        <f t="shared" si="8"/>
        <v>-17.126856131075257</v>
      </c>
      <c r="AN20">
        <f t="shared" si="9"/>
        <v>86.634411322541638</v>
      </c>
      <c r="AO20">
        <f t="shared" si="10"/>
        <v>-4.3317205661270819</v>
      </c>
      <c r="AP20">
        <f t="shared" si="11"/>
        <v>-3.276798663993552</v>
      </c>
      <c r="AQ20">
        <f t="shared" si="12"/>
        <v>-105.92663041059791</v>
      </c>
      <c r="AR20">
        <f t="shared" si="13"/>
        <v>-26.900738318176906</v>
      </c>
      <c r="AS20">
        <f t="shared" si="14"/>
        <v>13.271218409645387</v>
      </c>
      <c r="AT20">
        <f t="shared" si="15"/>
        <v>7.802356491799495</v>
      </c>
      <c r="AU20">
        <f t="shared" si="16"/>
        <v>-5.8271634167320236</v>
      </c>
      <c r="AW20">
        <v>17</v>
      </c>
      <c r="AX20">
        <f>(R20*SUMPRODUCT(K21:$K$23, X21:$X$23)-$AZ$3*SUMPRODUCT(K20:$K$22, W21:$W$23))/Z20</f>
        <v>183.54765674751422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8.552947E-3</v>
      </c>
      <c r="O21">
        <f t="shared" si="30"/>
        <v>330.48418672509001</v>
      </c>
      <c r="P21">
        <f t="shared" si="31"/>
        <v>16.524209336254501</v>
      </c>
      <c r="Q21" s="5">
        <f t="shared" si="32"/>
        <v>12.5</v>
      </c>
      <c r="R21">
        <f t="shared" si="0"/>
        <v>50000</v>
      </c>
      <c r="S21">
        <f t="shared" si="20"/>
        <v>128.43465358051549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141.41941661132472</v>
      </c>
      <c r="AC21">
        <f t="shared" si="1"/>
        <v>97.120137998190913</v>
      </c>
      <c r="AE21">
        <f t="shared" si="2"/>
        <v>249.90661730433433</v>
      </c>
      <c r="AF21">
        <f t="shared" si="3"/>
        <v>-12.495330865216715</v>
      </c>
      <c r="AG21">
        <f t="shared" si="4"/>
        <v>-9.452291037763656</v>
      </c>
      <c r="AH21">
        <f t="shared" si="5"/>
        <v>-329.49284030125892</v>
      </c>
      <c r="AI21">
        <f t="shared" si="6"/>
        <v>-101.53384489990495</v>
      </c>
      <c r="AJ21">
        <f t="shared" si="7"/>
        <v>44.299278613133808</v>
      </c>
      <c r="AK21">
        <f t="shared" si="28"/>
        <v>19.434015066487696</v>
      </c>
      <c r="AL21">
        <f t="shared" si="8"/>
        <v>-37.800551220283445</v>
      </c>
      <c r="AN21">
        <f t="shared" si="9"/>
        <v>80.878044022541943</v>
      </c>
      <c r="AO21">
        <f t="shared" si="10"/>
        <v>-4.0439022011270973</v>
      </c>
      <c r="AP21">
        <f t="shared" si="11"/>
        <v>-3.0590739009329493</v>
      </c>
      <c r="AQ21">
        <f t="shared" si="12"/>
        <v>-106.63477714375598</v>
      </c>
      <c r="AR21">
        <f t="shared" si="13"/>
        <v>-32.859709223274074</v>
      </c>
      <c r="AS21">
        <f t="shared" si="14"/>
        <v>14.336711226324725</v>
      </c>
      <c r="AT21">
        <f t="shared" si="15"/>
        <v>6.2894898223844455</v>
      </c>
      <c r="AU21">
        <f t="shared" si="16"/>
        <v>-12.2335081745649</v>
      </c>
      <c r="AW21">
        <v>18</v>
      </c>
      <c r="AX21">
        <f>(R21*SUMPRODUCT(K22:$K$23, X22:$X$23)-$AZ$3*SUMPRODUCT(K21:$K$22, W22:$W$23))/Z21</f>
        <v>128.43465358051549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9.2631359999999999E-3</v>
      </c>
      <c r="O22">
        <f t="shared" si="30"/>
        <v>330.48418672509001</v>
      </c>
      <c r="P22">
        <f t="shared" si="31"/>
        <v>16.524209336254501</v>
      </c>
      <c r="Q22" s="5">
        <f t="shared" si="32"/>
        <v>12.5</v>
      </c>
      <c r="R22">
        <f t="shared" si="0"/>
        <v>50000</v>
      </c>
      <c r="S22">
        <f t="shared" si="20"/>
        <v>66.587640183565071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97.120137998190913</v>
      </c>
      <c r="AC22">
        <f t="shared" si="1"/>
        <v>49.382514070735404</v>
      </c>
      <c r="AE22">
        <f t="shared" si="2"/>
        <v>245.09263214790099</v>
      </c>
      <c r="AF22">
        <f t="shared" si="3"/>
        <v>-12.25463160739505</v>
      </c>
      <c r="AG22">
        <f t="shared" si="4"/>
        <v>-9.2702102699916349</v>
      </c>
      <c r="AH22">
        <f t="shared" si="5"/>
        <v>-350.23142957754351</v>
      </c>
      <c r="AI22">
        <f t="shared" si="6"/>
        <v>-126.6636393070292</v>
      </c>
      <c r="AJ22">
        <f t="shared" si="7"/>
        <v>47.737623927455509</v>
      </c>
      <c r="AK22">
        <f t="shared" si="28"/>
        <v>23.097069697708783</v>
      </c>
      <c r="AL22">
        <f t="shared" si="8"/>
        <v>-55.828945681864916</v>
      </c>
      <c r="AN22">
        <f t="shared" si="9"/>
        <v>74.130915197310031</v>
      </c>
      <c r="AO22">
        <f t="shared" si="10"/>
        <v>-3.7065457598655018</v>
      </c>
      <c r="AP22">
        <f t="shared" si="11"/>
        <v>-2.8038752750889979</v>
      </c>
      <c r="AQ22">
        <f t="shared" si="12"/>
        <v>-105.9312806668876</v>
      </c>
      <c r="AR22">
        <f t="shared" si="13"/>
        <v>-38.310786504532068</v>
      </c>
      <c r="AS22">
        <f t="shared" si="14"/>
        <v>14.438760235565857</v>
      </c>
      <c r="AT22">
        <f t="shared" si="15"/>
        <v>6.9859583295591641</v>
      </c>
      <c r="AU22">
        <f t="shared" si="16"/>
        <v>-16.886067939407049</v>
      </c>
      <c r="AW22">
        <v>19</v>
      </c>
      <c r="AX22">
        <f>(R22*SUMPRODUCT(K23:$K$23, X23:$X$23)-$AZ$3*SUMPRODUCT(K22:$K$22, W23:$W$23))/Z22</f>
        <v>66.587640183565071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1.011049E-2</v>
      </c>
      <c r="O23">
        <f t="shared" si="30"/>
        <v>330.48418672509001</v>
      </c>
      <c r="P23">
        <f t="shared" si="31"/>
        <v>16.524209336254501</v>
      </c>
      <c r="Q23" s="5">
        <f t="shared" si="32"/>
        <v>12.5</v>
      </c>
      <c r="R23">
        <f t="shared" si="0"/>
        <v>50000</v>
      </c>
      <c r="S23">
        <f t="shared" si="20"/>
        <v>67.954233108960494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49.382514070735404</v>
      </c>
      <c r="AC23">
        <f t="shared" si="1"/>
        <v>49.382514070735404</v>
      </c>
      <c r="AE23">
        <f t="shared" si="2"/>
        <v>240.16369922001692</v>
      </c>
      <c r="AF23">
        <f t="shared" si="3"/>
        <v>-12.008184961000847</v>
      </c>
      <c r="AG23">
        <f t="shared" si="4"/>
        <v>-9.0837817990590697</v>
      </c>
      <c r="AH23">
        <f t="shared" si="5"/>
        <v>-374.90547293059086</v>
      </c>
      <c r="AI23">
        <f t="shared" si="6"/>
        <v>-155.83374047063384</v>
      </c>
      <c r="AJ23">
        <f t="shared" si="7"/>
        <v>0</v>
      </c>
      <c r="AK23">
        <f t="shared" si="28"/>
        <v>28.836201143461185</v>
      </c>
      <c r="AL23">
        <f t="shared" si="8"/>
        <v>-126.99753932717266</v>
      </c>
      <c r="AN23">
        <f t="shared" si="9"/>
        <v>65.803158047417043</v>
      </c>
      <c r="AO23">
        <f t="shared" si="10"/>
        <v>-3.2901579023708525</v>
      </c>
      <c r="AP23">
        <f t="shared" si="11"/>
        <v>-2.4888920820799645</v>
      </c>
      <c r="AQ23">
        <f t="shared" si="12"/>
        <v>-102.72145277664484</v>
      </c>
      <c r="AR23">
        <f t="shared" si="13"/>
        <v>-42.697344713678604</v>
      </c>
      <c r="AS23">
        <f t="shared" si="14"/>
        <v>0</v>
      </c>
      <c r="AT23">
        <f t="shared" si="15"/>
        <v>7.9009155317513216</v>
      </c>
      <c r="AU23">
        <f t="shared" si="16"/>
        <v>-34.796429181927287</v>
      </c>
      <c r="AW23">
        <v>20</v>
      </c>
      <c r="AX23">
        <f>(R23*SUMPRODUCT(K$23:$K24, X$23:$X24)-$AZ$3*SUMPRODUCT(K$22:$K23, W$23:$W24))/Z23</f>
        <v>67.954233108960494</v>
      </c>
    </row>
    <row r="25" spans="5:50" x14ac:dyDescent="0.25">
      <c r="AN25" s="6">
        <f t="shared" ref="AN25:AU25" si="33">SUM(AN3:AN23)</f>
        <v>3111.6432541901131</v>
      </c>
      <c r="AO25" s="6">
        <f t="shared" si="33"/>
        <v>-403.44530275332318</v>
      </c>
      <c r="AP25" s="6">
        <f t="shared" si="33"/>
        <v>-231.01014828334235</v>
      </c>
      <c r="AQ25" s="6">
        <f t="shared" si="33"/>
        <v>-2411.6368421172765</v>
      </c>
      <c r="AR25" s="6">
        <f t="shared" si="33"/>
        <v>65.550961036170435</v>
      </c>
      <c r="AS25" s="6">
        <f t="shared" si="33"/>
        <v>-151.88864711589807</v>
      </c>
      <c r="AT25" s="6">
        <f t="shared" si="33"/>
        <v>322.64456322550211</v>
      </c>
      <c r="AU25" s="7">
        <f t="shared" si="33"/>
        <v>236.30687714577448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F5213-22E2-4D77-AC35-F4981D4A8969}">
  <sheetPr codeName="Sheet5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329.60148591931835</v>
      </c>
      <c r="K3">
        <v>1</v>
      </c>
      <c r="L3" s="2">
        <v>0</v>
      </c>
      <c r="O3">
        <f>$C$3</f>
        <v>329.60148591931835</v>
      </c>
      <c r="P3">
        <f>O3*B5</f>
        <v>263.68118873545467</v>
      </c>
      <c r="Q3" s="5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329.60148591931835</v>
      </c>
      <c r="AF3">
        <f t="shared" ref="AF3:AF23" si="4">-$Z3*P3</f>
        <v>-263.68118873545467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-59.897258716136321</v>
      </c>
      <c r="AJ3">
        <f t="shared" ref="AJ3:AJ23" si="8">AB3-AC3</f>
        <v>0</v>
      </c>
      <c r="AL3">
        <f t="shared" ref="AL3:AL23" si="9">SUM(AI3:AK3)</f>
        <v>-59.897258716136321</v>
      </c>
      <c r="AN3">
        <f t="shared" ref="AN3:AN23" si="10">AE3*$K3</f>
        <v>329.60148591931835</v>
      </c>
      <c r="AO3">
        <f t="shared" ref="AO3:AO23" si="11">AF3*$K3</f>
        <v>-263.68118873545467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-59.897258716136321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-59.897258716136321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226.41907035315626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2.341728E-3</v>
      </c>
      <c r="R4">
        <f t="shared" si="0"/>
        <v>100000</v>
      </c>
      <c r="S4">
        <f t="shared" si="1"/>
        <v>6.8081894621894632</v>
      </c>
      <c r="U4">
        <f t="shared" ref="U4:U23" si="21">M4</f>
        <v>2.341728E-3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2.341728E-3</v>
      </c>
      <c r="Y4">
        <f t="shared" ref="Y4:Y23" si="25">V4*W4</f>
        <v>0.01</v>
      </c>
      <c r="Z4">
        <f t="shared" ref="Z4:Z23" si="26">MAX(0, W4-X4-Y4)</f>
        <v>0.987658272</v>
      </c>
      <c r="AB4">
        <f t="shared" ref="AB4:AB23" si="27">AC3</f>
        <v>0</v>
      </c>
      <c r="AC4">
        <f t="shared" si="2"/>
        <v>6.7241646396746546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-234.1728</v>
      </c>
      <c r="AI4">
        <f t="shared" si="7"/>
        <v>-234.1728</v>
      </c>
      <c r="AJ4">
        <f t="shared" si="8"/>
        <v>-6.7241646396746546</v>
      </c>
      <c r="AK4">
        <f>G4*MAX(0, SUM(AB4, AE4:AF4))</f>
        <v>0</v>
      </c>
      <c r="AL4">
        <f t="shared" si="9"/>
        <v>-240.89696463967465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-219.69490571348155</v>
      </c>
      <c r="AR4">
        <f t="shared" si="14"/>
        <v>-219.69490571348155</v>
      </c>
      <c r="AS4">
        <f t="shared" si="15"/>
        <v>-6.3084385398955378</v>
      </c>
      <c r="AT4">
        <f t="shared" si="16"/>
        <v>0</v>
      </c>
      <c r="AU4">
        <f t="shared" si="17"/>
        <v>-226.00334425337707</v>
      </c>
      <c r="AW4">
        <v>1</v>
      </c>
      <c r="AX4">
        <f>(R4*SUMPRODUCT(K5:$K$23, X5:$X$23)-$AZ$3*SUMPRODUCT(K4:$K$22, W5:$W$23))/Z4</f>
        <v>6.8081894621894632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2.3453380000000002E-3</v>
      </c>
      <c r="O5">
        <f t="shared" ref="O5:O23" si="29">$C$3</f>
        <v>329.60148591931835</v>
      </c>
      <c r="P5">
        <f t="shared" ref="P5:P23" si="30">O5*$C$5</f>
        <v>16.480074295965917</v>
      </c>
      <c r="Q5" s="5">
        <f t="shared" ref="Q5:Q23" si="31">$C$8</f>
        <v>12.5</v>
      </c>
      <c r="R5">
        <f t="shared" si="0"/>
        <v>100000</v>
      </c>
      <c r="S5">
        <f t="shared" si="1"/>
        <v>16.902818780659114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6.7241646396746546</v>
      </c>
      <c r="AC5">
        <f t="shared" si="2"/>
        <v>16.488113138694189</v>
      </c>
      <c r="AE5">
        <f t="shared" si="3"/>
        <v>321.51481128921654</v>
      </c>
      <c r="AF5">
        <f t="shared" si="4"/>
        <v>-16.075740564460826</v>
      </c>
      <c r="AG5">
        <f t="shared" si="5"/>
        <v>-12.193316210045801</v>
      </c>
      <c r="AH5">
        <f t="shared" si="6"/>
        <v>-231.63924763359361</v>
      </c>
      <c r="AI5">
        <f t="shared" si="7"/>
        <v>61.606506881116303</v>
      </c>
      <c r="AJ5">
        <f t="shared" si="8"/>
        <v>-9.7639484990195342</v>
      </c>
      <c r="AK5">
        <f>G5*SUM(AB5, AE5:AF5)</f>
        <v>12.798692649941646</v>
      </c>
      <c r="AL5">
        <f t="shared" si="9"/>
        <v>64.641251032038411</v>
      </c>
      <c r="AN5">
        <f t="shared" si="10"/>
        <v>277.64813800828813</v>
      </c>
      <c r="AO5">
        <f t="shared" si="11"/>
        <v>-13.882406900414406</v>
      </c>
      <c r="AP5">
        <f t="shared" si="12"/>
        <v>-10.529690773157361</v>
      </c>
      <c r="AQ5">
        <f t="shared" si="13"/>
        <v>-200.0349705110618</v>
      </c>
      <c r="AR5">
        <f t="shared" si="14"/>
        <v>53.201069823654571</v>
      </c>
      <c r="AS5">
        <f t="shared" si="15"/>
        <v>-8.4317798906097146</v>
      </c>
      <c r="AT5">
        <f t="shared" si="16"/>
        <v>11.052471172160413</v>
      </c>
      <c r="AU5">
        <f t="shared" si="17"/>
        <v>55.821761105205269</v>
      </c>
      <c r="AW5">
        <v>2</v>
      </c>
      <c r="AX5">
        <f>(R5*SUMPRODUCT(K6:$K$23, X6:$X$23)-$AZ$3*SUMPRODUCT(K5:$K$22, W6:$W$23))/Z5</f>
        <v>16.902818780659114</v>
      </c>
    </row>
    <row r="6" spans="1:52" x14ac:dyDescent="0.25">
      <c r="A6" t="s">
        <v>16</v>
      </c>
      <c r="C6" s="2"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2.3489470000000001E-3</v>
      </c>
      <c r="O6">
        <f t="shared" si="29"/>
        <v>329.60148591931835</v>
      </c>
      <c r="P6">
        <f t="shared" si="30"/>
        <v>16.480074295965917</v>
      </c>
      <c r="Q6" s="5">
        <f t="shared" si="31"/>
        <v>12.5</v>
      </c>
      <c r="R6">
        <f t="shared" si="0"/>
        <v>100000</v>
      </c>
      <c r="S6">
        <f t="shared" si="1"/>
        <v>29.856383692908487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16.488113138694189</v>
      </c>
      <c r="AC6">
        <f t="shared" si="2"/>
        <v>28.764217100589121</v>
      </c>
      <c r="AE6">
        <f t="shared" si="3"/>
        <v>317.54444192489098</v>
      </c>
      <c r="AF6">
        <f t="shared" si="4"/>
        <v>-15.87722209624455</v>
      </c>
      <c r="AG6">
        <f t="shared" si="5"/>
        <v>-12.042741594413704</v>
      </c>
      <c r="AH6">
        <f t="shared" si="6"/>
        <v>-229.13162825310761</v>
      </c>
      <c r="AI6">
        <f t="shared" si="7"/>
        <v>60.49284998112509</v>
      </c>
      <c r="AJ6">
        <f t="shared" si="8"/>
        <v>-12.276103961894933</v>
      </c>
      <c r="AK6">
        <f>G6*SUM(AB6, AE6:AF6)</f>
        <v>18.612086978589428</v>
      </c>
      <c r="AL6">
        <f t="shared" si="9"/>
        <v>66.828832997819589</v>
      </c>
      <c r="AN6">
        <f t="shared" si="10"/>
        <v>247.311937109826</v>
      </c>
      <c r="AO6">
        <f t="shared" si="11"/>
        <v>-12.365596855491301</v>
      </c>
      <c r="AP6">
        <f t="shared" si="12"/>
        <v>-9.3792029039260925</v>
      </c>
      <c r="AQ6">
        <f t="shared" si="13"/>
        <v>-178.4537197152645</v>
      </c>
      <c r="AR6">
        <f t="shared" si="14"/>
        <v>47.113417635144096</v>
      </c>
      <c r="AS6">
        <f t="shared" si="15"/>
        <v>-9.5609516342785152</v>
      </c>
      <c r="AT6">
        <f t="shared" si="16"/>
        <v>14.49558133163694</v>
      </c>
      <c r="AU6">
        <f t="shared" si="17"/>
        <v>52.04804733250252</v>
      </c>
      <c r="AW6">
        <v>3</v>
      </c>
      <c r="AX6">
        <f>(R6*SUMPRODUCT(K7:$K$23, X7:$X$23)-$AZ$3*SUMPRODUCT(K6:$K$22, W7:$W$23))/Z6</f>
        <v>29.856383692908487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2.353459E-3</v>
      </c>
      <c r="O7">
        <f t="shared" si="29"/>
        <v>329.60148591931835</v>
      </c>
      <c r="P7">
        <f t="shared" si="30"/>
        <v>16.480074295965917</v>
      </c>
      <c r="Q7" s="5">
        <f t="shared" si="31"/>
        <v>12.5</v>
      </c>
      <c r="R7">
        <f t="shared" si="0"/>
        <v>100000</v>
      </c>
      <c r="S7">
        <f t="shared" si="1"/>
        <v>40.779693273358468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28.764217100589121</v>
      </c>
      <c r="AC7">
        <f t="shared" si="2"/>
        <v>38.802602657550096</v>
      </c>
      <c r="AE7">
        <f t="shared" si="3"/>
        <v>313.62166968089394</v>
      </c>
      <c r="AF7">
        <f t="shared" si="4"/>
        <v>-15.681083484044697</v>
      </c>
      <c r="AG7">
        <f t="shared" si="5"/>
        <v>-11.893972079879518</v>
      </c>
      <c r="AH7">
        <f t="shared" si="6"/>
        <v>-226.73678872037823</v>
      </c>
      <c r="AI7">
        <f t="shared" si="7"/>
        <v>59.309825396591521</v>
      </c>
      <c r="AJ7">
        <f t="shared" si="8"/>
        <v>-10.038385556960975</v>
      </c>
      <c r="AK7">
        <f>G7*SUM(AB7, AE7:AF7)</f>
        <v>16.041205841904222</v>
      </c>
      <c r="AL7">
        <f t="shared" si="9"/>
        <v>65.312645681534775</v>
      </c>
      <c r="AN7">
        <f t="shared" si="10"/>
        <v>221.10688805515451</v>
      </c>
      <c r="AO7">
        <f t="shared" si="11"/>
        <v>-11.055344402757726</v>
      </c>
      <c r="AP7">
        <f t="shared" si="12"/>
        <v>-8.38538725934621</v>
      </c>
      <c r="AQ7">
        <f t="shared" si="13"/>
        <v>-159.85204661588483</v>
      </c>
      <c r="AR7">
        <f t="shared" si="14"/>
        <v>41.814109777165768</v>
      </c>
      <c r="AS7">
        <f t="shared" si="15"/>
        <v>-7.0771773961149442</v>
      </c>
      <c r="AT7">
        <f t="shared" si="16"/>
        <v>11.309234811371462</v>
      </c>
      <c r="AU7">
        <f t="shared" si="17"/>
        <v>46.046167192422295</v>
      </c>
      <c r="AW7">
        <v>4</v>
      </c>
      <c r="AX7">
        <f>(R7*SUMPRODUCT(K8:$K$23, X8:$X$23)-$AZ$3*SUMPRODUCT(K7:$K$22, W8:$W$23))/Z7</f>
        <v>40.779693273358468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2.358874E-3</v>
      </c>
      <c r="O8">
        <f t="shared" si="29"/>
        <v>329.60148591931835</v>
      </c>
      <c r="P8">
        <f t="shared" si="30"/>
        <v>16.480074295965917</v>
      </c>
      <c r="Q8" s="5">
        <f t="shared" si="31"/>
        <v>12.5</v>
      </c>
      <c r="R8">
        <f t="shared" si="0"/>
        <v>100000</v>
      </c>
      <c r="S8">
        <f t="shared" si="1"/>
        <v>45.913805032906652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38.802602657550096</v>
      </c>
      <c r="AC8">
        <f t="shared" si="2"/>
        <v>43.147869180885209</v>
      </c>
      <c r="AE8">
        <f t="shared" si="3"/>
        <v>309.74565898163814</v>
      </c>
      <c r="AF8">
        <f t="shared" si="4"/>
        <v>-15.487282949081907</v>
      </c>
      <c r="AG8">
        <f t="shared" si="5"/>
        <v>-11.746975977584768</v>
      </c>
      <c r="AH8">
        <f t="shared" si="6"/>
        <v>-224.45105196762975</v>
      </c>
      <c r="AI8">
        <f t="shared" si="7"/>
        <v>58.06034808734168</v>
      </c>
      <c r="AJ8">
        <f t="shared" si="8"/>
        <v>-4.3452665233351127</v>
      </c>
      <c r="AK8">
        <f t="shared" ref="AK8:AK23" si="32">G8*SUM(AB8:AB8, AE8:AF8)</f>
        <v>7.094198846099264</v>
      </c>
      <c r="AL8">
        <f t="shared" si="9"/>
        <v>60.809280410105828</v>
      </c>
      <c r="AN8">
        <f t="shared" si="10"/>
        <v>203.61235979967248</v>
      </c>
      <c r="AO8">
        <f t="shared" si="11"/>
        <v>-10.180617989983624</v>
      </c>
      <c r="AP8">
        <f t="shared" si="12"/>
        <v>-7.7219145126030249</v>
      </c>
      <c r="AQ8">
        <f t="shared" si="13"/>
        <v>-147.54366050165433</v>
      </c>
      <c r="AR8">
        <f t="shared" si="14"/>
        <v>38.166166795431479</v>
      </c>
      <c r="AS8">
        <f t="shared" si="15"/>
        <v>-2.8563756912158347</v>
      </c>
      <c r="AT8">
        <f t="shared" si="16"/>
        <v>4.6633956798342515</v>
      </c>
      <c r="AU8">
        <f t="shared" si="17"/>
        <v>39.973186784049894</v>
      </c>
      <c r="AW8">
        <v>5</v>
      </c>
      <c r="AX8">
        <f>(R8*SUMPRODUCT(K9:$K$23, X9:$X$23)-$AZ$3*SUMPRODUCT(K8:$K$22, W9:$W$23))/Z8</f>
        <v>45.913805032906652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2.3678979999999998E-3</v>
      </c>
      <c r="O9">
        <f t="shared" si="29"/>
        <v>329.60148591931835</v>
      </c>
      <c r="P9">
        <f t="shared" si="30"/>
        <v>16.480074295965917</v>
      </c>
      <c r="Q9" s="5">
        <f t="shared" si="31"/>
        <v>12.5</v>
      </c>
      <c r="R9">
        <f t="shared" si="0"/>
        <v>100000</v>
      </c>
      <c r="S9">
        <f t="shared" si="1"/>
        <v>47.404946855762503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43.147869180885209</v>
      </c>
      <c r="AC9">
        <f t="shared" si="2"/>
        <v>43.998202018740812</v>
      </c>
      <c r="AE9">
        <f t="shared" si="3"/>
        <v>305.91475626541052</v>
      </c>
      <c r="AF9">
        <f t="shared" si="4"/>
        <v>-15.295737813270526</v>
      </c>
      <c r="AG9">
        <f t="shared" si="5"/>
        <v>-11.60169057688555</v>
      </c>
      <c r="AH9">
        <f t="shared" si="6"/>
        <v>-222.52512738696814</v>
      </c>
      <c r="AI9">
        <f t="shared" si="7"/>
        <v>56.492200488286272</v>
      </c>
      <c r="AJ9">
        <f t="shared" si="8"/>
        <v>-0.85033283785560343</v>
      </c>
      <c r="AK9">
        <f t="shared" si="32"/>
        <v>1.9692246370348485</v>
      </c>
      <c r="AL9">
        <f t="shared" si="9"/>
        <v>57.611092287465517</v>
      </c>
      <c r="AN9">
        <f t="shared" si="10"/>
        <v>191.11775603699951</v>
      </c>
      <c r="AO9">
        <f t="shared" si="11"/>
        <v>-9.5558878018499751</v>
      </c>
      <c r="AP9">
        <f t="shared" si="12"/>
        <v>-7.2480618338209775</v>
      </c>
      <c r="AQ9">
        <f t="shared" si="13"/>
        <v>-139.02076358535396</v>
      </c>
      <c r="AR9">
        <f t="shared" si="14"/>
        <v>35.293042815974573</v>
      </c>
      <c r="AS9">
        <f t="shared" si="15"/>
        <v>-0.53123852487370826</v>
      </c>
      <c r="AT9">
        <f t="shared" si="16"/>
        <v>1.2302570767013015</v>
      </c>
      <c r="AU9">
        <f t="shared" si="17"/>
        <v>35.992061367802165</v>
      </c>
      <c r="AW9">
        <v>6</v>
      </c>
      <c r="AX9">
        <f>(R9*SUMPRODUCT(K10:$K$23, X10:$X$23)-$AZ$3*SUMPRODUCT(K9:$K$22, W10:$W$23))/Z9</f>
        <v>47.404946855762503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2.3778240000000002E-3</v>
      </c>
      <c r="O10">
        <f t="shared" si="29"/>
        <v>329.60148591931835</v>
      </c>
      <c r="P10">
        <f t="shared" si="30"/>
        <v>16.480074295965917</v>
      </c>
      <c r="Q10" s="5">
        <f t="shared" si="31"/>
        <v>12.5</v>
      </c>
      <c r="R10">
        <f t="shared" si="0"/>
        <v>100000</v>
      </c>
      <c r="S10">
        <f t="shared" si="1"/>
        <v>48.313807074446991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43.998202018740812</v>
      </c>
      <c r="AC10">
        <f t="shared" si="2"/>
        <v>44.28670396656571</v>
      </c>
      <c r="AE10">
        <f t="shared" si="3"/>
        <v>302.12819725335436</v>
      </c>
      <c r="AF10">
        <f t="shared" si="4"/>
        <v>-15.106409862667718</v>
      </c>
      <c r="AG10">
        <f t="shared" si="5"/>
        <v>-11.458086892822404</v>
      </c>
      <c r="AH10">
        <f t="shared" si="6"/>
        <v>-220.6942263543385</v>
      </c>
      <c r="AI10">
        <f t="shared" si="7"/>
        <v>54.869474143525764</v>
      </c>
      <c r="AJ10">
        <f t="shared" si="8"/>
        <v>-0.2885019478248978</v>
      </c>
      <c r="AK10">
        <f t="shared" si="32"/>
        <v>1.3571819565786527</v>
      </c>
      <c r="AL10">
        <f t="shared" si="9"/>
        <v>55.938154152279516</v>
      </c>
      <c r="AN10">
        <f t="shared" si="10"/>
        <v>179.33694450308653</v>
      </c>
      <c r="AO10">
        <f t="shared" si="11"/>
        <v>-8.9668472251543268</v>
      </c>
      <c r="AP10">
        <f t="shared" si="12"/>
        <v>-6.8012794300245369</v>
      </c>
      <c r="AQ10">
        <f t="shared" si="13"/>
        <v>-130.99945183425015</v>
      </c>
      <c r="AR10">
        <f t="shared" si="14"/>
        <v>32.569366013657543</v>
      </c>
      <c r="AS10">
        <f t="shared" si="15"/>
        <v>-0.17124868938571616</v>
      </c>
      <c r="AT10">
        <f t="shared" si="16"/>
        <v>0.80559466954828884</v>
      </c>
      <c r="AU10">
        <f t="shared" si="17"/>
        <v>33.203711993820114</v>
      </c>
      <c r="AW10">
        <v>7</v>
      </c>
      <c r="AX10">
        <f>(R10*SUMPRODUCT(K11:$K$23, X11:$X$23)-$AZ$3*SUMPRODUCT(K10:$K$22, W11:$W$23))/Z10</f>
        <v>48.313807074446991</v>
      </c>
    </row>
    <row r="11" spans="1:52" x14ac:dyDescent="0.25">
      <c r="A11" t="s">
        <v>33</v>
      </c>
      <c r="C11" s="25">
        <f>AU25</f>
        <v>229.14154895767362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2.3886530000000001E-3</v>
      </c>
      <c r="O11">
        <f t="shared" si="29"/>
        <v>329.60148591931835</v>
      </c>
      <c r="P11">
        <f t="shared" si="30"/>
        <v>16.480074295965917</v>
      </c>
      <c r="Q11" s="5">
        <f t="shared" si="31"/>
        <v>12.5</v>
      </c>
      <c r="R11">
        <f t="shared" si="0"/>
        <v>100000</v>
      </c>
      <c r="S11">
        <f t="shared" si="1"/>
        <v>48.470791468006389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44.28670396656571</v>
      </c>
      <c r="AC11">
        <f t="shared" si="2"/>
        <v>43.880167906317183</v>
      </c>
      <c r="AE11">
        <f t="shared" si="3"/>
        <v>298.38523585606703</v>
      </c>
      <c r="AF11">
        <f t="shared" si="4"/>
        <v>-14.919261792803351</v>
      </c>
      <c r="AG11">
        <f t="shared" si="5"/>
        <v>-11.316136630263379</v>
      </c>
      <c r="AH11">
        <f t="shared" si="6"/>
        <v>-218.95514904640731</v>
      </c>
      <c r="AI11">
        <f t="shared" si="7"/>
        <v>53.194688386592986</v>
      </c>
      <c r="AJ11">
        <f t="shared" si="8"/>
        <v>0.40653606024852706</v>
      </c>
      <c r="AK11">
        <f t="shared" si="32"/>
        <v>0.78660642727159047</v>
      </c>
      <c r="AL11">
        <f t="shared" si="9"/>
        <v>54.387830874113106</v>
      </c>
      <c r="AN11">
        <f t="shared" si="10"/>
        <v>168.44051481460536</v>
      </c>
      <c r="AO11">
        <f t="shared" si="11"/>
        <v>-8.4220257407302679</v>
      </c>
      <c r="AP11">
        <f t="shared" si="12"/>
        <v>-6.3880368418544222</v>
      </c>
      <c r="AQ11">
        <f t="shared" si="13"/>
        <v>-123.60168532090459</v>
      </c>
      <c r="AR11">
        <f t="shared" si="14"/>
        <v>30.028766911116076</v>
      </c>
      <c r="AS11">
        <f t="shared" si="15"/>
        <v>0.22949239791473747</v>
      </c>
      <c r="AT11">
        <f t="shared" si="16"/>
        <v>0.44404473024937741</v>
      </c>
      <c r="AU11">
        <f t="shared" si="17"/>
        <v>30.702304039280193</v>
      </c>
      <c r="AW11">
        <v>8</v>
      </c>
      <c r="AX11">
        <f>(R11*SUMPRODUCT(K12:$K$23, X12:$X$23)-$AZ$3*SUMPRODUCT(K11:$K$22, W12:$W$23))/Z11</f>
        <v>48.470791468006389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2.4012859999999999E-3</v>
      </c>
      <c r="O12">
        <f t="shared" si="29"/>
        <v>329.60148591931835</v>
      </c>
      <c r="P12">
        <f t="shared" si="30"/>
        <v>16.480074295965917</v>
      </c>
      <c r="Q12" s="5">
        <f t="shared" si="31"/>
        <v>12.5</v>
      </c>
      <c r="R12">
        <f t="shared" si="0"/>
        <v>100000</v>
      </c>
      <c r="S12">
        <f t="shared" si="1"/>
        <v>48.015269171605524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43.880167906317183</v>
      </c>
      <c r="AC12">
        <f t="shared" si="2"/>
        <v>42.92873123569143</v>
      </c>
      <c r="AE12">
        <f t="shared" si="3"/>
        <v>294.68487520803848</v>
      </c>
      <c r="AF12">
        <f t="shared" si="4"/>
        <v>-14.734243760401924</v>
      </c>
      <c r="AG12">
        <f t="shared" si="5"/>
        <v>-11.175801983496408</v>
      </c>
      <c r="AH12">
        <f t="shared" si="6"/>
        <v>-217.38624371470902</v>
      </c>
      <c r="AI12">
        <f t="shared" si="7"/>
        <v>51.388585749431144</v>
      </c>
      <c r="AJ12">
        <f t="shared" si="8"/>
        <v>0.95143667062575332</v>
      </c>
      <c r="AK12">
        <f t="shared" si="32"/>
        <v>0.74481083851409358</v>
      </c>
      <c r="AL12">
        <f t="shared" si="9"/>
        <v>53.084833258570988</v>
      </c>
      <c r="AN12">
        <f t="shared" si="10"/>
        <v>158.1439640806181</v>
      </c>
      <c r="AO12">
        <f t="shared" si="11"/>
        <v>-7.9071982040309061</v>
      </c>
      <c r="AP12">
        <f t="shared" si="12"/>
        <v>-5.9975444148683801</v>
      </c>
      <c r="AQ12">
        <f t="shared" si="13"/>
        <v>-116.66130571977745</v>
      </c>
      <c r="AR12">
        <f t="shared" si="14"/>
        <v>27.577915741941407</v>
      </c>
      <c r="AS12">
        <f t="shared" si="15"/>
        <v>0.5105927698467696</v>
      </c>
      <c r="AT12">
        <f t="shared" si="16"/>
        <v>0.39970608742533403</v>
      </c>
      <c r="AU12">
        <f t="shared" si="17"/>
        <v>28.488214599213507</v>
      </c>
      <c r="AW12">
        <v>9</v>
      </c>
      <c r="AX12">
        <f>(R12*SUMPRODUCT(K13:$K$23, X13:$X$23)-$AZ$3*SUMPRODUCT(K12:$K$22, W13:$W$23))/Z12</f>
        <v>48.015269171605524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2.4148220000000001E-3</v>
      </c>
      <c r="O13">
        <f t="shared" si="29"/>
        <v>329.60148591931835</v>
      </c>
      <c r="P13">
        <f t="shared" si="30"/>
        <v>16.480074295965917</v>
      </c>
      <c r="Q13" s="5">
        <f t="shared" si="31"/>
        <v>12.5</v>
      </c>
      <c r="R13">
        <f t="shared" si="0"/>
        <v>100000</v>
      </c>
      <c r="S13">
        <f t="shared" si="1"/>
        <v>46.884205989871454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42.92873123569143</v>
      </c>
      <c r="AC13">
        <f t="shared" si="2"/>
        <v>41.397090029213018</v>
      </c>
      <c r="AE13">
        <f t="shared" si="3"/>
        <v>291.0264149362385</v>
      </c>
      <c r="AF13">
        <f t="shared" si="4"/>
        <v>-14.551320746811925</v>
      </c>
      <c r="AG13">
        <f t="shared" si="5"/>
        <v>-11.037056391164054</v>
      </c>
      <c r="AH13">
        <f t="shared" si="6"/>
        <v>-215.90057997912609</v>
      </c>
      <c r="AI13">
        <f t="shared" si="7"/>
        <v>49.537457819136392</v>
      </c>
      <c r="AJ13">
        <f t="shared" si="8"/>
        <v>1.5316412064784117</v>
      </c>
      <c r="AK13">
        <f t="shared" si="32"/>
        <v>0.63880765085023594</v>
      </c>
      <c r="AL13">
        <f t="shared" si="9"/>
        <v>51.707906676465043</v>
      </c>
      <c r="AN13">
        <f t="shared" si="10"/>
        <v>148.50302835046386</v>
      </c>
      <c r="AO13">
        <f t="shared" si="11"/>
        <v>-7.4251514175231934</v>
      </c>
      <c r="AP13">
        <f t="shared" si="12"/>
        <v>-5.631915915680036</v>
      </c>
      <c r="AQ13">
        <f t="shared" si="13"/>
        <v>-110.16831567177931</v>
      </c>
      <c r="AR13">
        <f t="shared" si="14"/>
        <v>25.277645345481304</v>
      </c>
      <c r="AS13">
        <f t="shared" si="15"/>
        <v>0.78155571396581103</v>
      </c>
      <c r="AT13">
        <f t="shared" si="16"/>
        <v>0.32596653023915345</v>
      </c>
      <c r="AU13">
        <f t="shared" si="17"/>
        <v>26.385167589686269</v>
      </c>
      <c r="AW13">
        <v>10</v>
      </c>
      <c r="AX13">
        <f>(R13*SUMPRODUCT(K14:$K$23, X14:$X$23)-$AZ$3*SUMPRODUCT(K13:$K$22, W14:$W$23))/Z13</f>
        <v>46.884205989871454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2.4301629999999999E-3</v>
      </c>
      <c r="O14">
        <f t="shared" si="29"/>
        <v>329.60148591931835</v>
      </c>
      <c r="P14">
        <f t="shared" si="30"/>
        <v>16.480074295965917</v>
      </c>
      <c r="Q14" s="5">
        <f t="shared" si="31"/>
        <v>12.5</v>
      </c>
      <c r="R14">
        <f t="shared" si="0"/>
        <v>100000</v>
      </c>
      <c r="S14">
        <f t="shared" si="1"/>
        <v>45.037145353095994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41.397090029213018</v>
      </c>
      <c r="AC14">
        <f t="shared" si="2"/>
        <v>39.271900675956431</v>
      </c>
      <c r="AE14">
        <f t="shared" si="3"/>
        <v>287.4089091612754</v>
      </c>
      <c r="AF14">
        <f t="shared" si="4"/>
        <v>-14.37044545806377</v>
      </c>
      <c r="AG14">
        <f t="shared" si="5"/>
        <v>-10.899863981181692</v>
      </c>
      <c r="AH14">
        <f t="shared" si="6"/>
        <v>-214.57476856576326</v>
      </c>
      <c r="AI14">
        <f t="shared" si="7"/>
        <v>47.563831156266673</v>
      </c>
      <c r="AJ14">
        <f t="shared" si="8"/>
        <v>2.1251893532565873</v>
      </c>
      <c r="AK14">
        <f t="shared" si="32"/>
        <v>0.5659839967183643</v>
      </c>
      <c r="AL14">
        <f t="shared" si="9"/>
        <v>50.255004506241626</v>
      </c>
      <c r="AN14">
        <f t="shared" si="10"/>
        <v>139.48745625078365</v>
      </c>
      <c r="AO14">
        <f t="shared" si="11"/>
        <v>-6.9743728125391833</v>
      </c>
      <c r="AP14">
        <f t="shared" si="12"/>
        <v>-5.2900040734695049</v>
      </c>
      <c r="AQ14">
        <f t="shared" si="13"/>
        <v>-104.1390426280901</v>
      </c>
      <c r="AR14">
        <f t="shared" si="14"/>
        <v>23.084036736684876</v>
      </c>
      <c r="AS14">
        <f t="shared" si="15"/>
        <v>1.0314129015766449</v>
      </c>
      <c r="AT14">
        <f t="shared" si="16"/>
        <v>0.27468761567372346</v>
      </c>
      <c r="AU14">
        <f t="shared" si="17"/>
        <v>24.390137253935247</v>
      </c>
      <c r="AW14">
        <v>11</v>
      </c>
      <c r="AX14">
        <f>(R14*SUMPRODUCT(K15:$K$23, X15:$X$23)-$AZ$3*SUMPRODUCT(K14:$K$22, W15:$W$23))/Z14</f>
        <v>45.037145353095994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2.4518209999999999E-3</v>
      </c>
      <c r="O15">
        <f t="shared" si="29"/>
        <v>329.60148591931835</v>
      </c>
      <c r="P15">
        <f t="shared" si="30"/>
        <v>16.480074295965917</v>
      </c>
      <c r="Q15" s="5">
        <f t="shared" si="31"/>
        <v>12.5</v>
      </c>
      <c r="R15">
        <f t="shared" si="0"/>
        <v>100000</v>
      </c>
      <c r="S15">
        <f t="shared" si="1"/>
        <v>42.329065427931177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39.271900675956431</v>
      </c>
      <c r="AC15">
        <f t="shared" si="2"/>
        <v>36.450881703814503</v>
      </c>
      <c r="AE15">
        <f t="shared" si="3"/>
        <v>283.83014487059393</v>
      </c>
      <c r="AF15">
        <f t="shared" si="4"/>
        <v>-14.191507243529696</v>
      </c>
      <c r="AG15">
        <f t="shared" si="5"/>
        <v>-10.76414082596367</v>
      </c>
      <c r="AH15">
        <f t="shared" si="6"/>
        <v>-213.79612324963901</v>
      </c>
      <c r="AI15">
        <f t="shared" si="7"/>
        <v>45.07837355146151</v>
      </c>
      <c r="AJ15">
        <f t="shared" si="8"/>
        <v>2.8210189721419283</v>
      </c>
      <c r="AK15">
        <f t="shared" si="32"/>
        <v>1.2665332070423847</v>
      </c>
      <c r="AL15">
        <f t="shared" si="9"/>
        <v>49.165925730645824</v>
      </c>
      <c r="AN15">
        <f t="shared" si="10"/>
        <v>130.9540673199007</v>
      </c>
      <c r="AO15">
        <f t="shared" si="11"/>
        <v>-6.5477033659950354</v>
      </c>
      <c r="AP15">
        <f t="shared" si="12"/>
        <v>-4.9663788284603019</v>
      </c>
      <c r="AQ15">
        <f t="shared" si="13"/>
        <v>-98.641643330492059</v>
      </c>
      <c r="AR15">
        <f t="shared" si="14"/>
        <v>20.798341794953295</v>
      </c>
      <c r="AS15">
        <f t="shared" si="15"/>
        <v>1.3015668527986055</v>
      </c>
      <c r="AT15">
        <f t="shared" si="16"/>
        <v>0.58435538950077814</v>
      </c>
      <c r="AU15">
        <f t="shared" si="17"/>
        <v>22.684264037252678</v>
      </c>
      <c r="AW15">
        <v>12</v>
      </c>
      <c r="AX15">
        <f>(R15*SUMPRODUCT(K16:$K$23, X16:$X$23)-$AZ$3*SUMPRODUCT(K15:$K$22, W16:$W$23))/Z15</f>
        <v>42.329065427931177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2.4770880000000001E-3</v>
      </c>
      <c r="O16">
        <f t="shared" si="29"/>
        <v>329.60148591931835</v>
      </c>
      <c r="P16">
        <f t="shared" si="30"/>
        <v>16.480074295965917</v>
      </c>
      <c r="Q16" s="5">
        <f t="shared" si="31"/>
        <v>12.5</v>
      </c>
      <c r="R16">
        <f t="shared" si="0"/>
        <v>100000</v>
      </c>
      <c r="S16">
        <f t="shared" si="1"/>
        <v>38.919317201730479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36.450881703814503</v>
      </c>
      <c r="AC16">
        <f t="shared" si="2"/>
        <v>33.096475773024622</v>
      </c>
      <c r="AE16">
        <f t="shared" si="3"/>
        <v>280.2887711759908</v>
      </c>
      <c r="AF16">
        <f t="shared" si="4"/>
        <v>-14.014438558799538</v>
      </c>
      <c r="AG16">
        <f t="shared" si="5"/>
        <v>-10.629835693633728</v>
      </c>
      <c r="AH16">
        <f t="shared" si="6"/>
        <v>-213.30979256243756</v>
      </c>
      <c r="AI16">
        <f t="shared" si="7"/>
        <v>42.334704361119947</v>
      </c>
      <c r="AJ16">
        <f t="shared" si="8"/>
        <v>3.3544059307898806</v>
      </c>
      <c r="AK16">
        <f t="shared" si="32"/>
        <v>2.1493490216791411</v>
      </c>
      <c r="AL16">
        <f t="shared" si="9"/>
        <v>47.83845931358897</v>
      </c>
      <c r="AN16">
        <f t="shared" si="10"/>
        <v>122.61319986535736</v>
      </c>
      <c r="AO16">
        <f t="shared" si="11"/>
        <v>-6.1306599932678676</v>
      </c>
      <c r="AP16">
        <f t="shared" si="12"/>
        <v>-4.6500548807966871</v>
      </c>
      <c r="AQ16">
        <f t="shared" si="13"/>
        <v>-93.313036119716116</v>
      </c>
      <c r="AR16">
        <f t="shared" si="14"/>
        <v>18.519448871576675</v>
      </c>
      <c r="AS16">
        <f t="shared" si="15"/>
        <v>1.4673953690539805</v>
      </c>
      <c r="AT16">
        <f t="shared" si="16"/>
        <v>0.94023945400966968</v>
      </c>
      <c r="AU16">
        <f t="shared" si="17"/>
        <v>20.927083694640327</v>
      </c>
      <c r="AW16">
        <v>13</v>
      </c>
      <c r="AX16">
        <f>(R16*SUMPRODUCT(K17:$K$23, X17:$X$23)-$AZ$3*SUMPRODUCT(K16:$K$22, W17:$W$23))/Z16</f>
        <v>38.919317201730479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2.5023549999999999E-3</v>
      </c>
      <c r="O17">
        <f t="shared" si="29"/>
        <v>329.60148591931835</v>
      </c>
      <c r="P17">
        <f t="shared" si="30"/>
        <v>16.480074295965917</v>
      </c>
      <c r="Q17" s="5">
        <f t="shared" si="31"/>
        <v>12.5</v>
      </c>
      <c r="R17">
        <f t="shared" si="0"/>
        <v>100000</v>
      </c>
      <c r="S17">
        <f t="shared" si="1"/>
        <v>35.303687223423381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33.096475773024622</v>
      </c>
      <c r="AC17">
        <f t="shared" si="2"/>
        <v>29.646448469270581</v>
      </c>
      <c r="AE17">
        <f t="shared" si="3"/>
        <v>276.78450145623475</v>
      </c>
      <c r="AF17">
        <f t="shared" si="4"/>
        <v>-13.839225072811736</v>
      </c>
      <c r="AG17">
        <f t="shared" si="5"/>
        <v>-10.496937714200246</v>
      </c>
      <c r="AH17">
        <f t="shared" si="6"/>
        <v>-212.7969799771426</v>
      </c>
      <c r="AI17">
        <f t="shared" si="7"/>
        <v>39.651358692080152</v>
      </c>
      <c r="AJ17">
        <f t="shared" si="8"/>
        <v>3.450027303754041</v>
      </c>
      <c r="AK17">
        <f t="shared" si="32"/>
        <v>4.0853761797589767</v>
      </c>
      <c r="AL17">
        <f t="shared" si="9"/>
        <v>47.186762175593167</v>
      </c>
      <c r="AN17">
        <f t="shared" si="10"/>
        <v>114.04374692752631</v>
      </c>
      <c r="AO17">
        <f t="shared" si="11"/>
        <v>-5.7021873463763155</v>
      </c>
      <c r="AP17">
        <f t="shared" si="12"/>
        <v>-4.3250619232433678</v>
      </c>
      <c r="AQ17">
        <f t="shared" si="13"/>
        <v>-87.678915559845478</v>
      </c>
      <c r="AR17">
        <f t="shared" si="14"/>
        <v>16.337582098061144</v>
      </c>
      <c r="AS17">
        <f t="shared" si="15"/>
        <v>1.4215176017888229</v>
      </c>
      <c r="AT17">
        <f t="shared" si="16"/>
        <v>1.6833009243541299</v>
      </c>
      <c r="AU17">
        <f t="shared" si="17"/>
        <v>19.442400624204097</v>
      </c>
      <c r="AW17">
        <v>14</v>
      </c>
      <c r="AX17">
        <f>(R17*SUMPRODUCT(K18:$K$23, X18:$X$23)-$AZ$3*SUMPRODUCT(K17:$K$22, W18:$W$23))/Z17</f>
        <v>35.303687223423381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2.5285250000000002E-3</v>
      </c>
      <c r="O18">
        <f t="shared" si="29"/>
        <v>329.60148591931835</v>
      </c>
      <c r="P18">
        <f t="shared" si="30"/>
        <v>16.480074295965917</v>
      </c>
      <c r="Q18" s="5">
        <f t="shared" si="31"/>
        <v>12.5</v>
      </c>
      <c r="R18">
        <f t="shared" si="0"/>
        <v>100000</v>
      </c>
      <c r="S18">
        <f t="shared" si="1"/>
        <v>31.633430366339532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29.646448469270581</v>
      </c>
      <c r="AC18">
        <f t="shared" si="2"/>
        <v>26.231519963548294</v>
      </c>
      <c r="AE18">
        <f t="shared" si="3"/>
        <v>273.31679991012777</v>
      </c>
      <c r="AF18">
        <f t="shared" si="4"/>
        <v>-13.665839995506389</v>
      </c>
      <c r="AG18">
        <f t="shared" si="5"/>
        <v>-10.365426567624446</v>
      </c>
      <c r="AH18">
        <f t="shared" si="6"/>
        <v>-212.33415547038544</v>
      </c>
      <c r="AI18">
        <f t="shared" si="7"/>
        <v>36.951377876611474</v>
      </c>
      <c r="AJ18">
        <f t="shared" si="8"/>
        <v>3.4149285057222869</v>
      </c>
      <c r="AK18">
        <f t="shared" si="32"/>
        <v>6.2488240210920658</v>
      </c>
      <c r="AL18">
        <f t="shared" si="9"/>
        <v>46.615130403425823</v>
      </c>
      <c r="AN18">
        <f t="shared" si="10"/>
        <v>105.23777870577622</v>
      </c>
      <c r="AO18">
        <f t="shared" si="11"/>
        <v>-5.2618889352888107</v>
      </c>
      <c r="AP18">
        <f t="shared" si="12"/>
        <v>-3.9910992213918939</v>
      </c>
      <c r="AQ18">
        <f t="shared" si="13"/>
        <v>-81.757048496169986</v>
      </c>
      <c r="AR18">
        <f t="shared" si="14"/>
        <v>14.227742052925514</v>
      </c>
      <c r="AS18">
        <f t="shared" si="15"/>
        <v>1.3148825483812943</v>
      </c>
      <c r="AT18">
        <f t="shared" si="16"/>
        <v>2.4060444133666943</v>
      </c>
      <c r="AU18">
        <f t="shared" si="17"/>
        <v>17.948669014673502</v>
      </c>
      <c r="AW18">
        <v>15</v>
      </c>
      <c r="AX18">
        <f>(R18*SUMPRODUCT(K19:$K$23, X19:$X$23)-$AZ$3*SUMPRODUCT(K18:$K$22, W19:$W$23))/Z18</f>
        <v>31.633430366339532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2.5601090000000001E-3</v>
      </c>
      <c r="O19">
        <f t="shared" si="29"/>
        <v>329.60148591931835</v>
      </c>
      <c r="P19">
        <f t="shared" si="30"/>
        <v>16.480074295965917</v>
      </c>
      <c r="Q19" s="5">
        <f t="shared" si="31"/>
        <v>12.5</v>
      </c>
      <c r="R19">
        <f t="shared" si="0"/>
        <v>100000</v>
      </c>
      <c r="S19">
        <f t="shared" si="1"/>
        <v>27.323183212905938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26.231519963548294</v>
      </c>
      <c r="AC19">
        <f t="shared" si="2"/>
        <v>22.372737577179379</v>
      </c>
      <c r="AE19">
        <f t="shared" si="3"/>
        <v>269.88391111172535</v>
      </c>
      <c r="AF19">
        <f t="shared" si="4"/>
        <v>-13.494195555586268</v>
      </c>
      <c r="AG19">
        <f t="shared" si="5"/>
        <v>-10.235235680103587</v>
      </c>
      <c r="AH19">
        <f t="shared" si="6"/>
        <v>-212.29297475691564</v>
      </c>
      <c r="AI19">
        <f t="shared" si="7"/>
        <v>33.861505119119869</v>
      </c>
      <c r="AJ19">
        <f t="shared" si="8"/>
        <v>3.8587823863689152</v>
      </c>
      <c r="AK19">
        <f t="shared" si="32"/>
        <v>6.3024535520890286</v>
      </c>
      <c r="AL19">
        <f t="shared" si="9"/>
        <v>44.022741057577811</v>
      </c>
      <c r="AN19">
        <f t="shared" si="10"/>
        <v>96.810118068114193</v>
      </c>
      <c r="AO19">
        <f t="shared" si="11"/>
        <v>-4.8405059034057105</v>
      </c>
      <c r="AP19">
        <f t="shared" si="12"/>
        <v>-3.6714836781641482</v>
      </c>
      <c r="AQ19">
        <f t="shared" si="13"/>
        <v>-76.151660417949557</v>
      </c>
      <c r="AR19">
        <f t="shared" si="14"/>
        <v>12.146468068594794</v>
      </c>
      <c r="AS19">
        <f t="shared" si="15"/>
        <v>1.3841846921689438</v>
      </c>
      <c r="AT19">
        <f t="shared" si="16"/>
        <v>2.2607545221321512</v>
      </c>
      <c r="AU19">
        <f t="shared" si="17"/>
        <v>15.791407282895889</v>
      </c>
      <c r="AW19">
        <v>16</v>
      </c>
      <c r="AX19">
        <f>(R19*SUMPRODUCT(K20:$K$23, X20:$X$23)-$AZ$3*SUMPRODUCT(K19:$K$22, W20:$W$23))/Z19</f>
        <v>27.323183212905938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2.5907899999999999E-3</v>
      </c>
      <c r="O20">
        <f t="shared" si="29"/>
        <v>329.60148591931835</v>
      </c>
      <c r="P20">
        <f t="shared" si="30"/>
        <v>16.480074295965917</v>
      </c>
      <c r="Q20" s="5">
        <f t="shared" si="31"/>
        <v>12.5</v>
      </c>
      <c r="R20">
        <f t="shared" si="0"/>
        <v>100000</v>
      </c>
      <c r="S20">
        <f t="shared" si="1"/>
        <v>20.654214075846102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22.372737577179379</v>
      </c>
      <c r="AC20">
        <f t="shared" si="2"/>
        <v>16.699123713515149</v>
      </c>
      <c r="AE20">
        <f t="shared" si="3"/>
        <v>266.485859462539</v>
      </c>
      <c r="AF20">
        <f t="shared" si="4"/>
        <v>-13.324292973126948</v>
      </c>
      <c r="AG20">
        <f t="shared" si="5"/>
        <v>-10.106365977054896</v>
      </c>
      <c r="AH20">
        <f t="shared" si="6"/>
        <v>-212.13876998124456</v>
      </c>
      <c r="AI20">
        <f t="shared" si="7"/>
        <v>30.916430531112582</v>
      </c>
      <c r="AJ20">
        <f t="shared" si="8"/>
        <v>5.6736138636642295</v>
      </c>
      <c r="AK20">
        <f t="shared" si="32"/>
        <v>1.184797507486343</v>
      </c>
      <c r="AL20">
        <f t="shared" si="9"/>
        <v>37.774841902263155</v>
      </c>
      <c r="AN20">
        <f t="shared" si="10"/>
        <v>90.667933417095114</v>
      </c>
      <c r="AO20">
        <f t="shared" si="11"/>
        <v>-4.5333966708547546</v>
      </c>
      <c r="AP20">
        <f t="shared" si="12"/>
        <v>-3.4385438662467567</v>
      </c>
      <c r="AQ20">
        <f t="shared" si="13"/>
        <v>-72.177127561801328</v>
      </c>
      <c r="AR20">
        <f t="shared" si="14"/>
        <v>10.518865318192274</v>
      </c>
      <c r="AS20">
        <f t="shared" si="15"/>
        <v>1.9303645043774995</v>
      </c>
      <c r="AT20">
        <f t="shared" si="16"/>
        <v>0.40311010024384769</v>
      </c>
      <c r="AU20">
        <f t="shared" si="17"/>
        <v>12.852339922813622</v>
      </c>
      <c r="AW20">
        <v>17</v>
      </c>
      <c r="AX20">
        <f>(R20*SUMPRODUCT(K21:$K$23, X21:$X$23)-$AZ$3*SUMPRODUCT(K20:$K$22, W21:$W$23))/Z20</f>
        <v>20.654214075846102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2.625984E-3</v>
      </c>
      <c r="O21">
        <f t="shared" si="29"/>
        <v>329.60148591931835</v>
      </c>
      <c r="P21">
        <f t="shared" si="30"/>
        <v>16.480074295965917</v>
      </c>
      <c r="Q21" s="5">
        <f t="shared" si="31"/>
        <v>12.5</v>
      </c>
      <c r="R21">
        <f t="shared" si="0"/>
        <v>100000</v>
      </c>
      <c r="S21">
        <f t="shared" si="1"/>
        <v>12.86693914209005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16.699123713515149</v>
      </c>
      <c r="AC21">
        <f t="shared" si="2"/>
        <v>10.271691065431142</v>
      </c>
      <c r="AE21">
        <f t="shared" si="3"/>
        <v>263.12121326473874</v>
      </c>
      <c r="AF21">
        <f t="shared" si="4"/>
        <v>-13.156060663236936</v>
      </c>
      <c r="AG21">
        <f t="shared" si="5"/>
        <v>-9.9787631619304573</v>
      </c>
      <c r="AH21">
        <f t="shared" si="6"/>
        <v>-212.31324283112417</v>
      </c>
      <c r="AI21">
        <f t="shared" si="7"/>
        <v>27.673146608447183</v>
      </c>
      <c r="AJ21">
        <f t="shared" si="8"/>
        <v>6.4274326480840074</v>
      </c>
      <c r="AK21">
        <f t="shared" si="32"/>
        <v>0.42666284210402711</v>
      </c>
      <c r="AL21">
        <f t="shared" si="9"/>
        <v>34.52724209863522</v>
      </c>
      <c r="AN21">
        <f t="shared" si="10"/>
        <v>85.15472418953469</v>
      </c>
      <c r="AO21">
        <f t="shared" si="11"/>
        <v>-4.2577362094767341</v>
      </c>
      <c r="AP21">
        <f t="shared" si="12"/>
        <v>-3.22945768706195</v>
      </c>
      <c r="AQ21">
        <f t="shared" si="13"/>
        <v>-68.711585093215064</v>
      </c>
      <c r="AR21">
        <f t="shared" si="14"/>
        <v>8.9559451997809525</v>
      </c>
      <c r="AS21">
        <f t="shared" si="15"/>
        <v>2.0801297151351812</v>
      </c>
      <c r="AT21">
        <f t="shared" si="16"/>
        <v>0.13808220245904579</v>
      </c>
      <c r="AU21">
        <f t="shared" si="17"/>
        <v>11.174157117375181</v>
      </c>
      <c r="AW21">
        <v>18</v>
      </c>
      <c r="AX21">
        <f>(R21*SUMPRODUCT(K22:$K$23, X22:$X$23)-$AZ$3*SUMPRODUCT(K21:$K$22, W22:$W$23))/Z21</f>
        <v>12.86693914209005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2.663885E-3</v>
      </c>
      <c r="O22">
        <f t="shared" si="29"/>
        <v>329.60148591931835</v>
      </c>
      <c r="P22">
        <f t="shared" si="30"/>
        <v>16.480074295965917</v>
      </c>
      <c r="Q22" s="5">
        <f t="shared" si="31"/>
        <v>12.5</v>
      </c>
      <c r="R22">
        <f t="shared" si="0"/>
        <v>100000</v>
      </c>
      <c r="S22">
        <f t="shared" si="1"/>
        <v>5.6430183742772755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10.271691065431142</v>
      </c>
      <c r="AC22">
        <f t="shared" si="2"/>
        <v>4.4477788924949664</v>
      </c>
      <c r="AE22">
        <f t="shared" si="3"/>
        <v>259.78907647889361</v>
      </c>
      <c r="AF22">
        <f t="shared" si="4"/>
        <v>-12.989453823944679</v>
      </c>
      <c r="AG22">
        <f t="shared" si="5"/>
        <v>-9.8523932528055322</v>
      </c>
      <c r="AH22">
        <f t="shared" si="6"/>
        <v>-212.65822004495291</v>
      </c>
      <c r="AI22">
        <f t="shared" si="7"/>
        <v>24.28900935719048</v>
      </c>
      <c r="AJ22">
        <f t="shared" si="8"/>
        <v>5.8239121729361756</v>
      </c>
      <c r="AK22">
        <f t="shared" si="32"/>
        <v>5.3984975881279809</v>
      </c>
      <c r="AL22">
        <f t="shared" si="9"/>
        <v>35.511419118254636</v>
      </c>
      <c r="AN22">
        <f t="shared" si="10"/>
        <v>78.576013602982897</v>
      </c>
      <c r="AO22">
        <f t="shared" si="11"/>
        <v>-3.9288006801491444</v>
      </c>
      <c r="AP22">
        <f t="shared" si="12"/>
        <v>-2.9799628096267576</v>
      </c>
      <c r="AQ22">
        <f t="shared" si="13"/>
        <v>-64.320776752889884</v>
      </c>
      <c r="AR22">
        <f t="shared" si="14"/>
        <v>7.3464733603171171</v>
      </c>
      <c r="AS22">
        <f t="shared" si="15"/>
        <v>1.7615051730644635</v>
      </c>
      <c r="AT22">
        <f t="shared" si="16"/>
        <v>1.6328339346280321</v>
      </c>
      <c r="AU22">
        <f t="shared" si="17"/>
        <v>10.740812468009613</v>
      </c>
      <c r="AW22">
        <v>19</v>
      </c>
      <c r="AX22">
        <f>(R22*SUMPRODUCT(K23:$K$23, X23:$X$23)-$AZ$3*SUMPRODUCT(K22:$K$22, W23:$W$23))/Z22</f>
        <v>5.6430183742772755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2.7053950000000002E-3</v>
      </c>
      <c r="O23">
        <f t="shared" si="29"/>
        <v>329.60148591931835</v>
      </c>
      <c r="P23">
        <f t="shared" si="30"/>
        <v>16.480074295965917</v>
      </c>
      <c r="Q23" s="5">
        <f t="shared" si="31"/>
        <v>12.5</v>
      </c>
      <c r="R23">
        <f t="shared" si="0"/>
        <v>100000</v>
      </c>
      <c r="S23">
        <f t="shared" si="1"/>
        <v>5.7156378103345107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4.4477788924949664</v>
      </c>
      <c r="AC23">
        <f t="shared" si="2"/>
        <v>4.4477788924949664</v>
      </c>
      <c r="AE23">
        <f t="shared" si="3"/>
        <v>256.48835364554407</v>
      </c>
      <c r="AF23">
        <f t="shared" si="4"/>
        <v>-12.824417682277202</v>
      </c>
      <c r="AG23">
        <f t="shared" si="5"/>
        <v>-9.7272147048333029</v>
      </c>
      <c r="AH23">
        <f t="shared" si="6"/>
        <v>-213.2369235533906</v>
      </c>
      <c r="AI23">
        <f t="shared" si="7"/>
        <v>20.699797705042954</v>
      </c>
      <c r="AJ23">
        <f t="shared" si="8"/>
        <v>0</v>
      </c>
      <c r="AK23">
        <f t="shared" si="32"/>
        <v>17.367820039903329</v>
      </c>
      <c r="AL23">
        <f t="shared" si="9"/>
        <v>38.067617744946283</v>
      </c>
      <c r="AN23">
        <f t="shared" si="10"/>
        <v>70.275998109096506</v>
      </c>
      <c r="AO23">
        <f t="shared" si="11"/>
        <v>-3.513799905454825</v>
      </c>
      <c r="AP23">
        <f t="shared" si="12"/>
        <v>-2.6651881556709305</v>
      </c>
      <c r="AQ23">
        <f t="shared" si="13"/>
        <v>-58.425411615908565</v>
      </c>
      <c r="AR23">
        <f t="shared" si="14"/>
        <v>5.6715984320621846</v>
      </c>
      <c r="AS23">
        <f t="shared" si="15"/>
        <v>0</v>
      </c>
      <c r="AT23">
        <f t="shared" si="16"/>
        <v>4.758660075342485</v>
      </c>
      <c r="AU23">
        <f t="shared" si="17"/>
        <v>10.43025850740467</v>
      </c>
      <c r="AW23">
        <v>20</v>
      </c>
      <c r="AX23">
        <f>(R23*SUMPRODUCT(K$23:$K24, X$23:$X24)-$AZ$3*SUMPRODUCT(K$22:$K23, W$23:$W24))/Z23</f>
        <v>5.7156378103345107</v>
      </c>
    </row>
    <row r="25" spans="5:50" x14ac:dyDescent="0.25">
      <c r="AN25" s="6">
        <f t="shared" ref="AN25:AU25" si="33">SUM(AN3:AN23)</f>
        <v>3158.6440531342005</v>
      </c>
      <c r="AO25" s="6">
        <f t="shared" si="33"/>
        <v>-405.13331709619871</v>
      </c>
      <c r="AP25" s="6">
        <f t="shared" si="33"/>
        <v>-233.10782490941332</v>
      </c>
      <c r="AQ25" s="6">
        <f t="shared" si="33"/>
        <v>-2331.3470727654903</v>
      </c>
      <c r="AR25" s="6">
        <f t="shared" si="33"/>
        <v>189.05583836309776</v>
      </c>
      <c r="AS25" s="6">
        <f t="shared" si="33"/>
        <v>-19.722610126301213</v>
      </c>
      <c r="AT25" s="6">
        <f t="shared" si="33"/>
        <v>59.808320720877084</v>
      </c>
      <c r="AU25" s="7">
        <f t="shared" si="33"/>
        <v>229.14154895767362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37330-EE60-4194-B279-9385AF3EC024}">
  <sheetPr codeName="Sheet6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361.2382102081238</v>
      </c>
      <c r="K3">
        <v>1</v>
      </c>
      <c r="L3" s="2">
        <v>0</v>
      </c>
      <c r="O3">
        <f>$C$3</f>
        <v>361.2382102081238</v>
      </c>
      <c r="P3">
        <f>O3*B5</f>
        <v>288.99056816649903</v>
      </c>
      <c r="Q3" s="5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361.2382102081238</v>
      </c>
      <c r="AF3">
        <f t="shared" ref="AF3:AF23" si="4">-$Z3*P3</f>
        <v>-288.99056816649903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-53.56991385837523</v>
      </c>
      <c r="AJ3">
        <f t="shared" ref="AJ3:AJ23" si="8">AB3-AC3</f>
        <v>0</v>
      </c>
      <c r="AL3">
        <f t="shared" ref="AL3:AL23" si="9">SUM(AI3:AK3)</f>
        <v>-53.56991385837523</v>
      </c>
      <c r="AN3">
        <f t="shared" ref="AN3:AN23" si="10">AE3*$K3</f>
        <v>361.2382102081238</v>
      </c>
      <c r="AO3">
        <f t="shared" ref="AO3:AO23" si="11">AF3*$K3</f>
        <v>-288.99056816649903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-53.56991385837523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-53.56991385837523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247.81626500391056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2.4148220000000001E-3</v>
      </c>
      <c r="R4">
        <f t="shared" si="0"/>
        <v>100000</v>
      </c>
      <c r="S4">
        <f t="shared" si="1"/>
        <v>21.531173656943533</v>
      </c>
      <c r="U4">
        <f t="shared" ref="U4:U23" si="21">M4</f>
        <v>2.4148220000000001E-3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2.4148220000000001E-3</v>
      </c>
      <c r="Y4">
        <f t="shared" ref="Y4:Y23" si="25">V4*W4</f>
        <v>0.01</v>
      </c>
      <c r="Z4">
        <f t="shared" ref="Z4:Z23" si="26">MAX(0, W4-X4-Y4)</f>
        <v>0.98758517800000001</v>
      </c>
      <c r="AB4">
        <f t="shared" ref="AB4:AB23" si="27">AC3</f>
        <v>0</v>
      </c>
      <c r="AC4">
        <f t="shared" si="2"/>
        <v>21.26386796854149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-241.48220000000001</v>
      </c>
      <c r="AI4">
        <f t="shared" si="7"/>
        <v>-241.48220000000001</v>
      </c>
      <c r="AJ4">
        <f t="shared" si="8"/>
        <v>-21.26386796854149</v>
      </c>
      <c r="AK4">
        <f>G4*MAX(0, SUM(AB4, AE4:AF4))</f>
        <v>0</v>
      </c>
      <c r="AL4">
        <f t="shared" si="9"/>
        <v>-262.74606796854152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-226.55239703536915</v>
      </c>
      <c r="AR4">
        <f t="shared" si="14"/>
        <v>-226.55239703536915</v>
      </c>
      <c r="AS4">
        <f t="shared" si="15"/>
        <v>-19.949214718586628</v>
      </c>
      <c r="AT4">
        <f t="shared" si="16"/>
        <v>0</v>
      </c>
      <c r="AU4">
        <f t="shared" si="17"/>
        <v>-246.50161175395581</v>
      </c>
      <c r="AW4">
        <v>1</v>
      </c>
      <c r="AX4">
        <f>(R4*SUMPRODUCT(K5:$K$23, X5:$X$23)-$AZ$3*SUMPRODUCT(K4:$K$22, W5:$W$23))/Z4</f>
        <v>21.531173656943533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2.4301629999999999E-3</v>
      </c>
      <c r="O5">
        <f t="shared" ref="O5:O23" si="29">$C$3</f>
        <v>361.2382102081238</v>
      </c>
      <c r="P5">
        <f t="shared" ref="P5:P23" si="30">O5*$C$5</f>
        <v>18.061910510406189</v>
      </c>
      <c r="Q5" s="5">
        <f t="shared" ref="Q5:Q23" si="31">$C$8</f>
        <v>12.5</v>
      </c>
      <c r="R5">
        <f t="shared" si="0"/>
        <v>100000</v>
      </c>
      <c r="S5">
        <f t="shared" si="1"/>
        <v>44.722165147869433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21.26386796854149</v>
      </c>
      <c r="AC5">
        <f t="shared" si="2"/>
        <v>43.617945072360271</v>
      </c>
      <c r="AE5">
        <f t="shared" si="3"/>
        <v>352.31899794650968</v>
      </c>
      <c r="AF5">
        <f t="shared" si="4"/>
        <v>-17.615949897325482</v>
      </c>
      <c r="AG5">
        <f t="shared" si="5"/>
        <v>-12.19136666576345</v>
      </c>
      <c r="AH5">
        <f t="shared" si="6"/>
        <v>-239.99929589240142</v>
      </c>
      <c r="AI5">
        <f t="shared" si="7"/>
        <v>82.51238549101933</v>
      </c>
      <c r="AJ5">
        <f t="shared" si="8"/>
        <v>-22.354077103818781</v>
      </c>
      <c r="AK5">
        <f>G5*SUM(AB5, AE5:AF5)</f>
        <v>14.594643556726753</v>
      </c>
      <c r="AL5">
        <f t="shared" si="9"/>
        <v>74.7529519439273</v>
      </c>
      <c r="AN5">
        <f t="shared" si="10"/>
        <v>304.24947881110313</v>
      </c>
      <c r="AO5">
        <f t="shared" si="11"/>
        <v>-15.212473940555155</v>
      </c>
      <c r="AP5">
        <f t="shared" si="12"/>
        <v>-10.528007219800086</v>
      </c>
      <c r="AQ5">
        <f t="shared" si="13"/>
        <v>-207.25439478395927</v>
      </c>
      <c r="AR5">
        <f t="shared" si="14"/>
        <v>71.254602866788602</v>
      </c>
      <c r="AS5">
        <f t="shared" si="15"/>
        <v>-19.304142972081973</v>
      </c>
      <c r="AT5">
        <f t="shared" si="16"/>
        <v>12.603387048240011</v>
      </c>
      <c r="AU5">
        <f t="shared" si="17"/>
        <v>64.553846942946649</v>
      </c>
      <c r="AW5">
        <v>2</v>
      </c>
      <c r="AX5">
        <f>(R5*SUMPRODUCT(K6:$K$23, X6:$X$23)-$AZ$3*SUMPRODUCT(K5:$K$22, W6:$W$23))/Z5</f>
        <v>44.722165147869433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2.4518209999999999E-3</v>
      </c>
      <c r="O6">
        <f t="shared" si="29"/>
        <v>361.2382102081238</v>
      </c>
      <c r="P6">
        <f t="shared" si="30"/>
        <v>18.061910510406189</v>
      </c>
      <c r="Q6" s="5">
        <f t="shared" si="31"/>
        <v>12.5</v>
      </c>
      <c r="R6">
        <f t="shared" si="0"/>
        <v>100000</v>
      </c>
      <c r="S6">
        <f t="shared" si="1"/>
        <v>68.627288179182131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43.617945072360271</v>
      </c>
      <c r="AC6">
        <f t="shared" si="2"/>
        <v>66.099399001126358</v>
      </c>
      <c r="AE6">
        <f t="shared" si="3"/>
        <v>347.93198484918037</v>
      </c>
      <c r="AF6">
        <f t="shared" si="4"/>
        <v>-17.396599242459018</v>
      </c>
      <c r="AG6">
        <f t="shared" si="5"/>
        <v>-12.039561950295997</v>
      </c>
      <c r="AH6">
        <f t="shared" si="6"/>
        <v>-239.12839047855044</v>
      </c>
      <c r="AI6">
        <f t="shared" si="7"/>
        <v>79.367433177874886</v>
      </c>
      <c r="AJ6">
        <f t="shared" si="8"/>
        <v>-22.481453928766086</v>
      </c>
      <c r="AK6">
        <f>G6*SUM(AB6, AE6:AF6)</f>
        <v>21.887969844726275</v>
      </c>
      <c r="AL6">
        <f t="shared" si="9"/>
        <v>78.773949093835071</v>
      </c>
      <c r="AN6">
        <f t="shared" si="10"/>
        <v>270.97855227417386</v>
      </c>
      <c r="AO6">
        <f t="shared" si="11"/>
        <v>-13.548927613708692</v>
      </c>
      <c r="AP6">
        <f t="shared" si="12"/>
        <v>-9.3767265137197224</v>
      </c>
      <c r="AQ6">
        <f t="shared" si="13"/>
        <v>-186.23946024283885</v>
      </c>
      <c r="AR6">
        <f t="shared" si="14"/>
        <v>61.813437903906561</v>
      </c>
      <c r="AS6">
        <f t="shared" si="15"/>
        <v>-17.509145763866162</v>
      </c>
      <c r="AT6">
        <f t="shared" si="16"/>
        <v>17.046924798580132</v>
      </c>
      <c r="AU6">
        <f t="shared" si="17"/>
        <v>61.351216938620531</v>
      </c>
      <c r="AW6">
        <v>3</v>
      </c>
      <c r="AX6">
        <f>(R6*SUMPRODUCT(K7:$K$23, X7:$X$23)-$AZ$3*SUMPRODUCT(K6:$K$22, W7:$W$23))/Z6</f>
        <v>68.627288179182131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2.4770880000000001E-3</v>
      </c>
      <c r="O7">
        <f t="shared" si="29"/>
        <v>361.2382102081238</v>
      </c>
      <c r="P7">
        <f t="shared" si="30"/>
        <v>18.061910510406189</v>
      </c>
      <c r="Q7" s="5">
        <f t="shared" si="31"/>
        <v>12.5</v>
      </c>
      <c r="R7">
        <f t="shared" si="0"/>
        <v>100000</v>
      </c>
      <c r="S7">
        <f t="shared" si="1"/>
        <v>88.094702210271564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66.099399001126358</v>
      </c>
      <c r="AC7">
        <f t="shared" si="2"/>
        <v>83.791052432535253</v>
      </c>
      <c r="AE7">
        <f t="shared" si="3"/>
        <v>343.59080685620251</v>
      </c>
      <c r="AF7">
        <f t="shared" si="4"/>
        <v>-17.179540342810125</v>
      </c>
      <c r="AG7">
        <f t="shared" si="5"/>
        <v>-11.889343276360703</v>
      </c>
      <c r="AH7">
        <f t="shared" si="6"/>
        <v>-238.58443545867851</v>
      </c>
      <c r="AI7">
        <f t="shared" si="7"/>
        <v>75.937487778353159</v>
      </c>
      <c r="AJ7">
        <f t="shared" si="8"/>
        <v>-17.691653431408895</v>
      </c>
      <c r="AK7">
        <f>G7*SUM(AB7, AE7:AF7)</f>
        <v>19.272273676762868</v>
      </c>
      <c r="AL7">
        <f t="shared" si="9"/>
        <v>77.518108023707128</v>
      </c>
      <c r="AN7">
        <f t="shared" si="10"/>
        <v>242.23547481790206</v>
      </c>
      <c r="AO7">
        <f t="shared" si="11"/>
        <v>-12.111773740895103</v>
      </c>
      <c r="AP7">
        <f t="shared" si="12"/>
        <v>-8.3821238995710239</v>
      </c>
      <c r="AQ7">
        <f t="shared" si="13"/>
        <v>-168.2047739760439</v>
      </c>
      <c r="AR7">
        <f t="shared" si="14"/>
        <v>53.536803201392026</v>
      </c>
      <c r="AS7">
        <f t="shared" si="15"/>
        <v>-12.472819364648077</v>
      </c>
      <c r="AT7">
        <f t="shared" si="16"/>
        <v>13.587174836330851</v>
      </c>
      <c r="AU7">
        <f t="shared" si="17"/>
        <v>54.651158673074796</v>
      </c>
      <c r="AW7">
        <v>4</v>
      </c>
      <c r="AX7">
        <f>(R7*SUMPRODUCT(K8:$K$23, X8:$X$23)-$AZ$3*SUMPRODUCT(K7:$K$22, W8:$W$23))/Z7</f>
        <v>88.094702210271564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2.5023549999999999E-3</v>
      </c>
      <c r="O8">
        <f t="shared" si="29"/>
        <v>361.2382102081238</v>
      </c>
      <c r="P8">
        <f t="shared" si="30"/>
        <v>18.061910510406189</v>
      </c>
      <c r="Q8" s="5">
        <f t="shared" si="31"/>
        <v>12.5</v>
      </c>
      <c r="R8">
        <f t="shared" si="0"/>
        <v>100000</v>
      </c>
      <c r="S8">
        <f t="shared" si="1"/>
        <v>99.559596836940088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83.791052432535253</v>
      </c>
      <c r="AC8">
        <f t="shared" si="2"/>
        <v>93.511936628040758</v>
      </c>
      <c r="AE8">
        <f t="shared" si="3"/>
        <v>339.29511261414979</v>
      </c>
      <c r="AF8">
        <f t="shared" si="4"/>
        <v>-16.96475563070749</v>
      </c>
      <c r="AG8">
        <f t="shared" si="5"/>
        <v>-11.740698486002778</v>
      </c>
      <c r="AH8">
        <f t="shared" si="6"/>
        <v>-238.01086075454069</v>
      </c>
      <c r="AI8">
        <f t="shared" si="7"/>
        <v>72.578797742898843</v>
      </c>
      <c r="AJ8">
        <f t="shared" si="8"/>
        <v>-9.720884195505505</v>
      </c>
      <c r="AK8">
        <f t="shared" ref="AK8:AK23" si="32">G8*SUM(AB8:AB8, AE8:AF8)</f>
        <v>8.6503860205603225</v>
      </c>
      <c r="AL8">
        <f t="shared" si="9"/>
        <v>71.508299567953657</v>
      </c>
      <c r="AN8">
        <f t="shared" si="10"/>
        <v>223.03679339686249</v>
      </c>
      <c r="AO8">
        <f t="shared" si="11"/>
        <v>-11.151839669843126</v>
      </c>
      <c r="AP8">
        <f t="shared" si="12"/>
        <v>-7.7177879822140794</v>
      </c>
      <c r="AQ8">
        <f t="shared" si="13"/>
        <v>-156.45724681183063</v>
      </c>
      <c r="AR8">
        <f t="shared" si="14"/>
        <v>47.709918932974674</v>
      </c>
      <c r="AS8">
        <f t="shared" si="15"/>
        <v>-6.3900562057709092</v>
      </c>
      <c r="AT8">
        <f t="shared" si="16"/>
        <v>5.6863605986122874</v>
      </c>
      <c r="AU8">
        <f t="shared" si="17"/>
        <v>47.006223325816052</v>
      </c>
      <c r="AW8">
        <v>5</v>
      </c>
      <c r="AX8">
        <f>(R8*SUMPRODUCT(K9:$K$23, X9:$X$23)-$AZ$3*SUMPRODUCT(K8:$K$22, W9:$W$23))/Z8</f>
        <v>99.559596836940088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2.5285250000000002E-3</v>
      </c>
      <c r="O9">
        <f t="shared" si="29"/>
        <v>361.2382102081238</v>
      </c>
      <c r="P9">
        <f t="shared" si="30"/>
        <v>18.061910510406189</v>
      </c>
      <c r="Q9" s="5">
        <f t="shared" si="31"/>
        <v>12.5</v>
      </c>
      <c r="R9">
        <f t="shared" si="0"/>
        <v>100000</v>
      </c>
      <c r="S9">
        <f t="shared" si="1"/>
        <v>105.82069362504062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93.511936628040758</v>
      </c>
      <c r="AC9">
        <f t="shared" si="2"/>
        <v>98.147464560058324</v>
      </c>
      <c r="AE9">
        <f t="shared" si="3"/>
        <v>335.0442453133856</v>
      </c>
      <c r="AF9">
        <f t="shared" si="4"/>
        <v>-16.752212265669279</v>
      </c>
      <c r="AG9">
        <f t="shared" si="5"/>
        <v>-11.59360485150343</v>
      </c>
      <c r="AH9">
        <f t="shared" si="6"/>
        <v>-237.49319711456144</v>
      </c>
      <c r="AI9">
        <f t="shared" si="7"/>
        <v>69.205231081651448</v>
      </c>
      <c r="AJ9">
        <f t="shared" si="8"/>
        <v>-4.6355279320175669</v>
      </c>
      <c r="AK9">
        <f t="shared" si="32"/>
        <v>2.4296434210869666</v>
      </c>
      <c r="AL9">
        <f t="shared" si="9"/>
        <v>66.999346570720846</v>
      </c>
      <c r="AN9">
        <f t="shared" si="10"/>
        <v>209.31616741576707</v>
      </c>
      <c r="AO9">
        <f t="shared" si="11"/>
        <v>-10.465808370788352</v>
      </c>
      <c r="AP9">
        <f t="shared" si="12"/>
        <v>-7.2430103426479873</v>
      </c>
      <c r="AQ9">
        <f t="shared" si="13"/>
        <v>-148.37194341553212</v>
      </c>
      <c r="AR9">
        <f t="shared" si="14"/>
        <v>43.235405286798603</v>
      </c>
      <c r="AS9">
        <f t="shared" si="15"/>
        <v>-2.8960083757626882</v>
      </c>
      <c r="AT9">
        <f t="shared" si="16"/>
        <v>1.517899967549565</v>
      </c>
      <c r="AU9">
        <f t="shared" si="17"/>
        <v>41.85729687858548</v>
      </c>
      <c r="AW9">
        <v>6</v>
      </c>
      <c r="AX9">
        <f>(R9*SUMPRODUCT(K10:$K$23, X10:$X$23)-$AZ$3*SUMPRODUCT(K9:$K$22, W10:$W$23))/Z9</f>
        <v>105.82069362504062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2.5601090000000001E-3</v>
      </c>
      <c r="O10">
        <f t="shared" si="29"/>
        <v>361.2382102081238</v>
      </c>
      <c r="P10">
        <f t="shared" si="30"/>
        <v>18.061910510406189</v>
      </c>
      <c r="Q10" s="5">
        <f t="shared" si="31"/>
        <v>12.5</v>
      </c>
      <c r="R10">
        <f t="shared" si="0"/>
        <v>100000</v>
      </c>
      <c r="S10">
        <f t="shared" si="1"/>
        <v>110.06158865549028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98.147464560058324</v>
      </c>
      <c r="AC10">
        <f t="shared" si="2"/>
        <v>100.79869891029739</v>
      </c>
      <c r="AE10">
        <f t="shared" si="3"/>
        <v>330.83605307242675</v>
      </c>
      <c r="AF10">
        <f t="shared" si="4"/>
        <v>-16.541802653621339</v>
      </c>
      <c r="AG10">
        <f t="shared" si="5"/>
        <v>-11.447987910865619</v>
      </c>
      <c r="AH10">
        <f t="shared" si="6"/>
        <v>-237.4471369822208</v>
      </c>
      <c r="AI10">
        <f t="shared" si="7"/>
        <v>65.399125525719001</v>
      </c>
      <c r="AJ10">
        <f t="shared" si="8"/>
        <v>-2.651234350239065</v>
      </c>
      <c r="AK10">
        <f t="shared" si="32"/>
        <v>1.6910110314133415</v>
      </c>
      <c r="AL10">
        <f t="shared" si="9"/>
        <v>64.438902206893275</v>
      </c>
      <c r="AN10">
        <f t="shared" si="10"/>
        <v>196.37732402618792</v>
      </c>
      <c r="AO10">
        <f t="shared" si="11"/>
        <v>-9.8188662013093957</v>
      </c>
      <c r="AP10">
        <f t="shared" si="12"/>
        <v>-6.7952848867042288</v>
      </c>
      <c r="AQ10">
        <f t="shared" si="13"/>
        <v>-140.94362728973832</v>
      </c>
      <c r="AR10">
        <f t="shared" si="14"/>
        <v>38.819545648435977</v>
      </c>
      <c r="AS10">
        <f t="shared" si="15"/>
        <v>-1.5737169580858148</v>
      </c>
      <c r="AT10">
        <f t="shared" si="16"/>
        <v>1.0037485883529682</v>
      </c>
      <c r="AU10">
        <f t="shared" si="17"/>
        <v>38.249577278703129</v>
      </c>
      <c r="AW10">
        <v>7</v>
      </c>
      <c r="AX10">
        <f>(R10*SUMPRODUCT(K11:$K$23, X11:$X$23)-$AZ$3*SUMPRODUCT(K10:$K$22, W11:$W$23))/Z10</f>
        <v>110.06158865549028</v>
      </c>
    </row>
    <row r="11" spans="1:52" x14ac:dyDescent="0.25">
      <c r="A11" t="s">
        <v>33</v>
      </c>
      <c r="C11" s="25">
        <f>AU25</f>
        <v>254.93348124040165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2.5907899999999999E-3</v>
      </c>
      <c r="O11">
        <f t="shared" si="29"/>
        <v>361.2382102081238</v>
      </c>
      <c r="P11">
        <f t="shared" si="30"/>
        <v>18.061910510406189</v>
      </c>
      <c r="Q11" s="5">
        <f t="shared" si="31"/>
        <v>12.5</v>
      </c>
      <c r="R11">
        <f t="shared" si="0"/>
        <v>100000</v>
      </c>
      <c r="S11">
        <f t="shared" si="1"/>
        <v>112.32246613568309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100.79869891029739</v>
      </c>
      <c r="AC11">
        <f t="shared" si="2"/>
        <v>101.57409301711914</v>
      </c>
      <c r="AE11">
        <f t="shared" si="3"/>
        <v>326.670565803763</v>
      </c>
      <c r="AF11">
        <f t="shared" si="4"/>
        <v>-16.333528290188148</v>
      </c>
      <c r="AG11">
        <f t="shared" si="5"/>
        <v>-11.303848699157372</v>
      </c>
      <c r="AH11">
        <f t="shared" si="6"/>
        <v>-237.27466079673229</v>
      </c>
      <c r="AI11">
        <f t="shared" si="7"/>
        <v>61.758528017685194</v>
      </c>
      <c r="AJ11">
        <f t="shared" si="8"/>
        <v>-0.77539410682175003</v>
      </c>
      <c r="AK11">
        <f t="shared" si="32"/>
        <v>0.98672576741729323</v>
      </c>
      <c r="AL11">
        <f t="shared" si="9"/>
        <v>61.969859678280734</v>
      </c>
      <c r="AN11">
        <f t="shared" si="10"/>
        <v>184.40777782083902</v>
      </c>
      <c r="AO11">
        <f t="shared" si="11"/>
        <v>-9.2203888910419511</v>
      </c>
      <c r="AP11">
        <f t="shared" si="12"/>
        <v>-6.3811002203571681</v>
      </c>
      <c r="AQ11">
        <f t="shared" si="13"/>
        <v>-133.94317551402338</v>
      </c>
      <c r="AR11">
        <f t="shared" si="14"/>
        <v>34.863113195416531</v>
      </c>
      <c r="AS11">
        <f t="shared" si="15"/>
        <v>-0.43771529835433393</v>
      </c>
      <c r="AT11">
        <f t="shared" si="16"/>
        <v>0.55701347209008034</v>
      </c>
      <c r="AU11">
        <f t="shared" si="17"/>
        <v>34.982411369152274</v>
      </c>
      <c r="AW11">
        <v>8</v>
      </c>
      <c r="AX11">
        <f>(R11*SUMPRODUCT(K12:$K$23, X12:$X$23)-$AZ$3*SUMPRODUCT(K11:$K$22, W12:$W$23))/Z11</f>
        <v>112.32246613568309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2.625984E-3</v>
      </c>
      <c r="O12">
        <f t="shared" si="29"/>
        <v>361.2382102081238</v>
      </c>
      <c r="P12">
        <f t="shared" si="30"/>
        <v>18.061910510406189</v>
      </c>
      <c r="Q12" s="5">
        <f t="shared" si="31"/>
        <v>12.5</v>
      </c>
      <c r="R12">
        <f t="shared" si="0"/>
        <v>100000</v>
      </c>
      <c r="S12">
        <f t="shared" si="1"/>
        <v>112.71497427964869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101.57409301711914</v>
      </c>
      <c r="AC12">
        <f t="shared" si="2"/>
        <v>100.64208678720809</v>
      </c>
      <c r="AE12">
        <f t="shared" si="3"/>
        <v>322.54602846665375</v>
      </c>
      <c r="AF12">
        <f t="shared" si="4"/>
        <v>-16.127301423332689</v>
      </c>
      <c r="AG12">
        <f t="shared" si="5"/>
        <v>-11.161126486343392</v>
      </c>
      <c r="AH12">
        <f t="shared" si="6"/>
        <v>-237.46980657926457</v>
      </c>
      <c r="AI12">
        <f t="shared" si="7"/>
        <v>57.787793977713079</v>
      </c>
      <c r="AJ12">
        <f t="shared" si="8"/>
        <v>0.9320062299110532</v>
      </c>
      <c r="AK12">
        <f t="shared" si="32"/>
        <v>0.93838348613901235</v>
      </c>
      <c r="AL12">
        <f t="shared" si="9"/>
        <v>59.658183693763142</v>
      </c>
      <c r="AN12">
        <f t="shared" si="10"/>
        <v>173.09577732540885</v>
      </c>
      <c r="AO12">
        <f t="shared" si="11"/>
        <v>-8.654788866270442</v>
      </c>
      <c r="AP12">
        <f t="shared" si="12"/>
        <v>-5.989668743295506</v>
      </c>
      <c r="AQ12">
        <f t="shared" si="13"/>
        <v>-127.4392400878745</v>
      </c>
      <c r="AR12">
        <f t="shared" si="14"/>
        <v>31.01207962796839</v>
      </c>
      <c r="AS12">
        <f t="shared" si="15"/>
        <v>0.50016533641881777</v>
      </c>
      <c r="AT12">
        <f t="shared" si="16"/>
        <v>0.50358771966510851</v>
      </c>
      <c r="AU12">
        <f t="shared" si="17"/>
        <v>32.015832684052313</v>
      </c>
      <c r="AW12">
        <v>9</v>
      </c>
      <c r="AX12">
        <f>(R12*SUMPRODUCT(K13:$K$23, X13:$X$23)-$AZ$3*SUMPRODUCT(K12:$K$22, W13:$W$23))/Z12</f>
        <v>112.71497427964869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2.663885E-3</v>
      </c>
      <c r="O13">
        <f t="shared" si="29"/>
        <v>361.2382102081238</v>
      </c>
      <c r="P13">
        <f t="shared" si="30"/>
        <v>18.061910510406189</v>
      </c>
      <c r="Q13" s="5">
        <f t="shared" si="31"/>
        <v>12.5</v>
      </c>
      <c r="R13">
        <f t="shared" si="0"/>
        <v>100000</v>
      </c>
      <c r="S13">
        <f t="shared" si="1"/>
        <v>111.18374948339142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100.64208678720809</v>
      </c>
      <c r="AC13">
        <f t="shared" si="2"/>
        <v>98.017665743311341</v>
      </c>
      <c r="AE13">
        <f t="shared" si="3"/>
        <v>318.46134265494533</v>
      </c>
      <c r="AF13">
        <f t="shared" si="4"/>
        <v>-15.923067132747267</v>
      </c>
      <c r="AG13">
        <f t="shared" si="5"/>
        <v>-11.019783264049885</v>
      </c>
      <c r="AH13">
        <f t="shared" si="6"/>
        <v>-237.85565944058291</v>
      </c>
      <c r="AI13">
        <f t="shared" si="7"/>
        <v>53.66283281756526</v>
      </c>
      <c r="AJ13">
        <f t="shared" si="8"/>
        <v>2.6244210438967457</v>
      </c>
      <c r="AK13">
        <f t="shared" si="32"/>
        <v>0.80636072461881225</v>
      </c>
      <c r="AL13">
        <f t="shared" si="9"/>
        <v>57.093614586080818</v>
      </c>
      <c r="AN13">
        <f t="shared" si="10"/>
        <v>162.50234126402418</v>
      </c>
      <c r="AO13">
        <f t="shared" si="11"/>
        <v>-8.1251170632012091</v>
      </c>
      <c r="AP13">
        <f t="shared" si="12"/>
        <v>-5.6231018989657846</v>
      </c>
      <c r="AQ13">
        <f t="shared" si="13"/>
        <v>-121.37140796982976</v>
      </c>
      <c r="AR13">
        <f t="shared" si="14"/>
        <v>27.382714332027419</v>
      </c>
      <c r="AS13">
        <f t="shared" si="15"/>
        <v>1.3391721599248647</v>
      </c>
      <c r="AT13">
        <f t="shared" si="16"/>
        <v>0.41146440117816674</v>
      </c>
      <c r="AU13">
        <f t="shared" si="17"/>
        <v>29.133350893130451</v>
      </c>
      <c r="AW13">
        <v>10</v>
      </c>
      <c r="AX13">
        <f>(R13*SUMPRODUCT(K14:$K$23, X14:$X$23)-$AZ$3*SUMPRODUCT(K13:$K$22, W14:$W$23))/Z13</f>
        <v>111.18374948339142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2.7053950000000002E-3</v>
      </c>
      <c r="O14">
        <f t="shared" si="29"/>
        <v>361.2382102081238</v>
      </c>
      <c r="P14">
        <f t="shared" si="30"/>
        <v>18.061910510406189</v>
      </c>
      <c r="Q14" s="5">
        <f t="shared" si="31"/>
        <v>12.5</v>
      </c>
      <c r="R14">
        <f t="shared" si="0"/>
        <v>100000</v>
      </c>
      <c r="S14">
        <f t="shared" si="1"/>
        <v>107.70596850100935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98.017665743311341</v>
      </c>
      <c r="AC14">
        <f t="shared" si="2"/>
        <v>93.745315293566023</v>
      </c>
      <c r="AE14">
        <f t="shared" si="3"/>
        <v>314.41516550428395</v>
      </c>
      <c r="AF14">
        <f t="shared" si="4"/>
        <v>-15.720758275214196</v>
      </c>
      <c r="AG14">
        <f t="shared" si="5"/>
        <v>-10.879772564865743</v>
      </c>
      <c r="AH14">
        <f t="shared" si="6"/>
        <v>-238.50293234915389</v>
      </c>
      <c r="AI14">
        <f t="shared" si="7"/>
        <v>49.311702315050098</v>
      </c>
      <c r="AJ14">
        <f t="shared" si="8"/>
        <v>4.2723504497453177</v>
      </c>
      <c r="AK14">
        <f t="shared" si="32"/>
        <v>0.71408173135028585</v>
      </c>
      <c r="AL14">
        <f t="shared" si="9"/>
        <v>54.2981344961457</v>
      </c>
      <c r="AN14">
        <f t="shared" si="10"/>
        <v>152.59433596142281</v>
      </c>
      <c r="AO14">
        <f t="shared" si="11"/>
        <v>-7.62971679807114</v>
      </c>
      <c r="AP14">
        <f t="shared" si="12"/>
        <v>-5.2802531559959807</v>
      </c>
      <c r="AQ14">
        <f t="shared" si="13"/>
        <v>-115.75203927679313</v>
      </c>
      <c r="AR14">
        <f t="shared" si="14"/>
        <v>23.932326730562558</v>
      </c>
      <c r="AS14">
        <f t="shared" si="15"/>
        <v>2.0734892950463935</v>
      </c>
      <c r="AT14">
        <f t="shared" si="16"/>
        <v>0.34656352355909287</v>
      </c>
      <c r="AU14">
        <f t="shared" si="17"/>
        <v>26.352379549168045</v>
      </c>
      <c r="AW14">
        <v>11</v>
      </c>
      <c r="AX14">
        <f>(R14*SUMPRODUCT(K15:$K$23, X15:$X$23)-$AZ$3*SUMPRODUCT(K14:$K$22, W15:$W$23))/Z14</f>
        <v>107.70596850100935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2.7496130000000001E-3</v>
      </c>
      <c r="O15">
        <f t="shared" si="29"/>
        <v>361.2382102081238</v>
      </c>
      <c r="P15">
        <f t="shared" si="30"/>
        <v>18.061910510406189</v>
      </c>
      <c r="Q15" s="5">
        <f t="shared" si="31"/>
        <v>12.5</v>
      </c>
      <c r="R15">
        <f t="shared" si="0"/>
        <v>100000</v>
      </c>
      <c r="S15">
        <f t="shared" si="1"/>
        <v>102.42171821105042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93.745315293566023</v>
      </c>
      <c r="AC15">
        <f t="shared" si="2"/>
        <v>88.009422986785921</v>
      </c>
      <c r="AE15">
        <f t="shared" si="3"/>
        <v>310.40649382277337</v>
      </c>
      <c r="AF15">
        <f t="shared" si="4"/>
        <v>-15.520324691138667</v>
      </c>
      <c r="AG15">
        <f t="shared" si="5"/>
        <v>-10.741059675135686</v>
      </c>
      <c r="AH15">
        <f t="shared" si="6"/>
        <v>-239.32131265118551</v>
      </c>
      <c r="AI15">
        <f t="shared" si="7"/>
        <v>44.823796805313521</v>
      </c>
      <c r="AJ15">
        <f t="shared" si="8"/>
        <v>5.7358923067801015</v>
      </c>
      <c r="AK15">
        <f t="shared" si="32"/>
        <v>1.5933890861433231</v>
      </c>
      <c r="AL15">
        <f t="shared" si="9"/>
        <v>52.153078198236948</v>
      </c>
      <c r="AN15">
        <f t="shared" si="10"/>
        <v>143.21591142876954</v>
      </c>
      <c r="AO15">
        <f t="shared" si="11"/>
        <v>-7.1607955714384763</v>
      </c>
      <c r="AP15">
        <f t="shared" si="12"/>
        <v>-4.95572960520487</v>
      </c>
      <c r="AQ15">
        <f t="shared" si="13"/>
        <v>-110.41850153830269</v>
      </c>
      <c r="AR15">
        <f t="shared" si="14"/>
        <v>20.680884713823506</v>
      </c>
      <c r="AS15">
        <f t="shared" si="15"/>
        <v>2.6464364016875197</v>
      </c>
      <c r="AT15">
        <f t="shared" si="16"/>
        <v>0.73516074816063692</v>
      </c>
      <c r="AU15">
        <f t="shared" si="17"/>
        <v>24.062481863671664</v>
      </c>
      <c r="AW15">
        <v>12</v>
      </c>
      <c r="AX15">
        <f>(R15*SUMPRODUCT(K16:$K$23, X16:$X$23)-$AZ$3*SUMPRODUCT(K15:$K$22, W16:$W$23))/Z15</f>
        <v>102.42171821105042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2.8010499999999998E-3</v>
      </c>
      <c r="O16">
        <f t="shared" si="29"/>
        <v>361.2382102081238</v>
      </c>
      <c r="P16">
        <f t="shared" si="30"/>
        <v>18.061910510406189</v>
      </c>
      <c r="Q16" s="5">
        <f t="shared" si="31"/>
        <v>12.5</v>
      </c>
      <c r="R16">
        <f t="shared" si="0"/>
        <v>100000</v>
      </c>
      <c r="S16">
        <f t="shared" si="1"/>
        <v>95.448670901198881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88.009422986785921</v>
      </c>
      <c r="AC16">
        <f t="shared" si="2"/>
        <v>80.967678339560393</v>
      </c>
      <c r="AE16">
        <f t="shared" si="3"/>
        <v>306.43296477502332</v>
      </c>
      <c r="AF16">
        <f t="shared" si="4"/>
        <v>-15.321648238751166</v>
      </c>
      <c r="AG16">
        <f t="shared" si="5"/>
        <v>-10.603562833181289</v>
      </c>
      <c r="AH16">
        <f t="shared" si="6"/>
        <v>-240.68996162431048</v>
      </c>
      <c r="AI16">
        <f t="shared" si="7"/>
        <v>39.8177920787804</v>
      </c>
      <c r="AJ16">
        <f t="shared" si="8"/>
        <v>7.0417446472255278</v>
      </c>
      <c r="AK16">
        <f t="shared" si="32"/>
        <v>2.6917572506137124</v>
      </c>
      <c r="AL16">
        <f t="shared" si="9"/>
        <v>49.55129397661964</v>
      </c>
      <c r="AN16">
        <f t="shared" si="10"/>
        <v>134.05005915025532</v>
      </c>
      <c r="AO16">
        <f t="shared" si="11"/>
        <v>-6.7025029575127659</v>
      </c>
      <c r="AP16">
        <f t="shared" si="12"/>
        <v>-4.6385617357942186</v>
      </c>
      <c r="AQ16">
        <f t="shared" si="13"/>
        <v>-105.29057673771955</v>
      </c>
      <c r="AR16">
        <f t="shared" si="14"/>
        <v>17.418417719228799</v>
      </c>
      <c r="AS16">
        <f t="shared" si="15"/>
        <v>3.0804332268057433</v>
      </c>
      <c r="AT16">
        <f t="shared" si="16"/>
        <v>1.1775176307412318</v>
      </c>
      <c r="AU16">
        <f t="shared" si="17"/>
        <v>21.676368576775772</v>
      </c>
      <c r="AW16">
        <v>13</v>
      </c>
      <c r="AX16">
        <f>(R16*SUMPRODUCT(K17:$K$23, X17:$X$23)-$AZ$3*SUMPRODUCT(K16:$K$22, W17:$W$23))/Z16</f>
        <v>95.448670901198881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2.8606080000000002E-3</v>
      </c>
      <c r="O17">
        <f t="shared" si="29"/>
        <v>361.2382102081238</v>
      </c>
      <c r="P17">
        <f t="shared" si="30"/>
        <v>18.061910510406189</v>
      </c>
      <c r="Q17" s="5">
        <f t="shared" si="31"/>
        <v>12.5</v>
      </c>
      <c r="R17">
        <f t="shared" si="0"/>
        <v>100000</v>
      </c>
      <c r="S17">
        <f t="shared" si="1"/>
        <v>87.111105240310877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80.967678339560393</v>
      </c>
      <c r="AC17">
        <f t="shared" si="2"/>
        <v>72.94471100796568</v>
      </c>
      <c r="AE17">
        <f t="shared" si="3"/>
        <v>302.49205053677395</v>
      </c>
      <c r="AF17">
        <f t="shared" si="4"/>
        <v>-15.124602526838697</v>
      </c>
      <c r="AG17">
        <f t="shared" si="5"/>
        <v>-10.467194568180375</v>
      </c>
      <c r="AH17">
        <f t="shared" si="6"/>
        <v>-242.66109335280851</v>
      </c>
      <c r="AI17">
        <f t="shared" si="7"/>
        <v>34.239160088946335</v>
      </c>
      <c r="AJ17">
        <f t="shared" si="8"/>
        <v>8.0229673315947139</v>
      </c>
      <c r="AK17">
        <f t="shared" si="32"/>
        <v>5.0830247436230396</v>
      </c>
      <c r="AL17">
        <f t="shared" si="9"/>
        <v>47.345152164164091</v>
      </c>
      <c r="AN17">
        <f t="shared" si="10"/>
        <v>124.63604962526804</v>
      </c>
      <c r="AO17">
        <f t="shared" si="11"/>
        <v>-6.2318024812634016</v>
      </c>
      <c r="AP17">
        <f t="shared" si="12"/>
        <v>-4.3128068302028533</v>
      </c>
      <c r="AQ17">
        <f t="shared" si="13"/>
        <v>-99.983850879961025</v>
      </c>
      <c r="AR17">
        <f t="shared" si="14"/>
        <v>14.107589433840744</v>
      </c>
      <c r="AS17">
        <f t="shared" si="15"/>
        <v>3.3057098614926379</v>
      </c>
      <c r="AT17">
        <f t="shared" si="16"/>
        <v>2.0943628867881556</v>
      </c>
      <c r="AU17">
        <f t="shared" si="17"/>
        <v>19.507662182121539</v>
      </c>
      <c r="AW17">
        <v>14</v>
      </c>
      <c r="AX17">
        <f>(R17*SUMPRODUCT(K18:$K$23, X18:$X$23)-$AZ$3*SUMPRODUCT(K17:$K$22, W18:$W$23))/Z17</f>
        <v>87.111105240310877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2.9228739999999998E-3</v>
      </c>
      <c r="O18">
        <f t="shared" si="29"/>
        <v>361.2382102081238</v>
      </c>
      <c r="P18">
        <f t="shared" si="30"/>
        <v>18.061910510406189</v>
      </c>
      <c r="Q18" s="5">
        <f t="shared" si="31"/>
        <v>12.5</v>
      </c>
      <c r="R18">
        <f t="shared" si="0"/>
        <v>100000</v>
      </c>
      <c r="S18">
        <f t="shared" si="1"/>
        <v>77.680693469677948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72.94471100796568</v>
      </c>
      <c r="AC18">
        <f t="shared" si="2"/>
        <v>64.207308614478904</v>
      </c>
      <c r="AE18">
        <f t="shared" si="3"/>
        <v>298.58298388168555</v>
      </c>
      <c r="AF18">
        <f t="shared" si="4"/>
        <v>-14.929149194084276</v>
      </c>
      <c r="AG18">
        <f t="shared" si="5"/>
        <v>-10.331928331642295</v>
      </c>
      <c r="AH18">
        <f t="shared" si="6"/>
        <v>-244.75432685020516</v>
      </c>
      <c r="AI18">
        <f t="shared" si="7"/>
        <v>28.567579505753798</v>
      </c>
      <c r="AJ18">
        <f t="shared" si="8"/>
        <v>8.7374023934867751</v>
      </c>
      <c r="AK18">
        <f t="shared" si="32"/>
        <v>7.7025285870242461</v>
      </c>
      <c r="AL18">
        <f t="shared" si="9"/>
        <v>45.00751048626482</v>
      </c>
      <c r="AN18">
        <f t="shared" si="10"/>
        <v>114.96625891047842</v>
      </c>
      <c r="AO18">
        <f t="shared" si="11"/>
        <v>-5.7483129455239199</v>
      </c>
      <c r="AP18">
        <f t="shared" si="12"/>
        <v>-3.978201075553502</v>
      </c>
      <c r="AQ18">
        <f t="shared" si="13"/>
        <v>-94.240096821024835</v>
      </c>
      <c r="AR18">
        <f t="shared" si="14"/>
        <v>10.999648068376144</v>
      </c>
      <c r="AS18">
        <f t="shared" si="15"/>
        <v>3.3642455196732617</v>
      </c>
      <c r="AT18">
        <f t="shared" si="16"/>
        <v>2.9657781709090472</v>
      </c>
      <c r="AU18">
        <f t="shared" si="17"/>
        <v>17.329671758958455</v>
      </c>
      <c r="AW18">
        <v>15</v>
      </c>
      <c r="AX18">
        <f>(R18*SUMPRODUCT(K19:$K$23, X19:$X$23)-$AZ$3*SUMPRODUCT(K18:$K$22, W19:$W$23))/Z18</f>
        <v>77.680693469677948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2.991456E-3</v>
      </c>
      <c r="O19">
        <f t="shared" si="29"/>
        <v>361.2382102081238</v>
      </c>
      <c r="P19">
        <f t="shared" si="30"/>
        <v>18.061910510406189</v>
      </c>
      <c r="Q19" s="5">
        <f t="shared" si="31"/>
        <v>12.5</v>
      </c>
      <c r="R19">
        <f t="shared" si="0"/>
        <v>100000</v>
      </c>
      <c r="S19">
        <f t="shared" si="1"/>
        <v>66.659172266330529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64.207308614478904</v>
      </c>
      <c r="AC19">
        <f t="shared" si="2"/>
        <v>54.38162749044772</v>
      </c>
      <c r="AE19">
        <f t="shared" si="3"/>
        <v>294.70395618423788</v>
      </c>
      <c r="AF19">
        <f t="shared" si="4"/>
        <v>-14.735197809211895</v>
      </c>
      <c r="AG19">
        <f t="shared" si="5"/>
        <v>-10.19770153932661</v>
      </c>
      <c r="AH19">
        <f t="shared" si="6"/>
        <v>-247.26007199409071</v>
      </c>
      <c r="AI19">
        <f t="shared" si="7"/>
        <v>22.510984841608661</v>
      </c>
      <c r="AJ19">
        <f t="shared" si="8"/>
        <v>9.8256811240311848</v>
      </c>
      <c r="AK19">
        <f t="shared" si="32"/>
        <v>7.6751262938659588</v>
      </c>
      <c r="AL19">
        <f t="shared" si="9"/>
        <v>40.011792259505803</v>
      </c>
      <c r="AN19">
        <f t="shared" si="10"/>
        <v>105.71332198281937</v>
      </c>
      <c r="AO19">
        <f t="shared" si="11"/>
        <v>-5.2856660991409683</v>
      </c>
      <c r="AP19">
        <f t="shared" si="12"/>
        <v>-3.6580197981379685</v>
      </c>
      <c r="AQ19">
        <f t="shared" si="13"/>
        <v>-88.694715682287892</v>
      </c>
      <c r="AR19">
        <f t="shared" si="14"/>
        <v>8.0749204032525306</v>
      </c>
      <c r="AS19">
        <f t="shared" si="15"/>
        <v>3.5245722718288159</v>
      </c>
      <c r="AT19">
        <f t="shared" si="16"/>
        <v>2.7531462680976748</v>
      </c>
      <c r="AU19">
        <f t="shared" si="17"/>
        <v>14.352638943179022</v>
      </c>
      <c r="AW19">
        <v>16</v>
      </c>
      <c r="AX19">
        <f>(R19*SUMPRODUCT(K20:$K$23, X20:$X$23)-$AZ$3*SUMPRODUCT(K19:$K$22, W20:$W$23))/Z19</f>
        <v>66.659172266330529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3.0654530000000001E-3</v>
      </c>
      <c r="O20">
        <f t="shared" si="29"/>
        <v>361.2382102081238</v>
      </c>
      <c r="P20">
        <f t="shared" si="30"/>
        <v>18.061910510406189</v>
      </c>
      <c r="Q20" s="5">
        <f t="shared" si="31"/>
        <v>12.5</v>
      </c>
      <c r="R20">
        <f t="shared" si="0"/>
        <v>100000</v>
      </c>
      <c r="S20">
        <f t="shared" si="1"/>
        <v>51.934371396231029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54.38162749044772</v>
      </c>
      <c r="AC20">
        <f t="shared" si="2"/>
        <v>41.815328691157788</v>
      </c>
      <c r="AE20">
        <f t="shared" si="3"/>
        <v>290.85351549579872</v>
      </c>
      <c r="AF20">
        <f t="shared" si="4"/>
        <v>-14.542675774789934</v>
      </c>
      <c r="AG20">
        <f t="shared" si="5"/>
        <v>-10.064463949156512</v>
      </c>
      <c r="AH20">
        <f t="shared" si="6"/>
        <v>-250.08459821466701</v>
      </c>
      <c r="AI20">
        <f t="shared" si="7"/>
        <v>16.161777557185275</v>
      </c>
      <c r="AJ20">
        <f t="shared" si="8"/>
        <v>12.566298799289932</v>
      </c>
      <c r="AK20">
        <f t="shared" si="32"/>
        <v>1.4219776090092631</v>
      </c>
      <c r="AL20">
        <f t="shared" si="9"/>
        <v>30.150053965484471</v>
      </c>
      <c r="AN20">
        <f t="shared" si="10"/>
        <v>98.958673568224398</v>
      </c>
      <c r="AO20">
        <f t="shared" si="11"/>
        <v>-4.9479336784112196</v>
      </c>
      <c r="AP20">
        <f t="shared" si="12"/>
        <v>-3.4242873113841674</v>
      </c>
      <c r="AQ20">
        <f t="shared" si="13"/>
        <v>-85.08764309408275</v>
      </c>
      <c r="AR20">
        <f t="shared" si="14"/>
        <v>5.4988094843462694</v>
      </c>
      <c r="AS20">
        <f t="shared" si="15"/>
        <v>4.275500190258712</v>
      </c>
      <c r="AT20">
        <f t="shared" si="16"/>
        <v>0.4838071762392176</v>
      </c>
      <c r="AU20">
        <f t="shared" si="17"/>
        <v>10.2581168508442</v>
      </c>
      <c r="AW20">
        <v>17</v>
      </c>
      <c r="AX20">
        <f>(R20*SUMPRODUCT(K21:$K$23, X21:$X$23)-$AZ$3*SUMPRODUCT(K20:$K$22, W21:$W$23))/Z20</f>
        <v>51.934371396231029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3.1502779999999998E-3</v>
      </c>
      <c r="O21">
        <f t="shared" si="29"/>
        <v>361.2382102081238</v>
      </c>
      <c r="P21">
        <f t="shared" si="30"/>
        <v>18.061910510406189</v>
      </c>
      <c r="Q21" s="5">
        <f t="shared" si="31"/>
        <v>12.5</v>
      </c>
      <c r="R21">
        <f t="shared" si="0"/>
        <v>100000</v>
      </c>
      <c r="S21">
        <f t="shared" si="1"/>
        <v>34.753858196487876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41.815328691157788</v>
      </c>
      <c r="AC21">
        <f t="shared" si="2"/>
        <v>27.614340995463959</v>
      </c>
      <c r="AE21">
        <f t="shared" si="3"/>
        <v>287.02871090975162</v>
      </c>
      <c r="AF21">
        <f t="shared" si="4"/>
        <v>-14.351435545487581</v>
      </c>
      <c r="AG21">
        <f t="shared" si="5"/>
        <v>-9.9321134503041257</v>
      </c>
      <c r="AH21">
        <f t="shared" si="6"/>
        <v>-253.64687488656702</v>
      </c>
      <c r="AI21">
        <f t="shared" si="7"/>
        <v>9.0982870273928995</v>
      </c>
      <c r="AJ21">
        <f t="shared" si="8"/>
        <v>14.200987695693829</v>
      </c>
      <c r="AK21">
        <f t="shared" si="32"/>
        <v>0.50318816648867504</v>
      </c>
      <c r="AL21">
        <f t="shared" si="9"/>
        <v>23.802462889575402</v>
      </c>
      <c r="AN21">
        <f t="shared" si="10"/>
        <v>92.89198088109103</v>
      </c>
      <c r="AO21">
        <f t="shared" si="11"/>
        <v>-4.6445990440545515</v>
      </c>
      <c r="AP21">
        <f t="shared" si="12"/>
        <v>-3.2143602980001842</v>
      </c>
      <c r="AQ21">
        <f t="shared" si="13"/>
        <v>-82.088515040294439</v>
      </c>
      <c r="AR21">
        <f t="shared" si="14"/>
        <v>2.9445064987418514</v>
      </c>
      <c r="AS21">
        <f t="shared" si="15"/>
        <v>4.5959091456038124</v>
      </c>
      <c r="AT21">
        <f t="shared" si="16"/>
        <v>0.16284832758683171</v>
      </c>
      <c r="AU21">
        <f t="shared" si="17"/>
        <v>7.7032639719324942</v>
      </c>
      <c r="AW21">
        <v>18</v>
      </c>
      <c r="AX21">
        <f>(R21*SUMPRODUCT(K22:$K$23, X22:$X$23)-$AZ$3*SUMPRODUCT(K21:$K$22, W22:$W$23))/Z21</f>
        <v>34.753858196487876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3.247738E-3</v>
      </c>
      <c r="O22">
        <f t="shared" si="29"/>
        <v>361.2382102081238</v>
      </c>
      <c r="P22">
        <f t="shared" si="30"/>
        <v>18.061910510406189</v>
      </c>
      <c r="Q22" s="5">
        <f t="shared" si="31"/>
        <v>12.5</v>
      </c>
      <c r="R22">
        <f t="shared" si="0"/>
        <v>100000</v>
      </c>
      <c r="S22">
        <f t="shared" si="1"/>
        <v>16.948579955838913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27.614340995463959</v>
      </c>
      <c r="AC22">
        <f t="shared" si="2"/>
        <v>13.288412645297106</v>
      </c>
      <c r="AE22">
        <f t="shared" si="3"/>
        <v>283.22622974914151</v>
      </c>
      <c r="AF22">
        <f t="shared" si="4"/>
        <v>-14.161311487457075</v>
      </c>
      <c r="AG22">
        <f t="shared" si="5"/>
        <v>-9.8005354135282197</v>
      </c>
      <c r="AH22">
        <f t="shared" si="6"/>
        <v>-258.05521818291055</v>
      </c>
      <c r="AI22">
        <f t="shared" si="7"/>
        <v>1.2091646652456802</v>
      </c>
      <c r="AJ22">
        <f t="shared" si="8"/>
        <v>14.325928350166853</v>
      </c>
      <c r="AK22">
        <f t="shared" si="32"/>
        <v>6.2302644444001176</v>
      </c>
      <c r="AL22">
        <f t="shared" si="9"/>
        <v>21.765357459812652</v>
      </c>
      <c r="AN22">
        <f t="shared" si="10"/>
        <v>85.664833884184418</v>
      </c>
      <c r="AO22">
        <f t="shared" si="11"/>
        <v>-4.2832416942092211</v>
      </c>
      <c r="AP22">
        <f t="shared" si="12"/>
        <v>-2.9642778457333416</v>
      </c>
      <c r="AQ22">
        <f t="shared" si="13"/>
        <v>-78.051589424347824</v>
      </c>
      <c r="AR22">
        <f t="shared" si="14"/>
        <v>0.36572491989404321</v>
      </c>
      <c r="AS22">
        <f t="shared" si="15"/>
        <v>4.3330318432750721</v>
      </c>
      <c r="AT22">
        <f t="shared" si="16"/>
        <v>1.8844108088322085</v>
      </c>
      <c r="AU22">
        <f t="shared" si="17"/>
        <v>6.5831675720013241</v>
      </c>
      <c r="AW22">
        <v>19</v>
      </c>
      <c r="AX22">
        <f>(R22*SUMPRODUCT(K23:$K$23, X23:$X$23)-$AZ$3*SUMPRODUCT(K22:$K$22, W23:$W$23))/Z22</f>
        <v>16.948579955838913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3.3542210000000001E-3</v>
      </c>
      <c r="O23">
        <f t="shared" si="29"/>
        <v>361.2382102081238</v>
      </c>
      <c r="P23">
        <f t="shared" si="30"/>
        <v>18.061910510406189</v>
      </c>
      <c r="Q23" s="5">
        <f t="shared" si="31"/>
        <v>12.5</v>
      </c>
      <c r="R23">
        <f t="shared" si="0"/>
        <v>100000</v>
      </c>
      <c r="S23">
        <f t="shared" si="1"/>
        <v>17.177978476750685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13.288412645297106</v>
      </c>
      <c r="AC23">
        <f t="shared" si="2"/>
        <v>13.288412645297107</v>
      </c>
      <c r="AE23">
        <f t="shared" si="3"/>
        <v>279.44396408407471</v>
      </c>
      <c r="AF23">
        <f t="shared" si="4"/>
        <v>-13.972198204203735</v>
      </c>
      <c r="AG23">
        <f t="shared" si="5"/>
        <v>-9.6696568976976387</v>
      </c>
      <c r="AH23">
        <f t="shared" si="6"/>
        <v>-262.98529356240033</v>
      </c>
      <c r="AI23">
        <f t="shared" si="7"/>
        <v>-7.1831845802269925</v>
      </c>
      <c r="AJ23">
        <f t="shared" si="8"/>
        <v>0</v>
      </c>
      <c r="AK23">
        <f t="shared" si="32"/>
        <v>19.513212496761771</v>
      </c>
      <c r="AL23">
        <f t="shared" si="9"/>
        <v>12.330027916534778</v>
      </c>
      <c r="AN23">
        <f t="shared" si="10"/>
        <v>76.565673304254673</v>
      </c>
      <c r="AO23">
        <f t="shared" si="11"/>
        <v>-3.8282836652127341</v>
      </c>
      <c r="AP23">
        <f t="shared" si="12"/>
        <v>-2.6494177228698388</v>
      </c>
      <c r="AQ23">
        <f t="shared" si="13"/>
        <v>-72.056113778375106</v>
      </c>
      <c r="AR23">
        <f t="shared" si="14"/>
        <v>-1.9681418622030022</v>
      </c>
      <c r="AS23">
        <f t="shared" si="15"/>
        <v>0</v>
      </c>
      <c r="AT23">
        <f t="shared" si="16"/>
        <v>5.3464824622014646</v>
      </c>
      <c r="AU23">
        <f t="shared" si="17"/>
        <v>3.3783405999984626</v>
      </c>
      <c r="AW23">
        <v>20</v>
      </c>
      <c r="AX23">
        <f>(R23*SUMPRODUCT(K$23:$K24, X$23:$X24)-$AZ$3*SUMPRODUCT(K$22:$K23, W$23:$W24))/Z23</f>
        <v>17.177978476750685</v>
      </c>
    </row>
    <row r="25" spans="5:50" x14ac:dyDescent="0.25">
      <c r="AN25" s="6">
        <f t="shared" ref="AN25:AU25" si="33">SUM(AN3:AN23)</f>
        <v>3456.6949960571606</v>
      </c>
      <c r="AO25" s="6">
        <f t="shared" si="33"/>
        <v>-443.76340745895089</v>
      </c>
      <c r="AP25" s="6">
        <f t="shared" si="33"/>
        <v>-232.93028298615243</v>
      </c>
      <c r="AQ25" s="6">
        <f t="shared" si="33"/>
        <v>-2548.4413094002289</v>
      </c>
      <c r="AR25" s="6">
        <f t="shared" si="33"/>
        <v>231.55999621182781</v>
      </c>
      <c r="AS25" s="6">
        <f t="shared" si="33"/>
        <v>-47.494154405140911</v>
      </c>
      <c r="AT25" s="6">
        <f t="shared" si="33"/>
        <v>70.867639433714743</v>
      </c>
      <c r="AU25" s="7">
        <f t="shared" si="33"/>
        <v>254.93348124040165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B5F4F-DFD9-49C6-80B3-2DE53A7C9754}">
  <sheetPr codeName="Sheet7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423.43816432987234</v>
      </c>
      <c r="K3">
        <v>1</v>
      </c>
      <c r="L3" s="2">
        <v>0</v>
      </c>
      <c r="O3">
        <f>$C$3</f>
        <v>423.43816432987234</v>
      </c>
      <c r="P3">
        <f>O3*B5</f>
        <v>338.75053146389791</v>
      </c>
      <c r="Q3" s="5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423.43816432987234</v>
      </c>
      <c r="AF3">
        <f t="shared" ref="AF3:AF23" si="4">-$Z3*P3</f>
        <v>-338.75053146389791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-41.12992303402558</v>
      </c>
      <c r="AJ3">
        <f t="shared" ref="AJ3:AJ23" si="8">AB3-AC3</f>
        <v>0</v>
      </c>
      <c r="AL3">
        <f t="shared" ref="AL3:AL23" si="9">SUM(AI3:AK3)</f>
        <v>-41.12992303402558</v>
      </c>
      <c r="AN3">
        <f t="shared" ref="AN3:AN23" si="10">AE3*$K3</f>
        <v>423.43816432987234</v>
      </c>
      <c r="AO3">
        <f t="shared" ref="AO3:AO23" si="11">AF3*$K3</f>
        <v>-338.75053146389791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-41.12992303402558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-41.12992303402558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311.37734090699581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2.7053950000000002E-3</v>
      </c>
      <c r="R4">
        <f t="shared" si="0"/>
        <v>100000</v>
      </c>
      <c r="S4">
        <f t="shared" si="1"/>
        <v>58.304918431792004</v>
      </c>
      <c r="U4">
        <f t="shared" ref="U4:U23" si="21">M4</f>
        <v>2.7053950000000002E-3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2.7053950000000002E-3</v>
      </c>
      <c r="Y4">
        <f t="shared" ref="Y4:Y23" si="25">V4*W4</f>
        <v>0.01</v>
      </c>
      <c r="Z4">
        <f t="shared" ref="Z4:Z23" si="26">MAX(0, W4-X4-Y4)</f>
        <v>0.98729460499999999</v>
      </c>
      <c r="AB4">
        <f t="shared" ref="AB4:AB23" si="27">AC3</f>
        <v>0</v>
      </c>
      <c r="AC4">
        <f t="shared" si="2"/>
        <v>57.564131412673305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-270.53950000000003</v>
      </c>
      <c r="AI4">
        <f t="shared" si="7"/>
        <v>-270.53950000000003</v>
      </c>
      <c r="AJ4">
        <f t="shared" si="8"/>
        <v>-57.564131412673305</v>
      </c>
      <c r="AK4">
        <f>H4*SUM(AB4, AE4:AF4)</f>
        <v>0</v>
      </c>
      <c r="AL4">
        <f t="shared" si="9"/>
        <v>-328.10363141267334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-253.81320949432404</v>
      </c>
      <c r="AR4">
        <f t="shared" si="14"/>
        <v>-253.81320949432404</v>
      </c>
      <c r="AS4">
        <f t="shared" si="15"/>
        <v>-54.005189429283512</v>
      </c>
      <c r="AT4">
        <f t="shared" si="16"/>
        <v>0</v>
      </c>
      <c r="AU4">
        <f t="shared" si="17"/>
        <v>-307.81839892360756</v>
      </c>
      <c r="AW4">
        <v>1</v>
      </c>
      <c r="AX4">
        <f>(R4*SUMPRODUCT(K5:$K$23, X5:$X$23)-$AZ$3*SUMPRODUCT(K4:$K$22, W5:$W$23))/Z4</f>
        <v>58.304918431792004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2.7496130000000001E-3</v>
      </c>
      <c r="O5">
        <f t="shared" ref="O5:O23" si="29">$C$3</f>
        <v>423.43816432987234</v>
      </c>
      <c r="P5">
        <f t="shared" ref="P5:P23" si="30">O5*$C$5</f>
        <v>21.17190821649362</v>
      </c>
      <c r="Q5" s="5">
        <f t="shared" ref="Q5:Q23" si="31">$C$8</f>
        <v>12.5</v>
      </c>
      <c r="R5">
        <f t="shared" si="0"/>
        <v>100000</v>
      </c>
      <c r="S5">
        <f t="shared" si="1"/>
        <v>114.44398693065405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57.564131412673305</v>
      </c>
      <c r="AC5">
        <f t="shared" si="2"/>
        <v>111.5493529798191</v>
      </c>
      <c r="AE5">
        <f t="shared" si="3"/>
        <v>412.72813473879233</v>
      </c>
      <c r="AF5">
        <f t="shared" si="4"/>
        <v>-20.63640673693962</v>
      </c>
      <c r="AG5">
        <f t="shared" si="5"/>
        <v>-12.183837260865776</v>
      </c>
      <c r="AH5">
        <f t="shared" si="6"/>
        <v>-271.4678080737865</v>
      </c>
      <c r="AI5">
        <f t="shared" si="7"/>
        <v>108.44008266720044</v>
      </c>
      <c r="AJ5">
        <f t="shared" si="8"/>
        <v>-53.9852215671458</v>
      </c>
      <c r="AK5">
        <f>H5*SUM(AB5, AE5:AF5)</f>
        <v>38.85026625341505</v>
      </c>
      <c r="AL5">
        <f t="shared" si="9"/>
        <v>93.305127353469686</v>
      </c>
      <c r="AN5">
        <f t="shared" si="10"/>
        <v>356.41654471332583</v>
      </c>
      <c r="AO5">
        <f t="shared" si="11"/>
        <v>-17.820827235666293</v>
      </c>
      <c r="AP5">
        <f t="shared" si="12"/>
        <v>-10.521505107994514</v>
      </c>
      <c r="AQ5">
        <f t="shared" si="13"/>
        <v>-234.42942220499225</v>
      </c>
      <c r="AR5">
        <f t="shared" si="14"/>
        <v>93.644790164672756</v>
      </c>
      <c r="AS5">
        <f t="shared" si="15"/>
        <v>-46.619613535003673</v>
      </c>
      <c r="AT5">
        <f t="shared" si="16"/>
        <v>33.549633508746233</v>
      </c>
      <c r="AU5">
        <f t="shared" si="17"/>
        <v>80.574810138415316</v>
      </c>
      <c r="AW5">
        <v>2</v>
      </c>
      <c r="AX5">
        <f>(R5*SUMPRODUCT(K6:$K$23, X6:$X$23)-$AZ$3*SUMPRODUCT(K5:$K$22, W6:$W$23))/Z5</f>
        <v>114.44398693065405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2.8010499999999998E-3</v>
      </c>
      <c r="O6">
        <f t="shared" si="29"/>
        <v>423.43816432987234</v>
      </c>
      <c r="P6">
        <f t="shared" si="30"/>
        <v>21.17190821649362</v>
      </c>
      <c r="Q6" s="5">
        <f t="shared" si="31"/>
        <v>12.5</v>
      </c>
      <c r="R6">
        <f t="shared" si="0"/>
        <v>100000</v>
      </c>
      <c r="S6">
        <f t="shared" si="1"/>
        <v>167.3266239226804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111.5493529798191</v>
      </c>
      <c r="AC6">
        <f t="shared" si="2"/>
        <v>161.00664848976157</v>
      </c>
      <c r="AE6">
        <f t="shared" si="3"/>
        <v>407.44478124959431</v>
      </c>
      <c r="AF6">
        <f t="shared" si="4"/>
        <v>-20.372239062479718</v>
      </c>
      <c r="AG6">
        <f t="shared" si="5"/>
        <v>-12.02787135089757</v>
      </c>
      <c r="AH6">
        <f t="shared" si="6"/>
        <v>-273.02029887638463</v>
      </c>
      <c r="AI6">
        <f t="shared" si="7"/>
        <v>102.02437195983242</v>
      </c>
      <c r="AJ6">
        <f t="shared" si="8"/>
        <v>-49.457295509942469</v>
      </c>
      <c r="AK6">
        <f>H6*SUM(AB6, AE6:AF6)</f>
        <v>54.250062194162396</v>
      </c>
      <c r="AL6">
        <f t="shared" si="9"/>
        <v>106.81713864405235</v>
      </c>
      <c r="AN6">
        <f t="shared" si="10"/>
        <v>317.32867848450871</v>
      </c>
      <c r="AO6">
        <f t="shared" si="11"/>
        <v>-15.866433924225438</v>
      </c>
      <c r="AP6">
        <f t="shared" si="12"/>
        <v>-9.3676215683908914</v>
      </c>
      <c r="AQ6">
        <f t="shared" si="13"/>
        <v>-212.63536711939418</v>
      </c>
      <c r="AR6">
        <f t="shared" si="14"/>
        <v>79.459255872498247</v>
      </c>
      <c r="AS6">
        <f t="shared" si="15"/>
        <v>-38.518638470359591</v>
      </c>
      <c r="AT6">
        <f t="shared" si="16"/>
        <v>42.251370826198553</v>
      </c>
      <c r="AU6">
        <f t="shared" si="17"/>
        <v>83.191988228337209</v>
      </c>
      <c r="AW6">
        <v>3</v>
      </c>
      <c r="AX6">
        <f>(R6*SUMPRODUCT(K7:$K$23, X7:$X$23)-$AZ$3*SUMPRODUCT(K6:$K$22, W7:$W$23))/Z6</f>
        <v>167.3266239226804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2.8606080000000002E-3</v>
      </c>
      <c r="O7">
        <f t="shared" si="29"/>
        <v>423.43816432987234</v>
      </c>
      <c r="P7">
        <f t="shared" si="30"/>
        <v>21.17190821649362</v>
      </c>
      <c r="Q7" s="5">
        <f t="shared" si="31"/>
        <v>12.5</v>
      </c>
      <c r="R7">
        <f t="shared" si="0"/>
        <v>100000</v>
      </c>
      <c r="S7">
        <f t="shared" si="1"/>
        <v>210.87123576143705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161.00664848976157</v>
      </c>
      <c r="AC7">
        <f t="shared" si="2"/>
        <v>200.2970658005861</v>
      </c>
      <c r="AE7">
        <f t="shared" si="3"/>
        <v>402.2047936362975</v>
      </c>
      <c r="AF7">
        <f t="shared" si="4"/>
        <v>-20.110239681814878</v>
      </c>
      <c r="AG7">
        <f t="shared" si="5"/>
        <v>-11.873185612379245</v>
      </c>
      <c r="AH7">
        <f t="shared" si="6"/>
        <v>-275.25620007478722</v>
      </c>
      <c r="AI7">
        <f t="shared" si="7"/>
        <v>94.96516826731613</v>
      </c>
      <c r="AJ7">
        <f t="shared" si="8"/>
        <v>-39.290417310824523</v>
      </c>
      <c r="AK7">
        <f>H7*SUM(AB7, AE7:AF7)</f>
        <v>56.862695895912374</v>
      </c>
      <c r="AL7">
        <f t="shared" si="9"/>
        <v>112.53744685240397</v>
      </c>
      <c r="AN7">
        <f t="shared" si="10"/>
        <v>283.55901035879555</v>
      </c>
      <c r="AO7">
        <f t="shared" si="11"/>
        <v>-14.177950517939779</v>
      </c>
      <c r="AP7">
        <f t="shared" si="12"/>
        <v>-8.3707325604304081</v>
      </c>
      <c r="AQ7">
        <f t="shared" si="13"/>
        <v>-194.05879025626172</v>
      </c>
      <c r="AR7">
        <f t="shared" si="14"/>
        <v>66.951537024163599</v>
      </c>
      <c r="AS7">
        <f t="shared" si="15"/>
        <v>-27.700196580242952</v>
      </c>
      <c r="AT7">
        <f t="shared" si="16"/>
        <v>40.088855303794496</v>
      </c>
      <c r="AU7">
        <f t="shared" si="17"/>
        <v>79.340195747715143</v>
      </c>
      <c r="AW7">
        <v>4</v>
      </c>
      <c r="AX7">
        <f>(R7*SUMPRODUCT(K8:$K$23, X8:$X$23)-$AZ$3*SUMPRODUCT(K7:$K$22, W8:$W$23))/Z7</f>
        <v>210.87123576143705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2.9228739999999998E-3</v>
      </c>
      <c r="O8">
        <f t="shared" si="29"/>
        <v>423.43816432987234</v>
      </c>
      <c r="P8">
        <f t="shared" si="30"/>
        <v>21.17190821649362</v>
      </c>
      <c r="Q8" s="5">
        <f t="shared" si="31"/>
        <v>12.5</v>
      </c>
      <c r="R8">
        <f t="shared" si="0"/>
        <v>100000</v>
      </c>
      <c r="S8">
        <f t="shared" si="1"/>
        <v>241.3790431233046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200.2970658005861</v>
      </c>
      <c r="AC8">
        <f t="shared" si="2"/>
        <v>226.31216191395765</v>
      </c>
      <c r="AE8">
        <f t="shared" si="3"/>
        <v>397.00715176593962</v>
      </c>
      <c r="AF8">
        <f t="shared" si="4"/>
        <v>-19.850357588296983</v>
      </c>
      <c r="AG8">
        <f t="shared" si="5"/>
        <v>-11.719749930731856</v>
      </c>
      <c r="AH8">
        <f t="shared" si="6"/>
        <v>-277.63060418877899</v>
      </c>
      <c r="AI8">
        <f t="shared" si="7"/>
        <v>87.806440058131841</v>
      </c>
      <c r="AJ8">
        <f t="shared" si="8"/>
        <v>-26.015096113371555</v>
      </c>
      <c r="AK8">
        <f t="shared" ref="AK8:AK23" si="32">H8*SUM(AB8:AB8, AE8:AF8)</f>
        <v>41.865404848421583</v>
      </c>
      <c r="AL8">
        <f t="shared" si="9"/>
        <v>103.65674879318186</v>
      </c>
      <c r="AN8">
        <f t="shared" si="10"/>
        <v>260.973998131808</v>
      </c>
      <c r="AO8">
        <f t="shared" si="11"/>
        <v>-13.048699906590402</v>
      </c>
      <c r="AP8">
        <f t="shared" si="12"/>
        <v>-7.7040173783349815</v>
      </c>
      <c r="AQ8">
        <f t="shared" si="13"/>
        <v>-182.50141957546268</v>
      </c>
      <c r="AR8">
        <f t="shared" si="14"/>
        <v>57.719861271419973</v>
      </c>
      <c r="AS8">
        <f t="shared" si="15"/>
        <v>-17.101111691037058</v>
      </c>
      <c r="AT8">
        <f t="shared" si="16"/>
        <v>27.520365913057372</v>
      </c>
      <c r="AU8">
        <f t="shared" si="17"/>
        <v>68.139115493440286</v>
      </c>
      <c r="AW8">
        <v>5</v>
      </c>
      <c r="AX8">
        <f>(R8*SUMPRODUCT(K9:$K$23, X9:$X$23)-$AZ$3*SUMPRODUCT(K8:$K$22, W9:$W$23))/Z8</f>
        <v>241.3790431233046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2.991456E-3</v>
      </c>
      <c r="O9">
        <f t="shared" si="29"/>
        <v>423.43816432987234</v>
      </c>
      <c r="P9">
        <f t="shared" si="30"/>
        <v>21.17190821649362</v>
      </c>
      <c r="Q9" s="5">
        <f t="shared" si="31"/>
        <v>12.5</v>
      </c>
      <c r="R9">
        <f t="shared" si="0"/>
        <v>100000</v>
      </c>
      <c r="S9">
        <f t="shared" si="1"/>
        <v>262.58659606911169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226.31216191395765</v>
      </c>
      <c r="AC9">
        <f t="shared" si="2"/>
        <v>242.99749557473635</v>
      </c>
      <c r="AE9">
        <f t="shared" si="3"/>
        <v>391.84945082208714</v>
      </c>
      <c r="AF9">
        <f t="shared" si="4"/>
        <v>-19.59247254110436</v>
      </c>
      <c r="AG9">
        <f t="shared" si="5"/>
        <v>-11.567493315175751</v>
      </c>
      <c r="AH9">
        <f t="shared" si="6"/>
        <v>-280.47292999029912</v>
      </c>
      <c r="AI9">
        <f t="shared" si="7"/>
        <v>80.216554975507904</v>
      </c>
      <c r="AJ9">
        <f t="shared" si="8"/>
        <v>-16.685333660778696</v>
      </c>
      <c r="AK9">
        <f t="shared" si="32"/>
        <v>31.245309118175896</v>
      </c>
      <c r="AL9">
        <f t="shared" si="9"/>
        <v>94.776530432905105</v>
      </c>
      <c r="AN9">
        <f t="shared" si="10"/>
        <v>244.80475757264264</v>
      </c>
      <c r="AO9">
        <f t="shared" si="11"/>
        <v>-12.240237878632135</v>
      </c>
      <c r="AP9">
        <f t="shared" si="12"/>
        <v>-7.2266973726868553</v>
      </c>
      <c r="AQ9">
        <f t="shared" si="13"/>
        <v>-175.22318198459951</v>
      </c>
      <c r="AR9">
        <f t="shared" si="14"/>
        <v>50.11464033672415</v>
      </c>
      <c r="AS9">
        <f t="shared" si="15"/>
        <v>-10.424026506292467</v>
      </c>
      <c r="AT9">
        <f t="shared" si="16"/>
        <v>19.520252760109738</v>
      </c>
      <c r="AU9">
        <f t="shared" si="17"/>
        <v>59.210866590541421</v>
      </c>
      <c r="AW9">
        <v>6</v>
      </c>
      <c r="AX9">
        <f>(R9*SUMPRODUCT(K10:$K$23, X10:$X$23)-$AZ$3*SUMPRODUCT(K9:$K$22, W10:$W$23))/Z9</f>
        <v>262.58659606911169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3.0654530000000001E-3</v>
      </c>
      <c r="O10">
        <f t="shared" si="29"/>
        <v>423.43816432987234</v>
      </c>
      <c r="P10">
        <f t="shared" si="30"/>
        <v>21.17190821649362</v>
      </c>
      <c r="Q10" s="5">
        <f t="shared" si="31"/>
        <v>12.5</v>
      </c>
      <c r="R10">
        <f t="shared" si="0"/>
        <v>100000</v>
      </c>
      <c r="S10">
        <f t="shared" si="1"/>
        <v>278.80087333458607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242.99749557473635</v>
      </c>
      <c r="AC10">
        <f t="shared" si="2"/>
        <v>254.63126374030568</v>
      </c>
      <c r="AE10">
        <f t="shared" si="3"/>
        <v>386.72976023929533</v>
      </c>
      <c r="AF10">
        <f t="shared" si="4"/>
        <v>-19.336488011964772</v>
      </c>
      <c r="AG10">
        <f t="shared" si="5"/>
        <v>-11.416358774938509</v>
      </c>
      <c r="AH10">
        <f t="shared" si="6"/>
        <v>-283.67685668388361</v>
      </c>
      <c r="AI10">
        <f t="shared" si="7"/>
        <v>72.300056768508455</v>
      </c>
      <c r="AJ10">
        <f t="shared" si="8"/>
        <v>-11.633768165569336</v>
      </c>
      <c r="AK10">
        <f t="shared" si="32"/>
        <v>32.045515309608511</v>
      </c>
      <c r="AL10">
        <f t="shared" si="9"/>
        <v>92.711803912547623</v>
      </c>
      <c r="AN10">
        <f t="shared" si="10"/>
        <v>229.55465322413383</v>
      </c>
      <c r="AO10">
        <f t="shared" si="11"/>
        <v>-11.477732661206694</v>
      </c>
      <c r="AP10">
        <f t="shared" si="12"/>
        <v>-6.7765104967399443</v>
      </c>
      <c r="AQ10">
        <f t="shared" si="13"/>
        <v>-168.38461675017606</v>
      </c>
      <c r="AR10">
        <f t="shared" si="14"/>
        <v>42.915793316011161</v>
      </c>
      <c r="AS10">
        <f t="shared" si="15"/>
        <v>-6.9055601391647965</v>
      </c>
      <c r="AT10">
        <f t="shared" si="16"/>
        <v>19.021544009786282</v>
      </c>
      <c r="AU10">
        <f t="shared" si="17"/>
        <v>55.031777186632645</v>
      </c>
      <c r="AW10">
        <v>7</v>
      </c>
      <c r="AX10">
        <f>(R10*SUMPRODUCT(K11:$K$23, X11:$X$23)-$AZ$3*SUMPRODUCT(K10:$K$22, W11:$W$23))/Z10</f>
        <v>278.80087333458607</v>
      </c>
    </row>
    <row r="11" spans="1:52" x14ac:dyDescent="0.25">
      <c r="A11" t="s">
        <v>33</v>
      </c>
      <c r="C11" s="25">
        <f>AU25</f>
        <v>321.0843019595444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3.1502779999999998E-3</v>
      </c>
      <c r="O11">
        <f t="shared" si="29"/>
        <v>423.43816432987234</v>
      </c>
      <c r="P11">
        <f t="shared" si="30"/>
        <v>21.17190821649362</v>
      </c>
      <c r="Q11" s="5">
        <f t="shared" si="31"/>
        <v>12.5</v>
      </c>
      <c r="R11">
        <f t="shared" si="0"/>
        <v>100000</v>
      </c>
      <c r="S11">
        <f t="shared" si="1"/>
        <v>289.60089066619804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254.63126374030568</v>
      </c>
      <c r="AC11">
        <f t="shared" si="2"/>
        <v>261.01683059315565</v>
      </c>
      <c r="AE11">
        <f t="shared" si="3"/>
        <v>381.64415638127525</v>
      </c>
      <c r="AF11">
        <f t="shared" si="4"/>
        <v>-19.082207819063765</v>
      </c>
      <c r="AG11">
        <f t="shared" si="5"/>
        <v>-11.266230483300326</v>
      </c>
      <c r="AH11">
        <f t="shared" si="6"/>
        <v>-287.71763111036586</v>
      </c>
      <c r="AI11">
        <f t="shared" si="7"/>
        <v>63.578086968545335</v>
      </c>
      <c r="AJ11">
        <f t="shared" si="8"/>
        <v>-6.3855668528499621</v>
      </c>
      <c r="AK11">
        <f t="shared" si="32"/>
        <v>31.785450433579637</v>
      </c>
      <c r="AL11">
        <f t="shared" si="9"/>
        <v>88.977970549275014</v>
      </c>
      <c r="AN11">
        <f t="shared" si="10"/>
        <v>215.4407472354188</v>
      </c>
      <c r="AO11">
        <f t="shared" si="11"/>
        <v>-10.772037361770941</v>
      </c>
      <c r="AP11">
        <f t="shared" si="12"/>
        <v>-6.3598644791610983</v>
      </c>
      <c r="AQ11">
        <f t="shared" si="13"/>
        <v>-162.41857867540782</v>
      </c>
      <c r="AR11">
        <f t="shared" si="14"/>
        <v>35.890266719078959</v>
      </c>
      <c r="AS11">
        <f t="shared" si="15"/>
        <v>-3.6046963415976845</v>
      </c>
      <c r="AT11">
        <f t="shared" si="16"/>
        <v>17.943105057747829</v>
      </c>
      <c r="AU11">
        <f t="shared" si="17"/>
        <v>50.228675435229107</v>
      </c>
      <c r="AW11">
        <v>8</v>
      </c>
      <c r="AX11">
        <f>(R11*SUMPRODUCT(K12:$K$23, X12:$X$23)-$AZ$3*SUMPRODUCT(K11:$K$22, W12:$W$23))/Z11</f>
        <v>289.60089066619804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3.247738E-3</v>
      </c>
      <c r="O12">
        <f t="shared" si="29"/>
        <v>423.43816432987234</v>
      </c>
      <c r="P12">
        <f t="shared" si="30"/>
        <v>21.17190821649362</v>
      </c>
      <c r="Q12" s="5">
        <f t="shared" si="31"/>
        <v>12.5</v>
      </c>
      <c r="R12">
        <f t="shared" si="0"/>
        <v>100000</v>
      </c>
      <c r="S12">
        <f t="shared" si="1"/>
        <v>294.9921963941643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261.01683059315565</v>
      </c>
      <c r="AC12">
        <f t="shared" si="2"/>
        <v>262.35375035978495</v>
      </c>
      <c r="AE12">
        <f t="shared" si="3"/>
        <v>376.58823458830511</v>
      </c>
      <c r="AF12">
        <f t="shared" si="4"/>
        <v>-18.829411729415259</v>
      </c>
      <c r="AG12">
        <f t="shared" si="5"/>
        <v>-11.116978413609951</v>
      </c>
      <c r="AH12">
        <f t="shared" si="6"/>
        <v>-292.71811885898268</v>
      </c>
      <c r="AI12">
        <f t="shared" si="7"/>
        <v>53.923725586297223</v>
      </c>
      <c r="AJ12">
        <f t="shared" si="8"/>
        <v>-1.3369197666293076</v>
      </c>
      <c r="AK12">
        <f t="shared" si="32"/>
        <v>32.114456414161161</v>
      </c>
      <c r="AL12">
        <f t="shared" si="9"/>
        <v>84.701262233829084</v>
      </c>
      <c r="AN12">
        <f t="shared" si="10"/>
        <v>202.09777037885709</v>
      </c>
      <c r="AO12">
        <f t="shared" si="11"/>
        <v>-10.104888518942856</v>
      </c>
      <c r="AP12">
        <f t="shared" si="12"/>
        <v>-5.9659764814389824</v>
      </c>
      <c r="AQ12">
        <f t="shared" si="13"/>
        <v>-157.08849543737395</v>
      </c>
      <c r="AR12">
        <f t="shared" si="14"/>
        <v>28.938409941101298</v>
      </c>
      <c r="AS12">
        <f t="shared" si="15"/>
        <v>-0.71746400762249318</v>
      </c>
      <c r="AT12">
        <f t="shared" si="16"/>
        <v>17.23436751901253</v>
      </c>
      <c r="AU12">
        <f t="shared" si="17"/>
        <v>45.455313452491339</v>
      </c>
      <c r="AW12">
        <v>9</v>
      </c>
      <c r="AX12">
        <f>(R12*SUMPRODUCT(K13:$K$23, X13:$X$23)-$AZ$3*SUMPRODUCT(K12:$K$22, W13:$W$23))/Z12</f>
        <v>294.9921963941643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3.3542210000000001E-3</v>
      </c>
      <c r="O13">
        <f t="shared" si="29"/>
        <v>423.43816432987234</v>
      </c>
      <c r="P13">
        <f t="shared" si="30"/>
        <v>21.17190821649362</v>
      </c>
      <c r="Q13" s="5">
        <f t="shared" si="31"/>
        <v>12.5</v>
      </c>
      <c r="R13">
        <f t="shared" si="0"/>
        <v>100000</v>
      </c>
      <c r="S13">
        <f t="shared" si="1"/>
        <v>294.87511068297925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262.35375035978495</v>
      </c>
      <c r="AC13">
        <f t="shared" si="2"/>
        <v>258.74747984173405</v>
      </c>
      <c r="AE13">
        <f t="shared" si="3"/>
        <v>371.55919207761309</v>
      </c>
      <c r="AF13">
        <f t="shared" si="4"/>
        <v>-18.577959603880657</v>
      </c>
      <c r="AG13">
        <f t="shared" si="5"/>
        <v>-10.968519827022376</v>
      </c>
      <c r="AH13">
        <f t="shared" si="6"/>
        <v>-298.31041961181751</v>
      </c>
      <c r="AI13">
        <f t="shared" si="7"/>
        <v>43.702293034892591</v>
      </c>
      <c r="AJ13">
        <f t="shared" si="8"/>
        <v>3.6062705180509056</v>
      </c>
      <c r="AK13">
        <f t="shared" si="32"/>
        <v>31.812818612492848</v>
      </c>
      <c r="AL13">
        <f t="shared" si="9"/>
        <v>79.121382165436344</v>
      </c>
      <c r="AN13">
        <f t="shared" si="10"/>
        <v>189.59675961739143</v>
      </c>
      <c r="AO13">
        <f t="shared" si="11"/>
        <v>-9.4798379808695721</v>
      </c>
      <c r="AP13">
        <f t="shared" si="12"/>
        <v>-5.5969435323999663</v>
      </c>
      <c r="AQ13">
        <f t="shared" si="13"/>
        <v>-152.21986193438241</v>
      </c>
      <c r="AR13">
        <f t="shared" si="14"/>
        <v>22.300116169739514</v>
      </c>
      <c r="AS13">
        <f t="shared" si="15"/>
        <v>1.8401837960272043</v>
      </c>
      <c r="AT13">
        <f t="shared" si="16"/>
        <v>16.23323403600407</v>
      </c>
      <c r="AU13">
        <f t="shared" si="17"/>
        <v>40.373534001770786</v>
      </c>
      <c r="AW13">
        <v>10</v>
      </c>
      <c r="AX13">
        <f>(R13*SUMPRODUCT(K14:$K$23, X14:$X$23)-$AZ$3*SUMPRODUCT(K13:$K$22, W14:$W$23))/Z13</f>
        <v>294.87511068297925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3.4760450000000001E-3</v>
      </c>
      <c r="O14">
        <f t="shared" si="29"/>
        <v>423.43816432987234</v>
      </c>
      <c r="P14">
        <f t="shared" si="30"/>
        <v>21.17190821649362</v>
      </c>
      <c r="Q14" s="5">
        <f t="shared" si="31"/>
        <v>12.5</v>
      </c>
      <c r="R14">
        <f t="shared" si="0"/>
        <v>100000</v>
      </c>
      <c r="S14">
        <f t="shared" si="1"/>
        <v>288.9546060791925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258.74747984173405</v>
      </c>
      <c r="AC14">
        <f t="shared" si="2"/>
        <v>250.135463245615</v>
      </c>
      <c r="AE14">
        <f t="shared" si="3"/>
        <v>366.55204368501154</v>
      </c>
      <c r="AF14">
        <f t="shared" si="4"/>
        <v>-18.32760218425058</v>
      </c>
      <c r="AG14">
        <f t="shared" si="5"/>
        <v>-10.82070756025003</v>
      </c>
      <c r="AH14">
        <f t="shared" si="6"/>
        <v>-305.01654801697595</v>
      </c>
      <c r="AI14">
        <f t="shared" si="7"/>
        <v>32.387185923535014</v>
      </c>
      <c r="AJ14">
        <f t="shared" si="8"/>
        <v>8.612016596119048</v>
      </c>
      <c r="AK14">
        <f t="shared" si="32"/>
        <v>31.198356757004241</v>
      </c>
      <c r="AL14">
        <f t="shared" si="9"/>
        <v>72.197559276658296</v>
      </c>
      <c r="AN14">
        <f t="shared" si="10"/>
        <v>177.89779831932017</v>
      </c>
      <c r="AO14">
        <f t="shared" si="11"/>
        <v>-8.8948899159660115</v>
      </c>
      <c r="AP14">
        <f t="shared" si="12"/>
        <v>-5.251587283141415</v>
      </c>
      <c r="AQ14">
        <f t="shared" si="13"/>
        <v>-148.0329281421437</v>
      </c>
      <c r="AR14">
        <f t="shared" si="14"/>
        <v>15.718392978069085</v>
      </c>
      <c r="AS14">
        <f t="shared" si="15"/>
        <v>4.1796487509303475</v>
      </c>
      <c r="AT14">
        <f t="shared" si="16"/>
        <v>15.14142145397807</v>
      </c>
      <c r="AU14">
        <f t="shared" si="17"/>
        <v>35.039463182977499</v>
      </c>
      <c r="AW14">
        <v>11</v>
      </c>
      <c r="AX14">
        <f>(R14*SUMPRODUCT(K15:$K$23, X15:$X$23)-$AZ$3*SUMPRODUCT(K14:$K$22, W15:$W$23))/Z14</f>
        <v>288.9546060791925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3.6141120000000001E-3</v>
      </c>
      <c r="O15">
        <f t="shared" si="29"/>
        <v>423.43816432987234</v>
      </c>
      <c r="P15">
        <f t="shared" si="30"/>
        <v>21.17190821649362</v>
      </c>
      <c r="Q15" s="5">
        <f t="shared" si="31"/>
        <v>12.5</v>
      </c>
      <c r="R15">
        <f t="shared" si="0"/>
        <v>100000</v>
      </c>
      <c r="S15">
        <f t="shared" si="1"/>
        <v>277.09849677414286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250.135463245615</v>
      </c>
      <c r="AC15">
        <f t="shared" si="2"/>
        <v>236.606497685248</v>
      </c>
      <c r="AE15">
        <f t="shared" si="3"/>
        <v>361.5617631084549</v>
      </c>
      <c r="AF15">
        <f t="shared" si="4"/>
        <v>-18.078088155422748</v>
      </c>
      <c r="AG15">
        <f t="shared" si="5"/>
        <v>-10.673393235605539</v>
      </c>
      <c r="AH15">
        <f t="shared" si="6"/>
        <v>-312.85799233592286</v>
      </c>
      <c r="AI15">
        <f t="shared" si="7"/>
        <v>19.952289381503761</v>
      </c>
      <c r="AJ15">
        <f t="shared" si="8"/>
        <v>13.528965560366998</v>
      </c>
      <c r="AK15">
        <f t="shared" si="32"/>
        <v>30.808833272509791</v>
      </c>
      <c r="AL15">
        <f t="shared" si="9"/>
        <v>64.290088214380546</v>
      </c>
      <c r="AN15">
        <f t="shared" si="10"/>
        <v>166.81802240559705</v>
      </c>
      <c r="AO15">
        <f t="shared" si="11"/>
        <v>-8.3409011202798542</v>
      </c>
      <c r="AP15">
        <f t="shared" si="12"/>
        <v>-4.9245095405370778</v>
      </c>
      <c r="AQ15">
        <f t="shared" si="13"/>
        <v>-144.34698826161258</v>
      </c>
      <c r="AR15">
        <f t="shared" si="14"/>
        <v>9.2056234831675372</v>
      </c>
      <c r="AS15">
        <f t="shared" si="15"/>
        <v>6.2420186818728265</v>
      </c>
      <c r="AT15">
        <f t="shared" si="16"/>
        <v>14.21463540546514</v>
      </c>
      <c r="AU15">
        <f t="shared" si="17"/>
        <v>29.662277570505502</v>
      </c>
      <c r="AW15">
        <v>12</v>
      </c>
      <c r="AX15">
        <f>(R15*SUMPRODUCT(K16:$K$23, X16:$X$23)-$AZ$3*SUMPRODUCT(K15:$K$22, W16:$W$23))/Z15</f>
        <v>277.09849677414286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3.757594E-3</v>
      </c>
      <c r="O16">
        <f t="shared" si="29"/>
        <v>423.43816432987234</v>
      </c>
      <c r="P16">
        <f t="shared" si="30"/>
        <v>21.17190821649362</v>
      </c>
      <c r="Q16" s="5">
        <f t="shared" si="31"/>
        <v>12.5</v>
      </c>
      <c r="R16">
        <f t="shared" si="0"/>
        <v>100000</v>
      </c>
      <c r="S16">
        <f t="shared" si="1"/>
        <v>259.96166124865431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236.606497685248</v>
      </c>
      <c r="AC16">
        <f t="shared" si="2"/>
        <v>218.92001692533302</v>
      </c>
      <c r="AE16">
        <f t="shared" si="3"/>
        <v>356.58754316568462</v>
      </c>
      <c r="AF16">
        <f t="shared" si="4"/>
        <v>-17.829377158284235</v>
      </c>
      <c r="AG16">
        <f t="shared" si="5"/>
        <v>-10.526553024867733</v>
      </c>
      <c r="AH16">
        <f t="shared" si="6"/>
        <v>-320.8502270540157</v>
      </c>
      <c r="AI16">
        <f t="shared" si="7"/>
        <v>7.3813859285169769</v>
      </c>
      <c r="AJ16">
        <f t="shared" si="8"/>
        <v>17.686480759914986</v>
      </c>
      <c r="AK16">
        <f t="shared" si="32"/>
        <v>31.472447103987868</v>
      </c>
      <c r="AL16">
        <f t="shared" si="9"/>
        <v>56.54031379241983</v>
      </c>
      <c r="AN16">
        <f t="shared" si="10"/>
        <v>155.99033638139562</v>
      </c>
      <c r="AO16">
        <f t="shared" si="11"/>
        <v>-7.7995168190697832</v>
      </c>
      <c r="AP16">
        <f t="shared" si="12"/>
        <v>-4.6048735542137509</v>
      </c>
      <c r="AQ16">
        <f t="shared" si="13"/>
        <v>-140.35693564020011</v>
      </c>
      <c r="AR16">
        <f t="shared" si="14"/>
        <v>3.2290103679120001</v>
      </c>
      <c r="AS16">
        <f t="shared" si="15"/>
        <v>7.7370063425359685</v>
      </c>
      <c r="AT16">
        <f t="shared" si="16"/>
        <v>13.767720450671067</v>
      </c>
      <c r="AU16">
        <f t="shared" si="17"/>
        <v>24.733737161119038</v>
      </c>
      <c r="AW16">
        <v>13</v>
      </c>
      <c r="AX16">
        <f>(R16*SUMPRODUCT(K17:$K$23, X17:$X$23)-$AZ$3*SUMPRODUCT(K16:$K$22, W17:$W$23))/Z16</f>
        <v>259.96166124865431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3.9119039999999999E-3</v>
      </c>
      <c r="O17">
        <f t="shared" si="29"/>
        <v>423.43816432987234</v>
      </c>
      <c r="P17">
        <f t="shared" si="30"/>
        <v>21.17190821649362</v>
      </c>
      <c r="Q17" s="5">
        <f t="shared" si="31"/>
        <v>12.5</v>
      </c>
      <c r="R17">
        <f t="shared" si="0"/>
        <v>100000</v>
      </c>
      <c r="S17">
        <f t="shared" si="1"/>
        <v>238.30745983716704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218.92001692533302</v>
      </c>
      <c r="AC17">
        <f t="shared" si="2"/>
        <v>197.89258563087776</v>
      </c>
      <c r="AE17">
        <f t="shared" si="3"/>
        <v>351.62673149756773</v>
      </c>
      <c r="AF17">
        <f t="shared" si="4"/>
        <v>-17.581336574878389</v>
      </c>
      <c r="AG17">
        <f t="shared" si="5"/>
        <v>-10.380108629734863</v>
      </c>
      <c r="AH17">
        <f t="shared" si="6"/>
        <v>-329.43091907353744</v>
      </c>
      <c r="AI17">
        <f t="shared" si="7"/>
        <v>-5.7656327805829619</v>
      </c>
      <c r="AJ17">
        <f t="shared" si="8"/>
        <v>21.027431294455255</v>
      </c>
      <c r="AK17">
        <f t="shared" si="32"/>
        <v>34.117965911022978</v>
      </c>
      <c r="AL17">
        <f t="shared" si="9"/>
        <v>49.379764424895271</v>
      </c>
      <c r="AN17">
        <f t="shared" si="10"/>
        <v>144.88105283670521</v>
      </c>
      <c r="AO17">
        <f t="shared" si="11"/>
        <v>-7.2440526418352622</v>
      </c>
      <c r="AP17">
        <f t="shared" si="12"/>
        <v>-4.2769247389991429</v>
      </c>
      <c r="AQ17">
        <f t="shared" si="13"/>
        <v>-135.7356938963774</v>
      </c>
      <c r="AR17">
        <f t="shared" si="14"/>
        <v>-2.3756184405065857</v>
      </c>
      <c r="AS17">
        <f t="shared" si="15"/>
        <v>8.6639498977148541</v>
      </c>
      <c r="AT17">
        <f t="shared" si="16"/>
        <v>14.057653696530805</v>
      </c>
      <c r="AU17">
        <f t="shared" si="17"/>
        <v>20.345985153739072</v>
      </c>
      <c r="AW17">
        <v>14</v>
      </c>
      <c r="AX17">
        <f>(R17*SUMPRODUCT(K18:$K$23, X18:$X$23)-$AZ$3*SUMPRODUCT(K17:$K$22, W18:$W$23))/Z17</f>
        <v>238.30745983716704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4.0806530000000001E-3</v>
      </c>
      <c r="O18">
        <f t="shared" si="29"/>
        <v>423.43816432987234</v>
      </c>
      <c r="P18">
        <f t="shared" si="30"/>
        <v>21.17190821649362</v>
      </c>
      <c r="Q18" s="5">
        <f t="shared" si="31"/>
        <v>12.5</v>
      </c>
      <c r="R18">
        <f t="shared" si="0"/>
        <v>100000</v>
      </c>
      <c r="S18">
        <f t="shared" si="1"/>
        <v>212.47502908747052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197.89258563087776</v>
      </c>
      <c r="AC18">
        <f t="shared" si="2"/>
        <v>173.95670458882671</v>
      </c>
      <c r="AE18">
        <f t="shared" si="3"/>
        <v>346.67559750582632</v>
      </c>
      <c r="AF18">
        <f t="shared" si="4"/>
        <v>-17.333779875291317</v>
      </c>
      <c r="AG18">
        <f t="shared" si="5"/>
        <v>-10.23394992201726</v>
      </c>
      <c r="AH18">
        <f t="shared" si="6"/>
        <v>-338.86097136202767</v>
      </c>
      <c r="AI18">
        <f t="shared" si="7"/>
        <v>-19.753103653509925</v>
      </c>
      <c r="AJ18">
        <f t="shared" si="8"/>
        <v>23.935881042051051</v>
      </c>
      <c r="AK18">
        <f t="shared" si="32"/>
        <v>36.959131668625034</v>
      </c>
      <c r="AL18">
        <f t="shared" si="9"/>
        <v>41.14190905716616</v>
      </c>
      <c r="AN18">
        <f t="shared" si="10"/>
        <v>133.48381740532372</v>
      </c>
      <c r="AO18">
        <f t="shared" si="11"/>
        <v>-6.6741908702661865</v>
      </c>
      <c r="AP18">
        <f t="shared" si="12"/>
        <v>-3.9404755124214375</v>
      </c>
      <c r="AQ18">
        <f t="shared" si="13"/>
        <v>-130.47487724116303</v>
      </c>
      <c r="AR18">
        <f t="shared" si="14"/>
        <v>-7.6057262185269279</v>
      </c>
      <c r="AS18">
        <f t="shared" si="15"/>
        <v>9.2162609581973687</v>
      </c>
      <c r="AT18">
        <f t="shared" si="16"/>
        <v>14.230727569543307</v>
      </c>
      <c r="AU18">
        <f t="shared" si="17"/>
        <v>15.841262309213748</v>
      </c>
      <c r="AW18">
        <v>15</v>
      </c>
      <c r="AX18">
        <f>(R18*SUMPRODUCT(K19:$K$23, X19:$X$23)-$AZ$3*SUMPRODUCT(K18:$K$22, W19:$W$23))/Z18</f>
        <v>212.47502908747052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4.2836929999999999E-3</v>
      </c>
      <c r="O19">
        <f t="shared" si="29"/>
        <v>423.43816432987234</v>
      </c>
      <c r="P19">
        <f t="shared" si="30"/>
        <v>21.17190821649362</v>
      </c>
      <c r="Q19" s="5">
        <f t="shared" si="31"/>
        <v>12.5</v>
      </c>
      <c r="R19">
        <f t="shared" si="0"/>
        <v>100000</v>
      </c>
      <c r="S19">
        <f t="shared" si="1"/>
        <v>181.29676146758533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173.95670458882671</v>
      </c>
      <c r="AC19">
        <f t="shared" si="2"/>
        <v>146.31042170506885</v>
      </c>
      <c r="AE19">
        <f t="shared" si="3"/>
        <v>341.72378970046151</v>
      </c>
      <c r="AF19">
        <f t="shared" si="4"/>
        <v>-17.08618948502308</v>
      </c>
      <c r="AG19">
        <f t="shared" si="5"/>
        <v>-10.087771323153792</v>
      </c>
      <c r="AH19">
        <f t="shared" si="6"/>
        <v>-350.71279714636705</v>
      </c>
      <c r="AI19">
        <f t="shared" si="7"/>
        <v>-36.162968254082386</v>
      </c>
      <c r="AJ19">
        <f t="shared" si="8"/>
        <v>27.646282883757863</v>
      </c>
      <c r="AK19">
        <f t="shared" si="32"/>
        <v>36.596821972633059</v>
      </c>
      <c r="AL19">
        <f t="shared" si="9"/>
        <v>28.080136602308535</v>
      </c>
      <c r="AN19">
        <f t="shared" si="10"/>
        <v>122.57981697134154</v>
      </c>
      <c r="AO19">
        <f t="shared" si="11"/>
        <v>-6.1289908485670797</v>
      </c>
      <c r="AP19">
        <f t="shared" si="12"/>
        <v>-3.6185867057275871</v>
      </c>
      <c r="AQ19">
        <f t="shared" si="13"/>
        <v>-125.80426584111142</v>
      </c>
      <c r="AR19">
        <f t="shared" si="14"/>
        <v>-12.97202642406452</v>
      </c>
      <c r="AS19">
        <f t="shared" si="15"/>
        <v>9.9170043115801096</v>
      </c>
      <c r="AT19">
        <f t="shared" si="16"/>
        <v>13.12765418840277</v>
      </c>
      <c r="AU19">
        <f t="shared" si="17"/>
        <v>10.07263207591836</v>
      </c>
      <c r="AW19">
        <v>16</v>
      </c>
      <c r="AX19">
        <f>(R19*SUMPRODUCT(K20:$K$23, X20:$X$23)-$AZ$3*SUMPRODUCT(K19:$K$22, W20:$W$23))/Z19</f>
        <v>181.29676146758533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4.5002690000000003E-3</v>
      </c>
      <c r="O20">
        <f t="shared" si="29"/>
        <v>423.43816432987234</v>
      </c>
      <c r="P20">
        <f t="shared" si="30"/>
        <v>21.17190821649362</v>
      </c>
      <c r="Q20" s="5">
        <f t="shared" si="31"/>
        <v>12.5</v>
      </c>
      <c r="R20">
        <f t="shared" si="0"/>
        <v>100000</v>
      </c>
      <c r="S20">
        <f t="shared" si="1"/>
        <v>141.93397792726128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146.31042170506885</v>
      </c>
      <c r="AC20">
        <f t="shared" si="2"/>
        <v>112.88288505869281</v>
      </c>
      <c r="AE20">
        <f t="shared" si="3"/>
        <v>336.76870282610537</v>
      </c>
      <c r="AF20">
        <f t="shared" si="4"/>
        <v>-16.838435141305272</v>
      </c>
      <c r="AG20">
        <f t="shared" si="5"/>
        <v>-9.9414959253575752</v>
      </c>
      <c r="AH20">
        <f t="shared" si="6"/>
        <v>-363.18147651742396</v>
      </c>
      <c r="AI20">
        <f t="shared" si="7"/>
        <v>-53.19270475798146</v>
      </c>
      <c r="AJ20">
        <f t="shared" si="8"/>
        <v>33.427536646376041</v>
      </c>
      <c r="AK20">
        <f t="shared" si="32"/>
        <v>25.316869433869883</v>
      </c>
      <c r="AL20">
        <f t="shared" si="9"/>
        <v>5.5517013222644636</v>
      </c>
      <c r="AN20">
        <f t="shared" si="10"/>
        <v>114.58064749244647</v>
      </c>
      <c r="AO20">
        <f t="shared" si="11"/>
        <v>-5.7290323746223244</v>
      </c>
      <c r="AP20">
        <f t="shared" si="12"/>
        <v>-3.3824492318075623</v>
      </c>
      <c r="AQ20">
        <f t="shared" si="13"/>
        <v>-123.56720914804502</v>
      </c>
      <c r="AR20">
        <f t="shared" si="14"/>
        <v>-18.09804326202844</v>
      </c>
      <c r="AS20">
        <f t="shared" si="15"/>
        <v>11.37323261002966</v>
      </c>
      <c r="AT20">
        <f t="shared" si="16"/>
        <v>8.6136961893172526</v>
      </c>
      <c r="AU20">
        <f t="shared" si="17"/>
        <v>1.8888855373184739</v>
      </c>
      <c r="AW20">
        <v>17</v>
      </c>
      <c r="AX20">
        <f>(R20*SUMPRODUCT(K21:$K$23, X21:$X$23)-$AZ$3*SUMPRODUCT(K20:$K$22, W21:$W$23))/Z20</f>
        <v>141.93397792726128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4.7150400000000002E-3</v>
      </c>
      <c r="O21">
        <f t="shared" si="29"/>
        <v>423.43816432987234</v>
      </c>
      <c r="P21">
        <f t="shared" si="30"/>
        <v>21.17190821649362</v>
      </c>
      <c r="Q21" s="5">
        <f t="shared" si="31"/>
        <v>12.5</v>
      </c>
      <c r="R21">
        <f t="shared" si="0"/>
        <v>100000</v>
      </c>
      <c r="S21">
        <f t="shared" si="1"/>
        <v>96.704308273933279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112.88288505869281</v>
      </c>
      <c r="AC21">
        <f t="shared" si="2"/>
        <v>75.779092862245164</v>
      </c>
      <c r="AE21">
        <f t="shared" si="3"/>
        <v>331.81313789327112</v>
      </c>
      <c r="AF21">
        <f t="shared" si="4"/>
        <v>-16.59065689466356</v>
      </c>
      <c r="AG21">
        <f t="shared" si="5"/>
        <v>-9.7952064151561018</v>
      </c>
      <c r="AH21">
        <f t="shared" si="6"/>
        <v>-374.9964075831839</v>
      </c>
      <c r="AI21">
        <f t="shared" si="7"/>
        <v>-69.569132999732403</v>
      </c>
      <c r="AJ21">
        <f t="shared" si="8"/>
        <v>37.103792196447642</v>
      </c>
      <c r="AK21">
        <f t="shared" si="32"/>
        <v>21.961805278739511</v>
      </c>
      <c r="AL21">
        <f t="shared" si="9"/>
        <v>-10.503535524545249</v>
      </c>
      <c r="AN21">
        <f t="shared" si="10"/>
        <v>107.38570216053385</v>
      </c>
      <c r="AO21">
        <f t="shared" si="11"/>
        <v>-5.3692851080266939</v>
      </c>
      <c r="AP21">
        <f t="shared" si="12"/>
        <v>-3.1700526548687771</v>
      </c>
      <c r="AQ21">
        <f t="shared" si="13"/>
        <v>-121.36123600069958</v>
      </c>
      <c r="AR21">
        <f t="shared" si="14"/>
        <v>-22.514871603061174</v>
      </c>
      <c r="AS21">
        <f t="shared" si="15"/>
        <v>12.008013917506993</v>
      </c>
      <c r="AT21">
        <f t="shared" si="16"/>
        <v>7.107566311400678</v>
      </c>
      <c r="AU21">
        <f t="shared" si="17"/>
        <v>-3.3992913741535018</v>
      </c>
      <c r="AW21">
        <v>18</v>
      </c>
      <c r="AX21">
        <f>(R21*SUMPRODUCT(K22:$K$23, X22:$X$23)-$AZ$3*SUMPRODUCT(K21:$K$22, W22:$W$23))/Z21</f>
        <v>96.704308273933279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4.9523709999999997E-3</v>
      </c>
      <c r="O22">
        <f t="shared" si="29"/>
        <v>423.43816432987234</v>
      </c>
      <c r="P22">
        <f t="shared" si="30"/>
        <v>21.17190821649362</v>
      </c>
      <c r="Q22" s="5">
        <f t="shared" si="31"/>
        <v>12.5</v>
      </c>
      <c r="R22">
        <f t="shared" si="0"/>
        <v>100000</v>
      </c>
      <c r="S22">
        <f t="shared" si="1"/>
        <v>48.410347642880893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75.779092862245164</v>
      </c>
      <c r="AC22">
        <f t="shared" si="2"/>
        <v>37.367927419124612</v>
      </c>
      <c r="AE22">
        <f t="shared" si="3"/>
        <v>326.85174475281678</v>
      </c>
      <c r="AF22">
        <f t="shared" si="4"/>
        <v>-16.342587237640839</v>
      </c>
      <c r="AG22">
        <f t="shared" si="5"/>
        <v>-9.6487448548151065</v>
      </c>
      <c r="AH22">
        <f t="shared" si="6"/>
        <v>-388.07596951546429</v>
      </c>
      <c r="AI22">
        <f t="shared" si="7"/>
        <v>-87.215556855103443</v>
      </c>
      <c r="AJ22">
        <f t="shared" si="8"/>
        <v>38.411165443120552</v>
      </c>
      <c r="AK22">
        <f t="shared" si="32"/>
        <v>27.040177526419484</v>
      </c>
      <c r="AL22">
        <f t="shared" si="9"/>
        <v>-21.764213885563407</v>
      </c>
      <c r="AN22">
        <f t="shared" si="10"/>
        <v>98.859842338069214</v>
      </c>
      <c r="AO22">
        <f t="shared" si="11"/>
        <v>-4.9429921169034605</v>
      </c>
      <c r="AP22">
        <f t="shared" si="12"/>
        <v>-2.918367150919293</v>
      </c>
      <c r="AQ22">
        <f t="shared" si="13"/>
        <v>-117.37777073977674</v>
      </c>
      <c r="AR22">
        <f t="shared" si="14"/>
        <v>-26.379287669530278</v>
      </c>
      <c r="AS22">
        <f t="shared" si="15"/>
        <v>11.617872080199948</v>
      </c>
      <c r="AT22">
        <f t="shared" si="16"/>
        <v>8.1785939037187756</v>
      </c>
      <c r="AU22">
        <f t="shared" si="17"/>
        <v>-6.5828216856115551</v>
      </c>
      <c r="AW22">
        <v>19</v>
      </c>
      <c r="AX22">
        <f>(R22*SUMPRODUCT(K23:$K$23, X23:$X$23)-$AZ$3*SUMPRODUCT(K22:$K$22, W23:$W$23))/Z22</f>
        <v>48.410347642880893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5.2041409999999998E-3</v>
      </c>
      <c r="O23">
        <f t="shared" si="29"/>
        <v>423.43816432987234</v>
      </c>
      <c r="P23">
        <f t="shared" si="30"/>
        <v>21.17190821649362</v>
      </c>
      <c r="Q23" s="5">
        <f t="shared" si="31"/>
        <v>12.5</v>
      </c>
      <c r="R23">
        <f t="shared" si="0"/>
        <v>100000</v>
      </c>
      <c r="S23">
        <f t="shared" si="1"/>
        <v>49.157748989763867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37.367927419124612</v>
      </c>
      <c r="AC23">
        <f t="shared" si="2"/>
        <v>37.367927419124612</v>
      </c>
      <c r="AE23">
        <f t="shared" si="3"/>
        <v>321.88224473949896</v>
      </c>
      <c r="AF23">
        <f t="shared" si="4"/>
        <v>-16.094112236974951</v>
      </c>
      <c r="AG23">
        <f t="shared" si="5"/>
        <v>-9.5020439775694747</v>
      </c>
      <c r="AH23">
        <f t="shared" si="6"/>
        <v>-401.7074295798588</v>
      </c>
      <c r="AI23">
        <f t="shared" si="7"/>
        <v>-105.42134105490425</v>
      </c>
      <c r="AJ23">
        <f t="shared" si="8"/>
        <v>0</v>
      </c>
      <c r="AK23">
        <f t="shared" si="32"/>
        <v>35.653914625859294</v>
      </c>
      <c r="AL23">
        <f t="shared" si="9"/>
        <v>-69.767426429044946</v>
      </c>
      <c r="AN23">
        <f t="shared" si="10"/>
        <v>88.193462592556799</v>
      </c>
      <c r="AO23">
        <f t="shared" si="11"/>
        <v>-4.4096731296278406</v>
      </c>
      <c r="AP23">
        <f t="shared" si="12"/>
        <v>-2.6034929660901787</v>
      </c>
      <c r="AQ23">
        <f t="shared" si="13"/>
        <v>-110.06499967861062</v>
      </c>
      <c r="AR23">
        <f t="shared" si="14"/>
        <v>-28.884703181771844</v>
      </c>
      <c r="AS23">
        <f t="shared" si="15"/>
        <v>0</v>
      </c>
      <c r="AT23">
        <f t="shared" si="16"/>
        <v>9.7689208933495202</v>
      </c>
      <c r="AU23">
        <f t="shared" si="17"/>
        <v>-19.115782288422324</v>
      </c>
      <c r="AW23">
        <v>20</v>
      </c>
      <c r="AX23">
        <f>(R23*SUMPRODUCT(K$23:$K24, X$23:$X24)-$AZ$3*SUMPRODUCT(K$22:$K23, W$23:$W24))/Z23</f>
        <v>49.157748989763867</v>
      </c>
    </row>
    <row r="25" spans="5:50" x14ac:dyDescent="0.25">
      <c r="AN25" s="6">
        <f t="shared" ref="AN25:AU25" si="33">SUM(AN3:AN23)</f>
        <v>4033.8815829500445</v>
      </c>
      <c r="AO25" s="6">
        <f t="shared" si="33"/>
        <v>-519.27270239490645</v>
      </c>
      <c r="AP25" s="6">
        <f t="shared" si="33"/>
        <v>-232.39874421630392</v>
      </c>
      <c r="AQ25" s="6">
        <f t="shared" si="33"/>
        <v>-3189.8958480221149</v>
      </c>
      <c r="AR25" s="6">
        <f t="shared" si="33"/>
        <v>92.314288316718859</v>
      </c>
      <c r="AS25" s="6">
        <f t="shared" si="33"/>
        <v>-122.80130535400899</v>
      </c>
      <c r="AT25" s="6">
        <f t="shared" si="33"/>
        <v>351.57131899683435</v>
      </c>
      <c r="AU25" s="7">
        <f t="shared" si="33"/>
        <v>321.0843019595444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D9B40-3AAB-4DE7-81E3-CCEC9D457DB3}">
  <sheetPr codeName="Sheet8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637.47593711484228</v>
      </c>
      <c r="K3">
        <v>1</v>
      </c>
      <c r="L3" s="2">
        <v>0</v>
      </c>
      <c r="O3">
        <f>$C$3</f>
        <v>637.47593711484228</v>
      </c>
      <c r="P3">
        <f>O3*B5</f>
        <v>509.98074969187383</v>
      </c>
      <c r="Q3" s="5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637.47593711484228</v>
      </c>
      <c r="AF3">
        <f t="shared" ref="AF3:AF23" si="4">-$Z3*P3</f>
        <v>-509.98074969187383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1.6776315229684542</v>
      </c>
      <c r="AJ3">
        <f t="shared" ref="AJ3:AJ23" si="8">AB3-AC3</f>
        <v>0</v>
      </c>
      <c r="AL3">
        <f t="shared" ref="AL3:AL23" si="9">SUM(AI3:AK3)</f>
        <v>1.6776315229684542</v>
      </c>
      <c r="AN3">
        <f t="shared" ref="AN3:AN23" si="10">AE3*$K3</f>
        <v>637.47593711484228</v>
      </c>
      <c r="AO3">
        <f t="shared" ref="AO3:AO23" si="11">AF3*$K3</f>
        <v>-509.98074969187383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1.6776315229684542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1.6776315229684542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475.58230549517231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3.4760450000000001E-3</v>
      </c>
      <c r="R4">
        <f t="shared" si="0"/>
        <v>100000</v>
      </c>
      <c r="S4">
        <f t="shared" si="1"/>
        <v>151.51045428582029</v>
      </c>
      <c r="U4">
        <f t="shared" ref="U4:U23" si="21">M4</f>
        <v>3.4760450000000001E-3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3.4760450000000001E-3</v>
      </c>
      <c r="Y4">
        <f t="shared" ref="Y4:Y23" si="25">V4*W4</f>
        <v>0.01</v>
      </c>
      <c r="Z4">
        <f t="shared" ref="Z4:Z23" si="26">MAX(0, W4-X4-Y4)</f>
        <v>0.98652395500000001</v>
      </c>
      <c r="AB4">
        <f t="shared" ref="AB4:AB23" si="27">AC3</f>
        <v>0</v>
      </c>
      <c r="AC4">
        <f t="shared" si="2"/>
        <v>149.46869258589413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-347.60450000000003</v>
      </c>
      <c r="AI4">
        <f t="shared" si="7"/>
        <v>-347.60450000000003</v>
      </c>
      <c r="AJ4">
        <f t="shared" si="8"/>
        <v>-149.46869258589413</v>
      </c>
      <c r="AK4">
        <f>H4*SUM(AB4, AE4:AF4)</f>
        <v>0</v>
      </c>
      <c r="AL4">
        <f t="shared" si="9"/>
        <v>-497.07319258589416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-326.11361290927852</v>
      </c>
      <c r="AR4">
        <f t="shared" si="14"/>
        <v>-326.11361290927852</v>
      </c>
      <c r="AS4">
        <f t="shared" si="15"/>
        <v>-140.22768794998979</v>
      </c>
      <c r="AT4">
        <f t="shared" si="16"/>
        <v>0</v>
      </c>
      <c r="AU4">
        <f t="shared" si="17"/>
        <v>-466.3413008592683</v>
      </c>
      <c r="AW4">
        <v>1</v>
      </c>
      <c r="AX4">
        <f>(R4*SUMPRODUCT(K5:$K$23, X5:$X$23)-$AZ$3*SUMPRODUCT(K4:$K$22, W5:$W$23))/Z4</f>
        <v>151.51045428582029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3.6141120000000001E-3</v>
      </c>
      <c r="O5">
        <f t="shared" ref="O5:O23" si="29">$C$3</f>
        <v>637.47593711484228</v>
      </c>
      <c r="P5">
        <f t="shared" ref="P5:P23" si="30">O5*$C$5</f>
        <v>31.873796855742114</v>
      </c>
      <c r="Q5" s="5">
        <f t="shared" ref="Q5:Q23" si="31">$C$8</f>
        <v>12.5</v>
      </c>
      <c r="R5">
        <f t="shared" si="0"/>
        <v>100000</v>
      </c>
      <c r="S5">
        <f t="shared" si="1"/>
        <v>289.53008831328759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149.46869258589413</v>
      </c>
      <c r="AC5">
        <f t="shared" si="2"/>
        <v>281.73979122452238</v>
      </c>
      <c r="AE5">
        <f t="shared" si="3"/>
        <v>620.32356802603795</v>
      </c>
      <c r="AF5">
        <f t="shared" si="4"/>
        <v>-31.016178401301897</v>
      </c>
      <c r="AG5">
        <f t="shared" si="5"/>
        <v>-12.163666342324339</v>
      </c>
      <c r="AH5">
        <f t="shared" si="6"/>
        <v>-356.540806405296</v>
      </c>
      <c r="AI5">
        <f t="shared" si="7"/>
        <v>220.60291687711577</v>
      </c>
      <c r="AJ5">
        <f t="shared" si="8"/>
        <v>-132.27109863862825</v>
      </c>
      <c r="AK5">
        <f>H5*SUM(AB5, AE5:AF5)</f>
        <v>63.830253502998453</v>
      </c>
      <c r="AL5">
        <f t="shared" si="9"/>
        <v>152.16207174148599</v>
      </c>
      <c r="AN5">
        <f t="shared" si="10"/>
        <v>535.68817851491519</v>
      </c>
      <c r="AO5">
        <f t="shared" si="11"/>
        <v>-26.784408925745758</v>
      </c>
      <c r="AP5">
        <f t="shared" si="12"/>
        <v>-10.504086258914157</v>
      </c>
      <c r="AQ5">
        <f t="shared" si="13"/>
        <v>-307.89527432798599</v>
      </c>
      <c r="AR5">
        <f t="shared" si="14"/>
        <v>190.50440900226937</v>
      </c>
      <c r="AS5">
        <f t="shared" si="15"/>
        <v>-114.22436217499845</v>
      </c>
      <c r="AT5">
        <f t="shared" si="16"/>
        <v>55.121414041987968</v>
      </c>
      <c r="AU5">
        <f t="shared" si="17"/>
        <v>131.4014608692589</v>
      </c>
      <c r="AW5">
        <v>2</v>
      </c>
      <c r="AX5">
        <f>(R5*SUMPRODUCT(K6:$K$23, X6:$X$23)-$AZ$3*SUMPRODUCT(K5:$K$22, W6:$W$23))/Z5</f>
        <v>289.53008831328759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3.757594E-3</v>
      </c>
      <c r="O6">
        <f t="shared" si="29"/>
        <v>637.47593711484228</v>
      </c>
      <c r="P6">
        <f t="shared" si="30"/>
        <v>31.873796855742114</v>
      </c>
      <c r="Q6" s="5">
        <f t="shared" si="31"/>
        <v>12.5</v>
      </c>
      <c r="R6">
        <f t="shared" si="0"/>
        <v>100000</v>
      </c>
      <c r="S6">
        <f t="shared" si="1"/>
        <v>413.2593197336243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281.73979122452238</v>
      </c>
      <c r="AC6">
        <f t="shared" si="2"/>
        <v>396.60740107151832</v>
      </c>
      <c r="AE6">
        <f t="shared" si="3"/>
        <v>611.78940822850427</v>
      </c>
      <c r="AF6">
        <f t="shared" si="4"/>
        <v>-30.589470411425214</v>
      </c>
      <c r="AG6">
        <f t="shared" si="5"/>
        <v>-11.996323559235176</v>
      </c>
      <c r="AH6">
        <f t="shared" si="6"/>
        <v>-365.64895732735908</v>
      </c>
      <c r="AI6">
        <f t="shared" si="7"/>
        <v>203.55465693048484</v>
      </c>
      <c r="AJ6">
        <f t="shared" si="8"/>
        <v>-114.86760984699595</v>
      </c>
      <c r="AK6">
        <f>H6*SUM(AB6, AE6:AF6)</f>
        <v>93.887842519726249</v>
      </c>
      <c r="AL6">
        <f t="shared" si="9"/>
        <v>182.57488960321513</v>
      </c>
      <c r="AN6">
        <f t="shared" si="10"/>
        <v>476.47763171384145</v>
      </c>
      <c r="AO6">
        <f t="shared" si="11"/>
        <v>-23.823881585692074</v>
      </c>
      <c r="AP6">
        <f t="shared" si="12"/>
        <v>-9.3430513210885966</v>
      </c>
      <c r="AQ6">
        <f t="shared" si="13"/>
        <v>-284.77699496376829</v>
      </c>
      <c r="AR6">
        <f t="shared" si="14"/>
        <v>158.53370384329256</v>
      </c>
      <c r="AS6">
        <f t="shared" si="15"/>
        <v>-89.461906277533558</v>
      </c>
      <c r="AT6">
        <f t="shared" si="16"/>
        <v>73.122313411827662</v>
      </c>
      <c r="AU6">
        <f t="shared" si="17"/>
        <v>142.19411097758666</v>
      </c>
      <c r="AW6">
        <v>3</v>
      </c>
      <c r="AX6">
        <f>(R6*SUMPRODUCT(K7:$K$23, X7:$X$23)-$AZ$3*SUMPRODUCT(K6:$K$22, W7:$W$23))/Z6</f>
        <v>413.2593197336243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3.9119039999999999E-3</v>
      </c>
      <c r="O7">
        <f t="shared" si="29"/>
        <v>637.47593711484228</v>
      </c>
      <c r="P7">
        <f t="shared" si="30"/>
        <v>31.873796855742114</v>
      </c>
      <c r="Q7" s="5">
        <f t="shared" si="31"/>
        <v>12.5</v>
      </c>
      <c r="R7">
        <f t="shared" si="0"/>
        <v>100000</v>
      </c>
      <c r="S7">
        <f t="shared" si="1"/>
        <v>515.02655253410774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396.60740107151832</v>
      </c>
      <c r="AC7">
        <f t="shared" si="2"/>
        <v>487.39772064150742</v>
      </c>
      <c r="AE7">
        <f t="shared" si="3"/>
        <v>603.27825271301253</v>
      </c>
      <c r="AF7">
        <f t="shared" si="4"/>
        <v>-30.163912635650625</v>
      </c>
      <c r="AG7">
        <f t="shared" si="5"/>
        <v>-11.829431857526156</v>
      </c>
      <c r="AH7">
        <f t="shared" si="6"/>
        <v>-375.42772893333057</v>
      </c>
      <c r="AI7">
        <f t="shared" si="7"/>
        <v>185.85717928650519</v>
      </c>
      <c r="AJ7">
        <f t="shared" si="8"/>
        <v>-90.790319569989094</v>
      </c>
      <c r="AK7">
        <f>H7*SUM(AB7, AE7:AF7)</f>
        <v>101.52986629828776</v>
      </c>
      <c r="AL7">
        <f t="shared" si="9"/>
        <v>196.59672601480383</v>
      </c>
      <c r="AN7">
        <f t="shared" si="10"/>
        <v>425.31811409730346</v>
      </c>
      <c r="AO7">
        <f t="shared" si="11"/>
        <v>-21.265905704865173</v>
      </c>
      <c r="AP7">
        <f t="shared" si="12"/>
        <v>-8.3398856594935626</v>
      </c>
      <c r="AQ7">
        <f t="shared" si="13"/>
        <v>-264.68087144145392</v>
      </c>
      <c r="AR7">
        <f t="shared" si="14"/>
        <v>131.03145129149084</v>
      </c>
      <c r="AS7">
        <f t="shared" si="15"/>
        <v>-64.00822062480151</v>
      </c>
      <c r="AT7">
        <f t="shared" si="16"/>
        <v>71.579724719633816</v>
      </c>
      <c r="AU7">
        <f t="shared" si="17"/>
        <v>138.60295538632315</v>
      </c>
      <c r="AW7">
        <v>4</v>
      </c>
      <c r="AX7">
        <f>(R7*SUMPRODUCT(K8:$K$23, X8:$X$23)-$AZ$3*SUMPRODUCT(K7:$K$22, W8:$W$23))/Z7</f>
        <v>515.02655253410774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4.0806530000000001E-3</v>
      </c>
      <c r="O8">
        <f t="shared" si="29"/>
        <v>637.47593711484228</v>
      </c>
      <c r="P8">
        <f t="shared" si="30"/>
        <v>31.873796855742114</v>
      </c>
      <c r="Q8" s="5">
        <f t="shared" si="31"/>
        <v>12.5</v>
      </c>
      <c r="R8">
        <f t="shared" si="0"/>
        <v>100000</v>
      </c>
      <c r="S8">
        <f t="shared" si="1"/>
        <v>590.38748552538891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487.39772064150742</v>
      </c>
      <c r="AC8">
        <f t="shared" si="2"/>
        <v>550.84879789953766</v>
      </c>
      <c r="AE8">
        <f t="shared" si="3"/>
        <v>594.78370097411425</v>
      </c>
      <c r="AF8">
        <f t="shared" si="4"/>
        <v>-29.739185048705714</v>
      </c>
      <c r="AG8">
        <f t="shared" si="5"/>
        <v>-11.662865732353186</v>
      </c>
      <c r="AH8">
        <f t="shared" si="6"/>
        <v>-386.17445278167747</v>
      </c>
      <c r="AI8">
        <f t="shared" si="7"/>
        <v>167.20719741137782</v>
      </c>
      <c r="AJ8">
        <f t="shared" si="8"/>
        <v>-63.451077258030239</v>
      </c>
      <c r="AK8">
        <f t="shared" ref="AK8:AK23" si="32">H8*SUM(AB8:AB8, AE8:AF8)</f>
        <v>76.302062151101424</v>
      </c>
      <c r="AL8">
        <f t="shared" si="9"/>
        <v>180.05818230444902</v>
      </c>
      <c r="AN8">
        <f t="shared" si="10"/>
        <v>390.98308374646609</v>
      </c>
      <c r="AO8">
        <f t="shared" si="11"/>
        <v>-19.549154187323303</v>
      </c>
      <c r="AP8">
        <f t="shared" si="12"/>
        <v>-7.6666243575408455</v>
      </c>
      <c r="AQ8">
        <f t="shared" si="13"/>
        <v>-253.85308670261543</v>
      </c>
      <c r="AR8">
        <f t="shared" si="14"/>
        <v>109.91421849898646</v>
      </c>
      <c r="AS8">
        <f t="shared" si="15"/>
        <v>-41.709780904805953</v>
      </c>
      <c r="AT8">
        <f t="shared" si="16"/>
        <v>50.15741942355362</v>
      </c>
      <c r="AU8">
        <f t="shared" si="17"/>
        <v>118.36185701773414</v>
      </c>
      <c r="AW8">
        <v>5</v>
      </c>
      <c r="AX8">
        <f>(R8*SUMPRODUCT(K9:$K$23, X9:$X$23)-$AZ$3*SUMPRODUCT(K8:$K$22, W9:$W$23))/Z8</f>
        <v>590.38748552538891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4.2836929999999999E-3</v>
      </c>
      <c r="O9">
        <f t="shared" si="29"/>
        <v>637.47593711484228</v>
      </c>
      <c r="P9">
        <f t="shared" si="30"/>
        <v>31.873796855742114</v>
      </c>
      <c r="Q9" s="5">
        <f t="shared" si="31"/>
        <v>12.5</v>
      </c>
      <c r="R9">
        <f t="shared" si="0"/>
        <v>100000</v>
      </c>
      <c r="S9">
        <f t="shared" si="1"/>
        <v>644.60016202527061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550.84879789953766</v>
      </c>
      <c r="AC9">
        <f t="shared" si="2"/>
        <v>592.8401581915241</v>
      </c>
      <c r="AE9">
        <f t="shared" si="3"/>
        <v>586.28799318799622</v>
      </c>
      <c r="AF9">
        <f t="shared" si="4"/>
        <v>-29.314399659399815</v>
      </c>
      <c r="AG9">
        <f t="shared" si="5"/>
        <v>-11.496276938732034</v>
      </c>
      <c r="AH9">
        <f t="shared" si="6"/>
        <v>-399.68109038096969</v>
      </c>
      <c r="AI9">
        <f t="shared" si="7"/>
        <v>145.79622620889467</v>
      </c>
      <c r="AJ9">
        <f t="shared" si="8"/>
        <v>-41.991360291986439</v>
      </c>
      <c r="AK9">
        <f t="shared" si="32"/>
        <v>57.828328832548593</v>
      </c>
      <c r="AL9">
        <f t="shared" si="9"/>
        <v>161.63319474945683</v>
      </c>
      <c r="AN9">
        <f t="shared" si="10"/>
        <v>366.27865558832764</v>
      </c>
      <c r="AO9">
        <f t="shared" si="11"/>
        <v>-18.313932779416383</v>
      </c>
      <c r="AP9">
        <f t="shared" si="12"/>
        <v>-7.1822055206913245</v>
      </c>
      <c r="AQ9">
        <f t="shared" si="13"/>
        <v>-249.6975106939914</v>
      </c>
      <c r="AR9">
        <f t="shared" si="14"/>
        <v>91.085006594228503</v>
      </c>
      <c r="AS9">
        <f t="shared" si="15"/>
        <v>-26.233760835593351</v>
      </c>
      <c r="AT9">
        <f t="shared" si="16"/>
        <v>36.127778132604085</v>
      </c>
      <c r="AU9">
        <f t="shared" si="17"/>
        <v>100.97902389123925</v>
      </c>
      <c r="AW9">
        <v>6</v>
      </c>
      <c r="AX9">
        <f>(R9*SUMPRODUCT(K10:$K$23, X10:$X$23)-$AZ$3*SUMPRODUCT(K9:$K$22, W10:$W$23))/Z9</f>
        <v>644.60016202527061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4.5002690000000003E-3</v>
      </c>
      <c r="O10">
        <f t="shared" si="29"/>
        <v>637.47593711484228</v>
      </c>
      <c r="P10">
        <f t="shared" si="30"/>
        <v>31.873796855742114</v>
      </c>
      <c r="Q10" s="5">
        <f t="shared" si="31"/>
        <v>12.5</v>
      </c>
      <c r="R10">
        <f t="shared" si="0"/>
        <v>100000</v>
      </c>
      <c r="S10">
        <f t="shared" si="1"/>
        <v>684.51549404708294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592.8401581915241</v>
      </c>
      <c r="AC10">
        <f t="shared" si="2"/>
        <v>620.42172528584342</v>
      </c>
      <c r="AE10">
        <f t="shared" si="3"/>
        <v>577.78665957530006</v>
      </c>
      <c r="AF10">
        <f t="shared" si="4"/>
        <v>-28.889332978765005</v>
      </c>
      <c r="AG10">
        <f t="shared" si="5"/>
        <v>-11.329577830621922</v>
      </c>
      <c r="AH10">
        <f t="shared" si="6"/>
        <v>-413.89070978232536</v>
      </c>
      <c r="AI10">
        <f t="shared" si="7"/>
        <v>123.67703898358781</v>
      </c>
      <c r="AJ10">
        <f t="shared" si="8"/>
        <v>-27.581567094319325</v>
      </c>
      <c r="AK10">
        <f t="shared" si="32"/>
        <v>59.941217951373112</v>
      </c>
      <c r="AL10">
        <f t="shared" si="9"/>
        <v>156.0366898406416</v>
      </c>
      <c r="AN10">
        <f t="shared" si="10"/>
        <v>342.96201097704369</v>
      </c>
      <c r="AO10">
        <f t="shared" si="11"/>
        <v>-17.148100548852184</v>
      </c>
      <c r="AP10">
        <f t="shared" si="12"/>
        <v>-6.7249991530907502</v>
      </c>
      <c r="AQ10">
        <f t="shared" si="13"/>
        <v>-245.6768217113237</v>
      </c>
      <c r="AR10">
        <f t="shared" si="14"/>
        <v>73.412089563777073</v>
      </c>
      <c r="AS10">
        <f t="shared" si="15"/>
        <v>-16.371838220562466</v>
      </c>
      <c r="AT10">
        <f t="shared" si="16"/>
        <v>35.579846485425868</v>
      </c>
      <c r="AU10">
        <f t="shared" si="17"/>
        <v>92.620097828640482</v>
      </c>
      <c r="AW10">
        <v>7</v>
      </c>
      <c r="AX10">
        <f>(R10*SUMPRODUCT(K11:$K$23, X11:$X$23)-$AZ$3*SUMPRODUCT(K10:$K$22, W11:$W$23))/Z10</f>
        <v>684.51549404708294</v>
      </c>
    </row>
    <row r="11" spans="1:52" x14ac:dyDescent="0.25">
      <c r="A11" t="s">
        <v>33</v>
      </c>
      <c r="C11" s="25">
        <f>AU25</f>
        <v>498.01193489094641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4.7150400000000002E-3</v>
      </c>
      <c r="O11">
        <f t="shared" si="29"/>
        <v>637.47593711484228</v>
      </c>
      <c r="P11">
        <f t="shared" si="30"/>
        <v>31.873796855742114</v>
      </c>
      <c r="Q11" s="5">
        <f t="shared" si="31"/>
        <v>12.5</v>
      </c>
      <c r="R11">
        <f t="shared" si="0"/>
        <v>100000</v>
      </c>
      <c r="S11">
        <f t="shared" si="1"/>
        <v>711.10788456578598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620.42172528584342</v>
      </c>
      <c r="AC11">
        <f t="shared" si="2"/>
        <v>635.03997099103412</v>
      </c>
      <c r="AE11">
        <f t="shared" si="3"/>
        <v>569.28450576818318</v>
      </c>
      <c r="AF11">
        <f t="shared" si="4"/>
        <v>-28.46422528840916</v>
      </c>
      <c r="AG11">
        <f t="shared" si="5"/>
        <v>-11.162862639661206</v>
      </c>
      <c r="AH11">
        <f t="shared" si="6"/>
        <v>-427.35530123596476</v>
      </c>
      <c r="AI11">
        <f t="shared" si="7"/>
        <v>102.30211660414813</v>
      </c>
      <c r="AJ11">
        <f t="shared" si="8"/>
        <v>-14.618245705190702</v>
      </c>
      <c r="AK11">
        <f t="shared" si="32"/>
        <v>59.803963296929304</v>
      </c>
      <c r="AL11">
        <f t="shared" si="9"/>
        <v>147.48783419588673</v>
      </c>
      <c r="AN11">
        <f t="shared" si="10"/>
        <v>321.36501309275894</v>
      </c>
      <c r="AO11">
        <f t="shared" si="11"/>
        <v>-16.06825065463795</v>
      </c>
      <c r="AP11">
        <f t="shared" si="12"/>
        <v>-6.3015126215435595</v>
      </c>
      <c r="AQ11">
        <f t="shared" si="13"/>
        <v>-241.24500242920789</v>
      </c>
      <c r="AR11">
        <f t="shared" si="14"/>
        <v>57.750247387369605</v>
      </c>
      <c r="AS11">
        <f t="shared" si="15"/>
        <v>-8.252100092031581</v>
      </c>
      <c r="AT11">
        <f t="shared" si="16"/>
        <v>33.759747987489824</v>
      </c>
      <c r="AU11">
        <f t="shared" si="17"/>
        <v>83.257895282827846</v>
      </c>
      <c r="AW11">
        <v>8</v>
      </c>
      <c r="AX11">
        <f>(R11*SUMPRODUCT(K12:$K$23, X12:$X$23)-$AZ$3*SUMPRODUCT(K11:$K$22, W12:$W$23))/Z11</f>
        <v>711.10788456578598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4.9523709999999997E-3</v>
      </c>
      <c r="O12">
        <f t="shared" si="29"/>
        <v>637.47593711484228</v>
      </c>
      <c r="P12">
        <f t="shared" si="30"/>
        <v>31.873796855742114</v>
      </c>
      <c r="Q12" s="5">
        <f t="shared" si="31"/>
        <v>12.5</v>
      </c>
      <c r="R12">
        <f t="shared" si="0"/>
        <v>100000</v>
      </c>
      <c r="S12">
        <f t="shared" si="1"/>
        <v>724.64124909019824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635.03997099103412</v>
      </c>
      <c r="AC12">
        <f t="shared" si="2"/>
        <v>637.44959520613179</v>
      </c>
      <c r="AE12">
        <f t="shared" si="3"/>
        <v>560.77235263338571</v>
      </c>
      <c r="AF12">
        <f t="shared" si="4"/>
        <v>-28.038617631669286</v>
      </c>
      <c r="AG12">
        <f t="shared" si="5"/>
        <v>-10.995951376050954</v>
      </c>
      <c r="AH12">
        <f t="shared" si="6"/>
        <v>-442.26109770913286</v>
      </c>
      <c r="AI12">
        <f t="shared" si="7"/>
        <v>79.476685916532688</v>
      </c>
      <c r="AJ12">
        <f t="shared" si="8"/>
        <v>-2.409624215097665</v>
      </c>
      <c r="AK12">
        <f t="shared" si="32"/>
        <v>60.607455341023758</v>
      </c>
      <c r="AL12">
        <f t="shared" si="9"/>
        <v>137.67451704245877</v>
      </c>
      <c r="AN12">
        <f t="shared" si="10"/>
        <v>300.94100598020361</v>
      </c>
      <c r="AO12">
        <f t="shared" si="11"/>
        <v>-15.047050299010182</v>
      </c>
      <c r="AP12">
        <f t="shared" si="12"/>
        <v>-5.9010267772269778</v>
      </c>
      <c r="AQ12">
        <f t="shared" si="13"/>
        <v>-237.34140783775109</v>
      </c>
      <c r="AR12">
        <f t="shared" si="14"/>
        <v>42.651521066215416</v>
      </c>
      <c r="AS12">
        <f t="shared" si="15"/>
        <v>-1.2931356760375665</v>
      </c>
      <c r="AT12">
        <f t="shared" si="16"/>
        <v>32.525263584369647</v>
      </c>
      <c r="AU12">
        <f t="shared" si="17"/>
        <v>73.883648974547484</v>
      </c>
      <c r="AW12">
        <v>9</v>
      </c>
      <c r="AX12">
        <f>(R12*SUMPRODUCT(K13:$K$23, X13:$X$23)-$AZ$3*SUMPRODUCT(K12:$K$22, W13:$W$23))/Z12</f>
        <v>724.64124909019824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5.2041409999999998E-3</v>
      </c>
      <c r="O13">
        <f t="shared" si="29"/>
        <v>637.47593711484228</v>
      </c>
      <c r="P13">
        <f t="shared" si="30"/>
        <v>31.873796855742114</v>
      </c>
      <c r="Q13" s="5">
        <f t="shared" si="31"/>
        <v>12.5</v>
      </c>
      <c r="R13">
        <f t="shared" si="0"/>
        <v>100000</v>
      </c>
      <c r="S13">
        <f t="shared" si="1"/>
        <v>725.33934006748518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637.44959520613179</v>
      </c>
      <c r="AC13">
        <f t="shared" si="2"/>
        <v>628.36247886452452</v>
      </c>
      <c r="AE13">
        <f t="shared" si="3"/>
        <v>552.24629071504603</v>
      </c>
      <c r="AF13">
        <f t="shared" si="4"/>
        <v>-27.612314535752301</v>
      </c>
      <c r="AG13">
        <f t="shared" si="5"/>
        <v>-10.828767380900333</v>
      </c>
      <c r="AH13">
        <f t="shared" si="6"/>
        <v>-457.79585112090552</v>
      </c>
      <c r="AI13">
        <f t="shared" si="7"/>
        <v>56.009357677487912</v>
      </c>
      <c r="AJ13">
        <f t="shared" si="8"/>
        <v>9.0871163416072704</v>
      </c>
      <c r="AK13">
        <f t="shared" si="32"/>
        <v>60.079720640626491</v>
      </c>
      <c r="AL13">
        <f t="shared" si="9"/>
        <v>125.17619465972167</v>
      </c>
      <c r="AN13">
        <f t="shared" si="10"/>
        <v>281.79657363563632</v>
      </c>
      <c r="AO13">
        <f t="shared" si="11"/>
        <v>-14.089828681781817</v>
      </c>
      <c r="AP13">
        <f t="shared" si="12"/>
        <v>-5.5256315813076382</v>
      </c>
      <c r="AQ13">
        <f t="shared" si="13"/>
        <v>-233.60102990179541</v>
      </c>
      <c r="AR13">
        <f t="shared" si="14"/>
        <v>28.580083470751504</v>
      </c>
      <c r="AS13">
        <f t="shared" si="15"/>
        <v>4.6369134430540422</v>
      </c>
      <c r="AT13">
        <f t="shared" si="16"/>
        <v>30.657081280878391</v>
      </c>
      <c r="AU13">
        <f t="shared" si="17"/>
        <v>63.874078194683939</v>
      </c>
      <c r="AW13">
        <v>10</v>
      </c>
      <c r="AX13">
        <f>(R13*SUMPRODUCT(K14:$K$23, X14:$X$23)-$AZ$3*SUMPRODUCT(K13:$K$22, W14:$W$23))/Z13</f>
        <v>725.33934006748518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5.4847869999999996E-3</v>
      </c>
      <c r="O14">
        <f t="shared" si="29"/>
        <v>637.47593711484228</v>
      </c>
      <c r="P14">
        <f t="shared" si="30"/>
        <v>31.873796855742114</v>
      </c>
      <c r="Q14" s="5">
        <f t="shared" si="31"/>
        <v>12.5</v>
      </c>
      <c r="R14">
        <f t="shared" si="0"/>
        <v>100000</v>
      </c>
      <c r="S14">
        <f t="shared" si="1"/>
        <v>712.86304305510544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628.36247886452452</v>
      </c>
      <c r="AC14">
        <f t="shared" si="2"/>
        <v>607.99154946356475</v>
      </c>
      <c r="AE14">
        <f t="shared" si="3"/>
        <v>543.69487453178351</v>
      </c>
      <c r="AF14">
        <f t="shared" si="4"/>
        <v>-27.184743726589172</v>
      </c>
      <c r="AG14">
        <f t="shared" si="5"/>
        <v>-10.661086224534543</v>
      </c>
      <c r="AH14">
        <f t="shared" si="6"/>
        <v>-475.14786045428951</v>
      </c>
      <c r="AI14">
        <f t="shared" si="7"/>
        <v>30.701184126370265</v>
      </c>
      <c r="AJ14">
        <f t="shared" si="8"/>
        <v>20.370929400959767</v>
      </c>
      <c r="AK14">
        <f t="shared" si="32"/>
        <v>58.84645213702354</v>
      </c>
      <c r="AL14">
        <f t="shared" si="9"/>
        <v>109.91856566435357</v>
      </c>
      <c r="AN14">
        <f t="shared" si="10"/>
        <v>263.87009103629322</v>
      </c>
      <c r="AO14">
        <f t="shared" si="11"/>
        <v>-13.193504551814659</v>
      </c>
      <c r="AP14">
        <f t="shared" si="12"/>
        <v>-5.174118654394726</v>
      </c>
      <c r="AQ14">
        <f t="shared" si="13"/>
        <v>-230.60233794137773</v>
      </c>
      <c r="AR14">
        <f t="shared" si="14"/>
        <v>14.900129888706065</v>
      </c>
      <c r="AS14">
        <f t="shared" si="15"/>
        <v>9.886572868935378</v>
      </c>
      <c r="AT14">
        <f t="shared" si="16"/>
        <v>28.55980331970472</v>
      </c>
      <c r="AU14">
        <f t="shared" si="17"/>
        <v>53.346506077346163</v>
      </c>
      <c r="AW14">
        <v>11</v>
      </c>
      <c r="AX14">
        <f>(R14*SUMPRODUCT(K15:$K$23, X15:$X$23)-$AZ$3*SUMPRODUCT(K14:$K$22, W15:$W$23))/Z14</f>
        <v>712.86304305510544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5.8078460000000002E-3</v>
      </c>
      <c r="O15">
        <f t="shared" si="29"/>
        <v>637.47593711484228</v>
      </c>
      <c r="P15">
        <f t="shared" si="30"/>
        <v>31.873796855742114</v>
      </c>
      <c r="Q15" s="5">
        <f t="shared" si="31"/>
        <v>12.5</v>
      </c>
      <c r="R15">
        <f t="shared" si="0"/>
        <v>100000</v>
      </c>
      <c r="S15">
        <f t="shared" si="1"/>
        <v>686.56590449836449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607.99154946356475</v>
      </c>
      <c r="AC15">
        <f t="shared" si="2"/>
        <v>576.30657378715773</v>
      </c>
      <c r="AE15">
        <f t="shared" si="3"/>
        <v>535.10022968419571</v>
      </c>
      <c r="AF15">
        <f t="shared" si="4"/>
        <v>-26.755011484209781</v>
      </c>
      <c r="AG15">
        <f t="shared" si="5"/>
        <v>-10.492557415304377</v>
      </c>
      <c r="AH15">
        <f t="shared" si="6"/>
        <v>-495.34357587854441</v>
      </c>
      <c r="AI15">
        <f t="shared" si="7"/>
        <v>2.5090849061371614</v>
      </c>
      <c r="AJ15">
        <f t="shared" si="8"/>
        <v>31.684975676407021</v>
      </c>
      <c r="AK15">
        <f t="shared" si="32"/>
        <v>57.937878241738282</v>
      </c>
      <c r="AL15">
        <f t="shared" si="9"/>
        <v>92.131938824282457</v>
      </c>
      <c r="AN15">
        <f t="shared" si="10"/>
        <v>246.88551504248071</v>
      </c>
      <c r="AO15">
        <f t="shared" si="11"/>
        <v>-12.344275752124034</v>
      </c>
      <c r="AP15">
        <f t="shared" si="12"/>
        <v>-4.8410751815955182</v>
      </c>
      <c r="AQ15">
        <f t="shared" si="13"/>
        <v>-228.54251796141682</v>
      </c>
      <c r="AR15">
        <f t="shared" si="14"/>
        <v>1.1576461473443529</v>
      </c>
      <c r="AS15">
        <f t="shared" si="15"/>
        <v>14.618871577750815</v>
      </c>
      <c r="AT15">
        <f t="shared" si="16"/>
        <v>26.731483405682727</v>
      </c>
      <c r="AU15">
        <f t="shared" si="17"/>
        <v>42.508001130777892</v>
      </c>
      <c r="AW15">
        <v>12</v>
      </c>
      <c r="AX15">
        <f>(R15*SUMPRODUCT(K16:$K$23, X16:$X$23)-$AZ$3*SUMPRODUCT(K15:$K$22, W16:$W$23))/Z15</f>
        <v>686.56590449836449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6.1543680000000003E-3</v>
      </c>
      <c r="O16">
        <f t="shared" si="29"/>
        <v>637.47593711484228</v>
      </c>
      <c r="P16">
        <f t="shared" si="30"/>
        <v>31.873796855742114</v>
      </c>
      <c r="Q16" s="5">
        <f t="shared" si="31"/>
        <v>12.5</v>
      </c>
      <c r="R16">
        <f t="shared" si="0"/>
        <v>100000</v>
      </c>
      <c r="S16">
        <f t="shared" si="1"/>
        <v>647.22163450793016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576.30657378715773</v>
      </c>
      <c r="AC16">
        <f t="shared" si="2"/>
        <v>534.50445466216968</v>
      </c>
      <c r="AE16">
        <f t="shared" si="3"/>
        <v>526.45602365699267</v>
      </c>
      <c r="AF16">
        <f t="shared" si="4"/>
        <v>-26.322801182849631</v>
      </c>
      <c r="AG16">
        <f t="shared" si="5"/>
        <v>-10.323056781556422</v>
      </c>
      <c r="AH16">
        <f t="shared" si="6"/>
        <v>-516.60047675929582</v>
      </c>
      <c r="AI16">
        <f t="shared" si="7"/>
        <v>-26.790311066709194</v>
      </c>
      <c r="AJ16">
        <f t="shared" si="8"/>
        <v>41.802119124988053</v>
      </c>
      <c r="AK16">
        <f t="shared" si="32"/>
        <v>58.881256855493156</v>
      </c>
      <c r="AL16">
        <f t="shared" si="9"/>
        <v>73.893064913772008</v>
      </c>
      <c r="AN16">
        <f t="shared" si="10"/>
        <v>230.29983462464679</v>
      </c>
      <c r="AO16">
        <f t="shared" si="11"/>
        <v>-11.514991731232337</v>
      </c>
      <c r="AP16">
        <f t="shared" si="12"/>
        <v>-4.5158534859167139</v>
      </c>
      <c r="AQ16">
        <f t="shared" si="13"/>
        <v>-225.98849480008082</v>
      </c>
      <c r="AR16">
        <f t="shared" si="14"/>
        <v>-11.719505392583081</v>
      </c>
      <c r="AS16">
        <f t="shared" si="15"/>
        <v>18.286467793778964</v>
      </c>
      <c r="AT16">
        <f t="shared" si="16"/>
        <v>25.757790027959739</v>
      </c>
      <c r="AU16">
        <f t="shared" si="17"/>
        <v>32.324752429155623</v>
      </c>
      <c r="AW16">
        <v>13</v>
      </c>
      <c r="AX16">
        <f>(R16*SUMPRODUCT(K17:$K$23, X17:$X$23)-$AZ$3*SUMPRODUCT(K16:$K$22, W17:$W$23))/Z16</f>
        <v>647.22163450793016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6.5216450000000004E-3</v>
      </c>
      <c r="O17">
        <f t="shared" si="29"/>
        <v>637.47593711484228</v>
      </c>
      <c r="P17">
        <f t="shared" si="30"/>
        <v>31.873796855742114</v>
      </c>
      <c r="Q17" s="5">
        <f t="shared" si="31"/>
        <v>12.5</v>
      </c>
      <c r="R17">
        <f t="shared" si="0"/>
        <v>100000</v>
      </c>
      <c r="S17">
        <f t="shared" si="1"/>
        <v>596.40837132475349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534.50445466216968</v>
      </c>
      <c r="AC17">
        <f t="shared" si="2"/>
        <v>484.40301765674633</v>
      </c>
      <c r="AE17">
        <f t="shared" si="3"/>
        <v>517.75810412602027</v>
      </c>
      <c r="AF17">
        <f t="shared" si="4"/>
        <v>-25.88790520630101</v>
      </c>
      <c r="AG17">
        <f t="shared" si="5"/>
        <v>-10.152502902096705</v>
      </c>
      <c r="AH17">
        <f t="shared" si="6"/>
        <v>-538.58649315322839</v>
      </c>
      <c r="AI17">
        <f t="shared" si="7"/>
        <v>-56.86879713560586</v>
      </c>
      <c r="AJ17">
        <f t="shared" si="8"/>
        <v>50.10143700542335</v>
      </c>
      <c r="AK17">
        <f t="shared" si="32"/>
        <v>63.32731612600255</v>
      </c>
      <c r="AL17">
        <f t="shared" si="9"/>
        <v>56.55995599582004</v>
      </c>
      <c r="AN17">
        <f t="shared" si="10"/>
        <v>213.33229962646666</v>
      </c>
      <c r="AO17">
        <f t="shared" si="11"/>
        <v>-10.666614981323333</v>
      </c>
      <c r="AP17">
        <f t="shared" si="12"/>
        <v>-4.1831441628994872</v>
      </c>
      <c r="AQ17">
        <f t="shared" si="13"/>
        <v>-221.9142379742776</v>
      </c>
      <c r="AR17">
        <f t="shared" si="14"/>
        <v>-23.431697492033752</v>
      </c>
      <c r="AS17">
        <f t="shared" si="15"/>
        <v>20.643336503634988</v>
      </c>
      <c r="AT17">
        <f t="shared" si="16"/>
        <v>26.092806410315749</v>
      </c>
      <c r="AU17">
        <f t="shared" si="17"/>
        <v>23.304445421916984</v>
      </c>
      <c r="AW17">
        <v>14</v>
      </c>
      <c r="AX17">
        <f>(R17*SUMPRODUCT(K18:$K$23, X18:$X$23)-$AZ$3*SUMPRODUCT(K17:$K$22, W18:$W$23))/Z17</f>
        <v>596.40837132475349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6.9358459999999999E-3</v>
      </c>
      <c r="O18">
        <f t="shared" si="29"/>
        <v>637.47593711484228</v>
      </c>
      <c r="P18">
        <f t="shared" si="30"/>
        <v>31.873796855742114</v>
      </c>
      <c r="Q18" s="5">
        <f t="shared" si="31"/>
        <v>12.5</v>
      </c>
      <c r="R18">
        <f t="shared" si="0"/>
        <v>100000</v>
      </c>
      <c r="S18">
        <f t="shared" si="1"/>
        <v>534.35519409166648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484.40301765674633</v>
      </c>
      <c r="AC18">
        <f t="shared" si="2"/>
        <v>426.65319774030394</v>
      </c>
      <c r="AE18">
        <f t="shared" si="3"/>
        <v>508.98943260929002</v>
      </c>
      <c r="AF18">
        <f t="shared" si="4"/>
        <v>-25.449471630464501</v>
      </c>
      <c r="AG18">
        <f t="shared" si="5"/>
        <v>-9.9805616764322416</v>
      </c>
      <c r="AH18">
        <f t="shared" si="6"/>
        <v>-563.32957314796658</v>
      </c>
      <c r="AI18">
        <f t="shared" si="7"/>
        <v>-89.770173845573254</v>
      </c>
      <c r="AJ18">
        <f t="shared" si="8"/>
        <v>57.749819916442391</v>
      </c>
      <c r="AK18">
        <f t="shared" si="32"/>
        <v>67.85280280235358</v>
      </c>
      <c r="AL18">
        <f t="shared" si="9"/>
        <v>35.832448873222717</v>
      </c>
      <c r="AN18">
        <f t="shared" si="10"/>
        <v>195.98106406239322</v>
      </c>
      <c r="AO18">
        <f t="shared" si="11"/>
        <v>-9.7990532031196604</v>
      </c>
      <c r="AP18">
        <f t="shared" si="12"/>
        <v>-3.842911015382509</v>
      </c>
      <c r="AQ18">
        <f t="shared" si="13"/>
        <v>-216.90416753327548</v>
      </c>
      <c r="AR18">
        <f t="shared" si="14"/>
        <v>-34.565067689384399</v>
      </c>
      <c r="AS18">
        <f t="shared" si="15"/>
        <v>22.23596489737692</v>
      </c>
      <c r="AT18">
        <f t="shared" si="16"/>
        <v>26.126012920642864</v>
      </c>
      <c r="AU18">
        <f t="shared" si="17"/>
        <v>13.796910128635385</v>
      </c>
      <c r="AW18">
        <v>15</v>
      </c>
      <c r="AX18">
        <f>(R18*SUMPRODUCT(K19:$K$23, X19:$X$23)-$AZ$3*SUMPRODUCT(K18:$K$22, W19:$W$23))/Z18</f>
        <v>534.35519409166648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7.4023869999999999E-3</v>
      </c>
      <c r="O19">
        <f t="shared" si="29"/>
        <v>637.47593711484228</v>
      </c>
      <c r="P19">
        <f t="shared" si="30"/>
        <v>31.873796855742114</v>
      </c>
      <c r="Q19" s="5">
        <f t="shared" si="31"/>
        <v>12.5</v>
      </c>
      <c r="R19">
        <f t="shared" si="0"/>
        <v>100000</v>
      </c>
      <c r="S19">
        <f t="shared" si="1"/>
        <v>459.94616448269579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426.65319774030394</v>
      </c>
      <c r="AC19">
        <f t="shared" si="2"/>
        <v>360.85080307179589</v>
      </c>
      <c r="AE19">
        <f t="shared" si="3"/>
        <v>500.13180152411269</v>
      </c>
      <c r="AF19">
        <f t="shared" si="4"/>
        <v>-25.006590076205633</v>
      </c>
      <c r="AG19">
        <f t="shared" si="5"/>
        <v>-9.806876079661599</v>
      </c>
      <c r="AH19">
        <f t="shared" si="6"/>
        <v>-591.03984005056191</v>
      </c>
      <c r="AI19">
        <f t="shared" si="7"/>
        <v>-125.72150468231644</v>
      </c>
      <c r="AJ19">
        <f t="shared" si="8"/>
        <v>65.802394668508043</v>
      </c>
      <c r="AK19">
        <f t="shared" si="32"/>
        <v>66.190535234414696</v>
      </c>
      <c r="AL19">
        <f t="shared" si="9"/>
        <v>6.2714252206063037</v>
      </c>
      <c r="AN19">
        <f t="shared" si="10"/>
        <v>179.402390293374</v>
      </c>
      <c r="AO19">
        <f t="shared" si="11"/>
        <v>-8.9701195146686992</v>
      </c>
      <c r="AP19">
        <f t="shared" si="12"/>
        <v>-3.5178267101604805</v>
      </c>
      <c r="AQ19">
        <f t="shared" si="13"/>
        <v>-212.01203310918046</v>
      </c>
      <c r="AR19">
        <f t="shared" si="14"/>
        <v>-45.097589040635633</v>
      </c>
      <c r="AS19">
        <f t="shared" si="15"/>
        <v>23.603991696955021</v>
      </c>
      <c r="AT19">
        <f t="shared" si="16"/>
        <v>23.743221686092433</v>
      </c>
      <c r="AU19">
        <f t="shared" si="17"/>
        <v>2.2496243424118205</v>
      </c>
      <c r="AW19">
        <v>16</v>
      </c>
      <c r="AX19">
        <f>(R19*SUMPRODUCT(K20:$K$23, X20:$X$23)-$AZ$3*SUMPRODUCT(K19:$K$22, W20:$W$23))/Z19</f>
        <v>459.94616448269579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7.9366079999999995E-3</v>
      </c>
      <c r="O20">
        <f t="shared" si="29"/>
        <v>637.47593711484228</v>
      </c>
      <c r="P20">
        <f t="shared" si="30"/>
        <v>31.873796855742114</v>
      </c>
      <c r="Q20" s="5">
        <f t="shared" si="31"/>
        <v>12.5</v>
      </c>
      <c r="R20">
        <f t="shared" si="0"/>
        <v>100000</v>
      </c>
      <c r="S20">
        <f t="shared" si="1"/>
        <v>367.09531349502845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360.85080307179589</v>
      </c>
      <c r="AC20">
        <f t="shared" si="2"/>
        <v>282.83883322264944</v>
      </c>
      <c r="AE20">
        <f t="shared" si="3"/>
        <v>491.16113345184084</v>
      </c>
      <c r="AF20">
        <f t="shared" si="4"/>
        <v>-24.558056672592045</v>
      </c>
      <c r="AG20">
        <f t="shared" si="5"/>
        <v>-9.630973987716132</v>
      </c>
      <c r="AH20">
        <f t="shared" si="6"/>
        <v>-622.66664919080699</v>
      </c>
      <c r="AI20">
        <f t="shared" si="7"/>
        <v>-165.69454639927432</v>
      </c>
      <c r="AJ20">
        <f t="shared" si="8"/>
        <v>78.011969849146453</v>
      </c>
      <c r="AK20">
        <f t="shared" si="32"/>
        <v>44.930745675911723</v>
      </c>
      <c r="AL20">
        <f t="shared" si="9"/>
        <v>-42.751830874216139</v>
      </c>
      <c r="AN20">
        <f t="shared" si="10"/>
        <v>167.11042392527622</v>
      </c>
      <c r="AO20">
        <f t="shared" si="11"/>
        <v>-8.3555211962638118</v>
      </c>
      <c r="AP20">
        <f t="shared" si="12"/>
        <v>-3.276798663993552</v>
      </c>
      <c r="AQ20">
        <f t="shared" si="13"/>
        <v>-211.85326082119582</v>
      </c>
      <c r="AR20">
        <f t="shared" si="14"/>
        <v>-56.375156756176963</v>
      </c>
      <c r="AS20">
        <f t="shared" si="15"/>
        <v>26.542436819290774</v>
      </c>
      <c r="AT20">
        <f t="shared" si="16"/>
        <v>15.287031985637743</v>
      </c>
      <c r="AU20">
        <f t="shared" si="17"/>
        <v>-14.545687951248446</v>
      </c>
      <c r="AW20">
        <v>17</v>
      </c>
      <c r="AX20">
        <f>(R20*SUMPRODUCT(K21:$K$23, X21:$X$23)-$AZ$3*SUMPRODUCT(K20:$K$22, W21:$W$23))/Z20</f>
        <v>367.09531349502845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8.552947E-3</v>
      </c>
      <c r="O21">
        <f t="shared" si="29"/>
        <v>637.47593711484228</v>
      </c>
      <c r="P21">
        <f t="shared" si="30"/>
        <v>31.873796855742114</v>
      </c>
      <c r="Q21" s="5">
        <f t="shared" si="31"/>
        <v>12.5</v>
      </c>
      <c r="R21">
        <f t="shared" si="0"/>
        <v>100000</v>
      </c>
      <c r="S21">
        <f t="shared" si="1"/>
        <v>256.86930716103097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282.83883322264944</v>
      </c>
      <c r="AC21">
        <f t="shared" si="2"/>
        <v>194.24027599638183</v>
      </c>
      <c r="AE21">
        <f t="shared" si="3"/>
        <v>482.04864697444896</v>
      </c>
      <c r="AF21">
        <f t="shared" si="4"/>
        <v>-24.102432348722449</v>
      </c>
      <c r="AG21">
        <f t="shared" si="5"/>
        <v>-9.452291037763656</v>
      </c>
      <c r="AH21">
        <f t="shared" si="6"/>
        <v>-658.98568060251785</v>
      </c>
      <c r="AI21">
        <f t="shared" si="7"/>
        <v>-210.49175701455499</v>
      </c>
      <c r="AJ21">
        <f t="shared" si="8"/>
        <v>88.598557226267616</v>
      </c>
      <c r="AK21">
        <f t="shared" si="32"/>
        <v>38.002272954621688</v>
      </c>
      <c r="AL21">
        <f t="shared" si="9"/>
        <v>-83.890926833665688</v>
      </c>
      <c r="AN21">
        <f t="shared" si="10"/>
        <v>156.00688013606305</v>
      </c>
      <c r="AO21">
        <f t="shared" si="11"/>
        <v>-7.8003440068031527</v>
      </c>
      <c r="AP21">
        <f t="shared" si="12"/>
        <v>-3.0590739009329493</v>
      </c>
      <c r="AQ21">
        <f t="shared" si="13"/>
        <v>-213.26955428751197</v>
      </c>
      <c r="AR21">
        <f t="shared" si="14"/>
        <v>-68.122092059185007</v>
      </c>
      <c r="AS21">
        <f t="shared" si="15"/>
        <v>28.673422452649451</v>
      </c>
      <c r="AT21">
        <f t="shared" si="16"/>
        <v>12.298791997322757</v>
      </c>
      <c r="AU21">
        <f t="shared" si="17"/>
        <v>-27.149877609212801</v>
      </c>
      <c r="AW21">
        <v>18</v>
      </c>
      <c r="AX21">
        <f>(R21*SUMPRODUCT(K22:$K$23, X22:$X$23)-$AZ$3*SUMPRODUCT(K21:$K$22, W22:$W$23))/Z21</f>
        <v>256.86930716103097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9.2631359999999999E-3</v>
      </c>
      <c r="O22">
        <f t="shared" si="29"/>
        <v>637.47593711484228</v>
      </c>
      <c r="P22">
        <f t="shared" si="30"/>
        <v>31.873796855742114</v>
      </c>
      <c r="Q22" s="5">
        <f t="shared" si="31"/>
        <v>12.5</v>
      </c>
      <c r="R22">
        <f t="shared" si="0"/>
        <v>100000</v>
      </c>
      <c r="S22">
        <f t="shared" si="1"/>
        <v>133.17528036713014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194.24027599638183</v>
      </c>
      <c r="AC22">
        <f t="shared" si="2"/>
        <v>98.765028141470808</v>
      </c>
      <c r="AE22">
        <f t="shared" si="3"/>
        <v>472.76287832916415</v>
      </c>
      <c r="AF22">
        <f t="shared" si="4"/>
        <v>-23.638143916458208</v>
      </c>
      <c r="AG22">
        <f t="shared" si="5"/>
        <v>-9.2702102699916349</v>
      </c>
      <c r="AH22">
        <f t="shared" si="6"/>
        <v>-700.46285915508702</v>
      </c>
      <c r="AI22">
        <f t="shared" si="7"/>
        <v>-260.60833501237272</v>
      </c>
      <c r="AJ22">
        <f t="shared" si="8"/>
        <v>95.475247854911018</v>
      </c>
      <c r="AK22">
        <f t="shared" si="32"/>
        <v>45.035550728636146</v>
      </c>
      <c r="AL22">
        <f t="shared" si="9"/>
        <v>-120.09753642882558</v>
      </c>
      <c r="AN22">
        <f t="shared" si="10"/>
        <v>142.99224148323958</v>
      </c>
      <c r="AO22">
        <f t="shared" si="11"/>
        <v>-7.14961207416198</v>
      </c>
      <c r="AP22">
        <f t="shared" si="12"/>
        <v>-2.8038752750889979</v>
      </c>
      <c r="AQ22">
        <f t="shared" si="13"/>
        <v>-211.8625613337752</v>
      </c>
      <c r="AR22">
        <f t="shared" si="14"/>
        <v>-78.8238071997866</v>
      </c>
      <c r="AS22">
        <f t="shared" si="15"/>
        <v>28.877520471131714</v>
      </c>
      <c r="AT22">
        <f t="shared" si="16"/>
        <v>13.621488996511525</v>
      </c>
      <c r="AU22">
        <f t="shared" si="17"/>
        <v>-36.324797732143359</v>
      </c>
      <c r="AW22">
        <v>19</v>
      </c>
      <c r="AX22">
        <f>(R22*SUMPRODUCT(K23:$K$23, X23:$X$23)-$AZ$3*SUMPRODUCT(K22:$K$22, W23:$W$23))/Z22</f>
        <v>133.17528036713014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1.011049E-2</v>
      </c>
      <c r="O23">
        <f t="shared" si="29"/>
        <v>637.47593711484228</v>
      </c>
      <c r="P23">
        <f t="shared" si="30"/>
        <v>31.873796855742114</v>
      </c>
      <c r="Q23" s="5">
        <f t="shared" si="31"/>
        <v>12.5</v>
      </c>
      <c r="R23">
        <f t="shared" si="0"/>
        <v>100000</v>
      </c>
      <c r="S23">
        <f t="shared" si="1"/>
        <v>135.90846621792099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98.765028141470808</v>
      </c>
      <c r="AC23">
        <f t="shared" si="2"/>
        <v>98.765028141470808</v>
      </c>
      <c r="AE23">
        <f t="shared" si="3"/>
        <v>463.25538519215428</v>
      </c>
      <c r="AF23">
        <f t="shared" si="4"/>
        <v>-23.162769259607714</v>
      </c>
      <c r="AG23">
        <f t="shared" si="5"/>
        <v>-9.0837817990590697</v>
      </c>
      <c r="AH23">
        <f t="shared" si="6"/>
        <v>-749.81094586118172</v>
      </c>
      <c r="AI23">
        <f t="shared" si="7"/>
        <v>-318.80211172769424</v>
      </c>
      <c r="AJ23">
        <f t="shared" si="8"/>
        <v>0</v>
      </c>
      <c r="AK23">
        <f t="shared" si="32"/>
        <v>55.987309219290417</v>
      </c>
      <c r="AL23">
        <f t="shared" si="9"/>
        <v>-262.81480250840383</v>
      </c>
      <c r="AN23">
        <f t="shared" si="10"/>
        <v>126.92870499213092</v>
      </c>
      <c r="AO23">
        <f t="shared" si="11"/>
        <v>-6.3464352496065457</v>
      </c>
      <c r="AP23">
        <f t="shared" si="12"/>
        <v>-2.4888920820799645</v>
      </c>
      <c r="AQ23">
        <f t="shared" si="13"/>
        <v>-205.44290555328968</v>
      </c>
      <c r="AR23">
        <f t="shared" si="14"/>
        <v>-87.349527892845273</v>
      </c>
      <c r="AS23">
        <f t="shared" si="15"/>
        <v>0</v>
      </c>
      <c r="AT23">
        <f t="shared" si="16"/>
        <v>15.340127459610326</v>
      </c>
      <c r="AU23">
        <f t="shared" si="17"/>
        <v>-72.009400433234944</v>
      </c>
      <c r="AW23">
        <v>20</v>
      </c>
      <c r="AX23">
        <f>(R23*SUMPRODUCT(K$23:$K24, X$23:$X24)-$AZ$3*SUMPRODUCT(K$22:$K23, W$23:$W24))/Z23</f>
        <v>135.90846621792099</v>
      </c>
    </row>
    <row r="25" spans="5:50" x14ac:dyDescent="0.25">
      <c r="AN25" s="6">
        <f t="shared" ref="AN25:AU25" si="33">SUM(AN3:AN23)</f>
        <v>6002.0956496837034</v>
      </c>
      <c r="AO25" s="6">
        <f t="shared" si="33"/>
        <v>-778.21173532031685</v>
      </c>
      <c r="AP25" s="6">
        <f t="shared" si="33"/>
        <v>-231.01014828334235</v>
      </c>
      <c r="AQ25" s="6">
        <f t="shared" si="33"/>
        <v>-4823.273684234553</v>
      </c>
      <c r="AR25" s="6">
        <f t="shared" si="33"/>
        <v>169.60008184549088</v>
      </c>
      <c r="AS25" s="6">
        <f t="shared" si="33"/>
        <v>-303.77729423179613</v>
      </c>
      <c r="AT25" s="6">
        <f t="shared" si="33"/>
        <v>632.18914727725166</v>
      </c>
      <c r="AU25" s="7">
        <f t="shared" si="33"/>
        <v>498.01193489094641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89986-5A4C-4E3C-8E6C-29C6D8ECE0F5}">
  <sheetPr codeName="Sheet9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787.48448267522224</v>
      </c>
      <c r="K3">
        <v>1</v>
      </c>
      <c r="L3" s="2">
        <v>0</v>
      </c>
      <c r="O3">
        <f>$C$3</f>
        <v>787.48448267522224</v>
      </c>
      <c r="P3">
        <f>O3*B5</f>
        <v>629.98758614017788</v>
      </c>
      <c r="Q3" s="5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787.48448267522224</v>
      </c>
      <c r="AF3">
        <f t="shared" ref="AF3:AF23" si="4">-$Z3*P3</f>
        <v>-629.98758614017788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31.679340635044355</v>
      </c>
      <c r="AJ3">
        <f t="shared" ref="AJ3:AJ23" si="8">AB3-AC3</f>
        <v>0</v>
      </c>
      <c r="AL3">
        <f t="shared" ref="AL3:AL23" si="9">SUM(AI3:AK3)</f>
        <v>31.679340635044355</v>
      </c>
      <c r="AN3">
        <f t="shared" ref="AN3:AN23" si="10">AE3*$K3</f>
        <v>787.48448267522224</v>
      </c>
      <c r="AO3">
        <f t="shared" ref="AO3:AO23" si="11">AF3*$K3</f>
        <v>-629.98758614017788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31.679340635044355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31.679340635044355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566.04767588289076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2.341728E-3</v>
      </c>
      <c r="R4">
        <f t="shared" si="0"/>
        <v>250000</v>
      </c>
      <c r="S4">
        <f t="shared" si="1"/>
        <v>17.020473655473427</v>
      </c>
      <c r="U4">
        <f t="shared" ref="U4:U23" si="21">M4</f>
        <v>2.341728E-3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2.341728E-3</v>
      </c>
      <c r="Y4">
        <f t="shared" ref="Y4:Y23" si="25">V4*W4</f>
        <v>0.01</v>
      </c>
      <c r="Z4">
        <f t="shared" ref="Z4:Z23" si="26">MAX(0, W4-X4-Y4)</f>
        <v>0.987658272</v>
      </c>
      <c r="AB4">
        <f t="shared" ref="AB4:AB23" si="27">AC3</f>
        <v>0</v>
      </c>
      <c r="AC4">
        <f t="shared" si="2"/>
        <v>16.810411599186409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-585.43200000000002</v>
      </c>
      <c r="AI4">
        <f t="shared" si="7"/>
        <v>-585.43200000000002</v>
      </c>
      <c r="AJ4">
        <f t="shared" si="8"/>
        <v>-16.810411599186409</v>
      </c>
      <c r="AK4">
        <f>G4*MAX(0, SUM(AB4, AE4:AF4))</f>
        <v>0</v>
      </c>
      <c r="AL4">
        <f t="shared" si="9"/>
        <v>-602.24241159918643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-549.23726428370389</v>
      </c>
      <c r="AR4">
        <f t="shared" si="14"/>
        <v>-549.23726428370389</v>
      </c>
      <c r="AS4">
        <f t="shared" si="15"/>
        <v>-15.771096349738631</v>
      </c>
      <c r="AT4">
        <f t="shared" si="16"/>
        <v>0</v>
      </c>
      <c r="AU4">
        <f t="shared" si="17"/>
        <v>-565.00836063344252</v>
      </c>
      <c r="AW4">
        <v>1</v>
      </c>
      <c r="AX4">
        <f>(R4*SUMPRODUCT(K5:$K$23, X5:$X$23)-$AZ$3*SUMPRODUCT(K4:$K$22, W5:$W$23))/Z4</f>
        <v>17.020473655473427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2.3453380000000002E-3</v>
      </c>
      <c r="O5">
        <f t="shared" ref="O5:O23" si="29">$C$3</f>
        <v>787.48448267522224</v>
      </c>
      <c r="P5">
        <f t="shared" ref="P5:P23" si="30">O5*$C$5</f>
        <v>39.374224133761118</v>
      </c>
      <c r="Q5" s="5">
        <f t="shared" ref="Q5:Q23" si="31">$C$8</f>
        <v>12.5</v>
      </c>
      <c r="R5">
        <f t="shared" si="0"/>
        <v>250000</v>
      </c>
      <c r="S5">
        <f t="shared" si="1"/>
        <v>42.257046951647553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16.810411599186409</v>
      </c>
      <c r="AC5">
        <f t="shared" si="2"/>
        <v>41.220282846735245</v>
      </c>
      <c r="AE5">
        <f t="shared" si="3"/>
        <v>768.16378462106547</v>
      </c>
      <c r="AF5">
        <f t="shared" si="4"/>
        <v>-38.408189231053278</v>
      </c>
      <c r="AG5">
        <f t="shared" si="5"/>
        <v>-12.193316210045801</v>
      </c>
      <c r="AH5">
        <f t="shared" si="6"/>
        <v>-579.09811908398399</v>
      </c>
      <c r="AI5">
        <f t="shared" si="7"/>
        <v>138.46416009598238</v>
      </c>
      <c r="AJ5">
        <f t="shared" si="8"/>
        <v>-24.409871247548836</v>
      </c>
      <c r="AK5">
        <f>G5*SUM(AB5, AE5:AF5)</f>
        <v>30.609206286557146</v>
      </c>
      <c r="AL5">
        <f t="shared" si="9"/>
        <v>144.66349513499068</v>
      </c>
      <c r="AN5">
        <f t="shared" si="10"/>
        <v>663.35744729839075</v>
      </c>
      <c r="AO5">
        <f t="shared" si="11"/>
        <v>-33.167872364919539</v>
      </c>
      <c r="AP5">
        <f t="shared" si="12"/>
        <v>-10.529690773157361</v>
      </c>
      <c r="AQ5">
        <f t="shared" si="13"/>
        <v>-500.08742627765446</v>
      </c>
      <c r="AR5">
        <f t="shared" si="14"/>
        <v>119.57245788265936</v>
      </c>
      <c r="AS5">
        <f t="shared" si="15"/>
        <v>-21.079449726524288</v>
      </c>
      <c r="AT5">
        <f t="shared" si="16"/>
        <v>26.43296306411629</v>
      </c>
      <c r="AU5">
        <f t="shared" si="17"/>
        <v>124.92597122025137</v>
      </c>
      <c r="AW5">
        <v>2</v>
      </c>
      <c r="AX5">
        <f>(R5*SUMPRODUCT(K6:$K$23, X6:$X$23)-$AZ$3*SUMPRODUCT(K5:$K$22, W6:$W$23))/Z5</f>
        <v>42.257046951647553</v>
      </c>
    </row>
    <row r="6" spans="1:52" x14ac:dyDescent="0.25">
      <c r="A6" t="s">
        <v>16</v>
      </c>
      <c r="C6" s="2"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2.3489470000000001E-3</v>
      </c>
      <c r="O6">
        <f t="shared" si="29"/>
        <v>787.48448267522224</v>
      </c>
      <c r="P6">
        <f t="shared" si="30"/>
        <v>39.374224133761118</v>
      </c>
      <c r="Q6" s="5">
        <f t="shared" si="31"/>
        <v>12.5</v>
      </c>
      <c r="R6">
        <f t="shared" si="0"/>
        <v>250000</v>
      </c>
      <c r="S6">
        <f t="shared" si="1"/>
        <v>74.640959232269793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41.220282846735245</v>
      </c>
      <c r="AC6">
        <f t="shared" si="2"/>
        <v>71.910542751471439</v>
      </c>
      <c r="AE6">
        <f t="shared" si="3"/>
        <v>758.67777075746051</v>
      </c>
      <c r="AF6">
        <f t="shared" si="4"/>
        <v>-37.933888537873031</v>
      </c>
      <c r="AG6">
        <f t="shared" si="5"/>
        <v>-12.042741594413704</v>
      </c>
      <c r="AH6">
        <f t="shared" si="6"/>
        <v>-572.829070632769</v>
      </c>
      <c r="AI6">
        <f t="shared" si="7"/>
        <v>135.87206999240482</v>
      </c>
      <c r="AJ6">
        <f t="shared" si="8"/>
        <v>-30.690259904736195</v>
      </c>
      <c r="AK6">
        <f>G6*SUM(AB6, AE6:AF6)</f>
        <v>44.574903656379881</v>
      </c>
      <c r="AL6">
        <f t="shared" si="9"/>
        <v>149.75671374404851</v>
      </c>
      <c r="AN6">
        <f t="shared" si="10"/>
        <v>590.87813973633445</v>
      </c>
      <c r="AO6">
        <f t="shared" si="11"/>
        <v>-29.543906986816726</v>
      </c>
      <c r="AP6">
        <f t="shared" si="12"/>
        <v>-9.3792029039260925</v>
      </c>
      <c r="AQ6">
        <f t="shared" si="13"/>
        <v>-446.13429928816123</v>
      </c>
      <c r="AR6">
        <f t="shared" si="14"/>
        <v>105.82073055743041</v>
      </c>
      <c r="AS6">
        <f t="shared" si="15"/>
        <v>-23.902379085695404</v>
      </c>
      <c r="AT6">
        <f t="shared" si="16"/>
        <v>34.71610368274267</v>
      </c>
      <c r="AU6">
        <f t="shared" si="17"/>
        <v>116.63445515447769</v>
      </c>
      <c r="AW6">
        <v>3</v>
      </c>
      <c r="AX6">
        <f>(R6*SUMPRODUCT(K7:$K$23, X7:$X$23)-$AZ$3*SUMPRODUCT(K6:$K$22, W7:$W$23))/Z6</f>
        <v>74.640959232269793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2.353459E-3</v>
      </c>
      <c r="O7">
        <f t="shared" si="29"/>
        <v>787.48448267522224</v>
      </c>
      <c r="P7">
        <f t="shared" si="30"/>
        <v>39.374224133761118</v>
      </c>
      <c r="Q7" s="5">
        <f t="shared" si="31"/>
        <v>12.5</v>
      </c>
      <c r="R7">
        <f t="shared" si="0"/>
        <v>250000</v>
      </c>
      <c r="S7">
        <f t="shared" si="1"/>
        <v>101.94923318339509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71.910542751471439</v>
      </c>
      <c r="AC7">
        <f t="shared" si="2"/>
        <v>97.006506643874218</v>
      </c>
      <c r="AE7">
        <f t="shared" si="3"/>
        <v>749.30547602219679</v>
      </c>
      <c r="AF7">
        <f t="shared" si="4"/>
        <v>-37.465273801109845</v>
      </c>
      <c r="AG7">
        <f t="shared" si="5"/>
        <v>-11.893972079879518</v>
      </c>
      <c r="AH7">
        <f t="shared" si="6"/>
        <v>-566.84197180094554</v>
      </c>
      <c r="AI7">
        <f t="shared" si="7"/>
        <v>133.10425834026182</v>
      </c>
      <c r="AJ7">
        <f t="shared" si="8"/>
        <v>-25.095963892402779</v>
      </c>
      <c r="AK7">
        <f>G7*SUM(AB7, AE7:AF7)</f>
        <v>38.482161578152613</v>
      </c>
      <c r="AL7">
        <f t="shared" si="9"/>
        <v>146.49045602601166</v>
      </c>
      <c r="AN7">
        <f t="shared" si="10"/>
        <v>528.26898783661204</v>
      </c>
      <c r="AO7">
        <f t="shared" si="11"/>
        <v>-26.413449391830607</v>
      </c>
      <c r="AP7">
        <f t="shared" si="12"/>
        <v>-8.38538725934621</v>
      </c>
      <c r="AQ7">
        <f t="shared" si="13"/>
        <v>-399.63011653971205</v>
      </c>
      <c r="AR7">
        <f t="shared" si="14"/>
        <v>93.840034645723179</v>
      </c>
      <c r="AS7">
        <f t="shared" si="15"/>
        <v>-17.6929434902876</v>
      </c>
      <c r="AT7">
        <f t="shared" si="16"/>
        <v>27.130366982735673</v>
      </c>
      <c r="AU7">
        <f t="shared" si="17"/>
        <v>103.27745813817124</v>
      </c>
      <c r="AW7">
        <v>4</v>
      </c>
      <c r="AX7">
        <f>(R7*SUMPRODUCT(K8:$K$23, X8:$X$23)-$AZ$3*SUMPRODUCT(K7:$K$22, W8:$W$23))/Z7</f>
        <v>101.94923318339509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2.358874E-3</v>
      </c>
      <c r="O8">
        <f t="shared" si="29"/>
        <v>787.48448267522224</v>
      </c>
      <c r="P8">
        <f t="shared" si="30"/>
        <v>39.374224133761118</v>
      </c>
      <c r="Q8" s="5">
        <f t="shared" si="31"/>
        <v>12.5</v>
      </c>
      <c r="R8">
        <f t="shared" si="0"/>
        <v>250000</v>
      </c>
      <c r="S8">
        <f t="shared" si="1"/>
        <v>114.78451258226566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97.006506643874218</v>
      </c>
      <c r="AC8">
        <f t="shared" si="2"/>
        <v>107.86967295221211</v>
      </c>
      <c r="AE8">
        <f t="shared" si="3"/>
        <v>740.04490405652837</v>
      </c>
      <c r="AF8">
        <f t="shared" si="4"/>
        <v>-37.002245202826423</v>
      </c>
      <c r="AG8">
        <f t="shared" si="5"/>
        <v>-11.746975977584768</v>
      </c>
      <c r="AH8">
        <f t="shared" si="6"/>
        <v>-561.12762991907437</v>
      </c>
      <c r="AI8">
        <f t="shared" si="7"/>
        <v>130.16805295704285</v>
      </c>
      <c r="AJ8">
        <f t="shared" si="8"/>
        <v>-10.863166308337895</v>
      </c>
      <c r="AK8">
        <f t="shared" ref="AK8:AK23" si="32">G8*SUM(AB8:AB8, AE8:AF8)</f>
        <v>17.041047225098371</v>
      </c>
      <c r="AL8">
        <f t="shared" si="9"/>
        <v>136.34593387380332</v>
      </c>
      <c r="AN8">
        <f t="shared" si="10"/>
        <v>486.47102841755873</v>
      </c>
      <c r="AO8">
        <f t="shared" si="11"/>
        <v>-24.323551420877941</v>
      </c>
      <c r="AP8">
        <f t="shared" si="12"/>
        <v>-7.7219145126030249</v>
      </c>
      <c r="AQ8">
        <f t="shared" si="13"/>
        <v>-368.85915125413578</v>
      </c>
      <c r="AR8">
        <f t="shared" si="14"/>
        <v>85.566411229942005</v>
      </c>
      <c r="AS8">
        <f t="shared" si="15"/>
        <v>-7.1409392280396613</v>
      </c>
      <c r="AT8">
        <f t="shared" si="16"/>
        <v>11.201990208248985</v>
      </c>
      <c r="AU8">
        <f t="shared" si="17"/>
        <v>89.627462210151322</v>
      </c>
      <c r="AW8">
        <v>5</v>
      </c>
      <c r="AX8">
        <f>(R8*SUMPRODUCT(K9:$K$23, X9:$X$23)-$AZ$3*SUMPRODUCT(K8:$K$22, W9:$W$23))/Z8</f>
        <v>114.78451258226566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2.3678979999999998E-3</v>
      </c>
      <c r="O9">
        <f t="shared" si="29"/>
        <v>787.48448267522224</v>
      </c>
      <c r="P9">
        <f t="shared" si="30"/>
        <v>39.374224133761118</v>
      </c>
      <c r="Q9" s="5">
        <f t="shared" si="31"/>
        <v>12.5</v>
      </c>
      <c r="R9">
        <f t="shared" si="0"/>
        <v>250000</v>
      </c>
      <c r="S9">
        <f t="shared" si="1"/>
        <v>118.51236713940527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107.86967295221211</v>
      </c>
      <c r="AC9">
        <f t="shared" si="2"/>
        <v>109.99550504685112</v>
      </c>
      <c r="AE9">
        <f t="shared" si="3"/>
        <v>730.89210416773756</v>
      </c>
      <c r="AF9">
        <f t="shared" si="4"/>
        <v>-36.544605208386884</v>
      </c>
      <c r="AG9">
        <f t="shared" si="5"/>
        <v>-11.60169057688555</v>
      </c>
      <c r="AH9">
        <f t="shared" si="6"/>
        <v>-556.31281846742036</v>
      </c>
      <c r="AI9">
        <f t="shared" si="7"/>
        <v>126.4329899150448</v>
      </c>
      <c r="AJ9">
        <f t="shared" si="8"/>
        <v>-2.1258320946390086</v>
      </c>
      <c r="AK9">
        <f t="shared" si="32"/>
        <v>4.7330813142782207</v>
      </c>
      <c r="AL9">
        <f t="shared" si="9"/>
        <v>129.04023913468401</v>
      </c>
      <c r="AN9">
        <f t="shared" si="10"/>
        <v>456.61889788836282</v>
      </c>
      <c r="AO9">
        <f t="shared" si="11"/>
        <v>-22.830944894418145</v>
      </c>
      <c r="AP9">
        <f t="shared" si="12"/>
        <v>-7.2480618338209775</v>
      </c>
      <c r="AQ9">
        <f t="shared" si="13"/>
        <v>-347.5519089633849</v>
      </c>
      <c r="AR9">
        <f t="shared" si="14"/>
        <v>78.987982196738855</v>
      </c>
      <c r="AS9">
        <f t="shared" si="15"/>
        <v>-1.3280963121842706</v>
      </c>
      <c r="AT9">
        <f t="shared" si="16"/>
        <v>2.9569540579490687</v>
      </c>
      <c r="AU9">
        <f t="shared" si="17"/>
        <v>80.616839942503645</v>
      </c>
      <c r="AW9">
        <v>6</v>
      </c>
      <c r="AX9">
        <f>(R9*SUMPRODUCT(K10:$K$23, X10:$X$23)-$AZ$3*SUMPRODUCT(K9:$K$22, W10:$W$23))/Z9</f>
        <v>118.51236713940527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2.3778240000000002E-3</v>
      </c>
      <c r="O10">
        <f t="shared" si="29"/>
        <v>787.48448267522224</v>
      </c>
      <c r="P10">
        <f t="shared" si="30"/>
        <v>39.374224133761118</v>
      </c>
      <c r="Q10" s="5">
        <f t="shared" si="31"/>
        <v>12.5</v>
      </c>
      <c r="R10">
        <f t="shared" si="0"/>
        <v>250000</v>
      </c>
      <c r="S10">
        <f t="shared" si="1"/>
        <v>120.78451768611673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109.99550504685112</v>
      </c>
      <c r="AC10">
        <f t="shared" si="2"/>
        <v>110.71675991641359</v>
      </c>
      <c r="AE10">
        <f t="shared" si="3"/>
        <v>721.84525033935961</v>
      </c>
      <c r="AF10">
        <f t="shared" si="4"/>
        <v>-36.092262516967985</v>
      </c>
      <c r="AG10">
        <f t="shared" si="5"/>
        <v>-11.458086892822404</v>
      </c>
      <c r="AH10">
        <f t="shared" si="6"/>
        <v>-551.7355658858462</v>
      </c>
      <c r="AI10">
        <f t="shared" si="7"/>
        <v>122.55933504372308</v>
      </c>
      <c r="AJ10">
        <f t="shared" si="8"/>
        <v>-0.72125486956247187</v>
      </c>
      <c r="AK10">
        <f t="shared" si="32"/>
        <v>3.2625688207638959</v>
      </c>
      <c r="AL10">
        <f t="shared" si="9"/>
        <v>125.10064899492451</v>
      </c>
      <c r="AN10">
        <f t="shared" si="10"/>
        <v>428.47216107860021</v>
      </c>
      <c r="AO10">
        <f t="shared" si="11"/>
        <v>-21.42360805393001</v>
      </c>
      <c r="AP10">
        <f t="shared" si="12"/>
        <v>-6.8012794300245369</v>
      </c>
      <c r="AQ10">
        <f t="shared" si="13"/>
        <v>-327.49862958562534</v>
      </c>
      <c r="AR10">
        <f t="shared" si="14"/>
        <v>72.748644009020339</v>
      </c>
      <c r="AS10">
        <f t="shared" si="15"/>
        <v>-0.42812172346442534</v>
      </c>
      <c r="AT10">
        <f t="shared" si="16"/>
        <v>1.9365922441730627</v>
      </c>
      <c r="AU10">
        <f t="shared" si="17"/>
        <v>74.25711452972898</v>
      </c>
      <c r="AW10">
        <v>7</v>
      </c>
      <c r="AX10">
        <f>(R10*SUMPRODUCT(K11:$K$23, X11:$X$23)-$AZ$3*SUMPRODUCT(K10:$K$22, W11:$W$23))/Z10</f>
        <v>120.78451768611673</v>
      </c>
    </row>
    <row r="11" spans="1:52" x14ac:dyDescent="0.25">
      <c r="A11" t="s">
        <v>33</v>
      </c>
      <c r="C11" s="25">
        <f>AU25</f>
        <v>611.24967183055946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2.3886530000000001E-3</v>
      </c>
      <c r="O11">
        <f t="shared" si="29"/>
        <v>787.48448267522224</v>
      </c>
      <c r="P11">
        <f t="shared" si="30"/>
        <v>39.374224133761118</v>
      </c>
      <c r="Q11" s="5">
        <f t="shared" si="31"/>
        <v>12.5</v>
      </c>
      <c r="R11">
        <f t="shared" si="0"/>
        <v>250000</v>
      </c>
      <c r="S11">
        <f t="shared" si="1"/>
        <v>121.17697867001547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110.71675991641359</v>
      </c>
      <c r="AC11">
        <f t="shared" si="2"/>
        <v>109.7004197657925</v>
      </c>
      <c r="AE11">
        <f t="shared" si="3"/>
        <v>712.90256001320722</v>
      </c>
      <c r="AF11">
        <f t="shared" si="4"/>
        <v>-35.645128000660364</v>
      </c>
      <c r="AG11">
        <f t="shared" si="5"/>
        <v>-11.316136630263379</v>
      </c>
      <c r="AH11">
        <f t="shared" si="6"/>
        <v>-547.38787261601829</v>
      </c>
      <c r="AI11">
        <f t="shared" si="7"/>
        <v>118.55342276626516</v>
      </c>
      <c r="AJ11">
        <f t="shared" si="8"/>
        <v>1.0163401506210903</v>
      </c>
      <c r="AK11">
        <f t="shared" si="32"/>
        <v>1.8911380606295047</v>
      </c>
      <c r="AL11">
        <f t="shared" si="9"/>
        <v>121.46090097751575</v>
      </c>
      <c r="AN11">
        <f t="shared" si="10"/>
        <v>402.43839101743919</v>
      </c>
      <c r="AO11">
        <f t="shared" si="11"/>
        <v>-20.121919550871961</v>
      </c>
      <c r="AP11">
        <f t="shared" si="12"/>
        <v>-6.3880368418544222</v>
      </c>
      <c r="AQ11">
        <f t="shared" si="13"/>
        <v>-309.00421330226152</v>
      </c>
      <c r="AR11">
        <f t="shared" si="14"/>
        <v>66.924221322451288</v>
      </c>
      <c r="AS11">
        <f t="shared" si="15"/>
        <v>0.5737309947867153</v>
      </c>
      <c r="AT11">
        <f t="shared" si="16"/>
        <v>1.0675604226999531</v>
      </c>
      <c r="AU11">
        <f t="shared" si="17"/>
        <v>68.565512739937958</v>
      </c>
      <c r="AW11">
        <v>8</v>
      </c>
      <c r="AX11">
        <f>(R11*SUMPRODUCT(K12:$K$23, X12:$X$23)-$AZ$3*SUMPRODUCT(K11:$K$22, W12:$W$23))/Z11</f>
        <v>121.17697867001547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2.4012859999999999E-3</v>
      </c>
      <c r="O12">
        <f t="shared" si="29"/>
        <v>787.48448267522224</v>
      </c>
      <c r="P12">
        <f t="shared" si="30"/>
        <v>39.374224133761118</v>
      </c>
      <c r="Q12" s="5">
        <f t="shared" si="31"/>
        <v>12.5</v>
      </c>
      <c r="R12">
        <f t="shared" si="0"/>
        <v>250000</v>
      </c>
      <c r="S12">
        <f t="shared" si="1"/>
        <v>120.03817292901356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109.7004197657925</v>
      </c>
      <c r="AC12">
        <f t="shared" si="2"/>
        <v>107.32182808922835</v>
      </c>
      <c r="AE12">
        <f t="shared" si="3"/>
        <v>704.06165147635124</v>
      </c>
      <c r="AF12">
        <f t="shared" si="4"/>
        <v>-35.203082573817568</v>
      </c>
      <c r="AG12">
        <f t="shared" si="5"/>
        <v>-11.175801983496408</v>
      </c>
      <c r="AH12">
        <f t="shared" si="6"/>
        <v>-543.46560928677252</v>
      </c>
      <c r="AI12">
        <f t="shared" si="7"/>
        <v>114.21715763226473</v>
      </c>
      <c r="AJ12">
        <f t="shared" si="8"/>
        <v>2.3785916765641559</v>
      </c>
      <c r="AK12">
        <f t="shared" si="32"/>
        <v>1.7906856739371502</v>
      </c>
      <c r="AL12">
        <f t="shared" si="9"/>
        <v>118.38643498276603</v>
      </c>
      <c r="AN12">
        <f t="shared" si="10"/>
        <v>377.83785286914355</v>
      </c>
      <c r="AO12">
        <f t="shared" si="11"/>
        <v>-18.891892643457179</v>
      </c>
      <c r="AP12">
        <f t="shared" si="12"/>
        <v>-5.9975444148683801</v>
      </c>
      <c r="AQ12">
        <f t="shared" si="13"/>
        <v>-291.65326429944355</v>
      </c>
      <c r="AR12">
        <f t="shared" si="14"/>
        <v>61.295151511374385</v>
      </c>
      <c r="AS12">
        <f t="shared" si="15"/>
        <v>1.276481924616802</v>
      </c>
      <c r="AT12">
        <f t="shared" si="16"/>
        <v>0.96097952329203662</v>
      </c>
      <c r="AU12">
        <f t="shared" si="17"/>
        <v>63.53261295928322</v>
      </c>
      <c r="AW12">
        <v>9</v>
      </c>
      <c r="AX12">
        <f>(R12*SUMPRODUCT(K13:$K$23, X13:$X$23)-$AZ$3*SUMPRODUCT(K12:$K$22, W13:$W$23))/Z12</f>
        <v>120.03817292901356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2.4148220000000001E-3</v>
      </c>
      <c r="O13">
        <f t="shared" si="29"/>
        <v>787.48448267522224</v>
      </c>
      <c r="P13">
        <f t="shared" si="30"/>
        <v>39.374224133761118</v>
      </c>
      <c r="Q13" s="5">
        <f t="shared" si="31"/>
        <v>12.5</v>
      </c>
      <c r="R13">
        <f t="shared" si="0"/>
        <v>250000</v>
      </c>
      <c r="S13">
        <f t="shared" si="1"/>
        <v>117.21051497467832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107.32182808922835</v>
      </c>
      <c r="AC13">
        <f t="shared" si="2"/>
        <v>103.49272507303226</v>
      </c>
      <c r="AE13">
        <f t="shared" si="3"/>
        <v>695.32085139624633</v>
      </c>
      <c r="AF13">
        <f t="shared" si="4"/>
        <v>-34.766042569812321</v>
      </c>
      <c r="AG13">
        <f t="shared" si="5"/>
        <v>-11.037056391164054</v>
      </c>
      <c r="AH13">
        <f t="shared" si="6"/>
        <v>-539.75144994781522</v>
      </c>
      <c r="AI13">
        <f t="shared" si="7"/>
        <v>109.76630248745482</v>
      </c>
      <c r="AJ13">
        <f t="shared" si="8"/>
        <v>3.8291030161960862</v>
      </c>
      <c r="AK13">
        <f t="shared" si="32"/>
        <v>1.5357532738313249</v>
      </c>
      <c r="AL13">
        <f t="shared" si="9"/>
        <v>115.13115877748223</v>
      </c>
      <c r="AN13">
        <f t="shared" si="10"/>
        <v>354.8037113063715</v>
      </c>
      <c r="AO13">
        <f t="shared" si="11"/>
        <v>-17.740185565318576</v>
      </c>
      <c r="AP13">
        <f t="shared" si="12"/>
        <v>-5.631915915680036</v>
      </c>
      <c r="AQ13">
        <f t="shared" si="13"/>
        <v>-275.42078917944826</v>
      </c>
      <c r="AR13">
        <f t="shared" si="14"/>
        <v>56.010820645924632</v>
      </c>
      <c r="AS13">
        <f t="shared" si="15"/>
        <v>1.9538892849145566</v>
      </c>
      <c r="AT13">
        <f t="shared" si="16"/>
        <v>0.78365399241528599</v>
      </c>
      <c r="AU13">
        <f t="shared" si="17"/>
        <v>58.748363923254466</v>
      </c>
      <c r="AW13">
        <v>10</v>
      </c>
      <c r="AX13">
        <f>(R13*SUMPRODUCT(K14:$K$23, X14:$X$23)-$AZ$3*SUMPRODUCT(K13:$K$22, W14:$W$23))/Z13</f>
        <v>117.21051497467832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2.4301629999999999E-3</v>
      </c>
      <c r="O14">
        <f t="shared" si="29"/>
        <v>787.48448267522224</v>
      </c>
      <c r="P14">
        <f t="shared" si="30"/>
        <v>39.374224133761118</v>
      </c>
      <c r="Q14" s="5">
        <f t="shared" si="31"/>
        <v>12.5</v>
      </c>
      <c r="R14">
        <f t="shared" si="0"/>
        <v>250000</v>
      </c>
      <c r="S14">
        <f t="shared" si="1"/>
        <v>112.59286338273985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103.49272507303226</v>
      </c>
      <c r="AC14">
        <f t="shared" si="2"/>
        <v>98.179751689890963</v>
      </c>
      <c r="AE14">
        <f t="shared" si="3"/>
        <v>686.67789987609217</v>
      </c>
      <c r="AF14">
        <f t="shared" si="4"/>
        <v>-34.333894993804613</v>
      </c>
      <c r="AG14">
        <f t="shared" si="5"/>
        <v>-10.899863981181692</v>
      </c>
      <c r="AH14">
        <f t="shared" si="6"/>
        <v>-536.43692141440818</v>
      </c>
      <c r="AI14">
        <f t="shared" si="7"/>
        <v>105.00721948669764</v>
      </c>
      <c r="AJ14">
        <f t="shared" si="8"/>
        <v>5.3129733831412977</v>
      </c>
      <c r="AK14">
        <f t="shared" si="32"/>
        <v>1.3605061139195755</v>
      </c>
      <c r="AL14">
        <f t="shared" si="9"/>
        <v>111.6806989837585</v>
      </c>
      <c r="AN14">
        <f t="shared" si="10"/>
        <v>333.26368969167606</v>
      </c>
      <c r="AO14">
        <f t="shared" si="11"/>
        <v>-16.663184484583805</v>
      </c>
      <c r="AP14">
        <f t="shared" si="12"/>
        <v>-5.2900040734695049</v>
      </c>
      <c r="AQ14">
        <f t="shared" si="13"/>
        <v>-260.34760657022525</v>
      </c>
      <c r="AR14">
        <f t="shared" si="14"/>
        <v>50.962894563397519</v>
      </c>
      <c r="AS14">
        <f t="shared" si="15"/>
        <v>2.5785322539415296</v>
      </c>
      <c r="AT14">
        <f t="shared" si="16"/>
        <v>0.66029107308497448</v>
      </c>
      <c r="AU14">
        <f t="shared" si="17"/>
        <v>54.201717890424021</v>
      </c>
      <c r="AW14">
        <v>11</v>
      </c>
      <c r="AX14">
        <f>(R14*SUMPRODUCT(K15:$K$23, X15:$X$23)-$AZ$3*SUMPRODUCT(K14:$K$22, W15:$W$23))/Z14</f>
        <v>112.59286338273985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2.4518209999999999E-3</v>
      </c>
      <c r="O15">
        <f t="shared" si="29"/>
        <v>787.48448267522224</v>
      </c>
      <c r="P15">
        <f t="shared" si="30"/>
        <v>39.374224133761118</v>
      </c>
      <c r="Q15" s="5">
        <f t="shared" si="31"/>
        <v>12.5</v>
      </c>
      <c r="R15">
        <f t="shared" si="0"/>
        <v>250000</v>
      </c>
      <c r="S15">
        <f t="shared" si="1"/>
        <v>105.82266356982767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98.179751689890963</v>
      </c>
      <c r="AC15">
        <f t="shared" si="2"/>
        <v>91.127204259536029</v>
      </c>
      <c r="AE15">
        <f t="shared" si="3"/>
        <v>678.12750958217919</v>
      </c>
      <c r="AF15">
        <f t="shared" si="4"/>
        <v>-33.906375479108966</v>
      </c>
      <c r="AG15">
        <f t="shared" si="5"/>
        <v>-10.76414082596367</v>
      </c>
      <c r="AH15">
        <f t="shared" si="6"/>
        <v>-534.49030812409751</v>
      </c>
      <c r="AI15">
        <f t="shared" si="7"/>
        <v>98.966685153009053</v>
      </c>
      <c r="AJ15">
        <f t="shared" si="8"/>
        <v>7.0525474303549345</v>
      </c>
      <c r="AK15">
        <f t="shared" si="32"/>
        <v>3.043843631751141</v>
      </c>
      <c r="AL15">
        <f t="shared" si="9"/>
        <v>109.06307621511513</v>
      </c>
      <c r="AN15">
        <f t="shared" si="10"/>
        <v>312.875700999939</v>
      </c>
      <c r="AO15">
        <f t="shared" si="11"/>
        <v>-15.643785049996952</v>
      </c>
      <c r="AP15">
        <f t="shared" si="12"/>
        <v>-4.9663788284603019</v>
      </c>
      <c r="AQ15">
        <f t="shared" si="13"/>
        <v>-246.60410832623015</v>
      </c>
      <c r="AR15">
        <f t="shared" si="14"/>
        <v>45.661428795251581</v>
      </c>
      <c r="AS15">
        <f t="shared" si="15"/>
        <v>3.2539171319965661</v>
      </c>
      <c r="AT15">
        <f t="shared" si="16"/>
        <v>1.4043740986191742</v>
      </c>
      <c r="AU15">
        <f t="shared" si="17"/>
        <v>50.319720025867326</v>
      </c>
      <c r="AW15">
        <v>12</v>
      </c>
      <c r="AX15">
        <f>(R15*SUMPRODUCT(K16:$K$23, X16:$X$23)-$AZ$3*SUMPRODUCT(K15:$K$22, W16:$W$23))/Z15</f>
        <v>105.82266356982767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2.4770880000000001E-3</v>
      </c>
      <c r="O16">
        <f t="shared" si="29"/>
        <v>787.48448267522224</v>
      </c>
      <c r="P16">
        <f t="shared" si="30"/>
        <v>39.374224133761118</v>
      </c>
      <c r="Q16" s="5">
        <f t="shared" si="31"/>
        <v>12.5</v>
      </c>
      <c r="R16">
        <f t="shared" si="0"/>
        <v>250000</v>
      </c>
      <c r="S16">
        <f t="shared" si="1"/>
        <v>97.298293004325785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91.127204259536029</v>
      </c>
      <c r="AC16">
        <f t="shared" si="2"/>
        <v>82.741189432561214</v>
      </c>
      <c r="AE16">
        <f t="shared" si="3"/>
        <v>669.66645296990146</v>
      </c>
      <c r="AF16">
        <f t="shared" si="4"/>
        <v>-33.483322648495083</v>
      </c>
      <c r="AG16">
        <f t="shared" si="5"/>
        <v>-10.629835693633728</v>
      </c>
      <c r="AH16">
        <f t="shared" si="6"/>
        <v>-533.27448140609397</v>
      </c>
      <c r="AI16">
        <f t="shared" si="7"/>
        <v>92.278813221678661</v>
      </c>
      <c r="AJ16">
        <f t="shared" si="8"/>
        <v>8.3860148269748152</v>
      </c>
      <c r="AK16">
        <f t="shared" si="32"/>
        <v>5.1639033755246908</v>
      </c>
      <c r="AL16">
        <f t="shared" si="9"/>
        <v>105.82873142417817</v>
      </c>
      <c r="AN16">
        <f t="shared" si="10"/>
        <v>292.94768497724573</v>
      </c>
      <c r="AO16">
        <f t="shared" si="11"/>
        <v>-14.64738424886229</v>
      </c>
      <c r="AP16">
        <f t="shared" si="12"/>
        <v>-4.6500548807966871</v>
      </c>
      <c r="AQ16">
        <f t="shared" si="13"/>
        <v>-233.28259029929032</v>
      </c>
      <c r="AR16">
        <f t="shared" si="14"/>
        <v>40.367655548296405</v>
      </c>
      <c r="AS16">
        <f t="shared" si="15"/>
        <v>3.6684884226350012</v>
      </c>
      <c r="AT16">
        <f t="shared" si="16"/>
        <v>2.258965687466107</v>
      </c>
      <c r="AU16">
        <f t="shared" si="17"/>
        <v>46.295109658397514</v>
      </c>
      <c r="AW16">
        <v>13</v>
      </c>
      <c r="AX16">
        <f>(R16*SUMPRODUCT(K17:$K$23, X17:$X$23)-$AZ$3*SUMPRODUCT(K16:$K$22, W17:$W$23))/Z16</f>
        <v>97.298293004325785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2.5023549999999999E-3</v>
      </c>
      <c r="O17">
        <f t="shared" si="29"/>
        <v>787.48448267522224</v>
      </c>
      <c r="P17">
        <f t="shared" si="30"/>
        <v>39.374224133761118</v>
      </c>
      <c r="Q17" s="5">
        <f t="shared" si="31"/>
        <v>12.5</v>
      </c>
      <c r="R17">
        <f t="shared" si="0"/>
        <v>250000</v>
      </c>
      <c r="S17">
        <f t="shared" si="1"/>
        <v>88.259218058558048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82.741189432561214</v>
      </c>
      <c r="AC17">
        <f t="shared" si="2"/>
        <v>74.116121173176111</v>
      </c>
      <c r="AE17">
        <f t="shared" si="3"/>
        <v>661.29404524328095</v>
      </c>
      <c r="AF17">
        <f t="shared" si="4"/>
        <v>-33.064702262164047</v>
      </c>
      <c r="AG17">
        <f t="shared" si="5"/>
        <v>-10.496937714200246</v>
      </c>
      <c r="AH17">
        <f t="shared" si="6"/>
        <v>-531.99244994285652</v>
      </c>
      <c r="AI17">
        <f t="shared" si="7"/>
        <v>85.739955324060134</v>
      </c>
      <c r="AJ17">
        <f t="shared" si="8"/>
        <v>8.6250682593851025</v>
      </c>
      <c r="AK17">
        <f t="shared" si="32"/>
        <v>9.8113933473087585</v>
      </c>
      <c r="AL17">
        <f t="shared" si="9"/>
        <v>104.17641693075399</v>
      </c>
      <c r="AN17">
        <f t="shared" si="10"/>
        <v>272.47353209308847</v>
      </c>
      <c r="AO17">
        <f t="shared" si="11"/>
        <v>-13.623676604654422</v>
      </c>
      <c r="AP17">
        <f t="shared" si="12"/>
        <v>-4.3250619232433678</v>
      </c>
      <c r="AQ17">
        <f t="shared" si="13"/>
        <v>-219.19728889961371</v>
      </c>
      <c r="AR17">
        <f t="shared" si="14"/>
        <v>35.32750466557696</v>
      </c>
      <c r="AS17">
        <f t="shared" si="15"/>
        <v>3.5537940044720573</v>
      </c>
      <c r="AT17">
        <f t="shared" si="16"/>
        <v>4.0425965110760389</v>
      </c>
      <c r="AU17">
        <f t="shared" si="17"/>
        <v>42.923895181125054</v>
      </c>
      <c r="AW17">
        <v>14</v>
      </c>
      <c r="AX17">
        <f>(R17*SUMPRODUCT(K18:$K$23, X18:$X$23)-$AZ$3*SUMPRODUCT(K17:$K$22, W18:$W$23))/Z17</f>
        <v>88.259218058558048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2.5285250000000002E-3</v>
      </c>
      <c r="O18">
        <f t="shared" si="29"/>
        <v>787.48448267522224</v>
      </c>
      <c r="P18">
        <f t="shared" si="30"/>
        <v>39.374224133761118</v>
      </c>
      <c r="Q18" s="5">
        <f t="shared" si="31"/>
        <v>12.5</v>
      </c>
      <c r="R18">
        <f t="shared" si="0"/>
        <v>250000</v>
      </c>
      <c r="S18">
        <f t="shared" si="1"/>
        <v>79.083575915848627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74.116121173176111</v>
      </c>
      <c r="AC18">
        <f t="shared" si="2"/>
        <v>65.578799908870565</v>
      </c>
      <c r="AE18">
        <f t="shared" si="3"/>
        <v>653.00900626509929</v>
      </c>
      <c r="AF18">
        <f t="shared" si="4"/>
        <v>-32.650450313254971</v>
      </c>
      <c r="AG18">
        <f t="shared" si="5"/>
        <v>-10.365426567624446</v>
      </c>
      <c r="AH18">
        <f t="shared" si="6"/>
        <v>-530.8353886759636</v>
      </c>
      <c r="AI18">
        <f t="shared" si="7"/>
        <v>79.157740708256256</v>
      </c>
      <c r="AJ18">
        <f t="shared" si="8"/>
        <v>8.5373212643055467</v>
      </c>
      <c r="AK18">
        <f t="shared" si="32"/>
        <v>15.000653025900442</v>
      </c>
      <c r="AL18">
        <f t="shared" si="9"/>
        <v>102.69571499846225</v>
      </c>
      <c r="AN18">
        <f t="shared" si="10"/>
        <v>251.43429645306222</v>
      </c>
      <c r="AO18">
        <f t="shared" si="11"/>
        <v>-12.571714822653114</v>
      </c>
      <c r="AP18">
        <f t="shared" si="12"/>
        <v>-3.9910992213918939</v>
      </c>
      <c r="AQ18">
        <f t="shared" si="13"/>
        <v>-204.39262124042497</v>
      </c>
      <c r="AR18">
        <f t="shared" si="14"/>
        <v>30.478861168592228</v>
      </c>
      <c r="AS18">
        <f t="shared" si="15"/>
        <v>3.2872063709531698</v>
      </c>
      <c r="AT18">
        <f t="shared" si="16"/>
        <v>5.7758447490272502</v>
      </c>
      <c r="AU18">
        <f t="shared" si="17"/>
        <v>39.541912288572654</v>
      </c>
      <c r="AW18">
        <v>15</v>
      </c>
      <c r="AX18">
        <f>(R18*SUMPRODUCT(K19:$K$23, X19:$X$23)-$AZ$3*SUMPRODUCT(K18:$K$22, W19:$W$23))/Z18</f>
        <v>79.083575915848627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2.5601090000000001E-3</v>
      </c>
      <c r="O19">
        <f t="shared" si="29"/>
        <v>787.48448267522224</v>
      </c>
      <c r="P19">
        <f t="shared" si="30"/>
        <v>39.374224133761118</v>
      </c>
      <c r="Q19" s="5">
        <f t="shared" si="31"/>
        <v>12.5</v>
      </c>
      <c r="R19">
        <f t="shared" si="0"/>
        <v>250000</v>
      </c>
      <c r="S19">
        <f t="shared" si="1"/>
        <v>68.307958032264764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65.578799908870565</v>
      </c>
      <c r="AC19">
        <f t="shared" si="2"/>
        <v>55.931843942948376</v>
      </c>
      <c r="AE19">
        <f t="shared" si="3"/>
        <v>644.80714196842791</v>
      </c>
      <c r="AF19">
        <f t="shared" si="4"/>
        <v>-32.240357098421406</v>
      </c>
      <c r="AG19">
        <f t="shared" si="5"/>
        <v>-10.235235680103587</v>
      </c>
      <c r="AH19">
        <f t="shared" si="6"/>
        <v>-530.73243689228912</v>
      </c>
      <c r="AI19">
        <f t="shared" si="7"/>
        <v>71.599112297613715</v>
      </c>
      <c r="AJ19">
        <f t="shared" si="8"/>
        <v>9.6469559659221886</v>
      </c>
      <c r="AK19">
        <f t="shared" si="32"/>
        <v>15.122646540568958</v>
      </c>
      <c r="AL19">
        <f t="shared" si="9"/>
        <v>96.368714804104854</v>
      </c>
      <c r="AN19">
        <f t="shared" si="10"/>
        <v>231.29891399596929</v>
      </c>
      <c r="AO19">
        <f t="shared" si="11"/>
        <v>-11.564945699798468</v>
      </c>
      <c r="AP19">
        <f t="shared" si="12"/>
        <v>-3.6714836781641482</v>
      </c>
      <c r="AQ19">
        <f t="shared" si="13"/>
        <v>-190.37915104487388</v>
      </c>
      <c r="AR19">
        <f t="shared" si="14"/>
        <v>25.683333573132753</v>
      </c>
      <c r="AS19">
        <f t="shared" si="15"/>
        <v>3.460461730422324</v>
      </c>
      <c r="AT19">
        <f t="shared" si="16"/>
        <v>5.4246479201524869</v>
      </c>
      <c r="AU19">
        <f t="shared" si="17"/>
        <v>34.568443223707561</v>
      </c>
      <c r="AW19">
        <v>16</v>
      </c>
      <c r="AX19">
        <f>(R19*SUMPRODUCT(K20:$K$23, X20:$X$23)-$AZ$3*SUMPRODUCT(K19:$K$22, W20:$W$23))/Z19</f>
        <v>68.307958032264764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2.5907899999999999E-3</v>
      </c>
      <c r="O20">
        <f t="shared" si="29"/>
        <v>787.48448267522224</v>
      </c>
      <c r="P20">
        <f t="shared" si="30"/>
        <v>39.374224133761118</v>
      </c>
      <c r="Q20" s="5">
        <f t="shared" si="31"/>
        <v>12.5</v>
      </c>
      <c r="R20">
        <f t="shared" si="0"/>
        <v>250000</v>
      </c>
      <c r="S20">
        <f t="shared" si="1"/>
        <v>51.635535189615204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55.931843942948376</v>
      </c>
      <c r="AC20">
        <f t="shared" si="2"/>
        <v>41.747809283787831</v>
      </c>
      <c r="AE20">
        <f t="shared" si="3"/>
        <v>636.68851065340334</v>
      </c>
      <c r="AF20">
        <f t="shared" si="4"/>
        <v>-31.834425532670171</v>
      </c>
      <c r="AG20">
        <f t="shared" si="5"/>
        <v>-10.106365977054896</v>
      </c>
      <c r="AH20">
        <f t="shared" si="6"/>
        <v>-530.3469249531114</v>
      </c>
      <c r="AI20">
        <f t="shared" si="7"/>
        <v>64.400794190566899</v>
      </c>
      <c r="AJ20">
        <f t="shared" si="8"/>
        <v>14.184034659160545</v>
      </c>
      <c r="AK20">
        <f t="shared" si="32"/>
        <v>2.8413794949738307</v>
      </c>
      <c r="AL20">
        <f t="shared" si="9"/>
        <v>81.42620834470128</v>
      </c>
      <c r="AN20">
        <f t="shared" si="10"/>
        <v>216.62399501339087</v>
      </c>
      <c r="AO20">
        <f t="shared" si="11"/>
        <v>-10.831199750669544</v>
      </c>
      <c r="AP20">
        <f t="shared" si="12"/>
        <v>-3.4385438662467567</v>
      </c>
      <c r="AQ20">
        <f t="shared" si="13"/>
        <v>-180.4428189045033</v>
      </c>
      <c r="AR20">
        <f t="shared" si="14"/>
        <v>21.911432491971265</v>
      </c>
      <c r="AS20">
        <f t="shared" si="15"/>
        <v>4.8259112609437391</v>
      </c>
      <c r="AT20">
        <f t="shared" si="16"/>
        <v>0.96673800021723699</v>
      </c>
      <c r="AU20">
        <f t="shared" si="17"/>
        <v>27.704081753132243</v>
      </c>
      <c r="AW20">
        <v>17</v>
      </c>
      <c r="AX20">
        <f>(R20*SUMPRODUCT(K21:$K$23, X21:$X$23)-$AZ$3*SUMPRODUCT(K20:$K$22, W21:$W$23))/Z20</f>
        <v>51.635535189615204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2.625984E-3</v>
      </c>
      <c r="O21">
        <f t="shared" si="29"/>
        <v>787.48448267522224</v>
      </c>
      <c r="P21">
        <f t="shared" si="30"/>
        <v>39.374224133761118</v>
      </c>
      <c r="Q21" s="5">
        <f t="shared" si="31"/>
        <v>12.5</v>
      </c>
      <c r="R21">
        <f t="shared" si="0"/>
        <v>250000</v>
      </c>
      <c r="S21">
        <f t="shared" si="1"/>
        <v>32.167347855225081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41.747809283787831</v>
      </c>
      <c r="AC21">
        <f t="shared" si="2"/>
        <v>25.679227663577819</v>
      </c>
      <c r="AE21">
        <f t="shared" si="3"/>
        <v>628.64969170490963</v>
      </c>
      <c r="AF21">
        <f t="shared" si="4"/>
        <v>-31.432484585245486</v>
      </c>
      <c r="AG21">
        <f t="shared" si="5"/>
        <v>-9.9787631619304573</v>
      </c>
      <c r="AH21">
        <f t="shared" si="6"/>
        <v>-530.78310707781043</v>
      </c>
      <c r="AI21">
        <f t="shared" si="7"/>
        <v>56.455336879923266</v>
      </c>
      <c r="AJ21">
        <f t="shared" si="8"/>
        <v>16.068581620210011</v>
      </c>
      <c r="AK21">
        <f t="shared" si="32"/>
        <v>1.0223440262455232</v>
      </c>
      <c r="AL21">
        <f t="shared" si="9"/>
        <v>73.546262526378797</v>
      </c>
      <c r="AN21">
        <f t="shared" si="10"/>
        <v>203.45182528139992</v>
      </c>
      <c r="AO21">
        <f t="shared" si="11"/>
        <v>-10.172591264069998</v>
      </c>
      <c r="AP21">
        <f t="shared" si="12"/>
        <v>-3.22945768706195</v>
      </c>
      <c r="AQ21">
        <f t="shared" si="13"/>
        <v>-171.77896273303764</v>
      </c>
      <c r="AR21">
        <f t="shared" si="14"/>
        <v>18.270813597230337</v>
      </c>
      <c r="AS21">
        <f t="shared" si="15"/>
        <v>5.200324287837951</v>
      </c>
      <c r="AT21">
        <f t="shared" si="16"/>
        <v>0.33086432865511056</v>
      </c>
      <c r="AU21">
        <f t="shared" si="17"/>
        <v>23.802002213723398</v>
      </c>
      <c r="AW21">
        <v>18</v>
      </c>
      <c r="AX21">
        <f>(R21*SUMPRODUCT(K22:$K$23, X22:$X$23)-$AZ$3*SUMPRODUCT(K21:$K$22, W22:$W$23))/Z21</f>
        <v>32.167347855225081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2.663885E-3</v>
      </c>
      <c r="O22">
        <f t="shared" si="29"/>
        <v>787.48448267522224</v>
      </c>
      <c r="P22">
        <f t="shared" si="30"/>
        <v>39.374224133761118</v>
      </c>
      <c r="Q22" s="5">
        <f t="shared" si="31"/>
        <v>12.5</v>
      </c>
      <c r="R22">
        <f t="shared" si="0"/>
        <v>250000</v>
      </c>
      <c r="S22">
        <f t="shared" si="1"/>
        <v>14.107545935693153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25.679227663577819</v>
      </c>
      <c r="AC22">
        <f t="shared" si="2"/>
        <v>11.119447231237388</v>
      </c>
      <c r="AE22">
        <f t="shared" si="3"/>
        <v>620.68854430387319</v>
      </c>
      <c r="AF22">
        <f t="shared" si="4"/>
        <v>-31.034427215193666</v>
      </c>
      <c r="AG22">
        <f t="shared" si="5"/>
        <v>-9.8523932528055322</v>
      </c>
      <c r="AH22">
        <f t="shared" si="6"/>
        <v>-531.64555011238224</v>
      </c>
      <c r="AI22">
        <f t="shared" si="7"/>
        <v>48.156173723491747</v>
      </c>
      <c r="AJ22">
        <f t="shared" si="8"/>
        <v>14.559780432340432</v>
      </c>
      <c r="AK22">
        <f t="shared" si="32"/>
        <v>12.922000239797406</v>
      </c>
      <c r="AL22">
        <f t="shared" si="9"/>
        <v>75.637954395629578</v>
      </c>
      <c r="AN22">
        <f t="shared" si="10"/>
        <v>187.73395772242634</v>
      </c>
      <c r="AO22">
        <f t="shared" si="11"/>
        <v>-9.3866978861213184</v>
      </c>
      <c r="AP22">
        <f t="shared" si="12"/>
        <v>-2.9799628096267576</v>
      </c>
      <c r="AQ22">
        <f t="shared" si="13"/>
        <v>-160.8019418822247</v>
      </c>
      <c r="AR22">
        <f t="shared" si="14"/>
        <v>14.565355144453571</v>
      </c>
      <c r="AS22">
        <f t="shared" si="15"/>
        <v>4.4037629326611567</v>
      </c>
      <c r="AT22">
        <f t="shared" si="16"/>
        <v>3.9083986146837142</v>
      </c>
      <c r="AU22">
        <f t="shared" si="17"/>
        <v>22.877516691798441</v>
      </c>
      <c r="AW22">
        <v>19</v>
      </c>
      <c r="AX22">
        <f>(R22*SUMPRODUCT(K23:$K$23, X23:$X$23)-$AZ$3*SUMPRODUCT(K22:$K$22, W23:$W$23))/Z22</f>
        <v>14.107545935693153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2.7053950000000002E-3</v>
      </c>
      <c r="O23">
        <f t="shared" si="29"/>
        <v>787.48448267522224</v>
      </c>
      <c r="P23">
        <f t="shared" si="30"/>
        <v>39.374224133761118</v>
      </c>
      <c r="Q23" s="5">
        <f t="shared" si="31"/>
        <v>12.5</v>
      </c>
      <c r="R23">
        <f t="shared" si="0"/>
        <v>250000</v>
      </c>
      <c r="S23">
        <f t="shared" si="1"/>
        <v>14.289094525836241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11.119447231237388</v>
      </c>
      <c r="AC23">
        <f t="shared" si="2"/>
        <v>11.119447231237388</v>
      </c>
      <c r="AE23">
        <f t="shared" si="3"/>
        <v>612.80245117651748</v>
      </c>
      <c r="AF23">
        <f t="shared" si="4"/>
        <v>-30.64012255882588</v>
      </c>
      <c r="AG23">
        <f t="shared" si="5"/>
        <v>-9.7272147048333029</v>
      </c>
      <c r="AH23">
        <f t="shared" si="6"/>
        <v>-533.09230888347656</v>
      </c>
      <c r="AI23">
        <f t="shared" si="7"/>
        <v>39.342805029381793</v>
      </c>
      <c r="AJ23">
        <f t="shared" si="8"/>
        <v>0</v>
      </c>
      <c r="AK23">
        <f t="shared" si="32"/>
        <v>41.529724309425035</v>
      </c>
      <c r="AL23">
        <f t="shared" si="9"/>
        <v>80.872529338806828</v>
      </c>
      <c r="AN23">
        <f t="shared" si="10"/>
        <v>167.90354528005219</v>
      </c>
      <c r="AO23">
        <f t="shared" si="11"/>
        <v>-8.3951772640026103</v>
      </c>
      <c r="AP23">
        <f t="shared" si="12"/>
        <v>-2.6651881556709305</v>
      </c>
      <c r="AQ23">
        <f t="shared" si="13"/>
        <v>-146.06352903977142</v>
      </c>
      <c r="AR23">
        <f t="shared" si="14"/>
        <v>10.779650820607234</v>
      </c>
      <c r="AS23">
        <f t="shared" si="15"/>
        <v>0</v>
      </c>
      <c r="AT23">
        <f t="shared" si="16"/>
        <v>11.378851263842391</v>
      </c>
      <c r="AU23">
        <f t="shared" si="17"/>
        <v>22.158502084449623</v>
      </c>
      <c r="AW23">
        <v>20</v>
      </c>
      <c r="AX23">
        <f>(R23*SUMPRODUCT(K$23:$K24, X$23:$X24)-$AZ$3*SUMPRODUCT(K$22:$K23, W$23:$W24))/Z23</f>
        <v>14.289094525836241</v>
      </c>
    </row>
    <row r="25" spans="5:50" x14ac:dyDescent="0.25">
      <c r="AN25" s="6">
        <f t="shared" ref="AN25:AU25" si="33">SUM(AN3:AN23)</f>
        <v>7546.6382416322849</v>
      </c>
      <c r="AO25" s="6">
        <f t="shared" si="33"/>
        <v>-967.94527408803106</v>
      </c>
      <c r="AP25" s="6">
        <f t="shared" si="33"/>
        <v>-233.10782490941332</v>
      </c>
      <c r="AQ25" s="6">
        <f t="shared" si="33"/>
        <v>-5828.3676819137245</v>
      </c>
      <c r="AR25" s="6">
        <f t="shared" si="33"/>
        <v>517.21746072111478</v>
      </c>
      <c r="AS25" s="6">
        <f t="shared" si="33"/>
        <v>-49.306525315752694</v>
      </c>
      <c r="AT25" s="6">
        <f t="shared" si="33"/>
        <v>143.33873642519748</v>
      </c>
      <c r="AU25" s="7">
        <f t="shared" si="33"/>
        <v>611.24967183055946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25671-A1A1-44CE-A4A6-C4ED16492819}">
  <sheetPr codeName="Sheet10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866.5457607001548</v>
      </c>
      <c r="K3">
        <v>1</v>
      </c>
      <c r="L3" s="2">
        <v>0</v>
      </c>
      <c r="O3">
        <f>$C$3</f>
        <v>866.5457607001548</v>
      </c>
      <c r="P3">
        <f>O3*B5</f>
        <v>693.23660856012384</v>
      </c>
      <c r="Q3" s="5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866.5457607001548</v>
      </c>
      <c r="AF3">
        <f t="shared" ref="AF3:AF23" si="4">-$Z3*P3</f>
        <v>-693.23660856012384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47.491596240030958</v>
      </c>
      <c r="AJ3">
        <f t="shared" ref="AJ3:AJ23" si="8">AB3-AC3</f>
        <v>0</v>
      </c>
      <c r="AL3">
        <f t="shared" ref="AL3:AL23" si="9">SUM(AI3:AK3)</f>
        <v>47.491596240030958</v>
      </c>
      <c r="AN3">
        <f t="shared" ref="AN3:AN23" si="10">AE3*$K3</f>
        <v>866.5457607001548</v>
      </c>
      <c r="AO3">
        <f t="shared" ref="AO3:AO23" si="11">AF3*$K3</f>
        <v>-693.23660856012384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47.491596240030958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47.491596240030958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619.54066250977633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2.4148220000000001E-3</v>
      </c>
      <c r="R4">
        <f t="shared" si="0"/>
        <v>250000</v>
      </c>
      <c r="S4">
        <f t="shared" si="1"/>
        <v>53.82793414235929</v>
      </c>
      <c r="U4">
        <f t="shared" ref="U4:U23" si="21">M4</f>
        <v>2.4148220000000001E-3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2.4148220000000001E-3</v>
      </c>
      <c r="Y4">
        <f t="shared" ref="Y4:Y23" si="25">V4*W4</f>
        <v>0.01</v>
      </c>
      <c r="Z4">
        <f t="shared" ref="Z4:Z23" si="26">MAX(0, W4-X4-Y4)</f>
        <v>0.98758517800000001</v>
      </c>
      <c r="AB4">
        <f t="shared" ref="AB4:AB23" si="27">AC3</f>
        <v>0</v>
      </c>
      <c r="AC4">
        <f t="shared" si="2"/>
        <v>53.15966992135418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-603.70550000000003</v>
      </c>
      <c r="AI4">
        <f t="shared" si="7"/>
        <v>-603.70550000000003</v>
      </c>
      <c r="AJ4">
        <f t="shared" si="8"/>
        <v>-53.15966992135418</v>
      </c>
      <c r="AK4">
        <f>G4*MAX(0, SUM(AB4, AE4:AF4))</f>
        <v>0</v>
      </c>
      <c r="AL4">
        <f t="shared" si="9"/>
        <v>-656.86516992135421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-566.38099258842294</v>
      </c>
      <c r="AR4">
        <f t="shared" si="14"/>
        <v>-566.38099258842294</v>
      </c>
      <c r="AS4">
        <f t="shared" si="15"/>
        <v>-49.873036796466998</v>
      </c>
      <c r="AT4">
        <f t="shared" si="16"/>
        <v>0</v>
      </c>
      <c r="AU4">
        <f t="shared" si="17"/>
        <v>-616.25402938488992</v>
      </c>
      <c r="AW4">
        <v>1</v>
      </c>
      <c r="AX4">
        <f>(R4*SUMPRODUCT(K5:$K$23, X5:$X$23)-$AZ$3*SUMPRODUCT(K4:$K$22, W5:$W$23))/Z4</f>
        <v>53.82793414235929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2.4301629999999999E-3</v>
      </c>
      <c r="O5">
        <f t="shared" ref="O5:O23" si="29">$C$3</f>
        <v>866.5457607001548</v>
      </c>
      <c r="P5">
        <f t="shared" ref="P5:P23" si="30">O5*$C$5</f>
        <v>43.32728803500774</v>
      </c>
      <c r="Q5" s="5">
        <f t="shared" ref="Q5:Q23" si="31">$C$8</f>
        <v>12.5</v>
      </c>
      <c r="R5">
        <f t="shared" si="0"/>
        <v>250000</v>
      </c>
      <c r="S5">
        <f t="shared" si="1"/>
        <v>111.80541286967312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53.15966992135418</v>
      </c>
      <c r="AC5">
        <f t="shared" si="2"/>
        <v>109.04486268090022</v>
      </c>
      <c r="AE5">
        <f t="shared" si="3"/>
        <v>845.15016810867996</v>
      </c>
      <c r="AF5">
        <f t="shared" si="4"/>
        <v>-42.257508405433995</v>
      </c>
      <c r="AG5">
        <f t="shared" si="5"/>
        <v>-12.19136666576345</v>
      </c>
      <c r="AH5">
        <f t="shared" si="6"/>
        <v>-599.99823973100354</v>
      </c>
      <c r="AI5">
        <f t="shared" si="7"/>
        <v>190.70305330647898</v>
      </c>
      <c r="AJ5">
        <f t="shared" si="8"/>
        <v>-55.885192759546044</v>
      </c>
      <c r="AK5">
        <f>G5*SUM(AB5, AE5:AF5)</f>
        <v>35.098145514608603</v>
      </c>
      <c r="AL5">
        <f t="shared" si="9"/>
        <v>169.91600606154154</v>
      </c>
      <c r="AN5">
        <f t="shared" si="10"/>
        <v>729.84000199507102</v>
      </c>
      <c r="AO5">
        <f t="shared" si="11"/>
        <v>-36.492000099753554</v>
      </c>
      <c r="AP5">
        <f t="shared" si="12"/>
        <v>-10.528007219800086</v>
      </c>
      <c r="AQ5">
        <f t="shared" si="13"/>
        <v>-518.13598695989822</v>
      </c>
      <c r="AR5">
        <f t="shared" si="14"/>
        <v>164.68400771561926</v>
      </c>
      <c r="AS5">
        <f t="shared" si="15"/>
        <v>-48.260357430204145</v>
      </c>
      <c r="AT5">
        <f t="shared" si="16"/>
        <v>30.309442699076893</v>
      </c>
      <c r="AU5">
        <f t="shared" si="17"/>
        <v>146.733092984492</v>
      </c>
      <c r="AW5">
        <v>2</v>
      </c>
      <c r="AX5">
        <f>(R5*SUMPRODUCT(K6:$K$23, X6:$X$23)-$AZ$3*SUMPRODUCT(K5:$K$22, W6:$W$23))/Z5</f>
        <v>111.80541286967312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2.4518209999999999E-3</v>
      </c>
      <c r="O6">
        <f t="shared" si="29"/>
        <v>866.5457607001548</v>
      </c>
      <c r="P6">
        <f t="shared" si="30"/>
        <v>43.32728803500774</v>
      </c>
      <c r="Q6" s="5">
        <f t="shared" si="31"/>
        <v>12.5</v>
      </c>
      <c r="R6">
        <f t="shared" si="0"/>
        <v>250000</v>
      </c>
      <c r="S6">
        <f t="shared" si="1"/>
        <v>171.56822044795592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109.04486268090022</v>
      </c>
      <c r="AC6">
        <f t="shared" si="2"/>
        <v>165.24849750281646</v>
      </c>
      <c r="AE6">
        <f t="shared" si="3"/>
        <v>834.62650949727072</v>
      </c>
      <c r="AF6">
        <f t="shared" si="4"/>
        <v>-41.731325474863539</v>
      </c>
      <c r="AG6">
        <f t="shared" si="5"/>
        <v>-12.039561950295997</v>
      </c>
      <c r="AH6">
        <f t="shared" si="6"/>
        <v>-597.82097619637614</v>
      </c>
      <c r="AI6">
        <f t="shared" si="7"/>
        <v>183.03464587573501</v>
      </c>
      <c r="AJ6">
        <f t="shared" si="8"/>
        <v>-56.203634821916239</v>
      </c>
      <c r="AK6">
        <f>G6*SUM(AB6, AE6:AF6)</f>
        <v>52.76349273214349</v>
      </c>
      <c r="AL6">
        <f t="shared" si="9"/>
        <v>179.59450378596227</v>
      </c>
      <c r="AN6">
        <f t="shared" si="10"/>
        <v>650.02900877668537</v>
      </c>
      <c r="AO6">
        <f t="shared" si="11"/>
        <v>-32.501450438834269</v>
      </c>
      <c r="AP6">
        <f t="shared" si="12"/>
        <v>-9.3767265137197224</v>
      </c>
      <c r="AQ6">
        <f t="shared" si="13"/>
        <v>-465.59865060709717</v>
      </c>
      <c r="AR6">
        <f t="shared" si="14"/>
        <v>142.55218121703419</v>
      </c>
      <c r="AS6">
        <f t="shared" si="15"/>
        <v>-43.772864409666198</v>
      </c>
      <c r="AT6">
        <f t="shared" si="16"/>
        <v>41.093591552621575</v>
      </c>
      <c r="AU6">
        <f t="shared" si="17"/>
        <v>139.87290835998959</v>
      </c>
      <c r="AW6">
        <v>3</v>
      </c>
      <c r="AX6">
        <f>(R6*SUMPRODUCT(K7:$K$23, X7:$X$23)-$AZ$3*SUMPRODUCT(K6:$K$22, W7:$W$23))/Z6</f>
        <v>171.56822044795592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2.4770880000000001E-3</v>
      </c>
      <c r="O7">
        <f t="shared" si="29"/>
        <v>866.5457607001548</v>
      </c>
      <c r="P7">
        <f t="shared" si="30"/>
        <v>43.32728803500774</v>
      </c>
      <c r="Q7" s="5">
        <f t="shared" si="31"/>
        <v>12.5</v>
      </c>
      <c r="R7">
        <f t="shared" si="0"/>
        <v>250000</v>
      </c>
      <c r="S7">
        <f t="shared" si="1"/>
        <v>220.23675552568037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165.24849750281646</v>
      </c>
      <c r="AC7">
        <f t="shared" si="2"/>
        <v>209.4776310813395</v>
      </c>
      <c r="AE7">
        <f t="shared" si="3"/>
        <v>824.21280109114048</v>
      </c>
      <c r="AF7">
        <f t="shared" si="4"/>
        <v>-41.210640054557025</v>
      </c>
      <c r="AG7">
        <f t="shared" si="5"/>
        <v>-11.889343276360703</v>
      </c>
      <c r="AH7">
        <f t="shared" si="6"/>
        <v>-596.46108864669623</v>
      </c>
      <c r="AI7">
        <f t="shared" si="7"/>
        <v>174.65172911352647</v>
      </c>
      <c r="AJ7">
        <f t="shared" si="8"/>
        <v>-44.229133578523033</v>
      </c>
      <c r="AK7">
        <f>G7*SUM(AB7, AE7:AF7)</f>
        <v>46.559107334284533</v>
      </c>
      <c r="AL7">
        <f t="shared" si="9"/>
        <v>176.98170286928797</v>
      </c>
      <c r="AN7">
        <f t="shared" si="10"/>
        <v>581.07951446693755</v>
      </c>
      <c r="AO7">
        <f t="shared" si="11"/>
        <v>-29.05397572334688</v>
      </c>
      <c r="AP7">
        <f t="shared" si="12"/>
        <v>-8.3821238995710239</v>
      </c>
      <c r="AQ7">
        <f t="shared" si="13"/>
        <v>-420.51193494010971</v>
      </c>
      <c r="AR7">
        <f t="shared" si="14"/>
        <v>123.13147990390992</v>
      </c>
      <c r="AS7">
        <f t="shared" si="15"/>
        <v>-31.182048411620755</v>
      </c>
      <c r="AT7">
        <f t="shared" si="16"/>
        <v>32.824706735934846</v>
      </c>
      <c r="AU7">
        <f t="shared" si="17"/>
        <v>124.77413822822402</v>
      </c>
      <c r="AW7">
        <v>4</v>
      </c>
      <c r="AX7">
        <f>(R7*SUMPRODUCT(K8:$K$23, X8:$X$23)-$AZ$3*SUMPRODUCT(K7:$K$22, W8:$W$23))/Z7</f>
        <v>220.23675552568037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2.5023549999999999E-3</v>
      </c>
      <c r="O8">
        <f t="shared" si="29"/>
        <v>866.5457607001548</v>
      </c>
      <c r="P8">
        <f t="shared" si="30"/>
        <v>43.32728803500774</v>
      </c>
      <c r="Q8" s="5">
        <f t="shared" si="31"/>
        <v>12.5</v>
      </c>
      <c r="R8">
        <f t="shared" si="0"/>
        <v>250000</v>
      </c>
      <c r="S8">
        <f t="shared" si="1"/>
        <v>248.89899209235156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209.4776310813395</v>
      </c>
      <c r="AC8">
        <f t="shared" si="2"/>
        <v>233.77984157010314</v>
      </c>
      <c r="AE8">
        <f t="shared" si="3"/>
        <v>813.90820005635464</v>
      </c>
      <c r="AF8">
        <f t="shared" si="4"/>
        <v>-40.695410002817731</v>
      </c>
      <c r="AG8">
        <f t="shared" si="5"/>
        <v>-11.740698486002778</v>
      </c>
      <c r="AH8">
        <f t="shared" si="6"/>
        <v>-595.0271518863517</v>
      </c>
      <c r="AI8">
        <f t="shared" si="7"/>
        <v>166.4449396811824</v>
      </c>
      <c r="AJ8">
        <f t="shared" si="8"/>
        <v>-24.302210488763649</v>
      </c>
      <c r="AK8">
        <f t="shared" ref="AK8:AK23" si="32">G8*SUM(AB8:AB8, AE8:AF8)</f>
        <v>20.931305970172865</v>
      </c>
      <c r="AL8">
        <f t="shared" si="9"/>
        <v>163.07403516259163</v>
      </c>
      <c r="AN8">
        <f t="shared" si="10"/>
        <v>535.02531663761704</v>
      </c>
      <c r="AO8">
        <f t="shared" si="11"/>
        <v>-26.751265831880847</v>
      </c>
      <c r="AP8">
        <f t="shared" si="12"/>
        <v>-7.7177879822140794</v>
      </c>
      <c r="AQ8">
        <f t="shared" si="13"/>
        <v>-391.14311702957656</v>
      </c>
      <c r="AR8">
        <f t="shared" si="14"/>
        <v>109.41314579394547</v>
      </c>
      <c r="AS8">
        <f t="shared" si="15"/>
        <v>-15.975140514427197</v>
      </c>
      <c r="AT8">
        <f t="shared" si="16"/>
        <v>13.759264992729133</v>
      </c>
      <c r="AU8">
        <f t="shared" si="17"/>
        <v>107.19727027224742</v>
      </c>
      <c r="AW8">
        <v>5</v>
      </c>
      <c r="AX8">
        <f>(R8*SUMPRODUCT(K9:$K$23, X9:$X$23)-$AZ$3*SUMPRODUCT(K8:$K$22, W9:$W$23))/Z8</f>
        <v>248.89899209235156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2.5285250000000002E-3</v>
      </c>
      <c r="O9">
        <f t="shared" si="29"/>
        <v>866.5457607001548</v>
      </c>
      <c r="P9">
        <f t="shared" si="30"/>
        <v>43.32728803500774</v>
      </c>
      <c r="Q9" s="5">
        <f t="shared" si="31"/>
        <v>12.5</v>
      </c>
      <c r="R9">
        <f t="shared" si="0"/>
        <v>250000</v>
      </c>
      <c r="S9">
        <f t="shared" si="1"/>
        <v>264.55173406260201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233.77984157010314</v>
      </c>
      <c r="AC9">
        <f t="shared" si="2"/>
        <v>245.36866140014624</v>
      </c>
      <c r="AE9">
        <f t="shared" si="3"/>
        <v>803.7111308242437</v>
      </c>
      <c r="AF9">
        <f t="shared" si="4"/>
        <v>-40.185556541212179</v>
      </c>
      <c r="AG9">
        <f t="shared" si="5"/>
        <v>-11.59360485150343</v>
      </c>
      <c r="AH9">
        <f t="shared" si="6"/>
        <v>-593.73299278640354</v>
      </c>
      <c r="AI9">
        <f t="shared" si="7"/>
        <v>158.19897664512462</v>
      </c>
      <c r="AJ9">
        <f t="shared" si="8"/>
        <v>-11.588819830043093</v>
      </c>
      <c r="AK9">
        <f t="shared" si="32"/>
        <v>5.8841019535334951</v>
      </c>
      <c r="AL9">
        <f t="shared" si="9"/>
        <v>152.49425876861503</v>
      </c>
      <c r="AN9">
        <f t="shared" si="10"/>
        <v>502.11199257031916</v>
      </c>
      <c r="AO9">
        <f t="shared" si="11"/>
        <v>-25.105599628515954</v>
      </c>
      <c r="AP9">
        <f t="shared" si="12"/>
        <v>-7.2430103426479873</v>
      </c>
      <c r="AQ9">
        <f t="shared" si="13"/>
        <v>-370.92985853883027</v>
      </c>
      <c r="AR9">
        <f t="shared" si="14"/>
        <v>98.833524060325004</v>
      </c>
      <c r="AS9">
        <f t="shared" si="15"/>
        <v>-7.2400209394062056</v>
      </c>
      <c r="AT9">
        <f t="shared" si="16"/>
        <v>3.6760448413171209</v>
      </c>
      <c r="AU9">
        <f t="shared" si="17"/>
        <v>95.269547962235919</v>
      </c>
      <c r="AW9">
        <v>6</v>
      </c>
      <c r="AX9">
        <f>(R9*SUMPRODUCT(K10:$K$23, X10:$X$23)-$AZ$3*SUMPRODUCT(K9:$K$22, W10:$W$23))/Z9</f>
        <v>264.55173406260201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2.5601090000000001E-3</v>
      </c>
      <c r="O10">
        <f t="shared" si="29"/>
        <v>866.5457607001548</v>
      </c>
      <c r="P10">
        <f t="shared" si="30"/>
        <v>43.32728803500774</v>
      </c>
      <c r="Q10" s="5">
        <f t="shared" si="31"/>
        <v>12.5</v>
      </c>
      <c r="R10">
        <f t="shared" si="0"/>
        <v>250000</v>
      </c>
      <c r="S10">
        <f t="shared" si="1"/>
        <v>275.15397163872575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245.36866140014624</v>
      </c>
      <c r="AC10">
        <f t="shared" si="2"/>
        <v>251.9967472757435</v>
      </c>
      <c r="AE10">
        <f t="shared" si="3"/>
        <v>793.61643141657794</v>
      </c>
      <c r="AF10">
        <f t="shared" si="4"/>
        <v>-39.680821570828897</v>
      </c>
      <c r="AG10">
        <f t="shared" si="5"/>
        <v>-11.447987910865619</v>
      </c>
      <c r="AH10">
        <f t="shared" si="6"/>
        <v>-593.61784245555202</v>
      </c>
      <c r="AI10">
        <f t="shared" si="7"/>
        <v>148.86977947933133</v>
      </c>
      <c r="AJ10">
        <f t="shared" si="8"/>
        <v>-6.6280858755972645</v>
      </c>
      <c r="AK10">
        <f t="shared" si="32"/>
        <v>4.0971475121081706</v>
      </c>
      <c r="AL10">
        <f t="shared" si="9"/>
        <v>146.33884111584223</v>
      </c>
      <c r="AN10">
        <f t="shared" si="10"/>
        <v>471.07402490587054</v>
      </c>
      <c r="AO10">
        <f t="shared" si="11"/>
        <v>-23.553701245293528</v>
      </c>
      <c r="AP10">
        <f t="shared" si="12"/>
        <v>-6.7952848867042288</v>
      </c>
      <c r="AQ10">
        <f t="shared" si="13"/>
        <v>-352.35906822434583</v>
      </c>
      <c r="AR10">
        <f t="shared" si="14"/>
        <v>88.365970549526921</v>
      </c>
      <c r="AS10">
        <f t="shared" si="15"/>
        <v>-3.934292395214301</v>
      </c>
      <c r="AT10">
        <f t="shared" si="16"/>
        <v>2.4319806051857822</v>
      </c>
      <c r="AU10">
        <f t="shared" si="17"/>
        <v>86.863658759498406</v>
      </c>
      <c r="AW10">
        <v>7</v>
      </c>
      <c r="AX10">
        <f>(R10*SUMPRODUCT(K11:$K$23, X11:$X$23)-$AZ$3*SUMPRODUCT(K10:$K$22, W11:$W$23))/Z10</f>
        <v>275.15397163872575</v>
      </c>
    </row>
    <row r="11" spans="1:52" x14ac:dyDescent="0.25">
      <c r="A11" t="s">
        <v>33</v>
      </c>
      <c r="C11" s="25">
        <f>AU25</f>
        <v>675.70439498034102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2.5907899999999999E-3</v>
      </c>
      <c r="O11">
        <f t="shared" si="29"/>
        <v>866.5457607001548</v>
      </c>
      <c r="P11">
        <f t="shared" si="30"/>
        <v>43.32728803500774</v>
      </c>
      <c r="Q11" s="5">
        <f t="shared" si="31"/>
        <v>12.5</v>
      </c>
      <c r="R11">
        <f t="shared" si="0"/>
        <v>250000</v>
      </c>
      <c r="S11">
        <f t="shared" si="1"/>
        <v>280.80616533920795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251.9967472757435</v>
      </c>
      <c r="AC11">
        <f t="shared" si="2"/>
        <v>253.93523254279805</v>
      </c>
      <c r="AE11">
        <f t="shared" si="3"/>
        <v>783.62417358806238</v>
      </c>
      <c r="AF11">
        <f t="shared" si="4"/>
        <v>-39.18120867940312</v>
      </c>
      <c r="AG11">
        <f t="shared" si="5"/>
        <v>-11.303848699157372</v>
      </c>
      <c r="AH11">
        <f t="shared" si="6"/>
        <v>-593.18665199183079</v>
      </c>
      <c r="AI11">
        <f t="shared" si="7"/>
        <v>139.95246421767115</v>
      </c>
      <c r="AJ11">
        <f t="shared" si="8"/>
        <v>-1.9384852670545456</v>
      </c>
      <c r="AK11">
        <f t="shared" si="32"/>
        <v>2.3914553092425663</v>
      </c>
      <c r="AL11">
        <f t="shared" si="9"/>
        <v>140.40543425985916</v>
      </c>
      <c r="AN11">
        <f t="shared" si="10"/>
        <v>442.36122756426619</v>
      </c>
      <c r="AO11">
        <f t="shared" si="11"/>
        <v>-22.118061378213309</v>
      </c>
      <c r="AP11">
        <f t="shared" si="12"/>
        <v>-6.3811002203571681</v>
      </c>
      <c r="AQ11">
        <f t="shared" si="13"/>
        <v>-334.85793878505848</v>
      </c>
      <c r="AR11">
        <f t="shared" si="14"/>
        <v>79.004127180637255</v>
      </c>
      <c r="AS11">
        <f t="shared" si="15"/>
        <v>-1.0942882458859311</v>
      </c>
      <c r="AT11">
        <f t="shared" si="16"/>
        <v>1.3499929454929454</v>
      </c>
      <c r="AU11">
        <f t="shared" si="17"/>
        <v>79.259831880244263</v>
      </c>
      <c r="AW11">
        <v>8</v>
      </c>
      <c r="AX11">
        <f>(R11*SUMPRODUCT(K12:$K$23, X12:$X$23)-$AZ$3*SUMPRODUCT(K11:$K$22, W12:$W$23))/Z11</f>
        <v>280.80616533920795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2.625984E-3</v>
      </c>
      <c r="O12">
        <f t="shared" si="29"/>
        <v>866.5457607001548</v>
      </c>
      <c r="P12">
        <f t="shared" si="30"/>
        <v>43.32728803500774</v>
      </c>
      <c r="Q12" s="5">
        <f t="shared" si="31"/>
        <v>12.5</v>
      </c>
      <c r="R12">
        <f t="shared" si="0"/>
        <v>250000</v>
      </c>
      <c r="S12">
        <f t="shared" si="1"/>
        <v>281.78743569912217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253.93523254279805</v>
      </c>
      <c r="AC12">
        <f t="shared" si="2"/>
        <v>251.60521696802061</v>
      </c>
      <c r="AE12">
        <f t="shared" si="3"/>
        <v>773.7301473103264</v>
      </c>
      <c r="AF12">
        <f t="shared" si="4"/>
        <v>-38.68650736551632</v>
      </c>
      <c r="AG12">
        <f t="shared" si="5"/>
        <v>-11.161126486343392</v>
      </c>
      <c r="AH12">
        <f t="shared" si="6"/>
        <v>-593.6745164481614</v>
      </c>
      <c r="AI12">
        <f t="shared" si="7"/>
        <v>130.20799701030535</v>
      </c>
      <c r="AJ12">
        <f t="shared" si="8"/>
        <v>2.330015574777434</v>
      </c>
      <c r="AK12">
        <f t="shared" si="32"/>
        <v>2.2746514067214987</v>
      </c>
      <c r="AL12">
        <f t="shared" si="9"/>
        <v>134.81266399180427</v>
      </c>
      <c r="AN12">
        <f t="shared" si="10"/>
        <v>415.22576460007554</v>
      </c>
      <c r="AO12">
        <f t="shared" si="11"/>
        <v>-20.761288230003778</v>
      </c>
      <c r="AP12">
        <f t="shared" si="12"/>
        <v>-5.989668743295506</v>
      </c>
      <c r="AQ12">
        <f t="shared" si="13"/>
        <v>-318.59810021968622</v>
      </c>
      <c r="AR12">
        <f t="shared" si="14"/>
        <v>69.87670740709008</v>
      </c>
      <c r="AS12">
        <f t="shared" si="15"/>
        <v>1.2504133410469378</v>
      </c>
      <c r="AT12">
        <f t="shared" si="16"/>
        <v>1.220701911173891</v>
      </c>
      <c r="AU12">
        <f t="shared" si="17"/>
        <v>72.347822659310907</v>
      </c>
      <c r="AW12">
        <v>9</v>
      </c>
      <c r="AX12">
        <f>(R12*SUMPRODUCT(K13:$K$23, X13:$X$23)-$AZ$3*SUMPRODUCT(K12:$K$22, W13:$W$23))/Z12</f>
        <v>281.78743569912217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2.663885E-3</v>
      </c>
      <c r="O13">
        <f t="shared" si="29"/>
        <v>866.5457607001548</v>
      </c>
      <c r="P13">
        <f t="shared" si="30"/>
        <v>43.32728803500774</v>
      </c>
      <c r="Q13" s="5">
        <f t="shared" si="31"/>
        <v>12.5</v>
      </c>
      <c r="R13">
        <f t="shared" si="0"/>
        <v>250000</v>
      </c>
      <c r="S13">
        <f t="shared" si="1"/>
        <v>277.95937370847872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251.60521696802061</v>
      </c>
      <c r="AC13">
        <f t="shared" si="2"/>
        <v>245.04416435827849</v>
      </c>
      <c r="AE13">
        <f t="shared" si="3"/>
        <v>763.93171770375534</v>
      </c>
      <c r="AF13">
        <f t="shared" si="4"/>
        <v>-38.196585885187766</v>
      </c>
      <c r="AG13">
        <f t="shared" si="5"/>
        <v>-11.019783264049885</v>
      </c>
      <c r="AH13">
        <f t="shared" si="6"/>
        <v>-594.63914860145735</v>
      </c>
      <c r="AI13">
        <f t="shared" si="7"/>
        <v>120.07619995306027</v>
      </c>
      <c r="AJ13">
        <f t="shared" si="8"/>
        <v>6.56105260974212</v>
      </c>
      <c r="AK13">
        <f t="shared" si="32"/>
        <v>1.9546806975731763</v>
      </c>
      <c r="AL13">
        <f t="shared" si="9"/>
        <v>128.59193326037555</v>
      </c>
      <c r="AN13">
        <f t="shared" si="10"/>
        <v>389.8140090027033</v>
      </c>
      <c r="AO13">
        <f t="shared" si="11"/>
        <v>-19.490700450135165</v>
      </c>
      <c r="AP13">
        <f t="shared" si="12"/>
        <v>-5.6231018989657846</v>
      </c>
      <c r="AQ13">
        <f t="shared" si="13"/>
        <v>-303.42851992457446</v>
      </c>
      <c r="AR13">
        <f t="shared" si="14"/>
        <v>61.271686729027849</v>
      </c>
      <c r="AS13">
        <f t="shared" si="15"/>
        <v>3.347930399812292</v>
      </c>
      <c r="AT13">
        <f t="shared" si="16"/>
        <v>0.99742149904643873</v>
      </c>
      <c r="AU13">
        <f t="shared" si="17"/>
        <v>65.617038627886572</v>
      </c>
      <c r="AW13">
        <v>10</v>
      </c>
      <c r="AX13">
        <f>(R13*SUMPRODUCT(K14:$K$23, X14:$X$23)-$AZ$3*SUMPRODUCT(K13:$K$22, W14:$W$23))/Z13</f>
        <v>277.95937370847872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2.7053950000000002E-3</v>
      </c>
      <c r="O14">
        <f t="shared" si="29"/>
        <v>866.5457607001548</v>
      </c>
      <c r="P14">
        <f t="shared" si="30"/>
        <v>43.32728803500774</v>
      </c>
      <c r="Q14" s="5">
        <f t="shared" si="31"/>
        <v>12.5</v>
      </c>
      <c r="R14">
        <f t="shared" si="0"/>
        <v>250000</v>
      </c>
      <c r="S14">
        <f t="shared" si="1"/>
        <v>269.26492125252383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245.04416435827849</v>
      </c>
      <c r="AC14">
        <f t="shared" si="2"/>
        <v>234.36328823391545</v>
      </c>
      <c r="AE14">
        <f t="shared" si="3"/>
        <v>754.22566347730071</v>
      </c>
      <c r="AF14">
        <f t="shared" si="4"/>
        <v>-37.711283173865034</v>
      </c>
      <c r="AG14">
        <f t="shared" si="5"/>
        <v>-10.879772564865743</v>
      </c>
      <c r="AH14">
        <f t="shared" si="6"/>
        <v>-596.25733087288472</v>
      </c>
      <c r="AI14">
        <f t="shared" si="7"/>
        <v>109.37727686568519</v>
      </c>
      <c r="AJ14">
        <f t="shared" si="8"/>
        <v>10.680876124363039</v>
      </c>
      <c r="AK14">
        <f t="shared" si="32"/>
        <v>1.7308053803910854</v>
      </c>
      <c r="AL14">
        <f t="shared" si="9"/>
        <v>121.78895837043932</v>
      </c>
      <c r="AN14">
        <f t="shared" si="10"/>
        <v>366.04647902015444</v>
      </c>
      <c r="AO14">
        <f t="shared" si="11"/>
        <v>-18.302323951007718</v>
      </c>
      <c r="AP14">
        <f t="shared" si="12"/>
        <v>-5.2802531559959807</v>
      </c>
      <c r="AQ14">
        <f t="shared" si="13"/>
        <v>-289.38009819198282</v>
      </c>
      <c r="AR14">
        <f t="shared" si="14"/>
        <v>53.083803721167889</v>
      </c>
      <c r="AS14">
        <f t="shared" si="15"/>
        <v>5.18372323761586</v>
      </c>
      <c r="AT14">
        <f t="shared" si="16"/>
        <v>0.84000750178711392</v>
      </c>
      <c r="AU14">
        <f t="shared" si="17"/>
        <v>59.107534460570861</v>
      </c>
      <c r="AW14">
        <v>11</v>
      </c>
      <c r="AX14">
        <f>(R14*SUMPRODUCT(K15:$K$23, X15:$X$23)-$AZ$3*SUMPRODUCT(K14:$K$22, W15:$W$23))/Z14</f>
        <v>269.26492125252383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2.7496130000000001E-3</v>
      </c>
      <c r="O15">
        <f t="shared" si="29"/>
        <v>866.5457607001548</v>
      </c>
      <c r="P15">
        <f t="shared" si="30"/>
        <v>43.32728803500774</v>
      </c>
      <c r="Q15" s="5">
        <f t="shared" si="31"/>
        <v>12.5</v>
      </c>
      <c r="R15">
        <f t="shared" si="0"/>
        <v>250000</v>
      </c>
      <c r="S15">
        <f t="shared" si="1"/>
        <v>256.05429552762632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234.36328823391545</v>
      </c>
      <c r="AC15">
        <f t="shared" si="2"/>
        <v>220.02355746696503</v>
      </c>
      <c r="AE15">
        <f t="shared" si="3"/>
        <v>744.60957815329687</v>
      </c>
      <c r="AF15">
        <f t="shared" si="4"/>
        <v>-37.230478907664846</v>
      </c>
      <c r="AG15">
        <f t="shared" si="5"/>
        <v>-10.741059675135686</v>
      </c>
      <c r="AH15">
        <f t="shared" si="6"/>
        <v>-598.30328162796377</v>
      </c>
      <c r="AI15">
        <f t="shared" si="7"/>
        <v>98.334757942532519</v>
      </c>
      <c r="AJ15">
        <f t="shared" si="8"/>
        <v>14.339730766950424</v>
      </c>
      <c r="AK15">
        <f t="shared" si="32"/>
        <v>3.861143788666145</v>
      </c>
      <c r="AL15">
        <f t="shared" si="9"/>
        <v>116.53563249814908</v>
      </c>
      <c r="AN15">
        <f t="shared" si="10"/>
        <v>343.54931844532257</v>
      </c>
      <c r="AO15">
        <f t="shared" si="11"/>
        <v>-17.17746592226613</v>
      </c>
      <c r="AP15">
        <f t="shared" si="12"/>
        <v>-4.95572960520487</v>
      </c>
      <c r="AQ15">
        <f t="shared" si="13"/>
        <v>-276.04625384575672</v>
      </c>
      <c r="AR15">
        <f t="shared" si="14"/>
        <v>45.369869072094794</v>
      </c>
      <c r="AS15">
        <f t="shared" si="15"/>
        <v>6.6160910042188776</v>
      </c>
      <c r="AT15">
        <f t="shared" si="16"/>
        <v>1.7814615282084811</v>
      </c>
      <c r="AU15">
        <f t="shared" si="17"/>
        <v>53.767421604522156</v>
      </c>
      <c r="AW15">
        <v>12</v>
      </c>
      <c r="AX15">
        <f>(R15*SUMPRODUCT(K16:$K$23, X16:$X$23)-$AZ$3*SUMPRODUCT(K15:$K$22, W16:$W$23))/Z15</f>
        <v>256.05429552762632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2.8010499999999998E-3</v>
      </c>
      <c r="O16">
        <f t="shared" si="29"/>
        <v>866.5457607001548</v>
      </c>
      <c r="P16">
        <f t="shared" si="30"/>
        <v>43.32728803500774</v>
      </c>
      <c r="Q16" s="5">
        <f t="shared" si="31"/>
        <v>12.5</v>
      </c>
      <c r="R16">
        <f t="shared" si="0"/>
        <v>250000</v>
      </c>
      <c r="S16">
        <f t="shared" si="1"/>
        <v>238.62167725299739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220.02355746696503</v>
      </c>
      <c r="AC16">
        <f t="shared" si="2"/>
        <v>202.41919584890115</v>
      </c>
      <c r="AE16">
        <f t="shared" si="3"/>
        <v>735.07779371287756</v>
      </c>
      <c r="AF16">
        <f t="shared" si="4"/>
        <v>-36.753889685643877</v>
      </c>
      <c r="AG16">
        <f t="shared" si="5"/>
        <v>-10.603562833181289</v>
      </c>
      <c r="AH16">
        <f t="shared" si="6"/>
        <v>-601.72490406077623</v>
      </c>
      <c r="AI16">
        <f t="shared" si="7"/>
        <v>85.995437133276141</v>
      </c>
      <c r="AJ16">
        <f t="shared" si="8"/>
        <v>17.604361618063876</v>
      </c>
      <c r="AK16">
        <f t="shared" si="32"/>
        <v>6.520266976608811</v>
      </c>
      <c r="AL16">
        <f t="shared" si="9"/>
        <v>110.12006572794883</v>
      </c>
      <c r="AN16">
        <f t="shared" si="10"/>
        <v>321.56208063187455</v>
      </c>
      <c r="AO16">
        <f t="shared" si="11"/>
        <v>-16.078104031593725</v>
      </c>
      <c r="AP16">
        <f t="shared" si="12"/>
        <v>-4.6385617357942186</v>
      </c>
      <c r="AQ16">
        <f t="shared" si="13"/>
        <v>-263.2264418442989</v>
      </c>
      <c r="AR16">
        <f t="shared" si="14"/>
        <v>37.618973020187696</v>
      </c>
      <c r="AS16">
        <f t="shared" si="15"/>
        <v>7.7010830670143839</v>
      </c>
      <c r="AT16">
        <f t="shared" si="16"/>
        <v>2.8523111882938936</v>
      </c>
      <c r="AU16">
        <f t="shared" si="17"/>
        <v>48.172367275495972</v>
      </c>
      <c r="AW16">
        <v>13</v>
      </c>
      <c r="AX16">
        <f>(R16*SUMPRODUCT(K17:$K$23, X17:$X$23)-$AZ$3*SUMPRODUCT(K16:$K$22, W17:$W$23))/Z16</f>
        <v>238.62167725299739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2.8606080000000002E-3</v>
      </c>
      <c r="O17">
        <f t="shared" si="29"/>
        <v>866.5457607001548</v>
      </c>
      <c r="P17">
        <f t="shared" si="30"/>
        <v>43.32728803500774</v>
      </c>
      <c r="Q17" s="5">
        <f t="shared" si="31"/>
        <v>12.5</v>
      </c>
      <c r="R17">
        <f t="shared" si="0"/>
        <v>250000</v>
      </c>
      <c r="S17">
        <f t="shared" si="1"/>
        <v>217.77776310077732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202.41919584890115</v>
      </c>
      <c r="AC17">
        <f t="shared" si="2"/>
        <v>182.36177751991431</v>
      </c>
      <c r="AE17">
        <f t="shared" si="3"/>
        <v>725.62424635843138</v>
      </c>
      <c r="AF17">
        <f t="shared" si="4"/>
        <v>-36.281212317921565</v>
      </c>
      <c r="AG17">
        <f t="shared" si="5"/>
        <v>-10.467194568180375</v>
      </c>
      <c r="AH17">
        <f t="shared" si="6"/>
        <v>-606.65273338202132</v>
      </c>
      <c r="AI17">
        <f t="shared" si="7"/>
        <v>72.223106090308079</v>
      </c>
      <c r="AJ17">
        <f t="shared" si="8"/>
        <v>20.057418328986842</v>
      </c>
      <c r="AK17">
        <f t="shared" si="32"/>
        <v>12.306318772473871</v>
      </c>
      <c r="AL17">
        <f t="shared" si="9"/>
        <v>104.58684319176879</v>
      </c>
      <c r="AN17">
        <f t="shared" si="10"/>
        <v>298.97955803447638</v>
      </c>
      <c r="AO17">
        <f t="shared" si="11"/>
        <v>-14.948977901723818</v>
      </c>
      <c r="AP17">
        <f t="shared" si="12"/>
        <v>-4.3128068302028533</v>
      </c>
      <c r="AQ17">
        <f t="shared" si="13"/>
        <v>-249.9596271999026</v>
      </c>
      <c r="AR17">
        <f t="shared" si="14"/>
        <v>29.758146102647125</v>
      </c>
      <c r="AS17">
        <f t="shared" si="15"/>
        <v>8.2642746537316185</v>
      </c>
      <c r="AT17">
        <f t="shared" si="16"/>
        <v>5.0705826963342151</v>
      </c>
      <c r="AU17">
        <f t="shared" si="17"/>
        <v>43.093003452712956</v>
      </c>
      <c r="AW17">
        <v>14</v>
      </c>
      <c r="AX17">
        <f>(R17*SUMPRODUCT(K18:$K$23, X18:$X$23)-$AZ$3*SUMPRODUCT(K17:$K$22, W18:$W$23))/Z17</f>
        <v>217.77776310077732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2.9228739999999998E-3</v>
      </c>
      <c r="O18">
        <f t="shared" si="29"/>
        <v>866.5457607001548</v>
      </c>
      <c r="P18">
        <f t="shared" si="30"/>
        <v>43.32728803500774</v>
      </c>
      <c r="Q18" s="5">
        <f t="shared" si="31"/>
        <v>12.5</v>
      </c>
      <c r="R18">
        <f t="shared" si="0"/>
        <v>250000</v>
      </c>
      <c r="S18">
        <f t="shared" si="1"/>
        <v>194.20173367419505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182.36177751991431</v>
      </c>
      <c r="AC18">
        <f t="shared" si="2"/>
        <v>160.5182715361974</v>
      </c>
      <c r="AE18">
        <f t="shared" si="3"/>
        <v>716.24709565139631</v>
      </c>
      <c r="AF18">
        <f t="shared" si="4"/>
        <v>-35.81235478256982</v>
      </c>
      <c r="AG18">
        <f t="shared" si="5"/>
        <v>-10.331928331642295</v>
      </c>
      <c r="AH18">
        <f t="shared" si="6"/>
        <v>-611.88581712551297</v>
      </c>
      <c r="AI18">
        <f t="shared" si="7"/>
        <v>58.216995411671178</v>
      </c>
      <c r="AJ18">
        <f t="shared" si="8"/>
        <v>21.843505983716909</v>
      </c>
      <c r="AK18">
        <f t="shared" si="32"/>
        <v>18.6364047971968</v>
      </c>
      <c r="AL18">
        <f t="shared" si="9"/>
        <v>98.696906192584891</v>
      </c>
      <c r="AN18">
        <f t="shared" si="10"/>
        <v>275.78346217869466</v>
      </c>
      <c r="AO18">
        <f t="shared" si="11"/>
        <v>-13.789173108934735</v>
      </c>
      <c r="AP18">
        <f t="shared" si="12"/>
        <v>-3.978201075553502</v>
      </c>
      <c r="AQ18">
        <f t="shared" si="13"/>
        <v>-235.60024205256212</v>
      </c>
      <c r="AR18">
        <f t="shared" si="14"/>
        <v>22.415845941644285</v>
      </c>
      <c r="AS18">
        <f t="shared" si="15"/>
        <v>8.4106137991831442</v>
      </c>
      <c r="AT18">
        <f t="shared" si="16"/>
        <v>7.1757529890718903</v>
      </c>
      <c r="AU18">
        <f t="shared" si="17"/>
        <v>38.00221272989932</v>
      </c>
      <c r="AW18">
        <v>15</v>
      </c>
      <c r="AX18">
        <f>(R18*SUMPRODUCT(K19:$K$23, X19:$X$23)-$AZ$3*SUMPRODUCT(K18:$K$22, W19:$W$23))/Z18</f>
        <v>194.20173367419505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2.991456E-3</v>
      </c>
      <c r="O19">
        <f t="shared" si="29"/>
        <v>866.5457607001548</v>
      </c>
      <c r="P19">
        <f t="shared" si="30"/>
        <v>43.32728803500774</v>
      </c>
      <c r="Q19" s="5">
        <f t="shared" si="31"/>
        <v>12.5</v>
      </c>
      <c r="R19">
        <f t="shared" si="0"/>
        <v>250000</v>
      </c>
      <c r="S19">
        <f t="shared" si="1"/>
        <v>166.64793066582646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160.5182715361974</v>
      </c>
      <c r="AC19">
        <f t="shared" si="2"/>
        <v>135.95406872611943</v>
      </c>
      <c r="AE19">
        <f t="shared" si="3"/>
        <v>706.94200302311333</v>
      </c>
      <c r="AF19">
        <f t="shared" si="4"/>
        <v>-35.347100151155672</v>
      </c>
      <c r="AG19">
        <f t="shared" si="5"/>
        <v>-10.19770153932661</v>
      </c>
      <c r="AH19">
        <f t="shared" si="6"/>
        <v>-618.15017998522671</v>
      </c>
      <c r="AI19">
        <f t="shared" si="7"/>
        <v>43.247021347404257</v>
      </c>
      <c r="AJ19">
        <f t="shared" si="8"/>
        <v>24.564202810077973</v>
      </c>
      <c r="AK19">
        <f t="shared" si="32"/>
        <v>18.556123789301857</v>
      </c>
      <c r="AL19">
        <f t="shared" si="9"/>
        <v>86.367347946784093</v>
      </c>
      <c r="AN19">
        <f t="shared" si="10"/>
        <v>253.58732389069542</v>
      </c>
      <c r="AO19">
        <f t="shared" si="11"/>
        <v>-12.679366194534772</v>
      </c>
      <c r="AP19">
        <f t="shared" si="12"/>
        <v>-3.6580197981379685</v>
      </c>
      <c r="AQ19">
        <f t="shared" si="13"/>
        <v>-221.7367892057197</v>
      </c>
      <c r="AR19">
        <f t="shared" si="14"/>
        <v>15.513148692302925</v>
      </c>
      <c r="AS19">
        <f t="shared" si="15"/>
        <v>8.8114306795720427</v>
      </c>
      <c r="AT19">
        <f t="shared" si="16"/>
        <v>6.6562713113534997</v>
      </c>
      <c r="AU19">
        <f t="shared" si="17"/>
        <v>30.980850683228471</v>
      </c>
      <c r="AW19">
        <v>16</v>
      </c>
      <c r="AX19">
        <f>(R19*SUMPRODUCT(K20:$K$23, X20:$X$23)-$AZ$3*SUMPRODUCT(K19:$K$22, W20:$W$23))/Z19</f>
        <v>166.64793066582646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3.0654530000000001E-3</v>
      </c>
      <c r="O20">
        <f t="shared" si="29"/>
        <v>866.5457607001548</v>
      </c>
      <c r="P20">
        <f t="shared" si="30"/>
        <v>43.32728803500774</v>
      </c>
      <c r="Q20" s="5">
        <f t="shared" si="31"/>
        <v>12.5</v>
      </c>
      <c r="R20">
        <f t="shared" si="0"/>
        <v>250000</v>
      </c>
      <c r="S20">
        <f t="shared" si="1"/>
        <v>129.83592849057771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135.95406872611943</v>
      </c>
      <c r="AC20">
        <f t="shared" si="2"/>
        <v>104.53832172789458</v>
      </c>
      <c r="AE20">
        <f t="shared" si="3"/>
        <v>697.70548550888907</v>
      </c>
      <c r="AF20">
        <f t="shared" si="4"/>
        <v>-34.885274275444452</v>
      </c>
      <c r="AG20">
        <f t="shared" si="5"/>
        <v>-10.064463949156512</v>
      </c>
      <c r="AH20">
        <f t="shared" si="6"/>
        <v>-625.2114955366676</v>
      </c>
      <c r="AI20">
        <f t="shared" si="7"/>
        <v>27.544251747620478</v>
      </c>
      <c r="AJ20">
        <f t="shared" si="8"/>
        <v>31.415746998224847</v>
      </c>
      <c r="AK20">
        <f t="shared" si="32"/>
        <v>3.4347294038261253</v>
      </c>
      <c r="AL20">
        <f t="shared" si="9"/>
        <v>62.394728149671451</v>
      </c>
      <c r="AN20">
        <f t="shared" si="10"/>
        <v>237.38413224794249</v>
      </c>
      <c r="AO20">
        <f t="shared" si="11"/>
        <v>-11.869206612397123</v>
      </c>
      <c r="AP20">
        <f t="shared" si="12"/>
        <v>-3.4242873113841674</v>
      </c>
      <c r="AQ20">
        <f t="shared" si="13"/>
        <v>-212.7191077352069</v>
      </c>
      <c r="AR20">
        <f t="shared" si="14"/>
        <v>9.3715305889542933</v>
      </c>
      <c r="AS20">
        <f t="shared" si="15"/>
        <v>10.688750475646785</v>
      </c>
      <c r="AT20">
        <f t="shared" si="16"/>
        <v>1.1686166670153975</v>
      </c>
      <c r="AU20">
        <f t="shared" si="17"/>
        <v>21.228897731616478</v>
      </c>
      <c r="AW20">
        <v>17</v>
      </c>
      <c r="AX20">
        <f>(R20*SUMPRODUCT(K21:$K$23, X21:$X$23)-$AZ$3*SUMPRODUCT(K20:$K$22, W21:$W$23))/Z20</f>
        <v>129.83592849057771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3.1502779999999998E-3</v>
      </c>
      <c r="O21">
        <f t="shared" si="29"/>
        <v>866.5457607001548</v>
      </c>
      <c r="P21">
        <f t="shared" si="30"/>
        <v>43.32728803500774</v>
      </c>
      <c r="Q21" s="5">
        <f t="shared" si="31"/>
        <v>12.5</v>
      </c>
      <c r="R21">
        <f t="shared" si="0"/>
        <v>250000</v>
      </c>
      <c r="S21">
        <f t="shared" si="1"/>
        <v>86.884645491219672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104.53832172789458</v>
      </c>
      <c r="AC21">
        <f t="shared" si="2"/>
        <v>69.035852488659884</v>
      </c>
      <c r="AE21">
        <f t="shared" si="3"/>
        <v>688.5304644123222</v>
      </c>
      <c r="AF21">
        <f t="shared" si="4"/>
        <v>-34.426523220616112</v>
      </c>
      <c r="AG21">
        <f t="shared" si="5"/>
        <v>-9.9321134503041257</v>
      </c>
      <c r="AH21">
        <f t="shared" si="6"/>
        <v>-634.11718721641751</v>
      </c>
      <c r="AI21">
        <f t="shared" si="7"/>
        <v>10.054640524984507</v>
      </c>
      <c r="AJ21">
        <f t="shared" si="8"/>
        <v>35.502469239234699</v>
      </c>
      <c r="AK21">
        <f t="shared" si="32"/>
        <v>1.2138276206713612</v>
      </c>
      <c r="AL21">
        <f t="shared" si="9"/>
        <v>46.770937384890566</v>
      </c>
      <c r="AN21">
        <f t="shared" si="10"/>
        <v>222.83122316759565</v>
      </c>
      <c r="AO21">
        <f t="shared" si="11"/>
        <v>-11.141561158379783</v>
      </c>
      <c r="AP21">
        <f t="shared" si="12"/>
        <v>-3.2143602980001842</v>
      </c>
      <c r="AQ21">
        <f t="shared" si="13"/>
        <v>-205.2212876007361</v>
      </c>
      <c r="AR21">
        <f t="shared" si="14"/>
        <v>3.2540141104796074</v>
      </c>
      <c r="AS21">
        <f t="shared" si="15"/>
        <v>11.489772864009572</v>
      </c>
      <c r="AT21">
        <f t="shared" si="16"/>
        <v>0.3928347508336788</v>
      </c>
      <c r="AU21">
        <f t="shared" si="17"/>
        <v>15.136621725322858</v>
      </c>
      <c r="AW21">
        <v>18</v>
      </c>
      <c r="AX21">
        <f>(R21*SUMPRODUCT(K22:$K$23, X22:$X$23)-$AZ$3*SUMPRODUCT(K21:$K$22, W22:$W$23))/Z21</f>
        <v>86.884645491219672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3.247738E-3</v>
      </c>
      <c r="O22">
        <f t="shared" si="29"/>
        <v>866.5457607001548</v>
      </c>
      <c r="P22">
        <f t="shared" si="30"/>
        <v>43.32728803500774</v>
      </c>
      <c r="Q22" s="5">
        <f t="shared" si="31"/>
        <v>12.5</v>
      </c>
      <c r="R22">
        <f t="shared" si="0"/>
        <v>250000</v>
      </c>
      <c r="S22">
        <f t="shared" si="1"/>
        <v>42.371449889597308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69.035852488659884</v>
      </c>
      <c r="AC22">
        <f t="shared" si="2"/>
        <v>33.221031613242786</v>
      </c>
      <c r="AE22">
        <f t="shared" si="3"/>
        <v>679.40899321476945</v>
      </c>
      <c r="AF22">
        <f t="shared" si="4"/>
        <v>-33.970449660738474</v>
      </c>
      <c r="AG22">
        <f t="shared" si="5"/>
        <v>-9.8005354135282197</v>
      </c>
      <c r="AH22">
        <f t="shared" si="6"/>
        <v>-645.13804545727635</v>
      </c>
      <c r="AI22">
        <f t="shared" si="7"/>
        <v>-9.5000373167736143</v>
      </c>
      <c r="AJ22">
        <f t="shared" si="8"/>
        <v>35.814820875417098</v>
      </c>
      <c r="AK22">
        <f t="shared" si="32"/>
        <v>15.003962316896509</v>
      </c>
      <c r="AL22">
        <f t="shared" si="9"/>
        <v>41.318745875539989</v>
      </c>
      <c r="AN22">
        <f t="shared" si="10"/>
        <v>205.49459206060919</v>
      </c>
      <c r="AO22">
        <f t="shared" si="11"/>
        <v>-10.27472960303046</v>
      </c>
      <c r="AP22">
        <f t="shared" si="12"/>
        <v>-2.9642778457333416</v>
      </c>
      <c r="AQ22">
        <f t="shared" si="13"/>
        <v>-195.12897356086955</v>
      </c>
      <c r="AR22">
        <f t="shared" si="14"/>
        <v>-2.8733889490241733</v>
      </c>
      <c r="AS22">
        <f t="shared" si="15"/>
        <v>10.83257960818767</v>
      </c>
      <c r="AT22">
        <f t="shared" si="16"/>
        <v>4.538110543715975</v>
      </c>
      <c r="AU22">
        <f t="shared" si="17"/>
        <v>12.49730120287947</v>
      </c>
      <c r="AW22">
        <v>19</v>
      </c>
      <c r="AX22">
        <f>(R22*SUMPRODUCT(K23:$K$23, X23:$X$23)-$AZ$3*SUMPRODUCT(K22:$K$22, W23:$W$23))/Z22</f>
        <v>42.371449889597308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3.3542210000000001E-3</v>
      </c>
      <c r="O23">
        <f t="shared" si="29"/>
        <v>866.5457607001548</v>
      </c>
      <c r="P23">
        <f t="shared" si="30"/>
        <v>43.32728803500774</v>
      </c>
      <c r="Q23" s="5">
        <f t="shared" si="31"/>
        <v>12.5</v>
      </c>
      <c r="R23">
        <f t="shared" si="0"/>
        <v>250000</v>
      </c>
      <c r="S23">
        <f t="shared" si="1"/>
        <v>42.944946191876738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33.221031613242786</v>
      </c>
      <c r="AC23">
        <f t="shared" si="2"/>
        <v>33.221031613242786</v>
      </c>
      <c r="AE23">
        <f t="shared" si="3"/>
        <v>670.33601536999197</v>
      </c>
      <c r="AF23">
        <f t="shared" si="4"/>
        <v>-33.5168007684996</v>
      </c>
      <c r="AG23">
        <f t="shared" si="5"/>
        <v>-9.6696568976976387</v>
      </c>
      <c r="AH23">
        <f t="shared" si="6"/>
        <v>-657.46323390600082</v>
      </c>
      <c r="AI23">
        <f t="shared" si="7"/>
        <v>-30.313676202206125</v>
      </c>
      <c r="AJ23">
        <f t="shared" si="8"/>
        <v>0</v>
      </c>
      <c r="AK23">
        <f t="shared" si="32"/>
        <v>46.902817235031463</v>
      </c>
      <c r="AL23">
        <f t="shared" si="9"/>
        <v>16.589141032825339</v>
      </c>
      <c r="AN23">
        <f t="shared" si="10"/>
        <v>183.66733568613731</v>
      </c>
      <c r="AO23">
        <f t="shared" si="11"/>
        <v>-9.183366784306866</v>
      </c>
      <c r="AP23">
        <f t="shared" si="12"/>
        <v>-2.6494177228698388</v>
      </c>
      <c r="AQ23">
        <f t="shared" si="13"/>
        <v>-180.14028444593777</v>
      </c>
      <c r="AR23">
        <f t="shared" si="14"/>
        <v>-8.3057332669771746</v>
      </c>
      <c r="AS23">
        <f t="shared" si="15"/>
        <v>0</v>
      </c>
      <c r="AT23">
        <f t="shared" si="16"/>
        <v>12.85104079179945</v>
      </c>
      <c r="AU23">
        <f t="shared" si="17"/>
        <v>4.5453075248222774</v>
      </c>
      <c r="AW23">
        <v>20</v>
      </c>
      <c r="AX23">
        <f>(R23*SUMPRODUCT(K$23:$K24, X$23:$X24)-$AZ$3*SUMPRODUCT(K$22:$K23, W$23:$W24))/Z23</f>
        <v>42.944946191876738</v>
      </c>
    </row>
    <row r="25" spans="5:50" x14ac:dyDescent="0.25">
      <c r="AN25" s="6">
        <f t="shared" ref="AN25:AU25" si="33">SUM(AN3:AN23)</f>
        <v>8291.9921265832018</v>
      </c>
      <c r="AO25" s="6">
        <f t="shared" si="33"/>
        <v>-1064.5089268542758</v>
      </c>
      <c r="AP25" s="6">
        <f t="shared" si="33"/>
        <v>-232.93028298615243</v>
      </c>
      <c r="AQ25" s="6">
        <f t="shared" si="33"/>
        <v>-6371.1032735005747</v>
      </c>
      <c r="AR25" s="6">
        <f t="shared" si="33"/>
        <v>623.44964324220132</v>
      </c>
      <c r="AS25" s="6">
        <f t="shared" si="33"/>
        <v>-118.73538601285256</v>
      </c>
      <c r="AT25" s="6">
        <f t="shared" si="33"/>
        <v>170.99013775099223</v>
      </c>
      <c r="AU25" s="7">
        <f t="shared" si="33"/>
        <v>675.70439498034102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E4B17-C54C-4134-A2DC-D8A940EAD436}">
  <sheetPr codeName="Sheet11"/>
  <dimension ref="A1:AZ29"/>
  <sheetViews>
    <sheetView workbookViewId="0">
      <selection activeCell="C11" sqref="C1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1023.5907024701693</v>
      </c>
      <c r="K3">
        <v>1</v>
      </c>
      <c r="L3" s="2">
        <v>0</v>
      </c>
      <c r="O3">
        <f>$C$3</f>
        <v>1023.5907024701693</v>
      </c>
      <c r="P3">
        <f>O3*B5</f>
        <v>818.87256197613544</v>
      </c>
      <c r="Q3" s="5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1023.5907024701693</v>
      </c>
      <c r="AF3">
        <f t="shared" ref="AF3:AF23" si="4">-$Z3*P3</f>
        <v>-818.87256197613544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78.90058459403383</v>
      </c>
      <c r="AJ3">
        <f t="shared" ref="AJ3:AJ23" si="8">AB3-AC3</f>
        <v>0</v>
      </c>
      <c r="AL3">
        <f t="shared" ref="AL3:AL23" si="9">SUM(AI3:AK3)</f>
        <v>78.90058459403383</v>
      </c>
      <c r="AN3">
        <f t="shared" ref="AN3:AN23" si="10">AE3*$K3</f>
        <v>1023.5907024701693</v>
      </c>
      <c r="AO3">
        <f t="shared" ref="AO3:AO23" si="11">AF3*$K3</f>
        <v>-818.87256197613544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78.90058459403383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78.90058459403383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778.44335226748956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2.7053950000000002E-3</v>
      </c>
      <c r="R4">
        <f t="shared" si="0"/>
        <v>250000</v>
      </c>
      <c r="S4">
        <f t="shared" si="1"/>
        <v>145.76229607947909</v>
      </c>
      <c r="U4">
        <f t="shared" ref="U4:U23" si="21">M4</f>
        <v>2.7053950000000002E-3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2.7053950000000002E-3</v>
      </c>
      <c r="Y4">
        <f t="shared" ref="Y4:Y23" si="25">V4*W4</f>
        <v>0.01</v>
      </c>
      <c r="Z4">
        <f t="shared" ref="Z4:Z23" si="26">MAX(0, W4-X4-Y4)</f>
        <v>0.98729460499999999</v>
      </c>
      <c r="AB4">
        <f t="shared" ref="AB4:AB23" si="27">AC3</f>
        <v>0</v>
      </c>
      <c r="AC4">
        <f t="shared" si="2"/>
        <v>143.91032853168235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-676.34875</v>
      </c>
      <c r="AI4">
        <f t="shared" si="7"/>
        <v>-676.34875</v>
      </c>
      <c r="AJ4">
        <f t="shared" si="8"/>
        <v>-143.91032853168235</v>
      </c>
      <c r="AK4">
        <f>H4*SUM(AB4, AE4:AF4)</f>
        <v>0</v>
      </c>
      <c r="AL4">
        <f t="shared" si="9"/>
        <v>-820.25907853168235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-634.53302373581005</v>
      </c>
      <c r="AR4">
        <f t="shared" si="14"/>
        <v>-634.53302373581005</v>
      </c>
      <c r="AS4">
        <f t="shared" si="15"/>
        <v>-135.01297357320794</v>
      </c>
      <c r="AT4">
        <f t="shared" si="16"/>
        <v>0</v>
      </c>
      <c r="AU4">
        <f t="shared" si="17"/>
        <v>-769.54599730901793</v>
      </c>
      <c r="AW4">
        <v>1</v>
      </c>
      <c r="AX4">
        <f>(R4*SUMPRODUCT(K5:$K$23, X5:$X$23)-$AZ$3*SUMPRODUCT(K4:$K$22, W5:$W$23))/Z4</f>
        <v>145.76229607947909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2.7496130000000001E-3</v>
      </c>
      <c r="O5">
        <f t="shared" ref="O5:O23" si="29">$C$3</f>
        <v>1023.5907024701693</v>
      </c>
      <c r="P5">
        <f t="shared" ref="P5:P23" si="30">O5*$C$5</f>
        <v>51.179535123508465</v>
      </c>
      <c r="Q5" s="5">
        <f t="shared" ref="Q5:Q23" si="31">$C$8</f>
        <v>12.5</v>
      </c>
      <c r="R5">
        <f t="shared" si="0"/>
        <v>250000</v>
      </c>
      <c r="S5">
        <f t="shared" si="1"/>
        <v>286.10996732663585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143.91032853168235</v>
      </c>
      <c r="AC5">
        <f t="shared" si="2"/>
        <v>278.87338244954844</v>
      </c>
      <c r="AE5">
        <f t="shared" si="3"/>
        <v>997.7010032505458</v>
      </c>
      <c r="AF5">
        <f t="shared" si="4"/>
        <v>-49.885050162527293</v>
      </c>
      <c r="AG5">
        <f t="shared" si="5"/>
        <v>-12.183837260865776</v>
      </c>
      <c r="AH5">
        <f t="shared" si="6"/>
        <v>-678.66952018446625</v>
      </c>
      <c r="AI5">
        <f t="shared" si="7"/>
        <v>256.96259564268655</v>
      </c>
      <c r="AJ5">
        <f t="shared" si="8"/>
        <v>-134.96305391786609</v>
      </c>
      <c r="AK5">
        <f>H5*SUM(AB5, AE5:AF5)</f>
        <v>94.325150731942173</v>
      </c>
      <c r="AL5">
        <f t="shared" si="9"/>
        <v>216.32469245676265</v>
      </c>
      <c r="AN5">
        <f t="shared" si="10"/>
        <v>861.57718436284631</v>
      </c>
      <c r="AO5">
        <f t="shared" si="11"/>
        <v>-43.07885921814232</v>
      </c>
      <c r="AP5">
        <f t="shared" si="12"/>
        <v>-10.521505107994514</v>
      </c>
      <c r="AQ5">
        <f t="shared" si="13"/>
        <v>-586.07355551248065</v>
      </c>
      <c r="AR5">
        <f t="shared" si="14"/>
        <v>221.90326452422897</v>
      </c>
      <c r="AS5">
        <f t="shared" si="15"/>
        <v>-116.54903383751055</v>
      </c>
      <c r="AT5">
        <f t="shared" si="16"/>
        <v>81.455664089193505</v>
      </c>
      <c r="AU5">
        <f t="shared" si="17"/>
        <v>186.80989477591194</v>
      </c>
      <c r="AW5">
        <v>2</v>
      </c>
      <c r="AX5">
        <f>(R5*SUMPRODUCT(K6:$K$23, X6:$X$23)-$AZ$3*SUMPRODUCT(K5:$K$22, W6:$W$23))/Z5</f>
        <v>286.10996732663585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2.8010499999999998E-3</v>
      </c>
      <c r="O6">
        <f t="shared" si="29"/>
        <v>1023.5907024701693</v>
      </c>
      <c r="P6">
        <f t="shared" si="30"/>
        <v>51.179535123508465</v>
      </c>
      <c r="Q6" s="5">
        <f t="shared" si="31"/>
        <v>12.5</v>
      </c>
      <c r="R6">
        <f t="shared" si="0"/>
        <v>250000</v>
      </c>
      <c r="S6">
        <f t="shared" si="1"/>
        <v>418.31655980670007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278.87338244954844</v>
      </c>
      <c r="AC6">
        <f t="shared" si="2"/>
        <v>402.51662122440302</v>
      </c>
      <c r="AE6">
        <f t="shared" si="3"/>
        <v>984.92938282288549</v>
      </c>
      <c r="AF6">
        <f t="shared" si="4"/>
        <v>-49.246469141144274</v>
      </c>
      <c r="AG6">
        <f t="shared" si="5"/>
        <v>-12.02787135089757</v>
      </c>
      <c r="AH6">
        <f t="shared" si="6"/>
        <v>-682.5507471909616</v>
      </c>
      <c r="AI6">
        <f t="shared" si="7"/>
        <v>241.10429513988197</v>
      </c>
      <c r="AJ6">
        <f t="shared" si="8"/>
        <v>-123.64323877485458</v>
      </c>
      <c r="AK6">
        <f>H6*SUM(AB6, AE6:AF6)</f>
        <v>132.14372501908434</v>
      </c>
      <c r="AL6">
        <f t="shared" si="9"/>
        <v>249.60478138411173</v>
      </c>
      <c r="AN6">
        <f t="shared" si="10"/>
        <v>767.08882733311543</v>
      </c>
      <c r="AO6">
        <f t="shared" si="11"/>
        <v>-38.35444136665577</v>
      </c>
      <c r="AP6">
        <f t="shared" si="12"/>
        <v>-9.3676215683908914</v>
      </c>
      <c r="AQ6">
        <f t="shared" si="13"/>
        <v>-531.58841779848547</v>
      </c>
      <c r="AR6">
        <f t="shared" si="14"/>
        <v>187.77834659958327</v>
      </c>
      <c r="AS6">
        <f t="shared" si="15"/>
        <v>-96.296596175897733</v>
      </c>
      <c r="AT6">
        <f t="shared" si="16"/>
        <v>102.9169977382502</v>
      </c>
      <c r="AU6">
        <f t="shared" si="17"/>
        <v>194.39874816193574</v>
      </c>
      <c r="AW6">
        <v>3</v>
      </c>
      <c r="AX6">
        <f>(R6*SUMPRODUCT(K7:$K$23, X7:$X$23)-$AZ$3*SUMPRODUCT(K6:$K$22, W7:$W$23))/Z6</f>
        <v>418.31655980670007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2.8606080000000002E-3</v>
      </c>
      <c r="O7">
        <f t="shared" si="29"/>
        <v>1023.5907024701693</v>
      </c>
      <c r="P7">
        <f t="shared" si="30"/>
        <v>51.179535123508465</v>
      </c>
      <c r="Q7" s="5">
        <f t="shared" si="31"/>
        <v>12.5</v>
      </c>
      <c r="R7">
        <f t="shared" si="0"/>
        <v>250000</v>
      </c>
      <c r="S7">
        <f t="shared" si="1"/>
        <v>527.17808940359214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402.51662122440302</v>
      </c>
      <c r="AC7">
        <f t="shared" si="2"/>
        <v>500.74266450146479</v>
      </c>
      <c r="AE7">
        <f t="shared" si="3"/>
        <v>972.26259212271839</v>
      </c>
      <c r="AF7">
        <f t="shared" si="4"/>
        <v>-48.613129606135921</v>
      </c>
      <c r="AG7">
        <f t="shared" si="5"/>
        <v>-11.873185612379245</v>
      </c>
      <c r="AH7">
        <f t="shared" si="6"/>
        <v>-688.14050018696798</v>
      </c>
      <c r="AI7">
        <f t="shared" si="7"/>
        <v>223.63577671723533</v>
      </c>
      <c r="AJ7">
        <f t="shared" si="8"/>
        <v>-98.226043277061763</v>
      </c>
      <c r="AK7">
        <f>H7*SUM(AB7, AE7:AF7)</f>
        <v>138.84958896768117</v>
      </c>
      <c r="AL7">
        <f t="shared" si="9"/>
        <v>264.25932240785471</v>
      </c>
      <c r="AN7">
        <f t="shared" si="10"/>
        <v>685.45632173767046</v>
      </c>
      <c r="AO7">
        <f t="shared" si="11"/>
        <v>-34.272816086883523</v>
      </c>
      <c r="AP7">
        <f t="shared" si="12"/>
        <v>-8.3707325604304081</v>
      </c>
      <c r="AQ7">
        <f t="shared" si="13"/>
        <v>-485.14697564065426</v>
      </c>
      <c r="AR7">
        <f t="shared" si="14"/>
        <v>157.66579744970235</v>
      </c>
      <c r="AS7">
        <f t="shared" si="15"/>
        <v>-69.250491450607697</v>
      </c>
      <c r="AT7">
        <f t="shared" si="16"/>
        <v>97.890558887779562</v>
      </c>
      <c r="AU7">
        <f t="shared" si="17"/>
        <v>186.30586488687419</v>
      </c>
      <c r="AW7">
        <v>4</v>
      </c>
      <c r="AX7">
        <f>(R7*SUMPRODUCT(K8:$K$23, X8:$X$23)-$AZ$3*SUMPRODUCT(K7:$K$22, W8:$W$23))/Z7</f>
        <v>527.17808940359214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2.9228739999999998E-3</v>
      </c>
      <c r="O8">
        <f t="shared" si="29"/>
        <v>1023.5907024701693</v>
      </c>
      <c r="P8">
        <f t="shared" si="30"/>
        <v>51.179535123508465</v>
      </c>
      <c r="Q8" s="5">
        <f t="shared" si="31"/>
        <v>12.5</v>
      </c>
      <c r="R8">
        <f t="shared" si="0"/>
        <v>250000</v>
      </c>
      <c r="S8">
        <f t="shared" si="1"/>
        <v>603.44760780826141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500.74266450146479</v>
      </c>
      <c r="AC8">
        <f t="shared" si="2"/>
        <v>565.78040478489402</v>
      </c>
      <c r="AE8">
        <f t="shared" si="3"/>
        <v>959.698165149803</v>
      </c>
      <c r="AF8">
        <f t="shared" si="4"/>
        <v>-47.984908257490154</v>
      </c>
      <c r="AG8">
        <f t="shared" si="5"/>
        <v>-11.719749930731856</v>
      </c>
      <c r="AH8">
        <f t="shared" si="6"/>
        <v>-694.07651047194747</v>
      </c>
      <c r="AI8">
        <f t="shared" si="7"/>
        <v>205.91699648963356</v>
      </c>
      <c r="AJ8">
        <f t="shared" si="8"/>
        <v>-65.03774028342923</v>
      </c>
      <c r="AK8">
        <f t="shared" ref="AK8:AK23" si="32">H8*SUM(AB8:AB8, AE8:AF8)</f>
        <v>102.4030543010489</v>
      </c>
      <c r="AL8">
        <f t="shared" si="9"/>
        <v>243.28231050725321</v>
      </c>
      <c r="AN8">
        <f t="shared" si="10"/>
        <v>630.86084481058367</v>
      </c>
      <c r="AO8">
        <f t="shared" si="11"/>
        <v>-31.543042240529182</v>
      </c>
      <c r="AP8">
        <f t="shared" si="12"/>
        <v>-7.7040173783349815</v>
      </c>
      <c r="AQ8">
        <f t="shared" si="13"/>
        <v>-456.25354893865671</v>
      </c>
      <c r="AR8">
        <f t="shared" si="14"/>
        <v>135.36023625306279</v>
      </c>
      <c r="AS8">
        <f t="shared" si="15"/>
        <v>-42.752779227592868</v>
      </c>
      <c r="AT8">
        <f t="shared" si="16"/>
        <v>67.314995165651681</v>
      </c>
      <c r="AU8">
        <f t="shared" si="17"/>
        <v>159.92245219112161</v>
      </c>
      <c r="AW8">
        <v>5</v>
      </c>
      <c r="AX8">
        <f>(R8*SUMPRODUCT(K9:$K$23, X9:$X$23)-$AZ$3*SUMPRODUCT(K8:$K$22, W9:$W$23))/Z8</f>
        <v>603.44760780826141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2.991456E-3</v>
      </c>
      <c r="O9">
        <f t="shared" si="29"/>
        <v>1023.5907024701693</v>
      </c>
      <c r="P9">
        <f t="shared" si="30"/>
        <v>51.179535123508465</v>
      </c>
      <c r="Q9" s="5">
        <f t="shared" si="31"/>
        <v>12.5</v>
      </c>
      <c r="R9">
        <f t="shared" si="0"/>
        <v>250000</v>
      </c>
      <c r="S9">
        <f t="shared" si="1"/>
        <v>656.46649017277889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565.78040478489402</v>
      </c>
      <c r="AC9">
        <f t="shared" si="2"/>
        <v>607.4937389368406</v>
      </c>
      <c r="AE9">
        <f t="shared" si="3"/>
        <v>947.23028866397863</v>
      </c>
      <c r="AF9">
        <f t="shared" si="4"/>
        <v>-47.361514433198934</v>
      </c>
      <c r="AG9">
        <f t="shared" si="5"/>
        <v>-11.567493315175751</v>
      </c>
      <c r="AH9">
        <f t="shared" si="6"/>
        <v>-701.18232497574786</v>
      </c>
      <c r="AI9">
        <f t="shared" si="7"/>
        <v>187.11895593985605</v>
      </c>
      <c r="AJ9">
        <f t="shared" si="8"/>
        <v>-41.713334151946583</v>
      </c>
      <c r="AK9">
        <f t="shared" si="32"/>
        <v>76.506887144618176</v>
      </c>
      <c r="AL9">
        <f t="shared" si="9"/>
        <v>221.91250893252766</v>
      </c>
      <c r="AN9">
        <f t="shared" si="10"/>
        <v>591.77441921982904</v>
      </c>
      <c r="AO9">
        <f t="shared" si="11"/>
        <v>-29.588720960991456</v>
      </c>
      <c r="AP9">
        <f t="shared" si="12"/>
        <v>-7.2266973726868553</v>
      </c>
      <c r="AQ9">
        <f t="shared" si="13"/>
        <v>-438.05795496149881</v>
      </c>
      <c r="AR9">
        <f t="shared" si="14"/>
        <v>116.90104592465197</v>
      </c>
      <c r="AS9">
        <f t="shared" si="15"/>
        <v>-26.060066265731066</v>
      </c>
      <c r="AT9">
        <f t="shared" si="16"/>
        <v>47.797055529317284</v>
      </c>
      <c r="AU9">
        <f t="shared" si="17"/>
        <v>138.63803518823821</v>
      </c>
      <c r="AW9">
        <v>6</v>
      </c>
      <c r="AX9">
        <f>(R9*SUMPRODUCT(K10:$K$23, X10:$X$23)-$AZ$3*SUMPRODUCT(K9:$K$22, W10:$W$23))/Z9</f>
        <v>656.46649017277889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3.0654530000000001E-3</v>
      </c>
      <c r="O10">
        <f t="shared" si="29"/>
        <v>1023.5907024701693</v>
      </c>
      <c r="P10">
        <f t="shared" si="30"/>
        <v>51.179535123508465</v>
      </c>
      <c r="Q10" s="5">
        <f t="shared" si="31"/>
        <v>12.5</v>
      </c>
      <c r="R10">
        <f t="shared" si="0"/>
        <v>250000</v>
      </c>
      <c r="S10">
        <f t="shared" si="1"/>
        <v>697.00218333646444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607.4937389368406</v>
      </c>
      <c r="AC10">
        <f t="shared" si="2"/>
        <v>636.5781593507636</v>
      </c>
      <c r="AE10">
        <f t="shared" si="3"/>
        <v>934.85429584726307</v>
      </c>
      <c r="AF10">
        <f t="shared" si="4"/>
        <v>-46.742714792363152</v>
      </c>
      <c r="AG10">
        <f t="shared" si="5"/>
        <v>-11.416358774938509</v>
      </c>
      <c r="AH10">
        <f t="shared" si="6"/>
        <v>-709.19214170970906</v>
      </c>
      <c r="AI10">
        <f t="shared" si="7"/>
        <v>167.50308057025234</v>
      </c>
      <c r="AJ10">
        <f t="shared" si="8"/>
        <v>-29.084420413922999</v>
      </c>
      <c r="AK10">
        <f t="shared" si="32"/>
        <v>78.519279299566392</v>
      </c>
      <c r="AL10">
        <f t="shared" si="9"/>
        <v>216.93793945589573</v>
      </c>
      <c r="AN10">
        <f t="shared" si="10"/>
        <v>554.90985117236119</v>
      </c>
      <c r="AO10">
        <f t="shared" si="11"/>
        <v>-27.745492558618061</v>
      </c>
      <c r="AP10">
        <f t="shared" si="12"/>
        <v>-6.7765104967399443</v>
      </c>
      <c r="AQ10">
        <f t="shared" si="13"/>
        <v>-420.96154187544016</v>
      </c>
      <c r="AR10">
        <f t="shared" si="14"/>
        <v>99.42630624156304</v>
      </c>
      <c r="AS10">
        <f t="shared" si="15"/>
        <v>-17.26390034791179</v>
      </c>
      <c r="AT10">
        <f t="shared" si="16"/>
        <v>46.607393027803042</v>
      </c>
      <c r="AU10">
        <f t="shared" si="17"/>
        <v>128.76979892145428</v>
      </c>
      <c r="AW10">
        <v>7</v>
      </c>
      <c r="AX10">
        <f>(R10*SUMPRODUCT(K11:$K$23, X11:$X$23)-$AZ$3*SUMPRODUCT(K10:$K$22, W11:$W$23))/Z10</f>
        <v>697.00218333646444</v>
      </c>
    </row>
    <row r="11" spans="1:52" x14ac:dyDescent="0.25">
      <c r="A11" t="s">
        <v>33</v>
      </c>
      <c r="C11" s="25">
        <f>AU25</f>
        <v>841.00551428118138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3.1502779999999998E-3</v>
      </c>
      <c r="O11">
        <f t="shared" si="29"/>
        <v>1023.5907024701693</v>
      </c>
      <c r="P11">
        <f t="shared" si="30"/>
        <v>51.179535123508465</v>
      </c>
      <c r="Q11" s="5">
        <f t="shared" si="31"/>
        <v>12.5</v>
      </c>
      <c r="R11">
        <f t="shared" si="0"/>
        <v>250000</v>
      </c>
      <c r="S11">
        <f t="shared" si="1"/>
        <v>724.00222666549507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636.5781593507636</v>
      </c>
      <c r="AC11">
        <f t="shared" si="2"/>
        <v>652.54207648288912</v>
      </c>
      <c r="AE11">
        <f t="shared" si="3"/>
        <v>922.56070196737733</v>
      </c>
      <c r="AF11">
        <f t="shared" si="4"/>
        <v>-46.128035098368869</v>
      </c>
      <c r="AG11">
        <f t="shared" si="5"/>
        <v>-11.266230483300326</v>
      </c>
      <c r="AH11">
        <f t="shared" si="6"/>
        <v>-719.29407777591462</v>
      </c>
      <c r="AI11">
        <f t="shared" si="7"/>
        <v>145.87235860979354</v>
      </c>
      <c r="AJ11">
        <f t="shared" si="8"/>
        <v>-15.963917132125516</v>
      </c>
      <c r="AK11">
        <f t="shared" si="32"/>
        <v>77.920057550318262</v>
      </c>
      <c r="AL11">
        <f t="shared" si="9"/>
        <v>207.82849902798628</v>
      </c>
      <c r="AN11">
        <f t="shared" si="10"/>
        <v>520.79185198716687</v>
      </c>
      <c r="AO11">
        <f t="shared" si="11"/>
        <v>-26.039592599358347</v>
      </c>
      <c r="AP11">
        <f t="shared" si="12"/>
        <v>-6.3598644791610983</v>
      </c>
      <c r="AQ11">
        <f t="shared" si="13"/>
        <v>-406.04644668851955</v>
      </c>
      <c r="AR11">
        <f t="shared" si="14"/>
        <v>82.345948220127923</v>
      </c>
      <c r="AS11">
        <f t="shared" si="15"/>
        <v>-9.0117408539945565</v>
      </c>
      <c r="AT11">
        <f t="shared" si="16"/>
        <v>43.986407606609532</v>
      </c>
      <c r="AU11">
        <f t="shared" si="17"/>
        <v>117.3206149727429</v>
      </c>
      <c r="AW11">
        <v>8</v>
      </c>
      <c r="AX11">
        <f>(R11*SUMPRODUCT(K12:$K$23, X12:$X$23)-$AZ$3*SUMPRODUCT(K11:$K$22, W12:$W$23))/Z11</f>
        <v>724.00222666549507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3.247738E-3</v>
      </c>
      <c r="O12">
        <f t="shared" si="29"/>
        <v>1023.5907024701693</v>
      </c>
      <c r="P12">
        <f t="shared" si="30"/>
        <v>51.179535123508465</v>
      </c>
      <c r="Q12" s="5">
        <f t="shared" si="31"/>
        <v>12.5</v>
      </c>
      <c r="R12">
        <f t="shared" si="0"/>
        <v>250000</v>
      </c>
      <c r="S12">
        <f t="shared" si="1"/>
        <v>737.48049098541048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652.54207648288912</v>
      </c>
      <c r="AC12">
        <f t="shared" si="2"/>
        <v>655.88437589946216</v>
      </c>
      <c r="AE12">
        <f t="shared" si="3"/>
        <v>910.33885949861747</v>
      </c>
      <c r="AF12">
        <f t="shared" si="4"/>
        <v>-45.516942974930878</v>
      </c>
      <c r="AG12">
        <f t="shared" si="5"/>
        <v>-11.116978413609951</v>
      </c>
      <c r="AH12">
        <f t="shared" si="6"/>
        <v>-731.79529714745672</v>
      </c>
      <c r="AI12">
        <f t="shared" si="7"/>
        <v>121.90964096261996</v>
      </c>
      <c r="AJ12">
        <f t="shared" si="8"/>
        <v>-3.3422994165730415</v>
      </c>
      <c r="AK12">
        <f t="shared" si="32"/>
        <v>78.751191237041283</v>
      </c>
      <c r="AL12">
        <f t="shared" si="9"/>
        <v>197.31853278308819</v>
      </c>
      <c r="AN12">
        <f t="shared" si="10"/>
        <v>488.537444604531</v>
      </c>
      <c r="AO12">
        <f t="shared" si="11"/>
        <v>-24.42687223022655</v>
      </c>
      <c r="AP12">
        <f t="shared" si="12"/>
        <v>-5.9659764814389824</v>
      </c>
      <c r="AQ12">
        <f t="shared" si="13"/>
        <v>-392.72123859343486</v>
      </c>
      <c r="AR12">
        <f t="shared" si="14"/>
        <v>65.423357299430606</v>
      </c>
      <c r="AS12">
        <f t="shared" si="15"/>
        <v>-1.7936600190561109</v>
      </c>
      <c r="AT12">
        <f t="shared" si="16"/>
        <v>42.262181082433855</v>
      </c>
      <c r="AU12">
        <f t="shared" si="17"/>
        <v>105.89187836280834</v>
      </c>
      <c r="AW12">
        <v>9</v>
      </c>
      <c r="AX12">
        <f>(R12*SUMPRODUCT(K13:$K$23, X13:$X$23)-$AZ$3*SUMPRODUCT(K12:$K$22, W13:$W$23))/Z12</f>
        <v>737.48049098541048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3.3542210000000001E-3</v>
      </c>
      <c r="O13">
        <f t="shared" si="29"/>
        <v>1023.5907024701693</v>
      </c>
      <c r="P13">
        <f t="shared" si="30"/>
        <v>51.179535123508465</v>
      </c>
      <c r="Q13" s="5">
        <f t="shared" si="31"/>
        <v>12.5</v>
      </c>
      <c r="R13">
        <f t="shared" si="0"/>
        <v>250000</v>
      </c>
      <c r="S13">
        <f t="shared" si="1"/>
        <v>737.18777670744771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655.88437589946216</v>
      </c>
      <c r="AC13">
        <f t="shared" si="2"/>
        <v>646.86869960433478</v>
      </c>
      <c r="AE13">
        <f t="shared" si="3"/>
        <v>898.18199318398501</v>
      </c>
      <c r="AF13">
        <f t="shared" si="4"/>
        <v>-44.909099659199256</v>
      </c>
      <c r="AG13">
        <f t="shared" si="5"/>
        <v>-10.968519827022376</v>
      </c>
      <c r="AH13">
        <f t="shared" si="6"/>
        <v>-745.77604902954374</v>
      </c>
      <c r="AI13">
        <f t="shared" si="7"/>
        <v>96.528324668219625</v>
      </c>
      <c r="AJ13">
        <f t="shared" si="8"/>
        <v>9.0156762951273777</v>
      </c>
      <c r="AK13">
        <f t="shared" si="32"/>
        <v>78.023430829233618</v>
      </c>
      <c r="AL13">
        <f t="shared" si="9"/>
        <v>183.56743179258063</v>
      </c>
      <c r="AN13">
        <f t="shared" si="10"/>
        <v>458.31834896121211</v>
      </c>
      <c r="AO13">
        <f t="shared" si="11"/>
        <v>-22.915917448060608</v>
      </c>
      <c r="AP13">
        <f t="shared" si="12"/>
        <v>-5.5969435323999663</v>
      </c>
      <c r="AQ13">
        <f t="shared" si="13"/>
        <v>-380.54965483595595</v>
      </c>
      <c r="AR13">
        <f t="shared" si="14"/>
        <v>49.255833144795552</v>
      </c>
      <c r="AS13">
        <f t="shared" si="15"/>
        <v>4.6004594900680686</v>
      </c>
      <c r="AT13">
        <f t="shared" si="16"/>
        <v>39.813278677719651</v>
      </c>
      <c r="AU13">
        <f t="shared" si="17"/>
        <v>93.669571312583273</v>
      </c>
      <c r="AW13">
        <v>10</v>
      </c>
      <c r="AX13">
        <f>(R13*SUMPRODUCT(K14:$K$23, X14:$X$23)-$AZ$3*SUMPRODUCT(K13:$K$22, W14:$W$23))/Z13</f>
        <v>737.18777670744771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3.4760450000000001E-3</v>
      </c>
      <c r="O14">
        <f t="shared" si="29"/>
        <v>1023.5907024701693</v>
      </c>
      <c r="P14">
        <f t="shared" si="30"/>
        <v>51.179535123508465</v>
      </c>
      <c r="Q14" s="5">
        <f t="shared" si="31"/>
        <v>12.5</v>
      </c>
      <c r="R14">
        <f t="shared" si="0"/>
        <v>250000</v>
      </c>
      <c r="S14">
        <f t="shared" si="1"/>
        <v>722.38651519798077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646.86869960433478</v>
      </c>
      <c r="AC14">
        <f t="shared" si="2"/>
        <v>625.33865811403712</v>
      </c>
      <c r="AE14">
        <f t="shared" si="3"/>
        <v>886.07805222564798</v>
      </c>
      <c r="AF14">
        <f t="shared" si="4"/>
        <v>-44.303902611282403</v>
      </c>
      <c r="AG14">
        <f t="shared" si="5"/>
        <v>-10.82070756025003</v>
      </c>
      <c r="AH14">
        <f t="shared" si="6"/>
        <v>-762.54137004243989</v>
      </c>
      <c r="AI14">
        <f t="shared" si="7"/>
        <v>68.412072011675605</v>
      </c>
      <c r="AJ14">
        <f t="shared" si="8"/>
        <v>21.530041490297663</v>
      </c>
      <c r="AK14">
        <f t="shared" si="32"/>
        <v>76.516242449841201</v>
      </c>
      <c r="AL14">
        <f t="shared" si="9"/>
        <v>166.45835595181447</v>
      </c>
      <c r="AN14">
        <f t="shared" si="10"/>
        <v>430.0380732987303</v>
      </c>
      <c r="AO14">
        <f t="shared" si="11"/>
        <v>-21.501903664936517</v>
      </c>
      <c r="AP14">
        <f t="shared" si="12"/>
        <v>-5.251587283141415</v>
      </c>
      <c r="AQ14">
        <f t="shared" si="13"/>
        <v>-370.08232035535923</v>
      </c>
      <c r="AR14">
        <f t="shared" si="14"/>
        <v>33.2022619952931</v>
      </c>
      <c r="AS14">
        <f t="shared" si="15"/>
        <v>10.44912187732589</v>
      </c>
      <c r="AT14">
        <f t="shared" si="16"/>
        <v>37.135439024291159</v>
      </c>
      <c r="AU14">
        <f t="shared" si="17"/>
        <v>80.786822896910152</v>
      </c>
      <c r="AW14">
        <v>11</v>
      </c>
      <c r="AX14">
        <f>(R14*SUMPRODUCT(K15:$K$23, X15:$X$23)-$AZ$3*SUMPRODUCT(K14:$K$22, W15:$W$23))/Z14</f>
        <v>722.38651519798077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3.6141120000000001E-3</v>
      </c>
      <c r="O15">
        <f t="shared" si="29"/>
        <v>1023.5907024701693</v>
      </c>
      <c r="P15">
        <f t="shared" si="30"/>
        <v>51.179535123508465</v>
      </c>
      <c r="Q15" s="5">
        <f t="shared" si="31"/>
        <v>12.5</v>
      </c>
      <c r="R15">
        <f t="shared" si="0"/>
        <v>250000</v>
      </c>
      <c r="S15">
        <f t="shared" si="1"/>
        <v>692.74624193535692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625.33865811403712</v>
      </c>
      <c r="AC15">
        <f t="shared" si="2"/>
        <v>591.51624421311976</v>
      </c>
      <c r="AE15">
        <f t="shared" si="3"/>
        <v>874.01488638190619</v>
      </c>
      <c r="AF15">
        <f t="shared" si="4"/>
        <v>-43.700744319095314</v>
      </c>
      <c r="AG15">
        <f t="shared" si="5"/>
        <v>-10.673393235605539</v>
      </c>
      <c r="AH15">
        <f t="shared" si="6"/>
        <v>-782.1449808398072</v>
      </c>
      <c r="AI15">
        <f t="shared" si="7"/>
        <v>37.495767987398153</v>
      </c>
      <c r="AJ15">
        <f t="shared" si="8"/>
        <v>33.822413900917354</v>
      </c>
      <c r="AK15">
        <f t="shared" si="32"/>
        <v>75.548380329178414</v>
      </c>
      <c r="AL15">
        <f t="shared" si="9"/>
        <v>146.86656221749394</v>
      </c>
      <c r="AN15">
        <f t="shared" si="10"/>
        <v>403.25457439355182</v>
      </c>
      <c r="AO15">
        <f t="shared" si="11"/>
        <v>-20.162728719677595</v>
      </c>
      <c r="AP15">
        <f t="shared" si="12"/>
        <v>-4.9245095405370778</v>
      </c>
      <c r="AQ15">
        <f t="shared" si="13"/>
        <v>-360.86747065403154</v>
      </c>
      <c r="AR15">
        <f t="shared" si="14"/>
        <v>17.299865479305673</v>
      </c>
      <c r="AS15">
        <f t="shared" si="15"/>
        <v>15.605046704682001</v>
      </c>
      <c r="AT15">
        <f t="shared" si="16"/>
        <v>34.856648817367002</v>
      </c>
      <c r="AU15">
        <f t="shared" si="17"/>
        <v>67.761561001354679</v>
      </c>
      <c r="AW15">
        <v>12</v>
      </c>
      <c r="AX15">
        <f>(R15*SUMPRODUCT(K16:$K$23, X16:$X$23)-$AZ$3*SUMPRODUCT(K15:$K$22, W16:$W$23))/Z15</f>
        <v>692.74624193535692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3.757594E-3</v>
      </c>
      <c r="O16">
        <f t="shared" si="29"/>
        <v>1023.5907024701693</v>
      </c>
      <c r="P16">
        <f t="shared" si="30"/>
        <v>51.179535123508465</v>
      </c>
      <c r="Q16" s="5">
        <f t="shared" si="31"/>
        <v>12.5</v>
      </c>
      <c r="R16">
        <f t="shared" si="0"/>
        <v>250000</v>
      </c>
      <c r="S16">
        <f t="shared" si="1"/>
        <v>649.90415312163555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591.51624421311976</v>
      </c>
      <c r="AC16">
        <f t="shared" si="2"/>
        <v>547.30004231333237</v>
      </c>
      <c r="AE16">
        <f t="shared" si="3"/>
        <v>861.99054442510783</v>
      </c>
      <c r="AF16">
        <f t="shared" si="4"/>
        <v>-43.099527221255393</v>
      </c>
      <c r="AG16">
        <f t="shared" si="5"/>
        <v>-10.526553024867733</v>
      </c>
      <c r="AH16">
        <f t="shared" si="6"/>
        <v>-802.12556763503926</v>
      </c>
      <c r="AI16">
        <f t="shared" si="7"/>
        <v>6.2388965439454296</v>
      </c>
      <c r="AJ16">
        <f t="shared" si="8"/>
        <v>44.216201899787393</v>
      </c>
      <c r="AK16">
        <f t="shared" si="32"/>
        <v>77.14927719950839</v>
      </c>
      <c r="AL16">
        <f t="shared" si="9"/>
        <v>127.60437564324121</v>
      </c>
      <c r="AN16">
        <f t="shared" si="10"/>
        <v>377.08046049151665</v>
      </c>
      <c r="AO16">
        <f t="shared" si="11"/>
        <v>-18.854023024575834</v>
      </c>
      <c r="AP16">
        <f t="shared" si="12"/>
        <v>-4.6048735542137509</v>
      </c>
      <c r="AQ16">
        <f t="shared" si="13"/>
        <v>-350.89233910050029</v>
      </c>
      <c r="AR16">
        <f t="shared" si="14"/>
        <v>2.7292248122267795</v>
      </c>
      <c r="AS16">
        <f t="shared" si="15"/>
        <v>19.34251585633989</v>
      </c>
      <c r="AT16">
        <f t="shared" si="16"/>
        <v>33.749192680971269</v>
      </c>
      <c r="AU16">
        <f t="shared" si="17"/>
        <v>55.820933349537938</v>
      </c>
      <c r="AW16">
        <v>13</v>
      </c>
      <c r="AX16">
        <f>(R16*SUMPRODUCT(K17:$K$23, X17:$X$23)-$AZ$3*SUMPRODUCT(K16:$K$22, W17:$W$23))/Z16</f>
        <v>649.90415312163555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3.9119039999999999E-3</v>
      </c>
      <c r="O17">
        <f t="shared" si="29"/>
        <v>1023.5907024701693</v>
      </c>
      <c r="P17">
        <f t="shared" si="30"/>
        <v>51.179535123508465</v>
      </c>
      <c r="Q17" s="5">
        <f t="shared" si="31"/>
        <v>12.5</v>
      </c>
      <c r="R17">
        <f t="shared" si="0"/>
        <v>250000</v>
      </c>
      <c r="S17">
        <f t="shared" si="1"/>
        <v>595.76864959291743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547.30004231333237</v>
      </c>
      <c r="AC17">
        <f t="shared" si="2"/>
        <v>494.73146407719423</v>
      </c>
      <c r="AE17">
        <f t="shared" si="3"/>
        <v>849.99861472215798</v>
      </c>
      <c r="AF17">
        <f t="shared" si="4"/>
        <v>-42.499930736107899</v>
      </c>
      <c r="AG17">
        <f t="shared" si="5"/>
        <v>-10.380108629734863</v>
      </c>
      <c r="AH17">
        <f t="shared" si="6"/>
        <v>-823.57729768384365</v>
      </c>
      <c r="AI17">
        <f t="shared" si="7"/>
        <v>-26.458722327528449</v>
      </c>
      <c r="AJ17">
        <f t="shared" si="8"/>
        <v>52.568578236138137</v>
      </c>
      <c r="AK17">
        <f t="shared" si="32"/>
        <v>83.591081412671898</v>
      </c>
      <c r="AL17">
        <f t="shared" si="9"/>
        <v>109.70093732128159</v>
      </c>
      <c r="AN17">
        <f t="shared" si="10"/>
        <v>350.22563184033424</v>
      </c>
      <c r="AO17">
        <f t="shared" si="11"/>
        <v>-17.511281592016712</v>
      </c>
      <c r="AP17">
        <f t="shared" si="12"/>
        <v>-4.2769247389991429</v>
      </c>
      <c r="AQ17">
        <f t="shared" si="13"/>
        <v>-339.33923474094354</v>
      </c>
      <c r="AR17">
        <f t="shared" si="14"/>
        <v>-10.901809231625149</v>
      </c>
      <c r="AS17">
        <f t="shared" si="15"/>
        <v>21.659874744287137</v>
      </c>
      <c r="AT17">
        <f t="shared" si="16"/>
        <v>34.442102371589506</v>
      </c>
      <c r="AU17">
        <f t="shared" si="17"/>
        <v>45.200167884251499</v>
      </c>
      <c r="AW17">
        <v>14</v>
      </c>
      <c r="AX17">
        <f>(R17*SUMPRODUCT(K18:$K$23, X18:$X$23)-$AZ$3*SUMPRODUCT(K17:$K$22, W18:$W$23))/Z17</f>
        <v>595.76864959291743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4.0806530000000001E-3</v>
      </c>
      <c r="O18">
        <f t="shared" si="29"/>
        <v>1023.5907024701693</v>
      </c>
      <c r="P18">
        <f t="shared" si="30"/>
        <v>51.179535123508465</v>
      </c>
      <c r="Q18" s="5">
        <f t="shared" si="31"/>
        <v>12.5</v>
      </c>
      <c r="R18">
        <f t="shared" si="0"/>
        <v>250000</v>
      </c>
      <c r="S18">
        <f t="shared" si="1"/>
        <v>531.18757271867617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494.73146407719423</v>
      </c>
      <c r="AC18">
        <f t="shared" si="2"/>
        <v>434.89176147206672</v>
      </c>
      <c r="AE18">
        <f t="shared" si="3"/>
        <v>838.0300791777745</v>
      </c>
      <c r="AF18">
        <f t="shared" si="4"/>
        <v>-41.901503958888725</v>
      </c>
      <c r="AG18">
        <f t="shared" si="5"/>
        <v>-10.23394992201726</v>
      </c>
      <c r="AH18">
        <f t="shared" si="6"/>
        <v>-847.15242840506926</v>
      </c>
      <c r="AI18">
        <f t="shared" si="7"/>
        <v>-61.257803108200733</v>
      </c>
      <c r="AJ18">
        <f t="shared" si="8"/>
        <v>59.839702605127513</v>
      </c>
      <c r="AK18">
        <f t="shared" si="32"/>
        <v>90.489288754655206</v>
      </c>
      <c r="AL18">
        <f t="shared" si="9"/>
        <v>89.071188251581987</v>
      </c>
      <c r="AN18">
        <f t="shared" si="10"/>
        <v>322.67472782607672</v>
      </c>
      <c r="AO18">
        <f t="shared" si="11"/>
        <v>-16.133736391303838</v>
      </c>
      <c r="AP18">
        <f t="shared" si="12"/>
        <v>-3.9404755124214375</v>
      </c>
      <c r="AQ18">
        <f t="shared" si="13"/>
        <v>-326.1871931029076</v>
      </c>
      <c r="AR18">
        <f t="shared" si="14"/>
        <v>-23.586677180556141</v>
      </c>
      <c r="AS18">
        <f t="shared" si="15"/>
        <v>23.040652395493378</v>
      </c>
      <c r="AT18">
        <f t="shared" si="16"/>
        <v>34.841955373167011</v>
      </c>
      <c r="AU18">
        <f t="shared" si="17"/>
        <v>34.295930588104248</v>
      </c>
      <c r="AW18">
        <v>15</v>
      </c>
      <c r="AX18">
        <f>(R18*SUMPRODUCT(K19:$K$23, X19:$X$23)-$AZ$3*SUMPRODUCT(K18:$K$22, W19:$W$23))/Z18</f>
        <v>531.18757271867617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4.2836929999999999E-3</v>
      </c>
      <c r="O19">
        <f t="shared" si="29"/>
        <v>1023.5907024701693</v>
      </c>
      <c r="P19">
        <f t="shared" si="30"/>
        <v>51.179535123508465</v>
      </c>
      <c r="Q19" s="5">
        <f t="shared" si="31"/>
        <v>12.5</v>
      </c>
      <c r="R19">
        <f t="shared" si="0"/>
        <v>250000</v>
      </c>
      <c r="S19">
        <f t="shared" si="1"/>
        <v>453.24190366896329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434.89176147206672</v>
      </c>
      <c r="AC19">
        <f t="shared" si="2"/>
        <v>365.77605426267212</v>
      </c>
      <c r="AE19">
        <f t="shared" si="3"/>
        <v>826.05991480203352</v>
      </c>
      <c r="AF19">
        <f t="shared" si="4"/>
        <v>-41.302995740101679</v>
      </c>
      <c r="AG19">
        <f t="shared" si="5"/>
        <v>-10.087771323153792</v>
      </c>
      <c r="AH19">
        <f t="shared" si="6"/>
        <v>-876.78199286591757</v>
      </c>
      <c r="AI19">
        <f t="shared" si="7"/>
        <v>-102.11284512713951</v>
      </c>
      <c r="AJ19">
        <f t="shared" si="8"/>
        <v>69.1157072093946</v>
      </c>
      <c r="AK19">
        <f t="shared" si="32"/>
        <v>89.522213151195501</v>
      </c>
      <c r="AL19">
        <f t="shared" si="9"/>
        <v>56.525075233450593</v>
      </c>
      <c r="AN19">
        <f t="shared" si="10"/>
        <v>296.31613664519335</v>
      </c>
      <c r="AO19">
        <f t="shared" si="11"/>
        <v>-14.815806832259668</v>
      </c>
      <c r="AP19">
        <f t="shared" si="12"/>
        <v>-3.6185867057275871</v>
      </c>
      <c r="AQ19">
        <f t="shared" si="13"/>
        <v>-314.51066460277849</v>
      </c>
      <c r="AR19">
        <f t="shared" si="14"/>
        <v>-36.628921495572428</v>
      </c>
      <c r="AS19">
        <f t="shared" si="15"/>
        <v>24.792510778950255</v>
      </c>
      <c r="AT19">
        <f t="shared" si="16"/>
        <v>32.112533085747145</v>
      </c>
      <c r="AU19">
        <f t="shared" si="17"/>
        <v>20.27612236912497</v>
      </c>
      <c r="AW19">
        <v>16</v>
      </c>
      <c r="AX19">
        <f>(R19*SUMPRODUCT(K20:$K$23, X20:$X$23)-$AZ$3*SUMPRODUCT(K19:$K$22, W20:$W$23))/Z19</f>
        <v>453.24190366896329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4.5002690000000003E-3</v>
      </c>
      <c r="O20">
        <f t="shared" si="29"/>
        <v>1023.5907024701693</v>
      </c>
      <c r="P20">
        <f t="shared" si="30"/>
        <v>51.179535123508465</v>
      </c>
      <c r="Q20" s="5">
        <f t="shared" si="31"/>
        <v>12.5</v>
      </c>
      <c r="R20">
        <f t="shared" si="0"/>
        <v>250000</v>
      </c>
      <c r="S20">
        <f t="shared" si="1"/>
        <v>354.83494481815308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365.77605426267212</v>
      </c>
      <c r="AC20">
        <f t="shared" si="2"/>
        <v>282.20721264673193</v>
      </c>
      <c r="AE20">
        <f t="shared" si="3"/>
        <v>814.08182382728694</v>
      </c>
      <c r="AF20">
        <f t="shared" si="4"/>
        <v>-40.704091191364348</v>
      </c>
      <c r="AG20">
        <f t="shared" si="5"/>
        <v>-9.9414959253575752</v>
      </c>
      <c r="AH20">
        <f t="shared" si="6"/>
        <v>-907.95369129355993</v>
      </c>
      <c r="AI20">
        <f t="shared" si="7"/>
        <v>-144.5174545829949</v>
      </c>
      <c r="AJ20">
        <f t="shared" si="8"/>
        <v>83.568841615940187</v>
      </c>
      <c r="AK20">
        <f t="shared" si="32"/>
        <v>61.856050628593692</v>
      </c>
      <c r="AL20">
        <f t="shared" si="9"/>
        <v>0.90743766153897809</v>
      </c>
      <c r="AN20">
        <f t="shared" si="10"/>
        <v>276.97948682044699</v>
      </c>
      <c r="AO20">
        <f t="shared" si="11"/>
        <v>-13.84897434102235</v>
      </c>
      <c r="AP20">
        <f t="shared" si="12"/>
        <v>-3.3824492318075623</v>
      </c>
      <c r="AQ20">
        <f t="shared" si="13"/>
        <v>-308.91802287011257</v>
      </c>
      <c r="AR20">
        <f t="shared" si="14"/>
        <v>-49.169959622495483</v>
      </c>
      <c r="AS20">
        <f t="shared" si="15"/>
        <v>28.433081525074179</v>
      </c>
      <c r="AT20">
        <f t="shared" si="16"/>
        <v>21.04562054868126</v>
      </c>
      <c r="AU20">
        <f t="shared" si="17"/>
        <v>0.30874245125995647</v>
      </c>
      <c r="AW20">
        <v>17</v>
      </c>
      <c r="AX20">
        <f>(R20*SUMPRODUCT(K21:$K$23, X21:$X$23)-$AZ$3*SUMPRODUCT(K20:$K$22, W21:$W$23))/Z20</f>
        <v>354.83494481815308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4.7150400000000002E-3</v>
      </c>
      <c r="O21">
        <f t="shared" si="29"/>
        <v>1023.5907024701693</v>
      </c>
      <c r="P21">
        <f t="shared" si="30"/>
        <v>51.179535123508465</v>
      </c>
      <c r="Q21" s="5">
        <f t="shared" si="31"/>
        <v>12.5</v>
      </c>
      <c r="R21">
        <f t="shared" si="0"/>
        <v>250000</v>
      </c>
      <c r="S21">
        <f t="shared" si="1"/>
        <v>241.76077068483329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282.20721264673193</v>
      </c>
      <c r="AC21">
        <f t="shared" si="2"/>
        <v>189.44773215561298</v>
      </c>
      <c r="AE21">
        <f t="shared" si="3"/>
        <v>802.1025772263954</v>
      </c>
      <c r="AF21">
        <f t="shared" si="4"/>
        <v>-40.10512886131977</v>
      </c>
      <c r="AG21">
        <f t="shared" si="5"/>
        <v>-9.7952064151561018</v>
      </c>
      <c r="AH21">
        <f t="shared" si="6"/>
        <v>-937.49101895795968</v>
      </c>
      <c r="AI21">
        <f t="shared" si="7"/>
        <v>-185.28877700804026</v>
      </c>
      <c r="AJ21">
        <f t="shared" si="8"/>
        <v>92.75948049111895</v>
      </c>
      <c r="AK21">
        <f t="shared" si="32"/>
        <v>53.567699109905732</v>
      </c>
      <c r="AL21">
        <f t="shared" si="9"/>
        <v>-38.961597407015574</v>
      </c>
      <c r="AN21">
        <f t="shared" si="10"/>
        <v>259.58691390916454</v>
      </c>
      <c r="AO21">
        <f t="shared" si="11"/>
        <v>-12.979345695458226</v>
      </c>
      <c r="AP21">
        <f t="shared" si="12"/>
        <v>-3.1700526548687771</v>
      </c>
      <c r="AQ21">
        <f t="shared" si="13"/>
        <v>-303.40309000174892</v>
      </c>
      <c r="AR21">
        <f t="shared" si="14"/>
        <v>-59.965574442911432</v>
      </c>
      <c r="AS21">
        <f t="shared" si="15"/>
        <v>30.020034793767433</v>
      </c>
      <c r="AT21">
        <f t="shared" si="16"/>
        <v>17.33627854088078</v>
      </c>
      <c r="AU21">
        <f t="shared" si="17"/>
        <v>-12.609261108263215</v>
      </c>
      <c r="AW21">
        <v>18</v>
      </c>
      <c r="AX21">
        <f>(R21*SUMPRODUCT(K22:$K$23, X22:$X$23)-$AZ$3*SUMPRODUCT(K21:$K$22, W22:$W$23))/Z21</f>
        <v>241.76077068483329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4.9523709999999997E-3</v>
      </c>
      <c r="O22">
        <f t="shared" si="29"/>
        <v>1023.5907024701693</v>
      </c>
      <c r="P22">
        <f t="shared" si="30"/>
        <v>51.179535123508465</v>
      </c>
      <c r="Q22" s="5">
        <f t="shared" si="31"/>
        <v>12.5</v>
      </c>
      <c r="R22">
        <f t="shared" si="0"/>
        <v>250000</v>
      </c>
      <c r="S22">
        <f t="shared" si="1"/>
        <v>121.02586910720227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189.44773215561298</v>
      </c>
      <c r="AC22">
        <f t="shared" si="2"/>
        <v>93.419818547811559</v>
      </c>
      <c r="AE22">
        <f t="shared" si="3"/>
        <v>790.10924191165009</v>
      </c>
      <c r="AF22">
        <f t="shared" si="4"/>
        <v>-39.505462095582509</v>
      </c>
      <c r="AG22">
        <f t="shared" si="5"/>
        <v>-9.6487448548151065</v>
      </c>
      <c r="AH22">
        <f t="shared" si="6"/>
        <v>-970.18992378866074</v>
      </c>
      <c r="AI22">
        <f t="shared" si="7"/>
        <v>-229.23488882740821</v>
      </c>
      <c r="AJ22">
        <f t="shared" si="8"/>
        <v>96.027913607801423</v>
      </c>
      <c r="AK22">
        <f t="shared" si="32"/>
        <v>65.803605838017646</v>
      </c>
      <c r="AL22">
        <f t="shared" si="9"/>
        <v>-67.403369381589144</v>
      </c>
      <c r="AN22">
        <f t="shared" si="10"/>
        <v>238.97707856602764</v>
      </c>
      <c r="AO22">
        <f t="shared" si="11"/>
        <v>-11.948853928301384</v>
      </c>
      <c r="AP22">
        <f t="shared" si="12"/>
        <v>-2.918367150919293</v>
      </c>
      <c r="AQ22">
        <f t="shared" si="13"/>
        <v>-293.44442684944187</v>
      </c>
      <c r="AR22">
        <f t="shared" si="14"/>
        <v>-69.334569362634852</v>
      </c>
      <c r="AS22">
        <f t="shared" si="15"/>
        <v>29.044680200499887</v>
      </c>
      <c r="AT22">
        <f t="shared" si="16"/>
        <v>19.903011695233769</v>
      </c>
      <c r="AU22">
        <f t="shared" si="17"/>
        <v>-20.386877466901204</v>
      </c>
      <c r="AW22">
        <v>19</v>
      </c>
      <c r="AX22">
        <f>(R22*SUMPRODUCT(K23:$K$23, X23:$X$23)-$AZ$3*SUMPRODUCT(K22:$K$22, W23:$W$23))/Z22</f>
        <v>121.02586910720227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5.2041409999999998E-3</v>
      </c>
      <c r="O23">
        <f t="shared" si="29"/>
        <v>1023.5907024701693</v>
      </c>
      <c r="P23">
        <f t="shared" si="30"/>
        <v>51.179535123508465</v>
      </c>
      <c r="Q23" s="5">
        <f t="shared" si="31"/>
        <v>12.5</v>
      </c>
      <c r="R23">
        <f t="shared" si="0"/>
        <v>250000</v>
      </c>
      <c r="S23">
        <f t="shared" si="1"/>
        <v>122.89437247440971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93.419818547811559</v>
      </c>
      <c r="AC23">
        <f t="shared" si="2"/>
        <v>93.419818547811559</v>
      </c>
      <c r="AE23">
        <f t="shared" si="3"/>
        <v>778.09630959222238</v>
      </c>
      <c r="AF23">
        <f t="shared" si="4"/>
        <v>-38.904815479611116</v>
      </c>
      <c r="AG23">
        <f t="shared" si="5"/>
        <v>-9.5020439775694747</v>
      </c>
      <c r="AH23">
        <f t="shared" si="6"/>
        <v>-1004.2685739496469</v>
      </c>
      <c r="AI23">
        <f t="shared" si="7"/>
        <v>-274.57912381460505</v>
      </c>
      <c r="AJ23">
        <f t="shared" si="8"/>
        <v>0</v>
      </c>
      <c r="AK23">
        <f t="shared" si="32"/>
        <v>86.508315385417944</v>
      </c>
      <c r="AL23">
        <f t="shared" si="9"/>
        <v>-188.07080842918711</v>
      </c>
      <c r="AN23">
        <f t="shared" si="10"/>
        <v>213.19289552291127</v>
      </c>
      <c r="AO23">
        <f t="shared" si="11"/>
        <v>-10.659644776145562</v>
      </c>
      <c r="AP23">
        <f t="shared" si="12"/>
        <v>-2.6034929660901787</v>
      </c>
      <c r="AQ23">
        <f t="shared" si="13"/>
        <v>-275.16249919652654</v>
      </c>
      <c r="AR23">
        <f t="shared" si="14"/>
        <v>-75.232741415850995</v>
      </c>
      <c r="AS23">
        <f t="shared" si="15"/>
        <v>0</v>
      </c>
      <c r="AT23">
        <f t="shared" si="16"/>
        <v>23.702667672966964</v>
      </c>
      <c r="AU23">
        <f t="shared" si="17"/>
        <v>-51.530073742884035</v>
      </c>
      <c r="AW23">
        <v>20</v>
      </c>
      <c r="AX23">
        <f>(R23*SUMPRODUCT(K$23:$K24, X$23:$X24)-$AZ$3*SUMPRODUCT(K$22:$K23, W$23:$W24))/Z23</f>
        <v>122.89437247440971</v>
      </c>
    </row>
    <row r="25" spans="5:50" x14ac:dyDescent="0.25">
      <c r="AN25" s="6">
        <f t="shared" ref="AN25:AU25" si="33">SUM(AN3:AN23)</f>
        <v>9751.231775973436</v>
      </c>
      <c r="AO25" s="6">
        <f t="shared" si="33"/>
        <v>-1255.2546156512985</v>
      </c>
      <c r="AP25" s="6">
        <f t="shared" si="33"/>
        <v>-232.39874421630392</v>
      </c>
      <c r="AQ25" s="6">
        <f t="shared" si="33"/>
        <v>-7974.7396200552857</v>
      </c>
      <c r="AR25" s="6">
        <f t="shared" si="33"/>
        <v>288.83879605054926</v>
      </c>
      <c r="AS25" s="6">
        <f t="shared" si="33"/>
        <v>-307.00326338502202</v>
      </c>
      <c r="AT25" s="6">
        <f t="shared" si="33"/>
        <v>859.16998161565425</v>
      </c>
      <c r="AU25" s="7">
        <f t="shared" si="33"/>
        <v>841.00551428118138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42DE2-98E9-4C66-AF0D-6CF7E16E1109}">
  <sheetPr codeName="Sheet12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1558.4511882840991</v>
      </c>
      <c r="K3">
        <v>1</v>
      </c>
      <c r="L3" s="2">
        <v>0</v>
      </c>
      <c r="O3">
        <f>$C$3</f>
        <v>1558.4511882840991</v>
      </c>
      <c r="P3">
        <f>O3*B5</f>
        <v>1246.7609506272793</v>
      </c>
      <c r="Q3" s="5">
        <f>B8</f>
        <v>125.8175559</v>
      </c>
      <c r="R3">
        <f t="shared" ref="R3:R23" si="0">$C$6</f>
        <v>250000</v>
      </c>
      <c r="S3">
        <f t="shared" ref="S3:S23" si="1">AX3</f>
        <v>-1.8189894035458565E-12</v>
      </c>
      <c r="W3">
        <v>1</v>
      </c>
      <c r="Z3">
        <v>1</v>
      </c>
      <c r="AC3">
        <f t="shared" ref="AC3:AC23" si="2">S3*Z3</f>
        <v>-1.8189894035458565E-12</v>
      </c>
      <c r="AE3">
        <f t="shared" ref="AE3:AE23" si="3">$Z3*O3</f>
        <v>1558.4511882840991</v>
      </c>
      <c r="AF3">
        <f t="shared" ref="AF3:AF23" si="4">-$Z3*P3</f>
        <v>-1246.7609506272793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185.87268175681982</v>
      </c>
      <c r="AJ3">
        <f t="shared" ref="AJ3:AJ23" si="8">AB3-AC3</f>
        <v>1.8189894035458565E-12</v>
      </c>
      <c r="AL3">
        <f t="shared" ref="AL3:AL23" si="9">SUM(AI3:AK3)</f>
        <v>185.87268175682163</v>
      </c>
      <c r="AN3">
        <f t="shared" ref="AN3:AN23" si="10">AE3*$K3</f>
        <v>1558.4511882840991</v>
      </c>
      <c r="AO3">
        <f t="shared" ref="AO3:AO23" si="11">AF3*$K3</f>
        <v>-1246.7609506272793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185.87268175681982</v>
      </c>
      <c r="AS3">
        <f t="shared" ref="AS3:AS23" si="15">AJ3*$K3</f>
        <v>1.8189894035458565E-12</v>
      </c>
      <c r="AT3">
        <f t="shared" ref="AT3:AT23" si="16">AK3*$K3</f>
        <v>0</v>
      </c>
      <c r="AU3">
        <f t="shared" ref="AU3:AU23" si="17">AL3*$K3</f>
        <v>185.87268175682163</v>
      </c>
      <c r="AW3">
        <v>0</v>
      </c>
      <c r="AX3">
        <f>(R3*SUMPRODUCT(K4:$K$23, X4:$X$23)-$AZ$3*SUMPRODUCT(K3:$K$22, W4:$W$23))/Z3</f>
        <v>-1.8189894035458565E-12</v>
      </c>
      <c r="AZ3">
        <f>$C$6*SUMPRODUCT(K4:$K$23, X4:$X$23)/SUMPRODUCT(K3:K22, W4:W23)</f>
        <v>1188.955763737931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3.4760450000000001E-3</v>
      </c>
      <c r="R4">
        <f t="shared" si="0"/>
        <v>250000</v>
      </c>
      <c r="S4">
        <f t="shared" si="1"/>
        <v>378.77613571454748</v>
      </c>
      <c r="U4">
        <f t="shared" ref="U4:U23" si="21">M4</f>
        <v>3.4760450000000001E-3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3.4760450000000001E-3</v>
      </c>
      <c r="Y4">
        <f t="shared" ref="Y4:Y23" si="25">V4*W4</f>
        <v>0.01</v>
      </c>
      <c r="Z4">
        <f t="shared" ref="Z4:Z23" si="26">MAX(0, W4-X4-Y4)</f>
        <v>0.98652395500000001</v>
      </c>
      <c r="AB4">
        <f t="shared" ref="AB4:AB23" si="27">AC3</f>
        <v>-1.8189894035458565E-12</v>
      </c>
      <c r="AC4">
        <f t="shared" si="2"/>
        <v>373.67173146473215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-869.01125000000002</v>
      </c>
      <c r="AI4">
        <f t="shared" si="7"/>
        <v>-869.01125000000002</v>
      </c>
      <c r="AJ4">
        <f t="shared" si="8"/>
        <v>-373.67173146473397</v>
      </c>
      <c r="AK4">
        <f>H4*SUM(AB4, AE4:AF4)</f>
        <v>-1.1987140169367194E-13</v>
      </c>
      <c r="AL4">
        <f t="shared" si="9"/>
        <v>-1242.6829814647342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-815.28403227319632</v>
      </c>
      <c r="AR4">
        <f t="shared" si="14"/>
        <v>-815.28403227319632</v>
      </c>
      <c r="AS4">
        <f t="shared" si="15"/>
        <v>-350.56921987497321</v>
      </c>
      <c r="AT4">
        <f t="shared" si="16"/>
        <v>-1.1246026990681296E-13</v>
      </c>
      <c r="AU4">
        <f t="shared" si="17"/>
        <v>-1165.8532521481698</v>
      </c>
      <c r="AW4">
        <v>1</v>
      </c>
      <c r="AX4">
        <f>(R4*SUMPRODUCT(K5:$K$23, X5:$X$23)-$AZ$3*SUMPRODUCT(K4:$K$22, W5:$W$23))/Z4</f>
        <v>378.77613571454748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3.6141120000000001E-3</v>
      </c>
      <c r="O5">
        <f t="shared" ref="O5:O23" si="29">$C$3</f>
        <v>1558.4511882840991</v>
      </c>
      <c r="P5">
        <f t="shared" ref="P5:P23" si="30">O5*$C$5</f>
        <v>77.922559414204954</v>
      </c>
      <c r="Q5" s="5">
        <f t="shared" ref="Q5:Q23" si="31">$C$8</f>
        <v>12.5</v>
      </c>
      <c r="R5">
        <f t="shared" si="0"/>
        <v>250000</v>
      </c>
      <c r="S5">
        <f t="shared" si="1"/>
        <v>723.82522078321665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373.67173146473215</v>
      </c>
      <c r="AC5">
        <f t="shared" si="2"/>
        <v>704.34947806130367</v>
      </c>
      <c r="AE5">
        <f t="shared" si="3"/>
        <v>1516.5184212069335</v>
      </c>
      <c r="AF5">
        <f t="shared" si="4"/>
        <v>-75.825921060346673</v>
      </c>
      <c r="AG5">
        <f t="shared" si="5"/>
        <v>-12.163666342324339</v>
      </c>
      <c r="AH5">
        <f t="shared" si="6"/>
        <v>-891.35201601324002</v>
      </c>
      <c r="AI5">
        <f t="shared" si="7"/>
        <v>537.17681779102236</v>
      </c>
      <c r="AJ5">
        <f t="shared" si="8"/>
        <v>-330.67774659657152</v>
      </c>
      <c r="AK5">
        <f>H5*SUM(AB5, AE5:AF5)</f>
        <v>156.76106961121798</v>
      </c>
      <c r="AL5">
        <f t="shared" si="9"/>
        <v>363.26014080566881</v>
      </c>
      <c r="AN5">
        <f t="shared" si="10"/>
        <v>1309.6084569634756</v>
      </c>
      <c r="AO5">
        <f t="shared" si="11"/>
        <v>-65.480422848173774</v>
      </c>
      <c r="AP5">
        <f t="shared" si="12"/>
        <v>-10.504086258914157</v>
      </c>
      <c r="AQ5">
        <f t="shared" si="13"/>
        <v>-769.738185819965</v>
      </c>
      <c r="AR5">
        <f t="shared" si="14"/>
        <v>463.88576203642265</v>
      </c>
      <c r="AS5">
        <f t="shared" si="15"/>
        <v>-285.5609054374969</v>
      </c>
      <c r="AT5">
        <f t="shared" si="16"/>
        <v>135.37298302127115</v>
      </c>
      <c r="AU5">
        <f t="shared" si="17"/>
        <v>313.69783962019687</v>
      </c>
      <c r="AW5">
        <v>2</v>
      </c>
      <c r="AX5">
        <f>(R5*SUMPRODUCT(K6:$K$23, X6:$X$23)-$AZ$3*SUMPRODUCT(K5:$K$22, W6:$W$23))/Z5</f>
        <v>723.82522078321665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3.757594E-3</v>
      </c>
      <c r="O6">
        <f t="shared" si="29"/>
        <v>1558.4511882840991</v>
      </c>
      <c r="P6">
        <f t="shared" si="30"/>
        <v>77.922559414204954</v>
      </c>
      <c r="Q6" s="5">
        <f t="shared" si="31"/>
        <v>12.5</v>
      </c>
      <c r="R6">
        <f t="shared" si="0"/>
        <v>250000</v>
      </c>
      <c r="S6">
        <f t="shared" si="1"/>
        <v>1033.1482993340599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704.34947806130367</v>
      </c>
      <c r="AC6">
        <f t="shared" si="2"/>
        <v>991.51850267879502</v>
      </c>
      <c r="AE6">
        <f t="shared" si="3"/>
        <v>1495.6547764744473</v>
      </c>
      <c r="AF6">
        <f t="shared" si="4"/>
        <v>-74.782738823722369</v>
      </c>
      <c r="AG6">
        <f t="shared" si="5"/>
        <v>-11.996323559235176</v>
      </c>
      <c r="AH6">
        <f t="shared" si="6"/>
        <v>-914.12239331839771</v>
      </c>
      <c r="AI6">
        <f t="shared" si="7"/>
        <v>494.75332077309201</v>
      </c>
      <c r="AJ6">
        <f t="shared" si="8"/>
        <v>-287.16902461749135</v>
      </c>
      <c r="AK6">
        <f>H6*SUM(AB6, AE6:AF6)</f>
        <v>231.22410090946872</v>
      </c>
      <c r="AL6">
        <f t="shared" si="9"/>
        <v>438.80839706506936</v>
      </c>
      <c r="AN6">
        <f t="shared" si="10"/>
        <v>1164.8551546839876</v>
      </c>
      <c r="AO6">
        <f t="shared" si="11"/>
        <v>-58.24275773419938</v>
      </c>
      <c r="AP6">
        <f t="shared" si="12"/>
        <v>-9.3430513210885966</v>
      </c>
      <c r="AQ6">
        <f t="shared" si="13"/>
        <v>-711.94248740942066</v>
      </c>
      <c r="AR6">
        <f t="shared" si="14"/>
        <v>385.3268582192789</v>
      </c>
      <c r="AS6">
        <f t="shared" si="15"/>
        <v>-223.65476569383503</v>
      </c>
      <c r="AT6">
        <f t="shared" si="16"/>
        <v>180.08339228284927</v>
      </c>
      <c r="AU6">
        <f t="shared" si="17"/>
        <v>341.75548480829309</v>
      </c>
      <c r="AW6">
        <v>3</v>
      </c>
      <c r="AX6">
        <f>(R6*SUMPRODUCT(K7:$K$23, X7:$X$23)-$AZ$3*SUMPRODUCT(K6:$K$22, W7:$W$23))/Z6</f>
        <v>1033.1482993340599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3.9119039999999999E-3</v>
      </c>
      <c r="O7">
        <f t="shared" si="29"/>
        <v>1558.4511882840991</v>
      </c>
      <c r="P7">
        <f t="shared" si="30"/>
        <v>77.922559414204954</v>
      </c>
      <c r="Q7" s="5">
        <f t="shared" si="31"/>
        <v>12.5</v>
      </c>
      <c r="R7">
        <f t="shared" si="0"/>
        <v>250000</v>
      </c>
      <c r="S7">
        <f t="shared" si="1"/>
        <v>1287.5663813352676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991.51850267879502</v>
      </c>
      <c r="AC7">
        <f t="shared" si="2"/>
        <v>1218.4943016037669</v>
      </c>
      <c r="AE7">
        <f t="shared" si="3"/>
        <v>1474.8473708069935</v>
      </c>
      <c r="AF7">
        <f t="shared" si="4"/>
        <v>-73.742368540349673</v>
      </c>
      <c r="AG7">
        <f t="shared" si="5"/>
        <v>-11.829431857526156</v>
      </c>
      <c r="AH7">
        <f t="shared" si="6"/>
        <v>-938.56932233332634</v>
      </c>
      <c r="AI7">
        <f t="shared" si="7"/>
        <v>450.70624807579145</v>
      </c>
      <c r="AJ7">
        <f t="shared" si="8"/>
        <v>-226.97579892497185</v>
      </c>
      <c r="AK7">
        <f>H7*SUM(AB7, AE7:AF7)</f>
        <v>250.50768096778745</v>
      </c>
      <c r="AL7">
        <f t="shared" si="9"/>
        <v>474.23813011860705</v>
      </c>
      <c r="AN7">
        <f t="shared" si="10"/>
        <v>1039.7843772953008</v>
      </c>
      <c r="AO7">
        <f t="shared" si="11"/>
        <v>-51.989218864765043</v>
      </c>
      <c r="AP7">
        <f t="shared" si="12"/>
        <v>-8.3398856594935626</v>
      </c>
      <c r="AQ7">
        <f t="shared" si="13"/>
        <v>-661.70217860363471</v>
      </c>
      <c r="AR7">
        <f t="shared" si="14"/>
        <v>317.75309416740765</v>
      </c>
      <c r="AS7">
        <f t="shared" si="15"/>
        <v>-160.02055156200316</v>
      </c>
      <c r="AT7">
        <f t="shared" si="16"/>
        <v>176.61079934004087</v>
      </c>
      <c r="AU7">
        <f t="shared" si="17"/>
        <v>334.34334194544539</v>
      </c>
      <c r="AW7">
        <v>4</v>
      </c>
      <c r="AX7">
        <f>(R7*SUMPRODUCT(K8:$K$23, X8:$X$23)-$AZ$3*SUMPRODUCT(K7:$K$22, W8:$W$23))/Z7</f>
        <v>1287.5663813352676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4.0806530000000001E-3</v>
      </c>
      <c r="O8">
        <f t="shared" si="29"/>
        <v>1558.4511882840991</v>
      </c>
      <c r="P8">
        <f t="shared" si="30"/>
        <v>77.922559414204954</v>
      </c>
      <c r="Q8" s="5">
        <f t="shared" si="31"/>
        <v>12.5</v>
      </c>
      <c r="R8">
        <f t="shared" si="0"/>
        <v>250000</v>
      </c>
      <c r="S8">
        <f t="shared" si="1"/>
        <v>1475.9687138134695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1218.4943016037669</v>
      </c>
      <c r="AC8">
        <f t="shared" si="2"/>
        <v>1377.1219947488416</v>
      </c>
      <c r="AE8">
        <f t="shared" si="3"/>
        <v>1454.080556750698</v>
      </c>
      <c r="AF8">
        <f t="shared" si="4"/>
        <v>-72.704027837534895</v>
      </c>
      <c r="AG8">
        <f t="shared" si="5"/>
        <v>-11.662865732353186</v>
      </c>
      <c r="AH8">
        <f t="shared" si="6"/>
        <v>-965.43613195419368</v>
      </c>
      <c r="AI8">
        <f t="shared" si="7"/>
        <v>404.27753122661636</v>
      </c>
      <c r="AJ8">
        <f t="shared" si="8"/>
        <v>-158.62769314507477</v>
      </c>
      <c r="AK8">
        <f t="shared" ref="AK8:AK23" si="32">H8*SUM(AB8:AB8, AE8:AF8)</f>
        <v>188.49063521247743</v>
      </c>
      <c r="AL8">
        <f t="shared" si="9"/>
        <v>434.14047329401899</v>
      </c>
      <c r="AN8">
        <f t="shared" si="10"/>
        <v>955.84478721098799</v>
      </c>
      <c r="AO8">
        <f t="shared" si="11"/>
        <v>-47.792239360549402</v>
      </c>
      <c r="AP8">
        <f t="shared" si="12"/>
        <v>-7.6666243575408455</v>
      </c>
      <c r="AQ8">
        <f t="shared" si="13"/>
        <v>-634.63271675653857</v>
      </c>
      <c r="AR8">
        <f t="shared" si="14"/>
        <v>265.75320673635929</v>
      </c>
      <c r="AS8">
        <f t="shared" si="15"/>
        <v>-104.27445226201435</v>
      </c>
      <c r="AT8">
        <f t="shared" si="16"/>
        <v>123.90495854544612</v>
      </c>
      <c r="AU8">
        <f t="shared" si="17"/>
        <v>285.38371301979106</v>
      </c>
      <c r="AW8">
        <v>5</v>
      </c>
      <c r="AX8">
        <f>(R8*SUMPRODUCT(K9:$K$23, X9:$X$23)-$AZ$3*SUMPRODUCT(K8:$K$22, W9:$W$23))/Z8</f>
        <v>1475.9687138134695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4.2836929999999999E-3</v>
      </c>
      <c r="O9">
        <f t="shared" si="29"/>
        <v>1558.4511882840991</v>
      </c>
      <c r="P9">
        <f t="shared" si="30"/>
        <v>77.922559414204954</v>
      </c>
      <c r="Q9" s="5">
        <f t="shared" si="31"/>
        <v>12.5</v>
      </c>
      <c r="R9">
        <f t="shared" si="0"/>
        <v>250000</v>
      </c>
      <c r="S9">
        <f t="shared" si="1"/>
        <v>1611.5004050631755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1377.1219947488416</v>
      </c>
      <c r="AC9">
        <f t="shared" si="2"/>
        <v>1482.1003954788093</v>
      </c>
      <c r="AE9">
        <f t="shared" si="3"/>
        <v>1433.3109164808018</v>
      </c>
      <c r="AF9">
        <f t="shared" si="4"/>
        <v>-71.665545824040095</v>
      </c>
      <c r="AG9">
        <f t="shared" si="5"/>
        <v>-11.496276938732034</v>
      </c>
      <c r="AH9">
        <f t="shared" si="6"/>
        <v>-999.20272595242432</v>
      </c>
      <c r="AI9">
        <f t="shared" si="7"/>
        <v>350.94636776560537</v>
      </c>
      <c r="AJ9">
        <f t="shared" si="8"/>
        <v>-104.97840072996769</v>
      </c>
      <c r="AK9">
        <f t="shared" si="32"/>
        <v>142.9636564741725</v>
      </c>
      <c r="AL9">
        <f t="shared" si="9"/>
        <v>388.93162350981015</v>
      </c>
      <c r="AN9">
        <f t="shared" si="10"/>
        <v>895.44933825776081</v>
      </c>
      <c r="AO9">
        <f t="shared" si="11"/>
        <v>-44.772466912888042</v>
      </c>
      <c r="AP9">
        <f t="shared" si="12"/>
        <v>-7.1822055206913245</v>
      </c>
      <c r="AQ9">
        <f t="shared" si="13"/>
        <v>-624.2437767349785</v>
      </c>
      <c r="AR9">
        <f t="shared" si="14"/>
        <v>219.25088908920296</v>
      </c>
      <c r="AS9">
        <f t="shared" si="15"/>
        <v>-65.584402088984376</v>
      </c>
      <c r="AT9">
        <f t="shared" si="16"/>
        <v>89.315381689149575</v>
      </c>
      <c r="AU9">
        <f t="shared" si="17"/>
        <v>242.98186868936813</v>
      </c>
      <c r="AW9">
        <v>6</v>
      </c>
      <c r="AX9">
        <f>(R9*SUMPRODUCT(K10:$K$23, X10:$X$23)-$AZ$3*SUMPRODUCT(K9:$K$22, W10:$W$23))/Z9</f>
        <v>1611.5004050631755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4.5002690000000003E-3</v>
      </c>
      <c r="O10">
        <f t="shared" si="29"/>
        <v>1558.4511882840991</v>
      </c>
      <c r="P10">
        <f t="shared" si="30"/>
        <v>77.922559414204954</v>
      </c>
      <c r="Q10" s="5">
        <f t="shared" si="31"/>
        <v>12.5</v>
      </c>
      <c r="R10">
        <f t="shared" si="0"/>
        <v>250000</v>
      </c>
      <c r="S10">
        <f t="shared" si="1"/>
        <v>1711.2887351177064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1482.1003954788093</v>
      </c>
      <c r="AC10">
        <f t="shared" si="2"/>
        <v>1551.0543132146076</v>
      </c>
      <c r="AE10">
        <f t="shared" si="3"/>
        <v>1412.5275226311935</v>
      </c>
      <c r="AF10">
        <f t="shared" si="4"/>
        <v>-70.626376131559681</v>
      </c>
      <c r="AG10">
        <f t="shared" si="5"/>
        <v>-11.329577830621922</v>
      </c>
      <c r="AH10">
        <f t="shared" si="6"/>
        <v>-1034.7267744558135</v>
      </c>
      <c r="AI10">
        <f t="shared" si="7"/>
        <v>295.84479421319838</v>
      </c>
      <c r="AJ10">
        <f t="shared" si="8"/>
        <v>-68.953917735798314</v>
      </c>
      <c r="AK10">
        <f t="shared" si="32"/>
        <v>148.26008095386828</v>
      </c>
      <c r="AL10">
        <f t="shared" si="9"/>
        <v>375.15095743126835</v>
      </c>
      <c r="AN10">
        <f t="shared" si="10"/>
        <v>838.44663370750709</v>
      </c>
      <c r="AO10">
        <f t="shared" si="11"/>
        <v>-41.922331685375354</v>
      </c>
      <c r="AP10">
        <f t="shared" si="12"/>
        <v>-6.7249991530907502</v>
      </c>
      <c r="AQ10">
        <f t="shared" si="13"/>
        <v>-614.19205427830934</v>
      </c>
      <c r="AR10">
        <f t="shared" si="14"/>
        <v>175.60724859073167</v>
      </c>
      <c r="AS10">
        <f t="shared" si="15"/>
        <v>-40.929595551406166</v>
      </c>
      <c r="AT10">
        <f t="shared" si="16"/>
        <v>88.004066326026432</v>
      </c>
      <c r="AU10">
        <f t="shared" si="17"/>
        <v>222.68171936535194</v>
      </c>
      <c r="AW10">
        <v>7</v>
      </c>
      <c r="AX10">
        <f>(R10*SUMPRODUCT(K11:$K$23, X11:$X$23)-$AZ$3*SUMPRODUCT(K10:$K$22, W11:$W$23))/Z10</f>
        <v>1711.2887351177064</v>
      </c>
    </row>
    <row r="11" spans="1:52" x14ac:dyDescent="0.25">
      <c r="A11" t="s">
        <v>33</v>
      </c>
      <c r="C11" s="25">
        <f>AU25</f>
        <v>1283.1271081264608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4.7150400000000002E-3</v>
      </c>
      <c r="O11">
        <f t="shared" si="29"/>
        <v>1558.4511882840991</v>
      </c>
      <c r="P11">
        <f t="shared" si="30"/>
        <v>77.922559414204954</v>
      </c>
      <c r="Q11" s="5">
        <f t="shared" si="31"/>
        <v>12.5</v>
      </c>
      <c r="R11">
        <f t="shared" si="0"/>
        <v>250000</v>
      </c>
      <c r="S11">
        <f t="shared" si="1"/>
        <v>1777.7697114144635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1551.0543132146076</v>
      </c>
      <c r="AC11">
        <f t="shared" si="2"/>
        <v>1587.5999274775841</v>
      </c>
      <c r="AE11">
        <f t="shared" si="3"/>
        <v>1391.7421236345747</v>
      </c>
      <c r="AF11">
        <f t="shared" si="4"/>
        <v>-69.587106181728728</v>
      </c>
      <c r="AG11">
        <f t="shared" si="5"/>
        <v>-11.162862639661206</v>
      </c>
      <c r="AH11">
        <f t="shared" si="6"/>
        <v>-1068.3882530899118</v>
      </c>
      <c r="AI11">
        <f t="shared" si="7"/>
        <v>242.60390172327288</v>
      </c>
      <c r="AJ11">
        <f t="shared" si="8"/>
        <v>-36.545614262976414</v>
      </c>
      <c r="AK11">
        <f t="shared" si="32"/>
        <v>147.97028052937387</v>
      </c>
      <c r="AL11">
        <f t="shared" si="9"/>
        <v>354.02856798967036</v>
      </c>
      <c r="AN11">
        <f t="shared" si="10"/>
        <v>785.64798664254477</v>
      </c>
      <c r="AO11">
        <f t="shared" si="11"/>
        <v>-39.282399332127234</v>
      </c>
      <c r="AP11">
        <f t="shared" si="12"/>
        <v>-6.3015126215435595</v>
      </c>
      <c r="AQ11">
        <f t="shared" si="13"/>
        <v>-603.11250607301963</v>
      </c>
      <c r="AR11">
        <f t="shared" si="14"/>
        <v>136.95156861585423</v>
      </c>
      <c r="AS11">
        <f t="shared" si="15"/>
        <v>-20.630250230078762</v>
      </c>
      <c r="AT11">
        <f t="shared" si="16"/>
        <v>83.530239551302955</v>
      </c>
      <c r="AU11">
        <f t="shared" si="17"/>
        <v>199.85155793707844</v>
      </c>
      <c r="AW11">
        <v>8</v>
      </c>
      <c r="AX11">
        <f>(R11*SUMPRODUCT(K12:$K$23, X12:$X$23)-$AZ$3*SUMPRODUCT(K11:$K$22, W12:$W$23))/Z11</f>
        <v>1777.7697114144635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4.9523709999999997E-3</v>
      </c>
      <c r="O12">
        <f t="shared" si="29"/>
        <v>1558.4511882840991</v>
      </c>
      <c r="P12">
        <f t="shared" si="30"/>
        <v>77.922559414204954</v>
      </c>
      <c r="Q12" s="5">
        <f t="shared" si="31"/>
        <v>12.5</v>
      </c>
      <c r="R12">
        <f t="shared" si="0"/>
        <v>250000</v>
      </c>
      <c r="S12">
        <f t="shared" si="1"/>
        <v>1811.603122725495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1587.5999274775841</v>
      </c>
      <c r="AC12">
        <f t="shared" si="2"/>
        <v>1593.6239880153289</v>
      </c>
      <c r="AE12">
        <f t="shared" si="3"/>
        <v>1370.9322790656627</v>
      </c>
      <c r="AF12">
        <f t="shared" si="4"/>
        <v>-68.546613953283128</v>
      </c>
      <c r="AG12">
        <f t="shared" si="5"/>
        <v>-10.995951376050954</v>
      </c>
      <c r="AH12">
        <f t="shared" si="6"/>
        <v>-1105.652744272832</v>
      </c>
      <c r="AI12">
        <f t="shared" si="7"/>
        <v>185.73696946349651</v>
      </c>
      <c r="AJ12">
        <f t="shared" si="8"/>
        <v>-6.0240605377448446</v>
      </c>
      <c r="AK12">
        <f t="shared" si="32"/>
        <v>149.99025225541911</v>
      </c>
      <c r="AL12">
        <f t="shared" si="9"/>
        <v>329.7031611811708</v>
      </c>
      <c r="AN12">
        <f t="shared" si="10"/>
        <v>735.71697544525364</v>
      </c>
      <c r="AO12">
        <f t="shared" si="11"/>
        <v>-36.785848772262682</v>
      </c>
      <c r="AP12">
        <f t="shared" si="12"/>
        <v>-5.9010267772269778</v>
      </c>
      <c r="AQ12">
        <f t="shared" si="13"/>
        <v>-593.35351959437764</v>
      </c>
      <c r="AR12">
        <f t="shared" si="14"/>
        <v>99.676580301386323</v>
      </c>
      <c r="AS12">
        <f t="shared" si="15"/>
        <v>-3.2328391900942823</v>
      </c>
      <c r="AT12">
        <f t="shared" si="16"/>
        <v>80.492943685617462</v>
      </c>
      <c r="AU12">
        <f t="shared" si="17"/>
        <v>176.93668479690953</v>
      </c>
      <c r="AW12">
        <v>9</v>
      </c>
      <c r="AX12">
        <f>(R12*SUMPRODUCT(K13:$K$23, X13:$X$23)-$AZ$3*SUMPRODUCT(K12:$K$22, W13:$W$23))/Z12</f>
        <v>1811.603122725495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5.2041409999999998E-3</v>
      </c>
      <c r="O13">
        <f t="shared" si="29"/>
        <v>1558.4511882840991</v>
      </c>
      <c r="P13">
        <f t="shared" si="30"/>
        <v>77.922559414204954</v>
      </c>
      <c r="Q13" s="5">
        <f t="shared" si="31"/>
        <v>12.5</v>
      </c>
      <c r="R13">
        <f t="shared" si="0"/>
        <v>250000</v>
      </c>
      <c r="S13">
        <f t="shared" si="1"/>
        <v>1813.3483501687124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1593.6239880153289</v>
      </c>
      <c r="AC13">
        <f t="shared" si="2"/>
        <v>1570.906197161311</v>
      </c>
      <c r="AE13">
        <f t="shared" si="3"/>
        <v>1350.0884313932972</v>
      </c>
      <c r="AF13">
        <f t="shared" si="4"/>
        <v>-67.504421569664856</v>
      </c>
      <c r="AG13">
        <f t="shared" si="5"/>
        <v>-10.828767380900333</v>
      </c>
      <c r="AH13">
        <f t="shared" si="6"/>
        <v>-1144.4896278022638</v>
      </c>
      <c r="AI13">
        <f t="shared" si="7"/>
        <v>127.26561464046813</v>
      </c>
      <c r="AJ13">
        <f t="shared" si="8"/>
        <v>22.717790854017949</v>
      </c>
      <c r="AK13">
        <f t="shared" si="32"/>
        <v>148.69995348827433</v>
      </c>
      <c r="AL13">
        <f t="shared" si="9"/>
        <v>298.68335898276041</v>
      </c>
      <c r="AN13">
        <f t="shared" si="10"/>
        <v>688.91416831272272</v>
      </c>
      <c r="AO13">
        <f t="shared" si="11"/>
        <v>-34.445708415636133</v>
      </c>
      <c r="AP13">
        <f t="shared" si="12"/>
        <v>-5.5256315813076382</v>
      </c>
      <c r="AQ13">
        <f t="shared" si="13"/>
        <v>-584.00257475448848</v>
      </c>
      <c r="AR13">
        <f t="shared" si="14"/>
        <v>64.940253561290433</v>
      </c>
      <c r="AS13">
        <f t="shared" si="15"/>
        <v>11.59228360763499</v>
      </c>
      <c r="AT13">
        <f t="shared" si="16"/>
        <v>75.877625793589672</v>
      </c>
      <c r="AU13">
        <f t="shared" si="17"/>
        <v>152.41016296251507</v>
      </c>
      <c r="AW13">
        <v>10</v>
      </c>
      <c r="AX13">
        <f>(R13*SUMPRODUCT(K14:$K$23, X14:$X$23)-$AZ$3*SUMPRODUCT(K13:$K$22, W14:$W$23))/Z13</f>
        <v>1813.3483501687124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5.4847869999999996E-3</v>
      </c>
      <c r="O14">
        <f t="shared" si="29"/>
        <v>1558.4511882840991</v>
      </c>
      <c r="P14">
        <f t="shared" si="30"/>
        <v>77.922559414204954</v>
      </c>
      <c r="Q14" s="5">
        <f t="shared" si="31"/>
        <v>12.5</v>
      </c>
      <c r="R14">
        <f t="shared" si="0"/>
        <v>250000</v>
      </c>
      <c r="S14">
        <f t="shared" si="1"/>
        <v>1782.1576076377623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1570.906197161311</v>
      </c>
      <c r="AC14">
        <f t="shared" si="2"/>
        <v>1519.9788736589107</v>
      </c>
      <c r="AE14">
        <f t="shared" si="3"/>
        <v>1329.1825996020077</v>
      </c>
      <c r="AF14">
        <f t="shared" si="4"/>
        <v>-66.459129980100386</v>
      </c>
      <c r="AG14">
        <f t="shared" si="5"/>
        <v>-10.661086224534543</v>
      </c>
      <c r="AH14">
        <f t="shared" si="6"/>
        <v>-1187.8696511357236</v>
      </c>
      <c r="AI14">
        <f t="shared" si="7"/>
        <v>64.192732261649098</v>
      </c>
      <c r="AJ14">
        <f t="shared" si="8"/>
        <v>50.927323502400213</v>
      </c>
      <c r="AK14">
        <f t="shared" si="32"/>
        <v>145.64856487265743</v>
      </c>
      <c r="AL14">
        <f t="shared" si="9"/>
        <v>260.76862063670671</v>
      </c>
      <c r="AN14">
        <f t="shared" si="10"/>
        <v>645.08890922115074</v>
      </c>
      <c r="AO14">
        <f t="shared" si="11"/>
        <v>-32.254445461057536</v>
      </c>
      <c r="AP14">
        <f t="shared" si="12"/>
        <v>-5.174118654394726</v>
      </c>
      <c r="AQ14">
        <f t="shared" si="13"/>
        <v>-576.50584485344427</v>
      </c>
      <c r="AR14">
        <f t="shared" si="14"/>
        <v>31.154500252254159</v>
      </c>
      <c r="AS14">
        <f t="shared" si="15"/>
        <v>24.71643217233883</v>
      </c>
      <c r="AT14">
        <f t="shared" si="16"/>
        <v>70.6872583732751</v>
      </c>
      <c r="AU14">
        <f t="shared" si="17"/>
        <v>126.55819079786808</v>
      </c>
      <c r="AW14">
        <v>11</v>
      </c>
      <c r="AX14">
        <f>(R14*SUMPRODUCT(K15:$K$23, X15:$X$23)-$AZ$3*SUMPRODUCT(K14:$K$22, W15:$W$23))/Z14</f>
        <v>1782.1576076377623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5.8078460000000002E-3</v>
      </c>
      <c r="O15">
        <f t="shared" si="29"/>
        <v>1558.4511882840991</v>
      </c>
      <c r="P15">
        <f t="shared" si="30"/>
        <v>77.922559414204954</v>
      </c>
      <c r="Q15" s="5">
        <f t="shared" si="31"/>
        <v>12.5</v>
      </c>
      <c r="R15">
        <f t="shared" si="0"/>
        <v>250000</v>
      </c>
      <c r="S15">
        <f t="shared" si="1"/>
        <v>1716.4147612459117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1519.9788736589107</v>
      </c>
      <c r="AC15">
        <f t="shared" si="2"/>
        <v>1440.7664344678947</v>
      </c>
      <c r="AE15">
        <f t="shared" si="3"/>
        <v>1308.1710857616195</v>
      </c>
      <c r="AF15">
        <f t="shared" si="4"/>
        <v>-65.408554288080978</v>
      </c>
      <c r="AG15">
        <f t="shared" si="5"/>
        <v>-10.492557415304377</v>
      </c>
      <c r="AH15">
        <f t="shared" si="6"/>
        <v>-1238.3589396963609</v>
      </c>
      <c r="AI15">
        <f t="shared" si="7"/>
        <v>-6.0889656381268651</v>
      </c>
      <c r="AJ15">
        <f t="shared" si="8"/>
        <v>79.212439191016074</v>
      </c>
      <c r="AK15">
        <f t="shared" si="32"/>
        <v>143.3862789263741</v>
      </c>
      <c r="AL15">
        <f t="shared" si="9"/>
        <v>216.50975247926331</v>
      </c>
      <c r="AN15">
        <f t="shared" si="10"/>
        <v>603.56634954641572</v>
      </c>
      <c r="AO15">
        <f t="shared" si="11"/>
        <v>-30.178317477320793</v>
      </c>
      <c r="AP15">
        <f t="shared" si="12"/>
        <v>-4.8410751815955182</v>
      </c>
      <c r="AQ15">
        <f t="shared" si="13"/>
        <v>-571.35629490354199</v>
      </c>
      <c r="AR15">
        <f t="shared" si="14"/>
        <v>-2.8093380160425632</v>
      </c>
      <c r="AS15">
        <f t="shared" si="15"/>
        <v>36.547178944376356</v>
      </c>
      <c r="AT15">
        <f t="shared" si="16"/>
        <v>66.155821580669027</v>
      </c>
      <c r="AU15">
        <f t="shared" si="17"/>
        <v>99.893662509002823</v>
      </c>
      <c r="AW15">
        <v>12</v>
      </c>
      <c r="AX15">
        <f>(R15*SUMPRODUCT(K16:$K$23, X16:$X$23)-$AZ$3*SUMPRODUCT(K15:$K$22, W16:$W$23))/Z15</f>
        <v>1716.4147612459117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6.1543680000000003E-3</v>
      </c>
      <c r="O16">
        <f t="shared" si="29"/>
        <v>1558.4511882840991</v>
      </c>
      <c r="P16">
        <f t="shared" si="30"/>
        <v>77.922559414204954</v>
      </c>
      <c r="Q16" s="5">
        <f t="shared" si="31"/>
        <v>12.5</v>
      </c>
      <c r="R16">
        <f t="shared" si="0"/>
        <v>250000</v>
      </c>
      <c r="S16">
        <f t="shared" si="1"/>
        <v>1618.0540862698251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1440.7664344678947</v>
      </c>
      <c r="AC16">
        <f t="shared" si="2"/>
        <v>1336.2611366554238</v>
      </c>
      <c r="AE16">
        <f t="shared" si="3"/>
        <v>1287.0384086352667</v>
      </c>
      <c r="AF16">
        <f t="shared" si="4"/>
        <v>-64.351920431763332</v>
      </c>
      <c r="AG16">
        <f t="shared" si="5"/>
        <v>-10.323056781556422</v>
      </c>
      <c r="AH16">
        <f t="shared" si="6"/>
        <v>-1291.5011918982395</v>
      </c>
      <c r="AI16">
        <f t="shared" si="7"/>
        <v>-79.137760476292669</v>
      </c>
      <c r="AJ16">
        <f t="shared" si="8"/>
        <v>104.50529781247087</v>
      </c>
      <c r="AK16">
        <f t="shared" si="32"/>
        <v>145.6908748701255</v>
      </c>
      <c r="AL16">
        <f t="shared" si="9"/>
        <v>171.0584122063037</v>
      </c>
      <c r="AN16">
        <f t="shared" si="10"/>
        <v>563.01897849950353</v>
      </c>
      <c r="AO16">
        <f t="shared" si="11"/>
        <v>-28.150948924975175</v>
      </c>
      <c r="AP16">
        <f t="shared" si="12"/>
        <v>-4.5158534859167139</v>
      </c>
      <c r="AQ16">
        <f t="shared" si="13"/>
        <v>-564.971237000202</v>
      </c>
      <c r="AR16">
        <f t="shared" si="14"/>
        <v>-34.61906091159041</v>
      </c>
      <c r="AS16">
        <f t="shared" si="15"/>
        <v>45.716169484447732</v>
      </c>
      <c r="AT16">
        <f t="shared" si="16"/>
        <v>63.732929021951648</v>
      </c>
      <c r="AU16">
        <f t="shared" si="17"/>
        <v>74.830037594808971</v>
      </c>
      <c r="AW16">
        <v>13</v>
      </c>
      <c r="AX16">
        <f>(R16*SUMPRODUCT(K17:$K$23, X17:$X$23)-$AZ$3*SUMPRODUCT(K16:$K$22, W17:$W$23))/Z16</f>
        <v>1618.0540862698251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6.5216450000000004E-3</v>
      </c>
      <c r="O17">
        <f t="shared" si="29"/>
        <v>1558.4511882840991</v>
      </c>
      <c r="P17">
        <f t="shared" si="30"/>
        <v>77.922559414204954</v>
      </c>
      <c r="Q17" s="5">
        <f t="shared" si="31"/>
        <v>12.5</v>
      </c>
      <c r="R17">
        <f t="shared" si="0"/>
        <v>250000</v>
      </c>
      <c r="S17">
        <f t="shared" si="1"/>
        <v>1491.0209283118836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1336.2611366554238</v>
      </c>
      <c r="AC17">
        <f t="shared" si="2"/>
        <v>1211.0075441418658</v>
      </c>
      <c r="AE17">
        <f t="shared" si="3"/>
        <v>1265.7744169464299</v>
      </c>
      <c r="AF17">
        <f t="shared" si="4"/>
        <v>-63.2887208473215</v>
      </c>
      <c r="AG17">
        <f t="shared" si="5"/>
        <v>-10.152502902096705</v>
      </c>
      <c r="AH17">
        <f t="shared" si="6"/>
        <v>-1346.4662328830709</v>
      </c>
      <c r="AI17">
        <f t="shared" si="7"/>
        <v>-154.13303968605919</v>
      </c>
      <c r="AJ17">
        <f t="shared" si="8"/>
        <v>125.25359251355803</v>
      </c>
      <c r="AK17">
        <f t="shared" si="32"/>
        <v>156.64067958095464</v>
      </c>
      <c r="AL17">
        <f t="shared" si="9"/>
        <v>127.76123240845348</v>
      </c>
      <c r="AN17">
        <f t="shared" si="10"/>
        <v>521.53807931475194</v>
      </c>
      <c r="AO17">
        <f t="shared" si="11"/>
        <v>-26.076903965737596</v>
      </c>
      <c r="AP17">
        <f t="shared" si="12"/>
        <v>-4.1831441628994872</v>
      </c>
      <c r="AQ17">
        <f t="shared" si="13"/>
        <v>-554.78559493569401</v>
      </c>
      <c r="AR17">
        <f t="shared" si="14"/>
        <v>-63.507563749579127</v>
      </c>
      <c r="AS17">
        <f t="shared" si="15"/>
        <v>51.608341259087332</v>
      </c>
      <c r="AT17">
        <f t="shared" si="16"/>
        <v>64.540788688310187</v>
      </c>
      <c r="AU17">
        <f t="shared" si="17"/>
        <v>52.641566197818392</v>
      </c>
      <c r="AW17">
        <v>14</v>
      </c>
      <c r="AX17">
        <f>(R17*SUMPRODUCT(K18:$K$23, X18:$X$23)-$AZ$3*SUMPRODUCT(K17:$K$22, W18:$W$23))/Z17</f>
        <v>1491.0209283118836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6.9358459999999999E-3</v>
      </c>
      <c r="O18">
        <f t="shared" si="29"/>
        <v>1558.4511882840991</v>
      </c>
      <c r="P18">
        <f t="shared" si="30"/>
        <v>77.922559414204954</v>
      </c>
      <c r="Q18" s="5">
        <f t="shared" si="31"/>
        <v>12.5</v>
      </c>
      <c r="R18">
        <f t="shared" si="0"/>
        <v>250000</v>
      </c>
      <c r="S18">
        <f t="shared" si="1"/>
        <v>1335.8879852291655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1211.0075441418658</v>
      </c>
      <c r="AC18">
        <f t="shared" si="2"/>
        <v>1066.6329943507592</v>
      </c>
      <c r="AE18">
        <f t="shared" si="3"/>
        <v>1244.3374563502855</v>
      </c>
      <c r="AF18">
        <f t="shared" si="4"/>
        <v>-62.216872817514272</v>
      </c>
      <c r="AG18">
        <f t="shared" si="5"/>
        <v>-9.9805616764322416</v>
      </c>
      <c r="AH18">
        <f t="shared" si="6"/>
        <v>-1408.3239328699165</v>
      </c>
      <c r="AI18">
        <f t="shared" si="7"/>
        <v>-236.18391101357747</v>
      </c>
      <c r="AJ18">
        <f t="shared" si="8"/>
        <v>144.37454979110657</v>
      </c>
      <c r="AK18">
        <f t="shared" si="32"/>
        <v>167.75828174999205</v>
      </c>
      <c r="AL18">
        <f t="shared" si="9"/>
        <v>75.948920527521153</v>
      </c>
      <c r="AN18">
        <f t="shared" si="10"/>
        <v>479.11913907143406</v>
      </c>
      <c r="AO18">
        <f t="shared" si="11"/>
        <v>-23.9559569535717</v>
      </c>
      <c r="AP18">
        <f t="shared" si="12"/>
        <v>-3.842911015382509</v>
      </c>
      <c r="AQ18">
        <f t="shared" si="13"/>
        <v>-542.26041883318862</v>
      </c>
      <c r="AR18">
        <f t="shared" si="14"/>
        <v>-90.940147730708844</v>
      </c>
      <c r="AS18">
        <f t="shared" si="15"/>
        <v>55.589912243442527</v>
      </c>
      <c r="AT18">
        <f t="shared" si="16"/>
        <v>64.593573964981616</v>
      </c>
      <c r="AU18">
        <f t="shared" si="17"/>
        <v>29.243338477715309</v>
      </c>
      <c r="AW18">
        <v>15</v>
      </c>
      <c r="AX18">
        <f>(R18*SUMPRODUCT(K19:$K$23, X19:$X$23)-$AZ$3*SUMPRODUCT(K18:$K$22, W19:$W$23))/Z18</f>
        <v>1335.8879852291655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7.4023869999999999E-3</v>
      </c>
      <c r="O19">
        <f t="shared" si="29"/>
        <v>1558.4511882840991</v>
      </c>
      <c r="P19">
        <f t="shared" si="30"/>
        <v>77.922559414204954</v>
      </c>
      <c r="Q19" s="5">
        <f t="shared" si="31"/>
        <v>12.5</v>
      </c>
      <c r="R19">
        <f t="shared" si="0"/>
        <v>250000</v>
      </c>
      <c r="S19">
        <f t="shared" si="1"/>
        <v>1149.8654112067395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1066.6329943507592</v>
      </c>
      <c r="AC19">
        <f t="shared" si="2"/>
        <v>902.12700767948968</v>
      </c>
      <c r="AE19">
        <f t="shared" si="3"/>
        <v>1222.683014376282</v>
      </c>
      <c r="AF19">
        <f t="shared" si="4"/>
        <v>-61.134150718814105</v>
      </c>
      <c r="AG19">
        <f t="shared" si="5"/>
        <v>-9.806876079661599</v>
      </c>
      <c r="AH19">
        <f t="shared" si="6"/>
        <v>-1477.5996001264048</v>
      </c>
      <c r="AI19">
        <f t="shared" si="7"/>
        <v>-325.85761254859835</v>
      </c>
      <c r="AJ19">
        <f t="shared" si="8"/>
        <v>164.50598667126951</v>
      </c>
      <c r="AK19">
        <f t="shared" si="32"/>
        <v>163.54854837780388</v>
      </c>
      <c r="AL19">
        <f t="shared" si="9"/>
        <v>2.1969225004750399</v>
      </c>
      <c r="AN19">
        <f t="shared" si="10"/>
        <v>438.58889733017145</v>
      </c>
      <c r="AO19">
        <f t="shared" si="11"/>
        <v>-21.929444866508575</v>
      </c>
      <c r="AP19">
        <f t="shared" si="12"/>
        <v>-3.5178267101604805</v>
      </c>
      <c r="AQ19">
        <f t="shared" si="13"/>
        <v>-530.03008277295112</v>
      </c>
      <c r="AR19">
        <f t="shared" si="14"/>
        <v>-116.88845701944868</v>
      </c>
      <c r="AS19">
        <f t="shared" si="15"/>
        <v>59.009979242387338</v>
      </c>
      <c r="AT19">
        <f t="shared" si="16"/>
        <v>58.666536338171497</v>
      </c>
      <c r="AU19">
        <f t="shared" si="17"/>
        <v>0.78805856111014772</v>
      </c>
      <c r="AW19">
        <v>16</v>
      </c>
      <c r="AX19">
        <f>(R19*SUMPRODUCT(K20:$K$23, X20:$X$23)-$AZ$3*SUMPRODUCT(K19:$K$22, W20:$W$23))/Z19</f>
        <v>1149.8654112067395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7.9366079999999995E-3</v>
      </c>
      <c r="O20">
        <f t="shared" si="29"/>
        <v>1558.4511882840991</v>
      </c>
      <c r="P20">
        <f t="shared" si="30"/>
        <v>77.922559414204954</v>
      </c>
      <c r="Q20" s="5">
        <f t="shared" si="31"/>
        <v>12.5</v>
      </c>
      <c r="R20">
        <f t="shared" si="0"/>
        <v>250000</v>
      </c>
      <c r="S20">
        <f t="shared" si="1"/>
        <v>917.73828373757101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902.12700767948968</v>
      </c>
      <c r="AC20">
        <f t="shared" si="2"/>
        <v>707.09708305662343</v>
      </c>
      <c r="AE20">
        <f t="shared" si="3"/>
        <v>1200.7522284391564</v>
      </c>
      <c r="AF20">
        <f t="shared" si="4"/>
        <v>-60.03761142195782</v>
      </c>
      <c r="AG20">
        <f t="shared" si="5"/>
        <v>-9.630973987716132</v>
      </c>
      <c r="AH20">
        <f t="shared" si="6"/>
        <v>-1556.6666229770176</v>
      </c>
      <c r="AI20">
        <f t="shared" si="7"/>
        <v>-425.58297994753502</v>
      </c>
      <c r="AJ20">
        <f t="shared" si="8"/>
        <v>195.02992462286625</v>
      </c>
      <c r="AK20">
        <f t="shared" si="32"/>
        <v>110.92630022103017</v>
      </c>
      <c r="AL20">
        <f t="shared" si="9"/>
        <v>-119.6267551036386</v>
      </c>
      <c r="AN20">
        <f t="shared" si="10"/>
        <v>408.53846173348001</v>
      </c>
      <c r="AO20">
        <f t="shared" si="11"/>
        <v>-20.426923086673998</v>
      </c>
      <c r="AP20">
        <f t="shared" si="12"/>
        <v>-3.276798663993552</v>
      </c>
      <c r="AQ20">
        <f t="shared" si="13"/>
        <v>-529.63315205298954</v>
      </c>
      <c r="AR20">
        <f t="shared" si="14"/>
        <v>-144.79841207017711</v>
      </c>
      <c r="AS20">
        <f t="shared" si="15"/>
        <v>66.356092048226969</v>
      </c>
      <c r="AT20">
        <f t="shared" si="16"/>
        <v>37.741058467152492</v>
      </c>
      <c r="AU20">
        <f t="shared" si="17"/>
        <v>-40.701261554797647</v>
      </c>
      <c r="AW20">
        <v>17</v>
      </c>
      <c r="AX20">
        <f>(R20*SUMPRODUCT(K21:$K$23, X21:$X$23)-$AZ$3*SUMPRODUCT(K20:$K$22, W21:$W$23))/Z20</f>
        <v>917.73828373757101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8.552947E-3</v>
      </c>
      <c r="O21">
        <f t="shared" si="29"/>
        <v>1558.4511882840991</v>
      </c>
      <c r="P21">
        <f t="shared" si="30"/>
        <v>77.922559414204954</v>
      </c>
      <c r="Q21" s="5">
        <f t="shared" si="31"/>
        <v>12.5</v>
      </c>
      <c r="R21">
        <f t="shared" si="0"/>
        <v>250000</v>
      </c>
      <c r="S21">
        <f t="shared" si="1"/>
        <v>642.17326790257732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707.09708305662343</v>
      </c>
      <c r="AC21">
        <f t="shared" si="2"/>
        <v>485.60068999095449</v>
      </c>
      <c r="AE21">
        <f t="shared" si="3"/>
        <v>1178.4747359847929</v>
      </c>
      <c r="AF21">
        <f t="shared" si="4"/>
        <v>-58.923736799239641</v>
      </c>
      <c r="AG21">
        <f t="shared" si="5"/>
        <v>-9.452291037763656</v>
      </c>
      <c r="AH21">
        <f t="shared" si="6"/>
        <v>-1647.4642015062948</v>
      </c>
      <c r="AI21">
        <f t="shared" si="7"/>
        <v>-537.36549335850509</v>
      </c>
      <c r="AJ21">
        <f t="shared" si="8"/>
        <v>221.49639306566894</v>
      </c>
      <c r="AK21">
        <f t="shared" si="32"/>
        <v>93.707046619023671</v>
      </c>
      <c r="AL21">
        <f t="shared" si="9"/>
        <v>-222.16205367381247</v>
      </c>
      <c r="AN21">
        <f t="shared" si="10"/>
        <v>381.39338847662634</v>
      </c>
      <c r="AO21">
        <f t="shared" si="11"/>
        <v>-19.069669423831318</v>
      </c>
      <c r="AP21">
        <f t="shared" si="12"/>
        <v>-3.0590739009329493</v>
      </c>
      <c r="AQ21">
        <f t="shared" si="13"/>
        <v>-533.17388571877996</v>
      </c>
      <c r="AR21">
        <f t="shared" si="14"/>
        <v>-173.90924056691782</v>
      </c>
      <c r="AS21">
        <f t="shared" si="15"/>
        <v>71.683556131623604</v>
      </c>
      <c r="AT21">
        <f t="shared" si="16"/>
        <v>30.326698522137697</v>
      </c>
      <c r="AU21">
        <f t="shared" si="17"/>
        <v>-71.898985913156523</v>
      </c>
      <c r="AW21">
        <v>18</v>
      </c>
      <c r="AX21">
        <f>(R21*SUMPRODUCT(K22:$K$23, X22:$X$23)-$AZ$3*SUMPRODUCT(K21:$K$22, W22:$W$23))/Z21</f>
        <v>642.17326790257732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9.2631359999999999E-3</v>
      </c>
      <c r="O22">
        <f t="shared" si="29"/>
        <v>1558.4511882840991</v>
      </c>
      <c r="P22">
        <f t="shared" si="30"/>
        <v>77.922559414204954</v>
      </c>
      <c r="Q22" s="5">
        <f t="shared" si="31"/>
        <v>12.5</v>
      </c>
      <c r="R22">
        <f t="shared" si="0"/>
        <v>250000</v>
      </c>
      <c r="S22">
        <f t="shared" si="1"/>
        <v>332.93820091782521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485.60068999095449</v>
      </c>
      <c r="AC22">
        <f t="shared" si="2"/>
        <v>246.91257035367693</v>
      </c>
      <c r="AE22">
        <f t="shared" si="3"/>
        <v>1155.7736168729537</v>
      </c>
      <c r="AF22">
        <f t="shared" si="4"/>
        <v>-57.788680843647683</v>
      </c>
      <c r="AG22">
        <f t="shared" si="5"/>
        <v>-9.2702102699916349</v>
      </c>
      <c r="AH22">
        <f t="shared" si="6"/>
        <v>-1751.1571478877177</v>
      </c>
      <c r="AI22">
        <f t="shared" si="7"/>
        <v>-662.44242212840322</v>
      </c>
      <c r="AJ22">
        <f t="shared" si="8"/>
        <v>238.68811963727757</v>
      </c>
      <c r="AK22">
        <f t="shared" si="32"/>
        <v>110.85099382141826</v>
      </c>
      <c r="AL22">
        <f t="shared" si="9"/>
        <v>-312.90330866970737</v>
      </c>
      <c r="AN22">
        <f t="shared" si="10"/>
        <v>349.57622034102826</v>
      </c>
      <c r="AO22">
        <f t="shared" si="11"/>
        <v>-17.478811017051413</v>
      </c>
      <c r="AP22">
        <f t="shared" si="12"/>
        <v>-2.8038752750889979</v>
      </c>
      <c r="AQ22">
        <f t="shared" si="13"/>
        <v>-529.6564033344381</v>
      </c>
      <c r="AR22">
        <f t="shared" si="14"/>
        <v>-200.36286928555015</v>
      </c>
      <c r="AS22">
        <f t="shared" si="15"/>
        <v>72.193801177829286</v>
      </c>
      <c r="AT22">
        <f t="shared" si="16"/>
        <v>33.528080997368612</v>
      </c>
      <c r="AU22">
        <f t="shared" si="17"/>
        <v>-94.640987110352242</v>
      </c>
      <c r="AW22">
        <v>19</v>
      </c>
      <c r="AX22">
        <f>(R22*SUMPRODUCT(K23:$K$23, X23:$X$23)-$AZ$3*SUMPRODUCT(K22:$K$22, W23:$W$23))/Z22</f>
        <v>332.93820091782521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1.011049E-2</v>
      </c>
      <c r="O23">
        <f t="shared" si="29"/>
        <v>1558.4511882840991</v>
      </c>
      <c r="P23">
        <f t="shared" si="30"/>
        <v>77.922559414204954</v>
      </c>
      <c r="Q23" s="5">
        <f t="shared" si="31"/>
        <v>12.5</v>
      </c>
      <c r="R23">
        <f t="shared" si="0"/>
        <v>250000</v>
      </c>
      <c r="S23">
        <f t="shared" si="1"/>
        <v>339.77116554480233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246.91257035367693</v>
      </c>
      <c r="AC23">
        <f t="shared" si="2"/>
        <v>246.9125703536769</v>
      </c>
      <c r="AE23">
        <f t="shared" si="3"/>
        <v>1132.5304431085663</v>
      </c>
      <c r="AF23">
        <f t="shared" si="4"/>
        <v>-56.626522155428312</v>
      </c>
      <c r="AG23">
        <f t="shared" si="5"/>
        <v>-9.0837817990590697</v>
      </c>
      <c r="AH23">
        <f t="shared" si="6"/>
        <v>-1874.5273646529542</v>
      </c>
      <c r="AI23">
        <f t="shared" si="7"/>
        <v>-807.70722549887546</v>
      </c>
      <c r="AJ23">
        <f t="shared" si="8"/>
        <v>0</v>
      </c>
      <c r="AK23">
        <f t="shared" si="32"/>
        <v>137.44063344677807</v>
      </c>
      <c r="AL23">
        <f t="shared" si="9"/>
        <v>-670.26659205209739</v>
      </c>
      <c r="AN23">
        <f t="shared" si="10"/>
        <v>310.30534582627251</v>
      </c>
      <c r="AO23">
        <f t="shared" si="11"/>
        <v>-15.515267291313625</v>
      </c>
      <c r="AP23">
        <f t="shared" si="12"/>
        <v>-2.4888920820799645</v>
      </c>
      <c r="AQ23">
        <f t="shared" si="13"/>
        <v>-513.60726388322416</v>
      </c>
      <c r="AR23">
        <f t="shared" si="14"/>
        <v>-221.30607743034528</v>
      </c>
      <c r="AS23">
        <f t="shared" si="15"/>
        <v>0</v>
      </c>
      <c r="AT23">
        <f t="shared" si="16"/>
        <v>37.657763243187325</v>
      </c>
      <c r="AU23">
        <f t="shared" si="17"/>
        <v>-183.64831418715795</v>
      </c>
      <c r="AW23">
        <v>20</v>
      </c>
      <c r="AX23">
        <f>(R23*SUMPRODUCT(K$23:$K24, X$23:$X24)-$AZ$3*SUMPRODUCT(K$22:$K23, W$23:$W24))/Z23</f>
        <v>339.77116554480233</v>
      </c>
    </row>
    <row r="25" spans="5:50" x14ac:dyDescent="0.25">
      <c r="AN25" s="6">
        <f t="shared" ref="AN25:AU25" si="33">SUM(AN3:AN23)</f>
        <v>14673.452836164479</v>
      </c>
      <c r="AO25" s="6">
        <f t="shared" si="33"/>
        <v>-1902.5110330212981</v>
      </c>
      <c r="AP25" s="6">
        <f t="shared" si="33"/>
        <v>-231.01014828334235</v>
      </c>
      <c r="AQ25" s="6">
        <f t="shared" si="33"/>
        <v>-12058.184210586385</v>
      </c>
      <c r="AR25" s="6">
        <f t="shared" si="33"/>
        <v>481.74744427345189</v>
      </c>
      <c r="AS25" s="6">
        <f t="shared" si="33"/>
        <v>-759.44323557948962</v>
      </c>
      <c r="AT25" s="6">
        <f t="shared" si="33"/>
        <v>1560.8228994324986</v>
      </c>
      <c r="AU25" s="7">
        <f t="shared" si="33"/>
        <v>1283.1271081264608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B31FB-1475-4C43-B3D0-CA60003D0C78}">
  <sheetPr codeName="Sheet13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1550.622810601729</v>
      </c>
      <c r="K3">
        <v>1</v>
      </c>
      <c r="L3" s="2">
        <v>0</v>
      </c>
      <c r="O3">
        <f>$C$3</f>
        <v>1550.622810601729</v>
      </c>
      <c r="P3">
        <f>O3*B5</f>
        <v>1240.4982484813834</v>
      </c>
      <c r="Q3" s="5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1550.622810601729</v>
      </c>
      <c r="AF3">
        <f t="shared" ref="AF3:AF23" si="4">-$Z3*P3</f>
        <v>-1240.4982484813834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184.30700622034567</v>
      </c>
      <c r="AJ3">
        <f t="shared" ref="AJ3:AJ23" si="8">AB3-AC3</f>
        <v>0</v>
      </c>
      <c r="AL3">
        <f t="shared" ref="AL3:AL23" si="9">SUM(AI3:AK3)</f>
        <v>184.30700622034567</v>
      </c>
      <c r="AN3">
        <f t="shared" ref="AN3:AN23" si="10">AE3*$K3</f>
        <v>1550.622810601729</v>
      </c>
      <c r="AO3">
        <f t="shared" ref="AO3:AO23" si="11">AF3*$K3</f>
        <v>-1240.4982484813834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184.30700622034567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184.30700622034567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1132.0953517657815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2.341728E-3</v>
      </c>
      <c r="R4">
        <f t="shared" si="0"/>
        <v>500000</v>
      </c>
      <c r="S4">
        <f t="shared" si="1"/>
        <v>34.040947310946855</v>
      </c>
      <c r="U4">
        <f t="shared" ref="U4:U23" si="21">M4</f>
        <v>2.341728E-3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2.341728E-3</v>
      </c>
      <c r="Y4">
        <f t="shared" ref="Y4:Y23" si="25">V4*W4</f>
        <v>0.01</v>
      </c>
      <c r="Z4">
        <f t="shared" ref="Z4:Z23" si="26">MAX(0, W4-X4-Y4)</f>
        <v>0.987658272</v>
      </c>
      <c r="AB4">
        <f t="shared" ref="AB4:AB23" si="27">AC3</f>
        <v>0</v>
      </c>
      <c r="AC4">
        <f t="shared" si="2"/>
        <v>33.620823198372818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-1170.864</v>
      </c>
      <c r="AI4">
        <f t="shared" si="7"/>
        <v>-1170.864</v>
      </c>
      <c r="AJ4">
        <f t="shared" si="8"/>
        <v>-33.620823198372818</v>
      </c>
      <c r="AK4">
        <f>G4*MAX(0, SUM(AB4, AE4:AF4))</f>
        <v>0</v>
      </c>
      <c r="AL4">
        <f t="shared" si="9"/>
        <v>-1204.4848231983729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-1098.4745285674078</v>
      </c>
      <c r="AR4">
        <f t="shared" si="14"/>
        <v>-1098.4745285674078</v>
      </c>
      <c r="AS4">
        <f t="shared" si="15"/>
        <v>-31.542192699477262</v>
      </c>
      <c r="AT4">
        <f t="shared" si="16"/>
        <v>0</v>
      </c>
      <c r="AU4">
        <f t="shared" si="17"/>
        <v>-1130.016721266885</v>
      </c>
      <c r="AW4">
        <v>1</v>
      </c>
      <c r="AX4">
        <f>(R4*SUMPRODUCT(K5:$K$23, X5:$X$23)-$AZ$3*SUMPRODUCT(K4:$K$22, W5:$W$23))/Z4</f>
        <v>34.040947310946855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2.3453380000000002E-3</v>
      </c>
      <c r="O5">
        <f t="shared" ref="O5:O23" si="29">$C$3</f>
        <v>1550.622810601729</v>
      </c>
      <c r="P5">
        <f t="shared" ref="P5:P23" si="30">O5*$C$5</f>
        <v>77.531140530086461</v>
      </c>
      <c r="Q5" s="5">
        <f t="shared" ref="Q5:Q23" si="31">$C$8</f>
        <v>12.5</v>
      </c>
      <c r="R5">
        <f t="shared" si="0"/>
        <v>500000</v>
      </c>
      <c r="S5">
        <f t="shared" si="1"/>
        <v>84.514093903295105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33.620823198372818</v>
      </c>
      <c r="AC5">
        <f t="shared" si="2"/>
        <v>82.440565693470489</v>
      </c>
      <c r="AE5">
        <f t="shared" si="3"/>
        <v>1512.5787401741472</v>
      </c>
      <c r="AF5">
        <f t="shared" si="4"/>
        <v>-75.628937008707368</v>
      </c>
      <c r="AG5">
        <f t="shared" si="5"/>
        <v>-12.193316210045801</v>
      </c>
      <c r="AH5">
        <f t="shared" si="6"/>
        <v>-1158.196238167968</v>
      </c>
      <c r="AI5">
        <f t="shared" si="7"/>
        <v>266.56024878742596</v>
      </c>
      <c r="AJ5">
        <f t="shared" si="8"/>
        <v>-48.819742495097671</v>
      </c>
      <c r="AK5">
        <f>G5*SUM(AB5, AE5:AF5)</f>
        <v>60.293395680916319</v>
      </c>
      <c r="AL5">
        <f t="shared" si="9"/>
        <v>278.03390197324461</v>
      </c>
      <c r="AN5">
        <f t="shared" si="10"/>
        <v>1306.2062961152287</v>
      </c>
      <c r="AO5">
        <f t="shared" si="11"/>
        <v>-65.310314805761436</v>
      </c>
      <c r="AP5">
        <f t="shared" si="12"/>
        <v>-10.529690773157361</v>
      </c>
      <c r="AQ5">
        <f t="shared" si="13"/>
        <v>-1000.1748525553089</v>
      </c>
      <c r="AR5">
        <f t="shared" si="14"/>
        <v>230.1914379810008</v>
      </c>
      <c r="AS5">
        <f t="shared" si="15"/>
        <v>-42.158899453048576</v>
      </c>
      <c r="AT5">
        <f t="shared" si="16"/>
        <v>52.067116217376089</v>
      </c>
      <c r="AU5">
        <f t="shared" si="17"/>
        <v>240.09965474532831</v>
      </c>
      <c r="AW5">
        <v>2</v>
      </c>
      <c r="AX5">
        <f>(R5*SUMPRODUCT(K6:$K$23, X6:$X$23)-$AZ$3*SUMPRODUCT(K5:$K$22, W6:$W$23))/Z5</f>
        <v>84.514093903295105</v>
      </c>
    </row>
    <row r="6" spans="1:52" x14ac:dyDescent="0.25">
      <c r="A6" t="s">
        <v>16</v>
      </c>
      <c r="C6" s="2"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2.3489470000000001E-3</v>
      </c>
      <c r="O6">
        <f t="shared" si="29"/>
        <v>1550.622810601729</v>
      </c>
      <c r="P6">
        <f t="shared" si="30"/>
        <v>77.531140530086461</v>
      </c>
      <c r="Q6" s="5">
        <f t="shared" si="31"/>
        <v>12.5</v>
      </c>
      <c r="R6">
        <f t="shared" si="0"/>
        <v>500000</v>
      </c>
      <c r="S6">
        <f t="shared" si="1"/>
        <v>149.28191846453959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82.440565693470489</v>
      </c>
      <c r="AC6">
        <f t="shared" si="2"/>
        <v>143.82108550294288</v>
      </c>
      <c r="AE6">
        <f t="shared" si="3"/>
        <v>1493.8999854784099</v>
      </c>
      <c r="AF6">
        <f t="shared" si="4"/>
        <v>-74.694999273920502</v>
      </c>
      <c r="AG6">
        <f t="shared" si="5"/>
        <v>-12.042741594413704</v>
      </c>
      <c r="AH6">
        <f t="shared" si="6"/>
        <v>-1145.658141265538</v>
      </c>
      <c r="AI6">
        <f t="shared" si="7"/>
        <v>261.50410334453773</v>
      </c>
      <c r="AJ6">
        <f t="shared" si="8"/>
        <v>-61.380519809472389</v>
      </c>
      <c r="AK6">
        <f>G6*SUM(AB6, AE6:AF6)</f>
        <v>87.846264786030659</v>
      </c>
      <c r="AL6">
        <f t="shared" si="9"/>
        <v>287.96984832109598</v>
      </c>
      <c r="AN6">
        <f t="shared" si="10"/>
        <v>1163.488477447182</v>
      </c>
      <c r="AO6">
        <f t="shared" si="11"/>
        <v>-58.174423872359107</v>
      </c>
      <c r="AP6">
        <f t="shared" si="12"/>
        <v>-9.3792029039260925</v>
      </c>
      <c r="AQ6">
        <f t="shared" si="13"/>
        <v>-892.26859857632246</v>
      </c>
      <c r="AR6">
        <f t="shared" si="14"/>
        <v>203.6662520945743</v>
      </c>
      <c r="AS6">
        <f t="shared" si="15"/>
        <v>-47.804758171390809</v>
      </c>
      <c r="AT6">
        <f t="shared" si="16"/>
        <v>68.416974267918917</v>
      </c>
      <c r="AU6">
        <f t="shared" si="17"/>
        <v>224.27846819110241</v>
      </c>
      <c r="AW6">
        <v>3</v>
      </c>
      <c r="AX6">
        <f>(R6*SUMPRODUCT(K7:$K$23, X7:$X$23)-$AZ$3*SUMPRODUCT(K6:$K$22, W7:$W$23))/Z6</f>
        <v>149.28191846453959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2.353459E-3</v>
      </c>
      <c r="O7">
        <f t="shared" si="29"/>
        <v>1550.622810601729</v>
      </c>
      <c r="P7">
        <f t="shared" si="30"/>
        <v>77.531140530086461</v>
      </c>
      <c r="Q7" s="5">
        <f t="shared" si="31"/>
        <v>12.5</v>
      </c>
      <c r="R7">
        <f t="shared" si="0"/>
        <v>500000</v>
      </c>
      <c r="S7">
        <f t="shared" si="1"/>
        <v>203.89846636679019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143.82108550294288</v>
      </c>
      <c r="AC7">
        <f t="shared" si="2"/>
        <v>194.01301328774844</v>
      </c>
      <c r="AE7">
        <f t="shared" si="3"/>
        <v>1475.4451532577018</v>
      </c>
      <c r="AF7">
        <f t="shared" si="4"/>
        <v>-73.772257662885096</v>
      </c>
      <c r="AG7">
        <f t="shared" si="5"/>
        <v>-11.893972079879518</v>
      </c>
      <c r="AH7">
        <f t="shared" si="6"/>
        <v>-1133.6839436018911</v>
      </c>
      <c r="AI7">
        <f t="shared" si="7"/>
        <v>256.09497991304602</v>
      </c>
      <c r="AJ7">
        <f t="shared" si="8"/>
        <v>-50.191927784805557</v>
      </c>
      <c r="AK7">
        <f>G7*SUM(AB7, AE7:AF7)</f>
        <v>75.883754471899991</v>
      </c>
      <c r="AL7">
        <f t="shared" si="9"/>
        <v>281.78680660014044</v>
      </c>
      <c r="AN7">
        <f t="shared" si="10"/>
        <v>1040.2058208057081</v>
      </c>
      <c r="AO7">
        <f t="shared" si="11"/>
        <v>-52.010291040285416</v>
      </c>
      <c r="AP7">
        <f t="shared" si="12"/>
        <v>-8.38538725934621</v>
      </c>
      <c r="AQ7">
        <f t="shared" si="13"/>
        <v>-799.2602330794241</v>
      </c>
      <c r="AR7">
        <f t="shared" si="14"/>
        <v>180.54990942665245</v>
      </c>
      <c r="AS7">
        <f t="shared" si="15"/>
        <v>-35.385886980575201</v>
      </c>
      <c r="AT7">
        <f t="shared" si="16"/>
        <v>53.498920601676062</v>
      </c>
      <c r="AU7">
        <f t="shared" si="17"/>
        <v>198.66294304775329</v>
      </c>
      <c r="AW7">
        <v>4</v>
      </c>
      <c r="AX7">
        <f>(R7*SUMPRODUCT(K8:$K$23, X8:$X$23)-$AZ$3*SUMPRODUCT(K7:$K$22, W8:$W$23))/Z7</f>
        <v>203.89846636679019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2.358874E-3</v>
      </c>
      <c r="O8">
        <f t="shared" si="29"/>
        <v>1550.622810601729</v>
      </c>
      <c r="P8">
        <f t="shared" si="30"/>
        <v>77.531140530086461</v>
      </c>
      <c r="Q8" s="5">
        <f t="shared" si="31"/>
        <v>12.5</v>
      </c>
      <c r="R8">
        <f t="shared" si="0"/>
        <v>500000</v>
      </c>
      <c r="S8">
        <f t="shared" si="1"/>
        <v>229.56902516453133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194.01301328774844</v>
      </c>
      <c r="AC8">
        <f t="shared" si="2"/>
        <v>215.73934590442423</v>
      </c>
      <c r="AE8">
        <f t="shared" si="3"/>
        <v>1457.2103125146789</v>
      </c>
      <c r="AF8">
        <f t="shared" si="4"/>
        <v>-72.860515625733953</v>
      </c>
      <c r="AG8">
        <f t="shared" si="5"/>
        <v>-11.746975977584768</v>
      </c>
      <c r="AH8">
        <f t="shared" si="6"/>
        <v>-1122.2552598381487</v>
      </c>
      <c r="AI8">
        <f t="shared" si="7"/>
        <v>250.34756107321141</v>
      </c>
      <c r="AJ8">
        <f t="shared" si="8"/>
        <v>-21.726332616675791</v>
      </c>
      <c r="AK8">
        <f t="shared" ref="AK8:AK23" si="32">G8*SUM(AB8:AB8, AE8:AF8)</f>
        <v>33.619127856763569</v>
      </c>
      <c r="AL8">
        <f t="shared" si="9"/>
        <v>262.24035631329917</v>
      </c>
      <c r="AN8">
        <f t="shared" si="10"/>
        <v>957.90214278070255</v>
      </c>
      <c r="AO8">
        <f t="shared" si="11"/>
        <v>-47.895107139035133</v>
      </c>
      <c r="AP8">
        <f t="shared" si="12"/>
        <v>-7.7219145126030249</v>
      </c>
      <c r="AQ8">
        <f t="shared" si="13"/>
        <v>-737.71830250827156</v>
      </c>
      <c r="AR8">
        <f t="shared" si="14"/>
        <v>164.56681862079284</v>
      </c>
      <c r="AS8">
        <f t="shared" si="15"/>
        <v>-14.281878456079323</v>
      </c>
      <c r="AT8">
        <f t="shared" si="16"/>
        <v>22.099647755606885</v>
      </c>
      <c r="AU8">
        <f t="shared" si="17"/>
        <v>172.3845879203204</v>
      </c>
      <c r="AW8">
        <v>5</v>
      </c>
      <c r="AX8">
        <f>(R8*SUMPRODUCT(K9:$K$23, X9:$X$23)-$AZ$3*SUMPRODUCT(K8:$K$22, W9:$W$23))/Z8</f>
        <v>229.56902516453133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2.3678979999999998E-3</v>
      </c>
      <c r="O9">
        <f t="shared" si="29"/>
        <v>1550.622810601729</v>
      </c>
      <c r="P9">
        <f t="shared" si="30"/>
        <v>77.531140530086461</v>
      </c>
      <c r="Q9" s="5">
        <f t="shared" si="31"/>
        <v>12.5</v>
      </c>
      <c r="R9">
        <f t="shared" si="0"/>
        <v>500000</v>
      </c>
      <c r="S9">
        <f t="shared" si="1"/>
        <v>237.02473427881054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215.73934590442423</v>
      </c>
      <c r="AC9">
        <f t="shared" si="2"/>
        <v>219.99101009370224</v>
      </c>
      <c r="AE9">
        <f t="shared" si="3"/>
        <v>1439.1876840049495</v>
      </c>
      <c r="AF9">
        <f t="shared" si="4"/>
        <v>-71.959384200247484</v>
      </c>
      <c r="AG9">
        <f t="shared" si="5"/>
        <v>-11.60169057688555</v>
      </c>
      <c r="AH9">
        <f t="shared" si="6"/>
        <v>-1112.6256369348407</v>
      </c>
      <c r="AI9">
        <f t="shared" si="7"/>
        <v>243.00097229297558</v>
      </c>
      <c r="AJ9">
        <f t="shared" si="8"/>
        <v>-4.2516641892780171</v>
      </c>
      <c r="AK9">
        <f t="shared" si="32"/>
        <v>9.3395091096838438</v>
      </c>
      <c r="AL9">
        <f t="shared" si="9"/>
        <v>248.08881721338139</v>
      </c>
      <c r="AN9">
        <f t="shared" si="10"/>
        <v>899.12080097396847</v>
      </c>
      <c r="AO9">
        <f t="shared" si="11"/>
        <v>-44.956040048698434</v>
      </c>
      <c r="AP9">
        <f t="shared" si="12"/>
        <v>-7.2480618338209775</v>
      </c>
      <c r="AQ9">
        <f t="shared" si="13"/>
        <v>-695.10381792676981</v>
      </c>
      <c r="AR9">
        <f t="shared" si="14"/>
        <v>151.81288116467925</v>
      </c>
      <c r="AS9">
        <f t="shared" si="15"/>
        <v>-2.6561926243685412</v>
      </c>
      <c r="AT9">
        <f t="shared" si="16"/>
        <v>5.834782360028683</v>
      </c>
      <c r="AU9">
        <f t="shared" si="17"/>
        <v>154.99147090033938</v>
      </c>
      <c r="AW9">
        <v>6</v>
      </c>
      <c r="AX9">
        <f>(R9*SUMPRODUCT(K10:$K$23, X10:$X$23)-$AZ$3*SUMPRODUCT(K9:$K$22, W10:$W$23))/Z9</f>
        <v>237.02473427881054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2.3778240000000002E-3</v>
      </c>
      <c r="O10">
        <f t="shared" si="29"/>
        <v>1550.622810601729</v>
      </c>
      <c r="P10">
        <f t="shared" si="30"/>
        <v>77.531140530086461</v>
      </c>
      <c r="Q10" s="5">
        <f t="shared" si="31"/>
        <v>12.5</v>
      </c>
      <c r="R10">
        <f t="shared" si="0"/>
        <v>500000</v>
      </c>
      <c r="S10">
        <f t="shared" si="1"/>
        <v>241.56903537223346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219.99101009370224</v>
      </c>
      <c r="AC10">
        <f t="shared" si="2"/>
        <v>221.43351983282719</v>
      </c>
      <c r="AE10">
        <f t="shared" si="3"/>
        <v>1421.3736721493688</v>
      </c>
      <c r="AF10">
        <f t="shared" si="4"/>
        <v>-71.068683607468444</v>
      </c>
      <c r="AG10">
        <f t="shared" si="5"/>
        <v>-11.458086892822404</v>
      </c>
      <c r="AH10">
        <f t="shared" si="6"/>
        <v>-1103.4711317716924</v>
      </c>
      <c r="AI10">
        <f t="shared" si="7"/>
        <v>235.37576987738544</v>
      </c>
      <c r="AJ10">
        <f t="shared" si="8"/>
        <v>-1.4425097391249437</v>
      </c>
      <c r="AK10">
        <f t="shared" si="32"/>
        <v>6.4382135944059709</v>
      </c>
      <c r="AL10">
        <f t="shared" si="9"/>
        <v>240.37147373266646</v>
      </c>
      <c r="AN10">
        <f t="shared" si="10"/>
        <v>843.69752203778978</v>
      </c>
      <c r="AO10">
        <f t="shared" si="11"/>
        <v>-42.184876101889493</v>
      </c>
      <c r="AP10">
        <f t="shared" si="12"/>
        <v>-6.8012794300245369</v>
      </c>
      <c r="AQ10">
        <f t="shared" si="13"/>
        <v>-654.99725917125068</v>
      </c>
      <c r="AR10">
        <f t="shared" si="14"/>
        <v>139.71410733462511</v>
      </c>
      <c r="AS10">
        <f t="shared" si="15"/>
        <v>-0.85624344692885068</v>
      </c>
      <c r="AT10">
        <f t="shared" si="16"/>
        <v>3.821588201881021</v>
      </c>
      <c r="AU10">
        <f t="shared" si="17"/>
        <v>142.67945208957727</v>
      </c>
      <c r="AW10">
        <v>7</v>
      </c>
      <c r="AX10">
        <f>(R10*SUMPRODUCT(K11:$K$23, X11:$X$23)-$AZ$3*SUMPRODUCT(K10:$K$22, W11:$W$23))/Z10</f>
        <v>241.56903537223346</v>
      </c>
    </row>
    <row r="11" spans="1:52" x14ac:dyDescent="0.25">
      <c r="A11" t="s">
        <v>33</v>
      </c>
      <c r="C11" s="25">
        <f>AU25</f>
        <v>1248.0965432853714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2.3886530000000001E-3</v>
      </c>
      <c r="O11">
        <f t="shared" si="29"/>
        <v>1550.622810601729</v>
      </c>
      <c r="P11">
        <f t="shared" si="30"/>
        <v>77.531140530086461</v>
      </c>
      <c r="Q11" s="5">
        <f t="shared" si="31"/>
        <v>12.5</v>
      </c>
      <c r="R11">
        <f t="shared" si="0"/>
        <v>500000</v>
      </c>
      <c r="S11">
        <f t="shared" si="1"/>
        <v>242.35395734003095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221.43351983282719</v>
      </c>
      <c r="AC11">
        <f t="shared" si="2"/>
        <v>219.40083953158501</v>
      </c>
      <c r="AE11">
        <f t="shared" si="3"/>
        <v>1403.7647669417745</v>
      </c>
      <c r="AF11">
        <f t="shared" si="4"/>
        <v>-70.188238347088728</v>
      </c>
      <c r="AG11">
        <f t="shared" si="5"/>
        <v>-11.316136630263379</v>
      </c>
      <c r="AH11">
        <f t="shared" si="6"/>
        <v>-1094.7757452320366</v>
      </c>
      <c r="AI11">
        <f t="shared" si="7"/>
        <v>227.48464673238573</v>
      </c>
      <c r="AJ11">
        <f t="shared" si="8"/>
        <v>2.0326803012421806</v>
      </c>
      <c r="AK11">
        <f t="shared" si="32"/>
        <v>3.7320241162260306</v>
      </c>
      <c r="AL11">
        <f t="shared" si="9"/>
        <v>233.24935114985394</v>
      </c>
      <c r="AN11">
        <f t="shared" si="10"/>
        <v>792.43485135549577</v>
      </c>
      <c r="AO11">
        <f t="shared" si="11"/>
        <v>-39.621742567774788</v>
      </c>
      <c r="AP11">
        <f t="shared" si="12"/>
        <v>-6.3880368418544222</v>
      </c>
      <c r="AQ11">
        <f t="shared" si="13"/>
        <v>-618.00842660452304</v>
      </c>
      <c r="AR11">
        <f t="shared" si="14"/>
        <v>128.41664534134347</v>
      </c>
      <c r="AS11">
        <f t="shared" si="15"/>
        <v>1.1474619895734306</v>
      </c>
      <c r="AT11">
        <f t="shared" si="16"/>
        <v>2.106753243450914</v>
      </c>
      <c r="AU11">
        <f t="shared" si="17"/>
        <v>131.67086057436782</v>
      </c>
      <c r="AW11">
        <v>8</v>
      </c>
      <c r="AX11">
        <f>(R11*SUMPRODUCT(K12:$K$23, X12:$X$23)-$AZ$3*SUMPRODUCT(K11:$K$22, W12:$W$23))/Z11</f>
        <v>242.35395734003095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2.4012859999999999E-3</v>
      </c>
      <c r="O12">
        <f t="shared" si="29"/>
        <v>1550.622810601729</v>
      </c>
      <c r="P12">
        <f t="shared" si="30"/>
        <v>77.531140530086461</v>
      </c>
      <c r="Q12" s="5">
        <f t="shared" si="31"/>
        <v>12.5</v>
      </c>
      <c r="R12">
        <f t="shared" si="0"/>
        <v>500000</v>
      </c>
      <c r="S12">
        <f t="shared" si="1"/>
        <v>240.07634585802711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219.40083953158501</v>
      </c>
      <c r="AC12">
        <f t="shared" si="2"/>
        <v>214.64365617845669</v>
      </c>
      <c r="AE12">
        <f t="shared" si="3"/>
        <v>1386.3562785902061</v>
      </c>
      <c r="AF12">
        <f t="shared" si="4"/>
        <v>-69.317813929510322</v>
      </c>
      <c r="AG12">
        <f t="shared" si="5"/>
        <v>-11.175801983496408</v>
      </c>
      <c r="AH12">
        <f t="shared" si="6"/>
        <v>-1086.931218573545</v>
      </c>
      <c r="AI12">
        <f t="shared" si="7"/>
        <v>218.93144410365426</v>
      </c>
      <c r="AJ12">
        <f t="shared" si="8"/>
        <v>4.7571833531283119</v>
      </c>
      <c r="AK12">
        <f t="shared" si="32"/>
        <v>3.5338103996422459</v>
      </c>
      <c r="AL12">
        <f t="shared" si="9"/>
        <v>227.22243785642482</v>
      </c>
      <c r="AN12">
        <f t="shared" si="10"/>
        <v>743.99433418335263</v>
      </c>
      <c r="AO12">
        <f t="shared" si="11"/>
        <v>-37.199716709167646</v>
      </c>
      <c r="AP12">
        <f t="shared" si="12"/>
        <v>-5.9975444148683801</v>
      </c>
      <c r="AQ12">
        <f t="shared" si="13"/>
        <v>-583.3065285988871</v>
      </c>
      <c r="AR12">
        <f t="shared" si="14"/>
        <v>117.49054446042946</v>
      </c>
      <c r="AS12">
        <f t="shared" si="15"/>
        <v>2.552963849233604</v>
      </c>
      <c r="AT12">
        <f t="shared" si="16"/>
        <v>1.8964352497365418</v>
      </c>
      <c r="AU12">
        <f t="shared" si="17"/>
        <v>121.93994355939961</v>
      </c>
      <c r="AW12">
        <v>9</v>
      </c>
      <c r="AX12">
        <f>(R12*SUMPRODUCT(K13:$K$23, X13:$X$23)-$AZ$3*SUMPRODUCT(K12:$K$22, W13:$W$23))/Z12</f>
        <v>240.07634585802711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2.4148220000000001E-3</v>
      </c>
      <c r="O13">
        <f t="shared" si="29"/>
        <v>1550.622810601729</v>
      </c>
      <c r="P13">
        <f t="shared" si="30"/>
        <v>77.531140530086461</v>
      </c>
      <c r="Q13" s="5">
        <f t="shared" si="31"/>
        <v>12.5</v>
      </c>
      <c r="R13">
        <f t="shared" si="0"/>
        <v>500000</v>
      </c>
      <c r="S13">
        <f t="shared" si="1"/>
        <v>234.42102994935664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214.64365617845669</v>
      </c>
      <c r="AC13">
        <f t="shared" si="2"/>
        <v>206.98545014606452</v>
      </c>
      <c r="AE13">
        <f t="shared" si="3"/>
        <v>1369.1449121629264</v>
      </c>
      <c r="AF13">
        <f t="shared" si="4"/>
        <v>-68.457245608146337</v>
      </c>
      <c r="AG13">
        <f t="shared" si="5"/>
        <v>-11.037056391164054</v>
      </c>
      <c r="AH13">
        <f t="shared" si="6"/>
        <v>-1079.5028998956304</v>
      </c>
      <c r="AI13">
        <f t="shared" si="7"/>
        <v>210.14771026798553</v>
      </c>
      <c r="AJ13">
        <f t="shared" si="8"/>
        <v>7.6582060323921723</v>
      </c>
      <c r="AK13">
        <f t="shared" si="32"/>
        <v>3.0306626454664736</v>
      </c>
      <c r="AL13">
        <f t="shared" si="9"/>
        <v>220.83657894584417</v>
      </c>
      <c r="AN13">
        <f t="shared" si="10"/>
        <v>698.638182899551</v>
      </c>
      <c r="AO13">
        <f t="shared" si="11"/>
        <v>-34.93190914497756</v>
      </c>
      <c r="AP13">
        <f t="shared" si="12"/>
        <v>-5.631915915680036</v>
      </c>
      <c r="AQ13">
        <f t="shared" si="13"/>
        <v>-550.84157835889653</v>
      </c>
      <c r="AR13">
        <f t="shared" si="14"/>
        <v>107.23277947999684</v>
      </c>
      <c r="AS13">
        <f t="shared" si="15"/>
        <v>3.9077785698291132</v>
      </c>
      <c r="AT13">
        <f t="shared" si="16"/>
        <v>1.5464664293755073</v>
      </c>
      <c r="AU13">
        <f t="shared" si="17"/>
        <v>112.68702447920145</v>
      </c>
      <c r="AW13">
        <v>10</v>
      </c>
      <c r="AX13">
        <f>(R13*SUMPRODUCT(K14:$K$23, X14:$X$23)-$AZ$3*SUMPRODUCT(K13:$K$22, W14:$W$23))/Z13</f>
        <v>234.42102994935664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2.4301629999999999E-3</v>
      </c>
      <c r="O14">
        <f t="shared" si="29"/>
        <v>1550.622810601729</v>
      </c>
      <c r="P14">
        <f t="shared" si="30"/>
        <v>77.531140530086461</v>
      </c>
      <c r="Q14" s="5">
        <f t="shared" si="31"/>
        <v>12.5</v>
      </c>
      <c r="R14">
        <f t="shared" si="0"/>
        <v>500000</v>
      </c>
      <c r="S14">
        <f t="shared" si="1"/>
        <v>225.1857267654797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206.98545014606452</v>
      </c>
      <c r="AC14">
        <f t="shared" si="2"/>
        <v>196.35950337978193</v>
      </c>
      <c r="AE14">
        <f t="shared" si="3"/>
        <v>1352.1262177341205</v>
      </c>
      <c r="AF14">
        <f t="shared" si="4"/>
        <v>-67.606310886706027</v>
      </c>
      <c r="AG14">
        <f t="shared" si="5"/>
        <v>-10.899863981181692</v>
      </c>
      <c r="AH14">
        <f t="shared" si="6"/>
        <v>-1072.8738428288164</v>
      </c>
      <c r="AI14">
        <f t="shared" si="7"/>
        <v>200.74620003741643</v>
      </c>
      <c r="AJ14">
        <f t="shared" si="8"/>
        <v>10.625946766282595</v>
      </c>
      <c r="AK14">
        <f t="shared" si="32"/>
        <v>2.6847096425882619</v>
      </c>
      <c r="AL14">
        <f t="shared" si="9"/>
        <v>214.0568564462873</v>
      </c>
      <c r="AN14">
        <f t="shared" si="10"/>
        <v>656.22407875983026</v>
      </c>
      <c r="AO14">
        <f t="shared" si="11"/>
        <v>-32.811203937991515</v>
      </c>
      <c r="AP14">
        <f t="shared" si="12"/>
        <v>-5.2900040734695049</v>
      </c>
      <c r="AQ14">
        <f t="shared" si="13"/>
        <v>-520.69521314045051</v>
      </c>
      <c r="AR14">
        <f t="shared" si="14"/>
        <v>97.427657607918846</v>
      </c>
      <c r="AS14">
        <f t="shared" si="15"/>
        <v>5.1570645078830593</v>
      </c>
      <c r="AT14">
        <f t="shared" si="16"/>
        <v>1.3029635021037265</v>
      </c>
      <c r="AU14">
        <f t="shared" si="17"/>
        <v>103.88768561790563</v>
      </c>
      <c r="AW14">
        <v>11</v>
      </c>
      <c r="AX14">
        <f>(R14*SUMPRODUCT(K15:$K$23, X15:$X$23)-$AZ$3*SUMPRODUCT(K14:$K$22, W15:$W$23))/Z14</f>
        <v>225.1857267654797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2.4518209999999999E-3</v>
      </c>
      <c r="O15">
        <f t="shared" si="29"/>
        <v>1550.622810601729</v>
      </c>
      <c r="P15">
        <f t="shared" si="30"/>
        <v>77.531140530086461</v>
      </c>
      <c r="Q15" s="5">
        <f t="shared" si="31"/>
        <v>12.5</v>
      </c>
      <c r="R15">
        <f t="shared" si="0"/>
        <v>500000</v>
      </c>
      <c r="S15">
        <f t="shared" si="1"/>
        <v>211.64532713965534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196.35950337978193</v>
      </c>
      <c r="AC15">
        <f t="shared" si="2"/>
        <v>182.25440851907206</v>
      </c>
      <c r="AE15">
        <f t="shared" si="3"/>
        <v>1335.2897841014883</v>
      </c>
      <c r="AF15">
        <f t="shared" si="4"/>
        <v>-66.764489205074412</v>
      </c>
      <c r="AG15">
        <f t="shared" si="5"/>
        <v>-10.76414082596367</v>
      </c>
      <c r="AH15">
        <f t="shared" si="6"/>
        <v>-1068.980616248195</v>
      </c>
      <c r="AI15">
        <f t="shared" si="7"/>
        <v>188.78053782225516</v>
      </c>
      <c r="AJ15">
        <f t="shared" si="8"/>
        <v>14.105094860709869</v>
      </c>
      <c r="AK15">
        <f t="shared" si="32"/>
        <v>6.0060276729324036</v>
      </c>
      <c r="AL15">
        <f t="shared" si="9"/>
        <v>208.89166035589741</v>
      </c>
      <c r="AN15">
        <f t="shared" si="10"/>
        <v>616.07842380000295</v>
      </c>
      <c r="AO15">
        <f t="shared" si="11"/>
        <v>-30.803921190000143</v>
      </c>
      <c r="AP15">
        <f t="shared" si="12"/>
        <v>-4.9663788284603019</v>
      </c>
      <c r="AQ15">
        <f t="shared" si="13"/>
        <v>-493.20821665246029</v>
      </c>
      <c r="AR15">
        <f t="shared" si="14"/>
        <v>87.099907129082155</v>
      </c>
      <c r="AS15">
        <f t="shared" si="15"/>
        <v>6.5078342639931321</v>
      </c>
      <c r="AT15">
        <f t="shared" si="16"/>
        <v>2.7710719471498355</v>
      </c>
      <c r="AU15">
        <f t="shared" si="17"/>
        <v>96.378813340225108</v>
      </c>
      <c r="AW15">
        <v>12</v>
      </c>
      <c r="AX15">
        <f>(R15*SUMPRODUCT(K16:$K$23, X16:$X$23)-$AZ$3*SUMPRODUCT(K15:$K$22, W16:$W$23))/Z15</f>
        <v>211.64532713965534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2.4770880000000001E-3</v>
      </c>
      <c r="O16">
        <f t="shared" si="29"/>
        <v>1550.622810601729</v>
      </c>
      <c r="P16">
        <f t="shared" si="30"/>
        <v>77.531140530086461</v>
      </c>
      <c r="Q16" s="5">
        <f t="shared" si="31"/>
        <v>12.5</v>
      </c>
      <c r="R16">
        <f t="shared" si="0"/>
        <v>500000</v>
      </c>
      <c r="S16">
        <f t="shared" si="1"/>
        <v>194.59658600865157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182.25440851907206</v>
      </c>
      <c r="AC16">
        <f t="shared" si="2"/>
        <v>165.48237886512243</v>
      </c>
      <c r="AE16">
        <f t="shared" si="3"/>
        <v>1318.629255959753</v>
      </c>
      <c r="AF16">
        <f t="shared" si="4"/>
        <v>-65.931462797987649</v>
      </c>
      <c r="AG16">
        <f t="shared" si="5"/>
        <v>-10.629835693633728</v>
      </c>
      <c r="AH16">
        <f t="shared" si="6"/>
        <v>-1066.5489628121879</v>
      </c>
      <c r="AI16">
        <f t="shared" si="7"/>
        <v>175.51899465594352</v>
      </c>
      <c r="AJ16">
        <f t="shared" si="8"/>
        <v>16.77202965394963</v>
      </c>
      <c r="AK16">
        <f t="shared" si="32"/>
        <v>10.188160631933945</v>
      </c>
      <c r="AL16">
        <f t="shared" si="9"/>
        <v>202.4791849418271</v>
      </c>
      <c r="AN16">
        <f t="shared" si="10"/>
        <v>576.83849349705986</v>
      </c>
      <c r="AO16">
        <f t="shared" si="11"/>
        <v>-28.84192467485299</v>
      </c>
      <c r="AP16">
        <f t="shared" si="12"/>
        <v>-4.6500548807966871</v>
      </c>
      <c r="AQ16">
        <f t="shared" si="13"/>
        <v>-466.56518059858064</v>
      </c>
      <c r="AR16">
        <f t="shared" si="14"/>
        <v>76.781333342829441</v>
      </c>
      <c r="AS16">
        <f t="shared" si="15"/>
        <v>7.3369768452700024</v>
      </c>
      <c r="AT16">
        <f t="shared" si="16"/>
        <v>4.4568427432268383</v>
      </c>
      <c r="AU16">
        <f t="shared" si="17"/>
        <v>88.575152931326286</v>
      </c>
      <c r="AW16">
        <v>13</v>
      </c>
      <c r="AX16">
        <f>(R16*SUMPRODUCT(K17:$K$23, X17:$X$23)-$AZ$3*SUMPRODUCT(K16:$K$22, W17:$W$23))/Z16</f>
        <v>194.59658600865157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2.5023549999999999E-3</v>
      </c>
      <c r="O17">
        <f t="shared" si="29"/>
        <v>1550.622810601729</v>
      </c>
      <c r="P17">
        <f t="shared" si="30"/>
        <v>77.531140530086461</v>
      </c>
      <c r="Q17" s="5">
        <f t="shared" si="31"/>
        <v>12.5</v>
      </c>
      <c r="R17">
        <f t="shared" si="0"/>
        <v>500000</v>
      </c>
      <c r="S17">
        <f t="shared" si="1"/>
        <v>176.5184361171161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165.48237886512243</v>
      </c>
      <c r="AC17">
        <f t="shared" si="2"/>
        <v>148.23224234635222</v>
      </c>
      <c r="AE17">
        <f t="shared" si="3"/>
        <v>1302.143284888358</v>
      </c>
      <c r="AF17">
        <f t="shared" si="4"/>
        <v>-65.107164244417916</v>
      </c>
      <c r="AG17">
        <f t="shared" si="5"/>
        <v>-10.496937714200246</v>
      </c>
      <c r="AH17">
        <f t="shared" si="6"/>
        <v>-1063.984899885713</v>
      </c>
      <c r="AI17">
        <f t="shared" si="7"/>
        <v>162.55428304402699</v>
      </c>
      <c r="AJ17">
        <f t="shared" si="8"/>
        <v>17.250136518770205</v>
      </c>
      <c r="AK17">
        <f t="shared" si="32"/>
        <v>19.354755293225065</v>
      </c>
      <c r="AL17">
        <f t="shared" si="9"/>
        <v>199.15917485602225</v>
      </c>
      <c r="AN17">
        <f t="shared" si="10"/>
        <v>536.52317403569202</v>
      </c>
      <c r="AO17">
        <f t="shared" si="11"/>
        <v>-26.82615870178461</v>
      </c>
      <c r="AP17">
        <f t="shared" si="12"/>
        <v>-4.3250619232433678</v>
      </c>
      <c r="AQ17">
        <f t="shared" si="13"/>
        <v>-438.39457779922742</v>
      </c>
      <c r="AR17">
        <f t="shared" si="14"/>
        <v>66.977375611436742</v>
      </c>
      <c r="AS17">
        <f t="shared" si="15"/>
        <v>7.1075880089441146</v>
      </c>
      <c r="AT17">
        <f t="shared" si="16"/>
        <v>7.9747558222792208</v>
      </c>
      <c r="AU17">
        <f t="shared" si="17"/>
        <v>82.059719442660082</v>
      </c>
      <c r="AW17">
        <v>14</v>
      </c>
      <c r="AX17">
        <f>(R17*SUMPRODUCT(K18:$K$23, X18:$X$23)-$AZ$3*SUMPRODUCT(K17:$K$22, W18:$W$23))/Z17</f>
        <v>176.5184361171161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2.5285250000000002E-3</v>
      </c>
      <c r="O18">
        <f t="shared" si="29"/>
        <v>1550.622810601729</v>
      </c>
      <c r="P18">
        <f t="shared" si="30"/>
        <v>77.531140530086461</v>
      </c>
      <c r="Q18" s="5">
        <f t="shared" si="31"/>
        <v>12.5</v>
      </c>
      <c r="R18">
        <f t="shared" si="0"/>
        <v>500000</v>
      </c>
      <c r="S18">
        <f t="shared" si="1"/>
        <v>158.16715183169725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148.23224234635222</v>
      </c>
      <c r="AC18">
        <f t="shared" si="2"/>
        <v>131.15759981774113</v>
      </c>
      <c r="AE18">
        <f t="shared" si="3"/>
        <v>1285.8293501900521</v>
      </c>
      <c r="AF18">
        <f t="shared" si="4"/>
        <v>-64.29146750950261</v>
      </c>
      <c r="AG18">
        <f t="shared" si="5"/>
        <v>-10.365426567624446</v>
      </c>
      <c r="AH18">
        <f t="shared" si="6"/>
        <v>-1061.6707773519272</v>
      </c>
      <c r="AI18">
        <f t="shared" si="7"/>
        <v>149.50167876099795</v>
      </c>
      <c r="AJ18">
        <f t="shared" si="8"/>
        <v>17.074642528611093</v>
      </c>
      <c r="AK18">
        <f t="shared" si="32"/>
        <v>29.587034700581079</v>
      </c>
      <c r="AL18">
        <f t="shared" si="9"/>
        <v>196.16335599019013</v>
      </c>
      <c r="AN18">
        <f t="shared" si="10"/>
        <v>495.09515936520563</v>
      </c>
      <c r="AO18">
        <f t="shared" si="11"/>
        <v>-24.754757968260286</v>
      </c>
      <c r="AP18">
        <f t="shared" si="12"/>
        <v>-3.9910992213918939</v>
      </c>
      <c r="AQ18">
        <f t="shared" si="13"/>
        <v>-408.78524248084994</v>
      </c>
      <c r="AR18">
        <f t="shared" si="14"/>
        <v>57.564059694703573</v>
      </c>
      <c r="AS18">
        <f t="shared" si="15"/>
        <v>6.5744127419063396</v>
      </c>
      <c r="AT18">
        <f t="shared" si="16"/>
        <v>11.392178641794848</v>
      </c>
      <c r="AU18">
        <f t="shared" si="17"/>
        <v>75.530651078404759</v>
      </c>
      <c r="AW18">
        <v>15</v>
      </c>
      <c r="AX18">
        <f>(R18*SUMPRODUCT(K19:$K$23, X19:$X$23)-$AZ$3*SUMPRODUCT(K18:$K$22, W19:$W$23))/Z18</f>
        <v>158.16715183169725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2.5601090000000001E-3</v>
      </c>
      <c r="O19">
        <f t="shared" si="29"/>
        <v>1550.622810601729</v>
      </c>
      <c r="P19">
        <f t="shared" si="30"/>
        <v>77.531140530086461</v>
      </c>
      <c r="Q19" s="5">
        <f t="shared" si="31"/>
        <v>12.5</v>
      </c>
      <c r="R19">
        <f t="shared" si="0"/>
        <v>500000</v>
      </c>
      <c r="S19">
        <f t="shared" si="1"/>
        <v>136.61591606452953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131.15759981774113</v>
      </c>
      <c r="AC19">
        <f t="shared" si="2"/>
        <v>111.86368788589675</v>
      </c>
      <c r="AE19">
        <f t="shared" si="3"/>
        <v>1269.6791933962659</v>
      </c>
      <c r="AF19">
        <f t="shared" si="4"/>
        <v>-63.483959669813302</v>
      </c>
      <c r="AG19">
        <f t="shared" si="5"/>
        <v>-10.235235680103587</v>
      </c>
      <c r="AH19">
        <f t="shared" si="6"/>
        <v>-1061.4648737845782</v>
      </c>
      <c r="AI19">
        <f t="shared" si="7"/>
        <v>134.4951242617708</v>
      </c>
      <c r="AJ19">
        <f t="shared" si="8"/>
        <v>19.293911931844377</v>
      </c>
      <c r="AK19">
        <f t="shared" si="32"/>
        <v>29.822968188035521</v>
      </c>
      <c r="AL19">
        <f t="shared" si="9"/>
        <v>183.61200438165071</v>
      </c>
      <c r="AN19">
        <f t="shared" si="10"/>
        <v>455.44690720906124</v>
      </c>
      <c r="AO19">
        <f t="shared" si="11"/>
        <v>-22.772345360453063</v>
      </c>
      <c r="AP19">
        <f t="shared" si="12"/>
        <v>-3.6714836781641482</v>
      </c>
      <c r="AQ19">
        <f t="shared" si="13"/>
        <v>-380.75830208974776</v>
      </c>
      <c r="AR19">
        <f t="shared" si="14"/>
        <v>48.244776080696255</v>
      </c>
      <c r="AS19">
        <f t="shared" si="15"/>
        <v>6.9209234608446479</v>
      </c>
      <c r="AT19">
        <f t="shared" si="16"/>
        <v>10.697803583519718</v>
      </c>
      <c r="AU19">
        <f t="shared" si="17"/>
        <v>65.863503125060618</v>
      </c>
      <c r="AW19">
        <v>16</v>
      </c>
      <c r="AX19">
        <f>(R19*SUMPRODUCT(K20:$K$23, X20:$X$23)-$AZ$3*SUMPRODUCT(K19:$K$22, W20:$W$23))/Z19</f>
        <v>136.61591606452953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2.5907899999999999E-3</v>
      </c>
      <c r="O20">
        <f t="shared" si="29"/>
        <v>1550.622810601729</v>
      </c>
      <c r="P20">
        <f t="shared" si="30"/>
        <v>77.531140530086461</v>
      </c>
      <c r="Q20" s="5">
        <f t="shared" si="31"/>
        <v>12.5</v>
      </c>
      <c r="R20">
        <f t="shared" si="0"/>
        <v>500000</v>
      </c>
      <c r="S20">
        <f t="shared" si="1"/>
        <v>103.27107037923041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111.86368788589675</v>
      </c>
      <c r="AC20">
        <f t="shared" si="2"/>
        <v>83.495618567575661</v>
      </c>
      <c r="AE20">
        <f t="shared" si="3"/>
        <v>1253.6929293048443</v>
      </c>
      <c r="AF20">
        <f t="shared" si="4"/>
        <v>-62.684646465242217</v>
      </c>
      <c r="AG20">
        <f t="shared" si="5"/>
        <v>-10.106365977054896</v>
      </c>
      <c r="AH20">
        <f t="shared" si="6"/>
        <v>-1060.6938499062228</v>
      </c>
      <c r="AI20">
        <f t="shared" si="7"/>
        <v>120.2080669563245</v>
      </c>
      <c r="AJ20">
        <f t="shared" si="8"/>
        <v>28.368069318321091</v>
      </c>
      <c r="AK20">
        <f t="shared" si="32"/>
        <v>5.6023494741196451</v>
      </c>
      <c r="AL20">
        <f t="shared" si="9"/>
        <v>154.17848574876524</v>
      </c>
      <c r="AN20">
        <f t="shared" si="10"/>
        <v>426.55076434055059</v>
      </c>
      <c r="AO20">
        <f t="shared" si="11"/>
        <v>-21.327538217027531</v>
      </c>
      <c r="AP20">
        <f t="shared" si="12"/>
        <v>-3.4385438662467567</v>
      </c>
      <c r="AQ20">
        <f t="shared" si="13"/>
        <v>-360.8856378090066</v>
      </c>
      <c r="AR20">
        <f t="shared" si="14"/>
        <v>40.89904444826972</v>
      </c>
      <c r="AS20">
        <f t="shared" si="15"/>
        <v>9.6518225218874782</v>
      </c>
      <c r="AT20">
        <f t="shared" si="16"/>
        <v>1.9061178335062199</v>
      </c>
      <c r="AU20">
        <f t="shared" si="17"/>
        <v>52.456984803663424</v>
      </c>
      <c r="AW20">
        <v>17</v>
      </c>
      <c r="AX20">
        <f>(R20*SUMPRODUCT(K21:$K$23, X21:$X$23)-$AZ$3*SUMPRODUCT(K20:$K$22, W21:$W$23))/Z20</f>
        <v>103.27107037923041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2.625984E-3</v>
      </c>
      <c r="O21">
        <f t="shared" si="29"/>
        <v>1550.622810601729</v>
      </c>
      <c r="P21">
        <f t="shared" si="30"/>
        <v>77.531140530086461</v>
      </c>
      <c r="Q21" s="5">
        <f t="shared" si="31"/>
        <v>12.5</v>
      </c>
      <c r="R21">
        <f t="shared" si="0"/>
        <v>500000</v>
      </c>
      <c r="S21">
        <f t="shared" si="1"/>
        <v>64.334695710450163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83.495618567575661</v>
      </c>
      <c r="AC21">
        <f t="shared" si="2"/>
        <v>51.358455327155639</v>
      </c>
      <c r="AE21">
        <f t="shared" si="3"/>
        <v>1237.8638224385281</v>
      </c>
      <c r="AF21">
        <f t="shared" si="4"/>
        <v>-61.893191121926414</v>
      </c>
      <c r="AG21">
        <f t="shared" si="5"/>
        <v>-9.9787631619304573</v>
      </c>
      <c r="AH21">
        <f t="shared" si="6"/>
        <v>-1061.5662141556209</v>
      </c>
      <c r="AI21">
        <f t="shared" si="7"/>
        <v>104.42565399905038</v>
      </c>
      <c r="AJ21">
        <f t="shared" si="8"/>
        <v>32.137163240420023</v>
      </c>
      <c r="AK21">
        <f t="shared" si="32"/>
        <v>2.0151459998146835</v>
      </c>
      <c r="AL21">
        <f t="shared" si="9"/>
        <v>138.57796323928508</v>
      </c>
      <c r="AN21">
        <f t="shared" si="10"/>
        <v>400.61366043450874</v>
      </c>
      <c r="AO21">
        <f t="shared" si="11"/>
        <v>-20.030683021725441</v>
      </c>
      <c r="AP21">
        <f t="shared" si="12"/>
        <v>-3.22945768706195</v>
      </c>
      <c r="AQ21">
        <f t="shared" si="13"/>
        <v>-343.55792546607529</v>
      </c>
      <c r="AR21">
        <f t="shared" si="14"/>
        <v>33.79559425964608</v>
      </c>
      <c r="AS21">
        <f t="shared" si="15"/>
        <v>10.400648575675902</v>
      </c>
      <c r="AT21">
        <f t="shared" si="16"/>
        <v>0.65216787231521844</v>
      </c>
      <c r="AU21">
        <f t="shared" si="17"/>
        <v>44.848410707637193</v>
      </c>
      <c r="AW21">
        <v>18</v>
      </c>
      <c r="AX21">
        <f>(R21*SUMPRODUCT(K22:$K$23, X22:$X$23)-$AZ$3*SUMPRODUCT(K21:$K$22, W22:$W$23))/Z21</f>
        <v>64.334695710450163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2.663885E-3</v>
      </c>
      <c r="O22">
        <f t="shared" si="29"/>
        <v>1550.622810601729</v>
      </c>
      <c r="P22">
        <f t="shared" si="30"/>
        <v>77.531140530086461</v>
      </c>
      <c r="Q22" s="5">
        <f t="shared" si="31"/>
        <v>12.5</v>
      </c>
      <c r="R22">
        <f t="shared" si="0"/>
        <v>500000</v>
      </c>
      <c r="S22">
        <f t="shared" si="1"/>
        <v>28.215091871386306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51.358455327155639</v>
      </c>
      <c r="AC22">
        <f t="shared" si="2"/>
        <v>22.238894462474775</v>
      </c>
      <c r="AE22">
        <f t="shared" si="3"/>
        <v>1222.1876573455061</v>
      </c>
      <c r="AF22">
        <f t="shared" si="4"/>
        <v>-61.109382867275315</v>
      </c>
      <c r="AG22">
        <f t="shared" si="5"/>
        <v>-9.8523932528055322</v>
      </c>
      <c r="AH22">
        <f t="shared" si="6"/>
        <v>-1063.2911002247645</v>
      </c>
      <c r="AI22">
        <f t="shared" si="7"/>
        <v>87.934781000660678</v>
      </c>
      <c r="AJ22">
        <f t="shared" si="8"/>
        <v>29.119560864680864</v>
      </c>
      <c r="AK22">
        <f t="shared" si="32"/>
        <v>25.461171325913117</v>
      </c>
      <c r="AL22">
        <f t="shared" si="9"/>
        <v>142.51551319125466</v>
      </c>
      <c r="AN22">
        <f t="shared" si="10"/>
        <v>369.6638645881655</v>
      </c>
      <c r="AO22">
        <f t="shared" si="11"/>
        <v>-18.483193229408275</v>
      </c>
      <c r="AP22">
        <f t="shared" si="12"/>
        <v>-2.9799628096267576</v>
      </c>
      <c r="AQ22">
        <f t="shared" si="13"/>
        <v>-321.60388376444939</v>
      </c>
      <c r="AR22">
        <f t="shared" si="14"/>
        <v>26.59682478468104</v>
      </c>
      <c r="AS22">
        <f t="shared" si="15"/>
        <v>8.8075258653223134</v>
      </c>
      <c r="AT22">
        <f t="shared" si="16"/>
        <v>7.7010064147765185</v>
      </c>
      <c r="AU22">
        <f t="shared" si="17"/>
        <v>43.105357064779874</v>
      </c>
      <c r="AW22">
        <v>19</v>
      </c>
      <c r="AX22">
        <f>(R22*SUMPRODUCT(K23:$K$23, X23:$X$23)-$AZ$3*SUMPRODUCT(K22:$K$22, W23:$W$23))/Z22</f>
        <v>28.215091871386306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2.7053950000000002E-3</v>
      </c>
      <c r="O23">
        <f t="shared" si="29"/>
        <v>1550.622810601729</v>
      </c>
      <c r="P23">
        <f t="shared" si="30"/>
        <v>77.531140530086461</v>
      </c>
      <c r="Q23" s="5">
        <f t="shared" si="31"/>
        <v>12.5</v>
      </c>
      <c r="R23">
        <f t="shared" si="0"/>
        <v>500000</v>
      </c>
      <c r="S23">
        <f t="shared" si="1"/>
        <v>28.578189051672481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22.238894462474775</v>
      </c>
      <c r="AC23">
        <f t="shared" si="2"/>
        <v>22.238894462474775</v>
      </c>
      <c r="AE23">
        <f t="shared" si="3"/>
        <v>1206.6592803948067</v>
      </c>
      <c r="AF23">
        <f t="shared" si="4"/>
        <v>-60.332964019740345</v>
      </c>
      <c r="AG23">
        <f t="shared" si="5"/>
        <v>-9.7272147048333029</v>
      </c>
      <c r="AH23">
        <f t="shared" si="6"/>
        <v>-1066.1846177669531</v>
      </c>
      <c r="AI23">
        <f t="shared" si="7"/>
        <v>70.414483903279915</v>
      </c>
      <c r="AJ23">
        <f t="shared" si="8"/>
        <v>0</v>
      </c>
      <c r="AK23">
        <f t="shared" si="32"/>
        <v>81.799564758627895</v>
      </c>
      <c r="AL23">
        <f t="shared" si="9"/>
        <v>152.21404866190781</v>
      </c>
      <c r="AN23">
        <f t="shared" si="10"/>
        <v>330.61612389831174</v>
      </c>
      <c r="AO23">
        <f t="shared" si="11"/>
        <v>-16.530806194915588</v>
      </c>
      <c r="AP23">
        <f t="shared" si="12"/>
        <v>-2.6651881556709305</v>
      </c>
      <c r="AQ23">
        <f t="shared" si="13"/>
        <v>-292.12705807954285</v>
      </c>
      <c r="AR23">
        <f t="shared" si="14"/>
        <v>19.29307146818233</v>
      </c>
      <c r="AS23">
        <f t="shared" si="15"/>
        <v>0</v>
      </c>
      <c r="AT23">
        <f t="shared" si="16"/>
        <v>22.41250324467557</v>
      </c>
      <c r="AU23">
        <f t="shared" si="17"/>
        <v>41.705574712857903</v>
      </c>
      <c r="AW23">
        <v>20</v>
      </c>
      <c r="AX23">
        <f>(R23*SUMPRODUCT(K$23:$K24, X$23:$X24)-$AZ$3*SUMPRODUCT(K$22:$K23, W$23:$W24))/Z23</f>
        <v>28.578189051672481</v>
      </c>
    </row>
    <row r="25" spans="5:50" x14ac:dyDescent="0.25">
      <c r="AN25" s="6">
        <f t="shared" ref="AN25:AU25" si="33">SUM(AN3:AN23)</f>
        <v>14859.961889129096</v>
      </c>
      <c r="AO25" s="6">
        <f t="shared" si="33"/>
        <v>-1905.965202407752</v>
      </c>
      <c r="AP25" s="6">
        <f t="shared" si="33"/>
        <v>-233.10782490941332</v>
      </c>
      <c r="AQ25" s="6">
        <f t="shared" si="33"/>
        <v>-11656.735363827449</v>
      </c>
      <c r="AR25" s="6">
        <f t="shared" si="33"/>
        <v>1064.1534979844787</v>
      </c>
      <c r="AS25" s="6">
        <f t="shared" si="33"/>
        <v>-98.613050631505388</v>
      </c>
      <c r="AT25" s="6">
        <f t="shared" si="33"/>
        <v>282.55609593239836</v>
      </c>
      <c r="AU25" s="7">
        <f t="shared" si="33"/>
        <v>1248.0965432853714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BB966-D7FB-4673-BBEA-A6D29C127CC8}">
  <sheetPr codeName="Sheet14"/>
  <dimension ref="A1:AZ29"/>
  <sheetViews>
    <sheetView workbookViewId="0">
      <selection activeCell="C11" sqref="C1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1708.7250115202064</v>
      </c>
      <c r="K3">
        <v>1</v>
      </c>
      <c r="L3" s="2">
        <v>0</v>
      </c>
      <c r="O3">
        <f>$C$3</f>
        <v>1708.7250115202064</v>
      </c>
      <c r="P3">
        <f>O3*B5</f>
        <v>1366.9800092161652</v>
      </c>
      <c r="Q3" s="5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1708.7250115202064</v>
      </c>
      <c r="AF3">
        <f t="shared" ref="AF3:AF23" si="4">-$Z3*P3</f>
        <v>-1366.9800092161652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215.92744640404123</v>
      </c>
      <c r="AJ3">
        <f t="shared" ref="AJ3:AJ23" si="8">AB3-AC3</f>
        <v>0</v>
      </c>
      <c r="AL3">
        <f t="shared" ref="AL3:AL23" si="9">SUM(AI3:AK3)</f>
        <v>215.92744640404123</v>
      </c>
      <c r="AN3">
        <f t="shared" ref="AN3:AN23" si="10">AE3*$K3</f>
        <v>1708.7250115202064</v>
      </c>
      <c r="AO3">
        <f t="shared" ref="AO3:AO23" si="11">AF3*$K3</f>
        <v>-1366.9800092161652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215.92744640404123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215.92744640404123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1239.0813250195527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2.4148220000000001E-3</v>
      </c>
      <c r="R4">
        <f t="shared" si="0"/>
        <v>500000</v>
      </c>
      <c r="S4">
        <f t="shared" si="1"/>
        <v>107.65586828471858</v>
      </c>
      <c r="U4">
        <f t="shared" ref="U4:U23" si="21">M4</f>
        <v>2.4148220000000001E-3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2.4148220000000001E-3</v>
      </c>
      <c r="Y4">
        <f t="shared" ref="Y4:Y23" si="25">V4*W4</f>
        <v>0.01</v>
      </c>
      <c r="Z4">
        <f t="shared" ref="Z4:Z23" si="26">MAX(0, W4-X4-Y4)</f>
        <v>0.98758517800000001</v>
      </c>
      <c r="AB4">
        <f t="shared" ref="AB4:AB23" si="27">AC3</f>
        <v>0</v>
      </c>
      <c r="AC4">
        <f t="shared" si="2"/>
        <v>106.31933984270836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-1207.4110000000001</v>
      </c>
      <c r="AI4">
        <f t="shared" si="7"/>
        <v>-1207.4110000000001</v>
      </c>
      <c r="AJ4">
        <f t="shared" si="8"/>
        <v>-106.31933984270836</v>
      </c>
      <c r="AK4">
        <f>G4*MAX(0, SUM(AB4, AE4:AF4))</f>
        <v>0</v>
      </c>
      <c r="AL4">
        <f t="shared" si="9"/>
        <v>-1313.7303398427084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-1132.7619851768459</v>
      </c>
      <c r="AR4">
        <f t="shared" si="14"/>
        <v>-1132.7619851768459</v>
      </c>
      <c r="AS4">
        <f t="shared" si="15"/>
        <v>-99.746073592933996</v>
      </c>
      <c r="AT4">
        <f t="shared" si="16"/>
        <v>0</v>
      </c>
      <c r="AU4">
        <f t="shared" si="17"/>
        <v>-1232.5080587697798</v>
      </c>
      <c r="AW4">
        <v>1</v>
      </c>
      <c r="AX4">
        <f>(R4*SUMPRODUCT(K5:$K$23, X5:$X$23)-$AZ$3*SUMPRODUCT(K4:$K$22, W5:$W$23))/Z4</f>
        <v>107.65586828471858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2.4301629999999999E-3</v>
      </c>
      <c r="O5">
        <f t="shared" ref="O5:O23" si="29">$C$3</f>
        <v>1708.7250115202064</v>
      </c>
      <c r="P5">
        <f t="shared" ref="P5:P23" si="30">O5*$C$5</f>
        <v>85.436250576010323</v>
      </c>
      <c r="Q5" s="5">
        <f t="shared" ref="Q5:Q23" si="31">$C$8</f>
        <v>12.5</v>
      </c>
      <c r="R5">
        <f t="shared" si="0"/>
        <v>500000</v>
      </c>
      <c r="S5">
        <f t="shared" si="1"/>
        <v>223.61082573934624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106.31933984270836</v>
      </c>
      <c r="AC5">
        <f t="shared" si="2"/>
        <v>218.08972536180045</v>
      </c>
      <c r="AE5">
        <f t="shared" si="3"/>
        <v>1666.5354517122971</v>
      </c>
      <c r="AF5">
        <f t="shared" si="4"/>
        <v>-83.326772585614847</v>
      </c>
      <c r="AG5">
        <f t="shared" si="5"/>
        <v>-12.19136666576345</v>
      </c>
      <c r="AH5">
        <f t="shared" si="6"/>
        <v>-1199.9964794620071</v>
      </c>
      <c r="AI5">
        <f t="shared" si="7"/>
        <v>371.0208329989116</v>
      </c>
      <c r="AJ5">
        <f t="shared" si="8"/>
        <v>-111.77038551909209</v>
      </c>
      <c r="AK5">
        <f>G5*SUM(AB5, AE5:AF5)</f>
        <v>69.270648777745023</v>
      </c>
      <c r="AL5">
        <f t="shared" si="9"/>
        <v>328.52109625756452</v>
      </c>
      <c r="AN5">
        <f t="shared" si="10"/>
        <v>1439.1575406350178</v>
      </c>
      <c r="AO5">
        <f t="shared" si="11"/>
        <v>-71.957877031750883</v>
      </c>
      <c r="AP5">
        <f t="shared" si="12"/>
        <v>-10.528007219800086</v>
      </c>
      <c r="AQ5">
        <f t="shared" si="13"/>
        <v>-1036.2719739197964</v>
      </c>
      <c r="AR5">
        <f t="shared" si="14"/>
        <v>320.39968246367022</v>
      </c>
      <c r="AS5">
        <f t="shared" si="15"/>
        <v>-96.52071486040829</v>
      </c>
      <c r="AT5">
        <f t="shared" si="16"/>
        <v>59.819535450471697</v>
      </c>
      <c r="AU5">
        <f t="shared" si="17"/>
        <v>283.69850305373365</v>
      </c>
      <c r="AW5">
        <v>2</v>
      </c>
      <c r="AX5">
        <f>(R5*SUMPRODUCT(K6:$K$23, X6:$X$23)-$AZ$3*SUMPRODUCT(K5:$K$22, W6:$W$23))/Z5</f>
        <v>223.61082573934624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2.4518209999999999E-3</v>
      </c>
      <c r="O6">
        <f t="shared" si="29"/>
        <v>1708.7250115202064</v>
      </c>
      <c r="P6">
        <f t="shared" si="30"/>
        <v>85.436250576010323</v>
      </c>
      <c r="Q6" s="5">
        <f t="shared" si="31"/>
        <v>12.5</v>
      </c>
      <c r="R6">
        <f t="shared" si="0"/>
        <v>500000</v>
      </c>
      <c r="S6">
        <f t="shared" si="1"/>
        <v>343.13644089591185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218.08972536180045</v>
      </c>
      <c r="AC6">
        <f t="shared" si="2"/>
        <v>330.49699500563293</v>
      </c>
      <c r="AE6">
        <f t="shared" si="3"/>
        <v>1645.7840505774213</v>
      </c>
      <c r="AF6">
        <f t="shared" si="4"/>
        <v>-82.289202528871073</v>
      </c>
      <c r="AG6">
        <f t="shared" si="5"/>
        <v>-12.039561950295997</v>
      </c>
      <c r="AH6">
        <f t="shared" si="6"/>
        <v>-1195.6419523927523</v>
      </c>
      <c r="AI6">
        <f t="shared" si="7"/>
        <v>355.81333370550192</v>
      </c>
      <c r="AJ6">
        <f t="shared" si="8"/>
        <v>-112.40726964383248</v>
      </c>
      <c r="AK6">
        <f>G6*SUM(AB6, AE6:AF6)</f>
        <v>104.22269754450552</v>
      </c>
      <c r="AL6">
        <f t="shared" si="9"/>
        <v>347.62876160617498</v>
      </c>
      <c r="AN6">
        <f t="shared" si="10"/>
        <v>1281.7797696142047</v>
      </c>
      <c r="AO6">
        <f t="shared" si="11"/>
        <v>-64.088988480710242</v>
      </c>
      <c r="AP6">
        <f t="shared" si="12"/>
        <v>-9.3767265137197224</v>
      </c>
      <c r="AQ6">
        <f t="shared" si="13"/>
        <v>-931.19730121419434</v>
      </c>
      <c r="AR6">
        <f t="shared" si="14"/>
        <v>277.11675340558031</v>
      </c>
      <c r="AS6">
        <f t="shared" si="15"/>
        <v>-87.545728819332396</v>
      </c>
      <c r="AT6">
        <f t="shared" si="16"/>
        <v>81.171369476023983</v>
      </c>
      <c r="AU6">
        <f t="shared" si="17"/>
        <v>270.7423940622719</v>
      </c>
      <c r="AW6">
        <v>3</v>
      </c>
      <c r="AX6">
        <f>(R6*SUMPRODUCT(K7:$K$23, X7:$X$23)-$AZ$3*SUMPRODUCT(K6:$K$22, W7:$W$23))/Z6</f>
        <v>343.13644089591185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2.4770880000000001E-3</v>
      </c>
      <c r="O7">
        <f t="shared" si="29"/>
        <v>1708.7250115202064</v>
      </c>
      <c r="P7">
        <f t="shared" si="30"/>
        <v>85.436250576010323</v>
      </c>
      <c r="Q7" s="5">
        <f t="shared" si="31"/>
        <v>12.5</v>
      </c>
      <c r="R7">
        <f t="shared" si="0"/>
        <v>500000</v>
      </c>
      <c r="S7">
        <f t="shared" si="1"/>
        <v>440.47351105136073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330.49699500563293</v>
      </c>
      <c r="AC7">
        <f t="shared" si="2"/>
        <v>418.95526216267899</v>
      </c>
      <c r="AE7">
        <f t="shared" si="3"/>
        <v>1625.2494581493704</v>
      </c>
      <c r="AF7">
        <f t="shared" si="4"/>
        <v>-81.262472907468521</v>
      </c>
      <c r="AG7">
        <f t="shared" si="5"/>
        <v>-11.889343276360703</v>
      </c>
      <c r="AH7">
        <f t="shared" si="6"/>
        <v>-1192.9221772933925</v>
      </c>
      <c r="AI7">
        <f t="shared" si="7"/>
        <v>339.17546467214879</v>
      </c>
      <c r="AJ7">
        <f t="shared" si="8"/>
        <v>-88.458267157046066</v>
      </c>
      <c r="AK7">
        <f>G7*SUM(AB7, AE7:AF7)</f>
        <v>92.037163430153953</v>
      </c>
      <c r="AL7">
        <f t="shared" si="9"/>
        <v>342.75436094525668</v>
      </c>
      <c r="AN7">
        <f t="shared" si="10"/>
        <v>1145.8195805486635</v>
      </c>
      <c r="AO7">
        <f t="shared" si="11"/>
        <v>-57.290979027433174</v>
      </c>
      <c r="AP7">
        <f t="shared" si="12"/>
        <v>-8.3821238995710239</v>
      </c>
      <c r="AQ7">
        <f t="shared" si="13"/>
        <v>-841.02386988021942</v>
      </c>
      <c r="AR7">
        <f t="shared" si="14"/>
        <v>239.12260774143985</v>
      </c>
      <c r="AS7">
        <f t="shared" si="15"/>
        <v>-62.36409682324151</v>
      </c>
      <c r="AT7">
        <f t="shared" si="16"/>
        <v>64.887259901941491</v>
      </c>
      <c r="AU7">
        <f t="shared" si="17"/>
        <v>241.64577082013983</v>
      </c>
      <c r="AW7">
        <v>4</v>
      </c>
      <c r="AX7">
        <f>(R7*SUMPRODUCT(K8:$K$23, X8:$X$23)-$AZ$3*SUMPRODUCT(K7:$K$22, W8:$W$23))/Z7</f>
        <v>440.47351105136073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2.5023549999999999E-3</v>
      </c>
      <c r="O8">
        <f t="shared" si="29"/>
        <v>1708.7250115202064</v>
      </c>
      <c r="P8">
        <f t="shared" si="30"/>
        <v>85.436250576010323</v>
      </c>
      <c r="Q8" s="5">
        <f t="shared" si="31"/>
        <v>12.5</v>
      </c>
      <c r="R8">
        <f t="shared" si="0"/>
        <v>500000</v>
      </c>
      <c r="S8">
        <f t="shared" si="1"/>
        <v>497.79798418470313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418.95526216267899</v>
      </c>
      <c r="AC8">
        <f t="shared" si="2"/>
        <v>467.55968314020629</v>
      </c>
      <c r="AE8">
        <f t="shared" si="3"/>
        <v>1604.9300124600293</v>
      </c>
      <c r="AF8">
        <f t="shared" si="4"/>
        <v>-80.246500623001467</v>
      </c>
      <c r="AG8">
        <f t="shared" si="5"/>
        <v>-11.740698486002778</v>
      </c>
      <c r="AH8">
        <f t="shared" si="6"/>
        <v>-1190.0543037727034</v>
      </c>
      <c r="AI8">
        <f t="shared" si="7"/>
        <v>322.88850957832142</v>
      </c>
      <c r="AJ8">
        <f t="shared" si="8"/>
        <v>-48.604420977527298</v>
      </c>
      <c r="AK8">
        <f t="shared" ref="AK8:AK23" si="32">G8*SUM(AB8:AB8, AE8:AF8)</f>
        <v>41.399505886193751</v>
      </c>
      <c r="AL8">
        <f t="shared" si="9"/>
        <v>315.68359448698789</v>
      </c>
      <c r="AN8">
        <f t="shared" si="10"/>
        <v>1055.006188705541</v>
      </c>
      <c r="AO8">
        <f t="shared" si="11"/>
        <v>-52.750309435277053</v>
      </c>
      <c r="AP8">
        <f t="shared" si="12"/>
        <v>-7.7177879822140794</v>
      </c>
      <c r="AQ8">
        <f t="shared" si="13"/>
        <v>-782.28623405915312</v>
      </c>
      <c r="AR8">
        <f t="shared" si="14"/>
        <v>212.25185722889665</v>
      </c>
      <c r="AS8">
        <f t="shared" si="15"/>
        <v>-31.950281028854395</v>
      </c>
      <c r="AT8">
        <f t="shared" si="16"/>
        <v>27.214105649590529</v>
      </c>
      <c r="AU8">
        <f t="shared" si="17"/>
        <v>207.51568184963278</v>
      </c>
      <c r="AW8">
        <v>5</v>
      </c>
      <c r="AX8">
        <f>(R8*SUMPRODUCT(K9:$K$23, X9:$X$23)-$AZ$3*SUMPRODUCT(K8:$K$22, W9:$W$23))/Z8</f>
        <v>497.79798418470313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2.5285250000000002E-3</v>
      </c>
      <c r="O9">
        <f t="shared" si="29"/>
        <v>1708.7250115202064</v>
      </c>
      <c r="P9">
        <f t="shared" si="30"/>
        <v>85.436250576010323</v>
      </c>
      <c r="Q9" s="5">
        <f t="shared" si="31"/>
        <v>12.5</v>
      </c>
      <c r="R9">
        <f t="shared" si="0"/>
        <v>500000</v>
      </c>
      <c r="S9">
        <f t="shared" si="1"/>
        <v>529.10346812520402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467.55968314020629</v>
      </c>
      <c r="AC9">
        <f t="shared" si="2"/>
        <v>490.73732280029247</v>
      </c>
      <c r="AE9">
        <f t="shared" si="3"/>
        <v>1584.8226066756736</v>
      </c>
      <c r="AF9">
        <f t="shared" si="4"/>
        <v>-79.241130333783687</v>
      </c>
      <c r="AG9">
        <f t="shared" si="5"/>
        <v>-11.59360485150343</v>
      </c>
      <c r="AH9">
        <f t="shared" si="6"/>
        <v>-1187.4659855728071</v>
      </c>
      <c r="AI9">
        <f t="shared" si="7"/>
        <v>306.52188591757931</v>
      </c>
      <c r="AJ9">
        <f t="shared" si="8"/>
        <v>-23.177639660086186</v>
      </c>
      <c r="AK9">
        <f t="shared" si="32"/>
        <v>11.641532840944365</v>
      </c>
      <c r="AL9">
        <f t="shared" si="9"/>
        <v>294.98577909843749</v>
      </c>
      <c r="AN9">
        <f t="shared" si="10"/>
        <v>990.10503449457246</v>
      </c>
      <c r="AO9">
        <f t="shared" si="11"/>
        <v>-49.50525172472863</v>
      </c>
      <c r="AP9">
        <f t="shared" si="12"/>
        <v>-7.2430103426479873</v>
      </c>
      <c r="AQ9">
        <f t="shared" si="13"/>
        <v>-741.85971707766055</v>
      </c>
      <c r="AR9">
        <f t="shared" si="14"/>
        <v>191.49705534953529</v>
      </c>
      <c r="AS9">
        <f t="shared" si="15"/>
        <v>-14.480041878812411</v>
      </c>
      <c r="AT9">
        <f t="shared" si="16"/>
        <v>7.2729529642630402</v>
      </c>
      <c r="AU9">
        <f t="shared" si="17"/>
        <v>184.28996643498593</v>
      </c>
      <c r="AW9">
        <v>6</v>
      </c>
      <c r="AX9">
        <f>(R9*SUMPRODUCT(K10:$K$23, X10:$X$23)-$AZ$3*SUMPRODUCT(K9:$K$22, W10:$W$23))/Z9</f>
        <v>529.10346812520402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2.5601090000000001E-3</v>
      </c>
      <c r="O10">
        <f t="shared" si="29"/>
        <v>1708.7250115202064</v>
      </c>
      <c r="P10">
        <f t="shared" si="30"/>
        <v>85.436250576010323</v>
      </c>
      <c r="Q10" s="5">
        <f t="shared" si="31"/>
        <v>12.5</v>
      </c>
      <c r="R10">
        <f t="shared" si="0"/>
        <v>500000</v>
      </c>
      <c r="S10">
        <f t="shared" si="1"/>
        <v>550.3079432774515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490.73732280029247</v>
      </c>
      <c r="AC10">
        <f t="shared" si="2"/>
        <v>503.993494551487</v>
      </c>
      <c r="AE10">
        <f t="shared" si="3"/>
        <v>1564.9170619901631</v>
      </c>
      <c r="AF10">
        <f t="shared" si="4"/>
        <v>-78.245853099508153</v>
      </c>
      <c r="AG10">
        <f t="shared" si="5"/>
        <v>-11.447987910865619</v>
      </c>
      <c r="AH10">
        <f t="shared" si="6"/>
        <v>-1187.235684911104</v>
      </c>
      <c r="AI10">
        <f t="shared" si="7"/>
        <v>287.98753606868536</v>
      </c>
      <c r="AJ10">
        <f t="shared" si="8"/>
        <v>-13.256171751194529</v>
      </c>
      <c r="AK10">
        <f t="shared" si="32"/>
        <v>8.1073749799328851</v>
      </c>
      <c r="AL10">
        <f t="shared" si="9"/>
        <v>282.83873929742373</v>
      </c>
      <c r="AN10">
        <f t="shared" si="10"/>
        <v>928.90185970534151</v>
      </c>
      <c r="AO10">
        <f t="shared" si="11"/>
        <v>-46.445092985267074</v>
      </c>
      <c r="AP10">
        <f t="shared" si="12"/>
        <v>-6.7952848867042288</v>
      </c>
      <c r="AQ10">
        <f t="shared" si="13"/>
        <v>-704.71813644869167</v>
      </c>
      <c r="AR10">
        <f t="shared" si="14"/>
        <v>170.94334538467859</v>
      </c>
      <c r="AS10">
        <f t="shared" si="15"/>
        <v>-7.8685847904286019</v>
      </c>
      <c r="AT10">
        <f t="shared" si="16"/>
        <v>4.8123672999071383</v>
      </c>
      <c r="AU10">
        <f t="shared" si="17"/>
        <v>167.88712789415715</v>
      </c>
      <c r="AW10">
        <v>7</v>
      </c>
      <c r="AX10">
        <f>(R10*SUMPRODUCT(K11:$K$23, X11:$X$23)-$AZ$3*SUMPRODUCT(K10:$K$22, W11:$W$23))/Z10</f>
        <v>550.3079432774515</v>
      </c>
    </row>
    <row r="11" spans="1:52" x14ac:dyDescent="0.25">
      <c r="A11" t="s">
        <v>33</v>
      </c>
      <c r="C11" s="25">
        <f>AU25</f>
        <v>1376.9892512135727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2.5907899999999999E-3</v>
      </c>
      <c r="O11">
        <f t="shared" si="29"/>
        <v>1708.7250115202064</v>
      </c>
      <c r="P11">
        <f t="shared" si="30"/>
        <v>85.436250576010323</v>
      </c>
      <c r="Q11" s="5">
        <f t="shared" si="31"/>
        <v>12.5</v>
      </c>
      <c r="R11">
        <f t="shared" si="0"/>
        <v>500000</v>
      </c>
      <c r="S11">
        <f t="shared" si="1"/>
        <v>561.6123306784159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503.993494551487</v>
      </c>
      <c r="AC11">
        <f t="shared" si="2"/>
        <v>507.87046508559609</v>
      </c>
      <c r="AE11">
        <f t="shared" si="3"/>
        <v>1545.213519895228</v>
      </c>
      <c r="AF11">
        <f t="shared" si="4"/>
        <v>-77.260675994761399</v>
      </c>
      <c r="AG11">
        <f t="shared" si="5"/>
        <v>-11.303848699157372</v>
      </c>
      <c r="AH11">
        <f t="shared" si="6"/>
        <v>-1186.3733039836616</v>
      </c>
      <c r="AI11">
        <f t="shared" si="7"/>
        <v>270.27569121764759</v>
      </c>
      <c r="AJ11">
        <f t="shared" si="8"/>
        <v>-3.8769705341090912</v>
      </c>
      <c r="AK11">
        <f t="shared" si="32"/>
        <v>4.7326712122846883</v>
      </c>
      <c r="AL11">
        <f t="shared" si="9"/>
        <v>271.13139189582319</v>
      </c>
      <c r="AN11">
        <f t="shared" si="10"/>
        <v>872.28364380331152</v>
      </c>
      <c r="AO11">
        <f t="shared" si="11"/>
        <v>-43.614182190165572</v>
      </c>
      <c r="AP11">
        <f t="shared" si="12"/>
        <v>-6.3811002203571681</v>
      </c>
      <c r="AQ11">
        <f t="shared" si="13"/>
        <v>-669.71587757011696</v>
      </c>
      <c r="AR11">
        <f t="shared" si="14"/>
        <v>152.57248382267173</v>
      </c>
      <c r="AS11">
        <f t="shared" si="15"/>
        <v>-2.1885764917718622</v>
      </c>
      <c r="AT11">
        <f t="shared" si="16"/>
        <v>2.6716254011643872</v>
      </c>
      <c r="AU11">
        <f t="shared" si="17"/>
        <v>153.05553273206425</v>
      </c>
      <c r="AW11">
        <v>8</v>
      </c>
      <c r="AX11">
        <f>(R11*SUMPRODUCT(K12:$K$23, X12:$X$23)-$AZ$3*SUMPRODUCT(K11:$K$22, W12:$W$23))/Z11</f>
        <v>561.6123306784159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2.625984E-3</v>
      </c>
      <c r="O12">
        <f t="shared" si="29"/>
        <v>1708.7250115202064</v>
      </c>
      <c r="P12">
        <f t="shared" si="30"/>
        <v>85.436250576010323</v>
      </c>
      <c r="Q12" s="5">
        <f t="shared" si="31"/>
        <v>12.5</v>
      </c>
      <c r="R12">
        <f t="shared" si="0"/>
        <v>500000</v>
      </c>
      <c r="S12">
        <f t="shared" si="1"/>
        <v>563.57487139824434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507.87046508559609</v>
      </c>
      <c r="AC12">
        <f t="shared" si="2"/>
        <v>503.21043393604123</v>
      </c>
      <c r="AE12">
        <f t="shared" si="3"/>
        <v>1525.7036787164473</v>
      </c>
      <c r="AF12">
        <f t="shared" si="4"/>
        <v>-76.285183935822374</v>
      </c>
      <c r="AG12">
        <f t="shared" si="5"/>
        <v>-11.161126486343392</v>
      </c>
      <c r="AH12">
        <f t="shared" si="6"/>
        <v>-1187.3490328963228</v>
      </c>
      <c r="AI12">
        <f t="shared" si="7"/>
        <v>250.90833539795858</v>
      </c>
      <c r="AJ12">
        <f t="shared" si="8"/>
        <v>4.6600311495548681</v>
      </c>
      <c r="AK12">
        <f t="shared" si="32"/>
        <v>4.5017646076923077</v>
      </c>
      <c r="AL12">
        <f t="shared" si="9"/>
        <v>260.07013115520573</v>
      </c>
      <c r="AN12">
        <f t="shared" si="10"/>
        <v>818.77574339118655</v>
      </c>
      <c r="AO12">
        <f t="shared" si="11"/>
        <v>-40.938787169559333</v>
      </c>
      <c r="AP12">
        <f t="shared" si="12"/>
        <v>-5.989668743295506</v>
      </c>
      <c r="AQ12">
        <f t="shared" si="13"/>
        <v>-637.19620043937243</v>
      </c>
      <c r="AR12">
        <f t="shared" si="14"/>
        <v>134.65108703895928</v>
      </c>
      <c r="AS12">
        <f t="shared" si="15"/>
        <v>2.5008266820938756</v>
      </c>
      <c r="AT12">
        <f t="shared" si="16"/>
        <v>2.4158922303551944</v>
      </c>
      <c r="AU12">
        <f t="shared" si="17"/>
        <v>139.56780595140833</v>
      </c>
      <c r="AW12">
        <v>9</v>
      </c>
      <c r="AX12">
        <f>(R12*SUMPRODUCT(K13:$K$23, X13:$X$23)-$AZ$3*SUMPRODUCT(K12:$K$22, W13:$W$23))/Z12</f>
        <v>563.57487139824434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2.663885E-3</v>
      </c>
      <c r="O13">
        <f t="shared" si="29"/>
        <v>1708.7250115202064</v>
      </c>
      <c r="P13">
        <f t="shared" si="30"/>
        <v>85.436250576010323</v>
      </c>
      <c r="Q13" s="5">
        <f t="shared" si="31"/>
        <v>12.5</v>
      </c>
      <c r="R13">
        <f t="shared" si="0"/>
        <v>500000</v>
      </c>
      <c r="S13">
        <f t="shared" si="1"/>
        <v>555.91874741695744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503.21043393604123</v>
      </c>
      <c r="AC13">
        <f t="shared" si="2"/>
        <v>490.08832871655699</v>
      </c>
      <c r="AE13">
        <f t="shared" si="3"/>
        <v>1506.3823427851053</v>
      </c>
      <c r="AF13">
        <f t="shared" si="4"/>
        <v>-75.319117139255269</v>
      </c>
      <c r="AG13">
        <f t="shared" si="5"/>
        <v>-11.019783264049885</v>
      </c>
      <c r="AH13">
        <f t="shared" si="6"/>
        <v>-1189.2782972029147</v>
      </c>
      <c r="AI13">
        <f t="shared" si="7"/>
        <v>230.7651451788854</v>
      </c>
      <c r="AJ13">
        <f t="shared" si="8"/>
        <v>13.12210521948424</v>
      </c>
      <c r="AK13">
        <f t="shared" si="32"/>
        <v>3.8685473191637825</v>
      </c>
      <c r="AL13">
        <f t="shared" si="9"/>
        <v>247.75579771753343</v>
      </c>
      <c r="AN13">
        <f t="shared" si="10"/>
        <v>768.6667885671684</v>
      </c>
      <c r="AO13">
        <f t="shared" si="11"/>
        <v>-38.433339428358423</v>
      </c>
      <c r="AP13">
        <f t="shared" si="12"/>
        <v>-5.6231018989657846</v>
      </c>
      <c r="AQ13">
        <f t="shared" si="13"/>
        <v>-606.85703984914892</v>
      </c>
      <c r="AR13">
        <f t="shared" si="14"/>
        <v>117.7533073906953</v>
      </c>
      <c r="AS13">
        <f t="shared" si="15"/>
        <v>6.695860799624584</v>
      </c>
      <c r="AT13">
        <f t="shared" si="16"/>
        <v>1.9740166621602249</v>
      </c>
      <c r="AU13">
        <f t="shared" si="17"/>
        <v>126.42318485248011</v>
      </c>
      <c r="AW13">
        <v>10</v>
      </c>
      <c r="AX13">
        <f>(R13*SUMPRODUCT(K14:$K$23, X14:$X$23)-$AZ$3*SUMPRODUCT(K13:$K$22, W14:$W$23))/Z13</f>
        <v>555.91874741695744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2.7053950000000002E-3</v>
      </c>
      <c r="O14">
        <f t="shared" si="29"/>
        <v>1708.7250115202064</v>
      </c>
      <c r="P14">
        <f t="shared" si="30"/>
        <v>85.436250576010323</v>
      </c>
      <c r="Q14" s="5">
        <f t="shared" si="31"/>
        <v>12.5</v>
      </c>
      <c r="R14">
        <f t="shared" si="0"/>
        <v>500000</v>
      </c>
      <c r="S14">
        <f t="shared" si="1"/>
        <v>538.52984250504767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490.08832871655699</v>
      </c>
      <c r="AC14">
        <f t="shared" si="2"/>
        <v>468.72657646783091</v>
      </c>
      <c r="AE14">
        <f t="shared" si="3"/>
        <v>1487.2431600989953</v>
      </c>
      <c r="AF14">
        <f t="shared" si="4"/>
        <v>-74.362158004949762</v>
      </c>
      <c r="AG14">
        <f t="shared" si="5"/>
        <v>-10.879772564865743</v>
      </c>
      <c r="AH14">
        <f t="shared" si="6"/>
        <v>-1192.5146617457694</v>
      </c>
      <c r="AI14">
        <f t="shared" si="7"/>
        <v>209.48656778341024</v>
      </c>
      <c r="AJ14">
        <f t="shared" si="8"/>
        <v>21.361752248726077</v>
      </c>
      <c r="AK14">
        <f t="shared" si="32"/>
        <v>3.4253447954590843</v>
      </c>
      <c r="AL14">
        <f t="shared" si="9"/>
        <v>234.27366482759541</v>
      </c>
      <c r="AN14">
        <f t="shared" si="10"/>
        <v>721.80005078470708</v>
      </c>
      <c r="AO14">
        <f t="shared" si="11"/>
        <v>-36.09000253923535</v>
      </c>
      <c r="AP14">
        <f t="shared" si="12"/>
        <v>-5.2802531559959807</v>
      </c>
      <c r="AQ14">
        <f t="shared" si="13"/>
        <v>-578.76019638396565</v>
      </c>
      <c r="AR14">
        <f t="shared" si="14"/>
        <v>101.66959870551005</v>
      </c>
      <c r="AS14">
        <f t="shared" si="15"/>
        <v>10.36744647523172</v>
      </c>
      <c r="AT14">
        <f t="shared" si="16"/>
        <v>1.6624141321671486</v>
      </c>
      <c r="AU14">
        <f t="shared" si="17"/>
        <v>113.69945931290893</v>
      </c>
      <c r="AW14">
        <v>11</v>
      </c>
      <c r="AX14">
        <f>(R14*SUMPRODUCT(K15:$K$23, X15:$X$23)-$AZ$3*SUMPRODUCT(K14:$K$22, W15:$W$23))/Z14</f>
        <v>538.52984250504767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2.7496130000000001E-3</v>
      </c>
      <c r="O15">
        <f t="shared" si="29"/>
        <v>1708.7250115202064</v>
      </c>
      <c r="P15">
        <f t="shared" si="30"/>
        <v>85.436250576010323</v>
      </c>
      <c r="Q15" s="5">
        <f t="shared" si="31"/>
        <v>12.5</v>
      </c>
      <c r="R15">
        <f t="shared" si="0"/>
        <v>500000</v>
      </c>
      <c r="S15">
        <f t="shared" si="1"/>
        <v>512.10859105525265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468.72657646783091</v>
      </c>
      <c r="AC15">
        <f t="shared" si="2"/>
        <v>440.04711493393006</v>
      </c>
      <c r="AE15">
        <f t="shared" si="3"/>
        <v>1468.281385370836</v>
      </c>
      <c r="AF15">
        <f t="shared" si="4"/>
        <v>-73.414069268541809</v>
      </c>
      <c r="AG15">
        <f t="shared" si="5"/>
        <v>-10.741059675135686</v>
      </c>
      <c r="AH15">
        <f t="shared" si="6"/>
        <v>-1196.6065632559275</v>
      </c>
      <c r="AI15">
        <f t="shared" si="7"/>
        <v>187.51969317123098</v>
      </c>
      <c r="AJ15">
        <f t="shared" si="8"/>
        <v>28.679461533900849</v>
      </c>
      <c r="AK15">
        <f t="shared" si="32"/>
        <v>7.6407349595375136</v>
      </c>
      <c r="AL15">
        <f t="shared" si="9"/>
        <v>223.83988966466936</v>
      </c>
      <c r="AN15">
        <f t="shared" si="10"/>
        <v>677.4383301395776</v>
      </c>
      <c r="AO15">
        <f t="shared" si="11"/>
        <v>-33.871916506978884</v>
      </c>
      <c r="AP15">
        <f t="shared" si="12"/>
        <v>-4.95572960520487</v>
      </c>
      <c r="AQ15">
        <f t="shared" si="13"/>
        <v>-552.09250769151345</v>
      </c>
      <c r="AR15">
        <f t="shared" si="14"/>
        <v>86.518176335880341</v>
      </c>
      <c r="AS15">
        <f t="shared" si="15"/>
        <v>13.232182008437755</v>
      </c>
      <c r="AT15">
        <f t="shared" si="16"/>
        <v>3.5252961616215539</v>
      </c>
      <c r="AU15">
        <f t="shared" si="17"/>
        <v>103.27565450593966</v>
      </c>
      <c r="AW15">
        <v>12</v>
      </c>
      <c r="AX15">
        <f>(R15*SUMPRODUCT(K16:$K$23, X16:$X$23)-$AZ$3*SUMPRODUCT(K15:$K$22, W16:$W$23))/Z15</f>
        <v>512.10859105525265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2.8010499999999998E-3</v>
      </c>
      <c r="O16">
        <f t="shared" si="29"/>
        <v>1708.7250115202064</v>
      </c>
      <c r="P16">
        <f t="shared" si="30"/>
        <v>85.436250576010323</v>
      </c>
      <c r="Q16" s="5">
        <f t="shared" si="31"/>
        <v>12.5</v>
      </c>
      <c r="R16">
        <f t="shared" si="0"/>
        <v>500000</v>
      </c>
      <c r="S16">
        <f t="shared" si="1"/>
        <v>477.24335450599477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440.04711493393006</v>
      </c>
      <c r="AC16">
        <f t="shared" si="2"/>
        <v>404.83839169780231</v>
      </c>
      <c r="AE16">
        <f t="shared" si="3"/>
        <v>1449.4858419426346</v>
      </c>
      <c r="AF16">
        <f t="shared" si="4"/>
        <v>-72.474292097131737</v>
      </c>
      <c r="AG16">
        <f t="shared" si="5"/>
        <v>-10.603562833181289</v>
      </c>
      <c r="AH16">
        <f t="shared" si="6"/>
        <v>-1203.4498081215525</v>
      </c>
      <c r="AI16">
        <f t="shared" si="7"/>
        <v>162.9581788907692</v>
      </c>
      <c r="AJ16">
        <f t="shared" si="8"/>
        <v>35.208723236127753</v>
      </c>
      <c r="AK16">
        <f t="shared" si="32"/>
        <v>12.901116519933975</v>
      </c>
      <c r="AL16">
        <f t="shared" si="9"/>
        <v>211.06801864683092</v>
      </c>
      <c r="AN16">
        <f t="shared" si="10"/>
        <v>634.08211643457321</v>
      </c>
      <c r="AO16">
        <f t="shared" si="11"/>
        <v>-31.704105821728664</v>
      </c>
      <c r="AP16">
        <f t="shared" si="12"/>
        <v>-4.6385617357942186</v>
      </c>
      <c r="AQ16">
        <f t="shared" si="13"/>
        <v>-526.45288368859781</v>
      </c>
      <c r="AR16">
        <f t="shared" si="14"/>
        <v>71.286565188452599</v>
      </c>
      <c r="AS16">
        <f t="shared" si="15"/>
        <v>15.402166134028768</v>
      </c>
      <c r="AT16">
        <f t="shared" si="16"/>
        <v>5.6436337842149964</v>
      </c>
      <c r="AU16">
        <f t="shared" si="17"/>
        <v>92.332365106696358</v>
      </c>
      <c r="AW16">
        <v>13</v>
      </c>
      <c r="AX16">
        <f>(R16*SUMPRODUCT(K17:$K$23, X17:$X$23)-$AZ$3*SUMPRODUCT(K16:$K$22, W17:$W$23))/Z16</f>
        <v>477.24335450599477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2.8606080000000002E-3</v>
      </c>
      <c r="O17">
        <f t="shared" si="29"/>
        <v>1708.7250115202064</v>
      </c>
      <c r="P17">
        <f t="shared" si="30"/>
        <v>85.436250576010323</v>
      </c>
      <c r="Q17" s="5">
        <f t="shared" si="31"/>
        <v>12.5</v>
      </c>
      <c r="R17">
        <f t="shared" si="0"/>
        <v>500000</v>
      </c>
      <c r="S17">
        <f t="shared" si="1"/>
        <v>435.55552620155464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404.83839169780231</v>
      </c>
      <c r="AC17">
        <f t="shared" si="2"/>
        <v>364.72355503982863</v>
      </c>
      <c r="AE17">
        <f t="shared" si="3"/>
        <v>1430.8445727278604</v>
      </c>
      <c r="AF17">
        <f t="shared" si="4"/>
        <v>-71.54222863639302</v>
      </c>
      <c r="AG17">
        <f t="shared" si="5"/>
        <v>-10.467194568180375</v>
      </c>
      <c r="AH17">
        <f t="shared" si="6"/>
        <v>-1213.3054667640426</v>
      </c>
      <c r="AI17">
        <f t="shared" si="7"/>
        <v>135.52968275924445</v>
      </c>
      <c r="AJ17">
        <f t="shared" si="8"/>
        <v>40.114836657973683</v>
      </c>
      <c r="AK17">
        <f t="shared" si="32"/>
        <v>24.345142153891921</v>
      </c>
      <c r="AL17">
        <f t="shared" si="9"/>
        <v>199.98966157111005</v>
      </c>
      <c r="AN17">
        <f t="shared" si="10"/>
        <v>589.55207204982366</v>
      </c>
      <c r="AO17">
        <f t="shared" si="11"/>
        <v>-29.477603602491182</v>
      </c>
      <c r="AP17">
        <f t="shared" si="12"/>
        <v>-4.3128068302028533</v>
      </c>
      <c r="AQ17">
        <f t="shared" si="13"/>
        <v>-499.9192543998052</v>
      </c>
      <c r="AR17">
        <f t="shared" si="14"/>
        <v>55.842407217324478</v>
      </c>
      <c r="AS17">
        <f t="shared" si="15"/>
        <v>16.528549307463237</v>
      </c>
      <c r="AT17">
        <f t="shared" si="16"/>
        <v>10.030949045577648</v>
      </c>
      <c r="AU17">
        <f t="shared" si="17"/>
        <v>82.401905570365358</v>
      </c>
      <c r="AW17">
        <v>14</v>
      </c>
      <c r="AX17">
        <f>(R17*SUMPRODUCT(K18:$K$23, X18:$X$23)-$AZ$3*SUMPRODUCT(K17:$K$22, W18:$W$23))/Z17</f>
        <v>435.55552620155464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2.9228739999999998E-3</v>
      </c>
      <c r="O18">
        <f t="shared" si="29"/>
        <v>1708.7250115202064</v>
      </c>
      <c r="P18">
        <f t="shared" si="30"/>
        <v>85.436250576010323</v>
      </c>
      <c r="Q18" s="5">
        <f t="shared" si="31"/>
        <v>12.5</v>
      </c>
      <c r="R18">
        <f t="shared" si="0"/>
        <v>500000</v>
      </c>
      <c r="S18">
        <f t="shared" si="1"/>
        <v>388.40346734839011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364.72355503982863</v>
      </c>
      <c r="AC18">
        <f t="shared" si="2"/>
        <v>321.03654307239481</v>
      </c>
      <c r="AE18">
        <f t="shared" si="3"/>
        <v>1412.3539486009142</v>
      </c>
      <c r="AF18">
        <f t="shared" si="4"/>
        <v>-70.617697430045709</v>
      </c>
      <c r="AG18">
        <f t="shared" si="5"/>
        <v>-10.331928331642295</v>
      </c>
      <c r="AH18">
        <f t="shared" si="6"/>
        <v>-1223.7716342510259</v>
      </c>
      <c r="AI18">
        <f t="shared" si="7"/>
        <v>107.63268858820038</v>
      </c>
      <c r="AJ18">
        <f t="shared" si="8"/>
        <v>43.687011967433818</v>
      </c>
      <c r="AK18">
        <f t="shared" si="32"/>
        <v>36.859531814151062</v>
      </c>
      <c r="AL18">
        <f t="shared" si="9"/>
        <v>188.17923236978527</v>
      </c>
      <c r="AN18">
        <f t="shared" si="10"/>
        <v>543.81213429238835</v>
      </c>
      <c r="AO18">
        <f t="shared" si="11"/>
        <v>-27.19060671461942</v>
      </c>
      <c r="AP18">
        <f t="shared" si="12"/>
        <v>-3.978201075553502</v>
      </c>
      <c r="AQ18">
        <f t="shared" si="13"/>
        <v>-471.20048410512425</v>
      </c>
      <c r="AR18">
        <f t="shared" si="14"/>
        <v>41.442842397091276</v>
      </c>
      <c r="AS18">
        <f t="shared" si="15"/>
        <v>16.821227598366288</v>
      </c>
      <c r="AT18">
        <f t="shared" si="16"/>
        <v>14.192377686009964</v>
      </c>
      <c r="AU18">
        <f t="shared" si="17"/>
        <v>72.456447681467537</v>
      </c>
      <c r="AW18">
        <v>15</v>
      </c>
      <c r="AX18">
        <f>(R18*SUMPRODUCT(K19:$K$23, X19:$X$23)-$AZ$3*SUMPRODUCT(K18:$K$22, W19:$W$23))/Z18</f>
        <v>388.40346734839011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2.991456E-3</v>
      </c>
      <c r="O19">
        <f t="shared" si="29"/>
        <v>1708.7250115202064</v>
      </c>
      <c r="P19">
        <f t="shared" si="30"/>
        <v>85.436250576010323</v>
      </c>
      <c r="Q19" s="5">
        <f t="shared" si="31"/>
        <v>12.5</v>
      </c>
      <c r="R19">
        <f t="shared" si="0"/>
        <v>500000</v>
      </c>
      <c r="S19">
        <f t="shared" si="1"/>
        <v>333.29586133165293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321.03654307239481</v>
      </c>
      <c r="AC19">
        <f t="shared" si="2"/>
        <v>271.90813745223886</v>
      </c>
      <c r="AE19">
        <f t="shared" si="3"/>
        <v>1394.005414421239</v>
      </c>
      <c r="AF19">
        <f t="shared" si="4"/>
        <v>-69.700270721061955</v>
      </c>
      <c r="AG19">
        <f t="shared" si="5"/>
        <v>-10.19770153932661</v>
      </c>
      <c r="AH19">
        <f t="shared" si="6"/>
        <v>-1236.3003599704534</v>
      </c>
      <c r="AI19">
        <f t="shared" si="7"/>
        <v>77.807082190397068</v>
      </c>
      <c r="AJ19">
        <f t="shared" si="8"/>
        <v>49.128405620155945</v>
      </c>
      <c r="AK19">
        <f t="shared" si="32"/>
        <v>36.691119615028356</v>
      </c>
      <c r="AL19">
        <f t="shared" si="9"/>
        <v>163.62660742558137</v>
      </c>
      <c r="AN19">
        <f t="shared" si="10"/>
        <v>500.04399373715546</v>
      </c>
      <c r="AO19">
        <f t="shared" si="11"/>
        <v>-25.002199686857775</v>
      </c>
      <c r="AP19">
        <f t="shared" si="12"/>
        <v>-3.6580197981379685</v>
      </c>
      <c r="AQ19">
        <f t="shared" si="13"/>
        <v>-443.47357841143941</v>
      </c>
      <c r="AR19">
        <f t="shared" si="14"/>
        <v>27.910195840720306</v>
      </c>
      <c r="AS19">
        <f t="shared" si="15"/>
        <v>17.622861359144085</v>
      </c>
      <c r="AT19">
        <f t="shared" si="16"/>
        <v>13.161479716779874</v>
      </c>
      <c r="AU19">
        <f t="shared" si="17"/>
        <v>58.694536916644267</v>
      </c>
      <c r="AW19">
        <v>16</v>
      </c>
      <c r="AX19">
        <f>(R19*SUMPRODUCT(K20:$K$23, X20:$X$23)-$AZ$3*SUMPRODUCT(K19:$K$22, W20:$W$23))/Z19</f>
        <v>333.29586133165293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3.0654530000000001E-3</v>
      </c>
      <c r="O20">
        <f t="shared" si="29"/>
        <v>1708.7250115202064</v>
      </c>
      <c r="P20">
        <f t="shared" si="30"/>
        <v>85.436250576010323</v>
      </c>
      <c r="Q20" s="5">
        <f t="shared" si="31"/>
        <v>12.5</v>
      </c>
      <c r="R20">
        <f t="shared" si="0"/>
        <v>500000</v>
      </c>
      <c r="S20">
        <f t="shared" si="1"/>
        <v>259.67185698115543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271.90813745223886</v>
      </c>
      <c r="AC20">
        <f t="shared" si="2"/>
        <v>209.07664345578917</v>
      </c>
      <c r="AE20">
        <f t="shared" si="3"/>
        <v>1375.792102197373</v>
      </c>
      <c r="AF20">
        <f t="shared" si="4"/>
        <v>-68.789605109868646</v>
      </c>
      <c r="AG20">
        <f t="shared" si="5"/>
        <v>-10.064463949156512</v>
      </c>
      <c r="AH20">
        <f t="shared" si="6"/>
        <v>-1250.4229910733352</v>
      </c>
      <c r="AI20">
        <f t="shared" si="7"/>
        <v>46.515042065012494</v>
      </c>
      <c r="AJ20">
        <f t="shared" si="8"/>
        <v>62.831493996449694</v>
      </c>
      <c r="AK20">
        <f t="shared" si="32"/>
        <v>6.7893157285208954</v>
      </c>
      <c r="AL20">
        <f t="shared" si="9"/>
        <v>116.13585178998308</v>
      </c>
      <c r="AN20">
        <f t="shared" si="10"/>
        <v>468.09323004747262</v>
      </c>
      <c r="AO20">
        <f t="shared" si="11"/>
        <v>-23.404661502373632</v>
      </c>
      <c r="AP20">
        <f t="shared" si="12"/>
        <v>-3.4242873113841674</v>
      </c>
      <c r="AQ20">
        <f t="shared" si="13"/>
        <v>-425.43821547041381</v>
      </c>
      <c r="AR20">
        <f t="shared" si="14"/>
        <v>15.826065763301003</v>
      </c>
      <c r="AS20">
        <f t="shared" si="15"/>
        <v>21.37750095129357</v>
      </c>
      <c r="AT20">
        <f t="shared" si="16"/>
        <v>2.3099658183090304</v>
      </c>
      <c r="AU20">
        <f t="shared" si="17"/>
        <v>39.513532532903604</v>
      </c>
      <c r="AW20">
        <v>17</v>
      </c>
      <c r="AX20">
        <f>(R20*SUMPRODUCT(K21:$K$23, X21:$X$23)-$AZ$3*SUMPRODUCT(K20:$K$22, W21:$W$23))/Z20</f>
        <v>259.67185698115543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3.1502779999999998E-3</v>
      </c>
      <c r="O21">
        <f t="shared" si="29"/>
        <v>1708.7250115202064</v>
      </c>
      <c r="P21">
        <f t="shared" si="30"/>
        <v>85.436250576010323</v>
      </c>
      <c r="Q21" s="5">
        <f t="shared" si="31"/>
        <v>12.5</v>
      </c>
      <c r="R21">
        <f t="shared" si="0"/>
        <v>500000</v>
      </c>
      <c r="S21">
        <f t="shared" si="1"/>
        <v>173.76929098243934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209.07664345578917</v>
      </c>
      <c r="AC21">
        <f t="shared" si="2"/>
        <v>138.07170497731977</v>
      </c>
      <c r="AE21">
        <f t="shared" si="3"/>
        <v>1357.7000535832731</v>
      </c>
      <c r="AF21">
        <f t="shared" si="4"/>
        <v>-67.885002679163662</v>
      </c>
      <c r="AG21">
        <f t="shared" si="5"/>
        <v>-9.9321134503041257</v>
      </c>
      <c r="AH21">
        <f t="shared" si="6"/>
        <v>-1268.234374432835</v>
      </c>
      <c r="AI21">
        <f t="shared" si="7"/>
        <v>11.648563020970414</v>
      </c>
      <c r="AJ21">
        <f t="shared" si="8"/>
        <v>71.004938478469398</v>
      </c>
      <c r="AK21">
        <f t="shared" si="32"/>
        <v>2.3982267109758379</v>
      </c>
      <c r="AL21">
        <f t="shared" si="9"/>
        <v>85.051728210415646</v>
      </c>
      <c r="AN21">
        <f t="shared" si="10"/>
        <v>439.3966269784367</v>
      </c>
      <c r="AO21">
        <f t="shared" si="11"/>
        <v>-21.969831348921836</v>
      </c>
      <c r="AP21">
        <f t="shared" si="12"/>
        <v>-3.2143602980001842</v>
      </c>
      <c r="AQ21">
        <f t="shared" si="13"/>
        <v>-410.44257520147221</v>
      </c>
      <c r="AR21">
        <f t="shared" si="14"/>
        <v>3.7698601300425012</v>
      </c>
      <c r="AS21">
        <f t="shared" si="15"/>
        <v>22.979545728019144</v>
      </c>
      <c r="AT21">
        <f t="shared" si="16"/>
        <v>0.77614545624509057</v>
      </c>
      <c r="AU21">
        <f t="shared" si="17"/>
        <v>27.525551314306732</v>
      </c>
      <c r="AW21">
        <v>18</v>
      </c>
      <c r="AX21">
        <f>(R21*SUMPRODUCT(K22:$K$23, X22:$X$23)-$AZ$3*SUMPRODUCT(K21:$K$22, W22:$W$23))/Z21</f>
        <v>173.76929098243934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3.247738E-3</v>
      </c>
      <c r="O22">
        <f t="shared" si="29"/>
        <v>1708.7250115202064</v>
      </c>
      <c r="P22">
        <f t="shared" si="30"/>
        <v>85.436250576010323</v>
      </c>
      <c r="Q22" s="5">
        <f t="shared" si="31"/>
        <v>12.5</v>
      </c>
      <c r="R22">
        <f t="shared" si="0"/>
        <v>500000</v>
      </c>
      <c r="S22">
        <f t="shared" si="1"/>
        <v>84.742899779194616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138.07170497731977</v>
      </c>
      <c r="AC22">
        <f t="shared" si="2"/>
        <v>66.442063226485573</v>
      </c>
      <c r="AE22">
        <f t="shared" si="3"/>
        <v>1339.7135989908159</v>
      </c>
      <c r="AF22">
        <f t="shared" si="4"/>
        <v>-66.985679949540796</v>
      </c>
      <c r="AG22">
        <f t="shared" si="5"/>
        <v>-9.8005354135282197</v>
      </c>
      <c r="AH22">
        <f t="shared" si="6"/>
        <v>-1290.2760909145527</v>
      </c>
      <c r="AI22">
        <f t="shared" si="7"/>
        <v>-27.348707286805848</v>
      </c>
      <c r="AJ22">
        <f t="shared" si="8"/>
        <v>71.629641750834196</v>
      </c>
      <c r="AK22">
        <f t="shared" si="32"/>
        <v>29.626792104390493</v>
      </c>
      <c r="AL22">
        <f t="shared" si="9"/>
        <v>73.907726568418838</v>
      </c>
      <c r="AN22">
        <f t="shared" si="10"/>
        <v>405.21085568798372</v>
      </c>
      <c r="AO22">
        <f t="shared" si="11"/>
        <v>-20.260542784399188</v>
      </c>
      <c r="AP22">
        <f t="shared" si="12"/>
        <v>-2.9642778457333416</v>
      </c>
      <c r="AQ22">
        <f t="shared" si="13"/>
        <v>-390.25794712173911</v>
      </c>
      <c r="AR22">
        <f t="shared" si="14"/>
        <v>-8.2719120638878909</v>
      </c>
      <c r="AS22">
        <f t="shared" si="15"/>
        <v>21.66515921637534</v>
      </c>
      <c r="AT22">
        <f t="shared" si="16"/>
        <v>8.9609434351889199</v>
      </c>
      <c r="AU22">
        <f t="shared" si="17"/>
        <v>22.354190587676367</v>
      </c>
      <c r="AW22">
        <v>19</v>
      </c>
      <c r="AX22">
        <f>(R22*SUMPRODUCT(K23:$K$23, X23:$X$23)-$AZ$3*SUMPRODUCT(K22:$K$22, W23:$W$23))/Z22</f>
        <v>84.742899779194616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3.3542210000000001E-3</v>
      </c>
      <c r="O23">
        <f t="shared" si="29"/>
        <v>1708.7250115202064</v>
      </c>
      <c r="P23">
        <f t="shared" si="30"/>
        <v>85.436250576010323</v>
      </c>
      <c r="Q23" s="5">
        <f t="shared" si="31"/>
        <v>12.5</v>
      </c>
      <c r="R23">
        <f t="shared" si="0"/>
        <v>500000</v>
      </c>
      <c r="S23">
        <f t="shared" si="1"/>
        <v>85.889892383753477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66.442063226485573</v>
      </c>
      <c r="AC23">
        <f t="shared" si="2"/>
        <v>66.442063226485573</v>
      </c>
      <c r="AE23">
        <f t="shared" si="3"/>
        <v>1321.8227675131873</v>
      </c>
      <c r="AF23">
        <f t="shared" si="4"/>
        <v>-66.091138375659369</v>
      </c>
      <c r="AG23">
        <f t="shared" si="5"/>
        <v>-9.6696568976976387</v>
      </c>
      <c r="AH23">
        <f t="shared" si="6"/>
        <v>-1314.9264678120016</v>
      </c>
      <c r="AI23">
        <f t="shared" si="7"/>
        <v>-68.864495572171336</v>
      </c>
      <c r="AJ23">
        <f t="shared" si="8"/>
        <v>0</v>
      </c>
      <c r="AK23">
        <f t="shared" si="32"/>
        <v>92.552158465480957</v>
      </c>
      <c r="AL23">
        <f t="shared" si="9"/>
        <v>23.687662893309621</v>
      </c>
      <c r="AN23">
        <f t="shared" si="10"/>
        <v>362.17010632260832</v>
      </c>
      <c r="AO23">
        <f t="shared" si="11"/>
        <v>-18.108505316130419</v>
      </c>
      <c r="AP23">
        <f t="shared" si="12"/>
        <v>-2.6494177228698388</v>
      </c>
      <c r="AQ23">
        <f t="shared" si="13"/>
        <v>-360.28056889187553</v>
      </c>
      <c r="AR23">
        <f t="shared" si="14"/>
        <v>-18.868385608267456</v>
      </c>
      <c r="AS23">
        <f t="shared" si="15"/>
        <v>0</v>
      </c>
      <c r="AT23">
        <f t="shared" si="16"/>
        <v>25.358638007796095</v>
      </c>
      <c r="AU23">
        <f t="shared" si="17"/>
        <v>6.4902523995286385</v>
      </c>
      <c r="AW23">
        <v>20</v>
      </c>
      <c r="AX23">
        <f>(R23*SUMPRODUCT(K$23:$K24, X$23:$X24)-$AZ$3*SUMPRODUCT(K$22:$K23, W$23:$W24))/Z23</f>
        <v>85.889892383753477</v>
      </c>
    </row>
    <row r="25" spans="5:50" x14ac:dyDescent="0.25">
      <c r="AN25" s="6">
        <f t="shared" ref="AN25:AU25" si="33">SUM(AN3:AN23)</f>
        <v>16350.820677459937</v>
      </c>
      <c r="AO25" s="6">
        <f t="shared" si="33"/>
        <v>-2099.084792513152</v>
      </c>
      <c r="AP25" s="6">
        <f t="shared" si="33"/>
        <v>-232.93028298615243</v>
      </c>
      <c r="AQ25" s="6">
        <f t="shared" si="33"/>
        <v>-12742.206547001149</v>
      </c>
      <c r="AR25" s="6">
        <f t="shared" si="33"/>
        <v>1276.5990549594896</v>
      </c>
      <c r="AS25" s="6">
        <f t="shared" si="33"/>
        <v>-237.47077202570512</v>
      </c>
      <c r="AT25" s="6">
        <f t="shared" si="33"/>
        <v>337.8609682797881</v>
      </c>
      <c r="AU25" s="7">
        <f t="shared" si="33"/>
        <v>1376.9892512135727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A6139-2BC0-4864-BFB7-2B30942AA3A7}">
  <sheetPr codeName="Sheet15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2023.8449327039973</v>
      </c>
      <c r="K3">
        <v>1</v>
      </c>
      <c r="L3" s="2">
        <v>0</v>
      </c>
      <c r="O3">
        <f>$C$3</f>
        <v>2023.8449327039973</v>
      </c>
      <c r="P3">
        <f>O3*B5</f>
        <v>1619.0759461631978</v>
      </c>
      <c r="Q3" s="5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2023.8449327039973</v>
      </c>
      <c r="AF3">
        <f t="shared" ref="AF3:AF23" si="4">-$Z3*P3</f>
        <v>-1619.0759461631978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278.95143064079946</v>
      </c>
      <c r="AJ3">
        <f t="shared" ref="AJ3:AJ23" si="8">AB3-AC3</f>
        <v>0</v>
      </c>
      <c r="AL3">
        <f t="shared" ref="AL3:AL23" si="9">SUM(AI3:AK3)</f>
        <v>278.95143064079946</v>
      </c>
      <c r="AN3">
        <f t="shared" ref="AN3:AN23" si="10">AE3*$K3</f>
        <v>2023.8449327039973</v>
      </c>
      <c r="AO3">
        <f t="shared" ref="AO3:AO23" si="11">AF3*$K3</f>
        <v>-1619.0759461631978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278.95143064079946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278.95143064079946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1556.8867045349791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2.7053950000000002E-3</v>
      </c>
      <c r="R4">
        <f t="shared" si="0"/>
        <v>500000</v>
      </c>
      <c r="S4">
        <f t="shared" si="1"/>
        <v>291.52459215895817</v>
      </c>
      <c r="U4">
        <f t="shared" ref="U4:U23" si="21">M4</f>
        <v>2.7053950000000002E-3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2.7053950000000002E-3</v>
      </c>
      <c r="Y4">
        <f t="shared" ref="Y4:Y23" si="25">V4*W4</f>
        <v>0.01</v>
      </c>
      <c r="Z4">
        <f t="shared" ref="Z4:Z23" si="26">MAX(0, W4-X4-Y4)</f>
        <v>0.98729460499999999</v>
      </c>
      <c r="AB4">
        <f t="shared" ref="AB4:AB23" si="27">AC3</f>
        <v>0</v>
      </c>
      <c r="AC4">
        <f t="shared" si="2"/>
        <v>287.82065706336471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-1352.6975</v>
      </c>
      <c r="AI4">
        <f t="shared" si="7"/>
        <v>-1352.6975</v>
      </c>
      <c r="AJ4">
        <f t="shared" si="8"/>
        <v>-287.82065706336471</v>
      </c>
      <c r="AK4">
        <f>H4*SUM(AB4, AE4:AF4)</f>
        <v>0</v>
      </c>
      <c r="AL4">
        <f t="shared" si="9"/>
        <v>-1640.5181570633647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-1269.0660474716201</v>
      </c>
      <c r="AR4">
        <f t="shared" si="14"/>
        <v>-1269.0660474716201</v>
      </c>
      <c r="AS4">
        <f t="shared" si="15"/>
        <v>-270.02594714641589</v>
      </c>
      <c r="AT4">
        <f t="shared" si="16"/>
        <v>0</v>
      </c>
      <c r="AU4">
        <f t="shared" si="17"/>
        <v>-1539.0919946180359</v>
      </c>
      <c r="AW4">
        <v>1</v>
      </c>
      <c r="AX4">
        <f>(R4*SUMPRODUCT(K5:$K$23, X5:$X$23)-$AZ$3*SUMPRODUCT(K4:$K$22, W5:$W$23))/Z4</f>
        <v>291.52459215895817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2.7496130000000001E-3</v>
      </c>
      <c r="O5">
        <f t="shared" ref="O5:O23" si="29">$C$3</f>
        <v>2023.8449327039973</v>
      </c>
      <c r="P5">
        <f t="shared" ref="P5:P23" si="30">O5*$C$5</f>
        <v>101.19224663519987</v>
      </c>
      <c r="Q5" s="5">
        <f t="shared" ref="Q5:Q23" si="31">$C$8</f>
        <v>12.5</v>
      </c>
      <c r="R5">
        <f t="shared" si="0"/>
        <v>500000</v>
      </c>
      <c r="S5">
        <f t="shared" si="1"/>
        <v>572.21993465327171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287.82065706336471</v>
      </c>
      <c r="AC5">
        <f t="shared" si="2"/>
        <v>557.74676489909689</v>
      </c>
      <c r="AE5">
        <f t="shared" si="3"/>
        <v>1972.6557841034682</v>
      </c>
      <c r="AF5">
        <f t="shared" si="4"/>
        <v>-98.63278920517341</v>
      </c>
      <c r="AG5">
        <f t="shared" si="5"/>
        <v>-12.183837260865776</v>
      </c>
      <c r="AH5">
        <f t="shared" si="6"/>
        <v>-1357.3390403689325</v>
      </c>
      <c r="AI5">
        <f t="shared" si="7"/>
        <v>504.50011726849652</v>
      </c>
      <c r="AJ5">
        <f t="shared" si="8"/>
        <v>-269.92610783573218</v>
      </c>
      <c r="AK5">
        <f>H5*SUM(AB5, AE5:AF5)</f>
        <v>186.78329152948737</v>
      </c>
      <c r="AL5">
        <f t="shared" si="9"/>
        <v>421.35730096225171</v>
      </c>
      <c r="AN5">
        <f t="shared" si="10"/>
        <v>1703.5115837787139</v>
      </c>
      <c r="AO5">
        <f t="shared" si="11"/>
        <v>-85.1755791889357</v>
      </c>
      <c r="AP5">
        <f t="shared" si="12"/>
        <v>-10.521505107994514</v>
      </c>
      <c r="AQ5">
        <f t="shared" si="13"/>
        <v>-1172.1471110249613</v>
      </c>
      <c r="AR5">
        <f t="shared" si="14"/>
        <v>435.66738845682249</v>
      </c>
      <c r="AS5">
        <f t="shared" si="15"/>
        <v>-233.0980676750211</v>
      </c>
      <c r="AT5">
        <f t="shared" si="16"/>
        <v>161.29904838993895</v>
      </c>
      <c r="AU5">
        <f t="shared" si="17"/>
        <v>363.86836917174031</v>
      </c>
      <c r="AW5">
        <v>2</v>
      </c>
      <c r="AX5">
        <f>(R5*SUMPRODUCT(K6:$K$23, X6:$X$23)-$AZ$3*SUMPRODUCT(K5:$K$22, W6:$W$23))/Z5</f>
        <v>572.21993465327171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2.8010499999999998E-3</v>
      </c>
      <c r="O6">
        <f t="shared" si="29"/>
        <v>2023.8449327039973</v>
      </c>
      <c r="P6">
        <f t="shared" si="30"/>
        <v>101.19224663519987</v>
      </c>
      <c r="Q6" s="5">
        <f t="shared" si="31"/>
        <v>12.5</v>
      </c>
      <c r="R6">
        <f t="shared" si="0"/>
        <v>500000</v>
      </c>
      <c r="S6">
        <f t="shared" si="1"/>
        <v>836.63311961340014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557.74676489909689</v>
      </c>
      <c r="AC6">
        <f t="shared" si="2"/>
        <v>805.03324244880605</v>
      </c>
      <c r="AE6">
        <f t="shared" si="3"/>
        <v>1947.4037187783704</v>
      </c>
      <c r="AF6">
        <f t="shared" si="4"/>
        <v>-97.370185938918524</v>
      </c>
      <c r="AG6">
        <f t="shared" si="5"/>
        <v>-12.02787135089757</v>
      </c>
      <c r="AH6">
        <f t="shared" si="6"/>
        <v>-1365.1014943819232</v>
      </c>
      <c r="AI6">
        <f t="shared" si="7"/>
        <v>472.90416710663112</v>
      </c>
      <c r="AJ6">
        <f t="shared" si="8"/>
        <v>-247.28647754970916</v>
      </c>
      <c r="AK6">
        <f>H6*SUM(AB6, AE6:AF6)</f>
        <v>261.96649639395417</v>
      </c>
      <c r="AL6">
        <f t="shared" si="9"/>
        <v>487.58418595087613</v>
      </c>
      <c r="AN6">
        <f t="shared" si="10"/>
        <v>1516.6890754141264</v>
      </c>
      <c r="AO6">
        <f t="shared" si="11"/>
        <v>-75.834453770706318</v>
      </c>
      <c r="AP6">
        <f t="shared" si="12"/>
        <v>-9.3676215683908914</v>
      </c>
      <c r="AQ6">
        <f t="shared" si="13"/>
        <v>-1063.1768355969709</v>
      </c>
      <c r="AR6">
        <f t="shared" si="14"/>
        <v>368.31016447805825</v>
      </c>
      <c r="AS6">
        <f t="shared" si="15"/>
        <v>-192.59319235179547</v>
      </c>
      <c r="AT6">
        <f t="shared" si="16"/>
        <v>204.0263759250029</v>
      </c>
      <c r="AU6">
        <f t="shared" si="17"/>
        <v>379.74334805126568</v>
      </c>
      <c r="AW6">
        <v>3</v>
      </c>
      <c r="AX6">
        <f>(R6*SUMPRODUCT(K7:$K$23, X7:$X$23)-$AZ$3*SUMPRODUCT(K6:$K$22, W7:$W$23))/Z6</f>
        <v>836.63311961340014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2.8606080000000002E-3</v>
      </c>
      <c r="O7">
        <f t="shared" si="29"/>
        <v>2023.8449327039973</v>
      </c>
      <c r="P7">
        <f t="shared" si="30"/>
        <v>101.19224663519987</v>
      </c>
      <c r="Q7" s="5">
        <f t="shared" si="31"/>
        <v>12.5</v>
      </c>
      <c r="R7">
        <f t="shared" si="0"/>
        <v>500000</v>
      </c>
      <c r="S7">
        <f t="shared" si="1"/>
        <v>1054.3561788071843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805.03324244880605</v>
      </c>
      <c r="AC7">
        <f t="shared" si="2"/>
        <v>1001.4853290029296</v>
      </c>
      <c r="AE7">
        <f t="shared" si="3"/>
        <v>1922.3589229334195</v>
      </c>
      <c r="AF7">
        <f t="shared" si="4"/>
        <v>-96.117946146670974</v>
      </c>
      <c r="AG7">
        <f t="shared" si="5"/>
        <v>-11.873185612379245</v>
      </c>
      <c r="AH7">
        <f t="shared" si="6"/>
        <v>-1376.281000373936</v>
      </c>
      <c r="AI7">
        <f t="shared" si="7"/>
        <v>438.08679080043339</v>
      </c>
      <c r="AJ7">
        <f t="shared" si="8"/>
        <v>-196.45208655412353</v>
      </c>
      <c r="AK7">
        <f>H7*SUM(AB7, AE7:AF7)</f>
        <v>275.49441075396254</v>
      </c>
      <c r="AL7">
        <f t="shared" si="9"/>
        <v>517.12911500027235</v>
      </c>
      <c r="AN7">
        <f t="shared" si="10"/>
        <v>1355.2851740357951</v>
      </c>
      <c r="AO7">
        <f t="shared" si="11"/>
        <v>-67.764258701789757</v>
      </c>
      <c r="AP7">
        <f t="shared" si="12"/>
        <v>-8.3707325604304081</v>
      </c>
      <c r="AQ7">
        <f t="shared" si="13"/>
        <v>-970.29395128130852</v>
      </c>
      <c r="AR7">
        <f t="shared" si="14"/>
        <v>308.85623149226649</v>
      </c>
      <c r="AS7">
        <f t="shared" si="15"/>
        <v>-138.50098290121539</v>
      </c>
      <c r="AT7">
        <f t="shared" si="16"/>
        <v>194.22673152775468</v>
      </c>
      <c r="AU7">
        <f t="shared" si="17"/>
        <v>364.58198011880575</v>
      </c>
      <c r="AW7">
        <v>4</v>
      </c>
      <c r="AX7">
        <f>(R7*SUMPRODUCT(K8:$K$23, X8:$X$23)-$AZ$3*SUMPRODUCT(K7:$K$22, W8:$W$23))/Z7</f>
        <v>1054.3561788071843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2.9228739999999998E-3</v>
      </c>
      <c r="O8">
        <f t="shared" si="29"/>
        <v>2023.8449327039973</v>
      </c>
      <c r="P8">
        <f t="shared" si="30"/>
        <v>101.19224663519987</v>
      </c>
      <c r="Q8" s="5">
        <f t="shared" si="31"/>
        <v>12.5</v>
      </c>
      <c r="R8">
        <f t="shared" si="0"/>
        <v>500000</v>
      </c>
      <c r="S8">
        <f t="shared" si="1"/>
        <v>1206.8952156165228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1001.4853290029296</v>
      </c>
      <c r="AC8">
        <f t="shared" si="2"/>
        <v>1131.560809569788</v>
      </c>
      <c r="AE8">
        <f t="shared" si="3"/>
        <v>1897.5165207895752</v>
      </c>
      <c r="AF8">
        <f t="shared" si="4"/>
        <v>-94.875826039478753</v>
      </c>
      <c r="AG8">
        <f t="shared" si="5"/>
        <v>-11.719749930731856</v>
      </c>
      <c r="AH8">
        <f t="shared" si="6"/>
        <v>-1388.1530209438949</v>
      </c>
      <c r="AI8">
        <f t="shared" si="7"/>
        <v>402.76792387546948</v>
      </c>
      <c r="AJ8">
        <f t="shared" si="8"/>
        <v>-130.07548056685846</v>
      </c>
      <c r="AK8">
        <f t="shared" ref="AK8:AK23" si="32">H8*SUM(AB8:AB8, AE8:AF8)</f>
        <v>203.2991367220944</v>
      </c>
      <c r="AL8">
        <f t="shared" si="9"/>
        <v>475.99158003070545</v>
      </c>
      <c r="AN8">
        <f t="shared" si="10"/>
        <v>1247.3389226085428</v>
      </c>
      <c r="AO8">
        <f t="shared" si="11"/>
        <v>-62.366946130427138</v>
      </c>
      <c r="AP8">
        <f t="shared" si="12"/>
        <v>-7.7040173783349815</v>
      </c>
      <c r="AQ8">
        <f t="shared" si="13"/>
        <v>-912.50709787731341</v>
      </c>
      <c r="AR8">
        <f t="shared" si="14"/>
        <v>264.76086122246733</v>
      </c>
      <c r="AS8">
        <f t="shared" si="15"/>
        <v>-85.505558455185735</v>
      </c>
      <c r="AT8">
        <f t="shared" si="16"/>
        <v>133.63937725330885</v>
      </c>
      <c r="AU8">
        <f t="shared" si="17"/>
        <v>312.89468002059044</v>
      </c>
      <c r="AW8">
        <v>5</v>
      </c>
      <c r="AX8">
        <f>(R8*SUMPRODUCT(K9:$K$23, X9:$X$23)-$AZ$3*SUMPRODUCT(K8:$K$22, W9:$W$23))/Z8</f>
        <v>1206.8952156165228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2.991456E-3</v>
      </c>
      <c r="O9">
        <f t="shared" si="29"/>
        <v>2023.8449327039973</v>
      </c>
      <c r="P9">
        <f t="shared" si="30"/>
        <v>101.19224663519987</v>
      </c>
      <c r="Q9" s="5">
        <f t="shared" si="31"/>
        <v>12.5</v>
      </c>
      <c r="R9">
        <f t="shared" si="0"/>
        <v>500000</v>
      </c>
      <c r="S9">
        <f t="shared" si="1"/>
        <v>1312.9329803455578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1131.560809569788</v>
      </c>
      <c r="AC9">
        <f t="shared" si="2"/>
        <v>1214.9874778736812</v>
      </c>
      <c r="AE9">
        <f t="shared" si="3"/>
        <v>1872.8650184004644</v>
      </c>
      <c r="AF9">
        <f t="shared" si="4"/>
        <v>-93.64325092002322</v>
      </c>
      <c r="AG9">
        <f t="shared" si="5"/>
        <v>-11.567493315175751</v>
      </c>
      <c r="AH9">
        <f t="shared" si="6"/>
        <v>-1402.3646499514957</v>
      </c>
      <c r="AI9">
        <f t="shared" si="7"/>
        <v>365.28962421376946</v>
      </c>
      <c r="AJ9">
        <f t="shared" si="8"/>
        <v>-83.426668303893166</v>
      </c>
      <c r="AK9">
        <f t="shared" si="32"/>
        <v>151.94285052202198</v>
      </c>
      <c r="AL9">
        <f t="shared" si="9"/>
        <v>433.8058064318983</v>
      </c>
      <c r="AN9">
        <f t="shared" si="10"/>
        <v>1170.0571886318064</v>
      </c>
      <c r="AO9">
        <f t="shared" si="11"/>
        <v>-58.502859431590323</v>
      </c>
      <c r="AP9">
        <f t="shared" si="12"/>
        <v>-7.2266973726868553</v>
      </c>
      <c r="AQ9">
        <f t="shared" si="13"/>
        <v>-876.11590992299762</v>
      </c>
      <c r="AR9">
        <f t="shared" si="14"/>
        <v>228.21172190453154</v>
      </c>
      <c r="AS9">
        <f t="shared" si="15"/>
        <v>-52.120132531462133</v>
      </c>
      <c r="AT9">
        <f t="shared" si="16"/>
        <v>94.925060144663206</v>
      </c>
      <c r="AU9">
        <f t="shared" si="17"/>
        <v>271.01664951773267</v>
      </c>
      <c r="AW9">
        <v>6</v>
      </c>
      <c r="AX9">
        <f>(R9*SUMPRODUCT(K10:$K$23, X10:$X$23)-$AZ$3*SUMPRODUCT(K9:$K$22, W10:$W$23))/Z9</f>
        <v>1312.9329803455578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3.0654530000000001E-3</v>
      </c>
      <c r="O10">
        <f t="shared" si="29"/>
        <v>2023.8449327039973</v>
      </c>
      <c r="P10">
        <f t="shared" si="30"/>
        <v>101.19224663519987</v>
      </c>
      <c r="Q10" s="5">
        <f t="shared" si="31"/>
        <v>12.5</v>
      </c>
      <c r="R10">
        <f t="shared" si="0"/>
        <v>500000</v>
      </c>
      <c r="S10">
        <f t="shared" si="1"/>
        <v>1394.0043666729289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1214.9874778736812</v>
      </c>
      <c r="AC10">
        <f t="shared" si="2"/>
        <v>1273.1563187015272</v>
      </c>
      <c r="AE10">
        <f t="shared" si="3"/>
        <v>1848.395188527209</v>
      </c>
      <c r="AF10">
        <f t="shared" si="4"/>
        <v>-92.419759426360457</v>
      </c>
      <c r="AG10">
        <f t="shared" si="5"/>
        <v>-11.416358774938509</v>
      </c>
      <c r="AH10">
        <f t="shared" si="6"/>
        <v>-1418.3842834194181</v>
      </c>
      <c r="AI10">
        <f t="shared" si="7"/>
        <v>326.17478690649182</v>
      </c>
      <c r="AJ10">
        <f t="shared" si="8"/>
        <v>-58.168840827845997</v>
      </c>
      <c r="AK10">
        <f t="shared" si="32"/>
        <v>155.97555261616282</v>
      </c>
      <c r="AL10">
        <f t="shared" si="9"/>
        <v>423.98149869480864</v>
      </c>
      <c r="AN10">
        <f t="shared" si="10"/>
        <v>1097.1685144194066</v>
      </c>
      <c r="AO10">
        <f t="shared" si="11"/>
        <v>-54.858425720970331</v>
      </c>
      <c r="AP10">
        <f t="shared" si="12"/>
        <v>-6.7765104967399443</v>
      </c>
      <c r="AQ10">
        <f t="shared" si="13"/>
        <v>-841.92308375088032</v>
      </c>
      <c r="AR10">
        <f t="shared" si="14"/>
        <v>193.61049445081596</v>
      </c>
      <c r="AS10">
        <f t="shared" si="15"/>
        <v>-34.527800695823579</v>
      </c>
      <c r="AT10">
        <f t="shared" si="16"/>
        <v>92.583808057830936</v>
      </c>
      <c r="AU10">
        <f t="shared" si="17"/>
        <v>251.66650181282333</v>
      </c>
      <c r="AW10">
        <v>7</v>
      </c>
      <c r="AX10">
        <f>(R10*SUMPRODUCT(K11:$K$23, X11:$X$23)-$AZ$3*SUMPRODUCT(K10:$K$22, W11:$W$23))/Z10</f>
        <v>1394.0043666729289</v>
      </c>
    </row>
    <row r="11" spans="1:52" x14ac:dyDescent="0.25">
      <c r="A11" t="s">
        <v>33</v>
      </c>
      <c r="C11" s="25">
        <f>AU25</f>
        <v>1707.5408681505737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3.1502779999999998E-3</v>
      </c>
      <c r="O11">
        <f t="shared" si="29"/>
        <v>2023.8449327039973</v>
      </c>
      <c r="P11">
        <f t="shared" si="30"/>
        <v>101.19224663519987</v>
      </c>
      <c r="Q11" s="5">
        <f t="shared" si="31"/>
        <v>12.5</v>
      </c>
      <c r="R11">
        <f t="shared" si="0"/>
        <v>500000</v>
      </c>
      <c r="S11">
        <f t="shared" si="1"/>
        <v>1448.0044533309901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1273.1563187015272</v>
      </c>
      <c r="AC11">
        <f t="shared" si="2"/>
        <v>1305.0841529657782</v>
      </c>
      <c r="AE11">
        <f t="shared" si="3"/>
        <v>1824.0882779442138</v>
      </c>
      <c r="AF11">
        <f t="shared" si="4"/>
        <v>-91.204413897210685</v>
      </c>
      <c r="AG11">
        <f t="shared" si="5"/>
        <v>-11.266230483300326</v>
      </c>
      <c r="AH11">
        <f t="shared" si="6"/>
        <v>-1438.5881555518292</v>
      </c>
      <c r="AI11">
        <f t="shared" si="7"/>
        <v>283.02947801187338</v>
      </c>
      <c r="AJ11">
        <f t="shared" si="8"/>
        <v>-31.927834264251032</v>
      </c>
      <c r="AK11">
        <f t="shared" si="32"/>
        <v>154.81106941154931</v>
      </c>
      <c r="AL11">
        <f t="shared" si="9"/>
        <v>405.91271315917163</v>
      </c>
      <c r="AN11">
        <f t="shared" si="10"/>
        <v>1029.7103599067468</v>
      </c>
      <c r="AO11">
        <f t="shared" si="11"/>
        <v>-51.485517995337339</v>
      </c>
      <c r="AP11">
        <f t="shared" si="12"/>
        <v>-6.3598644791610983</v>
      </c>
      <c r="AQ11">
        <f t="shared" si="13"/>
        <v>-812.0928933770391</v>
      </c>
      <c r="AR11">
        <f t="shared" si="14"/>
        <v>159.77208405520926</v>
      </c>
      <c r="AS11">
        <f t="shared" si="15"/>
        <v>-18.023481707989113</v>
      </c>
      <c r="AT11">
        <f t="shared" si="16"/>
        <v>87.391911854712376</v>
      </c>
      <c r="AU11">
        <f t="shared" si="17"/>
        <v>229.14051420193252</v>
      </c>
      <c r="AW11">
        <v>8</v>
      </c>
      <c r="AX11">
        <f>(R11*SUMPRODUCT(K12:$K$23, X12:$X$23)-$AZ$3*SUMPRODUCT(K11:$K$22, W12:$W$23))/Z11</f>
        <v>1448.0044533309901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3.247738E-3</v>
      </c>
      <c r="O12">
        <f t="shared" si="29"/>
        <v>2023.8449327039973</v>
      </c>
      <c r="P12">
        <f t="shared" si="30"/>
        <v>101.19224663519987</v>
      </c>
      <c r="Q12" s="5">
        <f t="shared" si="31"/>
        <v>12.5</v>
      </c>
      <c r="R12">
        <f t="shared" si="0"/>
        <v>500000</v>
      </c>
      <c r="S12">
        <f t="shared" si="1"/>
        <v>1474.960981970821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1305.0841529657782</v>
      </c>
      <c r="AC12">
        <f t="shared" si="2"/>
        <v>1311.7687517989243</v>
      </c>
      <c r="AE12">
        <f t="shared" si="3"/>
        <v>1799.9232343491378</v>
      </c>
      <c r="AF12">
        <f t="shared" si="4"/>
        <v>-89.996161717456886</v>
      </c>
      <c r="AG12">
        <f t="shared" si="5"/>
        <v>-11.116978413609951</v>
      </c>
      <c r="AH12">
        <f t="shared" si="6"/>
        <v>-1463.5905942949134</v>
      </c>
      <c r="AI12">
        <f t="shared" si="7"/>
        <v>235.2194999231574</v>
      </c>
      <c r="AJ12">
        <f t="shared" si="8"/>
        <v>-6.6845988331460831</v>
      </c>
      <c r="AK12">
        <f t="shared" si="32"/>
        <v>156.47908260850812</v>
      </c>
      <c r="AL12">
        <f t="shared" si="9"/>
        <v>385.01398369851944</v>
      </c>
      <c r="AN12">
        <f t="shared" si="10"/>
        <v>965.93690164732072</v>
      </c>
      <c r="AO12">
        <f t="shared" si="11"/>
        <v>-48.296845082366033</v>
      </c>
      <c r="AP12">
        <f t="shared" si="12"/>
        <v>-5.9659764814389824</v>
      </c>
      <c r="AQ12">
        <f t="shared" si="13"/>
        <v>-785.44247718686972</v>
      </c>
      <c r="AR12">
        <f t="shared" si="14"/>
        <v>126.23160289664588</v>
      </c>
      <c r="AS12">
        <f t="shared" si="15"/>
        <v>-3.5873200381122219</v>
      </c>
      <c r="AT12">
        <f t="shared" si="16"/>
        <v>83.975203688136048</v>
      </c>
      <c r="AU12">
        <f t="shared" si="17"/>
        <v>206.61948654666972</v>
      </c>
      <c r="AW12">
        <v>9</v>
      </c>
      <c r="AX12">
        <f>(R12*SUMPRODUCT(K13:$K$23, X13:$X$23)-$AZ$3*SUMPRODUCT(K12:$K$22, W13:$W$23))/Z12</f>
        <v>1474.960981970821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3.3542210000000001E-3</v>
      </c>
      <c r="O13">
        <f t="shared" si="29"/>
        <v>2023.8449327039973</v>
      </c>
      <c r="P13">
        <f t="shared" si="30"/>
        <v>101.19224663519987</v>
      </c>
      <c r="Q13" s="5">
        <f t="shared" si="31"/>
        <v>12.5</v>
      </c>
      <c r="R13">
        <f t="shared" si="0"/>
        <v>500000</v>
      </c>
      <c r="S13">
        <f t="shared" si="1"/>
        <v>1474.3755534148954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1311.7687517989243</v>
      </c>
      <c r="AC13">
        <f t="shared" si="2"/>
        <v>1293.7373992086696</v>
      </c>
      <c r="AE13">
        <f t="shared" si="3"/>
        <v>1775.8866616946048</v>
      </c>
      <c r="AF13">
        <f t="shared" si="4"/>
        <v>-88.794333084730241</v>
      </c>
      <c r="AG13">
        <f t="shared" si="5"/>
        <v>-10.968519827022376</v>
      </c>
      <c r="AH13">
        <f t="shared" si="6"/>
        <v>-1491.5520980590875</v>
      </c>
      <c r="AI13">
        <f t="shared" si="7"/>
        <v>184.57171072376468</v>
      </c>
      <c r="AJ13">
        <f t="shared" si="8"/>
        <v>18.031352590254755</v>
      </c>
      <c r="AK13">
        <f t="shared" si="32"/>
        <v>155.04111785713491</v>
      </c>
      <c r="AL13">
        <f t="shared" si="9"/>
        <v>357.64418117115434</v>
      </c>
      <c r="AN13">
        <f t="shared" si="10"/>
        <v>906.18766453424644</v>
      </c>
      <c r="AO13">
        <f t="shared" si="11"/>
        <v>-45.309383226712328</v>
      </c>
      <c r="AP13">
        <f t="shared" si="12"/>
        <v>-5.5969435323999663</v>
      </c>
      <c r="AQ13">
        <f t="shared" si="13"/>
        <v>-761.0993096719119</v>
      </c>
      <c r="AR13">
        <f t="shared" si="14"/>
        <v>94.182028103222279</v>
      </c>
      <c r="AS13">
        <f t="shared" si="15"/>
        <v>9.2009189801361373</v>
      </c>
      <c r="AT13">
        <f t="shared" si="16"/>
        <v>79.11335308057896</v>
      </c>
      <c r="AU13">
        <f t="shared" si="17"/>
        <v>182.49630016393738</v>
      </c>
      <c r="AW13">
        <v>10</v>
      </c>
      <c r="AX13">
        <f>(R13*SUMPRODUCT(K14:$K$23, X14:$X$23)-$AZ$3*SUMPRODUCT(K13:$K$22, W14:$W$23))/Z13</f>
        <v>1474.3755534148954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3.4760450000000001E-3</v>
      </c>
      <c r="O14">
        <f t="shared" si="29"/>
        <v>2023.8449327039973</v>
      </c>
      <c r="P14">
        <f t="shared" si="30"/>
        <v>101.19224663519987</v>
      </c>
      <c r="Q14" s="5">
        <f t="shared" si="31"/>
        <v>12.5</v>
      </c>
      <c r="R14">
        <f t="shared" si="0"/>
        <v>500000</v>
      </c>
      <c r="S14">
        <f t="shared" si="1"/>
        <v>1444.7730303959615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1293.7373992086696</v>
      </c>
      <c r="AC14">
        <f t="shared" si="2"/>
        <v>1250.6773162280742</v>
      </c>
      <c r="AE14">
        <f t="shared" si="3"/>
        <v>1751.9547331267086</v>
      </c>
      <c r="AF14">
        <f t="shared" si="4"/>
        <v>-87.597736656335428</v>
      </c>
      <c r="AG14">
        <f t="shared" si="5"/>
        <v>-10.82070756025003</v>
      </c>
      <c r="AH14">
        <f t="shared" si="6"/>
        <v>-1525.0827400848798</v>
      </c>
      <c r="AI14">
        <f t="shared" si="7"/>
        <v>128.45354882524339</v>
      </c>
      <c r="AJ14">
        <f t="shared" si="8"/>
        <v>43.060082980595325</v>
      </c>
      <c r="AK14">
        <f t="shared" si="32"/>
        <v>152.04605193790277</v>
      </c>
      <c r="AL14">
        <f t="shared" si="9"/>
        <v>323.55968374374152</v>
      </c>
      <c r="AN14">
        <f t="shared" si="10"/>
        <v>850.27186493108036</v>
      </c>
      <c r="AO14">
        <f t="shared" si="11"/>
        <v>-42.513593246554024</v>
      </c>
      <c r="AP14">
        <f t="shared" si="12"/>
        <v>-5.251587283141415</v>
      </c>
      <c r="AQ14">
        <f t="shared" si="13"/>
        <v>-740.16464071071846</v>
      </c>
      <c r="AR14">
        <f t="shared" si="14"/>
        <v>62.342043690666529</v>
      </c>
      <c r="AS14">
        <f t="shared" si="15"/>
        <v>20.89824375465178</v>
      </c>
      <c r="AT14">
        <f t="shared" si="16"/>
        <v>73.792134974812967</v>
      </c>
      <c r="AU14">
        <f t="shared" si="17"/>
        <v>157.0324224201313</v>
      </c>
      <c r="AW14">
        <v>11</v>
      </c>
      <c r="AX14">
        <f>(R14*SUMPRODUCT(K15:$K$23, X15:$X$23)-$AZ$3*SUMPRODUCT(K14:$K$22, W15:$W$23))/Z14</f>
        <v>1444.7730303959615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3.6141120000000001E-3</v>
      </c>
      <c r="O15">
        <f t="shared" si="29"/>
        <v>2023.8449327039973</v>
      </c>
      <c r="P15">
        <f t="shared" si="30"/>
        <v>101.19224663519987</v>
      </c>
      <c r="Q15" s="5">
        <f t="shared" si="31"/>
        <v>12.5</v>
      </c>
      <c r="R15">
        <f t="shared" si="0"/>
        <v>500000</v>
      </c>
      <c r="S15">
        <f t="shared" si="1"/>
        <v>1385.4924838707138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1250.6773162280742</v>
      </c>
      <c r="AC15">
        <f t="shared" si="2"/>
        <v>1183.0324884262395</v>
      </c>
      <c r="AE15">
        <f t="shared" si="3"/>
        <v>1728.1034251709914</v>
      </c>
      <c r="AF15">
        <f t="shared" si="4"/>
        <v>-86.405171258549572</v>
      </c>
      <c r="AG15">
        <f t="shared" si="5"/>
        <v>-10.673393235605539</v>
      </c>
      <c r="AH15">
        <f t="shared" si="6"/>
        <v>-1564.2899616796144</v>
      </c>
      <c r="AI15">
        <f t="shared" si="7"/>
        <v>66.734898997221762</v>
      </c>
      <c r="AJ15">
        <f t="shared" si="8"/>
        <v>67.644827801834708</v>
      </c>
      <c r="AK15">
        <f t="shared" si="32"/>
        <v>150.11429209029279</v>
      </c>
      <c r="AL15">
        <f t="shared" si="9"/>
        <v>284.49401888934926</v>
      </c>
      <c r="AN15">
        <f t="shared" si="10"/>
        <v>797.31549437347633</v>
      </c>
      <c r="AO15">
        <f t="shared" si="11"/>
        <v>-39.865774718673819</v>
      </c>
      <c r="AP15">
        <f t="shared" si="12"/>
        <v>-4.9245095405370778</v>
      </c>
      <c r="AQ15">
        <f t="shared" si="13"/>
        <v>-721.73494130806307</v>
      </c>
      <c r="AR15">
        <f t="shared" si="14"/>
        <v>30.790268806202388</v>
      </c>
      <c r="AS15">
        <f t="shared" si="15"/>
        <v>31.210093409364003</v>
      </c>
      <c r="AT15">
        <f t="shared" si="16"/>
        <v>69.260004503870107</v>
      </c>
      <c r="AU15">
        <f t="shared" si="17"/>
        <v>131.26036671943649</v>
      </c>
      <c r="AW15">
        <v>12</v>
      </c>
      <c r="AX15">
        <f>(R15*SUMPRODUCT(K16:$K$23, X16:$X$23)-$AZ$3*SUMPRODUCT(K15:$K$22, W16:$W$23))/Z15</f>
        <v>1385.4924838707138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3.757594E-3</v>
      </c>
      <c r="O16">
        <f t="shared" si="29"/>
        <v>2023.8449327039973</v>
      </c>
      <c r="P16">
        <f t="shared" si="30"/>
        <v>101.19224663519987</v>
      </c>
      <c r="Q16" s="5">
        <f t="shared" si="31"/>
        <v>12.5</v>
      </c>
      <c r="R16">
        <f t="shared" si="0"/>
        <v>500000</v>
      </c>
      <c r="S16">
        <f t="shared" si="1"/>
        <v>1299.8083062432711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1183.0324884262395</v>
      </c>
      <c r="AC16">
        <f t="shared" si="2"/>
        <v>1094.6000846266647</v>
      </c>
      <c r="AE16">
        <f t="shared" si="3"/>
        <v>1704.3288798574797</v>
      </c>
      <c r="AF16">
        <f t="shared" si="4"/>
        <v>-85.216443992873977</v>
      </c>
      <c r="AG16">
        <f t="shared" si="5"/>
        <v>-10.526553024867733</v>
      </c>
      <c r="AH16">
        <f t="shared" si="6"/>
        <v>-1604.2511352700785</v>
      </c>
      <c r="AI16">
        <f t="shared" si="7"/>
        <v>4.3347475696593847</v>
      </c>
      <c r="AJ16">
        <f t="shared" si="8"/>
        <v>88.432403799574786</v>
      </c>
      <c r="AK16">
        <f t="shared" si="32"/>
        <v>153.27732735870927</v>
      </c>
      <c r="AL16">
        <f t="shared" si="9"/>
        <v>246.04447872794344</v>
      </c>
      <c r="AN16">
        <f t="shared" si="10"/>
        <v>745.5640006750516</v>
      </c>
      <c r="AO16">
        <f t="shared" si="11"/>
        <v>-37.278200033752576</v>
      </c>
      <c r="AP16">
        <f t="shared" si="12"/>
        <v>-4.6048735542137509</v>
      </c>
      <c r="AQ16">
        <f t="shared" si="13"/>
        <v>-701.78467820100059</v>
      </c>
      <c r="AR16">
        <f t="shared" si="14"/>
        <v>1.8962488860846867</v>
      </c>
      <c r="AS16">
        <f t="shared" si="15"/>
        <v>38.68503171267978</v>
      </c>
      <c r="AT16">
        <f t="shared" si="16"/>
        <v>67.051646398138274</v>
      </c>
      <c r="AU16">
        <f t="shared" si="17"/>
        <v>107.63292699690275</v>
      </c>
      <c r="AW16">
        <v>13</v>
      </c>
      <c r="AX16">
        <f>(R16*SUMPRODUCT(K17:$K$23, X17:$X$23)-$AZ$3*SUMPRODUCT(K16:$K$22, W17:$W$23))/Z16</f>
        <v>1299.8083062432711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3.9119039999999999E-3</v>
      </c>
      <c r="O17">
        <f t="shared" si="29"/>
        <v>2023.8449327039973</v>
      </c>
      <c r="P17">
        <f t="shared" si="30"/>
        <v>101.19224663519987</v>
      </c>
      <c r="Q17" s="5">
        <f t="shared" si="31"/>
        <v>12.5</v>
      </c>
      <c r="R17">
        <f t="shared" si="0"/>
        <v>500000</v>
      </c>
      <c r="S17">
        <f t="shared" si="1"/>
        <v>1191.5372991858349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1094.6000846266647</v>
      </c>
      <c r="AC17">
        <f t="shared" si="2"/>
        <v>989.46292815438846</v>
      </c>
      <c r="AE17">
        <f t="shared" si="3"/>
        <v>1680.6184200964749</v>
      </c>
      <c r="AF17">
        <f t="shared" si="4"/>
        <v>-84.030921004823739</v>
      </c>
      <c r="AG17">
        <f t="shared" si="5"/>
        <v>-10.380108629734863</v>
      </c>
      <c r="AH17">
        <f t="shared" si="6"/>
        <v>-1647.1545953676873</v>
      </c>
      <c r="AI17">
        <f t="shared" si="7"/>
        <v>-60.947204905771059</v>
      </c>
      <c r="AJ17">
        <f t="shared" si="8"/>
        <v>105.13715647227627</v>
      </c>
      <c r="AK17">
        <f t="shared" si="32"/>
        <v>166.0462739154201</v>
      </c>
      <c r="AL17">
        <f t="shared" si="9"/>
        <v>210.23622548192532</v>
      </c>
      <c r="AN17">
        <f t="shared" si="10"/>
        <v>692.46659684638257</v>
      </c>
      <c r="AO17">
        <f t="shared" si="11"/>
        <v>-34.623329842319123</v>
      </c>
      <c r="AP17">
        <f t="shared" si="12"/>
        <v>-4.2769247389991429</v>
      </c>
      <c r="AQ17">
        <f t="shared" si="13"/>
        <v>-678.67846948188708</v>
      </c>
      <c r="AR17">
        <f t="shared" si="14"/>
        <v>-25.11212721682281</v>
      </c>
      <c r="AS17">
        <f t="shared" si="15"/>
        <v>43.319749488574274</v>
      </c>
      <c r="AT17">
        <f t="shared" si="16"/>
        <v>68.416183496687353</v>
      </c>
      <c r="AU17">
        <f t="shared" si="17"/>
        <v>86.623805768438814</v>
      </c>
      <c r="AW17">
        <v>14</v>
      </c>
      <c r="AX17">
        <f>(R17*SUMPRODUCT(K18:$K$23, X18:$X$23)-$AZ$3*SUMPRODUCT(K17:$K$22, W18:$W$23))/Z17</f>
        <v>1191.5372991858349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4.0806530000000001E-3</v>
      </c>
      <c r="O18">
        <f t="shared" si="29"/>
        <v>2023.8449327039973</v>
      </c>
      <c r="P18">
        <f t="shared" si="30"/>
        <v>101.19224663519987</v>
      </c>
      <c r="Q18" s="5">
        <f t="shared" si="31"/>
        <v>12.5</v>
      </c>
      <c r="R18">
        <f t="shared" si="0"/>
        <v>500000</v>
      </c>
      <c r="S18">
        <f t="shared" si="1"/>
        <v>1062.3751454373523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989.46292815438846</v>
      </c>
      <c r="AC18">
        <f t="shared" si="2"/>
        <v>869.78352294413344</v>
      </c>
      <c r="AE18">
        <f t="shared" si="3"/>
        <v>1656.9542152976881</v>
      </c>
      <c r="AF18">
        <f t="shared" si="4"/>
        <v>-82.847710764884397</v>
      </c>
      <c r="AG18">
        <f t="shared" si="5"/>
        <v>-10.23394992201726</v>
      </c>
      <c r="AH18">
        <f t="shared" si="6"/>
        <v>-1694.3048568101385</v>
      </c>
      <c r="AI18">
        <f t="shared" si="7"/>
        <v>-130.43230219935208</v>
      </c>
      <c r="AJ18">
        <f t="shared" si="8"/>
        <v>119.67940521025503</v>
      </c>
      <c r="AK18">
        <f t="shared" si="32"/>
        <v>179.70621723137216</v>
      </c>
      <c r="AL18">
        <f t="shared" si="9"/>
        <v>168.95332024227511</v>
      </c>
      <c r="AN18">
        <f t="shared" si="10"/>
        <v>637.99291186066512</v>
      </c>
      <c r="AO18">
        <f t="shared" si="11"/>
        <v>-31.899645593033252</v>
      </c>
      <c r="AP18">
        <f t="shared" si="12"/>
        <v>-3.9404755124214375</v>
      </c>
      <c r="AQ18">
        <f t="shared" si="13"/>
        <v>-652.3743862058152</v>
      </c>
      <c r="AR18">
        <f t="shared" si="14"/>
        <v>-50.221595450604831</v>
      </c>
      <c r="AS18">
        <f t="shared" si="15"/>
        <v>46.081304790986756</v>
      </c>
      <c r="AT18">
        <f t="shared" si="16"/>
        <v>69.194001712539858</v>
      </c>
      <c r="AU18">
        <f t="shared" si="17"/>
        <v>65.053711052921784</v>
      </c>
      <c r="AW18">
        <v>15</v>
      </c>
      <c r="AX18">
        <f>(R18*SUMPRODUCT(K19:$K$23, X19:$X$23)-$AZ$3*SUMPRODUCT(K18:$K$22, W19:$W$23))/Z18</f>
        <v>1062.3751454373523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4.2836929999999999E-3</v>
      </c>
      <c r="O19">
        <f t="shared" si="29"/>
        <v>2023.8449327039973</v>
      </c>
      <c r="P19">
        <f t="shared" si="30"/>
        <v>101.19224663519987</v>
      </c>
      <c r="Q19" s="5">
        <f t="shared" si="31"/>
        <v>12.5</v>
      </c>
      <c r="R19">
        <f t="shared" si="0"/>
        <v>500000</v>
      </c>
      <c r="S19">
        <f t="shared" si="1"/>
        <v>906.48380733792658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869.78352294413344</v>
      </c>
      <c r="AC19">
        <f t="shared" si="2"/>
        <v>731.55210852534424</v>
      </c>
      <c r="AE19">
        <f t="shared" si="3"/>
        <v>1633.2867899713201</v>
      </c>
      <c r="AF19">
        <f t="shared" si="4"/>
        <v>-81.664339498566008</v>
      </c>
      <c r="AG19">
        <f t="shared" si="5"/>
        <v>-10.087771323153792</v>
      </c>
      <c r="AH19">
        <f t="shared" si="6"/>
        <v>-1753.5639857318351</v>
      </c>
      <c r="AI19">
        <f t="shared" si="7"/>
        <v>-212.02930658223499</v>
      </c>
      <c r="AJ19">
        <f t="shared" si="8"/>
        <v>138.2314144187892</v>
      </c>
      <c r="AK19">
        <f t="shared" si="32"/>
        <v>177.73119844879957</v>
      </c>
      <c r="AL19">
        <f t="shared" si="9"/>
        <v>103.93330628535378</v>
      </c>
      <c r="AN19">
        <f t="shared" si="10"/>
        <v>585.87666943494628</v>
      </c>
      <c r="AO19">
        <f t="shared" si="11"/>
        <v>-29.293833471747316</v>
      </c>
      <c r="AP19">
        <f t="shared" si="12"/>
        <v>-3.6185867057275871</v>
      </c>
      <c r="AQ19">
        <f t="shared" si="13"/>
        <v>-629.02132920555698</v>
      </c>
      <c r="AR19">
        <f t="shared" si="14"/>
        <v>-76.057079948085715</v>
      </c>
      <c r="AS19">
        <f t="shared" si="15"/>
        <v>49.585021557900511</v>
      </c>
      <c r="AT19">
        <f t="shared" si="16"/>
        <v>63.753997914654441</v>
      </c>
      <c r="AU19">
        <f t="shared" si="17"/>
        <v>37.281939524469237</v>
      </c>
      <c r="AW19">
        <v>16</v>
      </c>
      <c r="AX19">
        <f>(R19*SUMPRODUCT(K20:$K$23, X20:$X$23)-$AZ$3*SUMPRODUCT(K19:$K$22, W20:$W$23))/Z19</f>
        <v>906.48380733792658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4.5002690000000003E-3</v>
      </c>
      <c r="O20">
        <f t="shared" si="29"/>
        <v>2023.8449327039973</v>
      </c>
      <c r="P20">
        <f t="shared" si="30"/>
        <v>101.19224663519987</v>
      </c>
      <c r="Q20" s="5">
        <f t="shared" si="31"/>
        <v>12.5</v>
      </c>
      <c r="R20">
        <f t="shared" si="0"/>
        <v>500000</v>
      </c>
      <c r="S20">
        <f t="shared" si="1"/>
        <v>709.66988963630615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731.55210852534424</v>
      </c>
      <c r="AC20">
        <f t="shared" si="2"/>
        <v>564.41442529346386</v>
      </c>
      <c r="AE20">
        <f t="shared" si="3"/>
        <v>1609.6036921625894</v>
      </c>
      <c r="AF20">
        <f t="shared" si="4"/>
        <v>-80.480184608129463</v>
      </c>
      <c r="AG20">
        <f t="shared" si="5"/>
        <v>-9.9414959253575752</v>
      </c>
      <c r="AH20">
        <f t="shared" si="6"/>
        <v>-1815.9073825871199</v>
      </c>
      <c r="AI20">
        <f t="shared" si="7"/>
        <v>-296.72537095801772</v>
      </c>
      <c r="AJ20">
        <f t="shared" si="8"/>
        <v>167.13768323188037</v>
      </c>
      <c r="AK20">
        <f t="shared" si="32"/>
        <v>122.75468595313336</v>
      </c>
      <c r="AL20">
        <f t="shared" si="9"/>
        <v>-6.8330017730039856</v>
      </c>
      <c r="AN20">
        <f t="shared" si="10"/>
        <v>547.64421903378104</v>
      </c>
      <c r="AO20">
        <f t="shared" si="11"/>
        <v>-27.382210951689054</v>
      </c>
      <c r="AP20">
        <f t="shared" si="12"/>
        <v>-3.3824492318075623</v>
      </c>
      <c r="AQ20">
        <f t="shared" si="13"/>
        <v>-617.83604574022513</v>
      </c>
      <c r="AR20">
        <f t="shared" si="14"/>
        <v>-100.95648688994071</v>
      </c>
      <c r="AS20">
        <f t="shared" si="15"/>
        <v>56.866163050148359</v>
      </c>
      <c r="AT20">
        <f t="shared" si="16"/>
        <v>41.765494480954601</v>
      </c>
      <c r="AU20">
        <f t="shared" si="17"/>
        <v>-2.3248293588377384</v>
      </c>
      <c r="AW20">
        <v>17</v>
      </c>
      <c r="AX20">
        <f>(R20*SUMPRODUCT(K21:$K$23, X21:$X$23)-$AZ$3*SUMPRODUCT(K20:$K$22, W21:$W$23))/Z20</f>
        <v>709.66988963630615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4.7150400000000002E-3</v>
      </c>
      <c r="O21">
        <f t="shared" si="29"/>
        <v>2023.8449327039973</v>
      </c>
      <c r="P21">
        <f t="shared" si="30"/>
        <v>101.19224663519987</v>
      </c>
      <c r="Q21" s="5">
        <f t="shared" si="31"/>
        <v>12.5</v>
      </c>
      <c r="R21">
        <f t="shared" si="0"/>
        <v>500000</v>
      </c>
      <c r="S21">
        <f t="shared" si="1"/>
        <v>483.52154136966658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564.41442529346386</v>
      </c>
      <c r="AC21">
        <f t="shared" si="2"/>
        <v>378.89546431122596</v>
      </c>
      <c r="AE21">
        <f t="shared" si="3"/>
        <v>1585.9183094482692</v>
      </c>
      <c r="AF21">
        <f t="shared" si="4"/>
        <v>-79.295915472413455</v>
      </c>
      <c r="AG21">
        <f t="shared" si="5"/>
        <v>-9.7952064151561018</v>
      </c>
      <c r="AH21">
        <f t="shared" si="6"/>
        <v>-1874.9820379159194</v>
      </c>
      <c r="AI21">
        <f t="shared" si="7"/>
        <v>-378.15485035521988</v>
      </c>
      <c r="AJ21">
        <f t="shared" si="8"/>
        <v>185.5189609822379</v>
      </c>
      <c r="AK21">
        <f t="shared" si="32"/>
        <v>106.2441888285161</v>
      </c>
      <c r="AL21">
        <f t="shared" si="9"/>
        <v>-86.391700544465877</v>
      </c>
      <c r="AN21">
        <f t="shared" si="10"/>
        <v>513.25560015688222</v>
      </c>
      <c r="AO21">
        <f t="shared" si="11"/>
        <v>-25.662780007844113</v>
      </c>
      <c r="AP21">
        <f t="shared" si="12"/>
        <v>-3.1700526548687771</v>
      </c>
      <c r="AQ21">
        <f t="shared" si="13"/>
        <v>-606.80618000349784</v>
      </c>
      <c r="AR21">
        <f t="shared" si="14"/>
        <v>-122.38341250932848</v>
      </c>
      <c r="AS21">
        <f t="shared" si="15"/>
        <v>60.040069587534866</v>
      </c>
      <c r="AT21">
        <f t="shared" si="16"/>
        <v>34.384132256680957</v>
      </c>
      <c r="AU21">
        <f t="shared" si="17"/>
        <v>-27.959210665112661</v>
      </c>
      <c r="AW21">
        <v>18</v>
      </c>
      <c r="AX21">
        <f>(R21*SUMPRODUCT(K22:$K$23, X22:$X$23)-$AZ$3*SUMPRODUCT(K21:$K$22, W22:$W$23))/Z21</f>
        <v>483.52154136966658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4.9523709999999997E-3</v>
      </c>
      <c r="O22">
        <f t="shared" si="29"/>
        <v>2023.8449327039973</v>
      </c>
      <c r="P22">
        <f t="shared" si="30"/>
        <v>101.19224663519987</v>
      </c>
      <c r="Q22" s="5">
        <f t="shared" si="31"/>
        <v>12.5</v>
      </c>
      <c r="R22">
        <f t="shared" si="0"/>
        <v>500000</v>
      </c>
      <c r="S22">
        <f t="shared" si="1"/>
        <v>242.05173821440454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378.89546431122596</v>
      </c>
      <c r="AC22">
        <f t="shared" si="2"/>
        <v>186.83963709562312</v>
      </c>
      <c r="AE22">
        <f t="shared" si="3"/>
        <v>1562.2050705097056</v>
      </c>
      <c r="AF22">
        <f t="shared" si="4"/>
        <v>-78.110253525485277</v>
      </c>
      <c r="AG22">
        <f t="shared" si="5"/>
        <v>-9.6487448548151065</v>
      </c>
      <c r="AH22">
        <f t="shared" si="6"/>
        <v>-1940.3798475773215</v>
      </c>
      <c r="AI22">
        <f t="shared" si="7"/>
        <v>-465.9337754479161</v>
      </c>
      <c r="AJ22">
        <f t="shared" si="8"/>
        <v>192.05582721560285</v>
      </c>
      <c r="AK22">
        <f t="shared" si="32"/>
        <v>130.40931969068126</v>
      </c>
      <c r="AL22">
        <f t="shared" si="9"/>
        <v>-143.468628541632</v>
      </c>
      <c r="AN22">
        <f t="shared" si="10"/>
        <v>472.50580561262507</v>
      </c>
      <c r="AO22">
        <f t="shared" si="11"/>
        <v>-23.625290280631251</v>
      </c>
      <c r="AP22">
        <f t="shared" si="12"/>
        <v>-2.918367150919293</v>
      </c>
      <c r="AQ22">
        <f t="shared" si="13"/>
        <v>-586.88885369888374</v>
      </c>
      <c r="AR22">
        <f t="shared" si="14"/>
        <v>-140.92670551780915</v>
      </c>
      <c r="AS22">
        <f t="shared" si="15"/>
        <v>58.089360400999773</v>
      </c>
      <c r="AT22">
        <f t="shared" si="16"/>
        <v>39.443708014425432</v>
      </c>
      <c r="AU22">
        <f t="shared" si="17"/>
        <v>-43.393637102383941</v>
      </c>
      <c r="AW22">
        <v>19</v>
      </c>
      <c r="AX22">
        <f>(R22*SUMPRODUCT(K23:$K$23, X23:$X$23)-$AZ$3*SUMPRODUCT(K22:$K$22, W23:$W$23))/Z22</f>
        <v>242.05173821440454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5.2041409999999998E-3</v>
      </c>
      <c r="O23">
        <f t="shared" si="29"/>
        <v>2023.8449327039973</v>
      </c>
      <c r="P23">
        <f t="shared" si="30"/>
        <v>101.19224663519987</v>
      </c>
      <c r="Q23" s="5">
        <f t="shared" si="31"/>
        <v>12.5</v>
      </c>
      <c r="R23">
        <f t="shared" si="0"/>
        <v>500000</v>
      </c>
      <c r="S23">
        <f t="shared" si="1"/>
        <v>245.78874494881941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186.83963709562312</v>
      </c>
      <c r="AC23">
        <f t="shared" si="2"/>
        <v>186.83963709562312</v>
      </c>
      <c r="AE23">
        <f t="shared" si="3"/>
        <v>1538.4530843467612</v>
      </c>
      <c r="AF23">
        <f t="shared" si="4"/>
        <v>-76.922654217338064</v>
      </c>
      <c r="AG23">
        <f t="shared" si="5"/>
        <v>-9.5020439775694747</v>
      </c>
      <c r="AH23">
        <f t="shared" si="6"/>
        <v>-2008.5371478992938</v>
      </c>
      <c r="AI23">
        <f t="shared" si="7"/>
        <v>-556.50876174744008</v>
      </c>
      <c r="AJ23">
        <f t="shared" si="8"/>
        <v>0</v>
      </c>
      <c r="AK23">
        <f t="shared" si="32"/>
        <v>171.26564998468231</v>
      </c>
      <c r="AL23">
        <f t="shared" si="9"/>
        <v>-385.24311176275774</v>
      </c>
      <c r="AN23">
        <f t="shared" si="10"/>
        <v>421.52528374016862</v>
      </c>
      <c r="AO23">
        <f t="shared" si="11"/>
        <v>-21.076264187008434</v>
      </c>
      <c r="AP23">
        <f t="shared" si="12"/>
        <v>-2.6034929660901787</v>
      </c>
      <c r="AQ23">
        <f t="shared" si="13"/>
        <v>-550.32499839305308</v>
      </c>
      <c r="AR23">
        <f t="shared" si="14"/>
        <v>-152.47947180598302</v>
      </c>
      <c r="AS23">
        <f t="shared" si="15"/>
        <v>0</v>
      </c>
      <c r="AT23">
        <f t="shared" si="16"/>
        <v>46.925578972329355</v>
      </c>
      <c r="AU23">
        <f t="shared" si="17"/>
        <v>-105.55389283365365</v>
      </c>
      <c r="AW23">
        <v>20</v>
      </c>
      <c r="AX23">
        <f>(R23*SUMPRODUCT(K$23:$K24, X$23:$X24)-$AZ$3*SUMPRODUCT(K$22:$K23, W$23:$W24))/Z23</f>
        <v>245.78874494881941</v>
      </c>
    </row>
    <row r="25" spans="5:50" x14ac:dyDescent="0.25">
      <c r="AN25" s="6">
        <f t="shared" ref="AN25:AU25" si="33">SUM(AN3:AN23)</f>
        <v>19280.148764345762</v>
      </c>
      <c r="AO25" s="6">
        <f t="shared" si="33"/>
        <v>-2481.891137745286</v>
      </c>
      <c r="AP25" s="6">
        <f t="shared" si="33"/>
        <v>-232.39874421630392</v>
      </c>
      <c r="AQ25" s="6">
        <f t="shared" si="33"/>
        <v>-15949.479240110571</v>
      </c>
      <c r="AR25" s="6">
        <f t="shared" si="33"/>
        <v>616.37964227359817</v>
      </c>
      <c r="AS25" s="6">
        <f t="shared" si="33"/>
        <v>-614.00652677004405</v>
      </c>
      <c r="AT25" s="6">
        <f t="shared" si="33"/>
        <v>1705.1677526470201</v>
      </c>
      <c r="AU25" s="7">
        <f t="shared" si="33"/>
        <v>1707.5408681505737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ED0CC-BDDD-4A05-9AD1-3A8675525458}">
  <sheetPr codeName="Sheet16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3093.4099402328602</v>
      </c>
      <c r="K3">
        <v>1</v>
      </c>
      <c r="L3" s="2">
        <v>0</v>
      </c>
      <c r="O3">
        <f>$C$3</f>
        <v>3093.4099402328602</v>
      </c>
      <c r="P3">
        <f>O3*B5</f>
        <v>2474.7279521862883</v>
      </c>
      <c r="Q3" s="5">
        <f>B8</f>
        <v>125.8175559</v>
      </c>
      <c r="R3">
        <f t="shared" ref="R3:R23" si="0">$C$6</f>
        <v>500000</v>
      </c>
      <c r="S3">
        <f t="shared" ref="S3:S23" si="1">AX3</f>
        <v>-3.637978807091713E-12</v>
      </c>
      <c r="W3">
        <v>1</v>
      </c>
      <c r="Z3">
        <v>1</v>
      </c>
      <c r="AC3">
        <f t="shared" ref="AC3:AC23" si="2">S3*Z3</f>
        <v>-3.637978807091713E-12</v>
      </c>
      <c r="AE3">
        <f t="shared" ref="AE3:AE23" si="3">$Z3*O3</f>
        <v>3093.4099402328602</v>
      </c>
      <c r="AF3">
        <f t="shared" ref="AF3:AF23" si="4">-$Z3*P3</f>
        <v>-2474.7279521862883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492.86443214657186</v>
      </c>
      <c r="AJ3">
        <f t="shared" ref="AJ3:AJ23" si="8">AB3-AC3</f>
        <v>3.637978807091713E-12</v>
      </c>
      <c r="AL3">
        <f t="shared" ref="AL3:AL23" si="9">SUM(AI3:AK3)</f>
        <v>492.8644321465755</v>
      </c>
      <c r="AN3">
        <f t="shared" ref="AN3:AN23" si="10">AE3*$K3</f>
        <v>3093.4099402328602</v>
      </c>
      <c r="AO3">
        <f t="shared" ref="AO3:AO23" si="11">AF3*$K3</f>
        <v>-2474.7279521862883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492.86443214657186</v>
      </c>
      <c r="AS3">
        <f t="shared" ref="AS3:AS23" si="15">AJ3*$K3</f>
        <v>3.637978807091713E-12</v>
      </c>
      <c r="AT3">
        <f t="shared" ref="AT3:AT23" si="16">AK3*$K3</f>
        <v>0</v>
      </c>
      <c r="AU3">
        <f t="shared" ref="AU3:AU23" si="17">AL3*$K3</f>
        <v>492.8644321465755</v>
      </c>
      <c r="AW3">
        <v>0</v>
      </c>
      <c r="AX3">
        <f>(R3*SUMPRODUCT(K4:$K$23, X4:$X$23)-$AZ$3*SUMPRODUCT(K3:$K$22, W4:$W$23))/Z3</f>
        <v>-3.637978807091713E-12</v>
      </c>
      <c r="AZ3">
        <f>$C$6*SUMPRODUCT(K4:$K$23, X4:$X$23)/SUMPRODUCT(K3:K22, W4:W23)</f>
        <v>2377.9115274758619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3.4760450000000001E-3</v>
      </c>
      <c r="R4">
        <f t="shared" si="0"/>
        <v>500000</v>
      </c>
      <c r="S4">
        <f t="shared" si="1"/>
        <v>757.55227142909496</v>
      </c>
      <c r="U4">
        <f t="shared" ref="U4:U23" si="21">M4</f>
        <v>3.4760450000000001E-3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3.4760450000000001E-3</v>
      </c>
      <c r="Y4">
        <f t="shared" ref="Y4:Y23" si="25">V4*W4</f>
        <v>0.01</v>
      </c>
      <c r="Z4">
        <f t="shared" ref="Z4:Z23" si="26">MAX(0, W4-X4-Y4)</f>
        <v>0.98652395500000001</v>
      </c>
      <c r="AB4">
        <f t="shared" ref="AB4:AB23" si="27">AC3</f>
        <v>-3.637978807091713E-12</v>
      </c>
      <c r="AC4">
        <f t="shared" si="2"/>
        <v>747.34346292946429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-1738.0225</v>
      </c>
      <c r="AI4">
        <f t="shared" si="7"/>
        <v>-1738.0225</v>
      </c>
      <c r="AJ4">
        <f t="shared" si="8"/>
        <v>-747.34346292946793</v>
      </c>
      <c r="AK4">
        <f>H4*SUM(AB4, AE4:AF4)</f>
        <v>-2.3974280338734388E-13</v>
      </c>
      <c r="AL4">
        <f t="shared" si="9"/>
        <v>-2485.3659629294684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-1630.5680645463926</v>
      </c>
      <c r="AR4">
        <f t="shared" si="14"/>
        <v>-1630.5680645463926</v>
      </c>
      <c r="AS4">
        <f t="shared" si="15"/>
        <v>-701.13843974994643</v>
      </c>
      <c r="AT4">
        <f t="shared" si="16"/>
        <v>-2.2492053981362591E-13</v>
      </c>
      <c r="AU4">
        <f t="shared" si="17"/>
        <v>-2331.7065042963395</v>
      </c>
      <c r="AW4">
        <v>1</v>
      </c>
      <c r="AX4">
        <f>(R4*SUMPRODUCT(K5:$K$23, X5:$X$23)-$AZ$3*SUMPRODUCT(K4:$K$22, W5:$W$23))/Z4</f>
        <v>757.55227142909496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3.6141120000000001E-3</v>
      </c>
      <c r="O5">
        <f t="shared" ref="O5:O23" si="29">$C$3</f>
        <v>3093.4099402328602</v>
      </c>
      <c r="P5">
        <f t="shared" ref="P5:P23" si="30">O5*$C$5</f>
        <v>154.67049701164302</v>
      </c>
      <c r="Q5" s="5">
        <f t="shared" ref="Q5:Q23" si="31">$C$8</f>
        <v>12.5</v>
      </c>
      <c r="R5">
        <f t="shared" si="0"/>
        <v>500000</v>
      </c>
      <c r="S5">
        <f t="shared" si="1"/>
        <v>1447.6504415664333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747.34346292946429</v>
      </c>
      <c r="AC5">
        <f t="shared" si="2"/>
        <v>1408.6989561226073</v>
      </c>
      <c r="AE5">
        <f t="shared" si="3"/>
        <v>3010.1765098417591</v>
      </c>
      <c r="AF5">
        <f t="shared" si="4"/>
        <v>-150.50882549208796</v>
      </c>
      <c r="AG5">
        <f t="shared" si="5"/>
        <v>-12.163666342324339</v>
      </c>
      <c r="AH5">
        <f t="shared" si="6"/>
        <v>-1782.70403202648</v>
      </c>
      <c r="AI5">
        <f t="shared" si="7"/>
        <v>1064.7999859808669</v>
      </c>
      <c r="AJ5">
        <f t="shared" si="8"/>
        <v>-661.35549319314305</v>
      </c>
      <c r="AK5">
        <f>H5*SUM(AB5, AE5:AF5)</f>
        <v>311.64576312491732</v>
      </c>
      <c r="AL5">
        <f t="shared" si="9"/>
        <v>715.09025591264117</v>
      </c>
      <c r="AN5">
        <f t="shared" si="10"/>
        <v>2599.4755877110761</v>
      </c>
      <c r="AO5">
        <f t="shared" si="11"/>
        <v>-129.9737793855538</v>
      </c>
      <c r="AP5">
        <f t="shared" si="12"/>
        <v>-10.504086258914157</v>
      </c>
      <c r="AQ5">
        <f t="shared" si="13"/>
        <v>-1539.47637163993</v>
      </c>
      <c r="AR5">
        <f t="shared" si="14"/>
        <v>919.52135042667828</v>
      </c>
      <c r="AS5">
        <f t="shared" si="15"/>
        <v>-571.1218108749938</v>
      </c>
      <c r="AT5">
        <f t="shared" si="16"/>
        <v>269.12559798674329</v>
      </c>
      <c r="AU5">
        <f t="shared" si="17"/>
        <v>617.52513753842777</v>
      </c>
      <c r="AW5">
        <v>2</v>
      </c>
      <c r="AX5">
        <f>(R5*SUMPRODUCT(K6:$K$23, X6:$X$23)-$AZ$3*SUMPRODUCT(K5:$K$22, W6:$W$23))/Z5</f>
        <v>1447.6504415664333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3.757594E-3</v>
      </c>
      <c r="O6">
        <f t="shared" si="29"/>
        <v>3093.4099402328602</v>
      </c>
      <c r="P6">
        <f t="shared" si="30"/>
        <v>154.67049701164302</v>
      </c>
      <c r="Q6" s="5">
        <f t="shared" si="31"/>
        <v>12.5</v>
      </c>
      <c r="R6">
        <f t="shared" si="0"/>
        <v>500000</v>
      </c>
      <c r="S6">
        <f t="shared" si="1"/>
        <v>2066.2965986681197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1408.6989561226073</v>
      </c>
      <c r="AC6">
        <f t="shared" si="2"/>
        <v>1983.03700535759</v>
      </c>
      <c r="AE6">
        <f t="shared" si="3"/>
        <v>2968.7637235510188</v>
      </c>
      <c r="AF6">
        <f t="shared" si="4"/>
        <v>-148.43818617755096</v>
      </c>
      <c r="AG6">
        <f t="shared" si="5"/>
        <v>-11.996323559235176</v>
      </c>
      <c r="AH6">
        <f t="shared" si="6"/>
        <v>-1828.2447866367954</v>
      </c>
      <c r="AI6">
        <f t="shared" si="7"/>
        <v>980.08442717743742</v>
      </c>
      <c r="AJ6">
        <f t="shared" si="8"/>
        <v>-574.33804923498269</v>
      </c>
      <c r="AK6">
        <f>H6*SUM(AB6, AE6:AF6)</f>
        <v>460.11786489237306</v>
      </c>
      <c r="AL6">
        <f t="shared" si="9"/>
        <v>865.86424283482779</v>
      </c>
      <c r="AN6">
        <f t="shared" si="10"/>
        <v>2312.1510263008977</v>
      </c>
      <c r="AO6">
        <f t="shared" si="11"/>
        <v>-115.6075513150449</v>
      </c>
      <c r="AP6">
        <f t="shared" si="12"/>
        <v>-9.3430513210885966</v>
      </c>
      <c r="AQ6">
        <f t="shared" si="13"/>
        <v>-1423.8849748188413</v>
      </c>
      <c r="AR6">
        <f t="shared" si="14"/>
        <v>763.3154488459229</v>
      </c>
      <c r="AS6">
        <f t="shared" si="15"/>
        <v>-447.30953138767006</v>
      </c>
      <c r="AT6">
        <f t="shared" si="16"/>
        <v>358.35185706788548</v>
      </c>
      <c r="AU6">
        <f t="shared" si="17"/>
        <v>674.35777452613831</v>
      </c>
      <c r="AW6">
        <v>3</v>
      </c>
      <c r="AX6">
        <f>(R6*SUMPRODUCT(K7:$K$23, X7:$X$23)-$AZ$3*SUMPRODUCT(K6:$K$22, W7:$W$23))/Z6</f>
        <v>2066.2965986681197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3.9119039999999999E-3</v>
      </c>
      <c r="O7">
        <f t="shared" si="29"/>
        <v>3093.4099402328602</v>
      </c>
      <c r="P7">
        <f t="shared" si="30"/>
        <v>154.67049701164302</v>
      </c>
      <c r="Q7" s="5">
        <f t="shared" si="31"/>
        <v>12.5</v>
      </c>
      <c r="R7">
        <f t="shared" si="0"/>
        <v>500000</v>
      </c>
      <c r="S7">
        <f t="shared" si="1"/>
        <v>2575.1327626705352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1983.03700535759</v>
      </c>
      <c r="AC7">
        <f t="shared" si="2"/>
        <v>2436.9886032075337</v>
      </c>
      <c r="AE7">
        <f t="shared" si="3"/>
        <v>2927.4625676302944</v>
      </c>
      <c r="AF7">
        <f t="shared" si="4"/>
        <v>-146.37312838151473</v>
      </c>
      <c r="AG7">
        <f t="shared" si="5"/>
        <v>-11.829431857526156</v>
      </c>
      <c r="AH7">
        <f t="shared" si="6"/>
        <v>-1877.1386446666527</v>
      </c>
      <c r="AI7">
        <f t="shared" si="7"/>
        <v>892.12136272460089</v>
      </c>
      <c r="AJ7">
        <f t="shared" si="8"/>
        <v>-453.95159784994371</v>
      </c>
      <c r="AK7">
        <f>H7*SUM(AB7, AE7:AF7)</f>
        <v>498.80403875028691</v>
      </c>
      <c r="AL7">
        <f t="shared" si="9"/>
        <v>936.97380362494414</v>
      </c>
      <c r="AN7">
        <f t="shared" si="10"/>
        <v>2063.8948159586294</v>
      </c>
      <c r="AO7">
        <f t="shared" si="11"/>
        <v>-103.19474079793149</v>
      </c>
      <c r="AP7">
        <f t="shared" si="12"/>
        <v>-8.3398856594935626</v>
      </c>
      <c r="AQ7">
        <f t="shared" si="13"/>
        <v>-1323.4043572072694</v>
      </c>
      <c r="AR7">
        <f t="shared" si="14"/>
        <v>628.95583229393503</v>
      </c>
      <c r="AS7">
        <f t="shared" si="15"/>
        <v>-320.04110312400633</v>
      </c>
      <c r="AT7">
        <f t="shared" si="16"/>
        <v>351.66259037405263</v>
      </c>
      <c r="AU7">
        <f t="shared" si="17"/>
        <v>660.57731954398139</v>
      </c>
      <c r="AW7">
        <v>4</v>
      </c>
      <c r="AX7">
        <f>(R7*SUMPRODUCT(K8:$K$23, X8:$X$23)-$AZ$3*SUMPRODUCT(K7:$K$22, W8:$W$23))/Z7</f>
        <v>2575.1327626705352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4.0806530000000001E-3</v>
      </c>
      <c r="O8">
        <f t="shared" si="29"/>
        <v>3093.4099402328602</v>
      </c>
      <c r="P8">
        <f t="shared" si="30"/>
        <v>154.67049701164302</v>
      </c>
      <c r="Q8" s="5">
        <f t="shared" si="31"/>
        <v>12.5</v>
      </c>
      <c r="R8">
        <f t="shared" si="0"/>
        <v>500000</v>
      </c>
      <c r="S8">
        <f t="shared" si="1"/>
        <v>2951.9374276269391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2436.9886032075337</v>
      </c>
      <c r="AC8">
        <f t="shared" si="2"/>
        <v>2754.2439894976833</v>
      </c>
      <c r="AE8">
        <f t="shared" si="3"/>
        <v>2886.2419830450035</v>
      </c>
      <c r="AF8">
        <f t="shared" si="4"/>
        <v>-144.3120991522502</v>
      </c>
      <c r="AG8">
        <f t="shared" si="5"/>
        <v>-11.662865732353186</v>
      </c>
      <c r="AH8">
        <f t="shared" si="6"/>
        <v>-1930.8722639083874</v>
      </c>
      <c r="AI8">
        <f t="shared" si="7"/>
        <v>799.39475425201294</v>
      </c>
      <c r="AJ8">
        <f t="shared" si="8"/>
        <v>-317.25538629014954</v>
      </c>
      <c r="AK8">
        <f t="shared" ref="AK8:AK23" si="32">H8*SUM(AB8:AB8, AE8:AF8)</f>
        <v>375.47159031477088</v>
      </c>
      <c r="AL8">
        <f t="shared" si="9"/>
        <v>857.61095827663428</v>
      </c>
      <c r="AN8">
        <f t="shared" si="10"/>
        <v>1897.2809596518575</v>
      </c>
      <c r="AO8">
        <f t="shared" si="11"/>
        <v>-94.864047982592894</v>
      </c>
      <c r="AP8">
        <f t="shared" si="12"/>
        <v>-7.6666243575408455</v>
      </c>
      <c r="AQ8">
        <f t="shared" si="13"/>
        <v>-1269.2654335130771</v>
      </c>
      <c r="AR8">
        <f t="shared" si="14"/>
        <v>525.48485379864678</v>
      </c>
      <c r="AS8">
        <f t="shared" si="15"/>
        <v>-208.5489045240287</v>
      </c>
      <c r="AT8">
        <f t="shared" si="16"/>
        <v>246.81752374860037</v>
      </c>
      <c r="AU8">
        <f t="shared" si="17"/>
        <v>563.75347302321836</v>
      </c>
      <c r="AW8">
        <v>5</v>
      </c>
      <c r="AX8">
        <f>(R8*SUMPRODUCT(K9:$K$23, X9:$X$23)-$AZ$3*SUMPRODUCT(K8:$K$22, W9:$W$23))/Z8</f>
        <v>2951.9374276269391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4.2836929999999999E-3</v>
      </c>
      <c r="O9">
        <f t="shared" si="29"/>
        <v>3093.4099402328602</v>
      </c>
      <c r="P9">
        <f t="shared" si="30"/>
        <v>154.67049701164302</v>
      </c>
      <c r="Q9" s="5">
        <f t="shared" si="31"/>
        <v>12.5</v>
      </c>
      <c r="R9">
        <f t="shared" si="0"/>
        <v>500000</v>
      </c>
      <c r="S9">
        <f t="shared" si="1"/>
        <v>3223.0008101263511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2754.2439894976833</v>
      </c>
      <c r="AC9">
        <f t="shared" si="2"/>
        <v>2964.2007909576187</v>
      </c>
      <c r="AE9">
        <f t="shared" si="3"/>
        <v>2845.0157886354773</v>
      </c>
      <c r="AF9">
        <f t="shared" si="4"/>
        <v>-142.25078943177388</v>
      </c>
      <c r="AG9">
        <f t="shared" si="5"/>
        <v>-11.496276938732034</v>
      </c>
      <c r="AH9">
        <f t="shared" si="6"/>
        <v>-1998.4054519048486</v>
      </c>
      <c r="AI9">
        <f t="shared" si="7"/>
        <v>692.8632703601229</v>
      </c>
      <c r="AJ9">
        <f t="shared" si="8"/>
        <v>-209.95680145993538</v>
      </c>
      <c r="AK9">
        <f t="shared" si="32"/>
        <v>284.8558692102124</v>
      </c>
      <c r="AL9">
        <f t="shared" si="9"/>
        <v>767.76233811039992</v>
      </c>
      <c r="AN9">
        <f t="shared" si="10"/>
        <v>1777.4004760401492</v>
      </c>
      <c r="AO9">
        <f t="shared" si="11"/>
        <v>-88.870023802007481</v>
      </c>
      <c r="AP9">
        <f t="shared" si="12"/>
        <v>-7.1822055206913245</v>
      </c>
      <c r="AQ9">
        <f t="shared" si="13"/>
        <v>-1248.487553469957</v>
      </c>
      <c r="AR9">
        <f t="shared" si="14"/>
        <v>432.86069324749349</v>
      </c>
      <c r="AS9">
        <f t="shared" si="15"/>
        <v>-131.16880417796875</v>
      </c>
      <c r="AT9">
        <f t="shared" si="16"/>
        <v>177.96138761672546</v>
      </c>
      <c r="AU9">
        <f t="shared" si="17"/>
        <v>479.65327668625019</v>
      </c>
      <c r="AW9">
        <v>6</v>
      </c>
      <c r="AX9">
        <f>(R9*SUMPRODUCT(K10:$K$23, X10:$X$23)-$AZ$3*SUMPRODUCT(K9:$K$22, W10:$W$23))/Z9</f>
        <v>3223.0008101263511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4.5002690000000003E-3</v>
      </c>
      <c r="O10">
        <f t="shared" si="29"/>
        <v>3093.4099402328602</v>
      </c>
      <c r="P10">
        <f t="shared" si="30"/>
        <v>154.67049701164302</v>
      </c>
      <c r="Q10" s="5">
        <f t="shared" si="31"/>
        <v>12.5</v>
      </c>
      <c r="R10">
        <f t="shared" si="0"/>
        <v>500000</v>
      </c>
      <c r="S10">
        <f t="shared" si="1"/>
        <v>3422.5774702354129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2964.2007909576187</v>
      </c>
      <c r="AC10">
        <f t="shared" si="2"/>
        <v>3102.1086264292153</v>
      </c>
      <c r="AE10">
        <f t="shared" si="3"/>
        <v>2803.7622943910155</v>
      </c>
      <c r="AF10">
        <f t="shared" si="4"/>
        <v>-140.18811471955081</v>
      </c>
      <c r="AG10">
        <f t="shared" si="5"/>
        <v>-11.329577830621922</v>
      </c>
      <c r="AH10">
        <f t="shared" si="6"/>
        <v>-2069.453548911627</v>
      </c>
      <c r="AI10">
        <f t="shared" si="7"/>
        <v>582.79105292921577</v>
      </c>
      <c r="AJ10">
        <f t="shared" si="8"/>
        <v>-137.90783547159663</v>
      </c>
      <c r="AK10">
        <f t="shared" si="32"/>
        <v>295.45818595802689</v>
      </c>
      <c r="AL10">
        <f t="shared" si="9"/>
        <v>740.34140341564603</v>
      </c>
      <c r="AN10">
        <f t="shared" si="10"/>
        <v>1664.2543382582792</v>
      </c>
      <c r="AO10">
        <f t="shared" si="11"/>
        <v>-83.212716912913976</v>
      </c>
      <c r="AP10">
        <f t="shared" si="12"/>
        <v>-6.7249991530907502</v>
      </c>
      <c r="AQ10">
        <f t="shared" si="13"/>
        <v>-1228.3841085566187</v>
      </c>
      <c r="AR10">
        <f t="shared" si="14"/>
        <v>345.93251363565588</v>
      </c>
      <c r="AS10">
        <f t="shared" si="15"/>
        <v>-81.859191102812332</v>
      </c>
      <c r="AT10">
        <f t="shared" si="16"/>
        <v>175.37776606036067</v>
      </c>
      <c r="AU10">
        <f t="shared" si="17"/>
        <v>439.45108859320425</v>
      </c>
      <c r="AW10">
        <v>7</v>
      </c>
      <c r="AX10">
        <f>(R10*SUMPRODUCT(K11:$K$23, X11:$X$23)-$AZ$3*SUMPRODUCT(K10:$K$22, W11:$W$23))/Z10</f>
        <v>3422.5774702354129</v>
      </c>
    </row>
    <row r="11" spans="1:52" x14ac:dyDescent="0.25">
      <c r="A11" t="s">
        <v>33</v>
      </c>
      <c r="C11" s="25">
        <f>AU25</f>
        <v>2591.6523968523165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4.7150400000000002E-3</v>
      </c>
      <c r="O11">
        <f t="shared" si="29"/>
        <v>3093.4099402328602</v>
      </c>
      <c r="P11">
        <f t="shared" si="30"/>
        <v>154.67049701164302</v>
      </c>
      <c r="Q11" s="5">
        <f t="shared" si="31"/>
        <v>12.5</v>
      </c>
      <c r="R11">
        <f t="shared" si="0"/>
        <v>500000</v>
      </c>
      <c r="S11">
        <f t="shared" si="1"/>
        <v>3555.5394228289269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3102.1086264292153</v>
      </c>
      <c r="AC11">
        <f t="shared" si="2"/>
        <v>3175.1998549551681</v>
      </c>
      <c r="AE11">
        <f t="shared" si="3"/>
        <v>2762.5048200785604</v>
      </c>
      <c r="AF11">
        <f t="shared" si="4"/>
        <v>-138.12524100392801</v>
      </c>
      <c r="AG11">
        <f t="shared" si="5"/>
        <v>-11.162862639661206</v>
      </c>
      <c r="AH11">
        <f t="shared" si="6"/>
        <v>-2136.7765061798236</v>
      </c>
      <c r="AI11">
        <f t="shared" si="7"/>
        <v>476.44021025514758</v>
      </c>
      <c r="AJ11">
        <f t="shared" si="8"/>
        <v>-73.091228525952829</v>
      </c>
      <c r="AK11">
        <f t="shared" si="32"/>
        <v>294.91414258344821</v>
      </c>
      <c r="AL11">
        <f t="shared" si="9"/>
        <v>698.26312431264296</v>
      </c>
      <c r="AN11">
        <f t="shared" si="10"/>
        <v>1559.4529425588544</v>
      </c>
      <c r="AO11">
        <f t="shared" si="11"/>
        <v>-77.972647127942707</v>
      </c>
      <c r="AP11">
        <f t="shared" si="12"/>
        <v>-6.3015126215435595</v>
      </c>
      <c r="AQ11">
        <f t="shared" si="13"/>
        <v>-1206.2250121460393</v>
      </c>
      <c r="AR11">
        <f t="shared" si="14"/>
        <v>268.95377066332867</v>
      </c>
      <c r="AS11">
        <f t="shared" si="15"/>
        <v>-41.260500460157523</v>
      </c>
      <c r="AT11">
        <f t="shared" si="16"/>
        <v>166.48105882432489</v>
      </c>
      <c r="AU11">
        <f t="shared" si="17"/>
        <v>394.17432902749601</v>
      </c>
      <c r="AW11">
        <v>8</v>
      </c>
      <c r="AX11">
        <f>(R11*SUMPRODUCT(K12:$K$23, X12:$X$23)-$AZ$3*SUMPRODUCT(K11:$K$22, W12:$W$23))/Z11</f>
        <v>3555.5394228289269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4.9523709999999997E-3</v>
      </c>
      <c r="O12">
        <f t="shared" si="29"/>
        <v>3093.4099402328602</v>
      </c>
      <c r="P12">
        <f t="shared" si="30"/>
        <v>154.67049701164302</v>
      </c>
      <c r="Q12" s="5">
        <f t="shared" si="31"/>
        <v>12.5</v>
      </c>
      <c r="R12">
        <f t="shared" si="0"/>
        <v>500000</v>
      </c>
      <c r="S12">
        <f t="shared" si="1"/>
        <v>3623.2062454509901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3175.1998549551681</v>
      </c>
      <c r="AC12">
        <f t="shared" si="2"/>
        <v>3187.2479760306578</v>
      </c>
      <c r="AE12">
        <f t="shared" si="3"/>
        <v>2721.1988231194573</v>
      </c>
      <c r="AF12">
        <f t="shared" si="4"/>
        <v>-136.05994115597289</v>
      </c>
      <c r="AG12">
        <f t="shared" si="5"/>
        <v>-10.995951376050954</v>
      </c>
      <c r="AH12">
        <f t="shared" si="6"/>
        <v>-2211.305488545664</v>
      </c>
      <c r="AI12">
        <f t="shared" si="7"/>
        <v>362.83744204176946</v>
      </c>
      <c r="AJ12">
        <f t="shared" si="8"/>
        <v>-12.048121075489689</v>
      </c>
      <c r="AK12">
        <f t="shared" si="32"/>
        <v>298.96158044607807</v>
      </c>
      <c r="AL12">
        <f t="shared" si="9"/>
        <v>649.75090141235785</v>
      </c>
      <c r="AN12">
        <f t="shared" si="10"/>
        <v>1460.343591220337</v>
      </c>
      <c r="AO12">
        <f t="shared" si="11"/>
        <v>-73.01717956101686</v>
      </c>
      <c r="AP12">
        <f t="shared" si="12"/>
        <v>-5.9010267772269778</v>
      </c>
      <c r="AQ12">
        <f t="shared" si="13"/>
        <v>-1186.7070391887553</v>
      </c>
      <c r="AR12">
        <f t="shared" si="14"/>
        <v>194.7183456933378</v>
      </c>
      <c r="AS12">
        <f t="shared" si="15"/>
        <v>-6.4656783801885647</v>
      </c>
      <c r="AT12">
        <f t="shared" si="16"/>
        <v>160.43907718769717</v>
      </c>
      <c r="AU12">
        <f t="shared" si="17"/>
        <v>348.69174450084643</v>
      </c>
      <c r="AW12">
        <v>9</v>
      </c>
      <c r="AX12">
        <f>(R12*SUMPRODUCT(K13:$K$23, X13:$X$23)-$AZ$3*SUMPRODUCT(K12:$K$22, W13:$W$23))/Z12</f>
        <v>3623.2062454509901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5.2041409999999998E-3</v>
      </c>
      <c r="O13">
        <f t="shared" si="29"/>
        <v>3093.4099402328602</v>
      </c>
      <c r="P13">
        <f t="shared" si="30"/>
        <v>154.67049701164302</v>
      </c>
      <c r="Q13" s="5">
        <f t="shared" si="31"/>
        <v>12.5</v>
      </c>
      <c r="R13">
        <f t="shared" si="0"/>
        <v>500000</v>
      </c>
      <c r="S13">
        <f t="shared" si="1"/>
        <v>3626.6967003374248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3187.2479760306578</v>
      </c>
      <c r="AC13">
        <f t="shared" si="2"/>
        <v>3141.8123943226219</v>
      </c>
      <c r="AE13">
        <f t="shared" si="3"/>
        <v>2679.8253325237156</v>
      </c>
      <c r="AF13">
        <f t="shared" si="4"/>
        <v>-133.99126662618579</v>
      </c>
      <c r="AG13">
        <f t="shared" si="5"/>
        <v>-10.828767380900333</v>
      </c>
      <c r="AH13">
        <f t="shared" si="6"/>
        <v>-2288.9792556045277</v>
      </c>
      <c r="AI13">
        <f t="shared" si="7"/>
        <v>246.02604291210173</v>
      </c>
      <c r="AJ13">
        <f t="shared" si="8"/>
        <v>45.435581708035897</v>
      </c>
      <c r="AK13">
        <f t="shared" si="32"/>
        <v>296.40034156768729</v>
      </c>
      <c r="AL13">
        <f t="shared" si="9"/>
        <v>587.86196618782492</v>
      </c>
      <c r="AN13">
        <f t="shared" si="10"/>
        <v>1367.4434927745333</v>
      </c>
      <c r="AO13">
        <f t="shared" si="11"/>
        <v>-68.372174638726676</v>
      </c>
      <c r="AP13">
        <f t="shared" si="12"/>
        <v>-5.5256315813076382</v>
      </c>
      <c r="AQ13">
        <f t="shared" si="13"/>
        <v>-1168.005149508977</v>
      </c>
      <c r="AR13">
        <f t="shared" si="14"/>
        <v>125.54053704552192</v>
      </c>
      <c r="AS13">
        <f t="shared" si="15"/>
        <v>23.184567215269979</v>
      </c>
      <c r="AT13">
        <f t="shared" si="16"/>
        <v>151.24519998144174</v>
      </c>
      <c r="AU13">
        <f t="shared" si="17"/>
        <v>299.97030424223362</v>
      </c>
      <c r="AW13">
        <v>10</v>
      </c>
      <c r="AX13">
        <f>(R13*SUMPRODUCT(K14:$K$23, X14:$X$23)-$AZ$3*SUMPRODUCT(K13:$K$22, W14:$W$23))/Z13</f>
        <v>3626.6967003374248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5.4847869999999996E-3</v>
      </c>
      <c r="O14">
        <f t="shared" si="29"/>
        <v>3093.4099402328602</v>
      </c>
      <c r="P14">
        <f t="shared" si="30"/>
        <v>154.67049701164302</v>
      </c>
      <c r="Q14" s="5">
        <f t="shared" si="31"/>
        <v>12.5</v>
      </c>
      <c r="R14">
        <f t="shared" si="0"/>
        <v>500000</v>
      </c>
      <c r="S14">
        <f t="shared" si="1"/>
        <v>3564.3152152755247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3141.8123943226219</v>
      </c>
      <c r="AC14">
        <f t="shared" si="2"/>
        <v>3039.9577473178215</v>
      </c>
      <c r="AE14">
        <f t="shared" si="3"/>
        <v>2638.3288080523816</v>
      </c>
      <c r="AF14">
        <f t="shared" si="4"/>
        <v>-131.91644040261909</v>
      </c>
      <c r="AG14">
        <f t="shared" si="5"/>
        <v>-10.661086224534543</v>
      </c>
      <c r="AH14">
        <f t="shared" si="6"/>
        <v>-2375.7393022714473</v>
      </c>
      <c r="AI14">
        <f t="shared" si="7"/>
        <v>120.01197915378043</v>
      </c>
      <c r="AJ14">
        <f t="shared" si="8"/>
        <v>101.85464700480043</v>
      </c>
      <c r="AK14">
        <f t="shared" si="32"/>
        <v>290.31875276538057</v>
      </c>
      <c r="AL14">
        <f t="shared" si="9"/>
        <v>512.18537892396148</v>
      </c>
      <c r="AN14">
        <f t="shared" si="10"/>
        <v>1280.4536061959134</v>
      </c>
      <c r="AO14">
        <f t="shared" si="11"/>
        <v>-64.022680309795675</v>
      </c>
      <c r="AP14">
        <f t="shared" si="12"/>
        <v>-5.174118654394726</v>
      </c>
      <c r="AQ14">
        <f t="shared" si="13"/>
        <v>-1153.0116897068885</v>
      </c>
      <c r="AR14">
        <f t="shared" si="14"/>
        <v>58.245117524834292</v>
      </c>
      <c r="AS14">
        <f t="shared" si="15"/>
        <v>49.432864344677661</v>
      </c>
      <c r="AT14">
        <f t="shared" si="16"/>
        <v>140.89968346255907</v>
      </c>
      <c r="AU14">
        <f t="shared" si="17"/>
        <v>248.57766533207106</v>
      </c>
      <c r="AW14">
        <v>11</v>
      </c>
      <c r="AX14">
        <f>(R14*SUMPRODUCT(K15:$K$23, X15:$X$23)-$AZ$3*SUMPRODUCT(K14:$K$22, W15:$W$23))/Z14</f>
        <v>3564.3152152755247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5.8078460000000002E-3</v>
      </c>
      <c r="O15">
        <f t="shared" si="29"/>
        <v>3093.4099402328602</v>
      </c>
      <c r="P15">
        <f t="shared" si="30"/>
        <v>154.67049701164302</v>
      </c>
      <c r="Q15" s="5">
        <f t="shared" si="31"/>
        <v>12.5</v>
      </c>
      <c r="R15">
        <f t="shared" si="0"/>
        <v>500000</v>
      </c>
      <c r="S15">
        <f t="shared" si="1"/>
        <v>3432.8295224918234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3039.9577473178215</v>
      </c>
      <c r="AC15">
        <f t="shared" si="2"/>
        <v>2881.5328689357893</v>
      </c>
      <c r="AE15">
        <f t="shared" si="3"/>
        <v>2596.6225125573255</v>
      </c>
      <c r="AF15">
        <f t="shared" si="4"/>
        <v>-129.8311256278663</v>
      </c>
      <c r="AG15">
        <f t="shared" si="5"/>
        <v>-10.492557415304377</v>
      </c>
      <c r="AH15">
        <f t="shared" si="6"/>
        <v>-2476.7178793927219</v>
      </c>
      <c r="AI15">
        <f t="shared" si="7"/>
        <v>-20.419049878566966</v>
      </c>
      <c r="AJ15">
        <f t="shared" si="8"/>
        <v>158.42487838203215</v>
      </c>
      <c r="AK15">
        <f t="shared" si="32"/>
        <v>285.80028006743385</v>
      </c>
      <c r="AL15">
        <f t="shared" si="9"/>
        <v>423.80610857089903</v>
      </c>
      <c r="AN15">
        <f t="shared" si="10"/>
        <v>1198.0344070529741</v>
      </c>
      <c r="AO15">
        <f t="shared" si="11"/>
        <v>-59.901720352648717</v>
      </c>
      <c r="AP15">
        <f t="shared" si="12"/>
        <v>-4.8410751815955182</v>
      </c>
      <c r="AQ15">
        <f t="shared" si="13"/>
        <v>-1142.712589807084</v>
      </c>
      <c r="AR15">
        <f t="shared" si="14"/>
        <v>-9.4209782883541173</v>
      </c>
      <c r="AS15">
        <f t="shared" si="15"/>
        <v>73.094357888752711</v>
      </c>
      <c r="AT15">
        <f t="shared" si="16"/>
        <v>131.86305187231289</v>
      </c>
      <c r="AU15">
        <f t="shared" si="17"/>
        <v>195.53643147271148</v>
      </c>
      <c r="AW15">
        <v>12</v>
      </c>
      <c r="AX15">
        <f>(R15*SUMPRODUCT(K16:$K$23, X16:$X$23)-$AZ$3*SUMPRODUCT(K15:$K$22, W16:$W$23))/Z15</f>
        <v>3432.8295224918234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6.1543680000000003E-3</v>
      </c>
      <c r="O16">
        <f t="shared" si="29"/>
        <v>3093.4099402328602</v>
      </c>
      <c r="P16">
        <f t="shared" si="30"/>
        <v>154.67049701164302</v>
      </c>
      <c r="Q16" s="5">
        <f t="shared" si="31"/>
        <v>12.5</v>
      </c>
      <c r="R16">
        <f t="shared" si="0"/>
        <v>500000</v>
      </c>
      <c r="S16">
        <f t="shared" si="1"/>
        <v>3236.1081725396502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2881.5328689357893</v>
      </c>
      <c r="AC16">
        <f t="shared" si="2"/>
        <v>2672.5222733108476</v>
      </c>
      <c r="AE16">
        <f t="shared" si="3"/>
        <v>2554.6757169323901</v>
      </c>
      <c r="AF16">
        <f t="shared" si="4"/>
        <v>-127.73378584661951</v>
      </c>
      <c r="AG16">
        <f t="shared" si="5"/>
        <v>-10.323056781556422</v>
      </c>
      <c r="AH16">
        <f t="shared" si="6"/>
        <v>-2583.0023837964791</v>
      </c>
      <c r="AI16">
        <f t="shared" si="7"/>
        <v>-166.38350949226469</v>
      </c>
      <c r="AJ16">
        <f t="shared" si="8"/>
        <v>209.01059562494174</v>
      </c>
      <c r="AK16">
        <f t="shared" si="32"/>
        <v>290.37357156117935</v>
      </c>
      <c r="AL16">
        <f t="shared" si="9"/>
        <v>333.0006576938564</v>
      </c>
      <c r="AN16">
        <f t="shared" si="10"/>
        <v>1117.5508849575981</v>
      </c>
      <c r="AO16">
        <f t="shared" si="11"/>
        <v>-55.877544247879911</v>
      </c>
      <c r="AP16">
        <f t="shared" si="12"/>
        <v>-4.5158534859167139</v>
      </c>
      <c r="AQ16">
        <f t="shared" si="13"/>
        <v>-1129.942474000404</v>
      </c>
      <c r="AR16">
        <f t="shared" si="14"/>
        <v>-72.784986776602423</v>
      </c>
      <c r="AS16">
        <f t="shared" si="15"/>
        <v>91.432338968895465</v>
      </c>
      <c r="AT16">
        <f t="shared" si="16"/>
        <v>127.02482734527146</v>
      </c>
      <c r="AU16">
        <f t="shared" si="17"/>
        <v>145.67217953756449</v>
      </c>
      <c r="AW16">
        <v>13</v>
      </c>
      <c r="AX16">
        <f>(R16*SUMPRODUCT(K17:$K$23, X17:$X$23)-$AZ$3*SUMPRODUCT(K16:$K$22, W17:$W$23))/Z16</f>
        <v>3236.1081725396502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6.5216450000000004E-3</v>
      </c>
      <c r="O17">
        <f t="shared" si="29"/>
        <v>3093.4099402328602</v>
      </c>
      <c r="P17">
        <f t="shared" si="30"/>
        <v>154.67049701164302</v>
      </c>
      <c r="Q17" s="5">
        <f t="shared" si="31"/>
        <v>12.5</v>
      </c>
      <c r="R17">
        <f t="shared" si="0"/>
        <v>500000</v>
      </c>
      <c r="S17">
        <f t="shared" si="1"/>
        <v>2982.0418566237672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2672.5222733108476</v>
      </c>
      <c r="AC17">
        <f t="shared" si="2"/>
        <v>2422.0150882837315</v>
      </c>
      <c r="AE17">
        <f t="shared" si="3"/>
        <v>2512.4682716471125</v>
      </c>
      <c r="AF17">
        <f t="shared" si="4"/>
        <v>-125.62341358235564</v>
      </c>
      <c r="AG17">
        <f t="shared" si="5"/>
        <v>-10.152502902096705</v>
      </c>
      <c r="AH17">
        <f t="shared" si="6"/>
        <v>-2692.9324657661418</v>
      </c>
      <c r="AI17">
        <f t="shared" si="7"/>
        <v>-316.24011060348175</v>
      </c>
      <c r="AJ17">
        <f t="shared" si="8"/>
        <v>250.50718502711607</v>
      </c>
      <c r="AK17">
        <f t="shared" si="32"/>
        <v>312.16295200587479</v>
      </c>
      <c r="AL17">
        <f t="shared" si="9"/>
        <v>246.4300264295091</v>
      </c>
      <c r="AN17">
        <f t="shared" si="10"/>
        <v>1035.2143787952273</v>
      </c>
      <c r="AO17">
        <f t="shared" si="11"/>
        <v>-51.760718939761368</v>
      </c>
      <c r="AP17">
        <f t="shared" si="12"/>
        <v>-4.1831441628994872</v>
      </c>
      <c r="AQ17">
        <f t="shared" si="13"/>
        <v>-1109.571189871388</v>
      </c>
      <c r="AR17">
        <f t="shared" si="14"/>
        <v>-130.30067417882157</v>
      </c>
      <c r="AS17">
        <f t="shared" si="15"/>
        <v>103.21668251817466</v>
      </c>
      <c r="AT17">
        <f t="shared" si="16"/>
        <v>128.62075915163425</v>
      </c>
      <c r="AU17">
        <f t="shared" si="17"/>
        <v>101.53676749098734</v>
      </c>
      <c r="AW17">
        <v>14</v>
      </c>
      <c r="AX17">
        <f>(R17*SUMPRODUCT(K18:$K$23, X18:$X$23)-$AZ$3*SUMPRODUCT(K17:$K$22, W18:$W$23))/Z17</f>
        <v>2982.0418566237672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6.9358459999999999E-3</v>
      </c>
      <c r="O18">
        <f t="shared" si="29"/>
        <v>3093.4099402328602</v>
      </c>
      <c r="P18">
        <f t="shared" si="30"/>
        <v>154.67049701164302</v>
      </c>
      <c r="Q18" s="5">
        <f t="shared" si="31"/>
        <v>12.5</v>
      </c>
      <c r="R18">
        <f t="shared" si="0"/>
        <v>500000</v>
      </c>
      <c r="S18">
        <f t="shared" si="1"/>
        <v>2671.7759704583309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2422.0150882837315</v>
      </c>
      <c r="AC18">
        <f t="shared" si="2"/>
        <v>2133.2659887015184</v>
      </c>
      <c r="AE18">
        <f t="shared" si="3"/>
        <v>2469.9174959186112</v>
      </c>
      <c r="AF18">
        <f t="shared" si="4"/>
        <v>-123.49587479593056</v>
      </c>
      <c r="AG18">
        <f t="shared" si="5"/>
        <v>-9.9805616764322416</v>
      </c>
      <c r="AH18">
        <f t="shared" si="6"/>
        <v>-2816.6478657398329</v>
      </c>
      <c r="AI18">
        <f t="shared" si="7"/>
        <v>-480.20680629358458</v>
      </c>
      <c r="AJ18">
        <f t="shared" si="8"/>
        <v>288.74909958221315</v>
      </c>
      <c r="AK18">
        <f t="shared" si="32"/>
        <v>334.26741332938946</v>
      </c>
      <c r="AL18">
        <f t="shared" si="9"/>
        <v>142.80970661801803</v>
      </c>
      <c r="AN18">
        <f t="shared" si="10"/>
        <v>951.01593075316873</v>
      </c>
      <c r="AO18">
        <f t="shared" si="11"/>
        <v>-47.550796537658435</v>
      </c>
      <c r="AP18">
        <f t="shared" si="12"/>
        <v>-3.842911015382509</v>
      </c>
      <c r="AQ18">
        <f t="shared" si="13"/>
        <v>-1084.5208376663772</v>
      </c>
      <c r="AR18">
        <f t="shared" si="14"/>
        <v>-184.8986144662496</v>
      </c>
      <c r="AS18">
        <f t="shared" si="15"/>
        <v>111.17982448688505</v>
      </c>
      <c r="AT18">
        <f t="shared" si="16"/>
        <v>128.7061757055462</v>
      </c>
      <c r="AU18">
        <f t="shared" si="17"/>
        <v>54.98738572618165</v>
      </c>
      <c r="AW18">
        <v>15</v>
      </c>
      <c r="AX18">
        <f>(R18*SUMPRODUCT(K19:$K$23, X19:$X$23)-$AZ$3*SUMPRODUCT(K18:$K$22, W19:$W$23))/Z18</f>
        <v>2671.7759704583309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7.4023869999999999E-3</v>
      </c>
      <c r="O19">
        <f t="shared" si="29"/>
        <v>3093.4099402328602</v>
      </c>
      <c r="P19">
        <f t="shared" si="30"/>
        <v>154.67049701164302</v>
      </c>
      <c r="Q19" s="5">
        <f t="shared" si="31"/>
        <v>12.5</v>
      </c>
      <c r="R19">
        <f t="shared" si="0"/>
        <v>500000</v>
      </c>
      <c r="S19">
        <f t="shared" si="1"/>
        <v>2299.730822413479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2133.2659887015184</v>
      </c>
      <c r="AC19">
        <f t="shared" si="2"/>
        <v>1804.2540153589794</v>
      </c>
      <c r="AE19">
        <f t="shared" si="3"/>
        <v>2426.9350357965641</v>
      </c>
      <c r="AF19">
        <f t="shared" si="4"/>
        <v>-121.34675178982822</v>
      </c>
      <c r="AG19">
        <f t="shared" si="5"/>
        <v>-9.806876079661599</v>
      </c>
      <c r="AH19">
        <f t="shared" si="6"/>
        <v>-2955.1992002528095</v>
      </c>
      <c r="AI19">
        <f t="shared" si="7"/>
        <v>-659.41779232573526</v>
      </c>
      <c r="AJ19">
        <f t="shared" si="8"/>
        <v>329.01197334253902</v>
      </c>
      <c r="AK19">
        <f t="shared" si="32"/>
        <v>325.81190361678597</v>
      </c>
      <c r="AL19">
        <f t="shared" si="9"/>
        <v>-4.5939153664102719</v>
      </c>
      <c r="AN19">
        <f t="shared" si="10"/>
        <v>870.56640905816721</v>
      </c>
      <c r="AO19">
        <f t="shared" si="11"/>
        <v>-43.528320452908368</v>
      </c>
      <c r="AP19">
        <f t="shared" si="12"/>
        <v>-3.5178267101604805</v>
      </c>
      <c r="AQ19">
        <f t="shared" si="13"/>
        <v>-1060.0601655459022</v>
      </c>
      <c r="AR19">
        <f t="shared" si="14"/>
        <v>-236.53990365080389</v>
      </c>
      <c r="AS19">
        <f t="shared" si="15"/>
        <v>118.01995848477468</v>
      </c>
      <c r="AT19">
        <f t="shared" si="16"/>
        <v>116.87206075830331</v>
      </c>
      <c r="AU19">
        <f t="shared" si="17"/>
        <v>-1.647884407725928</v>
      </c>
      <c r="AW19">
        <v>16</v>
      </c>
      <c r="AX19">
        <f>(R19*SUMPRODUCT(K20:$K$23, X20:$X$23)-$AZ$3*SUMPRODUCT(K19:$K$22, W20:$W$23))/Z19</f>
        <v>2299.730822413479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7.9366079999999995E-3</v>
      </c>
      <c r="O20">
        <f t="shared" si="29"/>
        <v>3093.4099402328602</v>
      </c>
      <c r="P20">
        <f t="shared" si="30"/>
        <v>154.67049701164302</v>
      </c>
      <c r="Q20" s="5">
        <f t="shared" si="31"/>
        <v>12.5</v>
      </c>
      <c r="R20">
        <f t="shared" si="0"/>
        <v>500000</v>
      </c>
      <c r="S20">
        <f t="shared" si="1"/>
        <v>1835.476567475142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1804.2540153589794</v>
      </c>
      <c r="AC20">
        <f t="shared" si="2"/>
        <v>1414.1941661132469</v>
      </c>
      <c r="AE20">
        <f t="shared" si="3"/>
        <v>2383.4040534180153</v>
      </c>
      <c r="AF20">
        <f t="shared" si="4"/>
        <v>-119.17020267090078</v>
      </c>
      <c r="AG20">
        <f t="shared" si="5"/>
        <v>-9.630973987716132</v>
      </c>
      <c r="AH20">
        <f t="shared" si="6"/>
        <v>-3113.3332459540352</v>
      </c>
      <c r="AI20">
        <f t="shared" si="7"/>
        <v>-858.73036919463675</v>
      </c>
      <c r="AJ20">
        <f t="shared" si="8"/>
        <v>390.05984924573249</v>
      </c>
      <c r="AK20">
        <f t="shared" si="32"/>
        <v>220.9188911295609</v>
      </c>
      <c r="AL20">
        <f t="shared" si="9"/>
        <v>-247.75162881934335</v>
      </c>
      <c r="AN20">
        <f t="shared" si="10"/>
        <v>810.91852474715279</v>
      </c>
      <c r="AO20">
        <f t="shared" si="11"/>
        <v>-40.545926237357648</v>
      </c>
      <c r="AP20">
        <f t="shared" si="12"/>
        <v>-3.276798663993552</v>
      </c>
      <c r="AQ20">
        <f t="shared" si="13"/>
        <v>-1059.2663041059791</v>
      </c>
      <c r="AR20">
        <f t="shared" si="14"/>
        <v>-292.17050426017755</v>
      </c>
      <c r="AS20">
        <f t="shared" si="15"/>
        <v>132.71218409645394</v>
      </c>
      <c r="AT20">
        <f t="shared" si="16"/>
        <v>75.164435936343736</v>
      </c>
      <c r="AU20">
        <f t="shared" si="17"/>
        <v>-84.293884227379877</v>
      </c>
      <c r="AW20">
        <v>17</v>
      </c>
      <c r="AX20">
        <f>(R20*SUMPRODUCT(K21:$K$23, X21:$X$23)-$AZ$3*SUMPRODUCT(K20:$K$22, W21:$W$23))/Z20</f>
        <v>1835.476567475142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8.552947E-3</v>
      </c>
      <c r="O21">
        <f t="shared" si="29"/>
        <v>3093.4099402328602</v>
      </c>
      <c r="P21">
        <f t="shared" si="30"/>
        <v>154.67049701164302</v>
      </c>
      <c r="Q21" s="5">
        <f t="shared" si="31"/>
        <v>12.5</v>
      </c>
      <c r="R21">
        <f t="shared" si="0"/>
        <v>500000</v>
      </c>
      <c r="S21">
        <f t="shared" si="1"/>
        <v>1284.3465358051546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1414.1941661132469</v>
      </c>
      <c r="AC21">
        <f t="shared" si="2"/>
        <v>971.20137998190899</v>
      </c>
      <c r="AE21">
        <f t="shared" si="3"/>
        <v>2339.184884335366</v>
      </c>
      <c r="AF21">
        <f t="shared" si="4"/>
        <v>-116.9592442167683</v>
      </c>
      <c r="AG21">
        <f t="shared" si="5"/>
        <v>-9.452291037763656</v>
      </c>
      <c r="AH21">
        <f t="shared" si="6"/>
        <v>-3294.9284030125896</v>
      </c>
      <c r="AI21">
        <f t="shared" si="7"/>
        <v>-1082.1550539317554</v>
      </c>
      <c r="AJ21">
        <f t="shared" si="8"/>
        <v>442.99278613133788</v>
      </c>
      <c r="AK21">
        <f t="shared" si="32"/>
        <v>186.54833605969364</v>
      </c>
      <c r="AL21">
        <f t="shared" si="9"/>
        <v>-452.61393174072396</v>
      </c>
      <c r="AN21">
        <f t="shared" si="10"/>
        <v>757.03756904423187</v>
      </c>
      <c r="AO21">
        <f t="shared" si="11"/>
        <v>-37.851878452211594</v>
      </c>
      <c r="AP21">
        <f t="shared" si="12"/>
        <v>-3.0590739009329493</v>
      </c>
      <c r="AQ21">
        <f t="shared" si="13"/>
        <v>-1066.3477714375599</v>
      </c>
      <c r="AR21">
        <f t="shared" si="14"/>
        <v>-350.22115474647256</v>
      </c>
      <c r="AS21">
        <f t="shared" si="15"/>
        <v>143.36711226324721</v>
      </c>
      <c r="AT21">
        <f t="shared" si="16"/>
        <v>60.37320939682926</v>
      </c>
      <c r="AU21">
        <f t="shared" si="17"/>
        <v>-146.4808330863961</v>
      </c>
      <c r="AW21">
        <v>18</v>
      </c>
      <c r="AX21">
        <f>(R21*SUMPRODUCT(K22:$K$23, X22:$X$23)-$AZ$3*SUMPRODUCT(K21:$K$22, W22:$W$23))/Z21</f>
        <v>1284.3465358051546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9.2631359999999999E-3</v>
      </c>
      <c r="O22">
        <f t="shared" si="29"/>
        <v>3093.4099402328602</v>
      </c>
      <c r="P22">
        <f t="shared" si="30"/>
        <v>154.67049701164302</v>
      </c>
      <c r="Q22" s="5">
        <f t="shared" si="31"/>
        <v>12.5</v>
      </c>
      <c r="R22">
        <f t="shared" si="0"/>
        <v>500000</v>
      </c>
      <c r="S22">
        <f t="shared" si="1"/>
        <v>665.87640183565043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971.20137998190899</v>
      </c>
      <c r="AC22">
        <f t="shared" si="2"/>
        <v>493.82514070735385</v>
      </c>
      <c r="AE22">
        <f t="shared" si="3"/>
        <v>2294.1248477792697</v>
      </c>
      <c r="AF22">
        <f t="shared" si="4"/>
        <v>-114.70624238896347</v>
      </c>
      <c r="AG22">
        <f t="shared" si="5"/>
        <v>-9.2702102699916349</v>
      </c>
      <c r="AH22">
        <f t="shared" si="6"/>
        <v>-3502.3142957754353</v>
      </c>
      <c r="AI22">
        <f t="shared" si="7"/>
        <v>-1332.1659006551208</v>
      </c>
      <c r="AJ22">
        <f t="shared" si="8"/>
        <v>477.37623927455513</v>
      </c>
      <c r="AK22">
        <f t="shared" si="32"/>
        <v>220.54339897605507</v>
      </c>
      <c r="AL22">
        <f t="shared" si="9"/>
        <v>-634.24626240451062</v>
      </c>
      <c r="AN22">
        <f t="shared" si="10"/>
        <v>693.8828517706761</v>
      </c>
      <c r="AO22">
        <f t="shared" si="11"/>
        <v>-34.694142588533801</v>
      </c>
      <c r="AP22">
        <f t="shared" si="12"/>
        <v>-2.8038752750889979</v>
      </c>
      <c r="AQ22">
        <f t="shared" si="13"/>
        <v>-1059.3128066688762</v>
      </c>
      <c r="AR22">
        <f t="shared" si="14"/>
        <v>-402.92797276182279</v>
      </c>
      <c r="AS22">
        <f t="shared" si="15"/>
        <v>144.38760235565857</v>
      </c>
      <c r="AT22">
        <f t="shared" si="16"/>
        <v>66.705734332130419</v>
      </c>
      <c r="AU22">
        <f t="shared" si="17"/>
        <v>-191.8346360740338</v>
      </c>
      <c r="AW22">
        <v>19</v>
      </c>
      <c r="AX22">
        <f>(R22*SUMPRODUCT(K23:$K$23, X23:$X$23)-$AZ$3*SUMPRODUCT(K22:$K$22, W23:$W$23))/Z22</f>
        <v>665.87640183565043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1.011049E-2</v>
      </c>
      <c r="O23">
        <f t="shared" si="29"/>
        <v>3093.4099402328602</v>
      </c>
      <c r="P23">
        <f t="shared" si="30"/>
        <v>154.67049701164302</v>
      </c>
      <c r="Q23" s="5">
        <f t="shared" si="31"/>
        <v>12.5</v>
      </c>
      <c r="R23">
        <f t="shared" si="0"/>
        <v>500000</v>
      </c>
      <c r="S23">
        <f t="shared" si="1"/>
        <v>679.54233108960466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493.82514070735385</v>
      </c>
      <c r="AC23">
        <f t="shared" si="2"/>
        <v>493.8251407073538</v>
      </c>
      <c r="AE23">
        <f t="shared" si="3"/>
        <v>2247.988872969253</v>
      </c>
      <c r="AF23">
        <f t="shared" si="4"/>
        <v>-112.39944364846265</v>
      </c>
      <c r="AG23">
        <f t="shared" si="5"/>
        <v>-9.0837817990590697</v>
      </c>
      <c r="AH23">
        <f t="shared" si="6"/>
        <v>-3749.0547293059085</v>
      </c>
      <c r="AI23">
        <f t="shared" si="7"/>
        <v>-1622.5490817841774</v>
      </c>
      <c r="AJ23">
        <f t="shared" si="8"/>
        <v>0</v>
      </c>
      <c r="AK23">
        <f t="shared" si="32"/>
        <v>273.19617382592418</v>
      </c>
      <c r="AL23">
        <f t="shared" si="9"/>
        <v>-1349.3529079582531</v>
      </c>
      <c r="AN23">
        <f t="shared" si="10"/>
        <v>615.93308054984186</v>
      </c>
      <c r="AO23">
        <f t="shared" si="11"/>
        <v>-30.796654027492092</v>
      </c>
      <c r="AP23">
        <f t="shared" si="12"/>
        <v>-2.4888920820799645</v>
      </c>
      <c r="AQ23">
        <f t="shared" si="13"/>
        <v>-1027.2145277664483</v>
      </c>
      <c r="AR23">
        <f t="shared" si="14"/>
        <v>-444.56699332617859</v>
      </c>
      <c r="AS23">
        <f t="shared" si="15"/>
        <v>0</v>
      </c>
      <c r="AT23">
        <f t="shared" si="16"/>
        <v>74.853822882482334</v>
      </c>
      <c r="AU23">
        <f t="shared" si="17"/>
        <v>-369.71317044369624</v>
      </c>
      <c r="AW23">
        <v>20</v>
      </c>
      <c r="AX23">
        <f>(R23*SUMPRODUCT(K$23:$K24, X$23:$X24)-$AZ$3*SUMPRODUCT(K$22:$K23, W$23:$W24))/Z23</f>
        <v>679.54233108960466</v>
      </c>
    </row>
    <row r="25" spans="5:50" x14ac:dyDescent="0.25">
      <c r="AN25" s="6">
        <f t="shared" ref="AN25:AU25" si="33">SUM(AN3:AN23)</f>
        <v>29125.714813632429</v>
      </c>
      <c r="AO25" s="6">
        <f t="shared" si="33"/>
        <v>-3776.3431958562664</v>
      </c>
      <c r="AP25" s="6">
        <f t="shared" si="33"/>
        <v>-231.01014828334235</v>
      </c>
      <c r="AQ25" s="6">
        <f t="shared" si="33"/>
        <v>-24116.36842117277</v>
      </c>
      <c r="AR25" s="6">
        <f t="shared" si="33"/>
        <v>1001.9930483200512</v>
      </c>
      <c r="AS25" s="6">
        <f t="shared" si="33"/>
        <v>-1518.8864711589792</v>
      </c>
      <c r="AT25" s="6">
        <f t="shared" si="33"/>
        <v>3108.5458196912441</v>
      </c>
      <c r="AU25" s="7">
        <f t="shared" si="33"/>
        <v>2591.6523968523165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BD241-D116-4860-9012-9BE00859AD0D}">
  <sheetPr codeName="Sheet17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3076.8994664547422</v>
      </c>
      <c r="K3">
        <v>1</v>
      </c>
      <c r="L3" s="2">
        <v>0</v>
      </c>
      <c r="O3">
        <f>$C$3</f>
        <v>3076.8994664547422</v>
      </c>
      <c r="P3">
        <f>O3*B5</f>
        <v>2461.5195731637941</v>
      </c>
      <c r="Q3" s="5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3076.8994664547422</v>
      </c>
      <c r="AF3">
        <f t="shared" ref="AF3:AF23" si="4">-$Z3*P3</f>
        <v>-2461.5195731637941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489.56233739094807</v>
      </c>
      <c r="AJ3">
        <f t="shared" ref="AJ3:AJ23" si="8">AB3-AC3</f>
        <v>0</v>
      </c>
      <c r="AL3">
        <f t="shared" ref="AL3:AL23" si="9">SUM(AI3:AK3)</f>
        <v>489.56233739094807</v>
      </c>
      <c r="AN3">
        <f t="shared" ref="AN3:AN23" si="10">AE3*$K3</f>
        <v>3076.8994664547422</v>
      </c>
      <c r="AO3">
        <f t="shared" ref="AO3:AO23" si="11">AF3*$K3</f>
        <v>-2461.5195731637941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489.56233739094807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489.56233739094807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2264.190703531563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2.341728E-3</v>
      </c>
      <c r="R4">
        <f t="shared" si="0"/>
        <v>1000000</v>
      </c>
      <c r="S4">
        <f t="shared" si="1"/>
        <v>68.08189462189371</v>
      </c>
      <c r="U4">
        <f t="shared" ref="U4:U23" si="21">M4</f>
        <v>2.341728E-3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2.341728E-3</v>
      </c>
      <c r="Y4">
        <f t="shared" ref="Y4:Y23" si="25">V4*W4</f>
        <v>0.01</v>
      </c>
      <c r="Z4">
        <f t="shared" ref="Z4:Z23" si="26">MAX(0, W4-X4-Y4)</f>
        <v>0.987658272</v>
      </c>
      <c r="AB4">
        <f t="shared" ref="AB4:AB23" si="27">AC3</f>
        <v>0</v>
      </c>
      <c r="AC4">
        <f t="shared" si="2"/>
        <v>67.241646396745637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-2341.7280000000001</v>
      </c>
      <c r="AI4">
        <f t="shared" si="7"/>
        <v>-2341.7280000000001</v>
      </c>
      <c r="AJ4">
        <f t="shared" si="8"/>
        <v>-67.241646396745637</v>
      </c>
      <c r="AK4">
        <f>G4*MAX(0, SUM(AB4, AE4:AF4))</f>
        <v>0</v>
      </c>
      <c r="AL4">
        <f t="shared" si="9"/>
        <v>-2408.9696463967457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-2196.9490571348156</v>
      </c>
      <c r="AR4">
        <f t="shared" si="14"/>
        <v>-2196.9490571348156</v>
      </c>
      <c r="AS4">
        <f t="shared" si="15"/>
        <v>-63.084385398954524</v>
      </c>
      <c r="AT4">
        <f t="shared" si="16"/>
        <v>0</v>
      </c>
      <c r="AU4">
        <f t="shared" si="17"/>
        <v>-2260.0334425337701</v>
      </c>
      <c r="AW4">
        <v>1</v>
      </c>
      <c r="AX4">
        <f>(R4*SUMPRODUCT(K5:$K$23, X5:$X$23)-$AZ$3*SUMPRODUCT(K4:$K$22, W5:$W$23))/Z4</f>
        <v>68.08189462189371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2.3453380000000002E-3</v>
      </c>
      <c r="O5">
        <f t="shared" ref="O5:O23" si="29">$C$3</f>
        <v>3076.8994664547422</v>
      </c>
      <c r="P5">
        <f t="shared" ref="P5:P23" si="30">O5*$C$5</f>
        <v>153.84497332273713</v>
      </c>
      <c r="Q5" s="5">
        <f t="shared" ref="Q5:Q23" si="31">$C$8</f>
        <v>12.5</v>
      </c>
      <c r="R5">
        <f t="shared" si="0"/>
        <v>1000000</v>
      </c>
      <c r="S5">
        <f t="shared" si="1"/>
        <v>169.02818780659021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67.241646396745637</v>
      </c>
      <c r="AC5">
        <f t="shared" si="2"/>
        <v>164.88113138694098</v>
      </c>
      <c r="AE5">
        <f t="shared" si="3"/>
        <v>3001.4086512803106</v>
      </c>
      <c r="AF5">
        <f t="shared" si="4"/>
        <v>-150.07043256401556</v>
      </c>
      <c r="AG5">
        <f t="shared" si="5"/>
        <v>-12.193316210045801</v>
      </c>
      <c r="AH5">
        <f t="shared" si="6"/>
        <v>-2316.392476335936</v>
      </c>
      <c r="AI5">
        <f t="shared" si="7"/>
        <v>522.75242617031336</v>
      </c>
      <c r="AJ5">
        <f t="shared" si="8"/>
        <v>-97.639484990195342</v>
      </c>
      <c r="AK5">
        <f>G5*SUM(AB5, AE5:AF5)</f>
        <v>119.66177446963468</v>
      </c>
      <c r="AL5">
        <f t="shared" si="9"/>
        <v>544.77471564975269</v>
      </c>
      <c r="AN5">
        <f t="shared" si="10"/>
        <v>2591.9039937489042</v>
      </c>
      <c r="AO5">
        <f t="shared" si="11"/>
        <v>-129.59519968744524</v>
      </c>
      <c r="AP5">
        <f t="shared" si="12"/>
        <v>-10.529690773157361</v>
      </c>
      <c r="AQ5">
        <f t="shared" si="13"/>
        <v>-2000.3497051106178</v>
      </c>
      <c r="AR5">
        <f t="shared" si="14"/>
        <v>451.42939817768388</v>
      </c>
      <c r="AS5">
        <f t="shared" si="15"/>
        <v>-84.317798906097153</v>
      </c>
      <c r="AT5">
        <f t="shared" si="16"/>
        <v>103.33542252389569</v>
      </c>
      <c r="AU5">
        <f t="shared" si="17"/>
        <v>470.44702179548239</v>
      </c>
      <c r="AW5">
        <v>2</v>
      </c>
      <c r="AX5">
        <f>(R5*SUMPRODUCT(K6:$K$23, X6:$X$23)-$AZ$3*SUMPRODUCT(K5:$K$22, W6:$W$23))/Z5</f>
        <v>169.02818780659021</v>
      </c>
    </row>
    <row r="6" spans="1:52" x14ac:dyDescent="0.25">
      <c r="A6" t="s">
        <v>16</v>
      </c>
      <c r="C6" s="2"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2.3489470000000001E-3</v>
      </c>
      <c r="O6">
        <f t="shared" si="29"/>
        <v>3076.8994664547422</v>
      </c>
      <c r="P6">
        <f t="shared" si="30"/>
        <v>153.84497332273713</v>
      </c>
      <c r="Q6" s="5">
        <f t="shared" si="31"/>
        <v>12.5</v>
      </c>
      <c r="R6">
        <f t="shared" si="0"/>
        <v>1000000</v>
      </c>
      <c r="S6">
        <f t="shared" si="1"/>
        <v>298.56383692907917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164.88113138694098</v>
      </c>
      <c r="AC6">
        <f t="shared" si="2"/>
        <v>287.64217100588576</v>
      </c>
      <c r="AE6">
        <f t="shared" si="3"/>
        <v>2964.3444149203083</v>
      </c>
      <c r="AF6">
        <f t="shared" si="4"/>
        <v>-148.21722074601544</v>
      </c>
      <c r="AG6">
        <f t="shared" si="5"/>
        <v>-12.042741594413704</v>
      </c>
      <c r="AH6">
        <f t="shared" si="6"/>
        <v>-2291.316282531076</v>
      </c>
      <c r="AI6">
        <f t="shared" si="7"/>
        <v>512.76817004880331</v>
      </c>
      <c r="AJ6">
        <f t="shared" si="8"/>
        <v>-122.76103961894478</v>
      </c>
      <c r="AK6">
        <f>G6*SUM(AB6, AE6:AF6)</f>
        <v>174.38898704533219</v>
      </c>
      <c r="AL6">
        <f t="shared" si="9"/>
        <v>564.39611747519075</v>
      </c>
      <c r="AN6">
        <f t="shared" si="10"/>
        <v>2308.7091528688766</v>
      </c>
      <c r="AO6">
        <f t="shared" si="11"/>
        <v>-115.43545764344385</v>
      </c>
      <c r="AP6">
        <f t="shared" si="12"/>
        <v>-9.3792029039260925</v>
      </c>
      <c r="AQ6">
        <f t="shared" si="13"/>
        <v>-1784.5371971526449</v>
      </c>
      <c r="AR6">
        <f t="shared" si="14"/>
        <v>399.35729516886192</v>
      </c>
      <c r="AS6">
        <f t="shared" si="15"/>
        <v>-95.609516342781617</v>
      </c>
      <c r="AT6">
        <f t="shared" si="16"/>
        <v>135.81871543827137</v>
      </c>
      <c r="AU6">
        <f t="shared" si="17"/>
        <v>439.56649426435166</v>
      </c>
      <c r="AW6">
        <v>3</v>
      </c>
      <c r="AX6">
        <f>(R6*SUMPRODUCT(K7:$K$23, X7:$X$23)-$AZ$3*SUMPRODUCT(K6:$K$22, W7:$W$23))/Z6</f>
        <v>298.56383692907917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2.353459E-3</v>
      </c>
      <c r="O7">
        <f t="shared" si="29"/>
        <v>3076.8994664547422</v>
      </c>
      <c r="P7">
        <f t="shared" si="30"/>
        <v>153.84497332273713</v>
      </c>
      <c r="Q7" s="5">
        <f t="shared" si="31"/>
        <v>12.5</v>
      </c>
      <c r="R7">
        <f t="shared" si="0"/>
        <v>1000000</v>
      </c>
      <c r="S7">
        <f t="shared" si="1"/>
        <v>407.79693273358038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287.64217100588576</v>
      </c>
      <c r="AC7">
        <f t="shared" si="2"/>
        <v>388.02602657549687</v>
      </c>
      <c r="AE7">
        <f t="shared" si="3"/>
        <v>2927.7245077287112</v>
      </c>
      <c r="AF7">
        <f t="shared" si="4"/>
        <v>-146.38622538643557</v>
      </c>
      <c r="AG7">
        <f t="shared" si="5"/>
        <v>-11.893972079879518</v>
      </c>
      <c r="AH7">
        <f t="shared" si="6"/>
        <v>-2267.3678872037822</v>
      </c>
      <c r="AI7">
        <f t="shared" si="7"/>
        <v>502.07642305861418</v>
      </c>
      <c r="AJ7">
        <f t="shared" si="8"/>
        <v>-100.38385556961111</v>
      </c>
      <c r="AK7">
        <f>G7*SUM(AB7, AE7:AF7)</f>
        <v>150.68694025939473</v>
      </c>
      <c r="AL7">
        <f t="shared" si="9"/>
        <v>552.37950774839783</v>
      </c>
      <c r="AN7">
        <f t="shared" si="10"/>
        <v>2064.0794867438999</v>
      </c>
      <c r="AO7">
        <f t="shared" si="11"/>
        <v>-103.20397433719501</v>
      </c>
      <c r="AP7">
        <f t="shared" si="12"/>
        <v>-8.38538725934621</v>
      </c>
      <c r="AQ7">
        <f t="shared" si="13"/>
        <v>-1598.5204661588482</v>
      </c>
      <c r="AR7">
        <f t="shared" si="14"/>
        <v>353.96965898851079</v>
      </c>
      <c r="AS7">
        <f t="shared" si="15"/>
        <v>-70.771773961150402</v>
      </c>
      <c r="AT7">
        <f t="shared" si="16"/>
        <v>106.23602783955684</v>
      </c>
      <c r="AU7">
        <f t="shared" si="17"/>
        <v>389.43391286691724</v>
      </c>
      <c r="AW7">
        <v>4</v>
      </c>
      <c r="AX7">
        <f>(R7*SUMPRODUCT(K8:$K$23, X8:$X$23)-$AZ$3*SUMPRODUCT(K7:$K$22, W8:$W$23))/Z7</f>
        <v>407.79693273358038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2.358874E-3</v>
      </c>
      <c r="O8">
        <f t="shared" si="29"/>
        <v>3076.8994664547422</v>
      </c>
      <c r="P8">
        <f t="shared" si="30"/>
        <v>153.84497332273713</v>
      </c>
      <c r="Q8" s="5">
        <f t="shared" si="31"/>
        <v>12.5</v>
      </c>
      <c r="R8">
        <f t="shared" si="0"/>
        <v>1000000</v>
      </c>
      <c r="S8">
        <f t="shared" si="1"/>
        <v>459.13805032906265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388.02602657549687</v>
      </c>
      <c r="AC8">
        <f t="shared" si="2"/>
        <v>431.47869180884845</v>
      </c>
      <c r="AE8">
        <f t="shared" si="3"/>
        <v>2891.5411294309797</v>
      </c>
      <c r="AF8">
        <f t="shared" si="4"/>
        <v>-144.57705647154901</v>
      </c>
      <c r="AG8">
        <f t="shared" si="5"/>
        <v>-11.746975977584768</v>
      </c>
      <c r="AH8">
        <f t="shared" si="6"/>
        <v>-2244.5105196762975</v>
      </c>
      <c r="AI8">
        <f t="shared" si="7"/>
        <v>490.70657730554831</v>
      </c>
      <c r="AJ8">
        <f t="shared" si="8"/>
        <v>-43.452665233351581</v>
      </c>
      <c r="AK8">
        <f t="shared" ref="AK8:AK23" si="32">G8*SUM(AB8:AB8, AE8:AF8)</f>
        <v>66.775289120093959</v>
      </c>
      <c r="AL8">
        <f t="shared" si="9"/>
        <v>514.02920119229066</v>
      </c>
      <c r="AN8">
        <f t="shared" si="10"/>
        <v>1900.7643715069901</v>
      </c>
      <c r="AO8">
        <f t="shared" si="11"/>
        <v>-95.038218575349532</v>
      </c>
      <c r="AP8">
        <f t="shared" si="12"/>
        <v>-7.7219145126030249</v>
      </c>
      <c r="AQ8">
        <f t="shared" si="13"/>
        <v>-1475.4366050165431</v>
      </c>
      <c r="AR8">
        <f t="shared" si="14"/>
        <v>322.56763340249438</v>
      </c>
      <c r="AS8">
        <f t="shared" si="15"/>
        <v>-28.563756912158645</v>
      </c>
      <c r="AT8">
        <f t="shared" si="16"/>
        <v>43.894962850322685</v>
      </c>
      <c r="AU8">
        <f t="shared" si="17"/>
        <v>337.89883934065841</v>
      </c>
      <c r="AW8">
        <v>5</v>
      </c>
      <c r="AX8">
        <f>(R8*SUMPRODUCT(K9:$K$23, X9:$X$23)-$AZ$3*SUMPRODUCT(K8:$K$22, W9:$W$23))/Z8</f>
        <v>459.13805032906265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2.3678979999999998E-3</v>
      </c>
      <c r="O9">
        <f t="shared" si="29"/>
        <v>3076.8994664547422</v>
      </c>
      <c r="P9">
        <f t="shared" si="30"/>
        <v>153.84497332273713</v>
      </c>
      <c r="Q9" s="5">
        <f t="shared" si="31"/>
        <v>12.5</v>
      </c>
      <c r="R9">
        <f t="shared" si="0"/>
        <v>1000000</v>
      </c>
      <c r="S9">
        <f t="shared" si="1"/>
        <v>474.04946855762108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431.47869180884845</v>
      </c>
      <c r="AC9">
        <f t="shared" si="2"/>
        <v>439.98202018740449</v>
      </c>
      <c r="AE9">
        <f t="shared" si="3"/>
        <v>2855.778843679373</v>
      </c>
      <c r="AF9">
        <f t="shared" si="4"/>
        <v>-142.78894218396866</v>
      </c>
      <c r="AG9">
        <f t="shared" si="5"/>
        <v>-11.60169057688555</v>
      </c>
      <c r="AH9">
        <f t="shared" si="6"/>
        <v>-2225.2512738696814</v>
      </c>
      <c r="AI9">
        <f t="shared" si="7"/>
        <v>476.13693704883735</v>
      </c>
      <c r="AJ9">
        <f t="shared" si="8"/>
        <v>-8.5033283785560343</v>
      </c>
      <c r="AK9">
        <f t="shared" si="32"/>
        <v>18.55236470049509</v>
      </c>
      <c r="AL9">
        <f t="shared" si="9"/>
        <v>486.18597337077642</v>
      </c>
      <c r="AN9">
        <f t="shared" si="10"/>
        <v>1784.1246071451797</v>
      </c>
      <c r="AO9">
        <f t="shared" si="11"/>
        <v>-89.206230357258988</v>
      </c>
      <c r="AP9">
        <f t="shared" si="12"/>
        <v>-7.2480618338209775</v>
      </c>
      <c r="AQ9">
        <f t="shared" si="13"/>
        <v>-1390.2076358535396</v>
      </c>
      <c r="AR9">
        <f t="shared" si="14"/>
        <v>297.46267910056019</v>
      </c>
      <c r="AS9">
        <f t="shared" si="15"/>
        <v>-5.3123852487370824</v>
      </c>
      <c r="AT9">
        <f t="shared" si="16"/>
        <v>11.590438964187911</v>
      </c>
      <c r="AU9">
        <f t="shared" si="17"/>
        <v>303.74073281601102</v>
      </c>
      <c r="AW9">
        <v>6</v>
      </c>
      <c r="AX9">
        <f>(R9*SUMPRODUCT(K10:$K$23, X10:$X$23)-$AZ$3*SUMPRODUCT(K9:$K$22, W10:$W$23))/Z9</f>
        <v>474.04946855762108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2.3778240000000002E-3</v>
      </c>
      <c r="O10">
        <f t="shared" si="29"/>
        <v>3076.8994664547422</v>
      </c>
      <c r="P10">
        <f t="shared" si="30"/>
        <v>153.84497332273713</v>
      </c>
      <c r="Q10" s="5">
        <f t="shared" si="31"/>
        <v>12.5</v>
      </c>
      <c r="R10">
        <f t="shared" si="0"/>
        <v>1000000</v>
      </c>
      <c r="S10">
        <f t="shared" si="1"/>
        <v>483.13807074446692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439.98202018740449</v>
      </c>
      <c r="AC10">
        <f t="shared" si="2"/>
        <v>442.86703966565437</v>
      </c>
      <c r="AE10">
        <f t="shared" si="3"/>
        <v>2820.4305157693866</v>
      </c>
      <c r="AF10">
        <f t="shared" si="4"/>
        <v>-141.02152578846935</v>
      </c>
      <c r="AG10">
        <f t="shared" si="5"/>
        <v>-11.458086892822404</v>
      </c>
      <c r="AH10">
        <f t="shared" si="6"/>
        <v>-2206.9422635433848</v>
      </c>
      <c r="AI10">
        <f t="shared" si="7"/>
        <v>461.00863954471015</v>
      </c>
      <c r="AJ10">
        <f t="shared" si="8"/>
        <v>-2.8850194782498875</v>
      </c>
      <c r="AK10">
        <f t="shared" si="32"/>
        <v>12.789503141690121</v>
      </c>
      <c r="AL10">
        <f t="shared" si="9"/>
        <v>470.91312320815041</v>
      </c>
      <c r="AN10">
        <f t="shared" si="10"/>
        <v>1674.1482439561689</v>
      </c>
      <c r="AO10">
        <f t="shared" si="11"/>
        <v>-83.707412197808452</v>
      </c>
      <c r="AP10">
        <f t="shared" si="12"/>
        <v>-6.8012794300245369</v>
      </c>
      <c r="AQ10">
        <f t="shared" si="13"/>
        <v>-1309.9945183425014</v>
      </c>
      <c r="AR10">
        <f t="shared" si="14"/>
        <v>273.64503398583463</v>
      </c>
      <c r="AS10">
        <f t="shared" si="15"/>
        <v>-1.7124868938577014</v>
      </c>
      <c r="AT10">
        <f t="shared" si="16"/>
        <v>7.591580117296937</v>
      </c>
      <c r="AU10">
        <f t="shared" si="17"/>
        <v>279.5241272092739</v>
      </c>
      <c r="AW10">
        <v>7</v>
      </c>
      <c r="AX10">
        <f>(R10*SUMPRODUCT(K11:$K$23, X11:$X$23)-$AZ$3*SUMPRODUCT(K10:$K$22, W11:$W$23))/Z10</f>
        <v>483.13807074446692</v>
      </c>
    </row>
    <row r="11" spans="1:52" x14ac:dyDescent="0.25">
      <c r="A11" t="s">
        <v>33</v>
      </c>
      <c r="C11" s="25">
        <f>AU25</f>
        <v>2521.7902861949919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2.3886530000000001E-3</v>
      </c>
      <c r="O11">
        <f t="shared" si="29"/>
        <v>3076.8994664547422</v>
      </c>
      <c r="P11">
        <f t="shared" si="30"/>
        <v>153.84497332273713</v>
      </c>
      <c r="Q11" s="5">
        <f t="shared" si="31"/>
        <v>12.5</v>
      </c>
      <c r="R11">
        <f t="shared" si="0"/>
        <v>1000000</v>
      </c>
      <c r="S11">
        <f t="shared" si="1"/>
        <v>484.70791468006189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442.86703966565437</v>
      </c>
      <c r="AC11">
        <f t="shared" si="2"/>
        <v>438.80167906317001</v>
      </c>
      <c r="AE11">
        <f t="shared" si="3"/>
        <v>2785.4891807989084</v>
      </c>
      <c r="AF11">
        <f t="shared" si="4"/>
        <v>-139.27445903994544</v>
      </c>
      <c r="AG11">
        <f t="shared" si="5"/>
        <v>-11.316136630263379</v>
      </c>
      <c r="AH11">
        <f t="shared" si="6"/>
        <v>-2189.5514904640731</v>
      </c>
      <c r="AI11">
        <f t="shared" si="7"/>
        <v>445.34709466462618</v>
      </c>
      <c r="AJ11">
        <f t="shared" si="8"/>
        <v>4.0653606024843612</v>
      </c>
      <c r="AK11">
        <f t="shared" si="32"/>
        <v>7.4137962274190805</v>
      </c>
      <c r="AL11">
        <f t="shared" si="9"/>
        <v>456.82625149452963</v>
      </c>
      <c r="AN11">
        <f t="shared" si="10"/>
        <v>1572.4277720316084</v>
      </c>
      <c r="AO11">
        <f t="shared" si="11"/>
        <v>-78.621388601580435</v>
      </c>
      <c r="AP11">
        <f t="shared" si="12"/>
        <v>-6.3880368418544222</v>
      </c>
      <c r="AQ11">
        <f t="shared" si="13"/>
        <v>-1236.0168532090461</v>
      </c>
      <c r="AR11">
        <f t="shared" si="14"/>
        <v>251.40149337912749</v>
      </c>
      <c r="AS11">
        <f t="shared" si="15"/>
        <v>2.2949239791468612</v>
      </c>
      <c r="AT11">
        <f t="shared" si="16"/>
        <v>4.1851388849528348</v>
      </c>
      <c r="AU11">
        <f t="shared" si="17"/>
        <v>257.88155624322718</v>
      </c>
      <c r="AW11">
        <v>8</v>
      </c>
      <c r="AX11">
        <f>(R11*SUMPRODUCT(K12:$K$23, X12:$X$23)-$AZ$3*SUMPRODUCT(K11:$K$22, W12:$W$23))/Z11</f>
        <v>484.70791468006189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2.4012859999999999E-3</v>
      </c>
      <c r="O12">
        <f t="shared" si="29"/>
        <v>3076.8994664547422</v>
      </c>
      <c r="P12">
        <f t="shared" si="30"/>
        <v>153.84497332273713</v>
      </c>
      <c r="Q12" s="5">
        <f t="shared" si="31"/>
        <v>12.5</v>
      </c>
      <c r="R12">
        <f t="shared" si="0"/>
        <v>1000000</v>
      </c>
      <c r="S12">
        <f t="shared" si="1"/>
        <v>480.15269171605422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438.80167906317001</v>
      </c>
      <c r="AC12">
        <f t="shared" si="2"/>
        <v>429.28731235691339</v>
      </c>
      <c r="AE12">
        <f t="shared" si="3"/>
        <v>2750.9455328179156</v>
      </c>
      <c r="AF12">
        <f t="shared" si="4"/>
        <v>-137.5472766408958</v>
      </c>
      <c r="AG12">
        <f t="shared" si="5"/>
        <v>-11.175801983496408</v>
      </c>
      <c r="AH12">
        <f t="shared" si="6"/>
        <v>-2173.8624371470901</v>
      </c>
      <c r="AI12">
        <f t="shared" si="7"/>
        <v>428.36001704643331</v>
      </c>
      <c r="AJ12">
        <f t="shared" si="8"/>
        <v>9.5143667062566237</v>
      </c>
      <c r="AK12">
        <f t="shared" si="32"/>
        <v>7.0200598510524364</v>
      </c>
      <c r="AL12">
        <f t="shared" si="9"/>
        <v>444.89444360374239</v>
      </c>
      <c r="AN12">
        <f t="shared" si="10"/>
        <v>1476.3072968117708</v>
      </c>
      <c r="AO12">
        <f t="shared" si="11"/>
        <v>-73.815364840588558</v>
      </c>
      <c r="AP12">
        <f t="shared" si="12"/>
        <v>-5.9975444148683801</v>
      </c>
      <c r="AQ12">
        <f t="shared" si="13"/>
        <v>-1166.6130571977742</v>
      </c>
      <c r="AR12">
        <f t="shared" si="14"/>
        <v>229.88133035853963</v>
      </c>
      <c r="AS12">
        <f t="shared" si="15"/>
        <v>5.105927698467208</v>
      </c>
      <c r="AT12">
        <f t="shared" si="16"/>
        <v>3.7673467026255514</v>
      </c>
      <c r="AU12">
        <f t="shared" si="17"/>
        <v>238.7546047596324</v>
      </c>
      <c r="AW12">
        <v>9</v>
      </c>
      <c r="AX12">
        <f>(R12*SUMPRODUCT(K13:$K$23, X13:$X$23)-$AZ$3*SUMPRODUCT(K12:$K$22, W13:$W$23))/Z12</f>
        <v>480.15269171605422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2.4148220000000001E-3</v>
      </c>
      <c r="O13">
        <f t="shared" si="29"/>
        <v>3076.8994664547422</v>
      </c>
      <c r="P13">
        <f t="shared" si="30"/>
        <v>153.84497332273713</v>
      </c>
      <c r="Q13" s="5">
        <f t="shared" si="31"/>
        <v>12.5</v>
      </c>
      <c r="R13">
        <f t="shared" si="0"/>
        <v>1000000</v>
      </c>
      <c r="S13">
        <f t="shared" si="1"/>
        <v>468.84205989871327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429.28731235691339</v>
      </c>
      <c r="AC13">
        <f t="shared" si="2"/>
        <v>413.97090029212904</v>
      </c>
      <c r="AE13">
        <f t="shared" si="3"/>
        <v>2716.7930336962863</v>
      </c>
      <c r="AF13">
        <f t="shared" si="4"/>
        <v>-135.83965168481433</v>
      </c>
      <c r="AG13">
        <f t="shared" si="5"/>
        <v>-11.037056391164054</v>
      </c>
      <c r="AH13">
        <f t="shared" si="6"/>
        <v>-2159.0057997912609</v>
      </c>
      <c r="AI13">
        <f t="shared" si="7"/>
        <v>410.91052582904695</v>
      </c>
      <c r="AJ13">
        <f t="shared" si="8"/>
        <v>15.316412064784345</v>
      </c>
      <c r="AK13">
        <f t="shared" si="32"/>
        <v>6.020481388736771</v>
      </c>
      <c r="AL13">
        <f t="shared" si="9"/>
        <v>432.24741928256805</v>
      </c>
      <c r="AN13">
        <f t="shared" si="10"/>
        <v>1386.3071260859099</v>
      </c>
      <c r="AO13">
        <f t="shared" si="11"/>
        <v>-69.315356304295506</v>
      </c>
      <c r="AP13">
        <f t="shared" si="12"/>
        <v>-5.631915915680036</v>
      </c>
      <c r="AQ13">
        <f t="shared" si="13"/>
        <v>-1101.6831567177931</v>
      </c>
      <c r="AR13">
        <f t="shared" si="14"/>
        <v>209.67669714814124</v>
      </c>
      <c r="AS13">
        <f t="shared" si="15"/>
        <v>7.8155571396582264</v>
      </c>
      <c r="AT13">
        <f t="shared" si="16"/>
        <v>3.0720913032959496</v>
      </c>
      <c r="AU13">
        <f t="shared" si="17"/>
        <v>220.56434559109542</v>
      </c>
      <c r="AW13">
        <v>10</v>
      </c>
      <c r="AX13">
        <f>(R13*SUMPRODUCT(K14:$K$23, X14:$X$23)-$AZ$3*SUMPRODUCT(K13:$K$22, W14:$W$23))/Z13</f>
        <v>468.84205989871327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2.4301629999999999E-3</v>
      </c>
      <c r="O14">
        <f t="shared" si="29"/>
        <v>3076.8994664547422</v>
      </c>
      <c r="P14">
        <f t="shared" si="30"/>
        <v>153.84497332273713</v>
      </c>
      <c r="Q14" s="5">
        <f t="shared" si="31"/>
        <v>12.5</v>
      </c>
      <c r="R14">
        <f t="shared" si="0"/>
        <v>1000000</v>
      </c>
      <c r="S14">
        <f t="shared" si="1"/>
        <v>450.3714535309594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413.97090029212904</v>
      </c>
      <c r="AC14">
        <f t="shared" si="2"/>
        <v>392.71900675956385</v>
      </c>
      <c r="AE14">
        <f t="shared" si="3"/>
        <v>2683.0228534501766</v>
      </c>
      <c r="AF14">
        <f t="shared" si="4"/>
        <v>-134.15114267250885</v>
      </c>
      <c r="AG14">
        <f t="shared" si="5"/>
        <v>-10.899863981181692</v>
      </c>
      <c r="AH14">
        <f t="shared" si="6"/>
        <v>-2145.7476856576327</v>
      </c>
      <c r="AI14">
        <f t="shared" si="7"/>
        <v>392.22416113885356</v>
      </c>
      <c r="AJ14">
        <f t="shared" si="8"/>
        <v>21.251893532565191</v>
      </c>
      <c r="AK14">
        <f t="shared" si="32"/>
        <v>5.3331166999256343</v>
      </c>
      <c r="AL14">
        <f t="shared" si="9"/>
        <v>418.80917137134441</v>
      </c>
      <c r="AN14">
        <f t="shared" si="10"/>
        <v>1302.1448568961387</v>
      </c>
      <c r="AO14">
        <f t="shared" si="11"/>
        <v>-65.107242844806933</v>
      </c>
      <c r="AP14">
        <f t="shared" si="12"/>
        <v>-5.2900040734695049</v>
      </c>
      <c r="AQ14">
        <f t="shared" si="13"/>
        <v>-1041.390426280901</v>
      </c>
      <c r="AR14">
        <f t="shared" si="14"/>
        <v>190.35718369696127</v>
      </c>
      <c r="AS14">
        <f t="shared" si="15"/>
        <v>10.314129015766119</v>
      </c>
      <c r="AT14">
        <f t="shared" si="16"/>
        <v>2.5883083601412307</v>
      </c>
      <c r="AU14">
        <f t="shared" si="17"/>
        <v>203.25962107286861</v>
      </c>
      <c r="AW14">
        <v>11</v>
      </c>
      <c r="AX14">
        <f>(R14*SUMPRODUCT(K15:$K$23, X15:$X$23)-$AZ$3*SUMPRODUCT(K14:$K$22, W15:$W$23))/Z14</f>
        <v>450.3714535309594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2.4518209999999999E-3</v>
      </c>
      <c r="O15">
        <f t="shared" si="29"/>
        <v>3076.8994664547422</v>
      </c>
      <c r="P15">
        <f t="shared" si="30"/>
        <v>153.84497332273713</v>
      </c>
      <c r="Q15" s="5">
        <f t="shared" si="31"/>
        <v>12.5</v>
      </c>
      <c r="R15">
        <f t="shared" si="0"/>
        <v>1000000</v>
      </c>
      <c r="S15">
        <f t="shared" si="1"/>
        <v>423.29065427931067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392.71900675956385</v>
      </c>
      <c r="AC15">
        <f t="shared" si="2"/>
        <v>364.50881703814412</v>
      </c>
      <c r="AE15">
        <f t="shared" si="3"/>
        <v>2649.6143331401058</v>
      </c>
      <c r="AF15">
        <f t="shared" si="4"/>
        <v>-132.4807166570053</v>
      </c>
      <c r="AG15">
        <f t="shared" si="5"/>
        <v>-10.76414082596367</v>
      </c>
      <c r="AH15">
        <f t="shared" si="6"/>
        <v>-2137.96123249639</v>
      </c>
      <c r="AI15">
        <f t="shared" si="7"/>
        <v>368.40824316074668</v>
      </c>
      <c r="AJ15">
        <f t="shared" si="8"/>
        <v>28.210189721419738</v>
      </c>
      <c r="AK15">
        <f t="shared" si="32"/>
        <v>11.930395755294924</v>
      </c>
      <c r="AL15">
        <f t="shared" si="9"/>
        <v>408.54882863746133</v>
      </c>
      <c r="AN15">
        <f t="shared" si="10"/>
        <v>1222.4838694001305</v>
      </c>
      <c r="AO15">
        <f t="shared" si="11"/>
        <v>-61.124193470006524</v>
      </c>
      <c r="AP15">
        <f t="shared" si="12"/>
        <v>-4.9663788284603019</v>
      </c>
      <c r="AQ15">
        <f t="shared" si="13"/>
        <v>-986.41643330492059</v>
      </c>
      <c r="AR15">
        <f t="shared" si="14"/>
        <v>169.97686379674298</v>
      </c>
      <c r="AS15">
        <f t="shared" si="15"/>
        <v>13.015668527986264</v>
      </c>
      <c r="AT15">
        <f t="shared" si="16"/>
        <v>5.5044676442111555</v>
      </c>
      <c r="AU15">
        <f t="shared" si="17"/>
        <v>188.4969999689404</v>
      </c>
      <c r="AW15">
        <v>12</v>
      </c>
      <c r="AX15">
        <f>(R15*SUMPRODUCT(K16:$K$23, X16:$X$23)-$AZ$3*SUMPRODUCT(K15:$K$22, W16:$W$23))/Z15</f>
        <v>423.29065427931067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2.4770880000000001E-3</v>
      </c>
      <c r="O16">
        <f t="shared" si="29"/>
        <v>3076.8994664547422</v>
      </c>
      <c r="P16">
        <f t="shared" si="30"/>
        <v>153.84497332273713</v>
      </c>
      <c r="Q16" s="5">
        <f t="shared" si="31"/>
        <v>12.5</v>
      </c>
      <c r="R16">
        <f t="shared" si="0"/>
        <v>1000000</v>
      </c>
      <c r="S16">
        <f t="shared" si="1"/>
        <v>389.19317201730314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364.50881703814412</v>
      </c>
      <c r="AC16">
        <f t="shared" si="2"/>
        <v>330.96475773024486</v>
      </c>
      <c r="AE16">
        <f t="shared" si="3"/>
        <v>2616.5548619394553</v>
      </c>
      <c r="AF16">
        <f t="shared" si="4"/>
        <v>-130.8277430969728</v>
      </c>
      <c r="AG16">
        <f t="shared" si="5"/>
        <v>-10.629835693633728</v>
      </c>
      <c r="AH16">
        <f t="shared" si="6"/>
        <v>-2133.0979256243759</v>
      </c>
      <c r="AI16">
        <f t="shared" si="7"/>
        <v>341.999357524473</v>
      </c>
      <c r="AJ16">
        <f t="shared" si="8"/>
        <v>33.544059307899261</v>
      </c>
      <c r="AK16">
        <f t="shared" si="32"/>
        <v>20.23667514475245</v>
      </c>
      <c r="AL16">
        <f t="shared" si="9"/>
        <v>395.7800919771247</v>
      </c>
      <c r="AN16">
        <f t="shared" si="10"/>
        <v>1144.6201105366877</v>
      </c>
      <c r="AO16">
        <f t="shared" si="11"/>
        <v>-57.231005526834402</v>
      </c>
      <c r="AP16">
        <f t="shared" si="12"/>
        <v>-4.6500548807966871</v>
      </c>
      <c r="AQ16">
        <f t="shared" si="13"/>
        <v>-933.13036119716128</v>
      </c>
      <c r="AR16">
        <f t="shared" si="14"/>
        <v>149.60868893189539</v>
      </c>
      <c r="AS16">
        <f t="shared" si="15"/>
        <v>14.673953690540005</v>
      </c>
      <c r="AT16">
        <f t="shared" si="16"/>
        <v>8.8525968547482989</v>
      </c>
      <c r="AU16">
        <f t="shared" si="17"/>
        <v>173.13523947718369</v>
      </c>
      <c r="AW16">
        <v>13</v>
      </c>
      <c r="AX16">
        <f>(R16*SUMPRODUCT(K17:$K$23, X17:$X$23)-$AZ$3*SUMPRODUCT(K16:$K$22, W17:$W$23))/Z16</f>
        <v>389.19317201730314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2.5023549999999999E-3</v>
      </c>
      <c r="O17">
        <f t="shared" si="29"/>
        <v>3076.8994664547422</v>
      </c>
      <c r="P17">
        <f t="shared" si="30"/>
        <v>153.84497332273713</v>
      </c>
      <c r="Q17" s="5">
        <f t="shared" si="31"/>
        <v>12.5</v>
      </c>
      <c r="R17">
        <f t="shared" si="0"/>
        <v>1000000</v>
      </c>
      <c r="S17">
        <f t="shared" si="1"/>
        <v>353.03687223423219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330.96475773024486</v>
      </c>
      <c r="AC17">
        <f t="shared" si="2"/>
        <v>296.46448469270445</v>
      </c>
      <c r="AE17">
        <f t="shared" si="3"/>
        <v>2583.8417641785122</v>
      </c>
      <c r="AF17">
        <f t="shared" si="4"/>
        <v>-129.19208820892561</v>
      </c>
      <c r="AG17">
        <f t="shared" si="5"/>
        <v>-10.496937714200246</v>
      </c>
      <c r="AH17">
        <f t="shared" si="6"/>
        <v>-2127.9697997714261</v>
      </c>
      <c r="AI17">
        <f t="shared" si="7"/>
        <v>316.18293848396024</v>
      </c>
      <c r="AJ17">
        <f t="shared" si="8"/>
        <v>34.50027303754041</v>
      </c>
      <c r="AK17">
        <f t="shared" si="32"/>
        <v>38.441479185057673</v>
      </c>
      <c r="AL17">
        <f t="shared" si="9"/>
        <v>389.12469070655834</v>
      </c>
      <c r="AN17">
        <f t="shared" si="10"/>
        <v>1064.6224579208993</v>
      </c>
      <c r="AO17">
        <f t="shared" si="11"/>
        <v>-53.231122896044965</v>
      </c>
      <c r="AP17">
        <f t="shared" si="12"/>
        <v>-4.3250619232433678</v>
      </c>
      <c r="AQ17">
        <f t="shared" si="13"/>
        <v>-876.78915559845484</v>
      </c>
      <c r="AR17">
        <f t="shared" si="14"/>
        <v>130.27711750315612</v>
      </c>
      <c r="AS17">
        <f t="shared" si="15"/>
        <v>14.215176017888229</v>
      </c>
      <c r="AT17">
        <f t="shared" si="16"/>
        <v>15.839074444685584</v>
      </c>
      <c r="AU17">
        <f t="shared" si="17"/>
        <v>160.33136796572995</v>
      </c>
      <c r="AW17">
        <v>14</v>
      </c>
      <c r="AX17">
        <f>(R17*SUMPRODUCT(K18:$K$23, X18:$X$23)-$AZ$3*SUMPRODUCT(K17:$K$22, W18:$W$23))/Z17</f>
        <v>353.03687223423219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2.5285250000000002E-3</v>
      </c>
      <c r="O18">
        <f t="shared" si="29"/>
        <v>3076.8994664547422</v>
      </c>
      <c r="P18">
        <f t="shared" si="30"/>
        <v>153.84497332273713</v>
      </c>
      <c r="Q18" s="5">
        <f t="shared" si="31"/>
        <v>12.5</v>
      </c>
      <c r="R18">
        <f t="shared" si="0"/>
        <v>1000000</v>
      </c>
      <c r="S18">
        <f t="shared" si="1"/>
        <v>316.33430366339451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296.46448469270445</v>
      </c>
      <c r="AC18">
        <f t="shared" si="2"/>
        <v>262.31519963548226</v>
      </c>
      <c r="AE18">
        <f t="shared" si="3"/>
        <v>2551.4700380399572</v>
      </c>
      <c r="AF18">
        <f t="shared" si="4"/>
        <v>-127.57350190199789</v>
      </c>
      <c r="AG18">
        <f t="shared" si="5"/>
        <v>-10.365426567624446</v>
      </c>
      <c r="AH18">
        <f t="shared" si="6"/>
        <v>-2123.3415547038544</v>
      </c>
      <c r="AI18">
        <f t="shared" si="7"/>
        <v>290.18955486648019</v>
      </c>
      <c r="AJ18">
        <f t="shared" si="8"/>
        <v>34.149285057222187</v>
      </c>
      <c r="AK18">
        <f t="shared" si="32"/>
        <v>58.75979804994234</v>
      </c>
      <c r="AL18">
        <f t="shared" si="9"/>
        <v>383.09863797364471</v>
      </c>
      <c r="AN18">
        <f t="shared" si="10"/>
        <v>982.41688518949229</v>
      </c>
      <c r="AO18">
        <f t="shared" si="11"/>
        <v>-49.12084425947463</v>
      </c>
      <c r="AP18">
        <f t="shared" si="12"/>
        <v>-3.9910992213918939</v>
      </c>
      <c r="AQ18">
        <f t="shared" si="13"/>
        <v>-817.57048496169989</v>
      </c>
      <c r="AR18">
        <f t="shared" si="14"/>
        <v>111.73445674692582</v>
      </c>
      <c r="AS18">
        <f t="shared" si="15"/>
        <v>13.148825483812679</v>
      </c>
      <c r="AT18">
        <f t="shared" si="16"/>
        <v>22.624846427330038</v>
      </c>
      <c r="AU18">
        <f t="shared" si="17"/>
        <v>147.50812865806853</v>
      </c>
      <c r="AW18">
        <v>15</v>
      </c>
      <c r="AX18">
        <f>(R18*SUMPRODUCT(K19:$K$23, X19:$X$23)-$AZ$3*SUMPRODUCT(K18:$K$22, W19:$W$23))/Z18</f>
        <v>316.33430366339451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2.5601090000000001E-3</v>
      </c>
      <c r="O19">
        <f t="shared" si="29"/>
        <v>3076.8994664547422</v>
      </c>
      <c r="P19">
        <f t="shared" si="30"/>
        <v>153.84497332273713</v>
      </c>
      <c r="Q19" s="5">
        <f t="shared" si="31"/>
        <v>12.5</v>
      </c>
      <c r="R19">
        <f t="shared" si="0"/>
        <v>1000000</v>
      </c>
      <c r="S19">
        <f t="shared" si="1"/>
        <v>273.23183212905906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262.31519963548226</v>
      </c>
      <c r="AC19">
        <f t="shared" si="2"/>
        <v>223.7273757717935</v>
      </c>
      <c r="AE19">
        <f t="shared" si="3"/>
        <v>2519.4232962519413</v>
      </c>
      <c r="AF19">
        <f t="shared" si="4"/>
        <v>-125.97116481259708</v>
      </c>
      <c r="AG19">
        <f t="shared" si="5"/>
        <v>-10.235235680103587</v>
      </c>
      <c r="AH19">
        <f t="shared" si="6"/>
        <v>-2122.9297475691565</v>
      </c>
      <c r="AI19">
        <f t="shared" si="7"/>
        <v>260.28714819008428</v>
      </c>
      <c r="AJ19">
        <f t="shared" si="8"/>
        <v>38.587823863688754</v>
      </c>
      <c r="AK19">
        <f t="shared" si="32"/>
        <v>59.223611482968629</v>
      </c>
      <c r="AL19">
        <f t="shared" si="9"/>
        <v>358.09858353674167</v>
      </c>
      <c r="AN19">
        <f t="shared" si="10"/>
        <v>903.74289363524497</v>
      </c>
      <c r="AO19">
        <f t="shared" si="11"/>
        <v>-45.187144681762248</v>
      </c>
      <c r="AP19">
        <f t="shared" si="12"/>
        <v>-3.6714836781641482</v>
      </c>
      <c r="AQ19">
        <f t="shared" si="13"/>
        <v>-761.51660417949552</v>
      </c>
      <c r="AR19">
        <f t="shared" si="14"/>
        <v>93.36766109582301</v>
      </c>
      <c r="AS19">
        <f t="shared" si="15"/>
        <v>13.841846921689296</v>
      </c>
      <c r="AT19">
        <f t="shared" si="16"/>
        <v>21.244114910254176</v>
      </c>
      <c r="AU19">
        <f t="shared" si="17"/>
        <v>128.45362292776647</v>
      </c>
      <c r="AW19">
        <v>16</v>
      </c>
      <c r="AX19">
        <f>(R19*SUMPRODUCT(K20:$K$23, X20:$X$23)-$AZ$3*SUMPRODUCT(K19:$K$22, W20:$W$23))/Z19</f>
        <v>273.23183212905906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2.5907899999999999E-3</v>
      </c>
      <c r="O20">
        <f t="shared" si="29"/>
        <v>3076.8994664547422</v>
      </c>
      <c r="P20">
        <f t="shared" si="30"/>
        <v>153.84497332273713</v>
      </c>
      <c r="Q20" s="5">
        <f t="shared" si="31"/>
        <v>12.5</v>
      </c>
      <c r="R20">
        <f t="shared" si="0"/>
        <v>1000000</v>
      </c>
      <c r="S20">
        <f t="shared" si="1"/>
        <v>206.54214075846082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223.7273757717935</v>
      </c>
      <c r="AC20">
        <f t="shared" si="2"/>
        <v>166.99123713515132</v>
      </c>
      <c r="AE20">
        <f t="shared" si="3"/>
        <v>2487.7017666077254</v>
      </c>
      <c r="AF20">
        <f t="shared" si="4"/>
        <v>-124.3850883303863</v>
      </c>
      <c r="AG20">
        <f t="shared" si="5"/>
        <v>-10.106365977054896</v>
      </c>
      <c r="AH20">
        <f t="shared" si="6"/>
        <v>-2121.3876998124456</v>
      </c>
      <c r="AI20">
        <f t="shared" si="7"/>
        <v>231.8226124878388</v>
      </c>
      <c r="AJ20">
        <f t="shared" si="8"/>
        <v>56.736138636642181</v>
      </c>
      <c r="AK20">
        <f t="shared" si="32"/>
        <v>11.12428943241127</v>
      </c>
      <c r="AL20">
        <f t="shared" si="9"/>
        <v>299.68304055689225</v>
      </c>
      <c r="AN20">
        <f t="shared" si="10"/>
        <v>846.40430299486968</v>
      </c>
      <c r="AO20">
        <f t="shared" si="11"/>
        <v>-42.320215149743497</v>
      </c>
      <c r="AP20">
        <f t="shared" si="12"/>
        <v>-3.4385438662467567</v>
      </c>
      <c r="AQ20">
        <f t="shared" si="13"/>
        <v>-721.77127561801319</v>
      </c>
      <c r="AR20">
        <f t="shared" si="14"/>
        <v>78.874268360866324</v>
      </c>
      <c r="AS20">
        <f t="shared" si="15"/>
        <v>19.303645043774956</v>
      </c>
      <c r="AT20">
        <f t="shared" si="16"/>
        <v>3.7848775000841841</v>
      </c>
      <c r="AU20">
        <f t="shared" si="17"/>
        <v>101.96279090472547</v>
      </c>
      <c r="AW20">
        <v>17</v>
      </c>
      <c r="AX20">
        <f>(R20*SUMPRODUCT(K21:$K$23, X21:$X$23)-$AZ$3*SUMPRODUCT(K20:$K$22, W21:$W$23))/Z20</f>
        <v>206.54214075846082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2.625984E-3</v>
      </c>
      <c r="O21">
        <f t="shared" si="29"/>
        <v>3076.8994664547422</v>
      </c>
      <c r="P21">
        <f t="shared" si="30"/>
        <v>153.84497332273713</v>
      </c>
      <c r="Q21" s="5">
        <f t="shared" si="31"/>
        <v>12.5</v>
      </c>
      <c r="R21">
        <f t="shared" si="0"/>
        <v>1000000</v>
      </c>
      <c r="S21">
        <f t="shared" si="1"/>
        <v>128.66939142090033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166.99123713515132</v>
      </c>
      <c r="AC21">
        <f t="shared" si="2"/>
        <v>102.71691065431128</v>
      </c>
      <c r="AE21">
        <f t="shared" si="3"/>
        <v>2456.2920839057647</v>
      </c>
      <c r="AF21">
        <f t="shared" si="4"/>
        <v>-122.81460419528825</v>
      </c>
      <c r="AG21">
        <f t="shared" si="5"/>
        <v>-9.9787631619304573</v>
      </c>
      <c r="AH21">
        <f t="shared" si="6"/>
        <v>-2123.1324283112417</v>
      </c>
      <c r="AI21">
        <f t="shared" si="7"/>
        <v>200.36628823730416</v>
      </c>
      <c r="AJ21">
        <f t="shared" si="8"/>
        <v>64.274326480840045</v>
      </c>
      <c r="AK21">
        <f t="shared" si="32"/>
        <v>4.0007499469530048</v>
      </c>
      <c r="AL21">
        <f t="shared" si="9"/>
        <v>268.64136466509723</v>
      </c>
      <c r="AN21">
        <f t="shared" si="10"/>
        <v>794.93733074072634</v>
      </c>
      <c r="AO21">
        <f t="shared" si="11"/>
        <v>-39.746866537036318</v>
      </c>
      <c r="AP21">
        <f t="shared" si="12"/>
        <v>-3.22945768706195</v>
      </c>
      <c r="AQ21">
        <f t="shared" si="13"/>
        <v>-687.11585093215058</v>
      </c>
      <c r="AR21">
        <f t="shared" si="14"/>
        <v>64.845155584477411</v>
      </c>
      <c r="AS21">
        <f t="shared" si="15"/>
        <v>20.801297151351804</v>
      </c>
      <c r="AT21">
        <f t="shared" si="16"/>
        <v>1.2947749596354345</v>
      </c>
      <c r="AU21">
        <f t="shared" si="17"/>
        <v>86.941227695464661</v>
      </c>
      <c r="AW21">
        <v>18</v>
      </c>
      <c r="AX21">
        <f>(R21*SUMPRODUCT(K22:$K$23, X22:$X$23)-$AZ$3*SUMPRODUCT(K21:$K$22, W22:$W$23))/Z21</f>
        <v>128.66939142090033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2.663885E-3</v>
      </c>
      <c r="O22">
        <f t="shared" si="29"/>
        <v>3076.8994664547422</v>
      </c>
      <c r="P22">
        <f t="shared" si="30"/>
        <v>153.84497332273713</v>
      </c>
      <c r="Q22" s="5">
        <f t="shared" si="31"/>
        <v>12.5</v>
      </c>
      <c r="R22">
        <f t="shared" si="0"/>
        <v>1000000</v>
      </c>
      <c r="S22">
        <f t="shared" si="1"/>
        <v>56.430183742772613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102.71691065431128</v>
      </c>
      <c r="AC22">
        <f t="shared" si="2"/>
        <v>44.47778892494955</v>
      </c>
      <c r="AE22">
        <f t="shared" si="3"/>
        <v>2425.1858834287718</v>
      </c>
      <c r="AF22">
        <f t="shared" si="4"/>
        <v>-121.2592941714386</v>
      </c>
      <c r="AG22">
        <f t="shared" si="5"/>
        <v>-9.8523932528055322</v>
      </c>
      <c r="AH22">
        <f t="shared" si="6"/>
        <v>-2126.582200449529</v>
      </c>
      <c r="AI22">
        <f t="shared" si="7"/>
        <v>167.49199555499854</v>
      </c>
      <c r="AJ22">
        <f t="shared" si="8"/>
        <v>58.239121729361727</v>
      </c>
      <c r="AK22">
        <f t="shared" si="32"/>
        <v>50.53951349814453</v>
      </c>
      <c r="AL22">
        <f t="shared" si="9"/>
        <v>276.27063078250478</v>
      </c>
      <c r="AN22">
        <f t="shared" si="10"/>
        <v>733.52367831964375</v>
      </c>
      <c r="AO22">
        <f t="shared" si="11"/>
        <v>-36.676183915982186</v>
      </c>
      <c r="AP22">
        <f t="shared" si="12"/>
        <v>-2.9799628096267576</v>
      </c>
      <c r="AQ22">
        <f t="shared" si="13"/>
        <v>-643.20776752889878</v>
      </c>
      <c r="AR22">
        <f t="shared" si="14"/>
        <v>50.659764065135981</v>
      </c>
      <c r="AS22">
        <f t="shared" si="15"/>
        <v>17.615051730644627</v>
      </c>
      <c r="AT22">
        <f t="shared" si="16"/>
        <v>15.286222014962124</v>
      </c>
      <c r="AU22">
        <f t="shared" si="17"/>
        <v>83.561037810742732</v>
      </c>
      <c r="AW22">
        <v>19</v>
      </c>
      <c r="AX22">
        <f>(R22*SUMPRODUCT(K23:$K$23, X23:$X$23)-$AZ$3*SUMPRODUCT(K22:$K$22, W23:$W$23))/Z22</f>
        <v>56.430183742772613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2.7053950000000002E-3</v>
      </c>
      <c r="O23">
        <f t="shared" si="29"/>
        <v>3076.8994664547422</v>
      </c>
      <c r="P23">
        <f t="shared" si="30"/>
        <v>153.84497332273713</v>
      </c>
      <c r="Q23" s="5">
        <f t="shared" si="31"/>
        <v>12.5</v>
      </c>
      <c r="R23">
        <f t="shared" si="0"/>
        <v>1000000</v>
      </c>
      <c r="S23">
        <f t="shared" si="1"/>
        <v>57.156378103344963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44.47778892494955</v>
      </c>
      <c r="AC23">
        <f t="shared" si="2"/>
        <v>44.47778892494955</v>
      </c>
      <c r="AE23">
        <f t="shared" si="3"/>
        <v>2394.372938831385</v>
      </c>
      <c r="AF23">
        <f t="shared" si="4"/>
        <v>-119.71864694156928</v>
      </c>
      <c r="AG23">
        <f t="shared" si="5"/>
        <v>-9.7272147048333029</v>
      </c>
      <c r="AH23">
        <f t="shared" si="6"/>
        <v>-2132.3692355339062</v>
      </c>
      <c r="AI23">
        <f t="shared" si="7"/>
        <v>132.55784165107616</v>
      </c>
      <c r="AJ23">
        <f t="shared" si="8"/>
        <v>0</v>
      </c>
      <c r="AK23">
        <f t="shared" si="32"/>
        <v>162.33924565703359</v>
      </c>
      <c r="AL23">
        <f t="shared" si="9"/>
        <v>294.89708730810975</v>
      </c>
      <c r="AN23">
        <f t="shared" si="10"/>
        <v>656.04128113483068</v>
      </c>
      <c r="AO23">
        <f t="shared" si="11"/>
        <v>-32.802064056741543</v>
      </c>
      <c r="AP23">
        <f t="shared" si="12"/>
        <v>-2.6651881556709305</v>
      </c>
      <c r="AQ23">
        <f t="shared" si="13"/>
        <v>-584.2541161590857</v>
      </c>
      <c r="AR23">
        <f t="shared" si="14"/>
        <v>36.319912763332525</v>
      </c>
      <c r="AS23">
        <f t="shared" si="15"/>
        <v>0</v>
      </c>
      <c r="AT23">
        <f t="shared" si="16"/>
        <v>44.479807206341917</v>
      </c>
      <c r="AU23">
        <f t="shared" si="17"/>
        <v>80.799719969674442</v>
      </c>
      <c r="AW23">
        <v>20</v>
      </c>
      <c r="AX23">
        <f>(R23*SUMPRODUCT(K$23:$K24, X$23:$X24)-$AZ$3*SUMPRODUCT(K$22:$K23, W$23:$W24))/Z23</f>
        <v>57.156378103344963</v>
      </c>
    </row>
    <row r="25" spans="5:50" x14ac:dyDescent="0.25">
      <c r="AN25" s="6">
        <f t="shared" ref="AN25:AU25" si="33">SUM(AN3:AN23)</f>
        <v>29486.609184122721</v>
      </c>
      <c r="AO25" s="6">
        <f t="shared" si="33"/>
        <v>-3782.0050590471928</v>
      </c>
      <c r="AP25" s="6">
        <f t="shared" si="33"/>
        <v>-233.10782490941332</v>
      </c>
      <c r="AQ25" s="6">
        <f t="shared" si="33"/>
        <v>-23313.470727654898</v>
      </c>
      <c r="AR25" s="6">
        <f t="shared" si="33"/>
        <v>2158.0255725112038</v>
      </c>
      <c r="AS25" s="6">
        <f t="shared" si="33"/>
        <v>-197.22610126301078</v>
      </c>
      <c r="AT25" s="6">
        <f t="shared" si="33"/>
        <v>560.99081494680001</v>
      </c>
      <c r="AU25" s="7">
        <f t="shared" si="33"/>
        <v>2521.7902861949919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AAA39-D9A7-4617-9D8F-5B158208C0A5}">
  <sheetPr codeName="Sheet18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3393.0835131603098</v>
      </c>
      <c r="K3">
        <v>1</v>
      </c>
      <c r="L3" s="2">
        <v>0</v>
      </c>
      <c r="O3">
        <f>$C$3</f>
        <v>3393.0835131603098</v>
      </c>
      <c r="P3">
        <f>O3*B5</f>
        <v>2714.4668105282481</v>
      </c>
      <c r="Q3" s="5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3393.0835131603098</v>
      </c>
      <c r="AF3">
        <f t="shared" ref="AF3:AF23" si="4">-$Z3*P3</f>
        <v>-2714.4668105282481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552.79914673206179</v>
      </c>
      <c r="AJ3">
        <f t="shared" ref="AJ3:AJ23" si="8">AB3-AC3</f>
        <v>0</v>
      </c>
      <c r="AL3">
        <f t="shared" ref="AL3:AL23" si="9">SUM(AI3:AK3)</f>
        <v>552.79914673206179</v>
      </c>
      <c r="AN3">
        <f t="shared" ref="AN3:AN23" si="10">AE3*$K3</f>
        <v>3393.0835131603098</v>
      </c>
      <c r="AO3">
        <f t="shared" ref="AO3:AO23" si="11">AF3*$K3</f>
        <v>-2714.4668105282481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552.79914673206179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552.79914673206179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2478.1626500391053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2.4148220000000001E-3</v>
      </c>
      <c r="R4">
        <f t="shared" si="0"/>
        <v>1000000</v>
      </c>
      <c r="S4">
        <f t="shared" si="1"/>
        <v>215.31173656943716</v>
      </c>
      <c r="U4">
        <f t="shared" ref="U4:U23" si="21">M4</f>
        <v>2.4148220000000001E-3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2.4148220000000001E-3</v>
      </c>
      <c r="Y4">
        <f t="shared" ref="Y4:Y23" si="25">V4*W4</f>
        <v>0.01</v>
      </c>
      <c r="Z4">
        <f t="shared" ref="Z4:Z23" si="26">MAX(0, W4-X4-Y4)</f>
        <v>0.98758517800000001</v>
      </c>
      <c r="AB4">
        <f t="shared" ref="AB4:AB23" si="27">AC3</f>
        <v>0</v>
      </c>
      <c r="AC4">
        <f t="shared" si="2"/>
        <v>212.63867968541672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-2414.8220000000001</v>
      </c>
      <c r="AI4">
        <f t="shared" si="7"/>
        <v>-2414.8220000000001</v>
      </c>
      <c r="AJ4">
        <f t="shared" si="8"/>
        <v>-212.63867968541672</v>
      </c>
      <c r="AK4">
        <f>G4*MAX(0, SUM(AB4, AE4:AF4))</f>
        <v>0</v>
      </c>
      <c r="AL4">
        <f t="shared" si="9"/>
        <v>-2627.4606796854168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-2265.5239703536918</v>
      </c>
      <c r="AR4">
        <f t="shared" si="14"/>
        <v>-2265.5239703536918</v>
      </c>
      <c r="AS4">
        <f t="shared" si="15"/>
        <v>-199.49214718586799</v>
      </c>
      <c r="AT4">
        <f t="shared" si="16"/>
        <v>0</v>
      </c>
      <c r="AU4">
        <f t="shared" si="17"/>
        <v>-2465.0161175395597</v>
      </c>
      <c r="AW4">
        <v>1</v>
      </c>
      <c r="AX4">
        <f>(R4*SUMPRODUCT(K5:$K$23, X5:$X$23)-$AZ$3*SUMPRODUCT(K4:$K$22, W5:$W$23))/Z4</f>
        <v>215.31173656943716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2.4301629999999999E-3</v>
      </c>
      <c r="O5">
        <f t="shared" ref="O5:O23" si="29">$C$3</f>
        <v>3393.0835131603098</v>
      </c>
      <c r="P5">
        <f t="shared" ref="P5:P23" si="30">O5*$C$5</f>
        <v>169.6541756580155</v>
      </c>
      <c r="Q5" s="5">
        <f t="shared" ref="Q5:Q23" si="31">$C$8</f>
        <v>12.5</v>
      </c>
      <c r="R5">
        <f t="shared" si="0"/>
        <v>1000000</v>
      </c>
      <c r="S5">
        <f t="shared" si="1"/>
        <v>447.22165147869248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212.63867968541672</v>
      </c>
      <c r="AC5">
        <f t="shared" si="2"/>
        <v>436.17945072360089</v>
      </c>
      <c r="AE5">
        <f t="shared" si="3"/>
        <v>3309.3060189195312</v>
      </c>
      <c r="AF5">
        <f t="shared" si="4"/>
        <v>-165.46530094597657</v>
      </c>
      <c r="AG5">
        <f t="shared" si="5"/>
        <v>-12.19136666576345</v>
      </c>
      <c r="AH5">
        <f t="shared" si="6"/>
        <v>-2399.9929589240141</v>
      </c>
      <c r="AI5">
        <f t="shared" si="7"/>
        <v>731.65639238377707</v>
      </c>
      <c r="AJ5">
        <f t="shared" si="8"/>
        <v>-223.54077103818418</v>
      </c>
      <c r="AK5">
        <f>G5*SUM(AB5, AE5:AF5)</f>
        <v>137.61565530401782</v>
      </c>
      <c r="AL5">
        <f t="shared" si="9"/>
        <v>645.73127664961066</v>
      </c>
      <c r="AN5">
        <f t="shared" si="10"/>
        <v>2857.7926179149108</v>
      </c>
      <c r="AO5">
        <f t="shared" si="11"/>
        <v>-142.88963089574554</v>
      </c>
      <c r="AP5">
        <f t="shared" si="12"/>
        <v>-10.528007219800086</v>
      </c>
      <c r="AQ5">
        <f t="shared" si="13"/>
        <v>-2072.5439478395929</v>
      </c>
      <c r="AR5">
        <f t="shared" si="14"/>
        <v>631.83103195977242</v>
      </c>
      <c r="AS5">
        <f t="shared" si="15"/>
        <v>-193.04142972081658</v>
      </c>
      <c r="AT5">
        <f t="shared" si="16"/>
        <v>118.83972095326126</v>
      </c>
      <c r="AU5">
        <f t="shared" si="17"/>
        <v>557.62932319221704</v>
      </c>
      <c r="AW5">
        <v>2</v>
      </c>
      <c r="AX5">
        <f>(R5*SUMPRODUCT(K6:$K$23, X6:$X$23)-$AZ$3*SUMPRODUCT(K5:$K$22, W6:$W$23))/Z5</f>
        <v>447.22165147869248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2.4518209999999999E-3</v>
      </c>
      <c r="O6">
        <f t="shared" si="29"/>
        <v>3393.0835131603098</v>
      </c>
      <c r="P6">
        <f t="shared" si="30"/>
        <v>169.6541756580155</v>
      </c>
      <c r="Q6" s="5">
        <f t="shared" si="31"/>
        <v>12.5</v>
      </c>
      <c r="R6">
        <f t="shared" si="0"/>
        <v>1000000</v>
      </c>
      <c r="S6">
        <f t="shared" si="1"/>
        <v>686.27288179182369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436.17945072360089</v>
      </c>
      <c r="AC6">
        <f t="shared" si="2"/>
        <v>660.99399001126585</v>
      </c>
      <c r="AE6">
        <f t="shared" si="3"/>
        <v>3268.0991327377228</v>
      </c>
      <c r="AF6">
        <f t="shared" si="4"/>
        <v>-163.40495663688614</v>
      </c>
      <c r="AG6">
        <f t="shared" si="5"/>
        <v>-12.039561950295997</v>
      </c>
      <c r="AH6">
        <f t="shared" si="6"/>
        <v>-2391.2839047855045</v>
      </c>
      <c r="AI6">
        <f t="shared" si="7"/>
        <v>701.37070936503596</v>
      </c>
      <c r="AJ6">
        <f t="shared" si="8"/>
        <v>-224.81453928766496</v>
      </c>
      <c r="AK6">
        <f>G6*SUM(AB6, AE6:AF6)</f>
        <v>207.1411071692296</v>
      </c>
      <c r="AL6">
        <f t="shared" si="9"/>
        <v>683.69727724660061</v>
      </c>
      <c r="AN6">
        <f t="shared" si="10"/>
        <v>2545.2812912892432</v>
      </c>
      <c r="AO6">
        <f t="shared" si="11"/>
        <v>-127.26406456446216</v>
      </c>
      <c r="AP6">
        <f t="shared" si="12"/>
        <v>-9.3767265137197224</v>
      </c>
      <c r="AQ6">
        <f t="shared" si="13"/>
        <v>-1862.3946024283887</v>
      </c>
      <c r="AR6">
        <f t="shared" si="14"/>
        <v>546.24589778267261</v>
      </c>
      <c r="AS6">
        <f t="shared" si="15"/>
        <v>-175.09145763866479</v>
      </c>
      <c r="AT6">
        <f t="shared" si="16"/>
        <v>161.32692532282883</v>
      </c>
      <c r="AU6">
        <f t="shared" si="17"/>
        <v>532.48136546683668</v>
      </c>
      <c r="AW6">
        <v>3</v>
      </c>
      <c r="AX6">
        <f>(R6*SUMPRODUCT(K7:$K$23, X7:$X$23)-$AZ$3*SUMPRODUCT(K6:$K$22, W7:$W$23))/Z6</f>
        <v>686.27288179182369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2.4770880000000001E-3</v>
      </c>
      <c r="O7">
        <f t="shared" si="29"/>
        <v>3393.0835131603098</v>
      </c>
      <c r="P7">
        <f t="shared" si="30"/>
        <v>169.6541756580155</v>
      </c>
      <c r="Q7" s="5">
        <f t="shared" si="31"/>
        <v>12.5</v>
      </c>
      <c r="R7">
        <f t="shared" si="0"/>
        <v>1000000</v>
      </c>
      <c r="S7">
        <f t="shared" si="1"/>
        <v>880.94702210272146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660.99399001126585</v>
      </c>
      <c r="AC7">
        <f t="shared" si="2"/>
        <v>837.91052432535798</v>
      </c>
      <c r="AE7">
        <f t="shared" si="3"/>
        <v>3227.3227722658307</v>
      </c>
      <c r="AF7">
        <f t="shared" si="4"/>
        <v>-161.36613861329155</v>
      </c>
      <c r="AG7">
        <f t="shared" si="5"/>
        <v>-11.889343276360703</v>
      </c>
      <c r="AH7">
        <f t="shared" si="6"/>
        <v>-2385.8443545867849</v>
      </c>
      <c r="AI7">
        <f t="shared" si="7"/>
        <v>668.22293578939343</v>
      </c>
      <c r="AJ7">
        <f t="shared" si="8"/>
        <v>-176.91653431409213</v>
      </c>
      <c r="AK7">
        <f>G7*SUM(AB7, AE7:AF7)</f>
        <v>182.99327562189282</v>
      </c>
      <c r="AL7">
        <f t="shared" si="9"/>
        <v>674.29967709719415</v>
      </c>
      <c r="AN7">
        <f t="shared" si="10"/>
        <v>2275.2997127121153</v>
      </c>
      <c r="AO7">
        <f t="shared" si="11"/>
        <v>-113.76498563560578</v>
      </c>
      <c r="AP7">
        <f t="shared" si="12"/>
        <v>-8.3821238995710239</v>
      </c>
      <c r="AQ7">
        <f t="shared" si="13"/>
        <v>-1682.0477397604388</v>
      </c>
      <c r="AR7">
        <f t="shared" si="14"/>
        <v>471.10486341649965</v>
      </c>
      <c r="AS7">
        <f t="shared" si="15"/>
        <v>-124.72819364648302</v>
      </c>
      <c r="AT7">
        <f t="shared" si="16"/>
        <v>129.01236623395482</v>
      </c>
      <c r="AU7">
        <f t="shared" si="17"/>
        <v>475.38903600397146</v>
      </c>
      <c r="AW7">
        <v>4</v>
      </c>
      <c r="AX7">
        <f>(R7*SUMPRODUCT(K8:$K$23, X8:$X$23)-$AZ$3*SUMPRODUCT(K7:$K$22, W8:$W$23))/Z7</f>
        <v>880.94702210272146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2.5023549999999999E-3</v>
      </c>
      <c r="O8">
        <f t="shared" si="29"/>
        <v>3393.0835131603098</v>
      </c>
      <c r="P8">
        <f t="shared" si="30"/>
        <v>169.6541756580155</v>
      </c>
      <c r="Q8" s="5">
        <f t="shared" si="31"/>
        <v>12.5</v>
      </c>
      <c r="R8">
        <f t="shared" si="0"/>
        <v>1000000</v>
      </c>
      <c r="S8">
        <f t="shared" si="1"/>
        <v>995.59596836940625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837.91052432535798</v>
      </c>
      <c r="AC8">
        <f t="shared" si="2"/>
        <v>935.11936628041258</v>
      </c>
      <c r="AE8">
        <f t="shared" si="3"/>
        <v>3186.9736372673788</v>
      </c>
      <c r="AF8">
        <f t="shared" si="4"/>
        <v>-159.34868186336897</v>
      </c>
      <c r="AG8">
        <f t="shared" si="5"/>
        <v>-11.740698486002778</v>
      </c>
      <c r="AH8">
        <f t="shared" si="6"/>
        <v>-2380.1086075454068</v>
      </c>
      <c r="AI8">
        <f t="shared" si="7"/>
        <v>635.77564937260013</v>
      </c>
      <c r="AJ8">
        <f t="shared" si="8"/>
        <v>-97.208841955054595</v>
      </c>
      <c r="AK8">
        <f t="shared" ref="AK8:AK23" si="32">G8*SUM(AB8:AB8, AE8:AF8)</f>
        <v>82.335905718235523</v>
      </c>
      <c r="AL8">
        <f t="shared" si="9"/>
        <v>620.90271313578103</v>
      </c>
      <c r="AN8">
        <f t="shared" si="10"/>
        <v>2094.9679328413895</v>
      </c>
      <c r="AO8">
        <f t="shared" si="11"/>
        <v>-104.74839664206948</v>
      </c>
      <c r="AP8">
        <f t="shared" si="12"/>
        <v>-7.7177879822140794</v>
      </c>
      <c r="AQ8">
        <f t="shared" si="13"/>
        <v>-1564.5724681183062</v>
      </c>
      <c r="AR8">
        <f t="shared" si="14"/>
        <v>417.92928009879944</v>
      </c>
      <c r="AS8">
        <f t="shared" si="15"/>
        <v>-63.90056205770879</v>
      </c>
      <c r="AT8">
        <f t="shared" si="16"/>
        <v>54.123786963313322</v>
      </c>
      <c r="AU8">
        <f t="shared" si="17"/>
        <v>408.15250500440396</v>
      </c>
      <c r="AW8">
        <v>5</v>
      </c>
      <c r="AX8">
        <f>(R8*SUMPRODUCT(K9:$K$23, X9:$X$23)-$AZ$3*SUMPRODUCT(K8:$K$22, W9:$W$23))/Z8</f>
        <v>995.59596836940625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2.5285250000000002E-3</v>
      </c>
      <c r="O9">
        <f t="shared" si="29"/>
        <v>3393.0835131603098</v>
      </c>
      <c r="P9">
        <f t="shared" si="30"/>
        <v>169.6541756580155</v>
      </c>
      <c r="Q9" s="5">
        <f t="shared" si="31"/>
        <v>12.5</v>
      </c>
      <c r="R9">
        <f t="shared" si="0"/>
        <v>1000000</v>
      </c>
      <c r="S9">
        <f t="shared" si="1"/>
        <v>1058.206936250408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935.11936628041258</v>
      </c>
      <c r="AC9">
        <f t="shared" si="2"/>
        <v>981.47464560058495</v>
      </c>
      <c r="AE9">
        <f t="shared" si="3"/>
        <v>3147.0455583785338</v>
      </c>
      <c r="AF9">
        <f t="shared" si="4"/>
        <v>-157.35227791892669</v>
      </c>
      <c r="AG9">
        <f t="shared" si="5"/>
        <v>-11.59360485150343</v>
      </c>
      <c r="AH9">
        <f t="shared" si="6"/>
        <v>-2374.9319711456142</v>
      </c>
      <c r="AI9">
        <f t="shared" si="7"/>
        <v>603.16770446248938</v>
      </c>
      <c r="AJ9">
        <f t="shared" si="8"/>
        <v>-46.355279320172372</v>
      </c>
      <c r="AK9">
        <f t="shared" si="32"/>
        <v>23.156394615766118</v>
      </c>
      <c r="AL9">
        <f t="shared" si="9"/>
        <v>579.9688197580831</v>
      </c>
      <c r="AN9">
        <f t="shared" si="10"/>
        <v>1966.0911183430794</v>
      </c>
      <c r="AO9">
        <f t="shared" si="11"/>
        <v>-98.304555917153962</v>
      </c>
      <c r="AP9">
        <f t="shared" si="12"/>
        <v>-7.2430103426479873</v>
      </c>
      <c r="AQ9">
        <f t="shared" si="13"/>
        <v>-1483.7194341553211</v>
      </c>
      <c r="AR9">
        <f t="shared" si="14"/>
        <v>376.82411792795631</v>
      </c>
      <c r="AS9">
        <f t="shared" si="15"/>
        <v>-28.960083757624822</v>
      </c>
      <c r="AT9">
        <f t="shared" si="16"/>
        <v>14.466769210154887</v>
      </c>
      <c r="AU9">
        <f t="shared" si="17"/>
        <v>362.33080338048637</v>
      </c>
      <c r="AW9">
        <v>6</v>
      </c>
      <c r="AX9">
        <f>(R9*SUMPRODUCT(K10:$K$23, X10:$X$23)-$AZ$3*SUMPRODUCT(K9:$K$22, W10:$W$23))/Z9</f>
        <v>1058.206936250408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2.5601090000000001E-3</v>
      </c>
      <c r="O10">
        <f t="shared" si="29"/>
        <v>3393.0835131603098</v>
      </c>
      <c r="P10">
        <f t="shared" si="30"/>
        <v>169.6541756580155</v>
      </c>
      <c r="Q10" s="5">
        <f t="shared" si="31"/>
        <v>12.5</v>
      </c>
      <c r="R10">
        <f t="shared" si="0"/>
        <v>1000000</v>
      </c>
      <c r="S10">
        <f t="shared" si="1"/>
        <v>1100.615886554903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981.47464560058495</v>
      </c>
      <c r="AC10">
        <f t="shared" si="2"/>
        <v>1007.986989102974</v>
      </c>
      <c r="AE10">
        <f t="shared" si="3"/>
        <v>3107.5183231373335</v>
      </c>
      <c r="AF10">
        <f t="shared" si="4"/>
        <v>-155.37591615686668</v>
      </c>
      <c r="AG10">
        <f t="shared" si="5"/>
        <v>-11.447987910865619</v>
      </c>
      <c r="AH10">
        <f t="shared" si="6"/>
        <v>-2374.4713698222081</v>
      </c>
      <c r="AI10">
        <f t="shared" si="7"/>
        <v>566.22304924739274</v>
      </c>
      <c r="AJ10">
        <f t="shared" si="8"/>
        <v>-26.512343502389058</v>
      </c>
      <c r="AK10">
        <f t="shared" si="32"/>
        <v>16.127829915582314</v>
      </c>
      <c r="AL10">
        <f t="shared" si="9"/>
        <v>555.83853566058599</v>
      </c>
      <c r="AN10">
        <f t="shared" si="10"/>
        <v>1844.5575293042834</v>
      </c>
      <c r="AO10">
        <f t="shared" si="11"/>
        <v>-92.227876465214166</v>
      </c>
      <c r="AP10">
        <f t="shared" si="12"/>
        <v>-6.7952848867042288</v>
      </c>
      <c r="AQ10">
        <f t="shared" si="13"/>
        <v>-1409.4362728973833</v>
      </c>
      <c r="AR10">
        <f t="shared" si="14"/>
        <v>336.09809505498151</v>
      </c>
      <c r="AS10">
        <f t="shared" si="15"/>
        <v>-15.737169580857204</v>
      </c>
      <c r="AT10">
        <f t="shared" si="16"/>
        <v>9.5731406893498505</v>
      </c>
      <c r="AU10">
        <f t="shared" si="17"/>
        <v>329.9340661634742</v>
      </c>
      <c r="AW10">
        <v>7</v>
      </c>
      <c r="AX10">
        <f>(R10*SUMPRODUCT(K11:$K$23, X11:$X$23)-$AZ$3*SUMPRODUCT(K10:$K$22, W11:$W$23))/Z10</f>
        <v>1100.615886554903</v>
      </c>
    </row>
    <row r="11" spans="1:52" x14ac:dyDescent="0.25">
      <c r="A11" t="s">
        <v>33</v>
      </c>
      <c r="C11" s="25">
        <f>AU25</f>
        <v>2779.5589636800387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2.5907899999999999E-3</v>
      </c>
      <c r="O11">
        <f t="shared" si="29"/>
        <v>3393.0835131603098</v>
      </c>
      <c r="P11">
        <f t="shared" si="30"/>
        <v>169.6541756580155</v>
      </c>
      <c r="Q11" s="5">
        <f t="shared" si="31"/>
        <v>12.5</v>
      </c>
      <c r="R11">
        <f t="shared" si="0"/>
        <v>1000000</v>
      </c>
      <c r="S11">
        <f t="shared" si="1"/>
        <v>1123.2246613568318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1007.986989102974</v>
      </c>
      <c r="AC11">
        <f t="shared" si="2"/>
        <v>1015.7409301711922</v>
      </c>
      <c r="AE11">
        <f t="shared" si="3"/>
        <v>3068.3922125095596</v>
      </c>
      <c r="AF11">
        <f t="shared" si="4"/>
        <v>-153.41961062547799</v>
      </c>
      <c r="AG11">
        <f t="shared" si="5"/>
        <v>-11.303848699157372</v>
      </c>
      <c r="AH11">
        <f t="shared" si="6"/>
        <v>-2372.7466079673231</v>
      </c>
      <c r="AI11">
        <f t="shared" si="7"/>
        <v>530.92214521760116</v>
      </c>
      <c r="AJ11">
        <f t="shared" si="8"/>
        <v>-7.7539410682181824</v>
      </c>
      <c r="AK11">
        <f t="shared" si="32"/>
        <v>9.4151030183689315</v>
      </c>
      <c r="AL11">
        <f t="shared" si="9"/>
        <v>532.58330716775185</v>
      </c>
      <c r="AN11">
        <f t="shared" si="10"/>
        <v>1732.1284762814023</v>
      </c>
      <c r="AO11">
        <f t="shared" si="11"/>
        <v>-86.606423814070112</v>
      </c>
      <c r="AP11">
        <f t="shared" si="12"/>
        <v>-6.3811002203571681</v>
      </c>
      <c r="AQ11">
        <f t="shared" si="13"/>
        <v>-1339.4317551402339</v>
      </c>
      <c r="AR11">
        <f t="shared" si="14"/>
        <v>299.70919710674104</v>
      </c>
      <c r="AS11">
        <f t="shared" si="15"/>
        <v>-4.3771529835437244</v>
      </c>
      <c r="AT11">
        <f t="shared" si="16"/>
        <v>5.3148903125072708</v>
      </c>
      <c r="AU11">
        <f t="shared" si="17"/>
        <v>300.64693443570457</v>
      </c>
      <c r="AW11">
        <v>8</v>
      </c>
      <c r="AX11">
        <f>(R11*SUMPRODUCT(K12:$K$23, X12:$X$23)-$AZ$3*SUMPRODUCT(K11:$K$22, W12:$W$23))/Z11</f>
        <v>1123.2246613568318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2.625984E-3</v>
      </c>
      <c r="O12">
        <f t="shared" si="29"/>
        <v>3393.0835131603098</v>
      </c>
      <c r="P12">
        <f t="shared" si="30"/>
        <v>169.6541756580155</v>
      </c>
      <c r="Q12" s="5">
        <f t="shared" si="31"/>
        <v>12.5</v>
      </c>
      <c r="R12">
        <f t="shared" si="0"/>
        <v>1000000</v>
      </c>
      <c r="S12">
        <f t="shared" si="1"/>
        <v>1127.1497427964887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1015.7409301711922</v>
      </c>
      <c r="AC12">
        <f t="shared" si="2"/>
        <v>1006.4208678720825</v>
      </c>
      <c r="AE12">
        <f t="shared" si="3"/>
        <v>3029.6507415286897</v>
      </c>
      <c r="AF12">
        <f t="shared" si="4"/>
        <v>-151.48253707643448</v>
      </c>
      <c r="AG12">
        <f t="shared" si="5"/>
        <v>-11.161126486343392</v>
      </c>
      <c r="AH12">
        <f t="shared" si="6"/>
        <v>-2374.6980657926456</v>
      </c>
      <c r="AI12">
        <f t="shared" si="7"/>
        <v>492.30901217326618</v>
      </c>
      <c r="AJ12">
        <f t="shared" si="8"/>
        <v>9.3200622991097362</v>
      </c>
      <c r="AK12">
        <f t="shared" si="32"/>
        <v>8.9559910096339284</v>
      </c>
      <c r="AL12">
        <f t="shared" si="9"/>
        <v>510.58506548200984</v>
      </c>
      <c r="AN12">
        <f t="shared" si="10"/>
        <v>1625.875700973409</v>
      </c>
      <c r="AO12">
        <f t="shared" si="11"/>
        <v>-81.293785048670458</v>
      </c>
      <c r="AP12">
        <f t="shared" si="12"/>
        <v>-5.989668743295506</v>
      </c>
      <c r="AQ12">
        <f t="shared" si="13"/>
        <v>-1274.3924008787449</v>
      </c>
      <c r="AR12">
        <f t="shared" si="14"/>
        <v>264.19984630269829</v>
      </c>
      <c r="AS12">
        <f t="shared" si="15"/>
        <v>5.0016533641877512</v>
      </c>
      <c r="AT12">
        <f t="shared" si="16"/>
        <v>4.8062728687178025</v>
      </c>
      <c r="AU12">
        <f t="shared" si="17"/>
        <v>274.00777253560386</v>
      </c>
      <c r="AW12">
        <v>9</v>
      </c>
      <c r="AX12">
        <f>(R12*SUMPRODUCT(K13:$K$23, X13:$X$23)-$AZ$3*SUMPRODUCT(K12:$K$22, W13:$W$23))/Z12</f>
        <v>1127.1497427964887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2.663885E-3</v>
      </c>
      <c r="O13">
        <f t="shared" si="29"/>
        <v>3393.0835131603098</v>
      </c>
      <c r="P13">
        <f t="shared" si="30"/>
        <v>169.6541756580155</v>
      </c>
      <c r="Q13" s="5">
        <f t="shared" si="31"/>
        <v>12.5</v>
      </c>
      <c r="R13">
        <f t="shared" si="0"/>
        <v>1000000</v>
      </c>
      <c r="S13">
        <f t="shared" si="1"/>
        <v>1111.8374948339149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1006.4208678720825</v>
      </c>
      <c r="AC13">
        <f t="shared" si="2"/>
        <v>980.17665743311397</v>
      </c>
      <c r="AE13">
        <f t="shared" si="3"/>
        <v>2991.2835929478056</v>
      </c>
      <c r="AF13">
        <f t="shared" si="4"/>
        <v>-149.56417964739029</v>
      </c>
      <c r="AG13">
        <f t="shared" si="5"/>
        <v>-11.019783264049885</v>
      </c>
      <c r="AH13">
        <f t="shared" si="6"/>
        <v>-2378.5565944058294</v>
      </c>
      <c r="AI13">
        <f t="shared" si="7"/>
        <v>452.14303563053636</v>
      </c>
      <c r="AJ13">
        <f t="shared" si="8"/>
        <v>26.24421043896848</v>
      </c>
      <c r="AK13">
        <f t="shared" si="32"/>
        <v>7.6962805623449961</v>
      </c>
      <c r="AL13">
        <f t="shared" si="9"/>
        <v>486.08352663184985</v>
      </c>
      <c r="AN13">
        <f t="shared" si="10"/>
        <v>1526.3723476960988</v>
      </c>
      <c r="AO13">
        <f t="shared" si="11"/>
        <v>-76.318617384804952</v>
      </c>
      <c r="AP13">
        <f t="shared" si="12"/>
        <v>-5.6231018989657846</v>
      </c>
      <c r="AQ13">
        <f t="shared" si="13"/>
        <v>-1213.7140796982978</v>
      </c>
      <c r="AR13">
        <f t="shared" si="14"/>
        <v>230.71654871403052</v>
      </c>
      <c r="AS13">
        <f t="shared" si="15"/>
        <v>13.391721599249168</v>
      </c>
      <c r="AT13">
        <f t="shared" si="16"/>
        <v>3.9272069883877982</v>
      </c>
      <c r="AU13">
        <f t="shared" si="17"/>
        <v>248.0354773016675</v>
      </c>
      <c r="AW13">
        <v>10</v>
      </c>
      <c r="AX13">
        <f>(R13*SUMPRODUCT(K14:$K$23, X14:$X$23)-$AZ$3*SUMPRODUCT(K13:$K$22, W14:$W$23))/Z13</f>
        <v>1111.8374948339149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2.7053950000000002E-3</v>
      </c>
      <c r="O14">
        <f t="shared" si="29"/>
        <v>3393.0835131603098</v>
      </c>
      <c r="P14">
        <f t="shared" si="30"/>
        <v>169.6541756580155</v>
      </c>
      <c r="Q14" s="5">
        <f t="shared" si="31"/>
        <v>12.5</v>
      </c>
      <c r="R14">
        <f t="shared" si="0"/>
        <v>1000000</v>
      </c>
      <c r="S14">
        <f t="shared" si="1"/>
        <v>1077.0596850100953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980.17665743311397</v>
      </c>
      <c r="AC14">
        <f t="shared" si="2"/>
        <v>937.45315293566182</v>
      </c>
      <c r="AE14">
        <f t="shared" si="3"/>
        <v>2953.2781533423845</v>
      </c>
      <c r="AF14">
        <f t="shared" si="4"/>
        <v>-147.66390766711925</v>
      </c>
      <c r="AG14">
        <f t="shared" si="5"/>
        <v>-10.879772564865743</v>
      </c>
      <c r="AH14">
        <f t="shared" si="6"/>
        <v>-2385.0293234915389</v>
      </c>
      <c r="AI14">
        <f t="shared" si="7"/>
        <v>409.70514961886056</v>
      </c>
      <c r="AJ14">
        <f t="shared" si="8"/>
        <v>42.723504497452154</v>
      </c>
      <c r="AK14">
        <f t="shared" si="32"/>
        <v>6.8144236255950821</v>
      </c>
      <c r="AL14">
        <f t="shared" si="9"/>
        <v>459.24307774190777</v>
      </c>
      <c r="AN14">
        <f t="shared" si="10"/>
        <v>1433.3071943138123</v>
      </c>
      <c r="AO14">
        <f t="shared" si="11"/>
        <v>-71.665359715690627</v>
      </c>
      <c r="AP14">
        <f t="shared" si="12"/>
        <v>-5.2802531559959807</v>
      </c>
      <c r="AQ14">
        <f t="shared" si="13"/>
        <v>-1157.5203927679313</v>
      </c>
      <c r="AR14">
        <f t="shared" si="14"/>
        <v>198.84118867419448</v>
      </c>
      <c r="AS14">
        <f t="shared" si="15"/>
        <v>20.73489295046344</v>
      </c>
      <c r="AT14">
        <f t="shared" si="16"/>
        <v>3.3072273929272185</v>
      </c>
      <c r="AU14">
        <f t="shared" si="17"/>
        <v>222.88330901758513</v>
      </c>
      <c r="AW14">
        <v>11</v>
      </c>
      <c r="AX14">
        <f>(R14*SUMPRODUCT(K15:$K$23, X15:$X$23)-$AZ$3*SUMPRODUCT(K14:$K$22, W15:$W$23))/Z14</f>
        <v>1077.0596850100953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2.7496130000000001E-3</v>
      </c>
      <c r="O15">
        <f t="shared" si="29"/>
        <v>3393.0835131603098</v>
      </c>
      <c r="P15">
        <f t="shared" si="30"/>
        <v>169.6541756580155</v>
      </c>
      <c r="Q15" s="5">
        <f t="shared" si="31"/>
        <v>12.5</v>
      </c>
      <c r="R15">
        <f t="shared" si="0"/>
        <v>1000000</v>
      </c>
      <c r="S15">
        <f t="shared" si="1"/>
        <v>1024.2171821105053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937.45315293566182</v>
      </c>
      <c r="AC15">
        <f t="shared" si="2"/>
        <v>880.09422986786012</v>
      </c>
      <c r="AE15">
        <f t="shared" si="3"/>
        <v>2915.6249998059143</v>
      </c>
      <c r="AF15">
        <f t="shared" si="4"/>
        <v>-145.78124999029572</v>
      </c>
      <c r="AG15">
        <f t="shared" si="5"/>
        <v>-10.741059675135686</v>
      </c>
      <c r="AH15">
        <f t="shared" si="6"/>
        <v>-2393.2131265118551</v>
      </c>
      <c r="AI15">
        <f t="shared" si="7"/>
        <v>365.88956362862791</v>
      </c>
      <c r="AJ15">
        <f t="shared" si="8"/>
        <v>57.358923067801697</v>
      </c>
      <c r="AK15">
        <f t="shared" si="32"/>
        <v>15.199917301280252</v>
      </c>
      <c r="AL15">
        <f t="shared" si="9"/>
        <v>438.44840399770987</v>
      </c>
      <c r="AN15">
        <f t="shared" si="10"/>
        <v>1345.2163535280877</v>
      </c>
      <c r="AO15">
        <f t="shared" si="11"/>
        <v>-67.260817676404386</v>
      </c>
      <c r="AP15">
        <f t="shared" si="12"/>
        <v>-4.95572960520487</v>
      </c>
      <c r="AQ15">
        <f t="shared" si="13"/>
        <v>-1104.1850153830269</v>
      </c>
      <c r="AR15">
        <f t="shared" si="14"/>
        <v>168.81479086345144</v>
      </c>
      <c r="AS15">
        <f t="shared" si="15"/>
        <v>26.464364016875511</v>
      </c>
      <c r="AT15">
        <f t="shared" si="16"/>
        <v>7.0129654284477008</v>
      </c>
      <c r="AU15">
        <f t="shared" si="17"/>
        <v>202.29212030877466</v>
      </c>
      <c r="AW15">
        <v>12</v>
      </c>
      <c r="AX15">
        <f>(R15*SUMPRODUCT(K16:$K$23, X16:$X$23)-$AZ$3*SUMPRODUCT(K15:$K$22, W16:$W$23))/Z15</f>
        <v>1024.2171821105053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2.8010499999999998E-3</v>
      </c>
      <c r="O16">
        <f t="shared" si="29"/>
        <v>3393.0835131603098</v>
      </c>
      <c r="P16">
        <f t="shared" si="30"/>
        <v>169.6541756580155</v>
      </c>
      <c r="Q16" s="5">
        <f t="shared" si="31"/>
        <v>12.5</v>
      </c>
      <c r="R16">
        <f t="shared" si="0"/>
        <v>1000000</v>
      </c>
      <c r="S16">
        <f t="shared" si="1"/>
        <v>954.48670901198955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880.09422986786012</v>
      </c>
      <c r="AC16">
        <f t="shared" si="2"/>
        <v>809.67678339560462</v>
      </c>
      <c r="AE16">
        <f t="shared" si="3"/>
        <v>2878.3019384021491</v>
      </c>
      <c r="AF16">
        <f t="shared" si="4"/>
        <v>-143.91509692010746</v>
      </c>
      <c r="AG16">
        <f t="shared" si="5"/>
        <v>-10.603562833181289</v>
      </c>
      <c r="AH16">
        <f t="shared" si="6"/>
        <v>-2406.8996162431049</v>
      </c>
      <c r="AI16">
        <f t="shared" si="7"/>
        <v>316.88366240575533</v>
      </c>
      <c r="AJ16">
        <f t="shared" si="8"/>
        <v>70.417446472255506</v>
      </c>
      <c r="AK16">
        <f t="shared" si="32"/>
        <v>25.662815606584306</v>
      </c>
      <c r="AL16">
        <f t="shared" si="9"/>
        <v>412.96392448459517</v>
      </c>
      <c r="AN16">
        <f t="shared" si="10"/>
        <v>1259.1221880399708</v>
      </c>
      <c r="AO16">
        <f t="shared" si="11"/>
        <v>-62.956109401998539</v>
      </c>
      <c r="AP16">
        <f t="shared" si="12"/>
        <v>-4.6385617357942186</v>
      </c>
      <c r="AQ16">
        <f t="shared" si="13"/>
        <v>-1052.9057673771956</v>
      </c>
      <c r="AR16">
        <f t="shared" si="14"/>
        <v>138.62174952498242</v>
      </c>
      <c r="AS16">
        <f t="shared" si="15"/>
        <v>30.804332268057536</v>
      </c>
      <c r="AT16">
        <f t="shared" si="16"/>
        <v>11.226278976057204</v>
      </c>
      <c r="AU16">
        <f t="shared" si="17"/>
        <v>180.65236076909716</v>
      </c>
      <c r="AW16">
        <v>13</v>
      </c>
      <c r="AX16">
        <f>(R16*SUMPRODUCT(K17:$K$23, X17:$X$23)-$AZ$3*SUMPRODUCT(K16:$K$22, W17:$W$23))/Z16</f>
        <v>954.48670901198955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2.8606080000000002E-3</v>
      </c>
      <c r="O17">
        <f t="shared" si="29"/>
        <v>3393.0835131603098</v>
      </c>
      <c r="P17">
        <f t="shared" si="30"/>
        <v>169.6541756580155</v>
      </c>
      <c r="Q17" s="5">
        <f t="shared" si="31"/>
        <v>12.5</v>
      </c>
      <c r="R17">
        <f t="shared" si="0"/>
        <v>1000000</v>
      </c>
      <c r="S17">
        <f t="shared" si="1"/>
        <v>871.11105240310928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809.67678339560462</v>
      </c>
      <c r="AC17">
        <f t="shared" si="2"/>
        <v>729.44711007965725</v>
      </c>
      <c r="AE17">
        <f t="shared" si="3"/>
        <v>2841.2852254667187</v>
      </c>
      <c r="AF17">
        <f t="shared" si="4"/>
        <v>-142.06426127333594</v>
      </c>
      <c r="AG17">
        <f t="shared" si="5"/>
        <v>-10.467194568180375</v>
      </c>
      <c r="AH17">
        <f t="shared" si="6"/>
        <v>-2426.6109335280853</v>
      </c>
      <c r="AI17">
        <f t="shared" si="7"/>
        <v>262.1428360971172</v>
      </c>
      <c r="AJ17">
        <f t="shared" si="8"/>
        <v>80.229673315947366</v>
      </c>
      <c r="AK17">
        <f t="shared" si="32"/>
        <v>48.422788916728024</v>
      </c>
      <c r="AL17">
        <f t="shared" si="9"/>
        <v>390.79529832979256</v>
      </c>
      <c r="AN17">
        <f t="shared" si="10"/>
        <v>1170.6971000805183</v>
      </c>
      <c r="AO17">
        <f t="shared" si="11"/>
        <v>-58.534855004025921</v>
      </c>
      <c r="AP17">
        <f t="shared" si="12"/>
        <v>-4.3128068302028533</v>
      </c>
      <c r="AQ17">
        <f t="shared" si="13"/>
        <v>-999.83850879961039</v>
      </c>
      <c r="AR17">
        <f t="shared" si="14"/>
        <v>108.01092944667919</v>
      </c>
      <c r="AS17">
        <f t="shared" si="15"/>
        <v>33.057098614926474</v>
      </c>
      <c r="AT17">
        <f t="shared" si="16"/>
        <v>19.951681744064516</v>
      </c>
      <c r="AU17">
        <f t="shared" si="17"/>
        <v>161.01970980567017</v>
      </c>
      <c r="AW17">
        <v>14</v>
      </c>
      <c r="AX17">
        <f>(R17*SUMPRODUCT(K18:$K$23, X18:$X$23)-$AZ$3*SUMPRODUCT(K17:$K$22, W18:$W$23))/Z17</f>
        <v>871.11105240310928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2.9228739999999998E-3</v>
      </c>
      <c r="O18">
        <f t="shared" si="29"/>
        <v>3393.0835131603098</v>
      </c>
      <c r="P18">
        <f t="shared" si="30"/>
        <v>169.6541756580155</v>
      </c>
      <c r="Q18" s="5">
        <f t="shared" si="31"/>
        <v>12.5</v>
      </c>
      <c r="R18">
        <f t="shared" si="0"/>
        <v>1000000</v>
      </c>
      <c r="S18">
        <f t="shared" si="1"/>
        <v>776.80693469678022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729.44711007965725</v>
      </c>
      <c r="AC18">
        <f t="shared" si="2"/>
        <v>642.07308614478961</v>
      </c>
      <c r="AE18">
        <f t="shared" si="3"/>
        <v>2804.5676544999501</v>
      </c>
      <c r="AF18">
        <f t="shared" si="4"/>
        <v>-140.22838272499752</v>
      </c>
      <c r="AG18">
        <f t="shared" si="5"/>
        <v>-10.331928331642295</v>
      </c>
      <c r="AH18">
        <f t="shared" si="6"/>
        <v>-2447.5432685020519</v>
      </c>
      <c r="AI18">
        <f t="shared" si="7"/>
        <v>206.46407494125833</v>
      </c>
      <c r="AJ18">
        <f t="shared" si="8"/>
        <v>87.374023934867637</v>
      </c>
      <c r="AK18">
        <f t="shared" si="32"/>
        <v>73.305785848059571</v>
      </c>
      <c r="AL18">
        <f t="shared" si="9"/>
        <v>367.14388472418557</v>
      </c>
      <c r="AN18">
        <f t="shared" si="10"/>
        <v>1079.8694785197758</v>
      </c>
      <c r="AO18">
        <f t="shared" si="11"/>
        <v>-53.993473925988795</v>
      </c>
      <c r="AP18">
        <f t="shared" si="12"/>
        <v>-3.978201075553502</v>
      </c>
      <c r="AQ18">
        <f t="shared" si="13"/>
        <v>-942.40096821024849</v>
      </c>
      <c r="AR18">
        <f t="shared" si="14"/>
        <v>79.496835307985094</v>
      </c>
      <c r="AS18">
        <f t="shared" si="15"/>
        <v>33.642455196732577</v>
      </c>
      <c r="AT18">
        <f t="shared" si="16"/>
        <v>28.225627079886106</v>
      </c>
      <c r="AU18">
        <f t="shared" si="17"/>
        <v>141.36491758460377</v>
      </c>
      <c r="AW18">
        <v>15</v>
      </c>
      <c r="AX18">
        <f>(R18*SUMPRODUCT(K19:$K$23, X19:$X$23)-$AZ$3*SUMPRODUCT(K18:$K$22, W19:$W$23))/Z18</f>
        <v>776.80693469678022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2.991456E-3</v>
      </c>
      <c r="O19">
        <f t="shared" si="29"/>
        <v>3393.0835131603098</v>
      </c>
      <c r="P19">
        <f t="shared" si="30"/>
        <v>169.6541756580155</v>
      </c>
      <c r="Q19" s="5">
        <f t="shared" si="31"/>
        <v>12.5</v>
      </c>
      <c r="R19">
        <f t="shared" si="0"/>
        <v>1000000</v>
      </c>
      <c r="S19">
        <f t="shared" si="1"/>
        <v>666.59172266330586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642.07308614478961</v>
      </c>
      <c r="AC19">
        <f t="shared" si="2"/>
        <v>543.81627490447772</v>
      </c>
      <c r="AE19">
        <f t="shared" si="3"/>
        <v>2768.1322372174909</v>
      </c>
      <c r="AF19">
        <f t="shared" si="4"/>
        <v>-138.40661186087456</v>
      </c>
      <c r="AG19">
        <f t="shared" si="5"/>
        <v>-10.19770153932661</v>
      </c>
      <c r="AH19">
        <f t="shared" si="6"/>
        <v>-2472.6007199409069</v>
      </c>
      <c r="AI19">
        <f t="shared" si="7"/>
        <v>146.92720387638292</v>
      </c>
      <c r="AJ19">
        <f t="shared" si="8"/>
        <v>98.25681124031189</v>
      </c>
      <c r="AK19">
        <f t="shared" si="32"/>
        <v>72.961111266481353</v>
      </c>
      <c r="AL19">
        <f t="shared" si="9"/>
        <v>318.14512638317615</v>
      </c>
      <c r="AN19">
        <f t="shared" si="10"/>
        <v>992.95733343007578</v>
      </c>
      <c r="AO19">
        <f t="shared" si="11"/>
        <v>-49.647866671503792</v>
      </c>
      <c r="AP19">
        <f t="shared" si="12"/>
        <v>-3.6580197981379685</v>
      </c>
      <c r="AQ19">
        <f t="shared" si="13"/>
        <v>-886.94715682287881</v>
      </c>
      <c r="AR19">
        <f t="shared" si="14"/>
        <v>52.704290137555148</v>
      </c>
      <c r="AS19">
        <f t="shared" si="15"/>
        <v>35.245722718288171</v>
      </c>
      <c r="AT19">
        <f t="shared" si="16"/>
        <v>26.171896527632626</v>
      </c>
      <c r="AU19">
        <f t="shared" si="17"/>
        <v>114.12190938347594</v>
      </c>
      <c r="AW19">
        <v>16</v>
      </c>
      <c r="AX19">
        <f>(R19*SUMPRODUCT(K20:$K$23, X20:$X$23)-$AZ$3*SUMPRODUCT(K19:$K$22, W20:$W$23))/Z19</f>
        <v>666.59172266330586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3.0654530000000001E-3</v>
      </c>
      <c r="O20">
        <f t="shared" si="29"/>
        <v>3393.0835131603098</v>
      </c>
      <c r="P20">
        <f t="shared" si="30"/>
        <v>169.6541756580155</v>
      </c>
      <c r="Q20" s="5">
        <f t="shared" si="31"/>
        <v>12.5</v>
      </c>
      <c r="R20">
        <f t="shared" si="0"/>
        <v>1000000</v>
      </c>
      <c r="S20">
        <f t="shared" si="1"/>
        <v>519.34371396231086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543.81627490447772</v>
      </c>
      <c r="AC20">
        <f t="shared" si="2"/>
        <v>418.15328691157833</v>
      </c>
      <c r="AE20">
        <f t="shared" si="3"/>
        <v>2731.9653355743412</v>
      </c>
      <c r="AF20">
        <f t="shared" si="4"/>
        <v>-136.59826677871706</v>
      </c>
      <c r="AG20">
        <f t="shared" si="5"/>
        <v>-10.064463949156512</v>
      </c>
      <c r="AH20">
        <f t="shared" si="6"/>
        <v>-2500.8459821466704</v>
      </c>
      <c r="AI20">
        <f t="shared" si="7"/>
        <v>84.456622699797208</v>
      </c>
      <c r="AJ20">
        <f t="shared" si="8"/>
        <v>125.66298799289939</v>
      </c>
      <c r="AK20">
        <f t="shared" si="32"/>
        <v>13.498488377910439</v>
      </c>
      <c r="AL20">
        <f t="shared" si="9"/>
        <v>223.61809907060703</v>
      </c>
      <c r="AN20">
        <f t="shared" si="10"/>
        <v>929.5114256465331</v>
      </c>
      <c r="AO20">
        <f t="shared" si="11"/>
        <v>-46.475571282326655</v>
      </c>
      <c r="AP20">
        <f t="shared" si="12"/>
        <v>-3.4242873113841674</v>
      </c>
      <c r="AQ20">
        <f t="shared" si="13"/>
        <v>-850.87643094082762</v>
      </c>
      <c r="AR20">
        <f t="shared" si="14"/>
        <v>28.735136111994656</v>
      </c>
      <c r="AS20">
        <f t="shared" si="15"/>
        <v>42.755001902587139</v>
      </c>
      <c r="AT20">
        <f t="shared" si="16"/>
        <v>4.5926641208962975</v>
      </c>
      <c r="AU20">
        <f t="shared" si="17"/>
        <v>76.08280213547809</v>
      </c>
      <c r="AW20">
        <v>17</v>
      </c>
      <c r="AX20">
        <f>(R20*SUMPRODUCT(K21:$K$23, X21:$X$23)-$AZ$3*SUMPRODUCT(K20:$K$22, W21:$W$23))/Z20</f>
        <v>519.34371396231086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3.1502779999999998E-3</v>
      </c>
      <c r="O21">
        <f t="shared" si="29"/>
        <v>3393.0835131603098</v>
      </c>
      <c r="P21">
        <f t="shared" si="30"/>
        <v>169.6541756580155</v>
      </c>
      <c r="Q21" s="5">
        <f t="shared" si="31"/>
        <v>12.5</v>
      </c>
      <c r="R21">
        <f t="shared" si="0"/>
        <v>1000000</v>
      </c>
      <c r="S21">
        <f t="shared" si="1"/>
        <v>347.53858196487869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418.15328691157833</v>
      </c>
      <c r="AC21">
        <f t="shared" si="2"/>
        <v>276.14340995463954</v>
      </c>
      <c r="AE21">
        <f t="shared" si="3"/>
        <v>2696.039231925175</v>
      </c>
      <c r="AF21">
        <f t="shared" si="4"/>
        <v>-134.80196159625876</v>
      </c>
      <c r="AG21">
        <f t="shared" si="5"/>
        <v>-9.9321134503041257</v>
      </c>
      <c r="AH21">
        <f t="shared" si="6"/>
        <v>-2536.46874886567</v>
      </c>
      <c r="AI21">
        <f t="shared" si="7"/>
        <v>14.836408012941774</v>
      </c>
      <c r="AJ21">
        <f t="shared" si="8"/>
        <v>142.0098769569388</v>
      </c>
      <c r="AK21">
        <f t="shared" si="32"/>
        <v>4.767024891584791</v>
      </c>
      <c r="AL21">
        <f t="shared" si="9"/>
        <v>161.61330986146535</v>
      </c>
      <c r="AN21">
        <f t="shared" si="10"/>
        <v>872.5274346001188</v>
      </c>
      <c r="AO21">
        <f t="shared" si="11"/>
        <v>-43.626371730005943</v>
      </c>
      <c r="AP21">
        <f t="shared" si="12"/>
        <v>-3.2143602980001842</v>
      </c>
      <c r="AQ21">
        <f t="shared" si="13"/>
        <v>-820.88515040294442</v>
      </c>
      <c r="AR21">
        <f t="shared" si="14"/>
        <v>4.8015521691681409</v>
      </c>
      <c r="AS21">
        <f t="shared" si="15"/>
        <v>45.959091456038287</v>
      </c>
      <c r="AT21">
        <f t="shared" si="16"/>
        <v>1.5427668670679138</v>
      </c>
      <c r="AU21">
        <f t="shared" si="17"/>
        <v>52.303410492274338</v>
      </c>
      <c r="AW21">
        <v>18</v>
      </c>
      <c r="AX21">
        <f>(R21*SUMPRODUCT(K22:$K$23, X22:$X$23)-$AZ$3*SUMPRODUCT(K21:$K$22, W22:$W$23))/Z21</f>
        <v>347.53858196487869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3.247738E-3</v>
      </c>
      <c r="O22">
        <f t="shared" si="29"/>
        <v>3393.0835131603098</v>
      </c>
      <c r="P22">
        <f t="shared" si="30"/>
        <v>169.6541756580155</v>
      </c>
      <c r="Q22" s="5">
        <f t="shared" si="31"/>
        <v>12.5</v>
      </c>
      <c r="R22">
        <f t="shared" si="0"/>
        <v>1000000</v>
      </c>
      <c r="S22">
        <f t="shared" si="1"/>
        <v>169.48579955838923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276.14340995463954</v>
      </c>
      <c r="AC22">
        <f t="shared" si="2"/>
        <v>132.88412645297115</v>
      </c>
      <c r="AE22">
        <f t="shared" si="3"/>
        <v>2660.3228105429093</v>
      </c>
      <c r="AF22">
        <f t="shared" si="4"/>
        <v>-133.01614052714547</v>
      </c>
      <c r="AG22">
        <f t="shared" si="5"/>
        <v>-9.8005354135282197</v>
      </c>
      <c r="AH22">
        <f t="shared" si="6"/>
        <v>-2580.5521818291054</v>
      </c>
      <c r="AI22">
        <f t="shared" si="7"/>
        <v>-63.046047226869632</v>
      </c>
      <c r="AJ22">
        <f t="shared" si="8"/>
        <v>143.25928350166839</v>
      </c>
      <c r="AK22">
        <f t="shared" si="32"/>
        <v>58.872451679378472</v>
      </c>
      <c r="AL22">
        <f t="shared" si="9"/>
        <v>139.08568795417722</v>
      </c>
      <c r="AN22">
        <f t="shared" si="10"/>
        <v>804.64338294273307</v>
      </c>
      <c r="AO22">
        <f t="shared" si="11"/>
        <v>-40.232169147136652</v>
      </c>
      <c r="AP22">
        <f t="shared" si="12"/>
        <v>-2.9642778457333416</v>
      </c>
      <c r="AQ22">
        <f t="shared" si="13"/>
        <v>-780.51589424347821</v>
      </c>
      <c r="AR22">
        <f t="shared" si="14"/>
        <v>-19.068958293615118</v>
      </c>
      <c r="AS22">
        <f t="shared" si="15"/>
        <v>43.33031843275068</v>
      </c>
      <c r="AT22">
        <f t="shared" si="16"/>
        <v>17.80660921813481</v>
      </c>
      <c r="AU22">
        <f t="shared" si="17"/>
        <v>42.067969357270364</v>
      </c>
      <c r="AW22">
        <v>19</v>
      </c>
      <c r="AX22">
        <f>(R22*SUMPRODUCT(K23:$K$23, X23:$X$23)-$AZ$3*SUMPRODUCT(K22:$K$22, W23:$W$23))/Z22</f>
        <v>169.48579955838923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3.3542210000000001E-3</v>
      </c>
      <c r="O23">
        <f t="shared" si="29"/>
        <v>3393.0835131603098</v>
      </c>
      <c r="P23">
        <f t="shared" si="30"/>
        <v>169.6541756580155</v>
      </c>
      <c r="Q23" s="5">
        <f t="shared" si="31"/>
        <v>12.5</v>
      </c>
      <c r="R23">
        <f t="shared" si="0"/>
        <v>1000000</v>
      </c>
      <c r="S23">
        <f t="shared" si="1"/>
        <v>171.77978476750695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132.88412645297115</v>
      </c>
      <c r="AC23">
        <f t="shared" si="2"/>
        <v>132.88412645297115</v>
      </c>
      <c r="AE23">
        <f t="shared" si="3"/>
        <v>2624.7962717995779</v>
      </c>
      <c r="AF23">
        <f t="shared" si="4"/>
        <v>-131.23981358997892</v>
      </c>
      <c r="AG23">
        <f t="shared" si="5"/>
        <v>-9.6696568976976387</v>
      </c>
      <c r="AH23">
        <f t="shared" si="6"/>
        <v>-2629.8529356240033</v>
      </c>
      <c r="AI23">
        <f t="shared" si="7"/>
        <v>-145.96613431210199</v>
      </c>
      <c r="AJ23">
        <f t="shared" si="8"/>
        <v>0</v>
      </c>
      <c r="AK23">
        <f t="shared" si="32"/>
        <v>183.85084092637993</v>
      </c>
      <c r="AL23">
        <f t="shared" si="9"/>
        <v>37.884706614277945</v>
      </c>
      <c r="AN23">
        <f t="shared" si="10"/>
        <v>719.17564759555034</v>
      </c>
      <c r="AO23">
        <f t="shared" si="11"/>
        <v>-35.958782379777524</v>
      </c>
      <c r="AP23">
        <f t="shared" si="12"/>
        <v>-2.6494177228698388</v>
      </c>
      <c r="AQ23">
        <f t="shared" si="13"/>
        <v>-720.56113778375106</v>
      </c>
      <c r="AR23">
        <f t="shared" si="14"/>
        <v>-39.993690290848086</v>
      </c>
      <c r="AS23">
        <f t="shared" si="15"/>
        <v>0</v>
      </c>
      <c r="AT23">
        <f t="shared" si="16"/>
        <v>50.373832439789382</v>
      </c>
      <c r="AU23">
        <f t="shared" si="17"/>
        <v>10.380142148941296</v>
      </c>
      <c r="AW23">
        <v>20</v>
      </c>
      <c r="AX23">
        <f>(R23*SUMPRODUCT(K$23:$K24, X$23:$X24)-$AZ$3*SUMPRODUCT(K$22:$K23, W$23:$W24))/Z23</f>
        <v>171.77978476750695</v>
      </c>
    </row>
    <row r="25" spans="5:50" x14ac:dyDescent="0.25">
      <c r="AN25" s="6">
        <f t="shared" ref="AN25:AU25" si="33">SUM(AN3:AN23)</f>
        <v>32468.477779213423</v>
      </c>
      <c r="AO25" s="6">
        <f t="shared" si="33"/>
        <v>-4168.2365238309039</v>
      </c>
      <c r="AP25" s="6">
        <f t="shared" si="33"/>
        <v>-232.93028298615243</v>
      </c>
      <c r="AQ25" s="6">
        <f t="shared" si="33"/>
        <v>-25484.413094002299</v>
      </c>
      <c r="AR25" s="6">
        <f t="shared" si="33"/>
        <v>2582.8978783940693</v>
      </c>
      <c r="AS25" s="6">
        <f t="shared" si="33"/>
        <v>-474.94154405141023</v>
      </c>
      <c r="AT25" s="6">
        <f t="shared" si="33"/>
        <v>671.60262933737965</v>
      </c>
      <c r="AU25" s="7">
        <f t="shared" si="33"/>
        <v>2779.5589636800387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EF89E-1F28-4AB5-A053-D448AF9B8582}">
  <sheetPr codeName="Sheet19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4024.3533931716534</v>
      </c>
      <c r="K3">
        <v>1</v>
      </c>
      <c r="L3" s="2">
        <v>0</v>
      </c>
      <c r="O3">
        <f>$C$3</f>
        <v>4024.3533931716534</v>
      </c>
      <c r="P3">
        <f>O3*B5</f>
        <v>3219.4827145373229</v>
      </c>
      <c r="Q3" s="5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4024.3533931716534</v>
      </c>
      <c r="AF3">
        <f t="shared" ref="AF3:AF23" si="4">-$Z3*P3</f>
        <v>-3219.4827145373229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679.05312273433049</v>
      </c>
      <c r="AJ3">
        <f t="shared" ref="AJ3:AJ23" si="8">AB3-AC3</f>
        <v>0</v>
      </c>
      <c r="AL3">
        <f t="shared" ref="AL3:AL23" si="9">SUM(AI3:AK3)</f>
        <v>679.05312273433049</v>
      </c>
      <c r="AN3">
        <f t="shared" ref="AN3:AN23" si="10">AE3*$K3</f>
        <v>4024.3533931716534</v>
      </c>
      <c r="AO3">
        <f t="shared" ref="AO3:AO23" si="11">AF3*$K3</f>
        <v>-3219.4827145373229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679.05312273433049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679.05312273433049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3113.7734090699582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2.7053950000000002E-3</v>
      </c>
      <c r="R4">
        <f t="shared" si="0"/>
        <v>1000000</v>
      </c>
      <c r="S4">
        <f t="shared" si="1"/>
        <v>583.04918431791634</v>
      </c>
      <c r="U4">
        <f t="shared" ref="U4:U23" si="21">M4</f>
        <v>2.7053950000000002E-3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2.7053950000000002E-3</v>
      </c>
      <c r="Y4">
        <f t="shared" ref="Y4:Y23" si="25">V4*W4</f>
        <v>0.01</v>
      </c>
      <c r="Z4">
        <f t="shared" ref="Z4:Z23" si="26">MAX(0, W4-X4-Y4)</f>
        <v>0.98729460499999999</v>
      </c>
      <c r="AB4">
        <f t="shared" ref="AB4:AB23" si="27">AC3</f>
        <v>0</v>
      </c>
      <c r="AC4">
        <f t="shared" si="2"/>
        <v>575.64131412672941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-2705.395</v>
      </c>
      <c r="AI4">
        <f t="shared" si="7"/>
        <v>-2705.395</v>
      </c>
      <c r="AJ4">
        <f t="shared" si="8"/>
        <v>-575.64131412672941</v>
      </c>
      <c r="AK4">
        <f>H4*SUM(AB4, AE4:AF4)</f>
        <v>0</v>
      </c>
      <c r="AL4">
        <f t="shared" si="9"/>
        <v>-3281.0363141267294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-2538.1320949432402</v>
      </c>
      <c r="AR4">
        <f t="shared" si="14"/>
        <v>-2538.1320949432402</v>
      </c>
      <c r="AS4">
        <f t="shared" si="15"/>
        <v>-540.05189429283178</v>
      </c>
      <c r="AT4">
        <f t="shared" si="16"/>
        <v>0</v>
      </c>
      <c r="AU4">
        <f t="shared" si="17"/>
        <v>-3078.1839892360717</v>
      </c>
      <c r="AW4">
        <v>1</v>
      </c>
      <c r="AX4">
        <f>(R4*SUMPRODUCT(K5:$K$23, X5:$X$23)-$AZ$3*SUMPRODUCT(K4:$K$22, W5:$W$23))/Z4</f>
        <v>583.04918431791634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2.7496130000000001E-3</v>
      </c>
      <c r="O5">
        <f t="shared" ref="O5:O23" si="29">$C$3</f>
        <v>4024.3533931716534</v>
      </c>
      <c r="P5">
        <f t="shared" ref="P5:P23" si="30">O5*$C$5</f>
        <v>201.21766965858268</v>
      </c>
      <c r="Q5" s="5">
        <f t="shared" ref="Q5:Q23" si="31">$C$8</f>
        <v>12.5</v>
      </c>
      <c r="R5">
        <f t="shared" si="0"/>
        <v>1000000</v>
      </c>
      <c r="S5">
        <f t="shared" si="1"/>
        <v>1144.4398693065434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575.64131412672941</v>
      </c>
      <c r="AC5">
        <f t="shared" si="2"/>
        <v>1115.4935297981938</v>
      </c>
      <c r="AE5">
        <f t="shared" si="3"/>
        <v>3922.5653458093129</v>
      </c>
      <c r="AF5">
        <f t="shared" si="4"/>
        <v>-196.12826729046566</v>
      </c>
      <c r="AG5">
        <f t="shared" si="5"/>
        <v>-12.183837260865776</v>
      </c>
      <c r="AH5">
        <f t="shared" si="6"/>
        <v>-2714.678080737865</v>
      </c>
      <c r="AI5">
        <f t="shared" si="7"/>
        <v>999.57516052011624</v>
      </c>
      <c r="AJ5">
        <f t="shared" si="8"/>
        <v>-539.85221567146436</v>
      </c>
      <c r="AK5">
        <f>H5*SUM(AB5, AE5:AF5)</f>
        <v>371.69957312457785</v>
      </c>
      <c r="AL5">
        <f t="shared" si="9"/>
        <v>831.42251797322979</v>
      </c>
      <c r="AN5">
        <f t="shared" si="10"/>
        <v>3387.380382610449</v>
      </c>
      <c r="AO5">
        <f t="shared" si="11"/>
        <v>-169.36901913052245</v>
      </c>
      <c r="AP5">
        <f t="shared" si="12"/>
        <v>-10.521505107994514</v>
      </c>
      <c r="AQ5">
        <f t="shared" si="13"/>
        <v>-2344.2942220499226</v>
      </c>
      <c r="AR5">
        <f t="shared" si="14"/>
        <v>863.19563632200925</v>
      </c>
      <c r="AS5">
        <f t="shared" si="15"/>
        <v>-466.1961353500422</v>
      </c>
      <c r="AT5">
        <f t="shared" si="16"/>
        <v>320.98581699142989</v>
      </c>
      <c r="AU5">
        <f t="shared" si="17"/>
        <v>717.98531796339705</v>
      </c>
      <c r="AW5">
        <v>2</v>
      </c>
      <c r="AX5">
        <f>(R5*SUMPRODUCT(K6:$K$23, X6:$X$23)-$AZ$3*SUMPRODUCT(K5:$K$22, W6:$W$23))/Z5</f>
        <v>1144.4398693065434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2.8010499999999998E-3</v>
      </c>
      <c r="O6">
        <f t="shared" si="29"/>
        <v>4024.3533931716534</v>
      </c>
      <c r="P6">
        <f t="shared" si="30"/>
        <v>201.21766965858268</v>
      </c>
      <c r="Q6" s="5">
        <f t="shared" si="31"/>
        <v>12.5</v>
      </c>
      <c r="R6">
        <f t="shared" si="0"/>
        <v>1000000</v>
      </c>
      <c r="S6">
        <f t="shared" si="1"/>
        <v>1673.2662392268003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1115.4935297981938</v>
      </c>
      <c r="AC6">
        <f t="shared" si="2"/>
        <v>1610.0664848976121</v>
      </c>
      <c r="AE6">
        <f t="shared" si="3"/>
        <v>3872.3523906893406</v>
      </c>
      <c r="AF6">
        <f t="shared" si="4"/>
        <v>-193.61761953446702</v>
      </c>
      <c r="AG6">
        <f t="shared" si="5"/>
        <v>-12.02787135089757</v>
      </c>
      <c r="AH6">
        <f t="shared" si="6"/>
        <v>-2730.2029887638464</v>
      </c>
      <c r="AI6">
        <f t="shared" si="7"/>
        <v>936.50391104012988</v>
      </c>
      <c r="AJ6">
        <f t="shared" si="8"/>
        <v>-494.57295509941832</v>
      </c>
      <c r="AK6">
        <f>H6*SUM(AB6, AE6:AF6)</f>
        <v>521.61203914369378</v>
      </c>
      <c r="AL6">
        <f t="shared" si="9"/>
        <v>963.54299508440533</v>
      </c>
      <c r="AN6">
        <f t="shared" si="10"/>
        <v>3015.8895715761487</v>
      </c>
      <c r="AO6">
        <f t="shared" si="11"/>
        <v>-150.79447857880743</v>
      </c>
      <c r="AP6">
        <f t="shared" si="12"/>
        <v>-9.3676215683908914</v>
      </c>
      <c r="AQ6">
        <f t="shared" si="13"/>
        <v>-2126.3536711939419</v>
      </c>
      <c r="AR6">
        <f t="shared" si="14"/>
        <v>729.3738002350085</v>
      </c>
      <c r="AS6">
        <f t="shared" si="15"/>
        <v>-385.18638470359093</v>
      </c>
      <c r="AT6">
        <f t="shared" si="16"/>
        <v>406.24513229850822</v>
      </c>
      <c r="AU6">
        <f t="shared" si="17"/>
        <v>750.43254782992585</v>
      </c>
      <c r="AW6">
        <v>3</v>
      </c>
      <c r="AX6">
        <f>(R6*SUMPRODUCT(K7:$K$23, X7:$X$23)-$AZ$3*SUMPRODUCT(K6:$K$22, W7:$W$23))/Z6</f>
        <v>1673.2662392268003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2.8606080000000002E-3</v>
      </c>
      <c r="O7">
        <f t="shared" si="29"/>
        <v>4024.3533931716534</v>
      </c>
      <c r="P7">
        <f t="shared" si="30"/>
        <v>201.21766965858268</v>
      </c>
      <c r="Q7" s="5">
        <f t="shared" si="31"/>
        <v>12.5</v>
      </c>
      <c r="R7">
        <f t="shared" si="0"/>
        <v>1000000</v>
      </c>
      <c r="S7">
        <f t="shared" si="1"/>
        <v>2108.7123576143686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1610.0664848976121</v>
      </c>
      <c r="AC7">
        <f t="shared" si="2"/>
        <v>2002.9706580058591</v>
      </c>
      <c r="AE7">
        <f t="shared" si="3"/>
        <v>3822.5515845548221</v>
      </c>
      <c r="AF7">
        <f t="shared" si="4"/>
        <v>-191.12757922774111</v>
      </c>
      <c r="AG7">
        <f t="shared" si="5"/>
        <v>-11.873185612379245</v>
      </c>
      <c r="AH7">
        <f t="shared" si="6"/>
        <v>-2752.5620007478719</v>
      </c>
      <c r="AI7">
        <f t="shared" si="7"/>
        <v>866.98881896682997</v>
      </c>
      <c r="AJ7">
        <f t="shared" si="8"/>
        <v>-392.90417310824705</v>
      </c>
      <c r="AK7">
        <f>H7*SUM(AB7, AE7:AF7)</f>
        <v>548.78405432652528</v>
      </c>
      <c r="AL7">
        <f t="shared" si="9"/>
        <v>1022.8687001851082</v>
      </c>
      <c r="AN7">
        <f t="shared" si="10"/>
        <v>2694.9428786320445</v>
      </c>
      <c r="AO7">
        <f t="shared" si="11"/>
        <v>-134.74714393160224</v>
      </c>
      <c r="AP7">
        <f t="shared" si="12"/>
        <v>-8.3707325604304081</v>
      </c>
      <c r="AQ7">
        <f t="shared" si="13"/>
        <v>-1940.587902562617</v>
      </c>
      <c r="AR7">
        <f t="shared" si="14"/>
        <v>611.23709957739516</v>
      </c>
      <c r="AS7">
        <f t="shared" si="15"/>
        <v>-277.00196580243079</v>
      </c>
      <c r="AT7">
        <f t="shared" si="16"/>
        <v>386.89907680770494</v>
      </c>
      <c r="AU7">
        <f t="shared" si="17"/>
        <v>721.13421058266931</v>
      </c>
      <c r="AW7">
        <v>4</v>
      </c>
      <c r="AX7">
        <f>(R7*SUMPRODUCT(K8:$K$23, X8:$X$23)-$AZ$3*SUMPRODUCT(K7:$K$22, W8:$W$23))/Z7</f>
        <v>2108.7123576143686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2.9228739999999998E-3</v>
      </c>
      <c r="O8">
        <f t="shared" si="29"/>
        <v>4024.3533931716534</v>
      </c>
      <c r="P8">
        <f t="shared" si="30"/>
        <v>201.21766965858268</v>
      </c>
      <c r="Q8" s="5">
        <f t="shared" si="31"/>
        <v>12.5</v>
      </c>
      <c r="R8">
        <f t="shared" si="0"/>
        <v>1000000</v>
      </c>
      <c r="S8">
        <f t="shared" si="1"/>
        <v>2413.7904312330456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2002.9706580058591</v>
      </c>
      <c r="AC8">
        <f t="shared" si="2"/>
        <v>2263.1216191395761</v>
      </c>
      <c r="AE8">
        <f t="shared" si="3"/>
        <v>3773.1532320691194</v>
      </c>
      <c r="AF8">
        <f t="shared" si="4"/>
        <v>-188.65766160345598</v>
      </c>
      <c r="AG8">
        <f t="shared" si="5"/>
        <v>-11.719749930731856</v>
      </c>
      <c r="AH8">
        <f t="shared" si="6"/>
        <v>-2776.3060418877899</v>
      </c>
      <c r="AI8">
        <f t="shared" si="7"/>
        <v>796.46977864714199</v>
      </c>
      <c r="AJ8">
        <f t="shared" si="8"/>
        <v>-260.15096113371692</v>
      </c>
      <c r="AK8">
        <f t="shared" ref="AK8:AK23" si="32">H8*SUM(AB8:AB8, AE8:AF8)</f>
        <v>405.09130156418541</v>
      </c>
      <c r="AL8">
        <f t="shared" si="9"/>
        <v>941.41011907761049</v>
      </c>
      <c r="AN8">
        <f t="shared" si="10"/>
        <v>2480.2950782044613</v>
      </c>
      <c r="AO8">
        <f t="shared" si="11"/>
        <v>-124.01475391022308</v>
      </c>
      <c r="AP8">
        <f t="shared" si="12"/>
        <v>-7.7040173783349815</v>
      </c>
      <c r="AQ8">
        <f t="shared" si="13"/>
        <v>-1825.0141957546268</v>
      </c>
      <c r="AR8">
        <f t="shared" si="14"/>
        <v>523.56211116127679</v>
      </c>
      <c r="AS8">
        <f t="shared" si="15"/>
        <v>-171.01111691037147</v>
      </c>
      <c r="AT8">
        <f t="shared" si="16"/>
        <v>266.28814142862319</v>
      </c>
      <c r="AU8">
        <f t="shared" si="17"/>
        <v>618.83913567952845</v>
      </c>
      <c r="AW8">
        <v>5</v>
      </c>
      <c r="AX8">
        <f>(R8*SUMPRODUCT(K9:$K$23, X9:$X$23)-$AZ$3*SUMPRODUCT(K8:$K$22, W9:$W$23))/Z8</f>
        <v>2413.7904312330456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2.991456E-3</v>
      </c>
      <c r="O9">
        <f t="shared" si="29"/>
        <v>4024.3533931716534</v>
      </c>
      <c r="P9">
        <f t="shared" si="30"/>
        <v>201.21766965858268</v>
      </c>
      <c r="Q9" s="5">
        <f t="shared" si="31"/>
        <v>12.5</v>
      </c>
      <c r="R9">
        <f t="shared" si="0"/>
        <v>1000000</v>
      </c>
      <c r="S9">
        <f t="shared" si="1"/>
        <v>2625.8659606911156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2263.1216191395761</v>
      </c>
      <c r="AC9">
        <f t="shared" si="2"/>
        <v>2429.9749557473624</v>
      </c>
      <c r="AE9">
        <f t="shared" si="3"/>
        <v>3724.134477873436</v>
      </c>
      <c r="AF9">
        <f t="shared" si="4"/>
        <v>-186.20672389367181</v>
      </c>
      <c r="AG9">
        <f t="shared" si="5"/>
        <v>-11.567493315175751</v>
      </c>
      <c r="AH9">
        <f t="shared" si="6"/>
        <v>-2804.7292999029914</v>
      </c>
      <c r="AI9">
        <f t="shared" si="7"/>
        <v>721.63096076159673</v>
      </c>
      <c r="AJ9">
        <f t="shared" si="8"/>
        <v>-166.85333660778633</v>
      </c>
      <c r="AK9">
        <f t="shared" si="32"/>
        <v>302.8147772768296</v>
      </c>
      <c r="AL9">
        <f t="shared" si="9"/>
        <v>857.59240143063994</v>
      </c>
      <c r="AN9">
        <f t="shared" si="10"/>
        <v>2326.6227274557614</v>
      </c>
      <c r="AO9">
        <f t="shared" si="11"/>
        <v>-116.33113637278807</v>
      </c>
      <c r="AP9">
        <f t="shared" si="12"/>
        <v>-7.2266973726868553</v>
      </c>
      <c r="AQ9">
        <f t="shared" si="13"/>
        <v>-1752.2318198459952</v>
      </c>
      <c r="AR9">
        <f t="shared" si="14"/>
        <v>450.83307386429101</v>
      </c>
      <c r="AS9">
        <f t="shared" si="15"/>
        <v>-104.24026506292427</v>
      </c>
      <c r="AT9">
        <f t="shared" si="16"/>
        <v>189.18106937535507</v>
      </c>
      <c r="AU9">
        <f t="shared" si="17"/>
        <v>535.77387817672172</v>
      </c>
      <c r="AW9">
        <v>6</v>
      </c>
      <c r="AX9">
        <f>(R9*SUMPRODUCT(K10:$K$23, X10:$X$23)-$AZ$3*SUMPRODUCT(K9:$K$22, W10:$W$23))/Z9</f>
        <v>2625.8659606911156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3.0654530000000001E-3</v>
      </c>
      <c r="O10">
        <f t="shared" si="29"/>
        <v>4024.3533931716534</v>
      </c>
      <c r="P10">
        <f t="shared" si="30"/>
        <v>201.21766965858268</v>
      </c>
      <c r="Q10" s="5">
        <f t="shared" si="31"/>
        <v>12.5</v>
      </c>
      <c r="R10">
        <f t="shared" si="0"/>
        <v>1000000</v>
      </c>
      <c r="S10">
        <f t="shared" si="1"/>
        <v>2788.0087333458578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2429.9749557473624</v>
      </c>
      <c r="AC10">
        <f t="shared" si="2"/>
        <v>2546.3126374030544</v>
      </c>
      <c r="AE10">
        <f t="shared" si="3"/>
        <v>3675.4769738871009</v>
      </c>
      <c r="AF10">
        <f t="shared" si="4"/>
        <v>-183.77384869435505</v>
      </c>
      <c r="AG10">
        <f t="shared" si="5"/>
        <v>-11.416358774938509</v>
      </c>
      <c r="AH10">
        <f t="shared" si="6"/>
        <v>-2836.7685668388363</v>
      </c>
      <c r="AI10">
        <f t="shared" si="7"/>
        <v>643.51819957897123</v>
      </c>
      <c r="AJ10">
        <f t="shared" si="8"/>
        <v>-116.33768165569199</v>
      </c>
      <c r="AK10">
        <f t="shared" si="32"/>
        <v>310.88809924935572</v>
      </c>
      <c r="AL10">
        <f t="shared" si="9"/>
        <v>838.06861717263496</v>
      </c>
      <c r="AN10">
        <f t="shared" si="10"/>
        <v>2181.6858409134975</v>
      </c>
      <c r="AO10">
        <f t="shared" si="11"/>
        <v>-109.08429204567487</v>
      </c>
      <c r="AP10">
        <f t="shared" si="12"/>
        <v>-6.7765104967399443</v>
      </c>
      <c r="AQ10">
        <f t="shared" si="13"/>
        <v>-1683.8461675017606</v>
      </c>
      <c r="AR10">
        <f t="shared" si="14"/>
        <v>381.97887086932212</v>
      </c>
      <c r="AS10">
        <f t="shared" si="15"/>
        <v>-69.055601391647158</v>
      </c>
      <c r="AT10">
        <f t="shared" si="16"/>
        <v>184.53663811788675</v>
      </c>
      <c r="AU10">
        <f t="shared" si="17"/>
        <v>497.45990759556173</v>
      </c>
      <c r="AW10">
        <v>7</v>
      </c>
      <c r="AX10">
        <f>(R10*SUMPRODUCT(K11:$K$23, X11:$X$23)-$AZ$3*SUMPRODUCT(K10:$K$22, W11:$W$23))/Z10</f>
        <v>2788.0087333458578</v>
      </c>
    </row>
    <row r="11" spans="1:52" x14ac:dyDescent="0.25">
      <c r="A11" t="s">
        <v>33</v>
      </c>
      <c r="C11" s="25">
        <f>AU25</f>
        <v>3440.6115758893602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3.1502779999999998E-3</v>
      </c>
      <c r="O11">
        <f t="shared" si="29"/>
        <v>4024.3533931716534</v>
      </c>
      <c r="P11">
        <f t="shared" si="30"/>
        <v>201.21766965858268</v>
      </c>
      <c r="Q11" s="5">
        <f t="shared" si="31"/>
        <v>12.5</v>
      </c>
      <c r="R11">
        <f t="shared" si="0"/>
        <v>1000000</v>
      </c>
      <c r="S11">
        <f t="shared" si="1"/>
        <v>2896.0089066619803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2546.3126374030544</v>
      </c>
      <c r="AC11">
        <f t="shared" si="2"/>
        <v>2610.1683059315565</v>
      </c>
      <c r="AE11">
        <f t="shared" si="3"/>
        <v>3627.143429897887</v>
      </c>
      <c r="AF11">
        <f t="shared" si="4"/>
        <v>-181.35717149489435</v>
      </c>
      <c r="AG11">
        <f t="shared" si="5"/>
        <v>-11.266230483300326</v>
      </c>
      <c r="AH11">
        <f t="shared" si="6"/>
        <v>-2877.1763111036585</v>
      </c>
      <c r="AI11">
        <f t="shared" si="7"/>
        <v>557.34371681603398</v>
      </c>
      <c r="AJ11">
        <f t="shared" si="8"/>
        <v>-63.855668528502065</v>
      </c>
      <c r="AK11">
        <f t="shared" si="32"/>
        <v>308.5930931340115</v>
      </c>
      <c r="AL11">
        <f t="shared" si="9"/>
        <v>802.08114142154341</v>
      </c>
      <c r="AN11">
        <f t="shared" si="10"/>
        <v>2047.5473757459069</v>
      </c>
      <c r="AO11">
        <f t="shared" si="11"/>
        <v>-102.37736878729535</v>
      </c>
      <c r="AP11">
        <f t="shared" si="12"/>
        <v>-6.3598644791610983</v>
      </c>
      <c r="AQ11">
        <f t="shared" si="13"/>
        <v>-1624.1857867540782</v>
      </c>
      <c r="AR11">
        <f t="shared" si="14"/>
        <v>314.62435572537242</v>
      </c>
      <c r="AS11">
        <f t="shared" si="15"/>
        <v>-36.046963415978226</v>
      </c>
      <c r="AT11">
        <f t="shared" si="16"/>
        <v>174.20292035091811</v>
      </c>
      <c r="AU11">
        <f t="shared" si="17"/>
        <v>452.78031266031229</v>
      </c>
      <c r="AW11">
        <v>8</v>
      </c>
      <c r="AX11">
        <f>(R11*SUMPRODUCT(K12:$K$23, X12:$X$23)-$AZ$3*SUMPRODUCT(K11:$K$22, W12:$W$23))/Z11</f>
        <v>2896.0089066619803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3.247738E-3</v>
      </c>
      <c r="O12">
        <f t="shared" si="29"/>
        <v>4024.3533931716534</v>
      </c>
      <c r="P12">
        <f t="shared" si="30"/>
        <v>201.21766965858268</v>
      </c>
      <c r="Q12" s="5">
        <f t="shared" si="31"/>
        <v>12.5</v>
      </c>
      <c r="R12">
        <f t="shared" si="0"/>
        <v>1000000</v>
      </c>
      <c r="S12">
        <f t="shared" si="1"/>
        <v>2949.9219639416419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2610.1683059315565</v>
      </c>
      <c r="AC12">
        <f t="shared" si="2"/>
        <v>2623.5375035978486</v>
      </c>
      <c r="AE12">
        <f t="shared" si="3"/>
        <v>3579.0919840501788</v>
      </c>
      <c r="AF12">
        <f t="shared" si="4"/>
        <v>-178.95459920250894</v>
      </c>
      <c r="AG12">
        <f t="shared" si="5"/>
        <v>-11.116978413609951</v>
      </c>
      <c r="AH12">
        <f t="shared" si="6"/>
        <v>-2927.1811885898269</v>
      </c>
      <c r="AI12">
        <f t="shared" si="7"/>
        <v>461.83921784423273</v>
      </c>
      <c r="AJ12">
        <f t="shared" si="8"/>
        <v>-13.369197666292166</v>
      </c>
      <c r="AK12">
        <f t="shared" si="32"/>
        <v>311.93486535144189</v>
      </c>
      <c r="AL12">
        <f t="shared" si="9"/>
        <v>760.40488552938245</v>
      </c>
      <c r="AN12">
        <f t="shared" si="10"/>
        <v>1920.7358157329004</v>
      </c>
      <c r="AO12">
        <f t="shared" si="11"/>
        <v>-96.036790786645014</v>
      </c>
      <c r="AP12">
        <f t="shared" si="12"/>
        <v>-5.9659764814389824</v>
      </c>
      <c r="AQ12">
        <f t="shared" si="13"/>
        <v>-1570.8849543737394</v>
      </c>
      <c r="AR12">
        <f t="shared" si="14"/>
        <v>247.84809409107666</v>
      </c>
      <c r="AS12">
        <f t="shared" si="15"/>
        <v>-7.1746400762244438</v>
      </c>
      <c r="AT12">
        <f t="shared" si="16"/>
        <v>167.40124889954049</v>
      </c>
      <c r="AU12">
        <f t="shared" si="17"/>
        <v>408.07470291439273</v>
      </c>
      <c r="AW12">
        <v>9</v>
      </c>
      <c r="AX12">
        <f>(R12*SUMPRODUCT(K13:$K$23, X13:$X$23)-$AZ$3*SUMPRODUCT(K12:$K$22, W13:$W$23))/Z12</f>
        <v>2949.9219639416419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3.3542210000000001E-3</v>
      </c>
      <c r="O13">
        <f t="shared" si="29"/>
        <v>4024.3533931716534</v>
      </c>
      <c r="P13">
        <f t="shared" si="30"/>
        <v>201.21766965858268</v>
      </c>
      <c r="Q13" s="5">
        <f t="shared" si="31"/>
        <v>12.5</v>
      </c>
      <c r="R13">
        <f t="shared" si="0"/>
        <v>1000000</v>
      </c>
      <c r="S13">
        <f t="shared" si="1"/>
        <v>2948.7511068297908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2623.5375035978486</v>
      </c>
      <c r="AC13">
        <f t="shared" si="2"/>
        <v>2587.4747984173391</v>
      </c>
      <c r="AE13">
        <f t="shared" si="3"/>
        <v>3531.2959987158442</v>
      </c>
      <c r="AF13">
        <f t="shared" si="4"/>
        <v>-176.56479993579222</v>
      </c>
      <c r="AG13">
        <f t="shared" si="5"/>
        <v>-10.968519827022376</v>
      </c>
      <c r="AH13">
        <f t="shared" si="6"/>
        <v>-2983.104196118175</v>
      </c>
      <c r="AI13">
        <f t="shared" si="7"/>
        <v>360.65848283485502</v>
      </c>
      <c r="AJ13">
        <f t="shared" si="8"/>
        <v>36.062705180509511</v>
      </c>
      <c r="AK13">
        <f t="shared" si="32"/>
        <v>309.07649191293751</v>
      </c>
      <c r="AL13">
        <f t="shared" si="9"/>
        <v>705.79767992830205</v>
      </c>
      <c r="AN13">
        <f t="shared" si="10"/>
        <v>1801.9262956803152</v>
      </c>
      <c r="AO13">
        <f t="shared" si="11"/>
        <v>-90.096314784015775</v>
      </c>
      <c r="AP13">
        <f t="shared" si="12"/>
        <v>-5.5969435323999663</v>
      </c>
      <c r="AQ13">
        <f t="shared" si="13"/>
        <v>-1522.1986193438238</v>
      </c>
      <c r="AR13">
        <f t="shared" si="14"/>
        <v>184.03441802007583</v>
      </c>
      <c r="AS13">
        <f t="shared" si="15"/>
        <v>18.401837960272275</v>
      </c>
      <c r="AT13">
        <f t="shared" si="16"/>
        <v>157.71350188629759</v>
      </c>
      <c r="AU13">
        <f t="shared" si="17"/>
        <v>360.1497578666457</v>
      </c>
      <c r="AW13">
        <v>10</v>
      </c>
      <c r="AX13">
        <f>(R13*SUMPRODUCT(K14:$K$23, X14:$X$23)-$AZ$3*SUMPRODUCT(K13:$K$22, W14:$W$23))/Z13</f>
        <v>2948.7511068297908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3.4760450000000001E-3</v>
      </c>
      <c r="O14">
        <f t="shared" si="29"/>
        <v>4024.3533931716534</v>
      </c>
      <c r="P14">
        <f t="shared" si="30"/>
        <v>201.21766965858268</v>
      </c>
      <c r="Q14" s="5">
        <f t="shared" si="31"/>
        <v>12.5</v>
      </c>
      <c r="R14">
        <f t="shared" si="0"/>
        <v>1000000</v>
      </c>
      <c r="S14">
        <f t="shared" si="1"/>
        <v>2889.5460607919231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2587.4747984173391</v>
      </c>
      <c r="AC14">
        <f t="shared" si="2"/>
        <v>2501.3546324561485</v>
      </c>
      <c r="AE14">
        <f t="shared" si="3"/>
        <v>3483.7080949288297</v>
      </c>
      <c r="AF14">
        <f t="shared" si="4"/>
        <v>-174.18540474644149</v>
      </c>
      <c r="AG14">
        <f t="shared" si="5"/>
        <v>-10.82070756025003</v>
      </c>
      <c r="AH14">
        <f t="shared" si="6"/>
        <v>-3050.1654801697596</v>
      </c>
      <c r="AI14">
        <f t="shared" si="7"/>
        <v>248.5365024523785</v>
      </c>
      <c r="AJ14">
        <f t="shared" si="8"/>
        <v>86.120165961190651</v>
      </c>
      <c r="AK14">
        <f t="shared" si="32"/>
        <v>303.10567091402601</v>
      </c>
      <c r="AL14">
        <f t="shared" si="9"/>
        <v>637.7623393275951</v>
      </c>
      <c r="AN14">
        <f t="shared" si="10"/>
        <v>1690.7394481957806</v>
      </c>
      <c r="AO14">
        <f t="shared" si="11"/>
        <v>-84.53697240978903</v>
      </c>
      <c r="AP14">
        <f t="shared" si="12"/>
        <v>-5.251587283141415</v>
      </c>
      <c r="AQ14">
        <f t="shared" si="13"/>
        <v>-1480.3292814214369</v>
      </c>
      <c r="AR14">
        <f t="shared" si="14"/>
        <v>120.62160708141317</v>
      </c>
      <c r="AS14">
        <f t="shared" si="15"/>
        <v>41.79648750930356</v>
      </c>
      <c r="AT14">
        <f t="shared" si="16"/>
        <v>147.10552687585661</v>
      </c>
      <c r="AU14">
        <f t="shared" si="17"/>
        <v>309.52362146657333</v>
      </c>
      <c r="AW14">
        <v>11</v>
      </c>
      <c r="AX14">
        <f>(R14*SUMPRODUCT(K15:$K$23, X15:$X$23)-$AZ$3*SUMPRODUCT(K14:$K$22, W15:$W$23))/Z14</f>
        <v>2889.5460607919231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3.6141120000000001E-3</v>
      </c>
      <c r="O15">
        <f t="shared" si="29"/>
        <v>4024.3533931716534</v>
      </c>
      <c r="P15">
        <f t="shared" si="30"/>
        <v>201.21766965858268</v>
      </c>
      <c r="Q15" s="5">
        <f t="shared" si="31"/>
        <v>12.5</v>
      </c>
      <c r="R15">
        <f t="shared" si="0"/>
        <v>1000000</v>
      </c>
      <c r="S15">
        <f t="shared" si="1"/>
        <v>2770.9849677414277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2501.3546324561485</v>
      </c>
      <c r="AC15">
        <f t="shared" si="2"/>
        <v>2366.064976852479</v>
      </c>
      <c r="AE15">
        <f t="shared" si="3"/>
        <v>3436.2805027491622</v>
      </c>
      <c r="AF15">
        <f t="shared" si="4"/>
        <v>-171.81402513745812</v>
      </c>
      <c r="AG15">
        <f t="shared" si="5"/>
        <v>-10.673393235605539</v>
      </c>
      <c r="AH15">
        <f t="shared" si="6"/>
        <v>-3128.5799233592288</v>
      </c>
      <c r="AI15">
        <f t="shared" si="7"/>
        <v>125.21316101686989</v>
      </c>
      <c r="AJ15">
        <f t="shared" si="8"/>
        <v>135.28965560366942</v>
      </c>
      <c r="AK15">
        <f t="shared" si="32"/>
        <v>299.24611561252158</v>
      </c>
      <c r="AL15">
        <f t="shared" si="9"/>
        <v>559.74893223306094</v>
      </c>
      <c r="AN15">
        <f t="shared" si="10"/>
        <v>1585.4373343333257</v>
      </c>
      <c r="AO15">
        <f t="shared" si="11"/>
        <v>-79.271866716666281</v>
      </c>
      <c r="AP15">
        <f t="shared" si="12"/>
        <v>-4.9245095405370778</v>
      </c>
      <c r="AQ15">
        <f t="shared" si="13"/>
        <v>-1443.4698826161261</v>
      </c>
      <c r="AR15">
        <f t="shared" si="14"/>
        <v>57.77107545999624</v>
      </c>
      <c r="AS15">
        <f t="shared" si="15"/>
        <v>62.420186818728006</v>
      </c>
      <c r="AT15">
        <f t="shared" si="16"/>
        <v>138.06671587687634</v>
      </c>
      <c r="AU15">
        <f t="shared" si="17"/>
        <v>258.2579781556006</v>
      </c>
      <c r="AW15">
        <v>12</v>
      </c>
      <c r="AX15">
        <f>(R15*SUMPRODUCT(K16:$K$23, X16:$X$23)-$AZ$3*SUMPRODUCT(K15:$K$22, W16:$W$23))/Z15</f>
        <v>2770.9849677414277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3.757594E-3</v>
      </c>
      <c r="O16">
        <f t="shared" si="29"/>
        <v>4024.3533931716534</v>
      </c>
      <c r="P16">
        <f t="shared" si="30"/>
        <v>201.21766965858268</v>
      </c>
      <c r="Q16" s="5">
        <f t="shared" si="31"/>
        <v>12.5</v>
      </c>
      <c r="R16">
        <f t="shared" si="0"/>
        <v>1000000</v>
      </c>
      <c r="S16">
        <f t="shared" si="1"/>
        <v>2599.6166124865422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2366.064976852479</v>
      </c>
      <c r="AC16">
        <f t="shared" si="2"/>
        <v>2189.2001692533295</v>
      </c>
      <c r="AE16">
        <f t="shared" si="3"/>
        <v>3389.0055507222232</v>
      </c>
      <c r="AF16">
        <f t="shared" si="4"/>
        <v>-169.45027753611117</v>
      </c>
      <c r="AG16">
        <f t="shared" si="5"/>
        <v>-10.526553024867733</v>
      </c>
      <c r="AH16">
        <f t="shared" si="6"/>
        <v>-3208.502270540157</v>
      </c>
      <c r="AI16">
        <f t="shared" si="7"/>
        <v>0.52644962108752225</v>
      </c>
      <c r="AJ16">
        <f t="shared" si="8"/>
        <v>176.86480759914957</v>
      </c>
      <c r="AK16">
        <f t="shared" si="32"/>
        <v>305.53342767711092</v>
      </c>
      <c r="AL16">
        <f t="shared" si="9"/>
        <v>482.92468489734802</v>
      </c>
      <c r="AN16">
        <f t="shared" si="10"/>
        <v>1482.5310810421215</v>
      </c>
      <c r="AO16">
        <f t="shared" si="11"/>
        <v>-74.126554052106073</v>
      </c>
      <c r="AP16">
        <f t="shared" si="12"/>
        <v>-4.6048735542137509</v>
      </c>
      <c r="AQ16">
        <f t="shared" si="13"/>
        <v>-1403.5693564020012</v>
      </c>
      <c r="AR16">
        <f t="shared" si="14"/>
        <v>0.23029703380060079</v>
      </c>
      <c r="AS16">
        <f t="shared" si="15"/>
        <v>77.370063425359561</v>
      </c>
      <c r="AT16">
        <f t="shared" si="16"/>
        <v>133.65655383247224</v>
      </c>
      <c r="AU16">
        <f t="shared" si="17"/>
        <v>211.2569142916324</v>
      </c>
      <c r="AW16">
        <v>13</v>
      </c>
      <c r="AX16">
        <f>(R16*SUMPRODUCT(K17:$K$23, X17:$X$23)-$AZ$3*SUMPRODUCT(K16:$K$22, W17:$W$23))/Z16</f>
        <v>2599.6166124865422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3.9119039999999999E-3</v>
      </c>
      <c r="O17">
        <f t="shared" si="29"/>
        <v>4024.3533931716534</v>
      </c>
      <c r="P17">
        <f t="shared" si="30"/>
        <v>201.21766965858268</v>
      </c>
      <c r="Q17" s="5">
        <f t="shared" si="31"/>
        <v>12.5</v>
      </c>
      <c r="R17">
        <f t="shared" si="0"/>
        <v>1000000</v>
      </c>
      <c r="S17">
        <f t="shared" si="1"/>
        <v>2383.0745983716697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2189.2001692533295</v>
      </c>
      <c r="AC17">
        <f t="shared" si="2"/>
        <v>1978.9258563087769</v>
      </c>
      <c r="AE17">
        <f t="shared" si="3"/>
        <v>3341.8580308451087</v>
      </c>
      <c r="AF17">
        <f t="shared" si="4"/>
        <v>-167.09290154225545</v>
      </c>
      <c r="AG17">
        <f t="shared" si="5"/>
        <v>-10.380108629734863</v>
      </c>
      <c r="AH17">
        <f t="shared" si="6"/>
        <v>-3294.3091907353746</v>
      </c>
      <c r="AI17">
        <f t="shared" si="7"/>
        <v>-129.92417006225605</v>
      </c>
      <c r="AJ17">
        <f t="shared" si="8"/>
        <v>210.27431294455255</v>
      </c>
      <c r="AK17">
        <f t="shared" si="32"/>
        <v>330.95665892091648</v>
      </c>
      <c r="AL17">
        <f t="shared" si="9"/>
        <v>411.30680180321298</v>
      </c>
      <c r="AN17">
        <f t="shared" si="10"/>
        <v>1376.9485268584792</v>
      </c>
      <c r="AO17">
        <f t="shared" si="11"/>
        <v>-68.847426342923967</v>
      </c>
      <c r="AP17">
        <f t="shared" si="12"/>
        <v>-4.2769247389991429</v>
      </c>
      <c r="AQ17">
        <f t="shared" si="13"/>
        <v>-1357.3569389637742</v>
      </c>
      <c r="AR17">
        <f t="shared" si="14"/>
        <v>-53.532763187218038</v>
      </c>
      <c r="AS17">
        <f t="shared" si="15"/>
        <v>86.639498977148548</v>
      </c>
      <c r="AT17">
        <f t="shared" si="16"/>
        <v>136.36434574688303</v>
      </c>
      <c r="AU17">
        <f t="shared" si="17"/>
        <v>169.47108153681353</v>
      </c>
      <c r="AW17">
        <v>14</v>
      </c>
      <c r="AX17">
        <f>(R17*SUMPRODUCT(K18:$K$23, X18:$X$23)-$AZ$3*SUMPRODUCT(K17:$K$22, W18:$W$23))/Z17</f>
        <v>2383.0745983716697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4.0806530000000001E-3</v>
      </c>
      <c r="O18">
        <f t="shared" si="29"/>
        <v>4024.3533931716534</v>
      </c>
      <c r="P18">
        <f t="shared" si="30"/>
        <v>201.21766965858268</v>
      </c>
      <c r="Q18" s="5">
        <f t="shared" si="31"/>
        <v>12.5</v>
      </c>
      <c r="R18">
        <f t="shared" si="0"/>
        <v>1000000</v>
      </c>
      <c r="S18">
        <f t="shared" si="1"/>
        <v>2124.7502908747047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1978.9258563087769</v>
      </c>
      <c r="AC18">
        <f t="shared" si="2"/>
        <v>1739.5670458882669</v>
      </c>
      <c r="AE18">
        <f t="shared" si="3"/>
        <v>3294.8024875375149</v>
      </c>
      <c r="AF18">
        <f t="shared" si="4"/>
        <v>-164.74012437687577</v>
      </c>
      <c r="AG18">
        <f t="shared" si="5"/>
        <v>-10.23394992201726</v>
      </c>
      <c r="AH18">
        <f t="shared" si="6"/>
        <v>-3388.609713620277</v>
      </c>
      <c r="AI18">
        <f t="shared" si="7"/>
        <v>-268.78130038165546</v>
      </c>
      <c r="AJ18">
        <f t="shared" si="8"/>
        <v>239.35881042051005</v>
      </c>
      <c r="AK18">
        <f t="shared" si="32"/>
        <v>358.14007418480605</v>
      </c>
      <c r="AL18">
        <f t="shared" si="9"/>
        <v>328.71758422366065</v>
      </c>
      <c r="AN18">
        <f t="shared" si="10"/>
        <v>1268.6292799298417</v>
      </c>
      <c r="AO18">
        <f t="shared" si="11"/>
        <v>-63.431463996492091</v>
      </c>
      <c r="AP18">
        <f t="shared" si="12"/>
        <v>-3.9404755124214375</v>
      </c>
      <c r="AQ18">
        <f t="shared" si="13"/>
        <v>-1304.7487724116304</v>
      </c>
      <c r="AR18">
        <f t="shared" si="14"/>
        <v>-103.49143199070247</v>
      </c>
      <c r="AS18">
        <f t="shared" si="15"/>
        <v>92.162609581973513</v>
      </c>
      <c r="AT18">
        <f t="shared" si="16"/>
        <v>137.89809439128553</v>
      </c>
      <c r="AU18">
        <f t="shared" si="17"/>
        <v>126.56927198255657</v>
      </c>
      <c r="AW18">
        <v>15</v>
      </c>
      <c r="AX18">
        <f>(R18*SUMPRODUCT(K19:$K$23, X19:$X$23)-$AZ$3*SUMPRODUCT(K18:$K$22, W19:$W$23))/Z18</f>
        <v>2124.7502908747047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4.2836929999999999E-3</v>
      </c>
      <c r="O19">
        <f t="shared" si="29"/>
        <v>4024.3533931716534</v>
      </c>
      <c r="P19">
        <f t="shared" si="30"/>
        <v>201.21766965858268</v>
      </c>
      <c r="Q19" s="5">
        <f t="shared" si="31"/>
        <v>12.5</v>
      </c>
      <c r="R19">
        <f t="shared" si="0"/>
        <v>1000000</v>
      </c>
      <c r="S19">
        <f t="shared" si="1"/>
        <v>1812.9676146758532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1739.5670458882669</v>
      </c>
      <c r="AC19">
        <f t="shared" si="2"/>
        <v>1463.1042170506885</v>
      </c>
      <c r="AE19">
        <f t="shared" si="3"/>
        <v>3247.7405403098928</v>
      </c>
      <c r="AF19">
        <f t="shared" si="4"/>
        <v>-162.38702701549465</v>
      </c>
      <c r="AG19">
        <f t="shared" si="5"/>
        <v>-10.087771323153792</v>
      </c>
      <c r="AH19">
        <f t="shared" si="6"/>
        <v>-3507.1279714636703</v>
      </c>
      <c r="AI19">
        <f t="shared" si="7"/>
        <v>-431.8622294924262</v>
      </c>
      <c r="AJ19">
        <f t="shared" si="8"/>
        <v>276.4628288375784</v>
      </c>
      <c r="AK19">
        <f t="shared" si="32"/>
        <v>354.14916904400764</v>
      </c>
      <c r="AL19">
        <f t="shared" si="9"/>
        <v>198.74976838915984</v>
      </c>
      <c r="AN19">
        <f t="shared" si="10"/>
        <v>1164.997735014452</v>
      </c>
      <c r="AO19">
        <f t="shared" si="11"/>
        <v>-58.249886750722602</v>
      </c>
      <c r="AP19">
        <f t="shared" si="12"/>
        <v>-3.6185867057275871</v>
      </c>
      <c r="AQ19">
        <f t="shared" si="13"/>
        <v>-1258.042658411114</v>
      </c>
      <c r="AR19">
        <f t="shared" si="14"/>
        <v>-154.91339685311235</v>
      </c>
      <c r="AS19">
        <f t="shared" si="15"/>
        <v>99.170043115801022</v>
      </c>
      <c r="AT19">
        <f t="shared" si="16"/>
        <v>127.036927572469</v>
      </c>
      <c r="AU19">
        <f t="shared" si="17"/>
        <v>71.293573835157645</v>
      </c>
      <c r="AW19">
        <v>16</v>
      </c>
      <c r="AX19">
        <f>(R19*SUMPRODUCT(K20:$K$23, X20:$X$23)-$AZ$3*SUMPRODUCT(K19:$K$22, W20:$W$23))/Z19</f>
        <v>1812.9676146758532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4.5002690000000003E-3</v>
      </c>
      <c r="O20">
        <f t="shared" si="29"/>
        <v>4024.3533931716534</v>
      </c>
      <c r="P20">
        <f t="shared" si="30"/>
        <v>201.21766965858268</v>
      </c>
      <c r="Q20" s="5">
        <f t="shared" si="31"/>
        <v>12.5</v>
      </c>
      <c r="R20">
        <f t="shared" si="0"/>
        <v>1000000</v>
      </c>
      <c r="S20">
        <f t="shared" si="1"/>
        <v>1419.3397792726123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1463.1042170506885</v>
      </c>
      <c r="AC20">
        <f t="shared" si="2"/>
        <v>1128.8288505869277</v>
      </c>
      <c r="AE20">
        <f t="shared" si="3"/>
        <v>3200.6474288331938</v>
      </c>
      <c r="AF20">
        <f t="shared" si="4"/>
        <v>-160.03237144165971</v>
      </c>
      <c r="AG20">
        <f t="shared" si="5"/>
        <v>-9.9414959253575752</v>
      </c>
      <c r="AH20">
        <f t="shared" si="6"/>
        <v>-3631.8147651742397</v>
      </c>
      <c r="AI20">
        <f t="shared" si="7"/>
        <v>-601.14120370806313</v>
      </c>
      <c r="AJ20">
        <f t="shared" si="8"/>
        <v>334.27536646376075</v>
      </c>
      <c r="AK20">
        <f t="shared" si="32"/>
        <v>244.55195660221264</v>
      </c>
      <c r="AL20">
        <f t="shared" si="9"/>
        <v>-22.313880642089742</v>
      </c>
      <c r="AN20">
        <f t="shared" si="10"/>
        <v>1088.9736834604491</v>
      </c>
      <c r="AO20">
        <f t="shared" si="11"/>
        <v>-54.448684173022464</v>
      </c>
      <c r="AP20">
        <f t="shared" si="12"/>
        <v>-3.3824492318075623</v>
      </c>
      <c r="AQ20">
        <f t="shared" si="13"/>
        <v>-1235.6720914804503</v>
      </c>
      <c r="AR20">
        <f t="shared" si="14"/>
        <v>-204.52954142483105</v>
      </c>
      <c r="AS20">
        <f t="shared" si="15"/>
        <v>113.73232610029672</v>
      </c>
      <c r="AT20">
        <f t="shared" si="16"/>
        <v>83.205242345501262</v>
      </c>
      <c r="AU20">
        <f t="shared" si="17"/>
        <v>-7.5919729790330699</v>
      </c>
      <c r="AW20">
        <v>17</v>
      </c>
      <c r="AX20">
        <f>(R20*SUMPRODUCT(K21:$K$23, X21:$X$23)-$AZ$3*SUMPRODUCT(K20:$K$22, W21:$W$23))/Z20</f>
        <v>1419.3397792726123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4.7150400000000002E-3</v>
      </c>
      <c r="O21">
        <f t="shared" si="29"/>
        <v>4024.3533931716534</v>
      </c>
      <c r="P21">
        <f t="shared" si="30"/>
        <v>201.21766965858268</v>
      </c>
      <c r="Q21" s="5">
        <f t="shared" si="31"/>
        <v>12.5</v>
      </c>
      <c r="R21">
        <f t="shared" si="0"/>
        <v>1000000</v>
      </c>
      <c r="S21">
        <f t="shared" si="1"/>
        <v>967.04308273933316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1128.8288505869277</v>
      </c>
      <c r="AC21">
        <f t="shared" si="2"/>
        <v>757.79092862245193</v>
      </c>
      <c r="AE21">
        <f t="shared" si="3"/>
        <v>3153.5497738920162</v>
      </c>
      <c r="AF21">
        <f t="shared" si="4"/>
        <v>-157.67748869460084</v>
      </c>
      <c r="AG21">
        <f t="shared" si="5"/>
        <v>-9.7952064151561018</v>
      </c>
      <c r="AH21">
        <f t="shared" si="6"/>
        <v>-3749.9640758318387</v>
      </c>
      <c r="AI21">
        <f t="shared" si="7"/>
        <v>-763.88699704957935</v>
      </c>
      <c r="AJ21">
        <f t="shared" si="8"/>
        <v>371.0379219644758</v>
      </c>
      <c r="AK21">
        <f t="shared" si="32"/>
        <v>211.59716826573685</v>
      </c>
      <c r="AL21">
        <f t="shared" si="9"/>
        <v>-181.2519068193667</v>
      </c>
      <c r="AN21">
        <f t="shared" si="10"/>
        <v>1020.5929726523176</v>
      </c>
      <c r="AO21">
        <f t="shared" si="11"/>
        <v>-51.029648632615888</v>
      </c>
      <c r="AP21">
        <f t="shared" si="12"/>
        <v>-3.1700526548687771</v>
      </c>
      <c r="AQ21">
        <f t="shared" si="13"/>
        <v>-1213.6123600069957</v>
      </c>
      <c r="AR21">
        <f t="shared" si="14"/>
        <v>-247.21908864216266</v>
      </c>
      <c r="AS21">
        <f t="shared" si="15"/>
        <v>120.08013917506973</v>
      </c>
      <c r="AT21">
        <f t="shared" si="16"/>
        <v>68.479839688281302</v>
      </c>
      <c r="AU21">
        <f t="shared" si="17"/>
        <v>-58.659109778811619</v>
      </c>
      <c r="AW21">
        <v>18</v>
      </c>
      <c r="AX21">
        <f>(R21*SUMPRODUCT(K22:$K$23, X22:$X$23)-$AZ$3*SUMPRODUCT(K21:$K$22, W22:$W$23))/Z21</f>
        <v>967.04308273933316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4.9523709999999997E-3</v>
      </c>
      <c r="O22">
        <f t="shared" si="29"/>
        <v>4024.3533931716534</v>
      </c>
      <c r="P22">
        <f t="shared" si="30"/>
        <v>201.21766965858268</v>
      </c>
      <c r="Q22" s="5">
        <f t="shared" si="31"/>
        <v>12.5</v>
      </c>
      <c r="R22">
        <f t="shared" si="0"/>
        <v>1000000</v>
      </c>
      <c r="S22">
        <f t="shared" si="1"/>
        <v>484.10347642880907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757.79092862245193</v>
      </c>
      <c r="AC22">
        <f t="shared" si="2"/>
        <v>373.67927419124624</v>
      </c>
      <c r="AE22">
        <f t="shared" si="3"/>
        <v>3106.3967277058164</v>
      </c>
      <c r="AF22">
        <f t="shared" si="4"/>
        <v>-155.31983638529084</v>
      </c>
      <c r="AG22">
        <f t="shared" si="5"/>
        <v>-9.6487448548151065</v>
      </c>
      <c r="AH22">
        <f t="shared" si="6"/>
        <v>-3880.7596951546429</v>
      </c>
      <c r="AI22">
        <f t="shared" si="7"/>
        <v>-939.33154868893234</v>
      </c>
      <c r="AJ22">
        <f t="shared" si="8"/>
        <v>384.11165443120569</v>
      </c>
      <c r="AK22">
        <f t="shared" si="32"/>
        <v>259.62074739600848</v>
      </c>
      <c r="AL22">
        <f t="shared" si="9"/>
        <v>-295.59914686171817</v>
      </c>
      <c r="AN22">
        <f t="shared" si="10"/>
        <v>939.56325970581986</v>
      </c>
      <c r="AO22">
        <f t="shared" si="11"/>
        <v>-46.978162985291</v>
      </c>
      <c r="AP22">
        <f t="shared" si="12"/>
        <v>-2.918367150919293</v>
      </c>
      <c r="AQ22">
        <f t="shared" si="13"/>
        <v>-1173.7777073977675</v>
      </c>
      <c r="AR22">
        <f t="shared" si="14"/>
        <v>-284.11097782815784</v>
      </c>
      <c r="AS22">
        <f t="shared" si="15"/>
        <v>116.17872080199955</v>
      </c>
      <c r="AT22">
        <f t="shared" si="16"/>
        <v>78.525100652808746</v>
      </c>
      <c r="AU22">
        <f t="shared" si="17"/>
        <v>-89.407156373349551</v>
      </c>
      <c r="AW22">
        <v>19</v>
      </c>
      <c r="AX22">
        <f>(R22*SUMPRODUCT(K23:$K$23, X23:$X$23)-$AZ$3*SUMPRODUCT(K22:$K$22, W23:$W$23))/Z22</f>
        <v>484.10347642880907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5.2041409999999998E-3</v>
      </c>
      <c r="O23">
        <f t="shared" si="29"/>
        <v>4024.3533931716534</v>
      </c>
      <c r="P23">
        <f t="shared" si="30"/>
        <v>201.21766965858268</v>
      </c>
      <c r="Q23" s="5">
        <f t="shared" si="31"/>
        <v>12.5</v>
      </c>
      <c r="R23">
        <f t="shared" si="0"/>
        <v>1000000</v>
      </c>
      <c r="S23">
        <f t="shared" si="1"/>
        <v>491.57748989763883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373.67927419124624</v>
      </c>
      <c r="AC23">
        <f t="shared" si="2"/>
        <v>373.67927419124624</v>
      </c>
      <c r="AE23">
        <f t="shared" si="3"/>
        <v>3059.1666338558389</v>
      </c>
      <c r="AF23">
        <f t="shared" si="4"/>
        <v>-152.95833169279194</v>
      </c>
      <c r="AG23">
        <f t="shared" si="5"/>
        <v>-9.5020439775694747</v>
      </c>
      <c r="AH23">
        <f t="shared" si="6"/>
        <v>-4017.0742957985876</v>
      </c>
      <c r="AI23">
        <f t="shared" si="7"/>
        <v>-1120.3680376131101</v>
      </c>
      <c r="AJ23">
        <f t="shared" si="8"/>
        <v>0</v>
      </c>
      <c r="AK23">
        <f t="shared" si="32"/>
        <v>340.78031918321108</v>
      </c>
      <c r="AL23">
        <f t="shared" si="9"/>
        <v>-779.58771842989904</v>
      </c>
      <c r="AN23">
        <f t="shared" si="10"/>
        <v>838.19006017468337</v>
      </c>
      <c r="AO23">
        <f t="shared" si="11"/>
        <v>-41.90950300873417</v>
      </c>
      <c r="AP23">
        <f t="shared" si="12"/>
        <v>-2.6034929660901787</v>
      </c>
      <c r="AQ23">
        <f t="shared" si="13"/>
        <v>-1100.6499967861062</v>
      </c>
      <c r="AR23">
        <f t="shared" si="14"/>
        <v>-306.97293258624705</v>
      </c>
      <c r="AS23">
        <f t="shared" si="15"/>
        <v>0</v>
      </c>
      <c r="AT23">
        <f t="shared" si="16"/>
        <v>93.37140157105415</v>
      </c>
      <c r="AU23">
        <f t="shared" si="17"/>
        <v>-213.6015310151929</v>
      </c>
      <c r="AW23">
        <v>20</v>
      </c>
      <c r="AX23">
        <f>(R23*SUMPRODUCT(K$23:$K24, X$23:$X24)-$AZ$3*SUMPRODUCT(K$22:$K23, W$23:$W24))/Z23</f>
        <v>491.57748989763883</v>
      </c>
    </row>
    <row r="25" spans="5:50" x14ac:dyDescent="0.25">
      <c r="AN25" s="6">
        <f t="shared" ref="AN25:AU25" si="33">SUM(AN3:AN23)</f>
        <v>38337.982741090411</v>
      </c>
      <c r="AO25" s="6">
        <f t="shared" si="33"/>
        <v>-4935.1641819332608</v>
      </c>
      <c r="AP25" s="6">
        <f t="shared" si="33"/>
        <v>-232.39874421630392</v>
      </c>
      <c r="AQ25" s="6">
        <f t="shared" si="33"/>
        <v>-31898.958480221143</v>
      </c>
      <c r="AR25" s="6">
        <f t="shared" si="33"/>
        <v>1271.4613347196962</v>
      </c>
      <c r="AS25" s="6">
        <f t="shared" si="33"/>
        <v>-1228.0130535400881</v>
      </c>
      <c r="AT25" s="6">
        <f t="shared" si="33"/>
        <v>3397.1632947097519</v>
      </c>
      <c r="AU25" s="7">
        <f t="shared" si="33"/>
        <v>3440.6115758893602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4A0CA-CC6C-4F9E-8BD1-D5639EE2069B}">
  <sheetPr codeName="Sheet20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6163.3274441303829</v>
      </c>
      <c r="K3">
        <v>1</v>
      </c>
      <c r="L3" s="2">
        <v>0</v>
      </c>
      <c r="O3">
        <f>$C$3</f>
        <v>6163.3274441303829</v>
      </c>
      <c r="P3">
        <f>O3*B5</f>
        <v>4930.6619553043065</v>
      </c>
      <c r="Q3" s="5">
        <f>B8</f>
        <v>125.8175559</v>
      </c>
      <c r="R3">
        <f t="shared" ref="R3:R23" si="0">$C$6</f>
        <v>1000000</v>
      </c>
      <c r="S3">
        <f t="shared" ref="S3:S23" si="1">AX3</f>
        <v>-7.2759576141834259E-12</v>
      </c>
      <c r="W3">
        <v>1</v>
      </c>
      <c r="Z3">
        <v>1</v>
      </c>
      <c r="AC3">
        <f t="shared" ref="AC3:AC23" si="2">S3*Z3</f>
        <v>-7.2759576141834259E-12</v>
      </c>
      <c r="AE3">
        <f t="shared" ref="AE3:AE23" si="3">$Z3*O3</f>
        <v>6163.3274441303829</v>
      </c>
      <c r="AF3">
        <f t="shared" ref="AF3:AF23" si="4">-$Z3*P3</f>
        <v>-4930.6619553043065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1106.8479329260763</v>
      </c>
      <c r="AJ3">
        <f t="shared" ref="AJ3:AJ23" si="8">AB3-AC3</f>
        <v>7.2759576141834259E-12</v>
      </c>
      <c r="AL3">
        <f t="shared" ref="AL3:AL23" si="9">SUM(AI3:AK3)</f>
        <v>1106.8479329260836</v>
      </c>
      <c r="AN3">
        <f t="shared" ref="AN3:AN23" si="10">AE3*$K3</f>
        <v>6163.3274441303829</v>
      </c>
      <c r="AO3">
        <f t="shared" ref="AO3:AO23" si="11">AF3*$K3</f>
        <v>-4930.6619553043065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1106.8479329260763</v>
      </c>
      <c r="AS3">
        <f t="shared" ref="AS3:AS23" si="15">AJ3*$K3</f>
        <v>7.2759576141834259E-12</v>
      </c>
      <c r="AT3">
        <f t="shared" ref="AT3:AT23" si="16">AK3*$K3</f>
        <v>0</v>
      </c>
      <c r="AU3">
        <f t="shared" ref="AU3:AU23" si="17">AL3*$K3</f>
        <v>1106.8479329260836</v>
      </c>
      <c r="AW3">
        <v>0</v>
      </c>
      <c r="AX3">
        <f>(R3*SUMPRODUCT(K4:$K$23, X4:$X$23)-$AZ$3*SUMPRODUCT(K3:$K$22, W4:$W$23))/Z3</f>
        <v>-7.2759576141834259E-12</v>
      </c>
      <c r="AZ3">
        <f>$C$6*SUMPRODUCT(K4:$K$23, X4:$X$23)/SUMPRODUCT(K3:K22, W4:W23)</f>
        <v>4755.8230549517239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3.4760450000000001E-3</v>
      </c>
      <c r="R4">
        <f t="shared" si="0"/>
        <v>1000000</v>
      </c>
      <c r="S4">
        <f t="shared" si="1"/>
        <v>1515.1045428581899</v>
      </c>
      <c r="U4">
        <f t="shared" ref="U4:U23" si="21">M4</f>
        <v>3.4760450000000001E-3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3.4760450000000001E-3</v>
      </c>
      <c r="Y4">
        <f t="shared" ref="Y4:Y23" si="25">V4*W4</f>
        <v>0.01</v>
      </c>
      <c r="Z4">
        <f t="shared" ref="Z4:Z23" si="26">MAX(0, W4-X4-Y4)</f>
        <v>0.98652395500000001</v>
      </c>
      <c r="AB4">
        <f t="shared" ref="AB4:AB23" si="27">AC3</f>
        <v>-7.2759576141834259E-12</v>
      </c>
      <c r="AC4">
        <f t="shared" si="2"/>
        <v>1494.6869258589286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-3476.0450000000001</v>
      </c>
      <c r="AI4">
        <f t="shared" si="7"/>
        <v>-3476.0450000000001</v>
      </c>
      <c r="AJ4">
        <f t="shared" si="8"/>
        <v>-1494.6869258589359</v>
      </c>
      <c r="AK4">
        <f>H4*SUM(AB4, AE4:AF4)</f>
        <v>-4.7948560677468777E-13</v>
      </c>
      <c r="AL4">
        <f t="shared" si="9"/>
        <v>-4970.7319258589368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-3261.1361290927853</v>
      </c>
      <c r="AR4">
        <f t="shared" si="14"/>
        <v>-3261.1361290927853</v>
      </c>
      <c r="AS4">
        <f t="shared" si="15"/>
        <v>-1402.2768794998929</v>
      </c>
      <c r="AT4">
        <f t="shared" si="16"/>
        <v>-4.4984107962725182E-13</v>
      </c>
      <c r="AU4">
        <f t="shared" si="17"/>
        <v>-4663.413008592679</v>
      </c>
      <c r="AW4">
        <v>1</v>
      </c>
      <c r="AX4">
        <f>(R4*SUMPRODUCT(K5:$K$23, X5:$X$23)-$AZ$3*SUMPRODUCT(K4:$K$22, W5:$W$23))/Z4</f>
        <v>1515.1045428581899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3.6141120000000001E-3</v>
      </c>
      <c r="O5">
        <f t="shared" ref="O5:O23" si="29">$C$3</f>
        <v>6163.3274441303829</v>
      </c>
      <c r="P5">
        <f t="shared" ref="P5:P23" si="30">O5*$C$5</f>
        <v>308.16637220651916</v>
      </c>
      <c r="Q5" s="5">
        <f t="shared" ref="Q5:Q23" si="31">$C$8</f>
        <v>12.5</v>
      </c>
      <c r="R5">
        <f t="shared" si="0"/>
        <v>1000000</v>
      </c>
      <c r="S5">
        <f t="shared" si="1"/>
        <v>2895.3008831328666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1494.6869258589286</v>
      </c>
      <c r="AC5">
        <f t="shared" si="2"/>
        <v>2817.3979122452147</v>
      </c>
      <c r="AE5">
        <f t="shared" si="3"/>
        <v>5997.4926871114103</v>
      </c>
      <c r="AF5">
        <f t="shared" si="4"/>
        <v>-299.87463435557055</v>
      </c>
      <c r="AG5">
        <f t="shared" si="5"/>
        <v>-12.163666342324339</v>
      </c>
      <c r="AH5">
        <f t="shared" si="6"/>
        <v>-3565.4080640529601</v>
      </c>
      <c r="AI5">
        <f t="shared" si="7"/>
        <v>2120.0463223605557</v>
      </c>
      <c r="AJ5">
        <f t="shared" si="8"/>
        <v>-1322.7109863862861</v>
      </c>
      <c r="AK5">
        <f>H5*SUM(AB5, AE5:AF5)</f>
        <v>621.41515015231607</v>
      </c>
      <c r="AL5">
        <f t="shared" si="9"/>
        <v>1418.7504861265857</v>
      </c>
      <c r="AN5">
        <f t="shared" si="10"/>
        <v>5179.2098492062769</v>
      </c>
      <c r="AO5">
        <f t="shared" si="11"/>
        <v>-258.96049246031384</v>
      </c>
      <c r="AP5">
        <f t="shared" si="12"/>
        <v>-10.504086258914157</v>
      </c>
      <c r="AQ5">
        <f t="shared" si="13"/>
        <v>-3078.95274327986</v>
      </c>
      <c r="AR5">
        <f t="shared" si="14"/>
        <v>1830.7925272071893</v>
      </c>
      <c r="AS5">
        <f t="shared" si="15"/>
        <v>-1142.2436217499876</v>
      </c>
      <c r="AT5">
        <f t="shared" si="16"/>
        <v>536.63082791768761</v>
      </c>
      <c r="AU5">
        <f t="shared" si="17"/>
        <v>1225.1797333748893</v>
      </c>
      <c r="AW5">
        <v>2</v>
      </c>
      <c r="AX5">
        <f>(R5*SUMPRODUCT(K6:$K$23, X6:$X$23)-$AZ$3*SUMPRODUCT(K5:$K$22, W6:$W$23))/Z5</f>
        <v>2895.3008831328666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3.757594E-3</v>
      </c>
      <c r="O6">
        <f t="shared" si="29"/>
        <v>6163.3274441303829</v>
      </c>
      <c r="P6">
        <f t="shared" si="30"/>
        <v>308.16637220651916</v>
      </c>
      <c r="Q6" s="5">
        <f t="shared" si="31"/>
        <v>12.5</v>
      </c>
      <c r="R6">
        <f t="shared" si="0"/>
        <v>1000000</v>
      </c>
      <c r="S6">
        <f t="shared" si="1"/>
        <v>4132.5931973362394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2817.3979122452147</v>
      </c>
      <c r="AC6">
        <f t="shared" si="2"/>
        <v>3966.0740107151801</v>
      </c>
      <c r="AE6">
        <f t="shared" si="3"/>
        <v>5914.9816177041621</v>
      </c>
      <c r="AF6">
        <f t="shared" si="4"/>
        <v>-295.74908088520812</v>
      </c>
      <c r="AG6">
        <f t="shared" si="5"/>
        <v>-11.996323559235176</v>
      </c>
      <c r="AH6">
        <f t="shared" si="6"/>
        <v>-3656.4895732735908</v>
      </c>
      <c r="AI6">
        <f t="shared" si="7"/>
        <v>1950.7466399861282</v>
      </c>
      <c r="AJ6">
        <f t="shared" si="8"/>
        <v>-1148.6760984699654</v>
      </c>
      <c r="AK6">
        <f>H6*SUM(AB6, AE6:AF6)</f>
        <v>917.90539285818147</v>
      </c>
      <c r="AL6">
        <f t="shared" si="9"/>
        <v>1719.9759343743444</v>
      </c>
      <c r="AN6">
        <f t="shared" si="10"/>
        <v>4606.7427695347178</v>
      </c>
      <c r="AO6">
        <f t="shared" si="11"/>
        <v>-230.3371384767359</v>
      </c>
      <c r="AP6">
        <f t="shared" si="12"/>
        <v>-9.3430513210885966</v>
      </c>
      <c r="AQ6">
        <f t="shared" si="13"/>
        <v>-2847.7699496376827</v>
      </c>
      <c r="AR6">
        <f t="shared" si="14"/>
        <v>1519.292630099211</v>
      </c>
      <c r="AS6">
        <f t="shared" si="15"/>
        <v>-894.61906277534013</v>
      </c>
      <c r="AT6">
        <f t="shared" si="16"/>
        <v>714.88878663795765</v>
      </c>
      <c r="AU6">
        <f t="shared" si="17"/>
        <v>1339.5623539618284</v>
      </c>
      <c r="AW6">
        <v>3</v>
      </c>
      <c r="AX6">
        <f>(R6*SUMPRODUCT(K7:$K$23, X7:$X$23)-$AZ$3*SUMPRODUCT(K6:$K$22, W7:$W$23))/Z6</f>
        <v>4132.5931973362394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3.9119039999999999E-3</v>
      </c>
      <c r="O7">
        <f t="shared" si="29"/>
        <v>6163.3274441303829</v>
      </c>
      <c r="P7">
        <f t="shared" si="30"/>
        <v>308.16637220651916</v>
      </c>
      <c r="Q7" s="5">
        <f t="shared" si="31"/>
        <v>12.5</v>
      </c>
      <c r="R7">
        <f t="shared" si="0"/>
        <v>1000000</v>
      </c>
      <c r="S7">
        <f t="shared" si="1"/>
        <v>5150.2655253410703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3966.0740107151801</v>
      </c>
      <c r="AC7">
        <f t="shared" si="2"/>
        <v>4873.9772064150675</v>
      </c>
      <c r="AE7">
        <f t="shared" si="3"/>
        <v>5832.6929612768972</v>
      </c>
      <c r="AF7">
        <f t="shared" si="4"/>
        <v>-291.63464806384491</v>
      </c>
      <c r="AG7">
        <f t="shared" si="5"/>
        <v>-11.829431857526156</v>
      </c>
      <c r="AH7">
        <f t="shared" si="6"/>
        <v>-3754.2772893333054</v>
      </c>
      <c r="AI7">
        <f t="shared" si="7"/>
        <v>1774.9515920222207</v>
      </c>
      <c r="AJ7">
        <f t="shared" si="8"/>
        <v>-907.90319569988742</v>
      </c>
      <c r="AK7">
        <f>H7*SUM(AB7, AE7:AF7)</f>
        <v>995.39675431528588</v>
      </c>
      <c r="AL7">
        <f t="shared" si="9"/>
        <v>1862.445150637619</v>
      </c>
      <c r="AN7">
        <f t="shared" si="10"/>
        <v>4112.1156932852873</v>
      </c>
      <c r="AO7">
        <f t="shared" si="11"/>
        <v>-205.60578466426441</v>
      </c>
      <c r="AP7">
        <f t="shared" si="12"/>
        <v>-8.3398856594935626</v>
      </c>
      <c r="AQ7">
        <f t="shared" si="13"/>
        <v>-2646.8087144145388</v>
      </c>
      <c r="AR7">
        <f t="shared" si="14"/>
        <v>1251.3613085469904</v>
      </c>
      <c r="AS7">
        <f t="shared" si="15"/>
        <v>-640.08220624801265</v>
      </c>
      <c r="AT7">
        <f t="shared" si="16"/>
        <v>701.76617244207614</v>
      </c>
      <c r="AU7">
        <f t="shared" si="17"/>
        <v>1313.0452747410538</v>
      </c>
      <c r="AW7">
        <v>4</v>
      </c>
      <c r="AX7">
        <f>(R7*SUMPRODUCT(K8:$K$23, X8:$X$23)-$AZ$3*SUMPRODUCT(K7:$K$22, W8:$W$23))/Z7</f>
        <v>5150.2655253410703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4.0806530000000001E-3</v>
      </c>
      <c r="O8">
        <f t="shared" si="29"/>
        <v>6163.3274441303829</v>
      </c>
      <c r="P8">
        <f t="shared" si="30"/>
        <v>308.16637220651916</v>
      </c>
      <c r="Q8" s="5">
        <f t="shared" si="31"/>
        <v>12.5</v>
      </c>
      <c r="R8">
        <f t="shared" si="0"/>
        <v>1000000</v>
      </c>
      <c r="S8">
        <f t="shared" si="1"/>
        <v>5903.8748552538782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4873.9772064150675</v>
      </c>
      <c r="AC8">
        <f t="shared" si="2"/>
        <v>5508.4879789953666</v>
      </c>
      <c r="AE8">
        <f t="shared" si="3"/>
        <v>5750.5648356336151</v>
      </c>
      <c r="AF8">
        <f t="shared" si="4"/>
        <v>-287.52824178168078</v>
      </c>
      <c r="AG8">
        <f t="shared" si="5"/>
        <v>-11.662865732353186</v>
      </c>
      <c r="AH8">
        <f t="shared" si="6"/>
        <v>-3861.7445278167747</v>
      </c>
      <c r="AI8">
        <f t="shared" si="7"/>
        <v>1589.6292003028061</v>
      </c>
      <c r="AJ8">
        <f t="shared" si="8"/>
        <v>-634.51077258029909</v>
      </c>
      <c r="AK8">
        <f t="shared" ref="AK8:AK23" si="32">H8*SUM(AB8:AB8, AE8:AF8)</f>
        <v>749.43350051935761</v>
      </c>
      <c r="AL8">
        <f t="shared" si="9"/>
        <v>1704.5519282418645</v>
      </c>
      <c r="AN8">
        <f t="shared" si="10"/>
        <v>3780.1533045335968</v>
      </c>
      <c r="AO8">
        <f t="shared" si="11"/>
        <v>-189.00766522667985</v>
      </c>
      <c r="AP8">
        <f t="shared" si="12"/>
        <v>-7.6666243575408455</v>
      </c>
      <c r="AQ8">
        <f t="shared" si="13"/>
        <v>-2538.5308670261543</v>
      </c>
      <c r="AR8">
        <f t="shared" si="14"/>
        <v>1044.9481479232215</v>
      </c>
      <c r="AS8">
        <f t="shared" si="15"/>
        <v>-417.0978090480574</v>
      </c>
      <c r="AT8">
        <f t="shared" si="16"/>
        <v>492.64265415490877</v>
      </c>
      <c r="AU8">
        <f t="shared" si="17"/>
        <v>1120.492993030073</v>
      </c>
      <c r="AW8">
        <v>5</v>
      </c>
      <c r="AX8">
        <f>(R8*SUMPRODUCT(K9:$K$23, X9:$X$23)-$AZ$3*SUMPRODUCT(K8:$K$22, W9:$W$23))/Z8</f>
        <v>5903.8748552538782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4.2836929999999999E-3</v>
      </c>
      <c r="O9">
        <f t="shared" si="29"/>
        <v>6163.3274441303829</v>
      </c>
      <c r="P9">
        <f t="shared" si="30"/>
        <v>308.16637220651916</v>
      </c>
      <c r="Q9" s="5">
        <f t="shared" si="31"/>
        <v>12.5</v>
      </c>
      <c r="R9">
        <f t="shared" si="0"/>
        <v>1000000</v>
      </c>
      <c r="S9">
        <f t="shared" si="1"/>
        <v>6446.0016202527022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5508.4879789953666</v>
      </c>
      <c r="AC9">
        <f t="shared" si="2"/>
        <v>5928.4015819152373</v>
      </c>
      <c r="AE9">
        <f t="shared" si="3"/>
        <v>5668.4255329448297</v>
      </c>
      <c r="AF9">
        <f t="shared" si="4"/>
        <v>-283.42127664724148</v>
      </c>
      <c r="AG9">
        <f t="shared" si="5"/>
        <v>-11.496276938732034</v>
      </c>
      <c r="AH9">
        <f t="shared" si="6"/>
        <v>-3996.8109038096973</v>
      </c>
      <c r="AI9">
        <f t="shared" si="7"/>
        <v>1376.6970755491593</v>
      </c>
      <c r="AJ9">
        <f t="shared" si="8"/>
        <v>-419.91360291987075</v>
      </c>
      <c r="AK9">
        <f t="shared" si="32"/>
        <v>568.64029468229228</v>
      </c>
      <c r="AL9">
        <f t="shared" si="9"/>
        <v>1525.4237673115808</v>
      </c>
      <c r="AN9">
        <f t="shared" si="10"/>
        <v>3541.3027516049269</v>
      </c>
      <c r="AO9">
        <f t="shared" si="11"/>
        <v>-177.06513758024636</v>
      </c>
      <c r="AP9">
        <f t="shared" si="12"/>
        <v>-7.1822055206913245</v>
      </c>
      <c r="AQ9">
        <f t="shared" si="13"/>
        <v>-2496.975106939914</v>
      </c>
      <c r="AR9">
        <f t="shared" si="14"/>
        <v>860.0803015640754</v>
      </c>
      <c r="AS9">
        <f t="shared" si="15"/>
        <v>-262.3376083559375</v>
      </c>
      <c r="AT9">
        <f t="shared" si="16"/>
        <v>355.25339947187723</v>
      </c>
      <c r="AU9">
        <f t="shared" si="17"/>
        <v>952.99609268001518</v>
      </c>
      <c r="AW9">
        <v>6</v>
      </c>
      <c r="AX9">
        <f>(R9*SUMPRODUCT(K10:$K$23, X10:$X$23)-$AZ$3*SUMPRODUCT(K9:$K$22, W10:$W$23))/Z9</f>
        <v>6446.0016202527022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4.5002690000000003E-3</v>
      </c>
      <c r="O10">
        <f t="shared" si="29"/>
        <v>6163.3274441303829</v>
      </c>
      <c r="P10">
        <f t="shared" si="30"/>
        <v>308.16637220651916</v>
      </c>
      <c r="Q10" s="5">
        <f t="shared" si="31"/>
        <v>12.5</v>
      </c>
      <c r="R10">
        <f t="shared" si="0"/>
        <v>1000000</v>
      </c>
      <c r="S10">
        <f t="shared" si="1"/>
        <v>6845.1549404708257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5928.4015819152373</v>
      </c>
      <c r="AC10">
        <f t="shared" si="2"/>
        <v>6204.2172528584306</v>
      </c>
      <c r="AE10">
        <f t="shared" si="3"/>
        <v>5586.2318379106609</v>
      </c>
      <c r="AF10">
        <f t="shared" si="4"/>
        <v>-279.31159189553301</v>
      </c>
      <c r="AG10">
        <f t="shared" si="5"/>
        <v>-11.329577830621922</v>
      </c>
      <c r="AH10">
        <f t="shared" si="6"/>
        <v>-4138.9070978232539</v>
      </c>
      <c r="AI10">
        <f t="shared" si="7"/>
        <v>1156.6835703612524</v>
      </c>
      <c r="AJ10">
        <f t="shared" si="8"/>
        <v>-275.81567094319325</v>
      </c>
      <c r="AK10">
        <f t="shared" si="32"/>
        <v>589.85439596634421</v>
      </c>
      <c r="AL10">
        <f t="shared" si="9"/>
        <v>1470.7222953844034</v>
      </c>
      <c r="AN10">
        <f t="shared" si="10"/>
        <v>3315.8697473598245</v>
      </c>
      <c r="AO10">
        <f t="shared" si="11"/>
        <v>-165.79348736799119</v>
      </c>
      <c r="AP10">
        <f t="shared" si="12"/>
        <v>-6.7249991530907502</v>
      </c>
      <c r="AQ10">
        <f t="shared" si="13"/>
        <v>-2456.7682171132374</v>
      </c>
      <c r="AR10">
        <f t="shared" si="14"/>
        <v>686.58304372550538</v>
      </c>
      <c r="AS10">
        <f t="shared" si="15"/>
        <v>-163.71838220562466</v>
      </c>
      <c r="AT10">
        <f t="shared" si="16"/>
        <v>350.12516552902929</v>
      </c>
      <c r="AU10">
        <f t="shared" si="17"/>
        <v>872.98982704891</v>
      </c>
      <c r="AW10">
        <v>7</v>
      </c>
      <c r="AX10">
        <f>(R10*SUMPRODUCT(K11:$K$23, X11:$X$23)-$AZ$3*SUMPRODUCT(K10:$K$22, W11:$W$23))/Z10</f>
        <v>6845.1549404708257</v>
      </c>
    </row>
    <row r="11" spans="1:52" x14ac:dyDescent="0.25">
      <c r="A11" t="s">
        <v>33</v>
      </c>
      <c r="C11" s="25">
        <f>AU25</f>
        <v>5208.7029743040293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4.7150400000000002E-3</v>
      </c>
      <c r="O11">
        <f t="shared" si="29"/>
        <v>6163.3274441303829</v>
      </c>
      <c r="P11">
        <f t="shared" si="30"/>
        <v>308.16637220651916</v>
      </c>
      <c r="Q11" s="5">
        <f t="shared" si="31"/>
        <v>12.5</v>
      </c>
      <c r="R11">
        <f t="shared" si="0"/>
        <v>1000000</v>
      </c>
      <c r="S11">
        <f t="shared" si="1"/>
        <v>7111.0788456578539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6204.2172528584306</v>
      </c>
      <c r="AC11">
        <f t="shared" si="2"/>
        <v>6350.3997099103362</v>
      </c>
      <c r="AE11">
        <f t="shared" si="3"/>
        <v>5504.0302129665315</v>
      </c>
      <c r="AF11">
        <f t="shared" si="4"/>
        <v>-275.20151064832658</v>
      </c>
      <c r="AG11">
        <f t="shared" si="5"/>
        <v>-11.162862639661206</v>
      </c>
      <c r="AH11">
        <f t="shared" si="6"/>
        <v>-4273.5530123596473</v>
      </c>
      <c r="AI11">
        <f t="shared" si="7"/>
        <v>944.11282731889605</v>
      </c>
      <c r="AJ11">
        <f t="shared" si="8"/>
        <v>-146.18245705190566</v>
      </c>
      <c r="AK11">
        <f t="shared" si="32"/>
        <v>588.80186669159684</v>
      </c>
      <c r="AL11">
        <f t="shared" si="9"/>
        <v>1386.7322369585872</v>
      </c>
      <c r="AN11">
        <f t="shared" si="10"/>
        <v>3107.0628543914731</v>
      </c>
      <c r="AO11">
        <f t="shared" si="11"/>
        <v>-155.35314271957367</v>
      </c>
      <c r="AP11">
        <f t="shared" si="12"/>
        <v>-6.3015126215435595</v>
      </c>
      <c r="AQ11">
        <f t="shared" si="13"/>
        <v>-2412.4500242920785</v>
      </c>
      <c r="AR11">
        <f t="shared" si="14"/>
        <v>532.95817475827698</v>
      </c>
      <c r="AS11">
        <f t="shared" si="15"/>
        <v>-82.521000920315046</v>
      </c>
      <c r="AT11">
        <f t="shared" si="16"/>
        <v>332.3826973703687</v>
      </c>
      <c r="AU11">
        <f t="shared" si="17"/>
        <v>782.8198712083306</v>
      </c>
      <c r="AW11">
        <v>8</v>
      </c>
      <c r="AX11">
        <f>(R11*SUMPRODUCT(K12:$K$23, X12:$X$23)-$AZ$3*SUMPRODUCT(K11:$K$22, W12:$W$23))/Z11</f>
        <v>7111.0788456578539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4.9523709999999997E-3</v>
      </c>
      <c r="O12">
        <f t="shared" si="29"/>
        <v>6163.3274441303829</v>
      </c>
      <c r="P12">
        <f t="shared" si="30"/>
        <v>308.16637220651916</v>
      </c>
      <c r="Q12" s="5">
        <f t="shared" si="31"/>
        <v>12.5</v>
      </c>
      <c r="R12">
        <f t="shared" si="0"/>
        <v>1000000</v>
      </c>
      <c r="S12">
        <f t="shared" si="1"/>
        <v>7246.4124909019802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6350.3997099103362</v>
      </c>
      <c r="AC12">
        <f t="shared" si="2"/>
        <v>6374.4959520613156</v>
      </c>
      <c r="AE12">
        <f t="shared" si="3"/>
        <v>5421.731911227047</v>
      </c>
      <c r="AF12">
        <f t="shared" si="4"/>
        <v>-271.0865955613524</v>
      </c>
      <c r="AG12">
        <f t="shared" si="5"/>
        <v>-10.995951376050954</v>
      </c>
      <c r="AH12">
        <f t="shared" si="6"/>
        <v>-4422.6109770913281</v>
      </c>
      <c r="AI12">
        <f t="shared" si="7"/>
        <v>717.03838719831492</v>
      </c>
      <c r="AJ12">
        <f t="shared" si="8"/>
        <v>-24.096242150979378</v>
      </c>
      <c r="AK12">
        <f t="shared" si="32"/>
        <v>596.90423682739606</v>
      </c>
      <c r="AL12">
        <f t="shared" si="9"/>
        <v>1289.8463818747316</v>
      </c>
      <c r="AN12">
        <f t="shared" si="10"/>
        <v>2909.5968227705039</v>
      </c>
      <c r="AO12">
        <f t="shared" si="11"/>
        <v>-145.47984113852522</v>
      </c>
      <c r="AP12">
        <f t="shared" si="12"/>
        <v>-5.9010267772269778</v>
      </c>
      <c r="AQ12">
        <f t="shared" si="13"/>
        <v>-2373.4140783775106</v>
      </c>
      <c r="AR12">
        <f t="shared" si="14"/>
        <v>384.80187647724051</v>
      </c>
      <c r="AS12">
        <f t="shared" si="15"/>
        <v>-12.931356760377129</v>
      </c>
      <c r="AT12">
        <f t="shared" si="16"/>
        <v>320.33134419185666</v>
      </c>
      <c r="AU12">
        <f t="shared" si="17"/>
        <v>692.20186390872004</v>
      </c>
      <c r="AW12">
        <v>9</v>
      </c>
      <c r="AX12">
        <f>(R12*SUMPRODUCT(K13:$K$23, X13:$X$23)-$AZ$3*SUMPRODUCT(K12:$K$22, W13:$W$23))/Z12</f>
        <v>7246.4124909019802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5.2041409999999998E-3</v>
      </c>
      <c r="O13">
        <f t="shared" si="29"/>
        <v>6163.3274441303829</v>
      </c>
      <c r="P13">
        <f t="shared" si="30"/>
        <v>308.16637220651916</v>
      </c>
      <c r="Q13" s="5">
        <f t="shared" si="31"/>
        <v>12.5</v>
      </c>
      <c r="R13">
        <f t="shared" si="0"/>
        <v>1000000</v>
      </c>
      <c r="S13">
        <f t="shared" si="1"/>
        <v>7253.3934006748495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6374.4959520613156</v>
      </c>
      <c r="AC13">
        <f t="shared" si="2"/>
        <v>6283.6247886452438</v>
      </c>
      <c r="AE13">
        <f t="shared" si="3"/>
        <v>5339.2991347845527</v>
      </c>
      <c r="AF13">
        <f t="shared" si="4"/>
        <v>-266.96495673922766</v>
      </c>
      <c r="AG13">
        <f t="shared" si="5"/>
        <v>-10.828767380900333</v>
      </c>
      <c r="AH13">
        <f t="shared" si="6"/>
        <v>-4577.9585112090554</v>
      </c>
      <c r="AI13">
        <f t="shared" si="7"/>
        <v>483.54689945536938</v>
      </c>
      <c r="AJ13">
        <f t="shared" si="8"/>
        <v>90.871163416071795</v>
      </c>
      <c r="AK13">
        <f t="shared" si="32"/>
        <v>591.80111772651333</v>
      </c>
      <c r="AL13">
        <f t="shared" si="9"/>
        <v>1166.2191805979546</v>
      </c>
      <c r="AN13">
        <f t="shared" si="10"/>
        <v>2724.5021416981544</v>
      </c>
      <c r="AO13">
        <f t="shared" si="11"/>
        <v>-136.22510708490773</v>
      </c>
      <c r="AP13">
        <f t="shared" si="12"/>
        <v>-5.5256315813076382</v>
      </c>
      <c r="AQ13">
        <f t="shared" si="13"/>
        <v>-2336.0102990179539</v>
      </c>
      <c r="AR13">
        <f t="shared" si="14"/>
        <v>246.74110401398514</v>
      </c>
      <c r="AS13">
        <f t="shared" si="15"/>
        <v>46.369134430539958</v>
      </c>
      <c r="AT13">
        <f t="shared" si="16"/>
        <v>301.98034835714594</v>
      </c>
      <c r="AU13">
        <f t="shared" si="17"/>
        <v>595.09058680167107</v>
      </c>
      <c r="AW13">
        <v>10</v>
      </c>
      <c r="AX13">
        <f>(R13*SUMPRODUCT(K14:$K$23, X14:$X$23)-$AZ$3*SUMPRODUCT(K13:$K$22, W14:$W$23))/Z13</f>
        <v>7253.3934006748495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5.4847869999999996E-3</v>
      </c>
      <c r="O14">
        <f t="shared" si="29"/>
        <v>6163.3274441303829</v>
      </c>
      <c r="P14">
        <f t="shared" si="30"/>
        <v>308.16637220651916</v>
      </c>
      <c r="Q14" s="5">
        <f t="shared" si="31"/>
        <v>12.5</v>
      </c>
      <c r="R14">
        <f t="shared" si="0"/>
        <v>1000000</v>
      </c>
      <c r="S14">
        <f t="shared" si="1"/>
        <v>7128.6304305510494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6283.6247886452438</v>
      </c>
      <c r="AC14">
        <f t="shared" si="2"/>
        <v>6079.915494635643</v>
      </c>
      <c r="AE14">
        <f t="shared" si="3"/>
        <v>5256.6212249531291</v>
      </c>
      <c r="AF14">
        <f t="shared" si="4"/>
        <v>-262.83106124765646</v>
      </c>
      <c r="AG14">
        <f t="shared" si="5"/>
        <v>-10.661086224534543</v>
      </c>
      <c r="AH14">
        <f t="shared" si="6"/>
        <v>-4751.4786045428946</v>
      </c>
      <c r="AI14">
        <f t="shared" si="7"/>
        <v>231.650472938044</v>
      </c>
      <c r="AJ14">
        <f t="shared" si="8"/>
        <v>203.70929400960085</v>
      </c>
      <c r="AK14">
        <f t="shared" si="32"/>
        <v>579.65912855082684</v>
      </c>
      <c r="AL14">
        <f t="shared" si="9"/>
        <v>1015.0188954984717</v>
      </c>
      <c r="AN14">
        <f t="shared" si="10"/>
        <v>2551.1830001454387</v>
      </c>
      <c r="AO14">
        <f t="shared" si="11"/>
        <v>-127.55915000727192</v>
      </c>
      <c r="AP14">
        <f t="shared" si="12"/>
        <v>-5.174118654394726</v>
      </c>
      <c r="AQ14">
        <f t="shared" si="13"/>
        <v>-2306.0233794137771</v>
      </c>
      <c r="AR14">
        <f t="shared" si="14"/>
        <v>112.42635206999499</v>
      </c>
      <c r="AS14">
        <f t="shared" si="15"/>
        <v>98.865728689355322</v>
      </c>
      <c r="AT14">
        <f t="shared" si="16"/>
        <v>281.324533641127</v>
      </c>
      <c r="AU14">
        <f t="shared" si="17"/>
        <v>492.61661440047732</v>
      </c>
      <c r="AW14">
        <v>11</v>
      </c>
      <c r="AX14">
        <f>(R14*SUMPRODUCT(K15:$K$23, X15:$X$23)-$AZ$3*SUMPRODUCT(K14:$K$22, W15:$W$23))/Z14</f>
        <v>7128.6304305510494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5.8078460000000002E-3</v>
      </c>
      <c r="O15">
        <f t="shared" si="29"/>
        <v>6163.3274441303829</v>
      </c>
      <c r="P15">
        <f t="shared" si="30"/>
        <v>308.16637220651916</v>
      </c>
      <c r="Q15" s="5">
        <f t="shared" si="31"/>
        <v>12.5</v>
      </c>
      <c r="R15">
        <f t="shared" si="0"/>
        <v>1000000</v>
      </c>
      <c r="S15">
        <f t="shared" si="1"/>
        <v>6865.6590449836467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6079.915494635643</v>
      </c>
      <c r="AC15">
        <f t="shared" si="2"/>
        <v>5763.0657378715787</v>
      </c>
      <c r="AE15">
        <f t="shared" si="3"/>
        <v>5173.5253661487386</v>
      </c>
      <c r="AF15">
        <f t="shared" si="4"/>
        <v>-258.67626830743694</v>
      </c>
      <c r="AG15">
        <f t="shared" si="5"/>
        <v>-10.492557415304377</v>
      </c>
      <c r="AH15">
        <f t="shared" si="6"/>
        <v>-4953.4357587854438</v>
      </c>
      <c r="AI15">
        <f t="shared" si="7"/>
        <v>-49.079218359445804</v>
      </c>
      <c r="AJ15">
        <f t="shared" si="8"/>
        <v>316.8497567640643</v>
      </c>
      <c r="AK15">
        <f t="shared" si="32"/>
        <v>570.62828234955339</v>
      </c>
      <c r="AL15">
        <f t="shared" si="9"/>
        <v>838.39882075417188</v>
      </c>
      <c r="AN15">
        <f t="shared" si="10"/>
        <v>2386.9705220660912</v>
      </c>
      <c r="AO15">
        <f t="shared" si="11"/>
        <v>-119.34852610330456</v>
      </c>
      <c r="AP15">
        <f t="shared" si="12"/>
        <v>-4.8410751815955182</v>
      </c>
      <c r="AQ15">
        <f t="shared" si="13"/>
        <v>-2285.425179614168</v>
      </c>
      <c r="AR15">
        <f t="shared" si="14"/>
        <v>-22.644258832976593</v>
      </c>
      <c r="AS15">
        <f t="shared" si="15"/>
        <v>146.18871577750542</v>
      </c>
      <c r="AT15">
        <f t="shared" si="16"/>
        <v>263.27751245560063</v>
      </c>
      <c r="AU15">
        <f t="shared" si="17"/>
        <v>386.82196940012943</v>
      </c>
      <c r="AW15">
        <v>12</v>
      </c>
      <c r="AX15">
        <f>(R15*SUMPRODUCT(K16:$K$23, X16:$X$23)-$AZ$3*SUMPRODUCT(K15:$K$22, W16:$W$23))/Z15</f>
        <v>6865.6590449836467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6.1543680000000003E-3</v>
      </c>
      <c r="O16">
        <f t="shared" si="29"/>
        <v>6163.3274441303829</v>
      </c>
      <c r="P16">
        <f t="shared" si="30"/>
        <v>308.16637220651916</v>
      </c>
      <c r="Q16" s="5">
        <f t="shared" si="31"/>
        <v>12.5</v>
      </c>
      <c r="R16">
        <f t="shared" si="0"/>
        <v>1000000</v>
      </c>
      <c r="S16">
        <f t="shared" si="1"/>
        <v>6472.2163450793005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5763.0657378715787</v>
      </c>
      <c r="AC16">
        <f t="shared" si="2"/>
        <v>5345.0445466216952</v>
      </c>
      <c r="AE16">
        <f t="shared" si="3"/>
        <v>5089.9503335266372</v>
      </c>
      <c r="AF16">
        <f t="shared" si="4"/>
        <v>-254.49751667633186</v>
      </c>
      <c r="AG16">
        <f t="shared" si="5"/>
        <v>-10.323056781556422</v>
      </c>
      <c r="AH16">
        <f t="shared" si="6"/>
        <v>-5166.0047675929582</v>
      </c>
      <c r="AI16">
        <f t="shared" si="7"/>
        <v>-340.87500752420874</v>
      </c>
      <c r="AJ16">
        <f t="shared" si="8"/>
        <v>418.02119124988349</v>
      </c>
      <c r="AK16">
        <f t="shared" si="32"/>
        <v>579.73896494328699</v>
      </c>
      <c r="AL16">
        <f t="shared" si="9"/>
        <v>656.88514866896173</v>
      </c>
      <c r="AN16">
        <f t="shared" si="10"/>
        <v>2226.6146978737875</v>
      </c>
      <c r="AO16">
        <f t="shared" si="11"/>
        <v>-111.33073489368937</v>
      </c>
      <c r="AP16">
        <f t="shared" si="12"/>
        <v>-4.5158534859167139</v>
      </c>
      <c r="AQ16">
        <f t="shared" si="13"/>
        <v>-2259.884948000808</v>
      </c>
      <c r="AR16">
        <f t="shared" si="14"/>
        <v>-149.11683850662646</v>
      </c>
      <c r="AS16">
        <f t="shared" si="15"/>
        <v>182.86467793779093</v>
      </c>
      <c r="AT16">
        <f t="shared" si="16"/>
        <v>253.60862399191106</v>
      </c>
      <c r="AU16">
        <f t="shared" si="17"/>
        <v>287.35646342307552</v>
      </c>
      <c r="AW16">
        <v>13</v>
      </c>
      <c r="AX16">
        <f>(R16*SUMPRODUCT(K17:$K$23, X17:$X$23)-$AZ$3*SUMPRODUCT(K16:$K$22, W17:$W$23))/Z16</f>
        <v>6472.2163450793005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6.5216450000000004E-3</v>
      </c>
      <c r="O17">
        <f t="shared" si="29"/>
        <v>6163.3274441303829</v>
      </c>
      <c r="P17">
        <f t="shared" si="30"/>
        <v>308.16637220651916</v>
      </c>
      <c r="Q17" s="5">
        <f t="shared" si="31"/>
        <v>12.5</v>
      </c>
      <c r="R17">
        <f t="shared" si="0"/>
        <v>1000000</v>
      </c>
      <c r="S17">
        <f t="shared" si="1"/>
        <v>5964.0837132475344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5345.0445466216952</v>
      </c>
      <c r="AC17">
        <f t="shared" si="2"/>
        <v>4844.0301765674631</v>
      </c>
      <c r="AE17">
        <f t="shared" si="3"/>
        <v>5005.8559810484785</v>
      </c>
      <c r="AF17">
        <f t="shared" si="4"/>
        <v>-250.29279905242393</v>
      </c>
      <c r="AG17">
        <f t="shared" si="5"/>
        <v>-10.152502902096705</v>
      </c>
      <c r="AH17">
        <f t="shared" si="6"/>
        <v>-5385.8649315322837</v>
      </c>
      <c r="AI17">
        <f t="shared" si="7"/>
        <v>-640.45425243832597</v>
      </c>
      <c r="AJ17">
        <f t="shared" si="8"/>
        <v>501.01437005423213</v>
      </c>
      <c r="AK17">
        <f t="shared" si="32"/>
        <v>623.20749685571525</v>
      </c>
      <c r="AL17">
        <f t="shared" si="9"/>
        <v>483.76761447162141</v>
      </c>
      <c r="AN17">
        <f t="shared" si="10"/>
        <v>2062.5669777561784</v>
      </c>
      <c r="AO17">
        <f t="shared" si="11"/>
        <v>-103.12834888780891</v>
      </c>
      <c r="AP17">
        <f t="shared" si="12"/>
        <v>-4.1831441628994872</v>
      </c>
      <c r="AQ17">
        <f t="shared" si="13"/>
        <v>-2219.142379742776</v>
      </c>
      <c r="AR17">
        <f t="shared" si="14"/>
        <v>-263.88689503730603</v>
      </c>
      <c r="AS17">
        <f t="shared" si="15"/>
        <v>206.43336503634933</v>
      </c>
      <c r="AT17">
        <f t="shared" si="16"/>
        <v>256.78070007828245</v>
      </c>
      <c r="AU17">
        <f t="shared" si="17"/>
        <v>199.32717007732572</v>
      </c>
      <c r="AW17">
        <v>14</v>
      </c>
      <c r="AX17">
        <f>(R17*SUMPRODUCT(K18:$K$23, X18:$X$23)-$AZ$3*SUMPRODUCT(K17:$K$22, W18:$W$23))/Z17</f>
        <v>5964.0837132475344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6.9358459999999999E-3</v>
      </c>
      <c r="O18">
        <f t="shared" si="29"/>
        <v>6163.3274441303829</v>
      </c>
      <c r="P18">
        <f t="shared" si="30"/>
        <v>308.16637220651916</v>
      </c>
      <c r="Q18" s="5">
        <f t="shared" si="31"/>
        <v>12.5</v>
      </c>
      <c r="R18">
        <f t="shared" si="0"/>
        <v>1000000</v>
      </c>
      <c r="S18">
        <f t="shared" si="1"/>
        <v>5343.5519409166618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4844.0301765674631</v>
      </c>
      <c r="AC18">
        <f t="shared" si="2"/>
        <v>4266.5319774030368</v>
      </c>
      <c r="AE18">
        <f t="shared" si="3"/>
        <v>4921.077575055263</v>
      </c>
      <c r="AF18">
        <f t="shared" si="4"/>
        <v>-246.05387875276313</v>
      </c>
      <c r="AG18">
        <f t="shared" si="5"/>
        <v>-9.9805616764322416</v>
      </c>
      <c r="AH18">
        <f t="shared" si="6"/>
        <v>-5633.2957314796658</v>
      </c>
      <c r="AI18">
        <f t="shared" si="7"/>
        <v>-968.25259685359833</v>
      </c>
      <c r="AJ18">
        <f t="shared" si="8"/>
        <v>577.4981991644263</v>
      </c>
      <c r="AK18">
        <f t="shared" si="32"/>
        <v>667.28567648818432</v>
      </c>
      <c r="AL18">
        <f t="shared" si="9"/>
        <v>276.53127879901228</v>
      </c>
      <c r="AN18">
        <f t="shared" si="10"/>
        <v>1894.8095141166382</v>
      </c>
      <c r="AO18">
        <f t="shared" si="11"/>
        <v>-94.740475705831898</v>
      </c>
      <c r="AP18">
        <f t="shared" si="12"/>
        <v>-3.842911015382509</v>
      </c>
      <c r="AQ18">
        <f t="shared" si="13"/>
        <v>-2169.0416753327545</v>
      </c>
      <c r="AR18">
        <f t="shared" si="14"/>
        <v>-372.81554793733096</v>
      </c>
      <c r="AS18">
        <f t="shared" si="15"/>
        <v>222.35964897377011</v>
      </c>
      <c r="AT18">
        <f t="shared" si="16"/>
        <v>256.93137918667537</v>
      </c>
      <c r="AU18">
        <f t="shared" si="17"/>
        <v>106.47548022311453</v>
      </c>
      <c r="AW18">
        <v>15</v>
      </c>
      <c r="AX18">
        <f>(R18*SUMPRODUCT(K19:$K$23, X19:$X$23)-$AZ$3*SUMPRODUCT(K18:$K$22, W19:$W$23))/Z18</f>
        <v>5343.5519409166618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7.4023869999999999E-3</v>
      </c>
      <c r="O19">
        <f t="shared" si="29"/>
        <v>6163.3274441303829</v>
      </c>
      <c r="P19">
        <f t="shared" si="30"/>
        <v>308.16637220651916</v>
      </c>
      <c r="Q19" s="5">
        <f t="shared" si="31"/>
        <v>12.5</v>
      </c>
      <c r="R19">
        <f t="shared" si="0"/>
        <v>1000000</v>
      </c>
      <c r="S19">
        <f t="shared" si="1"/>
        <v>4599.461644826958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4266.5319774030368</v>
      </c>
      <c r="AC19">
        <f t="shared" si="2"/>
        <v>3608.5080307179587</v>
      </c>
      <c r="AE19">
        <f t="shared" si="3"/>
        <v>4835.4390786371287</v>
      </c>
      <c r="AF19">
        <f t="shared" si="4"/>
        <v>-241.77195393185644</v>
      </c>
      <c r="AG19">
        <f t="shared" si="5"/>
        <v>-9.806876079661599</v>
      </c>
      <c r="AH19">
        <f t="shared" si="6"/>
        <v>-5910.3984005056191</v>
      </c>
      <c r="AI19">
        <f t="shared" si="7"/>
        <v>-1326.5381518800086</v>
      </c>
      <c r="AJ19">
        <f t="shared" si="8"/>
        <v>658.02394668507804</v>
      </c>
      <c r="AK19">
        <f t="shared" si="32"/>
        <v>650.33861409474991</v>
      </c>
      <c r="AL19">
        <f t="shared" si="9"/>
        <v>-18.175591100180668</v>
      </c>
      <c r="AN19">
        <f t="shared" si="10"/>
        <v>1734.5214325141587</v>
      </c>
      <c r="AO19">
        <f t="shared" si="11"/>
        <v>-86.726071625707945</v>
      </c>
      <c r="AP19">
        <f t="shared" si="12"/>
        <v>-3.5178267101604805</v>
      </c>
      <c r="AQ19">
        <f t="shared" si="13"/>
        <v>-2120.1203310918045</v>
      </c>
      <c r="AR19">
        <f t="shared" si="14"/>
        <v>-475.84279691351418</v>
      </c>
      <c r="AS19">
        <f t="shared" si="15"/>
        <v>236.03991696954935</v>
      </c>
      <c r="AT19">
        <f t="shared" si="16"/>
        <v>233.28310959856685</v>
      </c>
      <c r="AU19">
        <f t="shared" si="17"/>
        <v>-6.5197703453979976</v>
      </c>
      <c r="AW19">
        <v>16</v>
      </c>
      <c r="AX19">
        <f>(R19*SUMPRODUCT(K20:$K$23, X20:$X$23)-$AZ$3*SUMPRODUCT(K19:$K$22, W20:$W$23))/Z19</f>
        <v>4599.461644826958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7.9366079999999995E-3</v>
      </c>
      <c r="O20">
        <f t="shared" si="29"/>
        <v>6163.3274441303829</v>
      </c>
      <c r="P20">
        <f t="shared" si="30"/>
        <v>308.16637220651916</v>
      </c>
      <c r="Q20" s="5">
        <f t="shared" si="31"/>
        <v>12.5</v>
      </c>
      <c r="R20">
        <f t="shared" si="0"/>
        <v>1000000</v>
      </c>
      <c r="S20">
        <f t="shared" si="1"/>
        <v>3670.953134950284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3608.5080307179587</v>
      </c>
      <c r="AC20">
        <f t="shared" si="2"/>
        <v>2828.3883322264937</v>
      </c>
      <c r="AE20">
        <f t="shared" si="3"/>
        <v>4748.7077033757332</v>
      </c>
      <c r="AF20">
        <f t="shared" si="4"/>
        <v>-237.43538516878669</v>
      </c>
      <c r="AG20">
        <f t="shared" si="5"/>
        <v>-9.630973987716132</v>
      </c>
      <c r="AH20">
        <f t="shared" si="6"/>
        <v>-6226.6664919080704</v>
      </c>
      <c r="AI20">
        <f t="shared" si="7"/>
        <v>-1725.0251476888398</v>
      </c>
      <c r="AJ20">
        <f t="shared" si="8"/>
        <v>780.11969849146499</v>
      </c>
      <c r="AK20">
        <f t="shared" si="32"/>
        <v>440.90407294662236</v>
      </c>
      <c r="AL20">
        <f t="shared" si="9"/>
        <v>-504.0013762507524</v>
      </c>
      <c r="AN20">
        <f t="shared" si="10"/>
        <v>1615.6786507744985</v>
      </c>
      <c r="AO20">
        <f t="shared" si="11"/>
        <v>-80.78393253872494</v>
      </c>
      <c r="AP20">
        <f t="shared" si="12"/>
        <v>-3.276798663993552</v>
      </c>
      <c r="AQ20">
        <f t="shared" si="13"/>
        <v>-2118.5326082119582</v>
      </c>
      <c r="AR20">
        <f t="shared" si="14"/>
        <v>-586.91468864017827</v>
      </c>
      <c r="AS20">
        <f t="shared" si="15"/>
        <v>265.42436819290788</v>
      </c>
      <c r="AT20">
        <f t="shared" si="16"/>
        <v>150.01119087472622</v>
      </c>
      <c r="AU20">
        <f t="shared" si="17"/>
        <v>-171.47912957254417</v>
      </c>
      <c r="AW20">
        <v>17</v>
      </c>
      <c r="AX20">
        <f>(R20*SUMPRODUCT(K21:$K$23, X21:$X$23)-$AZ$3*SUMPRODUCT(K20:$K$22, W21:$W$23))/Z20</f>
        <v>3670.953134950284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8.552947E-3</v>
      </c>
      <c r="O21">
        <f t="shared" si="29"/>
        <v>6163.3274441303829</v>
      </c>
      <c r="P21">
        <f t="shared" si="30"/>
        <v>308.16637220651916</v>
      </c>
      <c r="Q21" s="5">
        <f t="shared" si="31"/>
        <v>12.5</v>
      </c>
      <c r="R21">
        <f t="shared" si="0"/>
        <v>1000000</v>
      </c>
      <c r="S21">
        <f t="shared" si="1"/>
        <v>2568.6930716103093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2828.3883322264937</v>
      </c>
      <c r="AC21">
        <f t="shared" si="2"/>
        <v>1942.402759963818</v>
      </c>
      <c r="AE21">
        <f t="shared" si="3"/>
        <v>4660.6051810365116</v>
      </c>
      <c r="AF21">
        <f t="shared" si="4"/>
        <v>-233.0302590518256</v>
      </c>
      <c r="AG21">
        <f t="shared" si="5"/>
        <v>-9.452291037763656</v>
      </c>
      <c r="AH21">
        <f t="shared" si="6"/>
        <v>-6589.8568060251791</v>
      </c>
      <c r="AI21">
        <f t="shared" si="7"/>
        <v>-2171.7341750782571</v>
      </c>
      <c r="AJ21">
        <f t="shared" si="8"/>
        <v>885.98557226267576</v>
      </c>
      <c r="AK21">
        <f t="shared" si="32"/>
        <v>372.23091494103352</v>
      </c>
      <c r="AL21">
        <f t="shared" si="9"/>
        <v>-913.51768787454785</v>
      </c>
      <c r="AN21">
        <f t="shared" si="10"/>
        <v>1508.3259301794426</v>
      </c>
      <c r="AO21">
        <f t="shared" si="11"/>
        <v>-75.416296508972138</v>
      </c>
      <c r="AP21">
        <f t="shared" si="12"/>
        <v>-3.0590739009329493</v>
      </c>
      <c r="AQ21">
        <f t="shared" si="13"/>
        <v>-2132.6955428751198</v>
      </c>
      <c r="AR21">
        <f t="shared" si="14"/>
        <v>-702.8449831055824</v>
      </c>
      <c r="AS21">
        <f t="shared" si="15"/>
        <v>286.73422452649442</v>
      </c>
      <c r="AT21">
        <f t="shared" si="16"/>
        <v>120.46623114621237</v>
      </c>
      <c r="AU21">
        <f t="shared" si="17"/>
        <v>-295.64452743287558</v>
      </c>
      <c r="AW21">
        <v>18</v>
      </c>
      <c r="AX21">
        <f>(R21*SUMPRODUCT(K22:$K$23, X22:$X$23)-$AZ$3*SUMPRODUCT(K21:$K$22, W22:$W$23))/Z21</f>
        <v>2568.6930716103093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9.2631359999999999E-3</v>
      </c>
      <c r="O22">
        <f t="shared" si="29"/>
        <v>6163.3274441303829</v>
      </c>
      <c r="P22">
        <f t="shared" si="30"/>
        <v>308.16637220651916</v>
      </c>
      <c r="Q22" s="5">
        <f t="shared" si="31"/>
        <v>12.5</v>
      </c>
      <c r="R22">
        <f t="shared" si="0"/>
        <v>1000000</v>
      </c>
      <c r="S22">
        <f t="shared" si="1"/>
        <v>1331.7528036713009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1942.402759963818</v>
      </c>
      <c r="AC22">
        <f t="shared" si="2"/>
        <v>987.65028141470771</v>
      </c>
      <c r="AE22">
        <f t="shared" si="3"/>
        <v>4570.8273095919012</v>
      </c>
      <c r="AF22">
        <f t="shared" si="4"/>
        <v>-228.54136547959507</v>
      </c>
      <c r="AG22">
        <f t="shared" si="5"/>
        <v>-9.2702102699916349</v>
      </c>
      <c r="AH22">
        <f t="shared" si="6"/>
        <v>-7004.6285915508706</v>
      </c>
      <c r="AI22">
        <f t="shared" si="7"/>
        <v>-2671.6128577085556</v>
      </c>
      <c r="AJ22">
        <f t="shared" si="8"/>
        <v>954.75247854911026</v>
      </c>
      <c r="AK22">
        <f t="shared" si="32"/>
        <v>439.92820928532871</v>
      </c>
      <c r="AL22">
        <f t="shared" si="9"/>
        <v>-1276.9321698741167</v>
      </c>
      <c r="AN22">
        <f t="shared" si="10"/>
        <v>1382.4961146299715</v>
      </c>
      <c r="AO22">
        <f t="shared" si="11"/>
        <v>-69.124805731498583</v>
      </c>
      <c r="AP22">
        <f t="shared" si="12"/>
        <v>-2.8038752750889979</v>
      </c>
      <c r="AQ22">
        <f t="shared" si="13"/>
        <v>-2118.6256133377524</v>
      </c>
      <c r="AR22">
        <f t="shared" si="14"/>
        <v>-808.05817971436795</v>
      </c>
      <c r="AS22">
        <f t="shared" si="15"/>
        <v>288.77520471131714</v>
      </c>
      <c r="AT22">
        <f t="shared" si="16"/>
        <v>133.06104100165402</v>
      </c>
      <c r="AU22">
        <f t="shared" si="17"/>
        <v>-386.22193400139679</v>
      </c>
      <c r="AW22">
        <v>19</v>
      </c>
      <c r="AX22">
        <f>(R22*SUMPRODUCT(K23:$K$23, X23:$X$23)-$AZ$3*SUMPRODUCT(K22:$K$22, W23:$W$23))/Z22</f>
        <v>1331.7528036713009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1.011049E-2</v>
      </c>
      <c r="O23">
        <f t="shared" si="29"/>
        <v>6163.3274441303829</v>
      </c>
      <c r="P23">
        <f t="shared" si="30"/>
        <v>308.16637220651916</v>
      </c>
      <c r="Q23" s="5">
        <f t="shared" si="31"/>
        <v>12.5</v>
      </c>
      <c r="R23">
        <f t="shared" si="0"/>
        <v>1000000</v>
      </c>
      <c r="S23">
        <f t="shared" si="1"/>
        <v>1359.0846621792093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987.65028141470771</v>
      </c>
      <c r="AC23">
        <f t="shared" si="2"/>
        <v>987.65028141470759</v>
      </c>
      <c r="AE23">
        <f t="shared" si="3"/>
        <v>4478.9057326906259</v>
      </c>
      <c r="AF23">
        <f t="shared" si="4"/>
        <v>-223.9452866345313</v>
      </c>
      <c r="AG23">
        <f t="shared" si="5"/>
        <v>-9.0837817990590697</v>
      </c>
      <c r="AH23">
        <f t="shared" si="6"/>
        <v>-7498.109458611817</v>
      </c>
      <c r="AI23">
        <f t="shared" si="7"/>
        <v>-3252.2327943547807</v>
      </c>
      <c r="AJ23">
        <f t="shared" si="8"/>
        <v>0</v>
      </c>
      <c r="AK23">
        <f t="shared" si="32"/>
        <v>544.70725458421646</v>
      </c>
      <c r="AL23">
        <f t="shared" si="9"/>
        <v>-2707.5255397705641</v>
      </c>
      <c r="AN23">
        <f t="shared" si="10"/>
        <v>1227.1885499969803</v>
      </c>
      <c r="AO23">
        <f t="shared" si="11"/>
        <v>-61.359427499849019</v>
      </c>
      <c r="AP23">
        <f t="shared" si="12"/>
        <v>-2.4888920820799645</v>
      </c>
      <c r="AQ23">
        <f t="shared" si="13"/>
        <v>-2054.4290555328967</v>
      </c>
      <c r="AR23">
        <f t="shared" si="14"/>
        <v>-891.08882511784509</v>
      </c>
      <c r="AS23">
        <f t="shared" si="15"/>
        <v>0</v>
      </c>
      <c r="AT23">
        <f t="shared" si="16"/>
        <v>149.24594216107238</v>
      </c>
      <c r="AU23">
        <f t="shared" si="17"/>
        <v>-741.84288295677266</v>
      </c>
      <c r="AW23">
        <v>20</v>
      </c>
      <c r="AX23">
        <f>(R23*SUMPRODUCT(K$23:$K24, X$23:$X24)-$AZ$3*SUMPRODUCT(K$22:$K23, W$23:$W24))/Z23</f>
        <v>1359.0846621792093</v>
      </c>
    </row>
    <row r="25" spans="5:50" x14ac:dyDescent="0.25">
      <c r="AN25" s="6">
        <f t="shared" ref="AN25:AU25" si="33">SUM(AN3:AN23)</f>
        <v>58030.238768568328</v>
      </c>
      <c r="AO25" s="6">
        <f t="shared" si="33"/>
        <v>-7524.007521526205</v>
      </c>
      <c r="AP25" s="6">
        <f t="shared" si="33"/>
        <v>-231.01014828334235</v>
      </c>
      <c r="AQ25" s="6">
        <f t="shared" si="33"/>
        <v>-48232.736842345541</v>
      </c>
      <c r="AR25" s="6">
        <f t="shared" si="33"/>
        <v>2042.484256413253</v>
      </c>
      <c r="AS25" s="6">
        <f t="shared" si="33"/>
        <v>-3037.7729423179585</v>
      </c>
      <c r="AT25" s="6">
        <f t="shared" si="33"/>
        <v>6203.991660208736</v>
      </c>
      <c r="AU25" s="7">
        <f t="shared" si="33"/>
        <v>5208.7029743040293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3DECF-5F95-4B49-9405-C3E6A9A72A12}">
  <sheetPr codeName="Sheet21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6129.4527781607685</v>
      </c>
      <c r="K3">
        <v>1</v>
      </c>
      <c r="L3" s="2">
        <v>0</v>
      </c>
      <c r="O3">
        <f>$C$3</f>
        <v>6129.4527781607685</v>
      </c>
      <c r="P3">
        <f>O3*B5</f>
        <v>4903.5622225286152</v>
      </c>
      <c r="Q3" s="5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6129.4527781607685</v>
      </c>
      <c r="AF3">
        <f t="shared" ref="AF3:AF23" si="4">-$Z3*P3</f>
        <v>-4903.5622225286152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1100.0729997321532</v>
      </c>
      <c r="AJ3">
        <f t="shared" ref="AJ3:AJ23" si="8">AB3-AC3</f>
        <v>0</v>
      </c>
      <c r="AL3">
        <f t="shared" ref="AL3:AL23" si="9">SUM(AI3:AK3)</f>
        <v>1100.0729997321532</v>
      </c>
      <c r="AN3">
        <f t="shared" ref="AN3:AN23" si="10">AE3*$K3</f>
        <v>6129.4527781607685</v>
      </c>
      <c r="AO3">
        <f t="shared" ref="AO3:AO23" si="11">AF3*$K3</f>
        <v>-4903.5622225286152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1100.0729997321532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1100.0729997321532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4528.3814070631261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2.341728E-3</v>
      </c>
      <c r="R4">
        <f t="shared" si="0"/>
        <v>2000000</v>
      </c>
      <c r="S4">
        <f t="shared" si="1"/>
        <v>136.16378924378742</v>
      </c>
      <c r="U4">
        <f t="shared" ref="U4:U23" si="21">M4</f>
        <v>2.341728E-3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2.341728E-3</v>
      </c>
      <c r="Y4">
        <f t="shared" ref="Y4:Y23" si="25">V4*W4</f>
        <v>0.01</v>
      </c>
      <c r="Z4">
        <f t="shared" ref="Z4:Z23" si="26">MAX(0, W4-X4-Y4)</f>
        <v>0.987658272</v>
      </c>
      <c r="AB4">
        <f t="shared" ref="AB4:AB23" si="27">AC3</f>
        <v>0</v>
      </c>
      <c r="AC4">
        <f t="shared" si="2"/>
        <v>134.48329279349127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-4683.4560000000001</v>
      </c>
      <c r="AI4">
        <f t="shared" si="7"/>
        <v>-4683.4560000000001</v>
      </c>
      <c r="AJ4">
        <f t="shared" si="8"/>
        <v>-134.48329279349127</v>
      </c>
      <c r="AK4">
        <f>G4*MAX(0, SUM(AB4, AE4:AF4))</f>
        <v>0</v>
      </c>
      <c r="AL4">
        <f t="shared" si="9"/>
        <v>-4817.9392927934914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-4393.8981142696312</v>
      </c>
      <c r="AR4">
        <f t="shared" si="14"/>
        <v>-4393.8981142696312</v>
      </c>
      <c r="AS4">
        <f t="shared" si="15"/>
        <v>-126.16877079790905</v>
      </c>
      <c r="AT4">
        <f t="shared" si="16"/>
        <v>0</v>
      </c>
      <c r="AU4">
        <f t="shared" si="17"/>
        <v>-4520.0668850675402</v>
      </c>
      <c r="AW4">
        <v>1</v>
      </c>
      <c r="AX4">
        <f>(R4*SUMPRODUCT(K5:$K$23, X5:$X$23)-$AZ$3*SUMPRODUCT(K4:$K$22, W5:$W$23))/Z4</f>
        <v>136.16378924378742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2.3453380000000002E-3</v>
      </c>
      <c r="O5">
        <f t="shared" ref="O5:O23" si="29">$C$3</f>
        <v>6129.4527781607685</v>
      </c>
      <c r="P5">
        <f t="shared" ref="P5:P23" si="30">O5*$C$5</f>
        <v>306.47263890803845</v>
      </c>
      <c r="Q5" s="5">
        <f t="shared" ref="Q5:Q23" si="31">$C$8</f>
        <v>12.5</v>
      </c>
      <c r="R5">
        <f t="shared" si="0"/>
        <v>2000000</v>
      </c>
      <c r="S5">
        <f t="shared" si="1"/>
        <v>338.05637561318042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134.48329279349127</v>
      </c>
      <c r="AC5">
        <f t="shared" si="2"/>
        <v>329.76226277388196</v>
      </c>
      <c r="AE5">
        <f t="shared" si="3"/>
        <v>5979.0684734926372</v>
      </c>
      <c r="AF5">
        <f t="shared" si="4"/>
        <v>-298.95342367463189</v>
      </c>
      <c r="AG5">
        <f t="shared" si="5"/>
        <v>-12.193316210045801</v>
      </c>
      <c r="AH5">
        <f t="shared" si="6"/>
        <v>-4632.7849526718719</v>
      </c>
      <c r="AI5">
        <f t="shared" si="7"/>
        <v>1035.1367809360872</v>
      </c>
      <c r="AJ5">
        <f t="shared" si="8"/>
        <v>-195.27896998039068</v>
      </c>
      <c r="AK5">
        <f>G5*SUM(AB5, AE5:AF5)</f>
        <v>238.39853204707137</v>
      </c>
      <c r="AL5">
        <f t="shared" si="9"/>
        <v>1078.2563430027678</v>
      </c>
      <c r="AN5">
        <f t="shared" si="10"/>
        <v>5163.2993890162552</v>
      </c>
      <c r="AO5">
        <f t="shared" si="11"/>
        <v>-258.16496945081281</v>
      </c>
      <c r="AP5">
        <f t="shared" si="12"/>
        <v>-10.529690773157361</v>
      </c>
      <c r="AQ5">
        <f t="shared" si="13"/>
        <v>-4000.6994102212357</v>
      </c>
      <c r="AR5">
        <f t="shared" si="14"/>
        <v>893.90531857104918</v>
      </c>
      <c r="AS5">
        <f t="shared" si="15"/>
        <v>-168.63559781219431</v>
      </c>
      <c r="AT5">
        <f t="shared" si="16"/>
        <v>205.87203513693487</v>
      </c>
      <c r="AU5">
        <f t="shared" si="17"/>
        <v>931.14175589578974</v>
      </c>
      <c r="AW5">
        <v>2</v>
      </c>
      <c r="AX5">
        <f>(R5*SUMPRODUCT(K6:$K$23, X6:$X$23)-$AZ$3*SUMPRODUCT(K5:$K$22, W6:$W$23))/Z5</f>
        <v>338.05637561318042</v>
      </c>
    </row>
    <row r="6" spans="1:52" x14ac:dyDescent="0.25">
      <c r="A6" t="s">
        <v>16</v>
      </c>
      <c r="C6" s="2"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2.3489470000000001E-3</v>
      </c>
      <c r="O6">
        <f t="shared" si="29"/>
        <v>6129.4527781607685</v>
      </c>
      <c r="P6">
        <f t="shared" si="30"/>
        <v>306.47263890803845</v>
      </c>
      <c r="Q6" s="5">
        <f t="shared" si="31"/>
        <v>12.5</v>
      </c>
      <c r="R6">
        <f t="shared" si="0"/>
        <v>2000000</v>
      </c>
      <c r="S6">
        <f t="shared" si="1"/>
        <v>597.12767385815835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329.76226277388196</v>
      </c>
      <c r="AC6">
        <f t="shared" si="2"/>
        <v>575.28434201177151</v>
      </c>
      <c r="AE6">
        <f t="shared" si="3"/>
        <v>5905.233273804105</v>
      </c>
      <c r="AF6">
        <f t="shared" si="4"/>
        <v>-295.2616636902053</v>
      </c>
      <c r="AG6">
        <f t="shared" si="5"/>
        <v>-12.042741594413704</v>
      </c>
      <c r="AH6">
        <f t="shared" si="6"/>
        <v>-4582.632565062152</v>
      </c>
      <c r="AI6">
        <f t="shared" si="7"/>
        <v>1015.296303457334</v>
      </c>
      <c r="AJ6">
        <f t="shared" si="8"/>
        <v>-245.52207923788956</v>
      </c>
      <c r="AK6">
        <f>G6*SUM(AB6, AE6:AF6)</f>
        <v>347.4744315639353</v>
      </c>
      <c r="AL6">
        <f t="shared" si="9"/>
        <v>1117.2486557833797</v>
      </c>
      <c r="AN6">
        <f t="shared" si="10"/>
        <v>4599.1505037122661</v>
      </c>
      <c r="AO6">
        <f t="shared" si="11"/>
        <v>-229.95752518561335</v>
      </c>
      <c r="AP6">
        <f t="shared" si="12"/>
        <v>-9.3792029039260925</v>
      </c>
      <c r="AQ6">
        <f t="shared" si="13"/>
        <v>-3569.0743943052898</v>
      </c>
      <c r="AR6">
        <f t="shared" si="14"/>
        <v>790.73938131743671</v>
      </c>
      <c r="AS6">
        <f t="shared" si="15"/>
        <v>-191.21903268556323</v>
      </c>
      <c r="AT6">
        <f t="shared" si="16"/>
        <v>270.62219777897633</v>
      </c>
      <c r="AU6">
        <f t="shared" si="17"/>
        <v>870.14254641084983</v>
      </c>
      <c r="AW6">
        <v>3</v>
      </c>
      <c r="AX6">
        <f>(R6*SUMPRODUCT(K7:$K$23, X7:$X$23)-$AZ$3*SUMPRODUCT(K6:$K$22, W7:$W$23))/Z6</f>
        <v>597.12767385815835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2.353459E-3</v>
      </c>
      <c r="O7">
        <f t="shared" si="29"/>
        <v>6129.4527781607685</v>
      </c>
      <c r="P7">
        <f t="shared" si="30"/>
        <v>306.47263890803845</v>
      </c>
      <c r="Q7" s="5">
        <f t="shared" si="31"/>
        <v>12.5</v>
      </c>
      <c r="R7">
        <f t="shared" si="0"/>
        <v>2000000</v>
      </c>
      <c r="S7">
        <f t="shared" si="1"/>
        <v>815.59386546716075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575.28434201177151</v>
      </c>
      <c r="AC7">
        <f t="shared" si="2"/>
        <v>776.05205315099374</v>
      </c>
      <c r="AE7">
        <f t="shared" si="3"/>
        <v>5832.2832166707303</v>
      </c>
      <c r="AF7">
        <f t="shared" si="4"/>
        <v>-291.61416083353652</v>
      </c>
      <c r="AG7">
        <f t="shared" si="5"/>
        <v>-11.893972079879518</v>
      </c>
      <c r="AH7">
        <f t="shared" si="6"/>
        <v>-4534.7357744075643</v>
      </c>
      <c r="AI7">
        <f t="shared" si="7"/>
        <v>994.0393093497496</v>
      </c>
      <c r="AJ7">
        <f t="shared" si="8"/>
        <v>-200.76771113922223</v>
      </c>
      <c r="AK7">
        <f>G7*SUM(AB7, AE7:AF7)</f>
        <v>300.29331183438416</v>
      </c>
      <c r="AL7">
        <f t="shared" si="9"/>
        <v>1093.5649100449116</v>
      </c>
      <c r="AN7">
        <f t="shared" si="10"/>
        <v>4111.826818620284</v>
      </c>
      <c r="AO7">
        <f t="shared" si="11"/>
        <v>-205.5913409310142</v>
      </c>
      <c r="AP7">
        <f t="shared" si="12"/>
        <v>-8.38538725934621</v>
      </c>
      <c r="AQ7">
        <f t="shared" si="13"/>
        <v>-3197.0409323176964</v>
      </c>
      <c r="AR7">
        <f t="shared" si="14"/>
        <v>700.8091581122269</v>
      </c>
      <c r="AS7">
        <f t="shared" si="15"/>
        <v>-141.5435479223008</v>
      </c>
      <c r="AT7">
        <f t="shared" si="16"/>
        <v>211.71024231531834</v>
      </c>
      <c r="AU7">
        <f t="shared" si="17"/>
        <v>770.97585250524446</v>
      </c>
      <c r="AW7">
        <v>4</v>
      </c>
      <c r="AX7">
        <f>(R7*SUMPRODUCT(K8:$K$23, X8:$X$23)-$AZ$3*SUMPRODUCT(K7:$K$22, W8:$W$23))/Z7</f>
        <v>815.59386546716075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2.358874E-3</v>
      </c>
      <c r="O8">
        <f t="shared" si="29"/>
        <v>6129.4527781607685</v>
      </c>
      <c r="P8">
        <f t="shared" si="30"/>
        <v>306.47263890803845</v>
      </c>
      <c r="Q8" s="5">
        <f t="shared" si="31"/>
        <v>12.5</v>
      </c>
      <c r="R8">
        <f t="shared" si="0"/>
        <v>2000000</v>
      </c>
      <c r="S8">
        <f t="shared" si="1"/>
        <v>918.2761006581253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776.05205315099374</v>
      </c>
      <c r="AC8">
        <f t="shared" si="2"/>
        <v>862.95738361769691</v>
      </c>
      <c r="AE8">
        <f t="shared" si="3"/>
        <v>5760.2027632635818</v>
      </c>
      <c r="AF8">
        <f t="shared" si="4"/>
        <v>-288.01013816317908</v>
      </c>
      <c r="AG8">
        <f t="shared" si="5"/>
        <v>-11.746975977584768</v>
      </c>
      <c r="AH8">
        <f t="shared" si="6"/>
        <v>-4489.0210393525949</v>
      </c>
      <c r="AI8">
        <f t="shared" si="7"/>
        <v>971.42460977022256</v>
      </c>
      <c r="AJ8">
        <f t="shared" si="8"/>
        <v>-86.905330466703163</v>
      </c>
      <c r="AK8">
        <f t="shared" ref="AK8:AK23" si="32">G8*SUM(AB8:AB8, AE8:AF8)</f>
        <v>133.08761164675474</v>
      </c>
      <c r="AL8">
        <f t="shared" si="9"/>
        <v>1017.6068909502742</v>
      </c>
      <c r="AN8">
        <f t="shared" si="10"/>
        <v>3786.4888289595656</v>
      </c>
      <c r="AO8">
        <f t="shared" si="11"/>
        <v>-189.32444144797827</v>
      </c>
      <c r="AP8">
        <f t="shared" si="12"/>
        <v>-7.7219145126030249</v>
      </c>
      <c r="AQ8">
        <f t="shared" si="13"/>
        <v>-2950.8732100330863</v>
      </c>
      <c r="AR8">
        <f t="shared" si="14"/>
        <v>638.56926296589779</v>
      </c>
      <c r="AS8">
        <f t="shared" si="15"/>
        <v>-57.12751382431729</v>
      </c>
      <c r="AT8">
        <f t="shared" si="16"/>
        <v>87.485593039754278</v>
      </c>
      <c r="AU8">
        <f t="shared" si="17"/>
        <v>668.92734218133478</v>
      </c>
      <c r="AW8">
        <v>5</v>
      </c>
      <c r="AX8">
        <f>(R8*SUMPRODUCT(K9:$K$23, X9:$X$23)-$AZ$3*SUMPRODUCT(K8:$K$22, W9:$W$23))/Z8</f>
        <v>918.2761006581253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2.3678979999999998E-3</v>
      </c>
      <c r="O9">
        <f t="shared" si="29"/>
        <v>6129.4527781607685</v>
      </c>
      <c r="P9">
        <f t="shared" si="30"/>
        <v>306.47263890803845</v>
      </c>
      <c r="Q9" s="5">
        <f t="shared" si="31"/>
        <v>12.5</v>
      </c>
      <c r="R9">
        <f t="shared" si="0"/>
        <v>2000000</v>
      </c>
      <c r="S9">
        <f t="shared" si="1"/>
        <v>948.09893711524217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862.95738361769691</v>
      </c>
      <c r="AC9">
        <f t="shared" si="2"/>
        <v>879.96404037480897</v>
      </c>
      <c r="AE9">
        <f t="shared" si="3"/>
        <v>5688.9611630282197</v>
      </c>
      <c r="AF9">
        <f t="shared" si="4"/>
        <v>-284.44805815141103</v>
      </c>
      <c r="AG9">
        <f t="shared" si="5"/>
        <v>-11.60169057688555</v>
      </c>
      <c r="AH9">
        <f t="shared" si="6"/>
        <v>-4450.5025477393629</v>
      </c>
      <c r="AI9">
        <f t="shared" si="7"/>
        <v>942.40886656056045</v>
      </c>
      <c r="AJ9">
        <f t="shared" si="8"/>
        <v>-17.006656757112069</v>
      </c>
      <c r="AK9">
        <f t="shared" si="32"/>
        <v>36.978075882117587</v>
      </c>
      <c r="AL9">
        <f t="shared" si="9"/>
        <v>962.38028568556592</v>
      </c>
      <c r="AN9">
        <f t="shared" si="10"/>
        <v>3554.132219487602</v>
      </c>
      <c r="AO9">
        <f t="shared" si="11"/>
        <v>-177.70661097438011</v>
      </c>
      <c r="AP9">
        <f t="shared" si="12"/>
        <v>-7.2480618338209775</v>
      </c>
      <c r="AQ9">
        <f t="shared" si="13"/>
        <v>-2780.4152717070792</v>
      </c>
      <c r="AR9">
        <f t="shared" si="14"/>
        <v>588.76227497232173</v>
      </c>
      <c r="AS9">
        <f t="shared" si="15"/>
        <v>-10.624770497474165</v>
      </c>
      <c r="AT9">
        <f t="shared" si="16"/>
        <v>23.101752172506369</v>
      </c>
      <c r="AU9">
        <f t="shared" si="17"/>
        <v>601.23925664735395</v>
      </c>
      <c r="AW9">
        <v>6</v>
      </c>
      <c r="AX9">
        <f>(R9*SUMPRODUCT(K10:$K$23, X10:$X$23)-$AZ$3*SUMPRODUCT(K9:$K$22, W10:$W$23))/Z9</f>
        <v>948.09893711524217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2.3778240000000002E-3</v>
      </c>
      <c r="O10">
        <f t="shared" si="29"/>
        <v>6129.4527781607685</v>
      </c>
      <c r="P10">
        <f t="shared" si="30"/>
        <v>306.47263890803845</v>
      </c>
      <c r="Q10" s="5">
        <f t="shared" si="31"/>
        <v>12.5</v>
      </c>
      <c r="R10">
        <f t="shared" si="0"/>
        <v>2000000</v>
      </c>
      <c r="S10">
        <f t="shared" si="1"/>
        <v>966.27614148893383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879.96404037480897</v>
      </c>
      <c r="AC10">
        <f t="shared" si="2"/>
        <v>885.73407933130875</v>
      </c>
      <c r="AE10">
        <f t="shared" si="3"/>
        <v>5618.5442030094218</v>
      </c>
      <c r="AF10">
        <f t="shared" si="4"/>
        <v>-280.92721015047113</v>
      </c>
      <c r="AG10">
        <f t="shared" si="5"/>
        <v>-11.458086892822404</v>
      </c>
      <c r="AH10">
        <f t="shared" si="6"/>
        <v>-4413.8845270867696</v>
      </c>
      <c r="AI10">
        <f t="shared" si="7"/>
        <v>912.27437887935866</v>
      </c>
      <c r="AJ10">
        <f t="shared" si="8"/>
        <v>-5.7700389564997749</v>
      </c>
      <c r="AK10">
        <f t="shared" si="32"/>
        <v>25.492082236258415</v>
      </c>
      <c r="AL10">
        <f t="shared" si="9"/>
        <v>931.99642215911729</v>
      </c>
      <c r="AN10">
        <f t="shared" si="10"/>
        <v>3335.0496877929268</v>
      </c>
      <c r="AO10">
        <f t="shared" si="11"/>
        <v>-166.75248438964636</v>
      </c>
      <c r="AP10">
        <f t="shared" si="12"/>
        <v>-6.8012794300245369</v>
      </c>
      <c r="AQ10">
        <f t="shared" si="13"/>
        <v>-2619.9890366850027</v>
      </c>
      <c r="AR10">
        <f t="shared" si="14"/>
        <v>541.50688728825321</v>
      </c>
      <c r="AS10">
        <f t="shared" si="15"/>
        <v>-3.4249737877154027</v>
      </c>
      <c r="AT10">
        <f t="shared" si="16"/>
        <v>15.131563948128766</v>
      </c>
      <c r="AU10">
        <f t="shared" si="17"/>
        <v>553.21347744866648</v>
      </c>
      <c r="AW10">
        <v>7</v>
      </c>
      <c r="AX10">
        <f>(R10*SUMPRODUCT(K11:$K$23, X11:$X$23)-$AZ$3*SUMPRODUCT(K10:$K$22, W11:$W$23))/Z10</f>
        <v>966.27614148893383</v>
      </c>
    </row>
    <row r="11" spans="1:52" x14ac:dyDescent="0.25">
      <c r="A11" t="s">
        <v>33</v>
      </c>
      <c r="C11" s="25">
        <f>AU25</f>
        <v>5069.1777720142336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2.3886530000000001E-3</v>
      </c>
      <c r="O11">
        <f t="shared" si="29"/>
        <v>6129.4527781607685</v>
      </c>
      <c r="P11">
        <f t="shared" si="30"/>
        <v>306.47263890803845</v>
      </c>
      <c r="Q11" s="5">
        <f t="shared" si="31"/>
        <v>12.5</v>
      </c>
      <c r="R11">
        <f t="shared" si="0"/>
        <v>2000000</v>
      </c>
      <c r="S11">
        <f t="shared" si="1"/>
        <v>969.41582936012378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885.73407933130875</v>
      </c>
      <c r="AC11">
        <f t="shared" si="2"/>
        <v>877.60335812634003</v>
      </c>
      <c r="AE11">
        <f t="shared" si="3"/>
        <v>5548.938008513177</v>
      </c>
      <c r="AF11">
        <f t="shared" si="4"/>
        <v>-277.44690042565884</v>
      </c>
      <c r="AG11">
        <f t="shared" si="5"/>
        <v>-11.316136630263379</v>
      </c>
      <c r="AH11">
        <f t="shared" si="6"/>
        <v>-4379.1029809281463</v>
      </c>
      <c r="AI11">
        <f t="shared" si="7"/>
        <v>881.07199052910801</v>
      </c>
      <c r="AJ11">
        <f t="shared" si="8"/>
        <v>8.1307212049687223</v>
      </c>
      <c r="AK11">
        <f t="shared" si="32"/>
        <v>14.777340449805184</v>
      </c>
      <c r="AL11">
        <f t="shared" si="9"/>
        <v>903.98005218388187</v>
      </c>
      <c r="AN11">
        <f t="shared" si="10"/>
        <v>3132.4136133838342</v>
      </c>
      <c r="AO11">
        <f t="shared" si="11"/>
        <v>-156.6206806691917</v>
      </c>
      <c r="AP11">
        <f t="shared" si="12"/>
        <v>-6.3880368418544222</v>
      </c>
      <c r="AQ11">
        <f t="shared" si="13"/>
        <v>-2472.0337064180922</v>
      </c>
      <c r="AR11">
        <f t="shared" si="14"/>
        <v>497.37118945469598</v>
      </c>
      <c r="AS11">
        <f t="shared" si="15"/>
        <v>4.5898479582937224</v>
      </c>
      <c r="AT11">
        <f t="shared" si="16"/>
        <v>8.3419101679566783</v>
      </c>
      <c r="AU11">
        <f t="shared" si="17"/>
        <v>510.30294758094635</v>
      </c>
      <c r="AW11">
        <v>8</v>
      </c>
      <c r="AX11">
        <f>(R11*SUMPRODUCT(K12:$K$23, X12:$X$23)-$AZ$3*SUMPRODUCT(K11:$K$22, W12:$W$23))/Z11</f>
        <v>969.41582936012378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2.4012859999999999E-3</v>
      </c>
      <c r="O12">
        <f t="shared" si="29"/>
        <v>6129.4527781607685</v>
      </c>
      <c r="P12">
        <f t="shared" si="30"/>
        <v>306.47263890803845</v>
      </c>
      <c r="Q12" s="5">
        <f t="shared" si="31"/>
        <v>12.5</v>
      </c>
      <c r="R12">
        <f t="shared" si="0"/>
        <v>2000000</v>
      </c>
      <c r="S12">
        <f t="shared" si="1"/>
        <v>960.30538343210844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877.60335812634003</v>
      </c>
      <c r="AC12">
        <f t="shared" si="2"/>
        <v>858.57462471382678</v>
      </c>
      <c r="AE12">
        <f t="shared" si="3"/>
        <v>5480.1240412733341</v>
      </c>
      <c r="AF12">
        <f t="shared" si="4"/>
        <v>-274.00620206366676</v>
      </c>
      <c r="AG12">
        <f t="shared" si="5"/>
        <v>-11.175801983496408</v>
      </c>
      <c r="AH12">
        <f t="shared" si="6"/>
        <v>-4347.7248742941802</v>
      </c>
      <c r="AI12">
        <f t="shared" si="7"/>
        <v>847.21716293199097</v>
      </c>
      <c r="AJ12">
        <f t="shared" si="8"/>
        <v>19.028733412513247</v>
      </c>
      <c r="AK12">
        <f t="shared" si="32"/>
        <v>13.992558753872816</v>
      </c>
      <c r="AL12">
        <f t="shared" si="9"/>
        <v>880.23845509837702</v>
      </c>
      <c r="AN12">
        <f t="shared" si="10"/>
        <v>2940.9332220686069</v>
      </c>
      <c r="AO12">
        <f t="shared" si="11"/>
        <v>-147.04666110343038</v>
      </c>
      <c r="AP12">
        <f t="shared" si="12"/>
        <v>-5.9975444148683801</v>
      </c>
      <c r="AQ12">
        <f t="shared" si="13"/>
        <v>-2333.2261143955484</v>
      </c>
      <c r="AR12">
        <f t="shared" si="14"/>
        <v>454.66290215475971</v>
      </c>
      <c r="AS12">
        <f t="shared" si="15"/>
        <v>10.211855396934416</v>
      </c>
      <c r="AT12">
        <f t="shared" si="16"/>
        <v>7.5091696084035702</v>
      </c>
      <c r="AU12">
        <f t="shared" si="17"/>
        <v>472.38392716009764</v>
      </c>
      <c r="AW12">
        <v>9</v>
      </c>
      <c r="AX12">
        <f>(R12*SUMPRODUCT(K13:$K$23, X13:$X$23)-$AZ$3*SUMPRODUCT(K12:$K$22, W13:$W$23))/Z12</f>
        <v>960.30538343210844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2.4148220000000001E-3</v>
      </c>
      <c r="O13">
        <f t="shared" si="29"/>
        <v>6129.4527781607685</v>
      </c>
      <c r="P13">
        <f t="shared" si="30"/>
        <v>306.47263890803845</v>
      </c>
      <c r="Q13" s="5">
        <f t="shared" si="31"/>
        <v>12.5</v>
      </c>
      <c r="R13">
        <f t="shared" si="0"/>
        <v>2000000</v>
      </c>
      <c r="S13">
        <f t="shared" si="1"/>
        <v>937.68411979742655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858.57462471382678</v>
      </c>
      <c r="AC13">
        <f t="shared" si="2"/>
        <v>827.94180058425809</v>
      </c>
      <c r="AE13">
        <f t="shared" si="3"/>
        <v>5412.0892767630057</v>
      </c>
      <c r="AF13">
        <f t="shared" si="4"/>
        <v>-270.60446383815031</v>
      </c>
      <c r="AG13">
        <f t="shared" si="5"/>
        <v>-11.037056391164054</v>
      </c>
      <c r="AH13">
        <f t="shared" si="6"/>
        <v>-4318.0115995825217</v>
      </c>
      <c r="AI13">
        <f t="shared" si="7"/>
        <v>812.43615695117023</v>
      </c>
      <c r="AJ13">
        <f t="shared" si="8"/>
        <v>30.632824129568689</v>
      </c>
      <c r="AK13">
        <f t="shared" si="32"/>
        <v>12.000118875277366</v>
      </c>
      <c r="AL13">
        <f t="shared" si="9"/>
        <v>855.06909995601632</v>
      </c>
      <c r="AN13">
        <f t="shared" si="10"/>
        <v>2761.6450124586277</v>
      </c>
      <c r="AO13">
        <f t="shared" si="11"/>
        <v>-138.08225062293138</v>
      </c>
      <c r="AP13">
        <f t="shared" si="12"/>
        <v>-5.631915915680036</v>
      </c>
      <c r="AQ13">
        <f t="shared" si="13"/>
        <v>-2203.3663134355861</v>
      </c>
      <c r="AR13">
        <f t="shared" si="14"/>
        <v>414.56453248443029</v>
      </c>
      <c r="AS13">
        <f t="shared" si="15"/>
        <v>15.631114279316453</v>
      </c>
      <c r="AT13">
        <f t="shared" si="16"/>
        <v>6.1233410511368342</v>
      </c>
      <c r="AU13">
        <f t="shared" si="17"/>
        <v>436.3189878148836</v>
      </c>
      <c r="AW13">
        <v>10</v>
      </c>
      <c r="AX13">
        <f>(R13*SUMPRODUCT(K14:$K$23, X14:$X$23)-$AZ$3*SUMPRODUCT(K13:$K$22, W14:$W$23))/Z13</f>
        <v>937.68411979742655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2.4301629999999999E-3</v>
      </c>
      <c r="O14">
        <f t="shared" si="29"/>
        <v>6129.4527781607685</v>
      </c>
      <c r="P14">
        <f t="shared" si="30"/>
        <v>306.47263890803845</v>
      </c>
      <c r="Q14" s="5">
        <f t="shared" si="31"/>
        <v>12.5</v>
      </c>
      <c r="R14">
        <f t="shared" si="0"/>
        <v>2000000</v>
      </c>
      <c r="S14">
        <f t="shared" si="1"/>
        <v>900.7429070619188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827.94180058425809</v>
      </c>
      <c r="AC14">
        <f t="shared" si="2"/>
        <v>785.43801351912771</v>
      </c>
      <c r="AE14">
        <f t="shared" si="3"/>
        <v>5344.8161248822889</v>
      </c>
      <c r="AF14">
        <f t="shared" si="4"/>
        <v>-267.24080624411448</v>
      </c>
      <c r="AG14">
        <f t="shared" si="5"/>
        <v>-10.899863981181692</v>
      </c>
      <c r="AH14">
        <f t="shared" si="6"/>
        <v>-4291.4953713152654</v>
      </c>
      <c r="AI14">
        <f t="shared" si="7"/>
        <v>775.18008334172737</v>
      </c>
      <c r="AJ14">
        <f t="shared" si="8"/>
        <v>42.503787065130382</v>
      </c>
      <c r="AK14">
        <f t="shared" si="32"/>
        <v>10.629930814600378</v>
      </c>
      <c r="AL14">
        <f t="shared" si="9"/>
        <v>828.31380122145811</v>
      </c>
      <c r="AN14">
        <f t="shared" si="10"/>
        <v>2593.986413168755</v>
      </c>
      <c r="AO14">
        <f t="shared" si="11"/>
        <v>-129.69932065843776</v>
      </c>
      <c r="AP14">
        <f t="shared" si="12"/>
        <v>-5.2900040734695049</v>
      </c>
      <c r="AQ14">
        <f t="shared" si="13"/>
        <v>-2082.780852561802</v>
      </c>
      <c r="AR14">
        <f t="shared" si="14"/>
        <v>376.21623587504587</v>
      </c>
      <c r="AS14">
        <f t="shared" si="15"/>
        <v>20.628258031532237</v>
      </c>
      <c r="AT14">
        <f t="shared" si="16"/>
        <v>5.1589980762162382</v>
      </c>
      <c r="AU14">
        <f t="shared" si="17"/>
        <v>402.00349198279434</v>
      </c>
      <c r="AW14">
        <v>11</v>
      </c>
      <c r="AX14">
        <f>(R14*SUMPRODUCT(K15:$K$23, X15:$X$23)-$AZ$3*SUMPRODUCT(K14:$K$22, W15:$W$23))/Z14</f>
        <v>900.7429070619188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2.4518209999999999E-3</v>
      </c>
      <c r="O15">
        <f t="shared" si="29"/>
        <v>6129.4527781607685</v>
      </c>
      <c r="P15">
        <f t="shared" si="30"/>
        <v>306.47263890803845</v>
      </c>
      <c r="Q15" s="5">
        <f t="shared" si="31"/>
        <v>12.5</v>
      </c>
      <c r="R15">
        <f t="shared" si="0"/>
        <v>2000000</v>
      </c>
      <c r="S15">
        <f t="shared" si="1"/>
        <v>846.58130855862134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785.43801351912771</v>
      </c>
      <c r="AC15">
        <f t="shared" si="2"/>
        <v>729.01763407628823</v>
      </c>
      <c r="AE15">
        <f t="shared" si="3"/>
        <v>5278.2634312173413</v>
      </c>
      <c r="AF15">
        <f t="shared" si="4"/>
        <v>-263.91317156086706</v>
      </c>
      <c r="AG15">
        <f t="shared" si="5"/>
        <v>-10.76414082596367</v>
      </c>
      <c r="AH15">
        <f t="shared" si="6"/>
        <v>-4275.9224649927801</v>
      </c>
      <c r="AI15">
        <f t="shared" si="7"/>
        <v>727.66365383773064</v>
      </c>
      <c r="AJ15">
        <f t="shared" si="8"/>
        <v>56.420379442839476</v>
      </c>
      <c r="AK15">
        <f t="shared" si="32"/>
        <v>23.779131920019967</v>
      </c>
      <c r="AL15">
        <f t="shared" si="9"/>
        <v>807.86316520059006</v>
      </c>
      <c r="AN15">
        <f t="shared" si="10"/>
        <v>2435.2947606003859</v>
      </c>
      <c r="AO15">
        <f t="shared" si="11"/>
        <v>-121.76473803001929</v>
      </c>
      <c r="AP15">
        <f t="shared" si="12"/>
        <v>-4.9663788284603019</v>
      </c>
      <c r="AQ15">
        <f t="shared" si="13"/>
        <v>-1972.8328666098412</v>
      </c>
      <c r="AR15">
        <f t="shared" si="14"/>
        <v>335.73077713206504</v>
      </c>
      <c r="AS15">
        <f t="shared" si="15"/>
        <v>26.031337055972529</v>
      </c>
      <c r="AT15">
        <f t="shared" si="16"/>
        <v>10.971259038333796</v>
      </c>
      <c r="AU15">
        <f t="shared" si="17"/>
        <v>372.73337322637138</v>
      </c>
      <c r="AW15">
        <v>12</v>
      </c>
      <c r="AX15">
        <f>(R15*SUMPRODUCT(K16:$K$23, X16:$X$23)-$AZ$3*SUMPRODUCT(K15:$K$22, W16:$W$23))/Z15</f>
        <v>846.58130855862134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2.4770880000000001E-3</v>
      </c>
      <c r="O16">
        <f t="shared" si="29"/>
        <v>6129.4527781607685</v>
      </c>
      <c r="P16">
        <f t="shared" si="30"/>
        <v>306.47263890803845</v>
      </c>
      <c r="Q16" s="5">
        <f t="shared" si="31"/>
        <v>12.5</v>
      </c>
      <c r="R16">
        <f t="shared" si="0"/>
        <v>2000000</v>
      </c>
      <c r="S16">
        <f t="shared" si="1"/>
        <v>778.38634403460628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729.01763407628823</v>
      </c>
      <c r="AC16">
        <f t="shared" si="2"/>
        <v>661.92951546048971</v>
      </c>
      <c r="AE16">
        <f t="shared" si="3"/>
        <v>5212.4060738988601</v>
      </c>
      <c r="AF16">
        <f t="shared" si="4"/>
        <v>-260.62030369494306</v>
      </c>
      <c r="AG16">
        <f t="shared" si="5"/>
        <v>-10.629835693633728</v>
      </c>
      <c r="AH16">
        <f t="shared" si="6"/>
        <v>-4266.1958512487518</v>
      </c>
      <c r="AI16">
        <f t="shared" si="7"/>
        <v>674.96008326153151</v>
      </c>
      <c r="AJ16">
        <f t="shared" si="8"/>
        <v>67.088118615798521</v>
      </c>
      <c r="AK16">
        <f t="shared" si="32"/>
        <v>40.33370417038946</v>
      </c>
      <c r="AL16">
        <f t="shared" si="9"/>
        <v>782.38190604771944</v>
      </c>
      <c r="AN16">
        <f t="shared" si="10"/>
        <v>2280.1833446159435</v>
      </c>
      <c r="AO16">
        <f t="shared" si="11"/>
        <v>-114.0091672307972</v>
      </c>
      <c r="AP16">
        <f t="shared" si="12"/>
        <v>-4.6500548807966871</v>
      </c>
      <c r="AQ16">
        <f t="shared" si="13"/>
        <v>-1866.2607223943226</v>
      </c>
      <c r="AR16">
        <f t="shared" si="14"/>
        <v>295.26340011002713</v>
      </c>
      <c r="AS16">
        <f t="shared" si="15"/>
        <v>29.34790738108001</v>
      </c>
      <c r="AT16">
        <f t="shared" si="16"/>
        <v>17.64410507779122</v>
      </c>
      <c r="AU16">
        <f t="shared" si="17"/>
        <v>342.25541256889835</v>
      </c>
      <c r="AW16">
        <v>13</v>
      </c>
      <c r="AX16">
        <f>(R16*SUMPRODUCT(K17:$K$23, X17:$X$23)-$AZ$3*SUMPRODUCT(K16:$K$22, W17:$W$23))/Z16</f>
        <v>778.38634403460628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2.5023549999999999E-3</v>
      </c>
      <c r="O17">
        <f t="shared" si="29"/>
        <v>6129.4527781607685</v>
      </c>
      <c r="P17">
        <f t="shared" si="30"/>
        <v>306.47263890803845</v>
      </c>
      <c r="Q17" s="5">
        <f t="shared" si="31"/>
        <v>12.5</v>
      </c>
      <c r="R17">
        <f t="shared" si="0"/>
        <v>2000000</v>
      </c>
      <c r="S17">
        <f t="shared" si="1"/>
        <v>706.07374446846438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661.92951546048971</v>
      </c>
      <c r="AC17">
        <f t="shared" si="2"/>
        <v>592.92896938540889</v>
      </c>
      <c r="AE17">
        <f t="shared" si="3"/>
        <v>5147.2387227588197</v>
      </c>
      <c r="AF17">
        <f t="shared" si="4"/>
        <v>-257.36193613794103</v>
      </c>
      <c r="AG17">
        <f t="shared" si="5"/>
        <v>-10.496937714200246</v>
      </c>
      <c r="AH17">
        <f t="shared" si="6"/>
        <v>-4255.9395995428522</v>
      </c>
      <c r="AI17">
        <f t="shared" si="7"/>
        <v>623.44024936382539</v>
      </c>
      <c r="AJ17">
        <f t="shared" si="8"/>
        <v>69.00054607508082</v>
      </c>
      <c r="AK17">
        <f t="shared" si="32"/>
        <v>76.61492696872287</v>
      </c>
      <c r="AL17">
        <f t="shared" si="9"/>
        <v>769.0557224076291</v>
      </c>
      <c r="AN17">
        <f t="shared" si="10"/>
        <v>2120.8210256913135</v>
      </c>
      <c r="AO17">
        <f t="shared" si="11"/>
        <v>-106.04105128456568</v>
      </c>
      <c r="AP17">
        <f t="shared" si="12"/>
        <v>-4.3250619232433678</v>
      </c>
      <c r="AQ17">
        <f t="shared" si="13"/>
        <v>-1753.5783111969097</v>
      </c>
      <c r="AR17">
        <f t="shared" si="14"/>
        <v>256.87660128659434</v>
      </c>
      <c r="AS17">
        <f t="shared" si="15"/>
        <v>28.430352035776458</v>
      </c>
      <c r="AT17">
        <f t="shared" si="16"/>
        <v>31.567711689498303</v>
      </c>
      <c r="AU17">
        <f t="shared" si="17"/>
        <v>316.87466501186913</v>
      </c>
      <c r="AW17">
        <v>14</v>
      </c>
      <c r="AX17">
        <f>(R17*SUMPRODUCT(K18:$K$23, X18:$X$23)-$AZ$3*SUMPRODUCT(K17:$K$22, W18:$W$23))/Z17</f>
        <v>706.07374446846438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2.5285250000000002E-3</v>
      </c>
      <c r="O18">
        <f t="shared" si="29"/>
        <v>6129.4527781607685</v>
      </c>
      <c r="P18">
        <f t="shared" si="30"/>
        <v>306.47263890803845</v>
      </c>
      <c r="Q18" s="5">
        <f t="shared" si="31"/>
        <v>12.5</v>
      </c>
      <c r="R18">
        <f t="shared" si="0"/>
        <v>2000000</v>
      </c>
      <c r="S18">
        <f t="shared" si="1"/>
        <v>632.66860732678902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592.92896938540889</v>
      </c>
      <c r="AC18">
        <f t="shared" si="2"/>
        <v>524.63039927096452</v>
      </c>
      <c r="AE18">
        <f t="shared" si="3"/>
        <v>5082.7514137397675</v>
      </c>
      <c r="AF18">
        <f t="shared" si="4"/>
        <v>-254.13757068698843</v>
      </c>
      <c r="AG18">
        <f t="shared" si="5"/>
        <v>-10.365426567624446</v>
      </c>
      <c r="AH18">
        <f t="shared" si="6"/>
        <v>-4246.6831094077088</v>
      </c>
      <c r="AI18">
        <f t="shared" si="7"/>
        <v>571.56530707744605</v>
      </c>
      <c r="AJ18">
        <f t="shared" si="8"/>
        <v>68.298570114444374</v>
      </c>
      <c r="AK18">
        <f t="shared" si="32"/>
        <v>117.10532474866487</v>
      </c>
      <c r="AL18">
        <f t="shared" si="9"/>
        <v>756.96920194055531</v>
      </c>
      <c r="AN18">
        <f t="shared" si="10"/>
        <v>1957.0603368380657</v>
      </c>
      <c r="AO18">
        <f t="shared" si="11"/>
        <v>-97.853016841903312</v>
      </c>
      <c r="AP18">
        <f t="shared" si="12"/>
        <v>-3.9910992213918939</v>
      </c>
      <c r="AQ18">
        <f t="shared" si="13"/>
        <v>-1635.1409699233998</v>
      </c>
      <c r="AR18">
        <f t="shared" si="14"/>
        <v>220.07525085137084</v>
      </c>
      <c r="AS18">
        <f t="shared" si="15"/>
        <v>26.297650967625358</v>
      </c>
      <c r="AT18">
        <f t="shared" si="16"/>
        <v>45.090181998400418</v>
      </c>
      <c r="AU18">
        <f t="shared" si="17"/>
        <v>291.46308381739664</v>
      </c>
      <c r="AW18">
        <v>15</v>
      </c>
      <c r="AX18">
        <f>(R18*SUMPRODUCT(K19:$K$23, X19:$X$23)-$AZ$3*SUMPRODUCT(K18:$K$22, W19:$W$23))/Z18</f>
        <v>632.66860732678902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2.5601090000000001E-3</v>
      </c>
      <c r="O19">
        <f t="shared" si="29"/>
        <v>6129.4527781607685</v>
      </c>
      <c r="P19">
        <f t="shared" si="30"/>
        <v>306.47263890803845</v>
      </c>
      <c r="Q19" s="5">
        <f t="shared" si="31"/>
        <v>12.5</v>
      </c>
      <c r="R19">
        <f t="shared" si="0"/>
        <v>2000000</v>
      </c>
      <c r="S19">
        <f t="shared" si="1"/>
        <v>546.46366425811811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524.63039927096452</v>
      </c>
      <c r="AC19">
        <f t="shared" si="2"/>
        <v>447.45475154358701</v>
      </c>
      <c r="AE19">
        <f t="shared" si="3"/>
        <v>5018.9115019632918</v>
      </c>
      <c r="AF19">
        <f t="shared" si="4"/>
        <v>-250.94557509816462</v>
      </c>
      <c r="AG19">
        <f t="shared" si="5"/>
        <v>-10.235235680103587</v>
      </c>
      <c r="AH19">
        <f t="shared" si="6"/>
        <v>-4245.8594951383129</v>
      </c>
      <c r="AI19">
        <f t="shared" si="7"/>
        <v>511.87119604671079</v>
      </c>
      <c r="AJ19">
        <f t="shared" si="8"/>
        <v>77.175647727377509</v>
      </c>
      <c r="AK19">
        <f t="shared" si="32"/>
        <v>118.02489807283486</v>
      </c>
      <c r="AL19">
        <f t="shared" si="9"/>
        <v>707.07174184692315</v>
      </c>
      <c r="AN19">
        <f t="shared" si="10"/>
        <v>1800.3348664876121</v>
      </c>
      <c r="AO19">
        <f t="shared" si="11"/>
        <v>-90.016743324380613</v>
      </c>
      <c r="AP19">
        <f t="shared" si="12"/>
        <v>-3.6714836781641482</v>
      </c>
      <c r="AQ19">
        <f t="shared" si="13"/>
        <v>-1523.033208358991</v>
      </c>
      <c r="AR19">
        <f t="shared" si="14"/>
        <v>183.61343112607636</v>
      </c>
      <c r="AS19">
        <f t="shared" si="15"/>
        <v>27.683693843378592</v>
      </c>
      <c r="AT19">
        <f t="shared" si="16"/>
        <v>42.336737563723091</v>
      </c>
      <c r="AU19">
        <f t="shared" si="17"/>
        <v>253.63386253317805</v>
      </c>
      <c r="AW19">
        <v>16</v>
      </c>
      <c r="AX19">
        <f>(R19*SUMPRODUCT(K20:$K$23, X20:$X$23)-$AZ$3*SUMPRODUCT(K19:$K$22, W20:$W$23))/Z19</f>
        <v>546.46366425811811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2.5907899999999999E-3</v>
      </c>
      <c r="O20">
        <f t="shared" si="29"/>
        <v>6129.4527781607685</v>
      </c>
      <c r="P20">
        <f t="shared" si="30"/>
        <v>306.47263890803845</v>
      </c>
      <c r="Q20" s="5">
        <f t="shared" si="31"/>
        <v>12.5</v>
      </c>
      <c r="R20">
        <f t="shared" si="0"/>
        <v>2000000</v>
      </c>
      <c r="S20">
        <f t="shared" si="1"/>
        <v>413.08428151692164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447.45475154358701</v>
      </c>
      <c r="AC20">
        <f t="shared" si="2"/>
        <v>333.98247427030265</v>
      </c>
      <c r="AE20">
        <f t="shared" si="3"/>
        <v>4955.7194412134877</v>
      </c>
      <c r="AF20">
        <f t="shared" si="4"/>
        <v>-247.78597206067442</v>
      </c>
      <c r="AG20">
        <f t="shared" si="5"/>
        <v>-10.106365977054896</v>
      </c>
      <c r="AH20">
        <f t="shared" si="6"/>
        <v>-4242.7753996248912</v>
      </c>
      <c r="AI20">
        <f t="shared" si="7"/>
        <v>455.05170355086648</v>
      </c>
      <c r="AJ20">
        <f t="shared" si="8"/>
        <v>113.47227727328436</v>
      </c>
      <c r="AK20">
        <f t="shared" si="32"/>
        <v>22.168169348994521</v>
      </c>
      <c r="AL20">
        <f t="shared" si="9"/>
        <v>590.69215017314536</v>
      </c>
      <c r="AN20">
        <f t="shared" si="10"/>
        <v>1686.111380303508</v>
      </c>
      <c r="AO20">
        <f t="shared" si="11"/>
        <v>-84.305569015175422</v>
      </c>
      <c r="AP20">
        <f t="shared" si="12"/>
        <v>-3.4385438662467567</v>
      </c>
      <c r="AQ20">
        <f t="shared" si="13"/>
        <v>-1443.5425512360264</v>
      </c>
      <c r="AR20">
        <f t="shared" si="14"/>
        <v>154.82471618605922</v>
      </c>
      <c r="AS20">
        <f t="shared" si="15"/>
        <v>38.607290087549913</v>
      </c>
      <c r="AT20">
        <f t="shared" si="16"/>
        <v>7.5423968332401126</v>
      </c>
      <c r="AU20">
        <f t="shared" si="17"/>
        <v>200.97440310684925</v>
      </c>
      <c r="AW20">
        <v>17</v>
      </c>
      <c r="AX20">
        <f>(R20*SUMPRODUCT(K21:$K$23, X21:$X$23)-$AZ$3*SUMPRODUCT(K20:$K$22, W21:$W$23))/Z20</f>
        <v>413.08428151692164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2.625984E-3</v>
      </c>
      <c r="O21">
        <f t="shared" si="29"/>
        <v>6129.4527781607685</v>
      </c>
      <c r="P21">
        <f t="shared" si="30"/>
        <v>306.47263890803845</v>
      </c>
      <c r="Q21" s="5">
        <f t="shared" si="31"/>
        <v>12.5</v>
      </c>
      <c r="R21">
        <f t="shared" si="0"/>
        <v>2000000</v>
      </c>
      <c r="S21">
        <f t="shared" si="1"/>
        <v>257.33878284180065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333.98247427030265</v>
      </c>
      <c r="AC21">
        <f t="shared" si="2"/>
        <v>205.43382130862256</v>
      </c>
      <c r="AE21">
        <f t="shared" si="3"/>
        <v>4893.1486068402382</v>
      </c>
      <c r="AF21">
        <f t="shared" si="4"/>
        <v>-244.65743034201191</v>
      </c>
      <c r="AG21">
        <f t="shared" si="5"/>
        <v>-9.9787631619304573</v>
      </c>
      <c r="AH21">
        <f t="shared" si="6"/>
        <v>-4246.2648566224834</v>
      </c>
      <c r="AI21">
        <f t="shared" si="7"/>
        <v>392.24755671381263</v>
      </c>
      <c r="AJ21">
        <f t="shared" si="8"/>
        <v>128.54865296168009</v>
      </c>
      <c r="AK21">
        <f t="shared" si="32"/>
        <v>7.9719578412296475</v>
      </c>
      <c r="AL21">
        <f t="shared" si="9"/>
        <v>528.76816751672231</v>
      </c>
      <c r="AN21">
        <f t="shared" si="10"/>
        <v>1583.5846713531614</v>
      </c>
      <c r="AO21">
        <f t="shared" si="11"/>
        <v>-79.179233567658073</v>
      </c>
      <c r="AP21">
        <f t="shared" si="12"/>
        <v>-3.22945768706195</v>
      </c>
      <c r="AQ21">
        <f t="shared" si="13"/>
        <v>-1374.2317018643012</v>
      </c>
      <c r="AR21">
        <f t="shared" si="14"/>
        <v>126.94427823414037</v>
      </c>
      <c r="AS21">
        <f t="shared" si="15"/>
        <v>41.602594302703608</v>
      </c>
      <c r="AT21">
        <f t="shared" si="16"/>
        <v>2.5799891342758667</v>
      </c>
      <c r="AU21">
        <f t="shared" si="17"/>
        <v>171.12686167111983</v>
      </c>
      <c r="AW21">
        <v>18</v>
      </c>
      <c r="AX21">
        <f>(R21*SUMPRODUCT(K22:$K$23, X22:$X$23)-$AZ$3*SUMPRODUCT(K21:$K$22, W22:$W$23))/Z21</f>
        <v>257.33878284180065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2.663885E-3</v>
      </c>
      <c r="O22">
        <f t="shared" si="29"/>
        <v>6129.4527781607685</v>
      </c>
      <c r="P22">
        <f t="shared" si="30"/>
        <v>306.47263890803845</v>
      </c>
      <c r="Q22" s="5">
        <f t="shared" si="31"/>
        <v>12.5</v>
      </c>
      <c r="R22">
        <f t="shared" si="0"/>
        <v>2000000</v>
      </c>
      <c r="S22">
        <f t="shared" si="1"/>
        <v>112.86036748554523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205.43382130862256</v>
      </c>
      <c r="AC22">
        <f t="shared" si="2"/>
        <v>88.9555778498991</v>
      </c>
      <c r="AE22">
        <f t="shared" si="3"/>
        <v>4831.1823355953029</v>
      </c>
      <c r="AF22">
        <f t="shared" si="4"/>
        <v>-241.55911677976516</v>
      </c>
      <c r="AG22">
        <f t="shared" si="5"/>
        <v>-9.8523932528055322</v>
      </c>
      <c r="AH22">
        <f t="shared" si="6"/>
        <v>-4253.1644008990579</v>
      </c>
      <c r="AI22">
        <f t="shared" si="7"/>
        <v>326.60642466367517</v>
      </c>
      <c r="AJ22">
        <f t="shared" si="8"/>
        <v>116.47824345872345</v>
      </c>
      <c r="AK22">
        <f t="shared" si="32"/>
        <v>100.69619784260738</v>
      </c>
      <c r="AL22">
        <f t="shared" si="9"/>
        <v>543.780865965006</v>
      </c>
      <c r="AN22">
        <f t="shared" si="10"/>
        <v>1461.2433057826001</v>
      </c>
      <c r="AO22">
        <f t="shared" si="11"/>
        <v>-73.062165289130007</v>
      </c>
      <c r="AP22">
        <f t="shared" si="12"/>
        <v>-2.9799628096267576</v>
      </c>
      <c r="AQ22">
        <f t="shared" si="13"/>
        <v>-1286.4155350577976</v>
      </c>
      <c r="AR22">
        <f t="shared" si="14"/>
        <v>98.785642626046126</v>
      </c>
      <c r="AS22">
        <f t="shared" si="15"/>
        <v>35.230103461289254</v>
      </c>
      <c r="AT22">
        <f t="shared" si="16"/>
        <v>30.456653215333343</v>
      </c>
      <c r="AU22">
        <f t="shared" si="17"/>
        <v>164.47239930266872</v>
      </c>
      <c r="AW22">
        <v>19</v>
      </c>
      <c r="AX22">
        <f>(R22*SUMPRODUCT(K23:$K$23, X23:$X$23)-$AZ$3*SUMPRODUCT(K22:$K$22, W23:$W$23))/Z22</f>
        <v>112.86036748554523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2.7053950000000002E-3</v>
      </c>
      <c r="O23">
        <f t="shared" si="29"/>
        <v>6129.4527781607685</v>
      </c>
      <c r="P23">
        <f t="shared" si="30"/>
        <v>306.47263890803845</v>
      </c>
      <c r="Q23" s="5">
        <f t="shared" si="31"/>
        <v>12.5</v>
      </c>
      <c r="R23">
        <f t="shared" si="0"/>
        <v>2000000</v>
      </c>
      <c r="S23">
        <f t="shared" si="1"/>
        <v>114.31275620668993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88.9555778498991</v>
      </c>
      <c r="AC23">
        <f t="shared" si="2"/>
        <v>88.9555778498991</v>
      </c>
      <c r="AE23">
        <f t="shared" si="3"/>
        <v>4769.800255704542</v>
      </c>
      <c r="AF23">
        <f t="shared" si="4"/>
        <v>-238.49001278522709</v>
      </c>
      <c r="AG23">
        <f t="shared" si="5"/>
        <v>-9.7272147048333029</v>
      </c>
      <c r="AH23">
        <f t="shared" si="6"/>
        <v>-4264.7384710678125</v>
      </c>
      <c r="AI23">
        <f t="shared" si="7"/>
        <v>256.8445571466691</v>
      </c>
      <c r="AJ23">
        <f t="shared" si="8"/>
        <v>0</v>
      </c>
      <c r="AK23">
        <f t="shared" si="32"/>
        <v>323.41860745384503</v>
      </c>
      <c r="AL23">
        <f t="shared" si="9"/>
        <v>580.26316460051407</v>
      </c>
      <c r="AN23">
        <f t="shared" si="10"/>
        <v>1306.8915956078688</v>
      </c>
      <c r="AO23">
        <f t="shared" si="11"/>
        <v>-65.344579780393445</v>
      </c>
      <c r="AP23">
        <f t="shared" si="12"/>
        <v>-2.6651881556709305</v>
      </c>
      <c r="AQ23">
        <f t="shared" si="13"/>
        <v>-1168.5082323181714</v>
      </c>
      <c r="AR23">
        <f t="shared" si="14"/>
        <v>70.373595353633036</v>
      </c>
      <c r="AS23">
        <f t="shared" si="15"/>
        <v>0</v>
      </c>
      <c r="AT23">
        <f t="shared" si="16"/>
        <v>88.61441512967464</v>
      </c>
      <c r="AU23">
        <f t="shared" si="17"/>
        <v>158.98801048330765</v>
      </c>
      <c r="AW23">
        <v>20</v>
      </c>
      <c r="AX23">
        <f>(R23*SUMPRODUCT(K$23:$K24, X$23:$X24)-$AZ$3*SUMPRODUCT(K$22:$K23, W$23:$W24))/Z23</f>
        <v>114.31275620668993</v>
      </c>
    </row>
    <row r="25" spans="5:50" x14ac:dyDescent="0.25">
      <c r="AN25" s="6">
        <f t="shared" ref="AN25:AU25" si="33">SUM(AN3:AN23)</f>
        <v>58739.90377410996</v>
      </c>
      <c r="AO25" s="6">
        <f t="shared" si="33"/>
        <v>-7534.0847723260731</v>
      </c>
      <c r="AP25" s="6">
        <f t="shared" si="33"/>
        <v>-233.10782490941332</v>
      </c>
      <c r="AQ25" s="6">
        <f t="shared" si="33"/>
        <v>-46626.941455309796</v>
      </c>
      <c r="AR25" s="6">
        <f t="shared" si="33"/>
        <v>4345.7697215646522</v>
      </c>
      <c r="AS25" s="6">
        <f t="shared" si="33"/>
        <v>-394.45220252602155</v>
      </c>
      <c r="AT25" s="6">
        <f t="shared" si="33"/>
        <v>1117.8602529756031</v>
      </c>
      <c r="AU25" s="7">
        <f t="shared" si="33"/>
        <v>5069.1777720142336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51852-F488-4D15-A9A3-00528D772895}">
  <sheetPr codeName="Sheet22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6761.8005164405167</v>
      </c>
      <c r="K3">
        <v>1</v>
      </c>
      <c r="L3" s="2">
        <v>0</v>
      </c>
      <c r="O3">
        <f>$C$3</f>
        <v>6761.8005164405167</v>
      </c>
      <c r="P3">
        <f>O3*B5</f>
        <v>5409.4404131524134</v>
      </c>
      <c r="Q3" s="5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6761.8005164405167</v>
      </c>
      <c r="AF3">
        <f t="shared" ref="AF3:AF23" si="4">-$Z3*P3</f>
        <v>-5409.4404131524134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1226.5425473881032</v>
      </c>
      <c r="AJ3">
        <f t="shared" ref="AJ3:AJ23" si="8">AB3-AC3</f>
        <v>0</v>
      </c>
      <c r="AL3">
        <f t="shared" ref="AL3:AL23" si="9">SUM(AI3:AK3)</f>
        <v>1226.5425473881032</v>
      </c>
      <c r="AN3">
        <f t="shared" ref="AN3:AN23" si="10">AE3*$K3</f>
        <v>6761.8005164405167</v>
      </c>
      <c r="AO3">
        <f t="shared" ref="AO3:AO23" si="11">AF3*$K3</f>
        <v>-5409.4404131524134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1226.5425473881032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1226.5425473881032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4956.3253000782106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2.4148220000000001E-3</v>
      </c>
      <c r="R4">
        <f t="shared" si="0"/>
        <v>2000000</v>
      </c>
      <c r="S4">
        <f t="shared" si="1"/>
        <v>430.62347313887432</v>
      </c>
      <c r="U4">
        <f t="shared" ref="U4:U23" si="21">M4</f>
        <v>2.4148220000000001E-3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2.4148220000000001E-3</v>
      </c>
      <c r="Y4">
        <f t="shared" ref="Y4:Y23" si="25">V4*W4</f>
        <v>0.01</v>
      </c>
      <c r="Z4">
        <f t="shared" ref="Z4:Z23" si="26">MAX(0, W4-X4-Y4)</f>
        <v>0.98758517800000001</v>
      </c>
      <c r="AB4">
        <f t="shared" ref="AB4:AB23" si="27">AC3</f>
        <v>0</v>
      </c>
      <c r="AC4">
        <f t="shared" si="2"/>
        <v>425.27735937083344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-4829.6440000000002</v>
      </c>
      <c r="AI4">
        <f t="shared" si="7"/>
        <v>-4829.6440000000002</v>
      </c>
      <c r="AJ4">
        <f t="shared" si="8"/>
        <v>-425.27735937083344</v>
      </c>
      <c r="AK4">
        <f>G4*MAX(0, SUM(AB4, AE4:AF4))</f>
        <v>0</v>
      </c>
      <c r="AL4">
        <f t="shared" si="9"/>
        <v>-5254.9213593708337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-4531.0479407073835</v>
      </c>
      <c r="AR4">
        <f t="shared" si="14"/>
        <v>-4531.0479407073835</v>
      </c>
      <c r="AS4">
        <f t="shared" si="15"/>
        <v>-398.98429437173598</v>
      </c>
      <c r="AT4">
        <f t="shared" si="16"/>
        <v>0</v>
      </c>
      <c r="AU4">
        <f t="shared" si="17"/>
        <v>-4930.0322350791193</v>
      </c>
      <c r="AW4">
        <v>1</v>
      </c>
      <c r="AX4">
        <f>(R4*SUMPRODUCT(K5:$K$23, X5:$X$23)-$AZ$3*SUMPRODUCT(K4:$K$22, W5:$W$23))/Z4</f>
        <v>430.62347313887432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2.4301629999999999E-3</v>
      </c>
      <c r="O5">
        <f t="shared" ref="O5:O23" si="29">$C$3</f>
        <v>6761.8005164405167</v>
      </c>
      <c r="P5">
        <f t="shared" ref="P5:P23" si="30">O5*$C$5</f>
        <v>338.09002582202584</v>
      </c>
      <c r="Q5" s="5">
        <f t="shared" ref="Q5:Q23" si="31">$C$8</f>
        <v>12.5</v>
      </c>
      <c r="R5">
        <f t="shared" si="0"/>
        <v>2000000</v>
      </c>
      <c r="S5">
        <f t="shared" si="1"/>
        <v>894.44330295738496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425.27735937083344</v>
      </c>
      <c r="AC5">
        <f t="shared" si="2"/>
        <v>872.35890144720179</v>
      </c>
      <c r="AE5">
        <f t="shared" si="3"/>
        <v>6594.8471533339998</v>
      </c>
      <c r="AF5">
        <f t="shared" si="4"/>
        <v>-329.7423576667</v>
      </c>
      <c r="AG5">
        <f t="shared" si="5"/>
        <v>-12.19136666576345</v>
      </c>
      <c r="AH5">
        <f t="shared" si="6"/>
        <v>-4799.9859178480283</v>
      </c>
      <c r="AI5">
        <f t="shared" si="7"/>
        <v>1452.927511153508</v>
      </c>
      <c r="AJ5">
        <f t="shared" si="8"/>
        <v>-447.08154207636835</v>
      </c>
      <c r="AK5">
        <f>G5*SUM(AB5, AE5:AF5)</f>
        <v>274.3056683565635</v>
      </c>
      <c r="AL5">
        <f t="shared" si="9"/>
        <v>1280.1516374337032</v>
      </c>
      <c r="AN5">
        <f t="shared" si="10"/>
        <v>5695.0627724746973</v>
      </c>
      <c r="AO5">
        <f t="shared" si="11"/>
        <v>-284.75313862373486</v>
      </c>
      <c r="AP5">
        <f t="shared" si="12"/>
        <v>-10.528007219800086</v>
      </c>
      <c r="AQ5">
        <f t="shared" si="13"/>
        <v>-4145.0878956791857</v>
      </c>
      <c r="AR5">
        <f t="shared" si="14"/>
        <v>1254.6937309519767</v>
      </c>
      <c r="AS5">
        <f t="shared" si="15"/>
        <v>-386.08285944163316</v>
      </c>
      <c r="AT5">
        <f t="shared" si="16"/>
        <v>236.8800919588405</v>
      </c>
      <c r="AU5">
        <f t="shared" si="17"/>
        <v>1105.490963469184</v>
      </c>
      <c r="AW5">
        <v>2</v>
      </c>
      <c r="AX5">
        <f>(R5*SUMPRODUCT(K6:$K$23, X6:$X$23)-$AZ$3*SUMPRODUCT(K5:$K$22, W6:$W$23))/Z5</f>
        <v>894.44330295738496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2.4518209999999999E-3</v>
      </c>
      <c r="O6">
        <f t="shared" si="29"/>
        <v>6761.8005164405167</v>
      </c>
      <c r="P6">
        <f t="shared" si="30"/>
        <v>338.09002582202584</v>
      </c>
      <c r="Q6" s="5">
        <f t="shared" si="31"/>
        <v>12.5</v>
      </c>
      <c r="R6">
        <f t="shared" si="0"/>
        <v>2000000</v>
      </c>
      <c r="S6">
        <f t="shared" si="1"/>
        <v>1372.5457635836474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872.35890144720179</v>
      </c>
      <c r="AC6">
        <f t="shared" si="2"/>
        <v>1321.9879800225317</v>
      </c>
      <c r="AE6">
        <f t="shared" si="3"/>
        <v>6512.7292970583258</v>
      </c>
      <c r="AF6">
        <f t="shared" si="4"/>
        <v>-325.63646485291628</v>
      </c>
      <c r="AG6">
        <f t="shared" si="5"/>
        <v>-12.039561950295997</v>
      </c>
      <c r="AH6">
        <f t="shared" si="6"/>
        <v>-4782.5678095710091</v>
      </c>
      <c r="AI6">
        <f t="shared" si="7"/>
        <v>1392.4854606841045</v>
      </c>
      <c r="AJ6">
        <f t="shared" si="8"/>
        <v>-449.62907857532991</v>
      </c>
      <c r="AK6">
        <f>G6*SUM(AB6, AE6:AF6)</f>
        <v>412.97792641867778</v>
      </c>
      <c r="AL6">
        <f t="shared" si="9"/>
        <v>1355.8343085274523</v>
      </c>
      <c r="AN6">
        <f t="shared" si="10"/>
        <v>5072.2843346393211</v>
      </c>
      <c r="AO6">
        <f t="shared" si="11"/>
        <v>-253.61421673196602</v>
      </c>
      <c r="AP6">
        <f t="shared" si="12"/>
        <v>-9.3767265137197224</v>
      </c>
      <c r="AQ6">
        <f t="shared" si="13"/>
        <v>-3724.7892048567774</v>
      </c>
      <c r="AR6">
        <f t="shared" si="14"/>
        <v>1084.5041865368578</v>
      </c>
      <c r="AS6">
        <f t="shared" si="15"/>
        <v>-350.18291527732958</v>
      </c>
      <c r="AT6">
        <f t="shared" si="16"/>
        <v>321.63803701643849</v>
      </c>
      <c r="AU6">
        <f t="shared" si="17"/>
        <v>1055.9593082759666</v>
      </c>
      <c r="AW6">
        <v>3</v>
      </c>
      <c r="AX6">
        <f>(R6*SUMPRODUCT(K7:$K$23, X7:$X$23)-$AZ$3*SUMPRODUCT(K6:$K$22, W7:$W$23))/Z6</f>
        <v>1372.5457635836474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2.4770880000000001E-3</v>
      </c>
      <c r="O7">
        <f t="shared" si="29"/>
        <v>6761.8005164405167</v>
      </c>
      <c r="P7">
        <f t="shared" si="30"/>
        <v>338.09002582202584</v>
      </c>
      <c r="Q7" s="5">
        <f t="shared" si="31"/>
        <v>12.5</v>
      </c>
      <c r="R7">
        <f t="shared" si="0"/>
        <v>2000000</v>
      </c>
      <c r="S7">
        <f t="shared" si="1"/>
        <v>1761.8940442054429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1321.9879800225317</v>
      </c>
      <c r="AC7">
        <f t="shared" si="2"/>
        <v>1675.821048650716</v>
      </c>
      <c r="AE7">
        <f t="shared" si="3"/>
        <v>6431.4694004987514</v>
      </c>
      <c r="AF7">
        <f t="shared" si="4"/>
        <v>-321.57347002493754</v>
      </c>
      <c r="AG7">
        <f t="shared" si="5"/>
        <v>-11.889343276360703</v>
      </c>
      <c r="AH7">
        <f t="shared" si="6"/>
        <v>-4771.6887091735698</v>
      </c>
      <c r="AI7">
        <f t="shared" si="7"/>
        <v>1326.3178780238832</v>
      </c>
      <c r="AJ7">
        <f t="shared" si="8"/>
        <v>-353.83306862818426</v>
      </c>
      <c r="AK7">
        <f>G7*SUM(AB7, AE7:AF7)</f>
        <v>364.90550000537053</v>
      </c>
      <c r="AL7">
        <f t="shared" si="9"/>
        <v>1337.3903094010693</v>
      </c>
      <c r="AN7">
        <f t="shared" si="10"/>
        <v>4534.2599770390198</v>
      </c>
      <c r="AO7">
        <f t="shared" si="11"/>
        <v>-226.71299885195094</v>
      </c>
      <c r="AP7">
        <f t="shared" si="12"/>
        <v>-8.3821238995710239</v>
      </c>
      <c r="AQ7">
        <f t="shared" si="13"/>
        <v>-3364.0954795208777</v>
      </c>
      <c r="AR7">
        <f t="shared" si="14"/>
        <v>935.0693747666196</v>
      </c>
      <c r="AS7">
        <f t="shared" si="15"/>
        <v>-249.45638729296604</v>
      </c>
      <c r="AT7">
        <f t="shared" si="16"/>
        <v>257.26257889798143</v>
      </c>
      <c r="AU7">
        <f t="shared" si="17"/>
        <v>942.87556637163493</v>
      </c>
      <c r="AW7">
        <v>4</v>
      </c>
      <c r="AX7">
        <f>(R7*SUMPRODUCT(K8:$K$23, X8:$X$23)-$AZ$3*SUMPRODUCT(K7:$K$22, W8:$W$23))/Z7</f>
        <v>1761.8940442054429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2.5023549999999999E-3</v>
      </c>
      <c r="O8">
        <f t="shared" si="29"/>
        <v>6761.8005164405167</v>
      </c>
      <c r="P8">
        <f t="shared" si="30"/>
        <v>338.09002582202584</v>
      </c>
      <c r="Q8" s="5">
        <f t="shared" si="31"/>
        <v>12.5</v>
      </c>
      <c r="R8">
        <f t="shared" si="0"/>
        <v>2000000</v>
      </c>
      <c r="S8">
        <f t="shared" si="1"/>
        <v>1991.1919367388125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1675.821048650716</v>
      </c>
      <c r="AC8">
        <f t="shared" si="2"/>
        <v>1870.2387325608252</v>
      </c>
      <c r="AE8">
        <f t="shared" si="3"/>
        <v>6351.0608868820782</v>
      </c>
      <c r="AF8">
        <f t="shared" si="4"/>
        <v>-317.55304434410391</v>
      </c>
      <c r="AG8">
        <f t="shared" si="5"/>
        <v>-11.740698486002778</v>
      </c>
      <c r="AH8">
        <f t="shared" si="6"/>
        <v>-4760.2172150908136</v>
      </c>
      <c r="AI8">
        <f t="shared" si="7"/>
        <v>1261.549928961158</v>
      </c>
      <c r="AJ8">
        <f t="shared" si="8"/>
        <v>-194.41768391010919</v>
      </c>
      <c r="AK8">
        <f t="shared" ref="AK8:AK23" si="32">G8*SUM(AB8:AB8, AE8:AF8)</f>
        <v>164.2087053823191</v>
      </c>
      <c r="AL8">
        <f t="shared" si="9"/>
        <v>1231.3409504333679</v>
      </c>
      <c r="AN8">
        <f t="shared" si="10"/>
        <v>4174.8914211130859</v>
      </c>
      <c r="AO8">
        <f t="shared" si="11"/>
        <v>-208.74457105565432</v>
      </c>
      <c r="AP8">
        <f t="shared" si="12"/>
        <v>-7.7177879822140794</v>
      </c>
      <c r="AQ8">
        <f t="shared" si="13"/>
        <v>-3129.1449362366125</v>
      </c>
      <c r="AR8">
        <f t="shared" si="14"/>
        <v>829.28412583860529</v>
      </c>
      <c r="AS8">
        <f t="shared" si="15"/>
        <v>-127.80112411541758</v>
      </c>
      <c r="AT8">
        <f t="shared" si="16"/>
        <v>107.94314959075894</v>
      </c>
      <c r="AU8">
        <f t="shared" si="17"/>
        <v>809.42615131394666</v>
      </c>
      <c r="AW8">
        <v>5</v>
      </c>
      <c r="AX8">
        <f>(R8*SUMPRODUCT(K9:$K$23, X9:$X$23)-$AZ$3*SUMPRODUCT(K8:$K$22, W9:$W$23))/Z8</f>
        <v>1991.1919367388125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2.5285250000000002E-3</v>
      </c>
      <c r="O9">
        <f t="shared" si="29"/>
        <v>6761.8005164405167</v>
      </c>
      <c r="P9">
        <f t="shared" si="30"/>
        <v>338.09002582202584</v>
      </c>
      <c r="Q9" s="5">
        <f t="shared" si="31"/>
        <v>12.5</v>
      </c>
      <c r="R9">
        <f t="shared" si="0"/>
        <v>2000000</v>
      </c>
      <c r="S9">
        <f t="shared" si="1"/>
        <v>2116.4138725008161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1870.2387325608252</v>
      </c>
      <c r="AC9">
        <f t="shared" si="2"/>
        <v>1962.9492912011699</v>
      </c>
      <c r="AE9">
        <f t="shared" si="3"/>
        <v>6271.4914617842542</v>
      </c>
      <c r="AF9">
        <f t="shared" si="4"/>
        <v>-313.57457308921272</v>
      </c>
      <c r="AG9">
        <f t="shared" si="5"/>
        <v>-11.59360485150343</v>
      </c>
      <c r="AH9">
        <f t="shared" si="6"/>
        <v>-4749.8639422912283</v>
      </c>
      <c r="AI9">
        <f t="shared" si="7"/>
        <v>1196.4593415523095</v>
      </c>
      <c r="AJ9">
        <f t="shared" si="8"/>
        <v>-92.710558640344743</v>
      </c>
      <c r="AK9">
        <f t="shared" si="32"/>
        <v>46.18611816540961</v>
      </c>
      <c r="AL9">
        <f t="shared" si="9"/>
        <v>1149.9349010773744</v>
      </c>
      <c r="AN9">
        <f t="shared" si="10"/>
        <v>3918.0632860400929</v>
      </c>
      <c r="AO9">
        <f t="shared" si="11"/>
        <v>-195.90316430200465</v>
      </c>
      <c r="AP9">
        <f t="shared" si="12"/>
        <v>-7.2430103426479873</v>
      </c>
      <c r="AQ9">
        <f t="shared" si="13"/>
        <v>-2967.4388683106422</v>
      </c>
      <c r="AR9">
        <f t="shared" si="14"/>
        <v>747.47824308479835</v>
      </c>
      <c r="AS9">
        <f t="shared" si="15"/>
        <v>-57.920167515249645</v>
      </c>
      <c r="AT9">
        <f t="shared" si="16"/>
        <v>28.854401701938574</v>
      </c>
      <c r="AU9">
        <f t="shared" si="17"/>
        <v>718.41247727148732</v>
      </c>
      <c r="AW9">
        <v>6</v>
      </c>
      <c r="AX9">
        <f>(R9*SUMPRODUCT(K10:$K$23, X10:$X$23)-$AZ$3*SUMPRODUCT(K9:$K$22, W10:$W$23))/Z9</f>
        <v>2116.4138725008161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2.5601090000000001E-3</v>
      </c>
      <c r="O10">
        <f t="shared" si="29"/>
        <v>6761.8005164405167</v>
      </c>
      <c r="P10">
        <f t="shared" si="30"/>
        <v>338.09002582202584</v>
      </c>
      <c r="Q10" s="5">
        <f t="shared" si="31"/>
        <v>12.5</v>
      </c>
      <c r="R10">
        <f t="shared" si="0"/>
        <v>2000000</v>
      </c>
      <c r="S10">
        <f t="shared" si="1"/>
        <v>2201.231773109806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1962.9492912011699</v>
      </c>
      <c r="AC10">
        <f t="shared" si="2"/>
        <v>2015.973978205948</v>
      </c>
      <c r="AE10">
        <f t="shared" si="3"/>
        <v>6192.7208454316751</v>
      </c>
      <c r="AF10">
        <f t="shared" si="4"/>
        <v>-309.63604227158373</v>
      </c>
      <c r="AG10">
        <f t="shared" si="5"/>
        <v>-11.447987910865619</v>
      </c>
      <c r="AH10">
        <f t="shared" si="6"/>
        <v>-4748.9427396444162</v>
      </c>
      <c r="AI10">
        <f t="shared" si="7"/>
        <v>1122.6940756048098</v>
      </c>
      <c r="AJ10">
        <f t="shared" si="8"/>
        <v>-53.024687004778116</v>
      </c>
      <c r="AK10">
        <f t="shared" si="32"/>
        <v>32.168739786881176</v>
      </c>
      <c r="AL10">
        <f t="shared" si="9"/>
        <v>1101.8381283869128</v>
      </c>
      <c r="AN10">
        <f t="shared" si="10"/>
        <v>3675.8688685021675</v>
      </c>
      <c r="AO10">
        <f t="shared" si="11"/>
        <v>-183.79344342510836</v>
      </c>
      <c r="AP10">
        <f t="shared" si="12"/>
        <v>-6.7952848867042288</v>
      </c>
      <c r="AQ10">
        <f t="shared" si="13"/>
        <v>-2818.8725457947667</v>
      </c>
      <c r="AR10">
        <f t="shared" si="14"/>
        <v>666.40759439558872</v>
      </c>
      <c r="AS10">
        <f t="shared" si="15"/>
        <v>-31.474339161714408</v>
      </c>
      <c r="AT10">
        <f t="shared" si="16"/>
        <v>19.094687468235275</v>
      </c>
      <c r="AU10">
        <f t="shared" si="17"/>
        <v>654.02794270210961</v>
      </c>
      <c r="AW10">
        <v>7</v>
      </c>
      <c r="AX10">
        <f>(R10*SUMPRODUCT(K11:$K$23, X11:$X$23)-$AZ$3*SUMPRODUCT(K10:$K$22, W11:$W$23))/Z10</f>
        <v>2201.231773109806</v>
      </c>
    </row>
    <row r="11" spans="1:52" x14ac:dyDescent="0.25">
      <c r="A11" t="s">
        <v>33</v>
      </c>
      <c r="C11" s="25">
        <f>AU25</f>
        <v>5584.6983886129719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2.5907899999999999E-3</v>
      </c>
      <c r="O11">
        <f t="shared" si="29"/>
        <v>6761.8005164405167</v>
      </c>
      <c r="P11">
        <f t="shared" si="30"/>
        <v>338.09002582202584</v>
      </c>
      <c r="Q11" s="5">
        <f t="shared" si="31"/>
        <v>12.5</v>
      </c>
      <c r="R11">
        <f t="shared" si="0"/>
        <v>2000000</v>
      </c>
      <c r="S11">
        <f t="shared" si="1"/>
        <v>2246.4493227136636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2015.973978205948</v>
      </c>
      <c r="AC11">
        <f t="shared" si="2"/>
        <v>2031.4818603423844</v>
      </c>
      <c r="AE11">
        <f t="shared" si="3"/>
        <v>6114.7495977382223</v>
      </c>
      <c r="AF11">
        <f t="shared" si="4"/>
        <v>-305.7374798869111</v>
      </c>
      <c r="AG11">
        <f t="shared" si="5"/>
        <v>-11.303848699157372</v>
      </c>
      <c r="AH11">
        <f t="shared" si="6"/>
        <v>-4745.4932159346463</v>
      </c>
      <c r="AI11">
        <f t="shared" si="7"/>
        <v>1052.2150532175074</v>
      </c>
      <c r="AJ11">
        <f t="shared" si="8"/>
        <v>-15.507882136436365</v>
      </c>
      <c r="AK11">
        <f t="shared" si="32"/>
        <v>18.77996663053742</v>
      </c>
      <c r="AL11">
        <f t="shared" si="9"/>
        <v>1055.4871377116085</v>
      </c>
      <c r="AN11">
        <f t="shared" si="10"/>
        <v>3451.8181412375834</v>
      </c>
      <c r="AO11">
        <f t="shared" si="11"/>
        <v>-172.59090706187916</v>
      </c>
      <c r="AP11">
        <f t="shared" si="12"/>
        <v>-6.3811002203571681</v>
      </c>
      <c r="AQ11">
        <f t="shared" si="13"/>
        <v>-2678.8635102804678</v>
      </c>
      <c r="AR11">
        <f t="shared" si="14"/>
        <v>593.98262367487916</v>
      </c>
      <c r="AS11">
        <f t="shared" si="15"/>
        <v>-8.7543059670874488</v>
      </c>
      <c r="AT11">
        <f t="shared" si="16"/>
        <v>10.601420135193038</v>
      </c>
      <c r="AU11">
        <f t="shared" si="17"/>
        <v>595.82973784298485</v>
      </c>
      <c r="AW11">
        <v>8</v>
      </c>
      <c r="AX11">
        <f>(R11*SUMPRODUCT(K12:$K$23, X12:$X$23)-$AZ$3*SUMPRODUCT(K11:$K$22, W12:$W$23))/Z11</f>
        <v>2246.4493227136636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2.625984E-3</v>
      </c>
      <c r="O12">
        <f t="shared" si="29"/>
        <v>6761.8005164405167</v>
      </c>
      <c r="P12">
        <f t="shared" si="30"/>
        <v>338.09002582202584</v>
      </c>
      <c r="Q12" s="5">
        <f t="shared" si="31"/>
        <v>12.5</v>
      </c>
      <c r="R12">
        <f t="shared" si="0"/>
        <v>2000000</v>
      </c>
      <c r="S12">
        <f t="shared" si="1"/>
        <v>2254.2994855929774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2031.4818603423844</v>
      </c>
      <c r="AC12">
        <f t="shared" si="2"/>
        <v>2012.8417357441649</v>
      </c>
      <c r="AE12">
        <f t="shared" si="3"/>
        <v>6037.544867153174</v>
      </c>
      <c r="AF12">
        <f t="shared" si="4"/>
        <v>-301.8772433576587</v>
      </c>
      <c r="AG12">
        <f t="shared" si="5"/>
        <v>-11.161126486343392</v>
      </c>
      <c r="AH12">
        <f t="shared" si="6"/>
        <v>-4749.3961315852912</v>
      </c>
      <c r="AI12">
        <f t="shared" si="7"/>
        <v>975.11036572388093</v>
      </c>
      <c r="AJ12">
        <f t="shared" si="8"/>
        <v>18.640124598219472</v>
      </c>
      <c r="AK12">
        <f t="shared" si="32"/>
        <v>17.86444381351717</v>
      </c>
      <c r="AL12">
        <f t="shared" si="9"/>
        <v>1011.6149341356175</v>
      </c>
      <c r="AN12">
        <f t="shared" si="10"/>
        <v>3240.075616137854</v>
      </c>
      <c r="AO12">
        <f t="shared" si="11"/>
        <v>-162.00378080689268</v>
      </c>
      <c r="AP12">
        <f t="shared" si="12"/>
        <v>-5.989668743295506</v>
      </c>
      <c r="AQ12">
        <f t="shared" si="13"/>
        <v>-2548.7848017574897</v>
      </c>
      <c r="AR12">
        <f t="shared" si="14"/>
        <v>523.29736483017609</v>
      </c>
      <c r="AS12">
        <f t="shared" si="15"/>
        <v>10.003306728375502</v>
      </c>
      <c r="AT12">
        <f t="shared" si="16"/>
        <v>9.5870341454430186</v>
      </c>
      <c r="AU12">
        <f t="shared" si="17"/>
        <v>542.88770570399458</v>
      </c>
      <c r="AW12">
        <v>9</v>
      </c>
      <c r="AX12">
        <f>(R12*SUMPRODUCT(K13:$K$23, X13:$X$23)-$AZ$3*SUMPRODUCT(K12:$K$22, W13:$W$23))/Z12</f>
        <v>2254.2994855929774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2.663885E-3</v>
      </c>
      <c r="O13">
        <f t="shared" si="29"/>
        <v>6761.8005164405167</v>
      </c>
      <c r="P13">
        <f t="shared" si="30"/>
        <v>338.09002582202584</v>
      </c>
      <c r="Q13" s="5">
        <f t="shared" si="31"/>
        <v>12.5</v>
      </c>
      <c r="R13">
        <f t="shared" si="0"/>
        <v>2000000</v>
      </c>
      <c r="S13">
        <f t="shared" si="1"/>
        <v>2223.6749896678298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2012.8417357441649</v>
      </c>
      <c r="AC13">
        <f t="shared" si="2"/>
        <v>1960.3533148662279</v>
      </c>
      <c r="AE13">
        <f t="shared" si="3"/>
        <v>5961.0860932732057</v>
      </c>
      <c r="AF13">
        <f t="shared" si="4"/>
        <v>-298.05430466366028</v>
      </c>
      <c r="AG13">
        <f t="shared" si="5"/>
        <v>-11.019783264049885</v>
      </c>
      <c r="AH13">
        <f t="shared" si="6"/>
        <v>-4757.1131888116588</v>
      </c>
      <c r="AI13">
        <f t="shared" si="7"/>
        <v>894.89881653383691</v>
      </c>
      <c r="AJ13">
        <f t="shared" si="8"/>
        <v>52.48842087793696</v>
      </c>
      <c r="AK13">
        <f t="shared" si="32"/>
        <v>15.351747048707422</v>
      </c>
      <c r="AL13">
        <f t="shared" si="9"/>
        <v>962.73898446048133</v>
      </c>
      <c r="AN13">
        <f t="shared" si="10"/>
        <v>3041.7834659539594</v>
      </c>
      <c r="AO13">
        <f t="shared" si="11"/>
        <v>-152.08917329769798</v>
      </c>
      <c r="AP13">
        <f t="shared" si="12"/>
        <v>-5.6231018989657846</v>
      </c>
      <c r="AQ13">
        <f t="shared" si="13"/>
        <v>-2427.4281593965957</v>
      </c>
      <c r="AR13">
        <f t="shared" si="14"/>
        <v>456.64303136070032</v>
      </c>
      <c r="AS13">
        <f t="shared" si="15"/>
        <v>26.783443198498336</v>
      </c>
      <c r="AT13">
        <f t="shared" si="16"/>
        <v>7.8335876408429437</v>
      </c>
      <c r="AU13">
        <f t="shared" si="17"/>
        <v>491.2600622000416</v>
      </c>
      <c r="AW13">
        <v>10</v>
      </c>
      <c r="AX13">
        <f>(R13*SUMPRODUCT(K14:$K$23, X14:$X$23)-$AZ$3*SUMPRODUCT(K13:$K$22, W14:$W$23))/Z13</f>
        <v>2223.6749896678298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2.7053950000000002E-3</v>
      </c>
      <c r="O14">
        <f t="shared" si="29"/>
        <v>6761.8005164405167</v>
      </c>
      <c r="P14">
        <f t="shared" si="30"/>
        <v>338.09002582202584</v>
      </c>
      <c r="Q14" s="5">
        <f t="shared" si="31"/>
        <v>12.5</v>
      </c>
      <c r="R14">
        <f t="shared" si="0"/>
        <v>2000000</v>
      </c>
      <c r="S14">
        <f t="shared" si="1"/>
        <v>2154.1193700201907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1960.3533148662279</v>
      </c>
      <c r="AC14">
        <f t="shared" si="2"/>
        <v>1874.9063058713236</v>
      </c>
      <c r="AE14">
        <f t="shared" si="3"/>
        <v>5885.3481398291633</v>
      </c>
      <c r="AF14">
        <f t="shared" si="4"/>
        <v>-294.26740699145813</v>
      </c>
      <c r="AG14">
        <f t="shared" si="5"/>
        <v>-10.879772564865743</v>
      </c>
      <c r="AH14">
        <f t="shared" si="6"/>
        <v>-4770.0586469830778</v>
      </c>
      <c r="AI14">
        <f t="shared" si="7"/>
        <v>810.14231328976166</v>
      </c>
      <c r="AJ14">
        <f t="shared" si="8"/>
        <v>85.447008994904309</v>
      </c>
      <c r="AK14">
        <f t="shared" si="32"/>
        <v>13.592581285867078</v>
      </c>
      <c r="AL14">
        <f t="shared" si="9"/>
        <v>909.181903570533</v>
      </c>
      <c r="AN14">
        <f t="shared" si="10"/>
        <v>2856.3214813720233</v>
      </c>
      <c r="AO14">
        <f t="shared" si="11"/>
        <v>-142.81607406860115</v>
      </c>
      <c r="AP14">
        <f t="shared" si="12"/>
        <v>-5.2802531559959807</v>
      </c>
      <c r="AQ14">
        <f t="shared" si="13"/>
        <v>-2315.0407855358626</v>
      </c>
      <c r="AR14">
        <f t="shared" si="14"/>
        <v>393.18436861156357</v>
      </c>
      <c r="AS14">
        <f t="shared" si="15"/>
        <v>41.46978590092688</v>
      </c>
      <c r="AT14">
        <f t="shared" si="16"/>
        <v>6.5968539144473581</v>
      </c>
      <c r="AU14">
        <f t="shared" si="17"/>
        <v>441.2510084269378</v>
      </c>
      <c r="AW14">
        <v>11</v>
      </c>
      <c r="AX14">
        <f>(R14*SUMPRODUCT(K15:$K$23, X15:$X$23)-$AZ$3*SUMPRODUCT(K14:$K$22, W15:$W$23))/Z14</f>
        <v>2154.1193700201907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2.7496130000000001E-3</v>
      </c>
      <c r="O15">
        <f t="shared" si="29"/>
        <v>6761.8005164405167</v>
      </c>
      <c r="P15">
        <f t="shared" si="30"/>
        <v>338.09002582202584</v>
      </c>
      <c r="Q15" s="5">
        <f t="shared" si="31"/>
        <v>12.5</v>
      </c>
      <c r="R15">
        <f t="shared" si="0"/>
        <v>2000000</v>
      </c>
      <c r="S15">
        <f t="shared" si="1"/>
        <v>2048.4343642210106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1874.9063058713236</v>
      </c>
      <c r="AC15">
        <f t="shared" si="2"/>
        <v>1760.1884597357202</v>
      </c>
      <c r="AE15">
        <f t="shared" si="3"/>
        <v>5810.3122286760718</v>
      </c>
      <c r="AF15">
        <f t="shared" si="4"/>
        <v>-290.51561143380354</v>
      </c>
      <c r="AG15">
        <f t="shared" si="5"/>
        <v>-10.741059675135686</v>
      </c>
      <c r="AH15">
        <f t="shared" si="6"/>
        <v>-4786.4262530237102</v>
      </c>
      <c r="AI15">
        <f t="shared" si="7"/>
        <v>722.62930454342222</v>
      </c>
      <c r="AJ15">
        <f t="shared" si="8"/>
        <v>114.71784613560339</v>
      </c>
      <c r="AK15">
        <f t="shared" si="32"/>
        <v>30.318281984765729</v>
      </c>
      <c r="AL15">
        <f t="shared" si="9"/>
        <v>867.66543266379131</v>
      </c>
      <c r="AN15">
        <f t="shared" si="10"/>
        <v>2680.772400305108</v>
      </c>
      <c r="AO15">
        <f t="shared" si="11"/>
        <v>-134.03862001525539</v>
      </c>
      <c r="AP15">
        <f t="shared" si="12"/>
        <v>-4.95572960520487</v>
      </c>
      <c r="AQ15">
        <f t="shared" si="13"/>
        <v>-2208.3700307660538</v>
      </c>
      <c r="AR15">
        <f t="shared" si="14"/>
        <v>333.40801991859382</v>
      </c>
      <c r="AS15">
        <f t="shared" si="15"/>
        <v>52.928728033751021</v>
      </c>
      <c r="AT15">
        <f t="shared" si="16"/>
        <v>13.988303962099994</v>
      </c>
      <c r="AU15">
        <f t="shared" si="17"/>
        <v>400.32505191444483</v>
      </c>
      <c r="AW15">
        <v>12</v>
      </c>
      <c r="AX15">
        <f>(R15*SUMPRODUCT(K16:$K$23, X16:$X$23)-$AZ$3*SUMPRODUCT(K15:$K$22, W16:$W$23))/Z15</f>
        <v>2048.4343642210106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2.8010499999999998E-3</v>
      </c>
      <c r="O16">
        <f t="shared" si="29"/>
        <v>6761.8005164405167</v>
      </c>
      <c r="P16">
        <f t="shared" si="30"/>
        <v>338.09002582202584</v>
      </c>
      <c r="Q16" s="5">
        <f t="shared" si="31"/>
        <v>12.5</v>
      </c>
      <c r="R16">
        <f t="shared" si="0"/>
        <v>2000000</v>
      </c>
      <c r="S16">
        <f t="shared" si="1"/>
        <v>1908.9734180239791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1760.1884597357202</v>
      </c>
      <c r="AC16">
        <f t="shared" si="2"/>
        <v>1619.3535667912092</v>
      </c>
      <c r="AE16">
        <f t="shared" si="3"/>
        <v>5735.9341313211771</v>
      </c>
      <c r="AF16">
        <f t="shared" si="4"/>
        <v>-286.79670656605884</v>
      </c>
      <c r="AG16">
        <f t="shared" si="5"/>
        <v>-10.603562833181289</v>
      </c>
      <c r="AH16">
        <f t="shared" si="6"/>
        <v>-4813.7992324862098</v>
      </c>
      <c r="AI16">
        <f t="shared" si="7"/>
        <v>624.73462943572758</v>
      </c>
      <c r="AJ16">
        <f t="shared" si="8"/>
        <v>140.83489294451101</v>
      </c>
      <c r="AK16">
        <f t="shared" si="32"/>
        <v>51.186213779884959</v>
      </c>
      <c r="AL16">
        <f t="shared" si="9"/>
        <v>816.75573616012355</v>
      </c>
      <c r="AN16">
        <f t="shared" si="10"/>
        <v>2509.2023312507654</v>
      </c>
      <c r="AO16">
        <f t="shared" si="11"/>
        <v>-125.46011656253826</v>
      </c>
      <c r="AP16">
        <f t="shared" si="12"/>
        <v>-4.6385617357942186</v>
      </c>
      <c r="AQ16">
        <f t="shared" si="13"/>
        <v>-2105.8115347543912</v>
      </c>
      <c r="AR16">
        <f t="shared" si="14"/>
        <v>273.29211819804203</v>
      </c>
      <c r="AS16">
        <f t="shared" si="15"/>
        <v>61.608664536115072</v>
      </c>
      <c r="AT16">
        <f t="shared" si="16"/>
        <v>22.391569359741613</v>
      </c>
      <c r="AU16">
        <f t="shared" si="17"/>
        <v>357.29235209389873</v>
      </c>
      <c r="AW16">
        <v>13</v>
      </c>
      <c r="AX16">
        <f>(R16*SUMPRODUCT(K17:$K$23, X17:$X$23)-$AZ$3*SUMPRODUCT(K16:$K$22, W17:$W$23))/Z16</f>
        <v>1908.9734180239791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2.8606080000000002E-3</v>
      </c>
      <c r="O17">
        <f t="shared" si="29"/>
        <v>6761.8005164405167</v>
      </c>
      <c r="P17">
        <f t="shared" si="30"/>
        <v>338.09002582202584</v>
      </c>
      <c r="Q17" s="5">
        <f t="shared" si="31"/>
        <v>12.5</v>
      </c>
      <c r="R17">
        <f t="shared" si="0"/>
        <v>2000000</v>
      </c>
      <c r="S17">
        <f t="shared" si="1"/>
        <v>1742.2221048062186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1619.3535667912092</v>
      </c>
      <c r="AC17">
        <f t="shared" si="2"/>
        <v>1458.8942201593145</v>
      </c>
      <c r="AE17">
        <f t="shared" si="3"/>
        <v>5662.1665309444352</v>
      </c>
      <c r="AF17">
        <f t="shared" si="4"/>
        <v>-283.10832654722174</v>
      </c>
      <c r="AG17">
        <f t="shared" si="5"/>
        <v>-10.467194568180375</v>
      </c>
      <c r="AH17">
        <f t="shared" si="6"/>
        <v>-4853.2218670561706</v>
      </c>
      <c r="AI17">
        <f t="shared" si="7"/>
        <v>515.36914277286269</v>
      </c>
      <c r="AJ17">
        <f t="shared" si="8"/>
        <v>160.45934663189473</v>
      </c>
      <c r="AK17">
        <f t="shared" si="32"/>
        <v>96.57808244240023</v>
      </c>
      <c r="AL17">
        <f t="shared" si="9"/>
        <v>772.40657184715769</v>
      </c>
      <c r="AN17">
        <f t="shared" si="10"/>
        <v>2332.9871561419077</v>
      </c>
      <c r="AO17">
        <f t="shared" si="11"/>
        <v>-116.64935780709537</v>
      </c>
      <c r="AP17">
        <f t="shared" si="12"/>
        <v>-4.3128068302028533</v>
      </c>
      <c r="AQ17">
        <f t="shared" si="13"/>
        <v>-1999.6770175992208</v>
      </c>
      <c r="AR17">
        <f t="shared" si="14"/>
        <v>212.34797390538861</v>
      </c>
      <c r="AS17">
        <f t="shared" si="15"/>
        <v>66.114197229852948</v>
      </c>
      <c r="AT17">
        <f t="shared" si="16"/>
        <v>39.793147141038247</v>
      </c>
      <c r="AU17">
        <f t="shared" si="17"/>
        <v>318.25531827627981</v>
      </c>
      <c r="AW17">
        <v>14</v>
      </c>
      <c r="AX17">
        <f>(R17*SUMPRODUCT(K18:$K$23, X18:$X$23)-$AZ$3*SUMPRODUCT(K17:$K$22, W18:$W$23))/Z17</f>
        <v>1742.2221048062186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2.9228739999999998E-3</v>
      </c>
      <c r="O18">
        <f t="shared" si="29"/>
        <v>6761.8005164405167</v>
      </c>
      <c r="P18">
        <f t="shared" si="30"/>
        <v>338.09002582202584</v>
      </c>
      <c r="Q18" s="5">
        <f t="shared" si="31"/>
        <v>12.5</v>
      </c>
      <c r="R18">
        <f t="shared" si="0"/>
        <v>2000000</v>
      </c>
      <c r="S18">
        <f t="shared" si="1"/>
        <v>1553.6138693935604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1458.8942201593145</v>
      </c>
      <c r="AC18">
        <f t="shared" si="2"/>
        <v>1284.1461722895792</v>
      </c>
      <c r="AE18">
        <f t="shared" si="3"/>
        <v>5588.9950662980227</v>
      </c>
      <c r="AF18">
        <f t="shared" si="4"/>
        <v>-279.4497533149011</v>
      </c>
      <c r="AG18">
        <f t="shared" si="5"/>
        <v>-10.331928331642295</v>
      </c>
      <c r="AH18">
        <f t="shared" si="6"/>
        <v>-4895.0865370041038</v>
      </c>
      <c r="AI18">
        <f t="shared" si="7"/>
        <v>404.12684764737514</v>
      </c>
      <c r="AJ18">
        <f t="shared" si="8"/>
        <v>174.74804786973527</v>
      </c>
      <c r="AK18">
        <f t="shared" si="32"/>
        <v>146.19829391587663</v>
      </c>
      <c r="AL18">
        <f t="shared" si="9"/>
        <v>725.07318943298708</v>
      </c>
      <c r="AN18">
        <f t="shared" si="10"/>
        <v>2151.984166974551</v>
      </c>
      <c r="AO18">
        <f t="shared" si="11"/>
        <v>-107.59920834872754</v>
      </c>
      <c r="AP18">
        <f t="shared" si="12"/>
        <v>-3.978201075553502</v>
      </c>
      <c r="AQ18">
        <f t="shared" si="13"/>
        <v>-1884.801936420497</v>
      </c>
      <c r="AR18">
        <f t="shared" si="14"/>
        <v>155.60482112977306</v>
      </c>
      <c r="AS18">
        <f t="shared" si="15"/>
        <v>67.284910393465154</v>
      </c>
      <c r="AT18">
        <f t="shared" si="16"/>
        <v>56.292125867638411</v>
      </c>
      <c r="AU18">
        <f t="shared" si="17"/>
        <v>279.18185739087664</v>
      </c>
      <c r="AW18">
        <v>15</v>
      </c>
      <c r="AX18">
        <f>(R18*SUMPRODUCT(K19:$K$23, X19:$X$23)-$AZ$3*SUMPRODUCT(K18:$K$22, W19:$W$23))/Z18</f>
        <v>1553.6138693935604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2.991456E-3</v>
      </c>
      <c r="O19">
        <f t="shared" si="29"/>
        <v>6761.8005164405167</v>
      </c>
      <c r="P19">
        <f t="shared" si="30"/>
        <v>338.09002582202584</v>
      </c>
      <c r="Q19" s="5">
        <f t="shared" si="31"/>
        <v>12.5</v>
      </c>
      <c r="R19">
        <f t="shared" si="0"/>
        <v>2000000</v>
      </c>
      <c r="S19">
        <f t="shared" si="1"/>
        <v>1333.1834453266117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1284.1461722895792</v>
      </c>
      <c r="AC19">
        <f t="shared" si="2"/>
        <v>1087.6325498089554</v>
      </c>
      <c r="AE19">
        <f t="shared" si="3"/>
        <v>5516.3858828099937</v>
      </c>
      <c r="AF19">
        <f t="shared" si="4"/>
        <v>-275.81929414049972</v>
      </c>
      <c r="AG19">
        <f t="shared" si="5"/>
        <v>-10.19770153932661</v>
      </c>
      <c r="AH19">
        <f t="shared" si="6"/>
        <v>-4945.2014398818137</v>
      </c>
      <c r="AI19">
        <f t="shared" si="7"/>
        <v>285.16744724835371</v>
      </c>
      <c r="AJ19">
        <f t="shared" si="8"/>
        <v>196.51362248062378</v>
      </c>
      <c r="AK19">
        <f t="shared" si="32"/>
        <v>145.50109456938733</v>
      </c>
      <c r="AL19">
        <f t="shared" si="9"/>
        <v>627.1821642983648</v>
      </c>
      <c r="AN19">
        <f t="shared" si="10"/>
        <v>1978.784012815916</v>
      </c>
      <c r="AO19">
        <f t="shared" si="11"/>
        <v>-98.939200640795818</v>
      </c>
      <c r="AP19">
        <f t="shared" si="12"/>
        <v>-3.6580197981379685</v>
      </c>
      <c r="AQ19">
        <f t="shared" si="13"/>
        <v>-1773.8943136457576</v>
      </c>
      <c r="AR19">
        <f t="shared" si="14"/>
        <v>102.29247873122451</v>
      </c>
      <c r="AS19">
        <f t="shared" si="15"/>
        <v>70.491445436576342</v>
      </c>
      <c r="AT19">
        <f t="shared" si="16"/>
        <v>52.192730149338125</v>
      </c>
      <c r="AU19">
        <f t="shared" si="17"/>
        <v>224.97665431713895</v>
      </c>
      <c r="AW19">
        <v>16</v>
      </c>
      <c r="AX19">
        <f>(R19*SUMPRODUCT(K20:$K$23, X20:$X$23)-$AZ$3*SUMPRODUCT(K19:$K$22, W20:$W$23))/Z19</f>
        <v>1333.1834453266117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3.0654530000000001E-3</v>
      </c>
      <c r="O20">
        <f t="shared" si="29"/>
        <v>6761.8005164405167</v>
      </c>
      <c r="P20">
        <f t="shared" si="30"/>
        <v>338.09002582202584</v>
      </c>
      <c r="Q20" s="5">
        <f t="shared" si="31"/>
        <v>12.5</v>
      </c>
      <c r="R20">
        <f t="shared" si="0"/>
        <v>2000000</v>
      </c>
      <c r="S20">
        <f t="shared" si="1"/>
        <v>1038.6874279246217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1087.6325498089554</v>
      </c>
      <c r="AC20">
        <f t="shared" si="2"/>
        <v>836.30657382315667</v>
      </c>
      <c r="AE20">
        <f t="shared" si="3"/>
        <v>5444.3118023282768</v>
      </c>
      <c r="AF20">
        <f t="shared" si="4"/>
        <v>-272.21559011641386</v>
      </c>
      <c r="AG20">
        <f t="shared" si="5"/>
        <v>-10.064463949156512</v>
      </c>
      <c r="AH20">
        <f t="shared" si="6"/>
        <v>-5001.6919642933408</v>
      </c>
      <c r="AI20">
        <f t="shared" si="7"/>
        <v>160.33978396936527</v>
      </c>
      <c r="AJ20">
        <f t="shared" si="8"/>
        <v>251.32597598579878</v>
      </c>
      <c r="AK20">
        <f t="shared" si="32"/>
        <v>26.916833676689517</v>
      </c>
      <c r="AL20">
        <f t="shared" si="9"/>
        <v>438.58259363185357</v>
      </c>
      <c r="AN20">
        <f t="shared" si="10"/>
        <v>1852.3478168446536</v>
      </c>
      <c r="AO20">
        <f t="shared" si="11"/>
        <v>-92.617390842232695</v>
      </c>
      <c r="AP20">
        <f t="shared" si="12"/>
        <v>-3.4242873113841674</v>
      </c>
      <c r="AQ20">
        <f t="shared" si="13"/>
        <v>-1701.7528618816552</v>
      </c>
      <c r="AR20">
        <f t="shared" si="14"/>
        <v>54.553276809381494</v>
      </c>
      <c r="AS20">
        <f t="shared" si="15"/>
        <v>85.510003805174279</v>
      </c>
      <c r="AT20">
        <f t="shared" si="16"/>
        <v>9.1580607260708273</v>
      </c>
      <c r="AU20">
        <f t="shared" si="17"/>
        <v>149.22134134062659</v>
      </c>
      <c r="AW20">
        <v>17</v>
      </c>
      <c r="AX20">
        <f>(R20*SUMPRODUCT(K21:$K$23, X21:$X$23)-$AZ$3*SUMPRODUCT(K20:$K$22, W21:$W$23))/Z20</f>
        <v>1038.6874279246217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3.1502779999999998E-3</v>
      </c>
      <c r="O21">
        <f t="shared" si="29"/>
        <v>6761.8005164405167</v>
      </c>
      <c r="P21">
        <f t="shared" si="30"/>
        <v>338.09002582202584</v>
      </c>
      <c r="Q21" s="5">
        <f t="shared" si="31"/>
        <v>12.5</v>
      </c>
      <c r="R21">
        <f t="shared" si="0"/>
        <v>2000000</v>
      </c>
      <c r="S21">
        <f t="shared" si="1"/>
        <v>695.07716392975738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836.30657382315667</v>
      </c>
      <c r="AC21">
        <f t="shared" si="2"/>
        <v>552.28681990927907</v>
      </c>
      <c r="AE21">
        <f t="shared" si="3"/>
        <v>5372.717588608979</v>
      </c>
      <c r="AF21">
        <f t="shared" si="4"/>
        <v>-268.63587943044894</v>
      </c>
      <c r="AG21">
        <f t="shared" si="5"/>
        <v>-9.9321134503041257</v>
      </c>
      <c r="AH21">
        <f t="shared" si="6"/>
        <v>-5072.93749773134</v>
      </c>
      <c r="AI21">
        <f t="shared" si="7"/>
        <v>21.212097996885859</v>
      </c>
      <c r="AJ21">
        <f t="shared" si="8"/>
        <v>284.01975391387759</v>
      </c>
      <c r="AK21">
        <f t="shared" si="32"/>
        <v>9.5046212528026981</v>
      </c>
      <c r="AL21">
        <f t="shared" si="9"/>
        <v>314.73647316356613</v>
      </c>
      <c r="AN21">
        <f t="shared" si="10"/>
        <v>1738.7890498434831</v>
      </c>
      <c r="AO21">
        <f t="shared" si="11"/>
        <v>-86.939452492174141</v>
      </c>
      <c r="AP21">
        <f t="shared" si="12"/>
        <v>-3.2143602980001842</v>
      </c>
      <c r="AQ21">
        <f t="shared" si="13"/>
        <v>-1641.7703008058888</v>
      </c>
      <c r="AR21">
        <f t="shared" si="14"/>
        <v>6.8649362474198616</v>
      </c>
      <c r="AS21">
        <f t="shared" si="15"/>
        <v>91.918182912076574</v>
      </c>
      <c r="AT21">
        <f t="shared" si="16"/>
        <v>3.0760096887135608</v>
      </c>
      <c r="AU21">
        <f t="shared" si="17"/>
        <v>101.85912884820999</v>
      </c>
      <c r="AW21">
        <v>18</v>
      </c>
      <c r="AX21">
        <f>(R21*SUMPRODUCT(K22:$K$23, X22:$X$23)-$AZ$3*SUMPRODUCT(K21:$K$22, W22:$W$23))/Z21</f>
        <v>695.07716392975738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3.247738E-3</v>
      </c>
      <c r="O22">
        <f t="shared" si="29"/>
        <v>6761.8005164405167</v>
      </c>
      <c r="P22">
        <f t="shared" si="30"/>
        <v>338.09002582202584</v>
      </c>
      <c r="Q22" s="5">
        <f t="shared" si="31"/>
        <v>12.5</v>
      </c>
      <c r="R22">
        <f t="shared" si="0"/>
        <v>2000000</v>
      </c>
      <c r="S22">
        <f t="shared" si="1"/>
        <v>338.97159911677846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552.28681990927907</v>
      </c>
      <c r="AC22">
        <f t="shared" si="2"/>
        <v>265.76825290594229</v>
      </c>
      <c r="AE22">
        <f t="shared" si="3"/>
        <v>5301.5412336470954</v>
      </c>
      <c r="AF22">
        <f t="shared" si="4"/>
        <v>-265.07706168235478</v>
      </c>
      <c r="AG22">
        <f t="shared" si="5"/>
        <v>-9.8005354135282197</v>
      </c>
      <c r="AH22">
        <f t="shared" si="6"/>
        <v>-5161.1043636582108</v>
      </c>
      <c r="AI22">
        <f t="shared" si="7"/>
        <v>-134.44072710699857</v>
      </c>
      <c r="AJ22">
        <f t="shared" si="8"/>
        <v>286.51856700333678</v>
      </c>
      <c r="AK22">
        <f t="shared" si="32"/>
        <v>117.36377082935442</v>
      </c>
      <c r="AL22">
        <f t="shared" si="9"/>
        <v>269.44161072569261</v>
      </c>
      <c r="AN22">
        <f t="shared" si="10"/>
        <v>1603.5084374522314</v>
      </c>
      <c r="AO22">
        <f t="shared" si="11"/>
        <v>-80.175421872611565</v>
      </c>
      <c r="AP22">
        <f t="shared" si="12"/>
        <v>-2.9642778457333416</v>
      </c>
      <c r="AQ22">
        <f t="shared" si="13"/>
        <v>-1561.0317884869564</v>
      </c>
      <c r="AR22">
        <f t="shared" si="14"/>
        <v>-40.663050753069989</v>
      </c>
      <c r="AS22">
        <f t="shared" si="15"/>
        <v>86.66063686550136</v>
      </c>
      <c r="AT22">
        <f t="shared" si="16"/>
        <v>35.497940784026589</v>
      </c>
      <c r="AU22">
        <f t="shared" si="17"/>
        <v>81.49552689645796</v>
      </c>
      <c r="AW22">
        <v>19</v>
      </c>
      <c r="AX22">
        <f>(R22*SUMPRODUCT(K23:$K$23, X23:$X$23)-$AZ$3*SUMPRODUCT(K22:$K$22, W23:$W$23))/Z22</f>
        <v>338.97159911677846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3.3542210000000001E-3</v>
      </c>
      <c r="O23">
        <f t="shared" si="29"/>
        <v>6761.8005164405167</v>
      </c>
      <c r="P23">
        <f t="shared" si="30"/>
        <v>338.09002582202584</v>
      </c>
      <c r="Q23" s="5">
        <f t="shared" si="31"/>
        <v>12.5</v>
      </c>
      <c r="R23">
        <f t="shared" si="0"/>
        <v>2000000</v>
      </c>
      <c r="S23">
        <f t="shared" si="1"/>
        <v>343.55956953501391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265.76825290594229</v>
      </c>
      <c r="AC23">
        <f t="shared" si="2"/>
        <v>265.76825290594229</v>
      </c>
      <c r="AE23">
        <f t="shared" si="3"/>
        <v>5230.7432803723595</v>
      </c>
      <c r="AF23">
        <f t="shared" si="4"/>
        <v>-261.537164018618</v>
      </c>
      <c r="AG23">
        <f t="shared" si="5"/>
        <v>-9.6696568976976387</v>
      </c>
      <c r="AH23">
        <f t="shared" si="6"/>
        <v>-5259.7058712480066</v>
      </c>
      <c r="AI23">
        <f t="shared" si="7"/>
        <v>-300.16941179196237</v>
      </c>
      <c r="AJ23">
        <f t="shared" si="8"/>
        <v>0</v>
      </c>
      <c r="AK23">
        <f t="shared" si="32"/>
        <v>366.44820584817791</v>
      </c>
      <c r="AL23">
        <f t="shared" si="9"/>
        <v>66.278794056215531</v>
      </c>
      <c r="AN23">
        <f t="shared" si="10"/>
        <v>1433.1867301414345</v>
      </c>
      <c r="AO23">
        <f t="shared" si="11"/>
        <v>-71.659336507071743</v>
      </c>
      <c r="AP23">
        <f t="shared" si="12"/>
        <v>-2.6494177228698388</v>
      </c>
      <c r="AQ23">
        <f t="shared" si="13"/>
        <v>-1441.1222755675021</v>
      </c>
      <c r="AR23">
        <f t="shared" si="14"/>
        <v>-82.24429965600909</v>
      </c>
      <c r="AS23">
        <f t="shared" si="15"/>
        <v>0</v>
      </c>
      <c r="AT23">
        <f t="shared" si="16"/>
        <v>100.40422130377596</v>
      </c>
      <c r="AU23">
        <f t="shared" si="17"/>
        <v>18.159921647766868</v>
      </c>
      <c r="AW23">
        <v>20</v>
      </c>
      <c r="AX23">
        <f>(R23*SUMPRODUCT(K$23:$K24, X$23:$X24)-$AZ$3*SUMPRODUCT(K$22:$K23, W$23:$W24))/Z23</f>
        <v>343.55956953501391</v>
      </c>
    </row>
    <row r="25" spans="5:50" x14ac:dyDescent="0.25">
      <c r="AN25" s="6">
        <f t="shared" ref="AN25:AU25" si="33">SUM(AN3:AN23)</f>
        <v>64703.79198272038</v>
      </c>
      <c r="AO25" s="6">
        <f t="shared" si="33"/>
        <v>-8306.5399864664032</v>
      </c>
      <c r="AP25" s="6">
        <f t="shared" si="33"/>
        <v>-232.93028298615243</v>
      </c>
      <c r="AQ25" s="6">
        <f t="shared" si="33"/>
        <v>-50968.826188004597</v>
      </c>
      <c r="AR25" s="6">
        <f t="shared" si="33"/>
        <v>5195.495525263229</v>
      </c>
      <c r="AS25" s="6">
        <f t="shared" si="33"/>
        <v>-949.88308810282047</v>
      </c>
      <c r="AT25" s="6">
        <f t="shared" si="33"/>
        <v>1339.0859514525628</v>
      </c>
      <c r="AU25" s="7">
        <f t="shared" si="33"/>
        <v>5584.6983886129719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623A7-C816-41FC-91B7-FC3D00E9BF5B}">
  <sheetPr codeName="Sheet23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8025.3703141069664</v>
      </c>
      <c r="K3">
        <v>1</v>
      </c>
      <c r="L3" s="2">
        <v>0</v>
      </c>
      <c r="O3">
        <f>$C$3</f>
        <v>8025.3703141069664</v>
      </c>
      <c r="P3">
        <f>O3*B5</f>
        <v>6420.2962512855738</v>
      </c>
      <c r="Q3" s="5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8025.3703141069664</v>
      </c>
      <c r="AF3">
        <f t="shared" ref="AF3:AF23" si="4">-$Z3*P3</f>
        <v>-6420.2962512855738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1479.2565069213924</v>
      </c>
      <c r="AJ3">
        <f t="shared" ref="AJ3:AJ23" si="8">AB3-AC3</f>
        <v>0</v>
      </c>
      <c r="AL3">
        <f t="shared" ref="AL3:AL23" si="9">SUM(AI3:AK3)</f>
        <v>1479.2565069213924</v>
      </c>
      <c r="AN3">
        <f t="shared" ref="AN3:AN23" si="10">AE3*$K3</f>
        <v>8025.3703141069664</v>
      </c>
      <c r="AO3">
        <f t="shared" ref="AO3:AO23" si="11">AF3*$K3</f>
        <v>-6420.2962512855738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1479.2565069213924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1479.2565069213924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6227.5468181399165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2.7053950000000002E-3</v>
      </c>
      <c r="R4">
        <f t="shared" si="0"/>
        <v>2000000</v>
      </c>
      <c r="S4">
        <f t="shared" si="1"/>
        <v>1166.0983686358327</v>
      </c>
      <c r="U4">
        <f t="shared" ref="U4:U23" si="21">M4</f>
        <v>2.7053950000000002E-3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2.7053950000000002E-3</v>
      </c>
      <c r="Y4">
        <f t="shared" ref="Y4:Y23" si="25">V4*W4</f>
        <v>0.01</v>
      </c>
      <c r="Z4">
        <f t="shared" ref="Z4:Z23" si="26">MAX(0, W4-X4-Y4)</f>
        <v>0.98729460499999999</v>
      </c>
      <c r="AB4">
        <f t="shared" ref="AB4:AB23" si="27">AC3</f>
        <v>0</v>
      </c>
      <c r="AC4">
        <f t="shared" si="2"/>
        <v>1151.2826282534588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-5410.79</v>
      </c>
      <c r="AI4">
        <f t="shared" si="7"/>
        <v>-5410.79</v>
      </c>
      <c r="AJ4">
        <f t="shared" si="8"/>
        <v>-1151.2826282534588</v>
      </c>
      <c r="AK4">
        <f>H4*SUM(AB4, AE4:AF4)</f>
        <v>0</v>
      </c>
      <c r="AL4">
        <f t="shared" si="9"/>
        <v>-6562.0726282534588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-5076.2641898864804</v>
      </c>
      <c r="AR4">
        <f t="shared" si="14"/>
        <v>-5076.2641898864804</v>
      </c>
      <c r="AS4">
        <f t="shared" si="15"/>
        <v>-1080.1037885856636</v>
      </c>
      <c r="AT4">
        <f t="shared" si="16"/>
        <v>0</v>
      </c>
      <c r="AU4">
        <f t="shared" si="17"/>
        <v>-6156.3679784721435</v>
      </c>
      <c r="AW4">
        <v>1</v>
      </c>
      <c r="AX4">
        <f>(R4*SUMPRODUCT(K5:$K$23, X5:$X$23)-$AZ$3*SUMPRODUCT(K4:$K$22, W5:$W$23))/Z4</f>
        <v>1166.0983686358327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2.7496130000000001E-3</v>
      </c>
      <c r="O5">
        <f t="shared" ref="O5:O23" si="29">$C$3</f>
        <v>8025.3703141069664</v>
      </c>
      <c r="P5">
        <f t="shared" ref="P5:P23" si="30">O5*$C$5</f>
        <v>401.26851570534836</v>
      </c>
      <c r="Q5" s="5">
        <f t="shared" ref="Q5:Q23" si="31">$C$8</f>
        <v>12.5</v>
      </c>
      <c r="R5">
        <f t="shared" si="0"/>
        <v>2000000</v>
      </c>
      <c r="S5">
        <f t="shared" si="1"/>
        <v>2288.8797386130868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1151.2826282534588</v>
      </c>
      <c r="AC5">
        <f t="shared" si="2"/>
        <v>2230.9870595963876</v>
      </c>
      <c r="AE5">
        <f t="shared" si="3"/>
        <v>7822.3844692210032</v>
      </c>
      <c r="AF5">
        <f t="shared" si="4"/>
        <v>-391.11922346105018</v>
      </c>
      <c r="AG5">
        <f t="shared" si="5"/>
        <v>-12.183837260865776</v>
      </c>
      <c r="AH5">
        <f t="shared" si="6"/>
        <v>-5429.35616147573</v>
      </c>
      <c r="AI5">
        <f t="shared" si="7"/>
        <v>1989.725247023358</v>
      </c>
      <c r="AJ5">
        <f t="shared" si="8"/>
        <v>-1079.7044313429287</v>
      </c>
      <c r="AK5">
        <f>H5*SUM(AB5, AE5:AF5)</f>
        <v>741.53213631475899</v>
      </c>
      <c r="AL5">
        <f t="shared" si="9"/>
        <v>1651.5529519951883</v>
      </c>
      <c r="AN5">
        <f t="shared" si="10"/>
        <v>6755.1179802739198</v>
      </c>
      <c r="AO5">
        <f t="shared" si="11"/>
        <v>-337.75589901369602</v>
      </c>
      <c r="AP5">
        <f t="shared" si="12"/>
        <v>-10.521505107994514</v>
      </c>
      <c r="AQ5">
        <f t="shared" si="13"/>
        <v>-4688.5884440998452</v>
      </c>
      <c r="AR5">
        <f t="shared" si="14"/>
        <v>1718.2521320523849</v>
      </c>
      <c r="AS5">
        <f t="shared" si="15"/>
        <v>-932.3922707000844</v>
      </c>
      <c r="AT5">
        <f t="shared" si="16"/>
        <v>640.35935419441194</v>
      </c>
      <c r="AU5">
        <f t="shared" si="17"/>
        <v>1426.2192155467126</v>
      </c>
      <c r="AW5">
        <v>2</v>
      </c>
      <c r="AX5">
        <f>(R5*SUMPRODUCT(K6:$K$23, X6:$X$23)-$AZ$3*SUMPRODUCT(K5:$K$22, W6:$W$23))/Z5</f>
        <v>2288.8797386130868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2.8010499999999998E-3</v>
      </c>
      <c r="O6">
        <f t="shared" si="29"/>
        <v>8025.3703141069664</v>
      </c>
      <c r="P6">
        <f t="shared" si="30"/>
        <v>401.26851570534836</v>
      </c>
      <c r="Q6" s="5">
        <f t="shared" si="31"/>
        <v>12.5</v>
      </c>
      <c r="R6">
        <f t="shared" si="0"/>
        <v>2000000</v>
      </c>
      <c r="S6">
        <f t="shared" si="1"/>
        <v>3346.5324784536006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2230.9870595963876</v>
      </c>
      <c r="AC6">
        <f t="shared" si="2"/>
        <v>3220.1329697952242</v>
      </c>
      <c r="AE6">
        <f t="shared" si="3"/>
        <v>7722.2497345112815</v>
      </c>
      <c r="AF6">
        <f t="shared" si="4"/>
        <v>-386.11248672556411</v>
      </c>
      <c r="AG6">
        <f t="shared" si="5"/>
        <v>-12.02787135089757</v>
      </c>
      <c r="AH6">
        <f t="shared" si="6"/>
        <v>-5460.4059775276928</v>
      </c>
      <c r="AI6">
        <f t="shared" si="7"/>
        <v>1863.7033989071269</v>
      </c>
      <c r="AJ6">
        <f t="shared" si="8"/>
        <v>-989.14591019883665</v>
      </c>
      <c r="AK6">
        <f>H6*SUM(AB6, AE6:AF6)</f>
        <v>1040.9031246431732</v>
      </c>
      <c r="AL6">
        <f t="shared" si="9"/>
        <v>1915.4606133514635</v>
      </c>
      <c r="AN6">
        <f t="shared" si="10"/>
        <v>6014.2905639001929</v>
      </c>
      <c r="AO6">
        <f t="shared" si="11"/>
        <v>-300.71452819500968</v>
      </c>
      <c r="AP6">
        <f t="shared" si="12"/>
        <v>-9.3676215683908914</v>
      </c>
      <c r="AQ6">
        <f t="shared" si="13"/>
        <v>-4252.7073423878837</v>
      </c>
      <c r="AR6">
        <f t="shared" si="14"/>
        <v>1451.5010717489088</v>
      </c>
      <c r="AS6">
        <f t="shared" si="15"/>
        <v>-770.37276940718186</v>
      </c>
      <c r="AT6">
        <f t="shared" si="16"/>
        <v>810.68264504551905</v>
      </c>
      <c r="AU6">
        <f t="shared" si="17"/>
        <v>1491.810947387246</v>
      </c>
      <c r="AW6">
        <v>3</v>
      </c>
      <c r="AX6">
        <f>(R6*SUMPRODUCT(K7:$K$23, X7:$X$23)-$AZ$3*SUMPRODUCT(K6:$K$22, W7:$W$23))/Z6</f>
        <v>3346.5324784536006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2.8606080000000002E-3</v>
      </c>
      <c r="O7">
        <f t="shared" si="29"/>
        <v>8025.3703141069664</v>
      </c>
      <c r="P7">
        <f t="shared" si="30"/>
        <v>401.26851570534836</v>
      </c>
      <c r="Q7" s="5">
        <f t="shared" si="31"/>
        <v>12.5</v>
      </c>
      <c r="R7">
        <f t="shared" si="0"/>
        <v>2000000</v>
      </c>
      <c r="S7">
        <f t="shared" si="1"/>
        <v>4217.4247152287371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3220.1329697952242</v>
      </c>
      <c r="AC7">
        <f t="shared" si="2"/>
        <v>4005.9413160117183</v>
      </c>
      <c r="AE7">
        <f t="shared" si="3"/>
        <v>7622.9369077976271</v>
      </c>
      <c r="AF7">
        <f t="shared" si="4"/>
        <v>-381.14684538988143</v>
      </c>
      <c r="AG7">
        <f t="shared" si="5"/>
        <v>-11.873185612379245</v>
      </c>
      <c r="AH7">
        <f t="shared" si="6"/>
        <v>-5505.1240014957439</v>
      </c>
      <c r="AI7">
        <f t="shared" si="7"/>
        <v>1724.7928752996222</v>
      </c>
      <c r="AJ7">
        <f t="shared" si="8"/>
        <v>-785.8083462164941</v>
      </c>
      <c r="AK7">
        <f>H7*SUM(AB7, AE7:AF7)</f>
        <v>1095.3633414716508</v>
      </c>
      <c r="AL7">
        <f t="shared" si="9"/>
        <v>2034.3478705547789</v>
      </c>
      <c r="AN7">
        <f t="shared" si="10"/>
        <v>5374.2582878245439</v>
      </c>
      <c r="AO7">
        <f t="shared" si="11"/>
        <v>-268.71291439122723</v>
      </c>
      <c r="AP7">
        <f t="shared" si="12"/>
        <v>-8.3707325604304081</v>
      </c>
      <c r="AQ7">
        <f t="shared" si="13"/>
        <v>-3881.1758051252341</v>
      </c>
      <c r="AR7">
        <f t="shared" si="14"/>
        <v>1215.9988357476518</v>
      </c>
      <c r="AS7">
        <f t="shared" si="15"/>
        <v>-554.00393160486158</v>
      </c>
      <c r="AT7">
        <f t="shared" si="16"/>
        <v>772.24376736760553</v>
      </c>
      <c r="AU7">
        <f t="shared" si="17"/>
        <v>1434.2386715103955</v>
      </c>
      <c r="AW7">
        <v>4</v>
      </c>
      <c r="AX7">
        <f>(R7*SUMPRODUCT(K8:$K$23, X8:$X$23)-$AZ$3*SUMPRODUCT(K7:$K$22, W8:$W$23))/Z7</f>
        <v>4217.4247152287371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2.9228739999999998E-3</v>
      </c>
      <c r="O8">
        <f t="shared" si="29"/>
        <v>8025.3703141069664</v>
      </c>
      <c r="P8">
        <f t="shared" si="30"/>
        <v>401.26851570534836</v>
      </c>
      <c r="Q8" s="5">
        <f t="shared" si="31"/>
        <v>12.5</v>
      </c>
      <c r="R8">
        <f t="shared" si="0"/>
        <v>2000000</v>
      </c>
      <c r="S8">
        <f t="shared" si="1"/>
        <v>4827.5808624660913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4005.9413160117183</v>
      </c>
      <c r="AC8">
        <f t="shared" si="2"/>
        <v>4526.2432382791521</v>
      </c>
      <c r="AE8">
        <f t="shared" si="3"/>
        <v>7524.4266546282088</v>
      </c>
      <c r="AF8">
        <f t="shared" si="4"/>
        <v>-376.22133273141048</v>
      </c>
      <c r="AG8">
        <f t="shared" si="5"/>
        <v>-11.719749930731856</v>
      </c>
      <c r="AH8">
        <f t="shared" si="6"/>
        <v>-5552.6120837755798</v>
      </c>
      <c r="AI8">
        <f t="shared" si="7"/>
        <v>1583.8734881904866</v>
      </c>
      <c r="AJ8">
        <f t="shared" si="8"/>
        <v>-520.30192226743384</v>
      </c>
      <c r="AK8">
        <f t="shared" ref="AK8:AK23" si="32">H8*SUM(AB8:AB8, AE8:AF8)</f>
        <v>808.67563124836749</v>
      </c>
      <c r="AL8">
        <f t="shared" si="9"/>
        <v>1872.2471971714203</v>
      </c>
      <c r="AN8">
        <f t="shared" si="10"/>
        <v>4946.2073893962988</v>
      </c>
      <c r="AO8">
        <f t="shared" si="11"/>
        <v>-247.31036946981499</v>
      </c>
      <c r="AP8">
        <f t="shared" si="12"/>
        <v>-7.7040173783349815</v>
      </c>
      <c r="AQ8">
        <f t="shared" si="13"/>
        <v>-3650.0283915092537</v>
      </c>
      <c r="AR8">
        <f t="shared" si="14"/>
        <v>1041.1646110388954</v>
      </c>
      <c r="AS8">
        <f t="shared" si="15"/>
        <v>-342.02223382074294</v>
      </c>
      <c r="AT8">
        <f t="shared" si="16"/>
        <v>531.58566977925193</v>
      </c>
      <c r="AU8">
        <f t="shared" si="17"/>
        <v>1230.7280469974044</v>
      </c>
      <c r="AW8">
        <v>5</v>
      </c>
      <c r="AX8">
        <f>(R8*SUMPRODUCT(K9:$K$23, X9:$X$23)-$AZ$3*SUMPRODUCT(K8:$K$22, W9:$W$23))/Z8</f>
        <v>4827.5808624660913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2.991456E-3</v>
      </c>
      <c r="O9">
        <f t="shared" si="29"/>
        <v>8025.3703141069664</v>
      </c>
      <c r="P9">
        <f t="shared" si="30"/>
        <v>401.26851570534836</v>
      </c>
      <c r="Q9" s="5">
        <f t="shared" si="31"/>
        <v>12.5</v>
      </c>
      <c r="R9">
        <f t="shared" si="0"/>
        <v>2000000</v>
      </c>
      <c r="S9">
        <f t="shared" si="1"/>
        <v>5251.7319213822311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4526.2432382791521</v>
      </c>
      <c r="AC9">
        <f t="shared" si="2"/>
        <v>4859.9499114947248</v>
      </c>
      <c r="AE9">
        <f t="shared" si="3"/>
        <v>7426.6733968193794</v>
      </c>
      <c r="AF9">
        <f t="shared" si="4"/>
        <v>-371.33366984096904</v>
      </c>
      <c r="AG9">
        <f t="shared" si="5"/>
        <v>-11.567493315175751</v>
      </c>
      <c r="AH9">
        <f t="shared" si="6"/>
        <v>-5609.4585998059829</v>
      </c>
      <c r="AI9">
        <f t="shared" si="7"/>
        <v>1434.3136338572513</v>
      </c>
      <c r="AJ9">
        <f t="shared" si="8"/>
        <v>-333.70667321557266</v>
      </c>
      <c r="AK9">
        <f t="shared" si="32"/>
        <v>604.55863078644484</v>
      </c>
      <c r="AL9">
        <f t="shared" si="9"/>
        <v>1705.1655914281234</v>
      </c>
      <c r="AN9">
        <f t="shared" si="10"/>
        <v>4639.7538051036709</v>
      </c>
      <c r="AO9">
        <f t="shared" si="11"/>
        <v>-231.98769025518359</v>
      </c>
      <c r="AP9">
        <f t="shared" si="12"/>
        <v>-7.2266973726868553</v>
      </c>
      <c r="AQ9">
        <f t="shared" si="13"/>
        <v>-3504.4636396919905</v>
      </c>
      <c r="AR9">
        <f t="shared" si="14"/>
        <v>896.07577778380994</v>
      </c>
      <c r="AS9">
        <f t="shared" si="15"/>
        <v>-208.48053012584853</v>
      </c>
      <c r="AT9">
        <f t="shared" si="16"/>
        <v>377.69308783673875</v>
      </c>
      <c r="AU9">
        <f t="shared" si="17"/>
        <v>1065.2883354947</v>
      </c>
      <c r="AW9">
        <v>6</v>
      </c>
      <c r="AX9">
        <f>(R9*SUMPRODUCT(K10:$K$23, X10:$X$23)-$AZ$3*SUMPRODUCT(K9:$K$22, W10:$W$23))/Z9</f>
        <v>5251.7319213822311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3.0654530000000001E-3</v>
      </c>
      <c r="O10">
        <f t="shared" si="29"/>
        <v>8025.3703141069664</v>
      </c>
      <c r="P10">
        <f t="shared" si="30"/>
        <v>401.26851570534836</v>
      </c>
      <c r="Q10" s="5">
        <f t="shared" si="31"/>
        <v>12.5</v>
      </c>
      <c r="R10">
        <f t="shared" si="0"/>
        <v>2000000</v>
      </c>
      <c r="S10">
        <f t="shared" si="1"/>
        <v>5576.0174666917155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4859.9499114947248</v>
      </c>
      <c r="AC10">
        <f t="shared" si="2"/>
        <v>5092.6252748061088</v>
      </c>
      <c r="AE10">
        <f t="shared" si="3"/>
        <v>7329.6405446068857</v>
      </c>
      <c r="AF10">
        <f t="shared" si="4"/>
        <v>-366.48202723034433</v>
      </c>
      <c r="AG10">
        <f t="shared" si="5"/>
        <v>-11.416358774938509</v>
      </c>
      <c r="AH10">
        <f t="shared" si="6"/>
        <v>-5673.5371336776725</v>
      </c>
      <c r="AI10">
        <f t="shared" si="7"/>
        <v>1278.205024923931</v>
      </c>
      <c r="AJ10">
        <f t="shared" si="8"/>
        <v>-232.67536331138399</v>
      </c>
      <c r="AK10">
        <f t="shared" si="32"/>
        <v>620.71319251574153</v>
      </c>
      <c r="AL10">
        <f t="shared" si="9"/>
        <v>1666.2428541282884</v>
      </c>
      <c r="AN10">
        <f t="shared" si="10"/>
        <v>4350.7204939016801</v>
      </c>
      <c r="AO10">
        <f t="shared" si="11"/>
        <v>-217.53602469508402</v>
      </c>
      <c r="AP10">
        <f t="shared" si="12"/>
        <v>-6.7765104967399443</v>
      </c>
      <c r="AQ10">
        <f t="shared" si="13"/>
        <v>-3367.6923350035213</v>
      </c>
      <c r="AR10">
        <f t="shared" si="14"/>
        <v>758.7156237063349</v>
      </c>
      <c r="AS10">
        <f t="shared" si="15"/>
        <v>-138.11120278329432</v>
      </c>
      <c r="AT10">
        <f t="shared" si="16"/>
        <v>368.44229823799844</v>
      </c>
      <c r="AU10">
        <f t="shared" si="17"/>
        <v>989.04671916103905</v>
      </c>
      <c r="AW10">
        <v>7</v>
      </c>
      <c r="AX10">
        <f>(R10*SUMPRODUCT(K11:$K$23, X11:$X$23)-$AZ$3*SUMPRODUCT(K10:$K$22, W11:$W$23))/Z10</f>
        <v>5576.0174666917155</v>
      </c>
    </row>
    <row r="11" spans="1:52" x14ac:dyDescent="0.25">
      <c r="A11" t="s">
        <v>33</v>
      </c>
      <c r="C11" s="25">
        <f>AU25</f>
        <v>6906.7529913669396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3.1502779999999998E-3</v>
      </c>
      <c r="O11">
        <f t="shared" si="29"/>
        <v>8025.3703141069664</v>
      </c>
      <c r="P11">
        <f t="shared" si="30"/>
        <v>401.26851570534836</v>
      </c>
      <c r="Q11" s="5">
        <f t="shared" si="31"/>
        <v>12.5</v>
      </c>
      <c r="R11">
        <f t="shared" si="0"/>
        <v>2000000</v>
      </c>
      <c r="S11">
        <f t="shared" si="1"/>
        <v>5792.0178133239606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5092.6252748061088</v>
      </c>
      <c r="AC11">
        <f t="shared" si="2"/>
        <v>5220.3366118631129</v>
      </c>
      <c r="AE11">
        <f t="shared" si="3"/>
        <v>7233.2537338052334</v>
      </c>
      <c r="AF11">
        <f t="shared" si="4"/>
        <v>-361.66268669026175</v>
      </c>
      <c r="AG11">
        <f t="shared" si="5"/>
        <v>-11.266230483300326</v>
      </c>
      <c r="AH11">
        <f t="shared" si="6"/>
        <v>-5754.3526222073169</v>
      </c>
      <c r="AI11">
        <f t="shared" si="7"/>
        <v>1105.9721944243547</v>
      </c>
      <c r="AJ11">
        <f t="shared" si="8"/>
        <v>-127.71133705700413</v>
      </c>
      <c r="AK11">
        <f t="shared" si="32"/>
        <v>616.1571405789357</v>
      </c>
      <c r="AL11">
        <f t="shared" si="9"/>
        <v>1594.4179979462863</v>
      </c>
      <c r="AN11">
        <f t="shared" si="10"/>
        <v>4083.221407424227</v>
      </c>
      <c r="AO11">
        <f t="shared" si="11"/>
        <v>-204.16107037121139</v>
      </c>
      <c r="AP11">
        <f t="shared" si="12"/>
        <v>-6.3598644791610983</v>
      </c>
      <c r="AQ11">
        <f t="shared" si="13"/>
        <v>-3248.3715735081564</v>
      </c>
      <c r="AR11">
        <f t="shared" si="14"/>
        <v>624.32889906569858</v>
      </c>
      <c r="AS11">
        <f t="shared" si="15"/>
        <v>-72.093926831956452</v>
      </c>
      <c r="AT11">
        <f t="shared" si="16"/>
        <v>347.82493734332945</v>
      </c>
      <c r="AU11">
        <f t="shared" si="17"/>
        <v>900.05990957707161</v>
      </c>
      <c r="AW11">
        <v>8</v>
      </c>
      <c r="AX11">
        <f>(R11*SUMPRODUCT(K12:$K$23, X12:$X$23)-$AZ$3*SUMPRODUCT(K11:$K$22, W12:$W$23))/Z11</f>
        <v>5792.0178133239606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3.247738E-3</v>
      </c>
      <c r="O12">
        <f t="shared" si="29"/>
        <v>8025.3703141069664</v>
      </c>
      <c r="P12">
        <f t="shared" si="30"/>
        <v>401.26851570534836</v>
      </c>
      <c r="Q12" s="5">
        <f t="shared" si="31"/>
        <v>12.5</v>
      </c>
      <c r="R12">
        <f t="shared" si="0"/>
        <v>2000000</v>
      </c>
      <c r="S12">
        <f t="shared" si="1"/>
        <v>5899.8439278832839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5220.3366118631129</v>
      </c>
      <c r="AC12">
        <f t="shared" si="2"/>
        <v>5247.0750071956973</v>
      </c>
      <c r="AE12">
        <f t="shared" si="3"/>
        <v>7137.4294834522607</v>
      </c>
      <c r="AF12">
        <f t="shared" si="4"/>
        <v>-356.87147417261309</v>
      </c>
      <c r="AG12">
        <f t="shared" si="5"/>
        <v>-11.116978413609951</v>
      </c>
      <c r="AH12">
        <f t="shared" si="6"/>
        <v>-5854.3623771796538</v>
      </c>
      <c r="AI12">
        <f t="shared" si="7"/>
        <v>915.0786536863834</v>
      </c>
      <c r="AJ12">
        <f t="shared" si="8"/>
        <v>-26.738395332584332</v>
      </c>
      <c r="AK12">
        <f t="shared" si="32"/>
        <v>622.8464308373093</v>
      </c>
      <c r="AL12">
        <f t="shared" si="9"/>
        <v>1511.1866891911084</v>
      </c>
      <c r="AN12">
        <f t="shared" si="10"/>
        <v>3830.3336439040595</v>
      </c>
      <c r="AO12">
        <f t="shared" si="11"/>
        <v>-191.516682195203</v>
      </c>
      <c r="AP12">
        <f t="shared" si="12"/>
        <v>-5.9659764814389824</v>
      </c>
      <c r="AQ12">
        <f t="shared" si="13"/>
        <v>-3141.7699087474789</v>
      </c>
      <c r="AR12">
        <f t="shared" si="14"/>
        <v>491.08107647993825</v>
      </c>
      <c r="AS12">
        <f t="shared" si="15"/>
        <v>-14.349280152448888</v>
      </c>
      <c r="AT12">
        <f t="shared" si="16"/>
        <v>334.25333932234929</v>
      </c>
      <c r="AU12">
        <f t="shared" si="17"/>
        <v>810.98513564983864</v>
      </c>
      <c r="AW12">
        <v>9</v>
      </c>
      <c r="AX12">
        <f>(R12*SUMPRODUCT(K13:$K$23, X13:$X$23)-$AZ$3*SUMPRODUCT(K12:$K$22, W13:$W$23))/Z12</f>
        <v>5899.8439278832839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3.3542210000000001E-3</v>
      </c>
      <c r="O13">
        <f t="shared" si="29"/>
        <v>8025.3703141069664</v>
      </c>
      <c r="P13">
        <f t="shared" si="30"/>
        <v>401.26851570534836</v>
      </c>
      <c r="Q13" s="5">
        <f t="shared" si="31"/>
        <v>12.5</v>
      </c>
      <c r="R13">
        <f t="shared" si="0"/>
        <v>2000000</v>
      </c>
      <c r="S13">
        <f t="shared" si="1"/>
        <v>5897.5022136595817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5247.0750071956973</v>
      </c>
      <c r="AC13">
        <f t="shared" si="2"/>
        <v>5174.9495968346782</v>
      </c>
      <c r="AE13">
        <f t="shared" si="3"/>
        <v>7042.1146727583246</v>
      </c>
      <c r="AF13">
        <f t="shared" si="4"/>
        <v>-352.10573363791627</v>
      </c>
      <c r="AG13">
        <f t="shared" si="5"/>
        <v>-10.968519827022376</v>
      </c>
      <c r="AH13">
        <f t="shared" si="6"/>
        <v>-5966.2083922363499</v>
      </c>
      <c r="AI13">
        <f t="shared" si="7"/>
        <v>712.8320270570357</v>
      </c>
      <c r="AJ13">
        <f t="shared" si="8"/>
        <v>72.125410361019021</v>
      </c>
      <c r="AK13">
        <f t="shared" si="32"/>
        <v>617.14724002454273</v>
      </c>
      <c r="AL13">
        <f t="shared" si="9"/>
        <v>1402.1046774425974</v>
      </c>
      <c r="AN13">
        <f t="shared" si="10"/>
        <v>3593.4035579724537</v>
      </c>
      <c r="AO13">
        <f t="shared" si="11"/>
        <v>-179.67017789862271</v>
      </c>
      <c r="AP13">
        <f t="shared" si="12"/>
        <v>-5.5969435323999663</v>
      </c>
      <c r="AQ13">
        <f t="shared" si="13"/>
        <v>-3044.3972386876476</v>
      </c>
      <c r="AR13">
        <f t="shared" si="14"/>
        <v>363.73919785378297</v>
      </c>
      <c r="AS13">
        <f t="shared" si="15"/>
        <v>36.803675920544549</v>
      </c>
      <c r="AT13">
        <f t="shared" si="16"/>
        <v>314.91379949773483</v>
      </c>
      <c r="AU13">
        <f t="shared" si="17"/>
        <v>715.4566732720624</v>
      </c>
      <c r="AW13">
        <v>10</v>
      </c>
      <c r="AX13">
        <f>(R13*SUMPRODUCT(K14:$K$23, X14:$X$23)-$AZ$3*SUMPRODUCT(K13:$K$22, W14:$W$23))/Z13</f>
        <v>5897.5022136595817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3.4760450000000001E-3</v>
      </c>
      <c r="O14">
        <f t="shared" si="29"/>
        <v>8025.3703141069664</v>
      </c>
      <c r="P14">
        <f t="shared" si="30"/>
        <v>401.26851570534836</v>
      </c>
      <c r="Q14" s="5">
        <f t="shared" si="31"/>
        <v>12.5</v>
      </c>
      <c r="R14">
        <f t="shared" si="0"/>
        <v>2000000</v>
      </c>
      <c r="S14">
        <f t="shared" si="1"/>
        <v>5779.0921215838462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5174.9495968346782</v>
      </c>
      <c r="AC14">
        <f t="shared" si="2"/>
        <v>5002.7092649122969</v>
      </c>
      <c r="AE14">
        <f t="shared" si="3"/>
        <v>6947.2148185330725</v>
      </c>
      <c r="AF14">
        <f t="shared" si="4"/>
        <v>-347.36074092665365</v>
      </c>
      <c r="AG14">
        <f t="shared" si="5"/>
        <v>-10.82070756025003</v>
      </c>
      <c r="AH14">
        <f t="shared" si="6"/>
        <v>-6100.3309603395192</v>
      </c>
      <c r="AI14">
        <f t="shared" si="7"/>
        <v>488.70240970664963</v>
      </c>
      <c r="AJ14">
        <f t="shared" si="8"/>
        <v>172.2403319223813</v>
      </c>
      <c r="AK14">
        <f t="shared" si="32"/>
        <v>605.22490886627247</v>
      </c>
      <c r="AL14">
        <f t="shared" si="9"/>
        <v>1266.1676504953034</v>
      </c>
      <c r="AN14">
        <f t="shared" si="10"/>
        <v>3371.6746147251815</v>
      </c>
      <c r="AO14">
        <f t="shared" si="11"/>
        <v>-168.58373073625907</v>
      </c>
      <c r="AP14">
        <f t="shared" si="12"/>
        <v>-5.251587283141415</v>
      </c>
      <c r="AQ14">
        <f t="shared" si="13"/>
        <v>-2960.6585628428738</v>
      </c>
      <c r="AR14">
        <f t="shared" si="14"/>
        <v>237.18073386290689</v>
      </c>
      <c r="AS14">
        <f t="shared" si="15"/>
        <v>83.59297501860712</v>
      </c>
      <c r="AT14">
        <f t="shared" si="16"/>
        <v>293.73231067794393</v>
      </c>
      <c r="AU14">
        <f t="shared" si="17"/>
        <v>614.50601955945797</v>
      </c>
      <c r="AW14">
        <v>11</v>
      </c>
      <c r="AX14">
        <f>(R14*SUMPRODUCT(K15:$K$23, X15:$X$23)-$AZ$3*SUMPRODUCT(K14:$K$22, W15:$W$23))/Z14</f>
        <v>5779.0921215838462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3.6141120000000001E-3</v>
      </c>
      <c r="O15">
        <f t="shared" si="29"/>
        <v>8025.3703141069664</v>
      </c>
      <c r="P15">
        <f t="shared" si="30"/>
        <v>401.26851570534836</v>
      </c>
      <c r="Q15" s="5">
        <f t="shared" si="31"/>
        <v>12.5</v>
      </c>
      <c r="R15">
        <f t="shared" si="0"/>
        <v>2000000</v>
      </c>
      <c r="S15">
        <f t="shared" si="1"/>
        <v>5541.9699354828554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5002.7092649122969</v>
      </c>
      <c r="AC15">
        <f t="shared" si="2"/>
        <v>4732.1299537049581</v>
      </c>
      <c r="AE15">
        <f t="shared" si="3"/>
        <v>6852.6346579055044</v>
      </c>
      <c r="AF15">
        <f t="shared" si="4"/>
        <v>-342.63173289527526</v>
      </c>
      <c r="AG15">
        <f t="shared" si="5"/>
        <v>-10.673393235605539</v>
      </c>
      <c r="AH15">
        <f t="shared" si="6"/>
        <v>-6257.1598467184576</v>
      </c>
      <c r="AI15">
        <f t="shared" si="7"/>
        <v>242.16968505616569</v>
      </c>
      <c r="AJ15">
        <f t="shared" si="8"/>
        <v>270.57931120733883</v>
      </c>
      <c r="AK15">
        <f t="shared" si="32"/>
        <v>597.50976265697909</v>
      </c>
      <c r="AL15">
        <f t="shared" si="9"/>
        <v>1110.2587589204836</v>
      </c>
      <c r="AN15">
        <f t="shared" si="10"/>
        <v>3161.6810142530244</v>
      </c>
      <c r="AO15">
        <f t="shared" si="11"/>
        <v>-158.08405071265122</v>
      </c>
      <c r="AP15">
        <f t="shared" si="12"/>
        <v>-4.9245095405370778</v>
      </c>
      <c r="AQ15">
        <f t="shared" si="13"/>
        <v>-2886.9397652322523</v>
      </c>
      <c r="AR15">
        <f t="shared" si="14"/>
        <v>111.73268876758374</v>
      </c>
      <c r="AS15">
        <f t="shared" si="15"/>
        <v>124.84037363745601</v>
      </c>
      <c r="AT15">
        <f t="shared" si="16"/>
        <v>275.68013862288876</v>
      </c>
      <c r="AU15">
        <f t="shared" si="17"/>
        <v>512.25320102792853</v>
      </c>
      <c r="AW15">
        <v>12</v>
      </c>
      <c r="AX15">
        <f>(R15*SUMPRODUCT(K16:$K$23, X16:$X$23)-$AZ$3*SUMPRODUCT(K15:$K$22, W16:$W$23))/Z15</f>
        <v>5541.9699354828554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3.757594E-3</v>
      </c>
      <c r="O16">
        <f t="shared" si="29"/>
        <v>8025.3703141069664</v>
      </c>
      <c r="P16">
        <f t="shared" si="30"/>
        <v>401.26851570534836</v>
      </c>
      <c r="Q16" s="5">
        <f t="shared" si="31"/>
        <v>12.5</v>
      </c>
      <c r="R16">
        <f t="shared" si="0"/>
        <v>2000000</v>
      </c>
      <c r="S16">
        <f t="shared" si="1"/>
        <v>5199.2332249730844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4732.1299537049581</v>
      </c>
      <c r="AC16">
        <f t="shared" si="2"/>
        <v>4378.400338506659</v>
      </c>
      <c r="AE16">
        <f t="shared" si="3"/>
        <v>6758.3588924517117</v>
      </c>
      <c r="AF16">
        <f t="shared" si="4"/>
        <v>-337.91794462258559</v>
      </c>
      <c r="AG16">
        <f t="shared" si="5"/>
        <v>-10.526553024867733</v>
      </c>
      <c r="AH16">
        <f t="shared" si="6"/>
        <v>-6417.0045410803141</v>
      </c>
      <c r="AI16">
        <f t="shared" si="7"/>
        <v>-7.0901462760557479</v>
      </c>
      <c r="AJ16">
        <f t="shared" si="8"/>
        <v>353.72961519829914</v>
      </c>
      <c r="AK16">
        <f t="shared" si="32"/>
        <v>610.04562831391445</v>
      </c>
      <c r="AL16">
        <f t="shared" si="9"/>
        <v>956.68509723615784</v>
      </c>
      <c r="AN16">
        <f t="shared" si="10"/>
        <v>2956.4652417762618</v>
      </c>
      <c r="AO16">
        <f t="shared" si="11"/>
        <v>-147.8232620888131</v>
      </c>
      <c r="AP16">
        <f t="shared" si="12"/>
        <v>-4.6048735542137509</v>
      </c>
      <c r="AQ16">
        <f t="shared" si="13"/>
        <v>-2807.1387128040024</v>
      </c>
      <c r="AR16">
        <f t="shared" si="14"/>
        <v>-3.1016066707673722</v>
      </c>
      <c r="AS16">
        <f t="shared" si="15"/>
        <v>154.74012685071912</v>
      </c>
      <c r="AT16">
        <f t="shared" si="16"/>
        <v>266.86636870114029</v>
      </c>
      <c r="AU16">
        <f t="shared" si="17"/>
        <v>418.50488888109203</v>
      </c>
      <c r="AW16">
        <v>13</v>
      </c>
      <c r="AX16">
        <f>(R16*SUMPRODUCT(K17:$K$23, X17:$X$23)-$AZ$3*SUMPRODUCT(K16:$K$22, W17:$W$23))/Z16</f>
        <v>5199.2332249730844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3.9119039999999999E-3</v>
      </c>
      <c r="O17">
        <f t="shared" si="29"/>
        <v>8025.3703141069664</v>
      </c>
      <c r="P17">
        <f t="shared" si="30"/>
        <v>401.26851570534836</v>
      </c>
      <c r="Q17" s="5">
        <f t="shared" si="31"/>
        <v>12.5</v>
      </c>
      <c r="R17">
        <f t="shared" si="0"/>
        <v>2000000</v>
      </c>
      <c r="S17">
        <f t="shared" si="1"/>
        <v>4766.1491967433394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4378.400338506659</v>
      </c>
      <c r="AC17">
        <f t="shared" si="2"/>
        <v>3957.8517126175539</v>
      </c>
      <c r="AE17">
        <f t="shared" si="3"/>
        <v>6664.3372523423768</v>
      </c>
      <c r="AF17">
        <f t="shared" si="4"/>
        <v>-333.21686261711886</v>
      </c>
      <c r="AG17">
        <f t="shared" si="5"/>
        <v>-10.380108629734863</v>
      </c>
      <c r="AH17">
        <f t="shared" si="6"/>
        <v>-6588.6183814707492</v>
      </c>
      <c r="AI17">
        <f t="shared" si="7"/>
        <v>-267.87810037522559</v>
      </c>
      <c r="AJ17">
        <f t="shared" si="8"/>
        <v>420.5486258891051</v>
      </c>
      <c r="AK17">
        <f t="shared" si="32"/>
        <v>660.7774289319093</v>
      </c>
      <c r="AL17">
        <f t="shared" si="9"/>
        <v>813.44795444578881</v>
      </c>
      <c r="AN17">
        <f t="shared" si="10"/>
        <v>2745.9123868826723</v>
      </c>
      <c r="AO17">
        <f t="shared" si="11"/>
        <v>-137.29561934413363</v>
      </c>
      <c r="AP17">
        <f t="shared" si="12"/>
        <v>-4.2769247389991429</v>
      </c>
      <c r="AQ17">
        <f t="shared" si="13"/>
        <v>-2714.7138779275483</v>
      </c>
      <c r="AR17">
        <f t="shared" si="14"/>
        <v>-110.3740351280083</v>
      </c>
      <c r="AS17">
        <f t="shared" si="15"/>
        <v>173.2789979542971</v>
      </c>
      <c r="AT17">
        <f t="shared" si="16"/>
        <v>272.26067024727439</v>
      </c>
      <c r="AU17">
        <f t="shared" si="17"/>
        <v>335.16563307356319</v>
      </c>
      <c r="AW17">
        <v>14</v>
      </c>
      <c r="AX17">
        <f>(R17*SUMPRODUCT(K18:$K$23, X18:$X$23)-$AZ$3*SUMPRODUCT(K17:$K$22, W18:$W$23))/Z17</f>
        <v>4766.1491967433394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4.0806530000000001E-3</v>
      </c>
      <c r="O18">
        <f t="shared" si="29"/>
        <v>8025.3703141069664</v>
      </c>
      <c r="P18">
        <f t="shared" si="30"/>
        <v>401.26851570534836</v>
      </c>
      <c r="Q18" s="5">
        <f t="shared" si="31"/>
        <v>12.5</v>
      </c>
      <c r="R18">
        <f t="shared" si="0"/>
        <v>2000000</v>
      </c>
      <c r="S18">
        <f t="shared" si="1"/>
        <v>4249.5005817494093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3957.8517126175539</v>
      </c>
      <c r="AC18">
        <f t="shared" si="2"/>
        <v>3479.1340917765338</v>
      </c>
      <c r="AE18">
        <f t="shared" si="3"/>
        <v>6570.4990320171701</v>
      </c>
      <c r="AF18">
        <f t="shared" si="4"/>
        <v>-328.52495160085851</v>
      </c>
      <c r="AG18">
        <f t="shared" si="5"/>
        <v>-10.23394992201726</v>
      </c>
      <c r="AH18">
        <f t="shared" si="6"/>
        <v>-6777.2194272405541</v>
      </c>
      <c r="AI18">
        <f t="shared" si="7"/>
        <v>-545.47929674625993</v>
      </c>
      <c r="AJ18">
        <f t="shared" si="8"/>
        <v>478.71762084102011</v>
      </c>
      <c r="AK18">
        <f t="shared" si="32"/>
        <v>715.007788091674</v>
      </c>
      <c r="AL18">
        <f t="shared" si="9"/>
        <v>648.24611218643417</v>
      </c>
      <c r="AN18">
        <f t="shared" si="10"/>
        <v>2529.9020160681953</v>
      </c>
      <c r="AO18">
        <f t="shared" si="11"/>
        <v>-126.49510080340977</v>
      </c>
      <c r="AP18">
        <f t="shared" si="12"/>
        <v>-3.9404755124214375</v>
      </c>
      <c r="AQ18">
        <f t="shared" si="13"/>
        <v>-2609.4975448232608</v>
      </c>
      <c r="AR18">
        <f t="shared" si="14"/>
        <v>-210.03110507089687</v>
      </c>
      <c r="AS18">
        <f t="shared" si="15"/>
        <v>184.32521916394703</v>
      </c>
      <c r="AT18">
        <f t="shared" si="16"/>
        <v>275.30627974877694</v>
      </c>
      <c r="AU18">
        <f t="shared" si="17"/>
        <v>249.6003938418271</v>
      </c>
      <c r="AW18">
        <v>15</v>
      </c>
      <c r="AX18">
        <f>(R18*SUMPRODUCT(K19:$K$23, X19:$X$23)-$AZ$3*SUMPRODUCT(K18:$K$22, W19:$W$23))/Z18</f>
        <v>4249.5005817494093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4.2836929999999999E-3</v>
      </c>
      <c r="O19">
        <f t="shared" si="29"/>
        <v>8025.3703141069664</v>
      </c>
      <c r="P19">
        <f t="shared" si="30"/>
        <v>401.26851570534836</v>
      </c>
      <c r="Q19" s="5">
        <f t="shared" si="31"/>
        <v>12.5</v>
      </c>
      <c r="R19">
        <f t="shared" si="0"/>
        <v>2000000</v>
      </c>
      <c r="S19">
        <f t="shared" si="1"/>
        <v>3625.9352293517063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3479.1340917765338</v>
      </c>
      <c r="AC19">
        <f t="shared" si="2"/>
        <v>2926.208434101377</v>
      </c>
      <c r="AE19">
        <f t="shared" si="3"/>
        <v>6476.6480409870401</v>
      </c>
      <c r="AF19">
        <f t="shared" si="4"/>
        <v>-323.83240204935203</v>
      </c>
      <c r="AG19">
        <f t="shared" si="5"/>
        <v>-10.087771323153792</v>
      </c>
      <c r="AH19">
        <f t="shared" si="6"/>
        <v>-7014.2559429273406</v>
      </c>
      <c r="AI19">
        <f t="shared" si="7"/>
        <v>-871.52807531280632</v>
      </c>
      <c r="AJ19">
        <f t="shared" si="8"/>
        <v>552.9256576751568</v>
      </c>
      <c r="AK19">
        <f t="shared" si="32"/>
        <v>706.98511023442393</v>
      </c>
      <c r="AL19">
        <f t="shared" si="9"/>
        <v>388.3826925967744</v>
      </c>
      <c r="AN19">
        <f t="shared" si="10"/>
        <v>2323.2398661734642</v>
      </c>
      <c r="AO19">
        <f t="shared" si="11"/>
        <v>-116.16199330867322</v>
      </c>
      <c r="AP19">
        <f t="shared" si="12"/>
        <v>-3.6185867057275871</v>
      </c>
      <c r="AQ19">
        <f t="shared" si="13"/>
        <v>-2516.0853168222279</v>
      </c>
      <c r="AR19">
        <f t="shared" si="14"/>
        <v>-312.62603066316484</v>
      </c>
      <c r="AS19">
        <f t="shared" si="15"/>
        <v>198.34008623160204</v>
      </c>
      <c r="AT19">
        <f t="shared" si="16"/>
        <v>253.60278688809817</v>
      </c>
      <c r="AU19">
        <f t="shared" si="17"/>
        <v>139.31684245653537</v>
      </c>
      <c r="AW19">
        <v>16</v>
      </c>
      <c r="AX19">
        <f>(R19*SUMPRODUCT(K20:$K$23, X20:$X$23)-$AZ$3*SUMPRODUCT(K19:$K$22, W20:$W$23))/Z19</f>
        <v>3625.9352293517063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4.5002690000000003E-3</v>
      </c>
      <c r="O20">
        <f t="shared" si="29"/>
        <v>8025.3703141069664</v>
      </c>
      <c r="P20">
        <f t="shared" si="30"/>
        <v>401.26851570534836</v>
      </c>
      <c r="Q20" s="5">
        <f t="shared" si="31"/>
        <v>12.5</v>
      </c>
      <c r="R20">
        <f t="shared" si="0"/>
        <v>2000000</v>
      </c>
      <c r="S20">
        <f t="shared" si="1"/>
        <v>2838.6795585452246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2926.208434101377</v>
      </c>
      <c r="AC20">
        <f t="shared" si="2"/>
        <v>2257.6577011738555</v>
      </c>
      <c r="AE20">
        <f t="shared" si="3"/>
        <v>6382.7349021744039</v>
      </c>
      <c r="AF20">
        <f t="shared" si="4"/>
        <v>-319.13674510872022</v>
      </c>
      <c r="AG20">
        <f t="shared" si="5"/>
        <v>-9.9414959253575752</v>
      </c>
      <c r="AH20">
        <f t="shared" si="6"/>
        <v>-7263.6295303484794</v>
      </c>
      <c r="AI20">
        <f t="shared" si="7"/>
        <v>-1209.9728692081526</v>
      </c>
      <c r="AJ20">
        <f t="shared" si="8"/>
        <v>668.55073292752149</v>
      </c>
      <c r="AK20">
        <f t="shared" si="32"/>
        <v>488.1464979003714</v>
      </c>
      <c r="AL20">
        <f t="shared" si="9"/>
        <v>-53.275638380259693</v>
      </c>
      <c r="AN20">
        <f t="shared" si="10"/>
        <v>2171.6326123137856</v>
      </c>
      <c r="AO20">
        <f t="shared" si="11"/>
        <v>-108.58163061568929</v>
      </c>
      <c r="AP20">
        <f t="shared" si="12"/>
        <v>-3.3824492318075623</v>
      </c>
      <c r="AQ20">
        <f t="shared" si="13"/>
        <v>-2471.3441829609005</v>
      </c>
      <c r="AR20">
        <f t="shared" si="14"/>
        <v>-411.67565049461132</v>
      </c>
      <c r="AS20">
        <f t="shared" si="15"/>
        <v>227.46465220059343</v>
      </c>
      <c r="AT20">
        <f t="shared" si="16"/>
        <v>166.08473807459467</v>
      </c>
      <c r="AU20">
        <f t="shared" si="17"/>
        <v>-18.126260219423202</v>
      </c>
      <c r="AW20">
        <v>17</v>
      </c>
      <c r="AX20">
        <f>(R20*SUMPRODUCT(K21:$K$23, X21:$X$23)-$AZ$3*SUMPRODUCT(K20:$K$22, W21:$W$23))/Z20</f>
        <v>2838.6795585452246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4.7150400000000002E-3</v>
      </c>
      <c r="O21">
        <f t="shared" si="29"/>
        <v>8025.3703141069664</v>
      </c>
      <c r="P21">
        <f t="shared" si="30"/>
        <v>401.26851570534836</v>
      </c>
      <c r="Q21" s="5">
        <f t="shared" si="31"/>
        <v>12.5</v>
      </c>
      <c r="R21">
        <f t="shared" si="0"/>
        <v>2000000</v>
      </c>
      <c r="S21">
        <f t="shared" si="1"/>
        <v>1934.0861654786663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2257.6577011738555</v>
      </c>
      <c r="AC21">
        <f t="shared" si="2"/>
        <v>1515.5818572449039</v>
      </c>
      <c r="AE21">
        <f t="shared" si="3"/>
        <v>6288.8127027795117</v>
      </c>
      <c r="AF21">
        <f t="shared" si="4"/>
        <v>-314.44063513897561</v>
      </c>
      <c r="AG21">
        <f t="shared" si="5"/>
        <v>-9.7952064151561018</v>
      </c>
      <c r="AH21">
        <f t="shared" si="6"/>
        <v>-7499.9281516636775</v>
      </c>
      <c r="AI21">
        <f t="shared" si="7"/>
        <v>-1535.3512904382969</v>
      </c>
      <c r="AJ21">
        <f t="shared" si="8"/>
        <v>742.0758439289516</v>
      </c>
      <c r="AK21">
        <f t="shared" si="32"/>
        <v>422.30312714017839</v>
      </c>
      <c r="AL21">
        <f t="shared" si="9"/>
        <v>-370.97231936916694</v>
      </c>
      <c r="AN21">
        <f t="shared" si="10"/>
        <v>2035.2677176431887</v>
      </c>
      <c r="AO21">
        <f t="shared" si="11"/>
        <v>-101.76338588215944</v>
      </c>
      <c r="AP21">
        <f t="shared" si="12"/>
        <v>-3.1700526548687771</v>
      </c>
      <c r="AQ21">
        <f t="shared" si="13"/>
        <v>-2427.2247200139914</v>
      </c>
      <c r="AR21">
        <f t="shared" si="14"/>
        <v>-496.89044090783057</v>
      </c>
      <c r="AS21">
        <f t="shared" si="15"/>
        <v>240.16027835013946</v>
      </c>
      <c r="AT21">
        <f t="shared" si="16"/>
        <v>136.67125455148201</v>
      </c>
      <c r="AU21">
        <f t="shared" si="17"/>
        <v>-120.05890800620908</v>
      </c>
      <c r="AW21">
        <v>18</v>
      </c>
      <c r="AX21">
        <f>(R21*SUMPRODUCT(K22:$K$23, X22:$X$23)-$AZ$3*SUMPRODUCT(K21:$K$22, W22:$W$23))/Z21</f>
        <v>1934.0861654786663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4.9523709999999997E-3</v>
      </c>
      <c r="O22">
        <f t="shared" si="29"/>
        <v>8025.3703141069664</v>
      </c>
      <c r="P22">
        <f t="shared" si="30"/>
        <v>401.26851570534836</v>
      </c>
      <c r="Q22" s="5">
        <f t="shared" si="31"/>
        <v>12.5</v>
      </c>
      <c r="R22">
        <f t="shared" si="0"/>
        <v>2000000</v>
      </c>
      <c r="S22">
        <f t="shared" si="1"/>
        <v>968.20695285761815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1515.5818572449039</v>
      </c>
      <c r="AC22">
        <f t="shared" si="2"/>
        <v>747.35854838249247</v>
      </c>
      <c r="AE22">
        <f t="shared" si="3"/>
        <v>6194.7800420980393</v>
      </c>
      <c r="AF22">
        <f t="shared" si="4"/>
        <v>-309.739002104902</v>
      </c>
      <c r="AG22">
        <f t="shared" si="5"/>
        <v>-9.6487448548151065</v>
      </c>
      <c r="AH22">
        <f t="shared" si="6"/>
        <v>-7761.5193903092859</v>
      </c>
      <c r="AI22">
        <f t="shared" si="7"/>
        <v>-1886.1270951709639</v>
      </c>
      <c r="AJ22">
        <f t="shared" si="8"/>
        <v>768.22330886241139</v>
      </c>
      <c r="AK22">
        <f t="shared" si="32"/>
        <v>518.04360280666288</v>
      </c>
      <c r="AL22">
        <f t="shared" si="9"/>
        <v>-599.86018350188965</v>
      </c>
      <c r="AN22">
        <f t="shared" si="10"/>
        <v>1873.6781678922098</v>
      </c>
      <c r="AO22">
        <f t="shared" si="11"/>
        <v>-93.683908394610498</v>
      </c>
      <c r="AP22">
        <f t="shared" si="12"/>
        <v>-2.918367150919293</v>
      </c>
      <c r="AQ22">
        <f t="shared" si="13"/>
        <v>-2347.5554147955349</v>
      </c>
      <c r="AR22">
        <f t="shared" si="14"/>
        <v>-570.47952244885494</v>
      </c>
      <c r="AS22">
        <f t="shared" si="15"/>
        <v>232.35744160399909</v>
      </c>
      <c r="AT22">
        <f t="shared" si="16"/>
        <v>156.68788592957537</v>
      </c>
      <c r="AU22">
        <f t="shared" si="17"/>
        <v>-181.43419491528053</v>
      </c>
      <c r="AW22">
        <v>19</v>
      </c>
      <c r="AX22">
        <f>(R22*SUMPRODUCT(K23:$K$23, X23:$X$23)-$AZ$3*SUMPRODUCT(K22:$K$22, W23:$W$23))/Z22</f>
        <v>968.20695285761815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5.2041409999999998E-3</v>
      </c>
      <c r="O23">
        <f t="shared" si="29"/>
        <v>8025.3703141069664</v>
      </c>
      <c r="P23">
        <f t="shared" si="30"/>
        <v>401.26851570534836</v>
      </c>
      <c r="Q23" s="5">
        <f t="shared" si="31"/>
        <v>12.5</v>
      </c>
      <c r="R23">
        <f t="shared" si="0"/>
        <v>2000000</v>
      </c>
      <c r="S23">
        <f t="shared" si="1"/>
        <v>983.15497979527765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747.35854838249247</v>
      </c>
      <c r="AC23">
        <f t="shared" si="2"/>
        <v>747.35854838249247</v>
      </c>
      <c r="AE23">
        <f t="shared" si="3"/>
        <v>6100.5937328739956</v>
      </c>
      <c r="AF23">
        <f t="shared" si="4"/>
        <v>-305.02968664369979</v>
      </c>
      <c r="AG23">
        <f t="shared" si="5"/>
        <v>-9.5020439775694747</v>
      </c>
      <c r="AH23">
        <f t="shared" si="6"/>
        <v>-8034.1485915971753</v>
      </c>
      <c r="AI23">
        <f t="shared" si="7"/>
        <v>-2248.0865893444497</v>
      </c>
      <c r="AJ23">
        <f t="shared" si="8"/>
        <v>0</v>
      </c>
      <c r="AK23">
        <f t="shared" si="32"/>
        <v>679.80965758026878</v>
      </c>
      <c r="AL23">
        <f t="shared" si="9"/>
        <v>-1568.276931764181</v>
      </c>
      <c r="AN23">
        <f t="shared" si="10"/>
        <v>1671.5196130437134</v>
      </c>
      <c r="AO23">
        <f t="shared" si="11"/>
        <v>-83.575980652185663</v>
      </c>
      <c r="AP23">
        <f t="shared" si="12"/>
        <v>-2.6034929660901787</v>
      </c>
      <c r="AQ23">
        <f t="shared" si="13"/>
        <v>-2201.2999935722123</v>
      </c>
      <c r="AR23">
        <f t="shared" si="14"/>
        <v>-615.959854146775</v>
      </c>
      <c r="AS23">
        <f t="shared" si="15"/>
        <v>0</v>
      </c>
      <c r="AT23">
        <f t="shared" si="16"/>
        <v>186.26304676850378</v>
      </c>
      <c r="AU23">
        <f t="shared" si="17"/>
        <v>-429.69680737827122</v>
      </c>
      <c r="AW23">
        <v>20</v>
      </c>
      <c r="AX23">
        <f>(R23*SUMPRODUCT(K$23:$K24, X$23:$X24)-$AZ$3*SUMPRODUCT(K$22:$K23, W$23:$W24))/Z23</f>
        <v>983.15497979527765</v>
      </c>
    </row>
    <row r="25" spans="5:50" x14ac:dyDescent="0.25">
      <c r="AN25" s="6">
        <f t="shared" ref="AN25:AU25" si="33">SUM(AN3:AN23)</f>
        <v>76453.650694579701</v>
      </c>
      <c r="AO25" s="6">
        <f t="shared" si="33"/>
        <v>-9841.7102703092096</v>
      </c>
      <c r="AP25" s="6">
        <f t="shared" si="33"/>
        <v>-232.39874421630392</v>
      </c>
      <c r="AQ25" s="6">
        <f t="shared" si="33"/>
        <v>-63797.916960442286</v>
      </c>
      <c r="AR25" s="6">
        <f t="shared" si="33"/>
        <v>2581.6247196118989</v>
      </c>
      <c r="AS25" s="6">
        <f t="shared" si="33"/>
        <v>-2456.0261070801762</v>
      </c>
      <c r="AT25" s="6">
        <f t="shared" si="33"/>
        <v>6781.1543788352183</v>
      </c>
      <c r="AU25" s="7">
        <f t="shared" si="33"/>
        <v>6906.7529913669396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B8BB1-49A9-4489-8BD4-F27BBE15F529}">
  <sheetPr codeName="Sheet24"/>
  <dimension ref="A1:AZ29"/>
  <sheetViews>
    <sheetView workbookViewId="0">
      <selection activeCell="C11" sqref="C1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12303.162451925427</v>
      </c>
      <c r="K3">
        <v>1</v>
      </c>
      <c r="L3" s="2">
        <v>0</v>
      </c>
      <c r="O3">
        <f>$C$3</f>
        <v>12303.162451925427</v>
      </c>
      <c r="P3">
        <f>O3*B5</f>
        <v>9842.5299615403419</v>
      </c>
      <c r="Q3" s="5">
        <f>B8</f>
        <v>125.8175559</v>
      </c>
      <c r="R3">
        <f t="shared" ref="R3:R23" si="0">$C$6</f>
        <v>2000000</v>
      </c>
      <c r="S3">
        <f t="shared" ref="S3:S23" si="1">AX3</f>
        <v>-1.4551915228366852E-11</v>
      </c>
      <c r="W3">
        <v>1</v>
      </c>
      <c r="Z3">
        <v>1</v>
      </c>
      <c r="AC3">
        <f t="shared" ref="AC3:AC23" si="2">S3*Z3</f>
        <v>-1.4551915228366852E-11</v>
      </c>
      <c r="AE3">
        <f t="shared" ref="AE3:AE23" si="3">$Z3*O3</f>
        <v>12303.162451925427</v>
      </c>
      <c r="AF3">
        <f t="shared" ref="AF3:AF23" si="4">-$Z3*P3</f>
        <v>-9842.5299615403419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2334.8149344850854</v>
      </c>
      <c r="AJ3">
        <f t="shared" ref="AJ3:AJ23" si="8">AB3-AC3</f>
        <v>1.4551915228366852E-11</v>
      </c>
      <c r="AL3">
        <f t="shared" ref="AL3:AL23" si="9">SUM(AI3:AK3)</f>
        <v>2334.8149344850999</v>
      </c>
      <c r="AN3">
        <f t="shared" ref="AN3:AN23" si="10">AE3*$K3</f>
        <v>12303.162451925427</v>
      </c>
      <c r="AO3">
        <f t="shared" ref="AO3:AO23" si="11">AF3*$K3</f>
        <v>-9842.5299615403419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2334.8149344850854</v>
      </c>
      <c r="AS3">
        <f t="shared" ref="AS3:AS23" si="15">AJ3*$K3</f>
        <v>1.4551915228366852E-11</v>
      </c>
      <c r="AT3">
        <f t="shared" ref="AT3:AT23" si="16">AK3*$K3</f>
        <v>0</v>
      </c>
      <c r="AU3">
        <f t="shared" ref="AU3:AU23" si="17">AL3*$K3</f>
        <v>2334.8149344850999</v>
      </c>
      <c r="AW3">
        <v>0</v>
      </c>
      <c r="AX3">
        <f>(R3*SUMPRODUCT(K4:$K$23, X4:$X$23)-$AZ$3*SUMPRODUCT(K3:$K$22, W4:$W$23))/Z3</f>
        <v>-1.4551915228366852E-11</v>
      </c>
      <c r="AZ3">
        <f>$C$6*SUMPRODUCT(K4:$K$23, X4:$X$23)/SUMPRODUCT(K3:K22, W4:W23)</f>
        <v>9511.6461099034477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3.4760450000000001E-3</v>
      </c>
      <c r="R4">
        <f t="shared" si="0"/>
        <v>2000000</v>
      </c>
      <c r="S4">
        <f t="shared" si="1"/>
        <v>3030.2090857163798</v>
      </c>
      <c r="U4">
        <f t="shared" ref="U4:U23" si="21">M4</f>
        <v>3.4760450000000001E-3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3.4760450000000001E-3</v>
      </c>
      <c r="Y4">
        <f t="shared" ref="Y4:Y23" si="25">V4*W4</f>
        <v>0.01</v>
      </c>
      <c r="Z4">
        <f t="shared" ref="Z4:Z23" si="26">MAX(0, W4-X4-Y4)</f>
        <v>0.98652395500000001</v>
      </c>
      <c r="AB4">
        <f t="shared" ref="AB4:AB23" si="27">AC3</f>
        <v>-1.4551915228366852E-11</v>
      </c>
      <c r="AC4">
        <f t="shared" si="2"/>
        <v>2989.3738517178572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-6952.09</v>
      </c>
      <c r="AI4">
        <f t="shared" si="7"/>
        <v>-6952.09</v>
      </c>
      <c r="AJ4">
        <f t="shared" si="8"/>
        <v>-2989.3738517178717</v>
      </c>
      <c r="AK4">
        <f>H4*SUM(AB4, AE4:AF4)</f>
        <v>-9.5897121354937554E-13</v>
      </c>
      <c r="AL4">
        <f t="shared" si="9"/>
        <v>-9941.4638517178737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-6522.2722581855705</v>
      </c>
      <c r="AR4">
        <f t="shared" si="14"/>
        <v>-6522.2722581855705</v>
      </c>
      <c r="AS4">
        <f t="shared" si="15"/>
        <v>-2804.5537589997857</v>
      </c>
      <c r="AT4">
        <f t="shared" si="16"/>
        <v>-8.9968215925450365E-13</v>
      </c>
      <c r="AU4">
        <f t="shared" si="17"/>
        <v>-9326.8260171853581</v>
      </c>
      <c r="AW4">
        <v>1</v>
      </c>
      <c r="AX4">
        <f>(R4*SUMPRODUCT(K5:$K$23, X5:$X$23)-$AZ$3*SUMPRODUCT(K4:$K$22, W5:$W$23))/Z4</f>
        <v>3030.2090857163798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3.6141120000000001E-3</v>
      </c>
      <c r="O5">
        <f t="shared" ref="O5:O23" si="29">$C$3</f>
        <v>12303.162451925427</v>
      </c>
      <c r="P5">
        <f t="shared" ref="P5:P23" si="30">O5*$C$5</f>
        <v>615.15812259627137</v>
      </c>
      <c r="Q5" s="5">
        <f t="shared" ref="Q5:Q23" si="31">$C$8</f>
        <v>12.5</v>
      </c>
      <c r="R5">
        <f t="shared" si="0"/>
        <v>2000000</v>
      </c>
      <c r="S5">
        <f t="shared" si="1"/>
        <v>5790.6017662657332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2989.3738517178572</v>
      </c>
      <c r="AC5">
        <f t="shared" si="2"/>
        <v>5634.7958244904294</v>
      </c>
      <c r="AE5">
        <f t="shared" si="3"/>
        <v>11972.125041650714</v>
      </c>
      <c r="AF5">
        <f t="shared" si="4"/>
        <v>-598.60625208253566</v>
      </c>
      <c r="AG5">
        <f t="shared" si="5"/>
        <v>-12.163666342324339</v>
      </c>
      <c r="AH5">
        <f t="shared" si="6"/>
        <v>-7130.8161281059201</v>
      </c>
      <c r="AI5">
        <f t="shared" si="7"/>
        <v>4230.5389951199322</v>
      </c>
      <c r="AJ5">
        <f t="shared" si="8"/>
        <v>-2645.4219727725722</v>
      </c>
      <c r="AK5">
        <f>H5*SUM(AB5, AE5:AF5)</f>
        <v>1240.9539242071135</v>
      </c>
      <c r="AL5">
        <f t="shared" si="9"/>
        <v>2826.0709465544733</v>
      </c>
      <c r="AN5">
        <f t="shared" si="10"/>
        <v>10338.678372196679</v>
      </c>
      <c r="AO5">
        <f t="shared" si="11"/>
        <v>-516.933918609834</v>
      </c>
      <c r="AP5">
        <f t="shared" si="12"/>
        <v>-10.504086258914157</v>
      </c>
      <c r="AQ5">
        <f t="shared" si="13"/>
        <v>-6157.90548655972</v>
      </c>
      <c r="AR5">
        <f t="shared" si="14"/>
        <v>3653.3348807682105</v>
      </c>
      <c r="AS5">
        <f t="shared" si="15"/>
        <v>-2284.4872434999752</v>
      </c>
      <c r="AT5">
        <f t="shared" si="16"/>
        <v>1071.641287779576</v>
      </c>
      <c r="AU5">
        <f t="shared" si="17"/>
        <v>2440.4889250478109</v>
      </c>
      <c r="AW5">
        <v>2</v>
      </c>
      <c r="AX5">
        <f>(R5*SUMPRODUCT(K6:$K$23, X6:$X$23)-$AZ$3*SUMPRODUCT(K5:$K$22, W6:$W$23))/Z5</f>
        <v>5790.6017662657332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3.757594E-3</v>
      </c>
      <c r="O6">
        <f t="shared" si="29"/>
        <v>12303.162451925427</v>
      </c>
      <c r="P6">
        <f t="shared" si="30"/>
        <v>615.15812259627137</v>
      </c>
      <c r="Q6" s="5">
        <f t="shared" si="31"/>
        <v>12.5</v>
      </c>
      <c r="R6">
        <f t="shared" si="0"/>
        <v>2000000</v>
      </c>
      <c r="S6">
        <f t="shared" si="1"/>
        <v>8265.1863946724789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5634.7958244904294</v>
      </c>
      <c r="AC6">
        <f t="shared" si="2"/>
        <v>7932.1480214303601</v>
      </c>
      <c r="AE6">
        <f t="shared" si="3"/>
        <v>11807.417406010449</v>
      </c>
      <c r="AF6">
        <f t="shared" si="4"/>
        <v>-590.37087030052248</v>
      </c>
      <c r="AG6">
        <f t="shared" si="5"/>
        <v>-11.996323559235176</v>
      </c>
      <c r="AH6">
        <f t="shared" si="6"/>
        <v>-7312.9791465471817</v>
      </c>
      <c r="AI6">
        <f t="shared" si="7"/>
        <v>3892.0710656035089</v>
      </c>
      <c r="AJ6">
        <f t="shared" si="8"/>
        <v>-2297.3521969399308</v>
      </c>
      <c r="AK6">
        <f>H6*SUM(AB6, AE6:AF6)</f>
        <v>1833.4804487897989</v>
      </c>
      <c r="AL6">
        <f t="shared" si="9"/>
        <v>3428.1993174533773</v>
      </c>
      <c r="AN6">
        <f t="shared" si="10"/>
        <v>9195.9262560023581</v>
      </c>
      <c r="AO6">
        <f t="shared" si="11"/>
        <v>-459.79631280011796</v>
      </c>
      <c r="AP6">
        <f t="shared" si="12"/>
        <v>-9.3430513210885966</v>
      </c>
      <c r="AQ6">
        <f t="shared" si="13"/>
        <v>-5695.5398992753653</v>
      </c>
      <c r="AR6">
        <f t="shared" si="14"/>
        <v>3031.2469926057861</v>
      </c>
      <c r="AS6">
        <f t="shared" si="15"/>
        <v>-1789.2381255506803</v>
      </c>
      <c r="AT6">
        <f t="shared" si="16"/>
        <v>1427.9626457781023</v>
      </c>
      <c r="AU6">
        <f t="shared" si="17"/>
        <v>2669.9715128332086</v>
      </c>
      <c r="AW6">
        <v>3</v>
      </c>
      <c r="AX6">
        <f>(R6*SUMPRODUCT(K7:$K$23, X7:$X$23)-$AZ$3*SUMPRODUCT(K6:$K$22, W7:$W$23))/Z6</f>
        <v>8265.1863946724789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3.9119039999999999E-3</v>
      </c>
      <c r="O7">
        <f t="shared" si="29"/>
        <v>12303.162451925427</v>
      </c>
      <c r="P7">
        <f t="shared" si="30"/>
        <v>615.15812259627137</v>
      </c>
      <c r="Q7" s="5">
        <f t="shared" si="31"/>
        <v>12.5</v>
      </c>
      <c r="R7">
        <f t="shared" si="0"/>
        <v>2000000</v>
      </c>
      <c r="S7">
        <f t="shared" si="1"/>
        <v>10300.531050682141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7932.1480214303601</v>
      </c>
      <c r="AC7">
        <f t="shared" si="2"/>
        <v>9747.954412830135</v>
      </c>
      <c r="AE7">
        <f t="shared" si="3"/>
        <v>11643.153748570103</v>
      </c>
      <c r="AF7">
        <f t="shared" si="4"/>
        <v>-582.15768742850514</v>
      </c>
      <c r="AG7">
        <f t="shared" si="5"/>
        <v>-11.829431857526156</v>
      </c>
      <c r="AH7">
        <f t="shared" si="6"/>
        <v>-7508.5545786666107</v>
      </c>
      <c r="AI7">
        <f t="shared" si="7"/>
        <v>3540.6120506174602</v>
      </c>
      <c r="AJ7">
        <f t="shared" si="8"/>
        <v>-1815.8063913997748</v>
      </c>
      <c r="AK7">
        <f>H7*SUM(AB7, AE7:AF7)</f>
        <v>1988.582185445284</v>
      </c>
      <c r="AL7">
        <f t="shared" si="9"/>
        <v>3713.3878446629697</v>
      </c>
      <c r="AN7">
        <f t="shared" si="10"/>
        <v>8208.5574479386032</v>
      </c>
      <c r="AO7">
        <f t="shared" si="11"/>
        <v>-410.42787239693018</v>
      </c>
      <c r="AP7">
        <f t="shared" si="12"/>
        <v>-8.3398856594935626</v>
      </c>
      <c r="AQ7">
        <f t="shared" si="13"/>
        <v>-5293.6174288290777</v>
      </c>
      <c r="AR7">
        <f t="shared" si="14"/>
        <v>2496.172261053101</v>
      </c>
      <c r="AS7">
        <f t="shared" si="15"/>
        <v>-1280.1644124960253</v>
      </c>
      <c r="AT7">
        <f t="shared" si="16"/>
        <v>1401.9733365781233</v>
      </c>
      <c r="AU7">
        <f t="shared" si="17"/>
        <v>2617.9811851351992</v>
      </c>
      <c r="AW7">
        <v>4</v>
      </c>
      <c r="AX7">
        <f>(R7*SUMPRODUCT(K8:$K$23, X8:$X$23)-$AZ$3*SUMPRODUCT(K7:$K$22, W8:$W$23))/Z7</f>
        <v>10300.531050682141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4.0806530000000001E-3</v>
      </c>
      <c r="O8">
        <f t="shared" si="29"/>
        <v>12303.162451925427</v>
      </c>
      <c r="P8">
        <f t="shared" si="30"/>
        <v>615.15812259627137</v>
      </c>
      <c r="Q8" s="5">
        <f t="shared" si="31"/>
        <v>12.5</v>
      </c>
      <c r="R8">
        <f t="shared" si="0"/>
        <v>2000000</v>
      </c>
      <c r="S8">
        <f t="shared" si="1"/>
        <v>11807.749710507756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9747.954412830135</v>
      </c>
      <c r="AC8">
        <f t="shared" si="2"/>
        <v>11016.975957990733</v>
      </c>
      <c r="AE8">
        <f t="shared" si="3"/>
        <v>11479.210540810838</v>
      </c>
      <c r="AF8">
        <f t="shared" si="4"/>
        <v>-573.96052704054193</v>
      </c>
      <c r="AG8">
        <f t="shared" si="5"/>
        <v>-11.662865732353186</v>
      </c>
      <c r="AH8">
        <f t="shared" si="6"/>
        <v>-7723.4890556335495</v>
      </c>
      <c r="AI8">
        <f t="shared" si="7"/>
        <v>3170.0980924043934</v>
      </c>
      <c r="AJ8">
        <f t="shared" si="8"/>
        <v>-1269.0215451605982</v>
      </c>
      <c r="AK8">
        <f t="shared" ref="AK8:AK23" si="32">H8*SUM(AB8:AB8, AE8:AF8)</f>
        <v>1497.3573209285316</v>
      </c>
      <c r="AL8">
        <f t="shared" si="9"/>
        <v>3398.4338681723266</v>
      </c>
      <c r="AN8">
        <f t="shared" si="10"/>
        <v>7545.8979942970755</v>
      </c>
      <c r="AO8">
        <f t="shared" si="11"/>
        <v>-377.29489971485378</v>
      </c>
      <c r="AP8">
        <f t="shared" si="12"/>
        <v>-7.6666243575408455</v>
      </c>
      <c r="AQ8">
        <f t="shared" si="13"/>
        <v>-5077.0617340523086</v>
      </c>
      <c r="AR8">
        <f t="shared" si="14"/>
        <v>2083.8747361723717</v>
      </c>
      <c r="AS8">
        <f t="shared" si="15"/>
        <v>-834.1956180961148</v>
      </c>
      <c r="AT8">
        <f t="shared" si="16"/>
        <v>984.29291496752592</v>
      </c>
      <c r="AU8">
        <f t="shared" si="17"/>
        <v>2233.9720330437831</v>
      </c>
      <c r="AW8">
        <v>5</v>
      </c>
      <c r="AX8">
        <f>(R8*SUMPRODUCT(K9:$K$23, X9:$X$23)-$AZ$3*SUMPRODUCT(K8:$K$22, W9:$W$23))/Z8</f>
        <v>11807.749710507756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4.2836929999999999E-3</v>
      </c>
      <c r="O9">
        <f t="shared" si="29"/>
        <v>12303.162451925427</v>
      </c>
      <c r="P9">
        <f t="shared" si="30"/>
        <v>615.15812259627137</v>
      </c>
      <c r="Q9" s="5">
        <f t="shared" si="31"/>
        <v>12.5</v>
      </c>
      <c r="R9">
        <f t="shared" si="0"/>
        <v>2000000</v>
      </c>
      <c r="S9">
        <f t="shared" si="1"/>
        <v>12892.003240505404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11016.975957990733</v>
      </c>
      <c r="AC9">
        <f t="shared" si="2"/>
        <v>11856.803163830475</v>
      </c>
      <c r="AE9">
        <f t="shared" si="3"/>
        <v>11315.245021563533</v>
      </c>
      <c r="AF9">
        <f t="shared" si="4"/>
        <v>-565.76225107817663</v>
      </c>
      <c r="AG9">
        <f t="shared" si="5"/>
        <v>-11.496276938732034</v>
      </c>
      <c r="AH9">
        <f t="shared" si="6"/>
        <v>-7993.6218076193945</v>
      </c>
      <c r="AI9">
        <f t="shared" si="7"/>
        <v>2744.3646859272303</v>
      </c>
      <c r="AJ9">
        <f t="shared" si="8"/>
        <v>-839.82720583974151</v>
      </c>
      <c r="AK9">
        <f t="shared" si="32"/>
        <v>1136.209145626452</v>
      </c>
      <c r="AL9">
        <f t="shared" si="9"/>
        <v>3040.7466257139408</v>
      </c>
      <c r="AN9">
        <f t="shared" si="10"/>
        <v>7069.107302734481</v>
      </c>
      <c r="AO9">
        <f t="shared" si="11"/>
        <v>-353.45536513672408</v>
      </c>
      <c r="AP9">
        <f t="shared" si="12"/>
        <v>-7.1822055206913245</v>
      </c>
      <c r="AQ9">
        <f t="shared" si="13"/>
        <v>-4993.950213879828</v>
      </c>
      <c r="AR9">
        <f t="shared" si="14"/>
        <v>1714.5195181972381</v>
      </c>
      <c r="AS9">
        <f t="shared" si="15"/>
        <v>-524.67521671187501</v>
      </c>
      <c r="AT9">
        <f t="shared" si="16"/>
        <v>709.83742318218083</v>
      </c>
      <c r="AU9">
        <f t="shared" si="17"/>
        <v>1899.6817246675439</v>
      </c>
      <c r="AW9">
        <v>6</v>
      </c>
      <c r="AX9">
        <f>(R9*SUMPRODUCT(K10:$K$23, X10:$X$23)-$AZ$3*SUMPRODUCT(K9:$K$22, W10:$W$23))/Z9</f>
        <v>12892.003240505404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4.5002690000000003E-3</v>
      </c>
      <c r="O10">
        <f t="shared" si="29"/>
        <v>12303.162451925427</v>
      </c>
      <c r="P10">
        <f t="shared" si="30"/>
        <v>615.15812259627137</v>
      </c>
      <c r="Q10" s="5">
        <f t="shared" si="31"/>
        <v>12.5</v>
      </c>
      <c r="R10">
        <f t="shared" si="0"/>
        <v>2000000</v>
      </c>
      <c r="S10">
        <f t="shared" si="1"/>
        <v>13690.309880941651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11856.803163830475</v>
      </c>
      <c r="AC10">
        <f t="shared" si="2"/>
        <v>12408.434505716861</v>
      </c>
      <c r="AE10">
        <f t="shared" si="3"/>
        <v>11151.170924949949</v>
      </c>
      <c r="AF10">
        <f t="shared" si="4"/>
        <v>-557.55854624749747</v>
      </c>
      <c r="AG10">
        <f t="shared" si="5"/>
        <v>-11.329577830621922</v>
      </c>
      <c r="AH10">
        <f t="shared" si="6"/>
        <v>-8277.8141956465079</v>
      </c>
      <c r="AI10">
        <f t="shared" si="7"/>
        <v>2304.4686052253219</v>
      </c>
      <c r="AJ10">
        <f t="shared" si="8"/>
        <v>-551.63134188638651</v>
      </c>
      <c r="AK10">
        <f t="shared" si="32"/>
        <v>1178.6468159829785</v>
      </c>
      <c r="AL10">
        <f t="shared" si="9"/>
        <v>2931.4840793219137</v>
      </c>
      <c r="AN10">
        <f t="shared" si="10"/>
        <v>6619.1005655629124</v>
      </c>
      <c r="AO10">
        <f t="shared" si="11"/>
        <v>-330.95502827814568</v>
      </c>
      <c r="AP10">
        <f t="shared" si="12"/>
        <v>-6.7249991530907502</v>
      </c>
      <c r="AQ10">
        <f t="shared" si="13"/>
        <v>-4913.5364342264747</v>
      </c>
      <c r="AR10">
        <f t="shared" si="14"/>
        <v>1367.8841039052022</v>
      </c>
      <c r="AS10">
        <f t="shared" si="15"/>
        <v>-327.43676441124933</v>
      </c>
      <c r="AT10">
        <f t="shared" si="16"/>
        <v>699.61996446636624</v>
      </c>
      <c r="AU10">
        <f t="shared" si="17"/>
        <v>1740.0673039603189</v>
      </c>
      <c r="AW10">
        <v>7</v>
      </c>
      <c r="AX10">
        <f>(R10*SUMPRODUCT(K11:$K$23, X11:$X$23)-$AZ$3*SUMPRODUCT(K10:$K$22, W11:$W$23))/Z10</f>
        <v>13690.309880941651</v>
      </c>
    </row>
    <row r="11" spans="1:52" x14ac:dyDescent="0.25">
      <c r="A11" t="s">
        <v>33</v>
      </c>
      <c r="C11" s="25">
        <f>AU25</f>
        <v>10442.804129207456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4.7150400000000002E-3</v>
      </c>
      <c r="O11">
        <f t="shared" si="29"/>
        <v>12303.162451925427</v>
      </c>
      <c r="P11">
        <f t="shared" si="30"/>
        <v>615.15812259627137</v>
      </c>
      <c r="Q11" s="5">
        <f t="shared" si="31"/>
        <v>12.5</v>
      </c>
      <c r="R11">
        <f t="shared" si="0"/>
        <v>2000000</v>
      </c>
      <c r="S11">
        <f t="shared" si="1"/>
        <v>14222.157691315708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12408.434505716861</v>
      </c>
      <c r="AC11">
        <f t="shared" si="2"/>
        <v>12700.799419820672</v>
      </c>
      <c r="AE11">
        <f t="shared" si="3"/>
        <v>10987.080998742475</v>
      </c>
      <c r="AF11">
        <f t="shared" si="4"/>
        <v>-549.3540499371237</v>
      </c>
      <c r="AG11">
        <f t="shared" si="5"/>
        <v>-11.162862639661206</v>
      </c>
      <c r="AH11">
        <f t="shared" si="6"/>
        <v>-8547.1060247192945</v>
      </c>
      <c r="AI11">
        <f t="shared" si="7"/>
        <v>1879.4580614463957</v>
      </c>
      <c r="AJ11">
        <f t="shared" si="8"/>
        <v>-292.36491410381132</v>
      </c>
      <c r="AK11">
        <f t="shared" si="32"/>
        <v>1176.5773149078939</v>
      </c>
      <c r="AL11">
        <f t="shared" si="9"/>
        <v>2763.6704622504785</v>
      </c>
      <c r="AN11">
        <f t="shared" si="10"/>
        <v>6202.2826780567111</v>
      </c>
      <c r="AO11">
        <f t="shared" si="11"/>
        <v>-310.11413390283553</v>
      </c>
      <c r="AP11">
        <f t="shared" si="12"/>
        <v>-6.3015126215435595</v>
      </c>
      <c r="AQ11">
        <f t="shared" si="13"/>
        <v>-4824.900048584157</v>
      </c>
      <c r="AR11">
        <f t="shared" si="14"/>
        <v>1060.9669829481752</v>
      </c>
      <c r="AS11">
        <f t="shared" si="15"/>
        <v>-165.04200184063009</v>
      </c>
      <c r="AT11">
        <f t="shared" si="16"/>
        <v>664.18597446245622</v>
      </c>
      <c r="AU11">
        <f t="shared" si="17"/>
        <v>1560.1109555700014</v>
      </c>
      <c r="AW11">
        <v>8</v>
      </c>
      <c r="AX11">
        <f>(R11*SUMPRODUCT(K12:$K$23, X12:$X$23)-$AZ$3*SUMPRODUCT(K11:$K$22, W12:$W$23))/Z11</f>
        <v>14222.157691315708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4.9523709999999997E-3</v>
      </c>
      <c r="O12">
        <f t="shared" si="29"/>
        <v>12303.162451925427</v>
      </c>
      <c r="P12">
        <f t="shared" si="30"/>
        <v>615.15812259627137</v>
      </c>
      <c r="Q12" s="5">
        <f t="shared" si="31"/>
        <v>12.5</v>
      </c>
      <c r="R12">
        <f t="shared" si="0"/>
        <v>2000000</v>
      </c>
      <c r="S12">
        <f t="shared" si="1"/>
        <v>14492.82498180396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12700.799419820672</v>
      </c>
      <c r="AC12">
        <f t="shared" si="2"/>
        <v>12748.991904122631</v>
      </c>
      <c r="AE12">
        <f t="shared" si="3"/>
        <v>10822.798087442226</v>
      </c>
      <c r="AF12">
        <f t="shared" si="4"/>
        <v>-541.13990437211135</v>
      </c>
      <c r="AG12">
        <f t="shared" si="5"/>
        <v>-10.995951376050954</v>
      </c>
      <c r="AH12">
        <f t="shared" si="6"/>
        <v>-8845.2219541826562</v>
      </c>
      <c r="AI12">
        <f t="shared" si="7"/>
        <v>1425.4402775114067</v>
      </c>
      <c r="AJ12">
        <f t="shared" si="8"/>
        <v>-48.192484301958757</v>
      </c>
      <c r="AK12">
        <f t="shared" si="32"/>
        <v>1192.789549590032</v>
      </c>
      <c r="AL12">
        <f t="shared" si="9"/>
        <v>2570.03734279948</v>
      </c>
      <c r="AN12">
        <f t="shared" si="10"/>
        <v>5808.1032858708377</v>
      </c>
      <c r="AO12">
        <f t="shared" si="11"/>
        <v>-290.40516429354187</v>
      </c>
      <c r="AP12">
        <f t="shared" si="12"/>
        <v>-5.9010267772269778</v>
      </c>
      <c r="AQ12">
        <f t="shared" si="13"/>
        <v>-4746.8281567550212</v>
      </c>
      <c r="AR12">
        <f t="shared" si="14"/>
        <v>764.96893804504646</v>
      </c>
      <c r="AS12">
        <f t="shared" si="15"/>
        <v>-25.862713520754259</v>
      </c>
      <c r="AT12">
        <f t="shared" si="16"/>
        <v>640.11587820017553</v>
      </c>
      <c r="AU12">
        <f t="shared" si="17"/>
        <v>1379.2221027244677</v>
      </c>
      <c r="AW12">
        <v>9</v>
      </c>
      <c r="AX12">
        <f>(R12*SUMPRODUCT(K13:$K$23, X13:$X$23)-$AZ$3*SUMPRODUCT(K12:$K$22, W13:$W$23))/Z12</f>
        <v>14492.82498180396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5.2041409999999998E-3</v>
      </c>
      <c r="O13">
        <f t="shared" si="29"/>
        <v>12303.162451925427</v>
      </c>
      <c r="P13">
        <f t="shared" si="30"/>
        <v>615.15812259627137</v>
      </c>
      <c r="Q13" s="5">
        <f t="shared" si="31"/>
        <v>12.5</v>
      </c>
      <c r="R13">
        <f t="shared" si="0"/>
        <v>2000000</v>
      </c>
      <c r="S13">
        <f t="shared" si="1"/>
        <v>14506.786801349699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12748.991904122631</v>
      </c>
      <c r="AC13">
        <f t="shared" si="2"/>
        <v>12567.249577290488</v>
      </c>
      <c r="AE13">
        <f t="shared" si="3"/>
        <v>10658.246739306225</v>
      </c>
      <c r="AF13">
        <f t="shared" si="4"/>
        <v>-532.91233696531128</v>
      </c>
      <c r="AG13">
        <f t="shared" si="5"/>
        <v>-10.828767380900333</v>
      </c>
      <c r="AH13">
        <f t="shared" si="6"/>
        <v>-9155.9170224181107</v>
      </c>
      <c r="AI13">
        <f t="shared" si="7"/>
        <v>958.58861254190197</v>
      </c>
      <c r="AJ13">
        <f t="shared" si="8"/>
        <v>181.74232683214359</v>
      </c>
      <c r="AK13">
        <f t="shared" si="32"/>
        <v>1182.6026700441655</v>
      </c>
      <c r="AL13">
        <f t="shared" si="9"/>
        <v>2322.9336094182108</v>
      </c>
      <c r="AN13">
        <f t="shared" si="10"/>
        <v>5438.6194395453967</v>
      </c>
      <c r="AO13">
        <f t="shared" si="11"/>
        <v>-271.93097197726985</v>
      </c>
      <c r="AP13">
        <f t="shared" si="12"/>
        <v>-5.5256315813076382</v>
      </c>
      <c r="AQ13">
        <f t="shared" si="13"/>
        <v>-4672.0205980359078</v>
      </c>
      <c r="AR13">
        <f t="shared" si="14"/>
        <v>489.14223795091016</v>
      </c>
      <c r="AS13">
        <f t="shared" si="15"/>
        <v>92.738268861079916</v>
      </c>
      <c r="AT13">
        <f t="shared" si="16"/>
        <v>603.45064510855445</v>
      </c>
      <c r="AU13">
        <f t="shared" si="17"/>
        <v>1185.3311519205445</v>
      </c>
      <c r="AW13">
        <v>10</v>
      </c>
      <c r="AX13">
        <f>(R13*SUMPRODUCT(K14:$K$23, X14:$X$23)-$AZ$3*SUMPRODUCT(K13:$K$22, W14:$W$23))/Z13</f>
        <v>14506.786801349699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5.4847869999999996E-3</v>
      </c>
      <c r="O14">
        <f t="shared" si="29"/>
        <v>12303.162451925427</v>
      </c>
      <c r="P14">
        <f t="shared" si="30"/>
        <v>615.15812259627137</v>
      </c>
      <c r="Q14" s="5">
        <f t="shared" si="31"/>
        <v>12.5</v>
      </c>
      <c r="R14">
        <f t="shared" si="0"/>
        <v>2000000</v>
      </c>
      <c r="S14">
        <f t="shared" si="1"/>
        <v>14257.260861102099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12567.249577290488</v>
      </c>
      <c r="AC14">
        <f t="shared" si="2"/>
        <v>12159.830989271286</v>
      </c>
      <c r="AE14">
        <f t="shared" si="3"/>
        <v>10493.206058754624</v>
      </c>
      <c r="AF14">
        <f t="shared" si="4"/>
        <v>-524.66030293773122</v>
      </c>
      <c r="AG14">
        <f t="shared" si="5"/>
        <v>-10.661086224534543</v>
      </c>
      <c r="AH14">
        <f t="shared" si="6"/>
        <v>-9502.9572090857891</v>
      </c>
      <c r="AI14">
        <f t="shared" si="7"/>
        <v>454.92746050656933</v>
      </c>
      <c r="AJ14">
        <f t="shared" si="8"/>
        <v>407.41858801920171</v>
      </c>
      <c r="AK14">
        <f t="shared" si="32"/>
        <v>1158.3398801217193</v>
      </c>
      <c r="AL14">
        <f t="shared" si="9"/>
        <v>2020.6859286474903</v>
      </c>
      <c r="AN14">
        <f t="shared" si="10"/>
        <v>5092.6417880444887</v>
      </c>
      <c r="AO14">
        <f t="shared" si="11"/>
        <v>-254.63208940222444</v>
      </c>
      <c r="AP14">
        <f t="shared" si="12"/>
        <v>-5.174118654394726</v>
      </c>
      <c r="AQ14">
        <f t="shared" si="13"/>
        <v>-4612.0467588275542</v>
      </c>
      <c r="AR14">
        <f t="shared" si="14"/>
        <v>220.78882116031551</v>
      </c>
      <c r="AS14">
        <f t="shared" si="15"/>
        <v>197.73145737871064</v>
      </c>
      <c r="AT14">
        <f t="shared" si="16"/>
        <v>562.17423399826282</v>
      </c>
      <c r="AU14">
        <f t="shared" si="17"/>
        <v>980.69451253728903</v>
      </c>
      <c r="AW14">
        <v>11</v>
      </c>
      <c r="AX14">
        <f>(R14*SUMPRODUCT(K15:$K$23, X15:$X$23)-$AZ$3*SUMPRODUCT(K14:$K$22, W15:$W$23))/Z14</f>
        <v>14257.260861102099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5.8078460000000002E-3</v>
      </c>
      <c r="O15">
        <f t="shared" si="29"/>
        <v>12303.162451925427</v>
      </c>
      <c r="P15">
        <f t="shared" si="30"/>
        <v>615.15812259627137</v>
      </c>
      <c r="Q15" s="5">
        <f t="shared" si="31"/>
        <v>12.5</v>
      </c>
      <c r="R15">
        <f t="shared" si="0"/>
        <v>2000000</v>
      </c>
      <c r="S15">
        <f t="shared" si="1"/>
        <v>13731.318089967293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12159.830989271286</v>
      </c>
      <c r="AC15">
        <f t="shared" si="2"/>
        <v>11526.131475743157</v>
      </c>
      <c r="AE15">
        <f t="shared" si="3"/>
        <v>10327.331073331563</v>
      </c>
      <c r="AF15">
        <f t="shared" si="4"/>
        <v>-516.36655366657817</v>
      </c>
      <c r="AG15">
        <f t="shared" si="5"/>
        <v>-10.492557415304377</v>
      </c>
      <c r="AH15">
        <f t="shared" si="6"/>
        <v>-9906.8715175708876</v>
      </c>
      <c r="AI15">
        <f t="shared" si="7"/>
        <v>-106.39955532120621</v>
      </c>
      <c r="AJ15">
        <f t="shared" si="8"/>
        <v>633.69951352812859</v>
      </c>
      <c r="AK15">
        <f t="shared" si="32"/>
        <v>1140.2842869137924</v>
      </c>
      <c r="AL15">
        <f t="shared" si="9"/>
        <v>1667.5842451207147</v>
      </c>
      <c r="AN15">
        <f t="shared" si="10"/>
        <v>4764.8427520923251</v>
      </c>
      <c r="AO15">
        <f t="shared" si="11"/>
        <v>-238.24213760461623</v>
      </c>
      <c r="AP15">
        <f t="shared" si="12"/>
        <v>-4.8410751815955182</v>
      </c>
      <c r="AQ15">
        <f t="shared" si="13"/>
        <v>-4570.8503592283359</v>
      </c>
      <c r="AR15">
        <f t="shared" si="14"/>
        <v>-49.090819922222806</v>
      </c>
      <c r="AS15">
        <f t="shared" si="15"/>
        <v>292.37743155501084</v>
      </c>
      <c r="AT15">
        <f t="shared" si="16"/>
        <v>526.10643362217604</v>
      </c>
      <c r="AU15">
        <f t="shared" si="17"/>
        <v>769.39304525496414</v>
      </c>
      <c r="AW15">
        <v>12</v>
      </c>
      <c r="AX15">
        <f>(R15*SUMPRODUCT(K16:$K$23, X16:$X$23)-$AZ$3*SUMPRODUCT(K15:$K$22, W16:$W$23))/Z15</f>
        <v>13731.318089967293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6.1543680000000003E-3</v>
      </c>
      <c r="O16">
        <f t="shared" si="29"/>
        <v>12303.162451925427</v>
      </c>
      <c r="P16">
        <f t="shared" si="30"/>
        <v>615.15812259627137</v>
      </c>
      <c r="Q16" s="5">
        <f t="shared" si="31"/>
        <v>12.5</v>
      </c>
      <c r="R16">
        <f t="shared" si="0"/>
        <v>2000000</v>
      </c>
      <c r="S16">
        <f t="shared" si="1"/>
        <v>12944.432690158601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11526.131475743157</v>
      </c>
      <c r="AC16">
        <f t="shared" si="2"/>
        <v>10690.08909324339</v>
      </c>
      <c r="AE16">
        <f t="shared" si="3"/>
        <v>10160.499566715131</v>
      </c>
      <c r="AF16">
        <f t="shared" si="4"/>
        <v>-508.02497833575649</v>
      </c>
      <c r="AG16">
        <f t="shared" si="5"/>
        <v>-10.323056781556422</v>
      </c>
      <c r="AH16">
        <f t="shared" si="6"/>
        <v>-10332.009535185916</v>
      </c>
      <c r="AI16">
        <f t="shared" si="7"/>
        <v>-689.85800358809865</v>
      </c>
      <c r="AJ16">
        <f t="shared" si="8"/>
        <v>836.04238249976697</v>
      </c>
      <c r="AK16">
        <f t="shared" si="32"/>
        <v>1158.4697517075026</v>
      </c>
      <c r="AL16">
        <f t="shared" si="9"/>
        <v>1304.6541306191709</v>
      </c>
      <c r="AN16">
        <f t="shared" si="10"/>
        <v>4444.7423237061657</v>
      </c>
      <c r="AO16">
        <f t="shared" si="11"/>
        <v>-222.23711618530828</v>
      </c>
      <c r="AP16">
        <f t="shared" si="12"/>
        <v>-4.5158534859167139</v>
      </c>
      <c r="AQ16">
        <f t="shared" si="13"/>
        <v>-4519.769896001616</v>
      </c>
      <c r="AR16">
        <f t="shared" si="14"/>
        <v>-301.78054196667534</v>
      </c>
      <c r="AS16">
        <f t="shared" si="15"/>
        <v>365.72935587558186</v>
      </c>
      <c r="AT16">
        <f t="shared" si="16"/>
        <v>506.7762172851904</v>
      </c>
      <c r="AU16">
        <f t="shared" si="17"/>
        <v>570.72503119409691</v>
      </c>
      <c r="AW16">
        <v>13</v>
      </c>
      <c r="AX16">
        <f>(R16*SUMPRODUCT(K17:$K$23, X17:$X$23)-$AZ$3*SUMPRODUCT(K16:$K$22, W17:$W$23))/Z16</f>
        <v>12944.432690158601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6.5216450000000004E-3</v>
      </c>
      <c r="O17">
        <f t="shared" si="29"/>
        <v>12303.162451925427</v>
      </c>
      <c r="P17">
        <f t="shared" si="30"/>
        <v>615.15812259627137</v>
      </c>
      <c r="Q17" s="5">
        <f t="shared" si="31"/>
        <v>12.5</v>
      </c>
      <c r="R17">
        <f t="shared" si="0"/>
        <v>2000000</v>
      </c>
      <c r="S17">
        <f t="shared" si="1"/>
        <v>11928.167426495069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10690.08909324339</v>
      </c>
      <c r="AC17">
        <f t="shared" si="2"/>
        <v>9688.0603531349261</v>
      </c>
      <c r="AE17">
        <f t="shared" si="3"/>
        <v>9992.6313998512087</v>
      </c>
      <c r="AF17">
        <f t="shared" si="4"/>
        <v>-499.63156999256046</v>
      </c>
      <c r="AG17">
        <f t="shared" si="5"/>
        <v>-10.152502902096705</v>
      </c>
      <c r="AH17">
        <f t="shared" si="6"/>
        <v>-10771.729863064567</v>
      </c>
      <c r="AI17">
        <f t="shared" si="7"/>
        <v>-1288.8825361080144</v>
      </c>
      <c r="AJ17">
        <f t="shared" si="8"/>
        <v>1002.0287401084643</v>
      </c>
      <c r="AK17">
        <f t="shared" si="32"/>
        <v>1245.2965865553958</v>
      </c>
      <c r="AL17">
        <f t="shared" si="9"/>
        <v>958.4427905558457</v>
      </c>
      <c r="AN17">
        <f t="shared" si="10"/>
        <v>4117.2721756780793</v>
      </c>
      <c r="AO17">
        <f t="shared" si="11"/>
        <v>-205.863608783904</v>
      </c>
      <c r="AP17">
        <f t="shared" si="12"/>
        <v>-4.1831441628994872</v>
      </c>
      <c r="AQ17">
        <f t="shared" si="13"/>
        <v>-4438.2847594855521</v>
      </c>
      <c r="AR17">
        <f t="shared" si="14"/>
        <v>-531.05933675427502</v>
      </c>
      <c r="AS17">
        <f t="shared" si="15"/>
        <v>412.86673007269866</v>
      </c>
      <c r="AT17">
        <f t="shared" si="16"/>
        <v>513.10058193157863</v>
      </c>
      <c r="AU17">
        <f t="shared" si="17"/>
        <v>394.90797525000227</v>
      </c>
      <c r="AW17">
        <v>14</v>
      </c>
      <c r="AX17">
        <f>(R17*SUMPRODUCT(K18:$K$23, X18:$X$23)-$AZ$3*SUMPRODUCT(K17:$K$22, W18:$W$23))/Z17</f>
        <v>11928.167426495069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6.9358459999999999E-3</v>
      </c>
      <c r="O18">
        <f t="shared" si="29"/>
        <v>12303.162451925427</v>
      </c>
      <c r="P18">
        <f t="shared" si="30"/>
        <v>615.15812259627137</v>
      </c>
      <c r="Q18" s="5">
        <f t="shared" si="31"/>
        <v>12.5</v>
      </c>
      <c r="R18">
        <f t="shared" si="0"/>
        <v>2000000</v>
      </c>
      <c r="S18">
        <f t="shared" si="1"/>
        <v>10687.103881833324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9688.0603531349261</v>
      </c>
      <c r="AC18">
        <f t="shared" si="2"/>
        <v>8533.0639548060735</v>
      </c>
      <c r="AE18">
        <f t="shared" si="3"/>
        <v>9823.3977333285657</v>
      </c>
      <c r="AF18">
        <f t="shared" si="4"/>
        <v>-491.16988666642823</v>
      </c>
      <c r="AG18">
        <f t="shared" si="5"/>
        <v>-9.9805616764322416</v>
      </c>
      <c r="AH18">
        <f t="shared" si="6"/>
        <v>-11266.591462959332</v>
      </c>
      <c r="AI18">
        <f t="shared" si="7"/>
        <v>-1944.3441779736258</v>
      </c>
      <c r="AJ18">
        <f t="shared" si="8"/>
        <v>1154.9963983288526</v>
      </c>
      <c r="AK18">
        <f t="shared" si="32"/>
        <v>1333.3222028057742</v>
      </c>
      <c r="AL18">
        <f t="shared" si="9"/>
        <v>543.97442316100091</v>
      </c>
      <c r="AN18">
        <f t="shared" si="10"/>
        <v>3782.3966808435766</v>
      </c>
      <c r="AO18">
        <f t="shared" si="11"/>
        <v>-189.11983404217881</v>
      </c>
      <c r="AP18">
        <f t="shared" si="12"/>
        <v>-3.842911015382509</v>
      </c>
      <c r="AQ18">
        <f t="shared" si="13"/>
        <v>-4338.083350665509</v>
      </c>
      <c r="AR18">
        <f t="shared" si="14"/>
        <v>-748.64941487949363</v>
      </c>
      <c r="AS18">
        <f t="shared" si="15"/>
        <v>444.71929794754021</v>
      </c>
      <c r="AT18">
        <f t="shared" si="16"/>
        <v>513.38178614893377</v>
      </c>
      <c r="AU18">
        <f t="shared" si="17"/>
        <v>209.45166921698035</v>
      </c>
      <c r="AW18">
        <v>15</v>
      </c>
      <c r="AX18">
        <f>(R18*SUMPRODUCT(K19:$K$23, X19:$X$23)-$AZ$3*SUMPRODUCT(K18:$K$22, W19:$W$23))/Z18</f>
        <v>10687.103881833324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7.4023869999999999E-3</v>
      </c>
      <c r="O19">
        <f t="shared" si="29"/>
        <v>12303.162451925427</v>
      </c>
      <c r="P19">
        <f t="shared" si="30"/>
        <v>615.15812259627137</v>
      </c>
      <c r="Q19" s="5">
        <f t="shared" si="31"/>
        <v>12.5</v>
      </c>
      <c r="R19">
        <f t="shared" si="0"/>
        <v>2000000</v>
      </c>
      <c r="S19">
        <f t="shared" si="1"/>
        <v>9198.9232896539161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8533.0639548060735</v>
      </c>
      <c r="AC19">
        <f t="shared" si="2"/>
        <v>7217.0160614359174</v>
      </c>
      <c r="AE19">
        <f t="shared" si="3"/>
        <v>9652.4471643182569</v>
      </c>
      <c r="AF19">
        <f t="shared" si="4"/>
        <v>-482.62235821591287</v>
      </c>
      <c r="AG19">
        <f t="shared" si="5"/>
        <v>-9.806876079661599</v>
      </c>
      <c r="AH19">
        <f t="shared" si="6"/>
        <v>-11820.796801011238</v>
      </c>
      <c r="AI19">
        <f t="shared" si="7"/>
        <v>-2660.7788709885554</v>
      </c>
      <c r="AJ19">
        <f t="shared" si="8"/>
        <v>1316.0478933701561</v>
      </c>
      <c r="AK19">
        <f t="shared" si="32"/>
        <v>1299.3920350506778</v>
      </c>
      <c r="AL19">
        <f t="shared" si="9"/>
        <v>-45.33894256772146</v>
      </c>
      <c r="AN19">
        <f t="shared" si="10"/>
        <v>3462.4314794261418</v>
      </c>
      <c r="AO19">
        <f t="shared" si="11"/>
        <v>-173.1215739713071</v>
      </c>
      <c r="AP19">
        <f t="shared" si="12"/>
        <v>-3.5178267101604805</v>
      </c>
      <c r="AQ19">
        <f t="shared" si="13"/>
        <v>-4240.2406621836089</v>
      </c>
      <c r="AR19">
        <f t="shared" si="14"/>
        <v>-954.44858343893475</v>
      </c>
      <c r="AS19">
        <f t="shared" si="15"/>
        <v>472.07983393909871</v>
      </c>
      <c r="AT19">
        <f t="shared" si="16"/>
        <v>466.10520727909392</v>
      </c>
      <c r="AU19">
        <f t="shared" si="17"/>
        <v>-16.263542220742139</v>
      </c>
      <c r="AW19">
        <v>16</v>
      </c>
      <c r="AX19">
        <f>(R19*SUMPRODUCT(K20:$K$23, X20:$X$23)-$AZ$3*SUMPRODUCT(K19:$K$22, W20:$W$23))/Z19</f>
        <v>9198.9232896539161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7.9366079999999995E-3</v>
      </c>
      <c r="O20">
        <f t="shared" si="29"/>
        <v>12303.162451925427</v>
      </c>
      <c r="P20">
        <f t="shared" si="30"/>
        <v>615.15812259627137</v>
      </c>
      <c r="Q20" s="5">
        <f t="shared" si="31"/>
        <v>12.5</v>
      </c>
      <c r="R20">
        <f t="shared" si="0"/>
        <v>2000000</v>
      </c>
      <c r="S20">
        <f t="shared" si="1"/>
        <v>7341.9062699005681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7217.0160614359174</v>
      </c>
      <c r="AC20">
        <f t="shared" si="2"/>
        <v>5656.7766644529875</v>
      </c>
      <c r="AE20">
        <f t="shared" si="3"/>
        <v>9479.315003291169</v>
      </c>
      <c r="AF20">
        <f t="shared" si="4"/>
        <v>-473.96575016455847</v>
      </c>
      <c r="AG20">
        <f t="shared" si="5"/>
        <v>-9.630973987716132</v>
      </c>
      <c r="AH20">
        <f t="shared" si="6"/>
        <v>-12453.332983816141</v>
      </c>
      <c r="AI20">
        <f t="shared" si="7"/>
        <v>-3457.6147046772458</v>
      </c>
      <c r="AJ20">
        <f t="shared" si="8"/>
        <v>1560.23939698293</v>
      </c>
      <c r="AK20">
        <f t="shared" si="32"/>
        <v>880.87443658074517</v>
      </c>
      <c r="AL20">
        <f t="shared" si="9"/>
        <v>-1016.5008711135706</v>
      </c>
      <c r="AN20">
        <f t="shared" si="10"/>
        <v>3225.1989028291896</v>
      </c>
      <c r="AO20">
        <f t="shared" si="11"/>
        <v>-161.2599451414595</v>
      </c>
      <c r="AP20">
        <f t="shared" si="12"/>
        <v>-3.276798663993552</v>
      </c>
      <c r="AQ20">
        <f t="shared" si="13"/>
        <v>-4237.0652164239164</v>
      </c>
      <c r="AR20">
        <f t="shared" si="14"/>
        <v>-1176.4030574001797</v>
      </c>
      <c r="AS20">
        <f t="shared" si="15"/>
        <v>530.84873638581576</v>
      </c>
      <c r="AT20">
        <f t="shared" si="16"/>
        <v>299.70470075149115</v>
      </c>
      <c r="AU20">
        <f t="shared" si="17"/>
        <v>-345.8496202628728</v>
      </c>
      <c r="AW20">
        <v>17</v>
      </c>
      <c r="AX20">
        <f>(R20*SUMPRODUCT(K21:$K$23, X21:$X$23)-$AZ$3*SUMPRODUCT(K20:$K$22, W21:$W$23))/Z20</f>
        <v>7341.9062699005681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8.552947E-3</v>
      </c>
      <c r="O21">
        <f t="shared" si="29"/>
        <v>12303.162451925427</v>
      </c>
      <c r="P21">
        <f t="shared" si="30"/>
        <v>615.15812259627137</v>
      </c>
      <c r="Q21" s="5">
        <f t="shared" si="31"/>
        <v>12.5</v>
      </c>
      <c r="R21">
        <f t="shared" si="0"/>
        <v>2000000</v>
      </c>
      <c r="S21">
        <f t="shared" si="1"/>
        <v>5137.3861432206186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5656.7766644529875</v>
      </c>
      <c r="AC21">
        <f t="shared" si="2"/>
        <v>3884.8055199276359</v>
      </c>
      <c r="AE21">
        <f t="shared" si="3"/>
        <v>9303.4457744388037</v>
      </c>
      <c r="AF21">
        <f t="shared" si="4"/>
        <v>-465.17228872194016</v>
      </c>
      <c r="AG21">
        <f t="shared" si="5"/>
        <v>-9.452291037763656</v>
      </c>
      <c r="AH21">
        <f t="shared" si="6"/>
        <v>-13179.713612050358</v>
      </c>
      <c r="AI21">
        <f t="shared" si="7"/>
        <v>-4350.8924173712585</v>
      </c>
      <c r="AJ21">
        <f t="shared" si="8"/>
        <v>1771.9711445253515</v>
      </c>
      <c r="AK21">
        <f t="shared" si="32"/>
        <v>743.59607270371339</v>
      </c>
      <c r="AL21">
        <f t="shared" si="9"/>
        <v>-1835.3252001421936</v>
      </c>
      <c r="AN21">
        <f t="shared" si="10"/>
        <v>3010.9026524498645</v>
      </c>
      <c r="AO21">
        <f t="shared" si="11"/>
        <v>-150.54513262249321</v>
      </c>
      <c r="AP21">
        <f t="shared" si="12"/>
        <v>-3.0590739009329493</v>
      </c>
      <c r="AQ21">
        <f t="shared" si="13"/>
        <v>-4265.3910857502397</v>
      </c>
      <c r="AR21">
        <f t="shared" si="14"/>
        <v>-1408.0926398238014</v>
      </c>
      <c r="AS21">
        <f t="shared" si="15"/>
        <v>573.46844905298883</v>
      </c>
      <c r="AT21">
        <f t="shared" si="16"/>
        <v>240.65227464497863</v>
      </c>
      <c r="AU21">
        <f t="shared" si="17"/>
        <v>-593.9719161258339</v>
      </c>
      <c r="AW21">
        <v>18</v>
      </c>
      <c r="AX21">
        <f>(R21*SUMPRODUCT(K22:$K$23, X22:$X$23)-$AZ$3*SUMPRODUCT(K21:$K$22, W22:$W$23))/Z21</f>
        <v>5137.3861432206186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9.2631359999999999E-3</v>
      </c>
      <c r="O22">
        <f t="shared" si="29"/>
        <v>12303.162451925427</v>
      </c>
      <c r="P22">
        <f t="shared" si="30"/>
        <v>615.15812259627137</v>
      </c>
      <c r="Q22" s="5">
        <f t="shared" si="31"/>
        <v>12.5</v>
      </c>
      <c r="R22">
        <f t="shared" si="0"/>
        <v>2000000</v>
      </c>
      <c r="S22">
        <f t="shared" si="1"/>
        <v>2663.5056073426017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3884.8055199276359</v>
      </c>
      <c r="AC22">
        <f t="shared" si="2"/>
        <v>1975.3005628294154</v>
      </c>
      <c r="AE22">
        <f t="shared" si="3"/>
        <v>9124.2322332171643</v>
      </c>
      <c r="AF22">
        <f t="shared" si="4"/>
        <v>-456.21161166085818</v>
      </c>
      <c r="AG22">
        <f t="shared" si="5"/>
        <v>-9.2702102699916349</v>
      </c>
      <c r="AH22">
        <f t="shared" si="6"/>
        <v>-14009.257183101741</v>
      </c>
      <c r="AI22">
        <f t="shared" si="7"/>
        <v>-5350.506771815426</v>
      </c>
      <c r="AJ22">
        <f t="shared" si="8"/>
        <v>1909.5049570982205</v>
      </c>
      <c r="AK22">
        <f t="shared" si="32"/>
        <v>878.69782990387603</v>
      </c>
      <c r="AL22">
        <f t="shared" si="9"/>
        <v>-2562.3039848133294</v>
      </c>
      <c r="AN22">
        <f t="shared" si="10"/>
        <v>2759.7226403485629</v>
      </c>
      <c r="AO22">
        <f t="shared" si="11"/>
        <v>-137.98613201742813</v>
      </c>
      <c r="AP22">
        <f t="shared" si="12"/>
        <v>-2.8038752750889979</v>
      </c>
      <c r="AQ22">
        <f t="shared" si="13"/>
        <v>-4237.2512266755048</v>
      </c>
      <c r="AR22">
        <f t="shared" si="14"/>
        <v>-1618.3185936194584</v>
      </c>
      <c r="AS22">
        <f t="shared" si="15"/>
        <v>577.55040942263429</v>
      </c>
      <c r="AT22">
        <f t="shared" si="16"/>
        <v>265.77165434070128</v>
      </c>
      <c r="AU22">
        <f t="shared" si="17"/>
        <v>-774.99652985612295</v>
      </c>
      <c r="AW22">
        <v>19</v>
      </c>
      <c r="AX22">
        <f>(R22*SUMPRODUCT(K23:$K$23, X23:$X$23)-$AZ$3*SUMPRODUCT(K22:$K$22, W23:$W$23))/Z22</f>
        <v>2663.5056073426017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1.011049E-2</v>
      </c>
      <c r="O23">
        <f t="shared" si="29"/>
        <v>12303.162451925427</v>
      </c>
      <c r="P23">
        <f t="shared" si="30"/>
        <v>615.15812259627137</v>
      </c>
      <c r="Q23" s="5">
        <f t="shared" si="31"/>
        <v>12.5</v>
      </c>
      <c r="R23">
        <f t="shared" si="0"/>
        <v>2000000</v>
      </c>
      <c r="S23">
        <f t="shared" si="1"/>
        <v>2718.1693243584186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1975.3005628294154</v>
      </c>
      <c r="AC23">
        <f t="shared" si="2"/>
        <v>1975.3005628294152</v>
      </c>
      <c r="AE23">
        <f t="shared" si="3"/>
        <v>8940.7394521333717</v>
      </c>
      <c r="AF23">
        <f t="shared" si="4"/>
        <v>-447.0369726066686</v>
      </c>
      <c r="AG23">
        <f t="shared" si="5"/>
        <v>-9.0837817990590697</v>
      </c>
      <c r="AH23">
        <f t="shared" si="6"/>
        <v>-14996.218917223634</v>
      </c>
      <c r="AI23">
        <f t="shared" si="7"/>
        <v>-6511.600219495991</v>
      </c>
      <c r="AJ23">
        <f t="shared" si="8"/>
        <v>0</v>
      </c>
      <c r="AK23">
        <f t="shared" si="32"/>
        <v>1087.7294161008008</v>
      </c>
      <c r="AL23">
        <f t="shared" si="9"/>
        <v>-5423.8708033951898</v>
      </c>
      <c r="AN23">
        <f t="shared" si="10"/>
        <v>2449.6994888912573</v>
      </c>
      <c r="AO23">
        <f t="shared" si="11"/>
        <v>-122.48497444456288</v>
      </c>
      <c r="AP23">
        <f t="shared" si="12"/>
        <v>-2.4888920820799645</v>
      </c>
      <c r="AQ23">
        <f t="shared" si="13"/>
        <v>-4108.8581110657933</v>
      </c>
      <c r="AR23">
        <f t="shared" si="14"/>
        <v>-1784.132488701179</v>
      </c>
      <c r="AS23">
        <f t="shared" si="15"/>
        <v>0</v>
      </c>
      <c r="AT23">
        <f t="shared" si="16"/>
        <v>298.03018071825238</v>
      </c>
      <c r="AU23">
        <f t="shared" si="17"/>
        <v>-1486.1023079829265</v>
      </c>
      <c r="AW23">
        <v>20</v>
      </c>
      <c r="AX23">
        <f>(R23*SUMPRODUCT(K$23:$K24, X$23:$X24)-$AZ$3*SUMPRODUCT(K$22:$K23, W$23:$W24))/Z23</f>
        <v>2718.1693243584186</v>
      </c>
    </row>
    <row r="25" spans="5:50" x14ac:dyDescent="0.25">
      <c r="AN25" s="6">
        <f t="shared" ref="AN25:AU25" si="33">SUM(AN3:AN23)</f>
        <v>115839.28667844014</v>
      </c>
      <c r="AO25" s="6">
        <f t="shared" si="33"/>
        <v>-15019.33617286608</v>
      </c>
      <c r="AP25" s="6">
        <f t="shared" si="33"/>
        <v>-231.01014828334235</v>
      </c>
      <c r="AQ25" s="6">
        <f t="shared" si="33"/>
        <v>-96465.473684691082</v>
      </c>
      <c r="AR25" s="6">
        <f t="shared" si="33"/>
        <v>4123.4666725996522</v>
      </c>
      <c r="AS25" s="6">
        <f t="shared" si="33"/>
        <v>-6075.545884635917</v>
      </c>
      <c r="AT25" s="6">
        <f t="shared" si="33"/>
        <v>12394.88334124372</v>
      </c>
      <c r="AU25" s="7">
        <f t="shared" si="33"/>
        <v>10442.804129207456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87E-68B0-456C-B618-011106366BC3}">
  <sheetPr codeName="Sheet25"/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2063.0791345749512</v>
      </c>
      <c r="K3">
        <v>1</v>
      </c>
      <c r="L3" s="2">
        <v>0</v>
      </c>
      <c r="O3">
        <f>$C$3</f>
        <v>2063.0791345749512</v>
      </c>
      <c r="P3">
        <f>O3*C5</f>
        <v>206.30791345749515</v>
      </c>
      <c r="Q3" s="5">
        <f>B8</f>
        <v>125.8175559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2063.0791345749512</v>
      </c>
      <c r="AF3">
        <f t="shared" ref="AF3:AF34" si="3">-$Z3*P3</f>
        <v>-206.30791345749515</v>
      </c>
      <c r="AG3">
        <f t="shared" ref="AG3:AG34" si="4">-$Z3*Q3</f>
        <v>-125.8175559</v>
      </c>
      <c r="AH3">
        <f t="shared" ref="AH3:AH34" si="5">-X3*R3</f>
        <v>0</v>
      </c>
      <c r="AI3">
        <f t="shared" ref="AI3:AI34" si="6">SUM(AE3:AH3)</f>
        <v>1730.9536652174561</v>
      </c>
      <c r="AJ3">
        <f t="shared" ref="AJ3:AJ34" si="7">AB3-AC3</f>
        <v>0</v>
      </c>
      <c r="AL3">
        <f t="shared" ref="AL3:AL23" si="8">SUM(AI3:AK3)</f>
        <v>1730.9536652174561</v>
      </c>
      <c r="AN3">
        <f t="shared" ref="AN3:AN34" si="9">AE3*$K3</f>
        <v>2063.0791345749512</v>
      </c>
      <c r="AO3">
        <f t="shared" ref="AO3:AO34" si="10">AF3*$K3</f>
        <v>-206.30791345749515</v>
      </c>
      <c r="AP3">
        <f t="shared" ref="AP3:AP34" si="11">AG3*$K3</f>
        <v>-125.8175559</v>
      </c>
      <c r="AQ3">
        <f t="shared" ref="AQ3:AQ34" si="12">AH3*$K3</f>
        <v>0</v>
      </c>
      <c r="AR3">
        <f t="shared" ref="AR3:AR34" si="13">AI3*$K3</f>
        <v>1730.9536652174561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1730.9536652174561</v>
      </c>
      <c r="AW3">
        <v>0</v>
      </c>
      <c r="AX3">
        <f>IF(Z3&gt;0, (R3*SUMPRODUCT(K3:$K$98, X3:$X$98)-K3*$AZ$3)/Z3, 0)</f>
        <v>0</v>
      </c>
      <c r="AZ3">
        <f>C6*SUMPRODUCT(X4:X98, K4:K98)/1</f>
        <v>1458.035569607018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2.341728E-3</v>
      </c>
      <c r="R4">
        <f t="shared" si="0"/>
        <v>50000</v>
      </c>
      <c r="S4">
        <f t="shared" si="1"/>
        <v>99.022989373544803</v>
      </c>
      <c r="U4">
        <f t="shared" ref="U4:U23" si="20">M4</f>
        <v>2.341728E-3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2.341728E-3</v>
      </c>
      <c r="Y4">
        <f t="shared" ref="Y4:Y23" si="24">V4*W4</f>
        <v>0.01</v>
      </c>
      <c r="Z4">
        <f t="shared" ref="Z4:Z23" si="25">MAX(0, W4-X4-Y4)</f>
        <v>0.987658272</v>
      </c>
      <c r="AB4">
        <f t="shared" ref="AB4:AB35" si="26">AC3</f>
        <v>0</v>
      </c>
      <c r="AC4">
        <f t="shared" ref="AC4:AC67" si="27">S4*Z4</f>
        <v>97.800874572949624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-117.0864</v>
      </c>
      <c r="AI4">
        <f t="shared" si="6"/>
        <v>-117.0864</v>
      </c>
      <c r="AJ4">
        <f t="shared" si="7"/>
        <v>-97.800874572949624</v>
      </c>
      <c r="AK4">
        <f t="shared" ref="AK4:AK35" si="28">G4*SUM(AB4:AB4, AE4:AF4)</f>
        <v>0</v>
      </c>
      <c r="AL4">
        <f t="shared" si="8"/>
        <v>-214.88727457294962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-109.23257766582704</v>
      </c>
      <c r="AR4">
        <f t="shared" si="13"/>
        <v>-109.23257766582704</v>
      </c>
      <c r="AS4">
        <f t="shared" si="14"/>
        <v>-91.240670373122143</v>
      </c>
      <c r="AT4">
        <f t="shared" si="15"/>
        <v>0</v>
      </c>
      <c r="AU4">
        <f t="shared" si="16"/>
        <v>-200.47324803894918</v>
      </c>
      <c r="AW4">
        <v>1</v>
      </c>
      <c r="AX4">
        <f>IF(Z4&gt;0, (R4*SUMPRODUCT(K4:$K$98, X4:$X$98)-K4*$AZ$3)/Z4, 0)</f>
        <v>99.022989373544803</v>
      </c>
    </row>
    <row r="5" spans="1:52" x14ac:dyDescent="0.25">
      <c r="C5" s="2"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2.3453380000000002E-3</v>
      </c>
      <c r="Q5" s="5">
        <f t="shared" ref="Q5:Q36" si="30">$C$8</f>
        <v>12.5</v>
      </c>
      <c r="R5">
        <f t="shared" si="0"/>
        <v>50000</v>
      </c>
      <c r="S5">
        <f t="shared" si="1"/>
        <v>104.59120037696067</v>
      </c>
      <c r="U5">
        <f t="shared" si="20"/>
        <v>2.3453380000000002E-3</v>
      </c>
      <c r="V5">
        <f t="shared" si="21"/>
        <v>0.01</v>
      </c>
      <c r="W5">
        <f t="shared" si="22"/>
        <v>0.987658272</v>
      </c>
      <c r="X5">
        <f t="shared" si="23"/>
        <v>2.316392476335936E-3</v>
      </c>
      <c r="Y5">
        <f t="shared" si="24"/>
        <v>9.8765827200000007E-3</v>
      </c>
      <c r="Z5">
        <f t="shared" si="25"/>
        <v>0.97546529680366401</v>
      </c>
      <c r="AB5">
        <f t="shared" si="26"/>
        <v>97.800874572949624</v>
      </c>
      <c r="AC5">
        <f t="shared" si="27"/>
        <v>102.02508631876344</v>
      </c>
      <c r="AE5">
        <f t="shared" si="2"/>
        <v>0</v>
      </c>
      <c r="AF5">
        <f t="shared" si="3"/>
        <v>0</v>
      </c>
      <c r="AG5">
        <f t="shared" si="4"/>
        <v>-12.193316210045801</v>
      </c>
      <c r="AH5">
        <f t="shared" si="5"/>
        <v>-115.81962381679681</v>
      </c>
      <c r="AI5">
        <f t="shared" si="6"/>
        <v>-128.01294002684261</v>
      </c>
      <c r="AJ5">
        <f t="shared" si="7"/>
        <v>-4.2242117458138182</v>
      </c>
      <c r="AK5">
        <f t="shared" si="28"/>
        <v>4.009835857490935</v>
      </c>
      <c r="AL5">
        <f t="shared" si="8"/>
        <v>-128.22731591516549</v>
      </c>
      <c r="AN5">
        <f t="shared" si="9"/>
        <v>0</v>
      </c>
      <c r="AO5">
        <f t="shared" si="10"/>
        <v>0</v>
      </c>
      <c r="AP5">
        <f t="shared" si="11"/>
        <v>-10.426602453224353</v>
      </c>
      <c r="AQ5">
        <f t="shared" si="12"/>
        <v>-99.038288929537998</v>
      </c>
      <c r="AR5">
        <f t="shared" si="13"/>
        <v>-109.46489138276236</v>
      </c>
      <c r="AS5">
        <f t="shared" si="14"/>
        <v>-3.6121573321910958</v>
      </c>
      <c r="AT5">
        <f t="shared" si="15"/>
        <v>3.4288427912905668</v>
      </c>
      <c r="AU5">
        <f t="shared" si="16"/>
        <v>-109.64820592366289</v>
      </c>
      <c r="AW5">
        <v>2</v>
      </c>
      <c r="AX5">
        <f>IF(Z5&gt;0, (R5*SUMPRODUCT(K5:$K$98, X5:$X$98)-K5*$AZ$3)/Z5, 0)</f>
        <v>104.59120037696067</v>
      </c>
    </row>
    <row r="6" spans="1:52" x14ac:dyDescent="0.25">
      <c r="A6" t="s">
        <v>16</v>
      </c>
      <c r="C6" s="2"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2.3489470000000001E-3</v>
      </c>
      <c r="Q6" s="5">
        <f t="shared" si="30"/>
        <v>12.5</v>
      </c>
      <c r="R6">
        <f t="shared" si="0"/>
        <v>50000</v>
      </c>
      <c r="S6">
        <f t="shared" si="1"/>
        <v>129.7684587706425</v>
      </c>
      <c r="U6">
        <f t="shared" si="20"/>
        <v>2.3489470000000001E-3</v>
      </c>
      <c r="V6">
        <f t="shared" si="21"/>
        <v>0.01</v>
      </c>
      <c r="W6">
        <f t="shared" si="22"/>
        <v>0.97546529680366401</v>
      </c>
      <c r="X6">
        <f t="shared" si="23"/>
        <v>2.2913162825310761E-3</v>
      </c>
      <c r="Y6">
        <f t="shared" si="24"/>
        <v>9.7546529680366395E-3</v>
      </c>
      <c r="Z6">
        <f t="shared" si="25"/>
        <v>0.96341932755309623</v>
      </c>
      <c r="AB6">
        <f t="shared" si="26"/>
        <v>102.02508631876344</v>
      </c>
      <c r="AC6">
        <f t="shared" si="27"/>
        <v>125.02144128641409</v>
      </c>
      <c r="AE6">
        <f t="shared" si="2"/>
        <v>0</v>
      </c>
      <c r="AF6">
        <f t="shared" si="3"/>
        <v>0</v>
      </c>
      <c r="AG6">
        <f t="shared" si="4"/>
        <v>-12.042741594413704</v>
      </c>
      <c r="AH6">
        <f t="shared" si="5"/>
        <v>-114.5658141265538</v>
      </c>
      <c r="AI6">
        <f t="shared" si="6"/>
        <v>-126.6085557209675</v>
      </c>
      <c r="AJ6">
        <f t="shared" si="7"/>
        <v>-22.996354967650646</v>
      </c>
      <c r="AK6">
        <f t="shared" si="28"/>
        <v>5.968467549647662</v>
      </c>
      <c r="AL6">
        <f t="shared" si="8"/>
        <v>-143.63644313897046</v>
      </c>
      <c r="AN6">
        <f t="shared" si="9"/>
        <v>0</v>
      </c>
      <c r="AO6">
        <f t="shared" si="10"/>
        <v>0</v>
      </c>
      <c r="AP6">
        <f t="shared" si="11"/>
        <v>-9.2898916482989762</v>
      </c>
      <c r="AQ6">
        <f t="shared" si="12"/>
        <v>-88.37721805212081</v>
      </c>
      <c r="AR6">
        <f t="shared" si="13"/>
        <v>-97.667109700419786</v>
      </c>
      <c r="AS6">
        <f t="shared" si="14"/>
        <v>-17.739618863398611</v>
      </c>
      <c r="AT6">
        <f t="shared" si="15"/>
        <v>4.6041357283905633</v>
      </c>
      <c r="AU6">
        <f t="shared" si="16"/>
        <v>-110.80259283542782</v>
      </c>
      <c r="AW6">
        <v>3</v>
      </c>
      <c r="AX6">
        <f>IF(Z6&gt;0, (R6*SUMPRODUCT(K6:$K$98, X6:$X$98)-K6*$AZ$3)/Z6, 0)</f>
        <v>129.7684587706425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2.353459E-3</v>
      </c>
      <c r="Q7" s="5">
        <f t="shared" si="30"/>
        <v>12.5</v>
      </c>
      <c r="R7">
        <f t="shared" si="0"/>
        <v>50000</v>
      </c>
      <c r="S7">
        <f t="shared" si="1"/>
        <v>145.09065894857264</v>
      </c>
      <c r="U7">
        <f t="shared" si="20"/>
        <v>2.353459E-3</v>
      </c>
      <c r="V7">
        <f t="shared" si="21"/>
        <v>0.01</v>
      </c>
      <c r="W7">
        <f t="shared" si="22"/>
        <v>0.96341932755309623</v>
      </c>
      <c r="X7">
        <f t="shared" si="23"/>
        <v>2.2673678872037824E-3</v>
      </c>
      <c r="Y7">
        <f t="shared" si="24"/>
        <v>9.6341932755309619E-3</v>
      </c>
      <c r="Z7">
        <f t="shared" si="25"/>
        <v>0.95151776639036145</v>
      </c>
      <c r="AB7">
        <f t="shared" si="26"/>
        <v>125.02144128641409</v>
      </c>
      <c r="AC7">
        <f t="shared" si="27"/>
        <v>138.05633972685155</v>
      </c>
      <c r="AE7">
        <f t="shared" si="2"/>
        <v>0</v>
      </c>
      <c r="AF7">
        <f t="shared" si="3"/>
        <v>0</v>
      </c>
      <c r="AG7">
        <f t="shared" si="4"/>
        <v>-11.893972079879518</v>
      </c>
      <c r="AH7">
        <f t="shared" si="5"/>
        <v>-113.36839436018911</v>
      </c>
      <c r="AI7">
        <f t="shared" si="6"/>
        <v>-125.26236644006863</v>
      </c>
      <c r="AJ7">
        <f t="shared" si="7"/>
        <v>-13.034898440437459</v>
      </c>
      <c r="AK7">
        <f t="shared" si="28"/>
        <v>6.1385527671629312</v>
      </c>
      <c r="AL7">
        <f t="shared" si="8"/>
        <v>-132.15871211334314</v>
      </c>
      <c r="AN7">
        <f t="shared" si="9"/>
        <v>0</v>
      </c>
      <c r="AO7">
        <f t="shared" si="10"/>
        <v>0</v>
      </c>
      <c r="AP7">
        <f t="shared" si="11"/>
        <v>-8.3478567488920667</v>
      </c>
      <c r="AQ7">
        <f t="shared" si="12"/>
        <v>-79.568298093764199</v>
      </c>
      <c r="AR7">
        <f t="shared" si="13"/>
        <v>-87.916154842656269</v>
      </c>
      <c r="AS7">
        <f t="shared" si="14"/>
        <v>-9.1486228642829275</v>
      </c>
      <c r="AT7">
        <f t="shared" si="15"/>
        <v>4.3083806487555023</v>
      </c>
      <c r="AU7">
        <f t="shared" si="16"/>
        <v>-92.75639705818368</v>
      </c>
      <c r="AW7">
        <v>4</v>
      </c>
      <c r="AX7">
        <f>IF(Z7&gt;0, (R7*SUMPRODUCT(K7:$K$98, X7:$X$98)-K7*$AZ$3)/Z7, 0)</f>
        <v>145.09065894857264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2.358874E-3</v>
      </c>
      <c r="Q8" s="5">
        <f t="shared" si="30"/>
        <v>12.5</v>
      </c>
      <c r="R8">
        <f t="shared" si="0"/>
        <v>50000</v>
      </c>
      <c r="S8">
        <f t="shared" si="1"/>
        <v>134.71072404082054</v>
      </c>
      <c r="U8">
        <f t="shared" si="20"/>
        <v>2.358874E-3</v>
      </c>
      <c r="V8">
        <f t="shared" si="21"/>
        <v>0.01</v>
      </c>
      <c r="W8">
        <f t="shared" si="22"/>
        <v>0.95151776639036145</v>
      </c>
      <c r="X8">
        <f t="shared" si="23"/>
        <v>2.2445105196762976E-3</v>
      </c>
      <c r="Y8">
        <f t="shared" si="24"/>
        <v>9.515177663903614E-3</v>
      </c>
      <c r="Z8">
        <f t="shared" si="25"/>
        <v>0.93975807820678148</v>
      </c>
      <c r="AB8">
        <f t="shared" si="26"/>
        <v>138.05633972685155</v>
      </c>
      <c r="AC8">
        <f t="shared" si="27"/>
        <v>126.59549113844558</v>
      </c>
      <c r="AE8">
        <f t="shared" si="2"/>
        <v>0</v>
      </c>
      <c r="AF8">
        <f t="shared" si="3"/>
        <v>0</v>
      </c>
      <c r="AG8">
        <f t="shared" si="4"/>
        <v>-11.746975977584768</v>
      </c>
      <c r="AH8">
        <f t="shared" si="5"/>
        <v>-112.22552598381488</v>
      </c>
      <c r="AI8">
        <f t="shared" si="6"/>
        <v>-123.97250196139964</v>
      </c>
      <c r="AJ8">
        <f t="shared" si="7"/>
        <v>11.460848588405966</v>
      </c>
      <c r="AK8">
        <f t="shared" si="28"/>
        <v>2.9406000361819378</v>
      </c>
      <c r="AL8">
        <f t="shared" si="8"/>
        <v>-109.57105333681174</v>
      </c>
      <c r="AN8">
        <f t="shared" si="9"/>
        <v>0</v>
      </c>
      <c r="AO8">
        <f t="shared" si="10"/>
        <v>0</v>
      </c>
      <c r="AP8">
        <f t="shared" si="11"/>
        <v>-7.6959643789437697</v>
      </c>
      <c r="AQ8">
        <f t="shared" si="12"/>
        <v>-73.523913901562693</v>
      </c>
      <c r="AR8">
        <f t="shared" si="13"/>
        <v>-81.219878280506464</v>
      </c>
      <c r="AS8">
        <f t="shared" si="14"/>
        <v>7.5085096502406481</v>
      </c>
      <c r="AT8">
        <f t="shared" si="15"/>
        <v>1.9265173585406394</v>
      </c>
      <c r="AU8">
        <f t="shared" si="16"/>
        <v>-71.784851271725174</v>
      </c>
      <c r="AW8">
        <v>5</v>
      </c>
      <c r="AX8">
        <f>IF(Z8&gt;0, (R8*SUMPRODUCT(K8:$K$98, X8:$X$98)-K8*$AZ$3)/Z8, 0)</f>
        <v>134.71072404082054</v>
      </c>
    </row>
    <row r="9" spans="1:52" x14ac:dyDescent="0.25">
      <c r="A9" t="s">
        <v>39</v>
      </c>
      <c r="C9" s="2">
        <f>0.05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2.3678979999999998E-3</v>
      </c>
      <c r="Q9" s="5">
        <f t="shared" si="30"/>
        <v>12.5</v>
      </c>
      <c r="R9">
        <f t="shared" si="0"/>
        <v>50000</v>
      </c>
      <c r="S9">
        <f t="shared" si="1"/>
        <v>111.66660436820931</v>
      </c>
      <c r="U9">
        <f t="shared" si="20"/>
        <v>2.3678979999999998E-3</v>
      </c>
      <c r="V9">
        <f t="shared" si="21"/>
        <v>0.01</v>
      </c>
      <c r="W9">
        <f t="shared" si="22"/>
        <v>0.93975807820678148</v>
      </c>
      <c r="X9">
        <f t="shared" si="23"/>
        <v>2.2252512738696814E-3</v>
      </c>
      <c r="Y9">
        <f t="shared" si="24"/>
        <v>9.3975807820678142E-3</v>
      </c>
      <c r="Z9">
        <f t="shared" si="25"/>
        <v>0.92813524615084408</v>
      </c>
      <c r="AB9">
        <f t="shared" si="26"/>
        <v>126.59549113844558</v>
      </c>
      <c r="AC9">
        <f t="shared" si="27"/>
        <v>103.64171133211687</v>
      </c>
      <c r="AE9">
        <f t="shared" si="2"/>
        <v>0</v>
      </c>
      <c r="AF9">
        <f t="shared" si="3"/>
        <v>0</v>
      </c>
      <c r="AG9">
        <f t="shared" si="4"/>
        <v>-11.60169057688555</v>
      </c>
      <c r="AH9">
        <f t="shared" si="5"/>
        <v>-111.26256369348407</v>
      </c>
      <c r="AI9">
        <f t="shared" si="6"/>
        <v>-122.86425427036961</v>
      </c>
      <c r="AJ9">
        <f t="shared" si="7"/>
        <v>22.953779806328711</v>
      </c>
      <c r="AK9">
        <f t="shared" si="28"/>
        <v>0.74691339771682896</v>
      </c>
      <c r="AL9">
        <f t="shared" si="8"/>
        <v>-99.163561066324078</v>
      </c>
      <c r="AN9">
        <f t="shared" si="9"/>
        <v>0</v>
      </c>
      <c r="AO9">
        <f t="shared" si="10"/>
        <v>0</v>
      </c>
      <c r="AP9">
        <f t="shared" si="11"/>
        <v>-7.1983913973798277</v>
      </c>
      <c r="AQ9">
        <f t="shared" si="12"/>
        <v>-69.034032241584214</v>
      </c>
      <c r="AR9">
        <f t="shared" si="13"/>
        <v>-76.232423638964036</v>
      </c>
      <c r="AS9">
        <f t="shared" si="14"/>
        <v>14.24191500369967</v>
      </c>
      <c r="AT9">
        <f t="shared" si="15"/>
        <v>0.4634303027719508</v>
      </c>
      <c r="AU9">
        <f t="shared" si="16"/>
        <v>-61.527078332492422</v>
      </c>
      <c r="AW9">
        <v>6</v>
      </c>
      <c r="AX9">
        <f>IF(Z9&gt;0, (R9*SUMPRODUCT(K9:$K$98, X9:$X$98)-K9*$AZ$3)/Z9, 0)</f>
        <v>111.66660436820931</v>
      </c>
    </row>
    <row r="10" spans="1:52" x14ac:dyDescent="0.25">
      <c r="A10" t="s">
        <v>19</v>
      </c>
      <c r="C10" s="2"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2.3778240000000002E-3</v>
      </c>
      <c r="Q10" s="5">
        <f t="shared" si="30"/>
        <v>12.5</v>
      </c>
      <c r="R10">
        <f t="shared" si="0"/>
        <v>50000</v>
      </c>
      <c r="S10">
        <f t="shared" si="1"/>
        <v>88.406533239367349</v>
      </c>
      <c r="U10">
        <f t="shared" si="20"/>
        <v>2.3778240000000002E-3</v>
      </c>
      <c r="V10">
        <f t="shared" si="21"/>
        <v>0.01</v>
      </c>
      <c r="W10">
        <f t="shared" si="22"/>
        <v>0.92813524615084408</v>
      </c>
      <c r="X10">
        <f t="shared" si="23"/>
        <v>2.206942263543385E-3</v>
      </c>
      <c r="Y10">
        <f t="shared" si="24"/>
        <v>9.2813524615084405E-3</v>
      </c>
      <c r="Z10">
        <f t="shared" si="25"/>
        <v>0.91664695142579233</v>
      </c>
      <c r="AB10">
        <f t="shared" si="26"/>
        <v>103.64171133211687</v>
      </c>
      <c r="AC10">
        <f t="shared" si="27"/>
        <v>81.037579179989052</v>
      </c>
      <c r="AE10">
        <f t="shared" si="2"/>
        <v>0</v>
      </c>
      <c r="AF10">
        <f t="shared" si="3"/>
        <v>0</v>
      </c>
      <c r="AG10">
        <f t="shared" si="4"/>
        <v>-11.458086892822404</v>
      </c>
      <c r="AH10">
        <f t="shared" si="5"/>
        <v>-110.34711317716925</v>
      </c>
      <c r="AI10">
        <f t="shared" si="6"/>
        <v>-121.80520006999166</v>
      </c>
      <c r="AJ10">
        <f t="shared" si="7"/>
        <v>22.604132152127818</v>
      </c>
      <c r="AK10">
        <f t="shared" si="28"/>
        <v>0.42493101646167919</v>
      </c>
      <c r="AL10">
        <f t="shared" si="8"/>
        <v>-98.776136901402154</v>
      </c>
      <c r="AN10">
        <f t="shared" si="9"/>
        <v>0</v>
      </c>
      <c r="AO10">
        <f t="shared" si="10"/>
        <v>0</v>
      </c>
      <c r="AP10">
        <f t="shared" si="11"/>
        <v>-6.7444179637415305</v>
      </c>
      <c r="AQ10">
        <f t="shared" si="12"/>
        <v>-64.952121529582755</v>
      </c>
      <c r="AR10">
        <f t="shared" si="13"/>
        <v>-71.696539493324281</v>
      </c>
      <c r="AS10">
        <f t="shared" si="14"/>
        <v>13.305163101625405</v>
      </c>
      <c r="AT10">
        <f t="shared" si="15"/>
        <v>0.2501213690891424</v>
      </c>
      <c r="AU10">
        <f t="shared" si="16"/>
        <v>-58.141255022609734</v>
      </c>
      <c r="AW10">
        <v>7</v>
      </c>
      <c r="AX10">
        <f>IF(Z10&gt;0, (R10*SUMPRODUCT(K10:$K$98, X10:$X$98)-K10*$AZ$3)/Z10, 0)</f>
        <v>88.406533239367349</v>
      </c>
    </row>
    <row r="11" spans="1:52" x14ac:dyDescent="0.25">
      <c r="A11" t="s">
        <v>33</v>
      </c>
      <c r="C11" s="26">
        <f>AU100</f>
        <v>124.51193651699293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2.3886530000000001E-3</v>
      </c>
      <c r="Q11" s="5">
        <f t="shared" si="30"/>
        <v>12.5</v>
      </c>
      <c r="R11">
        <f t="shared" si="0"/>
        <v>50000</v>
      </c>
      <c r="S11">
        <f t="shared" si="1"/>
        <v>64.970531059127453</v>
      </c>
      <c r="U11">
        <f t="shared" si="20"/>
        <v>2.3886530000000001E-3</v>
      </c>
      <c r="V11">
        <f t="shared" si="21"/>
        <v>0.01</v>
      </c>
      <c r="W11">
        <f t="shared" si="22"/>
        <v>0.91664695142579233</v>
      </c>
      <c r="X11">
        <f t="shared" si="23"/>
        <v>2.1895514904640731E-3</v>
      </c>
      <c r="Y11">
        <f t="shared" si="24"/>
        <v>9.1664695142579227E-3</v>
      </c>
      <c r="Z11">
        <f t="shared" si="25"/>
        <v>0.90529093042107034</v>
      </c>
      <c r="AB11">
        <f t="shared" si="26"/>
        <v>81.037579179989052</v>
      </c>
      <c r="AC11">
        <f t="shared" si="27"/>
        <v>58.817232512468543</v>
      </c>
      <c r="AE11">
        <f t="shared" si="2"/>
        <v>0</v>
      </c>
      <c r="AF11">
        <f t="shared" si="3"/>
        <v>0</v>
      </c>
      <c r="AG11">
        <f t="shared" si="4"/>
        <v>-11.316136630263379</v>
      </c>
      <c r="AH11">
        <f t="shared" si="5"/>
        <v>-109.47757452320366</v>
      </c>
      <c r="AI11">
        <f t="shared" si="6"/>
        <v>-120.79371115346703</v>
      </c>
      <c r="AJ11">
        <f t="shared" si="7"/>
        <v>22.220346667520509</v>
      </c>
      <c r="AK11">
        <f t="shared" si="28"/>
        <v>0.19449019003197371</v>
      </c>
      <c r="AL11">
        <f t="shared" si="8"/>
        <v>-98.378874295914542</v>
      </c>
      <c r="AN11">
        <f t="shared" si="9"/>
        <v>0</v>
      </c>
      <c r="AO11">
        <f t="shared" si="10"/>
        <v>0</v>
      </c>
      <c r="AP11">
        <f t="shared" si="11"/>
        <v>-6.3292129512559585</v>
      </c>
      <c r="AQ11">
        <f t="shared" si="12"/>
        <v>-61.231752954561379</v>
      </c>
      <c r="AR11">
        <f t="shared" si="13"/>
        <v>-67.560965905817326</v>
      </c>
      <c r="AS11">
        <f t="shared" si="14"/>
        <v>12.42803180136176</v>
      </c>
      <c r="AT11">
        <f t="shared" si="15"/>
        <v>0.10878004303611435</v>
      </c>
      <c r="AU11">
        <f t="shared" si="16"/>
        <v>-55.024154061419459</v>
      </c>
      <c r="AW11">
        <v>8</v>
      </c>
      <c r="AX11">
        <f>IF(Z11&gt;0, (R11*SUMPRODUCT(K11:$K$98, X11:$X$98)-K11*$AZ$3)/Z11, 0)</f>
        <v>64.970531059127453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2.4012859999999999E-3</v>
      </c>
      <c r="Q12" s="5">
        <f t="shared" si="30"/>
        <v>12.5</v>
      </c>
      <c r="R12">
        <f t="shared" si="0"/>
        <v>50000</v>
      </c>
      <c r="S12">
        <f t="shared" si="1"/>
        <v>42.632243647466062</v>
      </c>
      <c r="U12">
        <f t="shared" si="20"/>
        <v>2.4012859999999999E-3</v>
      </c>
      <c r="V12">
        <f t="shared" si="21"/>
        <v>0.01</v>
      </c>
      <c r="W12">
        <f t="shared" si="22"/>
        <v>0.90529093042107034</v>
      </c>
      <c r="X12">
        <f t="shared" si="23"/>
        <v>2.1738624371470902E-3</v>
      </c>
      <c r="Y12">
        <f t="shared" si="24"/>
        <v>9.0529093042107031E-3</v>
      </c>
      <c r="Z12">
        <f t="shared" si="25"/>
        <v>0.89406415867971256</v>
      </c>
      <c r="AB12">
        <f t="shared" si="26"/>
        <v>58.817232512468543</v>
      </c>
      <c r="AC12">
        <f t="shared" si="27"/>
        <v>38.115961049300267</v>
      </c>
      <c r="AE12">
        <f t="shared" si="2"/>
        <v>0</v>
      </c>
      <c r="AF12">
        <f t="shared" si="3"/>
        <v>0</v>
      </c>
      <c r="AG12">
        <f t="shared" si="4"/>
        <v>-11.175801983496408</v>
      </c>
      <c r="AH12">
        <f t="shared" si="5"/>
        <v>-108.69312185735451</v>
      </c>
      <c r="AI12">
        <f t="shared" si="6"/>
        <v>-119.86892384085093</v>
      </c>
      <c r="AJ12">
        <f t="shared" si="7"/>
        <v>20.701271463168275</v>
      </c>
      <c r="AK12">
        <f t="shared" si="28"/>
        <v>0.13527963477867766</v>
      </c>
      <c r="AL12">
        <f t="shared" si="8"/>
        <v>-99.032372742903974</v>
      </c>
      <c r="AN12">
        <f t="shared" si="9"/>
        <v>0</v>
      </c>
      <c r="AO12">
        <f t="shared" si="10"/>
        <v>0</v>
      </c>
      <c r="AP12">
        <f t="shared" si="11"/>
        <v>-5.9400575608595734</v>
      </c>
      <c r="AQ12">
        <f t="shared" si="12"/>
        <v>-57.771549751476243</v>
      </c>
      <c r="AR12">
        <f t="shared" si="13"/>
        <v>-63.711607312335822</v>
      </c>
      <c r="AS12">
        <f t="shared" si="14"/>
        <v>11.002945851741769</v>
      </c>
      <c r="AT12">
        <f t="shared" si="15"/>
        <v>7.1902564002481129E-2</v>
      </c>
      <c r="AU12">
        <f t="shared" si="16"/>
        <v>-52.636758896591573</v>
      </c>
      <c r="AW12">
        <v>9</v>
      </c>
      <c r="AX12">
        <f>IF(Z12&gt;0, (R12*SUMPRODUCT(K12:$K$98, X12:$X$98)-K12*$AZ$3)/Z12, 0)</f>
        <v>42.632243647466062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2.4148220000000001E-3</v>
      </c>
      <c r="Q13" s="5">
        <f t="shared" si="30"/>
        <v>12.5</v>
      </c>
      <c r="R13">
        <f t="shared" si="0"/>
        <v>50000</v>
      </c>
      <c r="S13">
        <f t="shared" si="1"/>
        <v>21.12257981138228</v>
      </c>
      <c r="U13">
        <f t="shared" si="20"/>
        <v>2.4148220000000001E-3</v>
      </c>
      <c r="V13">
        <f t="shared" si="21"/>
        <v>0.01</v>
      </c>
      <c r="W13">
        <f t="shared" si="22"/>
        <v>0.89406415867971256</v>
      </c>
      <c r="X13">
        <f t="shared" si="23"/>
        <v>2.1590057997912609E-3</v>
      </c>
      <c r="Y13">
        <f t="shared" si="24"/>
        <v>8.9406415867971257E-3</v>
      </c>
      <c r="Z13">
        <f t="shared" si="25"/>
        <v>0.88296451129312425</v>
      </c>
      <c r="AB13">
        <f t="shared" si="26"/>
        <v>38.115961049300267</v>
      </c>
      <c r="AC13">
        <f t="shared" si="27"/>
        <v>18.650488360407167</v>
      </c>
      <c r="AE13">
        <f t="shared" si="2"/>
        <v>0</v>
      </c>
      <c r="AF13">
        <f t="shared" si="3"/>
        <v>0</v>
      </c>
      <c r="AG13">
        <f t="shared" si="4"/>
        <v>-11.037056391164054</v>
      </c>
      <c r="AH13">
        <f t="shared" si="5"/>
        <v>-107.95028998956305</v>
      </c>
      <c r="AI13">
        <f t="shared" si="6"/>
        <v>-118.9873463807271</v>
      </c>
      <c r="AJ13">
        <f t="shared" si="7"/>
        <v>19.465472688893101</v>
      </c>
      <c r="AK13">
        <f t="shared" si="28"/>
        <v>7.6231922098600538E-2</v>
      </c>
      <c r="AL13">
        <f t="shared" si="8"/>
        <v>-99.445641769735403</v>
      </c>
      <c r="AN13">
        <f t="shared" si="9"/>
        <v>0</v>
      </c>
      <c r="AO13">
        <f t="shared" si="10"/>
        <v>0</v>
      </c>
      <c r="AP13">
        <f t="shared" si="11"/>
        <v>-5.5763429691746644</v>
      </c>
      <c r="AQ13">
        <f t="shared" si="12"/>
        <v>-54.540614749924089</v>
      </c>
      <c r="AR13">
        <f t="shared" si="13"/>
        <v>-60.11695771909875</v>
      </c>
      <c r="AS13">
        <f t="shared" si="14"/>
        <v>9.8347012032365253</v>
      </c>
      <c r="AT13">
        <f t="shared" si="15"/>
        <v>3.8515282313998214E-2</v>
      </c>
      <c r="AU13">
        <f t="shared" si="16"/>
        <v>-50.243741233548228</v>
      </c>
      <c r="AW13">
        <v>10</v>
      </c>
      <c r="AX13">
        <f>IF(Z13&gt;0, (R13*SUMPRODUCT(K13:$K$98, X13:$X$98)-K13*$AZ$3)/Z13, 0)</f>
        <v>21.12257981138228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2.4301629999999999E-3</v>
      </c>
      <c r="Q14" s="5">
        <f t="shared" si="30"/>
        <v>12.5</v>
      </c>
      <c r="R14">
        <f t="shared" si="0"/>
        <v>50000</v>
      </c>
      <c r="S14">
        <f t="shared" si="1"/>
        <v>0.44649993930275511</v>
      </c>
      <c r="U14">
        <f t="shared" si="20"/>
        <v>2.4301629999999999E-3</v>
      </c>
      <c r="V14">
        <f t="shared" si="21"/>
        <v>0.01</v>
      </c>
      <c r="W14">
        <f t="shared" si="22"/>
        <v>0.88296451129312425</v>
      </c>
      <c r="X14">
        <f t="shared" si="23"/>
        <v>2.1457476856576326E-3</v>
      </c>
      <c r="Y14">
        <f t="shared" si="24"/>
        <v>8.829645112931243E-3</v>
      </c>
      <c r="Z14">
        <f t="shared" si="25"/>
        <v>0.87198911849453531</v>
      </c>
      <c r="AB14">
        <f t="shared" si="26"/>
        <v>18.650488360407167</v>
      </c>
      <c r="AC14">
        <f t="shared" si="27"/>
        <v>0.38934308848047294</v>
      </c>
      <c r="AE14">
        <f t="shared" si="2"/>
        <v>0</v>
      </c>
      <c r="AF14">
        <f t="shared" si="3"/>
        <v>0</v>
      </c>
      <c r="AG14">
        <f t="shared" si="4"/>
        <v>-10.899863981181692</v>
      </c>
      <c r="AH14">
        <f t="shared" si="5"/>
        <v>-107.28738428288163</v>
      </c>
      <c r="AI14">
        <f t="shared" si="6"/>
        <v>-118.18724826406333</v>
      </c>
      <c r="AJ14">
        <f t="shared" si="7"/>
        <v>18.261145271926694</v>
      </c>
      <c r="AK14">
        <f t="shared" si="28"/>
        <v>3.3570879048732898E-2</v>
      </c>
      <c r="AL14">
        <f t="shared" si="8"/>
        <v>-99.892532113087896</v>
      </c>
      <c r="AN14">
        <f t="shared" si="9"/>
        <v>0</v>
      </c>
      <c r="AO14">
        <f t="shared" si="10"/>
        <v>0</v>
      </c>
      <c r="AP14">
        <f t="shared" si="11"/>
        <v>-5.2358130035405201</v>
      </c>
      <c r="AQ14">
        <f t="shared" si="12"/>
        <v>-51.536118497807223</v>
      </c>
      <c r="AR14">
        <f t="shared" si="13"/>
        <v>-56.771931501347744</v>
      </c>
      <c r="AS14">
        <f t="shared" si="14"/>
        <v>8.771847248678295</v>
      </c>
      <c r="AT14">
        <f t="shared" si="15"/>
        <v>1.6125966834733454E-2</v>
      </c>
      <c r="AU14">
        <f t="shared" si="16"/>
        <v>-47.98395828583471</v>
      </c>
      <c r="AW14">
        <v>11</v>
      </c>
      <c r="AX14">
        <f>IF(Z14&gt;0, (R14*SUMPRODUCT(K14:$K$98, X14:$X$98)-K14*$AZ$3)/Z14, 0)</f>
        <v>0.44649993930275511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2.4518209999999999E-3</v>
      </c>
      <c r="Q15" s="5">
        <f t="shared" si="30"/>
        <v>12.5</v>
      </c>
      <c r="R15">
        <f t="shared" si="0"/>
        <v>50000</v>
      </c>
      <c r="S15">
        <f t="shared" si="1"/>
        <v>-17.652479902656268</v>
      </c>
      <c r="U15">
        <f t="shared" si="20"/>
        <v>2.4518209999999999E-3</v>
      </c>
      <c r="V15">
        <f t="shared" si="21"/>
        <v>0.01</v>
      </c>
      <c r="W15">
        <f t="shared" si="22"/>
        <v>0.87198911849453531</v>
      </c>
      <c r="X15">
        <f t="shared" si="23"/>
        <v>2.1379612324963901E-3</v>
      </c>
      <c r="Y15">
        <f t="shared" si="24"/>
        <v>8.7198911849453529E-3</v>
      </c>
      <c r="Z15">
        <f t="shared" si="25"/>
        <v>0.86113126607709356</v>
      </c>
      <c r="AB15">
        <f t="shared" si="26"/>
        <v>0.38934308848047294</v>
      </c>
      <c r="AC15">
        <f t="shared" si="27"/>
        <v>-15.20110236797484</v>
      </c>
      <c r="AE15">
        <f t="shared" si="2"/>
        <v>0</v>
      </c>
      <c r="AF15">
        <f t="shared" si="3"/>
        <v>0</v>
      </c>
      <c r="AG15">
        <f t="shared" si="4"/>
        <v>-10.76414082596367</v>
      </c>
      <c r="AH15">
        <f t="shared" si="5"/>
        <v>-106.8980616248195</v>
      </c>
      <c r="AI15">
        <f t="shared" si="6"/>
        <v>-117.66220245078317</v>
      </c>
      <c r="AJ15">
        <f t="shared" si="7"/>
        <v>15.590445456455313</v>
      </c>
      <c r="AK15">
        <f t="shared" si="28"/>
        <v>1.5963066627699392E-3</v>
      </c>
      <c r="AL15">
        <f t="shared" si="8"/>
        <v>-102.07016068766508</v>
      </c>
      <c r="AN15">
        <f t="shared" si="9"/>
        <v>0</v>
      </c>
      <c r="AO15">
        <f t="shared" si="10"/>
        <v>0</v>
      </c>
      <c r="AP15">
        <f t="shared" si="11"/>
        <v>-4.9052439021259477</v>
      </c>
      <c r="AQ15">
        <f t="shared" si="12"/>
        <v>-48.713694238321679</v>
      </c>
      <c r="AR15">
        <f t="shared" si="13"/>
        <v>-53.618938140447625</v>
      </c>
      <c r="AS15">
        <f t="shared" si="14"/>
        <v>7.1046020990586696</v>
      </c>
      <c r="AT15">
        <f t="shared" si="15"/>
        <v>7.2744064297154459E-4</v>
      </c>
      <c r="AU15">
        <f t="shared" si="16"/>
        <v>-46.513608600745982</v>
      </c>
      <c r="AW15">
        <v>12</v>
      </c>
      <c r="AX15">
        <f>IF(Z15&gt;0, (R15*SUMPRODUCT(K15:$K$98, X15:$X$98)-K15*$AZ$3)/Z15, 0)</f>
        <v>-17.652479902656268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2.4770880000000001E-3</v>
      </c>
      <c r="Q16" s="5">
        <f t="shared" si="30"/>
        <v>12.5</v>
      </c>
      <c r="R16">
        <f t="shared" si="0"/>
        <v>50000</v>
      </c>
      <c r="S16">
        <f t="shared" si="1"/>
        <v>-32.955745529100469</v>
      </c>
      <c r="U16">
        <f t="shared" si="20"/>
        <v>2.4770880000000001E-3</v>
      </c>
      <c r="V16">
        <f t="shared" si="21"/>
        <v>0.01</v>
      </c>
      <c r="W16">
        <f t="shared" si="22"/>
        <v>0.86113126607709356</v>
      </c>
      <c r="X16">
        <f t="shared" si="23"/>
        <v>2.1330979256243758E-3</v>
      </c>
      <c r="Y16">
        <f t="shared" si="24"/>
        <v>8.6113126607709357E-3</v>
      </c>
      <c r="Z16">
        <f t="shared" si="25"/>
        <v>0.85038685549069826</v>
      </c>
      <c r="AB16">
        <f t="shared" si="26"/>
        <v>-15.20110236797484</v>
      </c>
      <c r="AC16">
        <f t="shared" si="27"/>
        <v>-28.025132810843385</v>
      </c>
      <c r="AE16">
        <f t="shared" si="2"/>
        <v>0</v>
      </c>
      <c r="AF16">
        <f t="shared" si="3"/>
        <v>0</v>
      </c>
      <c r="AG16">
        <f t="shared" si="4"/>
        <v>-10.629835693633728</v>
      </c>
      <c r="AH16">
        <f t="shared" si="5"/>
        <v>-106.65489628121878</v>
      </c>
      <c r="AI16">
        <f t="shared" si="6"/>
        <v>-117.28473197485251</v>
      </c>
      <c r="AJ16">
        <f t="shared" si="7"/>
        <v>12.824030442868544</v>
      </c>
      <c r="AK16">
        <f t="shared" si="28"/>
        <v>-0.10792782681262138</v>
      </c>
      <c r="AL16">
        <f t="shared" si="8"/>
        <v>-104.56862935879658</v>
      </c>
      <c r="AN16">
        <f t="shared" si="9"/>
        <v>0</v>
      </c>
      <c r="AO16">
        <f t="shared" si="10"/>
        <v>0</v>
      </c>
      <c r="AP16">
        <f t="shared" si="11"/>
        <v>-4.5823864745981062</v>
      </c>
      <c r="AQ16">
        <f t="shared" si="12"/>
        <v>-45.977564306231614</v>
      </c>
      <c r="AR16">
        <f t="shared" si="13"/>
        <v>-50.559950780829716</v>
      </c>
      <c r="AS16">
        <f t="shared" si="14"/>
        <v>5.5282758214625733</v>
      </c>
      <c r="AT16">
        <f t="shared" si="15"/>
        <v>-4.6526308408992835E-2</v>
      </c>
      <c r="AU16">
        <f t="shared" si="16"/>
        <v>-45.078201267776137</v>
      </c>
      <c r="AW16">
        <v>13</v>
      </c>
      <c r="AX16">
        <f>IF(Z16&gt;0, (R16*SUMPRODUCT(K16:$K$98, X16:$X$98)-K16*$AZ$3)/Z16, 0)</f>
        <v>-32.955745529100469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2.5023549999999999E-3</v>
      </c>
      <c r="Q17" s="5">
        <f t="shared" si="30"/>
        <v>12.5</v>
      </c>
      <c r="R17">
        <f t="shared" si="0"/>
        <v>50000</v>
      </c>
      <c r="S17">
        <f t="shared" si="1"/>
        <v>-43.235001538839235</v>
      </c>
      <c r="U17">
        <f t="shared" si="20"/>
        <v>2.5023549999999999E-3</v>
      </c>
      <c r="V17">
        <f t="shared" si="21"/>
        <v>0.01</v>
      </c>
      <c r="W17">
        <f t="shared" si="22"/>
        <v>0.85038685549069826</v>
      </c>
      <c r="X17">
        <f t="shared" si="23"/>
        <v>2.1279697997714261E-3</v>
      </c>
      <c r="Y17">
        <f t="shared" si="24"/>
        <v>8.5038685549069827E-3</v>
      </c>
      <c r="Z17">
        <f t="shared" si="25"/>
        <v>0.83975501713601974</v>
      </c>
      <c r="AB17">
        <f t="shared" si="26"/>
        <v>-28.025132810843385</v>
      </c>
      <c r="AC17">
        <f t="shared" si="27"/>
        <v>-36.30680945812378</v>
      </c>
      <c r="AE17">
        <f t="shared" si="2"/>
        <v>0</v>
      </c>
      <c r="AF17">
        <f t="shared" si="3"/>
        <v>0</v>
      </c>
      <c r="AG17">
        <f t="shared" si="4"/>
        <v>-10.496937714200246</v>
      </c>
      <c r="AH17">
        <f t="shared" si="5"/>
        <v>-106.3984899885713</v>
      </c>
      <c r="AI17">
        <f t="shared" si="6"/>
        <v>-116.89542770277154</v>
      </c>
      <c r="AJ17">
        <f t="shared" si="7"/>
        <v>8.2816766472803955</v>
      </c>
      <c r="AK17">
        <f t="shared" si="28"/>
        <v>-0.38674683278963873</v>
      </c>
      <c r="AL17">
        <f t="shared" si="8"/>
        <v>-109.00049788828079</v>
      </c>
      <c r="AN17">
        <f t="shared" si="9"/>
        <v>0</v>
      </c>
      <c r="AO17">
        <f t="shared" si="10"/>
        <v>0</v>
      </c>
      <c r="AP17">
        <f t="shared" si="11"/>
        <v>-4.2537092048744887</v>
      </c>
      <c r="AQ17">
        <f t="shared" si="12"/>
        <v>-43.116216231031935</v>
      </c>
      <c r="AR17">
        <f t="shared" si="13"/>
        <v>-47.369925435906417</v>
      </c>
      <c r="AS17">
        <f t="shared" si="14"/>
        <v>3.3560115478892976</v>
      </c>
      <c r="AT17">
        <f t="shared" si="15"/>
        <v>-0.15672271355557726</v>
      </c>
      <c r="AU17">
        <f t="shared" si="16"/>
        <v>-44.170636601572703</v>
      </c>
      <c r="AW17">
        <v>14</v>
      </c>
      <c r="AX17">
        <f>IF(Z17&gt;0, (R17*SUMPRODUCT(K17:$K$98, X17:$X$98)-K17*$AZ$3)/Z17, 0)</f>
        <v>-43.235001538839235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2.5285250000000002E-3</v>
      </c>
      <c r="Q18" s="5">
        <f t="shared" si="30"/>
        <v>12.5</v>
      </c>
      <c r="R18">
        <f t="shared" si="0"/>
        <v>50000</v>
      </c>
      <c r="S18">
        <f t="shared" si="1"/>
        <v>-48.171153965523082</v>
      </c>
      <c r="U18">
        <f t="shared" si="20"/>
        <v>2.5285250000000002E-3</v>
      </c>
      <c r="V18">
        <f t="shared" si="21"/>
        <v>0.01</v>
      </c>
      <c r="W18">
        <f t="shared" si="22"/>
        <v>0.83975501713601974</v>
      </c>
      <c r="X18">
        <f t="shared" si="23"/>
        <v>2.1233415547038544E-3</v>
      </c>
      <c r="Y18">
        <f t="shared" si="24"/>
        <v>8.397550171360197E-3</v>
      </c>
      <c r="Z18">
        <f t="shared" si="25"/>
        <v>0.82923412540995567</v>
      </c>
      <c r="AB18">
        <f t="shared" si="26"/>
        <v>-36.30680945812378</v>
      </c>
      <c r="AC18">
        <f t="shared" si="27"/>
        <v>-39.94516472858885</v>
      </c>
      <c r="AE18">
        <f t="shared" si="2"/>
        <v>0</v>
      </c>
      <c r="AF18">
        <f t="shared" si="3"/>
        <v>0</v>
      </c>
      <c r="AG18">
        <f t="shared" si="4"/>
        <v>-10.365426567624446</v>
      </c>
      <c r="AH18">
        <f t="shared" si="5"/>
        <v>-106.16707773519272</v>
      </c>
      <c r="AI18">
        <f t="shared" si="6"/>
        <v>-116.53250430281716</v>
      </c>
      <c r="AJ18">
        <f t="shared" si="7"/>
        <v>3.6383552704650697</v>
      </c>
      <c r="AK18">
        <f t="shared" si="28"/>
        <v>-0.78422708429547372</v>
      </c>
      <c r="AL18">
        <f t="shared" si="8"/>
        <v>-113.67837611664757</v>
      </c>
      <c r="AN18">
        <f t="shared" si="9"/>
        <v>0</v>
      </c>
      <c r="AO18">
        <f t="shared" si="10"/>
        <v>0</v>
      </c>
      <c r="AP18">
        <f t="shared" si="11"/>
        <v>-3.9197615740560741</v>
      </c>
      <c r="AQ18">
        <f t="shared" si="12"/>
        <v>-40.147853927791218</v>
      </c>
      <c r="AR18">
        <f t="shared" si="13"/>
        <v>-44.067615501847293</v>
      </c>
      <c r="AS18">
        <f t="shared" si="14"/>
        <v>1.3758705528316553</v>
      </c>
      <c r="AT18">
        <f t="shared" si="15"/>
        <v>-0.29656118542740578</v>
      </c>
      <c r="AU18">
        <f t="shared" si="16"/>
        <v>-42.988306134443043</v>
      </c>
      <c r="AW18">
        <v>15</v>
      </c>
      <c r="AX18">
        <f>IF(Z18&gt;0, (R18*SUMPRODUCT(K18:$K$98, X18:$X$98)-K18*$AZ$3)/Z18, 0)</f>
        <v>-48.171153965523082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2.5601090000000001E-3</v>
      </c>
      <c r="Q19" s="5">
        <f t="shared" si="30"/>
        <v>12.5</v>
      </c>
      <c r="R19">
        <f t="shared" si="0"/>
        <v>50000</v>
      </c>
      <c r="S19">
        <f t="shared" si="1"/>
        <v>-52.413332991697217</v>
      </c>
      <c r="U19">
        <f t="shared" si="20"/>
        <v>2.5601090000000001E-3</v>
      </c>
      <c r="V19">
        <f t="shared" si="21"/>
        <v>0.01</v>
      </c>
      <c r="W19">
        <f t="shared" si="22"/>
        <v>0.82923412540995567</v>
      </c>
      <c r="X19">
        <f t="shared" si="23"/>
        <v>2.1229297475691563E-3</v>
      </c>
      <c r="Y19">
        <f t="shared" si="24"/>
        <v>8.2923412540995573E-3</v>
      </c>
      <c r="Z19">
        <f t="shared" si="25"/>
        <v>0.81881885440828694</v>
      </c>
      <c r="AB19">
        <f t="shared" si="26"/>
        <v>-39.94516472858885</v>
      </c>
      <c r="AC19">
        <f t="shared" si="27"/>
        <v>-42.917025275981587</v>
      </c>
      <c r="AE19">
        <f t="shared" si="2"/>
        <v>0</v>
      </c>
      <c r="AF19">
        <f t="shared" si="3"/>
        <v>0</v>
      </c>
      <c r="AG19">
        <f t="shared" si="4"/>
        <v>-10.235235680103587</v>
      </c>
      <c r="AH19">
        <f t="shared" si="5"/>
        <v>-106.14648737845782</v>
      </c>
      <c r="AI19">
        <f t="shared" si="6"/>
        <v>-116.38172305856141</v>
      </c>
      <c r="AJ19">
        <f t="shared" si="7"/>
        <v>2.9718605473927369</v>
      </c>
      <c r="AK19">
        <f t="shared" si="28"/>
        <v>-0.89077717344753138</v>
      </c>
      <c r="AL19">
        <f t="shared" si="8"/>
        <v>-114.3006396846162</v>
      </c>
      <c r="AN19">
        <f t="shared" si="9"/>
        <v>0</v>
      </c>
      <c r="AO19">
        <f t="shared" si="10"/>
        <v>0</v>
      </c>
      <c r="AP19">
        <f t="shared" si="11"/>
        <v>-3.6095579049071325</v>
      </c>
      <c r="AQ19">
        <f t="shared" si="12"/>
        <v>-37.433617023575948</v>
      </c>
      <c r="AR19">
        <f t="shared" si="13"/>
        <v>-41.043174928483083</v>
      </c>
      <c r="AS19">
        <f t="shared" si="14"/>
        <v>1.0480562506221183</v>
      </c>
      <c r="AT19">
        <f t="shared" si="15"/>
        <v>-0.31414145100524227</v>
      </c>
      <c r="AU19">
        <f t="shared" si="16"/>
        <v>-40.309260128866207</v>
      </c>
      <c r="AW19">
        <v>16</v>
      </c>
      <c r="AX19">
        <f>IF(Z19&gt;0, (R19*SUMPRODUCT(K19:$K$98, X19:$X$98)-K19*$AZ$3)/Z19, 0)</f>
        <v>-52.413332991697217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2.5907899999999999E-3</v>
      </c>
      <c r="Q20" s="5">
        <f t="shared" si="30"/>
        <v>12.5</v>
      </c>
      <c r="R20">
        <f t="shared" si="0"/>
        <v>50000</v>
      </c>
      <c r="S20">
        <f t="shared" si="1"/>
        <v>-66.626428700179417</v>
      </c>
      <c r="U20">
        <f t="shared" si="20"/>
        <v>2.5907899999999999E-3</v>
      </c>
      <c r="V20">
        <f t="shared" si="21"/>
        <v>0.01</v>
      </c>
      <c r="W20">
        <f t="shared" si="22"/>
        <v>0.81881885440828694</v>
      </c>
      <c r="X20">
        <f t="shared" si="23"/>
        <v>2.1213876998124456E-3</v>
      </c>
      <c r="Y20">
        <f t="shared" si="24"/>
        <v>8.1881885440828698E-3</v>
      </c>
      <c r="Z20">
        <f t="shared" si="25"/>
        <v>0.80850927816439166</v>
      </c>
      <c r="AB20">
        <f t="shared" si="26"/>
        <v>-42.917025275981587</v>
      </c>
      <c r="AC20">
        <f t="shared" si="27"/>
        <v>-53.868085775053366</v>
      </c>
      <c r="AE20">
        <f t="shared" si="2"/>
        <v>0</v>
      </c>
      <c r="AF20">
        <f t="shared" si="3"/>
        <v>0</v>
      </c>
      <c r="AG20">
        <f t="shared" si="4"/>
        <v>-10.106365977054896</v>
      </c>
      <c r="AH20">
        <f t="shared" si="5"/>
        <v>-106.06938499062228</v>
      </c>
      <c r="AI20">
        <f t="shared" si="6"/>
        <v>-116.17575096767717</v>
      </c>
      <c r="AJ20">
        <f t="shared" si="7"/>
        <v>10.951060499071779</v>
      </c>
      <c r="AK20">
        <f t="shared" si="28"/>
        <v>-0.18454320868672083</v>
      </c>
      <c r="AL20">
        <f t="shared" si="8"/>
        <v>-105.40923367729211</v>
      </c>
      <c r="AN20">
        <f t="shared" si="9"/>
        <v>0</v>
      </c>
      <c r="AO20">
        <f t="shared" si="10"/>
        <v>0</v>
      </c>
      <c r="AP20">
        <f t="shared" si="11"/>
        <v>-3.3805470163460183</v>
      </c>
      <c r="AQ20">
        <f t="shared" si="12"/>
        <v>-35.479869200244138</v>
      </c>
      <c r="AR20">
        <f t="shared" si="13"/>
        <v>-38.86041621659016</v>
      </c>
      <c r="AS20">
        <f t="shared" si="14"/>
        <v>3.6630946257054147</v>
      </c>
      <c r="AT20">
        <f t="shared" si="15"/>
        <v>-6.172911162421741E-2</v>
      </c>
      <c r="AU20">
        <f t="shared" si="16"/>
        <v>-35.259050702508958</v>
      </c>
      <c r="AW20">
        <v>17</v>
      </c>
      <c r="AX20">
        <f>IF(Z20&gt;0, (R20*SUMPRODUCT(K20:$K$98, X20:$X$98)-K20*$AZ$3)/Z20, 0)</f>
        <v>-66.626428700179417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2.625984E-3</v>
      </c>
      <c r="Q21" s="5">
        <f t="shared" si="30"/>
        <v>12.5</v>
      </c>
      <c r="R21">
        <f t="shared" si="0"/>
        <v>50000</v>
      </c>
      <c r="S21">
        <f t="shared" si="1"/>
        <v>-81.945332949817939</v>
      </c>
      <c r="U21">
        <f t="shared" si="20"/>
        <v>2.625984E-3</v>
      </c>
      <c r="V21">
        <f t="shared" si="21"/>
        <v>0.01</v>
      </c>
      <c r="W21">
        <f t="shared" si="22"/>
        <v>0.80850927816439166</v>
      </c>
      <c r="X21">
        <f t="shared" si="23"/>
        <v>2.1231324283112417E-3</v>
      </c>
      <c r="Y21">
        <f t="shared" si="24"/>
        <v>8.0850927816439166E-3</v>
      </c>
      <c r="Z21">
        <f t="shared" si="25"/>
        <v>0.79830105295443654</v>
      </c>
      <c r="AB21">
        <f t="shared" si="26"/>
        <v>-53.868085775053366</v>
      </c>
      <c r="AC21">
        <f t="shared" si="27"/>
        <v>-65.417045578541547</v>
      </c>
      <c r="AE21">
        <f t="shared" si="2"/>
        <v>0</v>
      </c>
      <c r="AF21">
        <f t="shared" si="3"/>
        <v>0</v>
      </c>
      <c r="AG21">
        <f t="shared" si="4"/>
        <v>-9.9787631619304573</v>
      </c>
      <c r="AH21">
        <f t="shared" si="5"/>
        <v>-106.15662141556209</v>
      </c>
      <c r="AI21">
        <f t="shared" si="6"/>
        <v>-116.13538457749254</v>
      </c>
      <c r="AJ21">
        <f t="shared" si="7"/>
        <v>11.548959803488181</v>
      </c>
      <c r="AK21">
        <f t="shared" si="28"/>
        <v>-8.6188937240085389E-2</v>
      </c>
      <c r="AL21">
        <f t="shared" si="8"/>
        <v>-104.67261371124445</v>
      </c>
      <c r="AN21">
        <f t="shared" si="9"/>
        <v>0</v>
      </c>
      <c r="AO21">
        <f t="shared" si="10"/>
        <v>0</v>
      </c>
      <c r="AP21">
        <f t="shared" si="11"/>
        <v>-3.1740816696523262</v>
      </c>
      <c r="AQ21">
        <f t="shared" si="12"/>
        <v>-33.766688384071443</v>
      </c>
      <c r="AR21">
        <f t="shared" si="13"/>
        <v>-36.940770053723767</v>
      </c>
      <c r="AS21">
        <f t="shared" si="14"/>
        <v>3.673535589626296</v>
      </c>
      <c r="AT21">
        <f t="shared" si="15"/>
        <v>-2.7415293997983387E-2</v>
      </c>
      <c r="AU21">
        <f t="shared" si="16"/>
        <v>-33.29464975809546</v>
      </c>
      <c r="AW21">
        <v>18</v>
      </c>
      <c r="AX21">
        <f>IF(Z21&gt;0, (R21*SUMPRODUCT(K21:$K$98, X21:$X$98)-K21*$AZ$3)/Z21, 0)</f>
        <v>-81.945332949817939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2.663885E-3</v>
      </c>
      <c r="Q22" s="5">
        <f t="shared" si="30"/>
        <v>12.5</v>
      </c>
      <c r="R22">
        <f t="shared" si="0"/>
        <v>50000</v>
      </c>
      <c r="S22">
        <f t="shared" si="1"/>
        <v>-86.82973952301198</v>
      </c>
      <c r="U22">
        <f t="shared" si="20"/>
        <v>2.663885E-3</v>
      </c>
      <c r="V22">
        <f t="shared" si="21"/>
        <v>0.01</v>
      </c>
      <c r="W22">
        <f t="shared" si="22"/>
        <v>0.79830105295443654</v>
      </c>
      <c r="X22">
        <f t="shared" si="23"/>
        <v>2.1265822004495291E-3</v>
      </c>
      <c r="Y22">
        <f t="shared" si="24"/>
        <v>7.9830105295443654E-3</v>
      </c>
      <c r="Z22">
        <f t="shared" si="25"/>
        <v>0.78819146022444264</v>
      </c>
      <c r="AB22">
        <f t="shared" si="26"/>
        <v>-65.417045578541547</v>
      </c>
      <c r="AC22">
        <f t="shared" si="27"/>
        <v>-68.438459185550812</v>
      </c>
      <c r="AE22">
        <f t="shared" si="2"/>
        <v>0</v>
      </c>
      <c r="AF22">
        <f t="shared" si="3"/>
        <v>0</v>
      </c>
      <c r="AG22">
        <f t="shared" si="4"/>
        <v>-9.8523932528055322</v>
      </c>
      <c r="AH22">
        <f t="shared" si="5"/>
        <v>-106.32911002247646</v>
      </c>
      <c r="AI22">
        <f t="shared" si="6"/>
        <v>-116.18150327528198</v>
      </c>
      <c r="AJ22">
        <f t="shared" si="7"/>
        <v>3.021413607009265</v>
      </c>
      <c r="AK22">
        <f t="shared" si="28"/>
        <v>-1.3737579571493725</v>
      </c>
      <c r="AL22">
        <f t="shared" si="8"/>
        <v>-114.53384762542208</v>
      </c>
      <c r="AN22">
        <f t="shared" si="9"/>
        <v>0</v>
      </c>
      <c r="AO22">
        <f t="shared" si="10"/>
        <v>0</v>
      </c>
      <c r="AP22">
        <f t="shared" si="11"/>
        <v>-2.9261302188676379</v>
      </c>
      <c r="AQ22">
        <f t="shared" si="12"/>
        <v>-31.579415680903026</v>
      </c>
      <c r="AR22">
        <f t="shared" si="13"/>
        <v>-34.505545899770667</v>
      </c>
      <c r="AS22">
        <f t="shared" si="14"/>
        <v>0.89735046422859088</v>
      </c>
      <c r="AT22">
        <f t="shared" si="15"/>
        <v>-0.40800184977188059</v>
      </c>
      <c r="AU22">
        <f t="shared" si="16"/>
        <v>-34.01619728531395</v>
      </c>
      <c r="AW22">
        <v>19</v>
      </c>
      <c r="AX22">
        <f>IF(Z22&gt;0, (R22*SUMPRODUCT(K22:$K$98, X22:$X$98)-K22*$AZ$3)/Z22, 0)</f>
        <v>-86.82973952301198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2.7053950000000002E-3</v>
      </c>
      <c r="Q23" s="5">
        <f t="shared" si="30"/>
        <v>12.5</v>
      </c>
      <c r="R23">
        <f t="shared" si="0"/>
        <v>50000</v>
      </c>
      <c r="S23">
        <f t="shared" si="1"/>
        <v>-68.906653379906729</v>
      </c>
      <c r="U23">
        <f t="shared" si="20"/>
        <v>2.7053950000000002E-3</v>
      </c>
      <c r="V23">
        <f t="shared" si="21"/>
        <v>0.01</v>
      </c>
      <c r="W23">
        <f t="shared" si="22"/>
        <v>0.78819146022444264</v>
      </c>
      <c r="X23">
        <f t="shared" si="23"/>
        <v>2.132369235533906E-3</v>
      </c>
      <c r="Y23">
        <f t="shared" si="24"/>
        <v>7.8819146022444265E-3</v>
      </c>
      <c r="Z23">
        <f t="shared" si="25"/>
        <v>0.77817717638666428</v>
      </c>
      <c r="AB23">
        <f t="shared" si="26"/>
        <v>-68.438459185550812</v>
      </c>
      <c r="AC23">
        <f t="shared" si="27"/>
        <v>-53.621584961430415</v>
      </c>
      <c r="AE23">
        <f t="shared" si="2"/>
        <v>0</v>
      </c>
      <c r="AF23">
        <f t="shared" si="3"/>
        <v>0</v>
      </c>
      <c r="AG23">
        <f t="shared" si="4"/>
        <v>-9.7272147048333029</v>
      </c>
      <c r="AH23">
        <f t="shared" si="5"/>
        <v>-106.6184617766953</v>
      </c>
      <c r="AI23">
        <f t="shared" si="6"/>
        <v>-116.3456764815286</v>
      </c>
      <c r="AJ23">
        <f t="shared" si="7"/>
        <v>-14.816874224120397</v>
      </c>
      <c r="AK23">
        <f t="shared" si="28"/>
        <v>-4.7906921429885569</v>
      </c>
      <c r="AL23">
        <f t="shared" si="8"/>
        <v>-135.95324284863753</v>
      </c>
      <c r="AN23">
        <f t="shared" si="9"/>
        <v>0</v>
      </c>
      <c r="AO23">
        <f t="shared" si="10"/>
        <v>0</v>
      </c>
      <c r="AP23">
        <f t="shared" si="11"/>
        <v>-2.5794219451924003</v>
      </c>
      <c r="AQ23">
        <f t="shared" si="12"/>
        <v>-28.272635940976482</v>
      </c>
      <c r="AR23">
        <f t="shared" si="13"/>
        <v>-30.852057886168879</v>
      </c>
      <c r="AS23">
        <f t="shared" si="14"/>
        <v>-3.9290764820747048</v>
      </c>
      <c r="AT23">
        <f t="shared" si="15"/>
        <v>-1.2703756235734553</v>
      </c>
      <c r="AU23">
        <f t="shared" si="16"/>
        <v>-36.051509991817035</v>
      </c>
      <c r="AW23">
        <v>20</v>
      </c>
      <c r="AX23">
        <f>IF(Z23&gt;0, (R23*SUMPRODUCT(K23:$K$98, X23:$X$98)-K23*$AZ$3)/Z23, 0)</f>
        <v>-68.906653379906729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87" si="31">1+H24</f>
        <v>1.1200000000000001</v>
      </c>
      <c r="J24">
        <f t="shared" ref="J24:J87" si="32">1/I24</f>
        <v>0.89285714285714279</v>
      </c>
      <c r="K24">
        <f t="shared" ref="K24:K69" si="33">K23*J24</f>
        <v>0.23676410751611635</v>
      </c>
      <c r="L24" s="2">
        <v>21</v>
      </c>
      <c r="M24" s="8">
        <v>2.7496130000000001E-3</v>
      </c>
      <c r="Q24" s="5">
        <f t="shared" si="30"/>
        <v>12.5</v>
      </c>
      <c r="R24">
        <f t="shared" si="0"/>
        <v>50000</v>
      </c>
      <c r="S24">
        <f t="shared" si="1"/>
        <v>-52.676421511605916</v>
      </c>
      <c r="U24">
        <f t="shared" ref="U24:U69" si="34">M24</f>
        <v>2.7496130000000001E-3</v>
      </c>
      <c r="V24">
        <f t="shared" si="21"/>
        <v>0.01</v>
      </c>
      <c r="W24">
        <f t="shared" ref="W24:W69" si="35">Z23</f>
        <v>0.77817717638666428</v>
      </c>
      <c r="X24">
        <f t="shared" ref="X24:X69" si="36">U24*W24</f>
        <v>2.1396860804960651E-3</v>
      </c>
      <c r="Y24">
        <f t="shared" ref="Y24:Y69" si="37">V24*W24</f>
        <v>7.7817717638666434E-3</v>
      </c>
      <c r="Z24">
        <f t="shared" ref="Z24:Z69" si="38">MAX(0, W24-X24-Y24)</f>
        <v>0.76825571854230157</v>
      </c>
      <c r="AB24">
        <f t="shared" si="26"/>
        <v>-53.621584961430415</v>
      </c>
      <c r="AC24">
        <f t="shared" si="27"/>
        <v>-40.468962058635952</v>
      </c>
      <c r="AE24">
        <f t="shared" si="2"/>
        <v>0</v>
      </c>
      <c r="AF24">
        <f t="shared" si="3"/>
        <v>0</v>
      </c>
      <c r="AG24">
        <f t="shared" si="4"/>
        <v>-9.6031964817787703</v>
      </c>
      <c r="AH24">
        <f t="shared" si="5"/>
        <v>-106.98430402480325</v>
      </c>
      <c r="AI24">
        <f t="shared" si="6"/>
        <v>-116.58750050658202</v>
      </c>
      <c r="AJ24">
        <f t="shared" si="7"/>
        <v>-13.152622902794462</v>
      </c>
      <c r="AK24">
        <f t="shared" si="28"/>
        <v>-3.7535109473001294</v>
      </c>
      <c r="AL24">
        <f t="shared" ref="AL24:AL69" si="39">SUM(AI24:AK24)</f>
        <v>-133.49363435667661</v>
      </c>
      <c r="AN24">
        <f t="shared" si="9"/>
        <v>0</v>
      </c>
      <c r="AO24">
        <f t="shared" si="10"/>
        <v>0</v>
      </c>
      <c r="AP24">
        <f t="shared" si="11"/>
        <v>-2.2736922443102592</v>
      </c>
      <c r="AQ24">
        <f t="shared" si="12"/>
        <v>-25.330043260665395</v>
      </c>
      <c r="AR24">
        <f t="shared" si="13"/>
        <v>-27.603735504975653</v>
      </c>
      <c r="AS24">
        <f t="shared" si="14"/>
        <v>-3.1140690230761625</v>
      </c>
      <c r="AT24">
        <f t="shared" si="15"/>
        <v>-0.88869666948948756</v>
      </c>
      <c r="AU24">
        <f t="shared" si="16"/>
        <v>-31.606501197541302</v>
      </c>
      <c r="AW24">
        <v>21</v>
      </c>
      <c r="AX24">
        <f>IF(Z24&gt;0, (R24*SUMPRODUCT(K24:$K$98, X24:$X$98)-K24*$AZ$3)/Z24, 0)</f>
        <v>-52.676421511605916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2.8010499999999998E-3</v>
      </c>
      <c r="Q25" s="5">
        <f t="shared" si="30"/>
        <v>12.5</v>
      </c>
      <c r="R25">
        <f t="shared" si="0"/>
        <v>50000</v>
      </c>
      <c r="S25">
        <f t="shared" si="1"/>
        <v>-37.98966273177605</v>
      </c>
      <c r="U25">
        <f t="shared" si="34"/>
        <v>2.8010499999999998E-3</v>
      </c>
      <c r="V25">
        <f t="shared" si="21"/>
        <v>0.01</v>
      </c>
      <c r="W25">
        <f t="shared" si="35"/>
        <v>0.76825571854230157</v>
      </c>
      <c r="X25">
        <f t="shared" si="36"/>
        <v>2.1519226804229134E-3</v>
      </c>
      <c r="Y25">
        <f t="shared" si="37"/>
        <v>7.6825571854230159E-3</v>
      </c>
      <c r="Z25">
        <f t="shared" si="38"/>
        <v>0.75842123867645561</v>
      </c>
      <c r="AB25">
        <f t="shared" si="26"/>
        <v>-40.468962058635952</v>
      </c>
      <c r="AC25">
        <f t="shared" si="27"/>
        <v>-28.812167065934375</v>
      </c>
      <c r="AE25">
        <f t="shared" si="2"/>
        <v>0</v>
      </c>
      <c r="AF25">
        <f t="shared" si="3"/>
        <v>0</v>
      </c>
      <c r="AG25">
        <f t="shared" si="4"/>
        <v>-9.4802654834556943</v>
      </c>
      <c r="AH25">
        <f t="shared" si="5"/>
        <v>-107.59613402114567</v>
      </c>
      <c r="AI25">
        <f t="shared" si="6"/>
        <v>-117.07639950460137</v>
      </c>
      <c r="AJ25">
        <f t="shared" si="7"/>
        <v>-11.656794992701577</v>
      </c>
      <c r="AK25">
        <f t="shared" si="28"/>
        <v>-2.8328273441045169</v>
      </c>
      <c r="AL25">
        <f t="shared" si="39"/>
        <v>-131.56602184140746</v>
      </c>
      <c r="AN25">
        <f t="shared" si="9"/>
        <v>0</v>
      </c>
      <c r="AO25">
        <f t="shared" si="10"/>
        <v>0</v>
      </c>
      <c r="AP25">
        <f t="shared" si="11"/>
        <v>-2.0040951751841343</v>
      </c>
      <c r="AQ25">
        <f t="shared" si="12"/>
        <v>-22.745448789018749</v>
      </c>
      <c r="AR25">
        <f t="shared" si="13"/>
        <v>-24.749543964202882</v>
      </c>
      <c r="AS25">
        <f t="shared" si="14"/>
        <v>-2.4642059490583241</v>
      </c>
      <c r="AT25">
        <f t="shared" si="15"/>
        <v>-0.59884985524478229</v>
      </c>
      <c r="AU25">
        <f t="shared" si="16"/>
        <v>-27.812599768505986</v>
      </c>
      <c r="AW25">
        <v>22</v>
      </c>
      <c r="AX25">
        <f>IF(Z25&gt;0, (R25*SUMPRODUCT(K25:$K$98, X25:$X$98)-K25*$AZ$3)/Z25, 0)</f>
        <v>-37.98966273177605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2.8606080000000002E-3</v>
      </c>
      <c r="Q26" s="5">
        <f t="shared" si="30"/>
        <v>12.5</v>
      </c>
      <c r="R26">
        <f t="shared" si="0"/>
        <v>50000</v>
      </c>
      <c r="S26">
        <f t="shared" si="1"/>
        <v>-24.755520459046611</v>
      </c>
      <c r="U26">
        <f t="shared" si="34"/>
        <v>2.8606080000000002E-3</v>
      </c>
      <c r="V26">
        <f t="shared" si="21"/>
        <v>0.01</v>
      </c>
      <c r="W26">
        <f t="shared" si="35"/>
        <v>0.75842123867645561</v>
      </c>
      <c r="X26">
        <f t="shared" si="36"/>
        <v>2.1695458627277783E-3</v>
      </c>
      <c r="Y26">
        <f t="shared" si="37"/>
        <v>7.584212386764556E-3</v>
      </c>
      <c r="Z26">
        <f t="shared" si="38"/>
        <v>0.74866748042696329</v>
      </c>
      <c r="AB26">
        <f t="shared" si="26"/>
        <v>-28.812167065934375</v>
      </c>
      <c r="AC26">
        <f t="shared" si="27"/>
        <v>-18.533653128732567</v>
      </c>
      <c r="AE26">
        <f t="shared" si="2"/>
        <v>0</v>
      </c>
      <c r="AF26">
        <f t="shared" si="3"/>
        <v>0</v>
      </c>
      <c r="AG26">
        <f t="shared" si="4"/>
        <v>-9.3583435053370412</v>
      </c>
      <c r="AH26">
        <f t="shared" si="5"/>
        <v>-108.47729313638891</v>
      </c>
      <c r="AI26">
        <f t="shared" si="6"/>
        <v>-117.83563664172596</v>
      </c>
      <c r="AJ26">
        <f t="shared" si="7"/>
        <v>-10.278513937201808</v>
      </c>
      <c r="AK26">
        <f t="shared" si="28"/>
        <v>-2.0168516946154065</v>
      </c>
      <c r="AL26">
        <f t="shared" si="39"/>
        <v>-130.13100227354317</v>
      </c>
      <c r="AN26">
        <f t="shared" si="9"/>
        <v>0</v>
      </c>
      <c r="AO26">
        <f t="shared" si="10"/>
        <v>0</v>
      </c>
      <c r="AP26">
        <f t="shared" si="11"/>
        <v>-1.7663582970905358</v>
      </c>
      <c r="AQ26">
        <f t="shared" si="12"/>
        <v>-20.474752467475486</v>
      </c>
      <c r="AR26">
        <f t="shared" si="13"/>
        <v>-22.241110764566024</v>
      </c>
      <c r="AS26">
        <f t="shared" si="14"/>
        <v>-1.9400376107569748</v>
      </c>
      <c r="AT26">
        <f t="shared" si="15"/>
        <v>-0.38067449893812461</v>
      </c>
      <c r="AU26">
        <f t="shared" si="16"/>
        <v>-24.561822874261125</v>
      </c>
      <c r="AW26">
        <v>23</v>
      </c>
      <c r="AX26">
        <f>IF(Z26&gt;0, (R26*SUMPRODUCT(K26:$K$98, X26:$X$98)-K26*$AZ$3)/Z26, 0)</f>
        <v>-24.755520459046611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2.9228739999999998E-3</v>
      </c>
      <c r="Q27" s="5">
        <f t="shared" si="30"/>
        <v>12.5</v>
      </c>
      <c r="R27">
        <f t="shared" si="0"/>
        <v>50000</v>
      </c>
      <c r="S27">
        <f t="shared" si="1"/>
        <v>-12.886090199759932</v>
      </c>
      <c r="U27">
        <f t="shared" si="34"/>
        <v>2.9228739999999998E-3</v>
      </c>
      <c r="V27">
        <f t="shared" si="21"/>
        <v>0.01</v>
      </c>
      <c r="W27">
        <f t="shared" si="35"/>
        <v>0.74866748042696329</v>
      </c>
      <c r="X27">
        <f t="shared" si="36"/>
        <v>2.1882607131854799E-3</v>
      </c>
      <c r="Y27">
        <f t="shared" si="37"/>
        <v>7.4866748042696331E-3</v>
      </c>
      <c r="Z27">
        <f t="shared" si="38"/>
        <v>0.73899254490950816</v>
      </c>
      <c r="AB27">
        <f t="shared" si="26"/>
        <v>-18.533653128732567</v>
      </c>
      <c r="AC27">
        <f t="shared" si="27"/>
        <v>-9.5227245906540645</v>
      </c>
      <c r="AE27">
        <f t="shared" si="2"/>
        <v>0</v>
      </c>
      <c r="AF27">
        <f t="shared" si="3"/>
        <v>0</v>
      </c>
      <c r="AG27">
        <f t="shared" si="4"/>
        <v>-9.2374068113688512</v>
      </c>
      <c r="AH27">
        <f t="shared" si="5"/>
        <v>-109.413035659274</v>
      </c>
      <c r="AI27">
        <f t="shared" si="6"/>
        <v>-118.65044247064286</v>
      </c>
      <c r="AJ27">
        <f t="shared" si="7"/>
        <v>-9.0109285380785025</v>
      </c>
      <c r="AK27">
        <f t="shared" si="28"/>
        <v>-1.2973557190112799</v>
      </c>
      <c r="AL27">
        <f t="shared" si="39"/>
        <v>-128.95872672773265</v>
      </c>
      <c r="AN27">
        <f t="shared" si="9"/>
        <v>0</v>
      </c>
      <c r="AO27">
        <f t="shared" si="10"/>
        <v>0</v>
      </c>
      <c r="AP27">
        <f t="shared" si="11"/>
        <v>-1.5567248851592679</v>
      </c>
      <c r="AQ27">
        <f t="shared" si="12"/>
        <v>-18.438724075893582</v>
      </c>
      <c r="AR27">
        <f t="shared" si="13"/>
        <v>-19.995448961052851</v>
      </c>
      <c r="AS27">
        <f t="shared" si="14"/>
        <v>-1.5185578572066749</v>
      </c>
      <c r="AT27">
        <f t="shared" si="15"/>
        <v>-0.21863559480815747</v>
      </c>
      <c r="AU27">
        <f t="shared" si="16"/>
        <v>-21.732642413067683</v>
      </c>
      <c r="AW27">
        <v>24</v>
      </c>
      <c r="AX27">
        <f>IF(Z27&gt;0, (R27*SUMPRODUCT(K27:$K$98, X27:$X$98)-K27*$AZ$3)/Z27, 0)</f>
        <v>-12.886090199759932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2.991456E-3</v>
      </c>
      <c r="Q28" s="5">
        <f t="shared" si="30"/>
        <v>12.5</v>
      </c>
      <c r="R28">
        <f t="shared" si="0"/>
        <v>50000</v>
      </c>
      <c r="S28">
        <f t="shared" si="1"/>
        <v>-2.2415215245797446</v>
      </c>
      <c r="U28">
        <f t="shared" si="34"/>
        <v>2.991456E-3</v>
      </c>
      <c r="V28">
        <f t="shared" si="21"/>
        <v>0.01</v>
      </c>
      <c r="W28">
        <f t="shared" si="35"/>
        <v>0.73899254490950816</v>
      </c>
      <c r="X28">
        <f t="shared" si="36"/>
        <v>2.2106636824248175E-3</v>
      </c>
      <c r="Y28">
        <f t="shared" si="37"/>
        <v>7.3899254490950817E-3</v>
      </c>
      <c r="Z28">
        <f t="shared" si="38"/>
        <v>0.72939195577798821</v>
      </c>
      <c r="AB28">
        <f t="shared" si="26"/>
        <v>-9.5227245906540645</v>
      </c>
      <c r="AC28">
        <f t="shared" si="27"/>
        <v>-1.6349477687316778</v>
      </c>
      <c r="AE28">
        <f t="shared" si="2"/>
        <v>0</v>
      </c>
      <c r="AF28">
        <f t="shared" si="3"/>
        <v>0</v>
      </c>
      <c r="AG28">
        <f t="shared" si="4"/>
        <v>-9.1173994472248534</v>
      </c>
      <c r="AH28">
        <f t="shared" si="5"/>
        <v>-110.53318412124088</v>
      </c>
      <c r="AI28">
        <f t="shared" si="6"/>
        <v>-119.65058356846573</v>
      </c>
      <c r="AJ28">
        <f t="shared" si="7"/>
        <v>-7.8877768219223867</v>
      </c>
      <c r="AK28">
        <f t="shared" si="28"/>
        <v>-0.66659072134578456</v>
      </c>
      <c r="AL28">
        <f t="shared" si="39"/>
        <v>-128.20495111173392</v>
      </c>
      <c r="AN28">
        <f t="shared" si="9"/>
        <v>0</v>
      </c>
      <c r="AO28">
        <f t="shared" si="10"/>
        <v>0</v>
      </c>
      <c r="AP28">
        <f t="shared" si="11"/>
        <v>-1.3718756806335861</v>
      </c>
      <c r="AQ28">
        <f t="shared" si="12"/>
        <v>-16.631692850210726</v>
      </c>
      <c r="AR28">
        <f t="shared" si="13"/>
        <v>-18.003568530844312</v>
      </c>
      <c r="AS28">
        <f t="shared" si="14"/>
        <v>-1.1868569825087898</v>
      </c>
      <c r="AT28">
        <f t="shared" si="15"/>
        <v>-0.10030048643186625</v>
      </c>
      <c r="AU28">
        <f t="shared" si="16"/>
        <v>-19.290725999784971</v>
      </c>
      <c r="AW28">
        <v>25</v>
      </c>
      <c r="AX28">
        <f>IF(Z28&gt;0, (R28*SUMPRODUCT(K28:$K$98, X28:$X$98)-K28*$AZ$3)/Z28, 0)</f>
        <v>-2.2415215245797446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3.0654530000000001E-3</v>
      </c>
      <c r="Q29" s="5">
        <f t="shared" si="30"/>
        <v>12.5</v>
      </c>
      <c r="R29">
        <f t="shared" si="0"/>
        <v>50000</v>
      </c>
      <c r="S29">
        <f t="shared" si="1"/>
        <v>7.2780100695242194</v>
      </c>
      <c r="U29">
        <f t="shared" si="34"/>
        <v>3.0654530000000001E-3</v>
      </c>
      <c r="V29">
        <f t="shared" si="21"/>
        <v>0.01</v>
      </c>
      <c r="W29">
        <f t="shared" si="35"/>
        <v>0.72939195577798821</v>
      </c>
      <c r="X29">
        <f t="shared" si="36"/>
        <v>2.2359167590155012E-3</v>
      </c>
      <c r="Y29">
        <f t="shared" si="37"/>
        <v>7.2939195577798824E-3</v>
      </c>
      <c r="Z29">
        <f t="shared" si="38"/>
        <v>0.71986211946119283</v>
      </c>
      <c r="AB29">
        <f t="shared" si="26"/>
        <v>-1.6349477687316778</v>
      </c>
      <c r="AC29">
        <f t="shared" si="27"/>
        <v>5.2391637541076079</v>
      </c>
      <c r="AE29">
        <f t="shared" si="2"/>
        <v>0</v>
      </c>
      <c r="AF29">
        <f t="shared" si="3"/>
        <v>0</v>
      </c>
      <c r="AG29">
        <f t="shared" si="4"/>
        <v>-8.9982764932649104</v>
      </c>
      <c r="AH29">
        <f t="shared" si="5"/>
        <v>-111.79583795077505</v>
      </c>
      <c r="AI29">
        <f t="shared" si="6"/>
        <v>-120.79411444403996</v>
      </c>
      <c r="AJ29">
        <f t="shared" si="7"/>
        <v>-6.8741115228392857</v>
      </c>
      <c r="AK29">
        <f t="shared" si="28"/>
        <v>-0.11444634381121746</v>
      </c>
      <c r="AL29">
        <f t="shared" si="39"/>
        <v>-127.78267231069047</v>
      </c>
      <c r="AN29">
        <f t="shared" si="9"/>
        <v>0</v>
      </c>
      <c r="AO29">
        <f t="shared" si="10"/>
        <v>0</v>
      </c>
      <c r="AP29">
        <f t="shared" si="11"/>
        <v>-1.2088852708985935</v>
      </c>
      <c r="AQ29">
        <f t="shared" si="12"/>
        <v>-15.019358645804525</v>
      </c>
      <c r="AR29">
        <f t="shared" si="13"/>
        <v>-16.228243916703118</v>
      </c>
      <c r="AS29">
        <f t="shared" si="14"/>
        <v>-0.92351153875907754</v>
      </c>
      <c r="AT29">
        <f t="shared" si="15"/>
        <v>-1.5375444335938354E-2</v>
      </c>
      <c r="AU29">
        <f t="shared" si="16"/>
        <v>-17.167130899798135</v>
      </c>
      <c r="AW29">
        <v>26</v>
      </c>
      <c r="AX29">
        <f>IF(Z29&gt;0, (R29*SUMPRODUCT(K29:$K$98, X29:$X$98)-K29*$AZ$3)/Z29, 0)</f>
        <v>7.2780100695242194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3.1502779999999998E-3</v>
      </c>
      <c r="Q30" s="5">
        <f t="shared" si="30"/>
        <v>12.5</v>
      </c>
      <c r="R30">
        <f t="shared" si="0"/>
        <v>50000</v>
      </c>
      <c r="S30">
        <f t="shared" si="1"/>
        <v>15.775897755521385</v>
      </c>
      <c r="U30">
        <f t="shared" si="34"/>
        <v>3.1502779999999998E-3</v>
      </c>
      <c r="V30">
        <f t="shared" si="21"/>
        <v>0.01</v>
      </c>
      <c r="W30">
        <f t="shared" si="35"/>
        <v>0.71986211946119283</v>
      </c>
      <c r="X30">
        <f t="shared" si="36"/>
        <v>2.2677657979719673E-3</v>
      </c>
      <c r="Y30">
        <f t="shared" si="37"/>
        <v>7.1986211946119287E-3</v>
      </c>
      <c r="Z30">
        <f t="shared" si="38"/>
        <v>0.71039573246860899</v>
      </c>
      <c r="AB30">
        <f t="shared" si="26"/>
        <v>5.2391637541076079</v>
      </c>
      <c r="AC30">
        <f t="shared" si="27"/>
        <v>11.207130441383498</v>
      </c>
      <c r="AE30">
        <f t="shared" si="2"/>
        <v>0</v>
      </c>
      <c r="AF30">
        <f t="shared" si="3"/>
        <v>0</v>
      </c>
      <c r="AG30">
        <f t="shared" si="4"/>
        <v>-8.8799466558576121</v>
      </c>
      <c r="AH30">
        <f t="shared" si="5"/>
        <v>-113.38828989859836</v>
      </c>
      <c r="AI30">
        <f t="shared" si="6"/>
        <v>-122.26823655445597</v>
      </c>
      <c r="AJ30">
        <f t="shared" si="7"/>
        <v>-5.9679666872758901</v>
      </c>
      <c r="AK30">
        <f t="shared" si="28"/>
        <v>0.36674146278753261</v>
      </c>
      <c r="AL30">
        <f t="shared" si="39"/>
        <v>-127.86946177894433</v>
      </c>
      <c r="AN30">
        <f t="shared" si="9"/>
        <v>0</v>
      </c>
      <c r="AO30">
        <f t="shared" si="10"/>
        <v>0</v>
      </c>
      <c r="AP30">
        <f t="shared" si="11"/>
        <v>-1.065167940639439</v>
      </c>
      <c r="AQ30">
        <f t="shared" si="12"/>
        <v>-13.601159547985281</v>
      </c>
      <c r="AR30">
        <f t="shared" si="13"/>
        <v>-14.666327488624718</v>
      </c>
      <c r="AS30">
        <f t="shared" si="14"/>
        <v>-0.7158699294547165</v>
      </c>
      <c r="AT30">
        <f t="shared" si="15"/>
        <v>4.3991395872497389E-2</v>
      </c>
      <c r="AU30">
        <f t="shared" si="16"/>
        <v>-15.338206022206938</v>
      </c>
      <c r="AW30">
        <v>27</v>
      </c>
      <c r="AX30">
        <f>IF(Z30&gt;0, (R30*SUMPRODUCT(K30:$K$98, X30:$X$98)-K30*$AZ$3)/Z30, 0)</f>
        <v>15.775897755521385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3.247738E-3</v>
      </c>
      <c r="Q31" s="5">
        <f t="shared" si="30"/>
        <v>12.5</v>
      </c>
      <c r="R31">
        <f t="shared" si="0"/>
        <v>50000</v>
      </c>
      <c r="S31">
        <f t="shared" si="1"/>
        <v>23.316709556013912</v>
      </c>
      <c r="U31">
        <f t="shared" si="34"/>
        <v>3.247738E-3</v>
      </c>
      <c r="V31">
        <f t="shared" si="21"/>
        <v>0.01</v>
      </c>
      <c r="W31">
        <f t="shared" si="35"/>
        <v>0.71039573246860899</v>
      </c>
      <c r="X31">
        <f t="shared" si="36"/>
        <v>2.3071792153761352E-3</v>
      </c>
      <c r="Y31">
        <f t="shared" si="37"/>
        <v>7.1039573246860898E-3</v>
      </c>
      <c r="Z31">
        <f t="shared" si="38"/>
        <v>0.70098459592854678</v>
      </c>
      <c r="AB31">
        <f t="shared" si="26"/>
        <v>11.207130441383498</v>
      </c>
      <c r="AC31">
        <f t="shared" si="27"/>
        <v>16.344654226505696</v>
      </c>
      <c r="AE31">
        <f t="shared" si="2"/>
        <v>0</v>
      </c>
      <c r="AF31">
        <f t="shared" si="3"/>
        <v>0</v>
      </c>
      <c r="AG31">
        <f t="shared" si="4"/>
        <v>-8.7623074491068351</v>
      </c>
      <c r="AH31">
        <f t="shared" si="5"/>
        <v>-115.35896076880677</v>
      </c>
      <c r="AI31">
        <f t="shared" si="6"/>
        <v>-124.12126821791361</v>
      </c>
      <c r="AJ31">
        <f t="shared" si="7"/>
        <v>-5.1375237851221982</v>
      </c>
      <c r="AK31">
        <f t="shared" si="28"/>
        <v>0.78449913089684498</v>
      </c>
      <c r="AL31">
        <f t="shared" si="39"/>
        <v>-128.47429287213896</v>
      </c>
      <c r="AN31">
        <f t="shared" si="9"/>
        <v>0</v>
      </c>
      <c r="AO31">
        <f t="shared" si="10"/>
        <v>0</v>
      </c>
      <c r="AP31">
        <f t="shared" si="11"/>
        <v>-0.93844363824629307</v>
      </c>
      <c r="AQ31">
        <f t="shared" si="12"/>
        <v>-12.354951418558752</v>
      </c>
      <c r="AR31">
        <f t="shared" si="13"/>
        <v>-13.293395056805045</v>
      </c>
      <c r="AS31">
        <f t="shared" si="14"/>
        <v>-0.55022909667229125</v>
      </c>
      <c r="AT31">
        <f t="shared" si="15"/>
        <v>8.4019902619935305E-2</v>
      </c>
      <c r="AU31">
        <f t="shared" si="16"/>
        <v>-13.7596042508574</v>
      </c>
      <c r="AW31">
        <v>28</v>
      </c>
      <c r="AX31">
        <f>IF(Z31&gt;0, (R31*SUMPRODUCT(K31:$K$98, X31:$X$98)-K31*$AZ$3)/Z31, 0)</f>
        <v>23.316709556013912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3.3542210000000001E-3</v>
      </c>
      <c r="Q32" s="5">
        <f t="shared" si="30"/>
        <v>12.5</v>
      </c>
      <c r="R32">
        <f t="shared" si="0"/>
        <v>50000</v>
      </c>
      <c r="S32">
        <f t="shared" si="1"/>
        <v>29.95946535629168</v>
      </c>
      <c r="U32">
        <f t="shared" si="34"/>
        <v>3.3542210000000001E-3</v>
      </c>
      <c r="V32">
        <f t="shared" si="21"/>
        <v>0.01</v>
      </c>
      <c r="W32">
        <f t="shared" si="35"/>
        <v>0.70098459592854678</v>
      </c>
      <c r="X32">
        <f t="shared" si="36"/>
        <v>2.3512572523400463E-3</v>
      </c>
      <c r="Y32">
        <f t="shared" si="37"/>
        <v>7.0098459592854677E-3</v>
      </c>
      <c r="Z32">
        <f t="shared" si="38"/>
        <v>0.69162349271692125</v>
      </c>
      <c r="AB32">
        <f t="shared" si="26"/>
        <v>16.344654226505696</v>
      </c>
      <c r="AC32">
        <f t="shared" si="27"/>
        <v>20.720670069650055</v>
      </c>
      <c r="AE32">
        <f t="shared" si="2"/>
        <v>0</v>
      </c>
      <c r="AF32">
        <f t="shared" si="3"/>
        <v>0</v>
      </c>
      <c r="AG32">
        <f t="shared" si="4"/>
        <v>-8.6452936589615152</v>
      </c>
      <c r="AH32">
        <f t="shared" si="5"/>
        <v>-117.56286261700231</v>
      </c>
      <c r="AI32">
        <f t="shared" si="6"/>
        <v>-126.20815627596383</v>
      </c>
      <c r="AJ32">
        <f t="shared" si="7"/>
        <v>-4.3760158431443585</v>
      </c>
      <c r="AK32">
        <f t="shared" si="28"/>
        <v>1.1441257958553988</v>
      </c>
      <c r="AL32">
        <f t="shared" si="39"/>
        <v>-129.4400463232528</v>
      </c>
      <c r="AN32">
        <f t="shared" si="9"/>
        <v>0</v>
      </c>
      <c r="AO32">
        <f t="shared" si="10"/>
        <v>0</v>
      </c>
      <c r="AP32">
        <f t="shared" si="11"/>
        <v>-0.82670665580813196</v>
      </c>
      <c r="AQ32">
        <f t="shared" si="12"/>
        <v>-11.241954852578996</v>
      </c>
      <c r="AR32">
        <f t="shared" si="13"/>
        <v>-12.068661508387128</v>
      </c>
      <c r="AS32">
        <f t="shared" si="14"/>
        <v>-0.41845674261154436</v>
      </c>
      <c r="AT32">
        <f t="shared" si="15"/>
        <v>0.10940708873838899</v>
      </c>
      <c r="AU32">
        <f t="shared" si="16"/>
        <v>-12.377711162260285</v>
      </c>
      <c r="AW32">
        <v>29</v>
      </c>
      <c r="AX32">
        <f>IF(Z32&gt;0, (R32*SUMPRODUCT(K32:$K$98, X32:$X$98)-K32*$AZ$3)/Z32, 0)</f>
        <v>29.95946535629168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3.4760450000000001E-3</v>
      </c>
      <c r="Q33" s="5">
        <f t="shared" si="30"/>
        <v>12.5</v>
      </c>
      <c r="R33">
        <f t="shared" si="0"/>
        <v>50000</v>
      </c>
      <c r="S33">
        <f t="shared" si="1"/>
        <v>35.786261692571635</v>
      </c>
      <c r="U33">
        <f t="shared" si="34"/>
        <v>3.4760450000000001E-3</v>
      </c>
      <c r="V33">
        <f t="shared" si="21"/>
        <v>0.01</v>
      </c>
      <c r="W33">
        <f t="shared" si="35"/>
        <v>0.69162349271692125</v>
      </c>
      <c r="X33">
        <f t="shared" si="36"/>
        <v>2.4041143837411905E-3</v>
      </c>
      <c r="Y33">
        <f t="shared" si="37"/>
        <v>6.9162349271692123E-3</v>
      </c>
      <c r="Z33">
        <f t="shared" si="38"/>
        <v>0.68230314340601084</v>
      </c>
      <c r="AB33">
        <f t="shared" si="26"/>
        <v>20.720670069650055</v>
      </c>
      <c r="AC33">
        <f t="shared" si="27"/>
        <v>24.417078843591735</v>
      </c>
      <c r="AE33">
        <f t="shared" si="2"/>
        <v>0</v>
      </c>
      <c r="AF33">
        <f t="shared" si="3"/>
        <v>0</v>
      </c>
      <c r="AG33">
        <f t="shared" si="4"/>
        <v>-8.5287892925751354</v>
      </c>
      <c r="AH33">
        <f t="shared" si="5"/>
        <v>-120.20571918705953</v>
      </c>
      <c r="AI33">
        <f t="shared" si="6"/>
        <v>-128.73450847963466</v>
      </c>
      <c r="AJ33">
        <f t="shared" si="7"/>
        <v>-3.6964087739416804</v>
      </c>
      <c r="AK33">
        <f t="shared" si="28"/>
        <v>1.450446904875504</v>
      </c>
      <c r="AL33">
        <f t="shared" si="39"/>
        <v>-130.98047034870083</v>
      </c>
      <c r="AN33">
        <f t="shared" si="9"/>
        <v>0</v>
      </c>
      <c r="AO33">
        <f t="shared" si="10"/>
        <v>0</v>
      </c>
      <c r="AP33">
        <f t="shared" si="11"/>
        <v>-0.72818385688630538</v>
      </c>
      <c r="AQ33">
        <f t="shared" si="12"/>
        <v>-10.263105490673492</v>
      </c>
      <c r="AR33">
        <f t="shared" si="13"/>
        <v>-10.991289347559796</v>
      </c>
      <c r="AS33">
        <f t="shared" si="14"/>
        <v>-0.31559757256290777</v>
      </c>
      <c r="AT33">
        <f t="shared" si="15"/>
        <v>0.1238384470724974</v>
      </c>
      <c r="AU33">
        <f t="shared" si="16"/>
        <v>-11.183048473050208</v>
      </c>
      <c r="AW33">
        <v>30</v>
      </c>
      <c r="AX33">
        <f>IF(Z33&gt;0, (R33*SUMPRODUCT(K33:$K$98, X33:$X$98)-K33*$AZ$3)/Z33, 0)</f>
        <v>35.786261692571635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3.6141120000000001E-3</v>
      </c>
      <c r="Q34" s="5">
        <f t="shared" si="30"/>
        <v>12.5</v>
      </c>
      <c r="R34">
        <f t="shared" si="0"/>
        <v>50000</v>
      </c>
      <c r="S34">
        <f t="shared" si="1"/>
        <v>40.848764181351342</v>
      </c>
      <c r="U34">
        <f t="shared" si="34"/>
        <v>3.6141120000000001E-3</v>
      </c>
      <c r="V34">
        <f t="shared" si="21"/>
        <v>0.01</v>
      </c>
      <c r="W34">
        <f t="shared" si="35"/>
        <v>0.68230314340601084</v>
      </c>
      <c r="X34">
        <f t="shared" si="36"/>
        <v>2.4659199782213845E-3</v>
      </c>
      <c r="Y34">
        <f t="shared" si="37"/>
        <v>6.8230314340601084E-3</v>
      </c>
      <c r="Z34">
        <f t="shared" si="38"/>
        <v>0.67301419199372925</v>
      </c>
      <c r="AB34">
        <f t="shared" si="26"/>
        <v>24.417078843591735</v>
      </c>
      <c r="AC34">
        <f t="shared" si="27"/>
        <v>27.491798019454563</v>
      </c>
      <c r="AE34">
        <f t="shared" si="2"/>
        <v>0</v>
      </c>
      <c r="AF34">
        <f t="shared" si="3"/>
        <v>0</v>
      </c>
      <c r="AG34">
        <f t="shared" si="4"/>
        <v>-8.4126773999216162</v>
      </c>
      <c r="AH34">
        <f t="shared" si="5"/>
        <v>-123.29599891106923</v>
      </c>
      <c r="AI34">
        <f t="shared" si="6"/>
        <v>-131.70867631099085</v>
      </c>
      <c r="AJ34">
        <f t="shared" si="7"/>
        <v>-3.0747191758628283</v>
      </c>
      <c r="AK34">
        <f t="shared" si="28"/>
        <v>1.7091955190514216</v>
      </c>
      <c r="AL34">
        <f t="shared" si="39"/>
        <v>-133.07419996780226</v>
      </c>
      <c r="AN34">
        <f t="shared" si="9"/>
        <v>0</v>
      </c>
      <c r="AO34">
        <f t="shared" si="10"/>
        <v>0</v>
      </c>
      <c r="AP34">
        <f t="shared" si="11"/>
        <v>-0.64131275026969925</v>
      </c>
      <c r="AQ34">
        <f t="shared" si="12"/>
        <v>-9.3990643406395673</v>
      </c>
      <c r="AR34">
        <f t="shared" si="13"/>
        <v>-10.040377090909267</v>
      </c>
      <c r="AS34">
        <f t="shared" si="14"/>
        <v>-0.23439108826376082</v>
      </c>
      <c r="AT34">
        <f t="shared" si="15"/>
        <v>0.13029489031419728</v>
      </c>
      <c r="AU34">
        <f t="shared" si="16"/>
        <v>-10.14447328885883</v>
      </c>
      <c r="AW34">
        <v>31</v>
      </c>
      <c r="AX34">
        <f>IF(Z34&gt;0, (R34*SUMPRODUCT(K34:$K$98, X34:$X$98)-K34*$AZ$3)/Z34, 0)</f>
        <v>40.848764181351342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3.757594E-3</v>
      </c>
      <c r="Q35" s="5">
        <f t="shared" si="30"/>
        <v>12.5</v>
      </c>
      <c r="R35">
        <f t="shared" ref="R35:R66" si="40">$C$6</f>
        <v>50000</v>
      </c>
      <c r="S35">
        <f t="shared" ref="S35:S66" si="41">AX35</f>
        <v>45.199658844115355</v>
      </c>
      <c r="U35">
        <f t="shared" si="34"/>
        <v>3.757594E-3</v>
      </c>
      <c r="V35">
        <f t="shared" si="21"/>
        <v>0.01</v>
      </c>
      <c r="W35">
        <f t="shared" si="35"/>
        <v>0.67301419199372925</v>
      </c>
      <c r="X35">
        <f t="shared" si="36"/>
        <v>2.528914089750485E-3</v>
      </c>
      <c r="Y35">
        <f t="shared" si="37"/>
        <v>6.7301419199372924E-3</v>
      </c>
      <c r="Z35">
        <f t="shared" si="38"/>
        <v>0.66375513598404146</v>
      </c>
      <c r="AB35">
        <f t="shared" si="26"/>
        <v>27.491798019454563</v>
      </c>
      <c r="AC35">
        <f t="shared" si="27"/>
        <v>30.001505702508069</v>
      </c>
      <c r="AE35">
        <f t="shared" ref="AE35:AE66" si="42">$Z35*O35</f>
        <v>0</v>
      </c>
      <c r="AF35">
        <f t="shared" ref="AF35:AF66" si="43">-$Z35*P35</f>
        <v>0</v>
      </c>
      <c r="AG35">
        <f t="shared" ref="AG35:AG66" si="44">-$Z35*Q35</f>
        <v>-8.2969391998005175</v>
      </c>
      <c r="AH35">
        <f t="shared" ref="AH35:AH66" si="45">-X35*R35</f>
        <v>-126.44570448752425</v>
      </c>
      <c r="AI35">
        <f t="shared" ref="AI35:AI66" si="46">SUM(AE35:AH35)</f>
        <v>-134.74264368732477</v>
      </c>
      <c r="AJ35">
        <f t="shared" ref="AJ35:AJ66" si="47">AB35-AC35</f>
        <v>-2.5097076830535059</v>
      </c>
      <c r="AK35">
        <f t="shared" si="28"/>
        <v>1.9244258613618197</v>
      </c>
      <c r="AL35">
        <f t="shared" si="39"/>
        <v>-135.32792550901647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-0.56472306234327252</v>
      </c>
      <c r="AQ35">
        <f t="shared" ref="AQ35:AQ66" si="51">AH35*$K35</f>
        <v>-8.6064033662032866</v>
      </c>
      <c r="AR35">
        <f t="shared" ref="AR35:AR66" si="52">AI35*$K35</f>
        <v>-9.1711264285465592</v>
      </c>
      <c r="AS35">
        <f t="shared" ref="AS35:AS66" si="53">AJ35*$K35</f>
        <v>-0.17082080201268568</v>
      </c>
      <c r="AT35">
        <f t="shared" ref="AT35:AT66" si="54">AK35*$K35</f>
        <v>0.13098416651130404</v>
      </c>
      <c r="AU35">
        <f t="shared" ref="AU35:AU66" si="55">AL35*$K35</f>
        <v>-9.2109630640479399</v>
      </c>
      <c r="AW35">
        <v>32</v>
      </c>
      <c r="AX35">
        <f>IF(Z35&gt;0, (R35*SUMPRODUCT(K35:$K$98, X35:$X$98)-K35*$AZ$3)/Z35, 0)</f>
        <v>45.199658844115355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3.9119039999999999E-3</v>
      </c>
      <c r="Q36" s="5">
        <f t="shared" si="30"/>
        <v>12.5</v>
      </c>
      <c r="R36">
        <f t="shared" si="40"/>
        <v>50000</v>
      </c>
      <c r="S36">
        <f t="shared" si="41"/>
        <v>48.933391943850523</v>
      </c>
      <c r="U36">
        <f t="shared" si="34"/>
        <v>3.9119039999999999E-3</v>
      </c>
      <c r="V36">
        <f t="shared" ref="V36:V67" si="57">$C$10</f>
        <v>0.01</v>
      </c>
      <c r="W36">
        <f t="shared" si="35"/>
        <v>0.66375513598404146</v>
      </c>
      <c r="X36">
        <f t="shared" si="36"/>
        <v>2.5965463714765157E-3</v>
      </c>
      <c r="Y36">
        <f t="shared" si="37"/>
        <v>6.6375513598404146E-3</v>
      </c>
      <c r="Z36">
        <f t="shared" si="38"/>
        <v>0.65452103825272445</v>
      </c>
      <c r="AB36">
        <f t="shared" ref="AB36:AB67" si="58">AC35</f>
        <v>30.001505702508069</v>
      </c>
      <c r="AC36">
        <f t="shared" si="27"/>
        <v>32.027934500316547</v>
      </c>
      <c r="AE36">
        <f t="shared" si="42"/>
        <v>0</v>
      </c>
      <c r="AF36">
        <f t="shared" si="43"/>
        <v>0</v>
      </c>
      <c r="AG36">
        <f t="shared" si="44"/>
        <v>-8.1815129781590556</v>
      </c>
      <c r="AH36">
        <f t="shared" si="45"/>
        <v>-129.82731857382578</v>
      </c>
      <c r="AI36">
        <f t="shared" si="46"/>
        <v>-138.00883155198483</v>
      </c>
      <c r="AJ36">
        <f t="shared" si="47"/>
        <v>-2.0264287978084781</v>
      </c>
      <c r="AK36">
        <f t="shared" ref="AK36:AK67" si="59">G36*SUM(AB36:AB36, AE36:AF36)</f>
        <v>2.1001053991755652</v>
      </c>
      <c r="AL36">
        <f t="shared" si="39"/>
        <v>-137.93515495061774</v>
      </c>
      <c r="AN36">
        <f t="shared" si="48"/>
        <v>0</v>
      </c>
      <c r="AO36">
        <f t="shared" si="49"/>
        <v>0</v>
      </c>
      <c r="AP36">
        <f t="shared" si="50"/>
        <v>-0.49720240117264891</v>
      </c>
      <c r="AQ36">
        <f t="shared" si="51"/>
        <v>-7.8897943088317746</v>
      </c>
      <c r="AR36">
        <f t="shared" si="52"/>
        <v>-8.3869967100044232</v>
      </c>
      <c r="AS36">
        <f t="shared" si="53"/>
        <v>-0.1231490149518152</v>
      </c>
      <c r="AT36">
        <f t="shared" si="54"/>
        <v>0.12762644879660004</v>
      </c>
      <c r="AU36">
        <f t="shared" si="55"/>
        <v>-8.3825192761596377</v>
      </c>
      <c r="AW36">
        <v>33</v>
      </c>
      <c r="AX36">
        <f>IF(Z36&gt;0, (R36*SUMPRODUCT(K36:$K$98, X36:$X$98)-K36*$AZ$3)/Z36, 0)</f>
        <v>48.933391943850523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4.0806530000000001E-3</v>
      </c>
      <c r="Q37" s="5">
        <f t="shared" ref="Q37:Q68" si="60">$C$8</f>
        <v>12.5</v>
      </c>
      <c r="R37">
        <f t="shared" si="40"/>
        <v>50000</v>
      </c>
      <c r="S37">
        <f t="shared" si="41"/>
        <v>52.11759199510395</v>
      </c>
      <c r="U37">
        <f t="shared" si="34"/>
        <v>4.0806530000000001E-3</v>
      </c>
      <c r="V37">
        <f t="shared" si="57"/>
        <v>0.01</v>
      </c>
      <c r="W37">
        <f t="shared" si="35"/>
        <v>0.65452103825272445</v>
      </c>
      <c r="X37">
        <f t="shared" si="36"/>
        <v>2.6708732383090949E-3</v>
      </c>
      <c r="Y37">
        <f t="shared" si="37"/>
        <v>6.5452103825272443E-3</v>
      </c>
      <c r="Z37">
        <f t="shared" si="38"/>
        <v>0.64530495463188819</v>
      </c>
      <c r="AB37">
        <f t="shared" si="58"/>
        <v>32.027934500316547</v>
      </c>
      <c r="AC37">
        <f t="shared" si="27"/>
        <v>33.631740337923816</v>
      </c>
      <c r="AE37">
        <f t="shared" si="42"/>
        <v>0</v>
      </c>
      <c r="AF37">
        <f t="shared" si="43"/>
        <v>0</v>
      </c>
      <c r="AG37">
        <f t="shared" si="44"/>
        <v>-8.0663119328986017</v>
      </c>
      <c r="AH37">
        <f t="shared" si="45"/>
        <v>-133.54366191545475</v>
      </c>
      <c r="AI37">
        <f t="shared" si="46"/>
        <v>-141.60997384835335</v>
      </c>
      <c r="AJ37">
        <f t="shared" si="47"/>
        <v>-1.6038058376072684</v>
      </c>
      <c r="AK37">
        <f t="shared" si="59"/>
        <v>2.2419554150221583</v>
      </c>
      <c r="AL37">
        <f t="shared" si="39"/>
        <v>-140.97182427093847</v>
      </c>
      <c r="AN37">
        <f t="shared" si="48"/>
        <v>0</v>
      </c>
      <c r="AO37">
        <f t="shared" si="49"/>
        <v>0</v>
      </c>
      <c r="AP37">
        <f t="shared" si="50"/>
        <v>-0.43767988097408039</v>
      </c>
      <c r="AQ37">
        <f t="shared" si="51"/>
        <v>-7.2461088212584768</v>
      </c>
      <c r="AR37">
        <f t="shared" si="52"/>
        <v>-7.6837887022325564</v>
      </c>
      <c r="AS37">
        <f t="shared" si="53"/>
        <v>-8.7022861742620444E-2</v>
      </c>
      <c r="AT37">
        <f t="shared" si="54"/>
        <v>0.12164899986002417</v>
      </c>
      <c r="AU37">
        <f t="shared" si="55"/>
        <v>-7.6491625641151533</v>
      </c>
      <c r="AW37">
        <v>34</v>
      </c>
      <c r="AX37">
        <f>IF(Z37&gt;0, (R37*SUMPRODUCT(K37:$K$98, X37:$X$98)-K37*$AZ$3)/Z37, 0)</f>
        <v>52.11759199510395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4.2836929999999999E-3</v>
      </c>
      <c r="Q38" s="5">
        <f t="shared" si="60"/>
        <v>12.5</v>
      </c>
      <c r="R38">
        <f t="shared" si="40"/>
        <v>50000</v>
      </c>
      <c r="S38">
        <f t="shared" si="41"/>
        <v>54.807009757475363</v>
      </c>
      <c r="U38">
        <f t="shared" si="34"/>
        <v>4.2836929999999999E-3</v>
      </c>
      <c r="V38">
        <f t="shared" si="57"/>
        <v>0.01</v>
      </c>
      <c r="W38">
        <f t="shared" si="35"/>
        <v>0.64530495463188819</v>
      </c>
      <c r="X38">
        <f t="shared" si="36"/>
        <v>2.7642883170219371E-3</v>
      </c>
      <c r="Y38">
        <f t="shared" si="37"/>
        <v>6.4530495463188823E-3</v>
      </c>
      <c r="Z38">
        <f t="shared" si="38"/>
        <v>0.63608761676854741</v>
      </c>
      <c r="AB38">
        <f t="shared" si="58"/>
        <v>33.631740337923816</v>
      </c>
      <c r="AC38">
        <f t="shared" si="27"/>
        <v>34.862060218843027</v>
      </c>
      <c r="AE38">
        <f t="shared" si="42"/>
        <v>0</v>
      </c>
      <c r="AF38">
        <f t="shared" si="43"/>
        <v>0</v>
      </c>
      <c r="AG38">
        <f t="shared" si="44"/>
        <v>-7.9510952096068426</v>
      </c>
      <c r="AH38">
        <f t="shared" si="45"/>
        <v>-138.21441585109685</v>
      </c>
      <c r="AI38">
        <f t="shared" si="46"/>
        <v>-146.16551106070369</v>
      </c>
      <c r="AJ38">
        <f t="shared" si="47"/>
        <v>-1.2303198809192111</v>
      </c>
      <c r="AK38">
        <f t="shared" si="59"/>
        <v>2.3542218236546675</v>
      </c>
      <c r="AL38">
        <f t="shared" si="39"/>
        <v>-145.04160911796825</v>
      </c>
      <c r="AN38">
        <f t="shared" si="48"/>
        <v>0</v>
      </c>
      <c r="AO38">
        <f t="shared" si="49"/>
        <v>0</v>
      </c>
      <c r="AP38">
        <f t="shared" si="50"/>
        <v>-0.38520374635890192</v>
      </c>
      <c r="AQ38">
        <f t="shared" si="51"/>
        <v>-6.6960222941767906</v>
      </c>
      <c r="AR38">
        <f t="shared" si="52"/>
        <v>-7.081226040535693</v>
      </c>
      <c r="AS38">
        <f t="shared" si="53"/>
        <v>-5.9604848748044649E-2</v>
      </c>
      <c r="AT38">
        <f t="shared" si="54"/>
        <v>0.11405410730536394</v>
      </c>
      <c r="AU38">
        <f t="shared" si="55"/>
        <v>-7.0267767819783744</v>
      </c>
      <c r="AW38">
        <v>35</v>
      </c>
      <c r="AX38">
        <f>IF(Z38&gt;0, (R38*SUMPRODUCT(K38:$K$98, X38:$X$98)-K38*$AZ$3)/Z38, 0)</f>
        <v>54.807009757475363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4.5002690000000003E-3</v>
      </c>
      <c r="Q39" s="5">
        <f t="shared" si="60"/>
        <v>12.5</v>
      </c>
      <c r="R39">
        <f t="shared" si="40"/>
        <v>50000</v>
      </c>
      <c r="S39">
        <f t="shared" si="41"/>
        <v>57.004817391115523</v>
      </c>
      <c r="U39">
        <f t="shared" si="34"/>
        <v>4.5002690000000003E-3</v>
      </c>
      <c r="V39">
        <f t="shared" si="57"/>
        <v>0.01</v>
      </c>
      <c r="W39">
        <f t="shared" si="35"/>
        <v>0.63608761676854741</v>
      </c>
      <c r="X39">
        <f t="shared" si="36"/>
        <v>2.8625653830273742E-3</v>
      </c>
      <c r="Y39">
        <f t="shared" si="37"/>
        <v>6.3608761676854746E-3</v>
      </c>
      <c r="Z39">
        <f t="shared" si="38"/>
        <v>0.62686417521783455</v>
      </c>
      <c r="AB39">
        <f t="shared" si="58"/>
        <v>34.862060218843027</v>
      </c>
      <c r="AC39">
        <f t="shared" si="27"/>
        <v>35.734277837324903</v>
      </c>
      <c r="AE39">
        <f t="shared" si="42"/>
        <v>0</v>
      </c>
      <c r="AF39">
        <f t="shared" si="43"/>
        <v>0</v>
      </c>
      <c r="AG39">
        <f t="shared" si="44"/>
        <v>-7.8358021902229318</v>
      </c>
      <c r="AH39">
        <f t="shared" si="45"/>
        <v>-143.1282691513687</v>
      </c>
      <c r="AI39">
        <f t="shared" si="46"/>
        <v>-150.96407134159162</v>
      </c>
      <c r="AJ39">
        <f t="shared" si="47"/>
        <v>-0.8722176184818764</v>
      </c>
      <c r="AK39">
        <f t="shared" si="59"/>
        <v>2.440344215319012</v>
      </c>
      <c r="AL39">
        <f t="shared" si="39"/>
        <v>-149.39594474475447</v>
      </c>
      <c r="AN39">
        <f t="shared" si="48"/>
        <v>0</v>
      </c>
      <c r="AO39">
        <f t="shared" si="49"/>
        <v>0</v>
      </c>
      <c r="AP39">
        <f t="shared" si="50"/>
        <v>-0.33894481108650898</v>
      </c>
      <c r="AQ39">
        <f t="shared" si="51"/>
        <v>-6.1911445657958177</v>
      </c>
      <c r="AR39">
        <f t="shared" si="52"/>
        <v>-6.5300893768823265</v>
      </c>
      <c r="AS39">
        <f t="shared" si="53"/>
        <v>-3.7728573124464419E-2</v>
      </c>
      <c r="AT39">
        <f t="shared" si="54"/>
        <v>0.105559327426542</v>
      </c>
      <c r="AU39">
        <f t="shared" si="55"/>
        <v>-6.4622586225802481</v>
      </c>
      <c r="AW39">
        <v>36</v>
      </c>
      <c r="AX39">
        <f>IF(Z39&gt;0, (R39*SUMPRODUCT(K39:$K$98, X39:$X$98)-K39*$AZ$3)/Z39, 0)</f>
        <v>57.004817391115523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4.7150400000000002E-3</v>
      </c>
      <c r="Q40" s="5">
        <f t="shared" si="60"/>
        <v>12.5</v>
      </c>
      <c r="R40">
        <f t="shared" si="40"/>
        <v>50000</v>
      </c>
      <c r="S40">
        <f t="shared" si="41"/>
        <v>58.772909002721775</v>
      </c>
      <c r="U40">
        <f t="shared" si="34"/>
        <v>4.7150400000000002E-3</v>
      </c>
      <c r="V40">
        <f t="shared" si="57"/>
        <v>0.01</v>
      </c>
      <c r="W40">
        <f t="shared" si="35"/>
        <v>0.62686417521783455</v>
      </c>
      <c r="X40">
        <f t="shared" si="36"/>
        <v>2.9556896607190988E-3</v>
      </c>
      <c r="Y40">
        <f t="shared" si="37"/>
        <v>6.2686417521783458E-3</v>
      </c>
      <c r="Z40">
        <f t="shared" si="38"/>
        <v>0.61763984380493708</v>
      </c>
      <c r="AB40">
        <f t="shared" si="58"/>
        <v>35.734277837324903</v>
      </c>
      <c r="AC40">
        <f t="shared" si="27"/>
        <v>36.300490336402859</v>
      </c>
      <c r="AE40">
        <f t="shared" si="42"/>
        <v>0</v>
      </c>
      <c r="AF40">
        <f t="shared" si="43"/>
        <v>0</v>
      </c>
      <c r="AG40">
        <f t="shared" si="44"/>
        <v>-7.7204980475617138</v>
      </c>
      <c r="AH40">
        <f t="shared" si="45"/>
        <v>-147.78448303595493</v>
      </c>
      <c r="AI40">
        <f t="shared" si="46"/>
        <v>-155.50498108351664</v>
      </c>
      <c r="AJ40">
        <f t="shared" si="47"/>
        <v>-0.56621249907795601</v>
      </c>
      <c r="AK40">
        <f t="shared" si="59"/>
        <v>2.5013994486127435</v>
      </c>
      <c r="AL40">
        <f t="shared" si="39"/>
        <v>-153.56979413398184</v>
      </c>
      <c r="AN40">
        <f t="shared" si="48"/>
        <v>0</v>
      </c>
      <c r="AO40">
        <f t="shared" si="49"/>
        <v>0</v>
      </c>
      <c r="AP40">
        <f t="shared" si="50"/>
        <v>-0.29817609342283796</v>
      </c>
      <c r="AQ40">
        <f t="shared" si="51"/>
        <v>-5.707636935947618</v>
      </c>
      <c r="AR40">
        <f t="shared" si="52"/>
        <v>-6.0058130293704561</v>
      </c>
      <c r="AS40">
        <f t="shared" si="53"/>
        <v>-2.1867893752731061E-2</v>
      </c>
      <c r="AT40">
        <f t="shared" si="54"/>
        <v>9.6607435308262962E-2</v>
      </c>
      <c r="AU40">
        <f t="shared" si="55"/>
        <v>-5.9310734878149232</v>
      </c>
      <c r="AW40">
        <v>37</v>
      </c>
      <c r="AX40">
        <f>IF(Z40&gt;0, (R40*SUMPRODUCT(K40:$K$98, X40:$X$98)-K40*$AZ$3)/Z40, 0)</f>
        <v>58.772909002721775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4.9523709999999997E-3</v>
      </c>
      <c r="Q41" s="5">
        <f t="shared" si="60"/>
        <v>12.5</v>
      </c>
      <c r="R41">
        <f t="shared" si="40"/>
        <v>50000</v>
      </c>
      <c r="S41">
        <f t="shared" si="41"/>
        <v>60.200406254219509</v>
      </c>
      <c r="U41">
        <f t="shared" si="34"/>
        <v>4.9523709999999997E-3</v>
      </c>
      <c r="V41">
        <f t="shared" si="57"/>
        <v>0.01</v>
      </c>
      <c r="W41">
        <f t="shared" si="35"/>
        <v>0.61763984380493708</v>
      </c>
      <c r="X41">
        <f t="shared" si="36"/>
        <v>3.0587816509040997E-3</v>
      </c>
      <c r="Y41">
        <f t="shared" si="37"/>
        <v>6.1763984380493707E-3</v>
      </c>
      <c r="Z41">
        <f t="shared" si="38"/>
        <v>0.60840466371598356</v>
      </c>
      <c r="AB41">
        <f t="shared" si="58"/>
        <v>36.300490336402859</v>
      </c>
      <c r="AC41">
        <f t="shared" si="27"/>
        <v>36.626207922664015</v>
      </c>
      <c r="AE41">
        <f t="shared" si="42"/>
        <v>0</v>
      </c>
      <c r="AF41">
        <f t="shared" si="43"/>
        <v>0</v>
      </c>
      <c r="AG41">
        <f t="shared" si="44"/>
        <v>-7.6050582964497941</v>
      </c>
      <c r="AH41">
        <f t="shared" si="45"/>
        <v>-152.939082545205</v>
      </c>
      <c r="AI41">
        <f t="shared" si="46"/>
        <v>-160.54414084165478</v>
      </c>
      <c r="AJ41">
        <f t="shared" si="47"/>
        <v>-0.3257175862611561</v>
      </c>
      <c r="AK41">
        <f t="shared" si="59"/>
        <v>2.5410343235482005</v>
      </c>
      <c r="AL41">
        <f t="shared" si="39"/>
        <v>-158.32882410436775</v>
      </c>
      <c r="AN41">
        <f t="shared" si="48"/>
        <v>0</v>
      </c>
      <c r="AO41">
        <f t="shared" si="49"/>
        <v>0</v>
      </c>
      <c r="AP41">
        <f t="shared" si="50"/>
        <v>-0.26224790522379371</v>
      </c>
      <c r="AQ41">
        <f t="shared" si="51"/>
        <v>-5.2738522784305468</v>
      </c>
      <c r="AR41">
        <f t="shared" si="52"/>
        <v>-5.53610018365434</v>
      </c>
      <c r="AS41">
        <f t="shared" si="53"/>
        <v>-1.1231834308412052E-2</v>
      </c>
      <c r="AT41">
        <f t="shared" si="54"/>
        <v>8.7623382027637614E-2</v>
      </c>
      <c r="AU41">
        <f t="shared" si="55"/>
        <v>-5.4597086359351152</v>
      </c>
      <c r="AW41">
        <v>38</v>
      </c>
      <c r="AX41">
        <f>IF(Z41&gt;0, (R41*SUMPRODUCT(K41:$K$98, X41:$X$98)-K41*$AZ$3)/Z41, 0)</f>
        <v>60.200406254219509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5.2041409999999998E-3</v>
      </c>
      <c r="Q42" s="5">
        <f t="shared" si="60"/>
        <v>12.5</v>
      </c>
      <c r="R42">
        <f t="shared" si="40"/>
        <v>50000</v>
      </c>
      <c r="S42">
        <f t="shared" si="41"/>
        <v>61.318551158133474</v>
      </c>
      <c r="U42">
        <f t="shared" si="34"/>
        <v>5.2041409999999998E-3</v>
      </c>
      <c r="V42">
        <f t="shared" si="57"/>
        <v>0.01</v>
      </c>
      <c r="W42">
        <f t="shared" si="35"/>
        <v>0.60840466371598356</v>
      </c>
      <c r="X42">
        <f t="shared" si="36"/>
        <v>3.1662236550355624E-3</v>
      </c>
      <c r="Y42">
        <f t="shared" si="37"/>
        <v>6.0840466371598354E-3</v>
      </c>
      <c r="Z42">
        <f t="shared" si="38"/>
        <v>0.59915439342378807</v>
      </c>
      <c r="AB42">
        <f t="shared" si="58"/>
        <v>36.626207922664015</v>
      </c>
      <c r="AC42">
        <f t="shared" si="27"/>
        <v>36.73927932477698</v>
      </c>
      <c r="AE42">
        <f t="shared" si="42"/>
        <v>0</v>
      </c>
      <c r="AF42">
        <f t="shared" si="43"/>
        <v>0</v>
      </c>
      <c r="AG42">
        <f t="shared" si="44"/>
        <v>-7.4894299177973505</v>
      </c>
      <c r="AH42">
        <f t="shared" si="45"/>
        <v>-158.31118275177812</v>
      </c>
      <c r="AI42">
        <f t="shared" si="46"/>
        <v>-165.80061266957546</v>
      </c>
      <c r="AJ42">
        <f t="shared" si="47"/>
        <v>-0.11307140211296485</v>
      </c>
      <c r="AK42">
        <f t="shared" si="59"/>
        <v>2.5638345545864811</v>
      </c>
      <c r="AL42">
        <f t="shared" si="39"/>
        <v>-163.34984951710192</v>
      </c>
      <c r="AN42">
        <f t="shared" si="48"/>
        <v>0</v>
      </c>
      <c r="AO42">
        <f t="shared" si="49"/>
        <v>0</v>
      </c>
      <c r="AP42">
        <f t="shared" si="50"/>
        <v>-0.23058986704983608</v>
      </c>
      <c r="AQ42">
        <f t="shared" si="51"/>
        <v>-4.8741966990687819</v>
      </c>
      <c r="AR42">
        <f t="shared" si="52"/>
        <v>-5.1047865661186176</v>
      </c>
      <c r="AS42">
        <f t="shared" si="53"/>
        <v>-3.4813223258033038E-3</v>
      </c>
      <c r="AT42">
        <f t="shared" si="54"/>
        <v>7.8937152168952168E-2</v>
      </c>
      <c r="AU42">
        <f t="shared" si="55"/>
        <v>-5.029330736275468</v>
      </c>
      <c r="AW42">
        <v>39</v>
      </c>
      <c r="AX42">
        <f>IF(Z42&gt;0, (R42*SUMPRODUCT(K42:$K$98, X42:$X$98)-K42*$AZ$3)/Z42, 0)</f>
        <v>61.318551158133474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5.4847869999999996E-3</v>
      </c>
      <c r="Q43" s="5">
        <f t="shared" si="60"/>
        <v>12.5</v>
      </c>
      <c r="R43">
        <f t="shared" si="40"/>
        <v>50000</v>
      </c>
      <c r="S43">
        <f t="shared" si="41"/>
        <v>62.173741021499772</v>
      </c>
      <c r="U43">
        <f t="shared" si="34"/>
        <v>5.4847869999999996E-3</v>
      </c>
      <c r="V43">
        <f t="shared" si="57"/>
        <v>0.01</v>
      </c>
      <c r="W43">
        <f t="shared" si="35"/>
        <v>0.59915439342378807</v>
      </c>
      <c r="X43">
        <f t="shared" si="36"/>
        <v>3.286234228043678E-3</v>
      </c>
      <c r="Y43">
        <f t="shared" si="37"/>
        <v>5.9915439342378808E-3</v>
      </c>
      <c r="Z43">
        <f t="shared" si="38"/>
        <v>0.58987661526150659</v>
      </c>
      <c r="AB43">
        <f t="shared" si="58"/>
        <v>36.73927932477698</v>
      </c>
      <c r="AC43">
        <f t="shared" si="27"/>
        <v>36.67483591190777</v>
      </c>
      <c r="AE43">
        <f t="shared" si="42"/>
        <v>0</v>
      </c>
      <c r="AF43">
        <f t="shared" si="43"/>
        <v>0</v>
      </c>
      <c r="AG43">
        <f t="shared" si="44"/>
        <v>-7.3734576907688325</v>
      </c>
      <c r="AH43">
        <f t="shared" si="45"/>
        <v>-164.3117114021839</v>
      </c>
      <c r="AI43">
        <f t="shared" si="46"/>
        <v>-171.68516909295275</v>
      </c>
      <c r="AJ43">
        <f t="shared" si="47"/>
        <v>6.4443412869209737E-2</v>
      </c>
      <c r="AK43">
        <f t="shared" si="59"/>
        <v>2.571749552734389</v>
      </c>
      <c r="AL43">
        <f t="shared" si="39"/>
        <v>-169.04897612734914</v>
      </c>
      <c r="AN43">
        <f t="shared" si="48"/>
        <v>0</v>
      </c>
      <c r="AO43">
        <f t="shared" si="49"/>
        <v>0</v>
      </c>
      <c r="AP43">
        <f t="shared" si="50"/>
        <v>-0.20269574292340278</v>
      </c>
      <c r="AQ43">
        <f t="shared" si="51"/>
        <v>-4.5169153754523901</v>
      </c>
      <c r="AR43">
        <f t="shared" si="52"/>
        <v>-4.7196111183757932</v>
      </c>
      <c r="AS43">
        <f t="shared" si="53"/>
        <v>1.771544097201163E-3</v>
      </c>
      <c r="AT43">
        <f t="shared" si="54"/>
        <v>7.0697182796212871E-2</v>
      </c>
      <c r="AU43">
        <f t="shared" si="55"/>
        <v>-4.6471423914823795</v>
      </c>
      <c r="AW43">
        <v>40</v>
      </c>
      <c r="AX43">
        <f>IF(Z43&gt;0, (R43*SUMPRODUCT(K43:$K$98, X43:$X$98)-K43*$AZ$3)/Z43, 0)</f>
        <v>62.173741021499772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5.8078460000000002E-3</v>
      </c>
      <c r="Q44" s="5">
        <f t="shared" si="60"/>
        <v>12.5</v>
      </c>
      <c r="R44">
        <f t="shared" si="40"/>
        <v>50000</v>
      </c>
      <c r="S44">
        <f t="shared" si="41"/>
        <v>62.789116386181057</v>
      </c>
      <c r="U44">
        <f t="shared" si="34"/>
        <v>5.8078460000000002E-3</v>
      </c>
      <c r="V44">
        <f t="shared" si="57"/>
        <v>0.01</v>
      </c>
      <c r="W44">
        <f t="shared" si="35"/>
        <v>0.58987661526150659</v>
      </c>
      <c r="X44">
        <f t="shared" si="36"/>
        <v>3.42591254044008E-3</v>
      </c>
      <c r="Y44">
        <f t="shared" si="37"/>
        <v>5.8987661526150661E-3</v>
      </c>
      <c r="Z44">
        <f t="shared" si="38"/>
        <v>0.58055193656845139</v>
      </c>
      <c r="AB44">
        <f t="shared" si="58"/>
        <v>36.67483591190777</v>
      </c>
      <c r="AC44">
        <f t="shared" si="27"/>
        <v>36.452343113419296</v>
      </c>
      <c r="AE44">
        <f t="shared" si="42"/>
        <v>0</v>
      </c>
      <c r="AF44">
        <f t="shared" si="43"/>
        <v>0</v>
      </c>
      <c r="AG44">
        <f t="shared" si="44"/>
        <v>-7.2568992071056426</v>
      </c>
      <c r="AH44">
        <f t="shared" si="45"/>
        <v>-171.295627022004</v>
      </c>
      <c r="AI44">
        <f t="shared" si="46"/>
        <v>-178.55252622910965</v>
      </c>
      <c r="AJ44">
        <f t="shared" si="47"/>
        <v>0.22249279848847436</v>
      </c>
      <c r="AK44">
        <f t="shared" si="59"/>
        <v>2.5672385138335443</v>
      </c>
      <c r="AL44">
        <f t="shared" si="39"/>
        <v>-175.76279491678764</v>
      </c>
      <c r="AN44">
        <f t="shared" si="48"/>
        <v>0</v>
      </c>
      <c r="AO44">
        <f t="shared" si="49"/>
        <v>0</v>
      </c>
      <c r="AP44">
        <f t="shared" si="50"/>
        <v>-0.17811746413786964</v>
      </c>
      <c r="AQ44">
        <f t="shared" si="51"/>
        <v>-4.2043773562668321</v>
      </c>
      <c r="AR44">
        <f t="shared" si="52"/>
        <v>-4.3824948204047018</v>
      </c>
      <c r="AS44">
        <f t="shared" si="53"/>
        <v>5.4609898697368219E-3</v>
      </c>
      <c r="AT44">
        <f t="shared" si="54"/>
        <v>6.3011763133400706E-2</v>
      </c>
      <c r="AU44">
        <f t="shared" si="55"/>
        <v>-4.3140220674015648</v>
      </c>
      <c r="AW44">
        <v>41</v>
      </c>
      <c r="AX44">
        <f>IF(Z44&gt;0, (R44*SUMPRODUCT(K44:$K$98, X44:$X$98)-K44*$AZ$3)/Z44, 0)</f>
        <v>62.789116386181057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6.1543680000000003E-3</v>
      </c>
      <c r="Q45" s="5">
        <f t="shared" si="60"/>
        <v>12.5</v>
      </c>
      <c r="R45">
        <f t="shared" si="40"/>
        <v>50000</v>
      </c>
      <c r="S45">
        <f t="shared" si="41"/>
        <v>63.172175274838871</v>
      </c>
      <c r="U45">
        <f t="shared" si="34"/>
        <v>6.1543680000000003E-3</v>
      </c>
      <c r="V45">
        <f t="shared" si="57"/>
        <v>0.01</v>
      </c>
      <c r="W45">
        <f t="shared" si="35"/>
        <v>0.58055193656845139</v>
      </c>
      <c r="X45">
        <f t="shared" si="36"/>
        <v>3.572930260754907E-3</v>
      </c>
      <c r="Y45">
        <f t="shared" si="37"/>
        <v>5.8055193656845142E-3</v>
      </c>
      <c r="Z45">
        <f t="shared" si="38"/>
        <v>0.57117348694201198</v>
      </c>
      <c r="AB45">
        <f t="shared" si="58"/>
        <v>36.452343113419296</v>
      </c>
      <c r="AC45">
        <f t="shared" si="27"/>
        <v>36.082271629441671</v>
      </c>
      <c r="AE45">
        <f t="shared" si="42"/>
        <v>0</v>
      </c>
      <c r="AF45">
        <f t="shared" si="43"/>
        <v>0</v>
      </c>
      <c r="AG45">
        <f t="shared" si="44"/>
        <v>-7.1396685867751497</v>
      </c>
      <c r="AH45">
        <f t="shared" si="45"/>
        <v>-178.64651303774536</v>
      </c>
      <c r="AI45">
        <f t="shared" si="46"/>
        <v>-185.78618162452051</v>
      </c>
      <c r="AJ45">
        <f t="shared" si="47"/>
        <v>0.37007148397762535</v>
      </c>
      <c r="AK45">
        <f t="shared" si="59"/>
        <v>2.551664017939351</v>
      </c>
      <c r="AL45">
        <f t="shared" si="39"/>
        <v>-182.86444612260354</v>
      </c>
      <c r="AN45">
        <f t="shared" si="48"/>
        <v>0</v>
      </c>
      <c r="AO45">
        <f t="shared" si="49"/>
        <v>0</v>
      </c>
      <c r="AP45">
        <f t="shared" si="50"/>
        <v>-0.15646436524549973</v>
      </c>
      <c r="AQ45">
        <f t="shared" si="51"/>
        <v>-3.915001505468759</v>
      </c>
      <c r="AR45">
        <f t="shared" si="52"/>
        <v>-4.0714658707142588</v>
      </c>
      <c r="AS45">
        <f t="shared" si="53"/>
        <v>8.1100402815998118E-3</v>
      </c>
      <c r="AT45">
        <f t="shared" si="54"/>
        <v>5.5919190930820636E-2</v>
      </c>
      <c r="AU45">
        <f t="shared" si="55"/>
        <v>-4.0074366395018384</v>
      </c>
      <c r="AW45">
        <v>42</v>
      </c>
      <c r="AX45">
        <f>IF(Z45&gt;0, (R45*SUMPRODUCT(K45:$K$98, X45:$X$98)-K45*$AZ$3)/Z45, 0)</f>
        <v>63.172175274838871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6.5216450000000004E-3</v>
      </c>
      <c r="Q46" s="5">
        <f t="shared" si="60"/>
        <v>12.5</v>
      </c>
      <c r="R46">
        <f t="shared" si="40"/>
        <v>50000</v>
      </c>
      <c r="S46">
        <f t="shared" si="41"/>
        <v>63.358426861625105</v>
      </c>
      <c r="U46">
        <f t="shared" si="34"/>
        <v>6.5216450000000004E-3</v>
      </c>
      <c r="V46">
        <f t="shared" si="57"/>
        <v>0.01</v>
      </c>
      <c r="W46">
        <f t="shared" si="35"/>
        <v>0.57117348694201198</v>
      </c>
      <c r="X46">
        <f t="shared" si="36"/>
        <v>3.7249907152479378E-3</v>
      </c>
      <c r="Y46">
        <f t="shared" si="37"/>
        <v>5.7117348694201197E-3</v>
      </c>
      <c r="Z46">
        <f t="shared" si="38"/>
        <v>0.56173676135734396</v>
      </c>
      <c r="AB46">
        <f t="shared" si="58"/>
        <v>36.082271629441671</v>
      </c>
      <c r="AC46">
        <f t="shared" si="27"/>
        <v>35.590757509945433</v>
      </c>
      <c r="AE46">
        <f t="shared" si="42"/>
        <v>0</v>
      </c>
      <c r="AF46">
        <f t="shared" si="43"/>
        <v>0</v>
      </c>
      <c r="AG46">
        <f t="shared" si="44"/>
        <v>-7.0217095169667996</v>
      </c>
      <c r="AH46">
        <f t="shared" si="45"/>
        <v>-186.2495357623969</v>
      </c>
      <c r="AI46">
        <f t="shared" si="46"/>
        <v>-193.27124527936371</v>
      </c>
      <c r="AJ46">
        <f t="shared" si="47"/>
        <v>0.49151411949623736</v>
      </c>
      <c r="AK46">
        <f t="shared" si="59"/>
        <v>2.5257590140609172</v>
      </c>
      <c r="AL46">
        <f t="shared" si="39"/>
        <v>-190.25397214580656</v>
      </c>
      <c r="AN46">
        <f t="shared" si="48"/>
        <v>0</v>
      </c>
      <c r="AO46">
        <f t="shared" si="49"/>
        <v>0</v>
      </c>
      <c r="AP46">
        <f t="shared" si="50"/>
        <v>-0.13739224691764573</v>
      </c>
      <c r="AQ46">
        <f t="shared" si="51"/>
        <v>-3.6443037331481674</v>
      </c>
      <c r="AR46">
        <f t="shared" si="52"/>
        <v>-3.7816959800658134</v>
      </c>
      <c r="AS46">
        <f t="shared" si="53"/>
        <v>9.6173487533428494E-3</v>
      </c>
      <c r="AT46">
        <f t="shared" si="54"/>
        <v>4.9420971527775574E-2</v>
      </c>
      <c r="AU46">
        <f t="shared" si="55"/>
        <v>-3.7226576597846952</v>
      </c>
      <c r="AW46">
        <v>43</v>
      </c>
      <c r="AX46">
        <f>IF(Z46&gt;0, (R46*SUMPRODUCT(K46:$K$98, X46:$X$98)-K46*$AZ$3)/Z46, 0)</f>
        <v>63.358426861625105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6.9358459999999999E-3</v>
      </c>
      <c r="Q47" s="5">
        <f t="shared" si="60"/>
        <v>12.5</v>
      </c>
      <c r="R47">
        <f t="shared" si="40"/>
        <v>50000</v>
      </c>
      <c r="S47">
        <f t="shared" si="41"/>
        <v>63.385845157487168</v>
      </c>
      <c r="U47">
        <f t="shared" si="34"/>
        <v>6.9358459999999999E-3</v>
      </c>
      <c r="V47">
        <f t="shared" si="57"/>
        <v>0.01</v>
      </c>
      <c r="W47">
        <f t="shared" si="35"/>
        <v>0.56173676135734396</v>
      </c>
      <c r="X47">
        <f t="shared" si="36"/>
        <v>3.8961196693132888E-3</v>
      </c>
      <c r="Y47">
        <f t="shared" si="37"/>
        <v>5.6173676135734393E-3</v>
      </c>
      <c r="Z47">
        <f t="shared" si="38"/>
        <v>0.55222327407445726</v>
      </c>
      <c r="AB47">
        <f t="shared" si="58"/>
        <v>35.590757509945433</v>
      </c>
      <c r="AC47">
        <f t="shared" si="27"/>
        <v>35.003138942844146</v>
      </c>
      <c r="AE47">
        <f t="shared" si="42"/>
        <v>0</v>
      </c>
      <c r="AF47">
        <f t="shared" si="43"/>
        <v>0</v>
      </c>
      <c r="AG47">
        <f t="shared" si="44"/>
        <v>-6.9027909259307156</v>
      </c>
      <c r="AH47">
        <f t="shared" si="45"/>
        <v>-194.80598346566444</v>
      </c>
      <c r="AI47">
        <f t="shared" si="46"/>
        <v>-201.70877439159514</v>
      </c>
      <c r="AJ47">
        <f t="shared" si="47"/>
        <v>0.58761856710128768</v>
      </c>
      <c r="AK47">
        <f t="shared" si="59"/>
        <v>2.4913530256961804</v>
      </c>
      <c r="AL47">
        <f t="shared" si="39"/>
        <v>-198.62980279879767</v>
      </c>
      <c r="AN47">
        <f t="shared" si="48"/>
        <v>0</v>
      </c>
      <c r="AO47">
        <f t="shared" si="49"/>
        <v>0</v>
      </c>
      <c r="AP47">
        <f t="shared" si="50"/>
        <v>-0.12059410087701294</v>
      </c>
      <c r="AQ47">
        <f t="shared" si="51"/>
        <v>-3.4033266650527336</v>
      </c>
      <c r="AR47">
        <f t="shared" si="52"/>
        <v>-3.5239207659297462</v>
      </c>
      <c r="AS47">
        <f t="shared" si="53"/>
        <v>1.0265895855546842E-2</v>
      </c>
      <c r="AT47">
        <f t="shared" si="54"/>
        <v>4.3524783138429973E-2</v>
      </c>
      <c r="AU47">
        <f t="shared" si="55"/>
        <v>-3.4701300869357694</v>
      </c>
      <c r="AW47">
        <v>44</v>
      </c>
      <c r="AX47">
        <f>IF(Z47&gt;0, (R47*SUMPRODUCT(K47:$K$98, X47:$X$98)-K47*$AZ$3)/Z47, 0)</f>
        <v>63.385845157487168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7.4023869999999999E-3</v>
      </c>
      <c r="Q48" s="5">
        <f t="shared" si="60"/>
        <v>12.5</v>
      </c>
      <c r="R48">
        <f t="shared" si="40"/>
        <v>50000</v>
      </c>
      <c r="S48">
        <f t="shared" si="41"/>
        <v>63.266044713110773</v>
      </c>
      <c r="U48">
        <f t="shared" si="34"/>
        <v>7.4023869999999999E-3</v>
      </c>
      <c r="V48">
        <f t="shared" si="57"/>
        <v>0.01</v>
      </c>
      <c r="W48">
        <f t="shared" si="35"/>
        <v>0.55222327407445726</v>
      </c>
      <c r="X48">
        <f t="shared" si="36"/>
        <v>4.0877703851061997E-3</v>
      </c>
      <c r="Y48">
        <f t="shared" si="37"/>
        <v>5.5222327407445726E-3</v>
      </c>
      <c r="Z48">
        <f t="shared" si="38"/>
        <v>0.54261327094860645</v>
      </c>
      <c r="AB48">
        <f t="shared" si="58"/>
        <v>35.003138942844146</v>
      </c>
      <c r="AC48">
        <f t="shared" si="27"/>
        <v>34.328995461761828</v>
      </c>
      <c r="AE48">
        <f t="shared" si="42"/>
        <v>0</v>
      </c>
      <c r="AF48">
        <f t="shared" si="43"/>
        <v>0</v>
      </c>
      <c r="AG48">
        <f t="shared" si="44"/>
        <v>-6.7826658868575809</v>
      </c>
      <c r="AH48">
        <f t="shared" si="45"/>
        <v>-204.38851925530997</v>
      </c>
      <c r="AI48">
        <f t="shared" si="46"/>
        <v>-211.17118514216756</v>
      </c>
      <c r="AJ48">
        <f t="shared" si="47"/>
        <v>0.67414348108231792</v>
      </c>
      <c r="AK48">
        <f t="shared" si="59"/>
        <v>2.4502197259990903</v>
      </c>
      <c r="AL48">
        <f t="shared" si="39"/>
        <v>-208.04682193508614</v>
      </c>
      <c r="AN48">
        <f t="shared" si="48"/>
        <v>0</v>
      </c>
      <c r="AO48">
        <f t="shared" si="49"/>
        <v>0</v>
      </c>
      <c r="AP48">
        <f t="shared" si="50"/>
        <v>-0.10579953184253046</v>
      </c>
      <c r="AQ48">
        <f t="shared" si="51"/>
        <v>-3.1881578736024614</v>
      </c>
      <c r="AR48">
        <f t="shared" si="52"/>
        <v>-3.293957405444992</v>
      </c>
      <c r="AS48">
        <f t="shared" si="53"/>
        <v>1.0515638818566009E-2</v>
      </c>
      <c r="AT48">
        <f t="shared" si="54"/>
        <v>3.8219795025483651E-2</v>
      </c>
      <c r="AU48">
        <f t="shared" si="55"/>
        <v>-3.2452219716009423</v>
      </c>
      <c r="AW48">
        <v>45</v>
      </c>
      <c r="AX48">
        <f>IF(Z48&gt;0, (R48*SUMPRODUCT(K48:$K$98, X48:$X$98)-K48*$AZ$3)/Z48, 0)</f>
        <v>63.266044713110773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7.9366079999999995E-3</v>
      </c>
      <c r="Q49" s="5">
        <f t="shared" si="60"/>
        <v>12.5</v>
      </c>
      <c r="R49">
        <f t="shared" si="40"/>
        <v>50000</v>
      </c>
      <c r="S49">
        <f t="shared" si="41"/>
        <v>63.011500953193796</v>
      </c>
      <c r="U49">
        <f t="shared" si="34"/>
        <v>7.9366079999999995E-3</v>
      </c>
      <c r="V49">
        <f t="shared" si="57"/>
        <v>0.01</v>
      </c>
      <c r="W49">
        <f t="shared" si="35"/>
        <v>0.54261327094860645</v>
      </c>
      <c r="X49">
        <f t="shared" si="36"/>
        <v>4.3065088271168773E-3</v>
      </c>
      <c r="Y49">
        <f t="shared" si="37"/>
        <v>5.4261327094860647E-3</v>
      </c>
      <c r="Z49">
        <f t="shared" si="38"/>
        <v>0.53288062941200343</v>
      </c>
      <c r="AB49">
        <f t="shared" si="58"/>
        <v>34.328995461761828</v>
      </c>
      <c r="AC49">
        <f t="shared" si="27"/>
        <v>33.577608288132964</v>
      </c>
      <c r="AE49">
        <f t="shared" si="42"/>
        <v>0</v>
      </c>
      <c r="AF49">
        <f t="shared" si="43"/>
        <v>0</v>
      </c>
      <c r="AG49">
        <f t="shared" si="44"/>
        <v>-6.661007867650043</v>
      </c>
      <c r="AH49">
        <f t="shared" si="45"/>
        <v>-215.32544135584385</v>
      </c>
      <c r="AI49">
        <f t="shared" si="46"/>
        <v>-221.98644922349391</v>
      </c>
      <c r="AJ49">
        <f t="shared" si="47"/>
        <v>0.75138717362886354</v>
      </c>
      <c r="AK49">
        <f t="shared" si="59"/>
        <v>2.4030296823233281</v>
      </c>
      <c r="AL49">
        <f t="shared" si="39"/>
        <v>-218.8320323675417</v>
      </c>
      <c r="AN49">
        <f t="shared" si="48"/>
        <v>0</v>
      </c>
      <c r="AO49">
        <f t="shared" si="49"/>
        <v>0</v>
      </c>
      <c r="AP49">
        <f t="shared" si="50"/>
        <v>-9.2769506351149514E-2</v>
      </c>
      <c r="AQ49">
        <f t="shared" si="51"/>
        <v>-2.9988907529202922</v>
      </c>
      <c r="AR49">
        <f t="shared" si="52"/>
        <v>-3.0916602592714417</v>
      </c>
      <c r="AS49">
        <f t="shared" si="53"/>
        <v>1.0464755268443612E-2</v>
      </c>
      <c r="AT49">
        <f t="shared" si="54"/>
        <v>3.3467589560878599E-2</v>
      </c>
      <c r="AU49">
        <f t="shared" si="55"/>
        <v>-3.0477279144421194</v>
      </c>
      <c r="AW49">
        <v>46</v>
      </c>
      <c r="AX49">
        <f>IF(Z49&gt;0, (R49*SUMPRODUCT(K49:$K$98, X49:$X$98)-K49*$AZ$3)/Z49, 0)</f>
        <v>63.011500953193796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8.552947E-3</v>
      </c>
      <c r="Q50" s="5">
        <f t="shared" si="60"/>
        <v>12.5</v>
      </c>
      <c r="R50">
        <f t="shared" si="40"/>
        <v>50000</v>
      </c>
      <c r="S50">
        <f t="shared" si="41"/>
        <v>62.628630415931035</v>
      </c>
      <c r="U50">
        <f t="shared" si="34"/>
        <v>8.552947E-3</v>
      </c>
      <c r="V50">
        <f t="shared" si="57"/>
        <v>0.01</v>
      </c>
      <c r="W50">
        <f t="shared" si="35"/>
        <v>0.53288062941200343</v>
      </c>
      <c r="X50">
        <f t="shared" si="36"/>
        <v>4.5576997806875061E-3</v>
      </c>
      <c r="Y50">
        <f t="shared" si="37"/>
        <v>5.3288062941200341E-3</v>
      </c>
      <c r="Z50">
        <f t="shared" si="38"/>
        <v>0.52299412333719586</v>
      </c>
      <c r="AB50">
        <f t="shared" si="58"/>
        <v>33.577608288132964</v>
      </c>
      <c r="AC50">
        <f t="shared" si="27"/>
        <v>32.754405660189093</v>
      </c>
      <c r="AE50">
        <f t="shared" si="42"/>
        <v>0</v>
      </c>
      <c r="AF50">
        <f t="shared" si="43"/>
        <v>0</v>
      </c>
      <c r="AG50">
        <f t="shared" si="44"/>
        <v>-6.5374265417149484</v>
      </c>
      <c r="AH50">
        <f t="shared" si="45"/>
        <v>-227.88498903437531</v>
      </c>
      <c r="AI50">
        <f t="shared" si="46"/>
        <v>-234.42241557609026</v>
      </c>
      <c r="AJ50">
        <f t="shared" si="47"/>
        <v>0.82320262794387133</v>
      </c>
      <c r="AK50">
        <f t="shared" si="59"/>
        <v>2.3504325801693078</v>
      </c>
      <c r="AL50">
        <f t="shared" si="39"/>
        <v>-231.24878036797708</v>
      </c>
      <c r="AN50">
        <f t="shared" si="48"/>
        <v>0</v>
      </c>
      <c r="AO50">
        <f t="shared" si="49"/>
        <v>0</v>
      </c>
      <c r="AP50">
        <f t="shared" si="50"/>
        <v>-8.1293177336250411E-2</v>
      </c>
      <c r="AQ50">
        <f t="shared" si="51"/>
        <v>-2.8337595394198036</v>
      </c>
      <c r="AR50">
        <f t="shared" si="52"/>
        <v>-2.9150527167560538</v>
      </c>
      <c r="AS50">
        <f t="shared" si="53"/>
        <v>1.0236559721182478E-2</v>
      </c>
      <c r="AT50">
        <f t="shared" si="54"/>
        <v>2.9227729189363876E-2</v>
      </c>
      <c r="AU50">
        <f t="shared" si="55"/>
        <v>-2.8755884278455075</v>
      </c>
      <c r="AW50">
        <v>47</v>
      </c>
      <c r="AX50">
        <f>IF(Z50&gt;0, (R50*SUMPRODUCT(K50:$K$98, X50:$X$98)-K50*$AZ$3)/Z50, 0)</f>
        <v>62.628630415931035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9.2631359999999999E-3</v>
      </c>
      <c r="Q51" s="5">
        <f t="shared" si="60"/>
        <v>12.5</v>
      </c>
      <c r="R51">
        <f t="shared" si="40"/>
        <v>50000</v>
      </c>
      <c r="S51">
        <f t="shared" si="41"/>
        <v>62.121283304908076</v>
      </c>
      <c r="U51">
        <f t="shared" si="34"/>
        <v>9.2631359999999999E-3</v>
      </c>
      <c r="V51">
        <f t="shared" si="57"/>
        <v>0.01</v>
      </c>
      <c r="W51">
        <f t="shared" si="35"/>
        <v>0.52299412333719586</v>
      </c>
      <c r="X51">
        <f t="shared" si="36"/>
        <v>4.844565691673219E-3</v>
      </c>
      <c r="Y51">
        <f t="shared" si="37"/>
        <v>5.229941233371959E-3</v>
      </c>
      <c r="Z51">
        <f t="shared" si="38"/>
        <v>0.51291961641215067</v>
      </c>
      <c r="AB51">
        <f t="shared" si="58"/>
        <v>32.754405660189093</v>
      </c>
      <c r="AC51">
        <f t="shared" si="27"/>
        <v>31.863224803783989</v>
      </c>
      <c r="AE51">
        <f t="shared" si="42"/>
        <v>0</v>
      </c>
      <c r="AF51">
        <f t="shared" si="43"/>
        <v>0</v>
      </c>
      <c r="AG51">
        <f t="shared" si="44"/>
        <v>-6.4114952051518834</v>
      </c>
      <c r="AH51">
        <f t="shared" si="45"/>
        <v>-242.22828458366095</v>
      </c>
      <c r="AI51">
        <f t="shared" si="46"/>
        <v>-248.63977978881283</v>
      </c>
      <c r="AJ51">
        <f t="shared" si="47"/>
        <v>0.89118085640510358</v>
      </c>
      <c r="AK51">
        <f t="shared" si="59"/>
        <v>2.2928083962132368</v>
      </c>
      <c r="AL51">
        <f t="shared" si="39"/>
        <v>-245.45579053619448</v>
      </c>
      <c r="AN51">
        <f t="shared" si="48"/>
        <v>0</v>
      </c>
      <c r="AO51">
        <f t="shared" si="49"/>
        <v>0</v>
      </c>
      <c r="AP51">
        <f t="shared" si="50"/>
        <v>-7.1185014111919728E-2</v>
      </c>
      <c r="AQ51">
        <f t="shared" si="51"/>
        <v>-2.6893919912064468</v>
      </c>
      <c r="AR51">
        <f t="shared" si="52"/>
        <v>-2.7605770053183667</v>
      </c>
      <c r="AS51">
        <f t="shared" si="53"/>
        <v>9.8945284695049832E-3</v>
      </c>
      <c r="AT51">
        <f t="shared" si="54"/>
        <v>2.5456401793643842E-2</v>
      </c>
      <c r="AU51">
        <f t="shared" si="55"/>
        <v>-2.7252260750552177</v>
      </c>
      <c r="AW51">
        <v>48</v>
      </c>
      <c r="AX51">
        <f>IF(Z51&gt;0, (R51*SUMPRODUCT(K51:$K$98, X51:$X$98)-K51*$AZ$3)/Z51, 0)</f>
        <v>62.121283304908076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1.011049E-2</v>
      </c>
      <c r="Q52" s="5">
        <f t="shared" si="60"/>
        <v>12.5</v>
      </c>
      <c r="R52">
        <f t="shared" si="40"/>
        <v>50000</v>
      </c>
      <c r="S52">
        <f t="shared" si="41"/>
        <v>61.496215995562721</v>
      </c>
      <c r="U52">
        <f t="shared" si="34"/>
        <v>1.011049E-2</v>
      </c>
      <c r="V52">
        <f t="shared" si="57"/>
        <v>0.01</v>
      </c>
      <c r="W52">
        <f t="shared" si="35"/>
        <v>0.51291961641215067</v>
      </c>
      <c r="X52">
        <f t="shared" si="36"/>
        <v>5.1858686525388855E-3</v>
      </c>
      <c r="Y52">
        <f t="shared" si="37"/>
        <v>5.1291961641215071E-3</v>
      </c>
      <c r="Z52">
        <f t="shared" si="38"/>
        <v>0.50260455159549022</v>
      </c>
      <c r="AB52">
        <f t="shared" si="58"/>
        <v>31.863224803783989</v>
      </c>
      <c r="AC52">
        <f t="shared" si="27"/>
        <v>30.908278065269215</v>
      </c>
      <c r="AE52">
        <f t="shared" si="42"/>
        <v>0</v>
      </c>
      <c r="AF52">
        <f t="shared" si="43"/>
        <v>0</v>
      </c>
      <c r="AG52">
        <f t="shared" si="44"/>
        <v>-6.2825568949436281</v>
      </c>
      <c r="AH52">
        <f t="shared" si="45"/>
        <v>-259.29343262694425</v>
      </c>
      <c r="AI52">
        <f t="shared" si="46"/>
        <v>-265.57598952188789</v>
      </c>
      <c r="AJ52">
        <f t="shared" si="47"/>
        <v>0.9549467385147743</v>
      </c>
      <c r="AK52">
        <f t="shared" si="59"/>
        <v>2.2304257362648796</v>
      </c>
      <c r="AL52">
        <f t="shared" si="39"/>
        <v>-262.39061704710826</v>
      </c>
      <c r="AN52">
        <f t="shared" si="48"/>
        <v>0</v>
      </c>
      <c r="AO52">
        <f t="shared" si="49"/>
        <v>0</v>
      </c>
      <c r="AP52">
        <f t="shared" si="50"/>
        <v>-6.2279864819171513E-2</v>
      </c>
      <c r="AQ52">
        <f t="shared" si="51"/>
        <v>-2.5704120476015113</v>
      </c>
      <c r="AR52">
        <f t="shared" si="52"/>
        <v>-2.6326919124206829</v>
      </c>
      <c r="AS52">
        <f t="shared" si="53"/>
        <v>9.4665205232084913E-3</v>
      </c>
      <c r="AT52">
        <f t="shared" si="54"/>
        <v>2.2110522143552223E-2</v>
      </c>
      <c r="AU52">
        <f t="shared" si="55"/>
        <v>-2.6011148697539226</v>
      </c>
      <c r="AW52">
        <v>49</v>
      </c>
      <c r="AX52">
        <f>IF(Z52&gt;0, (R52*SUMPRODUCT(K52:$K$98, X52:$X$98)-K52*$AZ$3)/Z52, 0)</f>
        <v>61.496215995562721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1.1085984E-2</v>
      </c>
      <c r="Q53" s="5">
        <f t="shared" si="60"/>
        <v>12.5</v>
      </c>
      <c r="R53">
        <f t="shared" si="40"/>
        <v>50000</v>
      </c>
      <c r="S53">
        <f t="shared" si="41"/>
        <v>60.744053874249708</v>
      </c>
      <c r="U53">
        <f t="shared" si="34"/>
        <v>1.1085984E-2</v>
      </c>
      <c r="V53">
        <f t="shared" si="57"/>
        <v>0.01</v>
      </c>
      <c r="W53">
        <f t="shared" si="35"/>
        <v>0.50260455159549022</v>
      </c>
      <c r="X53">
        <f t="shared" si="36"/>
        <v>5.5718660173147789E-3</v>
      </c>
      <c r="Y53">
        <f t="shared" si="37"/>
        <v>5.0260455159549028E-3</v>
      </c>
      <c r="Z53">
        <f t="shared" si="38"/>
        <v>0.4920066400622205</v>
      </c>
      <c r="AB53">
        <f t="shared" si="58"/>
        <v>30.908278065269215</v>
      </c>
      <c r="AC53">
        <f t="shared" si="27"/>
        <v>29.886477850428108</v>
      </c>
      <c r="AE53">
        <f t="shared" si="42"/>
        <v>0</v>
      </c>
      <c r="AF53">
        <f t="shared" si="43"/>
        <v>0</v>
      </c>
      <c r="AG53">
        <f t="shared" si="44"/>
        <v>-6.150083000777756</v>
      </c>
      <c r="AH53">
        <f t="shared" si="45"/>
        <v>-278.59330086573897</v>
      </c>
      <c r="AI53">
        <f t="shared" si="46"/>
        <v>-284.74338386651675</v>
      </c>
      <c r="AJ53">
        <f t="shared" si="47"/>
        <v>1.0218002148411074</v>
      </c>
      <c r="AK53">
        <f t="shared" si="59"/>
        <v>2.1635794645688451</v>
      </c>
      <c r="AL53">
        <f t="shared" si="39"/>
        <v>-281.5580041871068</v>
      </c>
      <c r="AN53">
        <f t="shared" si="48"/>
        <v>0</v>
      </c>
      <c r="AO53">
        <f t="shared" si="49"/>
        <v>0</v>
      </c>
      <c r="AP53">
        <f t="shared" si="50"/>
        <v>-5.4434493380421674E-2</v>
      </c>
      <c r="AQ53">
        <f t="shared" si="51"/>
        <v>-2.4658342318124933</v>
      </c>
      <c r="AR53">
        <f t="shared" si="52"/>
        <v>-2.5202687251929152</v>
      </c>
      <c r="AS53">
        <f t="shared" si="53"/>
        <v>9.0439717681611298E-3</v>
      </c>
      <c r="AT53">
        <f t="shared" si="54"/>
        <v>1.914988009547109E-2</v>
      </c>
      <c r="AU53">
        <f t="shared" si="55"/>
        <v>-2.4920748733292832</v>
      </c>
      <c r="AW53">
        <v>50</v>
      </c>
      <c r="AX53">
        <f>IF(Z53&gt;0, (R53*SUMPRODUCT(K53:$K$98, X53:$X$98)-K53*$AZ$3)/Z53, 0)</f>
        <v>60.744053874249708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1.2207667E-2</v>
      </c>
      <c r="Q54" s="5">
        <f t="shared" si="60"/>
        <v>12.5</v>
      </c>
      <c r="R54">
        <f t="shared" si="40"/>
        <v>50000</v>
      </c>
      <c r="S54">
        <f t="shared" si="41"/>
        <v>59.872190840791468</v>
      </c>
      <c r="U54">
        <f t="shared" si="34"/>
        <v>1.2207667E-2</v>
      </c>
      <c r="V54">
        <f t="shared" si="57"/>
        <v>0.01</v>
      </c>
      <c r="W54">
        <f t="shared" si="35"/>
        <v>0.4920066400622205</v>
      </c>
      <c r="X54">
        <f t="shared" si="36"/>
        <v>6.0062532236684471E-3</v>
      </c>
      <c r="Y54">
        <f t="shared" si="37"/>
        <v>4.9200664006222054E-3</v>
      </c>
      <c r="Z54">
        <f t="shared" si="38"/>
        <v>0.48108032043792986</v>
      </c>
      <c r="AB54">
        <f t="shared" si="58"/>
        <v>29.886477850428108</v>
      </c>
      <c r="AC54">
        <f t="shared" si="27"/>
        <v>28.803332755008849</v>
      </c>
      <c r="AE54">
        <f t="shared" si="42"/>
        <v>0</v>
      </c>
      <c r="AF54">
        <f t="shared" si="43"/>
        <v>0</v>
      </c>
      <c r="AG54">
        <f t="shared" si="44"/>
        <v>-6.0135040054741236</v>
      </c>
      <c r="AH54">
        <f t="shared" si="45"/>
        <v>-300.31266118342234</v>
      </c>
      <c r="AI54">
        <f t="shared" si="46"/>
        <v>-306.32616518889648</v>
      </c>
      <c r="AJ54">
        <f t="shared" si="47"/>
        <v>1.0831450954192583</v>
      </c>
      <c r="AK54">
        <f t="shared" si="59"/>
        <v>2.0920534495299679</v>
      </c>
      <c r="AL54">
        <f t="shared" si="39"/>
        <v>-303.1509666439473</v>
      </c>
      <c r="AN54">
        <f t="shared" si="48"/>
        <v>0</v>
      </c>
      <c r="AO54">
        <f t="shared" si="49"/>
        <v>0</v>
      </c>
      <c r="AP54">
        <f t="shared" si="50"/>
        <v>-4.7522884176888908E-2</v>
      </c>
      <c r="AQ54">
        <f t="shared" si="51"/>
        <v>-2.3732791732210434</v>
      </c>
      <c r="AR54">
        <f t="shared" si="52"/>
        <v>-2.4208020573979323</v>
      </c>
      <c r="AS54">
        <f t="shared" si="53"/>
        <v>8.5597646346485309E-3</v>
      </c>
      <c r="AT54">
        <f t="shared" si="54"/>
        <v>1.653285899258912E-2</v>
      </c>
      <c r="AU54">
        <f t="shared" si="55"/>
        <v>-2.395709433770695</v>
      </c>
      <c r="AW54">
        <v>51</v>
      </c>
      <c r="AX54">
        <f>IF(Z54&gt;0, (R54*SUMPRODUCT(K54:$K$98, X54:$X$98)-K54*$AZ$3)/Z54, 0)</f>
        <v>59.872190840791468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1.3502610999999999E-2</v>
      </c>
      <c r="Q55" s="5">
        <f t="shared" si="60"/>
        <v>12.5</v>
      </c>
      <c r="R55">
        <f t="shared" si="40"/>
        <v>50000</v>
      </c>
      <c r="S55">
        <f t="shared" si="41"/>
        <v>58.889203076692809</v>
      </c>
      <c r="U55">
        <f t="shared" si="34"/>
        <v>1.3502610999999999E-2</v>
      </c>
      <c r="V55">
        <f t="shared" si="57"/>
        <v>0.01</v>
      </c>
      <c r="W55">
        <f t="shared" si="35"/>
        <v>0.48108032043792986</v>
      </c>
      <c r="X55">
        <f t="shared" si="36"/>
        <v>6.495840426628716E-3</v>
      </c>
      <c r="Y55">
        <f t="shared" si="37"/>
        <v>4.8108032043792989E-3</v>
      </c>
      <c r="Z55">
        <f t="shared" si="38"/>
        <v>0.46977367680692184</v>
      </c>
      <c r="AB55">
        <f t="shared" si="58"/>
        <v>28.803332755008849</v>
      </c>
      <c r="AC55">
        <f t="shared" si="27"/>
        <v>27.664597453567474</v>
      </c>
      <c r="AE55">
        <f t="shared" si="42"/>
        <v>0</v>
      </c>
      <c r="AF55">
        <f t="shared" si="43"/>
        <v>0</v>
      </c>
      <c r="AG55">
        <f t="shared" si="44"/>
        <v>-5.8721709600865228</v>
      </c>
      <c r="AH55">
        <f t="shared" si="45"/>
        <v>-324.79202133143582</v>
      </c>
      <c r="AI55">
        <f t="shared" si="46"/>
        <v>-330.66419229152234</v>
      </c>
      <c r="AJ55">
        <f t="shared" si="47"/>
        <v>1.1387353014413755</v>
      </c>
      <c r="AK55">
        <f t="shared" si="59"/>
        <v>2.0162332928506195</v>
      </c>
      <c r="AL55">
        <f t="shared" si="39"/>
        <v>-327.50922369723031</v>
      </c>
      <c r="AN55">
        <f t="shared" si="48"/>
        <v>0</v>
      </c>
      <c r="AO55">
        <f t="shared" si="49"/>
        <v>0</v>
      </c>
      <c r="AP55">
        <f t="shared" si="50"/>
        <v>-4.1433903854001267E-2</v>
      </c>
      <c r="AQ55">
        <f t="shared" si="51"/>
        <v>-2.2917250665663782</v>
      </c>
      <c r="AR55">
        <f t="shared" si="52"/>
        <v>-2.3331589704203797</v>
      </c>
      <c r="AS55">
        <f t="shared" si="53"/>
        <v>8.0348902162044513E-3</v>
      </c>
      <c r="AT55">
        <f t="shared" si="54"/>
        <v>1.4226495953717607E-2</v>
      </c>
      <c r="AU55">
        <f t="shared" si="55"/>
        <v>-2.3108975842504575</v>
      </c>
      <c r="AW55">
        <v>52</v>
      </c>
      <c r="AX55">
        <f>IF(Z55&gt;0, (R55*SUMPRODUCT(K55:$K$98, X55:$X$98)-K55*$AZ$3)/Z55, 0)</f>
        <v>58.889203076692809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1.4950962999999999E-2</v>
      </c>
      <c r="Q56" s="5">
        <f t="shared" si="60"/>
        <v>12.5</v>
      </c>
      <c r="R56">
        <f t="shared" si="40"/>
        <v>50000</v>
      </c>
      <c r="S56">
        <f t="shared" si="41"/>
        <v>57.799381395999099</v>
      </c>
      <c r="U56">
        <f t="shared" si="34"/>
        <v>1.4950962999999999E-2</v>
      </c>
      <c r="V56">
        <f t="shared" si="57"/>
        <v>0.01</v>
      </c>
      <c r="W56">
        <f t="shared" si="35"/>
        <v>0.46977367680692184</v>
      </c>
      <c r="X56">
        <f t="shared" si="36"/>
        <v>7.0235688603142461E-3</v>
      </c>
      <c r="Y56">
        <f t="shared" si="37"/>
        <v>4.6977367680692186E-3</v>
      </c>
      <c r="Z56">
        <f t="shared" si="38"/>
        <v>0.45805237117853836</v>
      </c>
      <c r="AB56">
        <f t="shared" si="58"/>
        <v>27.664597453567474</v>
      </c>
      <c r="AC56">
        <f t="shared" si="27"/>
        <v>26.475143701090083</v>
      </c>
      <c r="AE56">
        <f t="shared" si="42"/>
        <v>0</v>
      </c>
      <c r="AF56">
        <f t="shared" si="43"/>
        <v>0</v>
      </c>
      <c r="AG56">
        <f t="shared" si="44"/>
        <v>-5.7256546397317294</v>
      </c>
      <c r="AH56">
        <f t="shared" si="45"/>
        <v>-351.17844301571228</v>
      </c>
      <c r="AI56">
        <f t="shared" si="46"/>
        <v>-356.90409765544399</v>
      </c>
      <c r="AJ56">
        <f t="shared" si="47"/>
        <v>1.1894537524773909</v>
      </c>
      <c r="AK56">
        <f t="shared" si="59"/>
        <v>1.9365218217497233</v>
      </c>
      <c r="AL56">
        <f t="shared" si="39"/>
        <v>-353.77812208121685</v>
      </c>
      <c r="AN56">
        <f t="shared" si="48"/>
        <v>0</v>
      </c>
      <c r="AO56">
        <f t="shared" si="49"/>
        <v>0</v>
      </c>
      <c r="AP56">
        <f t="shared" si="50"/>
        <v>-3.6071507189280823E-2</v>
      </c>
      <c r="AQ56">
        <f t="shared" si="51"/>
        <v>-2.2124170123811795</v>
      </c>
      <c r="AR56">
        <f t="shared" si="52"/>
        <v>-2.24848851957046</v>
      </c>
      <c r="AS56">
        <f t="shared" si="53"/>
        <v>7.4935343263762676E-3</v>
      </c>
      <c r="AT56">
        <f t="shared" si="54"/>
        <v>1.2200047891592227E-2</v>
      </c>
      <c r="AU56">
        <f t="shared" si="55"/>
        <v>-2.2287949373524913</v>
      </c>
      <c r="AW56">
        <v>53</v>
      </c>
      <c r="AX56">
        <f>IF(Z56&gt;0, (R56*SUMPRODUCT(K56:$K$98, X56:$X$98)-K56*$AZ$3)/Z56, 0)</f>
        <v>57.799381395999099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1.6562650000000002E-2</v>
      </c>
      <c r="Q57" s="5">
        <f t="shared" si="60"/>
        <v>12.5</v>
      </c>
      <c r="R57">
        <f t="shared" si="40"/>
        <v>50000</v>
      </c>
      <c r="S57">
        <f t="shared" si="41"/>
        <v>56.621956985602232</v>
      </c>
      <c r="U57">
        <f t="shared" si="34"/>
        <v>1.6562650000000002E-2</v>
      </c>
      <c r="V57">
        <f t="shared" si="57"/>
        <v>0.01</v>
      </c>
      <c r="W57">
        <f t="shared" si="35"/>
        <v>0.45805237117853836</v>
      </c>
      <c r="X57">
        <f t="shared" si="36"/>
        <v>7.5865611055002192E-3</v>
      </c>
      <c r="Y57">
        <f t="shared" si="37"/>
        <v>4.5805237117853836E-3</v>
      </c>
      <c r="Z57">
        <f t="shared" si="38"/>
        <v>0.4458852863612528</v>
      </c>
      <c r="AB57">
        <f t="shared" si="58"/>
        <v>26.475143701090083</v>
      </c>
      <c r="AC57">
        <f t="shared" si="27"/>
        <v>25.246897504859788</v>
      </c>
      <c r="AE57">
        <f t="shared" si="42"/>
        <v>0</v>
      </c>
      <c r="AF57">
        <f t="shared" si="43"/>
        <v>0</v>
      </c>
      <c r="AG57">
        <f t="shared" si="44"/>
        <v>-5.5735660795156603</v>
      </c>
      <c r="AH57">
        <f t="shared" si="45"/>
        <v>-379.32805527501097</v>
      </c>
      <c r="AI57">
        <f t="shared" si="46"/>
        <v>-384.90162135452664</v>
      </c>
      <c r="AJ57">
        <f t="shared" si="47"/>
        <v>1.2282461962302946</v>
      </c>
      <c r="AK57">
        <f t="shared" si="59"/>
        <v>1.853260059076306</v>
      </c>
      <c r="AL57">
        <f t="shared" si="39"/>
        <v>-381.82011509922</v>
      </c>
      <c r="AN57">
        <f t="shared" si="48"/>
        <v>0</v>
      </c>
      <c r="AO57">
        <f t="shared" si="49"/>
        <v>0</v>
      </c>
      <c r="AP57">
        <f t="shared" si="50"/>
        <v>-3.1351207472178101E-2</v>
      </c>
      <c r="AQ57">
        <f t="shared" si="51"/>
        <v>-2.1337133876733643</v>
      </c>
      <c r="AR57">
        <f t="shared" si="52"/>
        <v>-2.1650645951455427</v>
      </c>
      <c r="AS57">
        <f t="shared" si="53"/>
        <v>6.9088624366459078E-3</v>
      </c>
      <c r="AT57">
        <f t="shared" si="54"/>
        <v>1.0424554007808827E-2</v>
      </c>
      <c r="AU57">
        <f t="shared" si="55"/>
        <v>-2.1477311787010875</v>
      </c>
      <c r="AW57">
        <v>54</v>
      </c>
      <c r="AX57">
        <f>IF(Z57&gt;0, (R57*SUMPRODUCT(K57:$K$98, X57:$X$98)-K57*$AZ$3)/Z57, 0)</f>
        <v>56.621956985602232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1.8321427000000001E-2</v>
      </c>
      <c r="Q58" s="5">
        <f t="shared" si="60"/>
        <v>12.5</v>
      </c>
      <c r="R58">
        <f t="shared" si="40"/>
        <v>50000</v>
      </c>
      <c r="S58">
        <f t="shared" si="41"/>
        <v>55.375673469769737</v>
      </c>
      <c r="U58">
        <f t="shared" si="34"/>
        <v>1.8321427000000001E-2</v>
      </c>
      <c r="V58">
        <f t="shared" si="57"/>
        <v>0.01</v>
      </c>
      <c r="W58">
        <f t="shared" si="35"/>
        <v>0.4458852863612528</v>
      </c>
      <c r="X58">
        <f t="shared" si="36"/>
        <v>8.1692547244417886E-3</v>
      </c>
      <c r="Y58">
        <f t="shared" si="37"/>
        <v>4.458852863612528E-3</v>
      </c>
      <c r="Z58">
        <f t="shared" si="38"/>
        <v>0.43325717877319847</v>
      </c>
      <c r="AB58">
        <f t="shared" si="58"/>
        <v>25.246897504859788</v>
      </c>
      <c r="AC58">
        <f t="shared" si="27"/>
        <v>23.991908060178289</v>
      </c>
      <c r="AE58">
        <f t="shared" si="42"/>
        <v>0</v>
      </c>
      <c r="AF58">
        <f t="shared" si="43"/>
        <v>0</v>
      </c>
      <c r="AG58">
        <f t="shared" si="44"/>
        <v>-5.4157147346649808</v>
      </c>
      <c r="AH58">
        <f t="shared" si="45"/>
        <v>-408.4627362220894</v>
      </c>
      <c r="AI58">
        <f t="shared" si="46"/>
        <v>-413.87845095675436</v>
      </c>
      <c r="AJ58">
        <f t="shared" si="47"/>
        <v>1.2549894446814989</v>
      </c>
      <c r="AK58">
        <f t="shared" si="59"/>
        <v>1.7672828253401853</v>
      </c>
      <c r="AL58">
        <f t="shared" si="39"/>
        <v>-410.85617868673268</v>
      </c>
      <c r="AN58">
        <f t="shared" si="48"/>
        <v>0</v>
      </c>
      <c r="AO58">
        <f t="shared" si="49"/>
        <v>0</v>
      </c>
      <c r="AP58">
        <f t="shared" si="50"/>
        <v>-2.7199371909279423E-2</v>
      </c>
      <c r="AQ58">
        <f t="shared" si="51"/>
        <v>-2.0514244966548771</v>
      </c>
      <c r="AR58">
        <f t="shared" si="52"/>
        <v>-2.078623868564156</v>
      </c>
      <c r="AS58">
        <f t="shared" si="53"/>
        <v>6.3029399295389116E-3</v>
      </c>
      <c r="AT58">
        <f t="shared" si="54"/>
        <v>8.8758336046817991E-3</v>
      </c>
      <c r="AU58">
        <f t="shared" si="55"/>
        <v>-2.0634450950299357</v>
      </c>
      <c r="AW58">
        <v>55</v>
      </c>
      <c r="AX58">
        <f>IF(Z58&gt;0, (R58*SUMPRODUCT(K58:$K$98, X58:$X$98)-K58*$AZ$3)/Z58, 0)</f>
        <v>55.375673469769737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2.0255269999999999E-2</v>
      </c>
      <c r="Q59" s="5">
        <f t="shared" si="60"/>
        <v>12.5</v>
      </c>
      <c r="R59">
        <f t="shared" si="40"/>
        <v>50000</v>
      </c>
      <c r="S59">
        <f t="shared" si="41"/>
        <v>54.088111047615534</v>
      </c>
      <c r="U59">
        <f t="shared" si="34"/>
        <v>2.0255269999999999E-2</v>
      </c>
      <c r="V59">
        <f t="shared" si="57"/>
        <v>0.01</v>
      </c>
      <c r="W59">
        <f t="shared" si="35"/>
        <v>0.43325717877319847</v>
      </c>
      <c r="X59">
        <f t="shared" si="36"/>
        <v>8.7757411354894028E-3</v>
      </c>
      <c r="Y59">
        <f t="shared" si="37"/>
        <v>4.332571787731985E-3</v>
      </c>
      <c r="Z59">
        <f t="shared" si="38"/>
        <v>0.42014886584997707</v>
      </c>
      <c r="AB59">
        <f t="shared" si="58"/>
        <v>23.991908060178289</v>
      </c>
      <c r="AC59">
        <f t="shared" si="27"/>
        <v>22.725058512623281</v>
      </c>
      <c r="AE59">
        <f t="shared" si="42"/>
        <v>0</v>
      </c>
      <c r="AF59">
        <f t="shared" si="43"/>
        <v>0</v>
      </c>
      <c r="AG59">
        <f t="shared" si="44"/>
        <v>-5.251860823124713</v>
      </c>
      <c r="AH59">
        <f t="shared" si="45"/>
        <v>-438.78705677447016</v>
      </c>
      <c r="AI59">
        <f t="shared" si="46"/>
        <v>-444.03891759759489</v>
      </c>
      <c r="AJ59">
        <f t="shared" si="47"/>
        <v>1.2668495475550081</v>
      </c>
      <c r="AK59">
        <f t="shared" si="59"/>
        <v>1.6794335642124805</v>
      </c>
      <c r="AL59">
        <f t="shared" si="39"/>
        <v>-441.09263448582738</v>
      </c>
      <c r="AN59">
        <f t="shared" si="48"/>
        <v>0</v>
      </c>
      <c r="AO59">
        <f t="shared" si="49"/>
        <v>0</v>
      </c>
      <c r="AP59">
        <f t="shared" si="50"/>
        <v>-2.3550399614583706E-2</v>
      </c>
      <c r="AQ59">
        <f t="shared" si="51"/>
        <v>-1.9676093637602503</v>
      </c>
      <c r="AR59">
        <f t="shared" si="52"/>
        <v>-1.9911597633748341</v>
      </c>
      <c r="AS59">
        <f t="shared" si="53"/>
        <v>5.6808080223885509E-3</v>
      </c>
      <c r="AT59">
        <f t="shared" si="54"/>
        <v>7.5309176871554235E-3</v>
      </c>
      <c r="AU59">
        <f t="shared" si="55"/>
        <v>-1.97794803766529</v>
      </c>
      <c r="AW59">
        <v>56</v>
      </c>
      <c r="AX59">
        <f>IF(Z59&gt;0, (R59*SUMPRODUCT(K59:$K$98, X59:$X$98)-K59*$AZ$3)/Z59, 0)</f>
        <v>54.088111047615534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2.2430054000000001E-2</v>
      </c>
      <c r="Q60" s="5">
        <f t="shared" si="60"/>
        <v>12.5</v>
      </c>
      <c r="R60">
        <f t="shared" si="40"/>
        <v>50000</v>
      </c>
      <c r="S60">
        <f t="shared" si="41"/>
        <v>52.784075113903867</v>
      </c>
      <c r="U60">
        <f t="shared" si="34"/>
        <v>2.2430054000000001E-2</v>
      </c>
      <c r="V60">
        <f t="shared" si="57"/>
        <v>0.01</v>
      </c>
      <c r="W60">
        <f t="shared" si="35"/>
        <v>0.42014886584997707</v>
      </c>
      <c r="X60">
        <f t="shared" si="36"/>
        <v>9.4239617490537424E-3</v>
      </c>
      <c r="Y60">
        <f t="shared" si="37"/>
        <v>4.201488658499771E-3</v>
      </c>
      <c r="Z60">
        <f t="shared" si="38"/>
        <v>0.40652341544242354</v>
      </c>
      <c r="AB60">
        <f t="shared" si="58"/>
        <v>22.725058512623281</v>
      </c>
      <c r="AC60">
        <f t="shared" si="27"/>
        <v>21.45796249627363</v>
      </c>
      <c r="AE60">
        <f t="shared" si="42"/>
        <v>0</v>
      </c>
      <c r="AF60">
        <f t="shared" si="43"/>
        <v>0</v>
      </c>
      <c r="AG60">
        <f t="shared" si="44"/>
        <v>-5.0815426930302943</v>
      </c>
      <c r="AH60">
        <f t="shared" si="45"/>
        <v>-471.1980874526871</v>
      </c>
      <c r="AI60">
        <f t="shared" si="46"/>
        <v>-476.27963014571742</v>
      </c>
      <c r="AJ60">
        <f t="shared" si="47"/>
        <v>1.267096016349651</v>
      </c>
      <c r="AK60">
        <f t="shared" si="59"/>
        <v>1.5907540958836299</v>
      </c>
      <c r="AL60">
        <f t="shared" si="39"/>
        <v>-473.42178003348414</v>
      </c>
      <c r="AN60">
        <f t="shared" si="48"/>
        <v>0</v>
      </c>
      <c r="AO60">
        <f t="shared" si="49"/>
        <v>0</v>
      </c>
      <c r="AP60">
        <f t="shared" si="50"/>
        <v>-2.0345231145858195E-2</v>
      </c>
      <c r="AQ60">
        <f t="shared" si="51"/>
        <v>-1.8865597681310422</v>
      </c>
      <c r="AR60">
        <f t="shared" si="52"/>
        <v>-1.9069049992769005</v>
      </c>
      <c r="AS60">
        <f t="shared" si="53"/>
        <v>5.0731368196488902E-3</v>
      </c>
      <c r="AT60">
        <f t="shared" si="54"/>
        <v>6.368983147846629E-3</v>
      </c>
      <c r="AU60">
        <f t="shared" si="55"/>
        <v>-1.8954628793094048</v>
      </c>
      <c r="AW60">
        <v>57</v>
      </c>
      <c r="AX60">
        <f>IF(Z60&gt;0, (R60*SUMPRODUCT(K60:$K$98, X60:$X$98)-K60*$AZ$3)/Z60, 0)</f>
        <v>52.784075113903867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2.4874655999999998E-2</v>
      </c>
      <c r="Q61" s="5">
        <f t="shared" si="60"/>
        <v>12.5</v>
      </c>
      <c r="R61">
        <f t="shared" si="40"/>
        <v>50000</v>
      </c>
      <c r="S61">
        <f t="shared" si="41"/>
        <v>51.477161586477315</v>
      </c>
      <c r="U61">
        <f t="shared" si="34"/>
        <v>2.4874655999999998E-2</v>
      </c>
      <c r="V61">
        <f t="shared" si="57"/>
        <v>0.01</v>
      </c>
      <c r="W61">
        <f t="shared" si="35"/>
        <v>0.40652341544242354</v>
      </c>
      <c r="X61">
        <f t="shared" si="36"/>
        <v>1.0112130115075373E-2</v>
      </c>
      <c r="Y61">
        <f t="shared" si="37"/>
        <v>4.0652341544242356E-3</v>
      </c>
      <c r="Z61">
        <f t="shared" si="38"/>
        <v>0.39234605117292393</v>
      </c>
      <c r="AB61">
        <f t="shared" si="58"/>
        <v>21.45796249627363</v>
      </c>
      <c r="AC61">
        <f t="shared" si="27"/>
        <v>20.196861074044904</v>
      </c>
      <c r="AE61">
        <f t="shared" si="42"/>
        <v>0</v>
      </c>
      <c r="AF61">
        <f t="shared" si="43"/>
        <v>0</v>
      </c>
      <c r="AG61">
        <f t="shared" si="44"/>
        <v>-4.9043256396615487</v>
      </c>
      <c r="AH61">
        <f t="shared" si="45"/>
        <v>-505.60650575376866</v>
      </c>
      <c r="AI61">
        <f t="shared" si="46"/>
        <v>-510.51083139343018</v>
      </c>
      <c r="AJ61">
        <f t="shared" si="47"/>
        <v>1.2611014222287267</v>
      </c>
      <c r="AK61">
        <f t="shared" si="59"/>
        <v>1.5020573747391543</v>
      </c>
      <c r="AL61">
        <f t="shared" si="39"/>
        <v>-507.74767259646234</v>
      </c>
      <c r="AN61">
        <f t="shared" si="48"/>
        <v>0</v>
      </c>
      <c r="AO61">
        <f t="shared" si="49"/>
        <v>0</v>
      </c>
      <c r="AP61">
        <f t="shared" si="50"/>
        <v>-1.7531873400362413E-2</v>
      </c>
      <c r="AQ61">
        <f t="shared" si="51"/>
        <v>-1.8074308071203871</v>
      </c>
      <c r="AR61">
        <f t="shared" si="52"/>
        <v>-1.8249626805207495</v>
      </c>
      <c r="AS61">
        <f t="shared" si="53"/>
        <v>4.5081571053786742E-3</v>
      </c>
      <c r="AT61">
        <f t="shared" si="54"/>
        <v>5.3695210450635774E-3</v>
      </c>
      <c r="AU61">
        <f t="shared" si="55"/>
        <v>-1.8150850023703073</v>
      </c>
      <c r="AW61">
        <v>58</v>
      </c>
      <c r="AX61">
        <f>IF(Z61&gt;0, (R61*SUMPRODUCT(K61:$K$98, X61:$X$98)-K61*$AZ$3)/Z61, 0)</f>
        <v>51.477161586477315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2.763239E-2</v>
      </c>
      <c r="Q62" s="5">
        <f t="shared" si="60"/>
        <v>12.5</v>
      </c>
      <c r="R62">
        <f t="shared" si="40"/>
        <v>50000</v>
      </c>
      <c r="S62">
        <f t="shared" si="41"/>
        <v>50.182261863370748</v>
      </c>
      <c r="U62">
        <f t="shared" si="34"/>
        <v>2.763239E-2</v>
      </c>
      <c r="V62">
        <f t="shared" si="57"/>
        <v>0.01</v>
      </c>
      <c r="W62">
        <f t="shared" si="35"/>
        <v>0.39234605117292393</v>
      </c>
      <c r="X62">
        <f t="shared" si="36"/>
        <v>1.0841459100970192E-2</v>
      </c>
      <c r="Y62">
        <f t="shared" si="37"/>
        <v>3.923460511729239E-3</v>
      </c>
      <c r="Z62">
        <f t="shared" si="38"/>
        <v>0.37758113156022449</v>
      </c>
      <c r="AB62">
        <f t="shared" si="58"/>
        <v>20.196861074044904</v>
      </c>
      <c r="AC62">
        <f t="shared" si="27"/>
        <v>18.947875218623025</v>
      </c>
      <c r="AE62">
        <f t="shared" si="42"/>
        <v>0</v>
      </c>
      <c r="AF62">
        <f t="shared" si="43"/>
        <v>0</v>
      </c>
      <c r="AG62">
        <f t="shared" si="44"/>
        <v>-4.7197641445028058</v>
      </c>
      <c r="AH62">
        <f t="shared" si="45"/>
        <v>-542.07295504850958</v>
      </c>
      <c r="AI62">
        <f t="shared" si="46"/>
        <v>-546.79271919301243</v>
      </c>
      <c r="AJ62">
        <f t="shared" si="47"/>
        <v>1.2489858554218785</v>
      </c>
      <c r="AK62">
        <f t="shared" si="59"/>
        <v>1.4137802751831434</v>
      </c>
      <c r="AL62">
        <f t="shared" si="39"/>
        <v>-544.12995306240737</v>
      </c>
      <c r="AN62">
        <f t="shared" si="48"/>
        <v>0</v>
      </c>
      <c r="AO62">
        <f t="shared" si="49"/>
        <v>0</v>
      </c>
      <c r="AP62">
        <f t="shared" si="50"/>
        <v>-1.5064381342079772E-2</v>
      </c>
      <c r="AQ62">
        <f t="shared" si="51"/>
        <v>-1.7301698686765725</v>
      </c>
      <c r="AR62">
        <f t="shared" si="52"/>
        <v>-1.7452342500186524</v>
      </c>
      <c r="AS62">
        <f t="shared" si="53"/>
        <v>3.9864702220032099E-3</v>
      </c>
      <c r="AT62">
        <f t="shared" si="54"/>
        <v>4.5124553997205981E-3</v>
      </c>
      <c r="AU62">
        <f t="shared" si="55"/>
        <v>-1.7367353243969286</v>
      </c>
      <c r="AW62">
        <v>59</v>
      </c>
      <c r="AX62">
        <f>IF(Z62&gt;0, (R62*SUMPRODUCT(K62:$K$98, X62:$X$98)-K62*$AZ$3)/Z62, 0)</f>
        <v>50.182261863370748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3.0610310000000002E-2</v>
      </c>
      <c r="Q63" s="5">
        <f t="shared" si="60"/>
        <v>12.5</v>
      </c>
      <c r="R63">
        <f t="shared" si="40"/>
        <v>50000</v>
      </c>
      <c r="S63">
        <f t="shared" si="41"/>
        <v>48.906671863005414</v>
      </c>
      <c r="U63">
        <f t="shared" si="34"/>
        <v>3.0610310000000002E-2</v>
      </c>
      <c r="V63">
        <f t="shared" si="57"/>
        <v>0.01</v>
      </c>
      <c r="W63">
        <f t="shared" si="35"/>
        <v>0.37758113156022449</v>
      </c>
      <c r="X63">
        <f t="shared" si="36"/>
        <v>1.1557875487209256E-2</v>
      </c>
      <c r="Y63">
        <f t="shared" si="37"/>
        <v>3.7758113156022449E-3</v>
      </c>
      <c r="Z63">
        <f t="shared" si="38"/>
        <v>0.362247444757413</v>
      </c>
      <c r="AB63">
        <f t="shared" si="58"/>
        <v>18.947875218623025</v>
      </c>
      <c r="AC63">
        <f t="shared" si="27"/>
        <v>17.716316913962977</v>
      </c>
      <c r="AE63">
        <f t="shared" si="42"/>
        <v>0</v>
      </c>
      <c r="AF63">
        <f t="shared" si="43"/>
        <v>0</v>
      </c>
      <c r="AG63">
        <f t="shared" si="44"/>
        <v>-4.5280930594676621</v>
      </c>
      <c r="AH63">
        <f t="shared" si="45"/>
        <v>-577.89377436046277</v>
      </c>
      <c r="AI63">
        <f t="shared" si="46"/>
        <v>-582.42186741993044</v>
      </c>
      <c r="AJ63">
        <f t="shared" si="47"/>
        <v>1.231558304660048</v>
      </c>
      <c r="AK63">
        <f t="shared" si="59"/>
        <v>1.3263512653036118</v>
      </c>
      <c r="AL63">
        <f t="shared" si="39"/>
        <v>-579.86395784996671</v>
      </c>
      <c r="AN63">
        <f t="shared" si="48"/>
        <v>0</v>
      </c>
      <c r="AO63">
        <f t="shared" si="49"/>
        <v>0</v>
      </c>
      <c r="AP63">
        <f t="shared" si="50"/>
        <v>-1.2904117987339016E-2</v>
      </c>
      <c r="AQ63">
        <f t="shared" si="51"/>
        <v>-1.6468763672831355</v>
      </c>
      <c r="AR63">
        <f t="shared" si="52"/>
        <v>-1.6597804852704745</v>
      </c>
      <c r="AS63">
        <f t="shared" si="53"/>
        <v>3.5096835385023659E-3</v>
      </c>
      <c r="AT63">
        <f t="shared" si="54"/>
        <v>3.7798236465896181E-3</v>
      </c>
      <c r="AU63">
        <f t="shared" si="55"/>
        <v>-1.6524909780853823</v>
      </c>
      <c r="AW63">
        <v>60</v>
      </c>
      <c r="AX63">
        <f>IF(Z63&gt;0, (R63*SUMPRODUCT(K63:$K$98, X63:$X$98)-K63*$AZ$3)/Z63, 0)</f>
        <v>48.906671863005414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3.3721785999999997E-2</v>
      </c>
      <c r="Q64" s="5">
        <f t="shared" si="60"/>
        <v>12.5</v>
      </c>
      <c r="R64">
        <f t="shared" si="40"/>
        <v>50000</v>
      </c>
      <c r="S64">
        <f t="shared" si="41"/>
        <v>47.67374190032762</v>
      </c>
      <c r="U64">
        <f t="shared" si="34"/>
        <v>3.3721785999999997E-2</v>
      </c>
      <c r="V64">
        <f t="shared" si="57"/>
        <v>0.01</v>
      </c>
      <c r="W64">
        <f t="shared" si="35"/>
        <v>0.362247444757413</v>
      </c>
      <c r="X64">
        <f t="shared" si="36"/>
        <v>1.2215630811156302E-2</v>
      </c>
      <c r="Y64">
        <f t="shared" si="37"/>
        <v>3.6224744475741302E-3</v>
      </c>
      <c r="Z64">
        <f t="shared" si="38"/>
        <v>0.34640933949868258</v>
      </c>
      <c r="AB64">
        <f t="shared" si="58"/>
        <v>17.716316913962977</v>
      </c>
      <c r="AC64">
        <f t="shared" si="27"/>
        <v>16.514629443123159</v>
      </c>
      <c r="AE64">
        <f t="shared" si="42"/>
        <v>0</v>
      </c>
      <c r="AF64">
        <f t="shared" si="43"/>
        <v>0</v>
      </c>
      <c r="AG64">
        <f t="shared" si="44"/>
        <v>-4.3301167437335319</v>
      </c>
      <c r="AH64">
        <f t="shared" si="45"/>
        <v>-610.78154055781511</v>
      </c>
      <c r="AI64">
        <f t="shared" si="46"/>
        <v>-615.11165730154869</v>
      </c>
      <c r="AJ64">
        <f t="shared" si="47"/>
        <v>1.2016874708398184</v>
      </c>
      <c r="AK64">
        <f t="shared" si="59"/>
        <v>1.2401421839774085</v>
      </c>
      <c r="AL64">
        <f t="shared" si="39"/>
        <v>-612.66982764673151</v>
      </c>
      <c r="AN64">
        <f t="shared" si="48"/>
        <v>0</v>
      </c>
      <c r="AO64">
        <f t="shared" si="49"/>
        <v>0</v>
      </c>
      <c r="AP64">
        <f t="shared" si="50"/>
        <v>-1.101779187694449E-2</v>
      </c>
      <c r="AQ64">
        <f t="shared" si="51"/>
        <v>-1.554106804599275</v>
      </c>
      <c r="AR64">
        <f t="shared" si="52"/>
        <v>-1.5651245964762197</v>
      </c>
      <c r="AS64">
        <f t="shared" si="53"/>
        <v>3.0576409917828498E-3</v>
      </c>
      <c r="AT64">
        <f t="shared" si="54"/>
        <v>3.1554873204414757E-3</v>
      </c>
      <c r="AU64">
        <f t="shared" si="55"/>
        <v>-1.5589114681639955</v>
      </c>
      <c r="AW64">
        <v>61</v>
      </c>
      <c r="AX64">
        <f>IF(Z64&gt;0, (R64*SUMPRODUCT(K64:$K$98, X64:$X$98)-K64*$AZ$3)/Z64, 0)</f>
        <v>47.67374190032762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4.5614701000000001E-2</v>
      </c>
      <c r="Q65" s="5">
        <f t="shared" si="60"/>
        <v>12.5</v>
      </c>
      <c r="R65">
        <f t="shared" si="40"/>
        <v>50000</v>
      </c>
      <c r="S65">
        <f t="shared" si="41"/>
        <v>46.945742543260522</v>
      </c>
      <c r="U65">
        <f t="shared" si="34"/>
        <v>4.5614701000000001E-2</v>
      </c>
      <c r="V65">
        <f t="shared" si="57"/>
        <v>0.01</v>
      </c>
      <c r="W65">
        <f t="shared" si="35"/>
        <v>0.34640933949868258</v>
      </c>
      <c r="X65">
        <f t="shared" si="36"/>
        <v>1.5801358444839896E-2</v>
      </c>
      <c r="Y65">
        <f t="shared" si="37"/>
        <v>3.4640933949868259E-3</v>
      </c>
      <c r="Z65">
        <f t="shared" si="38"/>
        <v>0.32714388765885588</v>
      </c>
      <c r="AB65">
        <f t="shared" si="58"/>
        <v>16.514629443123159</v>
      </c>
      <c r="AC65">
        <f t="shared" si="27"/>
        <v>15.358012724633991</v>
      </c>
      <c r="AE65">
        <f t="shared" si="42"/>
        <v>0</v>
      </c>
      <c r="AF65">
        <f t="shared" si="43"/>
        <v>0</v>
      </c>
      <c r="AG65">
        <f t="shared" si="44"/>
        <v>-4.0892985957356984</v>
      </c>
      <c r="AH65">
        <f t="shared" si="45"/>
        <v>-790.06792224199478</v>
      </c>
      <c r="AI65">
        <f t="shared" si="46"/>
        <v>-794.15722083773051</v>
      </c>
      <c r="AJ65">
        <f t="shared" si="47"/>
        <v>1.1566167184891682</v>
      </c>
      <c r="AK65">
        <f t="shared" si="59"/>
        <v>1.1560240610186212</v>
      </c>
      <c r="AL65">
        <f t="shared" si="39"/>
        <v>-791.84458005822273</v>
      </c>
      <c r="AN65">
        <f t="shared" si="48"/>
        <v>0</v>
      </c>
      <c r="AO65">
        <f t="shared" si="49"/>
        <v>0</v>
      </c>
      <c r="AP65">
        <f t="shared" si="50"/>
        <v>-9.2902148893107099E-3</v>
      </c>
      <c r="AQ65">
        <f t="shared" si="51"/>
        <v>-1.7949045790966134</v>
      </c>
      <c r="AR65">
        <f t="shared" si="52"/>
        <v>-1.8041947939859242</v>
      </c>
      <c r="AS65">
        <f t="shared" si="53"/>
        <v>2.6276432517153008E-3</v>
      </c>
      <c r="AT65">
        <f t="shared" si="54"/>
        <v>2.6262968312648896E-3</v>
      </c>
      <c r="AU65">
        <f t="shared" si="55"/>
        <v>-1.7989408539029439</v>
      </c>
      <c r="AW65">
        <v>62</v>
      </c>
      <c r="AX65">
        <f>IF(Z65&gt;0, (R65*SUMPRODUCT(K65:$K$98, X65:$X$98)-K65*$AZ$3)/Z65, 0)</f>
        <v>46.945742543260522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5.8461241999999997E-2</v>
      </c>
      <c r="Q66" s="5">
        <f t="shared" si="60"/>
        <v>12.5</v>
      </c>
      <c r="R66">
        <f t="shared" si="40"/>
        <v>50000</v>
      </c>
      <c r="S66">
        <f t="shared" si="41"/>
        <v>45.670672331127015</v>
      </c>
      <c r="U66">
        <f t="shared" si="34"/>
        <v>5.8461241999999997E-2</v>
      </c>
      <c r="V66">
        <f t="shared" si="57"/>
        <v>0.01</v>
      </c>
      <c r="W66">
        <f t="shared" si="35"/>
        <v>0.32714388765885588</v>
      </c>
      <c r="X66">
        <f t="shared" si="36"/>
        <v>1.9125237985245187E-2</v>
      </c>
      <c r="Y66">
        <f t="shared" si="37"/>
        <v>3.2714388765885589E-3</v>
      </c>
      <c r="Z66">
        <f t="shared" si="38"/>
        <v>0.30474721079702216</v>
      </c>
      <c r="AB66">
        <f t="shared" si="58"/>
        <v>15.358012724633991</v>
      </c>
      <c r="AC66">
        <f t="shared" si="27"/>
        <v>13.918010008135692</v>
      </c>
      <c r="AE66">
        <f t="shared" si="42"/>
        <v>0</v>
      </c>
      <c r="AF66">
        <f t="shared" si="43"/>
        <v>0</v>
      </c>
      <c r="AG66">
        <f t="shared" si="44"/>
        <v>-3.8093401349627771</v>
      </c>
      <c r="AH66">
        <f t="shared" si="45"/>
        <v>-956.26189926225936</v>
      </c>
      <c r="AI66">
        <f t="shared" si="46"/>
        <v>-960.07123939722214</v>
      </c>
      <c r="AJ66">
        <f t="shared" si="47"/>
        <v>1.4400027164982987</v>
      </c>
      <c r="AK66">
        <f t="shared" si="59"/>
        <v>1.0750608907243795</v>
      </c>
      <c r="AL66">
        <f t="shared" si="39"/>
        <v>-957.55617578999954</v>
      </c>
      <c r="AN66">
        <f t="shared" si="48"/>
        <v>0</v>
      </c>
      <c r="AO66">
        <f t="shared" si="49"/>
        <v>0</v>
      </c>
      <c r="AP66">
        <f t="shared" si="50"/>
        <v>-7.7269600353050052E-3</v>
      </c>
      <c r="AQ66">
        <f t="shared" si="51"/>
        <v>-1.9397053602714163</v>
      </c>
      <c r="AR66">
        <f t="shared" si="52"/>
        <v>-1.9474323203067212</v>
      </c>
      <c r="AS66">
        <f t="shared" si="53"/>
        <v>2.9209372350315795E-3</v>
      </c>
      <c r="AT66">
        <f t="shared" si="54"/>
        <v>2.1806801818257306E-3</v>
      </c>
      <c r="AU66">
        <f t="shared" si="55"/>
        <v>-1.942330702889864</v>
      </c>
      <c r="AW66">
        <v>63</v>
      </c>
      <c r="AX66">
        <f>IF(Z66&gt;0, (R66*SUMPRODUCT(K66:$K$98, X66:$X$98)-K66*$AZ$3)/Z66, 0)</f>
        <v>45.670672331127015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7.2616817E-2</v>
      </c>
      <c r="Q67" s="5">
        <f t="shared" si="60"/>
        <v>12.5</v>
      </c>
      <c r="R67">
        <f t="shared" ref="R67:R98" si="61">$C$6</f>
        <v>50000</v>
      </c>
      <c r="S67">
        <f t="shared" ref="S67:S98" si="62">AX67</f>
        <v>43.97890615991507</v>
      </c>
      <c r="U67">
        <f t="shared" si="34"/>
        <v>7.2616817E-2</v>
      </c>
      <c r="V67">
        <f t="shared" si="57"/>
        <v>0.01</v>
      </c>
      <c r="W67">
        <f t="shared" si="35"/>
        <v>0.30474721079702216</v>
      </c>
      <c r="X67">
        <f t="shared" si="36"/>
        <v>2.2129772437707782E-2</v>
      </c>
      <c r="Y67">
        <f t="shared" si="37"/>
        <v>3.0474721079702216E-3</v>
      </c>
      <c r="Z67">
        <f t="shared" si="38"/>
        <v>0.27956996625134412</v>
      </c>
      <c r="AB67">
        <f t="shared" si="58"/>
        <v>13.918010008135692</v>
      </c>
      <c r="AC67">
        <f t="shared" si="27"/>
        <v>12.295181310898485</v>
      </c>
      <c r="AE67">
        <f t="shared" ref="AE67:AE98" si="63">$Z67*O67</f>
        <v>0</v>
      </c>
      <c r="AF67">
        <f t="shared" ref="AF67:AF98" si="64">-$Z67*P67</f>
        <v>0</v>
      </c>
      <c r="AG67">
        <f t="shared" ref="AG67:AG98" si="65">-$Z67*Q67</f>
        <v>-3.4946245781418015</v>
      </c>
      <c r="AH67">
        <f t="shared" ref="AH67:AH98" si="66">-X67*R67</f>
        <v>-1106.4886218853892</v>
      </c>
      <c r="AI67">
        <f t="shared" ref="AI67:AI98" si="67">SUM(AE67:AH67)</f>
        <v>-1109.983246463531</v>
      </c>
      <c r="AJ67">
        <f t="shared" ref="AJ67:AJ98" si="68">AB67-AC67</f>
        <v>1.6228286972372068</v>
      </c>
      <c r="AK67">
        <f t="shared" si="59"/>
        <v>0.97426070056949854</v>
      </c>
      <c r="AL67">
        <f t="shared" si="39"/>
        <v>-1107.3861570657243</v>
      </c>
      <c r="AN67">
        <f t="shared" ref="AN67:AN98" si="69">AE67*$K67</f>
        <v>0</v>
      </c>
      <c r="AO67">
        <f t="shared" ref="AO67:AO98" si="70">AF67*$K67</f>
        <v>0</v>
      </c>
      <c r="AP67">
        <f t="shared" ref="AP67:AP98" si="71">AG67*$K67</f>
        <v>-6.3290921358052643E-3</v>
      </c>
      <c r="AQ67">
        <f t="shared" ref="AQ67:AQ98" si="72">AH67*$K67</f>
        <v>-2.003954438750204</v>
      </c>
      <c r="AR67">
        <f t="shared" ref="AR67:AR98" si="73">AI67*$K67</f>
        <v>-2.0102835308860092</v>
      </c>
      <c r="AS67">
        <f t="shared" ref="AS67:AS98" si="74">AJ67*$K67</f>
        <v>2.9390946339948563E-3</v>
      </c>
      <c r="AT67">
        <f t="shared" ref="AT67:AT98" si="75">AK67*$K67</f>
        <v>1.7644772994406426E-3</v>
      </c>
      <c r="AU67">
        <f t="shared" ref="AU67:AU98" si="76">AL67*$K67</f>
        <v>-2.0055799589525738</v>
      </c>
      <c r="AW67">
        <v>64</v>
      </c>
      <c r="AX67">
        <f>IF(Z67&gt;0, (R67*SUMPRODUCT(K67:$K$98, X67:$X$98)-K67*$AZ$3)/Z67, 0)</f>
        <v>43.97890615991507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77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8.8271367000000003E-2</v>
      </c>
      <c r="Q68" s="5">
        <f t="shared" si="60"/>
        <v>12.5</v>
      </c>
      <c r="R68">
        <f t="shared" si="61"/>
        <v>50000</v>
      </c>
      <c r="S68">
        <f t="shared" si="62"/>
        <v>41.944902936740057</v>
      </c>
      <c r="U68">
        <f t="shared" si="34"/>
        <v>8.8271367000000003E-2</v>
      </c>
      <c r="V68">
        <f t="shared" ref="V68:V98" si="78">$C$10</f>
        <v>0.01</v>
      </c>
      <c r="W68">
        <f t="shared" si="35"/>
        <v>0.27956996625134412</v>
      </c>
      <c r="X68">
        <f t="shared" si="36"/>
        <v>2.4678023093150012E-2</v>
      </c>
      <c r="Y68">
        <f t="shared" si="37"/>
        <v>2.7956996625134413E-3</v>
      </c>
      <c r="Z68">
        <f t="shared" si="38"/>
        <v>0.25209624349568066</v>
      </c>
      <c r="AB68">
        <f t="shared" ref="AB68:AB98" si="79">AC67</f>
        <v>12.295181310898485</v>
      </c>
      <c r="AC68">
        <f t="shared" ref="AC68:AC89" si="80">S68*Z68</f>
        <v>10.574152464143113</v>
      </c>
      <c r="AE68">
        <f t="shared" si="63"/>
        <v>0</v>
      </c>
      <c r="AF68">
        <f t="shared" si="64"/>
        <v>0</v>
      </c>
      <c r="AG68">
        <f t="shared" si="65"/>
        <v>-3.1512030436960083</v>
      </c>
      <c r="AH68">
        <f t="shared" si="66"/>
        <v>-1233.9011546575007</v>
      </c>
      <c r="AI68">
        <f t="shared" si="67"/>
        <v>-1237.0523577011968</v>
      </c>
      <c r="AJ68">
        <f t="shared" si="68"/>
        <v>1.721028846755372</v>
      </c>
      <c r="AK68">
        <f t="shared" ref="AK68:AK98" si="81">G68*SUM(AB68:AB68, AE68:AF68)</f>
        <v>0.86066269176289401</v>
      </c>
      <c r="AL68">
        <f t="shared" si="39"/>
        <v>-1234.4706661626785</v>
      </c>
      <c r="AN68">
        <f t="shared" si="69"/>
        <v>0</v>
      </c>
      <c r="AO68">
        <f t="shared" si="70"/>
        <v>0</v>
      </c>
      <c r="AP68">
        <f t="shared" si="71"/>
        <v>-5.0956460712060095E-3</v>
      </c>
      <c r="AQ68">
        <f t="shared" si="72"/>
        <v>-1.9952771953445727</v>
      </c>
      <c r="AR68">
        <f t="shared" si="73"/>
        <v>-2.0003728414157789</v>
      </c>
      <c r="AS68">
        <f t="shared" si="74"/>
        <v>2.7829859770366564E-3</v>
      </c>
      <c r="AT68">
        <f t="shared" si="75"/>
        <v>1.3917327455901806E-3</v>
      </c>
      <c r="AU68">
        <f t="shared" si="76"/>
        <v>-1.996198122693152</v>
      </c>
      <c r="AW68">
        <v>65</v>
      </c>
      <c r="AX68">
        <f>IF(Z68&gt;0, (R68*SUMPRODUCT(K68:$K$98, X68:$X$98)-K68*$AZ$3)/Z68, 0)</f>
        <v>41.944902936740057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7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0.103819197</v>
      </c>
      <c r="Q69" s="5">
        <f t="shared" ref="Q69:Q98" si="82">$C$8</f>
        <v>12.5</v>
      </c>
      <c r="R69">
        <f t="shared" si="61"/>
        <v>50000</v>
      </c>
      <c r="S69">
        <f t="shared" si="62"/>
        <v>39.531668219257696</v>
      </c>
      <c r="U69">
        <f t="shared" si="34"/>
        <v>0.103819197</v>
      </c>
      <c r="V69">
        <f t="shared" si="78"/>
        <v>0.01</v>
      </c>
      <c r="W69">
        <f t="shared" si="35"/>
        <v>0.25209624349568066</v>
      </c>
      <c r="X69">
        <f t="shared" si="36"/>
        <v>2.6172429566438039E-2</v>
      </c>
      <c r="Y69">
        <f t="shared" si="37"/>
        <v>2.5209624349568065E-3</v>
      </c>
      <c r="Z69">
        <f t="shared" si="38"/>
        <v>0.22340285149428582</v>
      </c>
      <c r="AB69">
        <f t="shared" si="79"/>
        <v>10.574152464143113</v>
      </c>
      <c r="AC69">
        <f t="shared" si="80"/>
        <v>8.8314874045082057</v>
      </c>
      <c r="AE69">
        <f t="shared" si="63"/>
        <v>0</v>
      </c>
      <c r="AF69">
        <f t="shared" si="64"/>
        <v>0</v>
      </c>
      <c r="AG69">
        <f t="shared" si="65"/>
        <v>-2.7925356436785727</v>
      </c>
      <c r="AH69">
        <f t="shared" si="66"/>
        <v>-1308.621478321902</v>
      </c>
      <c r="AI69">
        <f t="shared" si="67"/>
        <v>-1311.4140139655806</v>
      </c>
      <c r="AJ69">
        <f t="shared" si="68"/>
        <v>1.7426650596349074</v>
      </c>
      <c r="AK69">
        <f t="shared" si="81"/>
        <v>0.74019067249001802</v>
      </c>
      <c r="AL69">
        <f t="shared" si="39"/>
        <v>-1308.9311582334558</v>
      </c>
      <c r="AN69">
        <f t="shared" si="69"/>
        <v>0</v>
      </c>
      <c r="AO69">
        <f t="shared" si="70"/>
        <v>0</v>
      </c>
      <c r="AP69">
        <f t="shared" si="71"/>
        <v>-4.0318426135581573E-3</v>
      </c>
      <c r="AQ69">
        <f t="shared" si="72"/>
        <v>-1.8893781546743313</v>
      </c>
      <c r="AR69">
        <f t="shared" si="73"/>
        <v>-1.8934099972878893</v>
      </c>
      <c r="AS69">
        <f t="shared" si="74"/>
        <v>2.5160471145641047E-3</v>
      </c>
      <c r="AT69">
        <f t="shared" si="75"/>
        <v>1.0686818992835846E-3</v>
      </c>
      <c r="AU69">
        <f t="shared" si="76"/>
        <v>-1.889825268274042</v>
      </c>
      <c r="AW69">
        <v>66</v>
      </c>
      <c r="AX69">
        <f>IF(Z69&gt;0, (R69*SUMPRODUCT(K69:$K$98, X69:$X$98)-K69*$AZ$3)/Z69, 0)</f>
        <v>39.531668219257696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7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88" si="83">K69*J70</f>
        <v>1.2891006367421552E-3</v>
      </c>
      <c r="L70" s="2">
        <v>67</v>
      </c>
      <c r="M70" s="8">
        <v>0.120610461</v>
      </c>
      <c r="Q70" s="5">
        <f t="shared" si="82"/>
        <v>12.5</v>
      </c>
      <c r="R70">
        <f t="shared" si="61"/>
        <v>50000</v>
      </c>
      <c r="S70">
        <f t="shared" si="62"/>
        <v>36.904049101594772</v>
      </c>
      <c r="U70">
        <f t="shared" ref="U70:U89" si="84">M70</f>
        <v>0.120610461</v>
      </c>
      <c r="V70">
        <f t="shared" si="78"/>
        <v>0.01</v>
      </c>
      <c r="W70">
        <f t="shared" ref="W70:W98" si="85">Z69</f>
        <v>0.22340285149428582</v>
      </c>
      <c r="X70">
        <f t="shared" ref="X70:X98" si="86">U70*W70</f>
        <v>2.694472090744035E-2</v>
      </c>
      <c r="Y70">
        <f t="shared" ref="Y70:Y98" si="87">V70*W70</f>
        <v>2.2340285149428582E-3</v>
      </c>
      <c r="Z70">
        <f t="shared" ref="Z70:Z98" si="88">MAX(0, W70-X70-Y70)</f>
        <v>0.1942241020719026</v>
      </c>
      <c r="AB70">
        <f t="shared" si="79"/>
        <v>8.8314874045082057</v>
      </c>
      <c r="AC70">
        <f t="shared" si="80"/>
        <v>7.167655799574649</v>
      </c>
      <c r="AE70">
        <f t="shared" si="63"/>
        <v>0</v>
      </c>
      <c r="AF70">
        <f t="shared" si="64"/>
        <v>0</v>
      </c>
      <c r="AG70">
        <f t="shared" si="65"/>
        <v>-2.4278012758987826</v>
      </c>
      <c r="AH70">
        <f t="shared" si="66"/>
        <v>-1347.2360453720175</v>
      </c>
      <c r="AI70">
        <f t="shared" si="67"/>
        <v>-1349.6638466479162</v>
      </c>
      <c r="AJ70">
        <f t="shared" si="68"/>
        <v>1.6638316049335566</v>
      </c>
      <c r="AK70">
        <f t="shared" si="81"/>
        <v>0.61820411831557442</v>
      </c>
      <c r="AL70">
        <f t="shared" ref="AL70:AL98" si="89">SUM(AI70:AK70)</f>
        <v>-1347.381810924667</v>
      </c>
      <c r="AN70">
        <f t="shared" si="69"/>
        <v>0</v>
      </c>
      <c r="AO70">
        <f t="shared" si="70"/>
        <v>0</v>
      </c>
      <c r="AP70">
        <f t="shared" si="71"/>
        <v>-3.1296801706445373E-3</v>
      </c>
      <c r="AQ70">
        <f t="shared" si="72"/>
        <v>-1.7367228439310509</v>
      </c>
      <c r="AR70">
        <f t="shared" si="73"/>
        <v>-1.7398525241016953</v>
      </c>
      <c r="AS70">
        <f t="shared" si="74"/>
        <v>2.1448463813515698E-3</v>
      </c>
      <c r="AT70">
        <f t="shared" si="75"/>
        <v>7.9692732255722963E-4</v>
      </c>
      <c r="AU70">
        <f t="shared" si="76"/>
        <v>-1.7369107503977863</v>
      </c>
      <c r="AW70">
        <v>67</v>
      </c>
      <c r="AX70">
        <f>IF(Z70&gt;0, (R70*SUMPRODUCT(K70:$K$98, X70:$X$98)-K70*$AZ$3)/Z70, 0)</f>
        <v>36.904049101594772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7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3"/>
        <v>1.1509827113769242E-3</v>
      </c>
      <c r="L71" s="2">
        <v>68</v>
      </c>
      <c r="M71" s="8">
        <v>0.138204574</v>
      </c>
      <c r="Q71" s="5">
        <f t="shared" si="82"/>
        <v>12.5</v>
      </c>
      <c r="R71">
        <f t="shared" si="61"/>
        <v>50000</v>
      </c>
      <c r="S71">
        <f t="shared" si="62"/>
        <v>34.044614236398694</v>
      </c>
      <c r="U71">
        <f t="shared" si="84"/>
        <v>0.138204574</v>
      </c>
      <c r="V71">
        <f t="shared" si="78"/>
        <v>0.01</v>
      </c>
      <c r="W71">
        <f t="shared" si="85"/>
        <v>0.1942241020719026</v>
      </c>
      <c r="X71">
        <f t="shared" si="86"/>
        <v>2.6842659287379816E-2</v>
      </c>
      <c r="Y71">
        <f t="shared" si="87"/>
        <v>1.942241020719026E-3</v>
      </c>
      <c r="Z71">
        <f t="shared" si="88"/>
        <v>0.16543920176380378</v>
      </c>
      <c r="AB71">
        <f t="shared" si="79"/>
        <v>7.167655799574649</v>
      </c>
      <c r="AC71">
        <f t="shared" si="80"/>
        <v>5.6323138036264302</v>
      </c>
      <c r="AE71">
        <f t="shared" si="63"/>
        <v>0</v>
      </c>
      <c r="AF71">
        <f t="shared" si="64"/>
        <v>0</v>
      </c>
      <c r="AG71">
        <f t="shared" si="65"/>
        <v>-2.0679900220475473</v>
      </c>
      <c r="AH71">
        <f t="shared" si="66"/>
        <v>-1342.1329643689908</v>
      </c>
      <c r="AI71">
        <f t="shared" si="67"/>
        <v>-1344.2009543910383</v>
      </c>
      <c r="AJ71">
        <f t="shared" si="68"/>
        <v>1.5353419959482189</v>
      </c>
      <c r="AK71">
        <f t="shared" si="81"/>
        <v>0.50173590597022544</v>
      </c>
      <c r="AL71">
        <f t="shared" si="89"/>
        <v>-1342.1638764891197</v>
      </c>
      <c r="AN71">
        <f t="shared" si="69"/>
        <v>0</v>
      </c>
      <c r="AO71">
        <f t="shared" si="70"/>
        <v>0</v>
      </c>
      <c r="AP71">
        <f t="shared" si="71"/>
        <v>-2.3802207626767114E-3</v>
      </c>
      <c r="AQ71">
        <f t="shared" si="72"/>
        <v>-1.5447718383577698</v>
      </c>
      <c r="AR71">
        <f t="shared" si="73"/>
        <v>-1.5471520591204464</v>
      </c>
      <c r="AS71">
        <f t="shared" si="74"/>
        <v>1.7671520933873394E-3</v>
      </c>
      <c r="AT71">
        <f t="shared" si="75"/>
        <v>5.7748935344876758E-4</v>
      </c>
      <c r="AU71">
        <f t="shared" si="76"/>
        <v>-1.5448074176736102</v>
      </c>
      <c r="AW71">
        <v>68</v>
      </c>
      <c r="AX71">
        <f>IF(Z71&gt;0, (R71*SUMPRODUCT(K71:$K$98, X71:$X$98)-K71*$AZ$3)/Z71, 0)</f>
        <v>34.044614236398694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7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3"/>
        <v>1.027663135157968E-3</v>
      </c>
      <c r="L72" s="2">
        <v>69</v>
      </c>
      <c r="M72" s="8">
        <v>0.156383199</v>
      </c>
      <c r="Q72" s="5">
        <f t="shared" si="82"/>
        <v>12.5</v>
      </c>
      <c r="R72">
        <f t="shared" si="61"/>
        <v>50000</v>
      </c>
      <c r="S72">
        <f t="shared" si="62"/>
        <v>30.942329191487975</v>
      </c>
      <c r="U72">
        <f t="shared" si="84"/>
        <v>0.156383199</v>
      </c>
      <c r="V72">
        <f t="shared" si="78"/>
        <v>0.01</v>
      </c>
      <c r="W72">
        <f t="shared" si="85"/>
        <v>0.16543920176380378</v>
      </c>
      <c r="X72">
        <f t="shared" si="86"/>
        <v>2.5871911611830077E-2</v>
      </c>
      <c r="Y72">
        <f t="shared" si="87"/>
        <v>1.6543920176380379E-3</v>
      </c>
      <c r="Z72">
        <f t="shared" si="88"/>
        <v>0.13791289813433566</v>
      </c>
      <c r="AB72">
        <f t="shared" si="79"/>
        <v>5.6323138036264302</v>
      </c>
      <c r="AC72">
        <f t="shared" si="80"/>
        <v>4.2673462938247617</v>
      </c>
      <c r="AE72">
        <f t="shared" si="63"/>
        <v>0</v>
      </c>
      <c r="AF72">
        <f t="shared" si="64"/>
        <v>0</v>
      </c>
      <c r="AG72">
        <f t="shared" si="65"/>
        <v>-1.7239112266791958</v>
      </c>
      <c r="AH72">
        <f t="shared" si="66"/>
        <v>-1293.5955805915039</v>
      </c>
      <c r="AI72">
        <f t="shared" si="67"/>
        <v>-1295.319491818183</v>
      </c>
      <c r="AJ72">
        <f t="shared" si="68"/>
        <v>1.3649675098016685</v>
      </c>
      <c r="AK72">
        <f t="shared" si="81"/>
        <v>0.39426196625385013</v>
      </c>
      <c r="AL72">
        <f t="shared" si="89"/>
        <v>-1293.5602623421273</v>
      </c>
      <c r="AN72">
        <f t="shared" si="69"/>
        <v>0</v>
      </c>
      <c r="AO72">
        <f t="shared" si="70"/>
        <v>0</v>
      </c>
      <c r="AP72">
        <f t="shared" si="71"/>
        <v>-1.7716000159431608E-3</v>
      </c>
      <c r="AQ72">
        <f t="shared" si="72"/>
        <v>-1.3293804899771569</v>
      </c>
      <c r="AR72">
        <f t="shared" si="73"/>
        <v>-1.3311520899930998</v>
      </c>
      <c r="AS72">
        <f t="shared" si="74"/>
        <v>1.402726790511547E-3</v>
      </c>
      <c r="AT72">
        <f t="shared" si="75"/>
        <v>4.0516848831397662E-4</v>
      </c>
      <c r="AU72">
        <f t="shared" si="76"/>
        <v>-1.3293441947142741</v>
      </c>
      <c r="AW72">
        <v>69</v>
      </c>
      <c r="AX72">
        <f>IF(Z72&gt;0, (R72*SUMPRODUCT(K72:$K$98, X72:$X$98)-K72*$AZ$3)/Z72, 0)</f>
        <v>30.942329191487975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7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3"/>
        <v>9.1755637067675712E-4</v>
      </c>
      <c r="L73" s="2">
        <v>70</v>
      </c>
      <c r="M73" s="8">
        <v>0.17588848000000001</v>
      </c>
      <c r="Q73" s="5">
        <f t="shared" si="82"/>
        <v>12.5</v>
      </c>
      <c r="R73">
        <f t="shared" si="61"/>
        <v>50000</v>
      </c>
      <c r="S73">
        <f t="shared" si="62"/>
        <v>27.597101431993124</v>
      </c>
      <c r="U73">
        <f t="shared" si="84"/>
        <v>0.17588848000000001</v>
      </c>
      <c r="V73">
        <f t="shared" si="78"/>
        <v>0.01</v>
      </c>
      <c r="W73">
        <f t="shared" si="85"/>
        <v>0.13791289813433566</v>
      </c>
      <c r="X73">
        <f t="shared" si="86"/>
        <v>2.4257290025243138E-2</v>
      </c>
      <c r="Y73">
        <f t="shared" si="87"/>
        <v>1.3791289813433567E-3</v>
      </c>
      <c r="Z73">
        <f t="shared" si="88"/>
        <v>0.11227647912774916</v>
      </c>
      <c r="AB73">
        <f t="shared" si="79"/>
        <v>4.2673462938247617</v>
      </c>
      <c r="AC73">
        <f t="shared" si="80"/>
        <v>3.0985053829155524</v>
      </c>
      <c r="AE73">
        <f t="shared" si="63"/>
        <v>0</v>
      </c>
      <c r="AF73">
        <f t="shared" si="64"/>
        <v>0</v>
      </c>
      <c r="AG73">
        <f t="shared" si="65"/>
        <v>-1.4034559890968645</v>
      </c>
      <c r="AH73">
        <f t="shared" si="66"/>
        <v>-1212.8645012621569</v>
      </c>
      <c r="AI73">
        <f t="shared" si="67"/>
        <v>-1214.2679572512536</v>
      </c>
      <c r="AJ73">
        <f t="shared" si="68"/>
        <v>1.1688409109092093</v>
      </c>
      <c r="AK73">
        <f t="shared" si="81"/>
        <v>0.29871424056773332</v>
      </c>
      <c r="AL73">
        <f t="shared" si="89"/>
        <v>-1212.8004020997766</v>
      </c>
      <c r="AN73">
        <f t="shared" si="69"/>
        <v>0</v>
      </c>
      <c r="AO73">
        <f t="shared" si="70"/>
        <v>0</v>
      </c>
      <c r="AP73">
        <f t="shared" si="71"/>
        <v>-1.2877499837602774E-3</v>
      </c>
      <c r="AQ73">
        <f t="shared" si="72"/>
        <v>-1.1128715499007797</v>
      </c>
      <c r="AR73">
        <f t="shared" si="73"/>
        <v>-1.11415929988454</v>
      </c>
      <c r="AS73">
        <f t="shared" si="74"/>
        <v>1.0724774241123688E-3</v>
      </c>
      <c r="AT73">
        <f t="shared" si="75"/>
        <v>2.7408715444479312E-4</v>
      </c>
      <c r="AU73">
        <f t="shared" si="76"/>
        <v>-1.1128127353059827</v>
      </c>
      <c r="AW73">
        <v>70</v>
      </c>
      <c r="AX73">
        <f>IF(Z73&gt;0, (R73*SUMPRODUCT(K73:$K$98, X73:$X$98)-K73*$AZ$3)/Z73, 0)</f>
        <v>27.597101431993124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7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3"/>
        <v>8.1924675953281884E-4</v>
      </c>
      <c r="L74" s="2">
        <v>71</v>
      </c>
      <c r="M74" s="8">
        <v>0.195947922</v>
      </c>
      <c r="Q74" s="5">
        <f t="shared" si="82"/>
        <v>12.5</v>
      </c>
      <c r="R74">
        <f t="shared" si="61"/>
        <v>50000</v>
      </c>
      <c r="S74">
        <f t="shared" si="62"/>
        <v>23.879890413548715</v>
      </c>
      <c r="U74">
        <f t="shared" si="84"/>
        <v>0.195947922</v>
      </c>
      <c r="V74">
        <f t="shared" si="78"/>
        <v>0.01</v>
      </c>
      <c r="W74">
        <f t="shared" si="85"/>
        <v>0.11227647912774916</v>
      </c>
      <c r="X74">
        <f t="shared" si="86"/>
        <v>2.2000342774558819E-2</v>
      </c>
      <c r="Y74">
        <f t="shared" si="87"/>
        <v>1.1227647912774915E-3</v>
      </c>
      <c r="Z74">
        <f t="shared" si="88"/>
        <v>8.9153371561912859E-2</v>
      </c>
      <c r="AB74">
        <f t="shared" si="79"/>
        <v>3.0985053829155524</v>
      </c>
      <c r="AC74">
        <f t="shared" si="80"/>
        <v>2.1289727428968694</v>
      </c>
      <c r="AE74">
        <f t="shared" si="63"/>
        <v>0</v>
      </c>
      <c r="AF74">
        <f t="shared" si="64"/>
        <v>0</v>
      </c>
      <c r="AG74">
        <f t="shared" si="65"/>
        <v>-1.1144171445239108</v>
      </c>
      <c r="AH74">
        <f t="shared" si="66"/>
        <v>-1100.0171387279408</v>
      </c>
      <c r="AI74">
        <f t="shared" si="67"/>
        <v>-1101.1315558724648</v>
      </c>
      <c r="AJ74">
        <f t="shared" si="68"/>
        <v>0.969532640018683</v>
      </c>
      <c r="AK74">
        <f t="shared" si="81"/>
        <v>0.21689537680408869</v>
      </c>
      <c r="AL74">
        <f t="shared" si="89"/>
        <v>-1099.9451278556419</v>
      </c>
      <c r="AN74">
        <f t="shared" si="69"/>
        <v>0</v>
      </c>
      <c r="AO74">
        <f t="shared" si="70"/>
        <v>0</v>
      </c>
      <c r="AP74">
        <f t="shared" si="71"/>
        <v>-9.1298263441903099E-4</v>
      </c>
      <c r="AQ74">
        <f t="shared" si="72"/>
        <v>-0.90118547633342883</v>
      </c>
      <c r="AR74">
        <f t="shared" si="73"/>
        <v>-0.90209845896784779</v>
      </c>
      <c r="AS74">
        <f t="shared" si="74"/>
        <v>7.9428647359660503E-4</v>
      </c>
      <c r="AT74">
        <f t="shared" si="75"/>
        <v>1.7769083460439939E-4</v>
      </c>
      <c r="AU74">
        <f t="shared" si="76"/>
        <v>-0.90112648165964671</v>
      </c>
      <c r="AW74">
        <v>71</v>
      </c>
      <c r="AX74">
        <f>IF(Z74&gt;0, (R74*SUMPRODUCT(K74:$K$98, X74:$X$98)-K74*$AZ$3)/Z74, 0)</f>
        <v>23.879890413548715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7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3"/>
        <v>7.3147032101144531E-4</v>
      </c>
      <c r="L75" s="2">
        <v>72</v>
      </c>
      <c r="M75" s="8">
        <v>0.21719401199999999</v>
      </c>
      <c r="Q75" s="5">
        <f t="shared" si="82"/>
        <v>12.5</v>
      </c>
      <c r="R75">
        <f t="shared" si="61"/>
        <v>50000</v>
      </c>
      <c r="S75">
        <f t="shared" si="62"/>
        <v>19.67783290952352</v>
      </c>
      <c r="U75">
        <f t="shared" si="84"/>
        <v>0.21719401199999999</v>
      </c>
      <c r="V75">
        <f t="shared" si="78"/>
        <v>0.01</v>
      </c>
      <c r="W75">
        <f t="shared" si="85"/>
        <v>8.9153371561912859E-2</v>
      </c>
      <c r="X75">
        <f t="shared" si="86"/>
        <v>1.9363578452858559E-2</v>
      </c>
      <c r="Y75">
        <f t="shared" si="87"/>
        <v>8.9153371561912864E-4</v>
      </c>
      <c r="Z75">
        <f t="shared" si="88"/>
        <v>6.8898259393435163E-2</v>
      </c>
      <c r="AB75">
        <f t="shared" si="79"/>
        <v>2.1289727428968694</v>
      </c>
      <c r="AC75">
        <f t="shared" si="80"/>
        <v>1.3557684361010265</v>
      </c>
      <c r="AE75">
        <f t="shared" si="63"/>
        <v>0</v>
      </c>
      <c r="AF75">
        <f t="shared" si="64"/>
        <v>0</v>
      </c>
      <c r="AG75">
        <f t="shared" si="65"/>
        <v>-0.86122824241793949</v>
      </c>
      <c r="AH75">
        <f t="shared" si="66"/>
        <v>-968.178922642928</v>
      </c>
      <c r="AI75">
        <f t="shared" si="67"/>
        <v>-969.04015088534595</v>
      </c>
      <c r="AJ75">
        <f t="shared" si="68"/>
        <v>0.77320430679584295</v>
      </c>
      <c r="AK75">
        <f t="shared" si="81"/>
        <v>0.14902809200278089</v>
      </c>
      <c r="AL75">
        <f t="shared" si="89"/>
        <v>-968.1179184865473</v>
      </c>
      <c r="AN75">
        <f t="shared" si="69"/>
        <v>0</v>
      </c>
      <c r="AO75">
        <f t="shared" si="70"/>
        <v>0</v>
      </c>
      <c r="AP75">
        <f t="shared" si="71"/>
        <v>-6.2996289894557301E-4</v>
      </c>
      <c r="AQ75">
        <f t="shared" si="72"/>
        <v>-0.70819414734213781</v>
      </c>
      <c r="AR75">
        <f t="shared" si="73"/>
        <v>-0.70882411024108338</v>
      </c>
      <c r="AS75">
        <f t="shared" si="74"/>
        <v>5.6557600249938723E-4</v>
      </c>
      <c r="AT75">
        <f t="shared" si="75"/>
        <v>1.0900962629699734E-4</v>
      </c>
      <c r="AU75">
        <f t="shared" si="76"/>
        <v>-0.70814952461228697</v>
      </c>
      <c r="AW75">
        <v>72</v>
      </c>
      <c r="AX75">
        <f>IF(Z75&gt;0, (R75*SUMPRODUCT(K75:$K$98, X75:$X$98)-K75*$AZ$3)/Z75, 0)</f>
        <v>19.67783290952352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7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3"/>
        <v>6.5309850090307614E-4</v>
      </c>
      <c r="L76" s="2">
        <v>73</v>
      </c>
      <c r="M76" s="8">
        <v>0.239685495</v>
      </c>
      <c r="Q76" s="5">
        <f t="shared" si="82"/>
        <v>12.5</v>
      </c>
      <c r="R76">
        <f t="shared" si="61"/>
        <v>50000</v>
      </c>
      <c r="S76">
        <f t="shared" si="62"/>
        <v>14.737166742645735</v>
      </c>
      <c r="U76">
        <f t="shared" si="84"/>
        <v>0.239685495</v>
      </c>
      <c r="V76">
        <f t="shared" si="78"/>
        <v>0.01</v>
      </c>
      <c r="W76">
        <f t="shared" si="85"/>
        <v>6.8898259393435163E-2</v>
      </c>
      <c r="X76">
        <f t="shared" si="86"/>
        <v>1.6513913407353906E-2</v>
      </c>
      <c r="Y76">
        <f t="shared" si="87"/>
        <v>6.8898259393435166E-4</v>
      </c>
      <c r="Z76">
        <f t="shared" si="88"/>
        <v>5.1695363392146906E-2</v>
      </c>
      <c r="AB76">
        <f t="shared" si="79"/>
        <v>1.3557684361010265</v>
      </c>
      <c r="AC76">
        <f t="shared" si="80"/>
        <v>0.76184319013173318</v>
      </c>
      <c r="AE76">
        <f t="shared" si="63"/>
        <v>0</v>
      </c>
      <c r="AF76">
        <f t="shared" si="64"/>
        <v>0</v>
      </c>
      <c r="AG76">
        <f t="shared" si="65"/>
        <v>-0.64619204240183636</v>
      </c>
      <c r="AH76">
        <f t="shared" si="66"/>
        <v>-825.69567036769524</v>
      </c>
      <c r="AI76">
        <f t="shared" si="67"/>
        <v>-826.34186241009706</v>
      </c>
      <c r="AJ76">
        <f t="shared" si="68"/>
        <v>0.5939252459692933</v>
      </c>
      <c r="AK76">
        <f t="shared" si="81"/>
        <v>9.490379052707186E-2</v>
      </c>
      <c r="AL76">
        <f t="shared" si="89"/>
        <v>-825.65303337360069</v>
      </c>
      <c r="AN76">
        <f t="shared" si="69"/>
        <v>0</v>
      </c>
      <c r="AO76">
        <f t="shared" si="70"/>
        <v>0</v>
      </c>
      <c r="AP76">
        <f t="shared" si="71"/>
        <v>-4.2202705418813635E-4</v>
      </c>
      <c r="AQ76">
        <f t="shared" si="72"/>
        <v>-0.53926060451930224</v>
      </c>
      <c r="AR76">
        <f t="shared" si="73"/>
        <v>-0.53968263157349039</v>
      </c>
      <c r="AS76">
        <f t="shared" si="74"/>
        <v>3.8789168779103622E-4</v>
      </c>
      <c r="AT76">
        <f t="shared" si="75"/>
        <v>6.1981523323250188E-5</v>
      </c>
      <c r="AU76">
        <f t="shared" si="76"/>
        <v>-0.53923275836237605</v>
      </c>
      <c r="AW76">
        <v>73</v>
      </c>
      <c r="AX76">
        <f>IF(Z76&gt;0, (R76*SUMPRODUCT(K76:$K$98, X76:$X$98)-K76*$AZ$3)/Z76, 0)</f>
        <v>14.737166742645735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7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3"/>
        <v>5.8312366152060366E-4</v>
      </c>
      <c r="L77" s="2">
        <v>74</v>
      </c>
      <c r="M77" s="8">
        <v>0.26259210900000002</v>
      </c>
      <c r="Q77" s="5">
        <f t="shared" si="82"/>
        <v>12.5</v>
      </c>
      <c r="R77">
        <f t="shared" si="61"/>
        <v>50000</v>
      </c>
      <c r="S77">
        <f t="shared" si="62"/>
        <v>8.6323718655505246</v>
      </c>
      <c r="U77">
        <f t="shared" si="84"/>
        <v>0.26259210900000002</v>
      </c>
      <c r="V77">
        <f t="shared" si="78"/>
        <v>0.01</v>
      </c>
      <c r="W77">
        <f t="shared" si="85"/>
        <v>5.1695363392146906E-2</v>
      </c>
      <c r="X77">
        <f t="shared" si="86"/>
        <v>1.3574794498665251E-2</v>
      </c>
      <c r="Y77">
        <f t="shared" si="87"/>
        <v>5.1695363392146904E-4</v>
      </c>
      <c r="Z77">
        <f t="shared" si="88"/>
        <v>3.7603615259560186E-2</v>
      </c>
      <c r="AB77">
        <f t="shared" si="79"/>
        <v>0.76184319013173318</v>
      </c>
      <c r="AC77">
        <f t="shared" si="80"/>
        <v>0.32460839040961376</v>
      </c>
      <c r="AE77">
        <f t="shared" si="63"/>
        <v>0</v>
      </c>
      <c r="AF77">
        <f t="shared" si="64"/>
        <v>0</v>
      </c>
      <c r="AG77">
        <f t="shared" si="65"/>
        <v>-0.47004519074450235</v>
      </c>
      <c r="AH77">
        <f t="shared" si="66"/>
        <v>-678.73972493326255</v>
      </c>
      <c r="AI77">
        <f t="shared" si="67"/>
        <v>-679.20977012400704</v>
      </c>
      <c r="AJ77">
        <f t="shared" si="68"/>
        <v>0.43723479972211943</v>
      </c>
      <c r="AK77">
        <f t="shared" si="81"/>
        <v>5.3329023309221325E-2</v>
      </c>
      <c r="AL77">
        <f t="shared" si="89"/>
        <v>-678.71920630097577</v>
      </c>
      <c r="AN77">
        <f t="shared" si="69"/>
        <v>0</v>
      </c>
      <c r="AO77">
        <f t="shared" si="70"/>
        <v>0</v>
      </c>
      <c r="AP77">
        <f t="shared" si="71"/>
        <v>-2.7409447270708475E-4</v>
      </c>
      <c r="AQ77">
        <f t="shared" si="72"/>
        <v>-0.39578919362257142</v>
      </c>
      <c r="AR77">
        <f t="shared" si="73"/>
        <v>-0.39606328809527852</v>
      </c>
      <c r="AS77">
        <f t="shared" si="74"/>
        <v>2.5496195735819012E-4</v>
      </c>
      <c r="AT77">
        <f t="shared" si="75"/>
        <v>3.1097415337390759E-5</v>
      </c>
      <c r="AU77">
        <f t="shared" si="76"/>
        <v>-0.39577722872258297</v>
      </c>
      <c r="AW77">
        <v>74</v>
      </c>
      <c r="AX77">
        <f>IF(Z77&gt;0, (R77*SUMPRODUCT(K77:$K$98, X77:$X$98)-K77*$AZ$3)/Z77, 0)</f>
        <v>8.6323718655505246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7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3"/>
        <v>5.2064612635768185E-4</v>
      </c>
      <c r="L78" s="2">
        <v>75</v>
      </c>
      <c r="M78" s="8">
        <v>0.28653067599999998</v>
      </c>
      <c r="Q78" s="5">
        <f t="shared" si="82"/>
        <v>12.5</v>
      </c>
      <c r="R78">
        <f t="shared" si="61"/>
        <v>50000</v>
      </c>
      <c r="S78">
        <f t="shared" si="62"/>
        <v>0.75279450457383812</v>
      </c>
      <c r="U78">
        <f t="shared" si="84"/>
        <v>0.28653067599999998</v>
      </c>
      <c r="V78">
        <f t="shared" si="78"/>
        <v>0.01</v>
      </c>
      <c r="W78">
        <f t="shared" si="85"/>
        <v>3.7603615259560186E-2</v>
      </c>
      <c r="X78">
        <f t="shared" si="86"/>
        <v>1.0774589300365695E-2</v>
      </c>
      <c r="Y78">
        <f t="shared" si="87"/>
        <v>3.7603615259560185E-4</v>
      </c>
      <c r="Z78">
        <f t="shared" si="88"/>
        <v>2.6452989806598888E-2</v>
      </c>
      <c r="AB78">
        <f t="shared" si="79"/>
        <v>0.32460839040961376</v>
      </c>
      <c r="AC78">
        <f t="shared" si="80"/>
        <v>1.9913665355955401E-2</v>
      </c>
      <c r="AE78">
        <f t="shared" si="63"/>
        <v>0</v>
      </c>
      <c r="AF78">
        <f t="shared" si="64"/>
        <v>0</v>
      </c>
      <c r="AG78">
        <f t="shared" si="65"/>
        <v>-0.3306623725824861</v>
      </c>
      <c r="AH78">
        <f t="shared" si="66"/>
        <v>-538.72946501828471</v>
      </c>
      <c r="AI78">
        <f t="shared" si="67"/>
        <v>-539.06012739086725</v>
      </c>
      <c r="AJ78">
        <f t="shared" si="68"/>
        <v>0.30469472505365836</v>
      </c>
      <c r="AK78">
        <f t="shared" si="81"/>
        <v>2.2722587328672966E-2</v>
      </c>
      <c r="AL78">
        <f t="shared" si="89"/>
        <v>-538.73271007848496</v>
      </c>
      <c r="AN78">
        <f t="shared" si="69"/>
        <v>0</v>
      </c>
      <c r="AO78">
        <f t="shared" si="70"/>
        <v>0</v>
      </c>
      <c r="AP78">
        <f t="shared" si="71"/>
        <v>-1.7215808341731193E-4</v>
      </c>
      <c r="AQ78">
        <f t="shared" si="72"/>
        <v>-0.28048740911651621</v>
      </c>
      <c r="AR78">
        <f t="shared" si="73"/>
        <v>-0.28065956719993357</v>
      </c>
      <c r="AS78">
        <f t="shared" si="74"/>
        <v>1.5863812832080614E-4</v>
      </c>
      <c r="AT78">
        <f t="shared" si="75"/>
        <v>1.1830427073497726E-5</v>
      </c>
      <c r="AU78">
        <f t="shared" si="76"/>
        <v>-0.28048909864453925</v>
      </c>
      <c r="AW78">
        <v>75</v>
      </c>
      <c r="AX78">
        <f>IF(Z78&gt;0, (R78*SUMPRODUCT(K78:$K$98, X78:$X$98)-K78*$AZ$3)/Z78, 0)</f>
        <v>0.75279450457383812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7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3"/>
        <v>4.6486261281935876E-4</v>
      </c>
      <c r="L79" s="2">
        <v>76</v>
      </c>
      <c r="M79" s="8">
        <v>0.31063079199999999</v>
      </c>
      <c r="Q79" s="5">
        <f t="shared" si="82"/>
        <v>12.5</v>
      </c>
      <c r="R79">
        <f t="shared" si="61"/>
        <v>50000</v>
      </c>
      <c r="S79">
        <f t="shared" si="62"/>
        <v>-9.9736207572869269</v>
      </c>
      <c r="U79">
        <f t="shared" si="84"/>
        <v>0.31063079199999999</v>
      </c>
      <c r="V79">
        <f t="shared" si="78"/>
        <v>0.01</v>
      </c>
      <c r="W79">
        <f t="shared" si="85"/>
        <v>2.6452989806598888E-2</v>
      </c>
      <c r="X79">
        <f t="shared" si="86"/>
        <v>8.2171131743917387E-3</v>
      </c>
      <c r="Y79">
        <f t="shared" si="87"/>
        <v>2.6452989806598887E-4</v>
      </c>
      <c r="Z79">
        <f t="shared" si="88"/>
        <v>1.797134673414116E-2</v>
      </c>
      <c r="AB79">
        <f t="shared" si="79"/>
        <v>1.9913665355955401E-2</v>
      </c>
      <c r="AC79">
        <f t="shared" si="80"/>
        <v>-0.17923939682403089</v>
      </c>
      <c r="AE79">
        <f t="shared" si="63"/>
        <v>0</v>
      </c>
      <c r="AF79">
        <f t="shared" si="64"/>
        <v>0</v>
      </c>
      <c r="AG79">
        <f t="shared" si="65"/>
        <v>-0.2246418341767645</v>
      </c>
      <c r="AH79">
        <f t="shared" si="66"/>
        <v>-410.85565871958693</v>
      </c>
      <c r="AI79">
        <f t="shared" si="67"/>
        <v>-411.08030055376366</v>
      </c>
      <c r="AJ79">
        <f t="shared" si="68"/>
        <v>0.1991530621799863</v>
      </c>
      <c r="AK79">
        <f t="shared" si="81"/>
        <v>1.3939565749168782E-3</v>
      </c>
      <c r="AL79">
        <f t="shared" si="89"/>
        <v>-410.87975353500877</v>
      </c>
      <c r="AN79">
        <f t="shared" si="69"/>
        <v>0</v>
      </c>
      <c r="AO79">
        <f t="shared" si="70"/>
        <v>0</v>
      </c>
      <c r="AP79">
        <f t="shared" si="71"/>
        <v>-1.0442758998394387E-4</v>
      </c>
      <c r="AQ79">
        <f t="shared" si="72"/>
        <v>-0.19099143500400595</v>
      </c>
      <c r="AR79">
        <f t="shared" si="73"/>
        <v>-0.19109586259398986</v>
      </c>
      <c r="AS79">
        <f t="shared" si="74"/>
        <v>9.2578812835964654E-5</v>
      </c>
      <c r="AT79">
        <f t="shared" si="75"/>
        <v>6.4799829557258425E-7</v>
      </c>
      <c r="AU79">
        <f t="shared" si="76"/>
        <v>-0.19100263578285834</v>
      </c>
      <c r="AW79">
        <v>76</v>
      </c>
      <c r="AX79">
        <f>IF(Z79&gt;0, (R79*SUMPRODUCT(K79:$K$98, X79:$X$98)-K79*$AZ$3)/Z79, 0)</f>
        <v>-9.9736207572869269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77"/>
        <v>0.12000000000000001</v>
      </c>
      <c r="I80" s="1">
        <f t="shared" si="31"/>
        <v>1.1200000000000001</v>
      </c>
      <c r="J80">
        <f t="shared" si="32"/>
        <v>0.89285714285714279</v>
      </c>
      <c r="K80">
        <f t="shared" si="83"/>
        <v>4.1505590430299886E-4</v>
      </c>
      <c r="L80" s="2">
        <v>77</v>
      </c>
      <c r="M80" s="8">
        <v>0.33433633699999998</v>
      </c>
      <c r="Q80" s="5">
        <f t="shared" si="82"/>
        <v>12.5</v>
      </c>
      <c r="R80">
        <f t="shared" si="61"/>
        <v>50000</v>
      </c>
      <c r="S80">
        <f t="shared" si="62"/>
        <v>-25.257308204021157</v>
      </c>
      <c r="U80">
        <f t="shared" si="84"/>
        <v>0.33433633699999998</v>
      </c>
      <c r="V80">
        <f t="shared" si="78"/>
        <v>0.01</v>
      </c>
      <c r="W80">
        <f t="shared" si="85"/>
        <v>1.797134673414116E-2</v>
      </c>
      <c r="X80">
        <f t="shared" si="86"/>
        <v>6.0084742380496683E-3</v>
      </c>
      <c r="Y80">
        <f t="shared" si="87"/>
        <v>1.797134673414116E-4</v>
      </c>
      <c r="Z80">
        <f t="shared" si="88"/>
        <v>1.178315902875008E-2</v>
      </c>
      <c r="AB80">
        <f t="shared" si="79"/>
        <v>-0.17923939682403089</v>
      </c>
      <c r="AC80">
        <f t="shared" si="80"/>
        <v>-0.29761087920613538</v>
      </c>
      <c r="AE80">
        <f t="shared" si="63"/>
        <v>0</v>
      </c>
      <c r="AF80">
        <f t="shared" si="64"/>
        <v>0</v>
      </c>
      <c r="AG80">
        <f t="shared" si="65"/>
        <v>-0.14728948785937601</v>
      </c>
      <c r="AH80">
        <f t="shared" si="66"/>
        <v>-300.42371190248343</v>
      </c>
      <c r="AI80">
        <f t="shared" si="67"/>
        <v>-300.57100139034281</v>
      </c>
      <c r="AJ80">
        <f t="shared" si="68"/>
        <v>0.11837148238210449</v>
      </c>
      <c r="AK80">
        <f t="shared" si="81"/>
        <v>-1.2546757777682164E-2</v>
      </c>
      <c r="AL80">
        <f t="shared" si="89"/>
        <v>-300.4651766657384</v>
      </c>
      <c r="AN80">
        <f t="shared" si="69"/>
        <v>0</v>
      </c>
      <c r="AO80">
        <f t="shared" si="70"/>
        <v>0</v>
      </c>
      <c r="AP80">
        <f t="shared" si="71"/>
        <v>-6.1133371577798884E-5</v>
      </c>
      <c r="AQ80">
        <f t="shared" si="72"/>
        <v>-0.12469263541774886</v>
      </c>
      <c r="AR80">
        <f t="shared" si="73"/>
        <v>-0.12475376878932666</v>
      </c>
      <c r="AS80">
        <f t="shared" si="74"/>
        <v>4.9130782663790872E-5</v>
      </c>
      <c r="AT80">
        <f t="shared" si="75"/>
        <v>-5.207605895486555E-6</v>
      </c>
      <c r="AU80">
        <f t="shared" si="76"/>
        <v>-0.12470984561255836</v>
      </c>
      <c r="AW80">
        <v>77</v>
      </c>
      <c r="AX80">
        <f>IF(Z80&gt;0, (R80*SUMPRODUCT(K80:$K$98, X80:$X$98)-K80*$AZ$3)/Z80, 0)</f>
        <v>-25.257308204021157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77"/>
        <v>0.12000000000000001</v>
      </c>
      <c r="I81" s="1">
        <f t="shared" si="31"/>
        <v>1.1200000000000001</v>
      </c>
      <c r="J81">
        <f t="shared" si="32"/>
        <v>0.89285714285714279</v>
      </c>
      <c r="K81">
        <f t="shared" si="83"/>
        <v>3.7058562884196325E-4</v>
      </c>
      <c r="L81" s="2">
        <v>78</v>
      </c>
      <c r="M81" s="8">
        <v>0.35860877099999999</v>
      </c>
      <c r="Q81" s="5">
        <f t="shared" si="82"/>
        <v>12.5</v>
      </c>
      <c r="R81">
        <f t="shared" si="61"/>
        <v>50000</v>
      </c>
      <c r="S81">
        <f t="shared" si="62"/>
        <v>-48.047672719369288</v>
      </c>
      <c r="U81">
        <f t="shared" si="84"/>
        <v>0.35860877099999999</v>
      </c>
      <c r="V81">
        <f t="shared" si="78"/>
        <v>0.01</v>
      </c>
      <c r="W81">
        <f t="shared" si="85"/>
        <v>1.178315902875008E-2</v>
      </c>
      <c r="X81">
        <f t="shared" si="86"/>
        <v>4.2255441777976199E-3</v>
      </c>
      <c r="Y81">
        <f t="shared" si="87"/>
        <v>1.1783159028750081E-4</v>
      </c>
      <c r="Z81">
        <f t="shared" si="88"/>
        <v>7.4397832606649594E-3</v>
      </c>
      <c r="AB81">
        <f t="shared" si="79"/>
        <v>-0.29761087920613538</v>
      </c>
      <c r="AC81">
        <f t="shared" si="80"/>
        <v>-0.35746427121147206</v>
      </c>
      <c r="AE81">
        <f t="shared" si="63"/>
        <v>0</v>
      </c>
      <c r="AF81">
        <f t="shared" si="64"/>
        <v>0</v>
      </c>
      <c r="AG81">
        <f t="shared" si="65"/>
        <v>-9.2997290758311993E-2</v>
      </c>
      <c r="AH81">
        <f t="shared" si="66"/>
        <v>-211.277208889881</v>
      </c>
      <c r="AI81">
        <f t="shared" si="67"/>
        <v>-211.37020618063931</v>
      </c>
      <c r="AJ81">
        <f t="shared" si="68"/>
        <v>5.9853392005336681E-2</v>
      </c>
      <c r="AK81">
        <f t="shared" si="81"/>
        <v>-2.0832761544429479E-2</v>
      </c>
      <c r="AL81">
        <f t="shared" si="89"/>
        <v>-211.33118555017842</v>
      </c>
      <c r="AN81">
        <f t="shared" si="69"/>
        <v>0</v>
      </c>
      <c r="AO81">
        <f t="shared" si="70"/>
        <v>0</v>
      </c>
      <c r="AP81">
        <f t="shared" si="71"/>
        <v>-3.4463459476267945E-5</v>
      </c>
      <c r="AQ81">
        <f t="shared" si="72"/>
        <v>-7.8296297316431382E-2</v>
      </c>
      <c r="AR81">
        <f t="shared" si="73"/>
        <v>-7.8330760775907643E-2</v>
      </c>
      <c r="AS81">
        <f t="shared" si="74"/>
        <v>2.2180806914622228E-5</v>
      </c>
      <c r="AT81">
        <f t="shared" si="75"/>
        <v>-7.7203220374570672E-6</v>
      </c>
      <c r="AU81">
        <f t="shared" si="76"/>
        <v>-7.8316300291030483E-2</v>
      </c>
      <c r="AW81">
        <v>78</v>
      </c>
      <c r="AX81">
        <f>IF(Z81&gt;0, (R81*SUMPRODUCT(K81:$K$98, X81:$X$98)-K81*$AZ$3)/Z81, 0)</f>
        <v>-48.047672719369288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77"/>
        <v>0.12000000000000001</v>
      </c>
      <c r="I82" s="1">
        <f t="shared" si="31"/>
        <v>1.1200000000000001</v>
      </c>
      <c r="J82">
        <f t="shared" si="32"/>
        <v>0.89285714285714279</v>
      </c>
      <c r="K82">
        <f t="shared" si="83"/>
        <v>3.3088002575175287E-4</v>
      </c>
      <c r="L82" s="2">
        <v>79</v>
      </c>
      <c r="M82" s="8">
        <v>0.383306127</v>
      </c>
      <c r="Q82" s="5">
        <f t="shared" si="82"/>
        <v>12.5</v>
      </c>
      <c r="R82">
        <f t="shared" si="61"/>
        <v>50000</v>
      </c>
      <c r="S82">
        <f t="shared" si="62"/>
        <v>-83.71642362700868</v>
      </c>
      <c r="U82">
        <f t="shared" si="84"/>
        <v>0.383306127</v>
      </c>
      <c r="V82">
        <f t="shared" si="78"/>
        <v>0.01</v>
      </c>
      <c r="W82">
        <f t="shared" si="85"/>
        <v>7.4397832606649594E-3</v>
      </c>
      <c r="X82">
        <f t="shared" si="86"/>
        <v>2.851714507364917E-3</v>
      </c>
      <c r="Y82">
        <f t="shared" si="87"/>
        <v>7.43978326066496E-5</v>
      </c>
      <c r="Z82">
        <f t="shared" si="88"/>
        <v>4.5136709206933931E-3</v>
      </c>
      <c r="AB82">
        <f t="shared" si="79"/>
        <v>-0.35746427121147206</v>
      </c>
      <c r="AC82">
        <f t="shared" si="80"/>
        <v>-0.37786838690967839</v>
      </c>
      <c r="AE82">
        <f t="shared" si="63"/>
        <v>0</v>
      </c>
      <c r="AF82">
        <f t="shared" si="64"/>
        <v>0</v>
      </c>
      <c r="AG82">
        <f t="shared" si="65"/>
        <v>-5.642088650866741E-2</v>
      </c>
      <c r="AH82">
        <f t="shared" si="66"/>
        <v>-142.58572536824585</v>
      </c>
      <c r="AI82">
        <f t="shared" si="67"/>
        <v>-142.64214625475452</v>
      </c>
      <c r="AJ82">
        <f t="shared" si="68"/>
        <v>2.0404115698206327E-2</v>
      </c>
      <c r="AK82">
        <f t="shared" si="81"/>
        <v>-2.5022498984803045E-2</v>
      </c>
      <c r="AL82">
        <f t="shared" si="89"/>
        <v>-142.64676463804113</v>
      </c>
      <c r="AN82">
        <f t="shared" si="69"/>
        <v>0</v>
      </c>
      <c r="AO82">
        <f t="shared" si="70"/>
        <v>0</v>
      </c>
      <c r="AP82">
        <f t="shared" si="71"/>
        <v>-1.8668544380924597E-5</v>
      </c>
      <c r="AQ82">
        <f t="shared" si="72"/>
        <v>-4.7178768481677548E-2</v>
      </c>
      <c r="AR82">
        <f t="shared" si="73"/>
        <v>-4.7197437026058477E-2</v>
      </c>
      <c r="AS82">
        <f t="shared" si="74"/>
        <v>6.7513143276642543E-6</v>
      </c>
      <c r="AT82">
        <f t="shared" si="75"/>
        <v>-8.2794451084648411E-6</v>
      </c>
      <c r="AU82">
        <f t="shared" si="76"/>
        <v>-4.719896515683928E-2</v>
      </c>
      <c r="AW82">
        <v>79</v>
      </c>
      <c r="AX82">
        <f>IF(Z82&gt;0, (R82*SUMPRODUCT(K82:$K$98, X82:$X$98)-K82*$AZ$3)/Z82, 0)</f>
        <v>-83.71642362700868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77"/>
        <v>0.12000000000000001</v>
      </c>
      <c r="I83" s="1">
        <f t="shared" si="31"/>
        <v>1.1200000000000001</v>
      </c>
      <c r="J83">
        <f t="shared" si="32"/>
        <v>0.89285714285714279</v>
      </c>
      <c r="K83">
        <f t="shared" si="83"/>
        <v>2.9542859442120787E-4</v>
      </c>
      <c r="L83" s="2">
        <v>80</v>
      </c>
      <c r="M83" s="8">
        <v>0.40826881399999998</v>
      </c>
      <c r="Q83" s="5">
        <f t="shared" si="82"/>
        <v>12.5</v>
      </c>
      <c r="R83">
        <f t="shared" si="61"/>
        <v>50000</v>
      </c>
      <c r="S83">
        <f t="shared" si="62"/>
        <v>-142.19125325994688</v>
      </c>
      <c r="U83">
        <f t="shared" si="84"/>
        <v>0.40826881399999998</v>
      </c>
      <c r="V83">
        <f t="shared" si="78"/>
        <v>0.01</v>
      </c>
      <c r="W83">
        <f t="shared" si="85"/>
        <v>4.5136709206933931E-3</v>
      </c>
      <c r="X83">
        <f t="shared" si="86"/>
        <v>1.8427910735777796E-3</v>
      </c>
      <c r="Y83">
        <f t="shared" si="87"/>
        <v>4.5136709206933933E-5</v>
      </c>
      <c r="Z83">
        <f t="shared" si="88"/>
        <v>2.6257431379086795E-3</v>
      </c>
      <c r="AB83">
        <f t="shared" si="79"/>
        <v>-0.37786838690967839</v>
      </c>
      <c r="AC83">
        <f t="shared" si="80"/>
        <v>-0.37335770751794067</v>
      </c>
      <c r="AE83">
        <f t="shared" si="63"/>
        <v>0</v>
      </c>
      <c r="AF83">
        <f t="shared" si="64"/>
        <v>0</v>
      </c>
      <c r="AG83">
        <f t="shared" si="65"/>
        <v>-3.2821789223858491E-2</v>
      </c>
      <c r="AH83">
        <f t="shared" si="66"/>
        <v>-92.139553678888973</v>
      </c>
      <c r="AI83">
        <f t="shared" si="67"/>
        <v>-92.172375468112833</v>
      </c>
      <c r="AJ83">
        <f t="shared" si="68"/>
        <v>-4.5106793917377153E-3</v>
      </c>
      <c r="AK83">
        <f t="shared" si="81"/>
        <v>-2.6450787083677488E-2</v>
      </c>
      <c r="AL83">
        <f t="shared" si="89"/>
        <v>-92.203336934588251</v>
      </c>
      <c r="AN83">
        <f t="shared" si="69"/>
        <v>0</v>
      </c>
      <c r="AO83">
        <f t="shared" si="70"/>
        <v>0</v>
      </c>
      <c r="AP83">
        <f t="shared" si="71"/>
        <v>-9.6964950567936615E-6</v>
      </c>
      <c r="AQ83">
        <f t="shared" si="72"/>
        <v>-2.72206588339516E-2</v>
      </c>
      <c r="AR83">
        <f t="shared" si="73"/>
        <v>-2.7230355329008395E-2</v>
      </c>
      <c r="AS83">
        <f t="shared" si="74"/>
        <v>-1.3325836725857822E-6</v>
      </c>
      <c r="AT83">
        <f t="shared" si="75"/>
        <v>-7.8143188494654801E-6</v>
      </c>
      <c r="AU83">
        <f t="shared" si="76"/>
        <v>-2.7239502231530446E-2</v>
      </c>
      <c r="AW83">
        <v>80</v>
      </c>
      <c r="AX83">
        <f>IF(Z83&gt;0, (R83*SUMPRODUCT(K83:$K$98, X83:$X$98)-K83*$AZ$3)/Z83, 0)</f>
        <v>-142.19125325994688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77"/>
        <v>0.12000000000000001</v>
      </c>
      <c r="I84" s="1">
        <f t="shared" si="31"/>
        <v>1.1200000000000001</v>
      </c>
      <c r="J84">
        <f t="shared" si="32"/>
        <v>0.89285714285714279</v>
      </c>
      <c r="K84">
        <f t="shared" si="83"/>
        <v>2.6377553073322132E-4</v>
      </c>
      <c r="L84" s="2">
        <v>81</v>
      </c>
      <c r="M84" s="8">
        <v>0.43333920100000001</v>
      </c>
      <c r="Q84" s="5">
        <f t="shared" si="82"/>
        <v>12.5</v>
      </c>
      <c r="R84">
        <f t="shared" si="61"/>
        <v>50000</v>
      </c>
      <c r="S84">
        <f t="shared" si="62"/>
        <v>-242.4845156844363</v>
      </c>
      <c r="U84">
        <f t="shared" si="84"/>
        <v>0.43333920100000001</v>
      </c>
      <c r="V84">
        <f t="shared" si="78"/>
        <v>0.01</v>
      </c>
      <c r="W84">
        <f t="shared" si="85"/>
        <v>2.6257431379086795E-3</v>
      </c>
      <c r="X84">
        <f t="shared" si="86"/>
        <v>1.13783743341258E-3</v>
      </c>
      <c r="Y84">
        <f t="shared" si="87"/>
        <v>2.6257431379086795E-5</v>
      </c>
      <c r="Z84">
        <f t="shared" si="88"/>
        <v>1.4616482731170128E-3</v>
      </c>
      <c r="AB84">
        <f t="shared" si="79"/>
        <v>-0.37335770751794067</v>
      </c>
      <c r="AC84">
        <f t="shared" si="80"/>
        <v>-0.35442707360777154</v>
      </c>
      <c r="AE84">
        <f t="shared" si="63"/>
        <v>0</v>
      </c>
      <c r="AF84">
        <f t="shared" si="64"/>
        <v>0</v>
      </c>
      <c r="AG84">
        <f t="shared" si="65"/>
        <v>-1.8270603413962659E-2</v>
      </c>
      <c r="AH84">
        <f t="shared" si="66"/>
        <v>-56.891871670629001</v>
      </c>
      <c r="AI84">
        <f t="shared" si="67"/>
        <v>-56.910142274042961</v>
      </c>
      <c r="AJ84">
        <f t="shared" si="68"/>
        <v>-1.8930633910169137E-2</v>
      </c>
      <c r="AK84">
        <f t="shared" si="81"/>
        <v>-2.613503952625585E-2</v>
      </c>
      <c r="AL84">
        <f t="shared" si="89"/>
        <v>-56.95520794747938</v>
      </c>
      <c r="AN84">
        <f t="shared" si="69"/>
        <v>0</v>
      </c>
      <c r="AO84">
        <f t="shared" si="70"/>
        <v>0</v>
      </c>
      <c r="AP84">
        <f t="shared" si="71"/>
        <v>-4.8193381123342061E-6</v>
      </c>
      <c r="AQ84">
        <f t="shared" si="72"/>
        <v>-1.5006683644326483E-2</v>
      </c>
      <c r="AR84">
        <f t="shared" si="73"/>
        <v>-1.5011502982438817E-2</v>
      </c>
      <c r="AS84">
        <f t="shared" si="74"/>
        <v>-4.9934380067711806E-6</v>
      </c>
      <c r="AT84">
        <f t="shared" si="75"/>
        <v>-6.8937839217718541E-6</v>
      </c>
      <c r="AU84">
        <f t="shared" si="76"/>
        <v>-1.5023390204367357E-2</v>
      </c>
      <c r="AW84">
        <v>81</v>
      </c>
      <c r="AX84">
        <f>IF(Z84&gt;0, (R84*SUMPRODUCT(K84:$K$98, X84:$X$98)-K84*$AZ$3)/Z84, 0)</f>
        <v>-242.4845156844363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77"/>
        <v>0.12000000000000001</v>
      </c>
      <c r="I85" s="1">
        <f t="shared" si="31"/>
        <v>1.1200000000000001</v>
      </c>
      <c r="J85">
        <f t="shared" si="32"/>
        <v>0.89285714285714279</v>
      </c>
      <c r="K85">
        <f t="shared" si="83"/>
        <v>2.3551386672609044E-4</v>
      </c>
      <c r="L85" s="2">
        <v>82</v>
      </c>
      <c r="M85" s="8">
        <v>0.458542742</v>
      </c>
      <c r="Q85" s="5">
        <f t="shared" si="82"/>
        <v>12.5</v>
      </c>
      <c r="R85">
        <f t="shared" si="61"/>
        <v>50000</v>
      </c>
      <c r="S85">
        <f t="shared" si="62"/>
        <v>-422.53570000348685</v>
      </c>
      <c r="U85">
        <f t="shared" si="84"/>
        <v>0.458542742</v>
      </c>
      <c r="V85">
        <f t="shared" si="78"/>
        <v>0.01</v>
      </c>
      <c r="W85">
        <f t="shared" si="85"/>
        <v>1.4616482731170128E-3</v>
      </c>
      <c r="X85">
        <f t="shared" si="86"/>
        <v>6.7022820699463989E-4</v>
      </c>
      <c r="Y85">
        <f t="shared" si="87"/>
        <v>1.4616482731170128E-5</v>
      </c>
      <c r="Z85">
        <f t="shared" si="88"/>
        <v>7.7680358339120281E-4</v>
      </c>
      <c r="AB85">
        <f t="shared" si="79"/>
        <v>-0.35442707360777154</v>
      </c>
      <c r="AC85">
        <f t="shared" si="80"/>
        <v>-0.32822724587341884</v>
      </c>
      <c r="AE85">
        <f t="shared" si="63"/>
        <v>0</v>
      </c>
      <c r="AF85">
        <f t="shared" si="64"/>
        <v>0</v>
      </c>
      <c r="AG85">
        <f t="shared" si="65"/>
        <v>-9.7100447923900348E-3</v>
      </c>
      <c r="AH85">
        <f t="shared" si="66"/>
        <v>-33.511410349731996</v>
      </c>
      <c r="AI85">
        <f t="shared" si="67"/>
        <v>-33.521120394524388</v>
      </c>
      <c r="AJ85">
        <f t="shared" si="68"/>
        <v>-2.6199827734352699E-2</v>
      </c>
      <c r="AK85">
        <f t="shared" si="81"/>
        <v>-2.4809895152544011E-2</v>
      </c>
      <c r="AL85">
        <f t="shared" si="89"/>
        <v>-33.572130117411284</v>
      </c>
      <c r="AN85">
        <f t="shared" si="69"/>
        <v>0</v>
      </c>
      <c r="AO85">
        <f t="shared" si="70"/>
        <v>0</v>
      </c>
      <c r="AP85">
        <f t="shared" si="71"/>
        <v>-2.2868501951393153E-6</v>
      </c>
      <c r="AQ85">
        <f t="shared" si="72"/>
        <v>-7.8924018309101084E-3</v>
      </c>
      <c r="AR85">
        <f t="shared" si="73"/>
        <v>-7.894688681105249E-3</v>
      </c>
      <c r="AS85">
        <f t="shared" si="74"/>
        <v>-6.1704227372748698E-6</v>
      </c>
      <c r="AT85">
        <f t="shared" si="75"/>
        <v>-5.8430743404445277E-6</v>
      </c>
      <c r="AU85">
        <f t="shared" si="76"/>
        <v>-7.9067021781829682E-3</v>
      </c>
      <c r="AW85">
        <v>82</v>
      </c>
      <c r="AX85">
        <f>IF(Z85&gt;0, (R85*SUMPRODUCT(K85:$K$98, X85:$X$98)-K85*$AZ$3)/Z85, 0)</f>
        <v>-422.53570000348685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77"/>
        <v>0.12000000000000001</v>
      </c>
      <c r="I86" s="1">
        <f t="shared" si="31"/>
        <v>1.1200000000000001</v>
      </c>
      <c r="J86">
        <f t="shared" si="32"/>
        <v>0.89285714285714279</v>
      </c>
      <c r="K86">
        <f t="shared" si="83"/>
        <v>2.1028023814829503E-4</v>
      </c>
      <c r="L86" s="2">
        <v>83</v>
      </c>
      <c r="M86" s="8">
        <v>0.48392545599999998</v>
      </c>
      <c r="Q86" s="5">
        <f t="shared" si="82"/>
        <v>12.5</v>
      </c>
      <c r="R86">
        <f t="shared" si="61"/>
        <v>50000</v>
      </c>
      <c r="S86">
        <f t="shared" si="62"/>
        <v>-761.41566017617038</v>
      </c>
      <c r="U86">
        <f t="shared" si="84"/>
        <v>0.48392545599999998</v>
      </c>
      <c r="V86">
        <f t="shared" si="78"/>
        <v>0.01</v>
      </c>
      <c r="W86">
        <f t="shared" si="85"/>
        <v>7.7680358339120281E-4</v>
      </c>
      <c r="X86">
        <f t="shared" si="86"/>
        <v>3.7591502831502182E-4</v>
      </c>
      <c r="Y86">
        <f t="shared" si="87"/>
        <v>7.768035833912029E-6</v>
      </c>
      <c r="Z86">
        <f t="shared" si="88"/>
        <v>3.9312051924226898E-4</v>
      </c>
      <c r="AB86">
        <f t="shared" si="79"/>
        <v>-0.32822724587341884</v>
      </c>
      <c r="AC86">
        <f t="shared" si="80"/>
        <v>-0.29932811968765111</v>
      </c>
      <c r="AE86">
        <f t="shared" si="63"/>
        <v>0</v>
      </c>
      <c r="AF86">
        <f t="shared" si="64"/>
        <v>0</v>
      </c>
      <c r="AG86">
        <f t="shared" si="65"/>
        <v>-4.9140064905283621E-3</v>
      </c>
      <c r="AH86">
        <f t="shared" si="66"/>
        <v>-18.795751415751091</v>
      </c>
      <c r="AI86">
        <f t="shared" si="67"/>
        <v>-18.800665422241618</v>
      </c>
      <c r="AJ86">
        <f t="shared" si="68"/>
        <v>-2.8899126185767732E-2</v>
      </c>
      <c r="AK86">
        <f t="shared" si="81"/>
        <v>-2.2975907211139322E-2</v>
      </c>
      <c r="AL86">
        <f t="shared" si="89"/>
        <v>-18.852540455638525</v>
      </c>
      <c r="AN86">
        <f t="shared" si="69"/>
        <v>0</v>
      </c>
      <c r="AO86">
        <f t="shared" si="70"/>
        <v>0</v>
      </c>
      <c r="AP86">
        <f t="shared" si="71"/>
        <v>-1.0333184550905714E-6</v>
      </c>
      <c r="AQ86">
        <f t="shared" si="72"/>
        <v>-3.9523750838802926E-3</v>
      </c>
      <c r="AR86">
        <f t="shared" si="73"/>
        <v>-3.9534084023353832E-3</v>
      </c>
      <c r="AS86">
        <f t="shared" si="74"/>
        <v>-6.0769151366208676E-6</v>
      </c>
      <c r="AT86">
        <f t="shared" si="75"/>
        <v>-4.8313792400315055E-6</v>
      </c>
      <c r="AU86">
        <f t="shared" si="76"/>
        <v>-3.964316696712036E-3</v>
      </c>
      <c r="AW86">
        <v>83</v>
      </c>
      <c r="AX86">
        <f>IF(Z86&gt;0, (R86*SUMPRODUCT(K86:$K$98, X86:$X$98)-K86*$AZ$3)/Z86, 0)</f>
        <v>-761.41566017617038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77"/>
        <v>0.12000000000000001</v>
      </c>
      <c r="I87" s="1">
        <f t="shared" si="31"/>
        <v>1.1200000000000001</v>
      </c>
      <c r="J87">
        <f t="shared" si="32"/>
        <v>0.89285714285714279</v>
      </c>
      <c r="K87">
        <f t="shared" si="83"/>
        <v>1.8775021263240627E-4</v>
      </c>
      <c r="L87" s="2">
        <v>84</v>
      </c>
      <c r="M87" s="8">
        <v>0.50934341699999997</v>
      </c>
      <c r="Q87" s="5">
        <f t="shared" si="82"/>
        <v>12.5</v>
      </c>
      <c r="R87">
        <f t="shared" si="61"/>
        <v>50000</v>
      </c>
      <c r="S87">
        <f t="shared" si="62"/>
        <v>-1431.1848556324003</v>
      </c>
      <c r="U87">
        <f t="shared" si="84"/>
        <v>0.50934341699999997</v>
      </c>
      <c r="V87">
        <f t="shared" si="78"/>
        <v>0.01</v>
      </c>
      <c r="W87">
        <f t="shared" si="85"/>
        <v>3.9312051924226898E-4</v>
      </c>
      <c r="X87">
        <f t="shared" si="86"/>
        <v>2.0023334856367152E-4</v>
      </c>
      <c r="Y87">
        <f t="shared" si="87"/>
        <v>3.9312051924226897E-6</v>
      </c>
      <c r="Z87">
        <f t="shared" si="88"/>
        <v>1.8895596548617477E-4</v>
      </c>
      <c r="AB87">
        <f t="shared" si="79"/>
        <v>-0.29932811968765111</v>
      </c>
      <c r="AC87">
        <f t="shared" si="80"/>
        <v>-0.27043091618521187</v>
      </c>
      <c r="AE87">
        <f t="shared" si="63"/>
        <v>0</v>
      </c>
      <c r="AF87">
        <f t="shared" si="64"/>
        <v>0</v>
      </c>
      <c r="AG87">
        <f t="shared" si="65"/>
        <v>-2.3619495685771848E-3</v>
      </c>
      <c r="AH87">
        <f t="shared" si="66"/>
        <v>-10.011667428183577</v>
      </c>
      <c r="AI87">
        <f t="shared" si="67"/>
        <v>-10.014029377752154</v>
      </c>
      <c r="AJ87">
        <f t="shared" si="68"/>
        <v>-2.8897203502439239E-2</v>
      </c>
      <c r="AK87">
        <f t="shared" si="81"/>
        <v>-2.0952968378135581E-2</v>
      </c>
      <c r="AL87">
        <f t="shared" si="89"/>
        <v>-10.063879549632729</v>
      </c>
      <c r="AN87">
        <f t="shared" si="69"/>
        <v>0</v>
      </c>
      <c r="AO87">
        <f t="shared" si="70"/>
        <v>0</v>
      </c>
      <c r="AP87">
        <f t="shared" si="71"/>
        <v>-4.4345653372738668E-7</v>
      </c>
      <c r="AQ87">
        <f t="shared" si="72"/>
        <v>-1.8796926884464026E-3</v>
      </c>
      <c r="AR87">
        <f t="shared" si="73"/>
        <v>-1.8801361449801298E-3</v>
      </c>
      <c r="AS87">
        <f t="shared" si="74"/>
        <v>-5.4254561020648821E-6</v>
      </c>
      <c r="AT87">
        <f t="shared" si="75"/>
        <v>-3.9339242682750402E-6</v>
      </c>
      <c r="AU87">
        <f t="shared" si="76"/>
        <v>-1.8894955253504699E-3</v>
      </c>
      <c r="AW87">
        <v>84</v>
      </c>
      <c r="AX87">
        <f>IF(Z87&gt;0, (R87*SUMPRODUCT(K87:$K$98, X87:$X$98)-K87*$AZ$3)/Z87, 0)</f>
        <v>-1431.1848556324003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77"/>
        <v>0.12000000000000001</v>
      </c>
      <c r="I88" s="1">
        <f t="shared" ref="I88:I98" si="90">1+H88</f>
        <v>1.1200000000000001</v>
      </c>
      <c r="J88">
        <f t="shared" ref="J88:J98" si="91">1/I88</f>
        <v>0.89285714285714279</v>
      </c>
      <c r="K88">
        <f t="shared" si="83"/>
        <v>1.6763411842179131E-4</v>
      </c>
      <c r="L88" s="2">
        <v>85</v>
      </c>
      <c r="M88" s="8">
        <v>0.53464878299999996</v>
      </c>
      <c r="Q88" s="5">
        <f t="shared" si="82"/>
        <v>12.5</v>
      </c>
      <c r="R88">
        <f t="shared" si="61"/>
        <v>50000</v>
      </c>
      <c r="S88">
        <f t="shared" si="62"/>
        <v>-2823.9990160409957</v>
      </c>
      <c r="U88">
        <f t="shared" si="84"/>
        <v>0.53464878299999996</v>
      </c>
      <c r="V88">
        <f t="shared" si="78"/>
        <v>0.01</v>
      </c>
      <c r="W88">
        <f t="shared" si="85"/>
        <v>1.8895596548617477E-4</v>
      </c>
      <c r="X88">
        <f t="shared" si="86"/>
        <v>1.0102507698777334E-4</v>
      </c>
      <c r="Y88">
        <f t="shared" si="87"/>
        <v>1.8895596548617477E-6</v>
      </c>
      <c r="Z88">
        <f t="shared" si="88"/>
        <v>8.6041328843539691E-5</v>
      </c>
      <c r="AB88">
        <f t="shared" si="79"/>
        <v>-0.27043091618521187</v>
      </c>
      <c r="AC88">
        <f t="shared" si="80"/>
        <v>-0.24298062799301584</v>
      </c>
      <c r="AE88">
        <f t="shared" si="63"/>
        <v>0</v>
      </c>
      <c r="AF88">
        <f t="shared" si="64"/>
        <v>0</v>
      </c>
      <c r="AG88">
        <f t="shared" si="65"/>
        <v>-1.0755166105442461E-3</v>
      </c>
      <c r="AH88">
        <f t="shared" si="66"/>
        <v>-5.0512538493886669</v>
      </c>
      <c r="AI88">
        <f t="shared" si="67"/>
        <v>-5.0523293659992108</v>
      </c>
      <c r="AJ88">
        <f t="shared" si="68"/>
        <v>-2.7450288192196026E-2</v>
      </c>
      <c r="AK88">
        <f t="shared" si="81"/>
        <v>-1.8930164132964833E-2</v>
      </c>
      <c r="AL88">
        <f t="shared" si="89"/>
        <v>-5.0987098183243722</v>
      </c>
      <c r="AN88">
        <f t="shared" si="69"/>
        <v>0</v>
      </c>
      <c r="AO88">
        <f t="shared" si="70"/>
        <v>0</v>
      </c>
      <c r="AP88">
        <f t="shared" si="71"/>
        <v>-1.8029327885657775E-7</v>
      </c>
      <c r="AQ88">
        <f t="shared" si="72"/>
        <v>-8.4676248596694901E-4</v>
      </c>
      <c r="AR88">
        <f t="shared" si="73"/>
        <v>-8.4694277924580552E-4</v>
      </c>
      <c r="AS88">
        <f t="shared" si="74"/>
        <v>-4.6016048615228885E-6</v>
      </c>
      <c r="AT88">
        <f t="shared" si="75"/>
        <v>-3.1733413760093732E-6</v>
      </c>
      <c r="AU88">
        <f t="shared" si="76"/>
        <v>-8.5471772548333786E-4</v>
      </c>
      <c r="AW88">
        <v>85</v>
      </c>
      <c r="AX88">
        <f>IF(Z88&gt;0, (R88*SUMPRODUCT(K88:$K$98, X88:$X$98)-K88*$AZ$3)/Z88, 0)</f>
        <v>-2823.9990160409957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77"/>
        <v>0.12000000000000001</v>
      </c>
      <c r="I89" s="1">
        <f t="shared" si="90"/>
        <v>1.1200000000000001</v>
      </c>
      <c r="J89">
        <f t="shared" si="91"/>
        <v>0.89285714285714279</v>
      </c>
      <c r="K89">
        <f t="shared" ref="K89:K98" si="92">K88*J89</f>
        <v>1.4967332001945651E-4</v>
      </c>
      <c r="L89" s="2">
        <v>86</v>
      </c>
      <c r="M89" s="8">
        <v>0.56402811100000005</v>
      </c>
      <c r="Q89" s="5">
        <f t="shared" si="82"/>
        <v>12.5</v>
      </c>
      <c r="R89">
        <f t="shared" si="61"/>
        <v>50000</v>
      </c>
      <c r="S89">
        <f t="shared" si="62"/>
        <v>-5938.1407018550281</v>
      </c>
      <c r="U89">
        <f t="shared" si="84"/>
        <v>0.56402811100000005</v>
      </c>
      <c r="V89">
        <f t="shared" si="78"/>
        <v>0.01</v>
      </c>
      <c r="W89">
        <f t="shared" si="85"/>
        <v>8.6041328843539691E-5</v>
      </c>
      <c r="X89">
        <f t="shared" si="86"/>
        <v>4.8529728175551509E-5</v>
      </c>
      <c r="Y89">
        <f t="shared" si="87"/>
        <v>8.6041328843539693E-7</v>
      </c>
      <c r="Z89">
        <f t="shared" si="88"/>
        <v>3.6651187379552784E-5</v>
      </c>
      <c r="AB89">
        <f t="shared" si="79"/>
        <v>-0.24298062799301584</v>
      </c>
      <c r="AC89">
        <f t="shared" si="80"/>
        <v>-0.21763990754983772</v>
      </c>
      <c r="AE89">
        <f t="shared" si="63"/>
        <v>0</v>
      </c>
      <c r="AF89">
        <f t="shared" si="64"/>
        <v>0</v>
      </c>
      <c r="AG89">
        <f t="shared" si="65"/>
        <v>-4.5813984224440978E-4</v>
      </c>
      <c r="AH89">
        <f t="shared" si="66"/>
        <v>-2.4264864087775755</v>
      </c>
      <c r="AI89">
        <f t="shared" si="67"/>
        <v>-2.42694454861982</v>
      </c>
      <c r="AJ89">
        <f t="shared" si="68"/>
        <v>-2.5340720443178116E-2</v>
      </c>
      <c r="AK89">
        <f t="shared" si="81"/>
        <v>-1.700864395951111E-2</v>
      </c>
      <c r="AL89">
        <f t="shared" si="89"/>
        <v>-2.4692939130225091</v>
      </c>
      <c r="AN89">
        <f t="shared" si="69"/>
        <v>0</v>
      </c>
      <c r="AO89">
        <f t="shared" si="70"/>
        <v>0</v>
      </c>
      <c r="AP89">
        <f t="shared" si="71"/>
        <v>-6.8571311221910869E-8</v>
      </c>
      <c r="AQ89">
        <f t="shared" si="72"/>
        <v>-3.6318027678382779E-4</v>
      </c>
      <c r="AR89">
        <f t="shared" si="73"/>
        <v>-3.6324884809504974E-4</v>
      </c>
      <c r="AS89">
        <f t="shared" si="74"/>
        <v>-3.7928297604153819E-6</v>
      </c>
      <c r="AT89">
        <f t="shared" si="75"/>
        <v>-2.545740210448902E-6</v>
      </c>
      <c r="AU89">
        <f t="shared" si="76"/>
        <v>-3.6958741806591402E-4</v>
      </c>
      <c r="AW89">
        <v>86</v>
      </c>
      <c r="AX89">
        <f>IF(Z89&gt;0, (R89*SUMPRODUCT(K89:$K$98, X89:$X$98)-K89*$AZ$3)/Z89, 0)</f>
        <v>-5938.1407018550281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77"/>
        <v>0.12000000000000001</v>
      </c>
      <c r="I90" s="1">
        <f t="shared" si="90"/>
        <v>1.1200000000000001</v>
      </c>
      <c r="J90">
        <f t="shared" si="91"/>
        <v>0.89285714285714279</v>
      </c>
      <c r="K90">
        <f t="shared" si="92"/>
        <v>1.3363689287451474E-4</v>
      </c>
      <c r="L90" s="2">
        <v>87</v>
      </c>
      <c r="M90">
        <v>0.59324784900000005</v>
      </c>
      <c r="Q90" s="5">
        <f t="shared" si="82"/>
        <v>12.5</v>
      </c>
      <c r="R90">
        <f t="shared" si="61"/>
        <v>50000</v>
      </c>
      <c r="S90">
        <f t="shared" si="62"/>
        <v>-13383.918033062011</v>
      </c>
      <c r="U90">
        <f t="shared" ref="U90:U98" si="93">M90</f>
        <v>0.59324784900000005</v>
      </c>
      <c r="V90">
        <f t="shared" si="78"/>
        <v>0.01</v>
      </c>
      <c r="W90">
        <f t="shared" si="85"/>
        <v>3.6651187379552784E-5</v>
      </c>
      <c r="X90">
        <f t="shared" si="86"/>
        <v>2.1743238076215638E-5</v>
      </c>
      <c r="Y90">
        <f t="shared" si="87"/>
        <v>3.6651187379552782E-7</v>
      </c>
      <c r="Z90">
        <f t="shared" si="88"/>
        <v>1.4541437429541618E-5</v>
      </c>
      <c r="AB90">
        <f t="shared" si="79"/>
        <v>-0.21763990754983772</v>
      </c>
      <c r="AC90">
        <f t="shared" ref="AC90:AC98" si="94">S90*Z90</f>
        <v>-0.19462140663988495</v>
      </c>
      <c r="AE90">
        <f t="shared" si="63"/>
        <v>0</v>
      </c>
      <c r="AF90">
        <f t="shared" si="64"/>
        <v>0</v>
      </c>
      <c r="AG90">
        <f t="shared" si="65"/>
        <v>-1.8176796786927021E-4</v>
      </c>
      <c r="AH90">
        <f t="shared" si="66"/>
        <v>-1.0871619038107818</v>
      </c>
      <c r="AI90">
        <f t="shared" si="67"/>
        <v>-1.0873436717786511</v>
      </c>
      <c r="AJ90">
        <f t="shared" si="68"/>
        <v>-2.3018500909952777E-2</v>
      </c>
      <c r="AK90">
        <f t="shared" si="81"/>
        <v>-1.5234793528488642E-2</v>
      </c>
      <c r="AL90">
        <f t="shared" si="89"/>
        <v>-1.1255969662170926</v>
      </c>
      <c r="AN90">
        <f t="shared" si="69"/>
        <v>0</v>
      </c>
      <c r="AO90">
        <f t="shared" si="70"/>
        <v>0</v>
      </c>
      <c r="AP90">
        <f t="shared" si="71"/>
        <v>-2.4290906450163901E-8</v>
      </c>
      <c r="AQ90">
        <f t="shared" si="72"/>
        <v>-1.4528493887681494E-4</v>
      </c>
      <c r="AR90">
        <f t="shared" si="73"/>
        <v>-1.453092297832651E-4</v>
      </c>
      <c r="AS90">
        <f t="shared" si="74"/>
        <v>-3.0761209402352793E-6</v>
      </c>
      <c r="AT90">
        <f t="shared" si="75"/>
        <v>-2.0359304707319869E-6</v>
      </c>
      <c r="AU90">
        <f t="shared" si="76"/>
        <v>-1.504212811942324E-4</v>
      </c>
      <c r="AW90">
        <v>87</v>
      </c>
      <c r="AX90">
        <f>IF(Z90&gt;0, (R90*SUMPRODUCT(K90:$K$98, X90:$X$98)-K90*$AZ$3)/Z90, 0)</f>
        <v>-13383.918033062011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77"/>
        <v>0.12000000000000001</v>
      </c>
      <c r="I91" s="1">
        <f t="shared" si="90"/>
        <v>1.1200000000000001</v>
      </c>
      <c r="J91">
        <f t="shared" si="91"/>
        <v>0.89285714285714279</v>
      </c>
      <c r="K91">
        <f t="shared" si="92"/>
        <v>1.1931865435224529E-4</v>
      </c>
      <c r="L91" s="2">
        <v>88</v>
      </c>
      <c r="M91">
        <v>0.62227177099999997</v>
      </c>
      <c r="Q91" s="5">
        <f t="shared" si="82"/>
        <v>12.5</v>
      </c>
      <c r="R91">
        <f t="shared" si="61"/>
        <v>50000</v>
      </c>
      <c r="S91">
        <f t="shared" si="62"/>
        <v>-32519.268977101779</v>
      </c>
      <c r="U91">
        <f t="shared" si="93"/>
        <v>0.62227177099999997</v>
      </c>
      <c r="V91">
        <f t="shared" si="78"/>
        <v>0.01</v>
      </c>
      <c r="W91">
        <f t="shared" si="85"/>
        <v>1.4541437429541618E-5</v>
      </c>
      <c r="X91">
        <f t="shared" si="86"/>
        <v>9.0487260221665504E-6</v>
      </c>
      <c r="Y91">
        <f t="shared" si="87"/>
        <v>1.4541437429541617E-7</v>
      </c>
      <c r="Z91">
        <f t="shared" si="88"/>
        <v>5.3472970330796509E-6</v>
      </c>
      <c r="AB91">
        <f t="shared" si="79"/>
        <v>-0.19462140663988495</v>
      </c>
      <c r="AC91">
        <f t="shared" si="94"/>
        <v>-0.17389019051917548</v>
      </c>
      <c r="AE91">
        <f t="shared" si="63"/>
        <v>0</v>
      </c>
      <c r="AF91">
        <f t="shared" si="64"/>
        <v>0</v>
      </c>
      <c r="AG91">
        <f t="shared" si="65"/>
        <v>-6.6841212913495637E-5</v>
      </c>
      <c r="AH91">
        <f t="shared" si="66"/>
        <v>-0.4524363011083275</v>
      </c>
      <c r="AI91">
        <f t="shared" si="67"/>
        <v>-0.452503142321241</v>
      </c>
      <c r="AJ91">
        <f t="shared" si="68"/>
        <v>-2.0731216120709467E-2</v>
      </c>
      <c r="AK91">
        <f t="shared" si="81"/>
        <v>-1.3623498464791947E-2</v>
      </c>
      <c r="AL91">
        <f t="shared" si="89"/>
        <v>-0.48685785690674244</v>
      </c>
      <c r="AN91">
        <f t="shared" si="69"/>
        <v>0</v>
      </c>
      <c r="AO91">
        <f t="shared" si="70"/>
        <v>0</v>
      </c>
      <c r="AP91">
        <f t="shared" si="71"/>
        <v>-7.9754035801102204E-9</v>
      </c>
      <c r="AQ91">
        <f t="shared" si="72"/>
        <v>-5.3984090628352903E-5</v>
      </c>
      <c r="AR91">
        <f t="shared" si="73"/>
        <v>-5.3992066031933015E-5</v>
      </c>
      <c r="AS91">
        <f t="shared" si="74"/>
        <v>-2.4736208106086286E-6</v>
      </c>
      <c r="AT91">
        <f t="shared" si="75"/>
        <v>-1.6255375043888549E-6</v>
      </c>
      <c r="AU91">
        <f t="shared" si="76"/>
        <v>-5.8091224346930502E-5</v>
      </c>
      <c r="AW91">
        <v>88</v>
      </c>
      <c r="AX91">
        <f>IF(Z91&gt;0, (R91*SUMPRODUCT(K91:$K$98, X91:$X$98)-K91*$AZ$3)/Z91, 0)</f>
        <v>-32519.268977101779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77"/>
        <v>0.12000000000000001</v>
      </c>
      <c r="I92" s="1">
        <f t="shared" si="90"/>
        <v>1.1200000000000001</v>
      </c>
      <c r="J92">
        <f t="shared" si="91"/>
        <v>0.89285714285714279</v>
      </c>
      <c r="K92">
        <f t="shared" si="92"/>
        <v>1.0653451281450472E-4</v>
      </c>
      <c r="L92" s="2">
        <v>89</v>
      </c>
      <c r="M92">
        <v>0.65106364900000002</v>
      </c>
      <c r="Q92" s="5">
        <f t="shared" si="82"/>
        <v>12.5</v>
      </c>
      <c r="R92">
        <f t="shared" si="61"/>
        <v>50000</v>
      </c>
      <c r="S92">
        <f t="shared" si="62"/>
        <v>-85690.251526259075</v>
      </c>
      <c r="U92">
        <f t="shared" si="93"/>
        <v>0.65106364900000002</v>
      </c>
      <c r="V92">
        <f t="shared" si="78"/>
        <v>0.01</v>
      </c>
      <c r="W92">
        <f t="shared" si="85"/>
        <v>5.3472970330796509E-6</v>
      </c>
      <c r="X92">
        <f t="shared" si="86"/>
        <v>3.4814307186437112E-6</v>
      </c>
      <c r="Y92">
        <f t="shared" si="87"/>
        <v>5.347297033079651E-8</v>
      </c>
      <c r="Z92">
        <f t="shared" si="88"/>
        <v>1.8123933441051433E-6</v>
      </c>
      <c r="AB92">
        <f t="shared" si="79"/>
        <v>-0.17389019051917548</v>
      </c>
      <c r="AC92">
        <f t="shared" si="94"/>
        <v>-0.15530444152088754</v>
      </c>
      <c r="AE92">
        <f t="shared" si="63"/>
        <v>0</v>
      </c>
      <c r="AF92">
        <f t="shared" si="64"/>
        <v>0</v>
      </c>
      <c r="AG92">
        <f t="shared" si="65"/>
        <v>-2.2654916801314292E-5</v>
      </c>
      <c r="AH92">
        <f t="shared" si="66"/>
        <v>-0.17407153593218555</v>
      </c>
      <c r="AI92">
        <f t="shared" si="67"/>
        <v>-0.17409419084898686</v>
      </c>
      <c r="AJ92">
        <f t="shared" si="68"/>
        <v>-1.8585748998287938E-2</v>
      </c>
      <c r="AK92">
        <f t="shared" si="81"/>
        <v>-1.2172313336342284E-2</v>
      </c>
      <c r="AL92">
        <f t="shared" si="89"/>
        <v>-0.20485225318361708</v>
      </c>
      <c r="AN92">
        <f t="shared" si="69"/>
        <v>0</v>
      </c>
      <c r="AO92">
        <f t="shared" si="70"/>
        <v>0</v>
      </c>
      <c r="AP92">
        <f t="shared" si="71"/>
        <v>-2.4135305242811559E-9</v>
      </c>
      <c r="AQ92">
        <f t="shared" si="72"/>
        <v>-1.8544626275407941E-5</v>
      </c>
      <c r="AR92">
        <f t="shared" si="73"/>
        <v>-1.8547039805932222E-5</v>
      </c>
      <c r="AS92">
        <f t="shared" si="74"/>
        <v>-1.9800237148252747E-6</v>
      </c>
      <c r="AT92">
        <f t="shared" si="75"/>
        <v>-1.2967714711127238E-6</v>
      </c>
      <c r="AU92">
        <f t="shared" si="76"/>
        <v>-2.182383499187022E-5</v>
      </c>
      <c r="AW92">
        <v>89</v>
      </c>
      <c r="AX92">
        <f>IF(Z92&gt;0, (R92*SUMPRODUCT(K92:$K$98, X92:$X$98)-K92*$AZ$3)/Z92, 0)</f>
        <v>-85690.251526259075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77"/>
        <v>0.12000000000000001</v>
      </c>
      <c r="I93" s="1">
        <f t="shared" si="90"/>
        <v>1.1200000000000001</v>
      </c>
      <c r="J93">
        <f t="shared" si="91"/>
        <v>0.89285714285714279</v>
      </c>
      <c r="K93">
        <f t="shared" si="92"/>
        <v>9.512010072723635E-5</v>
      </c>
      <c r="L93" s="2">
        <v>90</v>
      </c>
      <c r="M93">
        <v>0.67958823899999998</v>
      </c>
      <c r="Q93" s="5">
        <f t="shared" si="82"/>
        <v>12.5</v>
      </c>
      <c r="R93">
        <f t="shared" si="61"/>
        <v>50000</v>
      </c>
      <c r="S93">
        <f t="shared" si="62"/>
        <v>-246504.21917689193</v>
      </c>
      <c r="U93">
        <f t="shared" si="93"/>
        <v>0.67958823899999998</v>
      </c>
      <c r="V93">
        <f t="shared" si="78"/>
        <v>0.01</v>
      </c>
      <c r="W93">
        <f t="shared" si="85"/>
        <v>1.8123933441051433E-6</v>
      </c>
      <c r="X93">
        <f t="shared" si="86"/>
        <v>1.2316812010957354E-6</v>
      </c>
      <c r="Y93">
        <f t="shared" si="87"/>
        <v>1.8123933441051435E-8</v>
      </c>
      <c r="Z93">
        <f t="shared" si="88"/>
        <v>5.6258820956835649E-7</v>
      </c>
      <c r="AB93">
        <f t="shared" si="79"/>
        <v>-0.15530444152088754</v>
      </c>
      <c r="AC93">
        <f t="shared" si="94"/>
        <v>-0.13868036731777336</v>
      </c>
      <c r="AE93">
        <f t="shared" si="63"/>
        <v>0</v>
      </c>
      <c r="AF93">
        <f t="shared" si="64"/>
        <v>0</v>
      </c>
      <c r="AG93">
        <f t="shared" si="65"/>
        <v>-7.0323526196044562E-6</v>
      </c>
      <c r="AH93">
        <f t="shared" si="66"/>
        <v>-6.1584060054786768E-2</v>
      </c>
      <c r="AI93">
        <f t="shared" si="67"/>
        <v>-6.1591092407406373E-2</v>
      </c>
      <c r="AJ93">
        <f t="shared" si="68"/>
        <v>-1.6624074203114181E-2</v>
      </c>
      <c r="AK93">
        <f t="shared" si="81"/>
        <v>-1.087131090646213E-2</v>
      </c>
      <c r="AL93">
        <f t="shared" si="89"/>
        <v>-8.9086477516982676E-2</v>
      </c>
      <c r="AN93">
        <f t="shared" si="69"/>
        <v>0</v>
      </c>
      <c r="AO93">
        <f t="shared" si="70"/>
        <v>0</v>
      </c>
      <c r="AP93">
        <f t="shared" si="71"/>
        <v>-6.6891808952622028E-10</v>
      </c>
      <c r="AQ93">
        <f t="shared" si="72"/>
        <v>-5.8578819956034901E-6</v>
      </c>
      <c r="AR93">
        <f t="shared" si="73"/>
        <v>-5.8585509136930163E-6</v>
      </c>
      <c r="AS93">
        <f t="shared" si="74"/>
        <v>-1.5812836126972723E-6</v>
      </c>
      <c r="AT93">
        <f t="shared" si="75"/>
        <v>-1.0340801884597808E-6</v>
      </c>
      <c r="AU93">
        <f t="shared" si="76"/>
        <v>-8.473914714850068E-6</v>
      </c>
      <c r="AW93">
        <v>90</v>
      </c>
      <c r="AX93">
        <f>IF(Z93&gt;0, (R93*SUMPRODUCT(K93:$K$98, X93:$X$98)-K93*$AZ$3)/Z93, 0)</f>
        <v>-246504.21917689193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77"/>
        <v>0.12000000000000001</v>
      </c>
      <c r="I94" s="1">
        <f t="shared" si="90"/>
        <v>1.1200000000000001</v>
      </c>
      <c r="J94">
        <f t="shared" si="91"/>
        <v>0.89285714285714279</v>
      </c>
      <c r="K94">
        <f t="shared" si="92"/>
        <v>8.4928661363603881E-5</v>
      </c>
      <c r="L94" s="2">
        <v>91</v>
      </c>
      <c r="M94">
        <v>0.70796792399999997</v>
      </c>
      <c r="Q94" s="5">
        <f t="shared" si="82"/>
        <v>12.5</v>
      </c>
      <c r="R94">
        <f t="shared" si="61"/>
        <v>50000</v>
      </c>
      <c r="S94">
        <f t="shared" si="62"/>
        <v>-780414.4881537694</v>
      </c>
      <c r="U94">
        <f t="shared" si="93"/>
        <v>0.70796792399999997</v>
      </c>
      <c r="V94">
        <f t="shared" si="78"/>
        <v>0.01</v>
      </c>
      <c r="W94">
        <f t="shared" si="85"/>
        <v>5.6258820956835649E-7</v>
      </c>
      <c r="X94">
        <f t="shared" si="86"/>
        <v>3.9829440679498626E-7</v>
      </c>
      <c r="Y94">
        <f t="shared" si="87"/>
        <v>5.6258820956835646E-9</v>
      </c>
      <c r="Z94">
        <f t="shared" si="88"/>
        <v>1.5866792067768666E-7</v>
      </c>
      <c r="AB94">
        <f t="shared" si="79"/>
        <v>-0.13868036731777336</v>
      </c>
      <c r="AC94">
        <f t="shared" si="94"/>
        <v>-0.12382674410209972</v>
      </c>
      <c r="AE94">
        <f t="shared" si="63"/>
        <v>0</v>
      </c>
      <c r="AF94">
        <f t="shared" si="64"/>
        <v>0</v>
      </c>
      <c r="AG94">
        <f t="shared" si="65"/>
        <v>-1.9833490084710833E-6</v>
      </c>
      <c r="AH94">
        <f t="shared" si="66"/>
        <v>-1.9914720339749312E-2</v>
      </c>
      <c r="AI94">
        <f t="shared" si="67"/>
        <v>-1.9916703688757784E-2</v>
      </c>
      <c r="AJ94">
        <f t="shared" si="68"/>
        <v>-1.4853623215673642E-2</v>
      </c>
      <c r="AK94">
        <f t="shared" si="81"/>
        <v>-9.7076257122441362E-3</v>
      </c>
      <c r="AL94">
        <f t="shared" si="89"/>
        <v>-4.4477952616675559E-2</v>
      </c>
      <c r="AN94">
        <f t="shared" si="69"/>
        <v>0</v>
      </c>
      <c r="AO94">
        <f t="shared" si="70"/>
        <v>0</v>
      </c>
      <c r="AP94">
        <f t="shared" si="71"/>
        <v>-1.6844317630628015E-10</v>
      </c>
      <c r="AQ94">
        <f t="shared" si="72"/>
        <v>-1.6913305398854437E-6</v>
      </c>
      <c r="AR94">
        <f t="shared" si="73"/>
        <v>-1.6914989830617502E-6</v>
      </c>
      <c r="AS94">
        <f t="shared" si="74"/>
        <v>-1.2614983361065117E-6</v>
      </c>
      <c r="AT94">
        <f t="shared" si="75"/>
        <v>-8.2445565675979615E-7</v>
      </c>
      <c r="AU94">
        <f t="shared" si="76"/>
        <v>-3.7774529759280576E-6</v>
      </c>
      <c r="AW94">
        <v>91</v>
      </c>
      <c r="AX94">
        <f>IF(Z94&gt;0, (R94*SUMPRODUCT(K94:$K$98, X94:$X$98)-K94*$AZ$3)/Z94, 0)</f>
        <v>-780414.4881537694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77"/>
        <v>0.12000000000000001</v>
      </c>
      <c r="I95" s="1">
        <f t="shared" si="90"/>
        <v>1.1200000000000001</v>
      </c>
      <c r="J95">
        <f t="shared" si="91"/>
        <v>0.89285714285714279</v>
      </c>
      <c r="K95">
        <f t="shared" si="92"/>
        <v>7.5829161931789167E-5</v>
      </c>
      <c r="L95" s="2">
        <v>92</v>
      </c>
      <c r="M95">
        <v>0.73634663</v>
      </c>
      <c r="Q95" s="5">
        <f t="shared" si="82"/>
        <v>12.5</v>
      </c>
      <c r="R95">
        <f t="shared" si="61"/>
        <v>50000</v>
      </c>
      <c r="S95">
        <f t="shared" si="62"/>
        <v>-2747086.6253190958</v>
      </c>
      <c r="U95">
        <f t="shared" si="93"/>
        <v>0.73634663</v>
      </c>
      <c r="V95">
        <f t="shared" si="78"/>
        <v>0.01</v>
      </c>
      <c r="W95">
        <f t="shared" si="85"/>
        <v>1.5866792067768666E-7</v>
      </c>
      <c r="X95">
        <f t="shared" si="86"/>
        <v>1.1683458868012189E-7</v>
      </c>
      <c r="Y95">
        <f t="shared" si="87"/>
        <v>1.5866792067768667E-9</v>
      </c>
      <c r="Z95">
        <f t="shared" si="88"/>
        <v>4.0246652790787899E-8</v>
      </c>
      <c r="AB95">
        <f t="shared" si="79"/>
        <v>-0.12382674410209972</v>
      </c>
      <c r="AC95">
        <f t="shared" si="94"/>
        <v>-0.11056104159543489</v>
      </c>
      <c r="AE95">
        <f t="shared" si="63"/>
        <v>0</v>
      </c>
      <c r="AF95">
        <f t="shared" si="64"/>
        <v>0</v>
      </c>
      <c r="AG95">
        <f t="shared" si="65"/>
        <v>-5.0308315988484873E-7</v>
      </c>
      <c r="AH95">
        <f t="shared" si="66"/>
        <v>-5.8417294340060944E-3</v>
      </c>
      <c r="AI95">
        <f t="shared" si="67"/>
        <v>-5.8422325171659795E-3</v>
      </c>
      <c r="AJ95">
        <f t="shared" si="68"/>
        <v>-1.3265702506664825E-2</v>
      </c>
      <c r="AK95">
        <f t="shared" si="81"/>
        <v>-8.6678720871469807E-3</v>
      </c>
      <c r="AL95">
        <f t="shared" si="89"/>
        <v>-2.7775807110977786E-2</v>
      </c>
      <c r="AN95">
        <f t="shared" si="69"/>
        <v>0</v>
      </c>
      <c r="AO95">
        <f t="shared" si="70"/>
        <v>0</v>
      </c>
      <c r="AP95">
        <f t="shared" si="71"/>
        <v>-3.8148374396064375E-11</v>
      </c>
      <c r="AQ95">
        <f t="shared" si="72"/>
        <v>-4.4297344721294722E-7</v>
      </c>
      <c r="AR95">
        <f t="shared" si="73"/>
        <v>-4.430115955873433E-7</v>
      </c>
      <c r="AS95">
        <f t="shared" si="74"/>
        <v>-1.0059271035168285E-6</v>
      </c>
      <c r="AT95">
        <f t="shared" si="75"/>
        <v>-6.5727747610030371E-7</v>
      </c>
      <c r="AU95">
        <f t="shared" si="76"/>
        <v>-2.1062161752044756E-6</v>
      </c>
      <c r="AW95">
        <v>92</v>
      </c>
      <c r="AX95">
        <f>IF(Z95&gt;0, (R95*SUMPRODUCT(K95:$K$98, X95:$X$98)-K95*$AZ$3)/Z95, 0)</f>
        <v>-2747086.6253190958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77"/>
        <v>0.12000000000000001</v>
      </c>
      <c r="I96" s="1">
        <f t="shared" si="90"/>
        <v>1.1200000000000001</v>
      </c>
      <c r="J96">
        <f t="shared" si="91"/>
        <v>0.89285714285714279</v>
      </c>
      <c r="K96">
        <f t="shared" si="92"/>
        <v>6.770460886766889E-5</v>
      </c>
      <c r="L96" s="2">
        <v>93</v>
      </c>
      <c r="M96">
        <v>0.76472631499999999</v>
      </c>
      <c r="Q96" s="5">
        <f t="shared" si="82"/>
        <v>12.5</v>
      </c>
      <c r="R96">
        <f t="shared" si="61"/>
        <v>50000</v>
      </c>
      <c r="S96">
        <f t="shared" si="62"/>
        <v>-10887935.688594282</v>
      </c>
      <c r="U96">
        <f t="shared" si="93"/>
        <v>0.76472631499999999</v>
      </c>
      <c r="V96">
        <f t="shared" si="78"/>
        <v>0.01</v>
      </c>
      <c r="W96">
        <f t="shared" si="85"/>
        <v>4.0246652790787899E-8</v>
      </c>
      <c r="X96">
        <f t="shared" si="86"/>
        <v>3.0777674479783696E-8</v>
      </c>
      <c r="Y96">
        <f t="shared" si="87"/>
        <v>4.0246652790787898E-10</v>
      </c>
      <c r="Z96">
        <f t="shared" si="88"/>
        <v>9.0665117830963252E-9</v>
      </c>
      <c r="AB96">
        <f t="shared" si="79"/>
        <v>-0.11056104159543489</v>
      </c>
      <c r="AC96">
        <f t="shared" si="94"/>
        <v>-9.8715597214235062E-2</v>
      </c>
      <c r="AE96">
        <f t="shared" si="63"/>
        <v>0</v>
      </c>
      <c r="AF96">
        <f t="shared" si="64"/>
        <v>0</v>
      </c>
      <c r="AG96">
        <f t="shared" si="65"/>
        <v>-1.1333139728870407E-7</v>
      </c>
      <c r="AH96">
        <f t="shared" si="66"/>
        <v>-1.5388837239891848E-3</v>
      </c>
      <c r="AI96">
        <f t="shared" si="67"/>
        <v>-1.5389970553864735E-3</v>
      </c>
      <c r="AJ96">
        <f t="shared" si="68"/>
        <v>-1.1845444381199832E-2</v>
      </c>
      <c r="AK96">
        <f t="shared" si="81"/>
        <v>-7.7392729116804431E-3</v>
      </c>
      <c r="AL96">
        <f t="shared" si="89"/>
        <v>-2.1123714348266751E-2</v>
      </c>
      <c r="AN96">
        <f t="shared" si="69"/>
        <v>0</v>
      </c>
      <c r="AO96">
        <f t="shared" si="70"/>
        <v>0</v>
      </c>
      <c r="AP96">
        <f t="shared" si="71"/>
        <v>-7.6730579258580994E-12</v>
      </c>
      <c r="AQ96">
        <f t="shared" si="72"/>
        <v>-1.0418952062550948E-7</v>
      </c>
      <c r="AR96">
        <f t="shared" si="73"/>
        <v>-1.0419719368343534E-7</v>
      </c>
      <c r="AS96">
        <f t="shared" si="74"/>
        <v>-8.0199117869286076E-7</v>
      </c>
      <c r="AT96">
        <f t="shared" si="75"/>
        <v>-5.2398444540546937E-7</v>
      </c>
      <c r="AU96">
        <f t="shared" si="76"/>
        <v>-1.4301728177817655E-6</v>
      </c>
      <c r="AW96">
        <v>93</v>
      </c>
      <c r="AX96">
        <f>IF(Z96&gt;0, (R96*SUMPRODUCT(K96:$K$98, X96:$X$98)-K96*$AZ$3)/Z96, 0)</f>
        <v>-10887935.688594282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77"/>
        <v>0.12000000000000001</v>
      </c>
      <c r="I97" s="1">
        <f t="shared" si="90"/>
        <v>1.1200000000000001</v>
      </c>
      <c r="J97">
        <f t="shared" si="91"/>
        <v>0.89285714285714279</v>
      </c>
      <c r="K97">
        <f t="shared" si="92"/>
        <v>6.045054363184722E-5</v>
      </c>
      <c r="L97" s="2">
        <v>94</v>
      </c>
      <c r="M97">
        <v>0.79310599999999998</v>
      </c>
      <c r="Q97" s="5">
        <f t="shared" si="82"/>
        <v>12.5</v>
      </c>
      <c r="R97">
        <f t="shared" si="61"/>
        <v>50000</v>
      </c>
      <c r="S97">
        <f t="shared" si="62"/>
        <v>-49373678.716435507</v>
      </c>
      <c r="U97">
        <f t="shared" si="93"/>
        <v>0.79310599999999998</v>
      </c>
      <c r="V97">
        <f t="shared" si="78"/>
        <v>0.01</v>
      </c>
      <c r="W97">
        <f t="shared" si="85"/>
        <v>9.0665117830963252E-9</v>
      </c>
      <c r="X97">
        <f t="shared" si="86"/>
        <v>7.1907048942443937E-9</v>
      </c>
      <c r="Y97">
        <f t="shared" si="87"/>
        <v>9.0665117830963259E-11</v>
      </c>
      <c r="Z97">
        <f t="shared" si="88"/>
        <v>1.7851417710209683E-9</v>
      </c>
      <c r="AB97">
        <f t="shared" si="79"/>
        <v>-9.8715597214235062E-2</v>
      </c>
      <c r="AC97">
        <f t="shared" si="94"/>
        <v>-8.8139016265677966E-2</v>
      </c>
      <c r="AE97">
        <f t="shared" si="63"/>
        <v>0</v>
      </c>
      <c r="AF97">
        <f t="shared" si="64"/>
        <v>0</v>
      </c>
      <c r="AG97">
        <f t="shared" si="65"/>
        <v>-2.2314272137762105E-8</v>
      </c>
      <c r="AH97">
        <f t="shared" si="66"/>
        <v>-3.5953524471221969E-4</v>
      </c>
      <c r="AI97">
        <f t="shared" si="67"/>
        <v>-3.5955755898435743E-4</v>
      </c>
      <c r="AJ97">
        <f t="shared" si="68"/>
        <v>-1.0576580948557096E-2</v>
      </c>
      <c r="AK97">
        <f t="shared" si="81"/>
        <v>-6.9100918049964551E-3</v>
      </c>
      <c r="AL97">
        <f t="shared" si="89"/>
        <v>-1.784623031253791E-2</v>
      </c>
      <c r="AN97">
        <f t="shared" si="69"/>
        <v>0</v>
      </c>
      <c r="AO97">
        <f t="shared" si="70"/>
        <v>0</v>
      </c>
      <c r="AP97">
        <f t="shared" si="71"/>
        <v>-1.3489098814767009E-12</v>
      </c>
      <c r="AQ97">
        <f t="shared" si="72"/>
        <v>-2.1734100997662904E-8</v>
      </c>
      <c r="AR97">
        <f t="shared" si="73"/>
        <v>-2.1735449907544379E-8</v>
      </c>
      <c r="AS97">
        <f t="shared" si="74"/>
        <v>-6.3936006810651477E-7</v>
      </c>
      <c r="AT97">
        <f t="shared" si="75"/>
        <v>-4.1771880615800814E-7</v>
      </c>
      <c r="AU97">
        <f t="shared" si="76"/>
        <v>-1.0788143241720674E-6</v>
      </c>
      <c r="AW97">
        <v>94</v>
      </c>
      <c r="AX97">
        <f>IF(Z97&gt;0, (R97*SUMPRODUCT(K97:$K$98, X97:$X$98)-K97*$AZ$3)/Z97, 0)</f>
        <v>-49373678.716435507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77"/>
        <v>0.12000000000000001</v>
      </c>
      <c r="I98" s="1">
        <f t="shared" si="90"/>
        <v>1.1200000000000001</v>
      </c>
      <c r="J98">
        <f t="shared" si="91"/>
        <v>0.89285714285714279</v>
      </c>
      <c r="K98">
        <f t="shared" si="92"/>
        <v>5.3973699671292156E-5</v>
      </c>
      <c r="L98" s="2">
        <v>95</v>
      </c>
      <c r="M98">
        <v>1</v>
      </c>
      <c r="Q98" s="5">
        <f t="shared" si="82"/>
        <v>12.5</v>
      </c>
      <c r="R98">
        <f t="shared" si="61"/>
        <v>50000</v>
      </c>
      <c r="S98">
        <f t="shared" si="62"/>
        <v>0</v>
      </c>
      <c r="U98">
        <f t="shared" si="93"/>
        <v>1</v>
      </c>
      <c r="V98">
        <f t="shared" si="78"/>
        <v>0.01</v>
      </c>
      <c r="W98">
        <f t="shared" si="85"/>
        <v>1.7851417710209683E-9</v>
      </c>
      <c r="X98">
        <f t="shared" si="86"/>
        <v>1.7851417710209683E-9</v>
      </c>
      <c r="Y98">
        <f t="shared" si="87"/>
        <v>1.7851417710209683E-11</v>
      </c>
      <c r="Z98">
        <f t="shared" si="88"/>
        <v>0</v>
      </c>
      <c r="AB98">
        <f t="shared" si="79"/>
        <v>-8.8139016265677966E-2</v>
      </c>
      <c r="AC98">
        <f t="shared" si="94"/>
        <v>0</v>
      </c>
      <c r="AE98">
        <f t="shared" si="63"/>
        <v>0</v>
      </c>
      <c r="AF98">
        <f t="shared" si="64"/>
        <v>0</v>
      </c>
      <c r="AG98">
        <f t="shared" si="65"/>
        <v>0</v>
      </c>
      <c r="AH98">
        <f t="shared" si="66"/>
        <v>-8.9257088551048414E-5</v>
      </c>
      <c r="AI98">
        <f t="shared" si="67"/>
        <v>-8.9257088551048414E-5</v>
      </c>
      <c r="AJ98">
        <f t="shared" si="68"/>
        <v>-8.8139016265677966E-2</v>
      </c>
      <c r="AK98">
        <f t="shared" si="81"/>
        <v>-6.1697311385974585E-3</v>
      </c>
      <c r="AL98">
        <f t="shared" si="89"/>
        <v>-9.4398004492826482E-2</v>
      </c>
      <c r="AN98">
        <f t="shared" si="69"/>
        <v>0</v>
      </c>
      <c r="AO98">
        <f t="shared" si="70"/>
        <v>0</v>
      </c>
      <c r="AP98">
        <f t="shared" si="71"/>
        <v>0</v>
      </c>
      <c r="AQ98">
        <f t="shared" si="72"/>
        <v>-4.8175352909882168E-9</v>
      </c>
      <c r="AR98">
        <f t="shared" si="73"/>
        <v>-4.8175352909882168E-9</v>
      </c>
      <c r="AS98">
        <f t="shared" si="74"/>
        <v>-4.7571887932468367E-6</v>
      </c>
      <c r="AT98">
        <f t="shared" si="75"/>
        <v>-3.3300321552727864E-7</v>
      </c>
      <c r="AU98">
        <f t="shared" si="76"/>
        <v>-5.095009544065104E-6</v>
      </c>
      <c r="AW98">
        <v>95</v>
      </c>
    </row>
    <row r="100" spans="5:50" x14ac:dyDescent="0.25">
      <c r="AN100" s="6">
        <f t="shared" ref="AN100:AP100" si="95">SUM(AN3:AN98)</f>
        <v>2063.0791345749512</v>
      </c>
      <c r="AO100" s="6">
        <f t="shared" si="95"/>
        <v>-206.30791345749515</v>
      </c>
      <c r="AP100" s="6">
        <f t="shared" si="95"/>
        <v>-250.91987071527598</v>
      </c>
      <c r="AQ100" s="6">
        <f>SUM(AQ3:AQ98)</f>
        <v>-1458.0355696070183</v>
      </c>
      <c r="AR100" s="6">
        <f t="shared" ref="AR100:AU100" si="96">SUM(AR3:AR98)</f>
        <v>147.81578079516257</v>
      </c>
      <c r="AS100" s="6">
        <f t="shared" si="96"/>
        <v>-35.646506026685806</v>
      </c>
      <c r="AT100" s="6">
        <f t="shared" si="96"/>
        <v>12.342661748516614</v>
      </c>
      <c r="AU100" s="6">
        <f t="shared" si="96"/>
        <v>124.51193651699293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B71FF-8B57-47CC-8D14-CB588D746C25}">
  <sheetPr codeName="Sheet26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2431.9611900041218</v>
      </c>
      <c r="K3">
        <v>1</v>
      </c>
      <c r="L3" s="2">
        <v>0</v>
      </c>
      <c r="O3">
        <f>$C$3</f>
        <v>2431.9611900041218</v>
      </c>
      <c r="P3">
        <f>O3*C5</f>
        <v>243.19611900041218</v>
      </c>
      <c r="Q3" s="5">
        <f>B8</f>
        <v>125.8175559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2431.9611900041218</v>
      </c>
      <c r="AF3">
        <f t="shared" ref="AF3:AF34" si="3">-$Z3*P3</f>
        <v>-243.19611900041218</v>
      </c>
      <c r="AG3">
        <f t="shared" ref="AG3:AG34" si="4">-$Z3*Q3</f>
        <v>-125.8175559</v>
      </c>
      <c r="AH3">
        <f t="shared" ref="AH3:AH34" si="5">-X3*R3</f>
        <v>0</v>
      </c>
      <c r="AI3">
        <f t="shared" ref="AI3:AI23" si="6">SUM(AE3:AH3)</f>
        <v>2062.9475151037095</v>
      </c>
      <c r="AJ3">
        <f t="shared" ref="AJ3:AJ34" si="7">AB3-AC3</f>
        <v>0</v>
      </c>
      <c r="AL3">
        <f t="shared" ref="AL3:AL23" si="8">SUM(AI3:AK3)</f>
        <v>2062.9475151037095</v>
      </c>
      <c r="AN3">
        <f t="shared" ref="AN3:AN34" si="9">AE3*$K3</f>
        <v>2431.9611900041218</v>
      </c>
      <c r="AO3">
        <f t="shared" ref="AO3:AO34" si="10">AF3*$K3</f>
        <v>-243.19611900041218</v>
      </c>
      <c r="AP3">
        <f t="shared" ref="AP3:AP34" si="11">AG3*$K3</f>
        <v>-125.8175559</v>
      </c>
      <c r="AQ3">
        <f t="shared" ref="AQ3:AQ34" si="12">AH3*$K3</f>
        <v>0</v>
      </c>
      <c r="AR3">
        <f t="shared" ref="AR3:AR34" si="13">AI3*$K3</f>
        <v>2062.9475151037095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2062.9475151037095</v>
      </c>
      <c r="AW3">
        <v>0</v>
      </c>
      <c r="AX3">
        <f>IF(Z3&gt;0, (R3*SUMPRODUCT(K3:$K$98, X3:$X$98)-K3*$AZ$3)/Z3, 0)</f>
        <v>0</v>
      </c>
      <c r="AZ3">
        <f>C6*SUMPRODUCT(X4:X89, K4:K89)/1</f>
        <v>1722.2300072307719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2.4148220000000001E-3</v>
      </c>
      <c r="R4">
        <f t="shared" si="0"/>
        <v>50000</v>
      </c>
      <c r="S4">
        <f t="shared" si="1"/>
        <v>116.97450284442459</v>
      </c>
      <c r="U4">
        <f t="shared" ref="U4:U35" si="20">M4</f>
        <v>2.4148220000000001E-3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2.4148220000000001E-3</v>
      </c>
      <c r="Y4">
        <f t="shared" ref="Y4:Y23" si="24">V4*W4</f>
        <v>0.01</v>
      </c>
      <c r="Z4">
        <f t="shared" ref="Z4:Z23" si="25">MAX(0, W4-X4-Y4)</f>
        <v>0.98758517800000001</v>
      </c>
      <c r="AB4">
        <f t="shared" ref="AB4:AB23" si="26">AC3</f>
        <v>0</v>
      </c>
      <c r="AC4">
        <f t="shared" ref="AC4:AC67" si="27">S4*Z4</f>
        <v>115.52228521307256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-120.7411</v>
      </c>
      <c r="AI4">
        <f t="shared" si="6"/>
        <v>-120.7411</v>
      </c>
      <c r="AJ4">
        <f t="shared" si="7"/>
        <v>-115.52228521307256</v>
      </c>
      <c r="AK4">
        <f t="shared" ref="AK4:AK35" si="28">G4*SUM(AB4:AB4, AE4:AF4)</f>
        <v>0</v>
      </c>
      <c r="AL4">
        <f t="shared" si="8"/>
        <v>-236.26338521307258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-112.64213079578319</v>
      </c>
      <c r="AR4">
        <f t="shared" si="13"/>
        <v>-112.64213079578319</v>
      </c>
      <c r="AS4">
        <f t="shared" si="14"/>
        <v>-107.77337924533312</v>
      </c>
      <c r="AT4">
        <f t="shared" si="15"/>
        <v>0</v>
      </c>
      <c r="AU4">
        <f t="shared" si="16"/>
        <v>-220.41551004111631</v>
      </c>
      <c r="AW4">
        <v>1</v>
      </c>
      <c r="AX4">
        <f>IF(Z4&gt;0, (R4*SUMPRODUCT(K4:$K$98, X4:$X$98)-K4*$AZ$3)/Z4, 0)</f>
        <v>116.97450284442459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2.4301629999999999E-3</v>
      </c>
      <c r="Q5" s="5">
        <f t="shared" ref="Q5:Q36" si="30">$C$8</f>
        <v>12.5</v>
      </c>
      <c r="R5">
        <f t="shared" si="0"/>
        <v>50000</v>
      </c>
      <c r="S5">
        <f t="shared" si="1"/>
        <v>140.36079047693067</v>
      </c>
      <c r="U5">
        <f t="shared" si="20"/>
        <v>2.4301629999999999E-3</v>
      </c>
      <c r="V5">
        <f t="shared" si="21"/>
        <v>0.01</v>
      </c>
      <c r="W5">
        <f t="shared" si="22"/>
        <v>0.98758517800000001</v>
      </c>
      <c r="X5">
        <f t="shared" si="23"/>
        <v>2.3999929589240141E-3</v>
      </c>
      <c r="Y5">
        <f t="shared" si="24"/>
        <v>9.8758517800000001E-3</v>
      </c>
      <c r="Z5">
        <f t="shared" si="25"/>
        <v>0.97530933326107605</v>
      </c>
      <c r="AB5">
        <f t="shared" si="26"/>
        <v>115.52228521307256</v>
      </c>
      <c r="AC5">
        <f t="shared" si="27"/>
        <v>136.89518897605285</v>
      </c>
      <c r="AE5">
        <f t="shared" si="2"/>
        <v>0</v>
      </c>
      <c r="AF5">
        <f t="shared" si="3"/>
        <v>0</v>
      </c>
      <c r="AG5">
        <f t="shared" si="4"/>
        <v>-12.19136666576345</v>
      </c>
      <c r="AH5">
        <f t="shared" si="5"/>
        <v>-119.99964794620071</v>
      </c>
      <c r="AI5">
        <f t="shared" si="6"/>
        <v>-132.19101461196416</v>
      </c>
      <c r="AJ5">
        <f t="shared" si="7"/>
        <v>-21.372903762980286</v>
      </c>
      <c r="AK5">
        <f t="shared" si="28"/>
        <v>4.7364136937359751</v>
      </c>
      <c r="AL5">
        <f t="shared" si="8"/>
        <v>-148.82750468120847</v>
      </c>
      <c r="AN5">
        <f t="shared" si="9"/>
        <v>0</v>
      </c>
      <c r="AO5">
        <f t="shared" si="10"/>
        <v>0</v>
      </c>
      <c r="AP5">
        <f t="shared" si="11"/>
        <v>-10.424935382277708</v>
      </c>
      <c r="AQ5">
        <f t="shared" si="12"/>
        <v>-102.61266107665514</v>
      </c>
      <c r="AR5">
        <f t="shared" si="13"/>
        <v>-113.03759645893287</v>
      </c>
      <c r="AS5">
        <f t="shared" si="14"/>
        <v>-18.276141368663907</v>
      </c>
      <c r="AT5">
        <f t="shared" si="15"/>
        <v>4.050145324526726</v>
      </c>
      <c r="AU5">
        <f t="shared" si="16"/>
        <v>-127.26359250307003</v>
      </c>
      <c r="AW5">
        <v>2</v>
      </c>
      <c r="AX5">
        <f>IF(Z5&gt;0, (R5*SUMPRODUCT(K5:$K$98, X5:$X$98)-K5*$AZ$3)/Z5, 0)</f>
        <v>140.36079047693067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2.4518209999999999E-3</v>
      </c>
      <c r="Q6" s="5">
        <f t="shared" si="30"/>
        <v>12.5</v>
      </c>
      <c r="R6">
        <f t="shared" si="0"/>
        <v>50000</v>
      </c>
      <c r="S6">
        <f t="shared" si="1"/>
        <v>185.25353689716516</v>
      </c>
      <c r="U6">
        <f t="shared" si="20"/>
        <v>2.4518209999999999E-3</v>
      </c>
      <c r="V6">
        <f t="shared" si="21"/>
        <v>0.01</v>
      </c>
      <c r="W6">
        <f t="shared" si="22"/>
        <v>0.97530933326107605</v>
      </c>
      <c r="X6">
        <f t="shared" si="23"/>
        <v>2.3912839047855045E-3</v>
      </c>
      <c r="Y6">
        <f t="shared" si="24"/>
        <v>9.753093332610761E-3</v>
      </c>
      <c r="Z6">
        <f t="shared" si="25"/>
        <v>0.9631649560236798</v>
      </c>
      <c r="AB6">
        <f t="shared" si="26"/>
        <v>136.89518897605285</v>
      </c>
      <c r="AC6">
        <f t="shared" si="27"/>
        <v>178.42971471878923</v>
      </c>
      <c r="AE6">
        <f t="shared" si="2"/>
        <v>0</v>
      </c>
      <c r="AF6">
        <f t="shared" si="3"/>
        <v>0</v>
      </c>
      <c r="AG6">
        <f t="shared" si="4"/>
        <v>-12.039561950295997</v>
      </c>
      <c r="AH6">
        <f t="shared" si="5"/>
        <v>-119.56419523927522</v>
      </c>
      <c r="AI6">
        <f t="shared" si="6"/>
        <v>-131.60375718957121</v>
      </c>
      <c r="AJ6">
        <f t="shared" si="7"/>
        <v>-41.534525742736378</v>
      </c>
      <c r="AK6">
        <f t="shared" si="28"/>
        <v>8.0083685550990928</v>
      </c>
      <c r="AL6">
        <f t="shared" si="8"/>
        <v>-165.12991437720851</v>
      </c>
      <c r="AN6">
        <f t="shared" si="9"/>
        <v>0</v>
      </c>
      <c r="AO6">
        <f t="shared" si="10"/>
        <v>0</v>
      </c>
      <c r="AP6">
        <f t="shared" si="11"/>
        <v>-9.2874388389364171</v>
      </c>
      <c r="AQ6">
        <f t="shared" si="12"/>
        <v>-92.233019373609409</v>
      </c>
      <c r="AR6">
        <f t="shared" si="13"/>
        <v>-101.52045821254582</v>
      </c>
      <c r="AS6">
        <f t="shared" si="14"/>
        <v>-32.040149727408519</v>
      </c>
      <c r="AT6">
        <f t="shared" si="15"/>
        <v>6.1777358231306616</v>
      </c>
      <c r="AU6">
        <f t="shared" si="16"/>
        <v>-127.38287211682369</v>
      </c>
      <c r="AW6">
        <v>3</v>
      </c>
      <c r="AX6">
        <f>IF(Z6&gt;0, (R6*SUMPRODUCT(K6:$K$98, X6:$X$98)-K6*$AZ$3)/Z6, 0)</f>
        <v>185.25353689716516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2.4770880000000001E-3</v>
      </c>
      <c r="Q7" s="5">
        <f t="shared" si="30"/>
        <v>12.5</v>
      </c>
      <c r="R7">
        <f t="shared" si="0"/>
        <v>50000</v>
      </c>
      <c r="S7">
        <f t="shared" si="1"/>
        <v>216.56429075186486</v>
      </c>
      <c r="U7">
        <f t="shared" si="20"/>
        <v>2.4770880000000001E-3</v>
      </c>
      <c r="V7">
        <f t="shared" si="21"/>
        <v>0.01</v>
      </c>
      <c r="W7">
        <f t="shared" si="22"/>
        <v>0.9631649560236798</v>
      </c>
      <c r="X7">
        <f t="shared" si="23"/>
        <v>2.3858443545867851E-3</v>
      </c>
      <c r="Y7">
        <f t="shared" si="24"/>
        <v>9.6316495602367987E-3</v>
      </c>
      <c r="Z7">
        <f t="shared" si="25"/>
        <v>0.95114746210885626</v>
      </c>
      <c r="AB7">
        <f t="shared" si="26"/>
        <v>178.42971471878923</v>
      </c>
      <c r="AC7">
        <f t="shared" si="27"/>
        <v>205.98457553204071</v>
      </c>
      <c r="AE7">
        <f t="shared" si="2"/>
        <v>0</v>
      </c>
      <c r="AF7">
        <f t="shared" si="3"/>
        <v>0</v>
      </c>
      <c r="AG7">
        <f t="shared" si="4"/>
        <v>-11.889343276360703</v>
      </c>
      <c r="AH7">
        <f t="shared" si="5"/>
        <v>-119.29221772933926</v>
      </c>
      <c r="AI7">
        <f t="shared" si="6"/>
        <v>-131.18156100569996</v>
      </c>
      <c r="AJ7">
        <f t="shared" si="7"/>
        <v>-27.55486081325148</v>
      </c>
      <c r="AK7">
        <f t="shared" si="28"/>
        <v>8.7608989926925513</v>
      </c>
      <c r="AL7">
        <f t="shared" si="8"/>
        <v>-149.9755228262589</v>
      </c>
      <c r="AN7">
        <f t="shared" si="9"/>
        <v>0</v>
      </c>
      <c r="AO7">
        <f t="shared" si="10"/>
        <v>0</v>
      </c>
      <c r="AP7">
        <f t="shared" si="11"/>
        <v>-8.3446079949489516</v>
      </c>
      <c r="AQ7">
        <f t="shared" si="12"/>
        <v>-83.725969606635744</v>
      </c>
      <c r="AR7">
        <f t="shared" si="13"/>
        <v>-92.070577601584702</v>
      </c>
      <c r="AS7">
        <f t="shared" si="14"/>
        <v>-19.339546894834566</v>
      </c>
      <c r="AT7">
        <f t="shared" si="15"/>
        <v>6.1488903195114162</v>
      </c>
      <c r="AU7">
        <f t="shared" si="16"/>
        <v>-105.26123417690785</v>
      </c>
      <c r="AW7">
        <v>4</v>
      </c>
      <c r="AX7">
        <f>IF(Z7&gt;0, (R7*SUMPRODUCT(K7:$K$98, X7:$X$98)-K7*$AZ$3)/Z7, 0)</f>
        <v>216.56429075186486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2.5023549999999999E-3</v>
      </c>
      <c r="Q8" s="5">
        <f t="shared" si="30"/>
        <v>12.5</v>
      </c>
      <c r="R8">
        <f t="shared" si="0"/>
        <v>50000</v>
      </c>
      <c r="S8">
        <f t="shared" si="1"/>
        <v>215.81664245683632</v>
      </c>
      <c r="U8">
        <f t="shared" si="20"/>
        <v>2.5023549999999999E-3</v>
      </c>
      <c r="V8">
        <f t="shared" si="21"/>
        <v>0.01</v>
      </c>
      <c r="W8">
        <f t="shared" si="22"/>
        <v>0.95114746210885626</v>
      </c>
      <c r="X8">
        <f t="shared" si="23"/>
        <v>2.3801086075454069E-3</v>
      </c>
      <c r="Y8">
        <f t="shared" si="24"/>
        <v>9.5114746210885632E-3</v>
      </c>
      <c r="Z8">
        <f t="shared" si="25"/>
        <v>0.93925587888022222</v>
      </c>
      <c r="AB8">
        <f t="shared" si="26"/>
        <v>205.98457553204071</v>
      </c>
      <c r="AC8">
        <f t="shared" si="27"/>
        <v>202.70705018777448</v>
      </c>
      <c r="AE8">
        <f t="shared" si="2"/>
        <v>0</v>
      </c>
      <c r="AF8">
        <f t="shared" si="3"/>
        <v>0</v>
      </c>
      <c r="AG8">
        <f t="shared" si="4"/>
        <v>-11.740698486002778</v>
      </c>
      <c r="AH8">
        <f t="shared" si="5"/>
        <v>-119.00543037727034</v>
      </c>
      <c r="AI8">
        <f t="shared" si="6"/>
        <v>-130.74612886327313</v>
      </c>
      <c r="AJ8">
        <f t="shared" si="7"/>
        <v>3.2775253442662233</v>
      </c>
      <c r="AK8">
        <f t="shared" si="28"/>
        <v>4.3874714588324668</v>
      </c>
      <c r="AL8">
        <f t="shared" si="8"/>
        <v>-123.08113206017444</v>
      </c>
      <c r="AN8">
        <f t="shared" si="9"/>
        <v>0</v>
      </c>
      <c r="AO8">
        <f t="shared" si="10"/>
        <v>0</v>
      </c>
      <c r="AP8">
        <f t="shared" si="11"/>
        <v>-7.6918517161021756</v>
      </c>
      <c r="AQ8">
        <f t="shared" si="12"/>
        <v>-77.96572963390453</v>
      </c>
      <c r="AR8">
        <f t="shared" si="13"/>
        <v>-85.657581350006708</v>
      </c>
      <c r="AS8">
        <f t="shared" si="14"/>
        <v>2.1472520543746256</v>
      </c>
      <c r="AT8">
        <f t="shared" si="15"/>
        <v>2.8744269270013039</v>
      </c>
      <c r="AU8">
        <f t="shared" si="16"/>
        <v>-80.635902368630781</v>
      </c>
      <c r="AW8">
        <v>5</v>
      </c>
      <c r="AX8">
        <f>IF(Z8&gt;0, (R8*SUMPRODUCT(K8:$K$98, X8:$X$98)-K8*$AZ$3)/Z8, 0)</f>
        <v>215.81664245683632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2.5285250000000002E-3</v>
      </c>
      <c r="Q9" s="5">
        <f t="shared" si="30"/>
        <v>12.5</v>
      </c>
      <c r="R9">
        <f t="shared" si="0"/>
        <v>50000</v>
      </c>
      <c r="S9">
        <f t="shared" si="1"/>
        <v>198.89705310901388</v>
      </c>
      <c r="U9">
        <f t="shared" si="20"/>
        <v>2.5285250000000002E-3</v>
      </c>
      <c r="V9">
        <f t="shared" si="21"/>
        <v>0.01</v>
      </c>
      <c r="W9">
        <f t="shared" si="22"/>
        <v>0.93925587888022222</v>
      </c>
      <c r="X9">
        <f t="shared" si="23"/>
        <v>2.3749319711456143E-3</v>
      </c>
      <c r="Y9">
        <f t="shared" si="24"/>
        <v>9.392558788802222E-3</v>
      </c>
      <c r="Z9">
        <f t="shared" si="25"/>
        <v>0.92748838812027445</v>
      </c>
      <c r="AB9">
        <f t="shared" si="26"/>
        <v>202.70705018777448</v>
      </c>
      <c r="AC9">
        <f t="shared" si="27"/>
        <v>184.47470718995191</v>
      </c>
      <c r="AE9">
        <f t="shared" si="2"/>
        <v>0</v>
      </c>
      <c r="AF9">
        <f t="shared" si="3"/>
        <v>0</v>
      </c>
      <c r="AG9">
        <f t="shared" si="4"/>
        <v>-11.59360485150343</v>
      </c>
      <c r="AH9">
        <f t="shared" si="5"/>
        <v>-118.74659855728072</v>
      </c>
      <c r="AI9">
        <f t="shared" si="6"/>
        <v>-130.34020340878416</v>
      </c>
      <c r="AJ9">
        <f t="shared" si="7"/>
        <v>18.23234299782257</v>
      </c>
      <c r="AK9">
        <f t="shared" si="28"/>
        <v>1.1959715961078694</v>
      </c>
      <c r="AL9">
        <f t="shared" si="8"/>
        <v>-110.91188881485373</v>
      </c>
      <c r="AN9">
        <f t="shared" si="9"/>
        <v>0</v>
      </c>
      <c r="AO9">
        <f t="shared" si="10"/>
        <v>0</v>
      </c>
      <c r="AP9">
        <f t="shared" si="11"/>
        <v>-7.1933745237055557</v>
      </c>
      <c r="AQ9">
        <f t="shared" si="12"/>
        <v>-73.677580681720826</v>
      </c>
      <c r="AR9">
        <f t="shared" si="13"/>
        <v>-80.870955205426384</v>
      </c>
      <c r="AS9">
        <f t="shared" si="14"/>
        <v>11.312449691692811</v>
      </c>
      <c r="AT9">
        <f t="shared" si="15"/>
        <v>0.74205320266734753</v>
      </c>
      <c r="AU9">
        <f t="shared" si="16"/>
        <v>-68.816452311066229</v>
      </c>
      <c r="AW9">
        <v>6</v>
      </c>
      <c r="AX9">
        <f>IF(Z9&gt;0, (R9*SUMPRODUCT(K9:$K$98, X9:$X$98)-K9*$AZ$3)/Z9, 0)</f>
        <v>198.89705310901388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2.5601090000000001E-3</v>
      </c>
      <c r="Q10" s="5">
        <f t="shared" si="30"/>
        <v>12.5</v>
      </c>
      <c r="R10">
        <f t="shared" si="0"/>
        <v>50000</v>
      </c>
      <c r="S10">
        <f t="shared" si="1"/>
        <v>180.86155684220742</v>
      </c>
      <c r="U10">
        <f t="shared" si="20"/>
        <v>2.5601090000000001E-3</v>
      </c>
      <c r="V10">
        <f t="shared" si="21"/>
        <v>0.01</v>
      </c>
      <c r="W10">
        <f t="shared" si="22"/>
        <v>0.92748838812027445</v>
      </c>
      <c r="X10">
        <f t="shared" si="23"/>
        <v>2.374471369822208E-3</v>
      </c>
      <c r="Y10">
        <f t="shared" si="24"/>
        <v>9.2748838812027456E-3</v>
      </c>
      <c r="Z10">
        <f t="shared" si="25"/>
        <v>0.9158390328692495</v>
      </c>
      <c r="AB10">
        <f t="shared" si="26"/>
        <v>184.47470718995191</v>
      </c>
      <c r="AC10">
        <f t="shared" si="27"/>
        <v>165.64007330159404</v>
      </c>
      <c r="AE10">
        <f t="shared" si="2"/>
        <v>0</v>
      </c>
      <c r="AF10">
        <f t="shared" si="3"/>
        <v>0</v>
      </c>
      <c r="AG10">
        <f t="shared" si="4"/>
        <v>-11.447987910865619</v>
      </c>
      <c r="AH10">
        <f t="shared" si="5"/>
        <v>-118.7235684911104</v>
      </c>
      <c r="AI10">
        <f t="shared" si="6"/>
        <v>-130.17155640197601</v>
      </c>
      <c r="AJ10">
        <f t="shared" si="7"/>
        <v>18.834633888357871</v>
      </c>
      <c r="AK10">
        <f t="shared" si="28"/>
        <v>0.75634629947880294</v>
      </c>
      <c r="AL10">
        <f t="shared" si="8"/>
        <v>-110.58057621413933</v>
      </c>
      <c r="AN10">
        <f t="shared" si="9"/>
        <v>0</v>
      </c>
      <c r="AO10">
        <f t="shared" si="10"/>
        <v>0</v>
      </c>
      <c r="AP10">
        <f t="shared" si="11"/>
        <v>-6.7384735372450342</v>
      </c>
      <c r="AQ10">
        <f t="shared" si="12"/>
        <v>-69.882640578728044</v>
      </c>
      <c r="AR10">
        <f t="shared" si="13"/>
        <v>-76.621114115973072</v>
      </c>
      <c r="AS10">
        <f t="shared" si="14"/>
        <v>11.086374568926452</v>
      </c>
      <c r="AT10">
        <f t="shared" si="15"/>
        <v>0.44519784294965681</v>
      </c>
      <c r="AU10">
        <f t="shared" si="16"/>
        <v>-65.089541704096959</v>
      </c>
      <c r="AW10">
        <v>7</v>
      </c>
      <c r="AX10">
        <f>IF(Z10&gt;0, (R10*SUMPRODUCT(K10:$K$98, X10:$X$98)-K10*$AZ$3)/Z10, 0)</f>
        <v>180.86155684220742</v>
      </c>
    </row>
    <row r="11" spans="1:52" x14ac:dyDescent="0.25">
      <c r="A11" t="s">
        <v>33</v>
      </c>
      <c r="C11" s="26">
        <f>AU91</f>
        <v>148.58160246816038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2.5907899999999999E-3</v>
      </c>
      <c r="Q11" s="5">
        <f t="shared" si="30"/>
        <v>12.5</v>
      </c>
      <c r="R11">
        <f t="shared" si="0"/>
        <v>50000</v>
      </c>
      <c r="S11">
        <f t="shared" si="1"/>
        <v>161.70616084721257</v>
      </c>
      <c r="U11">
        <f t="shared" si="20"/>
        <v>2.5907899999999999E-3</v>
      </c>
      <c r="V11">
        <f t="shared" si="21"/>
        <v>0.01</v>
      </c>
      <c r="W11">
        <f t="shared" si="22"/>
        <v>0.9158390328692495</v>
      </c>
      <c r="X11">
        <f t="shared" si="23"/>
        <v>2.372746607967323E-3</v>
      </c>
      <c r="Y11">
        <f t="shared" si="24"/>
        <v>9.1583903286924957E-3</v>
      </c>
      <c r="Z11">
        <f t="shared" si="25"/>
        <v>0.90430789593258976</v>
      </c>
      <c r="AB11">
        <f t="shared" si="26"/>
        <v>165.64007330159404</v>
      </c>
      <c r="AC11">
        <f t="shared" si="27"/>
        <v>146.23215807507972</v>
      </c>
      <c r="AE11">
        <f t="shared" si="2"/>
        <v>0</v>
      </c>
      <c r="AF11">
        <f t="shared" si="3"/>
        <v>0</v>
      </c>
      <c r="AG11">
        <f t="shared" si="4"/>
        <v>-11.303848699157372</v>
      </c>
      <c r="AH11">
        <f t="shared" si="5"/>
        <v>-118.63733039836615</v>
      </c>
      <c r="AI11">
        <f t="shared" si="6"/>
        <v>-129.94117909752353</v>
      </c>
      <c r="AJ11">
        <f t="shared" si="7"/>
        <v>19.407915226514319</v>
      </c>
      <c r="AK11">
        <f t="shared" si="28"/>
        <v>0.39753617592382567</v>
      </c>
      <c r="AL11">
        <f t="shared" si="8"/>
        <v>-110.13572769508538</v>
      </c>
      <c r="AN11">
        <f t="shared" si="9"/>
        <v>0</v>
      </c>
      <c r="AO11">
        <f t="shared" si="10"/>
        <v>0</v>
      </c>
      <c r="AP11">
        <f t="shared" si="11"/>
        <v>-6.322340205261332</v>
      </c>
      <c r="AQ11">
        <f t="shared" si="12"/>
        <v>-66.354883525500057</v>
      </c>
      <c r="AR11">
        <f t="shared" si="13"/>
        <v>-72.677223730761398</v>
      </c>
      <c r="AS11">
        <f t="shared" si="14"/>
        <v>10.85501460631208</v>
      </c>
      <c r="AT11">
        <f t="shared" si="15"/>
        <v>0.22234541659040424</v>
      </c>
      <c r="AU11">
        <f t="shared" si="16"/>
        <v>-61.599863707858901</v>
      </c>
      <c r="AW11">
        <v>8</v>
      </c>
      <c r="AX11">
        <f>IF(Z11&gt;0, (R11*SUMPRODUCT(K11:$K$98, X11:$X$98)-K11*$AZ$3)/Z11, 0)</f>
        <v>161.70616084721257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2.625984E-3</v>
      </c>
      <c r="Q12" s="5">
        <f t="shared" si="30"/>
        <v>12.5</v>
      </c>
      <c r="R12">
        <f t="shared" si="0"/>
        <v>50000</v>
      </c>
      <c r="S12">
        <f t="shared" si="1"/>
        <v>143.07677047177984</v>
      </c>
      <c r="U12">
        <f t="shared" si="20"/>
        <v>2.625984E-3</v>
      </c>
      <c r="V12">
        <f t="shared" si="21"/>
        <v>0.01</v>
      </c>
      <c r="W12">
        <f t="shared" si="22"/>
        <v>0.90430789593258976</v>
      </c>
      <c r="X12">
        <f t="shared" si="23"/>
        <v>2.3746980657926458E-3</v>
      </c>
      <c r="Y12">
        <f t="shared" si="24"/>
        <v>9.0430789593258978E-3</v>
      </c>
      <c r="Z12">
        <f t="shared" si="25"/>
        <v>0.89289011890747128</v>
      </c>
      <c r="AB12">
        <f t="shared" si="26"/>
        <v>146.23215807507972</v>
      </c>
      <c r="AC12">
        <f t="shared" si="27"/>
        <v>127.75183459944448</v>
      </c>
      <c r="AE12">
        <f t="shared" si="2"/>
        <v>0</v>
      </c>
      <c r="AF12">
        <f t="shared" si="3"/>
        <v>0</v>
      </c>
      <c r="AG12">
        <f t="shared" si="4"/>
        <v>-11.161126486343392</v>
      </c>
      <c r="AH12">
        <f t="shared" si="5"/>
        <v>-118.73490328963229</v>
      </c>
      <c r="AI12">
        <f t="shared" si="6"/>
        <v>-129.89602977597568</v>
      </c>
      <c r="AJ12">
        <f t="shared" si="7"/>
        <v>18.480323475635245</v>
      </c>
      <c r="AK12">
        <f t="shared" si="28"/>
        <v>0.33633396357268336</v>
      </c>
      <c r="AL12">
        <f t="shared" si="8"/>
        <v>-111.07937233676775</v>
      </c>
      <c r="AN12">
        <f t="shared" si="9"/>
        <v>0</v>
      </c>
      <c r="AO12">
        <f t="shared" si="10"/>
        <v>0</v>
      </c>
      <c r="AP12">
        <f t="shared" si="11"/>
        <v>-5.9322573781118946</v>
      </c>
      <c r="AQ12">
        <f t="shared" si="12"/>
        <v>-63.108863333927481</v>
      </c>
      <c r="AR12">
        <f t="shared" si="13"/>
        <v>-69.041120712039373</v>
      </c>
      <c r="AS12">
        <f t="shared" si="14"/>
        <v>9.8224883861296171</v>
      </c>
      <c r="AT12">
        <f t="shared" si="15"/>
        <v>0.17876507710534351</v>
      </c>
      <c r="AU12">
        <f t="shared" si="16"/>
        <v>-59.039867248804413</v>
      </c>
      <c r="AW12">
        <v>9</v>
      </c>
      <c r="AX12">
        <f>IF(Z12&gt;0, (R12*SUMPRODUCT(K12:$K$98, X12:$X$98)-K12*$AZ$3)/Z12, 0)</f>
        <v>143.07677047177984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2.663885E-3</v>
      </c>
      <c r="Q13" s="5">
        <f t="shared" si="30"/>
        <v>12.5</v>
      </c>
      <c r="R13">
        <f t="shared" si="0"/>
        <v>50000</v>
      </c>
      <c r="S13">
        <f t="shared" si="1"/>
        <v>124.65089446805769</v>
      </c>
      <c r="U13">
        <f t="shared" si="20"/>
        <v>2.663885E-3</v>
      </c>
      <c r="V13">
        <f t="shared" si="21"/>
        <v>0.01</v>
      </c>
      <c r="W13">
        <f t="shared" si="22"/>
        <v>0.89289011890747128</v>
      </c>
      <c r="X13">
        <f t="shared" si="23"/>
        <v>2.3785565944058292E-3</v>
      </c>
      <c r="Y13">
        <f t="shared" si="24"/>
        <v>8.9289011890747137E-3</v>
      </c>
      <c r="Z13">
        <f t="shared" si="25"/>
        <v>0.88158266112399075</v>
      </c>
      <c r="AB13">
        <f t="shared" si="26"/>
        <v>127.75183459944448</v>
      </c>
      <c r="AC13">
        <f t="shared" si="27"/>
        <v>109.89006725663603</v>
      </c>
      <c r="AE13">
        <f t="shared" si="2"/>
        <v>0</v>
      </c>
      <c r="AF13">
        <f t="shared" si="3"/>
        <v>0</v>
      </c>
      <c r="AG13">
        <f t="shared" si="4"/>
        <v>-11.019783264049885</v>
      </c>
      <c r="AH13">
        <f t="shared" si="5"/>
        <v>-118.92782972029146</v>
      </c>
      <c r="AI13">
        <f t="shared" si="6"/>
        <v>-129.94761298434133</v>
      </c>
      <c r="AJ13">
        <f t="shared" si="7"/>
        <v>17.861767342808449</v>
      </c>
      <c r="AK13">
        <f t="shared" si="28"/>
        <v>0.25550366919888895</v>
      </c>
      <c r="AL13">
        <f t="shared" si="8"/>
        <v>-111.830341972334</v>
      </c>
      <c r="AN13">
        <f t="shared" si="9"/>
        <v>0</v>
      </c>
      <c r="AO13">
        <f t="shared" si="10"/>
        <v>0</v>
      </c>
      <c r="AP13">
        <f t="shared" si="11"/>
        <v>-5.5676159247957058</v>
      </c>
      <c r="AQ13">
        <f t="shared" si="12"/>
        <v>-60.086887626203804</v>
      </c>
      <c r="AR13">
        <f t="shared" si="13"/>
        <v>-65.654503550999507</v>
      </c>
      <c r="AS13">
        <f t="shared" si="14"/>
        <v>9.0244479333133665</v>
      </c>
      <c r="AT13">
        <f t="shared" si="15"/>
        <v>0.12909022467948864</v>
      </c>
      <c r="AU13">
        <f t="shared" si="16"/>
        <v>-56.500965393006652</v>
      </c>
      <c r="AW13">
        <v>10</v>
      </c>
      <c r="AX13">
        <f>IF(Z13&gt;0, (R13*SUMPRODUCT(K13:$K$98, X13:$X$98)-K13*$AZ$3)/Z13, 0)</f>
        <v>124.65089446805769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2.7053950000000002E-3</v>
      </c>
      <c r="Q14" s="5">
        <f t="shared" si="30"/>
        <v>12.5</v>
      </c>
      <c r="R14">
        <f t="shared" si="0"/>
        <v>50000</v>
      </c>
      <c r="S14">
        <f t="shared" si="1"/>
        <v>106.45494704128298</v>
      </c>
      <c r="U14">
        <f t="shared" si="20"/>
        <v>2.7053950000000002E-3</v>
      </c>
      <c r="V14">
        <f t="shared" si="21"/>
        <v>0.01</v>
      </c>
      <c r="W14">
        <f t="shared" si="22"/>
        <v>0.88158266112399075</v>
      </c>
      <c r="X14">
        <f t="shared" si="23"/>
        <v>2.385029323491539E-3</v>
      </c>
      <c r="Y14">
        <f t="shared" si="24"/>
        <v>8.8158266112399082E-3</v>
      </c>
      <c r="Z14">
        <f t="shared" si="25"/>
        <v>0.87038180518925934</v>
      </c>
      <c r="AB14">
        <f t="shared" si="26"/>
        <v>109.89006725663603</v>
      </c>
      <c r="AC14">
        <f t="shared" si="27"/>
        <v>92.656448977118885</v>
      </c>
      <c r="AE14">
        <f t="shared" si="2"/>
        <v>0</v>
      </c>
      <c r="AF14">
        <f t="shared" si="3"/>
        <v>0</v>
      </c>
      <c r="AG14">
        <f t="shared" si="4"/>
        <v>-10.879772564865743</v>
      </c>
      <c r="AH14">
        <f t="shared" si="5"/>
        <v>-119.25146617457695</v>
      </c>
      <c r="AI14">
        <f t="shared" si="6"/>
        <v>-130.13123873944269</v>
      </c>
      <c r="AJ14">
        <f t="shared" si="7"/>
        <v>17.233618279517145</v>
      </c>
      <c r="AK14">
        <f t="shared" si="28"/>
        <v>0.19780212106194484</v>
      </c>
      <c r="AL14">
        <f t="shared" si="8"/>
        <v>-112.69981833886361</v>
      </c>
      <c r="AN14">
        <f t="shared" si="9"/>
        <v>0</v>
      </c>
      <c r="AO14">
        <f t="shared" si="10"/>
        <v>0</v>
      </c>
      <c r="AP14">
        <f t="shared" si="11"/>
        <v>-5.226161974959961</v>
      </c>
      <c r="AQ14">
        <f t="shared" si="12"/>
        <v>-57.283134758937742</v>
      </c>
      <c r="AR14">
        <f t="shared" si="13"/>
        <v>-62.509296733897699</v>
      </c>
      <c r="AS14">
        <f t="shared" si="14"/>
        <v>8.2782686868141191</v>
      </c>
      <c r="AT14">
        <f t="shared" si="15"/>
        <v>9.501539829965365E-2</v>
      </c>
      <c r="AU14">
        <f t="shared" si="16"/>
        <v>-54.136012648783932</v>
      </c>
      <c r="AW14">
        <v>11</v>
      </c>
      <c r="AX14">
        <f>IF(Z14&gt;0, (R14*SUMPRODUCT(K14:$K$98, X14:$X$98)-K14*$AZ$3)/Z14, 0)</f>
        <v>106.45494704128298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2.7496130000000001E-3</v>
      </c>
      <c r="Q15" s="5">
        <f t="shared" si="30"/>
        <v>12.5</v>
      </c>
      <c r="R15">
        <f t="shared" si="0"/>
        <v>50000</v>
      </c>
      <c r="S15">
        <f t="shared" si="1"/>
        <v>90.578008520553809</v>
      </c>
      <c r="U15">
        <f t="shared" si="20"/>
        <v>2.7496130000000001E-3</v>
      </c>
      <c r="V15">
        <f t="shared" si="21"/>
        <v>0.01</v>
      </c>
      <c r="W15">
        <f t="shared" si="22"/>
        <v>0.87038180518925934</v>
      </c>
      <c r="X15">
        <f t="shared" si="23"/>
        <v>2.3932131265118552E-3</v>
      </c>
      <c r="Y15">
        <f t="shared" si="24"/>
        <v>8.703818051892593E-3</v>
      </c>
      <c r="Z15">
        <f t="shared" si="25"/>
        <v>0.8592847740108549</v>
      </c>
      <c r="AB15">
        <f t="shared" si="26"/>
        <v>92.656448977118885</v>
      </c>
      <c r="AC15">
        <f t="shared" si="27"/>
        <v>77.832303581937367</v>
      </c>
      <c r="AE15">
        <f t="shared" si="2"/>
        <v>0</v>
      </c>
      <c r="AF15">
        <f t="shared" si="3"/>
        <v>0</v>
      </c>
      <c r="AG15">
        <f t="shared" si="4"/>
        <v>-10.741059675135686</v>
      </c>
      <c r="AH15">
        <f t="shared" si="5"/>
        <v>-119.66065632559275</v>
      </c>
      <c r="AI15">
        <f t="shared" si="6"/>
        <v>-130.40171600072844</v>
      </c>
      <c r="AJ15">
        <f t="shared" si="7"/>
        <v>14.824145395181517</v>
      </c>
      <c r="AK15">
        <f t="shared" si="28"/>
        <v>0.37989144080618747</v>
      </c>
      <c r="AL15">
        <f t="shared" si="8"/>
        <v>-115.19767916474073</v>
      </c>
      <c r="AN15">
        <f t="shared" si="9"/>
        <v>0</v>
      </c>
      <c r="AO15">
        <f t="shared" si="10"/>
        <v>0</v>
      </c>
      <c r="AP15">
        <f t="shared" si="11"/>
        <v>-4.8947257682420124</v>
      </c>
      <c r="AQ15">
        <f t="shared" si="12"/>
        <v>-54.529638199243266</v>
      </c>
      <c r="AR15">
        <f t="shared" si="13"/>
        <v>-59.424363967485284</v>
      </c>
      <c r="AS15">
        <f t="shared" si="14"/>
        <v>6.7553973865287666</v>
      </c>
      <c r="AT15">
        <f t="shared" si="15"/>
        <v>0.17311740933281253</v>
      </c>
      <c r="AU15">
        <f t="shared" si="16"/>
        <v>-52.495849171623703</v>
      </c>
      <c r="AW15">
        <v>12</v>
      </c>
      <c r="AX15">
        <f>IF(Z15&gt;0, (R15*SUMPRODUCT(K15:$K$98, X15:$X$98)-K15*$AZ$3)/Z15, 0)</f>
        <v>90.578008520553809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2.8010499999999998E-3</v>
      </c>
      <c r="Q16" s="5">
        <f t="shared" si="30"/>
        <v>12.5</v>
      </c>
      <c r="R16">
        <f t="shared" si="0"/>
        <v>50000</v>
      </c>
      <c r="S16">
        <f t="shared" si="1"/>
        <v>77.44507402899815</v>
      </c>
      <c r="U16">
        <f t="shared" si="20"/>
        <v>2.8010499999999998E-3</v>
      </c>
      <c r="V16">
        <f t="shared" si="21"/>
        <v>0.01</v>
      </c>
      <c r="W16">
        <f t="shared" si="22"/>
        <v>0.8592847740108549</v>
      </c>
      <c r="X16">
        <f t="shared" si="23"/>
        <v>2.4068996162431048E-3</v>
      </c>
      <c r="Y16">
        <f t="shared" si="24"/>
        <v>8.5928477401085498E-3</v>
      </c>
      <c r="Z16">
        <f t="shared" si="25"/>
        <v>0.84828502665450323</v>
      </c>
      <c r="AB16">
        <f t="shared" si="26"/>
        <v>77.832303581937367</v>
      </c>
      <c r="AC16">
        <f t="shared" si="27"/>
        <v>65.695496686948673</v>
      </c>
      <c r="AE16">
        <f t="shared" si="2"/>
        <v>0</v>
      </c>
      <c r="AF16">
        <f t="shared" si="3"/>
        <v>0</v>
      </c>
      <c r="AG16">
        <f t="shared" si="4"/>
        <v>-10.603562833181289</v>
      </c>
      <c r="AH16">
        <f t="shared" si="5"/>
        <v>-120.34498081215524</v>
      </c>
      <c r="AI16">
        <f t="shared" si="6"/>
        <v>-130.94854364533654</v>
      </c>
      <c r="AJ16">
        <f t="shared" si="7"/>
        <v>12.136806894988695</v>
      </c>
      <c r="AK16">
        <f t="shared" si="28"/>
        <v>0.55260935543175538</v>
      </c>
      <c r="AL16">
        <f t="shared" si="8"/>
        <v>-118.25912739491609</v>
      </c>
      <c r="AN16">
        <f t="shared" si="9"/>
        <v>0</v>
      </c>
      <c r="AO16">
        <f t="shared" si="10"/>
        <v>0</v>
      </c>
      <c r="AP16">
        <f t="shared" si="11"/>
        <v>-4.5710605798377237</v>
      </c>
      <c r="AQ16">
        <f t="shared" si="12"/>
        <v>-51.879184989629316</v>
      </c>
      <c r="AR16">
        <f t="shared" si="13"/>
        <v>-56.450245569467043</v>
      </c>
      <c r="AS16">
        <f t="shared" si="14"/>
        <v>5.2320225225789443</v>
      </c>
      <c r="AT16">
        <f t="shared" si="15"/>
        <v>0.23822283890836102</v>
      </c>
      <c r="AU16">
        <f t="shared" si="16"/>
        <v>-50.980000207979742</v>
      </c>
      <c r="AW16">
        <v>13</v>
      </c>
      <c r="AX16">
        <f>IF(Z16&gt;0, (R16*SUMPRODUCT(K16:$K$98, X16:$X$98)-K16*$AZ$3)/Z16, 0)</f>
        <v>77.44507402899815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2.8606080000000002E-3</v>
      </c>
      <c r="Q17" s="5">
        <f t="shared" si="30"/>
        <v>12.5</v>
      </c>
      <c r="R17">
        <f t="shared" si="0"/>
        <v>50000</v>
      </c>
      <c r="S17">
        <f t="shared" si="1"/>
        <v>69.673220768013124</v>
      </c>
      <c r="U17">
        <f t="shared" si="20"/>
        <v>2.8606080000000002E-3</v>
      </c>
      <c r="V17">
        <f t="shared" si="21"/>
        <v>0.01</v>
      </c>
      <c r="W17">
        <f t="shared" si="22"/>
        <v>0.84828502665450323</v>
      </c>
      <c r="X17">
        <f t="shared" si="23"/>
        <v>2.4266109335280852E-3</v>
      </c>
      <c r="Y17">
        <f t="shared" si="24"/>
        <v>8.4828502665450327E-3</v>
      </c>
      <c r="Z17">
        <f t="shared" si="25"/>
        <v>0.83737556545443004</v>
      </c>
      <c r="AB17">
        <f t="shared" si="26"/>
        <v>65.695496686948673</v>
      </c>
      <c r="AC17">
        <f t="shared" si="27"/>
        <v>58.342652637646324</v>
      </c>
      <c r="AE17">
        <f t="shared" si="2"/>
        <v>0</v>
      </c>
      <c r="AF17">
        <f t="shared" si="3"/>
        <v>0</v>
      </c>
      <c r="AG17">
        <f t="shared" si="4"/>
        <v>-10.467194568180375</v>
      </c>
      <c r="AH17">
        <f t="shared" si="5"/>
        <v>-121.33054667640425</v>
      </c>
      <c r="AI17">
        <f t="shared" si="6"/>
        <v>-131.79774124458464</v>
      </c>
      <c r="AJ17">
        <f t="shared" si="7"/>
        <v>7.3528440493023481</v>
      </c>
      <c r="AK17">
        <f t="shared" si="28"/>
        <v>0.9065978542798917</v>
      </c>
      <c r="AL17">
        <f t="shared" si="8"/>
        <v>-123.5382993410024</v>
      </c>
      <c r="AN17">
        <f t="shared" si="9"/>
        <v>0</v>
      </c>
      <c r="AO17">
        <f t="shared" si="10"/>
        <v>0</v>
      </c>
      <c r="AP17">
        <f t="shared" si="11"/>
        <v>-4.2416562902577342</v>
      </c>
      <c r="AQ17">
        <f t="shared" si="12"/>
        <v>-49.167183542652488</v>
      </c>
      <c r="AR17">
        <f t="shared" si="13"/>
        <v>-53.408839832910232</v>
      </c>
      <c r="AS17">
        <f t="shared" si="14"/>
        <v>2.9796176052576464</v>
      </c>
      <c r="AT17">
        <f t="shared" si="15"/>
        <v>0.36738368301956265</v>
      </c>
      <c r="AU17">
        <f t="shared" si="16"/>
        <v>-50.061838544633019</v>
      </c>
      <c r="AW17">
        <v>14</v>
      </c>
      <c r="AX17">
        <f>IF(Z17&gt;0, (R17*SUMPRODUCT(K17:$K$98, X17:$X$98)-K17*$AZ$3)/Z17, 0)</f>
        <v>69.673220768013124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2.9228739999999998E-3</v>
      </c>
      <c r="Q18" s="5">
        <f t="shared" si="30"/>
        <v>12.5</v>
      </c>
      <c r="R18">
        <f t="shared" si="0"/>
        <v>50000</v>
      </c>
      <c r="S18">
        <f t="shared" si="1"/>
        <v>67.517254697174252</v>
      </c>
      <c r="U18">
        <f t="shared" si="20"/>
        <v>2.9228739999999998E-3</v>
      </c>
      <c r="V18">
        <f t="shared" si="21"/>
        <v>0.01</v>
      </c>
      <c r="W18">
        <f t="shared" si="22"/>
        <v>0.83737556545443004</v>
      </c>
      <c r="X18">
        <f t="shared" si="23"/>
        <v>2.4475432685020517E-3</v>
      </c>
      <c r="Y18">
        <f t="shared" si="24"/>
        <v>8.3737556545443008E-3</v>
      </c>
      <c r="Z18">
        <f t="shared" si="25"/>
        <v>0.82655426653138364</v>
      </c>
      <c r="AB18">
        <f t="shared" si="26"/>
        <v>58.342652637646324</v>
      </c>
      <c r="AC18">
        <f t="shared" si="27"/>
        <v>55.806674934435478</v>
      </c>
      <c r="AE18">
        <f t="shared" si="2"/>
        <v>0</v>
      </c>
      <c r="AF18">
        <f t="shared" si="3"/>
        <v>0</v>
      </c>
      <c r="AG18">
        <f t="shared" si="4"/>
        <v>-10.331928331642295</v>
      </c>
      <c r="AH18">
        <f t="shared" si="5"/>
        <v>-122.37716342510258</v>
      </c>
      <c r="AI18">
        <f t="shared" si="6"/>
        <v>-132.70909175674487</v>
      </c>
      <c r="AJ18">
        <f t="shared" si="7"/>
        <v>2.5359777032108468</v>
      </c>
      <c r="AK18">
        <f t="shared" si="28"/>
        <v>1.2602012969731606</v>
      </c>
      <c r="AL18">
        <f t="shared" si="8"/>
        <v>-128.91291275656087</v>
      </c>
      <c r="AN18">
        <f t="shared" si="9"/>
        <v>0</v>
      </c>
      <c r="AO18">
        <f t="shared" si="10"/>
        <v>0</v>
      </c>
      <c r="AP18">
        <f t="shared" si="11"/>
        <v>-3.9070939720673996</v>
      </c>
      <c r="AQ18">
        <f t="shared" si="12"/>
        <v>-46.277815930312741</v>
      </c>
      <c r="AR18">
        <f t="shared" si="13"/>
        <v>-50.184909902380134</v>
      </c>
      <c r="AS18">
        <f t="shared" si="14"/>
        <v>0.95899844438211179</v>
      </c>
      <c r="AT18">
        <f t="shared" si="15"/>
        <v>0.47655430167049095</v>
      </c>
      <c r="AU18">
        <f t="shared" si="16"/>
        <v>-48.749357156327541</v>
      </c>
      <c r="AW18">
        <v>15</v>
      </c>
      <c r="AX18">
        <f>IF(Z18&gt;0, (R18*SUMPRODUCT(K18:$K$98, X18:$X$98)-K18*$AZ$3)/Z18, 0)</f>
        <v>67.517254697174252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2.991456E-3</v>
      </c>
      <c r="Q19" s="5">
        <f t="shared" si="30"/>
        <v>12.5</v>
      </c>
      <c r="R19">
        <f t="shared" si="0"/>
        <v>50000</v>
      </c>
      <c r="S19">
        <f t="shared" si="1"/>
        <v>65.506306972400552</v>
      </c>
      <c r="U19">
        <f t="shared" si="20"/>
        <v>2.991456E-3</v>
      </c>
      <c r="V19">
        <f t="shared" si="21"/>
        <v>0.01</v>
      </c>
      <c r="W19">
        <f t="shared" si="22"/>
        <v>0.82655426653138364</v>
      </c>
      <c r="X19">
        <f t="shared" si="23"/>
        <v>2.4726007199409069E-3</v>
      </c>
      <c r="Y19">
        <f t="shared" si="24"/>
        <v>8.265542665313836E-3</v>
      </c>
      <c r="Z19">
        <f t="shared" si="25"/>
        <v>0.81581612314612884</v>
      </c>
      <c r="AB19">
        <f t="shared" si="26"/>
        <v>55.806674934435478</v>
      </c>
      <c r="AC19">
        <f t="shared" si="27"/>
        <v>53.441101395844044</v>
      </c>
      <c r="AE19">
        <f t="shared" si="2"/>
        <v>0</v>
      </c>
      <c r="AF19">
        <f t="shared" si="3"/>
        <v>0</v>
      </c>
      <c r="AG19">
        <f t="shared" si="4"/>
        <v>-10.19770153932661</v>
      </c>
      <c r="AH19">
        <f t="shared" si="5"/>
        <v>-123.63003599704535</v>
      </c>
      <c r="AI19">
        <f t="shared" si="6"/>
        <v>-133.82773753637196</v>
      </c>
      <c r="AJ19">
        <f t="shared" si="7"/>
        <v>2.365573538591434</v>
      </c>
      <c r="AK19">
        <f t="shared" si="28"/>
        <v>1.2444888510379111</v>
      </c>
      <c r="AL19">
        <f t="shared" si="8"/>
        <v>-130.21767514674261</v>
      </c>
      <c r="AN19">
        <f t="shared" si="9"/>
        <v>0</v>
      </c>
      <c r="AO19">
        <f t="shared" si="10"/>
        <v>0</v>
      </c>
      <c r="AP19">
        <f t="shared" si="11"/>
        <v>-3.5963211159576804</v>
      </c>
      <c r="AQ19">
        <f t="shared" si="12"/>
        <v>-43.599364749808288</v>
      </c>
      <c r="AR19">
        <f t="shared" si="13"/>
        <v>-47.195685865765967</v>
      </c>
      <c r="AS19">
        <f t="shared" si="14"/>
        <v>0.83424309246344897</v>
      </c>
      <c r="AT19">
        <f t="shared" si="15"/>
        <v>0.43888140050989272</v>
      </c>
      <c r="AU19">
        <f t="shared" si="16"/>
        <v>-45.922561372792622</v>
      </c>
      <c r="AW19">
        <v>16</v>
      </c>
      <c r="AX19">
        <f>IF(Z19&gt;0, (R19*SUMPRODUCT(K19:$K$98, X19:$X$98)-K19*$AZ$3)/Z19, 0)</f>
        <v>65.506306972400552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3.0654530000000001E-3</v>
      </c>
      <c r="Q20" s="5">
        <f t="shared" si="30"/>
        <v>12.5</v>
      </c>
      <c r="R20">
        <f t="shared" si="0"/>
        <v>50000</v>
      </c>
      <c r="S20">
        <f t="shared" si="1"/>
        <v>51.074383372032685</v>
      </c>
      <c r="U20">
        <f t="shared" si="20"/>
        <v>3.0654530000000001E-3</v>
      </c>
      <c r="V20">
        <f t="shared" si="21"/>
        <v>0.01</v>
      </c>
      <c r="W20">
        <f t="shared" si="22"/>
        <v>0.81581612314612884</v>
      </c>
      <c r="X20">
        <f t="shared" si="23"/>
        <v>2.5008459821466702E-3</v>
      </c>
      <c r="Y20">
        <f t="shared" si="24"/>
        <v>8.1581612314612882E-3</v>
      </c>
      <c r="Z20">
        <f t="shared" si="25"/>
        <v>0.80515711593252093</v>
      </c>
      <c r="AB20">
        <f t="shared" si="26"/>
        <v>53.441101395844044</v>
      </c>
      <c r="AC20">
        <f t="shared" si="27"/>
        <v>41.12290321385774</v>
      </c>
      <c r="AE20">
        <f t="shared" si="2"/>
        <v>0</v>
      </c>
      <c r="AF20">
        <f t="shared" si="3"/>
        <v>0</v>
      </c>
      <c r="AG20">
        <f t="shared" si="4"/>
        <v>-10.064463949156512</v>
      </c>
      <c r="AH20">
        <f t="shared" si="5"/>
        <v>-125.04229910733351</v>
      </c>
      <c r="AI20">
        <f t="shared" si="6"/>
        <v>-135.10676305649002</v>
      </c>
      <c r="AJ20">
        <f t="shared" si="7"/>
        <v>12.318198181986304</v>
      </c>
      <c r="AK20">
        <f t="shared" si="28"/>
        <v>0.22979673600212938</v>
      </c>
      <c r="AL20">
        <f t="shared" si="8"/>
        <v>-122.55876813850159</v>
      </c>
      <c r="AN20">
        <f t="shared" si="9"/>
        <v>0</v>
      </c>
      <c r="AO20">
        <f t="shared" si="10"/>
        <v>0</v>
      </c>
      <c r="AP20">
        <f t="shared" si="11"/>
        <v>-3.3665309223600759</v>
      </c>
      <c r="AQ20">
        <f t="shared" si="12"/>
        <v>-41.82624814142396</v>
      </c>
      <c r="AR20">
        <f t="shared" si="13"/>
        <v>-45.192779063784037</v>
      </c>
      <c r="AS20">
        <f t="shared" si="14"/>
        <v>4.1203977973304848</v>
      </c>
      <c r="AT20">
        <f t="shared" si="15"/>
        <v>7.6866271419594012E-2</v>
      </c>
      <c r="AU20">
        <f t="shared" si="16"/>
        <v>-40.995514995033957</v>
      </c>
      <c r="AW20">
        <v>17</v>
      </c>
      <c r="AX20">
        <f>IF(Z20&gt;0, (R20*SUMPRODUCT(K20:$K$98, X20:$X$98)-K20*$AZ$3)/Z20, 0)</f>
        <v>51.074383372032685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3.1502779999999998E-3</v>
      </c>
      <c r="Q21" s="5">
        <f t="shared" si="30"/>
        <v>12.5</v>
      </c>
      <c r="R21">
        <f t="shared" si="0"/>
        <v>50000</v>
      </c>
      <c r="S21">
        <f t="shared" si="1"/>
        <v>34.690273883109896</v>
      </c>
      <c r="U21">
        <f t="shared" si="20"/>
        <v>3.1502779999999998E-3</v>
      </c>
      <c r="V21">
        <f t="shared" si="21"/>
        <v>0.01</v>
      </c>
      <c r="W21">
        <f t="shared" si="22"/>
        <v>0.80515711593252093</v>
      </c>
      <c r="X21">
        <f t="shared" si="23"/>
        <v>2.5364687488656701E-3</v>
      </c>
      <c r="Y21">
        <f t="shared" si="24"/>
        <v>8.0515711593252097E-3</v>
      </c>
      <c r="Z21">
        <f t="shared" si="25"/>
        <v>0.79456907602433002</v>
      </c>
      <c r="AB21">
        <f t="shared" si="26"/>
        <v>41.12290321385774</v>
      </c>
      <c r="AC21">
        <f t="shared" si="27"/>
        <v>27.563818866333577</v>
      </c>
      <c r="AE21">
        <f t="shared" si="2"/>
        <v>0</v>
      </c>
      <c r="AF21">
        <f t="shared" si="3"/>
        <v>0</v>
      </c>
      <c r="AG21">
        <f t="shared" si="4"/>
        <v>-9.9321134503041257</v>
      </c>
      <c r="AH21">
        <f t="shared" si="5"/>
        <v>-126.82343744328351</v>
      </c>
      <c r="AI21">
        <f t="shared" si="6"/>
        <v>-136.75555089358764</v>
      </c>
      <c r="AJ21">
        <f t="shared" si="7"/>
        <v>13.559084347524163</v>
      </c>
      <c r="AK21">
        <f t="shared" si="28"/>
        <v>6.5796645142172386E-2</v>
      </c>
      <c r="AL21">
        <f t="shared" si="8"/>
        <v>-123.1306699009213</v>
      </c>
      <c r="AN21">
        <f t="shared" si="9"/>
        <v>0</v>
      </c>
      <c r="AO21">
        <f t="shared" si="10"/>
        <v>0</v>
      </c>
      <c r="AP21">
        <f t="shared" si="11"/>
        <v>-3.1592431578884033</v>
      </c>
      <c r="AQ21">
        <f t="shared" si="12"/>
        <v>-40.340465199812307</v>
      </c>
      <c r="AR21">
        <f t="shared" si="13"/>
        <v>-43.499708357700712</v>
      </c>
      <c r="AS21">
        <f t="shared" si="14"/>
        <v>4.3129233940471936</v>
      </c>
      <c r="AT21">
        <f t="shared" si="15"/>
        <v>2.0928838763018192E-2</v>
      </c>
      <c r="AU21">
        <f t="shared" si="16"/>
        <v>-39.165856124890503</v>
      </c>
      <c r="AW21">
        <v>18</v>
      </c>
      <c r="AX21">
        <f>IF(Z21&gt;0, (R21*SUMPRODUCT(K21:$K$98, X21:$X$98)-K21*$AZ$3)/Z21, 0)</f>
        <v>34.690273883109896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3.247738E-3</v>
      </c>
      <c r="Q22" s="5">
        <f t="shared" si="30"/>
        <v>12.5</v>
      </c>
      <c r="R22">
        <f t="shared" si="0"/>
        <v>50000</v>
      </c>
      <c r="S22">
        <f t="shared" si="1"/>
        <v>30.023408595894523</v>
      </c>
      <c r="U22">
        <f t="shared" si="20"/>
        <v>3.247738E-3</v>
      </c>
      <c r="V22">
        <f t="shared" si="21"/>
        <v>0.01</v>
      </c>
      <c r="W22">
        <f t="shared" si="22"/>
        <v>0.79456907602433002</v>
      </c>
      <c r="X22">
        <f t="shared" si="23"/>
        <v>2.5805521818291054E-3</v>
      </c>
      <c r="Y22">
        <f t="shared" si="24"/>
        <v>7.9456907602433006E-3</v>
      </c>
      <c r="Z22">
        <f t="shared" si="25"/>
        <v>0.78404283308225764</v>
      </c>
      <c r="AB22">
        <f t="shared" si="26"/>
        <v>27.563818866333577</v>
      </c>
      <c r="AC22">
        <f t="shared" si="27"/>
        <v>23.539638334311348</v>
      </c>
      <c r="AE22">
        <f t="shared" si="2"/>
        <v>0</v>
      </c>
      <c r="AF22">
        <f t="shared" si="3"/>
        <v>0</v>
      </c>
      <c r="AG22">
        <f t="shared" si="4"/>
        <v>-9.8005354135282197</v>
      </c>
      <c r="AH22">
        <f t="shared" si="5"/>
        <v>-129.02760909145528</v>
      </c>
      <c r="AI22">
        <f t="shared" si="6"/>
        <v>-138.8281445049835</v>
      </c>
      <c r="AJ22">
        <f t="shared" si="7"/>
        <v>4.0241805320222284</v>
      </c>
      <c r="AK22">
        <f t="shared" si="28"/>
        <v>0.5788401961930052</v>
      </c>
      <c r="AL22">
        <f t="shared" si="8"/>
        <v>-134.22512377676827</v>
      </c>
      <c r="AN22">
        <f t="shared" si="9"/>
        <v>0</v>
      </c>
      <c r="AO22">
        <f t="shared" si="10"/>
        <v>0</v>
      </c>
      <c r="AP22">
        <f t="shared" si="11"/>
        <v>-2.9107286015447289</v>
      </c>
      <c r="AQ22">
        <f t="shared" si="12"/>
        <v>-38.320799458876436</v>
      </c>
      <c r="AR22">
        <f t="shared" si="13"/>
        <v>-41.231528060421162</v>
      </c>
      <c r="AS22">
        <f t="shared" si="14"/>
        <v>1.1951691288384176</v>
      </c>
      <c r="AT22">
        <f t="shared" si="15"/>
        <v>0.17191374182037603</v>
      </c>
      <c r="AU22">
        <f t="shared" si="16"/>
        <v>-39.864445189762371</v>
      </c>
      <c r="AW22">
        <v>19</v>
      </c>
      <c r="AX22">
        <f>IF(Z22&gt;0, (R22*SUMPRODUCT(K22:$K$98, X22:$X$98)-K22*$AZ$3)/Z22, 0)</f>
        <v>30.023408595894523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3.3542210000000001E-3</v>
      </c>
      <c r="Q23" s="5">
        <f t="shared" si="30"/>
        <v>12.5</v>
      </c>
      <c r="R23">
        <f t="shared" si="0"/>
        <v>50000</v>
      </c>
      <c r="S23">
        <f t="shared" si="1"/>
        <v>51.736692650300519</v>
      </c>
      <c r="U23">
        <f t="shared" si="20"/>
        <v>3.3542210000000001E-3</v>
      </c>
      <c r="V23">
        <f t="shared" si="21"/>
        <v>0.01</v>
      </c>
      <c r="W23">
        <f t="shared" si="22"/>
        <v>0.78404283308225764</v>
      </c>
      <c r="X23">
        <f t="shared" si="23"/>
        <v>2.6298529356240034E-3</v>
      </c>
      <c r="Y23">
        <f t="shared" si="24"/>
        <v>7.8404283308225759E-3</v>
      </c>
      <c r="Z23">
        <f t="shared" si="25"/>
        <v>0.77357255181581108</v>
      </c>
      <c r="AB23">
        <f t="shared" si="26"/>
        <v>23.539638334311348</v>
      </c>
      <c r="AC23">
        <f t="shared" si="27"/>
        <v>40.022085356003288</v>
      </c>
      <c r="AE23">
        <f t="shared" si="2"/>
        <v>0</v>
      </c>
      <c r="AF23">
        <f t="shared" si="3"/>
        <v>0</v>
      </c>
      <c r="AG23">
        <f t="shared" si="4"/>
        <v>-9.6696568976976387</v>
      </c>
      <c r="AH23">
        <f t="shared" si="5"/>
        <v>-131.49264678120016</v>
      </c>
      <c r="AI23">
        <f t="shared" si="6"/>
        <v>-141.16230367889781</v>
      </c>
      <c r="AJ23">
        <f t="shared" si="7"/>
        <v>-16.482447021691939</v>
      </c>
      <c r="AK23">
        <f t="shared" si="28"/>
        <v>1.6477746834017946</v>
      </c>
      <c r="AL23">
        <f t="shared" si="8"/>
        <v>-155.99697601718796</v>
      </c>
      <c r="AN23">
        <f t="shared" si="9"/>
        <v>0</v>
      </c>
      <c r="AO23">
        <f t="shared" si="10"/>
        <v>0</v>
      </c>
      <c r="AP23">
        <f t="shared" si="11"/>
        <v>-2.5641590076148928</v>
      </c>
      <c r="AQ23">
        <f t="shared" si="12"/>
        <v>-34.868667859292721</v>
      </c>
      <c r="AR23">
        <f t="shared" si="13"/>
        <v>-37.432826866907618</v>
      </c>
      <c r="AS23">
        <f t="shared" si="14"/>
        <v>-4.3707460818252697</v>
      </c>
      <c r="AT23">
        <f t="shared" si="15"/>
        <v>0.43694997057967033</v>
      </c>
      <c r="AU23">
        <f t="shared" si="16"/>
        <v>-41.366622978153217</v>
      </c>
      <c r="AW23">
        <v>20</v>
      </c>
      <c r="AX23">
        <f>IF(Z23&gt;0, (R23*SUMPRODUCT(K23:$K$98, X23:$X$98)-K23*$AZ$3)/Z23, 0)</f>
        <v>51.736692650300519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87" si="31">1+H24</f>
        <v>1.1200000000000001</v>
      </c>
      <c r="J24">
        <f t="shared" ref="J24:J87" si="32">1/I24</f>
        <v>0.89285714285714279</v>
      </c>
      <c r="K24">
        <f t="shared" ref="K24:K69" si="33">K23*J24</f>
        <v>0.23676410751611635</v>
      </c>
      <c r="L24" s="2">
        <v>21</v>
      </c>
      <c r="M24" s="8">
        <v>3.4760450000000001E-3</v>
      </c>
      <c r="Q24" s="5">
        <f t="shared" si="30"/>
        <v>12.5</v>
      </c>
      <c r="R24">
        <f t="shared" si="0"/>
        <v>50000</v>
      </c>
      <c r="S24">
        <f t="shared" si="1"/>
        <v>70.87078517616419</v>
      </c>
      <c r="U24">
        <f t="shared" si="20"/>
        <v>3.4760450000000001E-3</v>
      </c>
      <c r="V24">
        <f t="shared" si="21"/>
        <v>0.01</v>
      </c>
      <c r="W24">
        <f t="shared" ref="W24:W69" si="34">Z23</f>
        <v>0.77357255181581108</v>
      </c>
      <c r="X24">
        <f t="shared" ref="X24:X69" si="35">U24*W24</f>
        <v>2.6889730008765912E-3</v>
      </c>
      <c r="Y24">
        <f t="shared" ref="Y24:Y69" si="36">V24*W24</f>
        <v>7.7357255181581108E-3</v>
      </c>
      <c r="Z24">
        <f t="shared" ref="Z24:Z69" si="37">MAX(0, W24-X24-Y24)</f>
        <v>0.76314785329677637</v>
      </c>
      <c r="AB24">
        <f t="shared" ref="AB24:AB69" si="38">AC23</f>
        <v>40.022085356003288</v>
      </c>
      <c r="AC24">
        <f t="shared" si="27"/>
        <v>54.0848875686467</v>
      </c>
      <c r="AE24">
        <f t="shared" si="2"/>
        <v>0</v>
      </c>
      <c r="AF24">
        <f t="shared" si="3"/>
        <v>0</v>
      </c>
      <c r="AG24">
        <f t="shared" si="4"/>
        <v>-9.5393481662097042</v>
      </c>
      <c r="AH24">
        <f t="shared" si="5"/>
        <v>-134.44865004382956</v>
      </c>
      <c r="AI24">
        <f t="shared" ref="AI24:AI69" si="39">SUM(AE24:AH24)</f>
        <v>-143.98799821003925</v>
      </c>
      <c r="AJ24">
        <f t="shared" si="7"/>
        <v>-14.062802212643412</v>
      </c>
      <c r="AK24">
        <f t="shared" si="28"/>
        <v>2.8015459749202303</v>
      </c>
      <c r="AL24">
        <f t="shared" ref="AL24:AL69" si="40">SUM(AI24:AK24)</f>
        <v>-155.24925444776244</v>
      </c>
      <c r="AN24">
        <f t="shared" si="9"/>
        <v>0</v>
      </c>
      <c r="AO24">
        <f t="shared" si="10"/>
        <v>0</v>
      </c>
      <c r="AP24">
        <f t="shared" si="11"/>
        <v>-2.2585752548581417</v>
      </c>
      <c r="AQ24">
        <f t="shared" si="12"/>
        <v>-31.832614634373961</v>
      </c>
      <c r="AR24">
        <f t="shared" si="13"/>
        <v>-34.091189889232098</v>
      </c>
      <c r="AS24">
        <f t="shared" si="14"/>
        <v>-3.3295668150521838</v>
      </c>
      <c r="AT24">
        <f t="shared" si="15"/>
        <v>0.66330553241735635</v>
      </c>
      <c r="AU24">
        <f t="shared" si="16"/>
        <v>-36.757451171866933</v>
      </c>
      <c r="AW24">
        <v>21</v>
      </c>
      <c r="AX24">
        <f>IF(Z24&gt;0, (R24*SUMPRODUCT(K24:$K$98, X24:$X$98)-K24*$AZ$3)/Z24, 0)</f>
        <v>70.87078517616419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3.6141120000000001E-3</v>
      </c>
      <c r="Q25" s="5">
        <f t="shared" si="30"/>
        <v>12.5</v>
      </c>
      <c r="R25">
        <f t="shared" si="0"/>
        <v>50000</v>
      </c>
      <c r="S25">
        <f t="shared" si="1"/>
        <v>87.599283685230603</v>
      </c>
      <c r="U25">
        <f t="shared" si="20"/>
        <v>3.6141120000000001E-3</v>
      </c>
      <c r="V25">
        <f t="shared" si="21"/>
        <v>0.01</v>
      </c>
      <c r="W25">
        <f t="shared" si="34"/>
        <v>0.76314785329677637</v>
      </c>
      <c r="X25">
        <f t="shared" si="35"/>
        <v>2.7581018143741191E-3</v>
      </c>
      <c r="Y25">
        <f t="shared" si="36"/>
        <v>7.6314785329677642E-3</v>
      </c>
      <c r="Z25">
        <f t="shared" si="37"/>
        <v>0.75275827294943454</v>
      </c>
      <c r="AB25">
        <f t="shared" si="38"/>
        <v>54.0848875686467</v>
      </c>
      <c r="AC25">
        <f t="shared" si="27"/>
        <v>65.941085498501764</v>
      </c>
      <c r="AE25">
        <f t="shared" si="2"/>
        <v>0</v>
      </c>
      <c r="AF25">
        <f t="shared" si="3"/>
        <v>0</v>
      </c>
      <c r="AG25">
        <f t="shared" si="4"/>
        <v>-9.4094784118679318</v>
      </c>
      <c r="AH25">
        <f t="shared" si="5"/>
        <v>-137.90509071870596</v>
      </c>
      <c r="AI25">
        <f t="shared" si="39"/>
        <v>-147.31456913057389</v>
      </c>
      <c r="AJ25">
        <f t="shared" si="7"/>
        <v>-11.856197929855064</v>
      </c>
      <c r="AK25">
        <f t="shared" si="28"/>
        <v>3.7859421298052691</v>
      </c>
      <c r="AL25">
        <f t="shared" si="40"/>
        <v>-155.38482493062367</v>
      </c>
      <c r="AN25">
        <f t="shared" si="9"/>
        <v>0</v>
      </c>
      <c r="AO25">
        <f t="shared" si="10"/>
        <v>0</v>
      </c>
      <c r="AP25">
        <f t="shared" si="11"/>
        <v>-1.9891310342661381</v>
      </c>
      <c r="AQ25">
        <f t="shared" si="12"/>
        <v>-29.152656898163819</v>
      </c>
      <c r="AR25">
        <f t="shared" si="13"/>
        <v>-31.141787932429953</v>
      </c>
      <c r="AS25">
        <f t="shared" si="14"/>
        <v>-2.5063590369612143</v>
      </c>
      <c r="AT25">
        <f t="shared" si="15"/>
        <v>0.80033500845625827</v>
      </c>
      <c r="AU25">
        <f t="shared" si="16"/>
        <v>-32.847811960934905</v>
      </c>
      <c r="AW25">
        <v>22</v>
      </c>
      <c r="AX25">
        <f>IF(Z25&gt;0, (R25*SUMPRODUCT(K25:$K$98, X25:$X$98)-K25*$AZ$3)/Z25, 0)</f>
        <v>87.599283685230603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3.757594E-3</v>
      </c>
      <c r="Q26" s="5">
        <f t="shared" si="30"/>
        <v>12.5</v>
      </c>
      <c r="R26">
        <f t="shared" si="0"/>
        <v>50000</v>
      </c>
      <c r="S26">
        <f t="shared" si="1"/>
        <v>102.09601221877806</v>
      </c>
      <c r="U26">
        <f t="shared" si="20"/>
        <v>3.757594E-3</v>
      </c>
      <c r="V26">
        <f t="shared" si="21"/>
        <v>0.01</v>
      </c>
      <c r="W26">
        <f t="shared" si="34"/>
        <v>0.75275827294943454</v>
      </c>
      <c r="X26">
        <f t="shared" si="35"/>
        <v>2.8285599698851575E-3</v>
      </c>
      <c r="Y26">
        <f t="shared" si="36"/>
        <v>7.5275827294943457E-3</v>
      </c>
      <c r="Z26">
        <f t="shared" si="37"/>
        <v>0.74240213025005497</v>
      </c>
      <c r="AB26">
        <f t="shared" si="38"/>
        <v>65.941085498501764</v>
      </c>
      <c r="AC26">
        <f t="shared" si="27"/>
        <v>75.796296961256473</v>
      </c>
      <c r="AE26">
        <f t="shared" si="2"/>
        <v>0</v>
      </c>
      <c r="AF26">
        <f t="shared" si="3"/>
        <v>0</v>
      </c>
      <c r="AG26">
        <f t="shared" si="4"/>
        <v>-9.2800266281256878</v>
      </c>
      <c r="AH26">
        <f t="shared" si="5"/>
        <v>-141.42799849425788</v>
      </c>
      <c r="AI26">
        <f t="shared" si="39"/>
        <v>-150.70802512238356</v>
      </c>
      <c r="AJ26">
        <f t="shared" si="7"/>
        <v>-9.8552114627547098</v>
      </c>
      <c r="AK26">
        <f t="shared" si="28"/>
        <v>4.6158759848951236</v>
      </c>
      <c r="AL26">
        <f t="shared" si="40"/>
        <v>-155.94736060024314</v>
      </c>
      <c r="AN26">
        <f t="shared" si="9"/>
        <v>0</v>
      </c>
      <c r="AO26">
        <f t="shared" si="10"/>
        <v>0</v>
      </c>
      <c r="AP26">
        <f t="shared" si="11"/>
        <v>-1.7515762295392003</v>
      </c>
      <c r="AQ26">
        <f t="shared" si="12"/>
        <v>-26.694095855615124</v>
      </c>
      <c r="AR26">
        <f t="shared" si="13"/>
        <v>-28.445672085154325</v>
      </c>
      <c r="AS26">
        <f t="shared" si="14"/>
        <v>-1.8601405822398902</v>
      </c>
      <c r="AT26">
        <f t="shared" si="15"/>
        <v>0.87123226878887794</v>
      </c>
      <c r="AU26">
        <f t="shared" si="16"/>
        <v>-29.434580398605334</v>
      </c>
      <c r="AW26">
        <v>23</v>
      </c>
      <c r="AX26">
        <f>IF(Z26&gt;0, (R26*SUMPRODUCT(K26:$K$98, X26:$X$98)-K26*$AZ$3)/Z26, 0)</f>
        <v>102.09601221877806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3.9119039999999999E-3</v>
      </c>
      <c r="Q27" s="5">
        <f t="shared" si="30"/>
        <v>12.5</v>
      </c>
      <c r="R27">
        <f t="shared" si="0"/>
        <v>50000</v>
      </c>
      <c r="S27">
        <f t="shared" si="1"/>
        <v>114.64778985519578</v>
      </c>
      <c r="U27">
        <f t="shared" si="20"/>
        <v>3.9119039999999999E-3</v>
      </c>
      <c r="V27">
        <f t="shared" si="21"/>
        <v>0.01</v>
      </c>
      <c r="W27">
        <f t="shared" si="34"/>
        <v>0.74240213025005497</v>
      </c>
      <c r="X27">
        <f t="shared" si="35"/>
        <v>2.904205862933711E-3</v>
      </c>
      <c r="Y27">
        <f t="shared" si="36"/>
        <v>7.42402130250055E-3</v>
      </c>
      <c r="Z27">
        <f t="shared" si="37"/>
        <v>0.73207390308462073</v>
      </c>
      <c r="AB27">
        <f t="shared" si="38"/>
        <v>75.796296961256473</v>
      </c>
      <c r="AC27">
        <f t="shared" si="27"/>
        <v>83.930654999318563</v>
      </c>
      <c r="AE27">
        <f t="shared" si="2"/>
        <v>0</v>
      </c>
      <c r="AF27">
        <f t="shared" si="3"/>
        <v>0</v>
      </c>
      <c r="AG27">
        <f t="shared" si="4"/>
        <v>-9.1509237885577583</v>
      </c>
      <c r="AH27">
        <f t="shared" si="5"/>
        <v>-145.21029314668556</v>
      </c>
      <c r="AI27">
        <f t="shared" si="39"/>
        <v>-154.36121693524331</v>
      </c>
      <c r="AJ27">
        <f t="shared" si="7"/>
        <v>-8.1343580380620892</v>
      </c>
      <c r="AK27">
        <f t="shared" si="28"/>
        <v>5.3057407872879541</v>
      </c>
      <c r="AL27">
        <f t="shared" si="40"/>
        <v>-157.18983418601744</v>
      </c>
      <c r="AN27">
        <f t="shared" si="9"/>
        <v>0</v>
      </c>
      <c r="AO27">
        <f t="shared" si="10"/>
        <v>0</v>
      </c>
      <c r="AP27">
        <f t="shared" si="11"/>
        <v>-1.5421504189153292</v>
      </c>
      <c r="AQ27">
        <f t="shared" si="12"/>
        <v>-24.471421637997555</v>
      </c>
      <c r="AR27">
        <f t="shared" si="13"/>
        <v>-26.013572056912881</v>
      </c>
      <c r="AS27">
        <f t="shared" si="14"/>
        <v>-1.3708346770071616</v>
      </c>
      <c r="AT27">
        <f t="shared" si="15"/>
        <v>0.89414474066577698</v>
      </c>
      <c r="AU27">
        <f t="shared" si="16"/>
        <v>-26.490261993254265</v>
      </c>
      <c r="AW27">
        <v>24</v>
      </c>
      <c r="AX27">
        <f>IF(Z27&gt;0, (R27*SUMPRODUCT(K27:$K$98, X27:$X$98)-K27*$AZ$3)/Z27, 0)</f>
        <v>114.64778985519578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4.0806530000000001E-3</v>
      </c>
      <c r="Q28" s="5">
        <f t="shared" si="30"/>
        <v>12.5</v>
      </c>
      <c r="R28">
        <f t="shared" si="0"/>
        <v>50000</v>
      </c>
      <c r="S28">
        <f t="shared" si="1"/>
        <v>125.46460932752589</v>
      </c>
      <c r="U28">
        <f t="shared" si="20"/>
        <v>4.0806530000000001E-3</v>
      </c>
      <c r="V28">
        <f t="shared" si="21"/>
        <v>0.01</v>
      </c>
      <c r="W28">
        <f t="shared" si="34"/>
        <v>0.73207390308462073</v>
      </c>
      <c r="X28">
        <f t="shared" si="35"/>
        <v>2.987339568843967E-3</v>
      </c>
      <c r="Y28">
        <f t="shared" si="36"/>
        <v>7.3207390308462073E-3</v>
      </c>
      <c r="Z28">
        <f t="shared" si="37"/>
        <v>0.72176582448493054</v>
      </c>
      <c r="AB28">
        <f t="shared" si="38"/>
        <v>83.930654999318563</v>
      </c>
      <c r="AC28">
        <f t="shared" si="27"/>
        <v>90.556067194961429</v>
      </c>
      <c r="AE28">
        <f t="shared" si="2"/>
        <v>0</v>
      </c>
      <c r="AF28">
        <f t="shared" si="3"/>
        <v>0</v>
      </c>
      <c r="AG28">
        <f t="shared" si="4"/>
        <v>-9.0220728060616313</v>
      </c>
      <c r="AH28">
        <f t="shared" si="5"/>
        <v>-149.36697844219836</v>
      </c>
      <c r="AI28">
        <f t="shared" si="39"/>
        <v>-158.38905124825999</v>
      </c>
      <c r="AJ28">
        <f t="shared" si="7"/>
        <v>-6.6254121956428662</v>
      </c>
      <c r="AK28">
        <f t="shared" si="28"/>
        <v>5.8751458499523004</v>
      </c>
      <c r="AL28">
        <f t="shared" si="40"/>
        <v>-159.13931759395055</v>
      </c>
      <c r="AN28">
        <f t="shared" si="9"/>
        <v>0</v>
      </c>
      <c r="AO28">
        <f t="shared" si="10"/>
        <v>0</v>
      </c>
      <c r="AP28">
        <f t="shared" si="11"/>
        <v>-1.357532083922123</v>
      </c>
      <c r="AQ28">
        <f t="shared" si="12"/>
        <v>-22.474931190707487</v>
      </c>
      <c r="AR28">
        <f t="shared" si="13"/>
        <v>-23.832463274629607</v>
      </c>
      <c r="AS28">
        <f t="shared" si="14"/>
        <v>-0.99691166521635666</v>
      </c>
      <c r="AT28">
        <f t="shared" si="15"/>
        <v>0.88402068576453419</v>
      </c>
      <c r="AU28">
        <f t="shared" si="16"/>
        <v>-23.94535425408143</v>
      </c>
      <c r="AW28">
        <v>25</v>
      </c>
      <c r="AX28">
        <f>IF(Z28&gt;0, (R28*SUMPRODUCT(K28:$K$98, X28:$X$98)-K28*$AZ$3)/Z28, 0)</f>
        <v>125.46460932752589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4.2836929999999999E-3</v>
      </c>
      <c r="Q29" s="5">
        <f t="shared" si="30"/>
        <v>12.5</v>
      </c>
      <c r="R29">
        <f t="shared" si="0"/>
        <v>50000</v>
      </c>
      <c r="S29">
        <f t="shared" si="1"/>
        <v>134.71826789069334</v>
      </c>
      <c r="U29">
        <f t="shared" si="20"/>
        <v>4.2836929999999999E-3</v>
      </c>
      <c r="V29">
        <f t="shared" si="21"/>
        <v>0.01</v>
      </c>
      <c r="W29">
        <f t="shared" si="34"/>
        <v>0.72176582448493054</v>
      </c>
      <c r="X29">
        <f t="shared" si="35"/>
        <v>3.0918232099853256E-3</v>
      </c>
      <c r="Y29">
        <f t="shared" si="36"/>
        <v>7.2176582448493058E-3</v>
      </c>
      <c r="Z29">
        <f t="shared" si="37"/>
        <v>0.71145634303009586</v>
      </c>
      <c r="AB29">
        <f t="shared" si="38"/>
        <v>90.556067194961429</v>
      </c>
      <c r="AC29">
        <f t="shared" si="27"/>
        <v>95.846166212861476</v>
      </c>
      <c r="AE29">
        <f t="shared" si="2"/>
        <v>0</v>
      </c>
      <c r="AF29">
        <f t="shared" si="3"/>
        <v>0</v>
      </c>
      <c r="AG29">
        <f t="shared" si="4"/>
        <v>-8.8932042878761983</v>
      </c>
      <c r="AH29">
        <f t="shared" si="5"/>
        <v>-154.59116049926629</v>
      </c>
      <c r="AI29">
        <f t="shared" si="39"/>
        <v>-163.48436478714248</v>
      </c>
      <c r="AJ29">
        <f t="shared" si="7"/>
        <v>-5.2900990179000473</v>
      </c>
      <c r="AK29">
        <f t="shared" si="28"/>
        <v>6.3389247036473009</v>
      </c>
      <c r="AL29">
        <f t="shared" si="40"/>
        <v>-162.43553910139522</v>
      </c>
      <c r="AN29">
        <f t="shared" si="9"/>
        <v>0</v>
      </c>
      <c r="AO29">
        <f t="shared" si="10"/>
        <v>0</v>
      </c>
      <c r="AP29">
        <f t="shared" si="11"/>
        <v>-1.1947692074979723</v>
      </c>
      <c r="AQ29">
        <f t="shared" si="12"/>
        <v>-20.768752447045042</v>
      </c>
      <c r="AR29">
        <f t="shared" si="13"/>
        <v>-21.963521654543012</v>
      </c>
      <c r="AS29">
        <f t="shared" si="14"/>
        <v>-0.71070529885596934</v>
      </c>
      <c r="AT29">
        <f t="shared" si="15"/>
        <v>0.85161116279435645</v>
      </c>
      <c r="AU29">
        <f t="shared" si="16"/>
        <v>-21.822615790604626</v>
      </c>
      <c r="AW29">
        <v>26</v>
      </c>
      <c r="AX29">
        <f>IF(Z29&gt;0, (R29*SUMPRODUCT(K29:$K$98, X29:$X$98)-K29*$AZ$3)/Z29, 0)</f>
        <v>134.71826789069334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4.5002690000000003E-3</v>
      </c>
      <c r="Q30" s="5">
        <f t="shared" si="30"/>
        <v>12.5</v>
      </c>
      <c r="R30">
        <f t="shared" si="0"/>
        <v>50000</v>
      </c>
      <c r="S30">
        <f t="shared" si="1"/>
        <v>142.43605324233516</v>
      </c>
      <c r="U30">
        <f t="shared" si="20"/>
        <v>4.5002690000000003E-3</v>
      </c>
      <c r="V30">
        <f t="shared" si="21"/>
        <v>0.01</v>
      </c>
      <c r="W30">
        <f t="shared" si="34"/>
        <v>0.71145634303009586</v>
      </c>
      <c r="X30">
        <f t="shared" si="35"/>
        <v>3.2017449253917067E-3</v>
      </c>
      <c r="Y30">
        <f t="shared" si="36"/>
        <v>7.1145634303009589E-3</v>
      </c>
      <c r="Z30">
        <f t="shared" si="37"/>
        <v>0.70114003467440322</v>
      </c>
      <c r="AB30">
        <f t="shared" si="38"/>
        <v>95.846166212861476</v>
      </c>
      <c r="AC30">
        <f t="shared" si="27"/>
        <v>99.867619309216025</v>
      </c>
      <c r="AE30">
        <f t="shared" si="2"/>
        <v>0</v>
      </c>
      <c r="AF30">
        <f t="shared" si="3"/>
        <v>0</v>
      </c>
      <c r="AG30">
        <f t="shared" si="4"/>
        <v>-8.7642504334300408</v>
      </c>
      <c r="AH30">
        <f t="shared" si="5"/>
        <v>-160.08724626958534</v>
      </c>
      <c r="AI30">
        <f t="shared" si="39"/>
        <v>-168.85149670301539</v>
      </c>
      <c r="AJ30">
        <f t="shared" si="7"/>
        <v>-4.0214530963545485</v>
      </c>
      <c r="AK30">
        <f t="shared" si="28"/>
        <v>6.7092316349003038</v>
      </c>
      <c r="AL30">
        <f t="shared" si="40"/>
        <v>-166.16371816446963</v>
      </c>
      <c r="AN30">
        <f t="shared" si="9"/>
        <v>0</v>
      </c>
      <c r="AO30">
        <f t="shared" si="10"/>
        <v>0</v>
      </c>
      <c r="AP30">
        <f t="shared" si="11"/>
        <v>-1.0512899398181563</v>
      </c>
      <c r="AQ30">
        <f t="shared" si="12"/>
        <v>-19.202795809491761</v>
      </c>
      <c r="AR30">
        <f t="shared" si="13"/>
        <v>-20.254085749309919</v>
      </c>
      <c r="AS30">
        <f t="shared" si="14"/>
        <v>-0.48238160419538845</v>
      </c>
      <c r="AT30">
        <f t="shared" si="15"/>
        <v>0.80478619081631619</v>
      </c>
      <c r="AU30">
        <f t="shared" si="16"/>
        <v>-19.931681162688992</v>
      </c>
      <c r="AW30">
        <v>27</v>
      </c>
      <c r="AX30">
        <f>IF(Z30&gt;0, (R30*SUMPRODUCT(K30:$K$98, X30:$X$98)-K30*$AZ$3)/Z30, 0)</f>
        <v>142.43605324233516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4.7150400000000002E-3</v>
      </c>
      <c r="Q31" s="5">
        <f t="shared" si="30"/>
        <v>12.5</v>
      </c>
      <c r="R31">
        <f t="shared" si="0"/>
        <v>50000</v>
      </c>
      <c r="S31">
        <f t="shared" si="1"/>
        <v>148.80653310361652</v>
      </c>
      <c r="U31">
        <f t="shared" si="20"/>
        <v>4.7150400000000002E-3</v>
      </c>
      <c r="V31">
        <f t="shared" si="21"/>
        <v>0.01</v>
      </c>
      <c r="W31">
        <f t="shared" si="34"/>
        <v>0.70114003467440322</v>
      </c>
      <c r="X31">
        <f t="shared" si="35"/>
        <v>3.3059033090911982E-3</v>
      </c>
      <c r="Y31">
        <f t="shared" si="36"/>
        <v>7.011400346744032E-3</v>
      </c>
      <c r="Z31">
        <f t="shared" si="37"/>
        <v>0.69082273101856795</v>
      </c>
      <c r="AB31">
        <f t="shared" si="38"/>
        <v>99.867619309216025</v>
      </c>
      <c r="AC31">
        <f t="shared" si="27"/>
        <v>102.7989355920453</v>
      </c>
      <c r="AE31">
        <f t="shared" si="2"/>
        <v>0</v>
      </c>
      <c r="AF31">
        <f t="shared" si="3"/>
        <v>0</v>
      </c>
      <c r="AG31">
        <f t="shared" si="4"/>
        <v>-8.6352841377320999</v>
      </c>
      <c r="AH31">
        <f t="shared" si="5"/>
        <v>-165.29516545455991</v>
      </c>
      <c r="AI31">
        <f t="shared" si="39"/>
        <v>-173.93044959229201</v>
      </c>
      <c r="AJ31">
        <f t="shared" si="7"/>
        <v>-2.9313162828292718</v>
      </c>
      <c r="AK31">
        <f t="shared" si="28"/>
        <v>6.9907333516451224</v>
      </c>
      <c r="AL31">
        <f t="shared" si="40"/>
        <v>-169.87103252347615</v>
      </c>
      <c r="AN31">
        <f t="shared" si="9"/>
        <v>0</v>
      </c>
      <c r="AO31">
        <f t="shared" si="10"/>
        <v>0</v>
      </c>
      <c r="AP31">
        <f t="shared" si="11"/>
        <v>-0.92483943419833425</v>
      </c>
      <c r="AQ31">
        <f t="shared" si="12"/>
        <v>-17.70312184942928</v>
      </c>
      <c r="AR31">
        <f t="shared" si="13"/>
        <v>-18.627961283627616</v>
      </c>
      <c r="AS31">
        <f t="shared" si="14"/>
        <v>-0.31394414465442039</v>
      </c>
      <c r="AT31">
        <f t="shared" si="15"/>
        <v>0.74870794920535122</v>
      </c>
      <c r="AU31">
        <f t="shared" si="16"/>
        <v>-18.193197479076684</v>
      </c>
      <c r="AW31">
        <v>28</v>
      </c>
      <c r="AX31">
        <f>IF(Z31&gt;0, (R31*SUMPRODUCT(K31:$K$98, X31:$X$98)-K31*$AZ$3)/Z31, 0)</f>
        <v>148.80653310361652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4.9523709999999997E-3</v>
      </c>
      <c r="Q32" s="5">
        <f t="shared" si="30"/>
        <v>12.5</v>
      </c>
      <c r="R32">
        <f t="shared" si="0"/>
        <v>50000</v>
      </c>
      <c r="S32">
        <f t="shared" si="1"/>
        <v>154.09176675993243</v>
      </c>
      <c r="U32">
        <f t="shared" si="20"/>
        <v>4.9523709999999997E-3</v>
      </c>
      <c r="V32">
        <f t="shared" si="21"/>
        <v>0.01</v>
      </c>
      <c r="W32">
        <f t="shared" si="34"/>
        <v>0.69082273101856795</v>
      </c>
      <c r="X32">
        <f t="shared" si="35"/>
        <v>3.4212104592371562E-3</v>
      </c>
      <c r="Y32">
        <f t="shared" si="36"/>
        <v>6.9082273101856795E-3</v>
      </c>
      <c r="Z32">
        <f t="shared" si="37"/>
        <v>0.68049329324914509</v>
      </c>
      <c r="AB32">
        <f t="shared" si="38"/>
        <v>102.7989355920453</v>
      </c>
      <c r="AC32">
        <f t="shared" si="27"/>
        <v>104.85841382504556</v>
      </c>
      <c r="AE32">
        <f t="shared" si="2"/>
        <v>0</v>
      </c>
      <c r="AF32">
        <f t="shared" si="3"/>
        <v>0</v>
      </c>
      <c r="AG32">
        <f t="shared" si="4"/>
        <v>-8.5061661656143137</v>
      </c>
      <c r="AH32">
        <f t="shared" si="5"/>
        <v>-171.0605229618578</v>
      </c>
      <c r="AI32">
        <f t="shared" si="39"/>
        <v>-179.5666891274721</v>
      </c>
      <c r="AJ32">
        <f t="shared" si="7"/>
        <v>-2.059478233000263</v>
      </c>
      <c r="AK32">
        <f t="shared" si="28"/>
        <v>7.1959254914431714</v>
      </c>
      <c r="AL32">
        <f t="shared" si="40"/>
        <v>-174.4302418690292</v>
      </c>
      <c r="AN32">
        <f t="shared" si="9"/>
        <v>0</v>
      </c>
      <c r="AO32">
        <f t="shared" si="10"/>
        <v>0</v>
      </c>
      <c r="AP32">
        <f t="shared" si="11"/>
        <v>-0.81340258202033078</v>
      </c>
      <c r="AQ32">
        <f t="shared" si="12"/>
        <v>-16.357671405643707</v>
      </c>
      <c r="AR32">
        <f t="shared" si="13"/>
        <v>-17.171073987664034</v>
      </c>
      <c r="AS32">
        <f t="shared" si="14"/>
        <v>-0.19693771315083414</v>
      </c>
      <c r="AT32">
        <f t="shared" si="15"/>
        <v>0.68811074940282191</v>
      </c>
      <c r="AU32">
        <f t="shared" si="16"/>
        <v>-16.679900951412048</v>
      </c>
      <c r="AW32">
        <v>29</v>
      </c>
      <c r="AX32">
        <f>IF(Z32&gt;0, (R32*SUMPRODUCT(K32:$K$98, X32:$X$98)-K32*$AZ$3)/Z32, 0)</f>
        <v>154.09176675993243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5.2041409999999998E-3</v>
      </c>
      <c r="Q33" s="5">
        <f t="shared" si="30"/>
        <v>12.5</v>
      </c>
      <c r="R33">
        <f t="shared" si="0"/>
        <v>50000</v>
      </c>
      <c r="S33">
        <f t="shared" si="1"/>
        <v>158.39200155313961</v>
      </c>
      <c r="U33">
        <f t="shared" si="20"/>
        <v>5.2041409999999998E-3</v>
      </c>
      <c r="V33">
        <f t="shared" si="21"/>
        <v>0.01</v>
      </c>
      <c r="W33">
        <f t="shared" si="34"/>
        <v>0.68049329324914509</v>
      </c>
      <c r="X33">
        <f t="shared" si="35"/>
        <v>3.5413830476228991E-3</v>
      </c>
      <c r="Y33">
        <f t="shared" si="36"/>
        <v>6.8049329324914509E-3</v>
      </c>
      <c r="Z33">
        <f t="shared" si="37"/>
        <v>0.67014697726903083</v>
      </c>
      <c r="AB33">
        <f t="shared" si="38"/>
        <v>104.85841382504556</v>
      </c>
      <c r="AC33">
        <f t="shared" si="27"/>
        <v>106.14592106442815</v>
      </c>
      <c r="AE33">
        <f t="shared" si="2"/>
        <v>0</v>
      </c>
      <c r="AF33">
        <f t="shared" si="3"/>
        <v>0</v>
      </c>
      <c r="AG33">
        <f t="shared" si="4"/>
        <v>-8.376837215862885</v>
      </c>
      <c r="AH33">
        <f t="shared" si="5"/>
        <v>-177.06915238114496</v>
      </c>
      <c r="AI33">
        <f t="shared" si="39"/>
        <v>-185.44598959700784</v>
      </c>
      <c r="AJ33">
        <f t="shared" si="7"/>
        <v>-1.2875072393825917</v>
      </c>
      <c r="AK33">
        <f t="shared" si="28"/>
        <v>7.3400889677531902</v>
      </c>
      <c r="AL33">
        <f t="shared" si="40"/>
        <v>-179.39340786863724</v>
      </c>
      <c r="AN33">
        <f t="shared" si="9"/>
        <v>0</v>
      </c>
      <c r="AO33">
        <f t="shared" si="10"/>
        <v>0</v>
      </c>
      <c r="AP33">
        <f t="shared" si="11"/>
        <v>-0.71521026292279433</v>
      </c>
      <c r="AQ33">
        <f t="shared" si="12"/>
        <v>-15.118077594992378</v>
      </c>
      <c r="AR33">
        <f t="shared" si="13"/>
        <v>-15.833287857915172</v>
      </c>
      <c r="AS33">
        <f t="shared" si="14"/>
        <v>-0.10992673815483357</v>
      </c>
      <c r="AT33">
        <f t="shared" si="15"/>
        <v>0.62669320475301804</v>
      </c>
      <c r="AU33">
        <f t="shared" si="16"/>
        <v>-15.316521391316988</v>
      </c>
      <c r="AW33">
        <v>30</v>
      </c>
      <c r="AX33">
        <f>IF(Z33&gt;0, (R33*SUMPRODUCT(K33:$K$98, X33:$X$98)-K33*$AZ$3)/Z33, 0)</f>
        <v>158.39200155313961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5.4847869999999996E-3</v>
      </c>
      <c r="Q34" s="5">
        <f t="shared" si="30"/>
        <v>12.5</v>
      </c>
      <c r="R34">
        <f t="shared" si="0"/>
        <v>50000</v>
      </c>
      <c r="S34">
        <f t="shared" si="1"/>
        <v>161.84804462863417</v>
      </c>
      <c r="U34">
        <f t="shared" si="20"/>
        <v>5.4847869999999996E-3</v>
      </c>
      <c r="V34">
        <f t="shared" si="21"/>
        <v>0.01</v>
      </c>
      <c r="W34">
        <f t="shared" si="34"/>
        <v>0.67014697726903083</v>
      </c>
      <c r="X34">
        <f t="shared" si="35"/>
        <v>3.6756134290144757E-3</v>
      </c>
      <c r="Y34">
        <f t="shared" si="36"/>
        <v>6.7014697726903083E-3</v>
      </c>
      <c r="Z34">
        <f t="shared" si="37"/>
        <v>0.65976989406732611</v>
      </c>
      <c r="AB34">
        <f t="shared" si="38"/>
        <v>106.14592106442815</v>
      </c>
      <c r="AC34">
        <f t="shared" si="27"/>
        <v>106.78246725963784</v>
      </c>
      <c r="AE34">
        <f t="shared" si="2"/>
        <v>0</v>
      </c>
      <c r="AF34">
        <f t="shared" si="3"/>
        <v>0</v>
      </c>
      <c r="AG34">
        <f t="shared" si="4"/>
        <v>-8.2471236758415767</v>
      </c>
      <c r="AH34">
        <f t="shared" si="5"/>
        <v>-183.78067145072379</v>
      </c>
      <c r="AI34">
        <f t="shared" si="39"/>
        <v>-192.02779512656537</v>
      </c>
      <c r="AJ34">
        <f t="shared" si="7"/>
        <v>-0.63654619520968936</v>
      </c>
      <c r="AK34">
        <f t="shared" si="28"/>
        <v>7.4302144745099712</v>
      </c>
      <c r="AL34">
        <f t="shared" si="40"/>
        <v>-185.23412684726509</v>
      </c>
      <c r="AN34">
        <f t="shared" si="9"/>
        <v>0</v>
      </c>
      <c r="AO34">
        <f t="shared" si="10"/>
        <v>0</v>
      </c>
      <c r="AP34">
        <f t="shared" si="11"/>
        <v>-0.62869230744751869</v>
      </c>
      <c r="AQ34">
        <f t="shared" si="12"/>
        <v>-14.009914115519729</v>
      </c>
      <c r="AR34">
        <f t="shared" si="13"/>
        <v>-14.638606422967248</v>
      </c>
      <c r="AS34">
        <f t="shared" si="14"/>
        <v>-4.8525002412126525E-2</v>
      </c>
      <c r="AT34">
        <f t="shared" si="15"/>
        <v>0.56641792537844315</v>
      </c>
      <c r="AU34">
        <f t="shared" si="16"/>
        <v>-14.120713500000932</v>
      </c>
      <c r="AW34">
        <v>31</v>
      </c>
      <c r="AX34">
        <f>IF(Z34&gt;0, (R34*SUMPRODUCT(K34:$K$98, X34:$X$98)-K34*$AZ$3)/Z34, 0)</f>
        <v>161.84804462863417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5.8078460000000002E-3</v>
      </c>
      <c r="Q35" s="5">
        <f t="shared" si="30"/>
        <v>12.5</v>
      </c>
      <c r="R35">
        <f t="shared" ref="R35:R66" si="41">$C$6</f>
        <v>50000</v>
      </c>
      <c r="S35">
        <f t="shared" ref="S35:S66" si="42">AX35</f>
        <v>164.53494843488602</v>
      </c>
      <c r="U35">
        <f t="shared" si="20"/>
        <v>5.8078460000000002E-3</v>
      </c>
      <c r="V35">
        <f t="shared" si="21"/>
        <v>0.01</v>
      </c>
      <c r="W35">
        <f t="shared" si="34"/>
        <v>0.65976989406732611</v>
      </c>
      <c r="X35">
        <f t="shared" si="35"/>
        <v>3.831841940179344E-3</v>
      </c>
      <c r="Y35">
        <f t="shared" si="36"/>
        <v>6.5976989406732614E-3</v>
      </c>
      <c r="Z35">
        <f t="shared" si="37"/>
        <v>0.64934035318647343</v>
      </c>
      <c r="AB35">
        <f t="shared" si="38"/>
        <v>106.78246725963784</v>
      </c>
      <c r="AC35">
        <f t="shared" si="27"/>
        <v>106.83918152822709</v>
      </c>
      <c r="AE35">
        <f t="shared" ref="AE35:AE66" si="43">$Z35*O35</f>
        <v>0</v>
      </c>
      <c r="AF35">
        <f t="shared" ref="AF35:AF66" si="44">-$Z35*P35</f>
        <v>0</v>
      </c>
      <c r="AG35">
        <f t="shared" ref="AG35:AG66" si="45">-$Z35*Q35</f>
        <v>-8.1167544148309183</v>
      </c>
      <c r="AH35">
        <f t="shared" ref="AH35:AH66" si="46">-X35*R35</f>
        <v>-191.59209700896719</v>
      </c>
      <c r="AI35">
        <f t="shared" si="39"/>
        <v>-199.70885142379811</v>
      </c>
      <c r="AJ35">
        <f t="shared" ref="AJ35:AJ66" si="47">AB35-AC35</f>
        <v>-5.6714268589246331E-2</v>
      </c>
      <c r="AK35">
        <f t="shared" si="28"/>
        <v>7.4747727081746493</v>
      </c>
      <c r="AL35">
        <f t="shared" si="40"/>
        <v>-192.29079298421271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-0.5524589609553604</v>
      </c>
      <c r="AQ35">
        <f t="shared" ref="AQ35:AQ66" si="51">AH35*$K35</f>
        <v>-13.040528939428006</v>
      </c>
      <c r="AR35">
        <f t="shared" ref="AR35:AR66" si="52">AI35*$K35</f>
        <v>-13.592987900383367</v>
      </c>
      <c r="AS35">
        <f t="shared" ref="AS35:AS66" si="53">AJ35*$K35</f>
        <v>-3.8602012941167628E-3</v>
      </c>
      <c r="AT35">
        <f t="shared" ref="AT35:AT66" si="54">AK35*$K35</f>
        <v>0.50876310316722506</v>
      </c>
      <c r="AU35">
        <f t="shared" ref="AU35:AU66" si="55">AL35*$K35</f>
        <v>-13.088084998510258</v>
      </c>
      <c r="AW35">
        <v>32</v>
      </c>
      <c r="AX35">
        <f>IF(Z35&gt;0, (R35*SUMPRODUCT(K35:$K$98, X35:$X$98)-K35*$AZ$3)/Z35, 0)</f>
        <v>164.53494843488602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6.1543680000000003E-3</v>
      </c>
      <c r="Q36" s="5">
        <f t="shared" si="30"/>
        <v>12.5</v>
      </c>
      <c r="R36">
        <f t="shared" si="41"/>
        <v>50000</v>
      </c>
      <c r="S36">
        <f t="shared" si="42"/>
        <v>166.48357305501395</v>
      </c>
      <c r="U36">
        <f t="shared" ref="U36:U67" si="57">M36</f>
        <v>6.1543680000000003E-3</v>
      </c>
      <c r="V36">
        <f t="shared" ref="V36:V67" si="58">$C$10</f>
        <v>0.01</v>
      </c>
      <c r="W36">
        <f t="shared" si="34"/>
        <v>0.64934035318647343</v>
      </c>
      <c r="X36">
        <f t="shared" si="35"/>
        <v>3.9962794907595304E-3</v>
      </c>
      <c r="Y36">
        <f t="shared" si="36"/>
        <v>6.4934035318647346E-3</v>
      </c>
      <c r="Z36">
        <f t="shared" si="37"/>
        <v>0.63885067016384911</v>
      </c>
      <c r="AB36">
        <f t="shared" si="38"/>
        <v>106.83918152822709</v>
      </c>
      <c r="AC36">
        <f t="shared" si="27"/>
        <v>106.35814221746779</v>
      </c>
      <c r="AE36">
        <f t="shared" si="43"/>
        <v>0</v>
      </c>
      <c r="AF36">
        <f t="shared" si="44"/>
        <v>0</v>
      </c>
      <c r="AG36">
        <f t="shared" si="45"/>
        <v>-7.9856333770481136</v>
      </c>
      <c r="AH36">
        <f t="shared" si="46"/>
        <v>-199.81397453797652</v>
      </c>
      <c r="AI36">
        <f t="shared" si="39"/>
        <v>-207.79960791502464</v>
      </c>
      <c r="AJ36">
        <f t="shared" si="47"/>
        <v>0.48103931075930007</v>
      </c>
      <c r="AK36">
        <f t="shared" ref="AK36:AK67" si="59">G36*SUM(AB36:AB36, AE36:AF36)</f>
        <v>7.4787427069758969</v>
      </c>
      <c r="AL36">
        <f t="shared" si="40"/>
        <v>-199.83982589728944</v>
      </c>
      <c r="AN36">
        <f t="shared" si="48"/>
        <v>0</v>
      </c>
      <c r="AO36">
        <f t="shared" si="49"/>
        <v>0</v>
      </c>
      <c r="AP36">
        <f t="shared" si="50"/>
        <v>-0.48529851392427648</v>
      </c>
      <c r="AQ36">
        <f t="shared" si="51"/>
        <v>-12.142984823631853</v>
      </c>
      <c r="AR36">
        <f t="shared" si="52"/>
        <v>-12.62828333755613</v>
      </c>
      <c r="AS36">
        <f t="shared" si="53"/>
        <v>2.9233456086477688E-2</v>
      </c>
      <c r="AT36">
        <f t="shared" si="54"/>
        <v>0.45449403326590465</v>
      </c>
      <c r="AU36">
        <f t="shared" si="55"/>
        <v>-12.144555848203748</v>
      </c>
      <c r="AW36">
        <v>33</v>
      </c>
      <c r="AX36">
        <f>IF(Z36&gt;0, (R36*SUMPRODUCT(K36:$K$98, X36:$X$98)-K36*$AZ$3)/Z36, 0)</f>
        <v>166.48357305501395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6.5216450000000004E-3</v>
      </c>
      <c r="Q37" s="5">
        <f t="shared" ref="Q37:Q68" si="60">$C$8</f>
        <v>12.5</v>
      </c>
      <c r="R37">
        <f t="shared" si="41"/>
        <v>50000</v>
      </c>
      <c r="S37">
        <f t="shared" si="42"/>
        <v>167.80151384403791</v>
      </c>
      <c r="U37">
        <f t="shared" si="57"/>
        <v>6.5216450000000004E-3</v>
      </c>
      <c r="V37">
        <f t="shared" si="58"/>
        <v>0.01</v>
      </c>
      <c r="W37">
        <f t="shared" si="34"/>
        <v>0.63885067016384911</v>
      </c>
      <c r="X37">
        <f t="shared" si="35"/>
        <v>4.1663572788207164E-3</v>
      </c>
      <c r="Y37">
        <f t="shared" si="36"/>
        <v>6.3885067016384916E-3</v>
      </c>
      <c r="Z37">
        <f t="shared" si="37"/>
        <v>0.62829580618338987</v>
      </c>
      <c r="AB37">
        <f t="shared" si="38"/>
        <v>106.35814221746779</v>
      </c>
      <c r="AC37">
        <f t="shared" si="27"/>
        <v>105.42898741943306</v>
      </c>
      <c r="AE37">
        <f t="shared" si="43"/>
        <v>0</v>
      </c>
      <c r="AF37">
        <f t="shared" si="44"/>
        <v>0</v>
      </c>
      <c r="AG37">
        <f t="shared" si="45"/>
        <v>-7.8536975772923734</v>
      </c>
      <c r="AH37">
        <f t="shared" si="46"/>
        <v>-208.31786394103582</v>
      </c>
      <c r="AI37">
        <f t="shared" si="39"/>
        <v>-216.17156151832819</v>
      </c>
      <c r="AJ37">
        <f t="shared" si="47"/>
        <v>0.92915479803473033</v>
      </c>
      <c r="AK37">
        <f t="shared" si="59"/>
        <v>7.4450699552227455</v>
      </c>
      <c r="AL37">
        <f t="shared" si="40"/>
        <v>-207.7973367650707</v>
      </c>
      <c r="AN37">
        <f t="shared" si="48"/>
        <v>0</v>
      </c>
      <c r="AO37">
        <f t="shared" si="49"/>
        <v>0</v>
      </c>
      <c r="AP37">
        <f t="shared" si="50"/>
        <v>-0.42614337871267144</v>
      </c>
      <c r="AQ37">
        <f t="shared" si="51"/>
        <v>-11.303373667291746</v>
      </c>
      <c r="AR37">
        <f t="shared" si="52"/>
        <v>-11.729517046004416</v>
      </c>
      <c r="AS37">
        <f t="shared" si="53"/>
        <v>5.0416146163616088E-2</v>
      </c>
      <c r="AT37">
        <f t="shared" si="54"/>
        <v>0.40397115298200997</v>
      </c>
      <c r="AU37">
        <f t="shared" si="55"/>
        <v>-11.27512974685879</v>
      </c>
      <c r="AW37">
        <v>34</v>
      </c>
      <c r="AX37">
        <f>IF(Z37&gt;0, (R37*SUMPRODUCT(K37:$K$98, X37:$X$98)-K37*$AZ$3)/Z37, 0)</f>
        <v>167.80151384403791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6.9358459999999999E-3</v>
      </c>
      <c r="Q38" s="5">
        <f t="shared" si="60"/>
        <v>12.5</v>
      </c>
      <c r="R38">
        <f t="shared" si="41"/>
        <v>50000</v>
      </c>
      <c r="S38">
        <f t="shared" si="42"/>
        <v>168.60212842100029</v>
      </c>
      <c r="U38">
        <f t="shared" si="57"/>
        <v>6.9358459999999999E-3</v>
      </c>
      <c r="V38">
        <f t="shared" si="58"/>
        <v>0.01</v>
      </c>
      <c r="W38">
        <f t="shared" si="34"/>
        <v>0.62829580618338987</v>
      </c>
      <c r="X38">
        <f t="shared" si="35"/>
        <v>4.3577629541338399E-3</v>
      </c>
      <c r="Y38">
        <f t="shared" si="36"/>
        <v>6.2829580618338991E-3</v>
      </c>
      <c r="Z38">
        <f t="shared" si="37"/>
        <v>0.61765508516742218</v>
      </c>
      <c r="AB38">
        <f t="shared" si="38"/>
        <v>105.42898741943306</v>
      </c>
      <c r="AC38">
        <f t="shared" si="27"/>
        <v>104.13796198928158</v>
      </c>
      <c r="AE38">
        <f t="shared" si="43"/>
        <v>0</v>
      </c>
      <c r="AF38">
        <f t="shared" si="44"/>
        <v>0</v>
      </c>
      <c r="AG38">
        <f t="shared" si="45"/>
        <v>-7.720688564592777</v>
      </c>
      <c r="AH38">
        <f t="shared" si="46"/>
        <v>-217.888147706692</v>
      </c>
      <c r="AI38">
        <f t="shared" si="39"/>
        <v>-225.60883627128476</v>
      </c>
      <c r="AJ38">
        <f t="shared" si="47"/>
        <v>1.2910254301514783</v>
      </c>
      <c r="AK38">
        <f t="shared" si="59"/>
        <v>7.3800291193603149</v>
      </c>
      <c r="AL38">
        <f t="shared" si="40"/>
        <v>-216.93778172177298</v>
      </c>
      <c r="AN38">
        <f t="shared" si="48"/>
        <v>0</v>
      </c>
      <c r="AO38">
        <f t="shared" si="49"/>
        <v>0</v>
      </c>
      <c r="AP38">
        <f t="shared" si="50"/>
        <v>-0.37404132149720892</v>
      </c>
      <c r="AQ38">
        <f t="shared" si="51"/>
        <v>-10.555945888109884</v>
      </c>
      <c r="AR38">
        <f t="shared" si="52"/>
        <v>-10.929987209607091</v>
      </c>
      <c r="AS38">
        <f t="shared" si="53"/>
        <v>6.2545827867599213E-2</v>
      </c>
      <c r="AT38">
        <f t="shared" si="54"/>
        <v>0.35753752031299718</v>
      </c>
      <c r="AU38">
        <f t="shared" si="55"/>
        <v>-10.509903861426496</v>
      </c>
      <c r="AW38">
        <v>35</v>
      </c>
      <c r="AX38">
        <f>IF(Z38&gt;0, (R38*SUMPRODUCT(K38:$K$98, X38:$X$98)-K38*$AZ$3)/Z38, 0)</f>
        <v>168.60212842100029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7.4023869999999999E-3</v>
      </c>
      <c r="Q39" s="5">
        <f t="shared" si="60"/>
        <v>12.5</v>
      </c>
      <c r="R39">
        <f t="shared" si="41"/>
        <v>50000</v>
      </c>
      <c r="S39">
        <f t="shared" si="42"/>
        <v>168.92491273195606</v>
      </c>
      <c r="U39">
        <f t="shared" si="57"/>
        <v>7.4023869999999999E-3</v>
      </c>
      <c r="V39">
        <f t="shared" si="58"/>
        <v>0.01</v>
      </c>
      <c r="W39">
        <f t="shared" si="34"/>
        <v>0.61765508516742218</v>
      </c>
      <c r="X39">
        <f t="shared" si="35"/>
        <v>4.572121972927219E-3</v>
      </c>
      <c r="Y39">
        <f t="shared" si="36"/>
        <v>6.1765508516742219E-3</v>
      </c>
      <c r="Z39">
        <f t="shared" si="37"/>
        <v>0.60690641234282072</v>
      </c>
      <c r="AB39">
        <f t="shared" si="38"/>
        <v>104.13796198928158</v>
      </c>
      <c r="AC39">
        <f t="shared" si="27"/>
        <v>102.52161274147552</v>
      </c>
      <c r="AE39">
        <f t="shared" si="43"/>
        <v>0</v>
      </c>
      <c r="AF39">
        <f t="shared" si="44"/>
        <v>0</v>
      </c>
      <c r="AG39">
        <f t="shared" si="45"/>
        <v>-7.5863301542852586</v>
      </c>
      <c r="AH39">
        <f t="shared" si="46"/>
        <v>-228.60609864636095</v>
      </c>
      <c r="AI39">
        <f t="shared" si="39"/>
        <v>-236.19242880064621</v>
      </c>
      <c r="AJ39">
        <f t="shared" si="47"/>
        <v>1.6163492478060562</v>
      </c>
      <c r="AK39">
        <f t="shared" si="59"/>
        <v>7.289657339249711</v>
      </c>
      <c r="AL39">
        <f t="shared" si="40"/>
        <v>-227.28642221359044</v>
      </c>
      <c r="AN39">
        <f t="shared" si="48"/>
        <v>0</v>
      </c>
      <c r="AO39">
        <f t="shared" si="49"/>
        <v>0</v>
      </c>
      <c r="AP39">
        <f t="shared" si="50"/>
        <v>-0.32815366934510981</v>
      </c>
      <c r="AQ39">
        <f t="shared" si="51"/>
        <v>-9.8885664846919994</v>
      </c>
      <c r="AR39">
        <f t="shared" si="52"/>
        <v>-10.216720154037109</v>
      </c>
      <c r="AS39">
        <f t="shared" si="53"/>
        <v>6.9916669301711643E-2</v>
      </c>
      <c r="AT39">
        <f t="shared" si="54"/>
        <v>0.31532081460916533</v>
      </c>
      <c r="AU39">
        <f t="shared" si="55"/>
        <v>-9.8314826701262312</v>
      </c>
      <c r="AW39">
        <v>36</v>
      </c>
      <c r="AX39">
        <f>IF(Z39&gt;0, (R39*SUMPRODUCT(K39:$K$98, X39:$X$98)-K39*$AZ$3)/Z39, 0)</f>
        <v>168.92491273195606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7.9366079999999995E-3</v>
      </c>
      <c r="Q40" s="5">
        <f t="shared" si="60"/>
        <v>12.5</v>
      </c>
      <c r="R40">
        <f t="shared" si="41"/>
        <v>50000</v>
      </c>
      <c r="S40">
        <f t="shared" si="42"/>
        <v>168.81100090694792</v>
      </c>
      <c r="U40">
        <f t="shared" si="57"/>
        <v>7.9366079999999995E-3</v>
      </c>
      <c r="V40">
        <f t="shared" si="58"/>
        <v>0.01</v>
      </c>
      <c r="W40">
        <f t="shared" si="34"/>
        <v>0.60690641234282072</v>
      </c>
      <c r="X40">
        <f t="shared" si="35"/>
        <v>4.8167782874513291E-3</v>
      </c>
      <c r="Y40">
        <f t="shared" si="36"/>
        <v>6.0690641234282076E-3</v>
      </c>
      <c r="Z40">
        <f t="shared" si="37"/>
        <v>0.59602056993194119</v>
      </c>
      <c r="AB40">
        <f t="shared" si="38"/>
        <v>102.52161274147552</v>
      </c>
      <c r="AC40">
        <f t="shared" si="27"/>
        <v>100.61482897134054</v>
      </c>
      <c r="AE40">
        <f t="shared" si="43"/>
        <v>0</v>
      </c>
      <c r="AF40">
        <f t="shared" si="44"/>
        <v>0</v>
      </c>
      <c r="AG40">
        <f t="shared" si="45"/>
        <v>-7.4502571241492648</v>
      </c>
      <c r="AH40">
        <f t="shared" si="46"/>
        <v>-240.83891437256645</v>
      </c>
      <c r="AI40">
        <f t="shared" si="39"/>
        <v>-248.28917149671571</v>
      </c>
      <c r="AJ40">
        <f t="shared" si="47"/>
        <v>1.9067837701349788</v>
      </c>
      <c r="AK40">
        <f t="shared" si="59"/>
        <v>7.176512891903287</v>
      </c>
      <c r="AL40">
        <f t="shared" si="40"/>
        <v>-239.20587483467745</v>
      </c>
      <c r="AN40">
        <f t="shared" si="48"/>
        <v>0</v>
      </c>
      <c r="AO40">
        <f t="shared" si="49"/>
        <v>0</v>
      </c>
      <c r="AP40">
        <f t="shared" si="50"/>
        <v>-0.28773902286991515</v>
      </c>
      <c r="AQ40">
        <f t="shared" si="51"/>
        <v>-9.3015251334062601</v>
      </c>
      <c r="AR40">
        <f t="shared" si="52"/>
        <v>-9.589264156276176</v>
      </c>
      <c r="AS40">
        <f t="shared" si="53"/>
        <v>7.3642572289812344E-2</v>
      </c>
      <c r="AT40">
        <f t="shared" si="54"/>
        <v>0.27716664978396921</v>
      </c>
      <c r="AU40">
        <f t="shared" si="55"/>
        <v>-9.2384549342023945</v>
      </c>
      <c r="AW40">
        <v>37</v>
      </c>
      <c r="AX40">
        <f>IF(Z40&gt;0, (R40*SUMPRODUCT(K40:$K$98, X40:$X$98)-K40*$AZ$3)/Z40, 0)</f>
        <v>168.81100090694792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8.552947E-3</v>
      </c>
      <c r="Q41" s="5">
        <f t="shared" si="60"/>
        <v>12.5</v>
      </c>
      <c r="R41">
        <f t="shared" si="41"/>
        <v>50000</v>
      </c>
      <c r="S41">
        <f t="shared" si="42"/>
        <v>168.28407522339322</v>
      </c>
      <c r="U41">
        <f t="shared" si="57"/>
        <v>8.552947E-3</v>
      </c>
      <c r="V41">
        <f t="shared" si="58"/>
        <v>0.01</v>
      </c>
      <c r="W41">
        <f t="shared" si="34"/>
        <v>0.59602056993194119</v>
      </c>
      <c r="X41">
        <f t="shared" si="35"/>
        <v>5.0977323455376868E-3</v>
      </c>
      <c r="Y41">
        <f t="shared" si="36"/>
        <v>5.9602056993194119E-3</v>
      </c>
      <c r="Z41">
        <f t="shared" si="37"/>
        <v>0.58496263188708408</v>
      </c>
      <c r="AB41">
        <f t="shared" si="38"/>
        <v>100.61482897134054</v>
      </c>
      <c r="AC41">
        <f t="shared" si="27"/>
        <v>98.439895547360138</v>
      </c>
      <c r="AE41">
        <f t="shared" si="43"/>
        <v>0</v>
      </c>
      <c r="AF41">
        <f t="shared" si="44"/>
        <v>0</v>
      </c>
      <c r="AG41">
        <f t="shared" si="45"/>
        <v>-7.3120328985885514</v>
      </c>
      <c r="AH41">
        <f t="shared" si="46"/>
        <v>-254.88661727688435</v>
      </c>
      <c r="AI41">
        <f t="shared" si="39"/>
        <v>-262.19865017547289</v>
      </c>
      <c r="AJ41">
        <f t="shared" si="47"/>
        <v>2.1749334239804057</v>
      </c>
      <c r="AK41">
        <f t="shared" si="59"/>
        <v>7.0430380279938385</v>
      </c>
      <c r="AL41">
        <f t="shared" si="40"/>
        <v>-252.98067872349864</v>
      </c>
      <c r="AN41">
        <f t="shared" si="48"/>
        <v>0</v>
      </c>
      <c r="AO41">
        <f t="shared" si="49"/>
        <v>0</v>
      </c>
      <c r="AP41">
        <f t="shared" si="50"/>
        <v>-0.2521434071685516</v>
      </c>
      <c r="AQ41">
        <f t="shared" si="51"/>
        <v>-8.789345044422042</v>
      </c>
      <c r="AR41">
        <f t="shared" si="52"/>
        <v>-9.0414884515905936</v>
      </c>
      <c r="AS41">
        <f t="shared" si="53"/>
        <v>7.499899569558019E-2</v>
      </c>
      <c r="AT41">
        <f t="shared" si="54"/>
        <v>0.24286756225328776</v>
      </c>
      <c r="AU41">
        <f t="shared" si="55"/>
        <v>-8.7236218936417256</v>
      </c>
      <c r="AW41">
        <v>38</v>
      </c>
      <c r="AX41">
        <f>IF(Z41&gt;0, (R41*SUMPRODUCT(K41:$K$98, X41:$X$98)-K41*$AZ$3)/Z41, 0)</f>
        <v>168.28407522339322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9.2631359999999999E-3</v>
      </c>
      <c r="Q42" s="5">
        <f t="shared" si="60"/>
        <v>12.5</v>
      </c>
      <c r="R42">
        <f t="shared" si="41"/>
        <v>50000</v>
      </c>
      <c r="S42">
        <f t="shared" si="42"/>
        <v>167.36014146906206</v>
      </c>
      <c r="U42">
        <f t="shared" si="57"/>
        <v>9.2631359999999999E-3</v>
      </c>
      <c r="V42">
        <f t="shared" si="58"/>
        <v>0.01</v>
      </c>
      <c r="W42">
        <f t="shared" si="34"/>
        <v>0.58496263188708408</v>
      </c>
      <c r="X42">
        <f t="shared" si="35"/>
        <v>5.4185884140879968E-3</v>
      </c>
      <c r="Y42">
        <f t="shared" si="36"/>
        <v>5.8496263188708413E-3</v>
      </c>
      <c r="Z42">
        <f t="shared" si="37"/>
        <v>0.57369441715412517</v>
      </c>
      <c r="AB42">
        <f t="shared" si="38"/>
        <v>98.439895547360138</v>
      </c>
      <c r="AC42">
        <f t="shared" si="27"/>
        <v>96.013578814925495</v>
      </c>
      <c r="AE42">
        <f t="shared" si="43"/>
        <v>0</v>
      </c>
      <c r="AF42">
        <f t="shared" si="44"/>
        <v>0</v>
      </c>
      <c r="AG42">
        <f t="shared" si="45"/>
        <v>-7.1711802144265651</v>
      </c>
      <c r="AH42">
        <f t="shared" si="46"/>
        <v>-270.92942070439983</v>
      </c>
      <c r="AI42">
        <f t="shared" si="39"/>
        <v>-278.10060091882639</v>
      </c>
      <c r="AJ42">
        <f t="shared" si="47"/>
        <v>2.4263167324346426</v>
      </c>
      <c r="AK42">
        <f t="shared" si="59"/>
        <v>6.8907926883152104</v>
      </c>
      <c r="AL42">
        <f t="shared" si="40"/>
        <v>-268.7834914980765</v>
      </c>
      <c r="AN42">
        <f t="shared" si="48"/>
        <v>0</v>
      </c>
      <c r="AO42">
        <f t="shared" si="49"/>
        <v>0</v>
      </c>
      <c r="AP42">
        <f t="shared" si="50"/>
        <v>-0.22079137002210747</v>
      </c>
      <c r="AQ42">
        <f t="shared" si="51"/>
        <v>-8.3415666860916726</v>
      </c>
      <c r="AR42">
        <f t="shared" si="52"/>
        <v>-8.56235805611378</v>
      </c>
      <c r="AS42">
        <f t="shared" si="53"/>
        <v>7.4703156167250956E-2</v>
      </c>
      <c r="AT42">
        <f t="shared" si="54"/>
        <v>0.21215860049517601</v>
      </c>
      <c r="AU42">
        <f t="shared" si="55"/>
        <v>-8.2754962994513512</v>
      </c>
      <c r="AW42">
        <v>39</v>
      </c>
      <c r="AX42">
        <f>IF(Z42&gt;0, (R42*SUMPRODUCT(K42:$K$98, X42:$X$98)-K42*$AZ$3)/Z42, 0)</f>
        <v>167.36014146906206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1.011049E-2</v>
      </c>
      <c r="Q43" s="5">
        <f t="shared" si="60"/>
        <v>12.5</v>
      </c>
      <c r="R43">
        <f t="shared" si="41"/>
        <v>50000</v>
      </c>
      <c r="S43">
        <f t="shared" si="42"/>
        <v>166.06261941107726</v>
      </c>
      <c r="U43">
        <f t="shared" si="57"/>
        <v>1.011049E-2</v>
      </c>
      <c r="V43">
        <f t="shared" si="58"/>
        <v>0.01</v>
      </c>
      <c r="W43">
        <f t="shared" si="34"/>
        <v>0.57369441715412517</v>
      </c>
      <c r="X43">
        <f t="shared" si="35"/>
        <v>5.800331667692611E-3</v>
      </c>
      <c r="Y43">
        <f t="shared" si="36"/>
        <v>5.7369441715412516E-3</v>
      </c>
      <c r="Z43">
        <f t="shared" si="37"/>
        <v>0.56215714131489136</v>
      </c>
      <c r="AB43">
        <f t="shared" si="38"/>
        <v>96.013578814925495</v>
      </c>
      <c r="AC43">
        <f t="shared" si="27"/>
        <v>93.353287407393978</v>
      </c>
      <c r="AE43">
        <f t="shared" si="43"/>
        <v>0</v>
      </c>
      <c r="AF43">
        <f t="shared" si="44"/>
        <v>0</v>
      </c>
      <c r="AG43">
        <f t="shared" si="45"/>
        <v>-7.026964266436142</v>
      </c>
      <c r="AH43">
        <f t="shared" si="46"/>
        <v>-290.01658338463056</v>
      </c>
      <c r="AI43">
        <f t="shared" si="39"/>
        <v>-297.04354765106672</v>
      </c>
      <c r="AJ43">
        <f t="shared" si="47"/>
        <v>2.6602914075315169</v>
      </c>
      <c r="AK43">
        <f t="shared" si="59"/>
        <v>6.720950517044785</v>
      </c>
      <c r="AL43">
        <f t="shared" si="40"/>
        <v>-287.66230572649039</v>
      </c>
      <c r="AN43">
        <f t="shared" si="48"/>
        <v>0</v>
      </c>
      <c r="AO43">
        <f t="shared" si="49"/>
        <v>0</v>
      </c>
      <c r="AP43">
        <f t="shared" si="50"/>
        <v>-0.19317066730642105</v>
      </c>
      <c r="AQ43">
        <f t="shared" si="51"/>
        <v>-7.9725319239100614</v>
      </c>
      <c r="AR43">
        <f t="shared" si="52"/>
        <v>-8.1657025912164833</v>
      </c>
      <c r="AS43">
        <f t="shared" si="53"/>
        <v>7.3131191071650406E-2</v>
      </c>
      <c r="AT43">
        <f t="shared" si="54"/>
        <v>0.18475837461023967</v>
      </c>
      <c r="AU43">
        <f t="shared" si="55"/>
        <v>-7.9078130255345922</v>
      </c>
      <c r="AW43">
        <v>40</v>
      </c>
      <c r="AX43">
        <f>IF(Z43&gt;0, (R43*SUMPRODUCT(K43:$K$98, X43:$X$98)-K43*$AZ$3)/Z43, 0)</f>
        <v>166.06261941107726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1.1085984E-2</v>
      </c>
      <c r="Q44" s="5">
        <f t="shared" si="60"/>
        <v>12.5</v>
      </c>
      <c r="R44">
        <f t="shared" si="41"/>
        <v>50000</v>
      </c>
      <c r="S44">
        <f t="shared" si="42"/>
        <v>164.36988298814282</v>
      </c>
      <c r="U44">
        <f t="shared" si="57"/>
        <v>1.1085984E-2</v>
      </c>
      <c r="V44">
        <f t="shared" si="58"/>
        <v>0.01</v>
      </c>
      <c r="W44">
        <f t="shared" si="34"/>
        <v>0.56215714131489136</v>
      </c>
      <c r="X44">
        <f t="shared" si="35"/>
        <v>6.2320650741026244E-3</v>
      </c>
      <c r="Y44">
        <f t="shared" si="36"/>
        <v>5.6215714131489141E-3</v>
      </c>
      <c r="Z44">
        <f t="shared" si="37"/>
        <v>0.55030350482763979</v>
      </c>
      <c r="AB44">
        <f t="shared" si="38"/>
        <v>93.353287407393978</v>
      </c>
      <c r="AC44">
        <f t="shared" si="27"/>
        <v>90.453322696484037</v>
      </c>
      <c r="AE44">
        <f t="shared" si="43"/>
        <v>0</v>
      </c>
      <c r="AF44">
        <f t="shared" si="44"/>
        <v>0</v>
      </c>
      <c r="AG44">
        <f t="shared" si="45"/>
        <v>-6.8787938103454973</v>
      </c>
      <c r="AH44">
        <f t="shared" si="46"/>
        <v>-311.60325370513124</v>
      </c>
      <c r="AI44">
        <f t="shared" si="39"/>
        <v>-318.48204751547672</v>
      </c>
      <c r="AJ44">
        <f t="shared" si="47"/>
        <v>2.8999647109099413</v>
      </c>
      <c r="AK44">
        <f t="shared" si="59"/>
        <v>6.5347301185175795</v>
      </c>
      <c r="AL44">
        <f t="shared" si="40"/>
        <v>-309.04735268604918</v>
      </c>
      <c r="AN44">
        <f t="shared" si="48"/>
        <v>0</v>
      </c>
      <c r="AO44">
        <f t="shared" si="49"/>
        <v>0</v>
      </c>
      <c r="AP44">
        <f t="shared" si="50"/>
        <v>-0.16883703009493617</v>
      </c>
      <c r="AQ44">
        <f t="shared" si="51"/>
        <v>-7.6481675965296674</v>
      </c>
      <c r="AR44">
        <f t="shared" si="52"/>
        <v>-7.8170046266246027</v>
      </c>
      <c r="AS44">
        <f t="shared" si="53"/>
        <v>7.117838427338509E-2</v>
      </c>
      <c r="AT44">
        <f t="shared" si="54"/>
        <v>0.16039213503145014</v>
      </c>
      <c r="AU44">
        <f t="shared" si="55"/>
        <v>-7.5854341073197675</v>
      </c>
      <c r="AW44">
        <v>41</v>
      </c>
      <c r="AX44">
        <f>IF(Z44&gt;0, (R44*SUMPRODUCT(K44:$K$98, X44:$X$98)-K44*$AZ$3)/Z44, 0)</f>
        <v>164.36988298814282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1.2207667E-2</v>
      </c>
      <c r="Q45" s="5">
        <f t="shared" si="60"/>
        <v>12.5</v>
      </c>
      <c r="R45">
        <f t="shared" si="41"/>
        <v>50000</v>
      </c>
      <c r="S45">
        <f t="shared" si="42"/>
        <v>162.30638462206048</v>
      </c>
      <c r="U45">
        <f t="shared" si="57"/>
        <v>1.2207667E-2</v>
      </c>
      <c r="V45">
        <f t="shared" si="58"/>
        <v>0.01</v>
      </c>
      <c r="W45">
        <f t="shared" si="34"/>
        <v>0.55030350482763979</v>
      </c>
      <c r="X45">
        <f t="shared" si="35"/>
        <v>6.7179219358687193E-3</v>
      </c>
      <c r="Y45">
        <f t="shared" si="36"/>
        <v>5.5030350482763984E-3</v>
      </c>
      <c r="Z45">
        <f t="shared" si="37"/>
        <v>0.53808254784349463</v>
      </c>
      <c r="AB45">
        <f t="shared" si="38"/>
        <v>90.453322696484037</v>
      </c>
      <c r="AC45">
        <f t="shared" si="27"/>
        <v>87.334232968704498</v>
      </c>
      <c r="AE45">
        <f t="shared" si="43"/>
        <v>0</v>
      </c>
      <c r="AF45">
        <f t="shared" si="44"/>
        <v>0</v>
      </c>
      <c r="AG45">
        <f t="shared" si="45"/>
        <v>-6.7260318480436831</v>
      </c>
      <c r="AH45">
        <f t="shared" si="46"/>
        <v>-335.89609679343596</v>
      </c>
      <c r="AI45">
        <f t="shared" si="39"/>
        <v>-342.62212864147966</v>
      </c>
      <c r="AJ45">
        <f t="shared" si="47"/>
        <v>3.1190897277795386</v>
      </c>
      <c r="AK45">
        <f t="shared" si="59"/>
        <v>6.3317325887538836</v>
      </c>
      <c r="AL45">
        <f t="shared" si="40"/>
        <v>-333.17130632494627</v>
      </c>
      <c r="AN45">
        <f t="shared" si="48"/>
        <v>0</v>
      </c>
      <c r="AO45">
        <f t="shared" si="49"/>
        <v>0</v>
      </c>
      <c r="AP45">
        <f t="shared" si="50"/>
        <v>-0.14739960138689182</v>
      </c>
      <c r="AQ45">
        <f t="shared" si="51"/>
        <v>-7.3610937166712826</v>
      </c>
      <c r="AR45">
        <f t="shared" si="52"/>
        <v>-7.508493318058175</v>
      </c>
      <c r="AS45">
        <f t="shared" si="53"/>
        <v>6.8354208387873663E-2</v>
      </c>
      <c r="AT45">
        <f t="shared" si="54"/>
        <v>0.13875861440385104</v>
      </c>
      <c r="AU45">
        <f t="shared" si="55"/>
        <v>-7.3013804952664509</v>
      </c>
      <c r="AW45">
        <v>42</v>
      </c>
      <c r="AX45">
        <f>IF(Z45&gt;0, (R45*SUMPRODUCT(K45:$K$98, X45:$X$98)-K45*$AZ$3)/Z45, 0)</f>
        <v>162.30638462206048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1.3502610999999999E-2</v>
      </c>
      <c r="Q46" s="5">
        <f t="shared" si="60"/>
        <v>12.5</v>
      </c>
      <c r="R46">
        <f t="shared" si="41"/>
        <v>50000</v>
      </c>
      <c r="S46">
        <f t="shared" si="42"/>
        <v>159.89944791071835</v>
      </c>
      <c r="U46">
        <f t="shared" si="57"/>
        <v>1.3502610999999999E-2</v>
      </c>
      <c r="V46">
        <f t="shared" si="58"/>
        <v>0.01</v>
      </c>
      <c r="W46">
        <f t="shared" si="34"/>
        <v>0.53808254784349463</v>
      </c>
      <c r="X46">
        <f t="shared" si="35"/>
        <v>7.2655193294195964E-3</v>
      </c>
      <c r="Y46">
        <f t="shared" si="36"/>
        <v>5.3808254784349467E-3</v>
      </c>
      <c r="Z46">
        <f t="shared" si="37"/>
        <v>0.52543620303564009</v>
      </c>
      <c r="AB46">
        <f t="shared" si="38"/>
        <v>87.334232968704498</v>
      </c>
      <c r="AC46">
        <f t="shared" si="27"/>
        <v>84.016958777702968</v>
      </c>
      <c r="AE46">
        <f t="shared" si="43"/>
        <v>0</v>
      </c>
      <c r="AF46">
        <f t="shared" si="44"/>
        <v>0</v>
      </c>
      <c r="AG46">
        <f t="shared" si="45"/>
        <v>-6.5679525379455015</v>
      </c>
      <c r="AH46">
        <f t="shared" si="46"/>
        <v>-363.27596647097982</v>
      </c>
      <c r="AI46">
        <f t="shared" si="39"/>
        <v>-369.84391900892535</v>
      </c>
      <c r="AJ46">
        <f t="shared" si="47"/>
        <v>3.3172741910015304</v>
      </c>
      <c r="AK46">
        <f t="shared" si="59"/>
        <v>6.1133963078093156</v>
      </c>
      <c r="AL46">
        <f t="shared" si="40"/>
        <v>-360.41324851011456</v>
      </c>
      <c r="AN46">
        <f t="shared" si="48"/>
        <v>0</v>
      </c>
      <c r="AO46">
        <f t="shared" si="49"/>
        <v>0</v>
      </c>
      <c r="AP46">
        <f t="shared" si="50"/>
        <v>-0.12851368383387554</v>
      </c>
      <c r="AQ46">
        <f t="shared" si="51"/>
        <v>-7.1081409967223577</v>
      </c>
      <c r="AR46">
        <f t="shared" si="52"/>
        <v>-7.2366546805562342</v>
      </c>
      <c r="AS46">
        <f t="shared" si="53"/>
        <v>6.4908375039202118E-2</v>
      </c>
      <c r="AT46">
        <f t="shared" si="54"/>
        <v>0.11961948197919629</v>
      </c>
      <c r="AU46">
        <f t="shared" si="55"/>
        <v>-7.0521268235378365</v>
      </c>
      <c r="AW46">
        <v>43</v>
      </c>
      <c r="AX46">
        <f>IF(Z46&gt;0, (R46*SUMPRODUCT(K46:$K$98, X46:$X$98)-K46*$AZ$3)/Z46, 0)</f>
        <v>159.89944791071835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1.4950962999999999E-2</v>
      </c>
      <c r="Q47" s="5">
        <f t="shared" si="60"/>
        <v>12.5</v>
      </c>
      <c r="R47">
        <f t="shared" si="41"/>
        <v>50000</v>
      </c>
      <c r="S47">
        <f t="shared" si="42"/>
        <v>157.16430730779217</v>
      </c>
      <c r="U47">
        <f t="shared" si="57"/>
        <v>1.4950962999999999E-2</v>
      </c>
      <c r="V47">
        <f t="shared" si="58"/>
        <v>0.01</v>
      </c>
      <c r="W47">
        <f t="shared" si="34"/>
        <v>0.52543620303564009</v>
      </c>
      <c r="X47">
        <f t="shared" si="35"/>
        <v>7.8557772304463421E-3</v>
      </c>
      <c r="Y47">
        <f t="shared" si="36"/>
        <v>5.2543620303564008E-3</v>
      </c>
      <c r="Z47">
        <f t="shared" si="37"/>
        <v>0.51232606377483725</v>
      </c>
      <c r="AB47">
        <f t="shared" si="38"/>
        <v>84.016958777702968</v>
      </c>
      <c r="AC47">
        <f t="shared" si="27"/>
        <v>80.519370928900045</v>
      </c>
      <c r="AE47">
        <f t="shared" si="43"/>
        <v>0</v>
      </c>
      <c r="AF47">
        <f t="shared" si="44"/>
        <v>0</v>
      </c>
      <c r="AG47">
        <f t="shared" si="45"/>
        <v>-6.4040757971854658</v>
      </c>
      <c r="AH47">
        <f t="shared" si="46"/>
        <v>-392.78886152231712</v>
      </c>
      <c r="AI47">
        <f t="shared" si="39"/>
        <v>-399.19293731950256</v>
      </c>
      <c r="AJ47">
        <f t="shared" si="47"/>
        <v>3.4975878488029224</v>
      </c>
      <c r="AK47">
        <f t="shared" si="59"/>
        <v>5.8811871144392081</v>
      </c>
      <c r="AL47">
        <f t="shared" si="40"/>
        <v>-389.8141623562604</v>
      </c>
      <c r="AN47">
        <f t="shared" si="48"/>
        <v>0</v>
      </c>
      <c r="AO47">
        <f t="shared" si="49"/>
        <v>0</v>
      </c>
      <c r="AP47">
        <f t="shared" si="50"/>
        <v>-0.11188137827102035</v>
      </c>
      <c r="AQ47">
        <f t="shared" si="51"/>
        <v>-6.8621547571213259</v>
      </c>
      <c r="AR47">
        <f t="shared" si="52"/>
        <v>-6.9740361353923452</v>
      </c>
      <c r="AS47">
        <f t="shared" si="53"/>
        <v>6.1104047100757848E-2</v>
      </c>
      <c r="AT47">
        <f t="shared" si="54"/>
        <v>0.10274633547004655</v>
      </c>
      <c r="AU47">
        <f t="shared" si="55"/>
        <v>-6.8101857528215408</v>
      </c>
      <c r="AW47">
        <v>44</v>
      </c>
      <c r="AX47">
        <f>IF(Z47&gt;0, (R47*SUMPRODUCT(K47:$K$98, X47:$X$98)-K47*$AZ$3)/Z47, 0)</f>
        <v>157.16430730779217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1.6562650000000002E-2</v>
      </c>
      <c r="Q48" s="5">
        <f t="shared" si="60"/>
        <v>12.5</v>
      </c>
      <c r="R48">
        <f t="shared" si="41"/>
        <v>50000</v>
      </c>
      <c r="S48">
        <f t="shared" si="42"/>
        <v>154.15731588523661</v>
      </c>
      <c r="U48">
        <f t="shared" si="57"/>
        <v>1.6562650000000002E-2</v>
      </c>
      <c r="V48">
        <f t="shared" si="58"/>
        <v>0.01</v>
      </c>
      <c r="W48">
        <f t="shared" si="34"/>
        <v>0.51232606377483725</v>
      </c>
      <c r="X48">
        <f t="shared" si="35"/>
        <v>8.4854772801803095E-3</v>
      </c>
      <c r="Y48">
        <f t="shared" si="36"/>
        <v>5.1232606377483725E-3</v>
      </c>
      <c r="Z48">
        <f t="shared" si="37"/>
        <v>0.49871732585690853</v>
      </c>
      <c r="AB48">
        <f t="shared" si="38"/>
        <v>80.519370928900045</v>
      </c>
      <c r="AC48">
        <f t="shared" si="27"/>
        <v>76.880924339563933</v>
      </c>
      <c r="AE48">
        <f t="shared" si="43"/>
        <v>0</v>
      </c>
      <c r="AF48">
        <f t="shared" si="44"/>
        <v>0</v>
      </c>
      <c r="AG48">
        <f t="shared" si="45"/>
        <v>-6.2339665732113563</v>
      </c>
      <c r="AH48">
        <f t="shared" si="46"/>
        <v>-424.27386400901548</v>
      </c>
      <c r="AI48">
        <f t="shared" si="39"/>
        <v>-430.50783058222686</v>
      </c>
      <c r="AJ48">
        <f t="shared" si="47"/>
        <v>3.6384465893361124</v>
      </c>
      <c r="AK48">
        <f t="shared" si="59"/>
        <v>5.6363559650230037</v>
      </c>
      <c r="AL48">
        <f t="shared" si="40"/>
        <v>-421.2330280278677</v>
      </c>
      <c r="AN48">
        <f t="shared" si="48"/>
        <v>0</v>
      </c>
      <c r="AO48">
        <f t="shared" si="49"/>
        <v>0</v>
      </c>
      <c r="AP48">
        <f t="shared" si="50"/>
        <v>-9.7240636052222856E-2</v>
      </c>
      <c r="AQ48">
        <f t="shared" si="51"/>
        <v>-6.6180432493589834</v>
      </c>
      <c r="AR48">
        <f t="shared" si="52"/>
        <v>-6.715283885411206</v>
      </c>
      <c r="AS48">
        <f t="shared" si="53"/>
        <v>5.6754372426290695E-2</v>
      </c>
      <c r="AT48">
        <f t="shared" si="54"/>
        <v>8.791879658302991E-2</v>
      </c>
      <c r="AU48">
        <f t="shared" si="55"/>
        <v>-6.5706107164018857</v>
      </c>
      <c r="AW48">
        <v>45</v>
      </c>
      <c r="AX48">
        <f>IF(Z48&gt;0, (R48*SUMPRODUCT(K48:$K$98, X48:$X$98)-K48*$AZ$3)/Z48, 0)</f>
        <v>154.15731588523661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1.8321427000000001E-2</v>
      </c>
      <c r="Q49" s="5">
        <f t="shared" si="60"/>
        <v>12.5</v>
      </c>
      <c r="R49">
        <f t="shared" si="41"/>
        <v>50000</v>
      </c>
      <c r="S49">
        <f t="shared" si="42"/>
        <v>150.93325962795743</v>
      </c>
      <c r="U49">
        <f t="shared" si="57"/>
        <v>1.8321427000000001E-2</v>
      </c>
      <c r="V49">
        <f t="shared" si="58"/>
        <v>0.01</v>
      </c>
      <c r="W49">
        <f t="shared" si="34"/>
        <v>0.49871732585690853</v>
      </c>
      <c r="X49">
        <f t="shared" si="35"/>
        <v>9.1372130793225623E-3</v>
      </c>
      <c r="Y49">
        <f t="shared" si="36"/>
        <v>4.9871732585690855E-3</v>
      </c>
      <c r="Z49">
        <f t="shared" si="37"/>
        <v>0.48459293951901689</v>
      </c>
      <c r="AB49">
        <f t="shared" si="38"/>
        <v>76.880924339563933</v>
      </c>
      <c r="AC49">
        <f t="shared" si="27"/>
        <v>73.141191954298847</v>
      </c>
      <c r="AE49">
        <f t="shared" si="43"/>
        <v>0</v>
      </c>
      <c r="AF49">
        <f t="shared" si="44"/>
        <v>0</v>
      </c>
      <c r="AG49">
        <f t="shared" si="45"/>
        <v>-6.0574117439877107</v>
      </c>
      <c r="AH49">
        <f t="shared" si="46"/>
        <v>-456.8606539661281</v>
      </c>
      <c r="AI49">
        <f t="shared" si="39"/>
        <v>-462.9180657101158</v>
      </c>
      <c r="AJ49">
        <f t="shared" si="47"/>
        <v>3.7397323852650857</v>
      </c>
      <c r="AK49">
        <f t="shared" si="59"/>
        <v>5.3816647037694754</v>
      </c>
      <c r="AL49">
        <f t="shared" si="40"/>
        <v>-453.79666862108121</v>
      </c>
      <c r="AN49">
        <f t="shared" si="48"/>
        <v>0</v>
      </c>
      <c r="AO49">
        <f t="shared" si="49"/>
        <v>0</v>
      </c>
      <c r="AP49">
        <f t="shared" si="50"/>
        <v>-8.4363073640032371E-2</v>
      </c>
      <c r="AQ49">
        <f t="shared" si="51"/>
        <v>-6.3628114816584613</v>
      </c>
      <c r="AR49">
        <f t="shared" si="52"/>
        <v>-6.4471745552984938</v>
      </c>
      <c r="AS49">
        <f t="shared" si="53"/>
        <v>5.208417917525212E-2</v>
      </c>
      <c r="AT49">
        <f t="shared" si="54"/>
        <v>7.4951777243919243E-2</v>
      </c>
      <c r="AU49">
        <f t="shared" si="55"/>
        <v>-6.3201385988793222</v>
      </c>
      <c r="AW49">
        <v>46</v>
      </c>
      <c r="AX49">
        <f>IF(Z49&gt;0, (R49*SUMPRODUCT(K49:$K$98, X49:$X$98)-K49*$AZ$3)/Z49, 0)</f>
        <v>150.93325962795743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2.0255269999999999E-2</v>
      </c>
      <c r="Q50" s="5">
        <f t="shared" si="60"/>
        <v>12.5</v>
      </c>
      <c r="R50">
        <f t="shared" si="41"/>
        <v>50000</v>
      </c>
      <c r="S50">
        <f t="shared" si="42"/>
        <v>147.57109997900398</v>
      </c>
      <c r="U50">
        <f t="shared" si="57"/>
        <v>2.0255269999999999E-2</v>
      </c>
      <c r="V50">
        <f t="shared" si="58"/>
        <v>0.01</v>
      </c>
      <c r="W50">
        <f t="shared" si="34"/>
        <v>0.48459293951901689</v>
      </c>
      <c r="X50">
        <f t="shared" si="35"/>
        <v>9.8155608300513567E-3</v>
      </c>
      <c r="Y50">
        <f t="shared" si="36"/>
        <v>4.8459293951901693E-3</v>
      </c>
      <c r="Z50">
        <f t="shared" si="37"/>
        <v>0.46993144929377534</v>
      </c>
      <c r="AB50">
        <f t="shared" si="38"/>
        <v>73.141191954298847</v>
      </c>
      <c r="AC50">
        <f t="shared" si="27"/>
        <v>69.348300887009955</v>
      </c>
      <c r="AE50">
        <f t="shared" si="43"/>
        <v>0</v>
      </c>
      <c r="AF50">
        <f t="shared" si="44"/>
        <v>0</v>
      </c>
      <c r="AG50">
        <f t="shared" si="45"/>
        <v>-5.874143116172192</v>
      </c>
      <c r="AH50">
        <f t="shared" si="46"/>
        <v>-490.77804150256782</v>
      </c>
      <c r="AI50">
        <f t="shared" si="39"/>
        <v>-496.65218461874002</v>
      </c>
      <c r="AJ50">
        <f t="shared" si="47"/>
        <v>3.7928910672888918</v>
      </c>
      <c r="AK50">
        <f t="shared" si="59"/>
        <v>5.1198834368009196</v>
      </c>
      <c r="AL50">
        <f t="shared" si="40"/>
        <v>-487.73941011465018</v>
      </c>
      <c r="AN50">
        <f t="shared" si="48"/>
        <v>0</v>
      </c>
      <c r="AO50">
        <f t="shared" si="49"/>
        <v>0</v>
      </c>
      <c r="AP50">
        <f t="shared" si="50"/>
        <v>-7.304521970448509E-2</v>
      </c>
      <c r="AQ50">
        <f t="shared" si="51"/>
        <v>-6.102845837888351</v>
      </c>
      <c r="AR50">
        <f t="shared" si="52"/>
        <v>-6.1758910575928363</v>
      </c>
      <c r="AS50">
        <f t="shared" si="53"/>
        <v>4.7164761880339356E-2</v>
      </c>
      <c r="AT50">
        <f t="shared" si="54"/>
        <v>6.3665968483617483E-2</v>
      </c>
      <c r="AU50">
        <f t="shared" si="55"/>
        <v>-6.0650603272288786</v>
      </c>
      <c r="AW50">
        <v>47</v>
      </c>
      <c r="AX50">
        <f>IF(Z50&gt;0, (R50*SUMPRODUCT(K50:$K$98, X50:$X$98)-K50*$AZ$3)/Z50, 0)</f>
        <v>147.57109997900398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2.2430054000000001E-2</v>
      </c>
      <c r="Q51" s="5">
        <f t="shared" si="60"/>
        <v>12.5</v>
      </c>
      <c r="R51">
        <f t="shared" si="41"/>
        <v>50000</v>
      </c>
      <c r="S51">
        <f t="shared" si="42"/>
        <v>144.14173141695281</v>
      </c>
      <c r="U51">
        <f t="shared" si="57"/>
        <v>2.2430054000000001E-2</v>
      </c>
      <c r="V51">
        <f t="shared" si="58"/>
        <v>0.01</v>
      </c>
      <c r="W51">
        <f t="shared" si="34"/>
        <v>0.46993144929377534</v>
      </c>
      <c r="X51">
        <f t="shared" si="35"/>
        <v>1.0540587783957644E-2</v>
      </c>
      <c r="Y51">
        <f t="shared" si="36"/>
        <v>4.6993144929377536E-3</v>
      </c>
      <c r="Z51">
        <f t="shared" si="37"/>
        <v>0.45469154701687992</v>
      </c>
      <c r="AB51">
        <f t="shared" si="38"/>
        <v>69.348300887009955</v>
      </c>
      <c r="AC51">
        <f t="shared" si="27"/>
        <v>65.540026847665871</v>
      </c>
      <c r="AE51">
        <f t="shared" si="43"/>
        <v>0</v>
      </c>
      <c r="AF51">
        <f t="shared" si="44"/>
        <v>0</v>
      </c>
      <c r="AG51">
        <f t="shared" si="45"/>
        <v>-5.6836443377109989</v>
      </c>
      <c r="AH51">
        <f t="shared" si="46"/>
        <v>-527.02938919788221</v>
      </c>
      <c r="AI51">
        <f t="shared" si="39"/>
        <v>-532.71303353559324</v>
      </c>
      <c r="AJ51">
        <f t="shared" si="47"/>
        <v>3.8082740393440844</v>
      </c>
      <c r="AK51">
        <f t="shared" si="59"/>
        <v>4.8543810620906971</v>
      </c>
      <c r="AL51">
        <f t="shared" si="40"/>
        <v>-524.05037843415846</v>
      </c>
      <c r="AN51">
        <f t="shared" si="48"/>
        <v>0</v>
      </c>
      <c r="AO51">
        <f t="shared" si="49"/>
        <v>0</v>
      </c>
      <c r="AP51">
        <f t="shared" si="50"/>
        <v>-6.3103892218773897E-2</v>
      </c>
      <c r="AQ51">
        <f t="shared" si="51"/>
        <v>-5.8514579371909452</v>
      </c>
      <c r="AR51">
        <f t="shared" si="52"/>
        <v>-5.9145618294097195</v>
      </c>
      <c r="AS51">
        <f t="shared" si="53"/>
        <v>4.2282187314892361E-2</v>
      </c>
      <c r="AT51">
        <f t="shared" si="54"/>
        <v>5.3896817099994394E-2</v>
      </c>
      <c r="AU51">
        <f t="shared" si="55"/>
        <v>-5.8183828249948331</v>
      </c>
      <c r="AW51">
        <v>48</v>
      </c>
      <c r="AX51">
        <f>IF(Z51&gt;0, (R51*SUMPRODUCT(K51:$K$98, X51:$X$98)-K51*$AZ$3)/Z51, 0)</f>
        <v>144.14173141695281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2.4874655999999998E-2</v>
      </c>
      <c r="Q52" s="5">
        <f t="shared" si="60"/>
        <v>12.5</v>
      </c>
      <c r="R52">
        <f t="shared" si="41"/>
        <v>50000</v>
      </c>
      <c r="S52">
        <f t="shared" si="42"/>
        <v>140.68473841753217</v>
      </c>
      <c r="U52">
        <f t="shared" si="57"/>
        <v>2.4874655999999998E-2</v>
      </c>
      <c r="V52">
        <f t="shared" si="58"/>
        <v>0.01</v>
      </c>
      <c r="W52">
        <f t="shared" si="34"/>
        <v>0.45469154701687992</v>
      </c>
      <c r="X52">
        <f t="shared" si="35"/>
        <v>1.1310295818152714E-2</v>
      </c>
      <c r="Y52">
        <f t="shared" si="36"/>
        <v>4.5469154701687992E-3</v>
      </c>
      <c r="Z52">
        <f t="shared" si="37"/>
        <v>0.4388343357285584</v>
      </c>
      <c r="AB52">
        <f t="shared" si="38"/>
        <v>65.540026847665871</v>
      </c>
      <c r="AC52">
        <f t="shared" si="27"/>
        <v>61.737293730603731</v>
      </c>
      <c r="AE52">
        <f t="shared" si="43"/>
        <v>0</v>
      </c>
      <c r="AF52">
        <f t="shared" si="44"/>
        <v>0</v>
      </c>
      <c r="AG52">
        <f t="shared" si="45"/>
        <v>-5.4854291966069804</v>
      </c>
      <c r="AH52">
        <f t="shared" si="46"/>
        <v>-565.51479090763564</v>
      </c>
      <c r="AI52">
        <f t="shared" si="39"/>
        <v>-571.00022010424266</v>
      </c>
      <c r="AJ52">
        <f t="shared" si="47"/>
        <v>3.8027331170621395</v>
      </c>
      <c r="AK52">
        <f t="shared" si="59"/>
        <v>4.5878018793366113</v>
      </c>
      <c r="AL52">
        <f t="shared" si="40"/>
        <v>-562.6096851078438</v>
      </c>
      <c r="AN52">
        <f t="shared" si="48"/>
        <v>0</v>
      </c>
      <c r="AO52">
        <f t="shared" si="49"/>
        <v>0</v>
      </c>
      <c r="AP52">
        <f t="shared" si="50"/>
        <v>-5.4377826504806319E-2</v>
      </c>
      <c r="AQ52">
        <f t="shared" si="51"/>
        <v>-5.6060271828681323</v>
      </c>
      <c r="AR52">
        <f t="shared" si="52"/>
        <v>-5.6604050093729397</v>
      </c>
      <c r="AS52">
        <f t="shared" si="53"/>
        <v>3.7697025022507463E-2</v>
      </c>
      <c r="AT52">
        <f t="shared" si="54"/>
        <v>4.5479521417814223E-2</v>
      </c>
      <c r="AU52">
        <f t="shared" si="55"/>
        <v>-5.5772284629326165</v>
      </c>
      <c r="AW52">
        <v>49</v>
      </c>
      <c r="AX52">
        <f>IF(Z52&gt;0, (R52*SUMPRODUCT(K52:$K$98, X52:$X$98)-K52*$AZ$3)/Z52, 0)</f>
        <v>140.68473841753217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2.763239E-2</v>
      </c>
      <c r="Q53" s="5">
        <f t="shared" si="60"/>
        <v>12.5</v>
      </c>
      <c r="R53">
        <f t="shared" si="41"/>
        <v>50000</v>
      </c>
      <c r="S53">
        <f t="shared" si="42"/>
        <v>137.24306658723054</v>
      </c>
      <c r="U53">
        <f t="shared" si="57"/>
        <v>2.763239E-2</v>
      </c>
      <c r="V53">
        <f t="shared" si="58"/>
        <v>0.01</v>
      </c>
      <c r="W53">
        <f t="shared" si="34"/>
        <v>0.4388343357285584</v>
      </c>
      <c r="X53">
        <f t="shared" si="35"/>
        <v>1.212604151024246E-2</v>
      </c>
      <c r="Y53">
        <f t="shared" si="36"/>
        <v>4.3883433572855842E-3</v>
      </c>
      <c r="Z53">
        <f t="shared" si="37"/>
        <v>0.42231995086103036</v>
      </c>
      <c r="AB53">
        <f t="shared" si="38"/>
        <v>61.737293730603731</v>
      </c>
      <c r="AC53">
        <f t="shared" si="27"/>
        <v>57.960485137136324</v>
      </c>
      <c r="AE53">
        <f t="shared" si="43"/>
        <v>0</v>
      </c>
      <c r="AF53">
        <f t="shared" si="44"/>
        <v>0</v>
      </c>
      <c r="AG53">
        <f t="shared" si="45"/>
        <v>-5.2789993857628792</v>
      </c>
      <c r="AH53">
        <f t="shared" si="46"/>
        <v>-606.302075512123</v>
      </c>
      <c r="AI53">
        <f t="shared" si="39"/>
        <v>-611.58107489788586</v>
      </c>
      <c r="AJ53">
        <f t="shared" si="47"/>
        <v>3.7768085934674076</v>
      </c>
      <c r="AK53">
        <f t="shared" si="59"/>
        <v>4.3216105611422613</v>
      </c>
      <c r="AL53">
        <f t="shared" si="40"/>
        <v>-603.48265574327615</v>
      </c>
      <c r="AN53">
        <f t="shared" si="48"/>
        <v>0</v>
      </c>
      <c r="AO53">
        <f t="shared" si="49"/>
        <v>0</v>
      </c>
      <c r="AP53">
        <f t="shared" si="50"/>
        <v>-4.6724516902165267E-2</v>
      </c>
      <c r="AQ53">
        <f t="shared" si="51"/>
        <v>-5.3663903904755168</v>
      </c>
      <c r="AR53">
        <f t="shared" si="52"/>
        <v>-5.4131149073776825</v>
      </c>
      <c r="AS53">
        <f t="shared" si="53"/>
        <v>3.3428599639097882E-2</v>
      </c>
      <c r="AT53">
        <f t="shared" si="54"/>
        <v>3.8250651487713117E-2</v>
      </c>
      <c r="AU53">
        <f t="shared" si="55"/>
        <v>-5.3414356562508711</v>
      </c>
      <c r="AW53">
        <v>50</v>
      </c>
      <c r="AX53">
        <f>IF(Z53&gt;0, (R53*SUMPRODUCT(K53:$K$98, X53:$X$98)-K53*$AZ$3)/Z53, 0)</f>
        <v>137.24306658723054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3.0610310000000002E-2</v>
      </c>
      <c r="Q54" s="5">
        <f t="shared" si="60"/>
        <v>12.5</v>
      </c>
      <c r="R54">
        <f t="shared" si="41"/>
        <v>50000</v>
      </c>
      <c r="S54">
        <f t="shared" si="42"/>
        <v>133.83864805272214</v>
      </c>
      <c r="U54">
        <f t="shared" si="57"/>
        <v>3.0610310000000002E-2</v>
      </c>
      <c r="V54">
        <f t="shared" si="58"/>
        <v>0.01</v>
      </c>
      <c r="W54">
        <f t="shared" si="34"/>
        <v>0.42231995086103036</v>
      </c>
      <c r="X54">
        <f t="shared" si="35"/>
        <v>1.2927344615040907E-2</v>
      </c>
      <c r="Y54">
        <f t="shared" si="36"/>
        <v>4.2231995086103036E-3</v>
      </c>
      <c r="Z54">
        <f t="shared" si="37"/>
        <v>0.40516940673737911</v>
      </c>
      <c r="AB54">
        <f t="shared" si="38"/>
        <v>57.960485137136324</v>
      </c>
      <c r="AC54">
        <f t="shared" si="27"/>
        <v>54.22732563005431</v>
      </c>
      <c r="AE54">
        <f t="shared" si="43"/>
        <v>0</v>
      </c>
      <c r="AF54">
        <f t="shared" si="44"/>
        <v>0</v>
      </c>
      <c r="AG54">
        <f t="shared" si="45"/>
        <v>-5.0646175842172392</v>
      </c>
      <c r="AH54">
        <f t="shared" si="46"/>
        <v>-646.36723075204532</v>
      </c>
      <c r="AI54">
        <f t="shared" si="39"/>
        <v>-651.43184833626253</v>
      </c>
      <c r="AJ54">
        <f t="shared" si="47"/>
        <v>3.7331595070820143</v>
      </c>
      <c r="AK54">
        <f t="shared" si="59"/>
        <v>4.057233959599543</v>
      </c>
      <c r="AL54">
        <f t="shared" si="40"/>
        <v>-643.64145486958091</v>
      </c>
      <c r="AN54">
        <f t="shared" si="48"/>
        <v>0</v>
      </c>
      <c r="AO54">
        <f t="shared" si="49"/>
        <v>0</v>
      </c>
      <c r="AP54">
        <f t="shared" si="50"/>
        <v>-4.0024124809078659E-2</v>
      </c>
      <c r="AQ54">
        <f t="shared" si="51"/>
        <v>-5.1080426677697091</v>
      </c>
      <c r="AR54">
        <f t="shared" si="52"/>
        <v>-5.1480667925787875</v>
      </c>
      <c r="AS54">
        <f t="shared" si="53"/>
        <v>2.9502018574763159E-2</v>
      </c>
      <c r="AT54">
        <f t="shared" si="54"/>
        <v>3.2063079922300237E-2</v>
      </c>
      <c r="AU54">
        <f t="shared" si="55"/>
        <v>-5.0865016940817238</v>
      </c>
      <c r="AW54">
        <v>51</v>
      </c>
      <c r="AX54">
        <f>IF(Z54&gt;0, (R54*SUMPRODUCT(K54:$K$98, X54:$X$98)-K54*$AZ$3)/Z54, 0)</f>
        <v>133.83864805272214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3.3721785999999997E-2</v>
      </c>
      <c r="Q55" s="5">
        <f t="shared" si="60"/>
        <v>12.5</v>
      </c>
      <c r="R55">
        <f t="shared" si="41"/>
        <v>50000</v>
      </c>
      <c r="S55">
        <f t="shared" si="42"/>
        <v>130.53791287479004</v>
      </c>
      <c r="U55">
        <f t="shared" si="57"/>
        <v>3.3721785999999997E-2</v>
      </c>
      <c r="V55">
        <f t="shared" si="58"/>
        <v>0.01</v>
      </c>
      <c r="W55">
        <f t="shared" si="34"/>
        <v>0.40516940673737911</v>
      </c>
      <c r="X55">
        <f t="shared" si="35"/>
        <v>1.3663036027744855E-2</v>
      </c>
      <c r="Y55">
        <f t="shared" si="36"/>
        <v>4.0516940673737912E-3</v>
      </c>
      <c r="Z55">
        <f t="shared" si="37"/>
        <v>0.38745467664226046</v>
      </c>
      <c r="AB55">
        <f t="shared" si="38"/>
        <v>54.22732563005431</v>
      </c>
      <c r="AC55">
        <f t="shared" si="27"/>
        <v>50.577524822457342</v>
      </c>
      <c r="AE55">
        <f t="shared" si="43"/>
        <v>0</v>
      </c>
      <c r="AF55">
        <f t="shared" si="44"/>
        <v>0</v>
      </c>
      <c r="AG55">
        <f t="shared" si="45"/>
        <v>-4.843183458028256</v>
      </c>
      <c r="AH55">
        <f t="shared" si="46"/>
        <v>-683.1518013872427</v>
      </c>
      <c r="AI55">
        <f t="shared" si="39"/>
        <v>-687.99498484527101</v>
      </c>
      <c r="AJ55">
        <f t="shared" si="47"/>
        <v>3.6498008075969679</v>
      </c>
      <c r="AK55">
        <f t="shared" si="59"/>
        <v>3.7959127941038022</v>
      </c>
      <c r="AL55">
        <f t="shared" si="40"/>
        <v>-680.54927124357016</v>
      </c>
      <c r="AN55">
        <f t="shared" si="48"/>
        <v>0</v>
      </c>
      <c r="AO55">
        <f t="shared" si="49"/>
        <v>0</v>
      </c>
      <c r="AP55">
        <f t="shared" si="50"/>
        <v>-3.4173391597623948E-2</v>
      </c>
      <c r="AQ55">
        <f t="shared" si="51"/>
        <v>-4.8203034701751459</v>
      </c>
      <c r="AR55">
        <f t="shared" si="52"/>
        <v>-4.8544768617727705</v>
      </c>
      <c r="AS55">
        <f t="shared" si="53"/>
        <v>2.5752910938069952E-2</v>
      </c>
      <c r="AT55">
        <f t="shared" si="54"/>
        <v>2.6783873769702517E-2</v>
      </c>
      <c r="AU55">
        <f t="shared" si="55"/>
        <v>-4.8019400770649971</v>
      </c>
      <c r="AW55">
        <v>52</v>
      </c>
      <c r="AX55">
        <f>IF(Z55&gt;0, (R55*SUMPRODUCT(K55:$K$98, X55:$X$98)-K55*$AZ$3)/Z55, 0)</f>
        <v>130.53791287479004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4.5614701000000001E-2</v>
      </c>
      <c r="Q56" s="5">
        <f t="shared" si="60"/>
        <v>12.5</v>
      </c>
      <c r="R56">
        <f t="shared" si="41"/>
        <v>50000</v>
      </c>
      <c r="S56">
        <f t="shared" si="42"/>
        <v>128.60996710795385</v>
      </c>
      <c r="U56">
        <f t="shared" si="57"/>
        <v>4.5614701000000001E-2</v>
      </c>
      <c r="V56">
        <f t="shared" si="58"/>
        <v>0.01</v>
      </c>
      <c r="W56">
        <f t="shared" si="34"/>
        <v>0.38745467664226046</v>
      </c>
      <c r="X56">
        <f t="shared" si="35"/>
        <v>1.7673629226088394E-2</v>
      </c>
      <c r="Y56">
        <f t="shared" si="36"/>
        <v>3.8745467664226046E-3</v>
      </c>
      <c r="Z56">
        <f t="shared" si="37"/>
        <v>0.36590650064974944</v>
      </c>
      <c r="AB56">
        <f t="shared" si="38"/>
        <v>50.577524822457342</v>
      </c>
      <c r="AC56">
        <f t="shared" si="27"/>
        <v>47.05922301315077</v>
      </c>
      <c r="AE56">
        <f t="shared" si="43"/>
        <v>0</v>
      </c>
      <c r="AF56">
        <f t="shared" si="44"/>
        <v>0</v>
      </c>
      <c r="AG56">
        <f t="shared" si="45"/>
        <v>-4.5738312581218681</v>
      </c>
      <c r="AH56">
        <f t="shared" si="46"/>
        <v>-883.68146130441971</v>
      </c>
      <c r="AI56">
        <f t="shared" si="39"/>
        <v>-888.25529256254163</v>
      </c>
      <c r="AJ56">
        <f t="shared" si="47"/>
        <v>3.5183018093065712</v>
      </c>
      <c r="AK56">
        <f t="shared" si="59"/>
        <v>3.5404267375720142</v>
      </c>
      <c r="AL56">
        <f t="shared" si="40"/>
        <v>-881.19656401566306</v>
      </c>
      <c r="AN56">
        <f t="shared" si="48"/>
        <v>0</v>
      </c>
      <c r="AO56">
        <f t="shared" si="49"/>
        <v>0</v>
      </c>
      <c r="AP56">
        <f t="shared" si="50"/>
        <v>-2.881504343014837E-2</v>
      </c>
      <c r="AQ56">
        <f t="shared" si="51"/>
        <v>-5.5671751424340306</v>
      </c>
      <c r="AR56">
        <f t="shared" si="52"/>
        <v>-5.5959901858641787</v>
      </c>
      <c r="AS56">
        <f t="shared" si="53"/>
        <v>2.2165229479228245E-2</v>
      </c>
      <c r="AT56">
        <f t="shared" si="54"/>
        <v>2.2304616075033583E-2</v>
      </c>
      <c r="AU56">
        <f t="shared" si="55"/>
        <v>-5.5515203403099171</v>
      </c>
      <c r="AW56">
        <v>53</v>
      </c>
      <c r="AX56">
        <f>IF(Z56&gt;0, (R56*SUMPRODUCT(K56:$K$98, X56:$X$98)-K56*$AZ$3)/Z56, 0)</f>
        <v>128.60996710795385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5.8461241999999997E-2</v>
      </c>
      <c r="Q57" s="5">
        <f t="shared" si="60"/>
        <v>12.5</v>
      </c>
      <c r="R57">
        <f t="shared" si="41"/>
        <v>50000</v>
      </c>
      <c r="S57">
        <f t="shared" si="42"/>
        <v>125.13946782968443</v>
      </c>
      <c r="U57">
        <f t="shared" si="57"/>
        <v>5.8461241999999997E-2</v>
      </c>
      <c r="V57">
        <f t="shared" si="58"/>
        <v>0.01</v>
      </c>
      <c r="W57">
        <f t="shared" si="34"/>
        <v>0.36590650064974944</v>
      </c>
      <c r="X57">
        <f t="shared" si="35"/>
        <v>2.1391348483858159E-2</v>
      </c>
      <c r="Y57">
        <f t="shared" si="36"/>
        <v>3.6590650064974944E-3</v>
      </c>
      <c r="Z57">
        <f t="shared" si="37"/>
        <v>0.34085608715939381</v>
      </c>
      <c r="AB57">
        <f t="shared" si="38"/>
        <v>47.05922301315077</v>
      </c>
      <c r="AC57">
        <f t="shared" si="27"/>
        <v>42.654549353635076</v>
      </c>
      <c r="AE57">
        <f t="shared" si="43"/>
        <v>0</v>
      </c>
      <c r="AF57">
        <f t="shared" si="44"/>
        <v>0</v>
      </c>
      <c r="AG57">
        <f t="shared" si="45"/>
        <v>-4.2607010894924224</v>
      </c>
      <c r="AH57">
        <f t="shared" si="46"/>
        <v>-1069.567424192908</v>
      </c>
      <c r="AI57">
        <f t="shared" si="39"/>
        <v>-1073.8281252824004</v>
      </c>
      <c r="AJ57">
        <f t="shared" si="47"/>
        <v>4.4046736595156943</v>
      </c>
      <c r="AK57">
        <f t="shared" si="59"/>
        <v>3.2941456109205545</v>
      </c>
      <c r="AL57">
        <f t="shared" si="40"/>
        <v>-1066.129306011964</v>
      </c>
      <c r="AN57">
        <f t="shared" si="48"/>
        <v>0</v>
      </c>
      <c r="AO57">
        <f t="shared" si="49"/>
        <v>0</v>
      </c>
      <c r="AP57">
        <f t="shared" si="50"/>
        <v>-2.3966365864853994E-2</v>
      </c>
      <c r="AQ57">
        <f t="shared" si="51"/>
        <v>-6.0162972400371926</v>
      </c>
      <c r="AR57">
        <f t="shared" si="52"/>
        <v>-6.0402636059020463</v>
      </c>
      <c r="AS57">
        <f t="shared" si="53"/>
        <v>2.4776208943541333E-2</v>
      </c>
      <c r="AT57">
        <f t="shared" si="54"/>
        <v>1.852950893882822E-2</v>
      </c>
      <c r="AU57">
        <f t="shared" si="55"/>
        <v>-5.9969578880196757</v>
      </c>
      <c r="AW57">
        <v>54</v>
      </c>
      <c r="AX57">
        <f>IF(Z57&gt;0, (R57*SUMPRODUCT(K57:$K$98, X57:$X$98)-K57*$AZ$3)/Z57, 0)</f>
        <v>125.13946782968443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7.2616817E-2</v>
      </c>
      <c r="Q58" s="5">
        <f t="shared" si="60"/>
        <v>12.5</v>
      </c>
      <c r="R58">
        <f t="shared" si="41"/>
        <v>50000</v>
      </c>
      <c r="S58">
        <f t="shared" si="42"/>
        <v>120.48840720373346</v>
      </c>
      <c r="U58">
        <f t="shared" si="57"/>
        <v>7.2616817E-2</v>
      </c>
      <c r="V58">
        <f t="shared" si="58"/>
        <v>0.01</v>
      </c>
      <c r="W58">
        <f t="shared" si="34"/>
        <v>0.34085608715939381</v>
      </c>
      <c r="X58">
        <f t="shared" si="35"/>
        <v>2.4751884104589748E-2</v>
      </c>
      <c r="Y58">
        <f t="shared" si="36"/>
        <v>3.4085608715939382E-3</v>
      </c>
      <c r="Z58">
        <f t="shared" si="37"/>
        <v>0.31269564218321017</v>
      </c>
      <c r="AB58">
        <f t="shared" si="38"/>
        <v>42.654549353635076</v>
      </c>
      <c r="AC58">
        <f t="shared" si="27"/>
        <v>37.676199866203561</v>
      </c>
      <c r="AE58">
        <f t="shared" si="43"/>
        <v>0</v>
      </c>
      <c r="AF58">
        <f t="shared" si="44"/>
        <v>0</v>
      </c>
      <c r="AG58">
        <f t="shared" si="45"/>
        <v>-3.9086955272901269</v>
      </c>
      <c r="AH58">
        <f t="shared" si="46"/>
        <v>-1237.5942052294874</v>
      </c>
      <c r="AI58">
        <f t="shared" si="39"/>
        <v>-1241.5029007567775</v>
      </c>
      <c r="AJ58">
        <f t="shared" si="47"/>
        <v>4.9783494874315153</v>
      </c>
      <c r="AK58">
        <f t="shared" si="59"/>
        <v>2.9858184547544555</v>
      </c>
      <c r="AL58">
        <f t="shared" si="40"/>
        <v>-1233.5387328145914</v>
      </c>
      <c r="AN58">
        <f t="shared" si="48"/>
        <v>0</v>
      </c>
      <c r="AO58">
        <f t="shared" si="49"/>
        <v>0</v>
      </c>
      <c r="AP58">
        <f t="shared" si="50"/>
        <v>-1.9630661608966347E-2</v>
      </c>
      <c r="AQ58">
        <f t="shared" si="51"/>
        <v>-6.2155757291541036</v>
      </c>
      <c r="AR58">
        <f t="shared" si="52"/>
        <v>-6.2352063907630697</v>
      </c>
      <c r="AS58">
        <f t="shared" si="53"/>
        <v>2.5002790183223485E-2</v>
      </c>
      <c r="AT58">
        <f t="shared" si="54"/>
        <v>1.4995691350696718E-2</v>
      </c>
      <c r="AU58">
        <f t="shared" si="55"/>
        <v>-6.1952079092291488</v>
      </c>
      <c r="AW58">
        <v>55</v>
      </c>
      <c r="AX58">
        <f>IF(Z58&gt;0, (R58*SUMPRODUCT(K58:$K$98, X58:$X$98)-K58*$AZ$3)/Z58, 0)</f>
        <v>120.48840720373346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8.8271367000000003E-2</v>
      </c>
      <c r="Q59" s="5">
        <f t="shared" si="60"/>
        <v>12.5</v>
      </c>
      <c r="R59">
        <f t="shared" si="41"/>
        <v>50000</v>
      </c>
      <c r="S59">
        <f t="shared" si="42"/>
        <v>114.86240426044115</v>
      </c>
      <c r="U59">
        <f t="shared" si="57"/>
        <v>8.8271367000000003E-2</v>
      </c>
      <c r="V59">
        <f t="shared" si="58"/>
        <v>0.01</v>
      </c>
      <c r="W59">
        <f t="shared" si="34"/>
        <v>0.31269564218321017</v>
      </c>
      <c r="X59">
        <f t="shared" si="35"/>
        <v>2.7602071790454825E-2</v>
      </c>
      <c r="Y59">
        <f t="shared" si="36"/>
        <v>3.1269564218321015E-3</v>
      </c>
      <c r="Z59">
        <f t="shared" si="37"/>
        <v>0.28196661397092326</v>
      </c>
      <c r="AB59">
        <f t="shared" si="38"/>
        <v>37.676199866203561</v>
      </c>
      <c r="AC59">
        <f t="shared" si="27"/>
        <v>32.387363201875942</v>
      </c>
      <c r="AE59">
        <f t="shared" si="43"/>
        <v>0</v>
      </c>
      <c r="AF59">
        <f t="shared" si="44"/>
        <v>0</v>
      </c>
      <c r="AG59">
        <f t="shared" si="45"/>
        <v>-3.524582674636541</v>
      </c>
      <c r="AH59">
        <f t="shared" si="46"/>
        <v>-1380.1035895227412</v>
      </c>
      <c r="AI59">
        <f t="shared" si="39"/>
        <v>-1383.6281721973778</v>
      </c>
      <c r="AJ59">
        <f t="shared" si="47"/>
        <v>5.2888366643276186</v>
      </c>
      <c r="AK59">
        <f t="shared" si="59"/>
        <v>2.6373339906342497</v>
      </c>
      <c r="AL59">
        <f t="shared" si="40"/>
        <v>-1375.7020015424159</v>
      </c>
      <c r="AN59">
        <f t="shared" si="48"/>
        <v>0</v>
      </c>
      <c r="AO59">
        <f t="shared" si="49"/>
        <v>0</v>
      </c>
      <c r="AP59">
        <f t="shared" si="50"/>
        <v>-1.5804937194231077E-2</v>
      </c>
      <c r="AQ59">
        <f t="shared" si="51"/>
        <v>-6.1886619119209954</v>
      </c>
      <c r="AR59">
        <f t="shared" si="52"/>
        <v>-6.2044668491152262</v>
      </c>
      <c r="AS59">
        <f t="shared" si="53"/>
        <v>2.3716206719101705E-2</v>
      </c>
      <c r="AT59">
        <f t="shared" si="54"/>
        <v>1.1826335748099173E-2</v>
      </c>
      <c r="AU59">
        <f t="shared" si="55"/>
        <v>-6.1689243066480257</v>
      </c>
      <c r="AW59">
        <v>56</v>
      </c>
      <c r="AX59">
        <f>IF(Z59&gt;0, (R59*SUMPRODUCT(K59:$K$98, X59:$X$98)-K59*$AZ$3)/Z59, 0)</f>
        <v>114.86240426044115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0.103819197</v>
      </c>
      <c r="Q60" s="5">
        <f t="shared" si="60"/>
        <v>12.5</v>
      </c>
      <c r="R60">
        <f t="shared" si="41"/>
        <v>50000</v>
      </c>
      <c r="S60">
        <f t="shared" si="42"/>
        <v>108.15935926589333</v>
      </c>
      <c r="U60">
        <f t="shared" si="57"/>
        <v>0.103819197</v>
      </c>
      <c r="V60">
        <f t="shared" si="58"/>
        <v>0.01</v>
      </c>
      <c r="W60">
        <f t="shared" si="34"/>
        <v>0.28196661397092326</v>
      </c>
      <c r="X60">
        <f t="shared" si="35"/>
        <v>2.9273547443270233E-2</v>
      </c>
      <c r="Y60">
        <f t="shared" si="36"/>
        <v>2.8196661397092327E-3</v>
      </c>
      <c r="Z60">
        <f t="shared" si="37"/>
        <v>0.24987340038794381</v>
      </c>
      <c r="AB60">
        <f t="shared" si="38"/>
        <v>32.387363201875942</v>
      </c>
      <c r="AC60">
        <f t="shared" si="27"/>
        <v>27.026146883550023</v>
      </c>
      <c r="AE60">
        <f t="shared" si="43"/>
        <v>0</v>
      </c>
      <c r="AF60">
        <f t="shared" si="44"/>
        <v>0</v>
      </c>
      <c r="AG60">
        <f t="shared" si="45"/>
        <v>-3.1234175048492978</v>
      </c>
      <c r="AH60">
        <f t="shared" si="46"/>
        <v>-1463.6773721635116</v>
      </c>
      <c r="AI60">
        <f t="shared" si="39"/>
        <v>-1466.8007896683609</v>
      </c>
      <c r="AJ60">
        <f t="shared" si="47"/>
        <v>5.3612163183259192</v>
      </c>
      <c r="AK60">
        <f t="shared" si="59"/>
        <v>2.2671154241313163</v>
      </c>
      <c r="AL60">
        <f t="shared" si="40"/>
        <v>-1459.1724579259037</v>
      </c>
      <c r="AN60">
        <f t="shared" si="48"/>
        <v>0</v>
      </c>
      <c r="AO60">
        <f t="shared" si="49"/>
        <v>0</v>
      </c>
      <c r="AP60">
        <f t="shared" si="50"/>
        <v>-1.2505385655489519E-2</v>
      </c>
      <c r="AQ60">
        <f t="shared" si="51"/>
        <v>-5.8601996005017964</v>
      </c>
      <c r="AR60">
        <f t="shared" si="52"/>
        <v>-5.8727049861572862</v>
      </c>
      <c r="AS60">
        <f t="shared" si="53"/>
        <v>2.1464974675681116E-2</v>
      </c>
      <c r="AT60">
        <f t="shared" si="54"/>
        <v>9.0769654265732622E-3</v>
      </c>
      <c r="AU60">
        <f t="shared" si="55"/>
        <v>-5.842163046055032</v>
      </c>
      <c r="AW60">
        <v>57</v>
      </c>
      <c r="AX60">
        <f>IF(Z60&gt;0, (R60*SUMPRODUCT(K60:$K$98, X60:$X$98)-K60*$AZ$3)/Z60, 0)</f>
        <v>108.15935926589333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0.120610461</v>
      </c>
      <c r="Q61" s="5">
        <f t="shared" si="60"/>
        <v>12.5</v>
      </c>
      <c r="R61">
        <f t="shared" si="41"/>
        <v>50000</v>
      </c>
      <c r="S61">
        <f t="shared" si="42"/>
        <v>100.83321758039509</v>
      </c>
      <c r="U61">
        <f t="shared" si="57"/>
        <v>0.120610461</v>
      </c>
      <c r="V61">
        <f t="shared" si="58"/>
        <v>0.01</v>
      </c>
      <c r="W61">
        <f t="shared" si="34"/>
        <v>0.24987340038794381</v>
      </c>
      <c r="X61">
        <f t="shared" si="35"/>
        <v>3.0137346012427482E-2</v>
      </c>
      <c r="Y61">
        <f t="shared" si="36"/>
        <v>2.4987340038794383E-3</v>
      </c>
      <c r="Z61">
        <f t="shared" si="37"/>
        <v>0.2172373203716369</v>
      </c>
      <c r="AB61">
        <f t="shared" si="38"/>
        <v>27.026146883550023</v>
      </c>
      <c r="AC61">
        <f t="shared" si="27"/>
        <v>21.904737991615256</v>
      </c>
      <c r="AE61">
        <f t="shared" si="43"/>
        <v>0</v>
      </c>
      <c r="AF61">
        <f t="shared" si="44"/>
        <v>0</v>
      </c>
      <c r="AG61">
        <f t="shared" si="45"/>
        <v>-2.7154665046454611</v>
      </c>
      <c r="AH61">
        <f t="shared" si="46"/>
        <v>-1506.8673006213742</v>
      </c>
      <c r="AI61">
        <f t="shared" si="39"/>
        <v>-1509.5827671260197</v>
      </c>
      <c r="AJ61">
        <f t="shared" si="47"/>
        <v>5.1214088919347667</v>
      </c>
      <c r="AK61">
        <f t="shared" si="59"/>
        <v>1.8918302818485018</v>
      </c>
      <c r="AL61">
        <f t="shared" si="40"/>
        <v>-1502.5695279522363</v>
      </c>
      <c r="AN61">
        <f t="shared" si="48"/>
        <v>0</v>
      </c>
      <c r="AO61">
        <f t="shared" si="49"/>
        <v>0</v>
      </c>
      <c r="AP61">
        <f t="shared" si="50"/>
        <v>-9.7071888125386113E-3</v>
      </c>
      <c r="AQ61">
        <f t="shared" si="51"/>
        <v>-5.3867154603263501</v>
      </c>
      <c r="AR61">
        <f t="shared" si="52"/>
        <v>-5.3964226491388887</v>
      </c>
      <c r="AS61">
        <f t="shared" si="53"/>
        <v>1.8307897746179636E-2</v>
      </c>
      <c r="AT61">
        <f t="shared" si="54"/>
        <v>6.762872499353199E-3</v>
      </c>
      <c r="AU61">
        <f t="shared" si="55"/>
        <v>-5.3713518788933552</v>
      </c>
      <c r="AW61">
        <v>58</v>
      </c>
      <c r="AX61">
        <f>IF(Z61&gt;0, (R61*SUMPRODUCT(K61:$K$98, X61:$X$98)-K61*$AZ$3)/Z61, 0)</f>
        <v>100.83321758039509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0.138204574</v>
      </c>
      <c r="Q62" s="5">
        <f t="shared" si="60"/>
        <v>12.5</v>
      </c>
      <c r="R62">
        <f t="shared" si="41"/>
        <v>50000</v>
      </c>
      <c r="S62">
        <f t="shared" si="42"/>
        <v>92.83124781047637</v>
      </c>
      <c r="U62">
        <f t="shared" si="57"/>
        <v>0.138204574</v>
      </c>
      <c r="V62">
        <f t="shared" si="58"/>
        <v>0.01</v>
      </c>
      <c r="W62">
        <f t="shared" si="34"/>
        <v>0.2172373203716369</v>
      </c>
      <c r="X62">
        <f t="shared" si="35"/>
        <v>3.00231913188636E-2</v>
      </c>
      <c r="Y62">
        <f t="shared" si="36"/>
        <v>2.1723732037163689E-3</v>
      </c>
      <c r="Z62">
        <f t="shared" si="37"/>
        <v>0.18504175584905691</v>
      </c>
      <c r="AB62">
        <f t="shared" si="38"/>
        <v>21.904737991615256</v>
      </c>
      <c r="AC62">
        <f t="shared" si="27"/>
        <v>17.177657092509467</v>
      </c>
      <c r="AE62">
        <f t="shared" si="43"/>
        <v>0</v>
      </c>
      <c r="AF62">
        <f t="shared" si="44"/>
        <v>0</v>
      </c>
      <c r="AG62">
        <f t="shared" si="45"/>
        <v>-2.3130219481132115</v>
      </c>
      <c r="AH62">
        <f t="shared" si="46"/>
        <v>-1501.15956594318</v>
      </c>
      <c r="AI62">
        <f t="shared" si="39"/>
        <v>-1503.4725878912932</v>
      </c>
      <c r="AJ62">
        <f t="shared" si="47"/>
        <v>4.7270808991057898</v>
      </c>
      <c r="AK62">
        <f t="shared" si="59"/>
        <v>1.5333316594130681</v>
      </c>
      <c r="AL62">
        <f t="shared" si="40"/>
        <v>-1497.2121753327742</v>
      </c>
      <c r="AN62">
        <f t="shared" si="48"/>
        <v>0</v>
      </c>
      <c r="AO62">
        <f t="shared" si="49"/>
        <v>0</v>
      </c>
      <c r="AP62">
        <f t="shared" si="50"/>
        <v>-7.3826241337846066E-3</v>
      </c>
      <c r="AQ62">
        <f t="shared" si="51"/>
        <v>-4.7913496234802304</v>
      </c>
      <c r="AR62">
        <f t="shared" si="52"/>
        <v>-4.7987322476140148</v>
      </c>
      <c r="AS62">
        <f t="shared" si="53"/>
        <v>1.5087734708508929E-2</v>
      </c>
      <c r="AT62">
        <f t="shared" si="54"/>
        <v>4.8940354081434146E-3</v>
      </c>
      <c r="AU62">
        <f t="shared" si="55"/>
        <v>-4.7787504774973621</v>
      </c>
      <c r="AW62">
        <v>59</v>
      </c>
      <c r="AX62">
        <f>IF(Z62&gt;0, (R62*SUMPRODUCT(K62:$K$98, X62:$X$98)-K62*$AZ$3)/Z62, 0)</f>
        <v>92.83124781047637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0.156383199</v>
      </c>
      <c r="Q63" s="5">
        <f t="shared" si="60"/>
        <v>12.5</v>
      </c>
      <c r="R63">
        <f t="shared" si="41"/>
        <v>50000</v>
      </c>
      <c r="S63">
        <f t="shared" si="42"/>
        <v>84.11628818156359</v>
      </c>
      <c r="U63">
        <f t="shared" si="57"/>
        <v>0.156383199</v>
      </c>
      <c r="V63">
        <f t="shared" si="58"/>
        <v>0.01</v>
      </c>
      <c r="W63">
        <f t="shared" si="34"/>
        <v>0.18504175584905691</v>
      </c>
      <c r="X63">
        <f t="shared" si="35"/>
        <v>2.8937421728252481E-2</v>
      </c>
      <c r="Y63">
        <f t="shared" si="36"/>
        <v>1.8504175584905691E-3</v>
      </c>
      <c r="Z63">
        <f t="shared" si="37"/>
        <v>0.15425391656231385</v>
      </c>
      <c r="AB63">
        <f t="shared" si="38"/>
        <v>17.177657092509467</v>
      </c>
      <c r="AC63">
        <f t="shared" si="27"/>
        <v>12.975266898690457</v>
      </c>
      <c r="AE63">
        <f t="shared" si="43"/>
        <v>0</v>
      </c>
      <c r="AF63">
        <f t="shared" si="44"/>
        <v>0</v>
      </c>
      <c r="AG63">
        <f t="shared" si="45"/>
        <v>-1.9281739570289231</v>
      </c>
      <c r="AH63">
        <f t="shared" si="46"/>
        <v>-1446.871086412624</v>
      </c>
      <c r="AI63">
        <f t="shared" si="39"/>
        <v>-1448.799260369653</v>
      </c>
      <c r="AJ63">
        <f t="shared" si="47"/>
        <v>4.20239019381901</v>
      </c>
      <c r="AK63">
        <f t="shared" si="59"/>
        <v>1.2024359964756628</v>
      </c>
      <c r="AL63">
        <f t="shared" si="40"/>
        <v>-1443.3944341793583</v>
      </c>
      <c r="AN63">
        <f t="shared" si="48"/>
        <v>0</v>
      </c>
      <c r="AO63">
        <f t="shared" si="49"/>
        <v>0</v>
      </c>
      <c r="AP63">
        <f t="shared" si="50"/>
        <v>-5.4948924226704632E-3</v>
      </c>
      <c r="AQ63">
        <f t="shared" si="51"/>
        <v>-4.123279925199431</v>
      </c>
      <c r="AR63">
        <f t="shared" si="52"/>
        <v>-4.1287748176221015</v>
      </c>
      <c r="AS63">
        <f t="shared" si="53"/>
        <v>1.1975932954048481E-2</v>
      </c>
      <c r="AT63">
        <f t="shared" si="54"/>
        <v>3.4266910522748116E-3</v>
      </c>
      <c r="AU63">
        <f t="shared" si="55"/>
        <v>-4.1133721936157785</v>
      </c>
      <c r="AW63">
        <v>60</v>
      </c>
      <c r="AX63">
        <f>IF(Z63&gt;0, (R63*SUMPRODUCT(K63:$K$98, X63:$X$98)-K63*$AZ$3)/Z63, 0)</f>
        <v>84.11628818156359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0.17588848000000001</v>
      </c>
      <c r="Q64" s="5">
        <f t="shared" si="60"/>
        <v>12.5</v>
      </c>
      <c r="R64">
        <f t="shared" si="41"/>
        <v>50000</v>
      </c>
      <c r="S64">
        <f t="shared" si="42"/>
        <v>74.676316179163777</v>
      </c>
      <c r="U64">
        <f t="shared" si="57"/>
        <v>0.17588848000000001</v>
      </c>
      <c r="V64">
        <f t="shared" si="58"/>
        <v>0.01</v>
      </c>
      <c r="W64">
        <f t="shared" si="34"/>
        <v>0.15425391656231385</v>
      </c>
      <c r="X64">
        <f t="shared" si="35"/>
        <v>2.713148691819221E-2</v>
      </c>
      <c r="Y64">
        <f t="shared" si="36"/>
        <v>1.5425391656231386E-3</v>
      </c>
      <c r="Z64">
        <f t="shared" si="37"/>
        <v>0.12557989047849852</v>
      </c>
      <c r="AB64">
        <f t="shared" si="38"/>
        <v>12.975266898690457</v>
      </c>
      <c r="AC64">
        <f t="shared" si="27"/>
        <v>9.3778436071171143</v>
      </c>
      <c r="AE64">
        <f t="shared" si="43"/>
        <v>0</v>
      </c>
      <c r="AF64">
        <f t="shared" si="44"/>
        <v>0</v>
      </c>
      <c r="AG64">
        <f t="shared" si="45"/>
        <v>-1.5697486309812314</v>
      </c>
      <c r="AH64">
        <f t="shared" si="46"/>
        <v>-1356.5743459096104</v>
      </c>
      <c r="AI64">
        <f t="shared" si="39"/>
        <v>-1358.1440945405916</v>
      </c>
      <c r="AJ64">
        <f t="shared" si="47"/>
        <v>3.5974232915733424</v>
      </c>
      <c r="AK64">
        <f t="shared" si="59"/>
        <v>0.90826868290833207</v>
      </c>
      <c r="AL64">
        <f t="shared" si="40"/>
        <v>-1353.63840256611</v>
      </c>
      <c r="AN64">
        <f t="shared" si="48"/>
        <v>0</v>
      </c>
      <c r="AO64">
        <f t="shared" si="49"/>
        <v>0</v>
      </c>
      <c r="AP64">
        <f t="shared" si="50"/>
        <v>-3.9941564486220835E-3</v>
      </c>
      <c r="AQ64">
        <f t="shared" si="51"/>
        <v>-3.4517438428108047</v>
      </c>
      <c r="AR64">
        <f t="shared" si="52"/>
        <v>-3.4557379992594268</v>
      </c>
      <c r="AS64">
        <f t="shared" si="53"/>
        <v>9.1534855676091657E-3</v>
      </c>
      <c r="AT64">
        <f t="shared" si="54"/>
        <v>2.3110497727601943E-3</v>
      </c>
      <c r="AU64">
        <f t="shared" si="55"/>
        <v>-3.4442734639190578</v>
      </c>
      <c r="AW64">
        <v>61</v>
      </c>
      <c r="AX64">
        <f>IF(Z64&gt;0, (R64*SUMPRODUCT(K64:$K$98, X64:$X$98)-K64*$AZ$3)/Z64, 0)</f>
        <v>74.676316179163777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0.195947922</v>
      </c>
      <c r="Q65" s="5">
        <f t="shared" si="60"/>
        <v>12.5</v>
      </c>
      <c r="R65">
        <f t="shared" si="41"/>
        <v>50000</v>
      </c>
      <c r="S65">
        <f t="shared" si="42"/>
        <v>64.137673096373661</v>
      </c>
      <c r="U65">
        <f t="shared" si="57"/>
        <v>0.195947922</v>
      </c>
      <c r="V65">
        <f t="shared" si="58"/>
        <v>0.01</v>
      </c>
      <c r="W65">
        <f t="shared" si="34"/>
        <v>0.12557989047849852</v>
      </c>
      <c r="X65">
        <f t="shared" si="35"/>
        <v>2.4607118584249368E-2</v>
      </c>
      <c r="Y65">
        <f t="shared" si="36"/>
        <v>1.2557989047849852E-3</v>
      </c>
      <c r="Z65">
        <f t="shared" si="37"/>
        <v>9.9716972989464164E-2</v>
      </c>
      <c r="AB65">
        <f t="shared" si="38"/>
        <v>9.3778436071171143</v>
      </c>
      <c r="AC65">
        <f t="shared" si="27"/>
        <v>6.3956146157581744</v>
      </c>
      <c r="AE65">
        <f t="shared" si="43"/>
        <v>0</v>
      </c>
      <c r="AF65">
        <f t="shared" si="44"/>
        <v>0</v>
      </c>
      <c r="AG65">
        <f t="shared" si="45"/>
        <v>-1.2464621623683021</v>
      </c>
      <c r="AH65">
        <f t="shared" si="46"/>
        <v>-1230.3559292124685</v>
      </c>
      <c r="AI65">
        <f t="shared" si="39"/>
        <v>-1231.6023913748368</v>
      </c>
      <c r="AJ65">
        <f t="shared" si="47"/>
        <v>2.9822289913589399</v>
      </c>
      <c r="AK65">
        <f t="shared" si="59"/>
        <v>0.65644905249819807</v>
      </c>
      <c r="AL65">
        <f t="shared" si="40"/>
        <v>-1227.9637133309798</v>
      </c>
      <c r="AN65">
        <f t="shared" si="48"/>
        <v>0</v>
      </c>
      <c r="AO65">
        <f t="shared" si="49"/>
        <v>0</v>
      </c>
      <c r="AP65">
        <f t="shared" si="50"/>
        <v>-2.8317573463263091E-3</v>
      </c>
      <c r="AQ65">
        <f t="shared" si="51"/>
        <v>-2.795166629465704</v>
      </c>
      <c r="AR65">
        <f t="shared" si="52"/>
        <v>-2.7979983868120302</v>
      </c>
      <c r="AS65">
        <f t="shared" si="53"/>
        <v>6.775134544527538E-3</v>
      </c>
      <c r="AT65">
        <f t="shared" si="54"/>
        <v>1.4913444491317434E-3</v>
      </c>
      <c r="AU65">
        <f t="shared" si="55"/>
        <v>-2.7897319078183713</v>
      </c>
      <c r="AW65">
        <v>62</v>
      </c>
      <c r="AX65">
        <f>IF(Z65&gt;0, (R65*SUMPRODUCT(K65:$K$98, X65:$X$98)-K65*$AZ$3)/Z65, 0)</f>
        <v>64.137673096373661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0.21719401199999999</v>
      </c>
      <c r="Q66" s="5">
        <f t="shared" si="60"/>
        <v>12.5</v>
      </c>
      <c r="R66">
        <f t="shared" si="41"/>
        <v>50000</v>
      </c>
      <c r="S66">
        <f t="shared" si="42"/>
        <v>52.161431785040527</v>
      </c>
      <c r="U66">
        <f t="shared" si="57"/>
        <v>0.21719401199999999</v>
      </c>
      <c r="V66">
        <f t="shared" si="58"/>
        <v>0.01</v>
      </c>
      <c r="W66">
        <f t="shared" si="34"/>
        <v>9.9716972989464164E-2</v>
      </c>
      <c r="X66">
        <f t="shared" si="35"/>
        <v>2.1657929428077354E-2</v>
      </c>
      <c r="Y66">
        <f t="shared" si="36"/>
        <v>9.971697298946417E-4</v>
      </c>
      <c r="Z66">
        <f t="shared" si="37"/>
        <v>7.706187383149217E-2</v>
      </c>
      <c r="AB66">
        <f t="shared" si="38"/>
        <v>6.3956146157581744</v>
      </c>
      <c r="AC66">
        <f t="shared" si="27"/>
        <v>4.0196576750887782</v>
      </c>
      <c r="AE66">
        <f t="shared" si="43"/>
        <v>0</v>
      </c>
      <c r="AF66">
        <f t="shared" si="44"/>
        <v>0</v>
      </c>
      <c r="AG66">
        <f t="shared" si="45"/>
        <v>-0.96327342289365214</v>
      </c>
      <c r="AH66">
        <f t="shared" si="46"/>
        <v>-1082.8964714038677</v>
      </c>
      <c r="AI66">
        <f t="shared" si="39"/>
        <v>-1083.8597448267615</v>
      </c>
      <c r="AJ66">
        <f t="shared" si="47"/>
        <v>2.3759569406693961</v>
      </c>
      <c r="AK66">
        <f t="shared" si="59"/>
        <v>0.44769302310307224</v>
      </c>
      <c r="AL66">
        <f t="shared" si="40"/>
        <v>-1081.0360948629891</v>
      </c>
      <c r="AN66">
        <f t="shared" si="48"/>
        <v>0</v>
      </c>
      <c r="AO66">
        <f t="shared" si="49"/>
        <v>0</v>
      </c>
      <c r="AP66">
        <f t="shared" si="50"/>
        <v>-1.9539277087535366E-3</v>
      </c>
      <c r="AQ66">
        <f t="shared" si="51"/>
        <v>-2.1965740680681587</v>
      </c>
      <c r="AR66">
        <f t="shared" si="52"/>
        <v>-2.1985279957769124</v>
      </c>
      <c r="AS66">
        <f t="shared" si="53"/>
        <v>4.8194500033369595E-3</v>
      </c>
      <c r="AT66">
        <f t="shared" si="54"/>
        <v>9.0811163483465671E-4</v>
      </c>
      <c r="AU66">
        <f t="shared" si="55"/>
        <v>-2.1928004341387406</v>
      </c>
      <c r="AW66">
        <v>63</v>
      </c>
      <c r="AX66">
        <f>IF(Z66&gt;0, (R66*SUMPRODUCT(K66:$K$98, X66:$X$98)-K66*$AZ$3)/Z66, 0)</f>
        <v>52.161431785040527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0.239685495</v>
      </c>
      <c r="Q67" s="5">
        <f t="shared" si="60"/>
        <v>12.5</v>
      </c>
      <c r="R67">
        <f t="shared" ref="R67:R89" si="61">$C$6</f>
        <v>50000</v>
      </c>
      <c r="S67">
        <f t="shared" ref="S67:S89" si="62">AX67</f>
        <v>38.003348055610012</v>
      </c>
      <c r="U67">
        <f t="shared" si="57"/>
        <v>0.239685495</v>
      </c>
      <c r="V67">
        <f t="shared" si="58"/>
        <v>0.01</v>
      </c>
      <c r="W67">
        <f t="shared" si="34"/>
        <v>7.706187383149217E-2</v>
      </c>
      <c r="X67">
        <f t="shared" si="35"/>
        <v>1.8470613374928748E-2</v>
      </c>
      <c r="Y67">
        <f t="shared" si="36"/>
        <v>7.7061873831492172E-4</v>
      </c>
      <c r="Z67">
        <f t="shared" si="37"/>
        <v>5.7820641718248494E-2</v>
      </c>
      <c r="AB67">
        <f t="shared" si="38"/>
        <v>4.0196576750887782</v>
      </c>
      <c r="AC67">
        <f t="shared" si="27"/>
        <v>2.1973779720173221</v>
      </c>
      <c r="AE67">
        <f t="shared" ref="AE67:AE89" si="63">$Z67*O67</f>
        <v>0</v>
      </c>
      <c r="AF67">
        <f t="shared" ref="AF67:AF89" si="64">-$Z67*P67</f>
        <v>0</v>
      </c>
      <c r="AG67">
        <f t="shared" ref="AG67:AG89" si="65">-$Z67*Q67</f>
        <v>-0.72275802147810619</v>
      </c>
      <c r="AH67">
        <f t="shared" ref="AH67:AH89" si="66">-X67*R67</f>
        <v>-923.53066874643741</v>
      </c>
      <c r="AI67">
        <f t="shared" si="39"/>
        <v>-924.25342676791547</v>
      </c>
      <c r="AJ67">
        <f t="shared" ref="AJ67:AJ89" si="67">AB67-AC67</f>
        <v>1.8222797030714561</v>
      </c>
      <c r="AK67">
        <f t="shared" si="59"/>
        <v>0.28137603725621452</v>
      </c>
      <c r="AL67">
        <f t="shared" si="40"/>
        <v>-922.1497710275878</v>
      </c>
      <c r="AN67">
        <f t="shared" ref="AN67:AN89" si="68">AE67*$K67</f>
        <v>0</v>
      </c>
      <c r="AO67">
        <f t="shared" ref="AO67:AO89" si="69">AF67*$K67</f>
        <v>0</v>
      </c>
      <c r="AP67">
        <f t="shared" ref="AP67:AP89" si="70">AG67*$K67</f>
        <v>-1.3089824121421372E-3</v>
      </c>
      <c r="AQ67">
        <f t="shared" ref="AQ67:AQ89" si="71">AH67*$K67</f>
        <v>-1.6726004645243115</v>
      </c>
      <c r="AR67">
        <f t="shared" ref="AR67:AR89" si="72">AI67*$K67</f>
        <v>-1.6739094469364537</v>
      </c>
      <c r="AS67">
        <f t="shared" ref="AS67:AS89" si="73">AJ67*$K67</f>
        <v>3.3003190700615268E-3</v>
      </c>
      <c r="AT67">
        <f t="shared" ref="AT67:AT89" si="74">AK67*$K67</f>
        <v>5.0959833446524066E-4</v>
      </c>
      <c r="AU67">
        <f t="shared" ref="AU67:AU89" si="75">AL67*$K67</f>
        <v>-1.670099529531927</v>
      </c>
      <c r="AW67">
        <v>64</v>
      </c>
      <c r="AX67">
        <f>IF(Z67&gt;0, (R67*SUMPRODUCT(K67:$K$98, X67:$X$98)-K67*$AZ$3)/Z67, 0)</f>
        <v>38.003348055610012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76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0.26259210900000002</v>
      </c>
      <c r="Q68" s="5">
        <f t="shared" si="60"/>
        <v>12.5</v>
      </c>
      <c r="R68">
        <f t="shared" si="61"/>
        <v>50000</v>
      </c>
      <c r="S68">
        <f t="shared" si="62"/>
        <v>20.422858438247562</v>
      </c>
      <c r="U68">
        <f t="shared" ref="U68:U89" si="77">M68</f>
        <v>0.26259210900000002</v>
      </c>
      <c r="V68">
        <f t="shared" ref="V68:V89" si="78">$C$10</f>
        <v>0.01</v>
      </c>
      <c r="W68">
        <f t="shared" si="34"/>
        <v>5.7820641718248494E-2</v>
      </c>
      <c r="X68">
        <f t="shared" si="35"/>
        <v>1.5183244252528257E-2</v>
      </c>
      <c r="Y68">
        <f t="shared" si="36"/>
        <v>5.7820641718248501E-4</v>
      </c>
      <c r="Z68">
        <f t="shared" si="37"/>
        <v>4.2059191048537746E-2</v>
      </c>
      <c r="AB68">
        <f t="shared" si="38"/>
        <v>2.1973779720173221</v>
      </c>
      <c r="AC68">
        <f t="shared" ref="AC68:AC89" si="79">S68*Z68</f>
        <v>0.85896890481149546</v>
      </c>
      <c r="AE68">
        <f t="shared" si="63"/>
        <v>0</v>
      </c>
      <c r="AF68">
        <f t="shared" si="64"/>
        <v>0</v>
      </c>
      <c r="AG68">
        <f t="shared" si="65"/>
        <v>-0.52573988810672179</v>
      </c>
      <c r="AH68">
        <f t="shared" si="66"/>
        <v>-759.16221262641284</v>
      </c>
      <c r="AI68">
        <f t="shared" si="39"/>
        <v>-759.68795251451957</v>
      </c>
      <c r="AJ68">
        <f t="shared" si="67"/>
        <v>1.3384090672058266</v>
      </c>
      <c r="AK68">
        <f t="shared" ref="AK68:AK89" si="80">G68*SUM(AB68:AB68, AE68:AF68)</f>
        <v>0.15381645804121255</v>
      </c>
      <c r="AL68">
        <f t="shared" si="40"/>
        <v>-758.19572698927254</v>
      </c>
      <c r="AN68">
        <f t="shared" si="68"/>
        <v>0</v>
      </c>
      <c r="AO68">
        <f t="shared" si="69"/>
        <v>0</v>
      </c>
      <c r="AP68">
        <f t="shared" si="70"/>
        <v>-8.5014654979678978E-4</v>
      </c>
      <c r="AQ68">
        <f t="shared" si="71"/>
        <v>-1.2276016151725393</v>
      </c>
      <c r="AR68">
        <f t="shared" si="72"/>
        <v>-1.2284517617223363</v>
      </c>
      <c r="AS68">
        <f t="shared" si="73"/>
        <v>2.1642714894609602E-3</v>
      </c>
      <c r="AT68">
        <f t="shared" si="74"/>
        <v>2.48728571036548E-4</v>
      </c>
      <c r="AU68">
        <f t="shared" si="75"/>
        <v>-1.2260387616618387</v>
      </c>
      <c r="AW68">
        <v>65</v>
      </c>
      <c r="AX68">
        <f>IF(Z68&gt;0, (R68*SUMPRODUCT(K68:$K$98, X68:$X$98)-K68*$AZ$3)/Z68, 0)</f>
        <v>20.422858438247562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6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0.28653067599999998</v>
      </c>
      <c r="Q69" s="5">
        <f t="shared" ref="Q69:Q89" si="81">$C$8</f>
        <v>12.5</v>
      </c>
      <c r="R69">
        <f t="shared" si="61"/>
        <v>50000</v>
      </c>
      <c r="S69">
        <f t="shared" si="62"/>
        <v>-2.3742421181336546</v>
      </c>
      <c r="U69">
        <f t="shared" si="77"/>
        <v>0.28653067599999998</v>
      </c>
      <c r="V69">
        <f t="shared" si="78"/>
        <v>0.01</v>
      </c>
      <c r="W69">
        <f t="shared" si="34"/>
        <v>4.2059191048537746E-2</v>
      </c>
      <c r="X69">
        <f t="shared" si="35"/>
        <v>1.2051248443150668E-2</v>
      </c>
      <c r="Y69">
        <f t="shared" si="36"/>
        <v>4.2059191048537747E-4</v>
      </c>
      <c r="Z69">
        <f t="shared" si="37"/>
        <v>2.9587350694901701E-2</v>
      </c>
      <c r="AB69">
        <f t="shared" si="38"/>
        <v>0.85896890481149546</v>
      </c>
      <c r="AC69">
        <f t="shared" si="79"/>
        <v>-7.0247534183826676E-2</v>
      </c>
      <c r="AE69">
        <f t="shared" si="63"/>
        <v>0</v>
      </c>
      <c r="AF69">
        <f t="shared" si="64"/>
        <v>0</v>
      </c>
      <c r="AG69">
        <f t="shared" si="65"/>
        <v>-0.36984188368627124</v>
      </c>
      <c r="AH69">
        <f t="shared" si="66"/>
        <v>-602.56242215753343</v>
      </c>
      <c r="AI69">
        <f t="shared" si="39"/>
        <v>-602.9322640412197</v>
      </c>
      <c r="AJ69">
        <f t="shared" si="67"/>
        <v>0.92921643899532214</v>
      </c>
      <c r="AK69">
        <f t="shared" si="80"/>
        <v>6.0127823336804685E-2</v>
      </c>
      <c r="AL69">
        <f t="shared" si="40"/>
        <v>-601.94291977888759</v>
      </c>
      <c r="AN69">
        <f t="shared" si="68"/>
        <v>0</v>
      </c>
      <c r="AO69">
        <f t="shared" si="69"/>
        <v>0</v>
      </c>
      <c r="AP69">
        <f t="shared" si="70"/>
        <v>-5.3397501668435725E-4</v>
      </c>
      <c r="AQ69">
        <f t="shared" si="71"/>
        <v>-0.86997523432979229</v>
      </c>
      <c r="AR69">
        <f t="shared" si="72"/>
        <v>-0.87050920934647658</v>
      </c>
      <c r="AS69">
        <f t="shared" si="73"/>
        <v>1.3415959235617656E-3</v>
      </c>
      <c r="AT69">
        <f t="shared" si="74"/>
        <v>8.6812113191322101E-5</v>
      </c>
      <c r="AU69">
        <f t="shared" si="75"/>
        <v>-0.86908080130972354</v>
      </c>
      <c r="AW69">
        <v>66</v>
      </c>
      <c r="AX69">
        <f>IF(Z69&gt;0, (R69*SUMPRODUCT(K69:$K$98, X69:$X$98)-K69*$AZ$3)/Z69, 0)</f>
        <v>-2.3742421181336546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6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88" si="82">K69*J70</f>
        <v>1.2891006367421552E-3</v>
      </c>
      <c r="L70" s="2">
        <v>67</v>
      </c>
      <c r="M70" s="8">
        <v>0.31063079199999999</v>
      </c>
      <c r="Q70" s="5">
        <f t="shared" si="81"/>
        <v>12.5</v>
      </c>
      <c r="R70">
        <f t="shared" si="61"/>
        <v>50000</v>
      </c>
      <c r="S70">
        <f t="shared" si="62"/>
        <v>-33.521532041443514</v>
      </c>
      <c r="U70">
        <f t="shared" si="77"/>
        <v>0.31063079199999999</v>
      </c>
      <c r="V70">
        <f t="shared" si="78"/>
        <v>0.01</v>
      </c>
      <c r="W70">
        <f t="shared" ref="W70:W89" si="83">Z69</f>
        <v>2.9587350694901701E-2</v>
      </c>
      <c r="X70">
        <f t="shared" ref="X70:X89" si="84">U70*W70</f>
        <v>9.1907421795390659E-3</v>
      </c>
      <c r="Y70">
        <f t="shared" ref="Y70:Y89" si="85">V70*W70</f>
        <v>2.9587350694901699E-4</v>
      </c>
      <c r="Z70">
        <f t="shared" ref="Z70:Z89" si="86">MAX(0, W70-X70-Y70)</f>
        <v>2.0100735008413619E-2</v>
      </c>
      <c r="AB70">
        <f t="shared" ref="AB70:AB89" si="87">AC69</f>
        <v>-7.0247534183826676E-2</v>
      </c>
      <c r="AC70">
        <f t="shared" si="79"/>
        <v>-0.67380743264110243</v>
      </c>
      <c r="AE70">
        <f t="shared" si="63"/>
        <v>0</v>
      </c>
      <c r="AF70">
        <f t="shared" si="64"/>
        <v>0</v>
      </c>
      <c r="AG70">
        <f t="shared" si="65"/>
        <v>-0.25125918760517024</v>
      </c>
      <c r="AH70">
        <f t="shared" si="66"/>
        <v>-459.53710897695328</v>
      </c>
      <c r="AI70">
        <f t="shared" ref="AI70:AI89" si="88">SUM(AE70:AH70)</f>
        <v>-459.78836816455845</v>
      </c>
      <c r="AJ70">
        <f t="shared" si="67"/>
        <v>0.60355989845727576</v>
      </c>
      <c r="AK70">
        <f t="shared" si="80"/>
        <v>-4.9173273928678676E-3</v>
      </c>
      <c r="AL70">
        <f t="shared" ref="AL70:AL89" si="89">SUM(AI70:AK70)</f>
        <v>-459.18972559349407</v>
      </c>
      <c r="AN70">
        <f t="shared" si="68"/>
        <v>0</v>
      </c>
      <c r="AO70">
        <f t="shared" si="69"/>
        <v>0</v>
      </c>
      <c r="AP70">
        <f t="shared" si="70"/>
        <v>-3.2389837872914156E-4</v>
      </c>
      <c r="AQ70">
        <f t="shared" si="71"/>
        <v>-0.59238957978883966</v>
      </c>
      <c r="AR70">
        <f t="shared" si="72"/>
        <v>-0.59271347816756881</v>
      </c>
      <c r="AS70">
        <f t="shared" si="73"/>
        <v>7.780494494133047E-4</v>
      </c>
      <c r="AT70">
        <f t="shared" si="74"/>
        <v>-6.3389298732156095E-6</v>
      </c>
      <c r="AU70">
        <f t="shared" si="75"/>
        <v>-0.59194176764802875</v>
      </c>
      <c r="AW70">
        <v>67</v>
      </c>
      <c r="AX70">
        <f>IF(Z70&gt;0, (R70*SUMPRODUCT(K70:$K$98, X70:$X$98)-K70*$AZ$3)/Z70, 0)</f>
        <v>-33.521532041443514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6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2"/>
        <v>1.1509827113769242E-3</v>
      </c>
      <c r="L71" s="2">
        <v>68</v>
      </c>
      <c r="M71" s="8">
        <v>0.33433633699999998</v>
      </c>
      <c r="Q71" s="5">
        <f t="shared" si="81"/>
        <v>12.5</v>
      </c>
      <c r="R71">
        <f t="shared" si="61"/>
        <v>50000</v>
      </c>
      <c r="S71">
        <f t="shared" si="62"/>
        <v>-78.025729423843728</v>
      </c>
      <c r="U71">
        <f t="shared" si="77"/>
        <v>0.33433633699999998</v>
      </c>
      <c r="V71">
        <f t="shared" si="78"/>
        <v>0.01</v>
      </c>
      <c r="W71">
        <f t="shared" si="83"/>
        <v>2.0100735008413619E-2</v>
      </c>
      <c r="X71">
        <f t="shared" si="84"/>
        <v>6.7204061137206735E-3</v>
      </c>
      <c r="Y71">
        <f t="shared" si="85"/>
        <v>2.010073500841362E-4</v>
      </c>
      <c r="Z71">
        <f t="shared" si="86"/>
        <v>1.3179321544608808E-2</v>
      </c>
      <c r="AB71">
        <f t="shared" si="87"/>
        <v>-0.67380743264110243</v>
      </c>
      <c r="AC71">
        <f t="shared" si="79"/>
        <v>-1.0283261768294811</v>
      </c>
      <c r="AE71">
        <f t="shared" si="63"/>
        <v>0</v>
      </c>
      <c r="AF71">
        <f t="shared" si="64"/>
        <v>0</v>
      </c>
      <c r="AG71">
        <f t="shared" si="65"/>
        <v>-0.16474151930761011</v>
      </c>
      <c r="AH71">
        <f t="shared" si="66"/>
        <v>-336.02030568603368</v>
      </c>
      <c r="AI71">
        <f t="shared" si="88"/>
        <v>-336.18504720534128</v>
      </c>
      <c r="AJ71">
        <f t="shared" si="67"/>
        <v>0.3545187441883787</v>
      </c>
      <c r="AK71">
        <f t="shared" si="80"/>
        <v>-4.7166520284877174E-2</v>
      </c>
      <c r="AL71">
        <f t="shared" si="89"/>
        <v>-335.87769498143774</v>
      </c>
      <c r="AN71">
        <f t="shared" si="68"/>
        <v>0</v>
      </c>
      <c r="AO71">
        <f t="shared" si="69"/>
        <v>0</v>
      </c>
      <c r="AP71">
        <f t="shared" si="70"/>
        <v>-1.89614640569027E-4</v>
      </c>
      <c r="AQ71">
        <f t="shared" si="71"/>
        <v>-0.38675356251621396</v>
      </c>
      <c r="AR71">
        <f t="shared" si="72"/>
        <v>-0.38694317715678295</v>
      </c>
      <c r="AS71">
        <f t="shared" si="73"/>
        <v>4.0804494541988229E-4</v>
      </c>
      <c r="AT71">
        <f t="shared" si="74"/>
        <v>-5.4287849403702624E-5</v>
      </c>
      <c r="AU71">
        <f t="shared" si="75"/>
        <v>-0.38658942006076674</v>
      </c>
      <c r="AW71">
        <v>68</v>
      </c>
      <c r="AX71">
        <f>IF(Z71&gt;0, (R71*SUMPRODUCT(K71:$K$98, X71:$X$98)-K71*$AZ$3)/Z71, 0)</f>
        <v>-78.025729423843728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6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2"/>
        <v>1.027663135157968E-3</v>
      </c>
      <c r="L72" s="2">
        <v>69</v>
      </c>
      <c r="M72" s="8">
        <v>0.35860877099999999</v>
      </c>
      <c r="Q72" s="5">
        <f t="shared" si="81"/>
        <v>12.5</v>
      </c>
      <c r="R72">
        <f t="shared" si="61"/>
        <v>50000</v>
      </c>
      <c r="S72">
        <f t="shared" si="62"/>
        <v>-144.53197270632705</v>
      </c>
      <c r="U72">
        <f t="shared" si="77"/>
        <v>0.35860877099999999</v>
      </c>
      <c r="V72">
        <f t="shared" si="78"/>
        <v>0.01</v>
      </c>
      <c r="W72">
        <f t="shared" si="83"/>
        <v>1.3179321544608808E-2</v>
      </c>
      <c r="X72">
        <f t="shared" si="84"/>
        <v>4.7262203017259868E-3</v>
      </c>
      <c r="Y72">
        <f t="shared" si="85"/>
        <v>1.3179321544608808E-4</v>
      </c>
      <c r="Z72">
        <f t="shared" si="86"/>
        <v>8.3213080274367347E-3</v>
      </c>
      <c r="AB72">
        <f t="shared" si="87"/>
        <v>-1.0283261768294811</v>
      </c>
      <c r="AC72">
        <f t="shared" si="79"/>
        <v>-1.2026950647024264</v>
      </c>
      <c r="AE72">
        <f t="shared" si="63"/>
        <v>0</v>
      </c>
      <c r="AF72">
        <f t="shared" si="64"/>
        <v>0</v>
      </c>
      <c r="AG72">
        <f t="shared" si="65"/>
        <v>-0.10401635034295918</v>
      </c>
      <c r="AH72">
        <f t="shared" si="66"/>
        <v>-236.31101508629934</v>
      </c>
      <c r="AI72">
        <f t="shared" si="88"/>
        <v>-236.41503143664229</v>
      </c>
      <c r="AJ72">
        <f t="shared" si="67"/>
        <v>0.17436888787294524</v>
      </c>
      <c r="AK72">
        <f t="shared" si="80"/>
        <v>-7.1982832378063688E-2</v>
      </c>
      <c r="AL72">
        <f t="shared" si="89"/>
        <v>-236.31264538114741</v>
      </c>
      <c r="AN72">
        <f t="shared" si="68"/>
        <v>0</v>
      </c>
      <c r="AO72">
        <f t="shared" si="69"/>
        <v>0</v>
      </c>
      <c r="AP72">
        <f t="shared" si="70"/>
        <v>-1.0689376870113501E-4</v>
      </c>
      <c r="AQ72">
        <f t="shared" si="71"/>
        <v>-0.24284811863594824</v>
      </c>
      <c r="AR72">
        <f t="shared" si="72"/>
        <v>-0.2429550124046494</v>
      </c>
      <c r="AS72">
        <f t="shared" si="73"/>
        <v>1.7919247798551909E-4</v>
      </c>
      <c r="AT72">
        <f t="shared" si="74"/>
        <v>-7.3974103199191414E-5</v>
      </c>
      <c r="AU72">
        <f t="shared" si="75"/>
        <v>-0.24284979402986304</v>
      </c>
      <c r="AW72">
        <v>69</v>
      </c>
      <c r="AX72">
        <f>IF(Z72&gt;0, (R72*SUMPRODUCT(K72:$K$98, X72:$X$98)-K72*$AZ$3)/Z72, 0)</f>
        <v>-144.53197270632705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6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2"/>
        <v>9.1755637067675712E-4</v>
      </c>
      <c r="L73" s="2">
        <v>70</v>
      </c>
      <c r="M73" s="8">
        <v>0.383306127</v>
      </c>
      <c r="Q73" s="5">
        <f t="shared" si="81"/>
        <v>12.5</v>
      </c>
      <c r="R73">
        <f t="shared" si="61"/>
        <v>50000</v>
      </c>
      <c r="S73">
        <f t="shared" si="62"/>
        <v>-248.77039599281611</v>
      </c>
      <c r="U73">
        <f t="shared" si="77"/>
        <v>0.383306127</v>
      </c>
      <c r="V73">
        <f t="shared" si="78"/>
        <v>0.01</v>
      </c>
      <c r="W73">
        <f t="shared" si="83"/>
        <v>8.3213080274367347E-3</v>
      </c>
      <c r="X73">
        <f t="shared" si="84"/>
        <v>3.1896083515707847E-3</v>
      </c>
      <c r="Y73">
        <f t="shared" si="85"/>
        <v>8.3213080274367344E-5</v>
      </c>
      <c r="Z73">
        <f t="shared" si="86"/>
        <v>5.0484865955915826E-3</v>
      </c>
      <c r="AB73">
        <f t="shared" si="87"/>
        <v>-1.2026950647024264</v>
      </c>
      <c r="AC73">
        <f t="shared" si="79"/>
        <v>-1.2559140095497421</v>
      </c>
      <c r="AE73">
        <f t="shared" si="63"/>
        <v>0</v>
      </c>
      <c r="AF73">
        <f t="shared" si="64"/>
        <v>0</v>
      </c>
      <c r="AG73">
        <f t="shared" si="65"/>
        <v>-6.3106082444894782E-2</v>
      </c>
      <c r="AH73">
        <f t="shared" si="66"/>
        <v>-159.48041757853923</v>
      </c>
      <c r="AI73">
        <f t="shared" si="88"/>
        <v>-159.54352366098414</v>
      </c>
      <c r="AJ73">
        <f t="shared" si="67"/>
        <v>5.3218944847315708E-2</v>
      </c>
      <c r="AK73">
        <f t="shared" si="80"/>
        <v>-8.4188654529169848E-2</v>
      </c>
      <c r="AL73">
        <f t="shared" si="89"/>
        <v>-159.57449337066598</v>
      </c>
      <c r="AN73">
        <f t="shared" si="68"/>
        <v>0</v>
      </c>
      <c r="AO73">
        <f t="shared" si="69"/>
        <v>0</v>
      </c>
      <c r="AP73">
        <f t="shared" si="70"/>
        <v>-5.7903387975765871E-5</v>
      </c>
      <c r="AQ73">
        <f t="shared" si="71"/>
        <v>-0.14633227314737815</v>
      </c>
      <c r="AR73">
        <f t="shared" si="72"/>
        <v>-0.14639017653535394</v>
      </c>
      <c r="AS73">
        <f t="shared" si="73"/>
        <v>4.8831381885349502E-5</v>
      </c>
      <c r="AT73">
        <f t="shared" si="74"/>
        <v>-7.7247836301944418E-5</v>
      </c>
      <c r="AU73">
        <f t="shared" si="75"/>
        <v>-0.1464185929897705</v>
      </c>
      <c r="AW73">
        <v>70</v>
      </c>
      <c r="AX73">
        <f>IF(Z73&gt;0, (R73*SUMPRODUCT(K73:$K$98, X73:$X$98)-K73*$AZ$3)/Z73, 0)</f>
        <v>-248.77039599281611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6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2"/>
        <v>8.1924675953281884E-4</v>
      </c>
      <c r="L74" s="2">
        <v>71</v>
      </c>
      <c r="M74" s="8">
        <v>0.40826881399999998</v>
      </c>
      <c r="Q74" s="5">
        <f t="shared" si="81"/>
        <v>12.5</v>
      </c>
      <c r="R74">
        <f t="shared" si="61"/>
        <v>50000</v>
      </c>
      <c r="S74">
        <f t="shared" si="62"/>
        <v>-419.81355630768445</v>
      </c>
      <c r="U74">
        <f t="shared" si="77"/>
        <v>0.40826881399999998</v>
      </c>
      <c r="V74">
        <f t="shared" si="78"/>
        <v>0.01</v>
      </c>
      <c r="W74">
        <f t="shared" si="83"/>
        <v>5.0484865955915826E-3</v>
      </c>
      <c r="X74">
        <f t="shared" si="84"/>
        <v>2.0611396348770728E-3</v>
      </c>
      <c r="Y74">
        <f t="shared" si="85"/>
        <v>5.0484865955915827E-5</v>
      </c>
      <c r="Z74">
        <f t="shared" si="86"/>
        <v>2.9368620947585939E-3</v>
      </c>
      <c r="AB74">
        <f t="shared" si="87"/>
        <v>-1.2559140095497421</v>
      </c>
      <c r="AC74">
        <f t="shared" si="79"/>
        <v>-1.2329345203858411</v>
      </c>
      <c r="AE74">
        <f t="shared" si="63"/>
        <v>0</v>
      </c>
      <c r="AF74">
        <f t="shared" si="64"/>
        <v>0</v>
      </c>
      <c r="AG74">
        <f t="shared" si="65"/>
        <v>-3.6710776184482423E-2</v>
      </c>
      <c r="AH74">
        <f t="shared" si="66"/>
        <v>-103.05698174385364</v>
      </c>
      <c r="AI74">
        <f t="shared" si="88"/>
        <v>-103.09369252003812</v>
      </c>
      <c r="AJ74">
        <f t="shared" si="67"/>
        <v>-2.2979489163901023E-2</v>
      </c>
      <c r="AK74">
        <f t="shared" si="80"/>
        <v>-8.7913980668481953E-2</v>
      </c>
      <c r="AL74">
        <f t="shared" si="89"/>
        <v>-103.20458598987051</v>
      </c>
      <c r="AN74">
        <f t="shared" si="68"/>
        <v>0</v>
      </c>
      <c r="AO74">
        <f t="shared" si="69"/>
        <v>0</v>
      </c>
      <c r="AP74">
        <f t="shared" si="70"/>
        <v>-3.0075184429071803E-5</v>
      </c>
      <c r="AQ74">
        <f t="shared" si="71"/>
        <v>-8.4429098340884967E-2</v>
      </c>
      <c r="AR74">
        <f t="shared" si="72"/>
        <v>-8.4459173525314027E-2</v>
      </c>
      <c r="AS74">
        <f t="shared" si="73"/>
        <v>-1.8825872033245439E-5</v>
      </c>
      <c r="AT74">
        <f t="shared" si="74"/>
        <v>-7.2023243780284721E-5</v>
      </c>
      <c r="AU74">
        <f t="shared" si="75"/>
        <v>-8.455002264112757E-2</v>
      </c>
      <c r="AW74">
        <v>71</v>
      </c>
      <c r="AX74">
        <f>IF(Z74&gt;0, (R74*SUMPRODUCT(K74:$K$98, X74:$X$98)-K74*$AZ$3)/Z74, 0)</f>
        <v>-419.81355630768445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6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2"/>
        <v>7.3147032101144531E-4</v>
      </c>
      <c r="L75" s="2">
        <v>72</v>
      </c>
      <c r="M75" s="8">
        <v>0.43333920100000001</v>
      </c>
      <c r="Q75" s="5">
        <f t="shared" si="81"/>
        <v>12.5</v>
      </c>
      <c r="R75">
        <f t="shared" si="61"/>
        <v>50000</v>
      </c>
      <c r="S75">
        <f t="shared" si="62"/>
        <v>-713.33907634749107</v>
      </c>
      <c r="U75">
        <f t="shared" si="77"/>
        <v>0.43333920100000001</v>
      </c>
      <c r="V75">
        <f t="shared" si="78"/>
        <v>0.01</v>
      </c>
      <c r="W75">
        <f t="shared" si="83"/>
        <v>2.9368620947585939E-3</v>
      </c>
      <c r="X75">
        <f t="shared" si="84"/>
        <v>1.2726574735898754E-3</v>
      </c>
      <c r="Y75">
        <f t="shared" si="85"/>
        <v>2.9368620947585939E-5</v>
      </c>
      <c r="Z75">
        <f t="shared" si="86"/>
        <v>1.6348360002211325E-3</v>
      </c>
      <c r="AB75">
        <f t="shared" si="87"/>
        <v>-1.2329345203858411</v>
      </c>
      <c r="AC75">
        <f t="shared" si="79"/>
        <v>-1.1661924023773693</v>
      </c>
      <c r="AE75">
        <f t="shared" si="63"/>
        <v>0</v>
      </c>
      <c r="AF75">
        <f t="shared" si="64"/>
        <v>0</v>
      </c>
      <c r="AG75">
        <f t="shared" si="65"/>
        <v>-2.0435450002764158E-2</v>
      </c>
      <c r="AH75">
        <f t="shared" si="66"/>
        <v>-63.63287367949377</v>
      </c>
      <c r="AI75">
        <f t="shared" si="88"/>
        <v>-63.653309129496535</v>
      </c>
      <c r="AJ75">
        <f t="shared" si="67"/>
        <v>-6.674211800847174E-2</v>
      </c>
      <c r="AK75">
        <f t="shared" si="80"/>
        <v>-8.6305416427008882E-2</v>
      </c>
      <c r="AL75">
        <f t="shared" si="89"/>
        <v>-63.806356663932014</v>
      </c>
      <c r="AN75">
        <f t="shared" si="68"/>
        <v>0</v>
      </c>
      <c r="AO75">
        <f t="shared" si="69"/>
        <v>0</v>
      </c>
      <c r="AP75">
        <f t="shared" si="70"/>
        <v>-1.4947925173535239E-5</v>
      </c>
      <c r="AQ75">
        <f t="shared" si="71"/>
        <v>-4.6545558537220054E-2</v>
      </c>
      <c r="AR75">
        <f t="shared" si="72"/>
        <v>-4.656050646239359E-2</v>
      </c>
      <c r="AS75">
        <f t="shared" si="73"/>
        <v>-4.881987848464059E-5</v>
      </c>
      <c r="AT75">
        <f t="shared" si="74"/>
        <v>-6.3129850658890656E-5</v>
      </c>
      <c r="AU75">
        <f t="shared" si="75"/>
        <v>-4.6672456191537121E-2</v>
      </c>
      <c r="AW75">
        <v>72</v>
      </c>
      <c r="AX75">
        <f>IF(Z75&gt;0, (R75*SUMPRODUCT(K75:$K$98, X75:$X$98)-K75*$AZ$3)/Z75, 0)</f>
        <v>-713.33907634749107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6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2"/>
        <v>6.5309850090307614E-4</v>
      </c>
      <c r="L76" s="2">
        <v>73</v>
      </c>
      <c r="M76" s="8">
        <v>0.458542742</v>
      </c>
      <c r="Q76" s="5">
        <f t="shared" si="81"/>
        <v>12.5</v>
      </c>
      <c r="R76">
        <f t="shared" si="61"/>
        <v>50000</v>
      </c>
      <c r="S76">
        <f t="shared" si="62"/>
        <v>-1240.4549632297699</v>
      </c>
      <c r="U76">
        <f t="shared" si="77"/>
        <v>0.458542742</v>
      </c>
      <c r="V76">
        <f t="shared" si="78"/>
        <v>0.01</v>
      </c>
      <c r="W76">
        <f t="shared" si="83"/>
        <v>1.6348360002211325E-3</v>
      </c>
      <c r="X76">
        <f t="shared" si="84"/>
        <v>7.4964218226171073E-4</v>
      </c>
      <c r="Y76">
        <f t="shared" si="85"/>
        <v>1.6348360002211327E-5</v>
      </c>
      <c r="Z76">
        <f t="shared" si="86"/>
        <v>8.6884545795721049E-4</v>
      </c>
      <c r="AB76">
        <f t="shared" si="87"/>
        <v>-1.1661924023773693</v>
      </c>
      <c r="AC76">
        <f t="shared" si="79"/>
        <v>-1.0777636606026642</v>
      </c>
      <c r="AE76">
        <f t="shared" si="63"/>
        <v>0</v>
      </c>
      <c r="AF76">
        <f t="shared" si="64"/>
        <v>0</v>
      </c>
      <c r="AG76">
        <f t="shared" si="65"/>
        <v>-1.0860568224465132E-2</v>
      </c>
      <c r="AH76">
        <f t="shared" si="66"/>
        <v>-37.482109113085535</v>
      </c>
      <c r="AI76">
        <f t="shared" si="88"/>
        <v>-37.492969681310001</v>
      </c>
      <c r="AJ76">
        <f t="shared" si="67"/>
        <v>-8.8428741774705166E-2</v>
      </c>
      <c r="AK76">
        <f t="shared" si="80"/>
        <v>-8.1633468166415854E-2</v>
      </c>
      <c r="AL76">
        <f t="shared" si="89"/>
        <v>-37.663031891251123</v>
      </c>
      <c r="AN76">
        <f t="shared" si="68"/>
        <v>0</v>
      </c>
      <c r="AO76">
        <f t="shared" si="69"/>
        <v>0</v>
      </c>
      <c r="AP76">
        <f t="shared" si="70"/>
        <v>-7.0930208263537604E-6</v>
      </c>
      <c r="AQ76">
        <f t="shared" si="71"/>
        <v>-2.4479509272441691E-2</v>
      </c>
      <c r="AR76">
        <f t="shared" si="72"/>
        <v>-2.4486602293268045E-2</v>
      </c>
      <c r="AS76">
        <f t="shared" si="73"/>
        <v>-5.7752678689805167E-5</v>
      </c>
      <c r="AT76">
        <f t="shared" si="74"/>
        <v>-5.3314695683005179E-5</v>
      </c>
      <c r="AU76">
        <f t="shared" si="75"/>
        <v>-2.4597669667640858E-2</v>
      </c>
      <c r="AW76">
        <v>73</v>
      </c>
      <c r="AX76">
        <f>IF(Z76&gt;0, (R76*SUMPRODUCT(K76:$K$98, X76:$X$98)-K76*$AZ$3)/Z76, 0)</f>
        <v>-1240.4549632297699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6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2"/>
        <v>5.8312366152060366E-4</v>
      </c>
      <c r="L77" s="2">
        <v>74</v>
      </c>
      <c r="M77" s="8">
        <v>0.48392545599999998</v>
      </c>
      <c r="Q77" s="5">
        <f t="shared" si="81"/>
        <v>12.5</v>
      </c>
      <c r="R77">
        <f t="shared" si="61"/>
        <v>50000</v>
      </c>
      <c r="S77">
        <f t="shared" si="62"/>
        <v>-2232.724883893849</v>
      </c>
      <c r="U77">
        <f t="shared" si="77"/>
        <v>0.48392545599999998</v>
      </c>
      <c r="V77">
        <f t="shared" si="78"/>
        <v>0.01</v>
      </c>
      <c r="W77">
        <f t="shared" si="83"/>
        <v>8.6884545795721049E-4</v>
      </c>
      <c r="X77">
        <f t="shared" si="84"/>
        <v>4.204564344354719E-4</v>
      </c>
      <c r="Y77">
        <f t="shared" si="85"/>
        <v>8.6884545795721051E-6</v>
      </c>
      <c r="Z77">
        <f t="shared" si="86"/>
        <v>4.397005689421665E-4</v>
      </c>
      <c r="AB77">
        <f t="shared" si="87"/>
        <v>-1.0777636606026642</v>
      </c>
      <c r="AC77">
        <f t="shared" si="79"/>
        <v>-0.98173040173945803</v>
      </c>
      <c r="AE77">
        <f t="shared" si="63"/>
        <v>0</v>
      </c>
      <c r="AF77">
        <f t="shared" si="64"/>
        <v>0</v>
      </c>
      <c r="AG77">
        <f t="shared" si="65"/>
        <v>-5.4962571117770816E-3</v>
      </c>
      <c r="AH77">
        <f t="shared" si="66"/>
        <v>-21.022821721773596</v>
      </c>
      <c r="AI77">
        <f t="shared" si="88"/>
        <v>-21.028317978885372</v>
      </c>
      <c r="AJ77">
        <f t="shared" si="67"/>
        <v>-9.6033258863206128E-2</v>
      </c>
      <c r="AK77">
        <f t="shared" si="80"/>
        <v>-7.5443456242186499E-2</v>
      </c>
      <c r="AL77">
        <f t="shared" si="89"/>
        <v>-21.199794693990764</v>
      </c>
      <c r="AN77">
        <f t="shared" si="68"/>
        <v>0</v>
      </c>
      <c r="AO77">
        <f t="shared" si="69"/>
        <v>0</v>
      </c>
      <c r="AP77">
        <f t="shared" si="70"/>
        <v>-3.2049975716781096E-6</v>
      </c>
      <c r="AQ77">
        <f t="shared" si="71"/>
        <v>-1.2258904777895501E-2</v>
      </c>
      <c r="AR77">
        <f t="shared" si="72"/>
        <v>-1.2262109775467179E-2</v>
      </c>
      <c r="AS77">
        <f t="shared" si="73"/>
        <v>-5.5999265536068723E-5</v>
      </c>
      <c r="AT77">
        <f t="shared" si="74"/>
        <v>-4.3992864441713233E-5</v>
      </c>
      <c r="AU77">
        <f t="shared" si="75"/>
        <v>-1.2362101905444959E-2</v>
      </c>
      <c r="AW77">
        <v>74</v>
      </c>
      <c r="AX77">
        <f>IF(Z77&gt;0, (R77*SUMPRODUCT(K77:$K$98, X77:$X$98)-K77*$AZ$3)/Z77, 0)</f>
        <v>-2232.724883893849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6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2"/>
        <v>5.2064612635768185E-4</v>
      </c>
      <c r="L78" s="2">
        <v>75</v>
      </c>
      <c r="M78" s="8">
        <v>0.50934341699999997</v>
      </c>
      <c r="Q78" s="5">
        <f t="shared" si="81"/>
        <v>12.5</v>
      </c>
      <c r="R78">
        <f t="shared" si="61"/>
        <v>50000</v>
      </c>
      <c r="S78">
        <f t="shared" si="62"/>
        <v>-4194.0369248160378</v>
      </c>
      <c r="U78">
        <f t="shared" si="77"/>
        <v>0.50934341699999997</v>
      </c>
      <c r="V78">
        <f t="shared" si="78"/>
        <v>0.01</v>
      </c>
      <c r="W78">
        <f t="shared" si="83"/>
        <v>4.397005689421665E-4</v>
      </c>
      <c r="X78">
        <f t="shared" si="84"/>
        <v>2.2395859024184714E-4</v>
      </c>
      <c r="Y78">
        <f t="shared" si="85"/>
        <v>4.3970056894216651E-6</v>
      </c>
      <c r="Z78">
        <f t="shared" si="86"/>
        <v>2.1134497301089768E-4</v>
      </c>
      <c r="AB78">
        <f t="shared" si="87"/>
        <v>-0.98173040173945803</v>
      </c>
      <c r="AC78">
        <f t="shared" si="79"/>
        <v>-0.88638862068195379</v>
      </c>
      <c r="AE78">
        <f t="shared" si="63"/>
        <v>0</v>
      </c>
      <c r="AF78">
        <f t="shared" si="64"/>
        <v>0</v>
      </c>
      <c r="AG78">
        <f t="shared" si="65"/>
        <v>-2.6418121626362212E-3</v>
      </c>
      <c r="AH78">
        <f t="shared" si="66"/>
        <v>-11.197929512092356</v>
      </c>
      <c r="AI78">
        <f t="shared" si="88"/>
        <v>-11.200571324254993</v>
      </c>
      <c r="AJ78">
        <f t="shared" si="67"/>
        <v>-9.5341781057504238E-2</v>
      </c>
      <c r="AK78">
        <f t="shared" si="80"/>
        <v>-6.8721128121762065E-2</v>
      </c>
      <c r="AL78">
        <f t="shared" si="89"/>
        <v>-11.364634233434259</v>
      </c>
      <c r="AN78">
        <f t="shared" si="68"/>
        <v>0</v>
      </c>
      <c r="AO78">
        <f t="shared" si="69"/>
        <v>0</v>
      </c>
      <c r="AP78">
        <f t="shared" si="70"/>
        <v>-1.3754492690411587E-6</v>
      </c>
      <c r="AQ78">
        <f t="shared" si="71"/>
        <v>-5.8301586236972512E-3</v>
      </c>
      <c r="AR78">
        <f t="shared" si="72"/>
        <v>-5.8315340729662929E-3</v>
      </c>
      <c r="AS78">
        <f t="shared" si="73"/>
        <v>-4.9639328987631791E-5</v>
      </c>
      <c r="AT78">
        <f t="shared" si="74"/>
        <v>-3.5779389155525374E-5</v>
      </c>
      <c r="AU78">
        <f t="shared" si="75"/>
        <v>-5.9169527911094501E-3</v>
      </c>
      <c r="AW78">
        <v>75</v>
      </c>
      <c r="AX78">
        <f>IF(Z78&gt;0, (R78*SUMPRODUCT(K78:$K$98, X78:$X$98)-K78*$AZ$3)/Z78, 0)</f>
        <v>-4194.0369248160378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6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2"/>
        <v>4.6486261281935876E-4</v>
      </c>
      <c r="L79" s="2">
        <v>76</v>
      </c>
      <c r="M79" s="8">
        <v>0.53464878299999996</v>
      </c>
      <c r="Q79" s="5">
        <f t="shared" si="81"/>
        <v>12.5</v>
      </c>
      <c r="R79">
        <f t="shared" si="61"/>
        <v>50000</v>
      </c>
      <c r="S79">
        <f t="shared" si="62"/>
        <v>-8272.8413589560496</v>
      </c>
      <c r="U79">
        <f t="shared" si="77"/>
        <v>0.53464878299999996</v>
      </c>
      <c r="V79">
        <f t="shared" si="78"/>
        <v>0.01</v>
      </c>
      <c r="W79">
        <f t="shared" si="83"/>
        <v>2.1134497301089768E-4</v>
      </c>
      <c r="X79">
        <f t="shared" si="84"/>
        <v>1.1299533261344429E-4</v>
      </c>
      <c r="Y79">
        <f t="shared" si="85"/>
        <v>2.1134497301089769E-6</v>
      </c>
      <c r="Z79">
        <f t="shared" si="86"/>
        <v>9.6236190667344426E-5</v>
      </c>
      <c r="AB79">
        <f t="shared" si="87"/>
        <v>-0.88638862068195379</v>
      </c>
      <c r="AC79">
        <f t="shared" si="79"/>
        <v>-0.79614673838118721</v>
      </c>
      <c r="AE79">
        <f t="shared" si="63"/>
        <v>0</v>
      </c>
      <c r="AF79">
        <f t="shared" si="64"/>
        <v>0</v>
      </c>
      <c r="AG79">
        <f t="shared" si="65"/>
        <v>-1.2029523833418053E-3</v>
      </c>
      <c r="AH79">
        <f t="shared" si="66"/>
        <v>-5.6497666306722145</v>
      </c>
      <c r="AI79">
        <f t="shared" si="88"/>
        <v>-5.6509695830555566</v>
      </c>
      <c r="AJ79">
        <f t="shared" si="67"/>
        <v>-9.0241882300766574E-2</v>
      </c>
      <c r="AK79">
        <f t="shared" si="80"/>
        <v>-6.2047203447736773E-2</v>
      </c>
      <c r="AL79">
        <f t="shared" si="89"/>
        <v>-5.8032586688040597</v>
      </c>
      <c r="AN79">
        <f t="shared" si="68"/>
        <v>0</v>
      </c>
      <c r="AO79">
        <f t="shared" si="69"/>
        <v>0</v>
      </c>
      <c r="AP79">
        <f t="shared" si="70"/>
        <v>-5.5920758801754647E-7</v>
      </c>
      <c r="AQ79">
        <f t="shared" si="71"/>
        <v>-2.6263652777539109E-3</v>
      </c>
      <c r="AR79">
        <f t="shared" si="72"/>
        <v>-2.6269244853419282E-3</v>
      </c>
      <c r="AS79">
        <f t="shared" si="73"/>
        <v>-4.1950077192071396E-5</v>
      </c>
      <c r="AT79">
        <f t="shared" si="74"/>
        <v>-2.8843425112849241E-5</v>
      </c>
      <c r="AU79">
        <f t="shared" si="75"/>
        <v>-2.6977179876468489E-3</v>
      </c>
      <c r="AW79">
        <v>76</v>
      </c>
      <c r="AX79">
        <f>IF(Z79&gt;0, (R79*SUMPRODUCT(K79:$K$98, X79:$X$98)-K79*$AZ$3)/Z79, 0)</f>
        <v>-8272.8413589560496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76"/>
        <v>0.12000000000000001</v>
      </c>
      <c r="I80" s="1">
        <f t="shared" si="31"/>
        <v>1.1200000000000001</v>
      </c>
      <c r="J80">
        <f t="shared" si="32"/>
        <v>0.89285714285714279</v>
      </c>
      <c r="K80">
        <f t="shared" si="82"/>
        <v>4.1505590430299886E-4</v>
      </c>
      <c r="L80" s="2">
        <v>77</v>
      </c>
      <c r="M80" s="8">
        <v>0.56402811100000005</v>
      </c>
      <c r="Q80" s="5">
        <f t="shared" si="81"/>
        <v>12.5</v>
      </c>
      <c r="R80">
        <f t="shared" si="61"/>
        <v>50000</v>
      </c>
      <c r="S80">
        <f t="shared" si="62"/>
        <v>-17392.692283922472</v>
      </c>
      <c r="U80">
        <f t="shared" si="77"/>
        <v>0.56402811100000005</v>
      </c>
      <c r="V80">
        <f t="shared" si="78"/>
        <v>0.01</v>
      </c>
      <c r="W80">
        <f t="shared" si="83"/>
        <v>9.6236190667344426E-5</v>
      </c>
      <c r="X80">
        <f t="shared" si="84"/>
        <v>5.4279916831938114E-5</v>
      </c>
      <c r="Y80">
        <f t="shared" si="85"/>
        <v>9.6236190667344432E-7</v>
      </c>
      <c r="Z80">
        <f t="shared" si="86"/>
        <v>4.0993911928732871E-5</v>
      </c>
      <c r="AB80">
        <f t="shared" si="87"/>
        <v>-0.79614673838118721</v>
      </c>
      <c r="AC80">
        <f t="shared" si="79"/>
        <v>-0.71299449569066953</v>
      </c>
      <c r="AE80">
        <f t="shared" si="63"/>
        <v>0</v>
      </c>
      <c r="AF80">
        <f t="shared" si="64"/>
        <v>0</v>
      </c>
      <c r="AG80">
        <f t="shared" si="65"/>
        <v>-5.1242389910916084E-4</v>
      </c>
      <c r="AH80">
        <f t="shared" si="66"/>
        <v>-2.7139958415969057</v>
      </c>
      <c r="AI80">
        <f t="shared" si="88"/>
        <v>-2.7145082654960149</v>
      </c>
      <c r="AJ80">
        <f t="shared" si="67"/>
        <v>-8.3152242690517686E-2</v>
      </c>
      <c r="AK80">
        <f t="shared" si="80"/>
        <v>-5.5730271686683111E-2</v>
      </c>
      <c r="AL80">
        <f t="shared" si="89"/>
        <v>-2.8533907798732154</v>
      </c>
      <c r="AN80">
        <f t="shared" si="68"/>
        <v>0</v>
      </c>
      <c r="AO80">
        <f t="shared" si="69"/>
        <v>0</v>
      </c>
      <c r="AP80">
        <f t="shared" si="70"/>
        <v>-2.1268456483122142E-7</v>
      </c>
      <c r="AQ80">
        <f t="shared" si="71"/>
        <v>-1.1264599983085821E-3</v>
      </c>
      <c r="AR80">
        <f t="shared" si="72"/>
        <v>-1.1266726828734134E-3</v>
      </c>
      <c r="AS80">
        <f t="shared" si="73"/>
        <v>-3.4512829284735247E-5</v>
      </c>
      <c r="AT80">
        <f t="shared" si="74"/>
        <v>-2.3131178311968072E-5</v>
      </c>
      <c r="AU80">
        <f t="shared" si="75"/>
        <v>-1.1843166904701166E-3</v>
      </c>
      <c r="AW80">
        <v>77</v>
      </c>
      <c r="AX80">
        <f>IF(Z80&gt;0, (R80*SUMPRODUCT(K80:$K$98, X80:$X$98)-K80*$AZ$3)/Z80, 0)</f>
        <v>-17392.692283922472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76"/>
        <v>0.12000000000000001</v>
      </c>
      <c r="I81" s="1">
        <f t="shared" si="31"/>
        <v>1.1200000000000001</v>
      </c>
      <c r="J81">
        <f t="shared" si="32"/>
        <v>0.89285714285714279</v>
      </c>
      <c r="K81">
        <f t="shared" si="82"/>
        <v>3.7058562884196325E-4</v>
      </c>
      <c r="L81" s="2">
        <v>78</v>
      </c>
      <c r="M81" s="8">
        <v>0.59324784900000005</v>
      </c>
      <c r="Q81" s="5">
        <f t="shared" si="81"/>
        <v>12.5</v>
      </c>
      <c r="R81">
        <f t="shared" si="61"/>
        <v>50000</v>
      </c>
      <c r="S81">
        <f t="shared" si="62"/>
        <v>-39198.004332706259</v>
      </c>
      <c r="U81">
        <f t="shared" si="77"/>
        <v>0.59324784900000005</v>
      </c>
      <c r="V81">
        <f t="shared" si="78"/>
        <v>0.01</v>
      </c>
      <c r="W81">
        <f t="shared" si="83"/>
        <v>4.0993911928732871E-5</v>
      </c>
      <c r="X81">
        <f t="shared" si="84"/>
        <v>2.4319550073816218E-5</v>
      </c>
      <c r="Y81">
        <f t="shared" si="85"/>
        <v>4.0993911928732873E-7</v>
      </c>
      <c r="Z81">
        <f t="shared" si="86"/>
        <v>1.6264422735629324E-5</v>
      </c>
      <c r="AB81">
        <f t="shared" si="87"/>
        <v>-0.71299449569066953</v>
      </c>
      <c r="AC81">
        <f t="shared" si="79"/>
        <v>-0.63753291286016445</v>
      </c>
      <c r="AE81">
        <f t="shared" si="63"/>
        <v>0</v>
      </c>
      <c r="AF81">
        <f t="shared" si="64"/>
        <v>0</v>
      </c>
      <c r="AG81">
        <f t="shared" si="65"/>
        <v>-2.0330528419536655E-4</v>
      </c>
      <c r="AH81">
        <f t="shared" si="66"/>
        <v>-1.2159775036908109</v>
      </c>
      <c r="AI81">
        <f t="shared" si="88"/>
        <v>-1.2161808089750064</v>
      </c>
      <c r="AJ81">
        <f t="shared" si="67"/>
        <v>-7.5461582830505081E-2</v>
      </c>
      <c r="AK81">
        <f t="shared" si="80"/>
        <v>-4.9909614698346871E-2</v>
      </c>
      <c r="AL81">
        <f t="shared" si="89"/>
        <v>-1.3415520065038584</v>
      </c>
      <c r="AN81">
        <f t="shared" si="68"/>
        <v>0</v>
      </c>
      <c r="AO81">
        <f t="shared" si="69"/>
        <v>0</v>
      </c>
      <c r="AP81">
        <f t="shared" si="70"/>
        <v>-7.534201659043397E-8</v>
      </c>
      <c r="AQ81">
        <f t="shared" si="71"/>
        <v>-4.5062378786293986E-4</v>
      </c>
      <c r="AR81">
        <f t="shared" si="72"/>
        <v>-4.506991298795303E-4</v>
      </c>
      <c r="AS81">
        <f t="shared" si="73"/>
        <v>-2.7964978126652622E-5</v>
      </c>
      <c r="AT81">
        <f t="shared" si="74"/>
        <v>-1.8495785948246966E-5</v>
      </c>
      <c r="AU81">
        <f t="shared" si="75"/>
        <v>-4.9715989395442996E-4</v>
      </c>
      <c r="AW81">
        <v>78</v>
      </c>
      <c r="AX81">
        <f>IF(Z81&gt;0, (R81*SUMPRODUCT(K81:$K$98, X81:$X$98)-K81*$AZ$3)/Z81, 0)</f>
        <v>-39198.004332706259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76"/>
        <v>0.12000000000000001</v>
      </c>
      <c r="I82" s="1">
        <f t="shared" si="31"/>
        <v>1.1200000000000001</v>
      </c>
      <c r="J82">
        <f t="shared" si="32"/>
        <v>0.89285714285714279</v>
      </c>
      <c r="K82">
        <f t="shared" si="82"/>
        <v>3.3088002575175287E-4</v>
      </c>
      <c r="L82" s="2">
        <v>79</v>
      </c>
      <c r="M82" s="8">
        <v>0.62227177099999997</v>
      </c>
      <c r="Q82" s="5">
        <f t="shared" si="81"/>
        <v>12.5</v>
      </c>
      <c r="R82">
        <f t="shared" si="61"/>
        <v>50000</v>
      </c>
      <c r="S82">
        <f t="shared" si="62"/>
        <v>-95236.930655433898</v>
      </c>
      <c r="U82">
        <f t="shared" si="77"/>
        <v>0.62227177099999997</v>
      </c>
      <c r="V82">
        <f t="shared" si="78"/>
        <v>0.01</v>
      </c>
      <c r="W82">
        <f t="shared" si="83"/>
        <v>1.6264422735629324E-5</v>
      </c>
      <c r="X82">
        <f t="shared" si="84"/>
        <v>1.0120891139992724E-5</v>
      </c>
      <c r="Y82">
        <f t="shared" si="85"/>
        <v>1.6264422735629325E-7</v>
      </c>
      <c r="Z82">
        <f t="shared" si="86"/>
        <v>5.9808873682803075E-6</v>
      </c>
      <c r="AB82">
        <f t="shared" si="87"/>
        <v>-0.63753291286016445</v>
      </c>
      <c r="AC82">
        <f t="shared" si="79"/>
        <v>-0.56960135555087221</v>
      </c>
      <c r="AE82">
        <f t="shared" si="63"/>
        <v>0</v>
      </c>
      <c r="AF82">
        <f t="shared" si="64"/>
        <v>0</v>
      </c>
      <c r="AG82">
        <f t="shared" si="65"/>
        <v>-7.4761092103503845E-5</v>
      </c>
      <c r="AH82">
        <f t="shared" si="66"/>
        <v>-0.50604455699963613</v>
      </c>
      <c r="AI82">
        <f t="shared" si="88"/>
        <v>-0.5061193180917396</v>
      </c>
      <c r="AJ82">
        <f t="shared" si="67"/>
        <v>-6.7931557309292234E-2</v>
      </c>
      <c r="AK82">
        <f t="shared" si="80"/>
        <v>-4.4627303900211517E-2</v>
      </c>
      <c r="AL82">
        <f t="shared" si="89"/>
        <v>-0.61867817930124336</v>
      </c>
      <c r="AN82">
        <f t="shared" si="68"/>
        <v>0</v>
      </c>
      <c r="AO82">
        <f t="shared" si="69"/>
        <v>0</v>
      </c>
      <c r="AP82">
        <f t="shared" si="70"/>
        <v>-2.4736952080436521E-8</v>
      </c>
      <c r="AQ82">
        <f t="shared" si="71"/>
        <v>-1.6744003605157398E-4</v>
      </c>
      <c r="AR82">
        <f t="shared" si="72"/>
        <v>-1.6746477300365439E-4</v>
      </c>
      <c r="AS82">
        <f t="shared" si="73"/>
        <v>-2.2477195431855291E-5</v>
      </c>
      <c r="AT82">
        <f t="shared" si="74"/>
        <v>-1.4766283463733288E-5</v>
      </c>
      <c r="AU82">
        <f t="shared" si="75"/>
        <v>-2.0470825189924298E-4</v>
      </c>
      <c r="AW82">
        <v>79</v>
      </c>
      <c r="AX82">
        <f>IF(Z82&gt;0, (R82*SUMPRODUCT(K82:$K$98, X82:$X$98)-K82*$AZ$3)/Z82, 0)</f>
        <v>-95236.930655433898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76"/>
        <v>0.12000000000000001</v>
      </c>
      <c r="I83" s="1">
        <f t="shared" si="31"/>
        <v>1.1200000000000001</v>
      </c>
      <c r="J83">
        <f t="shared" si="32"/>
        <v>0.89285714285714279</v>
      </c>
      <c r="K83">
        <f t="shared" si="82"/>
        <v>2.9542859442120787E-4</v>
      </c>
      <c r="L83" s="2">
        <v>80</v>
      </c>
      <c r="M83" s="8">
        <v>0.65106364900000002</v>
      </c>
      <c r="Q83" s="5">
        <f t="shared" si="81"/>
        <v>12.5</v>
      </c>
      <c r="R83">
        <f t="shared" si="61"/>
        <v>50000</v>
      </c>
      <c r="S83">
        <f t="shared" si="62"/>
        <v>-250951.21280718059</v>
      </c>
      <c r="U83">
        <f t="shared" si="77"/>
        <v>0.65106364900000002</v>
      </c>
      <c r="V83">
        <f t="shared" si="78"/>
        <v>0.01</v>
      </c>
      <c r="W83">
        <f t="shared" si="83"/>
        <v>5.9808873682803075E-6</v>
      </c>
      <c r="X83">
        <f t="shared" si="84"/>
        <v>3.8939383542505838E-6</v>
      </c>
      <c r="Y83">
        <f t="shared" si="85"/>
        <v>5.9808873682803071E-8</v>
      </c>
      <c r="Z83">
        <f t="shared" si="86"/>
        <v>2.0271401403469205E-6</v>
      </c>
      <c r="AB83">
        <f t="shared" si="87"/>
        <v>-0.56960135555087221</v>
      </c>
      <c r="AC83">
        <f t="shared" si="79"/>
        <v>-0.50871327675017797</v>
      </c>
      <c r="AE83">
        <f t="shared" si="63"/>
        <v>0</v>
      </c>
      <c r="AF83">
        <f t="shared" si="64"/>
        <v>0</v>
      </c>
      <c r="AG83">
        <f t="shared" si="65"/>
        <v>-2.5339251754336507E-5</v>
      </c>
      <c r="AH83">
        <f t="shared" si="66"/>
        <v>-0.1946969177125292</v>
      </c>
      <c r="AI83">
        <f t="shared" si="88"/>
        <v>-0.19472225696428352</v>
      </c>
      <c r="AJ83">
        <f t="shared" si="67"/>
        <v>-6.0888078800694245E-2</v>
      </c>
      <c r="AK83">
        <f t="shared" si="80"/>
        <v>-3.9872094888561062E-2</v>
      </c>
      <c r="AL83">
        <f t="shared" si="89"/>
        <v>-0.29548243065353885</v>
      </c>
      <c r="AN83">
        <f t="shared" si="68"/>
        <v>0</v>
      </c>
      <c r="AO83">
        <f t="shared" si="69"/>
        <v>0</v>
      </c>
      <c r="AP83">
        <f t="shared" si="70"/>
        <v>-7.4859395294687599E-9</v>
      </c>
      <c r="AQ83">
        <f t="shared" si="71"/>
        <v>-5.7519036737954072E-5</v>
      </c>
      <c r="AR83">
        <f t="shared" si="72"/>
        <v>-5.752652267748354E-5</v>
      </c>
      <c r="AS83">
        <f t="shared" si="73"/>
        <v>-1.7988079537096847E-5</v>
      </c>
      <c r="AT83">
        <f t="shared" si="74"/>
        <v>-1.1779356949556622E-5</v>
      </c>
      <c r="AU83">
        <f t="shared" si="75"/>
        <v>-8.729395916413701E-5</v>
      </c>
      <c r="AW83">
        <v>80</v>
      </c>
      <c r="AX83">
        <f>IF(Z83&gt;0, (R83*SUMPRODUCT(K83:$K$98, X83:$X$98)-K83*$AZ$3)/Z83, 0)</f>
        <v>-250951.21280718059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76"/>
        <v>0.12000000000000001</v>
      </c>
      <c r="I84" s="1">
        <f t="shared" si="31"/>
        <v>1.1200000000000001</v>
      </c>
      <c r="J84">
        <f t="shared" si="32"/>
        <v>0.89285714285714279</v>
      </c>
      <c r="K84">
        <f t="shared" si="82"/>
        <v>2.6377553073322132E-4</v>
      </c>
      <c r="L84" s="2">
        <v>81</v>
      </c>
      <c r="M84" s="8">
        <v>0.67958823899999998</v>
      </c>
      <c r="Q84" s="5">
        <f t="shared" si="81"/>
        <v>12.5</v>
      </c>
      <c r="R84">
        <f t="shared" si="61"/>
        <v>50000</v>
      </c>
      <c r="S84">
        <f t="shared" si="62"/>
        <v>-721904.30175104481</v>
      </c>
      <c r="U84">
        <f t="shared" si="77"/>
        <v>0.67958823899999998</v>
      </c>
      <c r="V84">
        <f t="shared" si="78"/>
        <v>0.01</v>
      </c>
      <c r="W84">
        <f t="shared" si="83"/>
        <v>2.0271401403469205E-6</v>
      </c>
      <c r="X84">
        <f t="shared" si="84"/>
        <v>1.3776205981845764E-6</v>
      </c>
      <c r="Y84">
        <f t="shared" si="85"/>
        <v>2.0271401403469204E-8</v>
      </c>
      <c r="Z84">
        <f t="shared" si="86"/>
        <v>6.292481407588749E-7</v>
      </c>
      <c r="AB84">
        <f t="shared" si="87"/>
        <v>-0.50871327675017797</v>
      </c>
      <c r="AC84">
        <f t="shared" si="79"/>
        <v>-0.45425693968267872</v>
      </c>
      <c r="AE84">
        <f t="shared" si="63"/>
        <v>0</v>
      </c>
      <c r="AF84">
        <f t="shared" si="64"/>
        <v>0</v>
      </c>
      <c r="AG84">
        <f t="shared" si="65"/>
        <v>-7.8656017594859367E-6</v>
      </c>
      <c r="AH84">
        <f t="shared" si="66"/>
        <v>-6.8881029909228828E-2</v>
      </c>
      <c r="AI84">
        <f t="shared" si="88"/>
        <v>-6.8888895510988313E-2</v>
      </c>
      <c r="AJ84">
        <f t="shared" si="67"/>
        <v>-5.445633706749925E-2</v>
      </c>
      <c r="AK84">
        <f t="shared" si="80"/>
        <v>-3.5609929372512464E-2</v>
      </c>
      <c r="AL84">
        <f t="shared" si="89"/>
        <v>-0.15895516195100001</v>
      </c>
      <c r="AN84">
        <f t="shared" si="68"/>
        <v>0</v>
      </c>
      <c r="AO84">
        <f t="shared" si="69"/>
        <v>0</v>
      </c>
      <c r="AP84">
        <f t="shared" si="70"/>
        <v>-2.0747532786445622E-9</v>
      </c>
      <c r="AQ84">
        <f t="shared" si="71"/>
        <v>-1.8169130221757726E-5</v>
      </c>
      <c r="AR84">
        <f t="shared" si="72"/>
        <v>-1.817120497503637E-5</v>
      </c>
      <c r="AS84">
        <f t="shared" si="73"/>
        <v>-1.4364249211766808E-5</v>
      </c>
      <c r="AT84">
        <f t="shared" si="74"/>
        <v>-9.3930280196070014E-6</v>
      </c>
      <c r="AU84">
        <f t="shared" si="75"/>
        <v>-4.1928482206410173E-5</v>
      </c>
      <c r="AW84">
        <v>81</v>
      </c>
      <c r="AX84">
        <f>IF(Z84&gt;0, (R84*SUMPRODUCT(K84:$K$98, X84:$X$98)-K84*$AZ$3)/Z84, 0)</f>
        <v>-721904.30175104481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76"/>
        <v>0.12000000000000001</v>
      </c>
      <c r="I85" s="1">
        <f t="shared" si="31"/>
        <v>1.1200000000000001</v>
      </c>
      <c r="J85">
        <f t="shared" si="32"/>
        <v>0.89285714285714279</v>
      </c>
      <c r="K85">
        <f t="shared" si="82"/>
        <v>2.3551386672609044E-4</v>
      </c>
      <c r="L85" s="2">
        <v>82</v>
      </c>
      <c r="M85" s="8">
        <v>0.70796792399999997</v>
      </c>
      <c r="Q85" s="5">
        <f t="shared" si="81"/>
        <v>12.5</v>
      </c>
      <c r="R85">
        <f t="shared" si="61"/>
        <v>50000</v>
      </c>
      <c r="S85">
        <f t="shared" si="62"/>
        <v>-2285491.7988992063</v>
      </c>
      <c r="U85">
        <f t="shared" si="77"/>
        <v>0.70796792399999997</v>
      </c>
      <c r="V85">
        <f t="shared" si="78"/>
        <v>0.01</v>
      </c>
      <c r="W85">
        <f t="shared" si="83"/>
        <v>6.292481407588749E-7</v>
      </c>
      <c r="X85">
        <f t="shared" si="84"/>
        <v>4.4548749989392044E-7</v>
      </c>
      <c r="Y85">
        <f t="shared" si="85"/>
        <v>6.2924814075887491E-9</v>
      </c>
      <c r="Z85">
        <f t="shared" si="86"/>
        <v>1.7746815945736572E-7</v>
      </c>
      <c r="AB85">
        <f t="shared" si="87"/>
        <v>-0.45425693968267872</v>
      </c>
      <c r="AC85">
        <f t="shared" si="79"/>
        <v>-0.40560202300554599</v>
      </c>
      <c r="AE85">
        <f t="shared" si="63"/>
        <v>0</v>
      </c>
      <c r="AF85">
        <f t="shared" si="64"/>
        <v>0</v>
      </c>
      <c r="AG85">
        <f t="shared" si="65"/>
        <v>-2.2183519932170713E-6</v>
      </c>
      <c r="AH85">
        <f t="shared" si="66"/>
        <v>-2.2274374994696023E-2</v>
      </c>
      <c r="AI85">
        <f t="shared" si="88"/>
        <v>-2.2276593346689241E-2</v>
      </c>
      <c r="AJ85">
        <f t="shared" si="67"/>
        <v>-4.8654916677132731E-2</v>
      </c>
      <c r="AK85">
        <f t="shared" si="80"/>
        <v>-3.1797985777787516E-2</v>
      </c>
      <c r="AL85">
        <f t="shared" si="89"/>
        <v>-0.10272949580160949</v>
      </c>
      <c r="AN85">
        <f t="shared" si="68"/>
        <v>0</v>
      </c>
      <c r="AO85">
        <f t="shared" si="69"/>
        <v>0</v>
      </c>
      <c r="AP85">
        <f t="shared" si="70"/>
        <v>-5.2245265568208241E-10</v>
      </c>
      <c r="AQ85">
        <f t="shared" si="71"/>
        <v>-5.245924183907801E-6</v>
      </c>
      <c r="AR85">
        <f t="shared" si="72"/>
        <v>-5.2464466365634832E-6</v>
      </c>
      <c r="AS85">
        <f t="shared" si="73"/>
        <v>-1.1458907561867273E-5</v>
      </c>
      <c r="AT85">
        <f t="shared" si="74"/>
        <v>-7.4888665846279685E-6</v>
      </c>
      <c r="AU85">
        <f t="shared" si="75"/>
        <v>-2.4194220783058725E-5</v>
      </c>
      <c r="AW85">
        <v>82</v>
      </c>
      <c r="AX85">
        <f>IF(Z85&gt;0, (R85*SUMPRODUCT(K85:$K$98, X85:$X$98)-K85*$AZ$3)/Z85, 0)</f>
        <v>-2285491.7988992063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76"/>
        <v>0.12000000000000001</v>
      </c>
      <c r="I86" s="1">
        <f t="shared" si="31"/>
        <v>1.1200000000000001</v>
      </c>
      <c r="J86">
        <f t="shared" si="32"/>
        <v>0.89285714285714279</v>
      </c>
      <c r="K86">
        <f t="shared" si="82"/>
        <v>2.1028023814829503E-4</v>
      </c>
      <c r="L86" s="2">
        <v>83</v>
      </c>
      <c r="M86" s="8">
        <v>0.73634663</v>
      </c>
      <c r="Q86" s="5">
        <f t="shared" si="81"/>
        <v>12.5</v>
      </c>
      <c r="R86">
        <f t="shared" si="61"/>
        <v>50000</v>
      </c>
      <c r="S86">
        <f t="shared" si="62"/>
        <v>-8045006.4430652102</v>
      </c>
      <c r="U86">
        <f t="shared" si="77"/>
        <v>0.73634663</v>
      </c>
      <c r="V86">
        <f t="shared" si="78"/>
        <v>0.01</v>
      </c>
      <c r="W86">
        <f t="shared" si="83"/>
        <v>1.7746815945736572E-7</v>
      </c>
      <c r="X86">
        <f t="shared" si="84"/>
        <v>1.3067808114873388E-7</v>
      </c>
      <c r="Y86">
        <f t="shared" si="85"/>
        <v>1.7746815945736571E-9</v>
      </c>
      <c r="Z86">
        <f t="shared" si="86"/>
        <v>4.5015396714058181E-8</v>
      </c>
      <c r="AB86">
        <f t="shared" si="87"/>
        <v>-0.40560202300554599</v>
      </c>
      <c r="AC86">
        <f t="shared" si="79"/>
        <v>-0.36214915660173458</v>
      </c>
      <c r="AE86">
        <f t="shared" si="63"/>
        <v>0</v>
      </c>
      <c r="AF86">
        <f t="shared" si="64"/>
        <v>0</v>
      </c>
      <c r="AG86">
        <f t="shared" si="65"/>
        <v>-5.6269245892572727E-7</v>
      </c>
      <c r="AH86">
        <f t="shared" si="66"/>
        <v>-6.5339040574366944E-3</v>
      </c>
      <c r="AI86">
        <f t="shared" si="88"/>
        <v>-6.5344667498956205E-3</v>
      </c>
      <c r="AJ86">
        <f t="shared" si="67"/>
        <v>-4.3452866403811408E-2</v>
      </c>
      <c r="AK86">
        <f t="shared" si="80"/>
        <v>-2.8392141610388222E-2</v>
      </c>
      <c r="AL86">
        <f t="shared" si="89"/>
        <v>-7.837947476409525E-2</v>
      </c>
      <c r="AN86">
        <f t="shared" si="68"/>
        <v>0</v>
      </c>
      <c r="AO86">
        <f t="shared" si="69"/>
        <v>0</v>
      </c>
      <c r="AP86">
        <f t="shared" si="70"/>
        <v>-1.1832310426715165E-10</v>
      </c>
      <c r="AQ86">
        <f t="shared" si="71"/>
        <v>-1.3739509012358993E-6</v>
      </c>
      <c r="AR86">
        <f t="shared" si="72"/>
        <v>-1.3740692243401666E-6</v>
      </c>
      <c r="AS86">
        <f t="shared" si="73"/>
        <v>-9.1372790956195104E-6</v>
      </c>
      <c r="AT86">
        <f t="shared" si="74"/>
        <v>-5.9703062993725517E-6</v>
      </c>
      <c r="AU86">
        <f t="shared" si="75"/>
        <v>-1.6481654619332228E-5</v>
      </c>
      <c r="AW86">
        <v>83</v>
      </c>
      <c r="AX86">
        <f>IF(Z86&gt;0, (R86*SUMPRODUCT(K86:$K$98, X86:$X$98)-K86*$AZ$3)/Z86, 0)</f>
        <v>-8045006.4430652102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76"/>
        <v>0.12000000000000001</v>
      </c>
      <c r="I87" s="1">
        <f t="shared" si="31"/>
        <v>1.1200000000000001</v>
      </c>
      <c r="J87">
        <f t="shared" si="32"/>
        <v>0.89285714285714279</v>
      </c>
      <c r="K87">
        <f t="shared" si="82"/>
        <v>1.8775021263240627E-4</v>
      </c>
      <c r="L87" s="2">
        <v>84</v>
      </c>
      <c r="M87" s="8">
        <v>0.76472631499999999</v>
      </c>
      <c r="Q87" s="5">
        <f t="shared" si="81"/>
        <v>12.5</v>
      </c>
      <c r="R87">
        <f t="shared" si="61"/>
        <v>50000</v>
      </c>
      <c r="S87">
        <f t="shared" si="62"/>
        <v>-31885960.197480261</v>
      </c>
      <c r="U87">
        <f t="shared" si="77"/>
        <v>0.76472631499999999</v>
      </c>
      <c r="V87">
        <f t="shared" si="78"/>
        <v>0.01</v>
      </c>
      <c r="W87">
        <f t="shared" si="83"/>
        <v>4.5015396714058181E-8</v>
      </c>
      <c r="X87">
        <f t="shared" si="84"/>
        <v>3.4424458447404819E-8</v>
      </c>
      <c r="Y87">
        <f t="shared" si="85"/>
        <v>4.5015396714058184E-10</v>
      </c>
      <c r="Z87">
        <f t="shared" si="86"/>
        <v>1.0140784299512781E-8</v>
      </c>
      <c r="AB87">
        <f t="shared" si="87"/>
        <v>-0.36214915660173458</v>
      </c>
      <c r="AC87">
        <f t="shared" si="79"/>
        <v>-0.32334864454549728</v>
      </c>
      <c r="AE87">
        <f t="shared" si="63"/>
        <v>0</v>
      </c>
      <c r="AF87">
        <f t="shared" si="64"/>
        <v>0</v>
      </c>
      <c r="AG87">
        <f t="shared" si="65"/>
        <v>-1.2675980374390976E-7</v>
      </c>
      <c r="AH87">
        <f t="shared" si="66"/>
        <v>-1.7212229223702411E-3</v>
      </c>
      <c r="AI87">
        <f t="shared" si="88"/>
        <v>-1.7213496821739849E-3</v>
      </c>
      <c r="AJ87">
        <f t="shared" si="67"/>
        <v>-3.8800512056237302E-2</v>
      </c>
      <c r="AK87">
        <f t="shared" si="80"/>
        <v>-2.5350440962121423E-2</v>
      </c>
      <c r="AL87">
        <f t="shared" si="89"/>
        <v>-6.5872302700532709E-2</v>
      </c>
      <c r="AN87">
        <f t="shared" si="68"/>
        <v>0</v>
      </c>
      <c r="AO87">
        <f t="shared" si="69"/>
        <v>0</v>
      </c>
      <c r="AP87">
        <f t="shared" si="70"/>
        <v>-2.3799180106161145E-11</v>
      </c>
      <c r="AQ87">
        <f t="shared" si="71"/>
        <v>-3.2315996966278447E-7</v>
      </c>
      <c r="AR87">
        <f t="shared" si="72"/>
        <v>-3.2318376884289061E-7</v>
      </c>
      <c r="AS87">
        <f t="shared" si="73"/>
        <v>-7.284804388804796E-6</v>
      </c>
      <c r="AT87">
        <f t="shared" si="74"/>
        <v>-4.7595506809635584E-6</v>
      </c>
      <c r="AU87">
        <f t="shared" si="75"/>
        <v>-1.2367538838611246E-5</v>
      </c>
      <c r="AW87">
        <v>84</v>
      </c>
      <c r="AX87">
        <f>IF(Z87&gt;0, (R87*SUMPRODUCT(K87:$K$98, X87:$X$98)-K87*$AZ$3)/Z87, 0)</f>
        <v>-31885960.197480261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76"/>
        <v>0.12000000000000001</v>
      </c>
      <c r="I88" s="1">
        <f t="shared" ref="I88:I89" si="90">1+H88</f>
        <v>1.1200000000000001</v>
      </c>
      <c r="J88">
        <f t="shared" ref="J88:J89" si="91">1/I88</f>
        <v>0.89285714285714279</v>
      </c>
      <c r="K88">
        <f t="shared" si="82"/>
        <v>1.6763411842179131E-4</v>
      </c>
      <c r="L88" s="2">
        <v>85</v>
      </c>
      <c r="M88" s="8">
        <v>0.79310599999999998</v>
      </c>
      <c r="Q88" s="5">
        <f t="shared" si="81"/>
        <v>12.5</v>
      </c>
      <c r="R88">
        <f t="shared" si="61"/>
        <v>50000</v>
      </c>
      <c r="S88">
        <f t="shared" si="62"/>
        <v>-144593714.90273631</v>
      </c>
      <c r="U88">
        <f t="shared" si="77"/>
        <v>0.79310599999999998</v>
      </c>
      <c r="V88">
        <f t="shared" si="78"/>
        <v>0.01</v>
      </c>
      <c r="W88">
        <f t="shared" si="83"/>
        <v>1.0140784299512781E-8</v>
      </c>
      <c r="X88">
        <f t="shared" si="84"/>
        <v>8.0427168726493843E-9</v>
      </c>
      <c r="Y88">
        <f t="shared" si="85"/>
        <v>1.0140784299512781E-10</v>
      </c>
      <c r="Z88">
        <f t="shared" si="86"/>
        <v>1.996659583868269E-9</v>
      </c>
      <c r="AB88">
        <f t="shared" si="87"/>
        <v>-0.32334864454549728</v>
      </c>
      <c r="AC88">
        <f t="shared" si="79"/>
        <v>-0.2887044266276646</v>
      </c>
      <c r="AE88">
        <f t="shared" si="63"/>
        <v>0</v>
      </c>
      <c r="AF88">
        <f t="shared" si="64"/>
        <v>0</v>
      </c>
      <c r="AG88">
        <f t="shared" si="65"/>
        <v>-2.4958244798353361E-8</v>
      </c>
      <c r="AH88">
        <f t="shared" si="66"/>
        <v>-4.0213584363246919E-4</v>
      </c>
      <c r="AI88">
        <f t="shared" si="88"/>
        <v>-4.0216080187726753E-4</v>
      </c>
      <c r="AJ88">
        <f t="shared" si="67"/>
        <v>-3.4644217917832676E-2</v>
      </c>
      <c r="AK88">
        <f t="shared" si="80"/>
        <v>-2.2634405118184812E-2</v>
      </c>
      <c r="AL88">
        <f t="shared" si="89"/>
        <v>-5.7680783837894753E-2</v>
      </c>
      <c r="AN88">
        <f t="shared" si="68"/>
        <v>0</v>
      </c>
      <c r="AO88">
        <f t="shared" si="69"/>
        <v>0</v>
      </c>
      <c r="AP88">
        <f t="shared" si="70"/>
        <v>-4.1838533641272239E-12</v>
      </c>
      <c r="AQ88">
        <f t="shared" si="71"/>
        <v>-6.7411687633132297E-8</v>
      </c>
      <c r="AR88">
        <f t="shared" si="72"/>
        <v>-6.7415871486496412E-8</v>
      </c>
      <c r="AS88">
        <f t="shared" si="73"/>
        <v>-5.8075529290683072E-6</v>
      </c>
      <c r="AT88">
        <f t="shared" si="74"/>
        <v>-3.7942985479885922E-6</v>
      </c>
      <c r="AU88">
        <f t="shared" si="75"/>
        <v>-9.6692673485433958E-6</v>
      </c>
      <c r="AW88">
        <v>85</v>
      </c>
      <c r="AX88">
        <f>IF(Z88&gt;0, (R88*SUMPRODUCT(K88:$K$98, X88:$X$98)-K88*$AZ$3)/Z88, 0)</f>
        <v>-144593714.90273631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76"/>
        <v>0.12000000000000001</v>
      </c>
      <c r="I89" s="1">
        <f t="shared" si="90"/>
        <v>1.1200000000000001</v>
      </c>
      <c r="J89">
        <f t="shared" si="91"/>
        <v>0.89285714285714279</v>
      </c>
      <c r="K89">
        <f t="shared" ref="K89" si="92">K88*J89</f>
        <v>1.4967332001945651E-4</v>
      </c>
      <c r="L89" s="2">
        <v>86</v>
      </c>
      <c r="M89" s="8">
        <v>1</v>
      </c>
      <c r="Q89" s="5">
        <f t="shared" si="81"/>
        <v>12.5</v>
      </c>
      <c r="R89">
        <f t="shared" si="61"/>
        <v>50000</v>
      </c>
      <c r="S89">
        <f t="shared" si="62"/>
        <v>0</v>
      </c>
      <c r="U89">
        <f t="shared" si="77"/>
        <v>1</v>
      </c>
      <c r="V89">
        <f t="shared" si="78"/>
        <v>0.01</v>
      </c>
      <c r="W89">
        <f t="shared" si="83"/>
        <v>1.996659583868269E-9</v>
      </c>
      <c r="X89">
        <f t="shared" si="84"/>
        <v>1.996659583868269E-9</v>
      </c>
      <c r="Y89">
        <f t="shared" si="85"/>
        <v>1.996659583868269E-11</v>
      </c>
      <c r="Z89">
        <f t="shared" si="86"/>
        <v>0</v>
      </c>
      <c r="AB89">
        <f t="shared" si="87"/>
        <v>-0.2887044266276646</v>
      </c>
      <c r="AC89">
        <f t="shared" si="79"/>
        <v>0</v>
      </c>
      <c r="AE89">
        <f t="shared" si="63"/>
        <v>0</v>
      </c>
      <c r="AF89">
        <f t="shared" si="64"/>
        <v>0</v>
      </c>
      <c r="AG89">
        <f t="shared" si="65"/>
        <v>0</v>
      </c>
      <c r="AH89">
        <f t="shared" si="66"/>
        <v>-9.9832979193413448E-5</v>
      </c>
      <c r="AI89">
        <f t="shared" si="88"/>
        <v>-9.9832979193413448E-5</v>
      </c>
      <c r="AJ89">
        <f t="shared" si="67"/>
        <v>-0.2887044266276646</v>
      </c>
      <c r="AK89">
        <f t="shared" si="80"/>
        <v>-2.0209309863936525E-2</v>
      </c>
      <c r="AL89">
        <f t="shared" si="89"/>
        <v>-0.30901356947079456</v>
      </c>
      <c r="AN89">
        <f t="shared" si="68"/>
        <v>0</v>
      </c>
      <c r="AO89">
        <f t="shared" si="69"/>
        <v>0</v>
      </c>
      <c r="AP89">
        <f t="shared" si="70"/>
        <v>0</v>
      </c>
      <c r="AQ89">
        <f t="shared" si="71"/>
        <v>-1.4942333443311514E-8</v>
      </c>
      <c r="AR89">
        <f t="shared" si="72"/>
        <v>-1.4942333443311514E-8</v>
      </c>
      <c r="AS89">
        <f t="shared" si="73"/>
        <v>-4.3211350037676142E-5</v>
      </c>
      <c r="AT89">
        <f t="shared" si="74"/>
        <v>-3.0247945026373305E-6</v>
      </c>
      <c r="AU89">
        <f t="shared" si="75"/>
        <v>-4.6251086873756786E-5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>SUM(AN3:AN89)</f>
        <v>2431.9611900041218</v>
      </c>
      <c r="AO91" s="6">
        <f t="shared" ref="AO91:AU91" si="93">SUM(AO3:AO89)</f>
        <v>-243.19611900041218</v>
      </c>
      <c r="AP91" s="6">
        <f t="shared" si="93"/>
        <v>-250.29044216789777</v>
      </c>
      <c r="AQ91" s="6">
        <f t="shared" si="93"/>
        <v>-1722.2300072307733</v>
      </c>
      <c r="AR91" s="6">
        <f t="shared" si="93"/>
        <v>216.24462160503876</v>
      </c>
      <c r="AS91" s="6">
        <f t="shared" si="93"/>
        <v>-103.52519425791746</v>
      </c>
      <c r="AT91" s="6">
        <f t="shared" si="93"/>
        <v>35.86217512103898</v>
      </c>
      <c r="AU91" s="6">
        <f t="shared" si="93"/>
        <v>148.58160246816038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71234-3D3A-4D2D-874A-1B1A4BF0498D}">
  <sheetPr codeName="Sheet27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3379.875098916852</v>
      </c>
      <c r="K3">
        <v>1</v>
      </c>
      <c r="L3" s="2">
        <v>0</v>
      </c>
      <c r="O3">
        <f>$C$3</f>
        <v>3379.875098916852</v>
      </c>
      <c r="P3">
        <f>O3*C5</f>
        <v>337.98750989168525</v>
      </c>
      <c r="Q3" s="5">
        <f>B8</f>
        <v>125.8175559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3379.875098916852</v>
      </c>
      <c r="AF3">
        <f t="shared" ref="AF3:AF34" si="3">-$Z3*P3</f>
        <v>-337.98750989168525</v>
      </c>
      <c r="AG3">
        <f t="shared" ref="AG3:AG34" si="4">-$Z3*Q3</f>
        <v>-125.8175559</v>
      </c>
      <c r="AH3">
        <f t="shared" ref="AH3:AH34" si="5">-X3*R3</f>
        <v>0</v>
      </c>
      <c r="AI3">
        <f t="shared" ref="AI3:AI23" si="6">SUM(AE3:AH3)</f>
        <v>2916.0700331251664</v>
      </c>
      <c r="AJ3">
        <f t="shared" ref="AJ3:AJ34" si="7">AB3-AC3</f>
        <v>0</v>
      </c>
      <c r="AL3">
        <f t="shared" ref="AL3:AL23" si="8">SUM(AI3:AK3)</f>
        <v>2916.0700331251664</v>
      </c>
      <c r="AN3">
        <f t="shared" ref="AN3:AN34" si="9">AE3*$K3</f>
        <v>3379.875098916852</v>
      </c>
      <c r="AO3">
        <f t="shared" ref="AO3:AO34" si="10">AF3*$K3</f>
        <v>-337.98750989168525</v>
      </c>
      <c r="AP3">
        <f t="shared" ref="AP3:AP34" si="11">AG3*$K3</f>
        <v>-125.8175559</v>
      </c>
      <c r="AQ3">
        <f t="shared" ref="AQ3:AQ34" si="12">AH3*$K3</f>
        <v>0</v>
      </c>
      <c r="AR3">
        <f t="shared" ref="AR3:AR34" si="13">AI3*$K3</f>
        <v>2916.0700331251664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2916.0700331251664</v>
      </c>
      <c r="AW3">
        <v>0</v>
      </c>
      <c r="AX3">
        <f>IF(Z3&gt;0, (R3*SUMPRODUCT(K3:$K$98, X3:$X$98)-K3*$AZ$3)/Z3, 0)</f>
        <v>0</v>
      </c>
      <c r="AZ3">
        <f>C6*ABS(SUMPRODUCT(X4:X79, K4:K79))/1</f>
        <v>2415.5853014159434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2.7053950000000002E-3</v>
      </c>
      <c r="R4">
        <f t="shared" si="0"/>
        <v>50000</v>
      </c>
      <c r="S4">
        <f t="shared" si="1"/>
        <v>164.11573946561234</v>
      </c>
      <c r="U4">
        <f t="shared" ref="U4:U35" si="20">M4</f>
        <v>2.7053950000000002E-3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2.7053950000000002E-3</v>
      </c>
      <c r="Y4">
        <f t="shared" ref="Y4:Y23" si="24">V4*W4</f>
        <v>0.01</v>
      </c>
      <c r="Z4">
        <f t="shared" ref="Z4:Z23" si="25">MAX(0, W4-X4-Y4)</f>
        <v>0.98729460499999999</v>
      </c>
      <c r="AB4">
        <f t="shared" ref="AB4:AB23" si="26">AC3</f>
        <v>0</v>
      </c>
      <c r="AC4">
        <f t="shared" ref="AC4:AC67" si="27">S4*Z4</f>
        <v>162.03058416998465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-135.26975000000002</v>
      </c>
      <c r="AI4">
        <f t="shared" si="6"/>
        <v>-135.26975000000002</v>
      </c>
      <c r="AJ4">
        <f t="shared" si="7"/>
        <v>-162.03058416998465</v>
      </c>
      <c r="AK4">
        <f t="shared" ref="AK4:AK35" si="28">G4*SUM(AB4:AB4, AE4:AF4)</f>
        <v>0</v>
      </c>
      <c r="AL4">
        <f t="shared" si="8"/>
        <v>-297.30033416998469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-126.19624032092547</v>
      </c>
      <c r="AR4">
        <f t="shared" si="13"/>
        <v>-126.19624032092547</v>
      </c>
      <c r="AS4">
        <f t="shared" si="14"/>
        <v>-151.16203393038964</v>
      </c>
      <c r="AT4">
        <f t="shared" si="15"/>
        <v>0</v>
      </c>
      <c r="AU4">
        <f t="shared" si="16"/>
        <v>-277.35827425131515</v>
      </c>
      <c r="AW4">
        <v>1</v>
      </c>
      <c r="AX4">
        <f>IF(Z4&gt;0, (R4*SUMPRODUCT(K4:$K$98, X4:$X$98)-K4*$AZ$3)/Z4, 0)</f>
        <v>164.11573946561234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2.7496130000000001E-3</v>
      </c>
      <c r="Q5" s="5">
        <f t="shared" ref="Q5:Q36" si="30">$C$8</f>
        <v>12.5</v>
      </c>
      <c r="R5">
        <f t="shared" si="0"/>
        <v>50000</v>
      </c>
      <c r="S5">
        <f t="shared" si="1"/>
        <v>229.61023864134214</v>
      </c>
      <c r="U5">
        <f t="shared" si="20"/>
        <v>2.7496130000000001E-3</v>
      </c>
      <c r="V5">
        <f t="shared" si="21"/>
        <v>0.01</v>
      </c>
      <c r="W5">
        <f t="shared" si="22"/>
        <v>0.98729460499999999</v>
      </c>
      <c r="X5">
        <f t="shared" si="23"/>
        <v>2.7146780807378651E-3</v>
      </c>
      <c r="Y5">
        <f t="shared" si="24"/>
        <v>9.8729460499999994E-3</v>
      </c>
      <c r="Z5">
        <f t="shared" si="25"/>
        <v>0.97470698086926211</v>
      </c>
      <c r="AB5">
        <f t="shared" si="26"/>
        <v>162.03058416998465</v>
      </c>
      <c r="AC5">
        <f t="shared" si="27"/>
        <v>223.80270248277338</v>
      </c>
      <c r="AE5">
        <f t="shared" si="2"/>
        <v>0</v>
      </c>
      <c r="AF5">
        <f t="shared" si="3"/>
        <v>0</v>
      </c>
      <c r="AG5">
        <f t="shared" si="4"/>
        <v>-12.183837260865776</v>
      </c>
      <c r="AH5">
        <f t="shared" si="5"/>
        <v>-135.73390403689325</v>
      </c>
      <c r="AI5">
        <f t="shared" si="6"/>
        <v>-147.91774129775902</v>
      </c>
      <c r="AJ5">
        <f t="shared" si="7"/>
        <v>-61.772118312788734</v>
      </c>
      <c r="AK5">
        <f t="shared" si="28"/>
        <v>6.6432539509693713</v>
      </c>
      <c r="AL5">
        <f t="shared" si="8"/>
        <v>-203.04660565957838</v>
      </c>
      <c r="AN5">
        <f t="shared" si="9"/>
        <v>0</v>
      </c>
      <c r="AO5">
        <f t="shared" si="10"/>
        <v>0</v>
      </c>
      <c r="AP5">
        <f t="shared" si="11"/>
        <v>-10.418496927781405</v>
      </c>
      <c r="AQ5">
        <f t="shared" si="12"/>
        <v>-116.06714961191629</v>
      </c>
      <c r="AR5">
        <f t="shared" si="13"/>
        <v>-126.4856465396977</v>
      </c>
      <c r="AS5">
        <f t="shared" si="14"/>
        <v>-52.821833637870427</v>
      </c>
      <c r="AT5">
        <f t="shared" si="15"/>
        <v>5.6806997169074025</v>
      </c>
      <c r="AU5">
        <f t="shared" si="16"/>
        <v>-173.62678046066071</v>
      </c>
      <c r="AW5">
        <v>2</v>
      </c>
      <c r="AX5">
        <f>IF(Z5&gt;0, (R5*SUMPRODUCT(K5:$K$98, X5:$X$98)-K5*$AZ$3)/Z5, 0)</f>
        <v>229.61023864134214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2.8010499999999998E-3</v>
      </c>
      <c r="Q6" s="5">
        <f t="shared" si="30"/>
        <v>12.5</v>
      </c>
      <c r="R6">
        <f t="shared" si="0"/>
        <v>50000</v>
      </c>
      <c r="S6">
        <f t="shared" si="1"/>
        <v>322.08024790773959</v>
      </c>
      <c r="U6">
        <f t="shared" si="20"/>
        <v>2.8010499999999998E-3</v>
      </c>
      <c r="V6">
        <f t="shared" si="21"/>
        <v>0.01</v>
      </c>
      <c r="W6">
        <f t="shared" si="22"/>
        <v>0.97470698086926211</v>
      </c>
      <c r="X6">
        <f t="shared" si="23"/>
        <v>2.7302029887638466E-3</v>
      </c>
      <c r="Y6">
        <f t="shared" si="24"/>
        <v>9.7470698086926221E-3</v>
      </c>
      <c r="Z6">
        <f t="shared" si="25"/>
        <v>0.96222970807180563</v>
      </c>
      <c r="AB6">
        <f t="shared" si="26"/>
        <v>223.80270248277338</v>
      </c>
      <c r="AC6">
        <f t="shared" si="27"/>
        <v>309.91518291995908</v>
      </c>
      <c r="AE6">
        <f t="shared" si="2"/>
        <v>0</v>
      </c>
      <c r="AF6">
        <f t="shared" si="3"/>
        <v>0</v>
      </c>
      <c r="AG6">
        <f t="shared" si="4"/>
        <v>-12.02787135089757</v>
      </c>
      <c r="AH6">
        <f t="shared" si="5"/>
        <v>-136.51014943819231</v>
      </c>
      <c r="AI6">
        <f t="shared" si="6"/>
        <v>-148.5380207890899</v>
      </c>
      <c r="AJ6">
        <f t="shared" si="7"/>
        <v>-86.112480437185695</v>
      </c>
      <c r="AK6">
        <f t="shared" si="28"/>
        <v>13.092458095242243</v>
      </c>
      <c r="AL6">
        <f t="shared" si="8"/>
        <v>-221.55804313103334</v>
      </c>
      <c r="AN6">
        <f t="shared" si="9"/>
        <v>0</v>
      </c>
      <c r="AO6">
        <f t="shared" si="10"/>
        <v>0</v>
      </c>
      <c r="AP6">
        <f t="shared" si="11"/>
        <v>-9.2784205933099031</v>
      </c>
      <c r="AQ6">
        <f t="shared" si="12"/>
        <v>-105.30529840166749</v>
      </c>
      <c r="AR6">
        <f t="shared" si="13"/>
        <v>-114.58371899497739</v>
      </c>
      <c r="AS6">
        <f t="shared" si="14"/>
        <v>-66.42803107216109</v>
      </c>
      <c r="AT6">
        <f t="shared" si="15"/>
        <v>10.099653485142859</v>
      </c>
      <c r="AU6">
        <f t="shared" si="16"/>
        <v>-170.91209658199563</v>
      </c>
      <c r="AW6">
        <v>3</v>
      </c>
      <c r="AX6">
        <f>IF(Z6&gt;0, (R6*SUMPRODUCT(K6:$K$98, X6:$X$98)-K6*$AZ$3)/Z6, 0)</f>
        <v>322.08024790773959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2.8606080000000002E-3</v>
      </c>
      <c r="Q7" s="5">
        <f t="shared" si="30"/>
        <v>12.5</v>
      </c>
      <c r="R7">
        <f t="shared" si="0"/>
        <v>50000</v>
      </c>
      <c r="S7">
        <f t="shared" si="1"/>
        <v>392.29505083281089</v>
      </c>
      <c r="U7">
        <f t="shared" si="20"/>
        <v>2.8606080000000002E-3</v>
      </c>
      <c r="V7">
        <f t="shared" si="21"/>
        <v>0.01</v>
      </c>
      <c r="W7">
        <f t="shared" si="22"/>
        <v>0.96222970807180563</v>
      </c>
      <c r="X7">
        <f t="shared" si="23"/>
        <v>2.7525620007478719E-3</v>
      </c>
      <c r="Y7">
        <f t="shared" si="24"/>
        <v>9.6222970807180574E-3</v>
      </c>
      <c r="Z7">
        <f t="shared" si="25"/>
        <v>0.94985484899033967</v>
      </c>
      <c r="AB7">
        <f t="shared" si="26"/>
        <v>309.91518291995908</v>
      </c>
      <c r="AC7">
        <f t="shared" si="27"/>
        <v>372.6233562684572</v>
      </c>
      <c r="AE7">
        <f t="shared" si="2"/>
        <v>0</v>
      </c>
      <c r="AF7">
        <f t="shared" si="3"/>
        <v>0</v>
      </c>
      <c r="AG7">
        <f t="shared" si="4"/>
        <v>-11.873185612379245</v>
      </c>
      <c r="AH7">
        <f t="shared" si="5"/>
        <v>-137.62810003739361</v>
      </c>
      <c r="AI7">
        <f t="shared" si="6"/>
        <v>-149.50128564977285</v>
      </c>
      <c r="AJ7">
        <f t="shared" si="7"/>
        <v>-62.708173348498121</v>
      </c>
      <c r="AK7">
        <f t="shared" si="28"/>
        <v>15.216835481369991</v>
      </c>
      <c r="AL7">
        <f t="shared" si="8"/>
        <v>-196.99262351690098</v>
      </c>
      <c r="AN7">
        <f t="shared" si="9"/>
        <v>0</v>
      </c>
      <c r="AO7">
        <f t="shared" si="10"/>
        <v>0</v>
      </c>
      <c r="AP7">
        <f t="shared" si="11"/>
        <v>-8.3332676400693462</v>
      </c>
      <c r="AQ7">
        <f t="shared" si="12"/>
        <v>-96.595120286005141</v>
      </c>
      <c r="AR7">
        <f t="shared" si="13"/>
        <v>-104.92838792607449</v>
      </c>
      <c r="AS7">
        <f t="shared" si="14"/>
        <v>-44.01211341192726</v>
      </c>
      <c r="AT7">
        <f t="shared" si="15"/>
        <v>10.680028666354621</v>
      </c>
      <c r="AU7">
        <f t="shared" si="16"/>
        <v>-138.26047267164714</v>
      </c>
      <c r="AW7">
        <v>4</v>
      </c>
      <c r="AX7">
        <f>IF(Z7&gt;0, (R7*SUMPRODUCT(K7:$K$98, X7:$X$98)-K7*$AZ$3)/Z7, 0)</f>
        <v>392.29505083281089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2.9228739999999998E-3</v>
      </c>
      <c r="Q8" s="5">
        <f t="shared" si="30"/>
        <v>12.5</v>
      </c>
      <c r="R8">
        <f t="shared" si="0"/>
        <v>50000</v>
      </c>
      <c r="S8">
        <f t="shared" si="1"/>
        <v>414.75345951072984</v>
      </c>
      <c r="U8">
        <f t="shared" si="20"/>
        <v>2.9228739999999998E-3</v>
      </c>
      <c r="V8">
        <f t="shared" si="21"/>
        <v>0.01</v>
      </c>
      <c r="W8">
        <f t="shared" si="22"/>
        <v>0.94985484899033967</v>
      </c>
      <c r="X8">
        <f t="shared" si="23"/>
        <v>2.7763060418877898E-3</v>
      </c>
      <c r="Y8">
        <f t="shared" si="24"/>
        <v>9.4985484899033964E-3</v>
      </c>
      <c r="Z8">
        <f t="shared" si="25"/>
        <v>0.93757999445854845</v>
      </c>
      <c r="AB8">
        <f t="shared" si="26"/>
        <v>372.6233562684572</v>
      </c>
      <c r="AC8">
        <f t="shared" si="27"/>
        <v>388.86454626973386</v>
      </c>
      <c r="AE8">
        <f t="shared" si="2"/>
        <v>0</v>
      </c>
      <c r="AF8">
        <f t="shared" si="3"/>
        <v>0</v>
      </c>
      <c r="AG8">
        <f t="shared" si="4"/>
        <v>-11.719749930731856</v>
      </c>
      <c r="AH8">
        <f t="shared" si="5"/>
        <v>-138.81530209438949</v>
      </c>
      <c r="AI8">
        <f t="shared" si="6"/>
        <v>-150.53505202512136</v>
      </c>
      <c r="AJ8">
        <f t="shared" si="7"/>
        <v>-16.241190001276664</v>
      </c>
      <c r="AK8">
        <f t="shared" si="28"/>
        <v>7.9368774885181379</v>
      </c>
      <c r="AL8">
        <f t="shared" si="8"/>
        <v>-158.83936453787987</v>
      </c>
      <c r="AN8">
        <f t="shared" si="9"/>
        <v>0</v>
      </c>
      <c r="AO8">
        <f t="shared" si="10"/>
        <v>0</v>
      </c>
      <c r="AP8">
        <f t="shared" si="11"/>
        <v>-7.6781273894786271</v>
      </c>
      <c r="AQ8">
        <f t="shared" si="12"/>
        <v>-90.944054215252692</v>
      </c>
      <c r="AR8">
        <f t="shared" si="13"/>
        <v>-98.622181604731324</v>
      </c>
      <c r="AS8">
        <f t="shared" si="14"/>
        <v>-10.640323089107207</v>
      </c>
      <c r="AT8">
        <f t="shared" si="15"/>
        <v>5.1998000632870118</v>
      </c>
      <c r="AU8">
        <f t="shared" si="16"/>
        <v>-104.06270463055151</v>
      </c>
      <c r="AW8">
        <v>5</v>
      </c>
      <c r="AX8">
        <f>IF(Z8&gt;0, (R8*SUMPRODUCT(K8:$K$98, X8:$X$98)-K8*$AZ$3)/Z8, 0)</f>
        <v>414.75345951072984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2.991456E-3</v>
      </c>
      <c r="Q9" s="5">
        <f t="shared" si="30"/>
        <v>12.5</v>
      </c>
      <c r="R9">
        <f t="shared" si="0"/>
        <v>50000</v>
      </c>
      <c r="S9">
        <f t="shared" si="1"/>
        <v>412.47272270075382</v>
      </c>
      <c r="U9">
        <f t="shared" si="20"/>
        <v>2.991456E-3</v>
      </c>
      <c r="V9">
        <f t="shared" si="21"/>
        <v>0.01</v>
      </c>
      <c r="W9">
        <f t="shared" si="22"/>
        <v>0.93757999445854845</v>
      </c>
      <c r="X9">
        <f t="shared" si="23"/>
        <v>2.8047292999029915E-3</v>
      </c>
      <c r="Y9">
        <f t="shared" si="24"/>
        <v>9.3757999445854851E-3</v>
      </c>
      <c r="Z9">
        <f t="shared" si="25"/>
        <v>0.92539946521406002</v>
      </c>
      <c r="AB9">
        <f t="shared" si="26"/>
        <v>388.86454626973386</v>
      </c>
      <c r="AC9">
        <f t="shared" si="27"/>
        <v>381.70203700266484</v>
      </c>
      <c r="AE9">
        <f t="shared" si="2"/>
        <v>0</v>
      </c>
      <c r="AF9">
        <f t="shared" si="3"/>
        <v>0</v>
      </c>
      <c r="AG9">
        <f t="shared" si="4"/>
        <v>-11.567493315175751</v>
      </c>
      <c r="AH9">
        <f t="shared" si="5"/>
        <v>-140.23646499514956</v>
      </c>
      <c r="AI9">
        <f t="shared" si="6"/>
        <v>-151.8039583103253</v>
      </c>
      <c r="AJ9">
        <f t="shared" si="7"/>
        <v>7.1625092670690265</v>
      </c>
      <c r="AK9">
        <f t="shared" si="28"/>
        <v>2.2943008229914299</v>
      </c>
      <c r="AL9">
        <f t="shared" si="8"/>
        <v>-142.34714822026484</v>
      </c>
      <c r="AN9">
        <f t="shared" si="9"/>
        <v>0</v>
      </c>
      <c r="AO9">
        <f t="shared" si="10"/>
        <v>0</v>
      </c>
      <c r="AP9">
        <f t="shared" si="11"/>
        <v>-7.1771733453317745</v>
      </c>
      <c r="AQ9">
        <f t="shared" si="12"/>
        <v>-87.011195181438282</v>
      </c>
      <c r="AR9">
        <f t="shared" si="13"/>
        <v>-94.188368526770049</v>
      </c>
      <c r="AS9">
        <f t="shared" si="14"/>
        <v>4.4440544893038991</v>
      </c>
      <c r="AT9">
        <f t="shared" si="15"/>
        <v>1.4235231665397905</v>
      </c>
      <c r="AU9">
        <f t="shared" si="16"/>
        <v>-88.320790870926359</v>
      </c>
      <c r="AW9">
        <v>6</v>
      </c>
      <c r="AX9">
        <f>IF(Z9&gt;0, (R9*SUMPRODUCT(K9:$K$98, X9:$X$98)-K9*$AZ$3)/Z9, 0)</f>
        <v>412.47272270075382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3.0654530000000001E-3</v>
      </c>
      <c r="Q10" s="5">
        <f t="shared" si="30"/>
        <v>12.5</v>
      </c>
      <c r="R10">
        <f t="shared" si="0"/>
        <v>50000</v>
      </c>
      <c r="S10">
        <f t="shared" si="1"/>
        <v>406.88662686285818</v>
      </c>
      <c r="U10">
        <f t="shared" si="20"/>
        <v>3.0654530000000001E-3</v>
      </c>
      <c r="V10">
        <f t="shared" si="21"/>
        <v>0.01</v>
      </c>
      <c r="W10">
        <f t="shared" si="22"/>
        <v>0.92539946521406002</v>
      </c>
      <c r="X10">
        <f t="shared" si="23"/>
        <v>2.8367685668388362E-3</v>
      </c>
      <c r="Y10">
        <f t="shared" si="24"/>
        <v>9.2539946521406E-3</v>
      </c>
      <c r="Z10">
        <f t="shared" si="25"/>
        <v>0.91330870199508063</v>
      </c>
      <c r="AB10">
        <f t="shared" si="26"/>
        <v>381.70203700266484</v>
      </c>
      <c r="AC10">
        <f t="shared" si="27"/>
        <v>371.61309703927373</v>
      </c>
      <c r="AE10">
        <f t="shared" si="2"/>
        <v>0</v>
      </c>
      <c r="AF10">
        <f t="shared" si="3"/>
        <v>0</v>
      </c>
      <c r="AG10">
        <f t="shared" si="4"/>
        <v>-11.416358774938509</v>
      </c>
      <c r="AH10">
        <f t="shared" si="5"/>
        <v>-141.83842834194181</v>
      </c>
      <c r="AI10">
        <f t="shared" si="6"/>
        <v>-153.25478711688032</v>
      </c>
      <c r="AJ10">
        <f t="shared" si="7"/>
        <v>10.088939963391113</v>
      </c>
      <c r="AK10">
        <f t="shared" si="28"/>
        <v>1.5649783517109259</v>
      </c>
      <c r="AL10">
        <f t="shared" si="8"/>
        <v>-141.60086880177829</v>
      </c>
      <c r="AN10">
        <f t="shared" si="9"/>
        <v>0</v>
      </c>
      <c r="AO10">
        <f t="shared" si="10"/>
        <v>0</v>
      </c>
      <c r="AP10">
        <f t="shared" si="11"/>
        <v>-6.7198561088279005</v>
      </c>
      <c r="AQ10">
        <f t="shared" si="12"/>
        <v>-83.488426384469491</v>
      </c>
      <c r="AR10">
        <f t="shared" si="13"/>
        <v>-90.208282493297403</v>
      </c>
      <c r="AS10">
        <f t="shared" si="14"/>
        <v>5.9385156144023572</v>
      </c>
      <c r="AT10">
        <f t="shared" si="15"/>
        <v>0.92117193793996965</v>
      </c>
      <c r="AU10">
        <f t="shared" si="16"/>
        <v>-83.348594940955081</v>
      </c>
      <c r="AW10">
        <v>7</v>
      </c>
      <c r="AX10">
        <f>IF(Z10&gt;0, (R10*SUMPRODUCT(K10:$K$98, X10:$X$98)-K10*$AZ$3)/Z10, 0)</f>
        <v>406.88662686285818</v>
      </c>
    </row>
    <row r="11" spans="1:52" x14ac:dyDescent="0.25">
      <c r="A11" t="s">
        <v>33</v>
      </c>
      <c r="C11" s="26">
        <f>AU81</f>
        <v>205.14833189268134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3.1502779999999998E-3</v>
      </c>
      <c r="Q11" s="5">
        <f t="shared" si="30"/>
        <v>12.5</v>
      </c>
      <c r="R11">
        <f t="shared" si="0"/>
        <v>50000</v>
      </c>
      <c r="S11">
        <f t="shared" si="1"/>
        <v>398.22558197927594</v>
      </c>
      <c r="U11">
        <f t="shared" si="20"/>
        <v>3.1502779999999998E-3</v>
      </c>
      <c r="V11">
        <f t="shared" si="21"/>
        <v>0.01</v>
      </c>
      <c r="W11">
        <f t="shared" si="22"/>
        <v>0.91330870199508063</v>
      </c>
      <c r="X11">
        <f t="shared" si="23"/>
        <v>2.8771763111036584E-3</v>
      </c>
      <c r="Y11">
        <f t="shared" si="24"/>
        <v>9.1330870199508064E-3</v>
      </c>
      <c r="Z11">
        <f t="shared" si="25"/>
        <v>0.90129843866402615</v>
      </c>
      <c r="AB11">
        <f t="shared" si="26"/>
        <v>371.61309703927373</v>
      </c>
      <c r="AC11">
        <f t="shared" si="27"/>
        <v>358.92009527399455</v>
      </c>
      <c r="AE11">
        <f t="shared" si="2"/>
        <v>0</v>
      </c>
      <c r="AF11">
        <f t="shared" si="3"/>
        <v>0</v>
      </c>
      <c r="AG11">
        <f t="shared" si="4"/>
        <v>-11.266230483300326</v>
      </c>
      <c r="AH11">
        <f t="shared" si="5"/>
        <v>-143.85881555518293</v>
      </c>
      <c r="AI11">
        <f t="shared" si="6"/>
        <v>-155.12504603848325</v>
      </c>
      <c r="AJ11">
        <f t="shared" si="7"/>
        <v>12.693001765279178</v>
      </c>
      <c r="AK11">
        <f t="shared" si="28"/>
        <v>0.89187143289425685</v>
      </c>
      <c r="AL11">
        <f t="shared" si="8"/>
        <v>-141.54017284030982</v>
      </c>
      <c r="AN11">
        <f t="shared" si="9"/>
        <v>0</v>
      </c>
      <c r="AO11">
        <f t="shared" si="10"/>
        <v>0</v>
      </c>
      <c r="AP11">
        <f t="shared" si="11"/>
        <v>-6.3013000122356653</v>
      </c>
      <c r="AQ11">
        <f t="shared" si="12"/>
        <v>-80.461478003824169</v>
      </c>
      <c r="AR11">
        <f t="shared" si="13"/>
        <v>-86.762778016059841</v>
      </c>
      <c r="AS11">
        <f t="shared" si="14"/>
        <v>7.0993055128258824</v>
      </c>
      <c r="AT11">
        <f t="shared" si="15"/>
        <v>0.4988313952337069</v>
      </c>
      <c r="AU11">
        <f t="shared" si="16"/>
        <v>-79.164641108000254</v>
      </c>
      <c r="AW11">
        <v>8</v>
      </c>
      <c r="AX11">
        <f>IF(Z11&gt;0, (R11*SUMPRODUCT(K11:$K$98, X11:$X$98)-K11*$AZ$3)/Z11, 0)</f>
        <v>398.22558197927594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3.247738E-3</v>
      </c>
      <c r="Q12" s="5">
        <f t="shared" si="30"/>
        <v>12.5</v>
      </c>
      <c r="R12">
        <f t="shared" si="0"/>
        <v>50000</v>
      </c>
      <c r="S12">
        <f t="shared" si="1"/>
        <v>388.60275143980158</v>
      </c>
      <c r="U12">
        <f t="shared" si="20"/>
        <v>3.247738E-3</v>
      </c>
      <c r="V12">
        <f t="shared" si="21"/>
        <v>0.01</v>
      </c>
      <c r="W12">
        <f t="shared" si="22"/>
        <v>0.90129843866402615</v>
      </c>
      <c r="X12">
        <f t="shared" si="23"/>
        <v>2.927181188589827E-3</v>
      </c>
      <c r="Y12">
        <f t="shared" si="24"/>
        <v>9.0129843866402614E-3</v>
      </c>
      <c r="Z12">
        <f t="shared" si="25"/>
        <v>0.88935827308879611</v>
      </c>
      <c r="AB12">
        <f t="shared" si="26"/>
        <v>358.92009527399455</v>
      </c>
      <c r="AC12">
        <f t="shared" si="27"/>
        <v>345.60707193805661</v>
      </c>
      <c r="AE12">
        <f t="shared" si="2"/>
        <v>0</v>
      </c>
      <c r="AF12">
        <f t="shared" si="3"/>
        <v>0</v>
      </c>
      <c r="AG12">
        <f t="shared" si="4"/>
        <v>-11.116978413609951</v>
      </c>
      <c r="AH12">
        <f t="shared" si="5"/>
        <v>-146.35905942949134</v>
      </c>
      <c r="AI12">
        <f t="shared" si="6"/>
        <v>-157.4760378431013</v>
      </c>
      <c r="AJ12">
        <f t="shared" si="7"/>
        <v>13.313023335937942</v>
      </c>
      <c r="AK12">
        <f t="shared" si="28"/>
        <v>0.82551621913018747</v>
      </c>
      <c r="AL12">
        <f t="shared" si="8"/>
        <v>-143.33749828803317</v>
      </c>
      <c r="AN12">
        <f t="shared" si="9"/>
        <v>0</v>
      </c>
      <c r="AO12">
        <f t="shared" si="10"/>
        <v>0</v>
      </c>
      <c r="AP12">
        <f t="shared" si="11"/>
        <v>-5.9087922081290234</v>
      </c>
      <c r="AQ12">
        <f t="shared" si="12"/>
        <v>-77.791395986461026</v>
      </c>
      <c r="AR12">
        <f t="shared" si="13"/>
        <v>-83.700188194590055</v>
      </c>
      <c r="AS12">
        <f t="shared" si="14"/>
        <v>7.0760134298476078</v>
      </c>
      <c r="AT12">
        <f t="shared" si="15"/>
        <v>0.43877064628540935</v>
      </c>
      <c r="AU12">
        <f t="shared" si="16"/>
        <v>-76.185404118457043</v>
      </c>
      <c r="AW12">
        <v>9</v>
      </c>
      <c r="AX12">
        <f>IF(Z12&gt;0, (R12*SUMPRODUCT(K12:$K$98, X12:$X$98)-K12*$AZ$3)/Z12, 0)</f>
        <v>388.60275143980158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3.3542210000000001E-3</v>
      </c>
      <c r="Q13" s="5">
        <f t="shared" si="30"/>
        <v>12.5</v>
      </c>
      <c r="R13">
        <f t="shared" si="0"/>
        <v>50000</v>
      </c>
      <c r="S13">
        <f t="shared" si="1"/>
        <v>377.53370200217034</v>
      </c>
      <c r="U13">
        <f t="shared" si="20"/>
        <v>3.3542210000000001E-3</v>
      </c>
      <c r="V13">
        <f t="shared" si="21"/>
        <v>0.01</v>
      </c>
      <c r="W13">
        <f t="shared" si="22"/>
        <v>0.88935827308879611</v>
      </c>
      <c r="X13">
        <f t="shared" si="23"/>
        <v>2.983104196118175E-3</v>
      </c>
      <c r="Y13">
        <f t="shared" si="24"/>
        <v>8.8935827308879618E-3</v>
      </c>
      <c r="Z13">
        <f t="shared" si="25"/>
        <v>0.87748158616179006</v>
      </c>
      <c r="AB13">
        <f t="shared" si="26"/>
        <v>345.60707193805661</v>
      </c>
      <c r="AC13">
        <f t="shared" si="27"/>
        <v>331.27887166239702</v>
      </c>
      <c r="AE13">
        <f t="shared" si="2"/>
        <v>0</v>
      </c>
      <c r="AF13">
        <f t="shared" si="3"/>
        <v>0</v>
      </c>
      <c r="AG13">
        <f t="shared" si="4"/>
        <v>-10.968519827022376</v>
      </c>
      <c r="AH13">
        <f t="shared" si="5"/>
        <v>-149.15520980590875</v>
      </c>
      <c r="AI13">
        <f t="shared" si="6"/>
        <v>-160.12372963293114</v>
      </c>
      <c r="AJ13">
        <f t="shared" si="7"/>
        <v>14.328200275659583</v>
      </c>
      <c r="AK13">
        <f t="shared" si="28"/>
        <v>0.69121414387611324</v>
      </c>
      <c r="AL13">
        <f t="shared" si="8"/>
        <v>-145.10431521339544</v>
      </c>
      <c r="AN13">
        <f t="shared" si="9"/>
        <v>0</v>
      </c>
      <c r="AO13">
        <f t="shared" si="10"/>
        <v>0</v>
      </c>
      <c r="AP13">
        <f t="shared" si="11"/>
        <v>-5.5417156759872537</v>
      </c>
      <c r="AQ13">
        <f t="shared" si="12"/>
        <v>-75.358916004345019</v>
      </c>
      <c r="AR13">
        <f t="shared" si="13"/>
        <v>-80.900631680332282</v>
      </c>
      <c r="AS13">
        <f t="shared" si="14"/>
        <v>7.2391547199184005</v>
      </c>
      <c r="AT13">
        <f t="shared" si="15"/>
        <v>0.34922781897566524</v>
      </c>
      <c r="AU13">
        <f t="shared" si="16"/>
        <v>-73.312249141438215</v>
      </c>
      <c r="AW13">
        <v>10</v>
      </c>
      <c r="AX13">
        <f>IF(Z13&gt;0, (R13*SUMPRODUCT(K13:$K$98, X13:$X$98)-K13*$AZ$3)/Z13, 0)</f>
        <v>377.53370200217034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3.4760450000000001E-3</v>
      </c>
      <c r="Q14" s="5">
        <f t="shared" si="30"/>
        <v>12.5</v>
      </c>
      <c r="R14">
        <f t="shared" si="0"/>
        <v>50000</v>
      </c>
      <c r="S14">
        <f t="shared" si="1"/>
        <v>365.07038532539093</v>
      </c>
      <c r="U14">
        <f t="shared" si="20"/>
        <v>3.4760450000000001E-3</v>
      </c>
      <c r="V14">
        <f t="shared" si="21"/>
        <v>0.01</v>
      </c>
      <c r="W14">
        <f t="shared" si="22"/>
        <v>0.87748158616179006</v>
      </c>
      <c r="X14">
        <f t="shared" si="23"/>
        <v>3.0501654801697595E-3</v>
      </c>
      <c r="Y14">
        <f t="shared" si="24"/>
        <v>8.7748158616179003E-3</v>
      </c>
      <c r="Z14">
        <f t="shared" si="25"/>
        <v>0.8656566048200024</v>
      </c>
      <c r="AB14">
        <f t="shared" si="26"/>
        <v>331.27887166239702</v>
      </c>
      <c r="AC14">
        <f t="shared" si="27"/>
        <v>316.02559028110795</v>
      </c>
      <c r="AE14">
        <f t="shared" si="2"/>
        <v>0</v>
      </c>
      <c r="AF14">
        <f t="shared" si="3"/>
        <v>0</v>
      </c>
      <c r="AG14">
        <f t="shared" si="4"/>
        <v>-10.82070756025003</v>
      </c>
      <c r="AH14">
        <f t="shared" si="5"/>
        <v>-152.50827400848797</v>
      </c>
      <c r="AI14">
        <f t="shared" si="6"/>
        <v>-163.32898156873802</v>
      </c>
      <c r="AJ14">
        <f t="shared" si="7"/>
        <v>15.253281381289071</v>
      </c>
      <c r="AK14">
        <f t="shared" si="28"/>
        <v>0.59630196899231458</v>
      </c>
      <c r="AL14">
        <f t="shared" si="8"/>
        <v>-147.47939821845662</v>
      </c>
      <c r="AN14">
        <f t="shared" si="9"/>
        <v>0</v>
      </c>
      <c r="AO14">
        <f t="shared" si="10"/>
        <v>0</v>
      </c>
      <c r="AP14">
        <f t="shared" si="11"/>
        <v>-5.1977897567602618</v>
      </c>
      <c r="AQ14">
        <f t="shared" si="12"/>
        <v>-73.258235660532833</v>
      </c>
      <c r="AR14">
        <f t="shared" si="13"/>
        <v>-78.456025417293105</v>
      </c>
      <c r="AS14">
        <f t="shared" si="14"/>
        <v>7.3270023498180903</v>
      </c>
      <c r="AT14">
        <f t="shared" si="15"/>
        <v>0.2864371159747533</v>
      </c>
      <c r="AU14">
        <f t="shared" si="16"/>
        <v>-70.842585951500254</v>
      </c>
      <c r="AW14">
        <v>11</v>
      </c>
      <c r="AX14">
        <f>IF(Z14&gt;0, (R14*SUMPRODUCT(K14:$K$98, X14:$X$98)-K14*$AZ$3)/Z14, 0)</f>
        <v>365.07038532539093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3.6141120000000001E-3</v>
      </c>
      <c r="Q15" s="5">
        <f t="shared" si="30"/>
        <v>12.5</v>
      </c>
      <c r="R15">
        <f t="shared" si="0"/>
        <v>50000</v>
      </c>
      <c r="S15">
        <f t="shared" si="1"/>
        <v>354.05794669422221</v>
      </c>
      <c r="U15">
        <f t="shared" si="20"/>
        <v>3.6141120000000001E-3</v>
      </c>
      <c r="V15">
        <f t="shared" si="21"/>
        <v>0.01</v>
      </c>
      <c r="W15">
        <f t="shared" si="22"/>
        <v>0.8656566048200024</v>
      </c>
      <c r="X15">
        <f t="shared" si="23"/>
        <v>3.1285799233592287E-3</v>
      </c>
      <c r="Y15">
        <f t="shared" si="24"/>
        <v>8.6565660482000248E-3</v>
      </c>
      <c r="Z15">
        <f t="shared" si="25"/>
        <v>0.85387145884844318</v>
      </c>
      <c r="AB15">
        <f t="shared" si="26"/>
        <v>316.02559028110795</v>
      </c>
      <c r="AC15">
        <f t="shared" si="27"/>
        <v>302.31997546067987</v>
      </c>
      <c r="AE15">
        <f t="shared" si="2"/>
        <v>0</v>
      </c>
      <c r="AF15">
        <f t="shared" si="3"/>
        <v>0</v>
      </c>
      <c r="AG15">
        <f t="shared" si="4"/>
        <v>-10.673393235605539</v>
      </c>
      <c r="AH15">
        <f t="shared" si="5"/>
        <v>-156.42899616796143</v>
      </c>
      <c r="AI15">
        <f t="shared" si="6"/>
        <v>-167.10238940356697</v>
      </c>
      <c r="AJ15">
        <f t="shared" si="7"/>
        <v>13.705614820428082</v>
      </c>
      <c r="AK15">
        <f t="shared" si="28"/>
        <v>1.2957049201525428</v>
      </c>
      <c r="AL15">
        <f t="shared" si="8"/>
        <v>-152.10106966298636</v>
      </c>
      <c r="AN15">
        <f t="shared" si="9"/>
        <v>0</v>
      </c>
      <c r="AO15">
        <f t="shared" si="10"/>
        <v>0</v>
      </c>
      <c r="AP15">
        <f t="shared" si="11"/>
        <v>-4.8638900150453228</v>
      </c>
      <c r="AQ15">
        <f t="shared" si="12"/>
        <v>-71.285055813999975</v>
      </c>
      <c r="AR15">
        <f t="shared" si="13"/>
        <v>-76.148945829045303</v>
      </c>
      <c r="AS15">
        <f t="shared" si="14"/>
        <v>6.245680413306288</v>
      </c>
      <c r="AT15">
        <f t="shared" si="15"/>
        <v>0.59045573272345619</v>
      </c>
      <c r="AU15">
        <f t="shared" si="16"/>
        <v>-69.312809683015558</v>
      </c>
      <c r="AW15">
        <v>12</v>
      </c>
      <c r="AX15">
        <f>IF(Z15&gt;0, (R15*SUMPRODUCT(K15:$K$98, X15:$X$98)-K15*$AZ$3)/Z15, 0)</f>
        <v>354.05794669422221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3.757594E-3</v>
      </c>
      <c r="Q16" s="5">
        <f t="shared" si="30"/>
        <v>12.5</v>
      </c>
      <c r="R16">
        <f t="shared" si="0"/>
        <v>50000</v>
      </c>
      <c r="S16">
        <f t="shared" si="1"/>
        <v>344.95473858291149</v>
      </c>
      <c r="U16">
        <f t="shared" si="20"/>
        <v>3.757594E-3</v>
      </c>
      <c r="V16">
        <f t="shared" si="21"/>
        <v>0.01</v>
      </c>
      <c r="W16">
        <f t="shared" si="22"/>
        <v>0.85387145884844318</v>
      </c>
      <c r="X16">
        <f t="shared" si="23"/>
        <v>3.2085022705401569E-3</v>
      </c>
      <c r="Y16">
        <f t="shared" si="24"/>
        <v>8.5387145884844324E-3</v>
      </c>
      <c r="Z16">
        <f t="shared" si="25"/>
        <v>0.8421242419894186</v>
      </c>
      <c r="AB16">
        <f t="shared" si="26"/>
        <v>302.31997546067987</v>
      </c>
      <c r="AC16">
        <f t="shared" si="27"/>
        <v>290.4947477497924</v>
      </c>
      <c r="AE16">
        <f t="shared" si="2"/>
        <v>0</v>
      </c>
      <c r="AF16">
        <f t="shared" si="3"/>
        <v>0</v>
      </c>
      <c r="AG16">
        <f t="shared" si="4"/>
        <v>-10.526553024867733</v>
      </c>
      <c r="AH16">
        <f t="shared" si="5"/>
        <v>-160.42511352700785</v>
      </c>
      <c r="AI16">
        <f t="shared" si="6"/>
        <v>-170.95166655187558</v>
      </c>
      <c r="AJ16">
        <f t="shared" si="7"/>
        <v>11.825227710887475</v>
      </c>
      <c r="AK16">
        <f t="shared" si="28"/>
        <v>2.1464718257708273</v>
      </c>
      <c r="AL16">
        <f t="shared" si="8"/>
        <v>-156.97996701521728</v>
      </c>
      <c r="AN16">
        <f t="shared" si="9"/>
        <v>0</v>
      </c>
      <c r="AO16">
        <f t="shared" si="10"/>
        <v>0</v>
      </c>
      <c r="AP16">
        <f t="shared" si="11"/>
        <v>-4.5378626345262276</v>
      </c>
      <c r="AQ16">
        <f t="shared" si="12"/>
        <v>-69.157218568514679</v>
      </c>
      <c r="AR16">
        <f t="shared" si="13"/>
        <v>-73.6950812030409</v>
      </c>
      <c r="AS16">
        <f t="shared" si="14"/>
        <v>5.0977047137113196</v>
      </c>
      <c r="AT16">
        <f t="shared" si="15"/>
        <v>0.92531660375606362</v>
      </c>
      <c r="AU16">
        <f t="shared" si="16"/>
        <v>-67.672059885573518</v>
      </c>
      <c r="AW16">
        <v>13</v>
      </c>
      <c r="AX16">
        <f>IF(Z16&gt;0, (R16*SUMPRODUCT(K16:$K$98, X16:$X$98)-K16*$AZ$3)/Z16, 0)</f>
        <v>344.95473858291149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3.9119039999999999E-3</v>
      </c>
      <c r="Q17" s="5">
        <f t="shared" si="30"/>
        <v>12.5</v>
      </c>
      <c r="R17">
        <f t="shared" si="0"/>
        <v>50000</v>
      </c>
      <c r="S17">
        <f t="shared" si="1"/>
        <v>341.74714597395308</v>
      </c>
      <c r="U17">
        <f t="shared" si="20"/>
        <v>3.9119039999999999E-3</v>
      </c>
      <c r="V17">
        <f t="shared" si="21"/>
        <v>0.01</v>
      </c>
      <c r="W17">
        <f t="shared" si="22"/>
        <v>0.8421242419894186</v>
      </c>
      <c r="X17">
        <f t="shared" si="23"/>
        <v>3.2943091907353746E-3</v>
      </c>
      <c r="Y17">
        <f t="shared" si="24"/>
        <v>8.4212424198941861E-3</v>
      </c>
      <c r="Z17">
        <f t="shared" si="25"/>
        <v>0.83040869037878906</v>
      </c>
      <c r="AB17">
        <f t="shared" si="26"/>
        <v>290.4947477497924</v>
      </c>
      <c r="AC17">
        <f t="shared" si="27"/>
        <v>283.78979992891925</v>
      </c>
      <c r="AE17">
        <f t="shared" si="2"/>
        <v>0</v>
      </c>
      <c r="AF17">
        <f t="shared" si="3"/>
        <v>0</v>
      </c>
      <c r="AG17">
        <f t="shared" si="4"/>
        <v>-10.380108629734863</v>
      </c>
      <c r="AH17">
        <f t="shared" si="5"/>
        <v>-164.71545953676872</v>
      </c>
      <c r="AI17">
        <f t="shared" si="6"/>
        <v>-175.0955681665036</v>
      </c>
      <c r="AJ17">
        <f t="shared" si="7"/>
        <v>6.7049478208731443</v>
      </c>
      <c r="AK17">
        <f t="shared" si="28"/>
        <v>4.0088275189471352</v>
      </c>
      <c r="AL17">
        <f t="shared" si="8"/>
        <v>-164.38179282668332</v>
      </c>
      <c r="AN17">
        <f t="shared" si="9"/>
        <v>0</v>
      </c>
      <c r="AO17">
        <f t="shared" si="10"/>
        <v>0</v>
      </c>
      <c r="AP17">
        <f t="shared" si="11"/>
        <v>-4.2063661639307313</v>
      </c>
      <c r="AQ17">
        <f t="shared" si="12"/>
        <v>-66.748196997381783</v>
      </c>
      <c r="AR17">
        <f t="shared" si="13"/>
        <v>-70.954563161312521</v>
      </c>
      <c r="AS17">
        <f t="shared" si="14"/>
        <v>2.7170684479977623</v>
      </c>
      <c r="AT17">
        <f t="shared" si="15"/>
        <v>1.6245105936973541</v>
      </c>
      <c r="AU17">
        <f t="shared" si="16"/>
        <v>-66.612984119617408</v>
      </c>
      <c r="AW17">
        <v>14</v>
      </c>
      <c r="AX17">
        <f>IF(Z17&gt;0, (R17*SUMPRODUCT(K17:$K$98, X17:$X$98)-K17*$AZ$3)/Z17, 0)</f>
        <v>341.74714597395308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4.0806530000000001E-3</v>
      </c>
      <c r="Q18" s="5">
        <f t="shared" si="30"/>
        <v>12.5</v>
      </c>
      <c r="R18">
        <f t="shared" si="0"/>
        <v>50000</v>
      </c>
      <c r="S18">
        <f t="shared" si="1"/>
        <v>344.98671286401316</v>
      </c>
      <c r="U18">
        <f t="shared" si="20"/>
        <v>4.0806530000000001E-3</v>
      </c>
      <c r="V18">
        <f t="shared" si="21"/>
        <v>0.01</v>
      </c>
      <c r="W18">
        <f t="shared" si="22"/>
        <v>0.83040869037878906</v>
      </c>
      <c r="X18">
        <f t="shared" si="23"/>
        <v>3.3886097136202769E-3</v>
      </c>
      <c r="Y18">
        <f t="shared" si="24"/>
        <v>8.3040869037878905E-3</v>
      </c>
      <c r="Z18">
        <f t="shared" si="25"/>
        <v>0.81871599376138082</v>
      </c>
      <c r="AB18">
        <f t="shared" si="26"/>
        <v>283.78979992891925</v>
      </c>
      <c r="AC18">
        <f t="shared" si="27"/>
        <v>282.44613945693266</v>
      </c>
      <c r="AE18">
        <f t="shared" si="2"/>
        <v>0</v>
      </c>
      <c r="AF18">
        <f t="shared" si="3"/>
        <v>0</v>
      </c>
      <c r="AG18">
        <f t="shared" si="4"/>
        <v>-10.23394992201726</v>
      </c>
      <c r="AH18">
        <f t="shared" si="5"/>
        <v>-169.43048568101383</v>
      </c>
      <c r="AI18">
        <f t="shared" si="6"/>
        <v>-179.66443560303111</v>
      </c>
      <c r="AJ18">
        <f t="shared" si="7"/>
        <v>1.3436604719865954</v>
      </c>
      <c r="AK18">
        <f t="shared" si="28"/>
        <v>6.1298596784646557</v>
      </c>
      <c r="AL18">
        <f t="shared" si="8"/>
        <v>-172.19091545257984</v>
      </c>
      <c r="AN18">
        <f t="shared" si="9"/>
        <v>0</v>
      </c>
      <c r="AO18">
        <f t="shared" si="10"/>
        <v>0</v>
      </c>
      <c r="AP18">
        <f t="shared" si="11"/>
        <v>-3.8700427226441589</v>
      </c>
      <c r="AQ18">
        <f t="shared" si="12"/>
        <v>-64.071372549243861</v>
      </c>
      <c r="AR18">
        <f t="shared" si="13"/>
        <v>-67.941415271888019</v>
      </c>
      <c r="AS18">
        <f t="shared" si="14"/>
        <v>0.5081149967452</v>
      </c>
      <c r="AT18">
        <f t="shared" si="15"/>
        <v>2.3180510966186056</v>
      </c>
      <c r="AU18">
        <f t="shared" si="16"/>
        <v>-65.115249178524209</v>
      </c>
      <c r="AW18">
        <v>15</v>
      </c>
      <c r="AX18">
        <f>IF(Z18&gt;0, (R18*SUMPRODUCT(K18:$K$98, X18:$X$98)-K18*$AZ$3)/Z18, 0)</f>
        <v>344.98671286401316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4.2836929999999999E-3</v>
      </c>
      <c r="Q19" s="5">
        <f t="shared" si="30"/>
        <v>12.5</v>
      </c>
      <c r="R19">
        <f t="shared" si="0"/>
        <v>50000</v>
      </c>
      <c r="S19">
        <f t="shared" si="1"/>
        <v>346.91224061696073</v>
      </c>
      <c r="U19">
        <f t="shared" si="20"/>
        <v>4.2836929999999999E-3</v>
      </c>
      <c r="V19">
        <f t="shared" si="21"/>
        <v>0.01</v>
      </c>
      <c r="W19">
        <f t="shared" si="22"/>
        <v>0.81871599376138082</v>
      </c>
      <c r="X19">
        <f t="shared" si="23"/>
        <v>3.5071279714636704E-3</v>
      </c>
      <c r="Y19">
        <f t="shared" si="24"/>
        <v>8.1871599376138089E-3</v>
      </c>
      <c r="Z19">
        <f t="shared" si="25"/>
        <v>0.80702170585230337</v>
      </c>
      <c r="AB19">
        <f t="shared" si="26"/>
        <v>282.44613945693266</v>
      </c>
      <c r="AC19">
        <f t="shared" si="27"/>
        <v>279.96570820374438</v>
      </c>
      <c r="AE19">
        <f t="shared" si="2"/>
        <v>0</v>
      </c>
      <c r="AF19">
        <f t="shared" si="3"/>
        <v>0</v>
      </c>
      <c r="AG19">
        <f t="shared" si="4"/>
        <v>-10.087771323153792</v>
      </c>
      <c r="AH19">
        <f t="shared" si="5"/>
        <v>-175.35639857318353</v>
      </c>
      <c r="AI19">
        <f t="shared" si="6"/>
        <v>-185.44416989633731</v>
      </c>
      <c r="AJ19">
        <f t="shared" si="7"/>
        <v>2.4804312531882715</v>
      </c>
      <c r="AK19">
        <f t="shared" si="28"/>
        <v>6.2985489098895986</v>
      </c>
      <c r="AL19">
        <f t="shared" si="8"/>
        <v>-176.66518973325944</v>
      </c>
      <c r="AN19">
        <f t="shared" si="9"/>
        <v>0</v>
      </c>
      <c r="AO19">
        <f t="shared" si="10"/>
        <v>0</v>
      </c>
      <c r="AP19">
        <f t="shared" si="11"/>
        <v>-3.5575531292520992</v>
      </c>
      <c r="AQ19">
        <f t="shared" si="12"/>
        <v>-61.841182209052413</v>
      </c>
      <c r="AR19">
        <f t="shared" si="13"/>
        <v>-65.398735338304505</v>
      </c>
      <c r="AS19">
        <f t="shared" si="14"/>
        <v>0.87474881061398457</v>
      </c>
      <c r="AT19">
        <f t="shared" si="15"/>
        <v>2.2212460677706751</v>
      </c>
      <c r="AU19">
        <f t="shared" si="16"/>
        <v>-62.302740459919846</v>
      </c>
      <c r="AW19">
        <v>16</v>
      </c>
      <c r="AX19">
        <f>IF(Z19&gt;0, (R19*SUMPRODUCT(K19:$K$98, X19:$X$98)-K19*$AZ$3)/Z19, 0)</f>
        <v>346.91224061696073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4.5002690000000003E-3</v>
      </c>
      <c r="Q20" s="5">
        <f t="shared" si="30"/>
        <v>12.5</v>
      </c>
      <c r="R20">
        <f t="shared" si="0"/>
        <v>50000</v>
      </c>
      <c r="S20">
        <f t="shared" si="1"/>
        <v>329.42631157025875</v>
      </c>
      <c r="U20">
        <f t="shared" si="20"/>
        <v>4.5002690000000003E-3</v>
      </c>
      <c r="V20">
        <f t="shared" si="21"/>
        <v>0.01</v>
      </c>
      <c r="W20">
        <f t="shared" si="22"/>
        <v>0.80702170585230337</v>
      </c>
      <c r="X20">
        <f t="shared" si="23"/>
        <v>3.6318147651742396E-3</v>
      </c>
      <c r="Y20">
        <f t="shared" si="24"/>
        <v>8.0702170585230347E-3</v>
      </c>
      <c r="Z20">
        <f t="shared" si="25"/>
        <v>0.79531967402860604</v>
      </c>
      <c r="AB20">
        <f t="shared" si="26"/>
        <v>279.96570820374438</v>
      </c>
      <c r="AC20">
        <f t="shared" si="27"/>
        <v>261.99922673450419</v>
      </c>
      <c r="AE20">
        <f t="shared" si="2"/>
        <v>0</v>
      </c>
      <c r="AF20">
        <f t="shared" si="3"/>
        <v>0</v>
      </c>
      <c r="AG20">
        <f t="shared" si="4"/>
        <v>-9.9414959253575752</v>
      </c>
      <c r="AH20">
        <f t="shared" si="5"/>
        <v>-181.59073825871198</v>
      </c>
      <c r="AI20">
        <f t="shared" si="6"/>
        <v>-191.53223418406955</v>
      </c>
      <c r="AJ20">
        <f t="shared" si="7"/>
        <v>17.966481469240193</v>
      </c>
      <c r="AK20">
        <f t="shared" si="28"/>
        <v>1.2038525452761009</v>
      </c>
      <c r="AL20">
        <f t="shared" si="8"/>
        <v>-172.36190016955325</v>
      </c>
      <c r="AN20">
        <f t="shared" si="9"/>
        <v>0</v>
      </c>
      <c r="AO20">
        <f t="shared" si="10"/>
        <v>0</v>
      </c>
      <c r="AP20">
        <f t="shared" si="11"/>
        <v>-3.3253985126587802</v>
      </c>
      <c r="AQ20">
        <f t="shared" si="12"/>
        <v>-60.741519732244015</v>
      </c>
      <c r="AR20">
        <f t="shared" si="13"/>
        <v>-64.066918244902794</v>
      </c>
      <c r="AS20">
        <f t="shared" si="14"/>
        <v>6.0097304474199582</v>
      </c>
      <c r="AT20">
        <f t="shared" si="15"/>
        <v>0.40268481660898958</v>
      </c>
      <c r="AU20">
        <f t="shared" si="16"/>
        <v>-57.654502980873843</v>
      </c>
      <c r="AW20">
        <v>17</v>
      </c>
      <c r="AX20">
        <f>IF(Z20&gt;0, (R20*SUMPRODUCT(K20:$K$98, X20:$X$98)-K20*$AZ$3)/Z20, 0)</f>
        <v>329.42631157025875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4.7150400000000002E-3</v>
      </c>
      <c r="Q21" s="5">
        <f t="shared" si="30"/>
        <v>12.5</v>
      </c>
      <c r="R21">
        <f t="shared" si="0"/>
        <v>50000</v>
      </c>
      <c r="S21">
        <f t="shared" si="1"/>
        <v>307.42715190033152</v>
      </c>
      <c r="U21">
        <f t="shared" si="20"/>
        <v>4.7150400000000002E-3</v>
      </c>
      <c r="V21">
        <f t="shared" si="21"/>
        <v>0.01</v>
      </c>
      <c r="W21">
        <f t="shared" si="22"/>
        <v>0.79531967402860604</v>
      </c>
      <c r="X21">
        <f t="shared" si="23"/>
        <v>3.7499640758318388E-3</v>
      </c>
      <c r="Y21">
        <f t="shared" si="24"/>
        <v>7.9531967402860608E-3</v>
      </c>
      <c r="Z21">
        <f t="shared" si="25"/>
        <v>0.78361651321248815</v>
      </c>
      <c r="AB21">
        <f t="shared" si="26"/>
        <v>261.99922673450419</v>
      </c>
      <c r="AC21">
        <f t="shared" si="27"/>
        <v>240.90499283898373</v>
      </c>
      <c r="AE21">
        <f t="shared" si="2"/>
        <v>0</v>
      </c>
      <c r="AF21">
        <f t="shared" si="3"/>
        <v>0</v>
      </c>
      <c r="AG21">
        <f t="shared" si="4"/>
        <v>-9.7952064151561018</v>
      </c>
      <c r="AH21">
        <f t="shared" si="5"/>
        <v>-187.49820379159195</v>
      </c>
      <c r="AI21">
        <f t="shared" si="6"/>
        <v>-197.29341020674804</v>
      </c>
      <c r="AJ21">
        <f t="shared" si="7"/>
        <v>21.09423389552046</v>
      </c>
      <c r="AK21">
        <f t="shared" si="28"/>
        <v>0.41919876277520673</v>
      </c>
      <c r="AL21">
        <f t="shared" si="8"/>
        <v>-175.77997754845236</v>
      </c>
      <c r="AN21">
        <f t="shared" si="9"/>
        <v>0</v>
      </c>
      <c r="AO21">
        <f t="shared" si="10"/>
        <v>0</v>
      </c>
      <c r="AP21">
        <f t="shared" si="11"/>
        <v>-3.1156952648621776</v>
      </c>
      <c r="AQ21">
        <f t="shared" si="12"/>
        <v>-59.640117927450198</v>
      </c>
      <c r="AR21">
        <f t="shared" si="13"/>
        <v>-62.755813192312367</v>
      </c>
      <c r="AS21">
        <f t="shared" si="14"/>
        <v>6.709731462368671</v>
      </c>
      <c r="AT21">
        <f t="shared" si="15"/>
        <v>0.13334028348742871</v>
      </c>
      <c r="AU21">
        <f t="shared" si="16"/>
        <v>-55.912741446456266</v>
      </c>
      <c r="AW21">
        <v>18</v>
      </c>
      <c r="AX21">
        <f>IF(Z21&gt;0, (R21*SUMPRODUCT(K21:$K$98, X21:$X$98)-K21*$AZ$3)/Z21, 0)</f>
        <v>307.42715190033152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4.9523709999999997E-3</v>
      </c>
      <c r="Q22" s="5">
        <f t="shared" si="30"/>
        <v>12.5</v>
      </c>
      <c r="R22">
        <f t="shared" si="0"/>
        <v>50000</v>
      </c>
      <c r="S22">
        <f t="shared" si="1"/>
        <v>300.81864711471371</v>
      </c>
      <c r="U22">
        <f t="shared" si="20"/>
        <v>4.9523709999999997E-3</v>
      </c>
      <c r="V22">
        <f t="shared" si="21"/>
        <v>0.01</v>
      </c>
      <c r="W22">
        <f t="shared" si="22"/>
        <v>0.78361651321248815</v>
      </c>
      <c r="X22">
        <f t="shared" si="23"/>
        <v>3.8807596951546427E-3</v>
      </c>
      <c r="Y22">
        <f t="shared" si="24"/>
        <v>7.8361651321248813E-3</v>
      </c>
      <c r="Z22">
        <f t="shared" si="25"/>
        <v>0.77189958838520856</v>
      </c>
      <c r="AB22">
        <f t="shared" si="26"/>
        <v>240.90499283898373</v>
      </c>
      <c r="AC22">
        <f t="shared" si="27"/>
        <v>232.20178988644281</v>
      </c>
      <c r="AE22">
        <f t="shared" si="2"/>
        <v>0</v>
      </c>
      <c r="AF22">
        <f t="shared" si="3"/>
        <v>0</v>
      </c>
      <c r="AG22">
        <f t="shared" si="4"/>
        <v>-9.6487448548151065</v>
      </c>
      <c r="AH22">
        <f t="shared" si="5"/>
        <v>-194.03798475773215</v>
      </c>
      <c r="AI22">
        <f t="shared" si="6"/>
        <v>-203.68672961254725</v>
      </c>
      <c r="AJ22">
        <f t="shared" si="7"/>
        <v>8.70320295254092</v>
      </c>
      <c r="AK22">
        <f t="shared" si="28"/>
        <v>5.0590048496186588</v>
      </c>
      <c r="AL22">
        <f t="shared" si="8"/>
        <v>-189.92452181038769</v>
      </c>
      <c r="AN22">
        <f t="shared" si="9"/>
        <v>0</v>
      </c>
      <c r="AO22">
        <f t="shared" si="10"/>
        <v>0</v>
      </c>
      <c r="AP22">
        <f t="shared" si="11"/>
        <v>-2.8656472766937573</v>
      </c>
      <c r="AQ22">
        <f t="shared" si="12"/>
        <v>-57.628679269993519</v>
      </c>
      <c r="AR22">
        <f t="shared" si="13"/>
        <v>-60.494326546687276</v>
      </c>
      <c r="AS22">
        <f t="shared" si="14"/>
        <v>2.5848242662376708</v>
      </c>
      <c r="AT22">
        <f t="shared" si="15"/>
        <v>1.5025087395543972</v>
      </c>
      <c r="AU22">
        <f t="shared" si="16"/>
        <v>-56.406993540895215</v>
      </c>
      <c r="AW22">
        <v>19</v>
      </c>
      <c r="AX22">
        <f>IF(Z22&gt;0, (R22*SUMPRODUCT(K22:$K$98, X22:$X$98)-K22*$AZ$3)/Z22, 0)</f>
        <v>300.81864711471371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5.2041409999999998E-3</v>
      </c>
      <c r="Q23" s="5">
        <f t="shared" si="30"/>
        <v>12.5</v>
      </c>
      <c r="R23">
        <f t="shared" si="0"/>
        <v>50000</v>
      </c>
      <c r="S23">
        <f t="shared" si="1"/>
        <v>330.77052040556202</v>
      </c>
      <c r="U23">
        <f t="shared" si="20"/>
        <v>5.2041409999999998E-3</v>
      </c>
      <c r="V23">
        <f t="shared" si="21"/>
        <v>0.01</v>
      </c>
      <c r="W23">
        <f t="shared" si="22"/>
        <v>0.77189958838520856</v>
      </c>
      <c r="X23">
        <f t="shared" si="23"/>
        <v>4.0170742957985877E-3</v>
      </c>
      <c r="Y23">
        <f t="shared" si="24"/>
        <v>7.7189958838520855E-3</v>
      </c>
      <c r="Z23">
        <f t="shared" si="25"/>
        <v>0.76016351820555794</v>
      </c>
      <c r="AB23">
        <f t="shared" si="26"/>
        <v>232.20178988644281</v>
      </c>
      <c r="AC23">
        <f t="shared" si="27"/>
        <v>251.43968251017532</v>
      </c>
      <c r="AE23">
        <f t="shared" si="2"/>
        <v>0</v>
      </c>
      <c r="AF23">
        <f t="shared" si="3"/>
        <v>0</v>
      </c>
      <c r="AG23">
        <f t="shared" si="4"/>
        <v>-9.5020439775694747</v>
      </c>
      <c r="AH23">
        <f t="shared" si="5"/>
        <v>-200.8537147899294</v>
      </c>
      <c r="AI23">
        <f t="shared" si="6"/>
        <v>-210.35575876749888</v>
      </c>
      <c r="AJ23">
        <f t="shared" si="7"/>
        <v>-19.237892623732506</v>
      </c>
      <c r="AK23">
        <f t="shared" si="28"/>
        <v>16.254125292050997</v>
      </c>
      <c r="AL23">
        <f t="shared" si="8"/>
        <v>-213.3395260991804</v>
      </c>
      <c r="AN23">
        <f t="shared" si="9"/>
        <v>0</v>
      </c>
      <c r="AO23">
        <f t="shared" si="10"/>
        <v>0</v>
      </c>
      <c r="AP23">
        <f t="shared" si="11"/>
        <v>-2.5197121173595001</v>
      </c>
      <c r="AQ23">
        <f t="shared" si="12"/>
        <v>-53.261544586358326</v>
      </c>
      <c r="AR23">
        <f t="shared" si="13"/>
        <v>-55.781256703717823</v>
      </c>
      <c r="AS23">
        <f t="shared" si="14"/>
        <v>-5.101423574854774</v>
      </c>
      <c r="AT23">
        <f t="shared" si="15"/>
        <v>4.310200684414899</v>
      </c>
      <c r="AU23">
        <f t="shared" si="16"/>
        <v>-56.572479594157706</v>
      </c>
      <c r="AW23">
        <v>20</v>
      </c>
      <c r="AX23">
        <f>IF(Z23&gt;0, (R23*SUMPRODUCT(K23:$K$98, X23:$X$98)-K23*$AZ$3)/Z23, 0)</f>
        <v>330.77052040556202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79" si="31">1+H24</f>
        <v>1.1200000000000001</v>
      </c>
      <c r="J24">
        <f t="shared" ref="J24:J79" si="32">1/I24</f>
        <v>0.89285714285714279</v>
      </c>
      <c r="K24">
        <f t="shared" ref="K24:K69" si="33">K23*J24</f>
        <v>0.23676410751611635</v>
      </c>
      <c r="L24" s="2">
        <v>21</v>
      </c>
      <c r="M24" s="8">
        <v>5.4847869999999996E-3</v>
      </c>
      <c r="Q24" s="5">
        <f t="shared" si="30"/>
        <v>12.5</v>
      </c>
      <c r="R24">
        <f t="shared" si="0"/>
        <v>50000</v>
      </c>
      <c r="S24">
        <f t="shared" si="1"/>
        <v>356.50943663787632</v>
      </c>
      <c r="U24">
        <f t="shared" si="20"/>
        <v>5.4847869999999996E-3</v>
      </c>
      <c r="V24">
        <f t="shared" si="21"/>
        <v>0.01</v>
      </c>
      <c r="W24">
        <f t="shared" ref="W24:W69" si="34">Z23</f>
        <v>0.76016351820555794</v>
      </c>
      <c r="X24">
        <f t="shared" ref="X24:X69" si="35">U24*W24</f>
        <v>4.1693349825281069E-3</v>
      </c>
      <c r="Y24">
        <f t="shared" ref="Y24:Y69" si="36">V24*W24</f>
        <v>7.6016351820555796E-3</v>
      </c>
      <c r="Z24">
        <f t="shared" ref="Z24:Z69" si="37">MAX(0, W24-X24-Y24)</f>
        <v>0.74839254804097421</v>
      </c>
      <c r="AB24">
        <f t="shared" ref="AB24:AB69" si="38">AC23</f>
        <v>251.43968251017532</v>
      </c>
      <c r="AC24">
        <f t="shared" si="27"/>
        <v>266.80900568607251</v>
      </c>
      <c r="AE24">
        <f t="shared" si="2"/>
        <v>0</v>
      </c>
      <c r="AF24">
        <f t="shared" si="3"/>
        <v>0</v>
      </c>
      <c r="AG24">
        <f t="shared" si="4"/>
        <v>-9.3549068505121777</v>
      </c>
      <c r="AH24">
        <f t="shared" si="5"/>
        <v>-208.46674912640535</v>
      </c>
      <c r="AI24">
        <f t="shared" ref="AI24:AI69" si="39">SUM(AE24:AH24)</f>
        <v>-217.82165597691753</v>
      </c>
      <c r="AJ24">
        <f t="shared" si="7"/>
        <v>-15.369323175897193</v>
      </c>
      <c r="AK24">
        <f t="shared" si="28"/>
        <v>17.600777775712274</v>
      </c>
      <c r="AL24">
        <f t="shared" ref="AL24:AL69" si="40">SUM(AI24:AK24)</f>
        <v>-215.59020137710246</v>
      </c>
      <c r="AN24">
        <f t="shared" si="9"/>
        <v>0</v>
      </c>
      <c r="AO24">
        <f t="shared" si="10"/>
        <v>0</v>
      </c>
      <c r="AP24">
        <f t="shared" si="11"/>
        <v>-2.2149061713579186</v>
      </c>
      <c r="AQ24">
        <f t="shared" si="12"/>
        <v>-49.357443803699489</v>
      </c>
      <c r="AR24">
        <f t="shared" si="13"/>
        <v>-51.572349975057406</v>
      </c>
      <c r="AS24">
        <f t="shared" si="14"/>
        <v>-3.6389040848680616</v>
      </c>
      <c r="AT24">
        <f t="shared" si="15"/>
        <v>4.1672324416560116</v>
      </c>
      <c r="AU24">
        <f t="shared" si="16"/>
        <v>-51.044021618269461</v>
      </c>
      <c r="AW24">
        <v>21</v>
      </c>
      <c r="AX24">
        <f>IF(Z24&gt;0, (R24*SUMPRODUCT(K24:$K$98, X24:$X$98)-K24*$AZ$3)/Z24, 0)</f>
        <v>356.50943663787632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5.8078460000000002E-3</v>
      </c>
      <c r="Q25" s="5">
        <f t="shared" si="30"/>
        <v>12.5</v>
      </c>
      <c r="R25">
        <f t="shared" si="0"/>
        <v>50000</v>
      </c>
      <c r="S25">
        <f t="shared" si="1"/>
        <v>378.41905287198023</v>
      </c>
      <c r="U25">
        <f t="shared" si="20"/>
        <v>5.8078460000000002E-3</v>
      </c>
      <c r="V25">
        <f t="shared" si="21"/>
        <v>0.01</v>
      </c>
      <c r="W25">
        <f t="shared" si="34"/>
        <v>0.74839254804097421</v>
      </c>
      <c r="X25">
        <f t="shared" si="35"/>
        <v>4.3465486665695803E-3</v>
      </c>
      <c r="Y25">
        <f t="shared" si="36"/>
        <v>7.4839254804097421E-3</v>
      </c>
      <c r="Z25">
        <f t="shared" si="37"/>
        <v>0.73656207389399486</v>
      </c>
      <c r="AB25">
        <f t="shared" si="38"/>
        <v>266.80900568607251</v>
      </c>
      <c r="AC25">
        <f t="shared" si="27"/>
        <v>278.72912238438704</v>
      </c>
      <c r="AE25">
        <f t="shared" si="2"/>
        <v>0</v>
      </c>
      <c r="AF25">
        <f t="shared" si="3"/>
        <v>0</v>
      </c>
      <c r="AG25">
        <f t="shared" si="4"/>
        <v>-9.2070259236749354</v>
      </c>
      <c r="AH25">
        <f t="shared" si="5"/>
        <v>-217.327433328479</v>
      </c>
      <c r="AI25">
        <f t="shared" si="39"/>
        <v>-226.53445925215394</v>
      </c>
      <c r="AJ25">
        <f t="shared" si="7"/>
        <v>-11.92011669831453</v>
      </c>
      <c r="AK25">
        <f t="shared" si="28"/>
        <v>18.676630398025079</v>
      </c>
      <c r="AL25">
        <f t="shared" si="40"/>
        <v>-219.77794555244338</v>
      </c>
      <c r="AN25">
        <f t="shared" si="9"/>
        <v>0</v>
      </c>
      <c r="AO25">
        <f t="shared" si="10"/>
        <v>0</v>
      </c>
      <c r="AP25">
        <f t="shared" si="11"/>
        <v>-1.9463332818720025</v>
      </c>
      <c r="AQ25">
        <f t="shared" si="12"/>
        <v>-45.942264098915722</v>
      </c>
      <c r="AR25">
        <f t="shared" si="13"/>
        <v>-47.888597380787722</v>
      </c>
      <c r="AS25">
        <f t="shared" si="14"/>
        <v>-2.5198712424682097</v>
      </c>
      <c r="AT25">
        <f t="shared" si="15"/>
        <v>3.9481747567828362</v>
      </c>
      <c r="AU25">
        <f t="shared" si="16"/>
        <v>-46.460293866473094</v>
      </c>
      <c r="AW25">
        <v>22</v>
      </c>
      <c r="AX25">
        <f>IF(Z25&gt;0, (R25*SUMPRODUCT(K25:$K$98, X25:$X$98)-K25*$AZ$3)/Z25, 0)</f>
        <v>378.41905287198023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6.1543680000000003E-3</v>
      </c>
      <c r="Q26" s="5">
        <f t="shared" si="30"/>
        <v>12.5</v>
      </c>
      <c r="R26">
        <f t="shared" si="0"/>
        <v>50000</v>
      </c>
      <c r="S26">
        <f t="shared" si="1"/>
        <v>396.73450345265258</v>
      </c>
      <c r="U26">
        <f t="shared" si="20"/>
        <v>6.1543680000000003E-3</v>
      </c>
      <c r="V26">
        <f t="shared" si="21"/>
        <v>0.01</v>
      </c>
      <c r="W26">
        <f t="shared" si="34"/>
        <v>0.73656207389399486</v>
      </c>
      <c r="X26">
        <f t="shared" si="35"/>
        <v>4.5330740575868379E-3</v>
      </c>
      <c r="Y26">
        <f t="shared" si="36"/>
        <v>7.365620738939949E-3</v>
      </c>
      <c r="Z26">
        <f t="shared" si="37"/>
        <v>0.72466337909746803</v>
      </c>
      <c r="AB26">
        <f t="shared" si="38"/>
        <v>278.72912238438704</v>
      </c>
      <c r="AC26">
        <f t="shared" si="27"/>
        <v>287.4989658765553</v>
      </c>
      <c r="AE26">
        <f t="shared" si="2"/>
        <v>0</v>
      </c>
      <c r="AF26">
        <f t="shared" si="3"/>
        <v>0</v>
      </c>
      <c r="AG26">
        <f t="shared" si="4"/>
        <v>-9.0582922387183498</v>
      </c>
      <c r="AH26">
        <f t="shared" si="5"/>
        <v>-226.65370287934189</v>
      </c>
      <c r="AI26">
        <f t="shared" si="39"/>
        <v>-235.71199511806023</v>
      </c>
      <c r="AJ26">
        <f t="shared" si="7"/>
        <v>-8.7698434921682633</v>
      </c>
      <c r="AK26">
        <f t="shared" si="28"/>
        <v>19.511038566907093</v>
      </c>
      <c r="AL26">
        <f t="shared" si="40"/>
        <v>-224.97080004332139</v>
      </c>
      <c r="AN26">
        <f t="shared" si="9"/>
        <v>0</v>
      </c>
      <c r="AO26">
        <f t="shared" si="10"/>
        <v>0</v>
      </c>
      <c r="AP26">
        <f t="shared" si="11"/>
        <v>-1.7097245515946378</v>
      </c>
      <c r="AQ26">
        <f t="shared" si="12"/>
        <v>-42.780183097457261</v>
      </c>
      <c r="AR26">
        <f t="shared" si="13"/>
        <v>-44.489907649051901</v>
      </c>
      <c r="AS26">
        <f t="shared" si="14"/>
        <v>-1.6552807457583225</v>
      </c>
      <c r="AT26">
        <f t="shared" si="15"/>
        <v>3.6826479854960805</v>
      </c>
      <c r="AU26">
        <f t="shared" si="16"/>
        <v>-42.462540409314137</v>
      </c>
      <c r="AW26">
        <v>23</v>
      </c>
      <c r="AX26">
        <f>IF(Z26&gt;0, (R26*SUMPRODUCT(K26:$K$98, X26:$X$98)-K26*$AZ$3)/Z26, 0)</f>
        <v>396.73450345265258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6.5216450000000004E-3</v>
      </c>
      <c r="Q27" s="5">
        <f t="shared" si="30"/>
        <v>12.5</v>
      </c>
      <c r="R27">
        <f t="shared" si="0"/>
        <v>50000</v>
      </c>
      <c r="S27">
        <f t="shared" si="1"/>
        <v>411.91621985405084</v>
      </c>
      <c r="U27">
        <f t="shared" si="20"/>
        <v>6.5216450000000004E-3</v>
      </c>
      <c r="V27">
        <f t="shared" si="21"/>
        <v>0.01</v>
      </c>
      <c r="W27">
        <f t="shared" si="34"/>
        <v>0.72466337909746803</v>
      </c>
      <c r="X27">
        <f t="shared" si="35"/>
        <v>4.7259973029741068E-3</v>
      </c>
      <c r="Y27">
        <f t="shared" si="36"/>
        <v>7.2466337909746804E-3</v>
      </c>
      <c r="Z27">
        <f t="shared" si="37"/>
        <v>0.71269074800351928</v>
      </c>
      <c r="AB27">
        <f t="shared" si="38"/>
        <v>287.4989658765553</v>
      </c>
      <c r="AC27">
        <f t="shared" si="27"/>
        <v>293.5688788425656</v>
      </c>
      <c r="AE27">
        <f t="shared" si="2"/>
        <v>0</v>
      </c>
      <c r="AF27">
        <f t="shared" si="3"/>
        <v>0</v>
      </c>
      <c r="AG27">
        <f t="shared" si="4"/>
        <v>-8.9086343500439913</v>
      </c>
      <c r="AH27">
        <f t="shared" si="5"/>
        <v>-236.29986514870535</v>
      </c>
      <c r="AI27">
        <f t="shared" si="39"/>
        <v>-245.20849949874935</v>
      </c>
      <c r="AJ27">
        <f t="shared" si="7"/>
        <v>-6.0699129660102926</v>
      </c>
      <c r="AK27">
        <f t="shared" si="28"/>
        <v>20.124927611358874</v>
      </c>
      <c r="AL27">
        <f t="shared" si="40"/>
        <v>-231.15348485340076</v>
      </c>
      <c r="AN27">
        <f t="shared" si="9"/>
        <v>0</v>
      </c>
      <c r="AO27">
        <f t="shared" si="10"/>
        <v>0</v>
      </c>
      <c r="AP27">
        <f t="shared" si="11"/>
        <v>-1.501318829915542</v>
      </c>
      <c r="AQ27">
        <f t="shared" si="12"/>
        <v>-39.822202047444321</v>
      </c>
      <c r="AR27">
        <f t="shared" si="13"/>
        <v>-41.323520877359869</v>
      </c>
      <c r="AS27">
        <f t="shared" si="14"/>
        <v>-1.0229261044679367</v>
      </c>
      <c r="AT27">
        <f t="shared" si="15"/>
        <v>3.3915336050885387</v>
      </c>
      <c r="AU27">
        <f t="shared" si="16"/>
        <v>-38.954913376739263</v>
      </c>
      <c r="AW27">
        <v>24</v>
      </c>
      <c r="AX27">
        <f>IF(Z27&gt;0, (R27*SUMPRODUCT(K27:$K$98, X27:$X$98)-K27*$AZ$3)/Z27, 0)</f>
        <v>411.91621985405084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6.9358459999999999E-3</v>
      </c>
      <c r="Q28" s="5">
        <f t="shared" si="30"/>
        <v>12.5</v>
      </c>
      <c r="R28">
        <f t="shared" si="0"/>
        <v>50000</v>
      </c>
      <c r="S28">
        <f t="shared" si="1"/>
        <v>424.42768594921006</v>
      </c>
      <c r="U28">
        <f t="shared" si="20"/>
        <v>6.9358459999999999E-3</v>
      </c>
      <c r="V28">
        <f t="shared" si="21"/>
        <v>0.01</v>
      </c>
      <c r="W28">
        <f t="shared" si="34"/>
        <v>0.71269074800351928</v>
      </c>
      <c r="X28">
        <f t="shared" si="35"/>
        <v>4.9431132737772169E-3</v>
      </c>
      <c r="Y28">
        <f t="shared" si="36"/>
        <v>7.1269074800351931E-3</v>
      </c>
      <c r="Z28">
        <f t="shared" si="37"/>
        <v>0.70062072724970692</v>
      </c>
      <c r="AB28">
        <f t="shared" si="38"/>
        <v>293.5688788425656</v>
      </c>
      <c r="AC28">
        <f t="shared" si="27"/>
        <v>297.36283399464577</v>
      </c>
      <c r="AE28">
        <f t="shared" si="2"/>
        <v>0</v>
      </c>
      <c r="AF28">
        <f t="shared" si="3"/>
        <v>0</v>
      </c>
      <c r="AG28">
        <f t="shared" si="4"/>
        <v>-8.7577590906213363</v>
      </c>
      <c r="AH28">
        <f t="shared" si="5"/>
        <v>-247.15566368886084</v>
      </c>
      <c r="AI28">
        <f t="shared" si="39"/>
        <v>-255.91342277948218</v>
      </c>
      <c r="AJ28">
        <f t="shared" si="7"/>
        <v>-3.7939551520801729</v>
      </c>
      <c r="AK28">
        <f t="shared" si="28"/>
        <v>20.549821518979595</v>
      </c>
      <c r="AL28">
        <f t="shared" si="40"/>
        <v>-239.15755641258275</v>
      </c>
      <c r="AN28">
        <f t="shared" si="9"/>
        <v>0</v>
      </c>
      <c r="AO28">
        <f t="shared" si="10"/>
        <v>0</v>
      </c>
      <c r="AP28">
        <f t="shared" si="11"/>
        <v>-1.3177613619778501</v>
      </c>
      <c r="AQ28">
        <f t="shared" si="12"/>
        <v>-37.188986432837112</v>
      </c>
      <c r="AR28">
        <f t="shared" si="13"/>
        <v>-38.506747794814963</v>
      </c>
      <c r="AS28">
        <f t="shared" si="14"/>
        <v>-0.57086835305187056</v>
      </c>
      <c r="AT28">
        <f t="shared" si="15"/>
        <v>3.092087886072584</v>
      </c>
      <c r="AU28">
        <f t="shared" si="16"/>
        <v>-35.985528261794244</v>
      </c>
      <c r="AW28">
        <v>25</v>
      </c>
      <c r="AX28">
        <f>IF(Z28&gt;0, (R28*SUMPRODUCT(K28:$K$98, X28:$X$98)-K28*$AZ$3)/Z28, 0)</f>
        <v>424.42768594921006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7.4023869999999999E-3</v>
      </c>
      <c r="Q29" s="5">
        <f t="shared" si="30"/>
        <v>12.5</v>
      </c>
      <c r="R29">
        <f t="shared" si="0"/>
        <v>50000</v>
      </c>
      <c r="S29">
        <f t="shared" si="1"/>
        <v>434.49240095897113</v>
      </c>
      <c r="U29">
        <f t="shared" si="20"/>
        <v>7.4023869999999999E-3</v>
      </c>
      <c r="V29">
        <f t="shared" si="21"/>
        <v>0.01</v>
      </c>
      <c r="W29">
        <f t="shared" si="34"/>
        <v>0.70062072724970692</v>
      </c>
      <c r="X29">
        <f t="shared" si="35"/>
        <v>5.1862657633237764E-3</v>
      </c>
      <c r="Y29">
        <f t="shared" si="36"/>
        <v>7.0062072724970696E-3</v>
      </c>
      <c r="Z29">
        <f t="shared" si="37"/>
        <v>0.68842825421388598</v>
      </c>
      <c r="AB29">
        <f t="shared" si="38"/>
        <v>297.36283399464577</v>
      </c>
      <c r="AC29">
        <f t="shared" si="27"/>
        <v>299.11684506138425</v>
      </c>
      <c r="AE29">
        <f t="shared" si="2"/>
        <v>0</v>
      </c>
      <c r="AF29">
        <f t="shared" si="3"/>
        <v>0</v>
      </c>
      <c r="AG29">
        <f t="shared" si="4"/>
        <v>-8.6053531776735745</v>
      </c>
      <c r="AH29">
        <f t="shared" si="5"/>
        <v>-259.31328816618884</v>
      </c>
      <c r="AI29">
        <f t="shared" si="39"/>
        <v>-267.91864134386242</v>
      </c>
      <c r="AJ29">
        <f t="shared" si="7"/>
        <v>-1.7540110667384852</v>
      </c>
      <c r="AK29">
        <f t="shared" si="28"/>
        <v>20.815398379625204</v>
      </c>
      <c r="AL29">
        <f t="shared" si="40"/>
        <v>-248.8572540309757</v>
      </c>
      <c r="AN29">
        <f t="shared" si="9"/>
        <v>0</v>
      </c>
      <c r="AO29">
        <f t="shared" si="10"/>
        <v>0</v>
      </c>
      <c r="AP29">
        <f t="shared" si="11"/>
        <v>-1.1560974721277359</v>
      </c>
      <c r="AQ29">
        <f t="shared" si="12"/>
        <v>-34.837784196454045</v>
      </c>
      <c r="AR29">
        <f t="shared" si="13"/>
        <v>-35.993881668581786</v>
      </c>
      <c r="AS29">
        <f t="shared" si="14"/>
        <v>-0.23564491990887079</v>
      </c>
      <c r="AT29">
        <f t="shared" si="15"/>
        <v>2.7964720274876917</v>
      </c>
      <c r="AU29">
        <f t="shared" si="16"/>
        <v>-33.433054561002962</v>
      </c>
      <c r="AW29">
        <v>26</v>
      </c>
      <c r="AX29">
        <f>IF(Z29&gt;0, (R29*SUMPRODUCT(K29:$K$98, X29:$X$98)-K29*$AZ$3)/Z29, 0)</f>
        <v>434.49240095897113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7.9366079999999995E-3</v>
      </c>
      <c r="Q30" s="5">
        <f t="shared" si="30"/>
        <v>12.5</v>
      </c>
      <c r="R30">
        <f t="shared" si="0"/>
        <v>50000</v>
      </c>
      <c r="S30">
        <f t="shared" si="1"/>
        <v>442.32858812626688</v>
      </c>
      <c r="U30">
        <f t="shared" si="20"/>
        <v>7.9366079999999995E-3</v>
      </c>
      <c r="V30">
        <f t="shared" si="21"/>
        <v>0.01</v>
      </c>
      <c r="W30">
        <f t="shared" si="34"/>
        <v>0.68842825421388598</v>
      </c>
      <c r="X30">
        <f t="shared" si="35"/>
        <v>5.4637851898199606E-3</v>
      </c>
      <c r="Y30">
        <f t="shared" si="36"/>
        <v>6.8842825421388601E-3</v>
      </c>
      <c r="Z30">
        <f t="shared" si="37"/>
        <v>0.67608018648192714</v>
      </c>
      <c r="AB30">
        <f t="shared" si="38"/>
        <v>299.11684506138425</v>
      </c>
      <c r="AC30">
        <f t="shared" si="27"/>
        <v>299.04959434669405</v>
      </c>
      <c r="AE30">
        <f t="shared" si="2"/>
        <v>0</v>
      </c>
      <c r="AF30">
        <f t="shared" si="3"/>
        <v>0</v>
      </c>
      <c r="AG30">
        <f t="shared" si="4"/>
        <v>-8.4510023310240889</v>
      </c>
      <c r="AH30">
        <f t="shared" si="5"/>
        <v>-273.18925949099804</v>
      </c>
      <c r="AI30">
        <f t="shared" si="39"/>
        <v>-281.64026182202213</v>
      </c>
      <c r="AJ30">
        <f t="shared" si="7"/>
        <v>6.7250714690203495E-2</v>
      </c>
      <c r="AK30">
        <f t="shared" si="28"/>
        <v>20.9381791542969</v>
      </c>
      <c r="AL30">
        <f t="shared" si="40"/>
        <v>-260.63483195303502</v>
      </c>
      <c r="AN30">
        <f t="shared" si="9"/>
        <v>0</v>
      </c>
      <c r="AO30">
        <f t="shared" si="10"/>
        <v>0</v>
      </c>
      <c r="AP30">
        <f t="shared" si="11"/>
        <v>-1.0137151830003481</v>
      </c>
      <c r="AQ30">
        <f t="shared" si="12"/>
        <v>-32.769615878817021</v>
      </c>
      <c r="AR30">
        <f t="shared" si="13"/>
        <v>-33.783331061817371</v>
      </c>
      <c r="AS30">
        <f t="shared" si="14"/>
        <v>8.0668621163216079E-3</v>
      </c>
      <c r="AT30">
        <f t="shared" si="15"/>
        <v>2.5115778320368864</v>
      </c>
      <c r="AU30">
        <f t="shared" si="16"/>
        <v>-31.26368636766416</v>
      </c>
      <c r="AW30">
        <v>27</v>
      </c>
      <c r="AX30">
        <f>IF(Z30&gt;0, (R30*SUMPRODUCT(K30:$K$98, X30:$X$98)-K30*$AZ$3)/Z30, 0)</f>
        <v>442.32858812626688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8.552947E-3</v>
      </c>
      <c r="Q31" s="5">
        <f t="shared" si="30"/>
        <v>12.5</v>
      </c>
      <c r="R31">
        <f t="shared" si="0"/>
        <v>50000</v>
      </c>
      <c r="S31">
        <f t="shared" si="1"/>
        <v>448.09127372445829</v>
      </c>
      <c r="U31">
        <f t="shared" si="20"/>
        <v>8.552947E-3</v>
      </c>
      <c r="V31">
        <f t="shared" si="21"/>
        <v>0.01</v>
      </c>
      <c r="W31">
        <f t="shared" si="34"/>
        <v>0.67608018648192714</v>
      </c>
      <c r="X31">
        <f t="shared" si="35"/>
        <v>5.782478002730039E-3</v>
      </c>
      <c r="Y31">
        <f t="shared" si="36"/>
        <v>6.7608018648192712E-3</v>
      </c>
      <c r="Z31">
        <f t="shared" si="37"/>
        <v>0.66353690661437781</v>
      </c>
      <c r="AB31">
        <f t="shared" si="38"/>
        <v>299.04959434669405</v>
      </c>
      <c r="AC31">
        <f t="shared" si="27"/>
        <v>297.32509764802347</v>
      </c>
      <c r="AE31">
        <f t="shared" si="2"/>
        <v>0</v>
      </c>
      <c r="AF31">
        <f t="shared" si="3"/>
        <v>0</v>
      </c>
      <c r="AG31">
        <f t="shared" si="4"/>
        <v>-8.2942113326797227</v>
      </c>
      <c r="AH31">
        <f t="shared" si="5"/>
        <v>-289.12390013650196</v>
      </c>
      <c r="AI31">
        <f t="shared" si="39"/>
        <v>-297.41811146918167</v>
      </c>
      <c r="AJ31">
        <f t="shared" si="7"/>
        <v>1.7244966986705776</v>
      </c>
      <c r="AK31">
        <f t="shared" si="28"/>
        <v>20.933471604268586</v>
      </c>
      <c r="AL31">
        <f t="shared" si="40"/>
        <v>-274.76014316624253</v>
      </c>
      <c r="AN31">
        <f t="shared" si="9"/>
        <v>0</v>
      </c>
      <c r="AO31">
        <f t="shared" si="10"/>
        <v>0</v>
      </c>
      <c r="AP31">
        <f t="shared" si="11"/>
        <v>-0.88831051690807783</v>
      </c>
      <c r="AQ31">
        <f t="shared" si="12"/>
        <v>-30.965186547490273</v>
      </c>
      <c r="AR31">
        <f t="shared" si="13"/>
        <v>-31.853497064398351</v>
      </c>
      <c r="AS31">
        <f t="shared" si="14"/>
        <v>0.1846936968879242</v>
      </c>
      <c r="AT31">
        <f t="shared" si="15"/>
        <v>2.2419760282935211</v>
      </c>
      <c r="AU31">
        <f t="shared" si="16"/>
        <v>-29.426827339216906</v>
      </c>
      <c r="AW31">
        <v>28</v>
      </c>
      <c r="AX31">
        <f>IF(Z31&gt;0, (R31*SUMPRODUCT(K31:$K$98, X31:$X$98)-K31*$AZ$3)/Z31, 0)</f>
        <v>448.09127372445829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9.2631359999999999E-3</v>
      </c>
      <c r="Q32" s="5">
        <f t="shared" si="30"/>
        <v>12.5</v>
      </c>
      <c r="R32">
        <f t="shared" si="0"/>
        <v>50000</v>
      </c>
      <c r="S32">
        <f t="shared" si="1"/>
        <v>451.90389637885266</v>
      </c>
      <c r="U32">
        <f t="shared" si="20"/>
        <v>9.2631359999999999E-3</v>
      </c>
      <c r="V32">
        <f t="shared" si="21"/>
        <v>0.01</v>
      </c>
      <c r="W32">
        <f t="shared" si="34"/>
        <v>0.66353690661437781</v>
      </c>
      <c r="X32">
        <f t="shared" si="35"/>
        <v>6.1464326069882811E-3</v>
      </c>
      <c r="Y32">
        <f t="shared" si="36"/>
        <v>6.6353690661437783E-3</v>
      </c>
      <c r="Z32">
        <f t="shared" si="37"/>
        <v>0.65075510494124567</v>
      </c>
      <c r="AB32">
        <f t="shared" si="38"/>
        <v>297.32509764802347</v>
      </c>
      <c r="AC32">
        <f t="shared" si="27"/>
        <v>294.07876751137809</v>
      </c>
      <c r="AE32">
        <f t="shared" si="2"/>
        <v>0</v>
      </c>
      <c r="AF32">
        <f t="shared" si="3"/>
        <v>0</v>
      </c>
      <c r="AG32">
        <f t="shared" si="4"/>
        <v>-8.1344388117655715</v>
      </c>
      <c r="AH32">
        <f t="shared" si="5"/>
        <v>-307.32163034941408</v>
      </c>
      <c r="AI32">
        <f t="shared" si="39"/>
        <v>-315.45606916117964</v>
      </c>
      <c r="AJ32">
        <f t="shared" si="7"/>
        <v>3.2463301366453834</v>
      </c>
      <c r="AK32">
        <f t="shared" si="28"/>
        <v>20.812756835361647</v>
      </c>
      <c r="AL32">
        <f t="shared" si="40"/>
        <v>-291.3969821891726</v>
      </c>
      <c r="AN32">
        <f t="shared" si="9"/>
        <v>0</v>
      </c>
      <c r="AO32">
        <f t="shared" si="10"/>
        <v>0</v>
      </c>
      <c r="AP32">
        <f t="shared" si="11"/>
        <v>-0.77785613447379198</v>
      </c>
      <c r="AQ32">
        <f t="shared" si="12"/>
        <v>-29.387646886963658</v>
      </c>
      <c r="AR32">
        <f t="shared" si="13"/>
        <v>-30.165503021437448</v>
      </c>
      <c r="AS32">
        <f t="shared" si="14"/>
        <v>0.31043048816893953</v>
      </c>
      <c r="AT32">
        <f t="shared" si="15"/>
        <v>1.9902209549208627</v>
      </c>
      <c r="AU32">
        <f t="shared" si="16"/>
        <v>-27.864851578347643</v>
      </c>
      <c r="AW32">
        <v>29</v>
      </c>
      <c r="AX32">
        <f>IF(Z32&gt;0, (R32*SUMPRODUCT(K32:$K$98, X32:$X$98)-K32*$AZ$3)/Z32, 0)</f>
        <v>451.90389637885266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1.011049E-2</v>
      </c>
      <c r="Q33" s="5">
        <f t="shared" si="30"/>
        <v>12.5</v>
      </c>
      <c r="R33">
        <f t="shared" si="0"/>
        <v>50000</v>
      </c>
      <c r="S33">
        <f t="shared" si="1"/>
        <v>453.90399668607978</v>
      </c>
      <c r="U33">
        <f t="shared" si="20"/>
        <v>1.011049E-2</v>
      </c>
      <c r="V33">
        <f t="shared" si="21"/>
        <v>0.01</v>
      </c>
      <c r="W33">
        <f t="shared" si="34"/>
        <v>0.65075510494124567</v>
      </c>
      <c r="X33">
        <f t="shared" si="35"/>
        <v>6.5794529809574146E-3</v>
      </c>
      <c r="Y33">
        <f t="shared" si="36"/>
        <v>6.5075510494124571E-3</v>
      </c>
      <c r="Z33">
        <f t="shared" si="37"/>
        <v>0.63766810091087578</v>
      </c>
      <c r="AB33">
        <f t="shared" si="38"/>
        <v>294.07876751137809</v>
      </c>
      <c r="AC33">
        <f t="shared" si="27"/>
        <v>289.44009956266893</v>
      </c>
      <c r="AE33">
        <f t="shared" si="2"/>
        <v>0</v>
      </c>
      <c r="AF33">
        <f t="shared" si="3"/>
        <v>0</v>
      </c>
      <c r="AG33">
        <f t="shared" si="4"/>
        <v>-7.9708512613859472</v>
      </c>
      <c r="AH33">
        <f t="shared" si="5"/>
        <v>-328.97264904787073</v>
      </c>
      <c r="AI33">
        <f t="shared" si="39"/>
        <v>-336.94350030925671</v>
      </c>
      <c r="AJ33">
        <f t="shared" si="7"/>
        <v>4.6386679487091556</v>
      </c>
      <c r="AK33">
        <f t="shared" si="28"/>
        <v>20.585513725796467</v>
      </c>
      <c r="AL33">
        <f t="shared" si="40"/>
        <v>-311.71931863475106</v>
      </c>
      <c r="AN33">
        <f t="shared" si="9"/>
        <v>0</v>
      </c>
      <c r="AO33">
        <f t="shared" si="10"/>
        <v>0</v>
      </c>
      <c r="AP33">
        <f t="shared" si="11"/>
        <v>-0.68054738076787324</v>
      </c>
      <c r="AQ33">
        <f t="shared" si="12"/>
        <v>-28.087523817985456</v>
      </c>
      <c r="AR33">
        <f t="shared" si="13"/>
        <v>-28.768071198753333</v>
      </c>
      <c r="AS33">
        <f t="shared" si="14"/>
        <v>0.39604719988176001</v>
      </c>
      <c r="AT33">
        <f t="shared" si="15"/>
        <v>1.7575810899544968</v>
      </c>
      <c r="AU33">
        <f t="shared" si="16"/>
        <v>-26.614442908917074</v>
      </c>
      <c r="AW33">
        <v>30</v>
      </c>
      <c r="AX33">
        <f>IF(Z33&gt;0, (R33*SUMPRODUCT(K33:$K$98, X33:$X$98)-K33*$AZ$3)/Z33, 0)</f>
        <v>453.90399668607978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1.1085984E-2</v>
      </c>
      <c r="Q34" s="5">
        <f t="shared" si="30"/>
        <v>12.5</v>
      </c>
      <c r="R34">
        <f t="shared" si="0"/>
        <v>50000</v>
      </c>
      <c r="S34">
        <f t="shared" si="1"/>
        <v>454.08487475526647</v>
      </c>
      <c r="U34">
        <f t="shared" si="20"/>
        <v>1.1085984E-2</v>
      </c>
      <c r="V34">
        <f t="shared" si="21"/>
        <v>0.01</v>
      </c>
      <c r="W34">
        <f t="shared" si="34"/>
        <v>0.63766810091087578</v>
      </c>
      <c r="X34">
        <f t="shared" si="35"/>
        <v>7.0691783640083545E-3</v>
      </c>
      <c r="Y34">
        <f t="shared" si="36"/>
        <v>6.3766810091087575E-3</v>
      </c>
      <c r="Z34">
        <f t="shared" si="37"/>
        <v>0.62422224153775874</v>
      </c>
      <c r="AB34">
        <f t="shared" si="38"/>
        <v>289.44009956266893</v>
      </c>
      <c r="AC34">
        <f t="shared" si="27"/>
        <v>283.44987836812487</v>
      </c>
      <c r="AE34">
        <f t="shared" si="2"/>
        <v>0</v>
      </c>
      <c r="AF34">
        <f t="shared" si="3"/>
        <v>0</v>
      </c>
      <c r="AG34">
        <f t="shared" si="4"/>
        <v>-7.802778019221984</v>
      </c>
      <c r="AH34">
        <f t="shared" si="5"/>
        <v>-353.45891820041771</v>
      </c>
      <c r="AI34">
        <f t="shared" si="39"/>
        <v>-361.2616962196397</v>
      </c>
      <c r="AJ34">
        <f t="shared" si="7"/>
        <v>5.9902211945440627</v>
      </c>
      <c r="AK34">
        <f t="shared" si="28"/>
        <v>20.260806969386827</v>
      </c>
      <c r="AL34">
        <f t="shared" si="40"/>
        <v>-335.01066805570883</v>
      </c>
      <c r="AN34">
        <f t="shared" si="9"/>
        <v>0</v>
      </c>
      <c r="AO34">
        <f t="shared" si="10"/>
        <v>0</v>
      </c>
      <c r="AP34">
        <f t="shared" si="11"/>
        <v>-0.59481907998728567</v>
      </c>
      <c r="AQ34">
        <f t="shared" si="12"/>
        <v>-26.944776337266251</v>
      </c>
      <c r="AR34">
        <f t="shared" si="13"/>
        <v>-27.539595417253537</v>
      </c>
      <c r="AS34">
        <f t="shared" si="14"/>
        <v>0.45664478101022743</v>
      </c>
      <c r="AT34">
        <f t="shared" si="15"/>
        <v>1.5445158803239052</v>
      </c>
      <c r="AU34">
        <f t="shared" si="16"/>
        <v>-25.538434755919404</v>
      </c>
      <c r="AW34">
        <v>31</v>
      </c>
      <c r="AX34">
        <f>IF(Z34&gt;0, (R34*SUMPRODUCT(K34:$K$98, X34:$X$98)-K34*$AZ$3)/Z34, 0)</f>
        <v>454.08487475526647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1.2207667E-2</v>
      </c>
      <c r="Q35" s="5">
        <f t="shared" si="30"/>
        <v>12.5</v>
      </c>
      <c r="R35">
        <f t="shared" ref="R35:R66" si="41">$C$6</f>
        <v>50000</v>
      </c>
      <c r="S35">
        <f t="shared" ref="S35:S66" si="42">AX35</f>
        <v>452.57710596074173</v>
      </c>
      <c r="U35">
        <f t="shared" si="20"/>
        <v>1.2207667E-2</v>
      </c>
      <c r="V35">
        <f t="shared" si="21"/>
        <v>0.01</v>
      </c>
      <c r="W35">
        <f t="shared" si="34"/>
        <v>0.62422224153775874</v>
      </c>
      <c r="X35">
        <f t="shared" si="35"/>
        <v>7.6202972586865269E-3</v>
      </c>
      <c r="Y35">
        <f t="shared" si="36"/>
        <v>6.2422224153775878E-3</v>
      </c>
      <c r="Z35">
        <f t="shared" si="37"/>
        <v>0.61035972186369458</v>
      </c>
      <c r="AB35">
        <f t="shared" si="38"/>
        <v>283.44987836812487</v>
      </c>
      <c r="AC35">
        <f t="shared" si="27"/>
        <v>276.23483651607415</v>
      </c>
      <c r="AE35">
        <f t="shared" ref="AE35:AE66" si="43">$Z35*O35</f>
        <v>0</v>
      </c>
      <c r="AF35">
        <f t="shared" ref="AF35:AF66" si="44">-$Z35*P35</f>
        <v>0</v>
      </c>
      <c r="AG35">
        <f t="shared" ref="AG35:AG66" si="45">-$Z35*Q35</f>
        <v>-7.629496523296182</v>
      </c>
      <c r="AH35">
        <f t="shared" ref="AH35:AH66" si="46">-X35*R35</f>
        <v>-381.01486293432635</v>
      </c>
      <c r="AI35">
        <f t="shared" si="39"/>
        <v>-388.6443594576225</v>
      </c>
      <c r="AJ35">
        <f t="shared" ref="AJ35:AJ66" si="47">AB35-AC35</f>
        <v>7.2150418520507174</v>
      </c>
      <c r="AK35">
        <f t="shared" si="28"/>
        <v>19.841491485768742</v>
      </c>
      <c r="AL35">
        <f t="shared" si="40"/>
        <v>-361.58782611980303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-0.51929422851221574</v>
      </c>
      <c r="AQ35">
        <f t="shared" ref="AQ35:AQ66" si="51">AH35*$K35</f>
        <v>-25.933404477611244</v>
      </c>
      <c r="AR35">
        <f t="shared" ref="AR35:AR66" si="52">AI35*$K35</f>
        <v>-26.45269870612346</v>
      </c>
      <c r="AS35">
        <f t="shared" ref="AS35:AS66" si="53">AJ35*$K35</f>
        <v>0.49108477614527057</v>
      </c>
      <c r="AT35">
        <f t="shared" ref="AT35:AT66" si="54">AK35*$K35</f>
        <v>1.3504917371903473</v>
      </c>
      <c r="AU35">
        <f t="shared" ref="AU35:AU66" si="55">AL35*$K35</f>
        <v>-24.611122192787839</v>
      </c>
      <c r="AW35">
        <v>32</v>
      </c>
      <c r="AX35">
        <f>IF(Z35&gt;0, (R35*SUMPRODUCT(K35:$K$98, X35:$X$98)-K35*$AZ$3)/Z35, 0)</f>
        <v>452.57710596074173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1.3502610999999999E-2</v>
      </c>
      <c r="Q36" s="5">
        <f t="shared" si="30"/>
        <v>12.5</v>
      </c>
      <c r="R36">
        <f t="shared" si="41"/>
        <v>50000</v>
      </c>
      <c r="S36">
        <f t="shared" si="42"/>
        <v>449.51454678920902</v>
      </c>
      <c r="U36">
        <f t="shared" ref="U36:U67" si="57">M36</f>
        <v>1.3502610999999999E-2</v>
      </c>
      <c r="V36">
        <f t="shared" ref="V36:V67" si="58">$C$10</f>
        <v>0.01</v>
      </c>
      <c r="W36">
        <f t="shared" si="34"/>
        <v>0.61035972186369458</v>
      </c>
      <c r="X36">
        <f t="shared" si="35"/>
        <v>8.2414498943936629E-3</v>
      </c>
      <c r="Y36">
        <f t="shared" si="36"/>
        <v>6.1035972186369459E-3</v>
      </c>
      <c r="Z36">
        <f t="shared" si="37"/>
        <v>0.59601467475066394</v>
      </c>
      <c r="AB36">
        <f t="shared" si="38"/>
        <v>276.23483651607415</v>
      </c>
      <c r="AC36">
        <f t="shared" si="27"/>
        <v>267.91726640026252</v>
      </c>
      <c r="AE36">
        <f t="shared" si="43"/>
        <v>0</v>
      </c>
      <c r="AF36">
        <f t="shared" si="44"/>
        <v>0</v>
      </c>
      <c r="AG36">
        <f t="shared" si="45"/>
        <v>-7.4501834343832991</v>
      </c>
      <c r="AH36">
        <f t="shared" si="46"/>
        <v>-412.07249471968316</v>
      </c>
      <c r="AI36">
        <f t="shared" si="39"/>
        <v>-419.52267815406645</v>
      </c>
      <c r="AJ36">
        <f t="shared" si="47"/>
        <v>8.317570115811634</v>
      </c>
      <c r="AK36">
        <f t="shared" ref="AK36:AK67" si="59">G36*SUM(AB36:AB36, AE36:AF36)</f>
        <v>19.336438556125191</v>
      </c>
      <c r="AL36">
        <f t="shared" si="40"/>
        <v>-391.86866948212963</v>
      </c>
      <c r="AN36">
        <f t="shared" si="48"/>
        <v>0</v>
      </c>
      <c r="AO36">
        <f t="shared" si="49"/>
        <v>0</v>
      </c>
      <c r="AP36">
        <f t="shared" si="50"/>
        <v>-0.45275844487941785</v>
      </c>
      <c r="AQ36">
        <f t="shared" si="51"/>
        <v>-25.042242721948423</v>
      </c>
      <c r="AR36">
        <f t="shared" si="52"/>
        <v>-25.495001166827837</v>
      </c>
      <c r="AS36">
        <f t="shared" si="53"/>
        <v>0.50547079061579092</v>
      </c>
      <c r="AT36">
        <f t="shared" si="54"/>
        <v>1.1751033954108734</v>
      </c>
      <c r="AU36">
        <f t="shared" si="55"/>
        <v>-23.814426980801173</v>
      </c>
      <c r="AW36">
        <v>33</v>
      </c>
      <c r="AX36">
        <f>IF(Z36&gt;0, (R36*SUMPRODUCT(K36:$K$98, X36:$X$98)-K36*$AZ$3)/Z36, 0)</f>
        <v>449.51454678920902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1.4950962999999999E-2</v>
      </c>
      <c r="Q37" s="5">
        <f t="shared" ref="Q37:Q68" si="60">$C$8</f>
        <v>12.5</v>
      </c>
      <c r="R37">
        <f t="shared" si="41"/>
        <v>50000</v>
      </c>
      <c r="S37">
        <f t="shared" si="42"/>
        <v>444.99066374337798</v>
      </c>
      <c r="U37">
        <f t="shared" si="57"/>
        <v>1.4950962999999999E-2</v>
      </c>
      <c r="V37">
        <f t="shared" si="58"/>
        <v>0.01</v>
      </c>
      <c r="W37">
        <f t="shared" si="34"/>
        <v>0.59601467475066394</v>
      </c>
      <c r="X37">
        <f t="shared" si="35"/>
        <v>8.9109933496542108E-3</v>
      </c>
      <c r="Y37">
        <f t="shared" si="36"/>
        <v>5.9601467475066394E-3</v>
      </c>
      <c r="Z37">
        <f t="shared" si="37"/>
        <v>0.5811435346535031</v>
      </c>
      <c r="AB37">
        <f t="shared" si="38"/>
        <v>267.91726640026252</v>
      </c>
      <c r="AC37">
        <f t="shared" si="27"/>
        <v>258.60344721563513</v>
      </c>
      <c r="AE37">
        <f t="shared" si="43"/>
        <v>0</v>
      </c>
      <c r="AF37">
        <f t="shared" si="44"/>
        <v>0</v>
      </c>
      <c r="AG37">
        <f t="shared" si="45"/>
        <v>-7.2642941831687891</v>
      </c>
      <c r="AH37">
        <f t="shared" si="46"/>
        <v>-445.54966748271056</v>
      </c>
      <c r="AI37">
        <f t="shared" si="39"/>
        <v>-452.81396166587933</v>
      </c>
      <c r="AJ37">
        <f t="shared" si="47"/>
        <v>9.3138191846273912</v>
      </c>
      <c r="AK37">
        <f t="shared" si="59"/>
        <v>18.754208648018377</v>
      </c>
      <c r="AL37">
        <f t="shared" si="40"/>
        <v>-424.74593383323355</v>
      </c>
      <c r="AN37">
        <f t="shared" si="48"/>
        <v>0</v>
      </c>
      <c r="AO37">
        <f t="shared" si="49"/>
        <v>0</v>
      </c>
      <c r="AP37">
        <f t="shared" si="50"/>
        <v>-0.39416221935115531</v>
      </c>
      <c r="AQ37">
        <f t="shared" si="51"/>
        <v>-24.175624133320412</v>
      </c>
      <c r="AR37">
        <f t="shared" si="52"/>
        <v>-24.569786352671567</v>
      </c>
      <c r="AS37">
        <f t="shared" si="53"/>
        <v>0.50536990213778621</v>
      </c>
      <c r="AT37">
        <f t="shared" si="54"/>
        <v>1.0176075357747929</v>
      </c>
      <c r="AU37">
        <f t="shared" si="55"/>
        <v>-23.046808914758987</v>
      </c>
      <c r="AW37">
        <v>34</v>
      </c>
      <c r="AX37">
        <f>IF(Z37&gt;0, (R37*SUMPRODUCT(K37:$K$98, X37:$X$98)-K37*$AZ$3)/Z37, 0)</f>
        <v>444.99066374337798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1.6562650000000002E-2</v>
      </c>
      <c r="Q38" s="5">
        <f t="shared" si="60"/>
        <v>12.5</v>
      </c>
      <c r="R38">
        <f t="shared" si="41"/>
        <v>50000</v>
      </c>
      <c r="S38">
        <f t="shared" si="42"/>
        <v>439.22231192919122</v>
      </c>
      <c r="U38">
        <f t="shared" si="57"/>
        <v>1.6562650000000002E-2</v>
      </c>
      <c r="V38">
        <f t="shared" si="58"/>
        <v>0.01</v>
      </c>
      <c r="W38">
        <f t="shared" si="34"/>
        <v>0.5811435346535031</v>
      </c>
      <c r="X38">
        <f t="shared" si="35"/>
        <v>9.6252769642288447E-3</v>
      </c>
      <c r="Y38">
        <f t="shared" si="36"/>
        <v>5.8114353465350309E-3</v>
      </c>
      <c r="Z38">
        <f t="shared" si="37"/>
        <v>0.56570682234273917</v>
      </c>
      <c r="AB38">
        <f t="shared" si="38"/>
        <v>258.60344721563513</v>
      </c>
      <c r="AC38">
        <f t="shared" si="27"/>
        <v>248.47105838349415</v>
      </c>
      <c r="AE38">
        <f t="shared" si="43"/>
        <v>0</v>
      </c>
      <c r="AF38">
        <f t="shared" si="44"/>
        <v>0</v>
      </c>
      <c r="AG38">
        <f t="shared" si="45"/>
        <v>-7.0713352792842397</v>
      </c>
      <c r="AH38">
        <f t="shared" si="46"/>
        <v>-481.26384821144222</v>
      </c>
      <c r="AI38">
        <f t="shared" si="39"/>
        <v>-488.33518349072648</v>
      </c>
      <c r="AJ38">
        <f t="shared" si="47"/>
        <v>10.132388832140975</v>
      </c>
      <c r="AK38">
        <f t="shared" si="59"/>
        <v>18.102241305094459</v>
      </c>
      <c r="AL38">
        <f t="shared" si="40"/>
        <v>-460.10055335349102</v>
      </c>
      <c r="AN38">
        <f t="shared" si="48"/>
        <v>0</v>
      </c>
      <c r="AO38">
        <f t="shared" si="49"/>
        <v>0</v>
      </c>
      <c r="AP38">
        <f t="shared" si="50"/>
        <v>-0.34258234488866723</v>
      </c>
      <c r="AQ38">
        <f t="shared" si="51"/>
        <v>-23.315610294058619</v>
      </c>
      <c r="AR38">
        <f t="shared" si="52"/>
        <v>-23.658192638947284</v>
      </c>
      <c r="AS38">
        <f t="shared" si="53"/>
        <v>0.49088006555247826</v>
      </c>
      <c r="AT38">
        <f t="shared" si="54"/>
        <v>0.87699253805816768</v>
      </c>
      <c r="AU38">
        <f t="shared" si="55"/>
        <v>-22.290320035336638</v>
      </c>
      <c r="AW38">
        <v>35</v>
      </c>
      <c r="AX38">
        <f>IF(Z38&gt;0, (R38*SUMPRODUCT(K38:$K$98, X38:$X$98)-K38*$AZ$3)/Z38, 0)</f>
        <v>439.22231192919122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1.8321427000000001E-2</v>
      </c>
      <c r="Q39" s="5">
        <f t="shared" si="60"/>
        <v>12.5</v>
      </c>
      <c r="R39">
        <f t="shared" si="41"/>
        <v>50000</v>
      </c>
      <c r="S39">
        <f t="shared" si="42"/>
        <v>432.41850418714972</v>
      </c>
      <c r="U39">
        <f t="shared" si="57"/>
        <v>1.8321427000000001E-2</v>
      </c>
      <c r="V39">
        <f t="shared" si="58"/>
        <v>0.01</v>
      </c>
      <c r="W39">
        <f t="shared" si="34"/>
        <v>0.56570682234273917</v>
      </c>
      <c r="X39">
        <f t="shared" si="35"/>
        <v>1.0364556248954465E-2</v>
      </c>
      <c r="Y39">
        <f t="shared" si="36"/>
        <v>5.6570682234273915E-3</v>
      </c>
      <c r="Z39">
        <f t="shared" si="37"/>
        <v>0.5496851978703573</v>
      </c>
      <c r="AB39">
        <f t="shared" si="38"/>
        <v>248.47105838349415</v>
      </c>
      <c r="AC39">
        <f t="shared" si="27"/>
        <v>237.69405103691733</v>
      </c>
      <c r="AE39">
        <f t="shared" si="43"/>
        <v>0</v>
      </c>
      <c r="AF39">
        <f t="shared" si="44"/>
        <v>0</v>
      </c>
      <c r="AG39">
        <f t="shared" si="45"/>
        <v>-6.8710649733794664</v>
      </c>
      <c r="AH39">
        <f t="shared" si="46"/>
        <v>-518.2278124477233</v>
      </c>
      <c r="AI39">
        <f t="shared" si="39"/>
        <v>-525.09887742110277</v>
      </c>
      <c r="AJ39">
        <f t="shared" si="47"/>
        <v>10.777007346576823</v>
      </c>
      <c r="AK39">
        <f t="shared" si="59"/>
        <v>17.392974086844593</v>
      </c>
      <c r="AL39">
        <f t="shared" si="40"/>
        <v>-496.9288959876813</v>
      </c>
      <c r="AN39">
        <f t="shared" si="48"/>
        <v>0</v>
      </c>
      <c r="AO39">
        <f t="shared" si="49"/>
        <v>0</v>
      </c>
      <c r="AP39">
        <f t="shared" si="50"/>
        <v>-0.29721421787179819</v>
      </c>
      <c r="AQ39">
        <f t="shared" si="51"/>
        <v>-22.416419369166213</v>
      </c>
      <c r="AR39">
        <f t="shared" si="52"/>
        <v>-22.713633587038011</v>
      </c>
      <c r="AS39">
        <f t="shared" si="53"/>
        <v>0.46616933792958298</v>
      </c>
      <c r="AT39">
        <f t="shared" si="54"/>
        <v>0.75234904774061984</v>
      </c>
      <c r="AU39">
        <f t="shared" si="55"/>
        <v>-21.495115201367806</v>
      </c>
      <c r="AW39">
        <v>36</v>
      </c>
      <c r="AX39">
        <f>IF(Z39&gt;0, (R39*SUMPRODUCT(K39:$K$98, X39:$X$98)-K39*$AZ$3)/Z39, 0)</f>
        <v>432.41850418714972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2.0255269999999999E-2</v>
      </c>
      <c r="Q40" s="5">
        <f t="shared" si="60"/>
        <v>12.5</v>
      </c>
      <c r="R40">
        <f t="shared" si="41"/>
        <v>50000</v>
      </c>
      <c r="S40">
        <f t="shared" si="42"/>
        <v>424.858785984581</v>
      </c>
      <c r="U40">
        <f t="shared" si="57"/>
        <v>2.0255269999999999E-2</v>
      </c>
      <c r="V40">
        <f t="shared" si="58"/>
        <v>0.01</v>
      </c>
      <c r="W40">
        <f t="shared" si="34"/>
        <v>0.5496851978703573</v>
      </c>
      <c r="X40">
        <f t="shared" si="35"/>
        <v>1.1134022097867511E-2</v>
      </c>
      <c r="Y40">
        <f t="shared" si="36"/>
        <v>5.4968519787035727E-3</v>
      </c>
      <c r="Z40">
        <f t="shared" si="37"/>
        <v>0.53305432379378626</v>
      </c>
      <c r="AB40">
        <f t="shared" si="38"/>
        <v>237.69405103691733</v>
      </c>
      <c r="AC40">
        <f t="shared" si="27"/>
        <v>226.47281287085977</v>
      </c>
      <c r="AE40">
        <f t="shared" si="43"/>
        <v>0</v>
      </c>
      <c r="AF40">
        <f t="shared" si="44"/>
        <v>0</v>
      </c>
      <c r="AG40">
        <f t="shared" si="45"/>
        <v>-6.6631790474223278</v>
      </c>
      <c r="AH40">
        <f t="shared" si="46"/>
        <v>-556.7011048933756</v>
      </c>
      <c r="AI40">
        <f t="shared" si="39"/>
        <v>-563.36428394079792</v>
      </c>
      <c r="AJ40">
        <f t="shared" si="47"/>
        <v>11.22123816605756</v>
      </c>
      <c r="AK40">
        <f t="shared" si="59"/>
        <v>16.638583572584213</v>
      </c>
      <c r="AL40">
        <f t="shared" si="40"/>
        <v>-535.50446220215611</v>
      </c>
      <c r="AN40">
        <f t="shared" si="48"/>
        <v>0</v>
      </c>
      <c r="AO40">
        <f t="shared" si="49"/>
        <v>0</v>
      </c>
      <c r="AP40">
        <f t="shared" si="50"/>
        <v>-0.25734100130557863</v>
      </c>
      <c r="AQ40">
        <f t="shared" si="51"/>
        <v>-21.500550824400346</v>
      </c>
      <c r="AR40">
        <f t="shared" si="52"/>
        <v>-21.757891825705926</v>
      </c>
      <c r="AS40">
        <f t="shared" si="53"/>
        <v>0.4333794191916151</v>
      </c>
      <c r="AT40">
        <f t="shared" si="54"/>
        <v>0.64260463757638298</v>
      </c>
      <c r="AU40">
        <f t="shared" si="55"/>
        <v>-20.681907768937926</v>
      </c>
      <c r="AW40">
        <v>37</v>
      </c>
      <c r="AX40">
        <f>IF(Z40&gt;0, (R40*SUMPRODUCT(K40:$K$98, X40:$X$98)-K40*$AZ$3)/Z40, 0)</f>
        <v>424.858785984581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2.2430054000000001E-2</v>
      </c>
      <c r="Q41" s="5">
        <f t="shared" si="60"/>
        <v>12.5</v>
      </c>
      <c r="R41">
        <f t="shared" si="41"/>
        <v>50000</v>
      </c>
      <c r="S41">
        <f t="shared" si="42"/>
        <v>416.7924982972545</v>
      </c>
      <c r="U41">
        <f t="shared" si="57"/>
        <v>2.2430054000000001E-2</v>
      </c>
      <c r="V41">
        <f t="shared" si="58"/>
        <v>0.01</v>
      </c>
      <c r="W41">
        <f t="shared" si="34"/>
        <v>0.53305432379378626</v>
      </c>
      <c r="X41">
        <f t="shared" si="35"/>
        <v>1.1956437267628111E-2</v>
      </c>
      <c r="Y41">
        <f t="shared" si="36"/>
        <v>5.3305432379378631E-3</v>
      </c>
      <c r="Z41">
        <f t="shared" si="37"/>
        <v>0.51576734328822027</v>
      </c>
      <c r="AB41">
        <f t="shared" si="38"/>
        <v>226.47281287085977</v>
      </c>
      <c r="AC41">
        <f t="shared" si="27"/>
        <v>214.96795954923502</v>
      </c>
      <c r="AE41">
        <f t="shared" si="43"/>
        <v>0</v>
      </c>
      <c r="AF41">
        <f t="shared" si="44"/>
        <v>0</v>
      </c>
      <c r="AG41">
        <f t="shared" si="45"/>
        <v>-6.4470917911027534</v>
      </c>
      <c r="AH41">
        <f t="shared" si="46"/>
        <v>-597.82186338140559</v>
      </c>
      <c r="AI41">
        <f t="shared" si="39"/>
        <v>-604.2689551725083</v>
      </c>
      <c r="AJ41">
        <f t="shared" si="47"/>
        <v>11.504853321624751</v>
      </c>
      <c r="AK41">
        <f t="shared" si="59"/>
        <v>15.853096900960185</v>
      </c>
      <c r="AL41">
        <f t="shared" si="40"/>
        <v>-576.91100494992338</v>
      </c>
      <c r="AN41">
        <f t="shared" si="48"/>
        <v>0</v>
      </c>
      <c r="AO41">
        <f t="shared" si="49"/>
        <v>0</v>
      </c>
      <c r="AP41">
        <f t="shared" si="50"/>
        <v>-0.22231733815787913</v>
      </c>
      <c r="AQ41">
        <f t="shared" si="51"/>
        <v>-20.614901984636429</v>
      </c>
      <c r="AR41">
        <f t="shared" si="52"/>
        <v>-20.837219322794304</v>
      </c>
      <c r="AS41">
        <f t="shared" si="53"/>
        <v>0.3967259113466039</v>
      </c>
      <c r="AT41">
        <f t="shared" si="54"/>
        <v>0.54666792699372313</v>
      </c>
      <c r="AU41">
        <f t="shared" si="55"/>
        <v>-19.893825484453977</v>
      </c>
      <c r="AW41">
        <v>38</v>
      </c>
      <c r="AX41">
        <f>IF(Z41&gt;0, (R41*SUMPRODUCT(K41:$K$98, X41:$X$98)-K41*$AZ$3)/Z41, 0)</f>
        <v>416.7924982972545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2.4874655999999998E-2</v>
      </c>
      <c r="Q42" s="5">
        <f t="shared" si="60"/>
        <v>12.5</v>
      </c>
      <c r="R42">
        <f t="shared" si="41"/>
        <v>50000</v>
      </c>
      <c r="S42">
        <f t="shared" si="42"/>
        <v>408.3686216907974</v>
      </c>
      <c r="U42">
        <f t="shared" si="57"/>
        <v>2.4874655999999998E-2</v>
      </c>
      <c r="V42">
        <f t="shared" si="58"/>
        <v>0.01</v>
      </c>
      <c r="W42">
        <f t="shared" si="34"/>
        <v>0.51576734328822027</v>
      </c>
      <c r="X42">
        <f t="shared" si="35"/>
        <v>1.2829535240328387E-2</v>
      </c>
      <c r="Y42">
        <f t="shared" si="36"/>
        <v>5.1576734328822029E-3</v>
      </c>
      <c r="Z42">
        <f t="shared" si="37"/>
        <v>0.4977801346150097</v>
      </c>
      <c r="AB42">
        <f t="shared" si="38"/>
        <v>214.96795954923502</v>
      </c>
      <c r="AC42">
        <f t="shared" si="27"/>
        <v>203.27778747779109</v>
      </c>
      <c r="AE42">
        <f t="shared" si="43"/>
        <v>0</v>
      </c>
      <c r="AF42">
        <f t="shared" si="44"/>
        <v>0</v>
      </c>
      <c r="AG42">
        <f t="shared" si="45"/>
        <v>-6.2222516826876211</v>
      </c>
      <c r="AH42">
        <f t="shared" si="46"/>
        <v>-641.47676201641934</v>
      </c>
      <c r="AI42">
        <f t="shared" si="39"/>
        <v>-647.69901369910701</v>
      </c>
      <c r="AJ42">
        <f t="shared" si="47"/>
        <v>11.690172071443925</v>
      </c>
      <c r="AK42">
        <f t="shared" si="59"/>
        <v>15.047757168446452</v>
      </c>
      <c r="AL42">
        <f t="shared" si="40"/>
        <v>-620.96108445921664</v>
      </c>
      <c r="AN42">
        <f t="shared" si="48"/>
        <v>0</v>
      </c>
      <c r="AO42">
        <f t="shared" si="49"/>
        <v>0</v>
      </c>
      <c r="AP42">
        <f t="shared" si="50"/>
        <v>-0.19157508702391735</v>
      </c>
      <c r="AQ42">
        <f t="shared" si="51"/>
        <v>-19.750240391117558</v>
      </c>
      <c r="AR42">
        <f t="shared" si="52"/>
        <v>-19.941815478141478</v>
      </c>
      <c r="AS42">
        <f t="shared" si="53"/>
        <v>0.35992528848400668</v>
      </c>
      <c r="AT42">
        <f t="shared" si="54"/>
        <v>0.46330099392808993</v>
      </c>
      <c r="AU42">
        <f t="shared" si="55"/>
        <v>-19.118589195729381</v>
      </c>
      <c r="AW42">
        <v>39</v>
      </c>
      <c r="AX42">
        <f>IF(Z42&gt;0, (R42*SUMPRODUCT(K42:$K$98, X42:$X$98)-K42*$AZ$3)/Z42, 0)</f>
        <v>408.3686216907974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2.763239E-2</v>
      </c>
      <c r="Q43" s="5">
        <f t="shared" si="60"/>
        <v>12.5</v>
      </c>
      <c r="R43">
        <f t="shared" si="41"/>
        <v>50000</v>
      </c>
      <c r="S43">
        <f t="shared" si="42"/>
        <v>399.74337523990675</v>
      </c>
      <c r="U43">
        <f t="shared" si="57"/>
        <v>2.763239E-2</v>
      </c>
      <c r="V43">
        <f t="shared" si="58"/>
        <v>0.01</v>
      </c>
      <c r="W43">
        <f t="shared" si="34"/>
        <v>0.4977801346150097</v>
      </c>
      <c r="X43">
        <f t="shared" si="35"/>
        <v>1.3754854813934448E-2</v>
      </c>
      <c r="Y43">
        <f t="shared" si="36"/>
        <v>4.9778013461500969E-3</v>
      </c>
      <c r="Z43">
        <f t="shared" si="37"/>
        <v>0.47904747845492512</v>
      </c>
      <c r="AB43">
        <f t="shared" si="38"/>
        <v>203.27778747779109</v>
      </c>
      <c r="AC43">
        <f t="shared" si="27"/>
        <v>191.49605593773828</v>
      </c>
      <c r="AE43">
        <f t="shared" si="43"/>
        <v>0</v>
      </c>
      <c r="AF43">
        <f t="shared" si="44"/>
        <v>0</v>
      </c>
      <c r="AG43">
        <f t="shared" si="45"/>
        <v>-5.9880934806865644</v>
      </c>
      <c r="AH43">
        <f t="shared" si="46"/>
        <v>-687.74274069672242</v>
      </c>
      <c r="AI43">
        <f t="shared" si="39"/>
        <v>-693.73083417740895</v>
      </c>
      <c r="AJ43">
        <f t="shared" si="47"/>
        <v>11.781731540052817</v>
      </c>
      <c r="AK43">
        <f t="shared" si="59"/>
        <v>14.229445123445378</v>
      </c>
      <c r="AL43">
        <f t="shared" si="40"/>
        <v>-667.71965751391076</v>
      </c>
      <c r="AN43">
        <f t="shared" si="48"/>
        <v>0</v>
      </c>
      <c r="AO43">
        <f t="shared" si="49"/>
        <v>0</v>
      </c>
      <c r="AP43">
        <f t="shared" si="50"/>
        <v>-0.16461219520959763</v>
      </c>
      <c r="AQ43">
        <f t="shared" si="51"/>
        <v>-18.905991139031514</v>
      </c>
      <c r="AR43">
        <f t="shared" si="52"/>
        <v>-19.07060333424111</v>
      </c>
      <c r="AS43">
        <f t="shared" si="53"/>
        <v>0.32387882694775233</v>
      </c>
      <c r="AT43">
        <f t="shared" si="54"/>
        <v>0.39116627119125846</v>
      </c>
      <c r="AU43">
        <f t="shared" si="55"/>
        <v>-18.355558236102098</v>
      </c>
      <c r="AW43">
        <v>40</v>
      </c>
      <c r="AX43">
        <f>IF(Z43&gt;0, (R43*SUMPRODUCT(K43:$K$98, X43:$X$98)-K43*$AZ$3)/Z43, 0)</f>
        <v>399.74337523990675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3.0610310000000002E-2</v>
      </c>
      <c r="Q44" s="5">
        <f t="shared" si="60"/>
        <v>12.5</v>
      </c>
      <c r="R44">
        <f t="shared" si="41"/>
        <v>50000</v>
      </c>
      <c r="S44">
        <f t="shared" si="42"/>
        <v>391.00839657939071</v>
      </c>
      <c r="U44">
        <f t="shared" si="57"/>
        <v>3.0610310000000002E-2</v>
      </c>
      <c r="V44">
        <f t="shared" si="58"/>
        <v>0.01</v>
      </c>
      <c r="W44">
        <f t="shared" si="34"/>
        <v>0.47904747845492512</v>
      </c>
      <c r="X44">
        <f t="shared" si="35"/>
        <v>1.4663791820223581E-2</v>
      </c>
      <c r="Y44">
        <f t="shared" si="36"/>
        <v>4.7904747845492514E-3</v>
      </c>
      <c r="Z44">
        <f t="shared" si="37"/>
        <v>0.45959321185015228</v>
      </c>
      <c r="AB44">
        <f t="shared" si="38"/>
        <v>191.49605593773828</v>
      </c>
      <c r="AC44">
        <f t="shared" si="27"/>
        <v>179.70480484430027</v>
      </c>
      <c r="AE44">
        <f t="shared" si="43"/>
        <v>0</v>
      </c>
      <c r="AF44">
        <f t="shared" si="44"/>
        <v>0</v>
      </c>
      <c r="AG44">
        <f t="shared" si="45"/>
        <v>-5.7449151481269034</v>
      </c>
      <c r="AH44">
        <f t="shared" si="46"/>
        <v>-733.189591011179</v>
      </c>
      <c r="AI44">
        <f t="shared" si="39"/>
        <v>-738.9345061593059</v>
      </c>
      <c r="AJ44">
        <f t="shared" si="47"/>
        <v>11.791251093438007</v>
      </c>
      <c r="AK44">
        <f t="shared" si="59"/>
        <v>13.40472391564168</v>
      </c>
      <c r="AL44">
        <f t="shared" si="40"/>
        <v>-713.73853115022621</v>
      </c>
      <c r="AN44">
        <f t="shared" si="48"/>
        <v>0</v>
      </c>
      <c r="AO44">
        <f t="shared" si="49"/>
        <v>0</v>
      </c>
      <c r="AP44">
        <f t="shared" si="50"/>
        <v>-0.14100646690388868</v>
      </c>
      <c r="AQ44">
        <f t="shared" si="51"/>
        <v>-17.995822589808206</v>
      </c>
      <c r="AR44">
        <f t="shared" si="52"/>
        <v>-18.136829056712095</v>
      </c>
      <c r="AS44">
        <f t="shared" si="53"/>
        <v>0.2894111773964847</v>
      </c>
      <c r="AT44">
        <f t="shared" si="54"/>
        <v>0.3290131725936748</v>
      </c>
      <c r="AU44">
        <f t="shared" si="55"/>
        <v>-17.518404706721935</v>
      </c>
      <c r="AW44">
        <v>41</v>
      </c>
      <c r="AX44">
        <f>IF(Z44&gt;0, (R44*SUMPRODUCT(K44:$K$98, X44:$X$98)-K44*$AZ$3)/Z44, 0)</f>
        <v>391.00839657939071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3.3721785999999997E-2</v>
      </c>
      <c r="Q45" s="5">
        <f t="shared" si="60"/>
        <v>12.5</v>
      </c>
      <c r="R45">
        <f t="shared" si="41"/>
        <v>50000</v>
      </c>
      <c r="S45">
        <f t="shared" si="42"/>
        <v>382.39322041633255</v>
      </c>
      <c r="U45">
        <f t="shared" si="57"/>
        <v>3.3721785999999997E-2</v>
      </c>
      <c r="V45">
        <f t="shared" si="58"/>
        <v>0.01</v>
      </c>
      <c r="W45">
        <f t="shared" si="34"/>
        <v>0.45959321185015228</v>
      </c>
      <c r="X45">
        <f t="shared" si="35"/>
        <v>1.5498303937063498E-2</v>
      </c>
      <c r="Y45">
        <f t="shared" si="36"/>
        <v>4.5959321185015233E-3</v>
      </c>
      <c r="Z45">
        <f t="shared" si="37"/>
        <v>0.4394989757945873</v>
      </c>
      <c r="AB45">
        <f t="shared" si="38"/>
        <v>179.70480484430027</v>
      </c>
      <c r="AC45">
        <f t="shared" si="27"/>
        <v>168.06142872377202</v>
      </c>
      <c r="AE45">
        <f t="shared" si="43"/>
        <v>0</v>
      </c>
      <c r="AF45">
        <f t="shared" si="44"/>
        <v>0</v>
      </c>
      <c r="AG45">
        <f t="shared" si="45"/>
        <v>-5.493737197432341</v>
      </c>
      <c r="AH45">
        <f t="shared" si="46"/>
        <v>-774.91519685317485</v>
      </c>
      <c r="AI45">
        <f t="shared" si="39"/>
        <v>-780.40893405060717</v>
      </c>
      <c r="AJ45">
        <f t="shared" si="47"/>
        <v>11.643376120528245</v>
      </c>
      <c r="AK45">
        <f t="shared" si="59"/>
        <v>12.579336339101021</v>
      </c>
      <c r="AL45">
        <f t="shared" si="40"/>
        <v>-756.18622159097788</v>
      </c>
      <c r="AN45">
        <f t="shared" si="48"/>
        <v>0</v>
      </c>
      <c r="AO45">
        <f t="shared" si="49"/>
        <v>0</v>
      </c>
      <c r="AP45">
        <f t="shared" si="50"/>
        <v>-0.12039411815473283</v>
      </c>
      <c r="AQ45">
        <f t="shared" si="51"/>
        <v>-16.982106791246483</v>
      </c>
      <c r="AR45">
        <f t="shared" si="52"/>
        <v>-17.102500909401218</v>
      </c>
      <c r="AS45">
        <f t="shared" si="53"/>
        <v>0.25516218741406888</v>
      </c>
      <c r="AT45">
        <f t="shared" si="54"/>
        <v>0.27567356265707221</v>
      </c>
      <c r="AU45">
        <f t="shared" si="55"/>
        <v>-16.571665159330074</v>
      </c>
      <c r="AW45">
        <v>42</v>
      </c>
      <c r="AX45">
        <f>IF(Z45&gt;0, (R45*SUMPRODUCT(K45:$K$98, X45:$X$98)-K45*$AZ$3)/Z45, 0)</f>
        <v>382.39322041633255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4.5614701000000001E-2</v>
      </c>
      <c r="Q46" s="5">
        <f t="shared" si="60"/>
        <v>12.5</v>
      </c>
      <c r="R46">
        <f t="shared" si="41"/>
        <v>50000</v>
      </c>
      <c r="S46">
        <f t="shared" si="42"/>
        <v>377.6623124903914</v>
      </c>
      <c r="U46">
        <f t="shared" si="57"/>
        <v>4.5614701000000001E-2</v>
      </c>
      <c r="V46">
        <f t="shared" si="58"/>
        <v>0.01</v>
      </c>
      <c r="W46">
        <f t="shared" si="34"/>
        <v>0.4394989757945873</v>
      </c>
      <c r="X46">
        <f t="shared" si="35"/>
        <v>2.0047614370676339E-2</v>
      </c>
      <c r="Y46">
        <f t="shared" si="36"/>
        <v>4.3949897579458729E-3</v>
      </c>
      <c r="Z46">
        <f t="shared" si="37"/>
        <v>0.4150563716659651</v>
      </c>
      <c r="AB46">
        <f t="shared" si="38"/>
        <v>168.06142872377202</v>
      </c>
      <c r="AC46">
        <f t="shared" si="27"/>
        <v>156.75114913723974</v>
      </c>
      <c r="AE46">
        <f t="shared" si="43"/>
        <v>0</v>
      </c>
      <c r="AF46">
        <f t="shared" si="44"/>
        <v>0</v>
      </c>
      <c r="AG46">
        <f t="shared" si="45"/>
        <v>-5.1882046458245634</v>
      </c>
      <c r="AH46">
        <f t="shared" si="46"/>
        <v>-1002.3807185338169</v>
      </c>
      <c r="AI46">
        <f t="shared" si="39"/>
        <v>-1007.5689231796415</v>
      </c>
      <c r="AJ46">
        <f t="shared" si="47"/>
        <v>11.310279586532289</v>
      </c>
      <c r="AK46">
        <f t="shared" si="59"/>
        <v>11.764300010664043</v>
      </c>
      <c r="AL46">
        <f t="shared" si="40"/>
        <v>-984.49434358244525</v>
      </c>
      <c r="AN46">
        <f t="shared" si="48"/>
        <v>0</v>
      </c>
      <c r="AO46">
        <f t="shared" si="49"/>
        <v>0</v>
      </c>
      <c r="AP46">
        <f t="shared" si="50"/>
        <v>-0.10151646006374881</v>
      </c>
      <c r="AQ46">
        <f t="shared" si="51"/>
        <v>-19.613363220667178</v>
      </c>
      <c r="AR46">
        <f t="shared" si="52"/>
        <v>-19.714879680730927</v>
      </c>
      <c r="AS46">
        <f t="shared" si="53"/>
        <v>0.22130575494551602</v>
      </c>
      <c r="AT46">
        <f t="shared" si="54"/>
        <v>0.23018947280186366</v>
      </c>
      <c r="AU46">
        <f t="shared" si="55"/>
        <v>-19.263384452983548</v>
      </c>
      <c r="AW46">
        <v>43</v>
      </c>
      <c r="AX46">
        <f>IF(Z46&gt;0, (R46*SUMPRODUCT(K46:$K$98, X46:$X$98)-K46*$AZ$3)/Z46, 0)</f>
        <v>377.6623124903914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5.8461241999999997E-2</v>
      </c>
      <c r="Q47" s="5">
        <f t="shared" si="60"/>
        <v>12.5</v>
      </c>
      <c r="R47">
        <f t="shared" si="41"/>
        <v>50000</v>
      </c>
      <c r="S47">
        <f t="shared" si="42"/>
        <v>367.7879006313691</v>
      </c>
      <c r="U47">
        <f t="shared" si="57"/>
        <v>5.8461241999999997E-2</v>
      </c>
      <c r="V47">
        <f t="shared" si="58"/>
        <v>0.01</v>
      </c>
      <c r="W47">
        <f t="shared" si="34"/>
        <v>0.4150563716659651</v>
      </c>
      <c r="X47">
        <f t="shared" si="35"/>
        <v>2.4264710987605926E-2</v>
      </c>
      <c r="Y47">
        <f t="shared" si="36"/>
        <v>4.1505637166596512E-3</v>
      </c>
      <c r="Z47">
        <f t="shared" si="37"/>
        <v>0.38664109696169952</v>
      </c>
      <c r="AB47">
        <f t="shared" si="38"/>
        <v>156.75114913723974</v>
      </c>
      <c r="AC47">
        <f t="shared" si="27"/>
        <v>142.2019173493531</v>
      </c>
      <c r="AE47">
        <f t="shared" si="43"/>
        <v>0</v>
      </c>
      <c r="AF47">
        <f t="shared" si="44"/>
        <v>0</v>
      </c>
      <c r="AG47">
        <f t="shared" si="45"/>
        <v>-4.833013712021244</v>
      </c>
      <c r="AH47">
        <f t="shared" si="46"/>
        <v>-1213.2355493802963</v>
      </c>
      <c r="AI47">
        <f t="shared" si="39"/>
        <v>-1218.0685630923176</v>
      </c>
      <c r="AJ47">
        <f t="shared" si="47"/>
        <v>14.54923178788664</v>
      </c>
      <c r="AK47">
        <f t="shared" si="59"/>
        <v>10.972580439606782</v>
      </c>
      <c r="AL47">
        <f t="shared" si="40"/>
        <v>-1192.5467508648242</v>
      </c>
      <c r="AN47">
        <f t="shared" si="48"/>
        <v>0</v>
      </c>
      <c r="AO47">
        <f t="shared" si="49"/>
        <v>0</v>
      </c>
      <c r="AP47">
        <f t="shared" si="50"/>
        <v>-8.4434390289590336E-2</v>
      </c>
      <c r="AQ47">
        <f t="shared" si="51"/>
        <v>-21.195636924179123</v>
      </c>
      <c r="AR47">
        <f t="shared" si="52"/>
        <v>-21.280071314468714</v>
      </c>
      <c r="AS47">
        <f t="shared" si="53"/>
        <v>0.25418001859514172</v>
      </c>
      <c r="AT47">
        <f t="shared" si="54"/>
        <v>0.19169470531756921</v>
      </c>
      <c r="AU47">
        <f t="shared" si="55"/>
        <v>-20.834196590556004</v>
      </c>
      <c r="AW47">
        <v>44</v>
      </c>
      <c r="AX47">
        <f>IF(Z47&gt;0, (R47*SUMPRODUCT(K47:$K$98, X47:$X$98)-K47*$AZ$3)/Z47, 0)</f>
        <v>367.7879006313691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7.2616817E-2</v>
      </c>
      <c r="Q48" s="5">
        <f t="shared" si="60"/>
        <v>12.5</v>
      </c>
      <c r="R48">
        <f t="shared" si="41"/>
        <v>50000</v>
      </c>
      <c r="S48">
        <f t="shared" si="42"/>
        <v>353.900535433507</v>
      </c>
      <c r="U48">
        <f t="shared" si="57"/>
        <v>7.2616817E-2</v>
      </c>
      <c r="V48">
        <f t="shared" si="58"/>
        <v>0.01</v>
      </c>
      <c r="W48">
        <f t="shared" si="34"/>
        <v>0.38664109696169952</v>
      </c>
      <c r="X48">
        <f t="shared" si="35"/>
        <v>2.807664578274699E-2</v>
      </c>
      <c r="Y48">
        <f t="shared" si="36"/>
        <v>3.8664109696169954E-3</v>
      </c>
      <c r="Z48">
        <f t="shared" si="37"/>
        <v>0.35469804020933554</v>
      </c>
      <c r="AB48">
        <f t="shared" si="38"/>
        <v>142.2019173493531</v>
      </c>
      <c r="AC48">
        <f t="shared" si="27"/>
        <v>125.52782634729944</v>
      </c>
      <c r="AE48">
        <f t="shared" si="43"/>
        <v>0</v>
      </c>
      <c r="AF48">
        <f t="shared" si="44"/>
        <v>0</v>
      </c>
      <c r="AG48">
        <f t="shared" si="45"/>
        <v>-4.433725502616694</v>
      </c>
      <c r="AH48">
        <f t="shared" si="46"/>
        <v>-1403.8322891373496</v>
      </c>
      <c r="AI48">
        <f t="shared" si="39"/>
        <v>-1408.2660146399662</v>
      </c>
      <c r="AJ48">
        <f t="shared" si="47"/>
        <v>16.674091002053657</v>
      </c>
      <c r="AK48">
        <f t="shared" si="59"/>
        <v>9.9541342144547169</v>
      </c>
      <c r="AL48">
        <f t="shared" si="40"/>
        <v>-1381.6377894234577</v>
      </c>
      <c r="AN48">
        <f t="shared" si="48"/>
        <v>0</v>
      </c>
      <c r="AO48">
        <f t="shared" si="49"/>
        <v>0</v>
      </c>
      <c r="AP48">
        <f t="shared" si="50"/>
        <v>-6.9159544391543454E-2</v>
      </c>
      <c r="AQ48">
        <f t="shared" si="51"/>
        <v>-21.897702386306282</v>
      </c>
      <c r="AR48">
        <f t="shared" si="52"/>
        <v>-21.966861930697824</v>
      </c>
      <c r="AS48">
        <f t="shared" si="53"/>
        <v>0.26009109859520768</v>
      </c>
      <c r="AT48">
        <f t="shared" si="54"/>
        <v>0.15526973572849043</v>
      </c>
      <c r="AU48">
        <f t="shared" si="55"/>
        <v>-21.551501096374121</v>
      </c>
      <c r="AW48">
        <v>45</v>
      </c>
      <c r="AX48">
        <f>IF(Z48&gt;0, (R48*SUMPRODUCT(K48:$K$98, X48:$X$98)-K48*$AZ$3)/Z48, 0)</f>
        <v>353.900535433507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8.8271367000000003E-2</v>
      </c>
      <c r="Q49" s="5">
        <f t="shared" si="60"/>
        <v>12.5</v>
      </c>
      <c r="R49">
        <f t="shared" si="41"/>
        <v>50000</v>
      </c>
      <c r="S49">
        <f t="shared" si="42"/>
        <v>336.62692080663004</v>
      </c>
      <c r="U49">
        <f t="shared" si="57"/>
        <v>8.8271367000000003E-2</v>
      </c>
      <c r="V49">
        <f t="shared" si="58"/>
        <v>0.01</v>
      </c>
      <c r="W49">
        <f t="shared" si="34"/>
        <v>0.35469804020933554</v>
      </c>
      <c r="X49">
        <f t="shared" si="35"/>
        <v>3.1309680881499012E-2</v>
      </c>
      <c r="Y49">
        <f t="shared" si="36"/>
        <v>3.5469804020933555E-3</v>
      </c>
      <c r="Z49">
        <f t="shared" si="37"/>
        <v>0.31984137892574321</v>
      </c>
      <c r="AB49">
        <f t="shared" si="38"/>
        <v>125.52782634729944</v>
      </c>
      <c r="AC49">
        <f t="shared" si="27"/>
        <v>107.66721853431952</v>
      </c>
      <c r="AE49">
        <f t="shared" si="43"/>
        <v>0</v>
      </c>
      <c r="AF49">
        <f t="shared" si="44"/>
        <v>0</v>
      </c>
      <c r="AG49">
        <f t="shared" si="45"/>
        <v>-3.9980172365717901</v>
      </c>
      <c r="AH49">
        <f t="shared" si="46"/>
        <v>-1565.4840440749506</v>
      </c>
      <c r="AI49">
        <f t="shared" si="39"/>
        <v>-1569.4820613115223</v>
      </c>
      <c r="AJ49">
        <f t="shared" si="47"/>
        <v>17.860607812979922</v>
      </c>
      <c r="AK49">
        <f t="shared" si="59"/>
        <v>8.7869478443109621</v>
      </c>
      <c r="AL49">
        <f t="shared" si="40"/>
        <v>-1542.8345056542314</v>
      </c>
      <c r="AN49">
        <f t="shared" si="48"/>
        <v>0</v>
      </c>
      <c r="AO49">
        <f t="shared" si="49"/>
        <v>0</v>
      </c>
      <c r="AP49">
        <f t="shared" si="50"/>
        <v>-5.5681376270615444E-2</v>
      </c>
      <c r="AQ49">
        <f t="shared" si="51"/>
        <v>-21.802884016209724</v>
      </c>
      <c r="AR49">
        <f t="shared" si="52"/>
        <v>-21.85856539248034</v>
      </c>
      <c r="AS49">
        <f t="shared" si="53"/>
        <v>0.24874910867297642</v>
      </c>
      <c r="AT49">
        <f t="shared" si="54"/>
        <v>0.12237799895252313</v>
      </c>
      <c r="AU49">
        <f t="shared" si="55"/>
        <v>-21.487438284854839</v>
      </c>
      <c r="AW49">
        <v>46</v>
      </c>
      <c r="AX49">
        <f>IF(Z49&gt;0, (R49*SUMPRODUCT(K49:$K$98, X49:$X$98)-K49*$AZ$3)/Z49, 0)</f>
        <v>336.62692080663004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0.103819197</v>
      </c>
      <c r="Q50" s="5">
        <f t="shared" si="60"/>
        <v>12.5</v>
      </c>
      <c r="R50">
        <f t="shared" si="41"/>
        <v>50000</v>
      </c>
      <c r="S50">
        <f t="shared" si="42"/>
        <v>315.65671278271014</v>
      </c>
      <c r="U50">
        <f t="shared" si="57"/>
        <v>0.103819197</v>
      </c>
      <c r="V50">
        <f t="shared" si="58"/>
        <v>0.01</v>
      </c>
      <c r="W50">
        <f t="shared" si="34"/>
        <v>0.31984137892574321</v>
      </c>
      <c r="X50">
        <f t="shared" si="35"/>
        <v>3.3205675127443386E-2</v>
      </c>
      <c r="Y50">
        <f t="shared" si="36"/>
        <v>3.1984137892574322E-3</v>
      </c>
      <c r="Z50">
        <f t="shared" si="37"/>
        <v>0.28343729000904239</v>
      </c>
      <c r="AB50">
        <f t="shared" si="38"/>
        <v>107.66721853431952</v>
      </c>
      <c r="AC50">
        <f t="shared" si="27"/>
        <v>89.468883244294005</v>
      </c>
      <c r="AE50">
        <f t="shared" si="43"/>
        <v>0</v>
      </c>
      <c r="AF50">
        <f t="shared" si="44"/>
        <v>0</v>
      </c>
      <c r="AG50">
        <f t="shared" si="45"/>
        <v>-3.54296612511303</v>
      </c>
      <c r="AH50">
        <f t="shared" si="46"/>
        <v>-1660.2837563721694</v>
      </c>
      <c r="AI50">
        <f t="shared" si="39"/>
        <v>-1663.8267224972824</v>
      </c>
      <c r="AJ50">
        <f t="shared" si="47"/>
        <v>18.198335290025511</v>
      </c>
      <c r="AK50">
        <f t="shared" si="59"/>
        <v>7.5367052974023672</v>
      </c>
      <c r="AL50">
        <f t="shared" si="40"/>
        <v>-1638.0916819098543</v>
      </c>
      <c r="AN50">
        <f t="shared" si="48"/>
        <v>0</v>
      </c>
      <c r="AO50">
        <f t="shared" si="49"/>
        <v>0</v>
      </c>
      <c r="AP50">
        <f t="shared" si="50"/>
        <v>-4.4056934585392088E-2</v>
      </c>
      <c r="AQ50">
        <f t="shared" si="51"/>
        <v>-20.64569918667911</v>
      </c>
      <c r="AR50">
        <f t="shared" si="52"/>
        <v>-20.689756121264502</v>
      </c>
      <c r="AS50">
        <f t="shared" si="53"/>
        <v>0.22629707401171043</v>
      </c>
      <c r="AT50">
        <f t="shared" si="54"/>
        <v>9.3719251201263176E-2</v>
      </c>
      <c r="AU50">
        <f t="shared" si="55"/>
        <v>-20.369739796051526</v>
      </c>
      <c r="AW50">
        <v>47</v>
      </c>
      <c r="AX50">
        <f>IF(Z50&gt;0, (R50*SUMPRODUCT(K50:$K$98, X50:$X$98)-K50*$AZ$3)/Z50, 0)</f>
        <v>315.65671278271014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0.120610461</v>
      </c>
      <c r="Q51" s="5">
        <f t="shared" si="60"/>
        <v>12.5</v>
      </c>
      <c r="R51">
        <f t="shared" si="41"/>
        <v>50000</v>
      </c>
      <c r="S51">
        <f t="shared" si="42"/>
        <v>292.35568096865956</v>
      </c>
      <c r="U51">
        <f t="shared" si="57"/>
        <v>0.120610461</v>
      </c>
      <c r="V51">
        <f t="shared" si="58"/>
        <v>0.01</v>
      </c>
      <c r="W51">
        <f t="shared" si="34"/>
        <v>0.28343729000904239</v>
      </c>
      <c r="X51">
        <f t="shared" si="35"/>
        <v>3.4185502212581299E-2</v>
      </c>
      <c r="Y51">
        <f t="shared" si="36"/>
        <v>2.834372900090424E-3</v>
      </c>
      <c r="Z51">
        <f t="shared" si="37"/>
        <v>0.24641741489637067</v>
      </c>
      <c r="AB51">
        <f t="shared" si="38"/>
        <v>89.468883244294005</v>
      </c>
      <c r="AC51">
        <f t="shared" si="27"/>
        <v>72.041531134565162</v>
      </c>
      <c r="AE51">
        <f t="shared" si="43"/>
        <v>0</v>
      </c>
      <c r="AF51">
        <f t="shared" si="44"/>
        <v>0</v>
      </c>
      <c r="AG51">
        <f t="shared" si="45"/>
        <v>-3.0802176862046333</v>
      </c>
      <c r="AH51">
        <f t="shared" si="46"/>
        <v>-1709.275110629065</v>
      </c>
      <c r="AI51">
        <f t="shared" si="39"/>
        <v>-1712.3553283152696</v>
      </c>
      <c r="AJ51">
        <f t="shared" si="47"/>
        <v>17.427352109728844</v>
      </c>
      <c r="AK51">
        <f t="shared" si="59"/>
        <v>6.2628218271005807</v>
      </c>
      <c r="AL51">
        <f t="shared" si="40"/>
        <v>-1688.6651543784401</v>
      </c>
      <c r="AN51">
        <f t="shared" si="48"/>
        <v>0</v>
      </c>
      <c r="AO51">
        <f t="shared" si="49"/>
        <v>0</v>
      </c>
      <c r="AP51">
        <f t="shared" si="50"/>
        <v>-3.4198783972274265E-2</v>
      </c>
      <c r="AQ51">
        <f t="shared" si="51"/>
        <v>-18.977597109253512</v>
      </c>
      <c r="AR51">
        <f t="shared" si="52"/>
        <v>-19.011795893225784</v>
      </c>
      <c r="AS51">
        <f t="shared" si="53"/>
        <v>0.19349095120083673</v>
      </c>
      <c r="AT51">
        <f t="shared" si="54"/>
        <v>6.9534335732538782E-2</v>
      </c>
      <c r="AU51">
        <f t="shared" si="55"/>
        <v>-18.74877060629241</v>
      </c>
      <c r="AW51">
        <v>48</v>
      </c>
      <c r="AX51">
        <f>IF(Z51&gt;0, (R51*SUMPRODUCT(K51:$K$98, X51:$X$98)-K51*$AZ$3)/Z51, 0)</f>
        <v>292.35568096865956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0.138204574</v>
      </c>
      <c r="Q52" s="5">
        <f t="shared" si="60"/>
        <v>12.5</v>
      </c>
      <c r="R52">
        <f t="shared" si="41"/>
        <v>50000</v>
      </c>
      <c r="S52">
        <f t="shared" si="42"/>
        <v>266.49927218436494</v>
      </c>
      <c r="U52">
        <f t="shared" si="57"/>
        <v>0.138204574</v>
      </c>
      <c r="V52">
        <f t="shared" si="58"/>
        <v>0.01</v>
      </c>
      <c r="W52">
        <f t="shared" si="34"/>
        <v>0.24641741489637067</v>
      </c>
      <c r="X52">
        <f t="shared" si="35"/>
        <v>3.4056013851934165E-2</v>
      </c>
      <c r="Y52">
        <f t="shared" si="36"/>
        <v>2.4641741489637068E-3</v>
      </c>
      <c r="Z52">
        <f t="shared" si="37"/>
        <v>0.2098972268954728</v>
      </c>
      <c r="AB52">
        <f t="shared" si="38"/>
        <v>72.041531134565162</v>
      </c>
      <c r="AC52">
        <f t="shared" si="27"/>
        <v>55.937458201160013</v>
      </c>
      <c r="AE52">
        <f t="shared" si="43"/>
        <v>0</v>
      </c>
      <c r="AF52">
        <f t="shared" si="44"/>
        <v>0</v>
      </c>
      <c r="AG52">
        <f t="shared" si="45"/>
        <v>-2.6237153361934098</v>
      </c>
      <c r="AH52">
        <f t="shared" si="46"/>
        <v>-1702.8006925967084</v>
      </c>
      <c r="AI52">
        <f t="shared" si="39"/>
        <v>-1705.4244079329017</v>
      </c>
      <c r="AJ52">
        <f t="shared" si="47"/>
        <v>16.104072933405149</v>
      </c>
      <c r="AK52">
        <f t="shared" si="59"/>
        <v>5.0429071794195615</v>
      </c>
      <c r="AL52">
        <f t="shared" si="40"/>
        <v>-1684.2774278200768</v>
      </c>
      <c r="AN52">
        <f t="shared" si="48"/>
        <v>0</v>
      </c>
      <c r="AO52">
        <f t="shared" si="49"/>
        <v>0</v>
      </c>
      <c r="AP52">
        <f t="shared" si="50"/>
        <v>-2.600925693066547E-2</v>
      </c>
      <c r="AQ52">
        <f t="shared" si="51"/>
        <v>-16.880101322164975</v>
      </c>
      <c r="AR52">
        <f t="shared" si="52"/>
        <v>-16.906110579095639</v>
      </c>
      <c r="AS52">
        <f t="shared" si="53"/>
        <v>0.1596419263847432</v>
      </c>
      <c r="AT52">
        <f t="shared" si="54"/>
        <v>4.9991043882571612E-2</v>
      </c>
      <c r="AU52">
        <f t="shared" si="55"/>
        <v>-16.696477608828324</v>
      </c>
      <c r="AW52">
        <v>49</v>
      </c>
      <c r="AX52">
        <f>IF(Z52&gt;0, (R52*SUMPRODUCT(K52:$K$98, X52:$X$98)-K52*$AZ$3)/Z52, 0)</f>
        <v>266.49927218436494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0.156383199</v>
      </c>
      <c r="Q53" s="5">
        <f t="shared" si="60"/>
        <v>12.5</v>
      </c>
      <c r="R53">
        <f t="shared" si="41"/>
        <v>50000</v>
      </c>
      <c r="S53">
        <f t="shared" si="42"/>
        <v>237.88127378567324</v>
      </c>
      <c r="U53">
        <f t="shared" si="57"/>
        <v>0.156383199</v>
      </c>
      <c r="V53">
        <f t="shared" si="58"/>
        <v>0.01</v>
      </c>
      <c r="W53">
        <f t="shared" si="34"/>
        <v>0.2098972268954728</v>
      </c>
      <c r="X53">
        <f t="shared" si="35"/>
        <v>3.2824399803142876E-2</v>
      </c>
      <c r="Y53">
        <f t="shared" si="36"/>
        <v>2.098972268954728E-3</v>
      </c>
      <c r="Z53">
        <f t="shared" si="37"/>
        <v>0.17497385482337519</v>
      </c>
      <c r="AB53">
        <f t="shared" si="38"/>
        <v>55.937458201160013</v>
      </c>
      <c r="AC53">
        <f t="shared" si="27"/>
        <v>41.623003464573955</v>
      </c>
      <c r="AE53">
        <f t="shared" si="43"/>
        <v>0</v>
      </c>
      <c r="AF53">
        <f t="shared" si="44"/>
        <v>0</v>
      </c>
      <c r="AG53">
        <f t="shared" si="45"/>
        <v>-2.1871731852921896</v>
      </c>
      <c r="AH53">
        <f t="shared" si="46"/>
        <v>-1641.2199901571437</v>
      </c>
      <c r="AI53">
        <f t="shared" si="39"/>
        <v>-1643.407163342436</v>
      </c>
      <c r="AJ53">
        <f t="shared" si="47"/>
        <v>14.314454736586057</v>
      </c>
      <c r="AK53">
        <f t="shared" si="59"/>
        <v>3.9156220740812011</v>
      </c>
      <c r="AL53">
        <f t="shared" si="40"/>
        <v>-1625.1770865317687</v>
      </c>
      <c r="AN53">
        <f t="shared" si="48"/>
        <v>0</v>
      </c>
      <c r="AO53">
        <f t="shared" si="49"/>
        <v>0</v>
      </c>
      <c r="AP53">
        <f t="shared" si="50"/>
        <v>-1.9358708534757522E-2</v>
      </c>
      <c r="AQ53">
        <f t="shared" si="51"/>
        <v>-14.526467151537096</v>
      </c>
      <c r="AR53">
        <f t="shared" si="52"/>
        <v>-14.545825860071854</v>
      </c>
      <c r="AS53">
        <f t="shared" si="53"/>
        <v>0.12669749196953922</v>
      </c>
      <c r="AT53">
        <f t="shared" si="54"/>
        <v>3.4657240210392487E-2</v>
      </c>
      <c r="AU53">
        <f t="shared" si="55"/>
        <v>-14.384471127891922</v>
      </c>
      <c r="AW53">
        <v>50</v>
      </c>
      <c r="AX53">
        <f>IF(Z53&gt;0, (R53*SUMPRODUCT(K53:$K$98, X53:$X$98)-K53*$AZ$3)/Z53, 0)</f>
        <v>237.88127378567324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0.17588848000000001</v>
      </c>
      <c r="Q54" s="5">
        <f t="shared" si="60"/>
        <v>12.5</v>
      </c>
      <c r="R54">
        <f t="shared" si="41"/>
        <v>50000</v>
      </c>
      <c r="S54">
        <f t="shared" si="42"/>
        <v>206.30155955729956</v>
      </c>
      <c r="U54">
        <f t="shared" si="57"/>
        <v>0.17588848000000001</v>
      </c>
      <c r="V54">
        <f t="shared" si="58"/>
        <v>0.01</v>
      </c>
      <c r="W54">
        <f t="shared" si="34"/>
        <v>0.17497385482337519</v>
      </c>
      <c r="X54">
        <f t="shared" si="35"/>
        <v>3.0775885364624132E-2</v>
      </c>
      <c r="Y54">
        <f t="shared" si="36"/>
        <v>1.7497385482337518E-3</v>
      </c>
      <c r="Z54">
        <f t="shared" si="37"/>
        <v>0.14244823091051728</v>
      </c>
      <c r="AB54">
        <f t="shared" si="38"/>
        <v>41.623003464573955</v>
      </c>
      <c r="AC54">
        <f t="shared" si="27"/>
        <v>29.387292193018041</v>
      </c>
      <c r="AE54">
        <f t="shared" si="43"/>
        <v>0</v>
      </c>
      <c r="AF54">
        <f t="shared" si="44"/>
        <v>0</v>
      </c>
      <c r="AG54">
        <f t="shared" si="45"/>
        <v>-1.780602886381466</v>
      </c>
      <c r="AH54">
        <f t="shared" si="46"/>
        <v>-1538.7942682312066</v>
      </c>
      <c r="AI54">
        <f t="shared" si="39"/>
        <v>-1540.5748711175881</v>
      </c>
      <c r="AJ54">
        <f t="shared" si="47"/>
        <v>12.235711271555914</v>
      </c>
      <c r="AK54">
        <f t="shared" si="59"/>
        <v>2.9136102425201771</v>
      </c>
      <c r="AL54">
        <f t="shared" si="40"/>
        <v>-1525.4255496035121</v>
      </c>
      <c r="AN54">
        <f t="shared" si="48"/>
        <v>0</v>
      </c>
      <c r="AO54">
        <f t="shared" si="49"/>
        <v>0</v>
      </c>
      <c r="AP54">
        <f t="shared" si="50"/>
        <v>-1.4071560384346801E-2</v>
      </c>
      <c r="AQ54">
        <f t="shared" si="51"/>
        <v>-12.160620781934028</v>
      </c>
      <c r="AR54">
        <f t="shared" si="52"/>
        <v>-12.174692342318377</v>
      </c>
      <c r="AS54">
        <f t="shared" si="53"/>
        <v>9.6695086433913557E-2</v>
      </c>
      <c r="AT54">
        <f t="shared" si="54"/>
        <v>2.3025371225468518E-2</v>
      </c>
      <c r="AU54">
        <f t="shared" si="55"/>
        <v>-12.054971884658995</v>
      </c>
      <c r="AW54">
        <v>51</v>
      </c>
      <c r="AX54">
        <f>IF(Z54&gt;0, (R54*SUMPRODUCT(K54:$K$98, X54:$X$98)-K54*$AZ$3)/Z54, 0)</f>
        <v>206.30155955729956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0.195947922</v>
      </c>
      <c r="Q55" s="5">
        <f t="shared" si="60"/>
        <v>12.5</v>
      </c>
      <c r="R55">
        <f t="shared" si="41"/>
        <v>50000</v>
      </c>
      <c r="S55">
        <f t="shared" si="42"/>
        <v>170.3807384081087</v>
      </c>
      <c r="U55">
        <f t="shared" si="57"/>
        <v>0.195947922</v>
      </c>
      <c r="V55">
        <f t="shared" si="58"/>
        <v>0.01</v>
      </c>
      <c r="W55">
        <f t="shared" si="34"/>
        <v>0.14244823091051728</v>
      </c>
      <c r="X55">
        <f t="shared" si="35"/>
        <v>2.7912434839492028E-2</v>
      </c>
      <c r="Y55">
        <f t="shared" si="36"/>
        <v>1.4244823091051728E-3</v>
      </c>
      <c r="Z55">
        <f t="shared" si="37"/>
        <v>0.11311131376192007</v>
      </c>
      <c r="AB55">
        <f t="shared" si="38"/>
        <v>29.387292193018041</v>
      </c>
      <c r="AC55">
        <f t="shared" si="27"/>
        <v>19.271989161067211</v>
      </c>
      <c r="AE55">
        <f t="shared" si="43"/>
        <v>0</v>
      </c>
      <c r="AF55">
        <f t="shared" si="44"/>
        <v>0</v>
      </c>
      <c r="AG55">
        <f t="shared" si="45"/>
        <v>-1.4138914220240009</v>
      </c>
      <c r="AH55">
        <f t="shared" si="46"/>
        <v>-1395.6217419746015</v>
      </c>
      <c r="AI55">
        <f t="shared" si="39"/>
        <v>-1397.0356333966256</v>
      </c>
      <c r="AJ55">
        <f t="shared" si="47"/>
        <v>10.11530303195083</v>
      </c>
      <c r="AK55">
        <f t="shared" si="59"/>
        <v>2.057110453511263</v>
      </c>
      <c r="AL55">
        <f t="shared" si="40"/>
        <v>-1384.8632199111635</v>
      </c>
      <c r="AN55">
        <f t="shared" si="48"/>
        <v>0</v>
      </c>
      <c r="AO55">
        <f t="shared" si="49"/>
        <v>0</v>
      </c>
      <c r="AP55">
        <f t="shared" si="50"/>
        <v>-9.9763855034759406E-3</v>
      </c>
      <c r="AQ55">
        <f t="shared" si="51"/>
        <v>-9.8474750593224165</v>
      </c>
      <c r="AR55">
        <f t="shared" si="52"/>
        <v>-9.8574514448258928</v>
      </c>
      <c r="AS55">
        <f t="shared" si="53"/>
        <v>7.1373346608723867E-2</v>
      </c>
      <c r="AT55">
        <f t="shared" si="54"/>
        <v>1.4514924263477292E-2</v>
      </c>
      <c r="AU55">
        <f t="shared" si="55"/>
        <v>-9.7715631739536928</v>
      </c>
      <c r="AW55">
        <v>52</v>
      </c>
      <c r="AX55">
        <f>IF(Z55&gt;0, (R55*SUMPRODUCT(K55:$K$98, X55:$X$98)-K55*$AZ$3)/Z55, 0)</f>
        <v>170.3807384081087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0.21719401199999999</v>
      </c>
      <c r="Q56" s="5">
        <f t="shared" si="60"/>
        <v>12.5</v>
      </c>
      <c r="R56">
        <f t="shared" si="41"/>
        <v>50000</v>
      </c>
      <c r="S56">
        <f t="shared" si="42"/>
        <v>128.70714559761029</v>
      </c>
      <c r="U56">
        <f t="shared" si="57"/>
        <v>0.21719401199999999</v>
      </c>
      <c r="V56">
        <f t="shared" si="58"/>
        <v>0.01</v>
      </c>
      <c r="W56">
        <f t="shared" si="34"/>
        <v>0.11311131376192007</v>
      </c>
      <c r="X56">
        <f t="shared" si="35"/>
        <v>2.4567100038542233E-2</v>
      </c>
      <c r="Y56">
        <f t="shared" si="36"/>
        <v>1.1311131376192008E-3</v>
      </c>
      <c r="Z56">
        <f t="shared" si="37"/>
        <v>8.7413100585758644E-2</v>
      </c>
      <c r="AB56">
        <f t="shared" si="38"/>
        <v>19.271989161067211</v>
      </c>
      <c r="AC56">
        <f t="shared" si="27"/>
        <v>11.250690664229792</v>
      </c>
      <c r="AE56">
        <f t="shared" si="43"/>
        <v>0</v>
      </c>
      <c r="AF56">
        <f t="shared" si="44"/>
        <v>0</v>
      </c>
      <c r="AG56">
        <f t="shared" si="45"/>
        <v>-1.0926637573219831</v>
      </c>
      <c r="AH56">
        <f t="shared" si="46"/>
        <v>-1228.3550019271117</v>
      </c>
      <c r="AI56">
        <f t="shared" si="39"/>
        <v>-1229.4476656844338</v>
      </c>
      <c r="AJ56">
        <f t="shared" si="47"/>
        <v>8.021298496837419</v>
      </c>
      <c r="AK56">
        <f t="shared" si="59"/>
        <v>1.349039241274705</v>
      </c>
      <c r="AL56">
        <f t="shared" si="40"/>
        <v>-1220.0773279463215</v>
      </c>
      <c r="AN56">
        <f t="shared" si="48"/>
        <v>0</v>
      </c>
      <c r="AO56">
        <f t="shared" si="49"/>
        <v>0</v>
      </c>
      <c r="AP56">
        <f t="shared" si="50"/>
        <v>-6.8837593354308946E-3</v>
      </c>
      <c r="AQ56">
        <f t="shared" si="51"/>
        <v>-7.7386114027092123</v>
      </c>
      <c r="AR56">
        <f t="shared" si="52"/>
        <v>-7.7454951620446435</v>
      </c>
      <c r="AS56">
        <f t="shared" si="53"/>
        <v>5.05340165626188E-2</v>
      </c>
      <c r="AT56">
        <f t="shared" si="54"/>
        <v>8.4989196436309113E-3</v>
      </c>
      <c r="AU56">
        <f t="shared" si="55"/>
        <v>-7.686462225838393</v>
      </c>
      <c r="AW56">
        <v>53</v>
      </c>
      <c r="AX56">
        <f>IF(Z56&gt;0, (R56*SUMPRODUCT(K56:$K$98, X56:$X$98)-K56*$AZ$3)/Z56, 0)</f>
        <v>128.70714559761029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0.239685495</v>
      </c>
      <c r="Q57" s="5">
        <f t="shared" si="60"/>
        <v>12.5</v>
      </c>
      <c r="R57">
        <f t="shared" si="41"/>
        <v>50000</v>
      </c>
      <c r="S57">
        <f t="shared" si="42"/>
        <v>78.408360967167795</v>
      </c>
      <c r="U57">
        <f t="shared" si="57"/>
        <v>0.239685495</v>
      </c>
      <c r="V57">
        <f t="shared" si="58"/>
        <v>0.01</v>
      </c>
      <c r="W57">
        <f t="shared" si="34"/>
        <v>8.7413100585758644E-2</v>
      </c>
      <c r="X57">
        <f t="shared" si="35"/>
        <v>2.095165228338235E-2</v>
      </c>
      <c r="Y57">
        <f t="shared" si="36"/>
        <v>8.7413100585758644E-4</v>
      </c>
      <c r="Z57">
        <f t="shared" si="37"/>
        <v>6.5587317296518705E-2</v>
      </c>
      <c r="AB57">
        <f t="shared" si="38"/>
        <v>11.250690664229792</v>
      </c>
      <c r="AC57">
        <f t="shared" si="27"/>
        <v>5.1425940494536064</v>
      </c>
      <c r="AE57">
        <f t="shared" si="43"/>
        <v>0</v>
      </c>
      <c r="AF57">
        <f t="shared" si="44"/>
        <v>0</v>
      </c>
      <c r="AG57">
        <f t="shared" si="45"/>
        <v>-0.81984146620648379</v>
      </c>
      <c r="AH57">
        <f t="shared" si="46"/>
        <v>-1047.5826141691175</v>
      </c>
      <c r="AI57">
        <f t="shared" si="39"/>
        <v>-1048.402455635324</v>
      </c>
      <c r="AJ57">
        <f t="shared" si="47"/>
        <v>6.1080966147761853</v>
      </c>
      <c r="AK57">
        <f t="shared" si="59"/>
        <v>0.78754834649608552</v>
      </c>
      <c r="AL57">
        <f t="shared" si="40"/>
        <v>-1041.5068106740516</v>
      </c>
      <c r="AN57">
        <f t="shared" si="48"/>
        <v>0</v>
      </c>
      <c r="AO57">
        <f t="shared" si="49"/>
        <v>0</v>
      </c>
      <c r="AP57">
        <f t="shared" si="50"/>
        <v>-4.6115932841990712E-3</v>
      </c>
      <c r="AQ57">
        <f t="shared" si="51"/>
        <v>-5.8926330849058024</v>
      </c>
      <c r="AR57">
        <f t="shared" si="52"/>
        <v>-5.8972446781900016</v>
      </c>
      <c r="AS57">
        <f t="shared" si="53"/>
        <v>3.4357931977115418E-2</v>
      </c>
      <c r="AT57">
        <f t="shared" si="54"/>
        <v>4.4299450752210666E-3</v>
      </c>
      <c r="AU57">
        <f t="shared" si="55"/>
        <v>-5.858456801137665</v>
      </c>
      <c r="AW57">
        <v>54</v>
      </c>
      <c r="AX57">
        <f>IF(Z57&gt;0, (R57*SUMPRODUCT(K57:$K$98, X57:$X$98)-K57*$AZ$3)/Z57, 0)</f>
        <v>78.408360967167795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0.26259210900000002</v>
      </c>
      <c r="Q58" s="5">
        <f t="shared" si="60"/>
        <v>12.5</v>
      </c>
      <c r="R58">
        <f t="shared" si="41"/>
        <v>50000</v>
      </c>
      <c r="S58">
        <f t="shared" si="42"/>
        <v>14.793470873509563</v>
      </c>
      <c r="U58">
        <f t="shared" si="57"/>
        <v>0.26259210900000002</v>
      </c>
      <c r="V58">
        <f t="shared" si="58"/>
        <v>0.01</v>
      </c>
      <c r="W58">
        <f t="shared" si="34"/>
        <v>6.5587317296518705E-2</v>
      </c>
      <c r="X58">
        <f t="shared" si="35"/>
        <v>1.7222711972545025E-2</v>
      </c>
      <c r="Y58">
        <f t="shared" si="36"/>
        <v>6.5587317296518705E-4</v>
      </c>
      <c r="Z58">
        <f t="shared" si="37"/>
        <v>4.7708732151008494E-2</v>
      </c>
      <c r="AB58">
        <f t="shared" si="38"/>
        <v>5.1425940494536064</v>
      </c>
      <c r="AC58">
        <f t="shared" si="27"/>
        <v>0.70577773948801337</v>
      </c>
      <c r="AE58">
        <f t="shared" si="43"/>
        <v>0</v>
      </c>
      <c r="AF58">
        <f t="shared" si="44"/>
        <v>0</v>
      </c>
      <c r="AG58">
        <f t="shared" si="45"/>
        <v>-0.59635915188760613</v>
      </c>
      <c r="AH58">
        <f t="shared" si="46"/>
        <v>-861.13559862725128</v>
      </c>
      <c r="AI58">
        <f t="shared" si="39"/>
        <v>-861.73195777913884</v>
      </c>
      <c r="AJ58">
        <f t="shared" si="47"/>
        <v>4.4368163099655931</v>
      </c>
      <c r="AK58">
        <f t="shared" si="59"/>
        <v>0.35998158346175246</v>
      </c>
      <c r="AL58">
        <f t="shared" si="40"/>
        <v>-856.93515988571153</v>
      </c>
      <c r="AN58">
        <f t="shared" si="48"/>
        <v>0</v>
      </c>
      <c r="AO58">
        <f t="shared" si="49"/>
        <v>0</v>
      </c>
      <c r="AP58">
        <f t="shared" si="50"/>
        <v>-2.9950976294723301E-3</v>
      </c>
      <c r="AQ58">
        <f t="shared" si="51"/>
        <v>-4.3248857369573948</v>
      </c>
      <c r="AR58">
        <f t="shared" si="52"/>
        <v>-4.3278808345868667</v>
      </c>
      <c r="AS58">
        <f t="shared" si="53"/>
        <v>2.2283045326495797E-2</v>
      </c>
      <c r="AT58">
        <f t="shared" si="54"/>
        <v>1.8079373543062381E-3</v>
      </c>
      <c r="AU58">
        <f t="shared" si="55"/>
        <v>-4.3037898519060649</v>
      </c>
      <c r="AW58">
        <v>55</v>
      </c>
      <c r="AX58">
        <f>IF(Z58&gt;0, (R58*SUMPRODUCT(K58:$K$98, X58:$X$98)-K58*$AZ$3)/Z58, 0)</f>
        <v>14.793470873509563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0.28653067599999998</v>
      </c>
      <c r="Q59" s="5">
        <f t="shared" si="60"/>
        <v>12.5</v>
      </c>
      <c r="R59">
        <f t="shared" si="41"/>
        <v>50000</v>
      </c>
      <c r="S59">
        <f t="shared" si="42"/>
        <v>-69.104856409324711</v>
      </c>
      <c r="U59">
        <f t="shared" si="57"/>
        <v>0.28653067599999998</v>
      </c>
      <c r="V59">
        <f t="shared" si="58"/>
        <v>0.01</v>
      </c>
      <c r="W59">
        <f t="shared" si="34"/>
        <v>4.7708732151008494E-2</v>
      </c>
      <c r="X59">
        <f t="shared" si="35"/>
        <v>1.3670015274331397E-2</v>
      </c>
      <c r="Y59">
        <f t="shared" si="36"/>
        <v>4.7708732151008495E-4</v>
      </c>
      <c r="Z59">
        <f t="shared" si="37"/>
        <v>3.3561629555167012E-2</v>
      </c>
      <c r="AB59">
        <f t="shared" si="38"/>
        <v>0.70577773948801337</v>
      </c>
      <c r="AC59">
        <f t="shared" si="27"/>
        <v>-2.3192715912727646</v>
      </c>
      <c r="AE59">
        <f t="shared" si="43"/>
        <v>0</v>
      </c>
      <c r="AF59">
        <f t="shared" si="44"/>
        <v>0</v>
      </c>
      <c r="AG59">
        <f t="shared" si="45"/>
        <v>-0.41952036943958765</v>
      </c>
      <c r="AH59">
        <f t="shared" si="46"/>
        <v>-683.50076371656985</v>
      </c>
      <c r="AI59">
        <f t="shared" si="39"/>
        <v>-683.92028408600947</v>
      </c>
      <c r="AJ59">
        <f t="shared" si="47"/>
        <v>3.025049330760778</v>
      </c>
      <c r="AK59">
        <f t="shared" si="59"/>
        <v>4.9404441764160943E-2</v>
      </c>
      <c r="AL59">
        <f t="shared" si="40"/>
        <v>-680.8458303134845</v>
      </c>
      <c r="AN59">
        <f t="shared" si="48"/>
        <v>0</v>
      </c>
      <c r="AO59">
        <f t="shared" si="49"/>
        <v>0</v>
      </c>
      <c r="AP59">
        <f t="shared" si="50"/>
        <v>-1.8812136649275916E-3</v>
      </c>
      <c r="AQ59">
        <f t="shared" si="51"/>
        <v>-3.0649548159239437</v>
      </c>
      <c r="AR59">
        <f t="shared" si="52"/>
        <v>-3.0668360295888717</v>
      </c>
      <c r="AS59">
        <f t="shared" si="53"/>
        <v>1.3564929268414775E-2</v>
      </c>
      <c r="AT59">
        <f t="shared" si="54"/>
        <v>2.215394477245823E-4</v>
      </c>
      <c r="AU59">
        <f t="shared" si="55"/>
        <v>-3.0530495608727319</v>
      </c>
      <c r="AW59">
        <v>56</v>
      </c>
      <c r="AX59">
        <f>IF(Z59&gt;0, (R59*SUMPRODUCT(K59:$K$98, X59:$X$98)-K59*$AZ$3)/Z59, 0)</f>
        <v>-69.104856409324711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0.31063079199999999</v>
      </c>
      <c r="Q60" s="5">
        <f t="shared" si="60"/>
        <v>12.5</v>
      </c>
      <c r="R60">
        <f t="shared" si="41"/>
        <v>50000</v>
      </c>
      <c r="S60">
        <f t="shared" si="42"/>
        <v>-185.24217263441054</v>
      </c>
      <c r="U60">
        <f t="shared" si="57"/>
        <v>0.31063079199999999</v>
      </c>
      <c r="V60">
        <f t="shared" si="58"/>
        <v>0.01</v>
      </c>
      <c r="W60">
        <f t="shared" si="34"/>
        <v>3.3561629555167012E-2</v>
      </c>
      <c r="X60">
        <f t="shared" si="35"/>
        <v>1.0425275569532136E-2</v>
      </c>
      <c r="Y60">
        <f t="shared" si="36"/>
        <v>3.3561629555167011E-4</v>
      </c>
      <c r="Z60">
        <f t="shared" si="37"/>
        <v>2.2800737690083207E-2</v>
      </c>
      <c r="AB60">
        <f t="shared" si="38"/>
        <v>-2.3192715912727646</v>
      </c>
      <c r="AC60">
        <f t="shared" si="27"/>
        <v>-4.2236581873783043</v>
      </c>
      <c r="AE60">
        <f t="shared" si="43"/>
        <v>0</v>
      </c>
      <c r="AF60">
        <f t="shared" si="44"/>
        <v>0</v>
      </c>
      <c r="AG60">
        <f t="shared" si="45"/>
        <v>-0.2850092211260401</v>
      </c>
      <c r="AH60">
        <f t="shared" si="46"/>
        <v>-521.26377847660683</v>
      </c>
      <c r="AI60">
        <f t="shared" si="39"/>
        <v>-521.54878769773291</v>
      </c>
      <c r="AJ60">
        <f t="shared" si="47"/>
        <v>1.9043865961055397</v>
      </c>
      <c r="AK60">
        <f t="shared" si="59"/>
        <v>-0.16234901138909355</v>
      </c>
      <c r="AL60">
        <f t="shared" si="40"/>
        <v>-519.80675011301651</v>
      </c>
      <c r="AN60">
        <f t="shared" si="48"/>
        <v>0</v>
      </c>
      <c r="AO60">
        <f t="shared" si="49"/>
        <v>0</v>
      </c>
      <c r="AP60">
        <f t="shared" si="50"/>
        <v>-1.1411059264469958E-3</v>
      </c>
      <c r="AQ60">
        <f t="shared" si="51"/>
        <v>-2.08701032377743</v>
      </c>
      <c r="AR60">
        <f t="shared" si="52"/>
        <v>-2.0881514297038772</v>
      </c>
      <c r="AS60">
        <f t="shared" si="53"/>
        <v>7.6246895538205637E-3</v>
      </c>
      <c r="AT60">
        <f t="shared" si="54"/>
        <v>-6.5000500095040365E-4</v>
      </c>
      <c r="AU60">
        <f t="shared" si="55"/>
        <v>-2.0811767451510073</v>
      </c>
      <c r="AW60">
        <v>57</v>
      </c>
      <c r="AX60">
        <f>IF(Z60&gt;0, (R60*SUMPRODUCT(K60:$K$98, X60:$X$98)-K60*$AZ$3)/Z60, 0)</f>
        <v>-185.24217263441054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0.33433633699999998</v>
      </c>
      <c r="Q61" s="5">
        <f t="shared" si="60"/>
        <v>12.5</v>
      </c>
      <c r="R61">
        <f t="shared" si="41"/>
        <v>50000</v>
      </c>
      <c r="S61">
        <f t="shared" si="42"/>
        <v>-352.81489310801015</v>
      </c>
      <c r="U61">
        <f t="shared" si="57"/>
        <v>0.33433633699999998</v>
      </c>
      <c r="V61">
        <f t="shared" si="58"/>
        <v>0.01</v>
      </c>
      <c r="W61">
        <f t="shared" si="34"/>
        <v>2.2800737690083207E-2</v>
      </c>
      <c r="X61">
        <f t="shared" si="35"/>
        <v>7.6231151202002601E-3</v>
      </c>
      <c r="Y61">
        <f t="shared" si="36"/>
        <v>2.2800737690083206E-4</v>
      </c>
      <c r="Z61">
        <f t="shared" si="37"/>
        <v>1.4949615192982116E-2</v>
      </c>
      <c r="AB61">
        <f t="shared" si="38"/>
        <v>-4.2236581873783043</v>
      </c>
      <c r="AC61">
        <f t="shared" si="27"/>
        <v>-5.27444688631787</v>
      </c>
      <c r="AE61">
        <f t="shared" si="43"/>
        <v>0</v>
      </c>
      <c r="AF61">
        <f t="shared" si="44"/>
        <v>0</v>
      </c>
      <c r="AG61">
        <f t="shared" si="45"/>
        <v>-0.18687018991227644</v>
      </c>
      <c r="AH61">
        <f t="shared" si="46"/>
        <v>-381.15575601001302</v>
      </c>
      <c r="AI61">
        <f t="shared" si="39"/>
        <v>-381.34262619992529</v>
      </c>
      <c r="AJ61">
        <f t="shared" si="47"/>
        <v>1.0507886989395656</v>
      </c>
      <c r="AK61">
        <f t="shared" si="59"/>
        <v>-0.29565607311648134</v>
      </c>
      <c r="AL61">
        <f t="shared" si="40"/>
        <v>-380.58749357410221</v>
      </c>
      <c r="AN61">
        <f t="shared" si="48"/>
        <v>0</v>
      </c>
      <c r="AO61">
        <f t="shared" si="49"/>
        <v>0</v>
      </c>
      <c r="AP61">
        <f t="shared" si="50"/>
        <v>-6.6801936750468386E-4</v>
      </c>
      <c r="AQ61">
        <f t="shared" si="51"/>
        <v>-1.3625470556331429</v>
      </c>
      <c r="AR61">
        <f t="shared" si="52"/>
        <v>-1.3632150750006475</v>
      </c>
      <c r="AS61">
        <f t="shared" si="53"/>
        <v>3.756335894859407E-3</v>
      </c>
      <c r="AT61">
        <f t="shared" si="54"/>
        <v>-1.0569047051052171E-3</v>
      </c>
      <c r="AU61">
        <f t="shared" si="55"/>
        <v>-1.3605156438108934</v>
      </c>
      <c r="AW61">
        <v>58</v>
      </c>
      <c r="AX61">
        <f>IF(Z61&gt;0, (R61*SUMPRODUCT(K61:$K$98, X61:$X$98)-K61*$AZ$3)/Z61, 0)</f>
        <v>-352.81489310801015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0.35860877099999999</v>
      </c>
      <c r="Q62" s="5">
        <f t="shared" si="60"/>
        <v>12.5</v>
      </c>
      <c r="R62">
        <f t="shared" si="41"/>
        <v>50000</v>
      </c>
      <c r="S62">
        <f t="shared" si="42"/>
        <v>-605.12366037762183</v>
      </c>
      <c r="U62">
        <f t="shared" si="57"/>
        <v>0.35860877099999999</v>
      </c>
      <c r="V62">
        <f t="shared" si="58"/>
        <v>0.01</v>
      </c>
      <c r="W62">
        <f t="shared" si="34"/>
        <v>1.4949615192982116E-2</v>
      </c>
      <c r="X62">
        <f t="shared" si="35"/>
        <v>5.3610631312782445E-3</v>
      </c>
      <c r="Y62">
        <f t="shared" si="36"/>
        <v>1.4949615192982117E-4</v>
      </c>
      <c r="Z62">
        <f t="shared" si="37"/>
        <v>9.4390559097740495E-3</v>
      </c>
      <c r="AB62">
        <f t="shared" si="38"/>
        <v>-5.27444688631787</v>
      </c>
      <c r="AC62">
        <f t="shared" si="27"/>
        <v>-5.7117960626314961</v>
      </c>
      <c r="AE62">
        <f t="shared" si="43"/>
        <v>0</v>
      </c>
      <c r="AF62">
        <f t="shared" si="44"/>
        <v>0</v>
      </c>
      <c r="AG62">
        <f t="shared" si="45"/>
        <v>-0.11798819887217563</v>
      </c>
      <c r="AH62">
        <f t="shared" si="46"/>
        <v>-268.05315656391224</v>
      </c>
      <c r="AI62">
        <f t="shared" si="39"/>
        <v>-268.17114476278442</v>
      </c>
      <c r="AJ62">
        <f t="shared" si="47"/>
        <v>0.43734917631362613</v>
      </c>
      <c r="AK62">
        <f t="shared" si="59"/>
        <v>-0.36921128204225095</v>
      </c>
      <c r="AL62">
        <f t="shared" si="40"/>
        <v>-268.10300686851309</v>
      </c>
      <c r="AN62">
        <f t="shared" si="48"/>
        <v>0</v>
      </c>
      <c r="AO62">
        <f t="shared" si="49"/>
        <v>0</v>
      </c>
      <c r="AP62">
        <f t="shared" si="50"/>
        <v>-3.7659068700409369E-4</v>
      </c>
      <c r="AQ62">
        <f t="shared" si="51"/>
        <v>-0.8555628728037572</v>
      </c>
      <c r="AR62">
        <f t="shared" si="52"/>
        <v>-0.85593946349076133</v>
      </c>
      <c r="AS62">
        <f t="shared" si="53"/>
        <v>1.3959161029914108E-3</v>
      </c>
      <c r="AT62">
        <f t="shared" si="54"/>
        <v>-1.178435908701228E-3</v>
      </c>
      <c r="AU62">
        <f t="shared" si="55"/>
        <v>-0.8557219832964712</v>
      </c>
      <c r="AW62">
        <v>59</v>
      </c>
      <c r="AX62">
        <f>IF(Z62&gt;0, (R62*SUMPRODUCT(K62:$K$98, X62:$X$98)-K62*$AZ$3)/Z62, 0)</f>
        <v>-605.12366037762183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0.383306127</v>
      </c>
      <c r="Q63" s="5">
        <f t="shared" si="60"/>
        <v>12.5</v>
      </c>
      <c r="R63">
        <f t="shared" si="41"/>
        <v>50000</v>
      </c>
      <c r="S63">
        <f t="shared" si="42"/>
        <v>-1002.5620732051274</v>
      </c>
      <c r="U63">
        <f t="shared" si="57"/>
        <v>0.383306127</v>
      </c>
      <c r="V63">
        <f t="shared" si="58"/>
        <v>0.01</v>
      </c>
      <c r="W63">
        <f t="shared" si="34"/>
        <v>9.4390559097740495E-3</v>
      </c>
      <c r="X63">
        <f t="shared" si="35"/>
        <v>3.6180479633119524E-3</v>
      </c>
      <c r="Y63">
        <f t="shared" si="36"/>
        <v>9.4390559097740499E-5</v>
      </c>
      <c r="Z63">
        <f t="shared" si="37"/>
        <v>5.7266173873643574E-3</v>
      </c>
      <c r="AB63">
        <f t="shared" si="38"/>
        <v>-5.7117960626314961</v>
      </c>
      <c r="AC63">
        <f t="shared" si="27"/>
        <v>-5.7412894003285402</v>
      </c>
      <c r="AE63">
        <f t="shared" si="43"/>
        <v>0</v>
      </c>
      <c r="AF63">
        <f t="shared" si="44"/>
        <v>0</v>
      </c>
      <c r="AG63">
        <f t="shared" si="45"/>
        <v>-7.1582717342054472E-2</v>
      </c>
      <c r="AH63">
        <f t="shared" si="46"/>
        <v>-180.90239816559762</v>
      </c>
      <c r="AI63">
        <f t="shared" si="39"/>
        <v>-180.97398088293968</v>
      </c>
      <c r="AJ63">
        <f t="shared" si="47"/>
        <v>2.9493337697044097E-2</v>
      </c>
      <c r="AK63">
        <f t="shared" si="59"/>
        <v>-0.39982572438420477</v>
      </c>
      <c r="AL63">
        <f t="shared" si="40"/>
        <v>-181.34431326962687</v>
      </c>
      <c r="AN63">
        <f t="shared" si="48"/>
        <v>0</v>
      </c>
      <c r="AO63">
        <f t="shared" si="49"/>
        <v>0</v>
      </c>
      <c r="AP63">
        <f t="shared" si="50"/>
        <v>-2.0399577003057536E-4</v>
      </c>
      <c r="AQ63">
        <f t="shared" si="51"/>
        <v>-0.5155339917850299</v>
      </c>
      <c r="AR63">
        <f t="shared" si="52"/>
        <v>-0.51573798755506051</v>
      </c>
      <c r="AS63">
        <f t="shared" si="53"/>
        <v>8.4049842722939427E-5</v>
      </c>
      <c r="AT63">
        <f t="shared" si="54"/>
        <v>-1.1394196749202024E-3</v>
      </c>
      <c r="AU63">
        <f t="shared" si="55"/>
        <v>-0.51679335738725785</v>
      </c>
      <c r="AW63">
        <v>60</v>
      </c>
      <c r="AX63">
        <f>IF(Z63&gt;0, (R63*SUMPRODUCT(K63:$K$98, X63:$X$98)-K63*$AZ$3)/Z63, 0)</f>
        <v>-1002.5620732051274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0.40826881399999998</v>
      </c>
      <c r="Q64" s="5">
        <f t="shared" si="60"/>
        <v>12.5</v>
      </c>
      <c r="R64">
        <f t="shared" si="41"/>
        <v>50000</v>
      </c>
      <c r="S64">
        <f t="shared" si="42"/>
        <v>-1656.7632097268208</v>
      </c>
      <c r="U64">
        <f t="shared" si="57"/>
        <v>0.40826881399999998</v>
      </c>
      <c r="V64">
        <f t="shared" si="58"/>
        <v>0.01</v>
      </c>
      <c r="W64">
        <f t="shared" si="34"/>
        <v>5.7266173873643574E-3</v>
      </c>
      <c r="X64">
        <f t="shared" si="35"/>
        <v>2.3379992889710245E-3</v>
      </c>
      <c r="Y64">
        <f t="shared" si="36"/>
        <v>5.7266173873643575E-5</v>
      </c>
      <c r="Z64">
        <f t="shared" si="37"/>
        <v>3.3313519245196893E-3</v>
      </c>
      <c r="AB64">
        <f t="shared" si="38"/>
        <v>-5.7412894003285402</v>
      </c>
      <c r="AC64">
        <f t="shared" si="27"/>
        <v>-5.5192613071968619</v>
      </c>
      <c r="AE64">
        <f t="shared" si="43"/>
        <v>0</v>
      </c>
      <c r="AF64">
        <f t="shared" si="44"/>
        <v>0</v>
      </c>
      <c r="AG64">
        <f t="shared" si="45"/>
        <v>-4.1641899056496116E-2</v>
      </c>
      <c r="AH64">
        <f t="shared" si="46"/>
        <v>-116.89996444855123</v>
      </c>
      <c r="AI64">
        <f t="shared" si="39"/>
        <v>-116.94160634760773</v>
      </c>
      <c r="AJ64">
        <f t="shared" si="47"/>
        <v>-0.22202809313167826</v>
      </c>
      <c r="AK64">
        <f t="shared" si="59"/>
        <v>-0.40189025802299783</v>
      </c>
      <c r="AL64">
        <f t="shared" si="40"/>
        <v>-117.56552469876242</v>
      </c>
      <c r="AN64">
        <f t="shared" si="48"/>
        <v>0</v>
      </c>
      <c r="AO64">
        <f t="shared" si="49"/>
        <v>0</v>
      </c>
      <c r="AP64">
        <f t="shared" si="50"/>
        <v>-1.0595598324899095E-4</v>
      </c>
      <c r="AQ64">
        <f t="shared" si="51"/>
        <v>-0.29744682532642763</v>
      </c>
      <c r="AR64">
        <f t="shared" si="52"/>
        <v>-0.29755278130967661</v>
      </c>
      <c r="AS64">
        <f t="shared" si="53"/>
        <v>-5.6494073156338398E-4</v>
      </c>
      <c r="AT64">
        <f t="shared" si="54"/>
        <v>-1.02259211063465E-3</v>
      </c>
      <c r="AU64">
        <f t="shared" si="55"/>
        <v>-0.2991403141518747</v>
      </c>
      <c r="AW64">
        <v>61</v>
      </c>
      <c r="AX64">
        <f>IF(Z64&gt;0, (R64*SUMPRODUCT(K64:$K$98, X64:$X$98)-K64*$AZ$3)/Z64, 0)</f>
        <v>-1656.7632097268208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0.43333920100000001</v>
      </c>
      <c r="Q65" s="5">
        <f t="shared" si="60"/>
        <v>12.5</v>
      </c>
      <c r="R65">
        <f t="shared" si="41"/>
        <v>50000</v>
      </c>
      <c r="S65">
        <f t="shared" si="42"/>
        <v>-2781.5351052314381</v>
      </c>
      <c r="U65">
        <f t="shared" si="57"/>
        <v>0.43333920100000001</v>
      </c>
      <c r="V65">
        <f t="shared" si="58"/>
        <v>0.01</v>
      </c>
      <c r="W65">
        <f t="shared" si="34"/>
        <v>3.3313519245196893E-3</v>
      </c>
      <c r="X65">
        <f t="shared" si="35"/>
        <v>1.4436053812211746E-3</v>
      </c>
      <c r="Y65">
        <f t="shared" si="36"/>
        <v>3.3313519245196893E-5</v>
      </c>
      <c r="Z65">
        <f t="shared" si="37"/>
        <v>1.8544330240533179E-3</v>
      </c>
      <c r="AB65">
        <f t="shared" si="38"/>
        <v>-5.5192613071968619</v>
      </c>
      <c r="AC65">
        <f t="shared" si="27"/>
        <v>-5.1581705567047997</v>
      </c>
      <c r="AE65">
        <f t="shared" si="43"/>
        <v>0</v>
      </c>
      <c r="AF65">
        <f t="shared" si="44"/>
        <v>0</v>
      </c>
      <c r="AG65">
        <f t="shared" si="45"/>
        <v>-2.3180412800666475E-2</v>
      </c>
      <c r="AH65">
        <f t="shared" si="46"/>
        <v>-72.180269061058723</v>
      </c>
      <c r="AI65">
        <f t="shared" si="39"/>
        <v>-72.203449473859393</v>
      </c>
      <c r="AJ65">
        <f t="shared" si="47"/>
        <v>-0.36109075049206218</v>
      </c>
      <c r="AK65">
        <f t="shared" si="59"/>
        <v>-0.38634829150378036</v>
      </c>
      <c r="AL65">
        <f t="shared" si="40"/>
        <v>-72.95088851585524</v>
      </c>
      <c r="AN65">
        <f t="shared" si="48"/>
        <v>0</v>
      </c>
      <c r="AO65">
        <f t="shared" si="49"/>
        <v>0</v>
      </c>
      <c r="AP65">
        <f t="shared" si="50"/>
        <v>-5.2662091334119573E-5</v>
      </c>
      <c r="AQ65">
        <f t="shared" si="51"/>
        <v>-0.16398171829388258</v>
      </c>
      <c r="AR65">
        <f t="shared" si="52"/>
        <v>-0.1640343803852167</v>
      </c>
      <c r="AS65">
        <f t="shared" si="53"/>
        <v>-8.2033888895076217E-4</v>
      </c>
      <c r="AT65">
        <f t="shared" si="54"/>
        <v>-8.7771987448679754E-4</v>
      </c>
      <c r="AU65">
        <f t="shared" si="55"/>
        <v>-0.16573243914865426</v>
      </c>
      <c r="AW65">
        <v>62</v>
      </c>
      <c r="AX65">
        <f>IF(Z65&gt;0, (R65*SUMPRODUCT(K65:$K$98, X65:$X$98)-K65*$AZ$3)/Z65, 0)</f>
        <v>-2781.5351052314381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0.458542742</v>
      </c>
      <c r="Q66" s="5">
        <f t="shared" si="60"/>
        <v>12.5</v>
      </c>
      <c r="R66">
        <f t="shared" si="41"/>
        <v>50000</v>
      </c>
      <c r="S66">
        <f t="shared" si="42"/>
        <v>-4803.5748742467667</v>
      </c>
      <c r="U66">
        <f t="shared" si="57"/>
        <v>0.458542742</v>
      </c>
      <c r="V66">
        <f t="shared" si="58"/>
        <v>0.01</v>
      </c>
      <c r="W66">
        <f t="shared" si="34"/>
        <v>1.8544330240533179E-3</v>
      </c>
      <c r="X66">
        <f t="shared" si="35"/>
        <v>8.5033680370476033E-4</v>
      </c>
      <c r="Y66">
        <f t="shared" si="36"/>
        <v>1.8544330240533179E-5</v>
      </c>
      <c r="Z66">
        <f t="shared" si="37"/>
        <v>9.8555189010802427E-4</v>
      </c>
      <c r="AB66">
        <f t="shared" si="38"/>
        <v>-5.1581705567047997</v>
      </c>
      <c r="AC66">
        <f t="shared" si="27"/>
        <v>-4.7341722965893158</v>
      </c>
      <c r="AE66">
        <f t="shared" si="43"/>
        <v>0</v>
      </c>
      <c r="AF66">
        <f t="shared" si="44"/>
        <v>0</v>
      </c>
      <c r="AG66">
        <f t="shared" si="45"/>
        <v>-1.2319398626350304E-2</v>
      </c>
      <c r="AH66">
        <f t="shared" si="46"/>
        <v>-42.516840185238017</v>
      </c>
      <c r="AI66">
        <f t="shared" si="39"/>
        <v>-42.52915958386437</v>
      </c>
      <c r="AJ66">
        <f t="shared" si="47"/>
        <v>-0.42399826011548392</v>
      </c>
      <c r="AK66">
        <f t="shared" si="59"/>
        <v>-0.36107193896933604</v>
      </c>
      <c r="AL66">
        <f t="shared" si="40"/>
        <v>-43.314229782949191</v>
      </c>
      <c r="AN66">
        <f t="shared" si="48"/>
        <v>0</v>
      </c>
      <c r="AO66">
        <f t="shared" si="49"/>
        <v>0</v>
      </c>
      <c r="AP66">
        <f t="shared" si="50"/>
        <v>-2.4988973804443518E-5</v>
      </c>
      <c r="AQ66">
        <f t="shared" si="51"/>
        <v>-8.6242213427862938E-2</v>
      </c>
      <c r="AR66">
        <f t="shared" si="52"/>
        <v>-8.6267202401667381E-2</v>
      </c>
      <c r="AS66">
        <f t="shared" si="53"/>
        <v>-8.6004858974957717E-4</v>
      </c>
      <c r="AT66">
        <f t="shared" si="54"/>
        <v>-7.3240727880378943E-4</v>
      </c>
      <c r="AU66">
        <f t="shared" si="55"/>
        <v>-8.7859658270220742E-2</v>
      </c>
      <c r="AW66">
        <v>63</v>
      </c>
      <c r="AX66">
        <f>IF(Z66&gt;0, (R66*SUMPRODUCT(K66:$K$98, X66:$X$98)-K66*$AZ$3)/Z66, 0)</f>
        <v>-4803.5748742467667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0.48392545599999998</v>
      </c>
      <c r="Q67" s="5">
        <f t="shared" si="60"/>
        <v>12.5</v>
      </c>
      <c r="R67">
        <f t="shared" ref="R67:R79" si="61">$C$6</f>
        <v>50000</v>
      </c>
      <c r="S67">
        <f t="shared" ref="S67:S79" si="62">AX67</f>
        <v>-8612.1760611406371</v>
      </c>
      <c r="U67">
        <f t="shared" si="57"/>
        <v>0.48392545599999998</v>
      </c>
      <c r="V67">
        <f t="shared" si="58"/>
        <v>0.01</v>
      </c>
      <c r="W67">
        <f t="shared" si="34"/>
        <v>9.8555189010802427E-4</v>
      </c>
      <c r="X67">
        <f t="shared" si="35"/>
        <v>4.7693364783218749E-4</v>
      </c>
      <c r="Y67">
        <f t="shared" si="36"/>
        <v>9.8555189010802426E-6</v>
      </c>
      <c r="Z67">
        <f t="shared" si="37"/>
        <v>4.987627233747565E-4</v>
      </c>
      <c r="AB67">
        <f t="shared" si="38"/>
        <v>-4.7341722965893158</v>
      </c>
      <c r="AC67">
        <f t="shared" si="27"/>
        <v>-4.2954323864373878</v>
      </c>
      <c r="AE67">
        <f t="shared" ref="AE67:AE79" si="63">$Z67*O67</f>
        <v>0</v>
      </c>
      <c r="AF67">
        <f t="shared" ref="AF67:AF79" si="64">-$Z67*P67</f>
        <v>0</v>
      </c>
      <c r="AG67">
        <f t="shared" ref="AG67:AG79" si="65">-$Z67*Q67</f>
        <v>-6.2345340421844564E-3</v>
      </c>
      <c r="AH67">
        <f t="shared" ref="AH67:AH79" si="66">-X67*R67</f>
        <v>-23.846682391609374</v>
      </c>
      <c r="AI67">
        <f t="shared" si="39"/>
        <v>-23.852916925651559</v>
      </c>
      <c r="AJ67">
        <f t="shared" ref="AJ67:AJ79" si="67">AB67-AC67</f>
        <v>-0.43873991015192804</v>
      </c>
      <c r="AK67">
        <f t="shared" si="59"/>
        <v>-0.33139206076125216</v>
      </c>
      <c r="AL67">
        <f t="shared" si="40"/>
        <v>-24.62304889656474</v>
      </c>
      <c r="AN67">
        <f t="shared" ref="AN67:AN79" si="68">AE67*$K67</f>
        <v>0</v>
      </c>
      <c r="AO67">
        <f t="shared" ref="AO67:AO79" si="69">AF67*$K67</f>
        <v>0</v>
      </c>
      <c r="AP67">
        <f t="shared" ref="AP67:AP79" si="70">AG67*$K67</f>
        <v>-1.1291324574206873E-5</v>
      </c>
      <c r="AQ67">
        <f t="shared" ref="AQ67:AQ79" si="71">AH67*$K67</f>
        <v>-4.3188573368883501E-2</v>
      </c>
      <c r="AR67">
        <f t="shared" ref="AR67:AR79" si="72">AI67*$K67</f>
        <v>-4.3199864693457712E-2</v>
      </c>
      <c r="AS67">
        <f t="shared" ref="AS67:AS79" si="73">AJ67*$K67</f>
        <v>-7.9459903429254732E-4</v>
      </c>
      <c r="AT67">
        <f t="shared" ref="AT67:AT79" si="74">AK67*$K67</f>
        <v>-6.0018203350117763E-4</v>
      </c>
      <c r="AU67">
        <f t="shared" ref="AU67:AU79" si="75">AL67*$K67</f>
        <v>-4.4594645761251439E-2</v>
      </c>
      <c r="AW67">
        <v>64</v>
      </c>
      <c r="AX67">
        <f>IF(Z67&gt;0, (R67*SUMPRODUCT(K67:$K$98, X67:$X$98)-K67*$AZ$3)/Z67, 0)</f>
        <v>-8612.1760611406371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76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0.50934341699999997</v>
      </c>
      <c r="Q68" s="5">
        <f t="shared" si="60"/>
        <v>12.5</v>
      </c>
      <c r="R68">
        <f t="shared" si="61"/>
        <v>50000</v>
      </c>
      <c r="S68">
        <f t="shared" si="62"/>
        <v>-16142.447872636552</v>
      </c>
      <c r="U68">
        <f t="shared" ref="U68:U79" si="77">M68</f>
        <v>0.50934341699999997</v>
      </c>
      <c r="V68">
        <f t="shared" ref="V68:V79" si="78">$C$10</f>
        <v>0.01</v>
      </c>
      <c r="W68">
        <f t="shared" si="34"/>
        <v>4.987627233747565E-4</v>
      </c>
      <c r="X68">
        <f t="shared" si="35"/>
        <v>2.5404150979592421E-4</v>
      </c>
      <c r="Y68">
        <f t="shared" si="36"/>
        <v>4.9876272337475653E-6</v>
      </c>
      <c r="Z68">
        <f t="shared" si="37"/>
        <v>2.3973358634508471E-4</v>
      </c>
      <c r="AB68">
        <f t="shared" si="38"/>
        <v>-4.2954323864373878</v>
      </c>
      <c r="AC68">
        <f t="shared" ref="AC68:AC79" si="79">S68*Z68</f>
        <v>-3.8698869208957438</v>
      </c>
      <c r="AE68">
        <f t="shared" si="63"/>
        <v>0</v>
      </c>
      <c r="AF68">
        <f t="shared" si="64"/>
        <v>0</v>
      </c>
      <c r="AG68">
        <f t="shared" si="65"/>
        <v>-2.9966698293135588E-3</v>
      </c>
      <c r="AH68">
        <f t="shared" si="66"/>
        <v>-12.702075489796211</v>
      </c>
      <c r="AI68">
        <f t="shared" si="39"/>
        <v>-12.705072159625525</v>
      </c>
      <c r="AJ68">
        <f t="shared" si="67"/>
        <v>-0.42554546554164396</v>
      </c>
      <c r="AK68">
        <f t="shared" ref="AK68:AK79" si="80">G68*SUM(AB68:AB68, AE68:AF68)</f>
        <v>-0.30068026705061718</v>
      </c>
      <c r="AL68">
        <f t="shared" si="40"/>
        <v>-13.431297892217787</v>
      </c>
      <c r="AN68">
        <f t="shared" si="68"/>
        <v>0</v>
      </c>
      <c r="AO68">
        <f t="shared" si="69"/>
        <v>0</v>
      </c>
      <c r="AP68">
        <f t="shared" si="70"/>
        <v>-4.8457584708769694E-6</v>
      </c>
      <c r="AQ68">
        <f t="shared" si="71"/>
        <v>-2.0539863718152133E-2</v>
      </c>
      <c r="AR68">
        <f t="shared" si="72"/>
        <v>-2.054470947662301E-2</v>
      </c>
      <c r="AS68">
        <f t="shared" si="73"/>
        <v>-6.8812737533519453E-4</v>
      </c>
      <c r="AT68">
        <f t="shared" si="74"/>
        <v>-4.8621437598276717E-4</v>
      </c>
      <c r="AU68">
        <f t="shared" si="75"/>
        <v>-2.1719051227940975E-2</v>
      </c>
      <c r="AW68">
        <v>65</v>
      </c>
      <c r="AX68">
        <f>IF(Z68&gt;0, (R68*SUMPRODUCT(K68:$K$98, X68:$X$98)-K68*$AZ$3)/Z68, 0)</f>
        <v>-16142.447872636552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6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0.53464878299999996</v>
      </c>
      <c r="Q69" s="5">
        <f t="shared" ref="Q69:Q79" si="81">$C$8</f>
        <v>12.5</v>
      </c>
      <c r="R69">
        <f t="shared" si="61"/>
        <v>50000</v>
      </c>
      <c r="S69">
        <f t="shared" si="62"/>
        <v>-31804.868650473072</v>
      </c>
      <c r="U69">
        <f t="shared" si="77"/>
        <v>0.53464878299999996</v>
      </c>
      <c r="V69">
        <f t="shared" si="78"/>
        <v>0.01</v>
      </c>
      <c r="W69">
        <f t="shared" si="34"/>
        <v>2.3973358634508471E-4</v>
      </c>
      <c r="X69">
        <f t="shared" si="35"/>
        <v>1.2817327018362494E-4</v>
      </c>
      <c r="Y69">
        <f t="shared" si="36"/>
        <v>2.3973358634508473E-6</v>
      </c>
      <c r="Z69">
        <f t="shared" si="37"/>
        <v>1.0916298029800893E-4</v>
      </c>
      <c r="AB69">
        <f t="shared" si="38"/>
        <v>-3.8698869208957438</v>
      </c>
      <c r="AC69">
        <f t="shared" si="79"/>
        <v>-3.4719142498723539</v>
      </c>
      <c r="AE69">
        <f t="shared" si="63"/>
        <v>0</v>
      </c>
      <c r="AF69">
        <f t="shared" si="64"/>
        <v>0</v>
      </c>
      <c r="AG69">
        <f t="shared" si="65"/>
        <v>-1.3645372537251115E-3</v>
      </c>
      <c r="AH69">
        <f t="shared" si="66"/>
        <v>-6.4086635091812472</v>
      </c>
      <c r="AI69">
        <f t="shared" si="39"/>
        <v>-6.4100280464349719</v>
      </c>
      <c r="AJ69">
        <f t="shared" si="67"/>
        <v>-0.39797267102338996</v>
      </c>
      <c r="AK69">
        <f t="shared" si="80"/>
        <v>-0.27089208446270208</v>
      </c>
      <c r="AL69">
        <f t="shared" si="40"/>
        <v>-7.0788928019210644</v>
      </c>
      <c r="AN69">
        <f t="shared" si="68"/>
        <v>0</v>
      </c>
      <c r="AO69">
        <f t="shared" si="69"/>
        <v>0</v>
      </c>
      <c r="AP69">
        <f t="shared" si="70"/>
        <v>-1.9701089437516849E-6</v>
      </c>
      <c r="AQ69">
        <f t="shared" si="71"/>
        <v>-9.2527816755939712E-3</v>
      </c>
      <c r="AR69">
        <f t="shared" si="72"/>
        <v>-9.2547517845377233E-3</v>
      </c>
      <c r="AS69">
        <f t="shared" si="73"/>
        <v>-5.7459004245689568E-4</v>
      </c>
      <c r="AT69">
        <f t="shared" si="74"/>
        <v>-3.9111201759759243E-4</v>
      </c>
      <c r="AU69">
        <f t="shared" si="75"/>
        <v>-1.0220453844592211E-2</v>
      </c>
      <c r="AW69">
        <v>66</v>
      </c>
      <c r="AX69">
        <f>IF(Z69&gt;0, (R69*SUMPRODUCT(K69:$K$98, X69:$X$98)-K69*$AZ$3)/Z69, 0)</f>
        <v>-31804.868650473072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6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79" si="82">K69*J70</f>
        <v>1.2891006367421552E-3</v>
      </c>
      <c r="L70" s="2">
        <v>67</v>
      </c>
      <c r="M70" s="8">
        <v>0.56402811100000005</v>
      </c>
      <c r="Q70" s="5">
        <f t="shared" si="81"/>
        <v>12.5</v>
      </c>
      <c r="R70">
        <f t="shared" si="61"/>
        <v>50000</v>
      </c>
      <c r="S70">
        <f t="shared" si="62"/>
        <v>-66827.333457612534</v>
      </c>
      <c r="U70">
        <f t="shared" si="77"/>
        <v>0.56402811100000005</v>
      </c>
      <c r="V70">
        <f t="shared" si="78"/>
        <v>0.01</v>
      </c>
      <c r="W70">
        <f t="shared" ref="W70:W79" si="83">Z69</f>
        <v>1.0916298029800893E-4</v>
      </c>
      <c r="X70">
        <f t="shared" ref="X70:X79" si="84">U70*W70</f>
        <v>6.1570989568616199E-5</v>
      </c>
      <c r="Y70">
        <f t="shared" ref="Y70:Y79" si="85">V70*W70</f>
        <v>1.0916298029800893E-6</v>
      </c>
      <c r="Z70">
        <f t="shared" ref="Z70:Z79" si="86">MAX(0, W70-X70-Y70)</f>
        <v>4.6500360926412637E-5</v>
      </c>
      <c r="AB70">
        <f t="shared" ref="AB70:AB79" si="87">AC69</f>
        <v>-3.4719142498723539</v>
      </c>
      <c r="AC70">
        <f t="shared" si="79"/>
        <v>-3.1074951255287138</v>
      </c>
      <c r="AE70">
        <f t="shared" si="63"/>
        <v>0</v>
      </c>
      <c r="AF70">
        <f t="shared" si="64"/>
        <v>0</v>
      </c>
      <c r="AG70">
        <f t="shared" si="65"/>
        <v>-5.8125451158015792E-4</v>
      </c>
      <c r="AH70">
        <f t="shared" si="66"/>
        <v>-3.0785494784308098</v>
      </c>
      <c r="AI70">
        <f t="shared" ref="AI70:AI79" si="88">SUM(AE70:AH70)</f>
        <v>-3.07913073294239</v>
      </c>
      <c r="AJ70">
        <f t="shared" si="67"/>
        <v>-0.3644191243436401</v>
      </c>
      <c r="AK70">
        <f t="shared" si="80"/>
        <v>-0.2430339974910648</v>
      </c>
      <c r="AL70">
        <f t="shared" ref="AL70:AL79" si="89">SUM(AI70:AK70)</f>
        <v>-3.686583854777095</v>
      </c>
      <c r="AN70">
        <f t="shared" si="68"/>
        <v>0</v>
      </c>
      <c r="AO70">
        <f t="shared" si="69"/>
        <v>0</v>
      </c>
      <c r="AP70">
        <f t="shared" si="70"/>
        <v>-7.4929556098723199E-7</v>
      </c>
      <c r="AQ70">
        <f t="shared" si="71"/>
        <v>-3.9685600928873865E-3</v>
      </c>
      <c r="AR70">
        <f t="shared" si="72"/>
        <v>-3.969309388448374E-3</v>
      </c>
      <c r="AS70">
        <f t="shared" si="73"/>
        <v>-4.6977292523240504E-4</v>
      </c>
      <c r="AT70">
        <f t="shared" si="74"/>
        <v>-3.1329528091572298E-4</v>
      </c>
      <c r="AU70">
        <f t="shared" si="75"/>
        <v>-4.7523775945965017E-3</v>
      </c>
      <c r="AW70">
        <v>67</v>
      </c>
      <c r="AX70">
        <f>IF(Z70&gt;0, (R70*SUMPRODUCT(K70:$K$98, X70:$X$98)-K70*$AZ$3)/Z70, 0)</f>
        <v>-66827.333457612534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6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2"/>
        <v>1.1509827113769242E-3</v>
      </c>
      <c r="L71" s="2">
        <v>68</v>
      </c>
      <c r="M71" s="8">
        <v>0.59324784900000005</v>
      </c>
      <c r="Q71" s="5">
        <f t="shared" si="81"/>
        <v>12.5</v>
      </c>
      <c r="R71">
        <f t="shared" si="61"/>
        <v>50000</v>
      </c>
      <c r="S71">
        <f t="shared" si="62"/>
        <v>-150566.98223449275</v>
      </c>
      <c r="U71">
        <f t="shared" si="77"/>
        <v>0.59324784900000005</v>
      </c>
      <c r="V71">
        <f t="shared" si="78"/>
        <v>0.01</v>
      </c>
      <c r="W71">
        <f t="shared" si="83"/>
        <v>4.6500360926412637E-5</v>
      </c>
      <c r="X71">
        <f t="shared" si="84"/>
        <v>2.7586239097317947E-5</v>
      </c>
      <c r="Y71">
        <f t="shared" si="85"/>
        <v>4.6500360926412638E-7</v>
      </c>
      <c r="Z71">
        <f t="shared" si="86"/>
        <v>1.8449118219830564E-5</v>
      </c>
      <c r="AB71">
        <f t="shared" si="87"/>
        <v>-3.1074951255287138</v>
      </c>
      <c r="AC71">
        <f t="shared" si="79"/>
        <v>-2.7778280552472849</v>
      </c>
      <c r="AE71">
        <f t="shared" si="63"/>
        <v>0</v>
      </c>
      <c r="AF71">
        <f t="shared" si="64"/>
        <v>0</v>
      </c>
      <c r="AG71">
        <f t="shared" si="65"/>
        <v>-2.3061397774788204E-4</v>
      </c>
      <c r="AH71">
        <f t="shared" si="66"/>
        <v>-1.3793119548658974</v>
      </c>
      <c r="AI71">
        <f t="shared" si="88"/>
        <v>-1.3795425688436453</v>
      </c>
      <c r="AJ71">
        <f t="shared" si="67"/>
        <v>-0.32966707028142883</v>
      </c>
      <c r="AK71">
        <f t="shared" si="80"/>
        <v>-0.21752465878700999</v>
      </c>
      <c r="AL71">
        <f t="shared" si="89"/>
        <v>-1.9267342979120841</v>
      </c>
      <c r="AN71">
        <f t="shared" si="68"/>
        <v>0</v>
      </c>
      <c r="AO71">
        <f t="shared" si="69"/>
        <v>0</v>
      </c>
      <c r="AP71">
        <f t="shared" si="70"/>
        <v>-2.6543270138967493E-7</v>
      </c>
      <c r="AQ71">
        <f t="shared" si="71"/>
        <v>-1.5875642136461564E-3</v>
      </c>
      <c r="AR71">
        <f t="shared" si="72"/>
        <v>-1.587829646347546E-3</v>
      </c>
      <c r="AS71">
        <f t="shared" si="73"/>
        <v>-3.7944109840420601E-4</v>
      </c>
      <c r="AT71">
        <f t="shared" si="74"/>
        <v>-2.5036712156201304E-4</v>
      </c>
      <c r="AU71">
        <f t="shared" si="75"/>
        <v>-2.2176378663137648E-3</v>
      </c>
      <c r="AW71">
        <v>68</v>
      </c>
      <c r="AX71">
        <f>IF(Z71&gt;0, (R71*SUMPRODUCT(K71:$K$98, X71:$X$98)-K71*$AZ$3)/Z71, 0)</f>
        <v>-150566.98223449275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6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2"/>
        <v>1.027663135157968E-3</v>
      </c>
      <c r="L72" s="2">
        <v>69</v>
      </c>
      <c r="M72" s="8">
        <v>0.62227177099999997</v>
      </c>
      <c r="Q72" s="5">
        <f t="shared" si="81"/>
        <v>12.5</v>
      </c>
      <c r="R72">
        <f t="shared" si="61"/>
        <v>50000</v>
      </c>
      <c r="S72">
        <f t="shared" si="62"/>
        <v>-365776.97341341939</v>
      </c>
      <c r="U72">
        <f t="shared" si="77"/>
        <v>0.62227177099999997</v>
      </c>
      <c r="V72">
        <f t="shared" si="78"/>
        <v>0.01</v>
      </c>
      <c r="W72">
        <f t="shared" si="83"/>
        <v>1.8449118219830564E-5</v>
      </c>
      <c r="X72">
        <f t="shared" si="84"/>
        <v>1.1480365468042333E-5</v>
      </c>
      <c r="Y72">
        <f t="shared" si="85"/>
        <v>1.8449118219830564E-7</v>
      </c>
      <c r="Z72">
        <f t="shared" si="86"/>
        <v>6.7842615695899257E-6</v>
      </c>
      <c r="AB72">
        <f t="shared" si="87"/>
        <v>-2.7778280552472849</v>
      </c>
      <c r="AC72">
        <f t="shared" si="79"/>
        <v>-2.4815266637695772</v>
      </c>
      <c r="AE72">
        <f t="shared" si="63"/>
        <v>0</v>
      </c>
      <c r="AF72">
        <f t="shared" si="64"/>
        <v>0</v>
      </c>
      <c r="AG72">
        <f t="shared" si="65"/>
        <v>-8.4803269619874069E-5</v>
      </c>
      <c r="AH72">
        <f t="shared" si="66"/>
        <v>-0.57401827340211664</v>
      </c>
      <c r="AI72">
        <f t="shared" si="88"/>
        <v>-0.57410307667173655</v>
      </c>
      <c r="AJ72">
        <f t="shared" si="67"/>
        <v>-0.29630139147770773</v>
      </c>
      <c r="AK72">
        <f t="shared" si="80"/>
        <v>-0.19444796386730998</v>
      </c>
      <c r="AL72">
        <f t="shared" si="89"/>
        <v>-1.0648524320167543</v>
      </c>
      <c r="AN72">
        <f t="shared" si="68"/>
        <v>0</v>
      </c>
      <c r="AO72">
        <f t="shared" si="69"/>
        <v>0</v>
      </c>
      <c r="AP72">
        <f t="shared" si="70"/>
        <v>-8.7149193929206241E-8</v>
      </c>
      <c r="AQ72">
        <f t="shared" si="71"/>
        <v>-5.8989741848238279E-4</v>
      </c>
      <c r="AR72">
        <f t="shared" si="72"/>
        <v>-5.8998456767631209E-4</v>
      </c>
      <c r="AS72">
        <f t="shared" si="73"/>
        <v>-3.0449801691764957E-4</v>
      </c>
      <c r="AT72">
        <f t="shared" si="74"/>
        <v>-1.9982700417296305E-4</v>
      </c>
      <c r="AU72">
        <f t="shared" si="75"/>
        <v>-1.0943095887669247E-3</v>
      </c>
      <c r="AW72">
        <v>69</v>
      </c>
      <c r="AX72">
        <f>IF(Z72&gt;0, (R72*SUMPRODUCT(K72:$K$98, X72:$X$98)-K72*$AZ$3)/Z72, 0)</f>
        <v>-365776.97341341939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6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2"/>
        <v>9.1755637067675712E-4</v>
      </c>
      <c r="L73" s="2">
        <v>70</v>
      </c>
      <c r="M73" s="8">
        <v>0.65106364900000002</v>
      </c>
      <c r="Q73" s="5">
        <f t="shared" si="81"/>
        <v>12.5</v>
      </c>
      <c r="R73">
        <f t="shared" si="61"/>
        <v>50000</v>
      </c>
      <c r="S73">
        <f t="shared" si="62"/>
        <v>-963778.64179827587</v>
      </c>
      <c r="U73">
        <f t="shared" si="77"/>
        <v>0.65106364900000002</v>
      </c>
      <c r="V73">
        <f t="shared" si="78"/>
        <v>0.01</v>
      </c>
      <c r="W73">
        <f t="shared" si="83"/>
        <v>6.7842615695899257E-6</v>
      </c>
      <c r="X73">
        <f t="shared" si="84"/>
        <v>4.4169860932676849E-6</v>
      </c>
      <c r="Y73">
        <f t="shared" si="85"/>
        <v>6.7842615695899254E-8</v>
      </c>
      <c r="Z73">
        <f t="shared" si="86"/>
        <v>2.2994328606263416E-6</v>
      </c>
      <c r="AB73">
        <f t="shared" si="87"/>
        <v>-2.4815266637695772</v>
      </c>
      <c r="AC73">
        <f t="shared" si="79"/>
        <v>-2.2161442793207797</v>
      </c>
      <c r="AE73">
        <f t="shared" si="63"/>
        <v>0</v>
      </c>
      <c r="AF73">
        <f t="shared" si="64"/>
        <v>0</v>
      </c>
      <c r="AG73">
        <f t="shared" si="65"/>
        <v>-2.8742910757829271E-5</v>
      </c>
      <c r="AH73">
        <f t="shared" si="66"/>
        <v>-0.22084930466338426</v>
      </c>
      <c r="AI73">
        <f t="shared" si="88"/>
        <v>-0.22087804757414209</v>
      </c>
      <c r="AJ73">
        <f t="shared" si="67"/>
        <v>-0.26538238444879747</v>
      </c>
      <c r="AK73">
        <f t="shared" si="80"/>
        <v>-0.17370686646387043</v>
      </c>
      <c r="AL73">
        <f t="shared" si="89"/>
        <v>-0.65996729848681002</v>
      </c>
      <c r="AN73">
        <f t="shared" si="68"/>
        <v>0</v>
      </c>
      <c r="AO73">
        <f t="shared" si="69"/>
        <v>0</v>
      </c>
      <c r="AP73">
        <f t="shared" si="70"/>
        <v>-2.6373240877639746E-8</v>
      </c>
      <c r="AQ73">
        <f t="shared" si="71"/>
        <v>-2.0264168645342027E-4</v>
      </c>
      <c r="AR73">
        <f t="shared" si="72"/>
        <v>-2.026680596942979E-4</v>
      </c>
      <c r="AS73">
        <f t="shared" si="73"/>
        <v>-2.4350329751638246E-4</v>
      </c>
      <c r="AT73">
        <f t="shared" si="74"/>
        <v>-1.5938584195422106E-4</v>
      </c>
      <c r="AU73">
        <f t="shared" si="75"/>
        <v>-6.0555719916490142E-4</v>
      </c>
      <c r="AW73">
        <v>70</v>
      </c>
      <c r="AX73">
        <f>IF(Z73&gt;0, (R73*SUMPRODUCT(K73:$K$98, X73:$X$98)-K73*$AZ$3)/Z73, 0)</f>
        <v>-963778.64179827587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6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2"/>
        <v>8.1924675953281884E-4</v>
      </c>
      <c r="L74" s="2">
        <v>71</v>
      </c>
      <c r="M74" s="8">
        <v>0.67958823899999998</v>
      </c>
      <c r="Q74" s="5">
        <f t="shared" si="81"/>
        <v>12.5</v>
      </c>
      <c r="R74">
        <f t="shared" si="61"/>
        <v>50000</v>
      </c>
      <c r="S74">
        <f t="shared" si="62"/>
        <v>-2772418.1277289581</v>
      </c>
      <c r="U74">
        <f t="shared" si="77"/>
        <v>0.67958823899999998</v>
      </c>
      <c r="V74">
        <f t="shared" si="78"/>
        <v>0.01</v>
      </c>
      <c r="W74">
        <f t="shared" si="83"/>
        <v>2.2994328606263416E-6</v>
      </c>
      <c r="X74">
        <f t="shared" si="84"/>
        <v>1.5626675284517879E-6</v>
      </c>
      <c r="Y74">
        <f t="shared" si="85"/>
        <v>2.2994328606263418E-8</v>
      </c>
      <c r="Z74">
        <f t="shared" si="86"/>
        <v>7.1377100356829029E-7</v>
      </c>
      <c r="AB74">
        <f t="shared" si="87"/>
        <v>-2.2161442793207797</v>
      </c>
      <c r="AC74">
        <f t="shared" si="79"/>
        <v>-1.9788716693400188</v>
      </c>
      <c r="AE74">
        <f t="shared" si="63"/>
        <v>0</v>
      </c>
      <c r="AF74">
        <f t="shared" si="64"/>
        <v>0</v>
      </c>
      <c r="AG74">
        <f t="shared" si="65"/>
        <v>-8.9221375446036282E-6</v>
      </c>
      <c r="AH74">
        <f t="shared" si="66"/>
        <v>-7.8133376422589398E-2</v>
      </c>
      <c r="AI74">
        <f t="shared" si="88"/>
        <v>-7.8142298560134008E-2</v>
      </c>
      <c r="AJ74">
        <f t="shared" si="67"/>
        <v>-0.23727260998076094</v>
      </c>
      <c r="AK74">
        <f t="shared" si="80"/>
        <v>-0.1551300995524546</v>
      </c>
      <c r="AL74">
        <f t="shared" si="89"/>
        <v>-0.47054500809334954</v>
      </c>
      <c r="AN74">
        <f t="shared" si="68"/>
        <v>0</v>
      </c>
      <c r="AO74">
        <f t="shared" si="69"/>
        <v>0</v>
      </c>
      <c r="AP74">
        <f t="shared" si="70"/>
        <v>-7.3094322715226232E-9</v>
      </c>
      <c r="AQ74">
        <f t="shared" si="71"/>
        <v>-6.4010515445564315E-5</v>
      </c>
      <c r="AR74">
        <f t="shared" si="72"/>
        <v>-6.4017824877835844E-5</v>
      </c>
      <c r="AS74">
        <f t="shared" si="73"/>
        <v>-1.9438481685263276E-4</v>
      </c>
      <c r="AT74">
        <f t="shared" si="74"/>
        <v>-1.2708983136435202E-4</v>
      </c>
      <c r="AU74">
        <f t="shared" si="75"/>
        <v>-3.8549247309482062E-4</v>
      </c>
      <c r="AW74">
        <v>71</v>
      </c>
      <c r="AX74">
        <f>IF(Z74&gt;0, (R74*SUMPRODUCT(K74:$K$98, X74:$X$98)-K74*$AZ$3)/Z74, 0)</f>
        <v>-2772418.1277289581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6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2"/>
        <v>7.3147032101144531E-4</v>
      </c>
      <c r="L75" s="2">
        <v>72</v>
      </c>
      <c r="M75" s="8">
        <v>0.70796792399999997</v>
      </c>
      <c r="Q75" s="5">
        <f t="shared" si="81"/>
        <v>12.5</v>
      </c>
      <c r="R75">
        <f t="shared" si="61"/>
        <v>50000</v>
      </c>
      <c r="S75">
        <f t="shared" si="62"/>
        <v>-8777192.0094984882</v>
      </c>
      <c r="U75">
        <f t="shared" si="77"/>
        <v>0.70796792399999997</v>
      </c>
      <c r="V75">
        <f t="shared" si="78"/>
        <v>0.01</v>
      </c>
      <c r="W75">
        <f t="shared" si="83"/>
        <v>7.1377100356829029E-7</v>
      </c>
      <c r="X75">
        <f t="shared" si="84"/>
        <v>5.0532697560763907E-7</v>
      </c>
      <c r="Y75">
        <f t="shared" si="85"/>
        <v>7.1377100356829034E-9</v>
      </c>
      <c r="Z75">
        <f t="shared" si="86"/>
        <v>2.0130631792496832E-7</v>
      </c>
      <c r="AB75">
        <f t="shared" si="87"/>
        <v>-1.9788716693400188</v>
      </c>
      <c r="AC75">
        <f t="shared" si="79"/>
        <v>-1.7669042051525943</v>
      </c>
      <c r="AE75">
        <f t="shared" si="63"/>
        <v>0</v>
      </c>
      <c r="AF75">
        <f t="shared" si="64"/>
        <v>0</v>
      </c>
      <c r="AG75">
        <f t="shared" si="65"/>
        <v>-2.5163289740621038E-6</v>
      </c>
      <c r="AH75">
        <f t="shared" si="66"/>
        <v>-2.5266348780381954E-2</v>
      </c>
      <c r="AI75">
        <f t="shared" si="88"/>
        <v>-2.5268865109356015E-2</v>
      </c>
      <c r="AJ75">
        <f t="shared" si="67"/>
        <v>-0.21196746418742451</v>
      </c>
      <c r="AK75">
        <f t="shared" si="80"/>
        <v>-0.13852101685380133</v>
      </c>
      <c r="AL75">
        <f t="shared" si="89"/>
        <v>-0.37575734615058187</v>
      </c>
      <c r="AN75">
        <f t="shared" si="68"/>
        <v>0</v>
      </c>
      <c r="AO75">
        <f t="shared" si="69"/>
        <v>0</v>
      </c>
      <c r="AP75">
        <f t="shared" si="70"/>
        <v>-1.8406199624276078E-9</v>
      </c>
      <c r="AQ75">
        <f t="shared" si="71"/>
        <v>-1.8481584253173129E-5</v>
      </c>
      <c r="AR75">
        <f t="shared" si="72"/>
        <v>-1.8483424873135554E-5</v>
      </c>
      <c r="AS75">
        <f t="shared" si="73"/>
        <v>-1.5504790907315744E-4</v>
      </c>
      <c r="AT75">
        <f t="shared" si="74"/>
        <v>-1.0132401266488189E-4</v>
      </c>
      <c r="AU75">
        <f t="shared" si="75"/>
        <v>-2.7485534661117488E-4</v>
      </c>
      <c r="AW75">
        <v>72</v>
      </c>
      <c r="AX75">
        <f>IF(Z75&gt;0, (R75*SUMPRODUCT(K75:$K$98, X75:$X$98)-K75*$AZ$3)/Z75, 0)</f>
        <v>-8777192.0094984882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6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2"/>
        <v>6.5309850090307614E-4</v>
      </c>
      <c r="L76" s="2">
        <v>73</v>
      </c>
      <c r="M76" s="8">
        <v>0.73634663</v>
      </c>
      <c r="Q76" s="5">
        <f t="shared" si="81"/>
        <v>12.5</v>
      </c>
      <c r="R76">
        <f t="shared" si="61"/>
        <v>50000</v>
      </c>
      <c r="S76">
        <f t="shared" si="62"/>
        <v>-30895931.778525125</v>
      </c>
      <c r="U76">
        <f t="shared" si="77"/>
        <v>0.73634663</v>
      </c>
      <c r="V76">
        <f t="shared" si="78"/>
        <v>0.01</v>
      </c>
      <c r="W76">
        <f t="shared" si="83"/>
        <v>2.0130631792496832E-7</v>
      </c>
      <c r="X76">
        <f t="shared" si="84"/>
        <v>1.4823122880175902E-7</v>
      </c>
      <c r="Y76">
        <f t="shared" si="85"/>
        <v>2.0130631792496833E-9</v>
      </c>
      <c r="Z76">
        <f t="shared" si="86"/>
        <v>5.1062025943959618E-8</v>
      </c>
      <c r="AB76">
        <f t="shared" si="87"/>
        <v>-1.7669042051525943</v>
      </c>
      <c r="AC76">
        <f t="shared" si="79"/>
        <v>-1.5776088700378563</v>
      </c>
      <c r="AE76">
        <f t="shared" si="63"/>
        <v>0</v>
      </c>
      <c r="AF76">
        <f t="shared" si="64"/>
        <v>0</v>
      </c>
      <c r="AG76">
        <f t="shared" si="65"/>
        <v>-6.3827532429949523E-7</v>
      </c>
      <c r="AH76">
        <f t="shared" si="66"/>
        <v>-7.411561440087951E-3</v>
      </c>
      <c r="AI76">
        <f t="shared" si="88"/>
        <v>-7.4121997154122507E-3</v>
      </c>
      <c r="AJ76">
        <f t="shared" si="67"/>
        <v>-0.18929533511473795</v>
      </c>
      <c r="AK76">
        <f t="shared" si="80"/>
        <v>-0.12368329436068161</v>
      </c>
      <c r="AL76">
        <f t="shared" si="89"/>
        <v>-0.32039082919083178</v>
      </c>
      <c r="AN76">
        <f t="shared" si="68"/>
        <v>0</v>
      </c>
      <c r="AO76">
        <f t="shared" si="69"/>
        <v>0</v>
      </c>
      <c r="AP76">
        <f t="shared" si="70"/>
        <v>-4.1685665746342512E-10</v>
      </c>
      <c r="AQ76">
        <f t="shared" si="71"/>
        <v>-4.8404796658724853E-6</v>
      </c>
      <c r="AR76">
        <f t="shared" si="72"/>
        <v>-4.8408965225299483E-6</v>
      </c>
      <c r="AS76">
        <f t="shared" si="73"/>
        <v>-1.2362849959138077E-4</v>
      </c>
      <c r="AT76">
        <f t="shared" si="74"/>
        <v>-8.0777374133715046E-5</v>
      </c>
      <c r="AU76">
        <f t="shared" si="75"/>
        <v>-2.0924677024762575E-4</v>
      </c>
      <c r="AW76">
        <v>73</v>
      </c>
      <c r="AX76">
        <f>IF(Z76&gt;0, (R76*SUMPRODUCT(K76:$K$98, X76:$X$98)-K76*$AZ$3)/Z76, 0)</f>
        <v>-30895931.778525125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6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2"/>
        <v>5.8312366152060366E-4</v>
      </c>
      <c r="L77" s="2">
        <v>74</v>
      </c>
      <c r="M77" s="8">
        <v>0.76472631499999999</v>
      </c>
      <c r="Q77" s="5">
        <f t="shared" si="81"/>
        <v>12.5</v>
      </c>
      <c r="R77">
        <f t="shared" si="61"/>
        <v>50000</v>
      </c>
      <c r="S77">
        <f t="shared" si="62"/>
        <v>-122454316.0260195</v>
      </c>
      <c r="U77">
        <f t="shared" si="77"/>
        <v>0.76472631499999999</v>
      </c>
      <c r="V77">
        <f t="shared" si="78"/>
        <v>0.01</v>
      </c>
      <c r="W77">
        <f t="shared" si="83"/>
        <v>5.1062025943959618E-8</v>
      </c>
      <c r="X77">
        <f t="shared" si="84"/>
        <v>3.9048474936558638E-8</v>
      </c>
      <c r="Y77">
        <f t="shared" si="85"/>
        <v>5.1062025943959616E-10</v>
      </c>
      <c r="Z77">
        <f t="shared" si="86"/>
        <v>1.1502930747961384E-8</v>
      </c>
      <c r="AB77">
        <f t="shared" si="87"/>
        <v>-1.5776088700378563</v>
      </c>
      <c r="AC77">
        <f t="shared" si="79"/>
        <v>-1.4085835170362802</v>
      </c>
      <c r="AE77">
        <f t="shared" si="63"/>
        <v>0</v>
      </c>
      <c r="AF77">
        <f t="shared" si="64"/>
        <v>0</v>
      </c>
      <c r="AG77">
        <f t="shared" si="65"/>
        <v>-1.437866343495173E-7</v>
      </c>
      <c r="AH77">
        <f t="shared" si="66"/>
        <v>-1.952423746827932E-3</v>
      </c>
      <c r="AI77">
        <f t="shared" si="88"/>
        <v>-1.9525675334622814E-3</v>
      </c>
      <c r="AJ77">
        <f t="shared" si="67"/>
        <v>-0.16902535300157617</v>
      </c>
      <c r="AK77">
        <f t="shared" si="80"/>
        <v>-0.11043262090264995</v>
      </c>
      <c r="AL77">
        <f t="shared" si="89"/>
        <v>-0.2814105414376884</v>
      </c>
      <c r="AN77">
        <f t="shared" si="68"/>
        <v>0</v>
      </c>
      <c r="AO77">
        <f t="shared" si="69"/>
        <v>0</v>
      </c>
      <c r="AP77">
        <f t="shared" si="70"/>
        <v>-8.3845388699614731E-11</v>
      </c>
      <c r="AQ77">
        <f t="shared" si="71"/>
        <v>-1.1385044840900798E-6</v>
      </c>
      <c r="AR77">
        <f t="shared" si="72"/>
        <v>-1.1385883294787793E-6</v>
      </c>
      <c r="AS77">
        <f t="shared" si="73"/>
        <v>-9.8562682732091655E-5</v>
      </c>
      <c r="AT77">
        <f t="shared" si="74"/>
        <v>-6.4395874252069985E-5</v>
      </c>
      <c r="AU77">
        <f t="shared" si="75"/>
        <v>-1.6409714531364042E-4</v>
      </c>
      <c r="AW77">
        <v>74</v>
      </c>
      <c r="AX77">
        <f>IF(Z77&gt;0, (R77*SUMPRODUCT(K77:$K$98, X77:$X$98)-K77*$AZ$3)/Z77, 0)</f>
        <v>-122454316.0260195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6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2"/>
        <v>5.2064612635768185E-4</v>
      </c>
      <c r="L78" s="2">
        <v>75</v>
      </c>
      <c r="M78" s="8">
        <v>0.79310599999999998</v>
      </c>
      <c r="Q78" s="5">
        <f t="shared" si="81"/>
        <v>12.5</v>
      </c>
      <c r="R78">
        <f t="shared" si="61"/>
        <v>50000</v>
      </c>
      <c r="S78">
        <f t="shared" si="62"/>
        <v>-555295216.74483514</v>
      </c>
      <c r="U78">
        <f t="shared" si="77"/>
        <v>0.79310599999999998</v>
      </c>
      <c r="V78">
        <f t="shared" si="78"/>
        <v>0.01</v>
      </c>
      <c r="W78">
        <f t="shared" si="83"/>
        <v>1.1502930747961384E-8</v>
      </c>
      <c r="X78">
        <f t="shared" si="84"/>
        <v>9.123043393792662E-9</v>
      </c>
      <c r="Y78">
        <f t="shared" si="85"/>
        <v>1.1502930747961384E-10</v>
      </c>
      <c r="Z78">
        <f t="shared" si="86"/>
        <v>2.2648580466891084E-9</v>
      </c>
      <c r="AB78">
        <f t="shared" si="87"/>
        <v>-1.4085835170362802</v>
      </c>
      <c r="AC78">
        <f t="shared" si="79"/>
        <v>-1.2576648399325123</v>
      </c>
      <c r="AE78">
        <f t="shared" si="63"/>
        <v>0</v>
      </c>
      <c r="AF78">
        <f t="shared" si="64"/>
        <v>0</v>
      </c>
      <c r="AG78">
        <f t="shared" si="65"/>
        <v>-2.8310725583613856E-8</v>
      </c>
      <c r="AH78">
        <f t="shared" si="66"/>
        <v>-4.5615216968963309E-4</v>
      </c>
      <c r="AI78">
        <f t="shared" si="88"/>
        <v>-4.5618048041521671E-4</v>
      </c>
      <c r="AJ78">
        <f t="shared" si="67"/>
        <v>-0.15091867710376783</v>
      </c>
      <c r="AK78">
        <f t="shared" si="80"/>
        <v>-9.8600846192539615E-2</v>
      </c>
      <c r="AL78">
        <f t="shared" si="89"/>
        <v>-0.24997570377672265</v>
      </c>
      <c r="AN78">
        <f t="shared" si="68"/>
        <v>0</v>
      </c>
      <c r="AO78">
        <f t="shared" si="69"/>
        <v>0</v>
      </c>
      <c r="AP78">
        <f t="shared" si="70"/>
        <v>-1.4739869609483876E-11</v>
      </c>
      <c r="AQ78">
        <f t="shared" si="71"/>
        <v>-2.3749386017855943E-7</v>
      </c>
      <c r="AR78">
        <f t="shared" si="72"/>
        <v>-2.3750860004816893E-7</v>
      </c>
      <c r="AS78">
        <f t="shared" si="73"/>
        <v>-7.8575224629102495E-5</v>
      </c>
      <c r="AT78">
        <f t="shared" si="74"/>
        <v>-5.1336148625735333E-5</v>
      </c>
      <c r="AU78">
        <f t="shared" si="75"/>
        <v>-1.3014888185488598E-4</v>
      </c>
      <c r="AW78">
        <v>75</v>
      </c>
      <c r="AX78">
        <f>IF(Z78&gt;0, (R78*SUMPRODUCT(K78:$K$98, X78:$X$98)-K78*$AZ$3)/Z78, 0)</f>
        <v>-555295216.74483514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6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2"/>
        <v>4.6486261281935876E-4</v>
      </c>
      <c r="L79" s="2">
        <v>76</v>
      </c>
      <c r="M79" s="8">
        <v>1</v>
      </c>
      <c r="Q79" s="5">
        <f t="shared" si="81"/>
        <v>12.5</v>
      </c>
      <c r="R79">
        <f t="shared" si="61"/>
        <v>50000</v>
      </c>
      <c r="S79">
        <f t="shared" si="62"/>
        <v>0</v>
      </c>
      <c r="U79">
        <f t="shared" si="77"/>
        <v>1</v>
      </c>
      <c r="V79">
        <f t="shared" si="78"/>
        <v>0.01</v>
      </c>
      <c r="W79">
        <f t="shared" si="83"/>
        <v>2.2648580466891084E-9</v>
      </c>
      <c r="X79">
        <f t="shared" si="84"/>
        <v>2.2648580466891084E-9</v>
      </c>
      <c r="Y79">
        <f t="shared" si="85"/>
        <v>2.2648580466891087E-11</v>
      </c>
      <c r="Z79">
        <f t="shared" si="86"/>
        <v>0</v>
      </c>
      <c r="AB79">
        <f t="shared" si="87"/>
        <v>-1.2576648399325123</v>
      </c>
      <c r="AC79">
        <f t="shared" si="79"/>
        <v>0</v>
      </c>
      <c r="AE79">
        <f t="shared" si="63"/>
        <v>0</v>
      </c>
      <c r="AF79">
        <f t="shared" si="64"/>
        <v>0</v>
      </c>
      <c r="AG79">
        <f t="shared" si="65"/>
        <v>0</v>
      </c>
      <c r="AH79">
        <f t="shared" si="66"/>
        <v>-1.1324290233445542E-4</v>
      </c>
      <c r="AI79">
        <f t="shared" si="88"/>
        <v>-1.1324290233445542E-4</v>
      </c>
      <c r="AJ79">
        <f t="shared" si="67"/>
        <v>-1.2576648399325123</v>
      </c>
      <c r="AK79">
        <f t="shared" si="80"/>
        <v>-8.803653879527587E-2</v>
      </c>
      <c r="AL79">
        <f t="shared" si="89"/>
        <v>-1.3458146216301228</v>
      </c>
      <c r="AN79">
        <f t="shared" si="68"/>
        <v>0</v>
      </c>
      <c r="AO79">
        <f t="shared" si="69"/>
        <v>0</v>
      </c>
      <c r="AP79">
        <f t="shared" si="70"/>
        <v>0</v>
      </c>
      <c r="AQ79">
        <f t="shared" si="71"/>
        <v>-5.2642391462442407E-8</v>
      </c>
      <c r="AR79">
        <f t="shared" si="72"/>
        <v>-5.2642391462442407E-8</v>
      </c>
      <c r="AS79">
        <f t="shared" si="73"/>
        <v>-5.846413635420683E-4</v>
      </c>
      <c r="AT79">
        <f t="shared" si="74"/>
        <v>-4.0924895447944787E-5</v>
      </c>
      <c r="AU79">
        <f t="shared" si="75"/>
        <v>-6.2561890138147552E-4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>SUM(AN3:AN79)</f>
        <v>3379.875098916852</v>
      </c>
      <c r="AO81" s="6">
        <f t="shared" ref="AO81:AU81" si="90">SUM(AO3:AO79)</f>
        <v>-337.98750989168525</v>
      </c>
      <c r="AP81" s="6">
        <f t="shared" si="90"/>
        <v>-248.61673864987384</v>
      </c>
      <c r="AQ81" s="6">
        <f t="shared" si="90"/>
        <v>-2415.5853014159434</v>
      </c>
      <c r="AR81" s="6">
        <f t="shared" si="90"/>
        <v>377.68554895934852</v>
      </c>
      <c r="AS81" s="6">
        <f t="shared" si="90"/>
        <v>-262.0790757096396</v>
      </c>
      <c r="AT81" s="6">
        <f t="shared" si="90"/>
        <v>89.54185864297277</v>
      </c>
      <c r="AU81" s="6">
        <f t="shared" si="90"/>
        <v>205.14833189268134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74ABD-32DE-4325-B7C2-11B813C7797F}">
  <sheetPr codeName="Sheet28"/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5539.8955315268058</v>
      </c>
      <c r="K3">
        <v>1</v>
      </c>
      <c r="L3" s="2">
        <v>0</v>
      </c>
      <c r="O3">
        <f>$C$3</f>
        <v>5539.8955315268058</v>
      </c>
      <c r="P3" s="2">
        <f>O3*C5</f>
        <v>553.98955315268063</v>
      </c>
      <c r="Q3" s="5">
        <f>B8</f>
        <v>125.8175559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5539.8955315268058</v>
      </c>
      <c r="AF3">
        <f t="shared" ref="AF3:AF34" si="3">-$Z3*P3</f>
        <v>-553.98955315268063</v>
      </c>
      <c r="AG3">
        <f t="shared" ref="AG3:AG34" si="4">-$Z3*Q3</f>
        <v>-125.8175559</v>
      </c>
      <c r="AH3">
        <f t="shared" ref="AH3:AH34" si="5">-X3*R3</f>
        <v>0</v>
      </c>
      <c r="AI3">
        <f t="shared" ref="AI3:AI23" si="6">SUM(AE3:AH3)</f>
        <v>4860.0884224741249</v>
      </c>
      <c r="AJ3">
        <f t="shared" ref="AJ3:AJ34" si="7">AB3-AC3</f>
        <v>0</v>
      </c>
      <c r="AL3">
        <f t="shared" ref="AL3:AL23" si="8">SUM(AI3:AK3)</f>
        <v>4860.0884224741249</v>
      </c>
      <c r="AN3">
        <f t="shared" ref="AN3:AN34" si="9">AE3*$K3</f>
        <v>5539.8955315268058</v>
      </c>
      <c r="AO3">
        <f t="shared" ref="AO3:AO34" si="10">AF3*$K3</f>
        <v>-553.98955315268063</v>
      </c>
      <c r="AP3">
        <f t="shared" ref="AP3:AP34" si="11">AG3*$K3</f>
        <v>-125.8175559</v>
      </c>
      <c r="AQ3">
        <f t="shared" ref="AQ3:AQ34" si="12">AH3*$K3</f>
        <v>0</v>
      </c>
      <c r="AR3">
        <f t="shared" ref="AR3:AR34" si="13">AI3*$K3</f>
        <v>4860.0884224741249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4860.0884224741249</v>
      </c>
      <c r="AW3">
        <v>0</v>
      </c>
      <c r="AX3">
        <f>IF(Z3&gt;0, (R3*SUMPRODUCT(K3:$K$98, X3:$X$98)-K3*$AZ$3)/Z3, 0)</f>
        <v>0</v>
      </c>
      <c r="AZ3">
        <f>C6*ABS(SUMPRODUCT(X4:X69, K4:K69))/1</f>
        <v>4037.9858168631918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3.4760450000000001E-3</v>
      </c>
      <c r="R4">
        <f t="shared" si="0"/>
        <v>50000</v>
      </c>
      <c r="S4">
        <f t="shared" si="1"/>
        <v>274.55652743555197</v>
      </c>
      <c r="U4">
        <f t="shared" ref="U4:U35" si="20">M4</f>
        <v>3.4760450000000001E-3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3.4760450000000001E-3</v>
      </c>
      <c r="Y4">
        <f t="shared" ref="Y4:Y23" si="24">V4*W4</f>
        <v>0.01</v>
      </c>
      <c r="Z4">
        <f t="shared" ref="Z4:Z23" si="25">MAX(0, W4-X4-Y4)</f>
        <v>0.98652395500000001</v>
      </c>
      <c r="AB4">
        <f t="shared" ref="AB4:AB23" si="26">AC3</f>
        <v>0</v>
      </c>
      <c r="AC4">
        <f>S4*Z4</f>
        <v>270.85659131678676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-173.80225000000002</v>
      </c>
      <c r="AI4">
        <f t="shared" si="6"/>
        <v>-173.80225000000002</v>
      </c>
      <c r="AJ4">
        <f t="shared" si="7"/>
        <v>-270.85659131678676</v>
      </c>
      <c r="AK4">
        <f t="shared" ref="AK4:AK35" si="27">G4*SUM(AB4:AB4, AE4:AF4)</f>
        <v>0</v>
      </c>
      <c r="AL4">
        <f t="shared" si="8"/>
        <v>-444.65884131678678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-162.1440899337625</v>
      </c>
      <c r="AR4">
        <f t="shared" si="13"/>
        <v>-162.1440899337625</v>
      </c>
      <c r="AS4">
        <f t="shared" si="14"/>
        <v>-252.68830237595554</v>
      </c>
      <c r="AT4">
        <f t="shared" si="15"/>
        <v>0</v>
      </c>
      <c r="AU4">
        <f t="shared" si="16"/>
        <v>-414.83239230971805</v>
      </c>
      <c r="AW4">
        <v>1</v>
      </c>
      <c r="AX4">
        <f>IF(Z4&gt;0, (R4*SUMPRODUCT(K4:$K$98, X4:$X$98)-K4*$AZ$3)/Z4, 0)</f>
        <v>274.55652743555197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8">K4*J5</f>
        <v>0.85510801767234645</v>
      </c>
      <c r="L5" s="2">
        <v>2</v>
      </c>
      <c r="M5" s="8">
        <v>3.6141120000000001E-3</v>
      </c>
      <c r="Q5" s="5">
        <f t="shared" ref="Q5:Q36" si="29">$C$8</f>
        <v>12.5</v>
      </c>
      <c r="R5">
        <f t="shared" si="0"/>
        <v>50000</v>
      </c>
      <c r="S5">
        <f t="shared" si="1"/>
        <v>434.62191803437668</v>
      </c>
      <c r="U5">
        <f t="shared" si="20"/>
        <v>3.6141120000000001E-3</v>
      </c>
      <c r="V5">
        <f t="shared" si="21"/>
        <v>0.01</v>
      </c>
      <c r="W5">
        <f t="shared" si="22"/>
        <v>0.98652395500000001</v>
      </c>
      <c r="X5">
        <f t="shared" si="23"/>
        <v>3.5654080640529599E-3</v>
      </c>
      <c r="Y5">
        <f t="shared" si="24"/>
        <v>9.86523955E-3</v>
      </c>
      <c r="Z5">
        <f t="shared" si="25"/>
        <v>0.97309330738594713</v>
      </c>
      <c r="AB5">
        <f t="shared" si="26"/>
        <v>270.85659131678676</v>
      </c>
      <c r="AC5">
        <f>S5*Z5</f>
        <v>422.92767968249564</v>
      </c>
      <c r="AE5">
        <f t="shared" si="2"/>
        <v>0</v>
      </c>
      <c r="AF5">
        <f t="shared" si="3"/>
        <v>0</v>
      </c>
      <c r="AG5">
        <f t="shared" si="4"/>
        <v>-12.163666342324339</v>
      </c>
      <c r="AH5">
        <f t="shared" si="5"/>
        <v>-178.270403202648</v>
      </c>
      <c r="AI5">
        <f t="shared" si="6"/>
        <v>-190.43406954497235</v>
      </c>
      <c r="AJ5">
        <f t="shared" si="7"/>
        <v>-152.07108836570887</v>
      </c>
      <c r="AK5">
        <f t="shared" si="27"/>
        <v>11.105120243988258</v>
      </c>
      <c r="AL5">
        <f t="shared" si="8"/>
        <v>-331.40003766669292</v>
      </c>
      <c r="AN5">
        <f t="shared" si="9"/>
        <v>0</v>
      </c>
      <c r="AO5">
        <f t="shared" si="10"/>
        <v>0</v>
      </c>
      <c r="AP5">
        <f t="shared" si="11"/>
        <v>-10.401248613612806</v>
      </c>
      <c r="AQ5">
        <f t="shared" si="12"/>
        <v>-152.44045109226624</v>
      </c>
      <c r="AR5">
        <f t="shared" si="13"/>
        <v>-162.84169970587908</v>
      </c>
      <c r="AS5">
        <f t="shared" si="14"/>
        <v>-130.03720691767754</v>
      </c>
      <c r="AT5">
        <f t="shared" si="15"/>
        <v>9.4960773578498436</v>
      </c>
      <c r="AU5">
        <f t="shared" si="16"/>
        <v>-283.38282926570673</v>
      </c>
      <c r="AW5">
        <v>2</v>
      </c>
      <c r="AX5">
        <f>IF(Z5&gt;0, (R5*SUMPRODUCT(K5:$K$98, X5:$X$98)-K5*$AZ$3)/Z5, 0)</f>
        <v>434.62191803437668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8"/>
        <v>0.77141002947437654</v>
      </c>
      <c r="L6" s="2">
        <v>3</v>
      </c>
      <c r="M6" s="8">
        <v>3.757594E-3</v>
      </c>
      <c r="Q6" s="5">
        <f t="shared" si="29"/>
        <v>12.5</v>
      </c>
      <c r="R6">
        <f t="shared" si="0"/>
        <v>50000</v>
      </c>
      <c r="S6">
        <f t="shared" si="1"/>
        <v>634.00519628907716</v>
      </c>
      <c r="U6">
        <f t="shared" si="20"/>
        <v>3.757594E-3</v>
      </c>
      <c r="V6">
        <f t="shared" si="21"/>
        <v>0.01</v>
      </c>
      <c r="W6">
        <f t="shared" si="22"/>
        <v>0.97309330738594713</v>
      </c>
      <c r="X6">
        <f t="shared" si="23"/>
        <v>3.6564895732735907E-3</v>
      </c>
      <c r="Y6">
        <f t="shared" si="24"/>
        <v>9.7309330738594713E-3</v>
      </c>
      <c r="Z6">
        <f t="shared" si="25"/>
        <v>0.95970588473881402</v>
      </c>
      <c r="AB6">
        <f t="shared" si="26"/>
        <v>422.92767968249564</v>
      </c>
      <c r="AC6">
        <f t="shared" ref="AC6:AC67" si="30">S6*Z6</f>
        <v>608.45851783361422</v>
      </c>
      <c r="AE6">
        <f t="shared" si="2"/>
        <v>0</v>
      </c>
      <c r="AF6">
        <f t="shared" si="3"/>
        <v>0</v>
      </c>
      <c r="AG6">
        <f t="shared" si="4"/>
        <v>-11.996323559235176</v>
      </c>
      <c r="AH6">
        <f t="shared" si="5"/>
        <v>-182.82447866367954</v>
      </c>
      <c r="AI6">
        <f t="shared" si="6"/>
        <v>-194.82080222291472</v>
      </c>
      <c r="AJ6">
        <f t="shared" si="7"/>
        <v>-185.53083815111859</v>
      </c>
      <c r="AK6">
        <f t="shared" si="27"/>
        <v>24.741269261425995</v>
      </c>
      <c r="AL6">
        <f t="shared" si="8"/>
        <v>-355.61037111260731</v>
      </c>
      <c r="AN6">
        <f t="shared" si="9"/>
        <v>0</v>
      </c>
      <c r="AO6">
        <f t="shared" si="10"/>
        <v>0</v>
      </c>
      <c r="AP6">
        <f t="shared" si="11"/>
        <v>-9.2540843104137647</v>
      </c>
      <c r="AQ6">
        <f t="shared" si="12"/>
        <v>-141.03263647458655</v>
      </c>
      <c r="AR6">
        <f t="shared" si="13"/>
        <v>-150.28672078500034</v>
      </c>
      <c r="AS6">
        <f t="shared" si="14"/>
        <v>-143.12034932656016</v>
      </c>
      <c r="AT6">
        <f t="shared" si="15"/>
        <v>19.085663250190112</v>
      </c>
      <c r="AU6">
        <f t="shared" si="16"/>
        <v>-274.32140686137041</v>
      </c>
      <c r="AW6">
        <v>3</v>
      </c>
      <c r="AX6">
        <f>IF(Z6&gt;0, (R6*SUMPRODUCT(K6:$K$98, X6:$X$98)-K6*$AZ$3)/Z6, 0)</f>
        <v>634.00519628907716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8"/>
        <v>0.70185609086923539</v>
      </c>
      <c r="L7" s="2">
        <v>4</v>
      </c>
      <c r="M7" s="8">
        <v>3.9119039999999999E-3</v>
      </c>
      <c r="Q7" s="5">
        <f t="shared" si="29"/>
        <v>12.5</v>
      </c>
      <c r="R7">
        <f t="shared" si="0"/>
        <v>50000</v>
      </c>
      <c r="S7">
        <f t="shared" si="1"/>
        <v>790.70122298126887</v>
      </c>
      <c r="U7">
        <f t="shared" si="20"/>
        <v>3.9119039999999999E-3</v>
      </c>
      <c r="V7">
        <f t="shared" si="21"/>
        <v>0.01</v>
      </c>
      <c r="W7">
        <f t="shared" si="22"/>
        <v>0.95970588473881402</v>
      </c>
      <c r="X7">
        <f t="shared" si="23"/>
        <v>3.7542772893333055E-3</v>
      </c>
      <c r="Y7">
        <f t="shared" si="24"/>
        <v>9.5970588473881409E-3</v>
      </c>
      <c r="Z7">
        <f t="shared" si="25"/>
        <v>0.94635454860209256</v>
      </c>
      <c r="AB7">
        <f t="shared" si="26"/>
        <v>608.45851783361422</v>
      </c>
      <c r="AC7">
        <f t="shared" si="30"/>
        <v>748.28369895356127</v>
      </c>
      <c r="AE7">
        <f t="shared" si="2"/>
        <v>0</v>
      </c>
      <c r="AF7">
        <f t="shared" si="3"/>
        <v>0</v>
      </c>
      <c r="AG7">
        <f t="shared" si="4"/>
        <v>-11.829431857526156</v>
      </c>
      <c r="AH7">
        <f t="shared" si="5"/>
        <v>-187.71386446666529</v>
      </c>
      <c r="AI7">
        <f t="shared" si="6"/>
        <v>-199.54329632419143</v>
      </c>
      <c r="AJ7">
        <f t="shared" si="7"/>
        <v>-139.82518111994705</v>
      </c>
      <c r="AK7">
        <f t="shared" si="27"/>
        <v>29.875313225630457</v>
      </c>
      <c r="AL7">
        <f t="shared" si="8"/>
        <v>-309.49316421850801</v>
      </c>
      <c r="AN7">
        <f t="shared" si="9"/>
        <v>0</v>
      </c>
      <c r="AO7">
        <f t="shared" si="10"/>
        <v>0</v>
      </c>
      <c r="AP7">
        <f t="shared" si="11"/>
        <v>-8.3025588007273061</v>
      </c>
      <c r="AQ7">
        <f t="shared" si="12"/>
        <v>-131.74811911653117</v>
      </c>
      <c r="AR7">
        <f t="shared" si="13"/>
        <v>-140.05067791725847</v>
      </c>
      <c r="AS7">
        <f t="shared" si="14"/>
        <v>-98.137155025928848</v>
      </c>
      <c r="AT7">
        <f t="shared" si="15"/>
        <v>20.968170554034959</v>
      </c>
      <c r="AU7">
        <f t="shared" si="16"/>
        <v>-217.21966238915235</v>
      </c>
      <c r="AW7">
        <v>4</v>
      </c>
      <c r="AX7">
        <f>IF(Z7&gt;0, (R7*SUMPRODUCT(K7:$K$98, X7:$X$98)-K7*$AZ$3)/Z7, 0)</f>
        <v>790.70122298126887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8"/>
        <v>0.65514430212754171</v>
      </c>
      <c r="L8" s="2">
        <v>5</v>
      </c>
      <c r="M8" s="8">
        <v>4.0806530000000001E-3</v>
      </c>
      <c r="Q8" s="5">
        <f t="shared" si="29"/>
        <v>12.5</v>
      </c>
      <c r="R8">
        <f t="shared" si="0"/>
        <v>50000</v>
      </c>
      <c r="S8">
        <f t="shared" si="1"/>
        <v>862.94948721604271</v>
      </c>
      <c r="U8">
        <f t="shared" si="20"/>
        <v>4.0806530000000001E-3</v>
      </c>
      <c r="V8">
        <f t="shared" si="21"/>
        <v>0.01</v>
      </c>
      <c r="W8">
        <f t="shared" si="22"/>
        <v>0.94635454860209256</v>
      </c>
      <c r="X8">
        <f t="shared" si="23"/>
        <v>3.8617445278167749E-3</v>
      </c>
      <c r="Y8">
        <f t="shared" si="24"/>
        <v>9.4635454860209252E-3</v>
      </c>
      <c r="Z8">
        <f t="shared" si="25"/>
        <v>0.93302925858825492</v>
      </c>
      <c r="AB8">
        <f t="shared" si="26"/>
        <v>748.28369895356127</v>
      </c>
      <c r="AC8">
        <f t="shared" si="30"/>
        <v>805.15712025629909</v>
      </c>
      <c r="AE8">
        <f t="shared" si="2"/>
        <v>0</v>
      </c>
      <c r="AF8">
        <f t="shared" si="3"/>
        <v>0</v>
      </c>
      <c r="AG8">
        <f t="shared" si="4"/>
        <v>-11.662865732353186</v>
      </c>
      <c r="AH8">
        <f t="shared" si="5"/>
        <v>-193.08722639083874</v>
      </c>
      <c r="AI8">
        <f t="shared" si="6"/>
        <v>-204.75009212319193</v>
      </c>
      <c r="AJ8">
        <f t="shared" si="7"/>
        <v>-56.873421302737825</v>
      </c>
      <c r="AK8">
        <f t="shared" si="27"/>
        <v>15.938442787710855</v>
      </c>
      <c r="AL8">
        <f t="shared" si="8"/>
        <v>-245.68507063821892</v>
      </c>
      <c r="AN8">
        <f t="shared" si="9"/>
        <v>0</v>
      </c>
      <c r="AO8">
        <f t="shared" si="10"/>
        <v>0</v>
      </c>
      <c r="AP8">
        <f t="shared" si="11"/>
        <v>-7.6408600310297485</v>
      </c>
      <c r="AQ8">
        <f t="shared" si="12"/>
        <v>-126.4999961835687</v>
      </c>
      <c r="AR8">
        <f t="shared" si="13"/>
        <v>-134.14085621459844</v>
      </c>
      <c r="AS8">
        <f t="shared" si="14"/>
        <v>-37.260297908987837</v>
      </c>
      <c r="AT8">
        <f t="shared" si="15"/>
        <v>10.441979977154579</v>
      </c>
      <c r="AU8">
        <f t="shared" si="16"/>
        <v>-160.95917414643174</v>
      </c>
      <c r="AW8">
        <v>5</v>
      </c>
      <c r="AX8">
        <f>IF(Z8&gt;0, (R8*SUMPRODUCT(K8:$K$98, X8:$X$98)-K8*$AZ$3)/Z8, 0)</f>
        <v>862.94948721604271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8"/>
        <v>0.62046055699170533</v>
      </c>
      <c r="L9" s="2">
        <v>6</v>
      </c>
      <c r="M9" s="8">
        <v>4.2836929999999999E-3</v>
      </c>
      <c r="Q9" s="5">
        <f t="shared" si="29"/>
        <v>12.5</v>
      </c>
      <c r="R9">
        <f t="shared" si="0"/>
        <v>50000</v>
      </c>
      <c r="S9">
        <f t="shared" si="1"/>
        <v>890.18992775894458</v>
      </c>
      <c r="U9">
        <f t="shared" si="20"/>
        <v>4.2836929999999999E-3</v>
      </c>
      <c r="V9">
        <f t="shared" si="21"/>
        <v>0.01</v>
      </c>
      <c r="W9">
        <f t="shared" si="22"/>
        <v>0.93302925858825492</v>
      </c>
      <c r="X9">
        <f t="shared" si="23"/>
        <v>3.9968109038096972E-3</v>
      </c>
      <c r="Y9">
        <f t="shared" si="24"/>
        <v>9.3302925858825495E-3</v>
      </c>
      <c r="Z9">
        <f t="shared" si="25"/>
        <v>0.91970215509856268</v>
      </c>
      <c r="AB9">
        <f t="shared" si="26"/>
        <v>805.15712025629909</v>
      </c>
      <c r="AC9">
        <f t="shared" si="30"/>
        <v>818.70959500693516</v>
      </c>
      <c r="AE9">
        <f t="shared" si="2"/>
        <v>0</v>
      </c>
      <c r="AF9">
        <f t="shared" si="3"/>
        <v>0</v>
      </c>
      <c r="AG9">
        <f t="shared" si="4"/>
        <v>-11.496276938732034</v>
      </c>
      <c r="AH9">
        <f t="shared" si="5"/>
        <v>-199.84054519048485</v>
      </c>
      <c r="AI9">
        <f t="shared" si="6"/>
        <v>-211.33682212921687</v>
      </c>
      <c r="AJ9">
        <f t="shared" si="7"/>
        <v>-13.552474750636065</v>
      </c>
      <c r="AK9">
        <f t="shared" si="27"/>
        <v>4.7504270095121646</v>
      </c>
      <c r="AL9">
        <f t="shared" si="8"/>
        <v>-220.13886987034078</v>
      </c>
      <c r="AN9">
        <f t="shared" si="9"/>
        <v>0</v>
      </c>
      <c r="AO9">
        <f t="shared" si="10"/>
        <v>0</v>
      </c>
      <c r="AP9">
        <f t="shared" si="11"/>
        <v>-7.1329863927365746</v>
      </c>
      <c r="AQ9">
        <f t="shared" si="12"/>
        <v>-123.99317597841429</v>
      </c>
      <c r="AR9">
        <f t="shared" si="13"/>
        <v>-131.12616237115085</v>
      </c>
      <c r="AS9">
        <f t="shared" si="14"/>
        <v>-8.4087760323956751</v>
      </c>
      <c r="AT9">
        <f t="shared" si="15"/>
        <v>2.9474525882703588</v>
      </c>
      <c r="AU9">
        <f t="shared" si="16"/>
        <v>-136.58748581527618</v>
      </c>
      <c r="AW9">
        <v>6</v>
      </c>
      <c r="AX9">
        <f>IF(Z9&gt;0, (R9*SUMPRODUCT(K9:$K$98, X9:$X$98)-K9*$AZ$3)/Z9, 0)</f>
        <v>890.18992775894458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8"/>
        <v>0.58861640925121461</v>
      </c>
      <c r="L10" s="2">
        <v>7</v>
      </c>
      <c r="M10" s="8">
        <v>4.5002690000000003E-3</v>
      </c>
      <c r="Q10" s="5">
        <f t="shared" si="29"/>
        <v>12.5</v>
      </c>
      <c r="R10">
        <f t="shared" si="0"/>
        <v>50000</v>
      </c>
      <c r="S10">
        <f t="shared" si="1"/>
        <v>908.35537769274924</v>
      </c>
      <c r="U10">
        <f t="shared" si="20"/>
        <v>4.5002690000000003E-3</v>
      </c>
      <c r="V10">
        <f t="shared" si="21"/>
        <v>0.01</v>
      </c>
      <c r="W10">
        <f t="shared" si="22"/>
        <v>0.91970215509856268</v>
      </c>
      <c r="X10">
        <f t="shared" si="23"/>
        <v>4.1389070978232537E-3</v>
      </c>
      <c r="Y10">
        <f t="shared" si="24"/>
        <v>9.1970215509856266E-3</v>
      </c>
      <c r="Z10">
        <f t="shared" si="25"/>
        <v>0.90636622644975373</v>
      </c>
      <c r="AB10">
        <f t="shared" si="26"/>
        <v>818.70959500693516</v>
      </c>
      <c r="AC10">
        <f t="shared" si="30"/>
        <v>823.30263595471797</v>
      </c>
      <c r="AE10">
        <f t="shared" si="2"/>
        <v>0</v>
      </c>
      <c r="AF10">
        <f t="shared" si="3"/>
        <v>0</v>
      </c>
      <c r="AG10">
        <f t="shared" si="4"/>
        <v>-11.329577830621922</v>
      </c>
      <c r="AH10">
        <f t="shared" si="5"/>
        <v>-206.94535489116268</v>
      </c>
      <c r="AI10">
        <f t="shared" si="6"/>
        <v>-218.27493272178461</v>
      </c>
      <c r="AJ10">
        <f t="shared" si="7"/>
        <v>-4.5930409477828107</v>
      </c>
      <c r="AK10">
        <f t="shared" si="27"/>
        <v>3.3567093395284346</v>
      </c>
      <c r="AL10">
        <f t="shared" si="8"/>
        <v>-219.51126433003898</v>
      </c>
      <c r="AN10">
        <f t="shared" si="9"/>
        <v>0</v>
      </c>
      <c r="AO10">
        <f t="shared" si="10"/>
        <v>0</v>
      </c>
      <c r="AP10">
        <f t="shared" si="11"/>
        <v>-6.6687754209928416</v>
      </c>
      <c r="AQ10">
        <f t="shared" si="12"/>
        <v>-121.81143170725446</v>
      </c>
      <c r="AR10">
        <f t="shared" si="13"/>
        <v>-128.48020712824732</v>
      </c>
      <c r="AS10">
        <f t="shared" si="14"/>
        <v>-2.7035392702277137</v>
      </c>
      <c r="AT10">
        <f t="shared" si="15"/>
        <v>1.9758141983332433</v>
      </c>
      <c r="AU10">
        <f t="shared" si="16"/>
        <v>-129.20793220014178</v>
      </c>
      <c r="AW10">
        <v>7</v>
      </c>
      <c r="AX10">
        <f>IF(Z10&gt;0, (R10*SUMPRODUCT(K10:$K$98, X10:$X$98)-K10*$AZ$3)/Z10, 0)</f>
        <v>908.35537769274924</v>
      </c>
    </row>
    <row r="11" spans="1:52" x14ac:dyDescent="0.25">
      <c r="A11" t="s">
        <v>33</v>
      </c>
      <c r="C11" s="26">
        <f>AU71</f>
        <v>314.37749816860708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8"/>
        <v>0.55930863668872544</v>
      </c>
      <c r="L11" s="2">
        <v>8</v>
      </c>
      <c r="M11" s="8">
        <v>4.7150400000000002E-3</v>
      </c>
      <c r="Q11" s="5">
        <f t="shared" si="29"/>
        <v>12.5</v>
      </c>
      <c r="R11">
        <f t="shared" si="0"/>
        <v>50000</v>
      </c>
      <c r="S11">
        <f t="shared" si="1"/>
        <v>918.0391274208265</v>
      </c>
      <c r="U11">
        <f t="shared" si="20"/>
        <v>4.7150400000000002E-3</v>
      </c>
      <c r="V11">
        <f t="shared" si="21"/>
        <v>0.01</v>
      </c>
      <c r="W11">
        <f t="shared" si="22"/>
        <v>0.90636622644975373</v>
      </c>
      <c r="X11">
        <f t="shared" si="23"/>
        <v>4.2735530123596474E-3</v>
      </c>
      <c r="Y11">
        <f t="shared" si="24"/>
        <v>9.0636622644975368E-3</v>
      </c>
      <c r="Z11">
        <f t="shared" si="25"/>
        <v>0.89302901117289657</v>
      </c>
      <c r="AB11">
        <f t="shared" si="26"/>
        <v>823.30263595471797</v>
      </c>
      <c r="AC11">
        <f t="shared" si="30"/>
        <v>819.83557417864949</v>
      </c>
      <c r="AE11">
        <f t="shared" si="2"/>
        <v>0</v>
      </c>
      <c r="AF11">
        <f t="shared" si="3"/>
        <v>0</v>
      </c>
      <c r="AG11">
        <f t="shared" si="4"/>
        <v>-11.162862639661206</v>
      </c>
      <c r="AH11">
        <f t="shared" si="5"/>
        <v>-213.67765061798238</v>
      </c>
      <c r="AI11">
        <f t="shared" si="6"/>
        <v>-224.84051325764358</v>
      </c>
      <c r="AJ11">
        <f t="shared" si="7"/>
        <v>3.4670617760684763</v>
      </c>
      <c r="AK11">
        <f t="shared" si="27"/>
        <v>1.9759263262913229</v>
      </c>
      <c r="AL11">
        <f t="shared" si="8"/>
        <v>-219.39752515528377</v>
      </c>
      <c r="AN11">
        <f t="shared" si="9"/>
        <v>0</v>
      </c>
      <c r="AO11">
        <f t="shared" si="10"/>
        <v>0</v>
      </c>
      <c r="AP11">
        <f t="shared" si="11"/>
        <v>-6.2434854845324166</v>
      </c>
      <c r="AQ11">
        <f t="shared" si="12"/>
        <v>-119.51175545799352</v>
      </c>
      <c r="AR11">
        <f t="shared" si="13"/>
        <v>-125.75524094252593</v>
      </c>
      <c r="AS11">
        <f t="shared" si="14"/>
        <v>1.9391575952884506</v>
      </c>
      <c r="AT11">
        <f t="shared" si="15"/>
        <v>1.1051526597553616</v>
      </c>
      <c r="AU11">
        <f t="shared" si="16"/>
        <v>-122.71093068748212</v>
      </c>
      <c r="AW11">
        <v>8</v>
      </c>
      <c r="AX11">
        <f>IF(Z11&gt;0, (R11*SUMPRODUCT(K11:$K$98, X11:$X$98)-K11*$AZ$3)/Z11, 0)</f>
        <v>918.0391274208265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8"/>
        <v>0.53151063070296056</v>
      </c>
      <c r="L12" s="2">
        <v>9</v>
      </c>
      <c r="M12" s="8">
        <v>4.9523709999999997E-3</v>
      </c>
      <c r="Q12" s="5">
        <f t="shared" si="29"/>
        <v>12.5</v>
      </c>
      <c r="R12">
        <f t="shared" si="0"/>
        <v>50000</v>
      </c>
      <c r="S12">
        <f t="shared" si="1"/>
        <v>923.71699459996614</v>
      </c>
      <c r="U12">
        <f t="shared" si="20"/>
        <v>4.9523709999999997E-3</v>
      </c>
      <c r="V12">
        <f t="shared" si="21"/>
        <v>0.01</v>
      </c>
      <c r="W12">
        <f t="shared" si="22"/>
        <v>0.89302901117289657</v>
      </c>
      <c r="X12">
        <f t="shared" si="23"/>
        <v>4.4226109770913284E-3</v>
      </c>
      <c r="Y12">
        <f t="shared" si="24"/>
        <v>8.9302901117289651E-3</v>
      </c>
      <c r="Z12">
        <f t="shared" si="25"/>
        <v>0.87967611008407631</v>
      </c>
      <c r="AB12">
        <f t="shared" si="26"/>
        <v>819.83557417864949</v>
      </c>
      <c r="AC12">
        <f t="shared" si="30"/>
        <v>812.57177262825189</v>
      </c>
      <c r="AE12">
        <f t="shared" si="2"/>
        <v>0</v>
      </c>
      <c r="AF12">
        <f t="shared" si="3"/>
        <v>0</v>
      </c>
      <c r="AG12">
        <f t="shared" si="4"/>
        <v>-10.995951376050954</v>
      </c>
      <c r="AH12">
        <f t="shared" si="5"/>
        <v>-221.13054885456643</v>
      </c>
      <c r="AI12">
        <f t="shared" si="6"/>
        <v>-232.12650023061738</v>
      </c>
      <c r="AJ12">
        <f t="shared" si="7"/>
        <v>7.2638015503976021</v>
      </c>
      <c r="AK12">
        <f t="shared" si="27"/>
        <v>1.8856218206108939</v>
      </c>
      <c r="AL12">
        <f t="shared" si="8"/>
        <v>-222.97707685960887</v>
      </c>
      <c r="AN12">
        <f t="shared" si="9"/>
        <v>0</v>
      </c>
      <c r="AO12">
        <f t="shared" si="10"/>
        <v>0</v>
      </c>
      <c r="AP12">
        <f t="shared" si="11"/>
        <v>-5.8444650510639296</v>
      </c>
      <c r="AQ12">
        <f t="shared" si="12"/>
        <v>-117.53323748938243</v>
      </c>
      <c r="AR12">
        <f t="shared" si="13"/>
        <v>-123.37770254044636</v>
      </c>
      <c r="AS12">
        <f t="shared" si="14"/>
        <v>3.8607877433529723</v>
      </c>
      <c r="AT12">
        <f t="shared" si="15"/>
        <v>1.0022280431401609</v>
      </c>
      <c r="AU12">
        <f t="shared" si="16"/>
        <v>-118.51468675395323</v>
      </c>
      <c r="AW12">
        <v>9</v>
      </c>
      <c r="AX12">
        <f>IF(Z12&gt;0, (R12*SUMPRODUCT(K12:$K$98, X12:$X$98)-K12*$AZ$3)/Z12, 0)</f>
        <v>923.71699459996614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8"/>
        <v>0.50523824211308033</v>
      </c>
      <c r="L13" s="2">
        <v>10</v>
      </c>
      <c r="M13" s="8">
        <v>5.2041409999999998E-3</v>
      </c>
      <c r="Q13" s="5">
        <f t="shared" si="29"/>
        <v>12.5</v>
      </c>
      <c r="R13">
        <f t="shared" si="0"/>
        <v>50000</v>
      </c>
      <c r="S13">
        <f t="shared" si="1"/>
        <v>924.76599535804803</v>
      </c>
      <c r="U13">
        <f t="shared" si="20"/>
        <v>5.2041409999999998E-3</v>
      </c>
      <c r="V13">
        <f t="shared" si="21"/>
        <v>0.01</v>
      </c>
      <c r="W13">
        <f t="shared" si="22"/>
        <v>0.87967611008407631</v>
      </c>
      <c r="X13">
        <f t="shared" si="23"/>
        <v>4.5779585112090551E-3</v>
      </c>
      <c r="Y13">
        <f t="shared" si="24"/>
        <v>8.796761100840763E-3</v>
      </c>
      <c r="Z13">
        <f t="shared" si="25"/>
        <v>0.86630139047202659</v>
      </c>
      <c r="AB13">
        <f t="shared" si="26"/>
        <v>812.57177262825189</v>
      </c>
      <c r="AC13">
        <f t="shared" si="30"/>
        <v>801.12606763992471</v>
      </c>
      <c r="AE13">
        <f t="shared" si="2"/>
        <v>0</v>
      </c>
      <c r="AF13">
        <f t="shared" si="3"/>
        <v>0</v>
      </c>
      <c r="AG13">
        <f t="shared" si="4"/>
        <v>-10.828767380900333</v>
      </c>
      <c r="AH13">
        <f t="shared" si="5"/>
        <v>-228.89792556045276</v>
      </c>
      <c r="AI13">
        <f t="shared" si="6"/>
        <v>-239.72669294135309</v>
      </c>
      <c r="AJ13">
        <f t="shared" si="7"/>
        <v>11.445704988327179</v>
      </c>
      <c r="AK13">
        <f t="shared" si="27"/>
        <v>1.6251435452565037</v>
      </c>
      <c r="AL13">
        <f t="shared" si="8"/>
        <v>-226.65584440776942</v>
      </c>
      <c r="AN13">
        <f t="shared" si="9"/>
        <v>0</v>
      </c>
      <c r="AO13">
        <f t="shared" si="10"/>
        <v>0</v>
      </c>
      <c r="AP13">
        <f t="shared" si="11"/>
        <v>-5.4711073957775493</v>
      </c>
      <c r="AQ13">
        <f t="shared" si="12"/>
        <v>-115.64798553349387</v>
      </c>
      <c r="AR13">
        <f t="shared" si="13"/>
        <v>-121.11909292927142</v>
      </c>
      <c r="AS13">
        <f t="shared" si="14"/>
        <v>5.7828078680473389</v>
      </c>
      <c r="AT13">
        <f t="shared" si="15"/>
        <v>0.82108466798681512</v>
      </c>
      <c r="AU13">
        <f t="shared" si="16"/>
        <v>-114.51520039323727</v>
      </c>
      <c r="AW13">
        <v>10</v>
      </c>
      <c r="AX13">
        <f>IF(Z13&gt;0, (R13*SUMPRODUCT(K13:$K$98, X13:$X$98)-K13*$AZ$3)/Z13, 0)</f>
        <v>924.76599535804803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8"/>
        <v>0.48035581109819386</v>
      </c>
      <c r="L14" s="2">
        <v>11</v>
      </c>
      <c r="M14" s="8">
        <v>5.4847869999999996E-3</v>
      </c>
      <c r="Q14" s="5">
        <f t="shared" si="29"/>
        <v>12.5</v>
      </c>
      <c r="R14">
        <f t="shared" si="0"/>
        <v>50000</v>
      </c>
      <c r="S14">
        <f t="shared" si="1"/>
        <v>921.52076378588413</v>
      </c>
      <c r="U14">
        <f t="shared" si="20"/>
        <v>5.4847869999999996E-3</v>
      </c>
      <c r="V14">
        <f t="shared" si="21"/>
        <v>0.01</v>
      </c>
      <c r="W14">
        <f t="shared" si="22"/>
        <v>0.86630139047202659</v>
      </c>
      <c r="X14">
        <f t="shared" si="23"/>
        <v>4.7514786045428949E-3</v>
      </c>
      <c r="Y14">
        <f t="shared" si="24"/>
        <v>8.6630139047202664E-3</v>
      </c>
      <c r="Z14">
        <f t="shared" si="25"/>
        <v>0.8528868979627634</v>
      </c>
      <c r="AB14">
        <f t="shared" si="26"/>
        <v>801.12606763992471</v>
      </c>
      <c r="AC14">
        <f t="shared" si="30"/>
        <v>785.95298563361916</v>
      </c>
      <c r="AE14">
        <f t="shared" si="2"/>
        <v>0</v>
      </c>
      <c r="AF14">
        <f t="shared" si="3"/>
        <v>0</v>
      </c>
      <c r="AG14">
        <f t="shared" si="4"/>
        <v>-10.661086224534543</v>
      </c>
      <c r="AH14">
        <f t="shared" si="5"/>
        <v>-237.57393022714476</v>
      </c>
      <c r="AI14">
        <f t="shared" si="6"/>
        <v>-248.23501645167931</v>
      </c>
      <c r="AJ14">
        <f t="shared" si="7"/>
        <v>15.173082006305549</v>
      </c>
      <c r="AK14">
        <f t="shared" si="27"/>
        <v>1.4420269217518644</v>
      </c>
      <c r="AL14">
        <f t="shared" si="8"/>
        <v>-231.61990752362189</v>
      </c>
      <c r="AN14">
        <f t="shared" si="9"/>
        <v>0</v>
      </c>
      <c r="AO14">
        <f t="shared" si="10"/>
        <v>0</v>
      </c>
      <c r="AP14">
        <f t="shared" si="11"/>
        <v>-5.1211147205740719</v>
      </c>
      <c r="AQ14">
        <f t="shared" si="12"/>
        <v>-114.12001795004583</v>
      </c>
      <c r="AR14">
        <f t="shared" si="13"/>
        <v>-119.24113267061992</v>
      </c>
      <c r="AS14">
        <f t="shared" si="14"/>
        <v>7.2884781139983126</v>
      </c>
      <c r="AT14">
        <f t="shared" si="15"/>
        <v>0.69268601162354859</v>
      </c>
      <c r="AU14">
        <f t="shared" si="16"/>
        <v>-111.25996854499805</v>
      </c>
      <c r="AW14">
        <v>11</v>
      </c>
      <c r="AX14">
        <f>IF(Z14&gt;0, (R14*SUMPRODUCT(K14:$K$98, X14:$X$98)-K14*$AZ$3)/Z14, 0)</f>
        <v>921.52076378588413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8"/>
        <v>0.45570231581272541</v>
      </c>
      <c r="L15" s="2">
        <v>12</v>
      </c>
      <c r="M15" s="8">
        <v>5.8078460000000002E-3</v>
      </c>
      <c r="Q15" s="5">
        <f t="shared" si="29"/>
        <v>12.5</v>
      </c>
      <c r="R15">
        <f t="shared" si="0"/>
        <v>50000</v>
      </c>
      <c r="S15">
        <f t="shared" si="1"/>
        <v>918.96498805103442</v>
      </c>
      <c r="U15">
        <f t="shared" si="20"/>
        <v>5.8078460000000002E-3</v>
      </c>
      <c r="V15">
        <f t="shared" si="21"/>
        <v>0.01</v>
      </c>
      <c r="W15">
        <f t="shared" si="22"/>
        <v>0.8528868979627634</v>
      </c>
      <c r="X15">
        <f t="shared" si="23"/>
        <v>4.9534357587854442E-3</v>
      </c>
      <c r="Y15">
        <f t="shared" si="24"/>
        <v>8.5288689796276344E-3</v>
      </c>
      <c r="Z15">
        <f t="shared" si="25"/>
        <v>0.83940459322435024</v>
      </c>
      <c r="AB15">
        <f t="shared" si="26"/>
        <v>785.95298563361916</v>
      </c>
      <c r="AC15">
        <f t="shared" si="30"/>
        <v>771.38343198239841</v>
      </c>
      <c r="AE15">
        <f t="shared" si="2"/>
        <v>0</v>
      </c>
      <c r="AF15">
        <f t="shared" si="3"/>
        <v>0</v>
      </c>
      <c r="AG15">
        <f t="shared" si="4"/>
        <v>-10.492557415304377</v>
      </c>
      <c r="AH15">
        <f t="shared" si="5"/>
        <v>-247.67178793927221</v>
      </c>
      <c r="AI15">
        <f t="shared" si="6"/>
        <v>-258.1643453545766</v>
      </c>
      <c r="AJ15">
        <f t="shared" si="7"/>
        <v>14.569553651220758</v>
      </c>
      <c r="AK15">
        <f t="shared" si="27"/>
        <v>3.222407241097839</v>
      </c>
      <c r="AL15">
        <f t="shared" si="8"/>
        <v>-240.372384462258</v>
      </c>
      <c r="AN15">
        <f t="shared" si="9"/>
        <v>0</v>
      </c>
      <c r="AO15">
        <f t="shared" si="10"/>
        <v>0</v>
      </c>
      <c r="AP15">
        <f t="shared" si="11"/>
        <v>-4.7814827129521893</v>
      </c>
      <c r="AQ15">
        <f t="shared" si="12"/>
        <v>-112.86460732540458</v>
      </c>
      <c r="AR15">
        <f t="shared" si="13"/>
        <v>-117.64609003835677</v>
      </c>
      <c r="AS15">
        <f t="shared" si="14"/>
        <v>6.6393793392190483</v>
      </c>
      <c r="AT15">
        <f t="shared" si="15"/>
        <v>1.4684584422599807</v>
      </c>
      <c r="AU15">
        <f t="shared" si="16"/>
        <v>-109.53825225687774</v>
      </c>
      <c r="AW15">
        <v>12</v>
      </c>
      <c r="AX15">
        <f>IF(Z15&gt;0, (R15*SUMPRODUCT(K15:$K$98, X15:$X$98)-K15*$AZ$3)/Z15, 0)</f>
        <v>918.96498805103442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8"/>
        <v>0.43108723471074206</v>
      </c>
      <c r="L16" s="2">
        <v>13</v>
      </c>
      <c r="M16" s="8">
        <v>6.1543680000000003E-3</v>
      </c>
      <c r="Q16" s="5">
        <f t="shared" si="29"/>
        <v>12.5</v>
      </c>
      <c r="R16">
        <f t="shared" si="0"/>
        <v>50000</v>
      </c>
      <c r="S16">
        <f t="shared" si="1"/>
        <v>917.74436228746026</v>
      </c>
      <c r="U16">
        <f t="shared" si="20"/>
        <v>6.1543680000000003E-3</v>
      </c>
      <c r="V16">
        <f t="shared" si="21"/>
        <v>0.01</v>
      </c>
      <c r="W16">
        <f t="shared" si="22"/>
        <v>0.83940459322435024</v>
      </c>
      <c r="X16">
        <f t="shared" si="23"/>
        <v>5.166004767592958E-3</v>
      </c>
      <c r="Y16">
        <f t="shared" si="24"/>
        <v>8.3940459322435022E-3</v>
      </c>
      <c r="Z16">
        <f t="shared" si="25"/>
        <v>0.82584454252451378</v>
      </c>
      <c r="AB16">
        <f t="shared" si="26"/>
        <v>771.38343198239841</v>
      </c>
      <c r="AC16">
        <f t="shared" si="30"/>
        <v>757.91417302773925</v>
      </c>
      <c r="AE16">
        <f t="shared" si="2"/>
        <v>0</v>
      </c>
      <c r="AF16">
        <f t="shared" si="3"/>
        <v>0</v>
      </c>
      <c r="AG16">
        <f t="shared" si="4"/>
        <v>-10.323056781556422</v>
      </c>
      <c r="AH16">
        <f t="shared" si="5"/>
        <v>-258.30023837964791</v>
      </c>
      <c r="AI16">
        <f t="shared" si="6"/>
        <v>-268.62329516120434</v>
      </c>
      <c r="AJ16">
        <f t="shared" si="7"/>
        <v>13.469258954659153</v>
      </c>
      <c r="AK16">
        <f t="shared" si="27"/>
        <v>5.4768223670750293</v>
      </c>
      <c r="AL16">
        <f t="shared" si="8"/>
        <v>-249.67721383947017</v>
      </c>
      <c r="AN16">
        <f t="shared" si="9"/>
        <v>0</v>
      </c>
      <c r="AO16">
        <f t="shared" si="10"/>
        <v>0</v>
      </c>
      <c r="AP16">
        <f t="shared" si="11"/>
        <v>-4.4501380017231309</v>
      </c>
      <c r="AQ16">
        <f t="shared" si="12"/>
        <v>-111.3499354882079</v>
      </c>
      <c r="AR16">
        <f t="shared" si="13"/>
        <v>-115.80007348993104</v>
      </c>
      <c r="AS16">
        <f t="shared" si="14"/>
        <v>5.8064255963669149</v>
      </c>
      <c r="AT16">
        <f t="shared" si="15"/>
        <v>2.3609882092243151</v>
      </c>
      <c r="AU16">
        <f t="shared" si="16"/>
        <v>-107.63265968433981</v>
      </c>
      <c r="AW16">
        <v>13</v>
      </c>
      <c r="AX16">
        <f>IF(Z16&gt;0, (R16*SUMPRODUCT(K16:$K$98, X16:$X$98)-K16*$AZ$3)/Z16, 0)</f>
        <v>917.74436228746026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8"/>
        <v>0.40523334716181802</v>
      </c>
      <c r="L17" s="2">
        <v>14</v>
      </c>
      <c r="M17" s="8">
        <v>6.5216450000000004E-3</v>
      </c>
      <c r="Q17" s="5">
        <f t="shared" si="29"/>
        <v>12.5</v>
      </c>
      <c r="R17">
        <f t="shared" si="0"/>
        <v>50000</v>
      </c>
      <c r="S17">
        <f t="shared" si="1"/>
        <v>924.60188883296598</v>
      </c>
      <c r="U17">
        <f t="shared" si="20"/>
        <v>6.5216450000000004E-3</v>
      </c>
      <c r="V17">
        <f t="shared" si="21"/>
        <v>0.01</v>
      </c>
      <c r="W17">
        <f t="shared" si="22"/>
        <v>0.82584454252451378</v>
      </c>
      <c r="X17">
        <f t="shared" si="23"/>
        <v>5.3858649315322834E-3</v>
      </c>
      <c r="Y17">
        <f t="shared" si="24"/>
        <v>8.2584454252451374E-3</v>
      </c>
      <c r="Z17">
        <f t="shared" si="25"/>
        <v>0.8122002321677364</v>
      </c>
      <c r="AB17">
        <f t="shared" si="26"/>
        <v>757.91417302773925</v>
      </c>
      <c r="AC17">
        <f t="shared" si="30"/>
        <v>750.96186877286254</v>
      </c>
      <c r="AE17">
        <f t="shared" si="2"/>
        <v>0</v>
      </c>
      <c r="AF17">
        <f t="shared" si="3"/>
        <v>0</v>
      </c>
      <c r="AG17">
        <f t="shared" si="4"/>
        <v>-10.152502902096705</v>
      </c>
      <c r="AH17">
        <f t="shared" si="5"/>
        <v>-269.29324657661419</v>
      </c>
      <c r="AI17">
        <f t="shared" si="6"/>
        <v>-279.44574947871092</v>
      </c>
      <c r="AJ17">
        <f t="shared" si="7"/>
        <v>6.952304254876708</v>
      </c>
      <c r="AK17">
        <f t="shared" si="27"/>
        <v>10.459215587782802</v>
      </c>
      <c r="AL17">
        <f t="shared" si="8"/>
        <v>-262.03422963605141</v>
      </c>
      <c r="AN17">
        <f t="shared" si="9"/>
        <v>0</v>
      </c>
      <c r="AO17">
        <f t="shared" si="10"/>
        <v>0</v>
      </c>
      <c r="AP17">
        <f t="shared" si="11"/>
        <v>-4.114132733086719</v>
      </c>
      <c r="AQ17">
        <f t="shared" si="12"/>
        <v>-109.12660367831417</v>
      </c>
      <c r="AR17">
        <f t="shared" si="13"/>
        <v>-113.24073641140089</v>
      </c>
      <c r="AS17">
        <f t="shared" si="14"/>
        <v>2.8173055236910378</v>
      </c>
      <c r="AT17">
        <f t="shared" si="15"/>
        <v>4.2384229413242869</v>
      </c>
      <c r="AU17">
        <f t="shared" si="16"/>
        <v>-106.18500794638557</v>
      </c>
      <c r="AW17">
        <v>14</v>
      </c>
      <c r="AX17">
        <f>IF(Z17&gt;0, (R17*SUMPRODUCT(K17:$K$98, X17:$X$98)-K17*$AZ$3)/Z17, 0)</f>
        <v>924.60188883296598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8"/>
        <v>0.3781572855186805</v>
      </c>
      <c r="L18" s="2">
        <v>15</v>
      </c>
      <c r="M18" s="8">
        <v>6.9358459999999999E-3</v>
      </c>
      <c r="Q18" s="5">
        <f t="shared" si="29"/>
        <v>12.5</v>
      </c>
      <c r="R18">
        <f t="shared" si="0"/>
        <v>50000</v>
      </c>
      <c r="S18">
        <f t="shared" si="1"/>
        <v>940.7887581114727</v>
      </c>
      <c r="U18">
        <f t="shared" si="20"/>
        <v>6.9358459999999999E-3</v>
      </c>
      <c r="V18">
        <f t="shared" si="21"/>
        <v>0.01</v>
      </c>
      <c r="W18">
        <f t="shared" si="22"/>
        <v>0.8122002321677364</v>
      </c>
      <c r="X18">
        <f t="shared" si="23"/>
        <v>5.6332957314796659E-3</v>
      </c>
      <c r="Y18">
        <f t="shared" si="24"/>
        <v>8.122002321677365E-3</v>
      </c>
      <c r="Z18">
        <f t="shared" si="25"/>
        <v>0.7984449341145794</v>
      </c>
      <c r="AB18">
        <f t="shared" si="26"/>
        <v>750.96186877286254</v>
      </c>
      <c r="AC18">
        <f t="shared" si="30"/>
        <v>751.16801798605184</v>
      </c>
      <c r="AE18">
        <f t="shared" si="2"/>
        <v>0</v>
      </c>
      <c r="AF18">
        <f t="shared" si="3"/>
        <v>0</v>
      </c>
      <c r="AG18">
        <f t="shared" si="4"/>
        <v>-9.9805616764322416</v>
      </c>
      <c r="AH18">
        <f t="shared" si="5"/>
        <v>-281.66478657398329</v>
      </c>
      <c r="AI18">
        <f t="shared" si="6"/>
        <v>-291.64534825041551</v>
      </c>
      <c r="AJ18">
        <f t="shared" si="7"/>
        <v>-0.20614921318929191</v>
      </c>
      <c r="AK18">
        <f t="shared" si="27"/>
        <v>16.220776365493833</v>
      </c>
      <c r="AL18">
        <f t="shared" si="8"/>
        <v>-275.63072109811094</v>
      </c>
      <c r="AN18">
        <f t="shared" si="9"/>
        <v>0</v>
      </c>
      <c r="AO18">
        <f t="shared" si="10"/>
        <v>0</v>
      </c>
      <c r="AP18">
        <f t="shared" si="11"/>
        <v>-3.7742221115113876</v>
      </c>
      <c r="AQ18">
        <f t="shared" si="12"/>
        <v>-106.51359111701601</v>
      </c>
      <c r="AR18">
        <f t="shared" si="13"/>
        <v>-110.28781322852738</v>
      </c>
      <c r="AS18">
        <f t="shared" si="14"/>
        <v>-7.7956826871474399E-2</v>
      </c>
      <c r="AT18">
        <f t="shared" si="15"/>
        <v>6.1340047593807157</v>
      </c>
      <c r="AU18">
        <f t="shared" si="16"/>
        <v>-104.23176529601812</v>
      </c>
      <c r="AW18">
        <v>15</v>
      </c>
      <c r="AX18">
        <f>IF(Z18&gt;0, (R18*SUMPRODUCT(K18:$K$98, X18:$X$98)-K18*$AZ$3)/Z18, 0)</f>
        <v>940.7887581114727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8"/>
        <v>0.3526599697087387</v>
      </c>
      <c r="L19" s="2">
        <v>16</v>
      </c>
      <c r="M19" s="8">
        <v>7.4023869999999999E-3</v>
      </c>
      <c r="Q19" s="5">
        <f t="shared" si="29"/>
        <v>12.5</v>
      </c>
      <c r="R19">
        <f t="shared" si="0"/>
        <v>50000</v>
      </c>
      <c r="S19">
        <f t="shared" si="1"/>
        <v>952.9184171452531</v>
      </c>
      <c r="U19">
        <f t="shared" si="20"/>
        <v>7.4023869999999999E-3</v>
      </c>
      <c r="V19">
        <f t="shared" si="21"/>
        <v>0.01</v>
      </c>
      <c r="W19">
        <f t="shared" si="22"/>
        <v>0.7984449341145794</v>
      </c>
      <c r="X19">
        <f t="shared" si="23"/>
        <v>5.910398400505619E-3</v>
      </c>
      <c r="Y19">
        <f t="shared" si="24"/>
        <v>7.9844493411457933E-3</v>
      </c>
      <c r="Z19">
        <f t="shared" si="25"/>
        <v>0.78455008637292789</v>
      </c>
      <c r="AB19">
        <f t="shared" si="26"/>
        <v>751.16801798605184</v>
      </c>
      <c r="AC19">
        <f t="shared" si="30"/>
        <v>747.61222647766203</v>
      </c>
      <c r="AE19">
        <f t="shared" si="2"/>
        <v>0</v>
      </c>
      <c r="AF19">
        <f t="shared" si="3"/>
        <v>0</v>
      </c>
      <c r="AG19">
        <f t="shared" si="4"/>
        <v>-9.806876079661599</v>
      </c>
      <c r="AH19">
        <f t="shared" si="5"/>
        <v>-295.51992002528095</v>
      </c>
      <c r="AI19">
        <f t="shared" si="6"/>
        <v>-305.32679610494256</v>
      </c>
      <c r="AJ19">
        <f t="shared" si="7"/>
        <v>3.5557915083898024</v>
      </c>
      <c r="AK19">
        <f t="shared" si="27"/>
        <v>16.751046801088957</v>
      </c>
      <c r="AL19">
        <f t="shared" si="8"/>
        <v>-285.01995779546382</v>
      </c>
      <c r="AN19">
        <f t="shared" si="9"/>
        <v>0</v>
      </c>
      <c r="AO19">
        <f t="shared" si="10"/>
        <v>0</v>
      </c>
      <c r="AP19">
        <f t="shared" si="11"/>
        <v>-3.4584926211908136</v>
      </c>
      <c r="AQ19">
        <f t="shared" si="12"/>
        <v>-104.21804604444446</v>
      </c>
      <c r="AR19">
        <f t="shared" si="13"/>
        <v>-107.67653866563528</v>
      </c>
      <c r="AS19">
        <f t="shared" si="14"/>
        <v>1.2539853256393381</v>
      </c>
      <c r="AT19">
        <f t="shared" si="15"/>
        <v>5.9074236574616963</v>
      </c>
      <c r="AU19">
        <f t="shared" si="16"/>
        <v>-100.51512968253425</v>
      </c>
      <c r="AW19">
        <v>16</v>
      </c>
      <c r="AX19">
        <f>IF(Z19&gt;0, (R19*SUMPRODUCT(K19:$K$98, X19:$X$98)-K19*$AZ$3)/Z19, 0)</f>
        <v>952.9184171452531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8"/>
        <v>0.33449679380512065</v>
      </c>
      <c r="L20" s="2">
        <v>17</v>
      </c>
      <c r="M20" s="8">
        <v>7.9366079999999995E-3</v>
      </c>
      <c r="Q20" s="5">
        <f t="shared" si="29"/>
        <v>12.5</v>
      </c>
      <c r="R20">
        <f t="shared" si="0"/>
        <v>50000</v>
      </c>
      <c r="S20">
        <f t="shared" si="1"/>
        <v>930.2496663828905</v>
      </c>
      <c r="U20">
        <f t="shared" si="20"/>
        <v>7.9366079999999995E-3</v>
      </c>
      <c r="V20">
        <f t="shared" si="21"/>
        <v>0.01</v>
      </c>
      <c r="W20">
        <f t="shared" si="22"/>
        <v>0.78455008637292789</v>
      </c>
      <c r="X20">
        <f t="shared" si="23"/>
        <v>6.2266664919080703E-3</v>
      </c>
      <c r="Y20">
        <f t="shared" si="24"/>
        <v>7.8455008637292791E-3</v>
      </c>
      <c r="Z20">
        <f t="shared" si="25"/>
        <v>0.77047791901729057</v>
      </c>
      <c r="AB20">
        <f t="shared" si="26"/>
        <v>747.61222647766203</v>
      </c>
      <c r="AC20">
        <f t="shared" si="30"/>
        <v>716.73682712121831</v>
      </c>
      <c r="AE20">
        <f t="shared" si="2"/>
        <v>0</v>
      </c>
      <c r="AF20">
        <f t="shared" si="3"/>
        <v>0</v>
      </c>
      <c r="AG20">
        <f t="shared" si="4"/>
        <v>-9.630973987716132</v>
      </c>
      <c r="AH20">
        <f t="shared" si="5"/>
        <v>-311.3333245954035</v>
      </c>
      <c r="AI20">
        <f t="shared" si="6"/>
        <v>-320.96429858311961</v>
      </c>
      <c r="AJ20">
        <f t="shared" si="7"/>
        <v>30.875399356443722</v>
      </c>
      <c r="AK20">
        <f t="shared" si="27"/>
        <v>3.2147325738539467</v>
      </c>
      <c r="AL20">
        <f t="shared" si="8"/>
        <v>-286.87416665282194</v>
      </c>
      <c r="AN20">
        <f t="shared" si="9"/>
        <v>0</v>
      </c>
      <c r="AO20">
        <f t="shared" si="10"/>
        <v>0</v>
      </c>
      <c r="AP20">
        <f t="shared" si="11"/>
        <v>-3.2215299201115637</v>
      </c>
      <c r="AQ20">
        <f t="shared" si="12"/>
        <v>-104.13999888185138</v>
      </c>
      <c r="AR20">
        <f t="shared" si="13"/>
        <v>-107.36152880196293</v>
      </c>
      <c r="AS20">
        <f t="shared" si="14"/>
        <v>10.327722092183111</v>
      </c>
      <c r="AT20">
        <f t="shared" si="15"/>
        <v>1.0753177388950284</v>
      </c>
      <c r="AU20">
        <f t="shared" si="16"/>
        <v>-95.958488970884801</v>
      </c>
      <c r="AW20">
        <v>17</v>
      </c>
      <c r="AX20">
        <f>IF(Z20&gt;0, (R20*SUMPRODUCT(K20:$K$98, X20:$X$98)-K20*$AZ$3)/Z20, 0)</f>
        <v>930.2496663828905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8"/>
        <v>0.31808367611745975</v>
      </c>
      <c r="L21" s="2">
        <v>18</v>
      </c>
      <c r="M21" s="8">
        <v>8.552947E-3</v>
      </c>
      <c r="Q21" s="5">
        <f t="shared" si="29"/>
        <v>12.5</v>
      </c>
      <c r="R21">
        <f t="shared" si="0"/>
        <v>50000</v>
      </c>
      <c r="S21">
        <f t="shared" si="1"/>
        <v>897.76219590629637</v>
      </c>
      <c r="U21">
        <f t="shared" si="20"/>
        <v>8.552947E-3</v>
      </c>
      <c r="V21">
        <f t="shared" si="21"/>
        <v>0.01</v>
      </c>
      <c r="W21">
        <f t="shared" si="22"/>
        <v>0.77047791901729057</v>
      </c>
      <c r="X21">
        <f t="shared" si="23"/>
        <v>6.5898568060251787E-3</v>
      </c>
      <c r="Y21">
        <f t="shared" si="24"/>
        <v>7.7047791901729062E-3</v>
      </c>
      <c r="Z21">
        <f t="shared" si="25"/>
        <v>0.7561832830210925</v>
      </c>
      <c r="AB21">
        <f t="shared" si="26"/>
        <v>716.73682712121831</v>
      </c>
      <c r="AC21">
        <f t="shared" si="30"/>
        <v>678.87276467264837</v>
      </c>
      <c r="AE21">
        <f t="shared" si="2"/>
        <v>0</v>
      </c>
      <c r="AF21">
        <f t="shared" si="3"/>
        <v>0</v>
      </c>
      <c r="AG21">
        <f t="shared" si="4"/>
        <v>-9.452291037763656</v>
      </c>
      <c r="AH21">
        <f t="shared" si="5"/>
        <v>-329.49284030125892</v>
      </c>
      <c r="AI21">
        <f t="shared" si="6"/>
        <v>-338.94513133902257</v>
      </c>
      <c r="AJ21">
        <f t="shared" si="7"/>
        <v>37.864062448569939</v>
      </c>
      <c r="AK21">
        <f t="shared" si="27"/>
        <v>1.1467789233939494</v>
      </c>
      <c r="AL21">
        <f t="shared" si="8"/>
        <v>-299.9342899670587</v>
      </c>
      <c r="AN21">
        <f t="shared" si="9"/>
        <v>0</v>
      </c>
      <c r="AO21">
        <f t="shared" si="10"/>
        <v>0</v>
      </c>
      <c r="AP21">
        <f t="shared" si="11"/>
        <v>-3.0066194810239821</v>
      </c>
      <c r="AQ21">
        <f t="shared" si="12"/>
        <v>-104.80629389740753</v>
      </c>
      <c r="AR21">
        <f t="shared" si="13"/>
        <v>-107.8129133784315</v>
      </c>
      <c r="AS21">
        <f t="shared" si="14"/>
        <v>12.04394017638219</v>
      </c>
      <c r="AT21">
        <f t="shared" si="15"/>
        <v>0.36477165564717018</v>
      </c>
      <c r="AU21">
        <f t="shared" si="16"/>
        <v>-95.404201546402163</v>
      </c>
      <c r="AW21">
        <v>18</v>
      </c>
      <c r="AX21">
        <f>IF(Z21&gt;0, (R21*SUMPRODUCT(K21:$K$98, X21:$X$98)-K21*$AZ$3)/Z21, 0)</f>
        <v>897.76219590629637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8"/>
        <v>0.29699689646821636</v>
      </c>
      <c r="L22" s="2">
        <v>19</v>
      </c>
      <c r="M22" s="8">
        <v>9.2631359999999999E-3</v>
      </c>
      <c r="Q22" s="5">
        <f t="shared" si="29"/>
        <v>12.5</v>
      </c>
      <c r="R22">
        <f t="shared" si="0"/>
        <v>50000</v>
      </c>
      <c r="S22">
        <f t="shared" si="1"/>
        <v>888.88839724613922</v>
      </c>
      <c r="U22">
        <f t="shared" si="20"/>
        <v>9.2631359999999999E-3</v>
      </c>
      <c r="V22">
        <f t="shared" si="21"/>
        <v>0.01</v>
      </c>
      <c r="W22">
        <f t="shared" si="22"/>
        <v>0.7561832830210925</v>
      </c>
      <c r="X22">
        <f t="shared" si="23"/>
        <v>7.0046285915508705E-3</v>
      </c>
      <c r="Y22">
        <f t="shared" si="24"/>
        <v>7.5618328302109253E-3</v>
      </c>
      <c r="Z22">
        <f t="shared" si="25"/>
        <v>0.74161682159933073</v>
      </c>
      <c r="AB22">
        <f t="shared" si="26"/>
        <v>678.87276467264837</v>
      </c>
      <c r="AC22">
        <f t="shared" si="30"/>
        <v>659.21458792220506</v>
      </c>
      <c r="AE22">
        <f t="shared" si="2"/>
        <v>0</v>
      </c>
      <c r="AF22">
        <f t="shared" si="3"/>
        <v>0</v>
      </c>
      <c r="AG22">
        <f t="shared" si="4"/>
        <v>-9.2702102699916349</v>
      </c>
      <c r="AH22">
        <f t="shared" si="5"/>
        <v>-350.23142957754351</v>
      </c>
      <c r="AI22">
        <f t="shared" si="6"/>
        <v>-359.50163984753516</v>
      </c>
      <c r="AJ22">
        <f t="shared" si="7"/>
        <v>19.658176750443317</v>
      </c>
      <c r="AK22">
        <f t="shared" si="27"/>
        <v>14.256328058125616</v>
      </c>
      <c r="AL22">
        <f t="shared" si="8"/>
        <v>-325.58713503896621</v>
      </c>
      <c r="AN22">
        <f t="shared" si="9"/>
        <v>0</v>
      </c>
      <c r="AO22">
        <f t="shared" si="10"/>
        <v>0</v>
      </c>
      <c r="AP22">
        <f t="shared" si="11"/>
        <v>-2.7532236797953016</v>
      </c>
      <c r="AQ22">
        <f t="shared" si="12"/>
        <v>-104.0176476301571</v>
      </c>
      <c r="AR22">
        <f t="shared" si="13"/>
        <v>-106.77087130995241</v>
      </c>
      <c r="AS22">
        <f t="shared" si="14"/>
        <v>5.8384174851053121</v>
      </c>
      <c r="AT22">
        <f t="shared" si="15"/>
        <v>4.2340851882960617</v>
      </c>
      <c r="AU22">
        <f t="shared" si="16"/>
        <v>-96.698368636551024</v>
      </c>
      <c r="AW22">
        <v>19</v>
      </c>
      <c r="AX22">
        <f>IF(Z22&gt;0, (R22*SUMPRODUCT(K22:$K$98, X22:$X$98)-K22*$AZ$3)/Z22, 0)</f>
        <v>888.88839724613922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8"/>
        <v>0.26517580041805033</v>
      </c>
      <c r="L23" s="2">
        <v>20</v>
      </c>
      <c r="M23" s="8">
        <v>1.011049E-2</v>
      </c>
      <c r="Q23" s="5">
        <f t="shared" si="29"/>
        <v>12.5</v>
      </c>
      <c r="R23">
        <f t="shared" si="0"/>
        <v>50000</v>
      </c>
      <c r="S23">
        <f t="shared" si="1"/>
        <v>940.81145103364156</v>
      </c>
      <c r="U23">
        <f t="shared" si="20"/>
        <v>1.011049E-2</v>
      </c>
      <c r="V23">
        <f t="shared" si="21"/>
        <v>0.01</v>
      </c>
      <c r="W23">
        <f t="shared" si="22"/>
        <v>0.74161682159933073</v>
      </c>
      <c r="X23">
        <f t="shared" si="23"/>
        <v>7.4981094586118171E-3</v>
      </c>
      <c r="Y23">
        <f t="shared" si="24"/>
        <v>7.4161682159933073E-3</v>
      </c>
      <c r="Z23">
        <f t="shared" si="25"/>
        <v>0.72670254392472555</v>
      </c>
      <c r="AB23">
        <f t="shared" si="26"/>
        <v>659.21458792220506</v>
      </c>
      <c r="AC23">
        <f t="shared" si="30"/>
        <v>683.69007481965969</v>
      </c>
      <c r="AE23">
        <f t="shared" si="2"/>
        <v>0</v>
      </c>
      <c r="AF23">
        <f t="shared" si="3"/>
        <v>0</v>
      </c>
      <c r="AG23">
        <f t="shared" si="4"/>
        <v>-9.0837817990590697</v>
      </c>
      <c r="AH23">
        <f t="shared" si="5"/>
        <v>-374.90547293059086</v>
      </c>
      <c r="AI23">
        <f t="shared" si="6"/>
        <v>-383.98925472964993</v>
      </c>
      <c r="AJ23">
        <f t="shared" si="7"/>
        <v>-24.47548689745463</v>
      </c>
      <c r="AK23">
        <f t="shared" si="27"/>
        <v>46.145021154554357</v>
      </c>
      <c r="AL23">
        <f t="shared" si="8"/>
        <v>-362.31972047255022</v>
      </c>
      <c r="AN23">
        <f t="shared" si="9"/>
        <v>0</v>
      </c>
      <c r="AO23">
        <f t="shared" si="10"/>
        <v>0</v>
      </c>
      <c r="AP23">
        <f t="shared" si="11"/>
        <v>-2.408799109388406</v>
      </c>
      <c r="AQ23">
        <f t="shared" si="12"/>
        <v>-99.415858865477134</v>
      </c>
      <c r="AR23">
        <f t="shared" si="13"/>
        <v>-101.82465797486554</v>
      </c>
      <c r="AS23">
        <f t="shared" si="14"/>
        <v>-6.4903068286540346</v>
      </c>
      <c r="AT23">
        <f t="shared" si="15"/>
        <v>12.236542919966817</v>
      </c>
      <c r="AU23">
        <f t="shared" si="16"/>
        <v>-96.078421883552764</v>
      </c>
      <c r="AW23">
        <v>20</v>
      </c>
      <c r="AX23">
        <f>IF(Z23&gt;0, (R23*SUMPRODUCT(K23:$K$98, X23:$X$98)-K23*$AZ$3)/Z23, 0)</f>
        <v>940.81145103364156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69" si="31">1+H24</f>
        <v>1.1200000000000001</v>
      </c>
      <c r="J24">
        <f t="shared" ref="J24:J69" si="32">1/I24</f>
        <v>0.89285714285714279</v>
      </c>
      <c r="K24">
        <f t="shared" ref="K24:K69" si="33">K23*J24</f>
        <v>0.23676410751611635</v>
      </c>
      <c r="L24" s="2">
        <v>21</v>
      </c>
      <c r="M24" s="8">
        <v>1.1085984E-2</v>
      </c>
      <c r="Q24" s="5">
        <f t="shared" si="29"/>
        <v>12.5</v>
      </c>
      <c r="R24">
        <f t="shared" si="0"/>
        <v>50000</v>
      </c>
      <c r="S24">
        <f t="shared" si="1"/>
        <v>982.59848622791174</v>
      </c>
      <c r="U24">
        <f t="shared" si="20"/>
        <v>1.1085984E-2</v>
      </c>
      <c r="V24">
        <f t="shared" si="21"/>
        <v>0.01</v>
      </c>
      <c r="W24">
        <f t="shared" ref="W24:W69" si="34">Z23</f>
        <v>0.72670254392472555</v>
      </c>
      <c r="X24">
        <f t="shared" ref="X24:X69" si="35">U24*W24</f>
        <v>8.0562127747088041E-3</v>
      </c>
      <c r="Y24">
        <f t="shared" ref="Y24:Y69" si="36">V24*W24</f>
        <v>7.2670254392472556E-3</v>
      </c>
      <c r="Z24">
        <f t="shared" ref="Z24:Z69" si="37">MAX(0, W24-X24-Y24)</f>
        <v>0.71137930571076946</v>
      </c>
      <c r="AB24">
        <f t="shared" ref="AB24:AB69" si="38">AC23</f>
        <v>683.69007481965969</v>
      </c>
      <c r="AC24">
        <f t="shared" si="30"/>
        <v>699.00022892526488</v>
      </c>
      <c r="AE24">
        <f t="shared" si="2"/>
        <v>0</v>
      </c>
      <c r="AF24">
        <f t="shared" si="3"/>
        <v>0</v>
      </c>
      <c r="AG24">
        <f t="shared" si="4"/>
        <v>-8.8922413213846188</v>
      </c>
      <c r="AH24">
        <f t="shared" si="5"/>
        <v>-402.81063873544019</v>
      </c>
      <c r="AI24">
        <f t="shared" ref="AI24:AI69" si="39">SUM(AE24:AH24)</f>
        <v>-411.70288005682482</v>
      </c>
      <c r="AJ24">
        <f t="shared" si="7"/>
        <v>-15.310154105605193</v>
      </c>
      <c r="AK24">
        <f t="shared" si="27"/>
        <v>47.858305237376186</v>
      </c>
      <c r="AL24">
        <f t="shared" ref="AL24:AL69" si="40">SUM(AI24:AK24)</f>
        <v>-379.15472892505386</v>
      </c>
      <c r="AN24">
        <f t="shared" si="9"/>
        <v>0</v>
      </c>
      <c r="AO24">
        <f t="shared" si="10"/>
        <v>0</v>
      </c>
      <c r="AP24">
        <f t="shared" si="11"/>
        <v>-2.1053635802755601</v>
      </c>
      <c r="AQ24">
        <f t="shared" si="12"/>
        <v>-95.371101378193259</v>
      </c>
      <c r="AR24">
        <f t="shared" si="13"/>
        <v>-97.476464958468824</v>
      </c>
      <c r="AS24">
        <f t="shared" si="14"/>
        <v>-3.6248949727478181</v>
      </c>
      <c r="AT24">
        <f t="shared" si="15"/>
        <v>11.331128926761249</v>
      </c>
      <c r="AU24">
        <f t="shared" si="16"/>
        <v>-89.770231004455397</v>
      </c>
      <c r="AW24">
        <v>21</v>
      </c>
      <c r="AX24">
        <f>IF(Z24&gt;0, (R24*SUMPRODUCT(K24:$K$98, X24:$X$98)-K24*$AZ$3)/Z24, 0)</f>
        <v>982.59848622791174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1.2207667E-2</v>
      </c>
      <c r="Q25" s="5">
        <f t="shared" si="29"/>
        <v>12.5</v>
      </c>
      <c r="R25">
        <f t="shared" si="0"/>
        <v>50000</v>
      </c>
      <c r="S25">
        <f t="shared" si="1"/>
        <v>1015.0691770481185</v>
      </c>
      <c r="U25">
        <f t="shared" si="20"/>
        <v>1.2207667E-2</v>
      </c>
      <c r="V25">
        <f t="shared" si="21"/>
        <v>0.01</v>
      </c>
      <c r="W25">
        <f t="shared" si="34"/>
        <v>0.71137930571076946</v>
      </c>
      <c r="X25">
        <f t="shared" si="35"/>
        <v>8.6842816748082721E-3</v>
      </c>
      <c r="Y25">
        <f t="shared" si="36"/>
        <v>7.1137930571076946E-3</v>
      </c>
      <c r="Z25">
        <f t="shared" si="37"/>
        <v>0.69558123097885349</v>
      </c>
      <c r="AB25">
        <f t="shared" si="38"/>
        <v>699.00022892526488</v>
      </c>
      <c r="AC25">
        <f t="shared" si="30"/>
        <v>706.063067699822</v>
      </c>
      <c r="AE25">
        <f t="shared" si="2"/>
        <v>0</v>
      </c>
      <c r="AF25">
        <f t="shared" si="3"/>
        <v>0</v>
      </c>
      <c r="AG25">
        <f t="shared" si="4"/>
        <v>-8.6947653872356678</v>
      </c>
      <c r="AH25">
        <f t="shared" si="5"/>
        <v>-434.21408374041363</v>
      </c>
      <c r="AI25">
        <f t="shared" si="39"/>
        <v>-442.90884912764932</v>
      </c>
      <c r="AJ25">
        <f t="shared" si="7"/>
        <v>-7.0628387745571217</v>
      </c>
      <c r="AK25">
        <f t="shared" si="27"/>
        <v>48.930016024768548</v>
      </c>
      <c r="AL25">
        <f t="shared" si="40"/>
        <v>-401.04167187743792</v>
      </c>
      <c r="AN25">
        <f t="shared" si="9"/>
        <v>0</v>
      </c>
      <c r="AO25">
        <f t="shared" si="10"/>
        <v>0</v>
      </c>
      <c r="AP25">
        <f t="shared" si="11"/>
        <v>-1.8380431847954219</v>
      </c>
      <c r="AQ25">
        <f t="shared" si="12"/>
        <v>-91.791348221185032</v>
      </c>
      <c r="AR25">
        <f t="shared" si="13"/>
        <v>-93.629391405980456</v>
      </c>
      <c r="AS25">
        <f t="shared" si="14"/>
        <v>-1.4930595705252123</v>
      </c>
      <c r="AT25">
        <f t="shared" si="15"/>
        <v>10.34363533469071</v>
      </c>
      <c r="AU25">
        <f t="shared" si="16"/>
        <v>-84.778815641814958</v>
      </c>
      <c r="AW25">
        <v>22</v>
      </c>
      <c r="AX25">
        <f>IF(Z25&gt;0, (R25*SUMPRODUCT(K25:$K$98, X25:$X$98)-K25*$AZ$3)/Z25, 0)</f>
        <v>1015.0691770481185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1.3502610999999999E-2</v>
      </c>
      <c r="Q26" s="5">
        <f t="shared" si="29"/>
        <v>12.5</v>
      </c>
      <c r="R26">
        <f t="shared" si="0"/>
        <v>50000</v>
      </c>
      <c r="S26">
        <f t="shared" si="1"/>
        <v>1039.0106616498256</v>
      </c>
      <c r="U26">
        <f t="shared" si="20"/>
        <v>1.3502610999999999E-2</v>
      </c>
      <c r="V26">
        <f t="shared" si="21"/>
        <v>0.01</v>
      </c>
      <c r="W26">
        <f t="shared" si="34"/>
        <v>0.69558123097885349</v>
      </c>
      <c r="X26">
        <f t="shared" si="35"/>
        <v>9.3921627808086078E-3</v>
      </c>
      <c r="Y26">
        <f t="shared" si="36"/>
        <v>6.9558123097885347E-3</v>
      </c>
      <c r="Z26">
        <f t="shared" si="37"/>
        <v>0.67923325588825634</v>
      </c>
      <c r="AB26">
        <f t="shared" si="38"/>
        <v>706.063067699822</v>
      </c>
      <c r="AC26">
        <f t="shared" si="30"/>
        <v>705.73059461502248</v>
      </c>
      <c r="AE26">
        <f t="shared" si="2"/>
        <v>0</v>
      </c>
      <c r="AF26">
        <f t="shared" si="3"/>
        <v>0</v>
      </c>
      <c r="AG26">
        <f t="shared" si="4"/>
        <v>-8.4904156986032042</v>
      </c>
      <c r="AH26">
        <f t="shared" si="5"/>
        <v>-469.60813904043039</v>
      </c>
      <c r="AI26">
        <f t="shared" si="39"/>
        <v>-478.0985547390336</v>
      </c>
      <c r="AJ26">
        <f t="shared" si="7"/>
        <v>0.33247308479951698</v>
      </c>
      <c r="AK26">
        <f t="shared" si="27"/>
        <v>49.424414738987544</v>
      </c>
      <c r="AL26">
        <f t="shared" si="40"/>
        <v>-428.34166691524655</v>
      </c>
      <c r="AN26">
        <f t="shared" si="9"/>
        <v>0</v>
      </c>
      <c r="AO26">
        <f t="shared" si="10"/>
        <v>0</v>
      </c>
      <c r="AP26">
        <f t="shared" si="11"/>
        <v>-1.6025396168053341</v>
      </c>
      <c r="AQ26">
        <f t="shared" si="12"/>
        <v>-88.637079019620344</v>
      </c>
      <c r="AR26">
        <f t="shared" si="13"/>
        <v>-90.239618636425689</v>
      </c>
      <c r="AS26">
        <f t="shared" si="14"/>
        <v>6.2753263070541854E-2</v>
      </c>
      <c r="AT26">
        <f t="shared" si="15"/>
        <v>9.3287049148459591</v>
      </c>
      <c r="AU26">
        <f t="shared" si="16"/>
        <v>-80.848160458509184</v>
      </c>
      <c r="AW26">
        <v>23</v>
      </c>
      <c r="AX26">
        <f>IF(Z26&gt;0, (R26*SUMPRODUCT(K26:$K$98, X26:$X$98)-K26*$AZ$3)/Z26, 0)</f>
        <v>1039.0106616498256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1.4950962999999999E-2</v>
      </c>
      <c r="Q27" s="5">
        <f t="shared" si="29"/>
        <v>12.5</v>
      </c>
      <c r="R27">
        <f t="shared" si="0"/>
        <v>50000</v>
      </c>
      <c r="S27">
        <f t="shared" si="1"/>
        <v>1055.0630818716011</v>
      </c>
      <c r="U27">
        <f t="shared" si="20"/>
        <v>1.4950962999999999E-2</v>
      </c>
      <c r="V27">
        <f t="shared" si="21"/>
        <v>0.01</v>
      </c>
      <c r="W27">
        <f t="shared" si="34"/>
        <v>0.67923325588825634</v>
      </c>
      <c r="X27">
        <f t="shared" si="35"/>
        <v>1.0155191277154852E-2</v>
      </c>
      <c r="Y27">
        <f t="shared" si="36"/>
        <v>6.7923325588825634E-3</v>
      </c>
      <c r="Z27">
        <f t="shared" si="37"/>
        <v>0.66228573205221897</v>
      </c>
      <c r="AB27">
        <f t="shared" si="38"/>
        <v>705.73059461502248</v>
      </c>
      <c r="AC27">
        <f t="shared" si="30"/>
        <v>698.7532255386036</v>
      </c>
      <c r="AE27">
        <f t="shared" si="2"/>
        <v>0</v>
      </c>
      <c r="AF27">
        <f t="shared" si="3"/>
        <v>0</v>
      </c>
      <c r="AG27">
        <f t="shared" si="4"/>
        <v>-8.2785716506527365</v>
      </c>
      <c r="AH27">
        <f t="shared" si="5"/>
        <v>-507.75956385774259</v>
      </c>
      <c r="AI27">
        <f t="shared" si="39"/>
        <v>-516.03813550839527</v>
      </c>
      <c r="AJ27">
        <f t="shared" si="7"/>
        <v>6.9773690764188814</v>
      </c>
      <c r="AK27">
        <f t="shared" si="27"/>
        <v>49.401141623051579</v>
      </c>
      <c r="AL27">
        <f t="shared" si="40"/>
        <v>-459.65962480892483</v>
      </c>
      <c r="AN27">
        <f t="shared" si="9"/>
        <v>0</v>
      </c>
      <c r="AO27">
        <f t="shared" si="10"/>
        <v>0</v>
      </c>
      <c r="AP27">
        <f t="shared" si="11"/>
        <v>-1.3951381340360622</v>
      </c>
      <c r="AQ27">
        <f t="shared" si="12"/>
        <v>-85.56968041746687</v>
      </c>
      <c r="AR27">
        <f t="shared" si="13"/>
        <v>-86.964818551502916</v>
      </c>
      <c r="AS27">
        <f t="shared" si="14"/>
        <v>1.1758542517402069</v>
      </c>
      <c r="AT27">
        <f t="shared" si="15"/>
        <v>8.3252787378848403</v>
      </c>
      <c r="AU27">
        <f t="shared" si="16"/>
        <v>-77.463685561877881</v>
      </c>
      <c r="AW27">
        <v>24</v>
      </c>
      <c r="AX27">
        <f>IF(Z27&gt;0, (R27*SUMPRODUCT(K27:$K$98, X27:$X$98)-K27*$AZ$3)/Z27, 0)</f>
        <v>1055.0630818716011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1.6562650000000002E-2</v>
      </c>
      <c r="Q28" s="5">
        <f t="shared" si="29"/>
        <v>12.5</v>
      </c>
      <c r="R28">
        <f t="shared" si="0"/>
        <v>50000</v>
      </c>
      <c r="S28">
        <f t="shared" si="1"/>
        <v>1064.2170608056049</v>
      </c>
      <c r="U28">
        <f t="shared" si="20"/>
        <v>1.6562650000000002E-2</v>
      </c>
      <c r="V28">
        <f t="shared" si="21"/>
        <v>0.01</v>
      </c>
      <c r="W28">
        <f t="shared" si="34"/>
        <v>0.66228573205221897</v>
      </c>
      <c r="X28">
        <f t="shared" si="35"/>
        <v>1.0969206779974686E-2</v>
      </c>
      <c r="Y28">
        <f t="shared" si="36"/>
        <v>6.6228573205221897E-3</v>
      </c>
      <c r="Z28">
        <f t="shared" si="37"/>
        <v>0.64469366795172212</v>
      </c>
      <c r="AB28">
        <f t="shared" si="38"/>
        <v>698.7532255386036</v>
      </c>
      <c r="AC28">
        <f t="shared" si="30"/>
        <v>686.09400042756636</v>
      </c>
      <c r="AE28">
        <f t="shared" si="2"/>
        <v>0</v>
      </c>
      <c r="AF28">
        <f t="shared" si="3"/>
        <v>0</v>
      </c>
      <c r="AG28">
        <f t="shared" si="4"/>
        <v>-8.0586708493965258</v>
      </c>
      <c r="AH28">
        <f t="shared" si="5"/>
        <v>-548.4603389987343</v>
      </c>
      <c r="AI28">
        <f t="shared" si="39"/>
        <v>-556.51900984813085</v>
      </c>
      <c r="AJ28">
        <f t="shared" si="7"/>
        <v>12.659225111037244</v>
      </c>
      <c r="AK28">
        <f t="shared" si="27"/>
        <v>48.912725787702257</v>
      </c>
      <c r="AL28">
        <f t="shared" si="40"/>
        <v>-494.94705894939136</v>
      </c>
      <c r="AN28">
        <f t="shared" si="9"/>
        <v>0</v>
      </c>
      <c r="AO28">
        <f t="shared" si="10"/>
        <v>0</v>
      </c>
      <c r="AP28">
        <f t="shared" si="11"/>
        <v>-1.2125710429285799</v>
      </c>
      <c r="AQ28">
        <f t="shared" si="12"/>
        <v>-82.525659341758541</v>
      </c>
      <c r="AR28">
        <f t="shared" si="13"/>
        <v>-83.738230384687128</v>
      </c>
      <c r="AS28">
        <f t="shared" si="14"/>
        <v>1.904806646459273</v>
      </c>
      <c r="AT28">
        <f t="shared" si="15"/>
        <v>7.3597936966634157</v>
      </c>
      <c r="AU28">
        <f t="shared" si="16"/>
        <v>-74.473630041564448</v>
      </c>
      <c r="AW28">
        <v>25</v>
      </c>
      <c r="AX28">
        <f>IF(Z28&gt;0, (R28*SUMPRODUCT(K28:$K$98, X28:$X$98)-K28*$AZ$3)/Z28, 0)</f>
        <v>1064.2170608056049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1.8321427000000001E-2</v>
      </c>
      <c r="Q29" s="5">
        <f t="shared" si="29"/>
        <v>12.5</v>
      </c>
      <c r="R29">
        <f t="shared" si="0"/>
        <v>50000</v>
      </c>
      <c r="S29">
        <f t="shared" si="1"/>
        <v>1067.4163113922841</v>
      </c>
      <c r="U29">
        <f t="shared" si="20"/>
        <v>1.8321427000000001E-2</v>
      </c>
      <c r="V29">
        <f t="shared" si="21"/>
        <v>0.01</v>
      </c>
      <c r="W29">
        <f t="shared" si="34"/>
        <v>0.64469366795172212</v>
      </c>
      <c r="X29">
        <f t="shared" si="35"/>
        <v>1.1811707974739717E-2</v>
      </c>
      <c r="Y29">
        <f t="shared" si="36"/>
        <v>6.4469366795172215E-3</v>
      </c>
      <c r="Z29">
        <f t="shared" si="37"/>
        <v>0.62643502329746514</v>
      </c>
      <c r="AB29">
        <f t="shared" si="38"/>
        <v>686.09400042756636</v>
      </c>
      <c r="AC29">
        <f t="shared" si="30"/>
        <v>668.66696189511981</v>
      </c>
      <c r="AE29">
        <f t="shared" si="2"/>
        <v>0</v>
      </c>
      <c r="AF29">
        <f t="shared" si="3"/>
        <v>0</v>
      </c>
      <c r="AG29">
        <f t="shared" si="4"/>
        <v>-7.8304377912183138</v>
      </c>
      <c r="AH29">
        <f t="shared" si="5"/>
        <v>-590.58539873698589</v>
      </c>
      <c r="AI29">
        <f t="shared" si="39"/>
        <v>-598.41583652820418</v>
      </c>
      <c r="AJ29">
        <f t="shared" si="7"/>
        <v>17.427038532446545</v>
      </c>
      <c r="AK29">
        <f t="shared" si="27"/>
        <v>48.026580029929647</v>
      </c>
      <c r="AL29">
        <f t="shared" si="40"/>
        <v>-532.96221796582802</v>
      </c>
      <c r="AN29">
        <f t="shared" si="9"/>
        <v>0</v>
      </c>
      <c r="AO29">
        <f t="shared" si="10"/>
        <v>0</v>
      </c>
      <c r="AP29">
        <f t="shared" si="11"/>
        <v>-1.0519904470124679</v>
      </c>
      <c r="AQ29">
        <f t="shared" si="12"/>
        <v>-79.342970876178015</v>
      </c>
      <c r="AR29">
        <f t="shared" si="13"/>
        <v>-80.394961323190486</v>
      </c>
      <c r="AS29">
        <f t="shared" si="14"/>
        <v>2.3412583746482403</v>
      </c>
      <c r="AT29">
        <f t="shared" si="15"/>
        <v>6.4521939566172017</v>
      </c>
      <c r="AU29">
        <f t="shared" si="16"/>
        <v>-71.601508991925044</v>
      </c>
      <c r="AW29">
        <v>26</v>
      </c>
      <c r="AX29">
        <f>IF(Z29&gt;0, (R29*SUMPRODUCT(K29:$K$98, X29:$X$98)-K29*$AZ$3)/Z29, 0)</f>
        <v>1067.4163113922841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2.0255269999999999E-2</v>
      </c>
      <c r="Q30" s="5">
        <f t="shared" si="29"/>
        <v>12.5</v>
      </c>
      <c r="R30">
        <f t="shared" si="0"/>
        <v>50000</v>
      </c>
      <c r="S30">
        <f t="shared" si="1"/>
        <v>1065.7890982033034</v>
      </c>
      <c r="U30">
        <f t="shared" si="20"/>
        <v>2.0255269999999999E-2</v>
      </c>
      <c r="V30">
        <f t="shared" si="21"/>
        <v>0.01</v>
      </c>
      <c r="W30">
        <f t="shared" si="34"/>
        <v>0.62643502329746514</v>
      </c>
      <c r="X30">
        <f t="shared" si="35"/>
        <v>1.2688610534346447E-2</v>
      </c>
      <c r="Y30">
        <f t="shared" si="36"/>
        <v>6.2643502329746518E-3</v>
      </c>
      <c r="Z30">
        <f t="shared" si="37"/>
        <v>0.60748206253014403</v>
      </c>
      <c r="AB30">
        <f t="shared" si="38"/>
        <v>668.66696189511981</v>
      </c>
      <c r="AC30">
        <f t="shared" si="30"/>
        <v>647.44775959868502</v>
      </c>
      <c r="AE30">
        <f t="shared" si="2"/>
        <v>0</v>
      </c>
      <c r="AF30">
        <f t="shared" si="3"/>
        <v>0</v>
      </c>
      <c r="AG30">
        <f t="shared" si="4"/>
        <v>-7.5935257816268003</v>
      </c>
      <c r="AH30">
        <f t="shared" si="5"/>
        <v>-634.43052671732232</v>
      </c>
      <c r="AI30">
        <f t="shared" si="39"/>
        <v>-642.02405249894912</v>
      </c>
      <c r="AJ30">
        <f t="shared" si="7"/>
        <v>21.219202296434787</v>
      </c>
      <c r="AK30">
        <f t="shared" si="27"/>
        <v>46.806687332658392</v>
      </c>
      <c r="AL30">
        <f t="shared" si="40"/>
        <v>-573.99816286985595</v>
      </c>
      <c r="AN30">
        <f t="shared" si="9"/>
        <v>0</v>
      </c>
      <c r="AO30">
        <f t="shared" si="10"/>
        <v>0</v>
      </c>
      <c r="AP30">
        <f t="shared" si="11"/>
        <v>-0.91085910000061165</v>
      </c>
      <c r="AQ30">
        <f t="shared" si="12"/>
        <v>-76.101251934493689</v>
      </c>
      <c r="AR30">
        <f t="shared" si="13"/>
        <v>-77.012111034494296</v>
      </c>
      <c r="AS30">
        <f t="shared" si="14"/>
        <v>2.5452871383180882</v>
      </c>
      <c r="AT30">
        <f t="shared" si="15"/>
        <v>5.614558812849844</v>
      </c>
      <c r="AU30">
        <f t="shared" si="16"/>
        <v>-68.852265083326358</v>
      </c>
      <c r="AW30">
        <v>27</v>
      </c>
      <c r="AX30">
        <f>IF(Z30&gt;0, (R30*SUMPRODUCT(K30:$K$98, X30:$X$98)-K30*$AZ$3)/Z30, 0)</f>
        <v>1065.7890982033034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2.2430054000000001E-2</v>
      </c>
      <c r="Q31" s="5">
        <f t="shared" si="29"/>
        <v>12.5</v>
      </c>
      <c r="R31">
        <f t="shared" si="0"/>
        <v>50000</v>
      </c>
      <c r="S31">
        <f t="shared" si="1"/>
        <v>1060.3308372641964</v>
      </c>
      <c r="U31">
        <f t="shared" si="20"/>
        <v>2.2430054000000001E-2</v>
      </c>
      <c r="V31">
        <f t="shared" si="21"/>
        <v>0.01</v>
      </c>
      <c r="W31">
        <f t="shared" si="34"/>
        <v>0.60748206253014403</v>
      </c>
      <c r="X31">
        <f t="shared" si="35"/>
        <v>1.3625855466582508E-2</v>
      </c>
      <c r="Y31">
        <f t="shared" si="36"/>
        <v>6.0748206253014407E-3</v>
      </c>
      <c r="Z31">
        <f t="shared" si="37"/>
        <v>0.58778138643826017</v>
      </c>
      <c r="AB31">
        <f t="shared" si="38"/>
        <v>647.44775959868502</v>
      </c>
      <c r="AC31">
        <f t="shared" si="30"/>
        <v>623.2427296103906</v>
      </c>
      <c r="AE31">
        <f t="shared" si="2"/>
        <v>0</v>
      </c>
      <c r="AF31">
        <f t="shared" si="3"/>
        <v>0</v>
      </c>
      <c r="AG31">
        <f t="shared" si="4"/>
        <v>-7.3472673304782523</v>
      </c>
      <c r="AH31">
        <f t="shared" si="5"/>
        <v>-681.29277332912545</v>
      </c>
      <c r="AI31">
        <f t="shared" si="39"/>
        <v>-688.64004065960376</v>
      </c>
      <c r="AJ31">
        <f t="shared" si="7"/>
        <v>24.205029988294427</v>
      </c>
      <c r="AK31">
        <f t="shared" si="27"/>
        <v>45.321343171907955</v>
      </c>
      <c r="AL31">
        <f t="shared" si="40"/>
        <v>-619.11366749940134</v>
      </c>
      <c r="AN31">
        <f t="shared" si="9"/>
        <v>0</v>
      </c>
      <c r="AO31">
        <f t="shared" si="10"/>
        <v>0</v>
      </c>
      <c r="AP31">
        <f t="shared" si="11"/>
        <v>-0.78689275910821466</v>
      </c>
      <c r="AQ31">
        <f t="shared" si="12"/>
        <v>-72.966495712161148</v>
      </c>
      <c r="AR31">
        <f t="shared" si="13"/>
        <v>-73.753388471269361</v>
      </c>
      <c r="AS31">
        <f t="shared" si="14"/>
        <v>2.5923601218068484</v>
      </c>
      <c r="AT31">
        <f t="shared" si="15"/>
        <v>4.8539184938996227</v>
      </c>
      <c r="AU31">
        <f t="shared" si="16"/>
        <v>-66.307109855562885</v>
      </c>
      <c r="AW31">
        <v>28</v>
      </c>
      <c r="AX31">
        <f>IF(Z31&gt;0, (R31*SUMPRODUCT(K31:$K$98, X31:$X$98)-K31*$AZ$3)/Z31, 0)</f>
        <v>1060.3308372641964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2.4874655999999998E-2</v>
      </c>
      <c r="Q32" s="5">
        <f t="shared" si="29"/>
        <v>12.5</v>
      </c>
      <c r="R32">
        <f t="shared" si="0"/>
        <v>50000</v>
      </c>
      <c r="S32">
        <f t="shared" si="1"/>
        <v>1051.7016170355053</v>
      </c>
      <c r="U32">
        <f t="shared" si="20"/>
        <v>2.4874655999999998E-2</v>
      </c>
      <c r="V32">
        <f t="shared" si="21"/>
        <v>0.01</v>
      </c>
      <c r="W32">
        <f t="shared" si="34"/>
        <v>0.58778138643826017</v>
      </c>
      <c r="X32">
        <f t="shared" si="35"/>
        <v>1.4620859790854786E-2</v>
      </c>
      <c r="Y32">
        <f t="shared" si="36"/>
        <v>5.8778138643826019E-3</v>
      </c>
      <c r="Z32">
        <f t="shared" si="37"/>
        <v>0.56728271278302278</v>
      </c>
      <c r="AB32">
        <f t="shared" si="38"/>
        <v>623.2427296103906</v>
      </c>
      <c r="AC32">
        <f t="shared" si="30"/>
        <v>596.61214635019314</v>
      </c>
      <c r="AE32">
        <f t="shared" si="2"/>
        <v>0</v>
      </c>
      <c r="AF32">
        <f t="shared" si="3"/>
        <v>0</v>
      </c>
      <c r="AG32">
        <f t="shared" si="4"/>
        <v>-7.091033909787785</v>
      </c>
      <c r="AH32">
        <f t="shared" si="5"/>
        <v>-731.04298954273929</v>
      </c>
      <c r="AI32">
        <f t="shared" si="39"/>
        <v>-738.13402345252712</v>
      </c>
      <c r="AJ32">
        <f t="shared" si="7"/>
        <v>26.630583260197454</v>
      </c>
      <c r="AK32">
        <f t="shared" si="27"/>
        <v>43.626991072727343</v>
      </c>
      <c r="AL32">
        <f t="shared" si="40"/>
        <v>-667.87644911960228</v>
      </c>
      <c r="AN32">
        <f t="shared" si="9"/>
        <v>0</v>
      </c>
      <c r="AO32">
        <f t="shared" si="10"/>
        <v>0</v>
      </c>
      <c r="AP32">
        <f t="shared" si="11"/>
        <v>-0.67808048645127206</v>
      </c>
      <c r="AQ32">
        <f t="shared" si="12"/>
        <v>-69.906023898956079</v>
      </c>
      <c r="AR32">
        <f t="shared" si="13"/>
        <v>-70.584104385407358</v>
      </c>
      <c r="AS32">
        <f t="shared" si="14"/>
        <v>2.5465509093999255</v>
      </c>
      <c r="AT32">
        <f t="shared" si="15"/>
        <v>4.1718332905117341</v>
      </c>
      <c r="AU32">
        <f t="shared" si="16"/>
        <v>-63.865720185495697</v>
      </c>
      <c r="AW32">
        <v>29</v>
      </c>
      <c r="AX32">
        <f>IF(Z32&gt;0, (R32*SUMPRODUCT(K32:$K$98, X32:$X$98)-K32*$AZ$3)/Z32, 0)</f>
        <v>1051.7016170355053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2.763239E-2</v>
      </c>
      <c r="Q33" s="5">
        <f t="shared" si="29"/>
        <v>12.5</v>
      </c>
      <c r="R33">
        <f t="shared" si="0"/>
        <v>50000</v>
      </c>
      <c r="S33">
        <f t="shared" si="1"/>
        <v>1040.5597448318326</v>
      </c>
      <c r="U33">
        <f t="shared" si="20"/>
        <v>2.763239E-2</v>
      </c>
      <c r="V33">
        <f t="shared" si="21"/>
        <v>0.01</v>
      </c>
      <c r="W33">
        <f t="shared" si="34"/>
        <v>0.56728271278302278</v>
      </c>
      <c r="X33">
        <f t="shared" si="35"/>
        <v>1.5675377159878472E-2</v>
      </c>
      <c r="Y33">
        <f t="shared" si="36"/>
        <v>5.6728271278302283E-3</v>
      </c>
      <c r="Z33">
        <f t="shared" si="37"/>
        <v>0.54593450849531411</v>
      </c>
      <c r="AB33">
        <f t="shared" si="38"/>
        <v>596.61214635019314</v>
      </c>
      <c r="AC33">
        <f t="shared" si="30"/>
        <v>568.07747285477603</v>
      </c>
      <c r="AE33">
        <f t="shared" si="2"/>
        <v>0</v>
      </c>
      <c r="AF33">
        <f t="shared" si="3"/>
        <v>0</v>
      </c>
      <c r="AG33">
        <f t="shared" si="4"/>
        <v>-6.824181356191426</v>
      </c>
      <c r="AH33">
        <f t="shared" si="5"/>
        <v>-783.76885799392358</v>
      </c>
      <c r="AI33">
        <f t="shared" si="39"/>
        <v>-790.59303935011496</v>
      </c>
      <c r="AJ33">
        <f t="shared" si="7"/>
        <v>28.53467349541711</v>
      </c>
      <c r="AK33">
        <f t="shared" si="27"/>
        <v>41.762850244513523</v>
      </c>
      <c r="AL33">
        <f t="shared" si="40"/>
        <v>-720.29551561018434</v>
      </c>
      <c r="AN33">
        <f t="shared" si="9"/>
        <v>0</v>
      </c>
      <c r="AO33">
        <f t="shared" si="10"/>
        <v>0</v>
      </c>
      <c r="AP33">
        <f t="shared" si="11"/>
        <v>-0.58264526529798932</v>
      </c>
      <c r="AQ33">
        <f t="shared" si="12"/>
        <v>-66.917801617897382</v>
      </c>
      <c r="AR33">
        <f t="shared" si="13"/>
        <v>-67.500446883195366</v>
      </c>
      <c r="AS33">
        <f t="shared" si="14"/>
        <v>2.4362764617685286</v>
      </c>
      <c r="AT33">
        <f t="shared" si="15"/>
        <v>3.5656917204051242</v>
      </c>
      <c r="AU33">
        <f t="shared" si="16"/>
        <v>-61.49847870102171</v>
      </c>
      <c r="AW33">
        <v>30</v>
      </c>
      <c r="AX33">
        <f>IF(Z33&gt;0, (R33*SUMPRODUCT(K33:$K$98, X33:$X$98)-K33*$AZ$3)/Z33, 0)</f>
        <v>1040.5597448318326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3.0610310000000002E-2</v>
      </c>
      <c r="Q34" s="5">
        <f t="shared" si="29"/>
        <v>12.5</v>
      </c>
      <c r="R34">
        <f t="shared" si="0"/>
        <v>50000</v>
      </c>
      <c r="S34">
        <f t="shared" si="1"/>
        <v>1027.3681271752846</v>
      </c>
      <c r="U34">
        <f t="shared" si="20"/>
        <v>3.0610310000000002E-2</v>
      </c>
      <c r="V34">
        <f t="shared" si="21"/>
        <v>0.01</v>
      </c>
      <c r="W34">
        <f t="shared" si="34"/>
        <v>0.54593450849531411</v>
      </c>
      <c r="X34">
        <f t="shared" si="35"/>
        <v>1.6711224544739198E-2</v>
      </c>
      <c r="Y34">
        <f t="shared" si="36"/>
        <v>5.4593450849531409E-3</v>
      </c>
      <c r="Z34">
        <f t="shared" si="37"/>
        <v>0.52376393886562178</v>
      </c>
      <c r="AB34">
        <f t="shared" si="38"/>
        <v>568.07747285477603</v>
      </c>
      <c r="AC34">
        <f t="shared" si="30"/>
        <v>538.09837695432407</v>
      </c>
      <c r="AE34">
        <f t="shared" si="2"/>
        <v>0</v>
      </c>
      <c r="AF34">
        <f t="shared" si="3"/>
        <v>0</v>
      </c>
      <c r="AG34">
        <f t="shared" si="4"/>
        <v>-6.5470492358202721</v>
      </c>
      <c r="AH34">
        <f t="shared" si="5"/>
        <v>-835.56122723695989</v>
      </c>
      <c r="AI34">
        <f t="shared" si="39"/>
        <v>-842.10827647278018</v>
      </c>
      <c r="AJ34">
        <f t="shared" si="7"/>
        <v>29.979095900451966</v>
      </c>
      <c r="AK34">
        <f t="shared" si="27"/>
        <v>39.765423099834329</v>
      </c>
      <c r="AL34">
        <f t="shared" si="40"/>
        <v>-772.36375747249383</v>
      </c>
      <c r="AN34">
        <f t="shared" si="9"/>
        <v>0</v>
      </c>
      <c r="AO34">
        <f t="shared" si="10"/>
        <v>0</v>
      </c>
      <c r="AP34">
        <f t="shared" si="11"/>
        <v>-0.49909273254839798</v>
      </c>
      <c r="AQ34">
        <f t="shared" si="12"/>
        <v>-63.696257824298911</v>
      </c>
      <c r="AR34">
        <f t="shared" si="13"/>
        <v>-64.195350556847316</v>
      </c>
      <c r="AS34">
        <f t="shared" si="14"/>
        <v>2.2853576249930909</v>
      </c>
      <c r="AT34">
        <f t="shared" si="15"/>
        <v>3.0313860429297566</v>
      </c>
      <c r="AU34">
        <f t="shared" si="16"/>
        <v>-58.878606888924459</v>
      </c>
      <c r="AW34">
        <v>31</v>
      </c>
      <c r="AX34">
        <f>IF(Z34&gt;0, (R34*SUMPRODUCT(K34:$K$98, X34:$X$98)-K34*$AZ$3)/Z34, 0)</f>
        <v>1027.3681271752846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3.3721785999999997E-2</v>
      </c>
      <c r="Q35" s="5">
        <f t="shared" si="29"/>
        <v>12.5</v>
      </c>
      <c r="R35">
        <f t="shared" ref="R35:R69" si="41">$C$6</f>
        <v>50000</v>
      </c>
      <c r="S35">
        <f t="shared" ref="S35:S69" si="42">AX35</f>
        <v>1013.0156325645802</v>
      </c>
      <c r="U35">
        <f t="shared" si="20"/>
        <v>3.3721785999999997E-2</v>
      </c>
      <c r="V35">
        <f t="shared" si="21"/>
        <v>0.01</v>
      </c>
      <c r="W35">
        <f t="shared" si="34"/>
        <v>0.52376393886562178</v>
      </c>
      <c r="X35">
        <f t="shared" si="35"/>
        <v>1.766225546094358E-2</v>
      </c>
      <c r="Y35">
        <f t="shared" si="36"/>
        <v>5.237639388656218E-3</v>
      </c>
      <c r="Z35">
        <f t="shared" si="37"/>
        <v>0.50086404401602203</v>
      </c>
      <c r="AB35">
        <f t="shared" si="38"/>
        <v>538.09837695432407</v>
      </c>
      <c r="AC35">
        <f t="shared" si="30"/>
        <v>507.3831063777443</v>
      </c>
      <c r="AE35">
        <f t="shared" ref="AE35:AE69" si="43">$Z35*O35</f>
        <v>0</v>
      </c>
      <c r="AF35">
        <f t="shared" ref="AF35:AF69" si="44">-$Z35*P35</f>
        <v>0</v>
      </c>
      <c r="AG35">
        <f t="shared" ref="AG35:AG69" si="45">-$Z35*Q35</f>
        <v>-6.2608005502002753</v>
      </c>
      <c r="AH35">
        <f t="shared" ref="AH35:AH69" si="46">-X35*R35</f>
        <v>-883.11277304717896</v>
      </c>
      <c r="AI35">
        <f t="shared" si="39"/>
        <v>-889.37357359737928</v>
      </c>
      <c r="AJ35">
        <f t="shared" ref="AJ35:AJ69" si="47">AB35-AC35</f>
        <v>30.715270576579769</v>
      </c>
      <c r="AK35">
        <f t="shared" si="27"/>
        <v>37.666886386802688</v>
      </c>
      <c r="AL35">
        <f t="shared" si="40"/>
        <v>-820.99141663399678</v>
      </c>
      <c r="AN35">
        <f t="shared" ref="AN35:AN69" si="48">AE35*$K35</f>
        <v>0</v>
      </c>
      <c r="AO35">
        <f t="shared" ref="AO35:AO69" si="49">AF35*$K35</f>
        <v>0</v>
      </c>
      <c r="AP35">
        <f t="shared" ref="AP35:AP69" si="50">AG35*$K35</f>
        <v>-0.42613527401943013</v>
      </c>
      <c r="AQ35">
        <f t="shared" ref="AQ35:AQ69" si="51">AH35*$K35</f>
        <v>-60.108208289829683</v>
      </c>
      <c r="AR35">
        <f t="shared" ref="AR35:AR69" si="52">AI35*$K35</f>
        <v>-60.534343563849113</v>
      </c>
      <c r="AS35">
        <f t="shared" ref="AS35:AS69" si="53">AJ35*$K35</f>
        <v>2.0906048897074454</v>
      </c>
      <c r="AT35">
        <f t="shared" ref="AT35:AT69" si="54">AK35*$K35</f>
        <v>2.5637598296252144</v>
      </c>
      <c r="AU35">
        <f t="shared" ref="AU35:AU69" si="55">AL35*$K35</f>
        <v>-55.879978844516451</v>
      </c>
      <c r="AW35">
        <v>32</v>
      </c>
      <c r="AX35">
        <f>IF(Z35&gt;0, (R35*SUMPRODUCT(K35:$K$98, X35:$X$98)-K35*$AZ$3)/Z35, 0)</f>
        <v>1013.0156325645802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4.5614701000000001E-2</v>
      </c>
      <c r="Q36" s="5">
        <f t="shared" si="29"/>
        <v>12.5</v>
      </c>
      <c r="R36">
        <f t="shared" si="41"/>
        <v>50000</v>
      </c>
      <c r="S36">
        <f t="shared" si="42"/>
        <v>1007.8509520764042</v>
      </c>
      <c r="U36">
        <f t="shared" ref="U36:U69" si="57">M36</f>
        <v>4.5614701000000001E-2</v>
      </c>
      <c r="V36">
        <f t="shared" ref="V36:V69" si="58">$C$10</f>
        <v>0.01</v>
      </c>
      <c r="W36">
        <f t="shared" si="34"/>
        <v>0.50086404401602203</v>
      </c>
      <c r="X36">
        <f t="shared" si="35"/>
        <v>2.2846763609441684E-2</v>
      </c>
      <c r="Y36">
        <f t="shared" si="36"/>
        <v>5.0086404401602207E-3</v>
      </c>
      <c r="Z36">
        <f t="shared" si="37"/>
        <v>0.47300863996642012</v>
      </c>
      <c r="AB36">
        <f t="shared" si="38"/>
        <v>507.3831063777443</v>
      </c>
      <c r="AC36">
        <f t="shared" si="30"/>
        <v>476.72220813052161</v>
      </c>
      <c r="AE36">
        <f t="shared" si="43"/>
        <v>0</v>
      </c>
      <c r="AF36">
        <f t="shared" si="44"/>
        <v>0</v>
      </c>
      <c r="AG36">
        <f t="shared" si="45"/>
        <v>-5.9126079995802518</v>
      </c>
      <c r="AH36">
        <f t="shared" si="46"/>
        <v>-1142.3381804720841</v>
      </c>
      <c r="AI36">
        <f t="shared" si="39"/>
        <v>-1148.2507884716645</v>
      </c>
      <c r="AJ36">
        <f t="shared" si="47"/>
        <v>30.66089824722269</v>
      </c>
      <c r="AK36">
        <f t="shared" ref="AK36:AK69" si="59">G36*SUM(AB36:AB36, AE36:AF36)</f>
        <v>35.516817446442104</v>
      </c>
      <c r="AL36">
        <f t="shared" si="40"/>
        <v>-1082.0730727779996</v>
      </c>
      <c r="AN36">
        <f t="shared" si="48"/>
        <v>0</v>
      </c>
      <c r="AO36">
        <f t="shared" si="49"/>
        <v>0</v>
      </c>
      <c r="AP36">
        <f t="shared" si="50"/>
        <v>-0.35931775729400572</v>
      </c>
      <c r="AQ36">
        <f t="shared" si="51"/>
        <v>-69.421546821247745</v>
      </c>
      <c r="AR36">
        <f t="shared" si="52"/>
        <v>-69.780864578541767</v>
      </c>
      <c r="AS36">
        <f t="shared" si="53"/>
        <v>1.8633072234103611</v>
      </c>
      <c r="AT36">
        <f t="shared" si="54"/>
        <v>2.1584084708443685</v>
      </c>
      <c r="AU36">
        <f t="shared" si="55"/>
        <v>-65.759148884287029</v>
      </c>
      <c r="AW36">
        <v>33</v>
      </c>
      <c r="AX36">
        <f>IF(Z36&gt;0, (R36*SUMPRODUCT(K36:$K$98, X36:$X$98)-K36*$AZ$3)/Z36, 0)</f>
        <v>1007.8509520764042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5.8461241999999997E-2</v>
      </c>
      <c r="Q37" s="5">
        <f t="shared" ref="Q37:Q69" si="60">$C$8</f>
        <v>12.5</v>
      </c>
      <c r="R37">
        <f t="shared" si="41"/>
        <v>50000</v>
      </c>
      <c r="S37">
        <f t="shared" si="42"/>
        <v>984.03866208920465</v>
      </c>
      <c r="U37">
        <f t="shared" si="57"/>
        <v>5.8461241999999997E-2</v>
      </c>
      <c r="V37">
        <f t="shared" si="58"/>
        <v>0.01</v>
      </c>
      <c r="W37">
        <f t="shared" si="34"/>
        <v>0.47300863996642012</v>
      </c>
      <c r="X37">
        <f t="shared" si="35"/>
        <v>2.7652672569167758E-2</v>
      </c>
      <c r="Y37">
        <f t="shared" si="36"/>
        <v>4.7300863996642016E-3</v>
      </c>
      <c r="Z37">
        <f t="shared" si="37"/>
        <v>0.44062588099758815</v>
      </c>
      <c r="AB37">
        <f t="shared" si="38"/>
        <v>476.72220813052161</v>
      </c>
      <c r="AC37">
        <f t="shared" si="30"/>
        <v>433.59290241874373</v>
      </c>
      <c r="AE37">
        <f t="shared" si="43"/>
        <v>0</v>
      </c>
      <c r="AF37">
        <f t="shared" si="44"/>
        <v>0</v>
      </c>
      <c r="AG37">
        <f t="shared" si="45"/>
        <v>-5.5078235124698516</v>
      </c>
      <c r="AH37">
        <f t="shared" si="46"/>
        <v>-1382.6336284583879</v>
      </c>
      <c r="AI37">
        <f t="shared" si="39"/>
        <v>-1388.1414519708578</v>
      </c>
      <c r="AJ37">
        <f t="shared" si="47"/>
        <v>43.129305711777874</v>
      </c>
      <c r="AK37">
        <f t="shared" si="59"/>
        <v>33.370554569136516</v>
      </c>
      <c r="AL37">
        <f t="shared" si="40"/>
        <v>-1311.6415916899437</v>
      </c>
      <c r="AN37">
        <f t="shared" si="48"/>
        <v>0</v>
      </c>
      <c r="AO37">
        <f t="shared" si="49"/>
        <v>0</v>
      </c>
      <c r="AP37">
        <f t="shared" si="50"/>
        <v>-0.29885572978303881</v>
      </c>
      <c r="AQ37">
        <f t="shared" si="51"/>
        <v>-75.022008443079045</v>
      </c>
      <c r="AR37">
        <f t="shared" si="52"/>
        <v>-75.320864172862088</v>
      </c>
      <c r="AS37">
        <f t="shared" si="53"/>
        <v>2.3402057281514455</v>
      </c>
      <c r="AT37">
        <f t="shared" si="54"/>
        <v>1.8106937189336101</v>
      </c>
      <c r="AU37">
        <f t="shared" si="55"/>
        <v>-71.169964725777035</v>
      </c>
      <c r="AW37">
        <v>34</v>
      </c>
      <c r="AX37">
        <f>IF(Z37&gt;0, (R37*SUMPRODUCT(K37:$K$98, X37:$X$98)-K37*$AZ$3)/Z37, 0)</f>
        <v>984.03866208920465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7.2616817E-2</v>
      </c>
      <c r="Q38" s="5">
        <f t="shared" si="60"/>
        <v>12.5</v>
      </c>
      <c r="R38">
        <f t="shared" si="41"/>
        <v>50000</v>
      </c>
      <c r="S38">
        <f t="shared" si="42"/>
        <v>945.13751960826812</v>
      </c>
      <c r="U38">
        <f t="shared" si="57"/>
        <v>7.2616817E-2</v>
      </c>
      <c r="V38">
        <f t="shared" si="58"/>
        <v>0.01</v>
      </c>
      <c r="W38">
        <f t="shared" si="34"/>
        <v>0.44062588099758815</v>
      </c>
      <c r="X38">
        <f t="shared" si="35"/>
        <v>3.1996848965865639E-2</v>
      </c>
      <c r="Y38">
        <f t="shared" si="36"/>
        <v>4.4062588099758812E-3</v>
      </c>
      <c r="Z38">
        <f t="shared" si="37"/>
        <v>0.40422277322174666</v>
      </c>
      <c r="AB38">
        <f t="shared" si="38"/>
        <v>433.59290241874373</v>
      </c>
      <c r="AC38">
        <f t="shared" si="30"/>
        <v>382.0461092519771</v>
      </c>
      <c r="AE38">
        <f t="shared" si="43"/>
        <v>0</v>
      </c>
      <c r="AF38">
        <f t="shared" si="44"/>
        <v>0</v>
      </c>
      <c r="AG38">
        <f t="shared" si="45"/>
        <v>-5.0527846652718331</v>
      </c>
      <c r="AH38">
        <f t="shared" si="46"/>
        <v>-1599.8424482932819</v>
      </c>
      <c r="AI38">
        <f t="shared" si="39"/>
        <v>-1604.8952329585538</v>
      </c>
      <c r="AJ38">
        <f t="shared" si="47"/>
        <v>51.546793166766633</v>
      </c>
      <c r="AK38">
        <f t="shared" si="59"/>
        <v>30.351503169312064</v>
      </c>
      <c r="AL38">
        <f t="shared" si="40"/>
        <v>-1522.9969366224752</v>
      </c>
      <c r="AN38">
        <f t="shared" si="48"/>
        <v>0</v>
      </c>
      <c r="AO38">
        <f t="shared" si="49"/>
        <v>0</v>
      </c>
      <c r="AP38">
        <f t="shared" si="50"/>
        <v>-0.24479037557692149</v>
      </c>
      <c r="AQ38">
        <f t="shared" si="51"/>
        <v>-77.506970853772799</v>
      </c>
      <c r="AR38">
        <f t="shared" si="52"/>
        <v>-77.751761229349725</v>
      </c>
      <c r="AS38">
        <f t="shared" si="53"/>
        <v>2.4972682777883342</v>
      </c>
      <c r="AT38">
        <f t="shared" si="54"/>
        <v>1.470427962466972</v>
      </c>
      <c r="AU38">
        <f t="shared" si="55"/>
        <v>-73.784064989094418</v>
      </c>
      <c r="AW38">
        <v>35</v>
      </c>
      <c r="AX38">
        <f>IF(Z38&gt;0, (R38*SUMPRODUCT(K38:$K$98, X38:$X$98)-K38*$AZ$3)/Z38, 0)</f>
        <v>945.13751960826812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8.8271367000000003E-2</v>
      </c>
      <c r="Q39" s="5">
        <f t="shared" si="60"/>
        <v>12.5</v>
      </c>
      <c r="R39">
        <f t="shared" si="41"/>
        <v>50000</v>
      </c>
      <c r="S39">
        <f t="shared" si="42"/>
        <v>893.00362943573566</v>
      </c>
      <c r="U39">
        <f t="shared" si="57"/>
        <v>8.8271367000000003E-2</v>
      </c>
      <c r="V39">
        <f t="shared" si="58"/>
        <v>0.01</v>
      </c>
      <c r="W39">
        <f t="shared" si="34"/>
        <v>0.40422277322174666</v>
      </c>
      <c r="X39">
        <f t="shared" si="35"/>
        <v>3.5681296764814574E-2</v>
      </c>
      <c r="Y39">
        <f t="shared" si="36"/>
        <v>4.042227732217467E-3</v>
      </c>
      <c r="Z39">
        <f t="shared" si="37"/>
        <v>0.36449924872471462</v>
      </c>
      <c r="AB39">
        <f t="shared" si="38"/>
        <v>382.0461092519771</v>
      </c>
      <c r="AC39">
        <f t="shared" si="30"/>
        <v>325.49915203776908</v>
      </c>
      <c r="AE39">
        <f t="shared" si="43"/>
        <v>0</v>
      </c>
      <c r="AF39">
        <f t="shared" si="44"/>
        <v>0</v>
      </c>
      <c r="AG39">
        <f t="shared" si="45"/>
        <v>-4.5562406090589329</v>
      </c>
      <c r="AH39">
        <f t="shared" si="46"/>
        <v>-1784.0648382407287</v>
      </c>
      <c r="AI39">
        <f t="shared" si="39"/>
        <v>-1788.6210788497876</v>
      </c>
      <c r="AJ39">
        <f t="shared" si="47"/>
        <v>56.546957214208021</v>
      </c>
      <c r="AK39">
        <f t="shared" si="59"/>
        <v>26.743227647638399</v>
      </c>
      <c r="AL39">
        <f t="shared" si="40"/>
        <v>-1705.3308939879412</v>
      </c>
      <c r="AN39">
        <f t="shared" si="48"/>
        <v>0</v>
      </c>
      <c r="AO39">
        <f t="shared" si="49"/>
        <v>0</v>
      </c>
      <c r="AP39">
        <f t="shared" si="50"/>
        <v>-0.19708436673261964</v>
      </c>
      <c r="AQ39">
        <f t="shared" si="51"/>
        <v>-77.171361002208116</v>
      </c>
      <c r="AR39">
        <f t="shared" si="52"/>
        <v>-77.368445368940741</v>
      </c>
      <c r="AS39">
        <f t="shared" si="53"/>
        <v>2.4459905017001651</v>
      </c>
      <c r="AT39">
        <f t="shared" si="54"/>
        <v>1.1568028419837397</v>
      </c>
      <c r="AU39">
        <f t="shared" si="55"/>
        <v>-73.765652025256841</v>
      </c>
      <c r="AW39">
        <v>36</v>
      </c>
      <c r="AX39">
        <f>IF(Z39&gt;0, (R39*SUMPRODUCT(K39:$K$98, X39:$X$98)-K39*$AZ$3)/Z39, 0)</f>
        <v>893.00362943573566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0.103819197</v>
      </c>
      <c r="Q40" s="5">
        <f t="shared" si="60"/>
        <v>12.5</v>
      </c>
      <c r="R40">
        <f t="shared" si="41"/>
        <v>50000</v>
      </c>
      <c r="S40">
        <f t="shared" si="42"/>
        <v>826.72437263653387</v>
      </c>
      <c r="U40">
        <f t="shared" si="57"/>
        <v>0.103819197</v>
      </c>
      <c r="V40">
        <f t="shared" si="58"/>
        <v>0.01</v>
      </c>
      <c r="W40">
        <f t="shared" si="34"/>
        <v>0.36449924872471462</v>
      </c>
      <c r="X40">
        <f t="shared" si="35"/>
        <v>3.784201930970315E-2</v>
      </c>
      <c r="Y40">
        <f t="shared" si="36"/>
        <v>3.6449924872471464E-3</v>
      </c>
      <c r="Z40">
        <f t="shared" si="37"/>
        <v>0.32301223692776432</v>
      </c>
      <c r="AB40">
        <f t="shared" si="38"/>
        <v>325.49915203776908</v>
      </c>
      <c r="AC40">
        <f t="shared" si="30"/>
        <v>267.04208892802939</v>
      </c>
      <c r="AE40">
        <f t="shared" si="43"/>
        <v>0</v>
      </c>
      <c r="AF40">
        <f t="shared" si="44"/>
        <v>0</v>
      </c>
      <c r="AG40">
        <f t="shared" si="45"/>
        <v>-4.037652961597054</v>
      </c>
      <c r="AH40">
        <f t="shared" si="46"/>
        <v>-1892.1009654851575</v>
      </c>
      <c r="AI40">
        <f t="shared" si="39"/>
        <v>-1896.1386184467547</v>
      </c>
      <c r="AJ40">
        <f t="shared" si="47"/>
        <v>58.457063109739693</v>
      </c>
      <c r="AK40">
        <f t="shared" si="59"/>
        <v>22.784940642643839</v>
      </c>
      <c r="AL40">
        <f t="shared" si="40"/>
        <v>-1814.8966146943712</v>
      </c>
      <c r="AN40">
        <f t="shared" si="48"/>
        <v>0</v>
      </c>
      <c r="AO40">
        <f t="shared" si="49"/>
        <v>0</v>
      </c>
      <c r="AP40">
        <f t="shared" si="50"/>
        <v>-0.15593962711594583</v>
      </c>
      <c r="AQ40">
        <f t="shared" si="51"/>
        <v>-73.075502483693157</v>
      </c>
      <c r="AR40">
        <f t="shared" si="52"/>
        <v>-73.231442110809112</v>
      </c>
      <c r="AS40">
        <f t="shared" si="53"/>
        <v>2.2576909680767776</v>
      </c>
      <c r="AT40">
        <f t="shared" si="54"/>
        <v>0.8799852739863645</v>
      </c>
      <c r="AU40">
        <f t="shared" si="55"/>
        <v>-70.093765868745976</v>
      </c>
      <c r="AW40">
        <v>37</v>
      </c>
      <c r="AX40">
        <f>IF(Z40&gt;0, (R40*SUMPRODUCT(K40:$K$98, X40:$X$98)-K40*$AZ$3)/Z40, 0)</f>
        <v>826.72437263653387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0.120610461</v>
      </c>
      <c r="Q41" s="5">
        <f t="shared" si="60"/>
        <v>12.5</v>
      </c>
      <c r="R41">
        <f t="shared" si="41"/>
        <v>50000</v>
      </c>
      <c r="S41">
        <f t="shared" si="42"/>
        <v>750.2071984147733</v>
      </c>
      <c r="U41">
        <f t="shared" si="57"/>
        <v>0.120610461</v>
      </c>
      <c r="V41">
        <f t="shared" si="58"/>
        <v>0.01</v>
      </c>
      <c r="W41">
        <f t="shared" si="34"/>
        <v>0.32301223692776432</v>
      </c>
      <c r="X41">
        <f t="shared" si="35"/>
        <v>3.895865480449888E-2</v>
      </c>
      <c r="Y41">
        <f t="shared" si="36"/>
        <v>3.2301223692776434E-3</v>
      </c>
      <c r="Z41">
        <f t="shared" si="37"/>
        <v>0.28082345975398776</v>
      </c>
      <c r="AB41">
        <f t="shared" si="38"/>
        <v>267.04208892802939</v>
      </c>
      <c r="AC41">
        <f t="shared" si="30"/>
        <v>210.67578099118299</v>
      </c>
      <c r="AE41">
        <f t="shared" si="43"/>
        <v>0</v>
      </c>
      <c r="AF41">
        <f t="shared" si="44"/>
        <v>0</v>
      </c>
      <c r="AG41">
        <f t="shared" si="45"/>
        <v>-3.5102932469248471</v>
      </c>
      <c r="AH41">
        <f t="shared" si="46"/>
        <v>-1947.9327402249439</v>
      </c>
      <c r="AI41">
        <f t="shared" si="39"/>
        <v>-1951.4430334718688</v>
      </c>
      <c r="AJ41">
        <f t="shared" si="47"/>
        <v>56.366307936846397</v>
      </c>
      <c r="AK41">
        <f t="shared" si="59"/>
        <v>18.692946224962061</v>
      </c>
      <c r="AL41">
        <f t="shared" si="40"/>
        <v>-1876.3837793100604</v>
      </c>
      <c r="AN41">
        <f t="shared" si="48"/>
        <v>0</v>
      </c>
      <c r="AO41">
        <f t="shared" si="49"/>
        <v>0</v>
      </c>
      <c r="AP41">
        <f t="shared" si="50"/>
        <v>-0.1210466790447893</v>
      </c>
      <c r="AQ41">
        <f t="shared" si="51"/>
        <v>-67.17125112365116</v>
      </c>
      <c r="AR41">
        <f t="shared" si="52"/>
        <v>-67.292297802695956</v>
      </c>
      <c r="AS41">
        <f t="shared" si="53"/>
        <v>1.9436992598120906</v>
      </c>
      <c r="AT41">
        <f t="shared" si="54"/>
        <v>0.6445954519830267</v>
      </c>
      <c r="AU41">
        <f t="shared" si="55"/>
        <v>-64.704003090900841</v>
      </c>
      <c r="AW41">
        <v>38</v>
      </c>
      <c r="AX41">
        <f>IF(Z41&gt;0, (R41*SUMPRODUCT(K41:$K$98, X41:$X$98)-K41*$AZ$3)/Z41, 0)</f>
        <v>750.2071984147733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0.138204574</v>
      </c>
      <c r="Q42" s="5">
        <f t="shared" si="60"/>
        <v>12.5</v>
      </c>
      <c r="R42">
        <f t="shared" si="41"/>
        <v>50000</v>
      </c>
      <c r="S42">
        <f t="shared" si="42"/>
        <v>662.29394918649677</v>
      </c>
      <c r="U42">
        <f t="shared" si="57"/>
        <v>0.138204574</v>
      </c>
      <c r="V42">
        <f t="shared" si="58"/>
        <v>0.01</v>
      </c>
      <c r="W42">
        <f t="shared" si="34"/>
        <v>0.28082345975398776</v>
      </c>
      <c r="X42">
        <f t="shared" si="35"/>
        <v>3.8811086624506025E-2</v>
      </c>
      <c r="Y42">
        <f t="shared" si="36"/>
        <v>2.8082345975398776E-3</v>
      </c>
      <c r="Z42">
        <f t="shared" si="37"/>
        <v>0.23920413853194186</v>
      </c>
      <c r="AB42">
        <f t="shared" si="38"/>
        <v>210.67578099118299</v>
      </c>
      <c r="AC42">
        <f t="shared" si="30"/>
        <v>158.42345357007363</v>
      </c>
      <c r="AE42">
        <f t="shared" si="43"/>
        <v>0</v>
      </c>
      <c r="AF42">
        <f t="shared" si="44"/>
        <v>0</v>
      </c>
      <c r="AG42">
        <f t="shared" si="45"/>
        <v>-2.9900517316492734</v>
      </c>
      <c r="AH42">
        <f t="shared" si="46"/>
        <v>-1940.5543312253012</v>
      </c>
      <c r="AI42">
        <f t="shared" si="39"/>
        <v>-1943.5443829569506</v>
      </c>
      <c r="AJ42">
        <f t="shared" si="47"/>
        <v>52.252327421109356</v>
      </c>
      <c r="AK42">
        <f t="shared" si="59"/>
        <v>14.74730466938281</v>
      </c>
      <c r="AL42">
        <f t="shared" si="40"/>
        <v>-1876.5447508664583</v>
      </c>
      <c r="AN42">
        <f t="shared" si="48"/>
        <v>0</v>
      </c>
      <c r="AO42">
        <f t="shared" si="49"/>
        <v>0</v>
      </c>
      <c r="AP42">
        <f t="shared" si="50"/>
        <v>-9.2059828163251395E-2</v>
      </c>
      <c r="AQ42">
        <f t="shared" si="51"/>
        <v>-59.747159683927968</v>
      </c>
      <c r="AR42">
        <f t="shared" si="52"/>
        <v>-59.839219512091219</v>
      </c>
      <c r="AS42">
        <f t="shared" si="53"/>
        <v>1.6087816249466547</v>
      </c>
      <c r="AT42">
        <f t="shared" si="54"/>
        <v>0.45405044981801812</v>
      </c>
      <c r="AU42">
        <f t="shared" si="55"/>
        <v>-57.776387437326548</v>
      </c>
      <c r="AW42">
        <v>39</v>
      </c>
      <c r="AX42">
        <f>IF(Z42&gt;0, (R42*SUMPRODUCT(K42:$K$98, X42:$X$98)-K42*$AZ$3)/Z42, 0)</f>
        <v>662.29394918649677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0.156383199</v>
      </c>
      <c r="Q43" s="5">
        <f t="shared" si="60"/>
        <v>12.5</v>
      </c>
      <c r="R43">
        <f t="shared" si="41"/>
        <v>50000</v>
      </c>
      <c r="S43">
        <f t="shared" si="42"/>
        <v>561.65588856483157</v>
      </c>
      <c r="U43">
        <f t="shared" si="57"/>
        <v>0.156383199</v>
      </c>
      <c r="V43">
        <f t="shared" si="58"/>
        <v>0.01</v>
      </c>
      <c r="W43">
        <f t="shared" si="34"/>
        <v>0.23920413853194186</v>
      </c>
      <c r="X43">
        <f t="shared" si="35"/>
        <v>3.7407508397664234E-2</v>
      </c>
      <c r="Y43">
        <f t="shared" si="36"/>
        <v>2.3920413853194189E-3</v>
      </c>
      <c r="Z43">
        <f t="shared" si="37"/>
        <v>0.19940458874895819</v>
      </c>
      <c r="AB43">
        <f t="shared" si="38"/>
        <v>158.42345357007363</v>
      </c>
      <c r="AC43">
        <f t="shared" si="30"/>
        <v>111.99676147770093</v>
      </c>
      <c r="AE43">
        <f t="shared" si="43"/>
        <v>0</v>
      </c>
      <c r="AF43">
        <f t="shared" si="44"/>
        <v>0</v>
      </c>
      <c r="AG43">
        <f t="shared" si="45"/>
        <v>-2.4925573593619776</v>
      </c>
      <c r="AH43">
        <f t="shared" si="46"/>
        <v>-1870.3754198832116</v>
      </c>
      <c r="AI43">
        <f t="shared" si="39"/>
        <v>-1872.8679772425737</v>
      </c>
      <c r="AJ43">
        <f t="shared" si="47"/>
        <v>46.426692092372704</v>
      </c>
      <c r="AK43">
        <f t="shared" si="59"/>
        <v>11.089641749905155</v>
      </c>
      <c r="AL43">
        <f t="shared" si="40"/>
        <v>-1815.3516434002959</v>
      </c>
      <c r="AN43">
        <f t="shared" si="48"/>
        <v>0</v>
      </c>
      <c r="AO43">
        <f t="shared" si="49"/>
        <v>0</v>
      </c>
      <c r="AP43">
        <f t="shared" si="50"/>
        <v>-6.8520195941124407E-2</v>
      </c>
      <c r="AQ43">
        <f t="shared" si="51"/>
        <v>-51.416465812712673</v>
      </c>
      <c r="AR43">
        <f t="shared" si="52"/>
        <v>-51.484986008653799</v>
      </c>
      <c r="AS43">
        <f t="shared" si="53"/>
        <v>1.2762659311005444</v>
      </c>
      <c r="AT43">
        <f t="shared" si="54"/>
        <v>0.30485333577835022</v>
      </c>
      <c r="AU43">
        <f t="shared" si="55"/>
        <v>-49.903866741774905</v>
      </c>
      <c r="AW43">
        <v>40</v>
      </c>
      <c r="AX43">
        <f>IF(Z43&gt;0, (R43*SUMPRODUCT(K43:$K$98, X43:$X$98)-K43*$AZ$3)/Z43, 0)</f>
        <v>561.65588856483157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0.17588848000000001</v>
      </c>
      <c r="Q44" s="5">
        <f t="shared" si="60"/>
        <v>12.5</v>
      </c>
      <c r="R44">
        <f t="shared" si="41"/>
        <v>50000</v>
      </c>
      <c r="S44">
        <f t="shared" si="42"/>
        <v>446.43743916952076</v>
      </c>
      <c r="U44">
        <f t="shared" si="57"/>
        <v>0.17588848000000001</v>
      </c>
      <c r="V44">
        <f t="shared" si="58"/>
        <v>0.01</v>
      </c>
      <c r="W44">
        <f t="shared" si="34"/>
        <v>0.19940458874895819</v>
      </c>
      <c r="X44">
        <f t="shared" si="35"/>
        <v>3.5072970020079364E-2</v>
      </c>
      <c r="Y44">
        <f t="shared" si="36"/>
        <v>1.9940458874895821E-3</v>
      </c>
      <c r="Z44">
        <f t="shared" si="37"/>
        <v>0.16233757284138925</v>
      </c>
      <c r="AB44">
        <f t="shared" si="38"/>
        <v>111.99676147770093</v>
      </c>
      <c r="AC44">
        <f t="shared" si="30"/>
        <v>72.473570300305354</v>
      </c>
      <c r="AE44">
        <f t="shared" si="43"/>
        <v>0</v>
      </c>
      <c r="AF44">
        <f t="shared" si="44"/>
        <v>0</v>
      </c>
      <c r="AG44">
        <f t="shared" si="45"/>
        <v>-2.0292196605173656</v>
      </c>
      <c r="AH44">
        <f t="shared" si="46"/>
        <v>-1753.6485010039682</v>
      </c>
      <c r="AI44">
        <f t="shared" si="39"/>
        <v>-1755.6777206644856</v>
      </c>
      <c r="AJ44">
        <f t="shared" si="47"/>
        <v>39.523191177395574</v>
      </c>
      <c r="AK44">
        <f t="shared" si="59"/>
        <v>7.839773303439066</v>
      </c>
      <c r="AL44">
        <f t="shared" si="40"/>
        <v>-1708.3147561836511</v>
      </c>
      <c r="AN44">
        <f t="shared" si="48"/>
        <v>0</v>
      </c>
      <c r="AO44">
        <f t="shared" si="49"/>
        <v>0</v>
      </c>
      <c r="AP44">
        <f t="shared" si="50"/>
        <v>-4.9806322203863045E-2</v>
      </c>
      <c r="AQ44">
        <f t="shared" si="51"/>
        <v>-43.04254683352336</v>
      </c>
      <c r="AR44">
        <f t="shared" si="52"/>
        <v>-43.092353155727224</v>
      </c>
      <c r="AS44">
        <f t="shared" si="53"/>
        <v>0.97007969743618361</v>
      </c>
      <c r="AT44">
        <f t="shared" si="54"/>
        <v>0.19242385767974296</v>
      </c>
      <c r="AU44">
        <f t="shared" si="55"/>
        <v>-41.929849600611298</v>
      </c>
      <c r="AW44">
        <v>41</v>
      </c>
      <c r="AX44">
        <f>IF(Z44&gt;0, (R44*SUMPRODUCT(K44:$K$98, X44:$X$98)-K44*$AZ$3)/Z44, 0)</f>
        <v>446.43743916952076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0.195947922</v>
      </c>
      <c r="Q45" s="5">
        <f t="shared" si="60"/>
        <v>12.5</v>
      </c>
      <c r="R45">
        <f t="shared" si="41"/>
        <v>50000</v>
      </c>
      <c r="S45">
        <f t="shared" si="42"/>
        <v>310.69530310976722</v>
      </c>
      <c r="U45">
        <f t="shared" si="57"/>
        <v>0.195947922</v>
      </c>
      <c r="V45">
        <f t="shared" si="58"/>
        <v>0.01</v>
      </c>
      <c r="W45">
        <f t="shared" si="34"/>
        <v>0.16233757284138925</v>
      </c>
      <c r="X45">
        <f t="shared" si="35"/>
        <v>3.1809710060793861E-2</v>
      </c>
      <c r="Y45">
        <f t="shared" si="36"/>
        <v>1.6233757284138926E-3</v>
      </c>
      <c r="Z45">
        <f t="shared" si="37"/>
        <v>0.12890448705218149</v>
      </c>
      <c r="AB45">
        <f t="shared" si="38"/>
        <v>72.473570300305354</v>
      </c>
      <c r="AC45">
        <f t="shared" si="30"/>
        <v>40.050018676886594</v>
      </c>
      <c r="AE45">
        <f t="shared" si="43"/>
        <v>0</v>
      </c>
      <c r="AF45">
        <f t="shared" si="44"/>
        <v>0</v>
      </c>
      <c r="AG45">
        <f t="shared" si="45"/>
        <v>-1.6113060881522687</v>
      </c>
      <c r="AH45">
        <f t="shared" si="46"/>
        <v>-1590.485503039693</v>
      </c>
      <c r="AI45">
        <f t="shared" si="39"/>
        <v>-1592.0968091278453</v>
      </c>
      <c r="AJ45">
        <f t="shared" si="47"/>
        <v>32.42355162341876</v>
      </c>
      <c r="AK45">
        <f t="shared" si="59"/>
        <v>5.0731499210213755</v>
      </c>
      <c r="AL45">
        <f t="shared" si="40"/>
        <v>-1554.6001075834051</v>
      </c>
      <c r="AN45">
        <f t="shared" si="48"/>
        <v>0</v>
      </c>
      <c r="AO45">
        <f t="shared" si="49"/>
        <v>0</v>
      </c>
      <c r="AP45">
        <f t="shared" si="50"/>
        <v>-3.5311440753138378E-2</v>
      </c>
      <c r="AQ45">
        <f t="shared" si="51"/>
        <v>-34.855161922533654</v>
      </c>
      <c r="AR45">
        <f t="shared" si="52"/>
        <v>-34.890473363286794</v>
      </c>
      <c r="AS45">
        <f t="shared" si="53"/>
        <v>0.7105554497529335</v>
      </c>
      <c r="AT45">
        <f t="shared" si="54"/>
        <v>0.11117703469572329</v>
      </c>
      <c r="AU45">
        <f t="shared" si="55"/>
        <v>-34.068740878838135</v>
      </c>
      <c r="AW45">
        <v>42</v>
      </c>
      <c r="AX45">
        <f>IF(Z45&gt;0, (R45*SUMPRODUCT(K45:$K$98, X45:$X$98)-K45*$AZ$3)/Z45, 0)</f>
        <v>310.69530310976722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0.21719401199999999</v>
      </c>
      <c r="Q46" s="5">
        <f t="shared" si="60"/>
        <v>12.5</v>
      </c>
      <c r="R46">
        <f t="shared" si="41"/>
        <v>50000</v>
      </c>
      <c r="S46">
        <f t="shared" si="42"/>
        <v>147.32356585539921</v>
      </c>
      <c r="U46">
        <f t="shared" si="57"/>
        <v>0.21719401199999999</v>
      </c>
      <c r="V46">
        <f t="shared" si="58"/>
        <v>0.01</v>
      </c>
      <c r="W46">
        <f t="shared" si="34"/>
        <v>0.12890448705218149</v>
      </c>
      <c r="X46">
        <f t="shared" si="35"/>
        <v>2.7997282707665352E-2</v>
      </c>
      <c r="Y46">
        <f t="shared" si="36"/>
        <v>1.289044870521815E-3</v>
      </c>
      <c r="Z46">
        <f t="shared" si="37"/>
        <v>9.9618159473994328E-2</v>
      </c>
      <c r="AB46">
        <f t="shared" si="38"/>
        <v>40.050018676886594</v>
      </c>
      <c r="AC46">
        <f t="shared" si="30"/>
        <v>14.676102477660663</v>
      </c>
      <c r="AE46">
        <f t="shared" si="43"/>
        <v>0</v>
      </c>
      <c r="AF46">
        <f t="shared" si="44"/>
        <v>0</v>
      </c>
      <c r="AG46">
        <f t="shared" si="45"/>
        <v>-1.2452269934249292</v>
      </c>
      <c r="AH46">
        <f t="shared" si="46"/>
        <v>-1399.8641353832677</v>
      </c>
      <c r="AI46">
        <f t="shared" si="39"/>
        <v>-1401.1093623766926</v>
      </c>
      <c r="AJ46">
        <f t="shared" si="47"/>
        <v>25.373916199225931</v>
      </c>
      <c r="AK46">
        <f t="shared" si="59"/>
        <v>2.8035013073820618</v>
      </c>
      <c r="AL46">
        <f t="shared" si="40"/>
        <v>-1372.9319448700846</v>
      </c>
      <c r="AN46">
        <f t="shared" si="48"/>
        <v>0</v>
      </c>
      <c r="AO46">
        <f t="shared" si="49"/>
        <v>0</v>
      </c>
      <c r="AP46">
        <f t="shared" si="50"/>
        <v>-2.4365082909761221E-2</v>
      </c>
      <c r="AQ46">
        <f t="shared" si="51"/>
        <v>-27.390833880980093</v>
      </c>
      <c r="AR46">
        <f t="shared" si="52"/>
        <v>-27.415198963889853</v>
      </c>
      <c r="AS46">
        <f t="shared" si="53"/>
        <v>0.49648584170107352</v>
      </c>
      <c r="AT46">
        <f t="shared" si="54"/>
        <v>5.4855493940194573E-2</v>
      </c>
      <c r="AU46">
        <f t="shared" si="55"/>
        <v>-26.863857628248585</v>
      </c>
      <c r="AW46">
        <v>43</v>
      </c>
      <c r="AX46">
        <f>IF(Z46&gt;0, (R46*SUMPRODUCT(K46:$K$98, X46:$X$98)-K46*$AZ$3)/Z46, 0)</f>
        <v>147.32356585539921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0.239685495</v>
      </c>
      <c r="Q47" s="5">
        <f t="shared" si="60"/>
        <v>12.5</v>
      </c>
      <c r="R47">
        <f t="shared" si="41"/>
        <v>50000</v>
      </c>
      <c r="S47">
        <f t="shared" si="42"/>
        <v>-56.851110814073522</v>
      </c>
      <c r="U47">
        <f t="shared" si="57"/>
        <v>0.239685495</v>
      </c>
      <c r="V47">
        <f t="shared" si="58"/>
        <v>0.01</v>
      </c>
      <c r="W47">
        <f t="shared" si="34"/>
        <v>9.9618159473994328E-2</v>
      </c>
      <c r="X47">
        <f t="shared" si="35"/>
        <v>2.3877027864513269E-2</v>
      </c>
      <c r="Y47">
        <f t="shared" si="36"/>
        <v>9.9618159473994334E-4</v>
      </c>
      <c r="Z47">
        <f t="shared" si="37"/>
        <v>7.4744950014741129E-2</v>
      </c>
      <c r="AB47">
        <f t="shared" si="38"/>
        <v>14.676102477660663</v>
      </c>
      <c r="AC47">
        <f t="shared" si="30"/>
        <v>-4.249333436080434</v>
      </c>
      <c r="AE47">
        <f t="shared" si="43"/>
        <v>0</v>
      </c>
      <c r="AF47">
        <f t="shared" si="44"/>
        <v>0</v>
      </c>
      <c r="AG47">
        <f t="shared" si="45"/>
        <v>-0.93431187518426406</v>
      </c>
      <c r="AH47">
        <f t="shared" si="46"/>
        <v>-1193.8513932256635</v>
      </c>
      <c r="AI47">
        <f t="shared" si="39"/>
        <v>-1194.7857051008477</v>
      </c>
      <c r="AJ47">
        <f t="shared" si="47"/>
        <v>18.925435913741097</v>
      </c>
      <c r="AK47">
        <f t="shared" si="59"/>
        <v>1.0273271734362466</v>
      </c>
      <c r="AL47">
        <f t="shared" si="40"/>
        <v>-1174.8329420136704</v>
      </c>
      <c r="AN47">
        <f t="shared" si="48"/>
        <v>0</v>
      </c>
      <c r="AO47">
        <f t="shared" si="49"/>
        <v>0</v>
      </c>
      <c r="AP47">
        <f t="shared" si="50"/>
        <v>-1.6322745645287007E-2</v>
      </c>
      <c r="AQ47">
        <f t="shared" si="51"/>
        <v>-20.856989135507707</v>
      </c>
      <c r="AR47">
        <f t="shared" si="52"/>
        <v>-20.873311881152993</v>
      </c>
      <c r="AS47">
        <f t="shared" si="53"/>
        <v>0.33063379033393098</v>
      </c>
      <c r="AT47">
        <f t="shared" si="54"/>
        <v>1.7947754483142345E-2</v>
      </c>
      <c r="AU47">
        <f t="shared" si="55"/>
        <v>-20.524730336335921</v>
      </c>
      <c r="AW47">
        <v>44</v>
      </c>
      <c r="AX47">
        <f>IF(Z47&gt;0, (R47*SUMPRODUCT(K47:$K$98, X47:$X$98)-K47*$AZ$3)/Z47, 0)</f>
        <v>-56.851110814073522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0.26259210900000002</v>
      </c>
      <c r="Q48" s="5">
        <f t="shared" si="60"/>
        <v>12.5</v>
      </c>
      <c r="R48">
        <f t="shared" si="41"/>
        <v>50000</v>
      </c>
      <c r="S48">
        <f t="shared" si="42"/>
        <v>-322.74986355846966</v>
      </c>
      <c r="U48">
        <f t="shared" si="57"/>
        <v>0.26259210900000002</v>
      </c>
      <c r="V48">
        <f t="shared" si="58"/>
        <v>0.01</v>
      </c>
      <c r="W48">
        <f t="shared" si="34"/>
        <v>7.4744950014741129E-2</v>
      </c>
      <c r="X48">
        <f t="shared" si="35"/>
        <v>1.9627434061470456E-2</v>
      </c>
      <c r="Y48">
        <f t="shared" si="36"/>
        <v>7.474495001474113E-4</v>
      </c>
      <c r="Z48">
        <f t="shared" si="37"/>
        <v>5.4370066453123263E-2</v>
      </c>
      <c r="AB48">
        <f t="shared" si="38"/>
        <v>-4.249333436080434</v>
      </c>
      <c r="AC48">
        <f t="shared" si="30"/>
        <v>-17.547931529410462</v>
      </c>
      <c r="AE48">
        <f t="shared" si="43"/>
        <v>0</v>
      </c>
      <c r="AF48">
        <f t="shared" si="44"/>
        <v>0</v>
      </c>
      <c r="AG48">
        <f t="shared" si="45"/>
        <v>-0.67962583066404081</v>
      </c>
      <c r="AH48">
        <f t="shared" si="46"/>
        <v>-981.37170307352278</v>
      </c>
      <c r="AI48">
        <f t="shared" si="39"/>
        <v>-982.05132890418679</v>
      </c>
      <c r="AJ48">
        <f t="shared" si="47"/>
        <v>13.298598093330028</v>
      </c>
      <c r="AK48">
        <f t="shared" si="59"/>
        <v>-0.29745334052563038</v>
      </c>
      <c r="AL48">
        <f t="shared" si="40"/>
        <v>-969.05018415138238</v>
      </c>
      <c r="AN48">
        <f t="shared" si="48"/>
        <v>0</v>
      </c>
      <c r="AO48">
        <f t="shared" si="49"/>
        <v>0</v>
      </c>
      <c r="AP48">
        <f t="shared" si="50"/>
        <v>-1.0601155343899694E-2</v>
      </c>
      <c r="AQ48">
        <f t="shared" si="51"/>
        <v>-15.30794358452315</v>
      </c>
      <c r="AR48">
        <f t="shared" si="52"/>
        <v>-15.318544739867049</v>
      </c>
      <c r="AS48">
        <f t="shared" si="53"/>
        <v>0.20743841373087946</v>
      </c>
      <c r="AT48">
        <f t="shared" si="54"/>
        <v>-4.6398311073507391E-3</v>
      </c>
      <c r="AU48">
        <f t="shared" si="55"/>
        <v>-15.115746157243521</v>
      </c>
      <c r="AW48">
        <v>45</v>
      </c>
      <c r="AX48">
        <f>IF(Z48&gt;0, (R48*SUMPRODUCT(K48:$K$98, X48:$X$98)-K48*$AZ$3)/Z48, 0)</f>
        <v>-322.74986355846966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0.28653067599999998</v>
      </c>
      <c r="Q49" s="5">
        <f t="shared" si="60"/>
        <v>12.5</v>
      </c>
      <c r="R49">
        <f t="shared" si="41"/>
        <v>50000</v>
      </c>
      <c r="S49">
        <f t="shared" si="42"/>
        <v>-682.58560654003622</v>
      </c>
      <c r="U49">
        <f t="shared" si="57"/>
        <v>0.28653067599999998</v>
      </c>
      <c r="V49">
        <f t="shared" si="58"/>
        <v>0.01</v>
      </c>
      <c r="W49">
        <f t="shared" si="34"/>
        <v>5.4370066453123263E-2</v>
      </c>
      <c r="X49">
        <f t="shared" si="35"/>
        <v>1.557869189497833E-2</v>
      </c>
      <c r="Y49">
        <f t="shared" si="36"/>
        <v>5.437006645312326E-4</v>
      </c>
      <c r="Z49">
        <f t="shared" si="37"/>
        <v>3.8247673893613707E-2</v>
      </c>
      <c r="AB49">
        <f t="shared" si="38"/>
        <v>-17.547931529410462</v>
      </c>
      <c r="AC49">
        <f t="shared" si="30"/>
        <v>-26.107311683417819</v>
      </c>
      <c r="AE49">
        <f t="shared" si="43"/>
        <v>0</v>
      </c>
      <c r="AF49">
        <f t="shared" si="44"/>
        <v>0</v>
      </c>
      <c r="AG49">
        <f t="shared" si="45"/>
        <v>-0.47809592367017134</v>
      </c>
      <c r="AH49">
        <f t="shared" si="46"/>
        <v>-778.93459474891654</v>
      </c>
      <c r="AI49">
        <f t="shared" si="39"/>
        <v>-779.41269067258668</v>
      </c>
      <c r="AJ49">
        <f t="shared" si="47"/>
        <v>8.5593801540073571</v>
      </c>
      <c r="AK49">
        <f t="shared" si="59"/>
        <v>-1.2283552070587325</v>
      </c>
      <c r="AL49">
        <f t="shared" si="40"/>
        <v>-772.081665725638</v>
      </c>
      <c r="AN49">
        <f t="shared" si="48"/>
        <v>0</v>
      </c>
      <c r="AO49">
        <f t="shared" si="49"/>
        <v>0</v>
      </c>
      <c r="AP49">
        <f t="shared" si="50"/>
        <v>-6.6585603423143808E-3</v>
      </c>
      <c r="AQ49">
        <f t="shared" si="51"/>
        <v>-10.84841502524497</v>
      </c>
      <c r="AR49">
        <f t="shared" si="52"/>
        <v>-10.855073585587284</v>
      </c>
      <c r="AS49">
        <f t="shared" si="53"/>
        <v>0.11920860736638399</v>
      </c>
      <c r="AT49">
        <f t="shared" si="54"/>
        <v>-1.7107607204028839E-2</v>
      </c>
      <c r="AU49">
        <f t="shared" si="55"/>
        <v>-10.752972585424928</v>
      </c>
      <c r="AW49">
        <v>46</v>
      </c>
      <c r="AX49">
        <f>IF(Z49&gt;0, (R49*SUMPRODUCT(K49:$K$98, X49:$X$98)-K49*$AZ$3)/Z49, 0)</f>
        <v>-682.58560654003622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0.31063079199999999</v>
      </c>
      <c r="Q50" s="5">
        <f t="shared" si="60"/>
        <v>12.5</v>
      </c>
      <c r="R50">
        <f t="shared" si="41"/>
        <v>50000</v>
      </c>
      <c r="S50">
        <f t="shared" si="42"/>
        <v>-1190.343140378923</v>
      </c>
      <c r="U50">
        <f t="shared" si="57"/>
        <v>0.31063079199999999</v>
      </c>
      <c r="V50">
        <f t="shared" si="58"/>
        <v>0.01</v>
      </c>
      <c r="W50">
        <f t="shared" si="34"/>
        <v>3.8247673893613707E-2</v>
      </c>
      <c r="X50">
        <f t="shared" si="35"/>
        <v>1.1880905233730948E-2</v>
      </c>
      <c r="Y50">
        <f t="shared" si="36"/>
        <v>3.8247673893613708E-4</v>
      </c>
      <c r="Z50">
        <f t="shared" si="37"/>
        <v>2.5984291920946621E-2</v>
      </c>
      <c r="AB50">
        <f t="shared" si="38"/>
        <v>-26.107311683417819</v>
      </c>
      <c r="AC50">
        <f t="shared" si="30"/>
        <v>-30.930223645702277</v>
      </c>
      <c r="AE50">
        <f t="shared" si="43"/>
        <v>0</v>
      </c>
      <c r="AF50">
        <f t="shared" si="44"/>
        <v>0</v>
      </c>
      <c r="AG50">
        <f t="shared" si="45"/>
        <v>-0.32480364901183278</v>
      </c>
      <c r="AH50">
        <f t="shared" si="46"/>
        <v>-594.04526168654741</v>
      </c>
      <c r="AI50">
        <f t="shared" si="39"/>
        <v>-594.37006533555927</v>
      </c>
      <c r="AJ50">
        <f t="shared" si="47"/>
        <v>4.8229119622844578</v>
      </c>
      <c r="AK50">
        <f t="shared" si="59"/>
        <v>-1.8275118178392475</v>
      </c>
      <c r="AL50">
        <f t="shared" si="40"/>
        <v>-591.37466519111399</v>
      </c>
      <c r="AN50">
        <f t="shared" si="48"/>
        <v>0</v>
      </c>
      <c r="AO50">
        <f t="shared" si="49"/>
        <v>0</v>
      </c>
      <c r="AP50">
        <f t="shared" si="50"/>
        <v>-4.0389472019449367E-3</v>
      </c>
      <c r="AQ50">
        <f t="shared" si="51"/>
        <v>-7.3869781168318092</v>
      </c>
      <c r="AR50">
        <f t="shared" si="52"/>
        <v>-7.3910170640337549</v>
      </c>
      <c r="AS50">
        <f t="shared" si="53"/>
        <v>5.997311555630315E-2</v>
      </c>
      <c r="AT50">
        <f t="shared" si="54"/>
        <v>-2.2725187249710462E-2</v>
      </c>
      <c r="AU50">
        <f t="shared" si="55"/>
        <v>-7.3537691357271608</v>
      </c>
      <c r="AW50">
        <v>47</v>
      </c>
      <c r="AX50">
        <f>IF(Z50&gt;0, (R50*SUMPRODUCT(K50:$K$98, X50:$X$98)-K50*$AZ$3)/Z50, 0)</f>
        <v>-1190.343140378923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0.33433633699999998</v>
      </c>
      <c r="Q51" s="5">
        <f t="shared" si="60"/>
        <v>12.5</v>
      </c>
      <c r="R51">
        <f t="shared" si="41"/>
        <v>50000</v>
      </c>
      <c r="S51">
        <f t="shared" si="42"/>
        <v>-1933.2848116874964</v>
      </c>
      <c r="U51">
        <f t="shared" si="57"/>
        <v>0.33433633699999998</v>
      </c>
      <c r="V51">
        <f t="shared" si="58"/>
        <v>0.01</v>
      </c>
      <c r="W51">
        <f t="shared" si="34"/>
        <v>2.5984291920946621E-2</v>
      </c>
      <c r="X51">
        <f t="shared" si="35"/>
        <v>8.6874929803879859E-3</v>
      </c>
      <c r="Y51">
        <f t="shared" si="36"/>
        <v>2.5984291920946623E-4</v>
      </c>
      <c r="Z51">
        <f t="shared" si="37"/>
        <v>1.7036956021349168E-2</v>
      </c>
      <c r="AB51">
        <f t="shared" si="38"/>
        <v>-30.930223645702277</v>
      </c>
      <c r="AC51">
        <f t="shared" si="30"/>
        <v>-32.937288313462183</v>
      </c>
      <c r="AE51">
        <f t="shared" si="43"/>
        <v>0</v>
      </c>
      <c r="AF51">
        <f t="shared" si="44"/>
        <v>0</v>
      </c>
      <c r="AG51">
        <f t="shared" si="45"/>
        <v>-0.2129619502668646</v>
      </c>
      <c r="AH51">
        <f t="shared" si="46"/>
        <v>-434.37464901939927</v>
      </c>
      <c r="AI51">
        <f t="shared" si="39"/>
        <v>-434.58761096966612</v>
      </c>
      <c r="AJ51">
        <f t="shared" si="47"/>
        <v>2.0070646677599058</v>
      </c>
      <c r="AK51">
        <f t="shared" si="59"/>
        <v>-2.1651156551991595</v>
      </c>
      <c r="AL51">
        <f t="shared" si="40"/>
        <v>-434.74566195710537</v>
      </c>
      <c r="AN51">
        <f t="shared" si="48"/>
        <v>0</v>
      </c>
      <c r="AO51">
        <f t="shared" si="49"/>
        <v>0</v>
      </c>
      <c r="AP51">
        <f t="shared" si="50"/>
        <v>-2.3644561759739442E-3</v>
      </c>
      <c r="AQ51">
        <f t="shared" si="51"/>
        <v>-4.8227386172666753</v>
      </c>
      <c r="AR51">
        <f t="shared" si="52"/>
        <v>-4.8251030734426488</v>
      </c>
      <c r="AS51">
        <f t="shared" si="53"/>
        <v>2.2283870162332877E-2</v>
      </c>
      <c r="AT51">
        <f t="shared" si="54"/>
        <v>-2.4038665480938998E-2</v>
      </c>
      <c r="AU51">
        <f t="shared" si="55"/>
        <v>-4.8268578687612553</v>
      </c>
      <c r="AW51">
        <v>48</v>
      </c>
      <c r="AX51">
        <f>IF(Z51&gt;0, (R51*SUMPRODUCT(K51:$K$98, X51:$X$98)-K51*$AZ$3)/Z51, 0)</f>
        <v>-1933.2848116874964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0.35860877099999999</v>
      </c>
      <c r="Q52" s="5">
        <f t="shared" si="60"/>
        <v>12.5</v>
      </c>
      <c r="R52">
        <f t="shared" si="41"/>
        <v>50000</v>
      </c>
      <c r="S52">
        <f t="shared" si="42"/>
        <v>-3063.733379102257</v>
      </c>
      <c r="U52">
        <f t="shared" si="57"/>
        <v>0.35860877099999999</v>
      </c>
      <c r="V52">
        <f t="shared" si="58"/>
        <v>0.01</v>
      </c>
      <c r="W52">
        <f t="shared" si="34"/>
        <v>1.7036956021349168E-2</v>
      </c>
      <c r="X52">
        <f t="shared" si="35"/>
        <v>6.1096018603970749E-3</v>
      </c>
      <c r="Y52">
        <f t="shared" si="36"/>
        <v>1.7036956021349169E-4</v>
      </c>
      <c r="Z52">
        <f t="shared" si="37"/>
        <v>1.07569846007386E-2</v>
      </c>
      <c r="AB52">
        <f t="shared" si="38"/>
        <v>-32.937288313462183</v>
      </c>
      <c r="AC52">
        <f t="shared" si="30"/>
        <v>-32.956532779771813</v>
      </c>
      <c r="AE52">
        <f t="shared" si="43"/>
        <v>0</v>
      </c>
      <c r="AF52">
        <f t="shared" si="44"/>
        <v>0</v>
      </c>
      <c r="AG52">
        <f t="shared" si="45"/>
        <v>-0.13446230750923249</v>
      </c>
      <c r="AH52">
        <f t="shared" si="46"/>
        <v>-305.48009301985377</v>
      </c>
      <c r="AI52">
        <f t="shared" si="39"/>
        <v>-305.61455532736301</v>
      </c>
      <c r="AJ52">
        <f t="shared" si="47"/>
        <v>1.9244466309629615E-2</v>
      </c>
      <c r="AK52">
        <f t="shared" si="59"/>
        <v>-2.3056101819423529</v>
      </c>
      <c r="AL52">
        <f t="shared" si="40"/>
        <v>-307.90092104299572</v>
      </c>
      <c r="AN52">
        <f t="shared" si="48"/>
        <v>0</v>
      </c>
      <c r="AO52">
        <f t="shared" si="49"/>
        <v>0</v>
      </c>
      <c r="AP52">
        <f t="shared" si="50"/>
        <v>-1.3329436525578828E-3</v>
      </c>
      <c r="AQ52">
        <f t="shared" si="51"/>
        <v>-3.0282668691049142</v>
      </c>
      <c r="AR52">
        <f t="shared" si="52"/>
        <v>-3.0295998127574721</v>
      </c>
      <c r="AS52">
        <f t="shared" si="53"/>
        <v>1.9077308495931848E-4</v>
      </c>
      <c r="AT52">
        <f t="shared" si="54"/>
        <v>-2.2855836064555622E-2</v>
      </c>
      <c r="AU52">
        <f t="shared" si="55"/>
        <v>-3.0522648757370683</v>
      </c>
      <c r="AW52">
        <v>49</v>
      </c>
      <c r="AX52">
        <f>IF(Z52&gt;0, (R52*SUMPRODUCT(K52:$K$98, X52:$X$98)-K52*$AZ$3)/Z52, 0)</f>
        <v>-3063.733379102257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0.383306127</v>
      </c>
      <c r="Q53" s="5">
        <f t="shared" si="60"/>
        <v>12.5</v>
      </c>
      <c r="R53">
        <f t="shared" si="41"/>
        <v>50000</v>
      </c>
      <c r="S53">
        <f t="shared" si="42"/>
        <v>-4856.728549436777</v>
      </c>
      <c r="U53">
        <f t="shared" si="57"/>
        <v>0.383306127</v>
      </c>
      <c r="V53">
        <f t="shared" si="58"/>
        <v>0.01</v>
      </c>
      <c r="W53">
        <f t="shared" si="34"/>
        <v>1.07569846007386E-2</v>
      </c>
      <c r="X53">
        <f t="shared" si="35"/>
        <v>4.1232181055077541E-3</v>
      </c>
      <c r="Y53">
        <f t="shared" si="36"/>
        <v>1.07569846007386E-4</v>
      </c>
      <c r="Z53">
        <f t="shared" si="37"/>
        <v>6.5261966492234603E-3</v>
      </c>
      <c r="AB53">
        <f t="shared" si="38"/>
        <v>-32.956532779771813</v>
      </c>
      <c r="AC53">
        <f t="shared" si="30"/>
        <v>-31.69596558552221</v>
      </c>
      <c r="AE53">
        <f t="shared" si="43"/>
        <v>0</v>
      </c>
      <c r="AF53">
        <f t="shared" si="44"/>
        <v>0</v>
      </c>
      <c r="AG53">
        <f t="shared" si="45"/>
        <v>-8.1577458115293253E-2</v>
      </c>
      <c r="AH53">
        <f t="shared" si="46"/>
        <v>-206.16090527538771</v>
      </c>
      <c r="AI53">
        <f t="shared" si="39"/>
        <v>-206.24248273350301</v>
      </c>
      <c r="AJ53">
        <f t="shared" si="47"/>
        <v>-1.2605671942496031</v>
      </c>
      <c r="AK53">
        <f t="shared" si="59"/>
        <v>-2.3069572945840271</v>
      </c>
      <c r="AL53">
        <f t="shared" si="40"/>
        <v>-209.81000722233665</v>
      </c>
      <c r="AN53">
        <f t="shared" si="48"/>
        <v>0</v>
      </c>
      <c r="AO53">
        <f t="shared" si="49"/>
        <v>0</v>
      </c>
      <c r="AP53">
        <f t="shared" si="50"/>
        <v>-7.2204352416170374E-4</v>
      </c>
      <c r="AQ53">
        <f t="shared" si="51"/>
        <v>-1.82473381775427</v>
      </c>
      <c r="AR53">
        <f t="shared" si="52"/>
        <v>-1.825455861278432</v>
      </c>
      <c r="AS53">
        <f t="shared" si="53"/>
        <v>-1.1157302524580413E-2</v>
      </c>
      <c r="AT53">
        <f t="shared" si="54"/>
        <v>-2.0418919804020334E-2</v>
      </c>
      <c r="AU53">
        <f t="shared" si="55"/>
        <v>-1.8570320836070326</v>
      </c>
      <c r="AW53">
        <v>50</v>
      </c>
      <c r="AX53">
        <f>IF(Z53&gt;0, (R53*SUMPRODUCT(K53:$K$98, X53:$X$98)-K53*$AZ$3)/Z53, 0)</f>
        <v>-4856.728549436777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0.40826881399999998</v>
      </c>
      <c r="Q54" s="5">
        <f t="shared" si="60"/>
        <v>12.5</v>
      </c>
      <c r="R54">
        <f t="shared" si="41"/>
        <v>50000</v>
      </c>
      <c r="S54">
        <f t="shared" si="42"/>
        <v>-7820.7414533329229</v>
      </c>
      <c r="U54">
        <f t="shared" si="57"/>
        <v>0.40826881399999998</v>
      </c>
      <c r="V54">
        <f t="shared" si="58"/>
        <v>0.01</v>
      </c>
      <c r="W54">
        <f t="shared" si="34"/>
        <v>6.5261966492234603E-3</v>
      </c>
      <c r="X54">
        <f t="shared" si="35"/>
        <v>2.6644425659092361E-3</v>
      </c>
      <c r="Y54">
        <f t="shared" si="36"/>
        <v>6.5261966492234603E-5</v>
      </c>
      <c r="Z54">
        <f t="shared" si="37"/>
        <v>3.7964921168219899E-3</v>
      </c>
      <c r="AB54">
        <f t="shared" si="38"/>
        <v>-31.69596558552221</v>
      </c>
      <c r="AC54">
        <f t="shared" si="30"/>
        <v>-29.691383275281392</v>
      </c>
      <c r="AE54">
        <f t="shared" si="43"/>
        <v>0</v>
      </c>
      <c r="AF54">
        <f t="shared" si="44"/>
        <v>0</v>
      </c>
      <c r="AG54">
        <f t="shared" si="45"/>
        <v>-4.7456151460274876E-2</v>
      </c>
      <c r="AH54">
        <f t="shared" si="46"/>
        <v>-133.2221282954618</v>
      </c>
      <c r="AI54">
        <f t="shared" si="39"/>
        <v>-133.26958444692207</v>
      </c>
      <c r="AJ54">
        <f t="shared" si="47"/>
        <v>-2.0045823102408171</v>
      </c>
      <c r="AK54">
        <f t="shared" si="59"/>
        <v>-2.2187175909865551</v>
      </c>
      <c r="AL54">
        <f t="shared" si="40"/>
        <v>-137.49288434814943</v>
      </c>
      <c r="AN54">
        <f t="shared" si="48"/>
        <v>0</v>
      </c>
      <c r="AO54">
        <f t="shared" si="49"/>
        <v>0</v>
      </c>
      <c r="AP54">
        <f t="shared" si="50"/>
        <v>-3.7503146040554253E-4</v>
      </c>
      <c r="AQ54">
        <f t="shared" si="51"/>
        <v>-1.052813761663854</v>
      </c>
      <c r="AR54">
        <f t="shared" si="52"/>
        <v>-1.0531887931242594</v>
      </c>
      <c r="AS54">
        <f t="shared" si="53"/>
        <v>-1.5841601313626108E-2</v>
      </c>
      <c r="AT54">
        <f t="shared" si="54"/>
        <v>-1.7533846988660451E-2</v>
      </c>
      <c r="AU54">
        <f t="shared" si="55"/>
        <v>-1.086564241426546</v>
      </c>
      <c r="AW54">
        <v>51</v>
      </c>
      <c r="AX54">
        <f>IF(Z54&gt;0, (R54*SUMPRODUCT(K54:$K$98, X54:$X$98)-K54*$AZ$3)/Z54, 0)</f>
        <v>-7820.7414533329229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0.43333920100000001</v>
      </c>
      <c r="Q55" s="5">
        <f t="shared" si="60"/>
        <v>12.5</v>
      </c>
      <c r="R55">
        <f t="shared" si="41"/>
        <v>50000</v>
      </c>
      <c r="S55">
        <f t="shared" si="42"/>
        <v>-12929.735731684057</v>
      </c>
      <c r="U55">
        <f t="shared" si="57"/>
        <v>0.43333920100000001</v>
      </c>
      <c r="V55">
        <f t="shared" si="58"/>
        <v>0.01</v>
      </c>
      <c r="W55">
        <f t="shared" si="34"/>
        <v>3.7964921168219899E-3</v>
      </c>
      <c r="X55">
        <f t="shared" si="35"/>
        <v>1.6451688605064398E-3</v>
      </c>
      <c r="Y55">
        <f t="shared" si="36"/>
        <v>3.79649211682199E-5</v>
      </c>
      <c r="Z55">
        <f t="shared" si="37"/>
        <v>2.1133583351473301E-3</v>
      </c>
      <c r="AB55">
        <f t="shared" si="38"/>
        <v>-29.691383275281392</v>
      </c>
      <c r="AC55">
        <f t="shared" si="30"/>
        <v>-27.325164779806766</v>
      </c>
      <c r="AE55">
        <f t="shared" si="43"/>
        <v>0</v>
      </c>
      <c r="AF55">
        <f t="shared" si="44"/>
        <v>0</v>
      </c>
      <c r="AG55">
        <f t="shared" si="45"/>
        <v>-2.6416979189341626E-2</v>
      </c>
      <c r="AH55">
        <f t="shared" si="46"/>
        <v>-82.258443025321995</v>
      </c>
      <c r="AI55">
        <f t="shared" si="39"/>
        <v>-82.28486000451133</v>
      </c>
      <c r="AJ55">
        <f t="shared" si="47"/>
        <v>-2.3662184954746266</v>
      </c>
      <c r="AK55">
        <f t="shared" si="59"/>
        <v>-2.0783968292696975</v>
      </c>
      <c r="AL55">
        <f t="shared" si="40"/>
        <v>-86.729475329255649</v>
      </c>
      <c r="AN55">
        <f t="shared" si="48"/>
        <v>0</v>
      </c>
      <c r="AO55">
        <f t="shared" si="49"/>
        <v>0</v>
      </c>
      <c r="AP55">
        <f t="shared" si="50"/>
        <v>-1.8639760035668403E-4</v>
      </c>
      <c r="AQ55">
        <f t="shared" si="51"/>
        <v>-0.5804136907214319</v>
      </c>
      <c r="AR55">
        <f t="shared" si="52"/>
        <v>-0.58060008832178855</v>
      </c>
      <c r="AS55">
        <f t="shared" si="53"/>
        <v>-1.6695983530699288E-2</v>
      </c>
      <c r="AT55">
        <f t="shared" si="54"/>
        <v>-1.4665120443488054E-2</v>
      </c>
      <c r="AU55">
        <f t="shared" si="55"/>
        <v>-0.61196119229597579</v>
      </c>
      <c r="AW55">
        <v>52</v>
      </c>
      <c r="AX55">
        <f>IF(Z55&gt;0, (R55*SUMPRODUCT(K55:$K$98, X55:$X$98)-K55*$AZ$3)/Z55, 0)</f>
        <v>-12929.735731684057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0.458542742</v>
      </c>
      <c r="Q56" s="5">
        <f t="shared" si="60"/>
        <v>12.5</v>
      </c>
      <c r="R56">
        <f t="shared" si="41"/>
        <v>50000</v>
      </c>
      <c r="S56">
        <f t="shared" si="42"/>
        <v>-22127.639316312565</v>
      </c>
      <c r="U56">
        <f t="shared" si="57"/>
        <v>0.458542742</v>
      </c>
      <c r="V56">
        <f t="shared" si="58"/>
        <v>0.01</v>
      </c>
      <c r="W56">
        <f t="shared" si="34"/>
        <v>2.1133583351473301E-3</v>
      </c>
      <c r="X56">
        <f t="shared" si="35"/>
        <v>9.6906512582701175E-4</v>
      </c>
      <c r="Y56">
        <f t="shared" si="36"/>
        <v>2.11335833514733E-5</v>
      </c>
      <c r="Z56">
        <f t="shared" si="37"/>
        <v>1.123159625968845E-3</v>
      </c>
      <c r="AB56">
        <f t="shared" si="38"/>
        <v>-27.325164779806766</v>
      </c>
      <c r="AC56">
        <f t="shared" si="30"/>
        <v>-24.852871098083128</v>
      </c>
      <c r="AE56">
        <f t="shared" si="43"/>
        <v>0</v>
      </c>
      <c r="AF56">
        <f t="shared" si="44"/>
        <v>0</v>
      </c>
      <c r="AG56">
        <f t="shared" si="45"/>
        <v>-1.4039495324610563E-2</v>
      </c>
      <c r="AH56">
        <f t="shared" si="46"/>
        <v>-48.453256291350584</v>
      </c>
      <c r="AI56">
        <f t="shared" si="39"/>
        <v>-48.467295786675194</v>
      </c>
      <c r="AJ56">
        <f t="shared" si="47"/>
        <v>-2.4722936817236381</v>
      </c>
      <c r="AK56">
        <f t="shared" si="59"/>
        <v>-1.9127615345864737</v>
      </c>
      <c r="AL56">
        <f t="shared" si="40"/>
        <v>-52.852351002985309</v>
      </c>
      <c r="AN56">
        <f t="shared" si="48"/>
        <v>0</v>
      </c>
      <c r="AO56">
        <f t="shared" si="49"/>
        <v>0</v>
      </c>
      <c r="AP56">
        <f t="shared" si="50"/>
        <v>-8.8448533556556349E-5</v>
      </c>
      <c r="AQ56">
        <f t="shared" si="51"/>
        <v>-0.3052545241777645</v>
      </c>
      <c r="AR56">
        <f t="shared" si="52"/>
        <v>-0.30534297271132105</v>
      </c>
      <c r="AS56">
        <f t="shared" si="53"/>
        <v>-1.5575399657441823E-2</v>
      </c>
      <c r="AT56">
        <f t="shared" si="54"/>
        <v>-1.2050358568159912E-2</v>
      </c>
      <c r="AU56">
        <f t="shared" si="55"/>
        <v>-0.33296873093692281</v>
      </c>
      <c r="AW56">
        <v>53</v>
      </c>
      <c r="AX56">
        <f>IF(Z56&gt;0, (R56*SUMPRODUCT(K56:$K$98, X56:$X$98)-K56*$AZ$3)/Z56, 0)</f>
        <v>-22127.639316312565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0.48392545599999998</v>
      </c>
      <c r="Q57" s="5">
        <f t="shared" si="60"/>
        <v>12.5</v>
      </c>
      <c r="R57">
        <f t="shared" si="41"/>
        <v>50000</v>
      </c>
      <c r="S57">
        <f t="shared" si="42"/>
        <v>-39465.861278387638</v>
      </c>
      <c r="U57">
        <f t="shared" si="57"/>
        <v>0.48392545599999998</v>
      </c>
      <c r="V57">
        <f t="shared" si="58"/>
        <v>0.01</v>
      </c>
      <c r="W57">
        <f t="shared" si="34"/>
        <v>1.123159625968845E-3</v>
      </c>
      <c r="X57">
        <f t="shared" si="35"/>
        <v>5.4352553415776272E-4</v>
      </c>
      <c r="Y57">
        <f t="shared" si="36"/>
        <v>1.123159625968845E-5</v>
      </c>
      <c r="Z57">
        <f t="shared" si="37"/>
        <v>5.6840249555139383E-4</v>
      </c>
      <c r="AB57">
        <f t="shared" si="38"/>
        <v>-24.852871098083128</v>
      </c>
      <c r="AC57">
        <f t="shared" si="30"/>
        <v>-22.432494039720655</v>
      </c>
      <c r="AE57">
        <f t="shared" si="43"/>
        <v>0</v>
      </c>
      <c r="AF57">
        <f t="shared" si="44"/>
        <v>0</v>
      </c>
      <c r="AG57">
        <f t="shared" si="45"/>
        <v>-7.1050311943924227E-3</v>
      </c>
      <c r="AH57">
        <f t="shared" si="46"/>
        <v>-27.176276707888135</v>
      </c>
      <c r="AI57">
        <f t="shared" si="39"/>
        <v>-27.183381739082527</v>
      </c>
      <c r="AJ57">
        <f t="shared" si="47"/>
        <v>-2.4203770583624724</v>
      </c>
      <c r="AK57">
        <f t="shared" si="59"/>
        <v>-1.7397009768658191</v>
      </c>
      <c r="AL57">
        <f t="shared" si="40"/>
        <v>-31.343459774310819</v>
      </c>
      <c r="AN57">
        <f t="shared" si="48"/>
        <v>0</v>
      </c>
      <c r="AO57">
        <f t="shared" si="49"/>
        <v>0</v>
      </c>
      <c r="AP57">
        <f t="shared" si="50"/>
        <v>-3.99656707920562E-5</v>
      </c>
      <c r="AQ57">
        <f t="shared" si="51"/>
        <v>-0.15286606047817078</v>
      </c>
      <c r="AR57">
        <f t="shared" si="52"/>
        <v>-0.15290602614896284</v>
      </c>
      <c r="AS57">
        <f t="shared" si="53"/>
        <v>-1.3614576778143461E-2</v>
      </c>
      <c r="AT57">
        <f t="shared" si="54"/>
        <v>-9.785786242981237E-3</v>
      </c>
      <c r="AU57">
        <f t="shared" si="55"/>
        <v>-0.17630638917008754</v>
      </c>
      <c r="AW57">
        <v>54</v>
      </c>
      <c r="AX57">
        <f>IF(Z57&gt;0, (R57*SUMPRODUCT(K57:$K$98, X57:$X$98)-K57*$AZ$3)/Z57, 0)</f>
        <v>-39465.861278387638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0.50934341699999997</v>
      </c>
      <c r="Q58" s="5">
        <f t="shared" si="60"/>
        <v>12.5</v>
      </c>
      <c r="R58">
        <f t="shared" si="41"/>
        <v>50000</v>
      </c>
      <c r="S58">
        <f t="shared" si="42"/>
        <v>-73760.20612433592</v>
      </c>
      <c r="U58">
        <f t="shared" si="57"/>
        <v>0.50934341699999997</v>
      </c>
      <c r="V58">
        <f t="shared" si="58"/>
        <v>0.01</v>
      </c>
      <c r="W58">
        <f t="shared" si="34"/>
        <v>5.6840249555139383E-4</v>
      </c>
      <c r="X58">
        <f t="shared" si="35"/>
        <v>2.8951206931547422E-4</v>
      </c>
      <c r="Y58">
        <f t="shared" si="36"/>
        <v>5.6840249555139382E-6</v>
      </c>
      <c r="Z58">
        <f t="shared" si="37"/>
        <v>2.7320640128040567E-4</v>
      </c>
      <c r="AB58">
        <f t="shared" si="38"/>
        <v>-22.432494039720655</v>
      </c>
      <c r="AC58">
        <f t="shared" si="30"/>
        <v>-20.151760472930757</v>
      </c>
      <c r="AE58">
        <f t="shared" si="43"/>
        <v>0</v>
      </c>
      <c r="AF58">
        <f t="shared" si="44"/>
        <v>0</v>
      </c>
      <c r="AG58">
        <f t="shared" si="45"/>
        <v>-3.415080016005071E-3</v>
      </c>
      <c r="AH58">
        <f t="shared" si="46"/>
        <v>-14.475603465773711</v>
      </c>
      <c r="AI58">
        <f t="shared" si="39"/>
        <v>-14.479018545789716</v>
      </c>
      <c r="AJ58">
        <f t="shared" si="47"/>
        <v>-2.2807335667898982</v>
      </c>
      <c r="AK58">
        <f t="shared" si="59"/>
        <v>-1.5702745827804461</v>
      </c>
      <c r="AL58">
        <f t="shared" si="40"/>
        <v>-18.330026695360058</v>
      </c>
      <c r="AN58">
        <f t="shared" si="48"/>
        <v>0</v>
      </c>
      <c r="AO58">
        <f t="shared" si="49"/>
        <v>0</v>
      </c>
      <c r="AP58">
        <f t="shared" si="50"/>
        <v>-1.7151573893046999E-5</v>
      </c>
      <c r="AQ58">
        <f t="shared" si="51"/>
        <v>-7.2700897585439295E-2</v>
      </c>
      <c r="AR58">
        <f t="shared" si="52"/>
        <v>-7.2718049159332332E-2</v>
      </c>
      <c r="AS58">
        <f t="shared" si="53"/>
        <v>-1.1454539898865872E-2</v>
      </c>
      <c r="AT58">
        <f t="shared" si="54"/>
        <v>-7.8863980968849941E-3</v>
      </c>
      <c r="AU58">
        <f t="shared" si="55"/>
        <v>-9.2058987155083191E-2</v>
      </c>
      <c r="AW58">
        <v>55</v>
      </c>
      <c r="AX58">
        <f>IF(Z58&gt;0, (R58*SUMPRODUCT(K58:$K$98, X58:$X$98)-K58*$AZ$3)/Z58, 0)</f>
        <v>-73760.20612433592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0.53464878299999996</v>
      </c>
      <c r="Q59" s="5">
        <f t="shared" si="60"/>
        <v>12.5</v>
      </c>
      <c r="R59">
        <f t="shared" si="41"/>
        <v>50000</v>
      </c>
      <c r="S59">
        <f t="shared" si="42"/>
        <v>-145103.68404409281</v>
      </c>
      <c r="U59">
        <f t="shared" si="57"/>
        <v>0.53464878299999996</v>
      </c>
      <c r="V59">
        <f t="shared" si="58"/>
        <v>0.01</v>
      </c>
      <c r="W59">
        <f t="shared" si="34"/>
        <v>2.7320640128040567E-4</v>
      </c>
      <c r="X59">
        <f t="shared" si="35"/>
        <v>1.4606946995237853E-4</v>
      </c>
      <c r="Y59">
        <f t="shared" si="36"/>
        <v>2.7320640128040566E-6</v>
      </c>
      <c r="Z59">
        <f t="shared" si="37"/>
        <v>1.2440486731522308E-4</v>
      </c>
      <c r="AB59">
        <f t="shared" si="38"/>
        <v>-20.151760472930757</v>
      </c>
      <c r="AC59">
        <f t="shared" si="30"/>
        <v>-18.05160456045542</v>
      </c>
      <c r="AE59">
        <f t="shared" si="43"/>
        <v>0</v>
      </c>
      <c r="AF59">
        <f t="shared" si="44"/>
        <v>0</v>
      </c>
      <c r="AG59">
        <f t="shared" si="45"/>
        <v>-1.5550608414402886E-3</v>
      </c>
      <c r="AH59">
        <f t="shared" si="46"/>
        <v>-7.3034734976189259</v>
      </c>
      <c r="AI59">
        <f t="shared" si="39"/>
        <v>-7.305028558460366</v>
      </c>
      <c r="AJ59">
        <f t="shared" si="47"/>
        <v>-2.1001559124753371</v>
      </c>
      <c r="AK59">
        <f t="shared" si="59"/>
        <v>-1.4106232331051531</v>
      </c>
      <c r="AL59">
        <f t="shared" si="40"/>
        <v>-10.815807704040857</v>
      </c>
      <c r="AN59">
        <f t="shared" si="48"/>
        <v>0</v>
      </c>
      <c r="AO59">
        <f t="shared" si="49"/>
        <v>0</v>
      </c>
      <c r="AP59">
        <f t="shared" si="50"/>
        <v>-6.973205397914624E-6</v>
      </c>
      <c r="AQ59">
        <f t="shared" si="51"/>
        <v>-3.2750243244471962E-2</v>
      </c>
      <c r="AR59">
        <f t="shared" si="52"/>
        <v>-3.2757216449869876E-2</v>
      </c>
      <c r="AS59">
        <f t="shared" si="53"/>
        <v>-9.4175212667379528E-3</v>
      </c>
      <c r="AT59">
        <f t="shared" si="54"/>
        <v>-6.3255181285396273E-3</v>
      </c>
      <c r="AU59">
        <f t="shared" si="55"/>
        <v>-4.8500255845147458E-2</v>
      </c>
      <c r="AW59">
        <v>56</v>
      </c>
      <c r="AX59">
        <f>IF(Z59&gt;0, (R59*SUMPRODUCT(K59:$K$98, X59:$X$98)-K59*$AZ$3)/Z59, 0)</f>
        <v>-145103.68404409281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0.56402811100000005</v>
      </c>
      <c r="Q60" s="5">
        <f t="shared" si="60"/>
        <v>12.5</v>
      </c>
      <c r="R60">
        <f t="shared" si="41"/>
        <v>50000</v>
      </c>
      <c r="S60">
        <f t="shared" si="42"/>
        <v>-304649.88378033281</v>
      </c>
      <c r="U60">
        <f t="shared" si="57"/>
        <v>0.56402811100000005</v>
      </c>
      <c r="V60">
        <f t="shared" si="58"/>
        <v>0.01</v>
      </c>
      <c r="W60">
        <f t="shared" si="34"/>
        <v>1.2440486731522308E-4</v>
      </c>
      <c r="X60">
        <f t="shared" si="35"/>
        <v>7.0167842311010919E-5</v>
      </c>
      <c r="Y60">
        <f t="shared" si="36"/>
        <v>1.2440486731522308E-6</v>
      </c>
      <c r="Z60">
        <f t="shared" si="37"/>
        <v>5.2992976331059934E-5</v>
      </c>
      <c r="AB60">
        <f t="shared" si="38"/>
        <v>-18.05160456045542</v>
      </c>
      <c r="AC60">
        <f t="shared" si="30"/>
        <v>-16.144304080431336</v>
      </c>
      <c r="AE60">
        <f t="shared" si="43"/>
        <v>0</v>
      </c>
      <c r="AF60">
        <f t="shared" si="44"/>
        <v>0</v>
      </c>
      <c r="AG60">
        <f t="shared" si="45"/>
        <v>-6.6241220413824919E-4</v>
      </c>
      <c r="AH60">
        <f t="shared" si="46"/>
        <v>-3.5083921155505458</v>
      </c>
      <c r="AI60">
        <f t="shared" si="39"/>
        <v>-3.5090545277546838</v>
      </c>
      <c r="AJ60">
        <f t="shared" si="47"/>
        <v>-1.9073004800240838</v>
      </c>
      <c r="AK60">
        <f t="shared" si="59"/>
        <v>-1.2636123192318796</v>
      </c>
      <c r="AL60">
        <f t="shared" si="40"/>
        <v>-6.6799673270106465</v>
      </c>
      <c r="AN60">
        <f t="shared" si="48"/>
        <v>0</v>
      </c>
      <c r="AO60">
        <f t="shared" si="49"/>
        <v>0</v>
      </c>
      <c r="AP60">
        <f t="shared" si="50"/>
        <v>-2.6521334604774007E-6</v>
      </c>
      <c r="AQ60">
        <f t="shared" si="51"/>
        <v>-1.4046728100717101E-2</v>
      </c>
      <c r="AR60">
        <f t="shared" si="52"/>
        <v>-1.4049380234177579E-2</v>
      </c>
      <c r="AS60">
        <f t="shared" si="53"/>
        <v>-7.6363560191906746E-3</v>
      </c>
      <c r="AT60">
        <f t="shared" si="54"/>
        <v>-5.0591889641678307E-3</v>
      </c>
      <c r="AU60">
        <f t="shared" si="55"/>
        <v>-2.6744925217536079E-2</v>
      </c>
      <c r="AW60">
        <v>57</v>
      </c>
      <c r="AX60">
        <f>IF(Z60&gt;0, (R60*SUMPRODUCT(K60:$K$98, X60:$X$98)-K60*$AZ$3)/Z60, 0)</f>
        <v>-304649.88378033281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0.59324784900000005</v>
      </c>
      <c r="Q61" s="5">
        <f t="shared" si="60"/>
        <v>12.5</v>
      </c>
      <c r="R61">
        <f t="shared" si="41"/>
        <v>50000</v>
      </c>
      <c r="S61">
        <f t="shared" si="42"/>
        <v>-686140.76535847958</v>
      </c>
      <c r="U61">
        <f t="shared" si="57"/>
        <v>0.59324784900000005</v>
      </c>
      <c r="V61">
        <f t="shared" si="58"/>
        <v>0.01</v>
      </c>
      <c r="W61">
        <f t="shared" si="34"/>
        <v>5.2992976331059934E-5</v>
      </c>
      <c r="X61">
        <f t="shared" si="35"/>
        <v>3.143796922050922E-5</v>
      </c>
      <c r="Y61">
        <f t="shared" si="36"/>
        <v>5.2992976331059933E-7</v>
      </c>
      <c r="Z61">
        <f t="shared" si="37"/>
        <v>2.1025077347240113E-5</v>
      </c>
      <c r="AB61">
        <f t="shared" si="38"/>
        <v>-16.144304080431336</v>
      </c>
      <c r="AC61">
        <f t="shared" si="30"/>
        <v>-14.426162662756562</v>
      </c>
      <c r="AE61">
        <f t="shared" si="43"/>
        <v>0</v>
      </c>
      <c r="AF61">
        <f t="shared" si="44"/>
        <v>0</v>
      </c>
      <c r="AG61">
        <f t="shared" si="45"/>
        <v>-2.628134668405014E-4</v>
      </c>
      <c r="AH61">
        <f t="shared" si="46"/>
        <v>-1.5718984610254609</v>
      </c>
      <c r="AI61">
        <f t="shared" si="39"/>
        <v>-1.5721612744923015</v>
      </c>
      <c r="AJ61">
        <f t="shared" si="47"/>
        <v>-1.718141417674774</v>
      </c>
      <c r="AK61">
        <f t="shared" si="59"/>
        <v>-1.1301012856301937</v>
      </c>
      <c r="AL61">
        <f t="shared" si="40"/>
        <v>-4.4204039777972692</v>
      </c>
      <c r="AN61">
        <f t="shared" si="48"/>
        <v>0</v>
      </c>
      <c r="AO61">
        <f t="shared" si="49"/>
        <v>0</v>
      </c>
      <c r="AP61">
        <f t="shared" si="50"/>
        <v>-9.3949969212810887E-7</v>
      </c>
      <c r="AQ61">
        <f t="shared" si="51"/>
        <v>-5.619187395318373E-3</v>
      </c>
      <c r="AR61">
        <f t="shared" si="52"/>
        <v>-5.6201268950105011E-3</v>
      </c>
      <c r="AS61">
        <f t="shared" si="53"/>
        <v>-6.141973439731073E-3</v>
      </c>
      <c r="AT61">
        <f t="shared" si="54"/>
        <v>-4.0398607525218601E-3</v>
      </c>
      <c r="AU61">
        <f t="shared" si="55"/>
        <v>-1.5801961087263436E-2</v>
      </c>
      <c r="AW61">
        <v>58</v>
      </c>
      <c r="AX61">
        <f>IF(Z61&gt;0, (R61*SUMPRODUCT(K61:$K$98, X61:$X$98)-K61*$AZ$3)/Z61, 0)</f>
        <v>-686140.76535847958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0.62227177099999997</v>
      </c>
      <c r="Q62" s="5">
        <f t="shared" si="60"/>
        <v>12.5</v>
      </c>
      <c r="R62">
        <f t="shared" si="41"/>
        <v>50000</v>
      </c>
      <c r="S62">
        <f t="shared" si="42"/>
        <v>-1666579.7318587918</v>
      </c>
      <c r="U62">
        <f t="shared" si="57"/>
        <v>0.62227177099999997</v>
      </c>
      <c r="V62">
        <f t="shared" si="58"/>
        <v>0.01</v>
      </c>
      <c r="W62">
        <f t="shared" si="34"/>
        <v>2.1025077347240113E-5</v>
      </c>
      <c r="X62">
        <f t="shared" si="35"/>
        <v>1.3083312116279087E-5</v>
      </c>
      <c r="Y62">
        <f t="shared" si="36"/>
        <v>2.1025077347240115E-7</v>
      </c>
      <c r="Z62">
        <f t="shared" si="37"/>
        <v>7.7315144574886243E-6</v>
      </c>
      <c r="AB62">
        <f t="shared" si="38"/>
        <v>-14.426162662756562</v>
      </c>
      <c r="AC62">
        <f t="shared" si="30"/>
        <v>-12.885185291423763</v>
      </c>
      <c r="AE62">
        <f t="shared" si="43"/>
        <v>0</v>
      </c>
      <c r="AF62">
        <f t="shared" si="44"/>
        <v>0</v>
      </c>
      <c r="AG62">
        <f t="shared" si="45"/>
        <v>-9.6643930718607804E-5</v>
      </c>
      <c r="AH62">
        <f t="shared" si="46"/>
        <v>-0.65416560581395433</v>
      </c>
      <c r="AI62">
        <f t="shared" si="39"/>
        <v>-0.65426224974467295</v>
      </c>
      <c r="AJ62">
        <f t="shared" si="47"/>
        <v>-1.540977371332799</v>
      </c>
      <c r="AK62">
        <f t="shared" si="59"/>
        <v>-1.0098313863929596</v>
      </c>
      <c r="AL62">
        <f t="shared" si="40"/>
        <v>-3.2050710074704316</v>
      </c>
      <c r="AN62">
        <f t="shared" si="48"/>
        <v>0</v>
      </c>
      <c r="AO62">
        <f t="shared" si="49"/>
        <v>0</v>
      </c>
      <c r="AP62">
        <f t="shared" si="50"/>
        <v>-3.0846478386813808E-7</v>
      </c>
      <c r="AQ62">
        <f t="shared" si="51"/>
        <v>-2.0879433474089749E-3</v>
      </c>
      <c r="AR62">
        <f t="shared" si="52"/>
        <v>-2.0882518121928431E-3</v>
      </c>
      <c r="AS62">
        <f t="shared" si="53"/>
        <v>-4.9184387292552671E-3</v>
      </c>
      <c r="AT62">
        <f t="shared" si="54"/>
        <v>-3.2231451890541831E-3</v>
      </c>
      <c r="AU62">
        <f t="shared" si="55"/>
        <v>-1.0229835730502294E-2</v>
      </c>
      <c r="AW62">
        <v>59</v>
      </c>
      <c r="AX62">
        <f>IF(Z62&gt;0, (R62*SUMPRODUCT(K62:$K$98, X62:$X$98)-K62*$AZ$3)/Z62, 0)</f>
        <v>-1666579.7318587918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0.65106364900000002</v>
      </c>
      <c r="Q63" s="5">
        <f t="shared" si="60"/>
        <v>12.5</v>
      </c>
      <c r="R63">
        <f t="shared" si="41"/>
        <v>50000</v>
      </c>
      <c r="S63">
        <f t="shared" si="42"/>
        <v>-4390926.0295212343</v>
      </c>
      <c r="U63">
        <f t="shared" si="57"/>
        <v>0.65106364900000002</v>
      </c>
      <c r="V63">
        <f t="shared" si="58"/>
        <v>0.01</v>
      </c>
      <c r="W63">
        <f t="shared" si="34"/>
        <v>7.7315144574886243E-6</v>
      </c>
      <c r="X63">
        <f t="shared" si="35"/>
        <v>5.0337080149887994E-6</v>
      </c>
      <c r="Y63">
        <f t="shared" si="36"/>
        <v>7.7315144574886245E-8</v>
      </c>
      <c r="Z63">
        <f t="shared" si="37"/>
        <v>2.6204912979249386E-6</v>
      </c>
      <c r="AB63">
        <f t="shared" si="38"/>
        <v>-12.885185291423763</v>
      </c>
      <c r="AC63">
        <f t="shared" si="30"/>
        <v>-11.506383450192496</v>
      </c>
      <c r="AE63">
        <f t="shared" si="43"/>
        <v>0</v>
      </c>
      <c r="AF63">
        <f t="shared" si="44"/>
        <v>0</v>
      </c>
      <c r="AG63">
        <f t="shared" si="45"/>
        <v>-3.2756141224061731E-5</v>
      </c>
      <c r="AH63">
        <f t="shared" si="46"/>
        <v>-0.25168540074943996</v>
      </c>
      <c r="AI63">
        <f t="shared" si="39"/>
        <v>-0.25171815689066401</v>
      </c>
      <c r="AJ63">
        <f t="shared" si="47"/>
        <v>-1.378801841231267</v>
      </c>
      <c r="AK63">
        <f t="shared" si="59"/>
        <v>-0.90196297039966356</v>
      </c>
      <c r="AL63">
        <f t="shared" si="40"/>
        <v>-2.5324829685215944</v>
      </c>
      <c r="AN63">
        <f t="shared" si="48"/>
        <v>0</v>
      </c>
      <c r="AO63">
        <f t="shared" si="49"/>
        <v>0</v>
      </c>
      <c r="AP63">
        <f t="shared" si="50"/>
        <v>-9.3348150228812833E-8</v>
      </c>
      <c r="AQ63">
        <f t="shared" si="51"/>
        <v>-7.1725074204709402E-4</v>
      </c>
      <c r="AR63">
        <f t="shared" si="52"/>
        <v>-7.1734409019732278E-4</v>
      </c>
      <c r="AS63">
        <f t="shared" si="53"/>
        <v>-3.9292968158433257E-3</v>
      </c>
      <c r="AT63">
        <f t="shared" si="54"/>
        <v>-2.5704057839342088E-3</v>
      </c>
      <c r="AU63">
        <f t="shared" si="55"/>
        <v>-7.2170466899748563E-3</v>
      </c>
      <c r="AW63">
        <v>60</v>
      </c>
      <c r="AX63">
        <f>IF(Z63&gt;0, (R63*SUMPRODUCT(K63:$K$98, X63:$X$98)-K63*$AZ$3)/Z63, 0)</f>
        <v>-4390926.0295212343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0.67958823899999998</v>
      </c>
      <c r="Q64" s="5">
        <f t="shared" si="60"/>
        <v>12.5</v>
      </c>
      <c r="R64">
        <f t="shared" si="41"/>
        <v>50000</v>
      </c>
      <c r="S64">
        <f t="shared" si="42"/>
        <v>-12630646.447875489</v>
      </c>
      <c r="U64">
        <f t="shared" si="57"/>
        <v>0.67958823899999998</v>
      </c>
      <c r="V64">
        <f t="shared" si="58"/>
        <v>0.01</v>
      </c>
      <c r="W64">
        <f t="shared" si="34"/>
        <v>2.6204912979249386E-6</v>
      </c>
      <c r="X64">
        <f t="shared" si="35"/>
        <v>1.7808550664716333E-6</v>
      </c>
      <c r="Y64">
        <f t="shared" si="36"/>
        <v>2.6204912979249388E-8</v>
      </c>
      <c r="Z64">
        <f t="shared" si="37"/>
        <v>8.1343131847405598E-7</v>
      </c>
      <c r="AB64">
        <f t="shared" si="38"/>
        <v>-11.506383450192496</v>
      </c>
      <c r="AC64">
        <f t="shared" si="30"/>
        <v>-10.27416339327501</v>
      </c>
      <c r="AE64">
        <f t="shared" si="43"/>
        <v>0</v>
      </c>
      <c r="AF64">
        <f t="shared" si="44"/>
        <v>0</v>
      </c>
      <c r="AG64">
        <f t="shared" si="45"/>
        <v>-1.01678914809257E-5</v>
      </c>
      <c r="AH64">
        <f t="shared" si="46"/>
        <v>-8.9042753323581664E-2</v>
      </c>
      <c r="AI64">
        <f t="shared" si="39"/>
        <v>-8.9052921215062586E-2</v>
      </c>
      <c r="AJ64">
        <f t="shared" si="47"/>
        <v>-1.2322200569174857</v>
      </c>
      <c r="AK64">
        <f t="shared" si="59"/>
        <v>-0.80544684151347479</v>
      </c>
      <c r="AL64">
        <f t="shared" si="40"/>
        <v>-2.1267198196460231</v>
      </c>
      <c r="AN64">
        <f t="shared" si="48"/>
        <v>0</v>
      </c>
      <c r="AO64">
        <f t="shared" si="49"/>
        <v>0</v>
      </c>
      <c r="AP64">
        <f t="shared" si="50"/>
        <v>-2.5871753302337815E-8</v>
      </c>
      <c r="AQ64">
        <f t="shared" si="51"/>
        <v>-2.2656537509966557E-4</v>
      </c>
      <c r="AR64">
        <f t="shared" si="52"/>
        <v>-2.2659124685296789E-4</v>
      </c>
      <c r="AS64">
        <f t="shared" si="53"/>
        <v>-3.1353298160750505E-3</v>
      </c>
      <c r="AT64">
        <f t="shared" si="54"/>
        <v>-2.0494241132367644E-3</v>
      </c>
      <c r="AU64">
        <f t="shared" si="55"/>
        <v>-5.411345176164783E-3</v>
      </c>
      <c r="AW64">
        <v>61</v>
      </c>
      <c r="AX64">
        <f>IF(Z64&gt;0, (R64*SUMPRODUCT(K64:$K$98, X64:$X$98)-K64*$AZ$3)/Z64, 0)</f>
        <v>-12630646.447875489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0.70796792399999997</v>
      </c>
      <c r="Q65" s="5">
        <f t="shared" si="60"/>
        <v>12.5</v>
      </c>
      <c r="R65">
        <f t="shared" si="41"/>
        <v>50000</v>
      </c>
      <c r="S65">
        <f t="shared" si="42"/>
        <v>-39986941.232415654</v>
      </c>
      <c r="U65">
        <f t="shared" si="57"/>
        <v>0.70796792399999997</v>
      </c>
      <c r="V65">
        <f t="shared" si="58"/>
        <v>0.01</v>
      </c>
      <c r="W65">
        <f t="shared" si="34"/>
        <v>8.1343131847405598E-7</v>
      </c>
      <c r="X65">
        <f t="shared" si="35"/>
        <v>5.758832818566602E-7</v>
      </c>
      <c r="Y65">
        <f t="shared" si="36"/>
        <v>8.13431318474056E-9</v>
      </c>
      <c r="Z65">
        <f t="shared" si="37"/>
        <v>2.2941372343265521E-7</v>
      </c>
      <c r="AB65">
        <f t="shared" si="38"/>
        <v>-10.27416339327501</v>
      </c>
      <c r="AC65">
        <f t="shared" si="30"/>
        <v>-9.1735530768112419</v>
      </c>
      <c r="AE65">
        <f t="shared" si="43"/>
        <v>0</v>
      </c>
      <c r="AF65">
        <f t="shared" si="44"/>
        <v>0</v>
      </c>
      <c r="AG65">
        <f t="shared" si="45"/>
        <v>-2.86767154290819E-6</v>
      </c>
      <c r="AH65">
        <f t="shared" si="46"/>
        <v>-2.8794164092833009E-2</v>
      </c>
      <c r="AI65">
        <f t="shared" si="39"/>
        <v>-2.8797031764375917E-2</v>
      </c>
      <c r="AJ65">
        <f t="shared" si="47"/>
        <v>-1.1006103164637686</v>
      </c>
      <c r="AK65">
        <f t="shared" si="59"/>
        <v>-0.71919143752925085</v>
      </c>
      <c r="AL65">
        <f t="shared" si="40"/>
        <v>-1.8485987857573956</v>
      </c>
      <c r="AN65">
        <f t="shared" si="48"/>
        <v>0</v>
      </c>
      <c r="AO65">
        <f t="shared" si="49"/>
        <v>0</v>
      </c>
      <c r="AP65">
        <f t="shared" si="50"/>
        <v>-6.5148788335876698E-9</v>
      </c>
      <c r="AQ65">
        <f t="shared" si="51"/>
        <v>-6.5415612413200863E-5</v>
      </c>
      <c r="AR65">
        <f t="shared" si="52"/>
        <v>-6.5422127292034455E-5</v>
      </c>
      <c r="AS65">
        <f t="shared" si="53"/>
        <v>-2.5004059033505552E-3</v>
      </c>
      <c r="AT65">
        <f t="shared" si="54"/>
        <v>-1.6338848447424205E-3</v>
      </c>
      <c r="AU65">
        <f t="shared" si="55"/>
        <v>-4.1997128753850105E-3</v>
      </c>
      <c r="AW65">
        <v>62</v>
      </c>
      <c r="AX65">
        <f>IF(Z65&gt;0, (R65*SUMPRODUCT(K65:$K$98, X65:$X$98)-K65*$AZ$3)/Z65, 0)</f>
        <v>-39986941.232415654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0.73634663</v>
      </c>
      <c r="Q66" s="5">
        <f t="shared" si="60"/>
        <v>12.5</v>
      </c>
      <c r="R66">
        <f t="shared" si="41"/>
        <v>50000</v>
      </c>
      <c r="S66">
        <f t="shared" si="42"/>
        <v>-140754567.26144126</v>
      </c>
      <c r="U66">
        <f t="shared" si="57"/>
        <v>0.73634663</v>
      </c>
      <c r="V66">
        <f t="shared" si="58"/>
        <v>0.01</v>
      </c>
      <c r="W66">
        <f t="shared" si="34"/>
        <v>2.2941372343265521E-7</v>
      </c>
      <c r="X66">
        <f t="shared" si="35"/>
        <v>1.6892802212538771E-7</v>
      </c>
      <c r="Y66">
        <f t="shared" si="36"/>
        <v>2.294137234326552E-9</v>
      </c>
      <c r="Z66">
        <f t="shared" si="37"/>
        <v>5.8191564072940954E-8</v>
      </c>
      <c r="AB66">
        <f t="shared" si="38"/>
        <v>-9.1735530768112419</v>
      </c>
      <c r="AC66">
        <f t="shared" si="30"/>
        <v>-8.1907284193532366</v>
      </c>
      <c r="AE66">
        <f t="shared" si="43"/>
        <v>0</v>
      </c>
      <c r="AF66">
        <f t="shared" si="44"/>
        <v>0</v>
      </c>
      <c r="AG66">
        <f t="shared" si="45"/>
        <v>-7.2739455091176198E-7</v>
      </c>
      <c r="AH66">
        <f t="shared" si="46"/>
        <v>-8.4464011062693849E-3</v>
      </c>
      <c r="AI66">
        <f t="shared" si="39"/>
        <v>-8.4471285008202966E-3</v>
      </c>
      <c r="AJ66">
        <f t="shared" si="47"/>
        <v>-0.98282465745800529</v>
      </c>
      <c r="AK66">
        <f t="shared" si="59"/>
        <v>-0.64214871537678697</v>
      </c>
      <c r="AL66">
        <f t="shared" si="40"/>
        <v>-1.6334205013356127</v>
      </c>
      <c r="AN66">
        <f t="shared" si="48"/>
        <v>0</v>
      </c>
      <c r="AO66">
        <f t="shared" si="49"/>
        <v>0</v>
      </c>
      <c r="AP66">
        <f t="shared" si="50"/>
        <v>-1.4754651529296262E-9</v>
      </c>
      <c r="AQ66">
        <f t="shared" si="51"/>
        <v>-1.7132889549895039E-5</v>
      </c>
      <c r="AR66">
        <f t="shared" si="52"/>
        <v>-1.7134365015047968E-5</v>
      </c>
      <c r="AS66">
        <f t="shared" si="53"/>
        <v>-1.993585917988535E-3</v>
      </c>
      <c r="AT66">
        <f t="shared" si="54"/>
        <v>-1.3025503852748938E-3</v>
      </c>
      <c r="AU66">
        <f t="shared" si="55"/>
        <v>-3.3132706682784769E-3</v>
      </c>
      <c r="AW66">
        <v>63</v>
      </c>
      <c r="AX66">
        <f>IF(Z66&gt;0, (R66*SUMPRODUCT(K66:$K$98, X66:$X$98)-K66*$AZ$3)/Z66, 0)</f>
        <v>-140754567.26144126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0.76472631499999999</v>
      </c>
      <c r="Q67" s="5">
        <f t="shared" si="60"/>
        <v>12.5</v>
      </c>
      <c r="R67">
        <f t="shared" si="41"/>
        <v>50000</v>
      </c>
      <c r="S67">
        <f t="shared" si="42"/>
        <v>-557872413.44112217</v>
      </c>
      <c r="U67">
        <f t="shared" si="57"/>
        <v>0.76472631499999999</v>
      </c>
      <c r="V67">
        <f t="shared" si="58"/>
        <v>0.01</v>
      </c>
      <c r="W67">
        <f t="shared" si="34"/>
        <v>5.8191564072940954E-8</v>
      </c>
      <c r="X67">
        <f t="shared" si="35"/>
        <v>4.4500620357586527E-8</v>
      </c>
      <c r="Y67">
        <f t="shared" si="36"/>
        <v>5.8191564072940953E-10</v>
      </c>
      <c r="Z67">
        <f t="shared" si="37"/>
        <v>1.3109028074625018E-8</v>
      </c>
      <c r="AB67">
        <f t="shared" si="38"/>
        <v>-8.1907284193532366</v>
      </c>
      <c r="AC67">
        <f t="shared" si="30"/>
        <v>-7.3131651298584854</v>
      </c>
      <c r="AE67">
        <f t="shared" si="43"/>
        <v>0</v>
      </c>
      <c r="AF67">
        <f t="shared" si="44"/>
        <v>0</v>
      </c>
      <c r="AG67">
        <f t="shared" si="45"/>
        <v>-1.6386285093281272E-7</v>
      </c>
      <c r="AH67">
        <f t="shared" si="46"/>
        <v>-2.2250310178793262E-3</v>
      </c>
      <c r="AI67">
        <f t="shared" si="39"/>
        <v>-2.2251948807302589E-3</v>
      </c>
      <c r="AJ67">
        <f t="shared" si="47"/>
        <v>-0.87756328949475115</v>
      </c>
      <c r="AK67">
        <f t="shared" si="59"/>
        <v>-0.57335098935472661</v>
      </c>
      <c r="AL67">
        <f t="shared" si="40"/>
        <v>-1.4531394737302081</v>
      </c>
      <c r="AN67">
        <f t="shared" si="48"/>
        <v>0</v>
      </c>
      <c r="AO67">
        <f t="shared" si="49"/>
        <v>0</v>
      </c>
      <c r="AP67">
        <f t="shared" si="50"/>
        <v>-2.9677095722280834E-10</v>
      </c>
      <c r="AQ67">
        <f t="shared" si="51"/>
        <v>-4.0297393903956581E-6</v>
      </c>
      <c r="AR67">
        <f t="shared" si="52"/>
        <v>-4.0300361613528804E-6</v>
      </c>
      <c r="AS67">
        <f t="shared" si="53"/>
        <v>-1.5893492391008005E-3</v>
      </c>
      <c r="AT67">
        <f t="shared" si="54"/>
        <v>-1.0383922955497287E-3</v>
      </c>
      <c r="AU67">
        <f t="shared" si="55"/>
        <v>-2.6317715708118823E-3</v>
      </c>
      <c r="AW67">
        <v>64</v>
      </c>
      <c r="AX67">
        <f>IF(Z67&gt;0, (R67*SUMPRODUCT(K67:$K$98, X67:$X$98)-K67*$AZ$3)/Z67, 0)</f>
        <v>-557872413.44112217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1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0.79310599999999998</v>
      </c>
      <c r="Q68" s="5">
        <f t="shared" si="60"/>
        <v>12.5</v>
      </c>
      <c r="R68">
        <f t="shared" si="41"/>
        <v>50000</v>
      </c>
      <c r="S68">
        <f t="shared" si="42"/>
        <v>-2529790827.635221</v>
      </c>
      <c r="U68">
        <f t="shared" si="57"/>
        <v>0.79310599999999998</v>
      </c>
      <c r="V68">
        <f t="shared" si="58"/>
        <v>0.01</v>
      </c>
      <c r="W68">
        <f t="shared" si="34"/>
        <v>1.3109028074625018E-8</v>
      </c>
      <c r="X68">
        <f t="shared" si="35"/>
        <v>1.0396848820153549E-8</v>
      </c>
      <c r="Y68">
        <f t="shared" si="36"/>
        <v>1.3109028074625018E-10</v>
      </c>
      <c r="Z68">
        <f>MAX(0, W68-X68-Y68)</f>
        <v>2.5810889737252182E-9</v>
      </c>
      <c r="AB68">
        <f t="shared" si="38"/>
        <v>-7.3131651298584854</v>
      </c>
      <c r="AC68">
        <f t="shared" ref="AC68:AC69" si="62">S68*Z68</f>
        <v>-6.5296152110404631</v>
      </c>
      <c r="AE68">
        <f t="shared" si="43"/>
        <v>0</v>
      </c>
      <c r="AF68">
        <f t="shared" si="44"/>
        <v>0</v>
      </c>
      <c r="AG68">
        <f t="shared" si="45"/>
        <v>-3.2263612171565225E-8</v>
      </c>
      <c r="AH68">
        <f t="shared" si="46"/>
        <v>-5.1984244100767749E-4</v>
      </c>
      <c r="AI68">
        <f t="shared" si="39"/>
        <v>-5.1987470461984904E-4</v>
      </c>
      <c r="AJ68">
        <f t="shared" si="47"/>
        <v>-0.78354991881802238</v>
      </c>
      <c r="AK68">
        <f t="shared" si="59"/>
        <v>-0.51192155909009407</v>
      </c>
      <c r="AL68">
        <f t="shared" si="40"/>
        <v>-1.2959913526127362</v>
      </c>
      <c r="AN68">
        <f t="shared" si="48"/>
        <v>0</v>
      </c>
      <c r="AO68">
        <f t="shared" si="49"/>
        <v>0</v>
      </c>
      <c r="AP68">
        <f t="shared" si="50"/>
        <v>-5.2171804331631804E-11</v>
      </c>
      <c r="AQ68">
        <f t="shared" si="51"/>
        <v>-8.4061009571125953E-7</v>
      </c>
      <c r="AR68">
        <f t="shared" si="52"/>
        <v>-8.4066226751559105E-7</v>
      </c>
      <c r="AS68">
        <f t="shared" si="53"/>
        <v>-1.2670377027612482E-3</v>
      </c>
      <c r="AT68">
        <f t="shared" si="54"/>
        <v>-8.2780165072560076E-4</v>
      </c>
      <c r="AU68">
        <f t="shared" si="55"/>
        <v>-2.0956800157543643E-3</v>
      </c>
      <c r="AW68">
        <v>65</v>
      </c>
      <c r="AX68">
        <f>IF(Z68&gt;0, (R68*SUMPRODUCT(K68:$K$98, X68:$X$98)-K68*$AZ$3)/Z68, 0)</f>
        <v>-2529790827.635221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1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41"/>
        <v>50000</v>
      </c>
      <c r="S69">
        <f t="shared" si="42"/>
        <v>0</v>
      </c>
      <c r="U69">
        <f t="shared" si="57"/>
        <v>1</v>
      </c>
      <c r="V69">
        <f t="shared" si="58"/>
        <v>0.01</v>
      </c>
      <c r="W69">
        <f t="shared" si="34"/>
        <v>2.5810889737252182E-9</v>
      </c>
      <c r="X69">
        <f t="shared" si="35"/>
        <v>2.5810889737252182E-9</v>
      </c>
      <c r="Y69">
        <f t="shared" si="36"/>
        <v>2.5810889737252181E-11</v>
      </c>
      <c r="Z69">
        <f t="shared" si="37"/>
        <v>0</v>
      </c>
      <c r="AB69">
        <f t="shared" si="38"/>
        <v>-6.5296152110404631</v>
      </c>
      <c r="AC69">
        <f t="shared" si="62"/>
        <v>0</v>
      </c>
      <c r="AE69">
        <f t="shared" si="43"/>
        <v>0</v>
      </c>
      <c r="AF69">
        <f t="shared" si="44"/>
        <v>0</v>
      </c>
      <c r="AG69">
        <f t="shared" si="45"/>
        <v>0</v>
      </c>
      <c r="AH69">
        <f t="shared" si="46"/>
        <v>-1.2905444868626092E-4</v>
      </c>
      <c r="AI69">
        <f t="shared" si="39"/>
        <v>-1.2905444868626092E-4</v>
      </c>
      <c r="AJ69">
        <f t="shared" si="47"/>
        <v>-6.5296152110404631</v>
      </c>
      <c r="AK69">
        <f t="shared" si="59"/>
        <v>-0.45707306477283244</v>
      </c>
      <c r="AL69">
        <f t="shared" si="40"/>
        <v>-6.9868173302619816</v>
      </c>
      <c r="AN69">
        <f t="shared" si="48"/>
        <v>0</v>
      </c>
      <c r="AO69">
        <f t="shared" si="49"/>
        <v>0</v>
      </c>
      <c r="AP69">
        <f t="shared" si="50"/>
        <v>0</v>
      </c>
      <c r="AQ69">
        <f t="shared" si="51"/>
        <v>-1.8632787261297076E-7</v>
      </c>
      <c r="AR69">
        <f t="shared" si="52"/>
        <v>-1.8632787261297076E-7</v>
      </c>
      <c r="AS69">
        <f t="shared" si="53"/>
        <v>-9.4274108613815449E-3</v>
      </c>
      <c r="AT69">
        <f t="shared" si="54"/>
        <v>-6.5991876029670819E-4</v>
      </c>
      <c r="AU69">
        <f t="shared" si="55"/>
        <v>-1.0087515949550867E-2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63">SUM(AN3:AN69)</f>
        <v>5539.8955315268058</v>
      </c>
      <c r="AO71" s="6">
        <f t="shared" si="63"/>
        <v>-553.98955315268063</v>
      </c>
      <c r="AP71" s="6">
        <f t="shared" si="63"/>
        <v>-244.64609036862987</v>
      </c>
      <c r="AQ71" s="6">
        <f t="shared" si="63"/>
        <v>-4037.9858168631927</v>
      </c>
      <c r="AR71" s="6">
        <f t="shared" si="63"/>
        <v>703.27407114230061</v>
      </c>
      <c r="AS71" s="6">
        <f t="shared" si="63"/>
        <v>-581.44856555064871</v>
      </c>
      <c r="AT71" s="6">
        <f t="shared" si="63"/>
        <v>192.55199257695415</v>
      </c>
      <c r="AU71" s="6">
        <f t="shared" si="63"/>
        <v>314.37749816860708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EC4B4-0DF4-4FFC-807A-2D929F4FA3E4}">
  <sheetPr codeName="Sheet29"/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3876.5023563353116</v>
      </c>
      <c r="K3">
        <v>1</v>
      </c>
      <c r="L3" s="2">
        <v>0</v>
      </c>
      <c r="O3">
        <f>$C$3</f>
        <v>3876.5023563353116</v>
      </c>
      <c r="P3">
        <f>O3*C5</f>
        <v>387.65023563353117</v>
      </c>
      <c r="Q3" s="5">
        <f>B8</f>
        <v>125.8175559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3876.5023563353116</v>
      </c>
      <c r="AF3">
        <f t="shared" ref="AF3:AF34" si="4">-$Z3*P3</f>
        <v>-387.65023563353117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3363.0345648017801</v>
      </c>
      <c r="AJ3">
        <f t="shared" ref="AJ3:AJ34" si="8">AB3-AC3</f>
        <v>0</v>
      </c>
      <c r="AL3">
        <f t="shared" ref="AL3:AL34" si="9">SUM(AI3:AK3)</f>
        <v>3363.0345648017801</v>
      </c>
      <c r="AN3">
        <f t="shared" ref="AN3:AN34" si="10">AE3*$K3</f>
        <v>3876.5023563353116</v>
      </c>
      <c r="AO3">
        <f t="shared" ref="AO3:AO34" si="11">AF3*$K3</f>
        <v>-387.65023563353117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3363.0345648017801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3363.0345648017801</v>
      </c>
      <c r="AW3">
        <v>0</v>
      </c>
      <c r="AX3">
        <f>IF(Z3&gt;0, (R3*SUMPRODUCT(K3:$K$98, X3:$X$98)-K3*$AZ$3)/Z3, 0)</f>
        <v>0</v>
      </c>
      <c r="AZ3">
        <f>C6*SUMPRODUCT(X4:X98, K4:K98)/1</f>
        <v>2916.0711392140361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2.341728E-3</v>
      </c>
      <c r="R4">
        <f t="shared" si="0"/>
        <v>100000</v>
      </c>
      <c r="S4">
        <f t="shared" si="1"/>
        <v>198.04597874708961</v>
      </c>
      <c r="U4">
        <f t="shared" ref="U4:U35" si="21">M4</f>
        <v>2.341728E-3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2.341728E-3</v>
      </c>
      <c r="Y4">
        <f t="shared" ref="Y4:Y35" si="25">V4*W4</f>
        <v>0.01</v>
      </c>
      <c r="Z4">
        <f t="shared" ref="Z4:Z35" si="26">MAX(0, W4-X4-Y4)</f>
        <v>0.987658272</v>
      </c>
      <c r="AB4">
        <f t="shared" ref="AB4:AB35" si="27">AC3</f>
        <v>0</v>
      </c>
      <c r="AC4">
        <f t="shared" si="2"/>
        <v>195.60174914589925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-234.1728</v>
      </c>
      <c r="AI4">
        <f t="shared" si="7"/>
        <v>-234.1728</v>
      </c>
      <c r="AJ4">
        <f t="shared" si="8"/>
        <v>-195.60174914589925</v>
      </c>
      <c r="AK4">
        <f>G4*SUM(AB4, AE4:AF4)</f>
        <v>0</v>
      </c>
      <c r="AL4">
        <f t="shared" si="9"/>
        <v>-429.77454914589924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-218.46515533165407</v>
      </c>
      <c r="AR4">
        <f t="shared" si="14"/>
        <v>-218.46515533165407</v>
      </c>
      <c r="AS4">
        <f t="shared" si="15"/>
        <v>-182.48134074624429</v>
      </c>
      <c r="AT4">
        <f t="shared" si="16"/>
        <v>0</v>
      </c>
      <c r="AU4">
        <f t="shared" si="17"/>
        <v>-400.94649607789836</v>
      </c>
      <c r="AW4">
        <v>1</v>
      </c>
      <c r="AX4">
        <f>IF(Z4&gt;0, (R4*SUMPRODUCT(K4:$K$98, X4:$X$98)-K4*$AZ$3)/Z4, 0)</f>
        <v>198.04597874708961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2.3453380000000002E-3</v>
      </c>
      <c r="Q5" s="5">
        <f t="shared" ref="Q5:Q36" si="29">$C$8</f>
        <v>12.5</v>
      </c>
      <c r="R5">
        <f t="shared" si="0"/>
        <v>100000</v>
      </c>
      <c r="S5">
        <f t="shared" si="1"/>
        <v>209.18240075392134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195.60174914589925</v>
      </c>
      <c r="AC5">
        <f t="shared" si="2"/>
        <v>204.05017263752688</v>
      </c>
      <c r="AE5">
        <f t="shared" si="3"/>
        <v>0</v>
      </c>
      <c r="AF5">
        <f t="shared" si="4"/>
        <v>0</v>
      </c>
      <c r="AG5">
        <f t="shared" si="5"/>
        <v>-12.193316210045801</v>
      </c>
      <c r="AH5">
        <f t="shared" si="6"/>
        <v>-231.63924763359361</v>
      </c>
      <c r="AI5">
        <f t="shared" si="7"/>
        <v>-243.83256384363941</v>
      </c>
      <c r="AJ5">
        <f t="shared" si="8"/>
        <v>-8.4484234916276364</v>
      </c>
      <c r="AK5">
        <f>G5*SUM(AB5, AE5:AF5)</f>
        <v>8.0196717149818699</v>
      </c>
      <c r="AL5">
        <f t="shared" si="9"/>
        <v>-244.26131562028516</v>
      </c>
      <c r="AN5">
        <f t="shared" si="10"/>
        <v>0</v>
      </c>
      <c r="AO5">
        <f t="shared" si="11"/>
        <v>0</v>
      </c>
      <c r="AP5">
        <f t="shared" si="12"/>
        <v>-10.426602453224353</v>
      </c>
      <c r="AQ5">
        <f t="shared" si="13"/>
        <v>-198.076577859076</v>
      </c>
      <c r="AR5">
        <f t="shared" si="14"/>
        <v>-208.50318031230034</v>
      </c>
      <c r="AS5">
        <f t="shared" si="15"/>
        <v>-7.2243146643821916</v>
      </c>
      <c r="AT5">
        <f t="shared" si="16"/>
        <v>6.8576855825811336</v>
      </c>
      <c r="AU5">
        <f t="shared" si="17"/>
        <v>-208.8698093941014</v>
      </c>
      <c r="AW5">
        <v>2</v>
      </c>
      <c r="AX5">
        <f>IF(Z5&gt;0, (R5*SUMPRODUCT(K5:$K$98, X5:$X$98)-K5*$AZ$3)/Z5, 0)</f>
        <v>209.18240075392134</v>
      </c>
    </row>
    <row r="6" spans="1:52" x14ac:dyDescent="0.25">
      <c r="A6" t="s">
        <v>16</v>
      </c>
      <c r="C6" s="2"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2.3489470000000001E-3</v>
      </c>
      <c r="Q6" s="5">
        <f t="shared" si="29"/>
        <v>12.5</v>
      </c>
      <c r="R6">
        <f t="shared" si="0"/>
        <v>100000</v>
      </c>
      <c r="S6">
        <f t="shared" si="1"/>
        <v>259.53691754128499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204.05017263752688</v>
      </c>
      <c r="AC6">
        <f t="shared" si="2"/>
        <v>250.04288257282818</v>
      </c>
      <c r="AE6">
        <f t="shared" si="3"/>
        <v>0</v>
      </c>
      <c r="AF6">
        <f t="shared" si="4"/>
        <v>0</v>
      </c>
      <c r="AG6">
        <f t="shared" si="5"/>
        <v>-12.042741594413704</v>
      </c>
      <c r="AH6">
        <f t="shared" si="6"/>
        <v>-229.13162825310761</v>
      </c>
      <c r="AI6">
        <f t="shared" si="7"/>
        <v>-241.17436984752132</v>
      </c>
      <c r="AJ6">
        <f t="shared" si="8"/>
        <v>-45.992709935301292</v>
      </c>
      <c r="AK6">
        <f>G6*SUM(AB6, AE6:AF6)</f>
        <v>11.936935099295324</v>
      </c>
      <c r="AL6">
        <f t="shared" si="9"/>
        <v>-275.23014468352727</v>
      </c>
      <c r="AN6">
        <f t="shared" si="10"/>
        <v>0</v>
      </c>
      <c r="AO6">
        <f t="shared" si="11"/>
        <v>0</v>
      </c>
      <c r="AP6">
        <f t="shared" si="12"/>
        <v>-9.2898916482989762</v>
      </c>
      <c r="AQ6">
        <f t="shared" si="13"/>
        <v>-176.75443610424162</v>
      </c>
      <c r="AR6">
        <f t="shared" si="14"/>
        <v>-186.0443277525406</v>
      </c>
      <c r="AS6">
        <f t="shared" si="15"/>
        <v>-35.479237726797223</v>
      </c>
      <c r="AT6">
        <f t="shared" si="16"/>
        <v>9.2082714567811266</v>
      </c>
      <c r="AU6">
        <f t="shared" si="17"/>
        <v>-212.31529402255669</v>
      </c>
      <c r="AW6">
        <v>3</v>
      </c>
      <c r="AX6">
        <f>IF(Z6&gt;0, (R6*SUMPRODUCT(K6:$K$98, X6:$X$98)-K6*$AZ$3)/Z6, 0)</f>
        <v>259.53691754128499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2.353459E-3</v>
      </c>
      <c r="Q7" s="5">
        <f t="shared" si="29"/>
        <v>12.5</v>
      </c>
      <c r="R7">
        <f t="shared" si="0"/>
        <v>100000</v>
      </c>
      <c r="S7">
        <f t="shared" si="1"/>
        <v>290.18131789714528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250.04288257282818</v>
      </c>
      <c r="AC7">
        <f t="shared" si="2"/>
        <v>276.11267945370309</v>
      </c>
      <c r="AE7">
        <f t="shared" si="3"/>
        <v>0</v>
      </c>
      <c r="AF7">
        <f t="shared" si="4"/>
        <v>0</v>
      </c>
      <c r="AG7">
        <f t="shared" si="5"/>
        <v>-11.893972079879518</v>
      </c>
      <c r="AH7">
        <f t="shared" si="6"/>
        <v>-226.73678872037823</v>
      </c>
      <c r="AI7">
        <f t="shared" si="7"/>
        <v>-238.63076080025775</v>
      </c>
      <c r="AJ7">
        <f t="shared" si="8"/>
        <v>-26.069796880874918</v>
      </c>
      <c r="AK7">
        <f>G7*SUM(AB7, AE7:AF7)</f>
        <v>12.277105534325862</v>
      </c>
      <c r="AL7">
        <f t="shared" si="9"/>
        <v>-252.42345214680677</v>
      </c>
      <c r="AN7">
        <f t="shared" si="10"/>
        <v>0</v>
      </c>
      <c r="AO7">
        <f t="shared" si="11"/>
        <v>0</v>
      </c>
      <c r="AP7">
        <f t="shared" si="12"/>
        <v>-8.3478567488920667</v>
      </c>
      <c r="AQ7">
        <f t="shared" si="13"/>
        <v>-159.1365961875284</v>
      </c>
      <c r="AR7">
        <f t="shared" si="14"/>
        <v>-167.48445293642047</v>
      </c>
      <c r="AS7">
        <f t="shared" si="15"/>
        <v>-18.297245728565855</v>
      </c>
      <c r="AT7">
        <f t="shared" si="16"/>
        <v>8.6167612975110046</v>
      </c>
      <c r="AU7">
        <f t="shared" si="17"/>
        <v>-177.16493736747529</v>
      </c>
      <c r="AW7">
        <v>4</v>
      </c>
      <c r="AX7">
        <f>IF(Z7&gt;0, (R7*SUMPRODUCT(K7:$K$98, X7:$X$98)-K7*$AZ$3)/Z7, 0)</f>
        <v>290.18131789714528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2.358874E-3</v>
      </c>
      <c r="Q8" s="5">
        <f t="shared" si="29"/>
        <v>12.5</v>
      </c>
      <c r="R8">
        <f t="shared" si="0"/>
        <v>100000</v>
      </c>
      <c r="S8">
        <f t="shared" si="1"/>
        <v>269.42144808164107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276.11267945370309</v>
      </c>
      <c r="AC8">
        <f t="shared" si="2"/>
        <v>253.19098227689116</v>
      </c>
      <c r="AE8">
        <f t="shared" si="3"/>
        <v>0</v>
      </c>
      <c r="AF8">
        <f t="shared" si="4"/>
        <v>0</v>
      </c>
      <c r="AG8">
        <f t="shared" si="5"/>
        <v>-11.746975977584768</v>
      </c>
      <c r="AH8">
        <f t="shared" si="6"/>
        <v>-224.45105196762975</v>
      </c>
      <c r="AI8">
        <f t="shared" si="7"/>
        <v>-236.19802794521451</v>
      </c>
      <c r="AJ8">
        <f t="shared" si="8"/>
        <v>22.921697176811932</v>
      </c>
      <c r="AK8">
        <f>G8*SUM(AB8, AE8:AF8)</f>
        <v>5.8812000723638755</v>
      </c>
      <c r="AL8">
        <f t="shared" si="9"/>
        <v>-207.39513069603871</v>
      </c>
      <c r="AN8">
        <f t="shared" si="10"/>
        <v>0</v>
      </c>
      <c r="AO8">
        <f t="shared" si="11"/>
        <v>0</v>
      </c>
      <c r="AP8">
        <f t="shared" si="12"/>
        <v>-7.6959643789437697</v>
      </c>
      <c r="AQ8">
        <f t="shared" si="13"/>
        <v>-147.04782780312539</v>
      </c>
      <c r="AR8">
        <f t="shared" si="14"/>
        <v>-154.74379218206914</v>
      </c>
      <c r="AS8">
        <f t="shared" si="15"/>
        <v>15.017019300481296</v>
      </c>
      <c r="AT8">
        <f t="shared" si="16"/>
        <v>3.8530347170812789</v>
      </c>
      <c r="AU8">
        <f t="shared" si="17"/>
        <v>-135.87373816450659</v>
      </c>
      <c r="AW8">
        <v>5</v>
      </c>
      <c r="AX8">
        <f>IF(Z8&gt;0, (R8*SUMPRODUCT(K8:$K$98, X8:$X$98)-K8*$AZ$3)/Z8, 0)</f>
        <v>269.42144808164107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2.3678979999999998E-3</v>
      </c>
      <c r="Q9" s="5">
        <f t="shared" si="29"/>
        <v>12.5</v>
      </c>
      <c r="R9">
        <f t="shared" si="0"/>
        <v>100000</v>
      </c>
      <c r="S9">
        <f t="shared" si="1"/>
        <v>223.33320873641861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253.19098227689116</v>
      </c>
      <c r="AC9">
        <f t="shared" si="2"/>
        <v>207.28342266423374</v>
      </c>
      <c r="AE9">
        <f t="shared" si="3"/>
        <v>0</v>
      </c>
      <c r="AF9">
        <f t="shared" si="4"/>
        <v>0</v>
      </c>
      <c r="AG9">
        <f t="shared" si="5"/>
        <v>-11.60169057688555</v>
      </c>
      <c r="AH9">
        <f t="shared" si="6"/>
        <v>-222.52512738696814</v>
      </c>
      <c r="AI9">
        <f t="shared" si="7"/>
        <v>-234.12681796385368</v>
      </c>
      <c r="AJ9">
        <f t="shared" si="8"/>
        <v>45.907559612657423</v>
      </c>
      <c r="AK9">
        <f t="shared" ref="AK9:AK40" si="30">G9*SUM(AB9:AB9, AE9:AF9)</f>
        <v>1.4938267954336579</v>
      </c>
      <c r="AL9">
        <f t="shared" si="9"/>
        <v>-186.72543155576261</v>
      </c>
      <c r="AN9">
        <f t="shared" si="10"/>
        <v>0</v>
      </c>
      <c r="AO9">
        <f t="shared" si="11"/>
        <v>0</v>
      </c>
      <c r="AP9">
        <f t="shared" si="12"/>
        <v>-7.1983913973798277</v>
      </c>
      <c r="AQ9">
        <f t="shared" si="13"/>
        <v>-138.06806448316843</v>
      </c>
      <c r="AR9">
        <f t="shared" si="14"/>
        <v>-145.26645588054825</v>
      </c>
      <c r="AS9">
        <f t="shared" si="15"/>
        <v>28.483830007399341</v>
      </c>
      <c r="AT9">
        <f t="shared" si="16"/>
        <v>0.92686060554390159</v>
      </c>
      <c r="AU9">
        <f t="shared" si="17"/>
        <v>-115.85576526760502</v>
      </c>
      <c r="AW9">
        <v>6</v>
      </c>
      <c r="AX9">
        <f>IF(Z9&gt;0, (R9*SUMPRODUCT(K9:$K$98, X9:$X$98)-K9*$AZ$3)/Z9, 0)</f>
        <v>223.33320873641861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2.3778240000000002E-3</v>
      </c>
      <c r="Q10" s="5">
        <f t="shared" si="29"/>
        <v>12.5</v>
      </c>
      <c r="R10">
        <f t="shared" si="0"/>
        <v>100000</v>
      </c>
      <c r="S10">
        <f t="shared" si="1"/>
        <v>176.8130664787347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207.28342266423374</v>
      </c>
      <c r="AC10">
        <f t="shared" si="2"/>
        <v>162.0751583599781</v>
      </c>
      <c r="AE10">
        <f t="shared" si="3"/>
        <v>0</v>
      </c>
      <c r="AF10">
        <f t="shared" si="4"/>
        <v>0</v>
      </c>
      <c r="AG10">
        <f t="shared" si="5"/>
        <v>-11.458086892822404</v>
      </c>
      <c r="AH10">
        <f t="shared" si="6"/>
        <v>-220.6942263543385</v>
      </c>
      <c r="AI10">
        <f t="shared" si="7"/>
        <v>-232.15231324716089</v>
      </c>
      <c r="AJ10">
        <f t="shared" si="8"/>
        <v>45.208264304255636</v>
      </c>
      <c r="AK10">
        <f t="shared" si="30"/>
        <v>0.84986203292335838</v>
      </c>
      <c r="AL10">
        <f t="shared" si="9"/>
        <v>-186.09418690998189</v>
      </c>
      <c r="AN10">
        <f t="shared" si="10"/>
        <v>0</v>
      </c>
      <c r="AO10">
        <f t="shared" si="11"/>
        <v>0</v>
      </c>
      <c r="AP10">
        <f t="shared" si="12"/>
        <v>-6.7444179637415305</v>
      </c>
      <c r="AQ10">
        <f t="shared" si="13"/>
        <v>-129.90424305916551</v>
      </c>
      <c r="AR10">
        <f t="shared" si="14"/>
        <v>-136.64866102290702</v>
      </c>
      <c r="AS10">
        <f t="shared" si="15"/>
        <v>26.610326203250811</v>
      </c>
      <c r="AT10">
        <f t="shared" si="16"/>
        <v>0.5002427381782848</v>
      </c>
      <c r="AU10">
        <f t="shared" si="17"/>
        <v>-109.53809208147793</v>
      </c>
      <c r="AW10">
        <v>7</v>
      </c>
      <c r="AX10">
        <f>IF(Z10&gt;0, (R10*SUMPRODUCT(K10:$K$98, X10:$X$98)-K10*$AZ$3)/Z10, 0)</f>
        <v>176.8130664787347</v>
      </c>
    </row>
    <row r="11" spans="1:52" x14ac:dyDescent="0.25">
      <c r="A11" t="s">
        <v>33</v>
      </c>
      <c r="C11" s="26">
        <f>AU100</f>
        <v>275.25342221612897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2.3886530000000001E-3</v>
      </c>
      <c r="Q11" s="5">
        <f t="shared" si="29"/>
        <v>12.5</v>
      </c>
      <c r="R11">
        <f t="shared" si="0"/>
        <v>100000</v>
      </c>
      <c r="S11">
        <f t="shared" si="1"/>
        <v>129.94106211825491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162.0751583599781</v>
      </c>
      <c r="AC11">
        <f t="shared" si="2"/>
        <v>117.63446502493709</v>
      </c>
      <c r="AE11">
        <f t="shared" si="3"/>
        <v>0</v>
      </c>
      <c r="AF11">
        <f t="shared" si="4"/>
        <v>0</v>
      </c>
      <c r="AG11">
        <f t="shared" si="5"/>
        <v>-11.316136630263379</v>
      </c>
      <c r="AH11">
        <f t="shared" si="6"/>
        <v>-218.95514904640731</v>
      </c>
      <c r="AI11">
        <f t="shared" si="7"/>
        <v>-230.27128567667069</v>
      </c>
      <c r="AJ11">
        <f t="shared" si="8"/>
        <v>44.440693335041018</v>
      </c>
      <c r="AK11">
        <f t="shared" si="30"/>
        <v>0.38898038006394742</v>
      </c>
      <c r="AL11">
        <f t="shared" si="9"/>
        <v>-185.44161196156571</v>
      </c>
      <c r="AN11">
        <f t="shared" si="10"/>
        <v>0</v>
      </c>
      <c r="AO11">
        <f t="shared" si="11"/>
        <v>0</v>
      </c>
      <c r="AP11">
        <f t="shared" si="12"/>
        <v>-6.3292129512559585</v>
      </c>
      <c r="AQ11">
        <f t="shared" si="13"/>
        <v>-122.46350590912276</v>
      </c>
      <c r="AR11">
        <f t="shared" si="14"/>
        <v>-128.7927188603787</v>
      </c>
      <c r="AS11">
        <f t="shared" si="15"/>
        <v>24.85606360272352</v>
      </c>
      <c r="AT11">
        <f t="shared" si="16"/>
        <v>0.21756008607222871</v>
      </c>
      <c r="AU11">
        <f t="shared" si="17"/>
        <v>-103.71909517158296</v>
      </c>
      <c r="AW11">
        <v>8</v>
      </c>
      <c r="AX11">
        <f>IF(Z11&gt;0, (R11*SUMPRODUCT(K11:$K$98, X11:$X$98)-K11*$AZ$3)/Z11, 0)</f>
        <v>129.94106211825491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2.4012859999999999E-3</v>
      </c>
      <c r="Q12" s="5">
        <f t="shared" si="29"/>
        <v>12.5</v>
      </c>
      <c r="R12">
        <f t="shared" si="0"/>
        <v>100000</v>
      </c>
      <c r="S12">
        <f t="shared" si="1"/>
        <v>85.264487294932124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117.63446502493709</v>
      </c>
      <c r="AC12">
        <f t="shared" si="2"/>
        <v>76.231922098600535</v>
      </c>
      <c r="AE12">
        <f t="shared" si="3"/>
        <v>0</v>
      </c>
      <c r="AF12">
        <f t="shared" si="4"/>
        <v>0</v>
      </c>
      <c r="AG12">
        <f t="shared" si="5"/>
        <v>-11.175801983496408</v>
      </c>
      <c r="AH12">
        <f t="shared" si="6"/>
        <v>-217.38624371470902</v>
      </c>
      <c r="AI12">
        <f t="shared" si="7"/>
        <v>-228.56204569820542</v>
      </c>
      <c r="AJ12">
        <f t="shared" si="8"/>
        <v>41.402542926336551</v>
      </c>
      <c r="AK12">
        <f t="shared" si="30"/>
        <v>0.27055926955735532</v>
      </c>
      <c r="AL12">
        <f t="shared" si="9"/>
        <v>-186.88894350231149</v>
      </c>
      <c r="AN12">
        <f t="shared" si="10"/>
        <v>0</v>
      </c>
      <c r="AO12">
        <f t="shared" si="11"/>
        <v>0</v>
      </c>
      <c r="AP12">
        <f t="shared" si="12"/>
        <v>-5.9400575608595734</v>
      </c>
      <c r="AQ12">
        <f t="shared" si="13"/>
        <v>-115.54309950295249</v>
      </c>
      <c r="AR12">
        <f t="shared" si="14"/>
        <v>-121.48315706381206</v>
      </c>
      <c r="AS12">
        <f t="shared" si="15"/>
        <v>22.005891703483538</v>
      </c>
      <c r="AT12">
        <f t="shared" si="16"/>
        <v>0.14380512800496226</v>
      </c>
      <c r="AU12">
        <f t="shared" si="17"/>
        <v>-99.333460232323546</v>
      </c>
      <c r="AW12">
        <v>9</v>
      </c>
      <c r="AX12">
        <f>IF(Z12&gt;0, (R12*SUMPRODUCT(K12:$K$98, X12:$X$98)-K12*$AZ$3)/Z12, 0)</f>
        <v>85.264487294932124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2.4148220000000001E-3</v>
      </c>
      <c r="Q13" s="5">
        <f t="shared" si="29"/>
        <v>12.5</v>
      </c>
      <c r="R13">
        <f t="shared" si="0"/>
        <v>100000</v>
      </c>
      <c r="S13">
        <f t="shared" si="1"/>
        <v>42.245159622764561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76.231922098600535</v>
      </c>
      <c r="AC13">
        <f t="shared" si="2"/>
        <v>37.300976720814333</v>
      </c>
      <c r="AE13">
        <f t="shared" si="3"/>
        <v>0</v>
      </c>
      <c r="AF13">
        <f t="shared" si="4"/>
        <v>0</v>
      </c>
      <c r="AG13">
        <f t="shared" si="5"/>
        <v>-11.037056391164054</v>
      </c>
      <c r="AH13">
        <f t="shared" si="6"/>
        <v>-215.90057997912609</v>
      </c>
      <c r="AI13">
        <f t="shared" si="7"/>
        <v>-226.93763637029014</v>
      </c>
      <c r="AJ13">
        <f t="shared" si="8"/>
        <v>38.930945377786202</v>
      </c>
      <c r="AK13">
        <f t="shared" si="30"/>
        <v>0.15246384419720108</v>
      </c>
      <c r="AL13">
        <f t="shared" si="9"/>
        <v>-187.85422714830673</v>
      </c>
      <c r="AN13">
        <f t="shared" si="10"/>
        <v>0</v>
      </c>
      <c r="AO13">
        <f t="shared" si="11"/>
        <v>0</v>
      </c>
      <c r="AP13">
        <f t="shared" si="12"/>
        <v>-5.5763429691746644</v>
      </c>
      <c r="AQ13">
        <f t="shared" si="13"/>
        <v>-109.08122949984818</v>
      </c>
      <c r="AR13">
        <f t="shared" si="14"/>
        <v>-114.65757246902284</v>
      </c>
      <c r="AS13">
        <f t="shared" si="15"/>
        <v>19.669402406473051</v>
      </c>
      <c r="AT13">
        <f t="shared" si="16"/>
        <v>7.7030564627996428E-2</v>
      </c>
      <c r="AU13">
        <f t="shared" si="17"/>
        <v>-94.911139497921781</v>
      </c>
      <c r="AW13">
        <v>10</v>
      </c>
      <c r="AX13">
        <f>IF(Z13&gt;0, (R13*SUMPRODUCT(K13:$K$98, X13:$X$98)-K13*$AZ$3)/Z13, 0)</f>
        <v>42.245159622764561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2.4301629999999999E-3</v>
      </c>
      <c r="Q14" s="5">
        <f t="shared" si="29"/>
        <v>12.5</v>
      </c>
      <c r="R14">
        <f t="shared" si="0"/>
        <v>100000</v>
      </c>
      <c r="S14">
        <f t="shared" si="1"/>
        <v>0.89299987860551022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37.300976720814333</v>
      </c>
      <c r="AC14">
        <f t="shared" si="2"/>
        <v>0.77868617696094589</v>
      </c>
      <c r="AE14">
        <f t="shared" si="3"/>
        <v>0</v>
      </c>
      <c r="AF14">
        <f t="shared" si="4"/>
        <v>0</v>
      </c>
      <c r="AG14">
        <f t="shared" si="5"/>
        <v>-10.899863981181692</v>
      </c>
      <c r="AH14">
        <f t="shared" si="6"/>
        <v>-214.57476856576326</v>
      </c>
      <c r="AI14">
        <f t="shared" si="7"/>
        <v>-225.47463254694495</v>
      </c>
      <c r="AJ14">
        <f t="shared" si="8"/>
        <v>36.522290543853387</v>
      </c>
      <c r="AK14">
        <f t="shared" si="30"/>
        <v>6.7141758097465795E-2</v>
      </c>
      <c r="AL14">
        <f t="shared" si="9"/>
        <v>-188.88520024499408</v>
      </c>
      <c r="AN14">
        <f t="shared" si="10"/>
        <v>0</v>
      </c>
      <c r="AO14">
        <f t="shared" si="11"/>
        <v>0</v>
      </c>
      <c r="AP14">
        <f t="shared" si="12"/>
        <v>-5.2358130035405201</v>
      </c>
      <c r="AQ14">
        <f t="shared" si="13"/>
        <v>-103.07223699561445</v>
      </c>
      <c r="AR14">
        <f t="shared" si="14"/>
        <v>-108.30804999915496</v>
      </c>
      <c r="AS14">
        <f t="shared" si="15"/>
        <v>17.54369449735659</v>
      </c>
      <c r="AT14">
        <f t="shared" si="16"/>
        <v>3.2251933669466909E-2</v>
      </c>
      <c r="AU14">
        <f t="shared" si="17"/>
        <v>-90.732103568128892</v>
      </c>
      <c r="AW14">
        <v>11</v>
      </c>
      <c r="AX14">
        <f>IF(Z14&gt;0, (R14*SUMPRODUCT(K14:$K$98, X14:$X$98)-K14*$AZ$3)/Z14, 0)</f>
        <v>0.89299987860551022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2.4518209999999999E-3</v>
      </c>
      <c r="Q15" s="5">
        <f t="shared" si="29"/>
        <v>12.5</v>
      </c>
      <c r="R15">
        <f t="shared" si="0"/>
        <v>100000</v>
      </c>
      <c r="S15">
        <f t="shared" si="1"/>
        <v>-35.304959805312535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0.77868617696094589</v>
      </c>
      <c r="AC15">
        <f t="shared" si="2"/>
        <v>-30.402204735949681</v>
      </c>
      <c r="AE15">
        <f t="shared" si="3"/>
        <v>0</v>
      </c>
      <c r="AF15">
        <f t="shared" si="4"/>
        <v>0</v>
      </c>
      <c r="AG15">
        <f t="shared" si="5"/>
        <v>-10.76414082596367</v>
      </c>
      <c r="AH15">
        <f t="shared" si="6"/>
        <v>-213.79612324963901</v>
      </c>
      <c r="AI15">
        <f t="shared" si="7"/>
        <v>-224.56026407560267</v>
      </c>
      <c r="AJ15">
        <f t="shared" si="8"/>
        <v>31.180890912910627</v>
      </c>
      <c r="AK15">
        <f t="shared" si="30"/>
        <v>3.1926133255398784E-3</v>
      </c>
      <c r="AL15">
        <f t="shared" si="9"/>
        <v>-193.3761805493665</v>
      </c>
      <c r="AN15">
        <f t="shared" si="10"/>
        <v>0</v>
      </c>
      <c r="AO15">
        <f t="shared" si="11"/>
        <v>0</v>
      </c>
      <c r="AP15">
        <f t="shared" si="12"/>
        <v>-4.9052439021259477</v>
      </c>
      <c r="AQ15">
        <f t="shared" si="13"/>
        <v>-97.427388476643358</v>
      </c>
      <c r="AR15">
        <f t="shared" si="14"/>
        <v>-102.3326323787693</v>
      </c>
      <c r="AS15">
        <f t="shared" si="15"/>
        <v>14.209204198117339</v>
      </c>
      <c r="AT15">
        <f t="shared" si="16"/>
        <v>1.4548812859430892E-3</v>
      </c>
      <c r="AU15">
        <f t="shared" si="17"/>
        <v>-88.121973299366019</v>
      </c>
      <c r="AW15">
        <v>12</v>
      </c>
      <c r="AX15">
        <f>IF(Z15&gt;0, (R15*SUMPRODUCT(K15:$K$98, X15:$X$98)-K15*$AZ$3)/Z15, 0)</f>
        <v>-35.304959805312535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2.4770880000000001E-3</v>
      </c>
      <c r="Q16" s="5">
        <f t="shared" si="29"/>
        <v>12.5</v>
      </c>
      <c r="R16">
        <f t="shared" si="0"/>
        <v>100000</v>
      </c>
      <c r="S16">
        <f t="shared" si="1"/>
        <v>-65.911491058200937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-30.402204735949681</v>
      </c>
      <c r="AC16">
        <f t="shared" si="2"/>
        <v>-56.050265621686769</v>
      </c>
      <c r="AE16">
        <f t="shared" si="3"/>
        <v>0</v>
      </c>
      <c r="AF16">
        <f t="shared" si="4"/>
        <v>0</v>
      </c>
      <c r="AG16">
        <f t="shared" si="5"/>
        <v>-10.629835693633728</v>
      </c>
      <c r="AH16">
        <f t="shared" si="6"/>
        <v>-213.30979256243756</v>
      </c>
      <c r="AI16">
        <f t="shared" si="7"/>
        <v>-223.9396282560713</v>
      </c>
      <c r="AJ16">
        <f t="shared" si="8"/>
        <v>25.648060885737088</v>
      </c>
      <c r="AK16">
        <f t="shared" si="30"/>
        <v>-0.21585565362524275</v>
      </c>
      <c r="AL16">
        <f t="shared" si="9"/>
        <v>-198.50742302395946</v>
      </c>
      <c r="AN16">
        <f t="shared" si="10"/>
        <v>0</v>
      </c>
      <c r="AO16">
        <f t="shared" si="11"/>
        <v>0</v>
      </c>
      <c r="AP16">
        <f t="shared" si="12"/>
        <v>-4.5823864745981062</v>
      </c>
      <c r="AQ16">
        <f t="shared" si="13"/>
        <v>-91.955128612463227</v>
      </c>
      <c r="AR16">
        <f t="shared" si="14"/>
        <v>-96.537515087061337</v>
      </c>
      <c r="AS16">
        <f t="shared" si="15"/>
        <v>11.056551642925147</v>
      </c>
      <c r="AT16">
        <f t="shared" si="16"/>
        <v>-9.305261681798567E-2</v>
      </c>
      <c r="AU16">
        <f t="shared" si="17"/>
        <v>-85.574016060954179</v>
      </c>
      <c r="AW16">
        <v>13</v>
      </c>
      <c r="AX16">
        <f>IF(Z16&gt;0, (R16*SUMPRODUCT(K16:$K$98, X16:$X$98)-K16*$AZ$3)/Z16, 0)</f>
        <v>-65.911491058200937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2.5023549999999999E-3</v>
      </c>
      <c r="Q17" s="5">
        <f t="shared" si="29"/>
        <v>12.5</v>
      </c>
      <c r="R17">
        <f t="shared" si="0"/>
        <v>100000</v>
      </c>
      <c r="S17">
        <f t="shared" si="1"/>
        <v>-86.47000307767847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-56.050265621686769</v>
      </c>
      <c r="AC17">
        <f t="shared" si="2"/>
        <v>-72.61361891624756</v>
      </c>
      <c r="AE17">
        <f t="shared" si="3"/>
        <v>0</v>
      </c>
      <c r="AF17">
        <f t="shared" si="4"/>
        <v>0</v>
      </c>
      <c r="AG17">
        <f t="shared" si="5"/>
        <v>-10.496937714200246</v>
      </c>
      <c r="AH17">
        <f t="shared" si="6"/>
        <v>-212.7969799771426</v>
      </c>
      <c r="AI17">
        <f t="shared" si="7"/>
        <v>-223.29391769134284</v>
      </c>
      <c r="AJ17">
        <f t="shared" si="8"/>
        <v>16.563353294560791</v>
      </c>
      <c r="AK17">
        <f t="shared" si="30"/>
        <v>-0.77349366557927746</v>
      </c>
      <c r="AL17">
        <f t="shared" si="9"/>
        <v>-207.50405806236134</v>
      </c>
      <c r="AN17">
        <f t="shared" si="10"/>
        <v>0</v>
      </c>
      <c r="AO17">
        <f t="shared" si="11"/>
        <v>0</v>
      </c>
      <c r="AP17">
        <f t="shared" si="12"/>
        <v>-4.2537092048744887</v>
      </c>
      <c r="AQ17">
        <f t="shared" si="13"/>
        <v>-86.232432462063869</v>
      </c>
      <c r="AR17">
        <f t="shared" si="14"/>
        <v>-90.486141666938352</v>
      </c>
      <c r="AS17">
        <f t="shared" si="15"/>
        <v>6.7120230957785951</v>
      </c>
      <c r="AT17">
        <f t="shared" si="16"/>
        <v>-0.31344542711115453</v>
      </c>
      <c r="AU17">
        <f t="shared" si="17"/>
        <v>-84.087563998270923</v>
      </c>
      <c r="AW17">
        <v>14</v>
      </c>
      <c r="AX17">
        <f>IF(Z17&gt;0, (R17*SUMPRODUCT(K17:$K$98, X17:$X$98)-K17*$AZ$3)/Z17, 0)</f>
        <v>-86.47000307767847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2.5285250000000002E-3</v>
      </c>
      <c r="Q18" s="5">
        <f t="shared" si="29"/>
        <v>12.5</v>
      </c>
      <c r="R18">
        <f t="shared" si="0"/>
        <v>100000</v>
      </c>
      <c r="S18">
        <f t="shared" si="1"/>
        <v>-96.342307931046165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-72.61361891624756</v>
      </c>
      <c r="AC18">
        <f t="shared" si="2"/>
        <v>-79.8903294571777</v>
      </c>
      <c r="AE18">
        <f t="shared" si="3"/>
        <v>0</v>
      </c>
      <c r="AF18">
        <f t="shared" si="4"/>
        <v>0</v>
      </c>
      <c r="AG18">
        <f t="shared" si="5"/>
        <v>-10.365426567624446</v>
      </c>
      <c r="AH18">
        <f t="shared" si="6"/>
        <v>-212.33415547038544</v>
      </c>
      <c r="AI18">
        <f t="shared" si="7"/>
        <v>-222.69958203800988</v>
      </c>
      <c r="AJ18">
        <f t="shared" si="8"/>
        <v>7.2767105409301394</v>
      </c>
      <c r="AK18">
        <f t="shared" si="30"/>
        <v>-1.5684541685909474</v>
      </c>
      <c r="AL18">
        <f t="shared" si="9"/>
        <v>-216.9913256656707</v>
      </c>
      <c r="AN18">
        <f t="shared" si="10"/>
        <v>0</v>
      </c>
      <c r="AO18">
        <f t="shared" si="11"/>
        <v>0</v>
      </c>
      <c r="AP18">
        <f t="shared" si="12"/>
        <v>-3.9197615740560741</v>
      </c>
      <c r="AQ18">
        <f t="shared" si="13"/>
        <v>-80.295707855582435</v>
      </c>
      <c r="AR18">
        <f t="shared" si="14"/>
        <v>-84.215469429638517</v>
      </c>
      <c r="AS18">
        <f t="shared" si="15"/>
        <v>2.7517411056633105</v>
      </c>
      <c r="AT18">
        <f t="shared" si="16"/>
        <v>-0.59312237085481156</v>
      </c>
      <c r="AU18">
        <f t="shared" si="17"/>
        <v>-82.056850694830018</v>
      </c>
      <c r="AW18">
        <v>15</v>
      </c>
      <c r="AX18">
        <f>IF(Z18&gt;0, (R18*SUMPRODUCT(K18:$K$98, X18:$X$98)-K18*$AZ$3)/Z18, 0)</f>
        <v>-96.342307931046165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2.5601090000000001E-3</v>
      </c>
      <c r="Q19" s="5">
        <f t="shared" si="29"/>
        <v>12.5</v>
      </c>
      <c r="R19">
        <f t="shared" si="0"/>
        <v>100000</v>
      </c>
      <c r="S19">
        <f t="shared" si="1"/>
        <v>-104.82666598339443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-79.8903294571777</v>
      </c>
      <c r="AC19">
        <f t="shared" si="2"/>
        <v>-85.834050551963173</v>
      </c>
      <c r="AE19">
        <f t="shared" si="3"/>
        <v>0</v>
      </c>
      <c r="AF19">
        <f t="shared" si="4"/>
        <v>0</v>
      </c>
      <c r="AG19">
        <f t="shared" si="5"/>
        <v>-10.235235680103587</v>
      </c>
      <c r="AH19">
        <f t="shared" si="6"/>
        <v>-212.29297475691564</v>
      </c>
      <c r="AI19">
        <f t="shared" si="7"/>
        <v>-222.52821043701923</v>
      </c>
      <c r="AJ19">
        <f t="shared" si="8"/>
        <v>5.9437210947854737</v>
      </c>
      <c r="AK19">
        <f t="shared" si="30"/>
        <v>-1.7815543468950628</v>
      </c>
      <c r="AL19">
        <f t="shared" si="9"/>
        <v>-218.36604368912882</v>
      </c>
      <c r="AN19">
        <f t="shared" si="10"/>
        <v>0</v>
      </c>
      <c r="AO19">
        <f t="shared" si="11"/>
        <v>0</v>
      </c>
      <c r="AP19">
        <f t="shared" si="12"/>
        <v>-3.6095579049071325</v>
      </c>
      <c r="AQ19">
        <f t="shared" si="13"/>
        <v>-74.867234047151896</v>
      </c>
      <c r="AR19">
        <f t="shared" si="14"/>
        <v>-78.476791952059031</v>
      </c>
      <c r="AS19">
        <f t="shared" si="15"/>
        <v>2.0961125012442365</v>
      </c>
      <c r="AT19">
        <f t="shared" si="16"/>
        <v>-0.62828290201048453</v>
      </c>
      <c r="AU19">
        <f t="shared" si="17"/>
        <v>-77.008962352825279</v>
      </c>
      <c r="AW19">
        <v>16</v>
      </c>
      <c r="AX19">
        <f>IF(Z19&gt;0, (R19*SUMPRODUCT(K19:$K$98, X19:$X$98)-K19*$AZ$3)/Z19, 0)</f>
        <v>-104.82666598339443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2.5907899999999999E-3</v>
      </c>
      <c r="Q20" s="5">
        <f t="shared" si="29"/>
        <v>12.5</v>
      </c>
      <c r="R20">
        <f t="shared" si="0"/>
        <v>100000</v>
      </c>
      <c r="S20">
        <f t="shared" si="1"/>
        <v>-133.25285740035883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-85.834050551963173</v>
      </c>
      <c r="AC20">
        <f t="shared" si="2"/>
        <v>-107.73617155010673</v>
      </c>
      <c r="AE20">
        <f t="shared" si="3"/>
        <v>0</v>
      </c>
      <c r="AF20">
        <f t="shared" si="4"/>
        <v>0</v>
      </c>
      <c r="AG20">
        <f t="shared" si="5"/>
        <v>-10.106365977054896</v>
      </c>
      <c r="AH20">
        <f t="shared" si="6"/>
        <v>-212.13876998124456</v>
      </c>
      <c r="AI20">
        <f t="shared" si="7"/>
        <v>-222.24513595829947</v>
      </c>
      <c r="AJ20">
        <f t="shared" si="8"/>
        <v>21.902120998143559</v>
      </c>
      <c r="AK20">
        <f t="shared" si="30"/>
        <v>-0.36908641737344167</v>
      </c>
      <c r="AL20">
        <f t="shared" si="9"/>
        <v>-200.71210137752936</v>
      </c>
      <c r="AN20">
        <f t="shared" si="10"/>
        <v>0</v>
      </c>
      <c r="AO20">
        <f t="shared" si="11"/>
        <v>0</v>
      </c>
      <c r="AP20">
        <f t="shared" si="12"/>
        <v>-3.3805470163460183</v>
      </c>
      <c r="AQ20">
        <f t="shared" si="13"/>
        <v>-70.959738400488277</v>
      </c>
      <c r="AR20">
        <f t="shared" si="14"/>
        <v>-74.340285416834305</v>
      </c>
      <c r="AS20">
        <f t="shared" si="15"/>
        <v>7.3261892514108293</v>
      </c>
      <c r="AT20">
        <f t="shared" si="16"/>
        <v>-0.12345822324843482</v>
      </c>
      <c r="AU20">
        <f t="shared" si="17"/>
        <v>-67.137554388671916</v>
      </c>
      <c r="AW20">
        <v>17</v>
      </c>
      <c r="AX20">
        <f>IF(Z20&gt;0, (R20*SUMPRODUCT(K20:$K$98, X20:$X$98)-K20*$AZ$3)/Z20, 0)</f>
        <v>-133.25285740035883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2.625984E-3</v>
      </c>
      <c r="Q21" s="5">
        <f t="shared" si="29"/>
        <v>12.5</v>
      </c>
      <c r="R21">
        <f t="shared" si="0"/>
        <v>100000</v>
      </c>
      <c r="S21">
        <f t="shared" si="1"/>
        <v>-163.89066589963588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-107.73617155010673</v>
      </c>
      <c r="AC21">
        <f t="shared" si="2"/>
        <v>-130.83409115708309</v>
      </c>
      <c r="AE21">
        <f t="shared" si="3"/>
        <v>0</v>
      </c>
      <c r="AF21">
        <f t="shared" si="4"/>
        <v>0</v>
      </c>
      <c r="AG21">
        <f t="shared" si="5"/>
        <v>-9.9787631619304573</v>
      </c>
      <c r="AH21">
        <f t="shared" si="6"/>
        <v>-212.31324283112417</v>
      </c>
      <c r="AI21">
        <f t="shared" si="7"/>
        <v>-222.29200599305463</v>
      </c>
      <c r="AJ21">
        <f t="shared" si="8"/>
        <v>23.097919606976362</v>
      </c>
      <c r="AK21">
        <f t="shared" si="30"/>
        <v>-0.17237787448017078</v>
      </c>
      <c r="AL21">
        <f t="shared" si="9"/>
        <v>-199.36646426055842</v>
      </c>
      <c r="AN21">
        <f t="shared" si="10"/>
        <v>0</v>
      </c>
      <c r="AO21">
        <f t="shared" si="11"/>
        <v>0</v>
      </c>
      <c r="AP21">
        <f t="shared" si="12"/>
        <v>-3.1740816696523262</v>
      </c>
      <c r="AQ21">
        <f t="shared" si="13"/>
        <v>-67.533376768142887</v>
      </c>
      <c r="AR21">
        <f t="shared" si="14"/>
        <v>-70.707458437795211</v>
      </c>
      <c r="AS21">
        <f t="shared" si="15"/>
        <v>7.347071179252592</v>
      </c>
      <c r="AT21">
        <f t="shared" si="16"/>
        <v>-5.4830587995966774E-2</v>
      </c>
      <c r="AU21">
        <f t="shared" si="17"/>
        <v>-63.415217846538575</v>
      </c>
      <c r="AW21">
        <v>18</v>
      </c>
      <c r="AX21">
        <f>IF(Z21&gt;0, (R21*SUMPRODUCT(K21:$K$98, X21:$X$98)-K21*$AZ$3)/Z21, 0)</f>
        <v>-163.89066589963588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2.663885E-3</v>
      </c>
      <c r="Q22" s="5">
        <f t="shared" si="29"/>
        <v>12.5</v>
      </c>
      <c r="R22">
        <f t="shared" si="0"/>
        <v>100000</v>
      </c>
      <c r="S22">
        <f t="shared" si="1"/>
        <v>-173.65947904602396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-130.83409115708309</v>
      </c>
      <c r="AC22">
        <f t="shared" si="2"/>
        <v>-136.87691837110162</v>
      </c>
      <c r="AE22">
        <f t="shared" si="3"/>
        <v>0</v>
      </c>
      <c r="AF22">
        <f t="shared" si="4"/>
        <v>0</v>
      </c>
      <c r="AG22">
        <f t="shared" si="5"/>
        <v>-9.8523932528055322</v>
      </c>
      <c r="AH22">
        <f t="shared" si="6"/>
        <v>-212.65822004495291</v>
      </c>
      <c r="AI22">
        <f t="shared" si="7"/>
        <v>-222.51061329775845</v>
      </c>
      <c r="AJ22">
        <f t="shared" si="8"/>
        <v>6.04282721401853</v>
      </c>
      <c r="AK22">
        <f t="shared" si="30"/>
        <v>-2.7475159142987451</v>
      </c>
      <c r="AL22">
        <f t="shared" si="9"/>
        <v>-219.21530199803868</v>
      </c>
      <c r="AN22">
        <f t="shared" si="10"/>
        <v>0</v>
      </c>
      <c r="AO22">
        <f t="shared" si="11"/>
        <v>0</v>
      </c>
      <c r="AP22">
        <f t="shared" si="12"/>
        <v>-2.9261302188676379</v>
      </c>
      <c r="AQ22">
        <f t="shared" si="13"/>
        <v>-63.158831361806051</v>
      </c>
      <c r="AR22">
        <f t="shared" si="14"/>
        <v>-66.084961580673692</v>
      </c>
      <c r="AS22">
        <f t="shared" si="15"/>
        <v>1.7947009284571818</v>
      </c>
      <c r="AT22">
        <f t="shared" si="16"/>
        <v>-0.81600369954376117</v>
      </c>
      <c r="AU22">
        <f t="shared" si="17"/>
        <v>-65.106264351760274</v>
      </c>
      <c r="AW22">
        <v>19</v>
      </c>
      <c r="AX22">
        <f>IF(Z22&gt;0, (R22*SUMPRODUCT(K22:$K$98, X22:$X$98)-K22*$AZ$3)/Z22, 0)</f>
        <v>-173.65947904602396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2.7053950000000002E-3</v>
      </c>
      <c r="Q23" s="5">
        <f t="shared" si="29"/>
        <v>12.5</v>
      </c>
      <c r="R23">
        <f t="shared" si="0"/>
        <v>100000</v>
      </c>
      <c r="S23">
        <f t="shared" si="1"/>
        <v>-137.81330675981346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-136.87691837110162</v>
      </c>
      <c r="AC23">
        <f t="shared" si="2"/>
        <v>-107.24316992286083</v>
      </c>
      <c r="AE23">
        <f t="shared" si="3"/>
        <v>0</v>
      </c>
      <c r="AF23">
        <f t="shared" si="4"/>
        <v>0</v>
      </c>
      <c r="AG23">
        <f t="shared" si="5"/>
        <v>-9.7272147048333029</v>
      </c>
      <c r="AH23">
        <f t="shared" si="6"/>
        <v>-213.2369235533906</v>
      </c>
      <c r="AI23">
        <f t="shared" si="7"/>
        <v>-222.9641382582239</v>
      </c>
      <c r="AJ23">
        <f t="shared" si="8"/>
        <v>-29.633748448240794</v>
      </c>
      <c r="AK23">
        <f t="shared" si="30"/>
        <v>-9.5813842859771139</v>
      </c>
      <c r="AL23">
        <f t="shared" si="9"/>
        <v>-262.17927099244179</v>
      </c>
      <c r="AN23">
        <f t="shared" si="10"/>
        <v>0</v>
      </c>
      <c r="AO23">
        <f t="shared" si="11"/>
        <v>0</v>
      </c>
      <c r="AP23">
        <f t="shared" si="12"/>
        <v>-2.5794219451924003</v>
      </c>
      <c r="AQ23">
        <f t="shared" si="13"/>
        <v>-56.545271881952964</v>
      </c>
      <c r="AR23">
        <f t="shared" si="14"/>
        <v>-59.124693827145364</v>
      </c>
      <c r="AS23">
        <f t="shared" si="15"/>
        <v>-7.8581529641494097</v>
      </c>
      <c r="AT23">
        <f t="shared" si="16"/>
        <v>-2.5407512471469107</v>
      </c>
      <c r="AU23">
        <f t="shared" si="17"/>
        <v>-69.523598038441676</v>
      </c>
      <c r="AW23">
        <v>20</v>
      </c>
      <c r="AX23">
        <f>IF(Z23&gt;0, (R23*SUMPRODUCT(K23:$K$98, X23:$X$98)-K23*$AZ$3)/Z23, 0)</f>
        <v>-137.81330675981346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2.7496130000000001E-3</v>
      </c>
      <c r="Q24" s="5">
        <f t="shared" si="29"/>
        <v>12.5</v>
      </c>
      <c r="R24">
        <f t="shared" si="0"/>
        <v>100000</v>
      </c>
      <c r="S24">
        <f t="shared" si="1"/>
        <v>-105.35284302321183</v>
      </c>
      <c r="U24">
        <f t="shared" si="21"/>
        <v>2.7496130000000001E-3</v>
      </c>
      <c r="V24">
        <f t="shared" si="22"/>
        <v>0.01</v>
      </c>
      <c r="W24">
        <f t="shared" si="23"/>
        <v>0.77817717638666428</v>
      </c>
      <c r="X24">
        <f t="shared" si="24"/>
        <v>2.1396860804960651E-3</v>
      </c>
      <c r="Y24">
        <f t="shared" si="25"/>
        <v>7.7817717638666434E-3</v>
      </c>
      <c r="Z24">
        <f t="shared" si="26"/>
        <v>0.76825571854230157</v>
      </c>
      <c r="AB24">
        <f t="shared" si="27"/>
        <v>-107.24316992286083</v>
      </c>
      <c r="AC24">
        <f t="shared" si="2"/>
        <v>-80.937924117271905</v>
      </c>
      <c r="AE24">
        <f t="shared" si="3"/>
        <v>0</v>
      </c>
      <c r="AF24">
        <f t="shared" si="4"/>
        <v>0</v>
      </c>
      <c r="AG24">
        <f t="shared" si="5"/>
        <v>-9.6031964817787703</v>
      </c>
      <c r="AH24">
        <f t="shared" si="6"/>
        <v>-213.9686080496065</v>
      </c>
      <c r="AI24">
        <f t="shared" si="7"/>
        <v>-223.57180453138528</v>
      </c>
      <c r="AJ24">
        <f t="shared" si="8"/>
        <v>-26.305245805588925</v>
      </c>
      <c r="AK24">
        <f t="shared" si="30"/>
        <v>-7.5070218946002587</v>
      </c>
      <c r="AL24">
        <f t="shared" si="9"/>
        <v>-257.38407223157446</v>
      </c>
      <c r="AN24">
        <f t="shared" si="10"/>
        <v>0</v>
      </c>
      <c r="AO24">
        <f t="shared" si="11"/>
        <v>0</v>
      </c>
      <c r="AP24">
        <f t="shared" si="12"/>
        <v>-2.2736922443102592</v>
      </c>
      <c r="AQ24">
        <f t="shared" si="13"/>
        <v>-50.66008652133079</v>
      </c>
      <c r="AR24">
        <f t="shared" si="14"/>
        <v>-52.933778765641051</v>
      </c>
      <c r="AS24">
        <f t="shared" si="15"/>
        <v>-6.228138046152325</v>
      </c>
      <c r="AT24">
        <f t="shared" si="16"/>
        <v>-1.7773933389789751</v>
      </c>
      <c r="AU24">
        <f t="shared" si="17"/>
        <v>-60.93931015077235</v>
      </c>
      <c r="AW24">
        <v>21</v>
      </c>
      <c r="AX24">
        <f>IF(Z24&gt;0, (R24*SUMPRODUCT(K24:$K$98, X24:$X$98)-K24*$AZ$3)/Z24, 0)</f>
        <v>-105.35284302321183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2.8010499999999998E-3</v>
      </c>
      <c r="Q25" s="5">
        <f t="shared" si="29"/>
        <v>12.5</v>
      </c>
      <c r="R25">
        <f t="shared" si="0"/>
        <v>100000</v>
      </c>
      <c r="S25">
        <f t="shared" si="1"/>
        <v>-75.979325463552101</v>
      </c>
      <c r="U25">
        <f t="shared" si="21"/>
        <v>2.8010499999999998E-3</v>
      </c>
      <c r="V25">
        <f t="shared" si="22"/>
        <v>0.01</v>
      </c>
      <c r="W25">
        <f t="shared" si="23"/>
        <v>0.76825571854230157</v>
      </c>
      <c r="X25">
        <f t="shared" si="24"/>
        <v>2.1519226804229134E-3</v>
      </c>
      <c r="Y25">
        <f t="shared" si="25"/>
        <v>7.6825571854230159E-3</v>
      </c>
      <c r="Z25">
        <f t="shared" si="26"/>
        <v>0.75842123867645561</v>
      </c>
      <c r="AB25">
        <f t="shared" si="27"/>
        <v>-80.937924117271905</v>
      </c>
      <c r="AC25">
        <f t="shared" si="2"/>
        <v>-57.62433413186875</v>
      </c>
      <c r="AE25">
        <f t="shared" si="3"/>
        <v>0</v>
      </c>
      <c r="AF25">
        <f t="shared" si="4"/>
        <v>0</v>
      </c>
      <c r="AG25">
        <f t="shared" si="5"/>
        <v>-9.4802654834556943</v>
      </c>
      <c r="AH25">
        <f t="shared" si="6"/>
        <v>-215.19226804229135</v>
      </c>
      <c r="AI25">
        <f t="shared" si="7"/>
        <v>-224.67253352574704</v>
      </c>
      <c r="AJ25">
        <f t="shared" si="8"/>
        <v>-23.313589985403155</v>
      </c>
      <c r="AK25">
        <f t="shared" si="30"/>
        <v>-5.6656546882090337</v>
      </c>
      <c r="AL25">
        <f t="shared" si="9"/>
        <v>-253.65177819935923</v>
      </c>
      <c r="AN25">
        <f t="shared" si="10"/>
        <v>0</v>
      </c>
      <c r="AO25">
        <f t="shared" si="11"/>
        <v>0</v>
      </c>
      <c r="AP25">
        <f t="shared" si="12"/>
        <v>-2.0040951751841343</v>
      </c>
      <c r="AQ25">
        <f t="shared" si="13"/>
        <v>-45.490897578037497</v>
      </c>
      <c r="AR25">
        <f t="shared" si="14"/>
        <v>-47.494992753221631</v>
      </c>
      <c r="AS25">
        <f t="shared" si="15"/>
        <v>-4.9284118981166483</v>
      </c>
      <c r="AT25">
        <f t="shared" si="16"/>
        <v>-1.1976997104895646</v>
      </c>
      <c r="AU25">
        <f t="shared" si="17"/>
        <v>-53.62110436182784</v>
      </c>
      <c r="AW25">
        <v>22</v>
      </c>
      <c r="AX25">
        <f>IF(Z25&gt;0, (R25*SUMPRODUCT(K25:$K$98, X25:$X$98)-K25*$AZ$3)/Z25, 0)</f>
        <v>-75.979325463552101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2.8606080000000002E-3</v>
      </c>
      <c r="Q26" s="5">
        <f t="shared" si="29"/>
        <v>12.5</v>
      </c>
      <c r="R26">
        <f t="shared" si="0"/>
        <v>100000</v>
      </c>
      <c r="S26">
        <f t="shared" si="1"/>
        <v>-49.511040918093222</v>
      </c>
      <c r="U26">
        <f t="shared" si="21"/>
        <v>2.8606080000000002E-3</v>
      </c>
      <c r="V26">
        <f t="shared" si="22"/>
        <v>0.01</v>
      </c>
      <c r="W26">
        <f t="shared" si="23"/>
        <v>0.75842123867645561</v>
      </c>
      <c r="X26">
        <f t="shared" si="24"/>
        <v>2.1695458627277783E-3</v>
      </c>
      <c r="Y26">
        <f t="shared" si="25"/>
        <v>7.584212386764556E-3</v>
      </c>
      <c r="Z26">
        <f t="shared" si="26"/>
        <v>0.74866748042696329</v>
      </c>
      <c r="AB26">
        <f t="shared" si="27"/>
        <v>-57.62433413186875</v>
      </c>
      <c r="AC26">
        <f t="shared" si="2"/>
        <v>-37.067306257465134</v>
      </c>
      <c r="AE26">
        <f t="shared" si="3"/>
        <v>0</v>
      </c>
      <c r="AF26">
        <f t="shared" si="4"/>
        <v>0</v>
      </c>
      <c r="AG26">
        <f t="shared" si="5"/>
        <v>-9.3583435053370412</v>
      </c>
      <c r="AH26">
        <f t="shared" si="6"/>
        <v>-216.95458627277782</v>
      </c>
      <c r="AI26">
        <f t="shared" si="7"/>
        <v>-226.31292977811486</v>
      </c>
      <c r="AJ26">
        <f t="shared" si="8"/>
        <v>-20.557027874403616</v>
      </c>
      <c r="AK26">
        <f t="shared" si="30"/>
        <v>-4.033703389230813</v>
      </c>
      <c r="AL26">
        <f t="shared" si="9"/>
        <v>-250.9036610417493</v>
      </c>
      <c r="AN26">
        <f t="shared" si="10"/>
        <v>0</v>
      </c>
      <c r="AO26">
        <f t="shared" si="11"/>
        <v>0</v>
      </c>
      <c r="AP26">
        <f t="shared" si="12"/>
        <v>-1.7663582970905358</v>
      </c>
      <c r="AQ26">
        <f t="shared" si="13"/>
        <v>-40.949504934950973</v>
      </c>
      <c r="AR26">
        <f t="shared" si="14"/>
        <v>-42.715863232041514</v>
      </c>
      <c r="AS26">
        <f t="shared" si="15"/>
        <v>-3.8800752215139496</v>
      </c>
      <c r="AT26">
        <f t="shared" si="16"/>
        <v>-0.76134899787624921</v>
      </c>
      <c r="AU26">
        <f t="shared" si="17"/>
        <v>-47.357287451431716</v>
      </c>
      <c r="AW26">
        <v>23</v>
      </c>
      <c r="AX26">
        <f>IF(Z26&gt;0, (R26*SUMPRODUCT(K26:$K$98, X26:$X$98)-K26*$AZ$3)/Z26, 0)</f>
        <v>-49.511040918093222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2.9228739999999998E-3</v>
      </c>
      <c r="Q27" s="5">
        <f t="shared" si="29"/>
        <v>12.5</v>
      </c>
      <c r="R27">
        <f t="shared" si="0"/>
        <v>100000</v>
      </c>
      <c r="S27">
        <f t="shared" si="1"/>
        <v>-25.772180399519865</v>
      </c>
      <c r="U27">
        <f t="shared" si="21"/>
        <v>2.9228739999999998E-3</v>
      </c>
      <c r="V27">
        <f t="shared" si="22"/>
        <v>0.01</v>
      </c>
      <c r="W27">
        <f t="shared" si="23"/>
        <v>0.74866748042696329</v>
      </c>
      <c r="X27">
        <f t="shared" si="24"/>
        <v>2.1882607131854799E-3</v>
      </c>
      <c r="Y27">
        <f t="shared" si="25"/>
        <v>7.4866748042696331E-3</v>
      </c>
      <c r="Z27">
        <f t="shared" si="26"/>
        <v>0.73899254490950816</v>
      </c>
      <c r="AB27">
        <f t="shared" si="27"/>
        <v>-37.067306257465134</v>
      </c>
      <c r="AC27">
        <f t="shared" si="2"/>
        <v>-19.045449181308129</v>
      </c>
      <c r="AE27">
        <f t="shared" si="3"/>
        <v>0</v>
      </c>
      <c r="AF27">
        <f t="shared" si="4"/>
        <v>0</v>
      </c>
      <c r="AG27">
        <f t="shared" si="5"/>
        <v>-9.2374068113688512</v>
      </c>
      <c r="AH27">
        <f t="shared" si="6"/>
        <v>-218.826071318548</v>
      </c>
      <c r="AI27">
        <f t="shared" si="7"/>
        <v>-228.06347812991686</v>
      </c>
      <c r="AJ27">
        <f t="shared" si="8"/>
        <v>-18.021857076157005</v>
      </c>
      <c r="AK27">
        <f t="shared" si="30"/>
        <v>-2.5947114380225598</v>
      </c>
      <c r="AL27">
        <f t="shared" si="9"/>
        <v>-248.68004664409642</v>
      </c>
      <c r="AN27">
        <f t="shared" si="10"/>
        <v>0</v>
      </c>
      <c r="AO27">
        <f t="shared" si="11"/>
        <v>0</v>
      </c>
      <c r="AP27">
        <f t="shared" si="12"/>
        <v>-1.5567248851592679</v>
      </c>
      <c r="AQ27">
        <f t="shared" si="13"/>
        <v>-36.877448151787164</v>
      </c>
      <c r="AR27">
        <f t="shared" si="14"/>
        <v>-38.434173036946433</v>
      </c>
      <c r="AS27">
        <f t="shared" si="15"/>
        <v>-3.0371157144133498</v>
      </c>
      <c r="AT27">
        <f t="shared" si="16"/>
        <v>-0.43727118961631495</v>
      </c>
      <c r="AU27">
        <f t="shared" si="17"/>
        <v>-41.908559940976097</v>
      </c>
      <c r="AW27">
        <v>24</v>
      </c>
      <c r="AX27">
        <f>IF(Z27&gt;0, (R27*SUMPRODUCT(K27:$K$98, X27:$X$98)-K27*$AZ$3)/Z27, 0)</f>
        <v>-25.772180399519865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2.991456E-3</v>
      </c>
      <c r="Q28" s="5">
        <f t="shared" si="29"/>
        <v>12.5</v>
      </c>
      <c r="R28">
        <f t="shared" si="0"/>
        <v>100000</v>
      </c>
      <c r="S28">
        <f t="shared" si="1"/>
        <v>-4.4830430491594893</v>
      </c>
      <c r="U28">
        <f t="shared" si="21"/>
        <v>2.991456E-3</v>
      </c>
      <c r="V28">
        <f t="shared" si="22"/>
        <v>0.01</v>
      </c>
      <c r="W28">
        <f t="shared" si="23"/>
        <v>0.73899254490950816</v>
      </c>
      <c r="X28">
        <f t="shared" si="24"/>
        <v>2.2106636824248175E-3</v>
      </c>
      <c r="Y28">
        <f t="shared" si="25"/>
        <v>7.3899254490950817E-3</v>
      </c>
      <c r="Z28">
        <f t="shared" si="26"/>
        <v>0.72939195577798821</v>
      </c>
      <c r="AB28">
        <f t="shared" si="27"/>
        <v>-19.045449181308129</v>
      </c>
      <c r="AC28">
        <f t="shared" si="2"/>
        <v>-3.2698955374633556</v>
      </c>
      <c r="AE28">
        <f t="shared" si="3"/>
        <v>0</v>
      </c>
      <c r="AF28">
        <f t="shared" si="4"/>
        <v>0</v>
      </c>
      <c r="AG28">
        <f t="shared" si="5"/>
        <v>-9.1173994472248534</v>
      </c>
      <c r="AH28">
        <f t="shared" si="6"/>
        <v>-221.06636824248176</v>
      </c>
      <c r="AI28">
        <f t="shared" si="7"/>
        <v>-230.1837676897066</v>
      </c>
      <c r="AJ28">
        <f t="shared" si="8"/>
        <v>-15.775553643844773</v>
      </c>
      <c r="AK28">
        <f t="shared" si="30"/>
        <v>-1.3331814426915691</v>
      </c>
      <c r="AL28">
        <f t="shared" si="9"/>
        <v>-247.29250277624294</v>
      </c>
      <c r="AN28">
        <f t="shared" si="10"/>
        <v>0</v>
      </c>
      <c r="AO28">
        <f t="shared" si="11"/>
        <v>0</v>
      </c>
      <c r="AP28">
        <f t="shared" si="12"/>
        <v>-1.3718756806335861</v>
      </c>
      <c r="AQ28">
        <f t="shared" si="13"/>
        <v>-33.263385700421452</v>
      </c>
      <c r="AR28">
        <f t="shared" si="14"/>
        <v>-34.635261381055038</v>
      </c>
      <c r="AS28">
        <f t="shared" si="15"/>
        <v>-2.3737139650175796</v>
      </c>
      <c r="AT28">
        <f t="shared" si="16"/>
        <v>-0.20060097286373249</v>
      </c>
      <c r="AU28">
        <f t="shared" si="17"/>
        <v>-37.20957631893635</v>
      </c>
      <c r="AW28">
        <v>25</v>
      </c>
      <c r="AX28">
        <f>IF(Z28&gt;0, (R28*SUMPRODUCT(K28:$K$98, X28:$X$98)-K28*$AZ$3)/Z28, 0)</f>
        <v>-4.4830430491594893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3.0654530000000001E-3</v>
      </c>
      <c r="Q29" s="5">
        <f t="shared" si="29"/>
        <v>12.5</v>
      </c>
      <c r="R29">
        <f t="shared" si="0"/>
        <v>100000</v>
      </c>
      <c r="S29">
        <f t="shared" si="1"/>
        <v>14.556020139048439</v>
      </c>
      <c r="U29">
        <f t="shared" si="21"/>
        <v>3.0654530000000001E-3</v>
      </c>
      <c r="V29">
        <f t="shared" si="22"/>
        <v>0.01</v>
      </c>
      <c r="W29">
        <f t="shared" si="23"/>
        <v>0.72939195577798821</v>
      </c>
      <c r="X29">
        <f t="shared" si="24"/>
        <v>2.2359167590155012E-3</v>
      </c>
      <c r="Y29">
        <f t="shared" si="25"/>
        <v>7.2939195577798824E-3</v>
      </c>
      <c r="Z29">
        <f t="shared" si="26"/>
        <v>0.71986211946119283</v>
      </c>
      <c r="AB29">
        <f t="shared" si="27"/>
        <v>-3.2698955374633556</v>
      </c>
      <c r="AC29">
        <f t="shared" si="2"/>
        <v>10.478327508215216</v>
      </c>
      <c r="AE29">
        <f t="shared" si="3"/>
        <v>0</v>
      </c>
      <c r="AF29">
        <f t="shared" si="4"/>
        <v>0</v>
      </c>
      <c r="AG29">
        <f t="shared" si="5"/>
        <v>-8.9982764932649104</v>
      </c>
      <c r="AH29">
        <f t="shared" si="6"/>
        <v>-223.5916759015501</v>
      </c>
      <c r="AI29">
        <f t="shared" si="7"/>
        <v>-232.58995239481501</v>
      </c>
      <c r="AJ29">
        <f t="shared" si="8"/>
        <v>-13.748223045678571</v>
      </c>
      <c r="AK29">
        <f t="shared" si="30"/>
        <v>-0.22889268762243492</v>
      </c>
      <c r="AL29">
        <f t="shared" si="9"/>
        <v>-246.56706812811603</v>
      </c>
      <c r="AN29">
        <f t="shared" si="10"/>
        <v>0</v>
      </c>
      <c r="AO29">
        <f t="shared" si="11"/>
        <v>0</v>
      </c>
      <c r="AP29">
        <f t="shared" si="12"/>
        <v>-1.2088852708985935</v>
      </c>
      <c r="AQ29">
        <f t="shared" si="13"/>
        <v>-30.03871729160905</v>
      </c>
      <c r="AR29">
        <f t="shared" si="14"/>
        <v>-31.247602562507645</v>
      </c>
      <c r="AS29">
        <f t="shared" si="15"/>
        <v>-1.8470230775181551</v>
      </c>
      <c r="AT29">
        <f t="shared" si="16"/>
        <v>-3.0750888671876708E-2</v>
      </c>
      <c r="AU29">
        <f t="shared" si="17"/>
        <v>-33.125376528697679</v>
      </c>
      <c r="AW29">
        <v>26</v>
      </c>
      <c r="AX29">
        <f>IF(Z29&gt;0, (R29*SUMPRODUCT(K29:$K$98, X29:$X$98)-K29*$AZ$3)/Z29, 0)</f>
        <v>14.556020139048439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3.1502779999999998E-3</v>
      </c>
      <c r="Q30" s="5">
        <f t="shared" si="29"/>
        <v>12.5</v>
      </c>
      <c r="R30">
        <f t="shared" si="0"/>
        <v>100000</v>
      </c>
      <c r="S30">
        <f t="shared" si="1"/>
        <v>31.551795511042769</v>
      </c>
      <c r="U30">
        <f t="shared" si="21"/>
        <v>3.1502779999999998E-3</v>
      </c>
      <c r="V30">
        <f t="shared" si="22"/>
        <v>0.01</v>
      </c>
      <c r="W30">
        <f t="shared" si="23"/>
        <v>0.71986211946119283</v>
      </c>
      <c r="X30">
        <f t="shared" si="24"/>
        <v>2.2677657979719673E-3</v>
      </c>
      <c r="Y30">
        <f t="shared" si="25"/>
        <v>7.1986211946119287E-3</v>
      </c>
      <c r="Z30">
        <f t="shared" si="26"/>
        <v>0.71039573246860899</v>
      </c>
      <c r="AB30">
        <f t="shared" si="27"/>
        <v>10.478327508215216</v>
      </c>
      <c r="AC30">
        <f t="shared" si="2"/>
        <v>22.414260882766996</v>
      </c>
      <c r="AE30">
        <f t="shared" si="3"/>
        <v>0</v>
      </c>
      <c r="AF30">
        <f t="shared" si="4"/>
        <v>0</v>
      </c>
      <c r="AG30">
        <f t="shared" si="5"/>
        <v>-8.8799466558576121</v>
      </c>
      <c r="AH30">
        <f t="shared" si="6"/>
        <v>-226.77657979719672</v>
      </c>
      <c r="AI30">
        <f t="shared" si="7"/>
        <v>-235.65652645305434</v>
      </c>
      <c r="AJ30">
        <f t="shared" si="8"/>
        <v>-11.93593337455178</v>
      </c>
      <c r="AK30">
        <f t="shared" si="30"/>
        <v>0.73348292557506523</v>
      </c>
      <c r="AL30">
        <f t="shared" si="9"/>
        <v>-246.85897690203106</v>
      </c>
      <c r="AN30">
        <f t="shared" si="10"/>
        <v>0</v>
      </c>
      <c r="AO30">
        <f t="shared" si="11"/>
        <v>0</v>
      </c>
      <c r="AP30">
        <f t="shared" si="12"/>
        <v>-1.065167940639439</v>
      </c>
      <c r="AQ30">
        <f t="shared" si="13"/>
        <v>-27.202319095970562</v>
      </c>
      <c r="AR30">
        <f t="shared" si="14"/>
        <v>-28.267487036610003</v>
      </c>
      <c r="AS30">
        <f t="shared" si="15"/>
        <v>-1.431739858909433</v>
      </c>
      <c r="AT30">
        <f t="shared" si="16"/>
        <v>8.7982791744994779E-2</v>
      </c>
      <c r="AU30">
        <f t="shared" si="17"/>
        <v>-29.611244103774439</v>
      </c>
      <c r="AW30">
        <v>27</v>
      </c>
      <c r="AX30">
        <f>IF(Z30&gt;0, (R30*SUMPRODUCT(K30:$K$98, X30:$X$98)-K30*$AZ$3)/Z30, 0)</f>
        <v>31.551795511042769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3.247738E-3</v>
      </c>
      <c r="Q31" s="5">
        <f t="shared" si="29"/>
        <v>12.5</v>
      </c>
      <c r="R31">
        <f t="shared" si="0"/>
        <v>100000</v>
      </c>
      <c r="S31">
        <f t="shared" si="1"/>
        <v>46.633419112027823</v>
      </c>
      <c r="U31">
        <f t="shared" si="21"/>
        <v>3.247738E-3</v>
      </c>
      <c r="V31">
        <f t="shared" si="22"/>
        <v>0.01</v>
      </c>
      <c r="W31">
        <f t="shared" si="23"/>
        <v>0.71039573246860899</v>
      </c>
      <c r="X31">
        <f t="shared" si="24"/>
        <v>2.3071792153761352E-3</v>
      </c>
      <c r="Y31">
        <f t="shared" si="25"/>
        <v>7.1039573246860898E-3</v>
      </c>
      <c r="Z31">
        <f t="shared" si="26"/>
        <v>0.70098459592854678</v>
      </c>
      <c r="AB31">
        <f t="shared" si="27"/>
        <v>22.414260882766996</v>
      </c>
      <c r="AC31">
        <f t="shared" si="2"/>
        <v>32.689308453011392</v>
      </c>
      <c r="AE31">
        <f t="shared" si="3"/>
        <v>0</v>
      </c>
      <c r="AF31">
        <f t="shared" si="4"/>
        <v>0</v>
      </c>
      <c r="AG31">
        <f t="shared" si="5"/>
        <v>-8.7623074491068351</v>
      </c>
      <c r="AH31">
        <f t="shared" si="6"/>
        <v>-230.71792153761353</v>
      </c>
      <c r="AI31">
        <f t="shared" si="7"/>
        <v>-239.48022898672036</v>
      </c>
      <c r="AJ31">
        <f t="shared" si="8"/>
        <v>-10.275047570244396</v>
      </c>
      <c r="AK31">
        <f t="shared" si="30"/>
        <v>1.56899826179369</v>
      </c>
      <c r="AL31">
        <f t="shared" si="9"/>
        <v>-248.18627829517106</v>
      </c>
      <c r="AN31">
        <f t="shared" si="10"/>
        <v>0</v>
      </c>
      <c r="AO31">
        <f t="shared" si="11"/>
        <v>0</v>
      </c>
      <c r="AP31">
        <f t="shared" si="12"/>
        <v>-0.93844363824629307</v>
      </c>
      <c r="AQ31">
        <f t="shared" si="13"/>
        <v>-24.709902837117504</v>
      </c>
      <c r="AR31">
        <f t="shared" si="14"/>
        <v>-25.648346475363795</v>
      </c>
      <c r="AS31">
        <f t="shared" si="15"/>
        <v>-1.1004581933445825</v>
      </c>
      <c r="AT31">
        <f t="shared" si="16"/>
        <v>0.16803980523987061</v>
      </c>
      <c r="AU31">
        <f t="shared" si="17"/>
        <v>-26.580764863468506</v>
      </c>
      <c r="AW31">
        <v>28</v>
      </c>
      <c r="AX31">
        <f>IF(Z31&gt;0, (R31*SUMPRODUCT(K31:$K$98, X31:$X$98)-K31*$AZ$3)/Z31, 0)</f>
        <v>46.633419112027823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3.3542210000000001E-3</v>
      </c>
      <c r="Q32" s="5">
        <f t="shared" si="29"/>
        <v>12.5</v>
      </c>
      <c r="R32">
        <f t="shared" si="0"/>
        <v>100000</v>
      </c>
      <c r="S32">
        <f t="shared" si="1"/>
        <v>59.918930712583361</v>
      </c>
      <c r="U32">
        <f t="shared" si="21"/>
        <v>3.3542210000000001E-3</v>
      </c>
      <c r="V32">
        <f t="shared" si="22"/>
        <v>0.01</v>
      </c>
      <c r="W32">
        <f t="shared" si="23"/>
        <v>0.70098459592854678</v>
      </c>
      <c r="X32">
        <f t="shared" si="24"/>
        <v>2.3512572523400463E-3</v>
      </c>
      <c r="Y32">
        <f t="shared" si="25"/>
        <v>7.0098459592854677E-3</v>
      </c>
      <c r="Z32">
        <f t="shared" si="26"/>
        <v>0.69162349271692125</v>
      </c>
      <c r="AB32">
        <f t="shared" si="27"/>
        <v>32.689308453011392</v>
      </c>
      <c r="AC32">
        <f t="shared" si="2"/>
        <v>41.44134013930011</v>
      </c>
      <c r="AE32">
        <f t="shared" si="3"/>
        <v>0</v>
      </c>
      <c r="AF32">
        <f t="shared" si="4"/>
        <v>0</v>
      </c>
      <c r="AG32">
        <f t="shared" si="5"/>
        <v>-8.6452936589615152</v>
      </c>
      <c r="AH32">
        <f t="shared" si="6"/>
        <v>-235.12572523400462</v>
      </c>
      <c r="AI32">
        <f t="shared" si="7"/>
        <v>-243.77101889296614</v>
      </c>
      <c r="AJ32">
        <f t="shared" si="8"/>
        <v>-8.7520316862887171</v>
      </c>
      <c r="AK32">
        <f t="shared" si="30"/>
        <v>2.2882515917107975</v>
      </c>
      <c r="AL32">
        <f t="shared" si="9"/>
        <v>-250.23479898754405</v>
      </c>
      <c r="AN32">
        <f t="shared" si="10"/>
        <v>0</v>
      </c>
      <c r="AO32">
        <f t="shared" si="11"/>
        <v>0</v>
      </c>
      <c r="AP32">
        <f t="shared" si="12"/>
        <v>-0.82670665580813196</v>
      </c>
      <c r="AQ32">
        <f t="shared" si="13"/>
        <v>-22.483909705157991</v>
      </c>
      <c r="AR32">
        <f t="shared" si="14"/>
        <v>-23.310616360966122</v>
      </c>
      <c r="AS32">
        <f t="shared" si="15"/>
        <v>-0.83691348522308873</v>
      </c>
      <c r="AT32">
        <f t="shared" si="16"/>
        <v>0.21881417747677798</v>
      </c>
      <c r="AU32">
        <f t="shared" si="17"/>
        <v>-23.928715668712435</v>
      </c>
      <c r="AW32">
        <v>29</v>
      </c>
      <c r="AX32">
        <f>IF(Z32&gt;0, (R32*SUMPRODUCT(K32:$K$98, X32:$X$98)-K32*$AZ$3)/Z32, 0)</f>
        <v>59.918930712583361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3.4760450000000001E-3</v>
      </c>
      <c r="Q33" s="5">
        <f t="shared" si="29"/>
        <v>12.5</v>
      </c>
      <c r="R33">
        <f t="shared" si="0"/>
        <v>100000</v>
      </c>
      <c r="S33">
        <f t="shared" si="1"/>
        <v>71.572523385143271</v>
      </c>
      <c r="U33">
        <f t="shared" si="21"/>
        <v>3.4760450000000001E-3</v>
      </c>
      <c r="V33">
        <f t="shared" si="22"/>
        <v>0.01</v>
      </c>
      <c r="W33">
        <f t="shared" si="23"/>
        <v>0.69162349271692125</v>
      </c>
      <c r="X33">
        <f t="shared" si="24"/>
        <v>2.4041143837411905E-3</v>
      </c>
      <c r="Y33">
        <f t="shared" si="25"/>
        <v>6.9162349271692123E-3</v>
      </c>
      <c r="Z33">
        <f t="shared" si="26"/>
        <v>0.68230314340601084</v>
      </c>
      <c r="AB33">
        <f t="shared" si="27"/>
        <v>41.44134013930011</v>
      </c>
      <c r="AC33">
        <f t="shared" si="2"/>
        <v>48.83415768718347</v>
      </c>
      <c r="AE33">
        <f t="shared" si="3"/>
        <v>0</v>
      </c>
      <c r="AF33">
        <f t="shared" si="4"/>
        <v>0</v>
      </c>
      <c r="AG33">
        <f t="shared" si="5"/>
        <v>-8.5287892925751354</v>
      </c>
      <c r="AH33">
        <f t="shared" si="6"/>
        <v>-240.41143837411906</v>
      </c>
      <c r="AI33">
        <f t="shared" si="7"/>
        <v>-248.9402276666942</v>
      </c>
      <c r="AJ33">
        <f t="shared" si="8"/>
        <v>-7.3928175478833609</v>
      </c>
      <c r="AK33">
        <f t="shared" si="30"/>
        <v>2.900893809751008</v>
      </c>
      <c r="AL33">
        <f t="shared" si="9"/>
        <v>-253.43215140482656</v>
      </c>
      <c r="AN33">
        <f t="shared" si="10"/>
        <v>0</v>
      </c>
      <c r="AO33">
        <f t="shared" si="11"/>
        <v>0</v>
      </c>
      <c r="AP33">
        <f t="shared" si="12"/>
        <v>-0.72818385688630538</v>
      </c>
      <c r="AQ33">
        <f t="shared" si="13"/>
        <v>-20.526210981346985</v>
      </c>
      <c r="AR33">
        <f t="shared" si="14"/>
        <v>-21.254394838233292</v>
      </c>
      <c r="AS33">
        <f t="shared" si="15"/>
        <v>-0.63119514512581554</v>
      </c>
      <c r="AT33">
        <f t="shared" si="16"/>
        <v>0.2476768941449948</v>
      </c>
      <c r="AU33">
        <f t="shared" si="17"/>
        <v>-21.637913089214113</v>
      </c>
      <c r="AW33">
        <v>30</v>
      </c>
      <c r="AX33">
        <f>IF(Z33&gt;0, (R33*SUMPRODUCT(K33:$K$98, X33:$X$98)-K33*$AZ$3)/Z33, 0)</f>
        <v>71.572523385143271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3.6141120000000001E-3</v>
      </c>
      <c r="Q34" s="5">
        <f t="shared" si="29"/>
        <v>12.5</v>
      </c>
      <c r="R34">
        <f t="shared" si="0"/>
        <v>100000</v>
      </c>
      <c r="S34">
        <f t="shared" si="1"/>
        <v>81.697528362702684</v>
      </c>
      <c r="U34">
        <f t="shared" si="21"/>
        <v>3.6141120000000001E-3</v>
      </c>
      <c r="V34">
        <f t="shared" si="22"/>
        <v>0.01</v>
      </c>
      <c r="W34">
        <f t="shared" si="23"/>
        <v>0.68230314340601084</v>
      </c>
      <c r="X34">
        <f t="shared" si="24"/>
        <v>2.4659199782213845E-3</v>
      </c>
      <c r="Y34">
        <f t="shared" si="25"/>
        <v>6.8230314340601084E-3</v>
      </c>
      <c r="Z34">
        <f t="shared" si="26"/>
        <v>0.67301419199372925</v>
      </c>
      <c r="AB34">
        <f t="shared" si="27"/>
        <v>48.83415768718347</v>
      </c>
      <c r="AC34">
        <f t="shared" si="2"/>
        <v>54.983596038909127</v>
      </c>
      <c r="AE34">
        <f t="shared" si="3"/>
        <v>0</v>
      </c>
      <c r="AF34">
        <f t="shared" si="4"/>
        <v>0</v>
      </c>
      <c r="AG34">
        <f t="shared" si="5"/>
        <v>-8.4126773999216162</v>
      </c>
      <c r="AH34">
        <f t="shared" si="6"/>
        <v>-246.59199782213847</v>
      </c>
      <c r="AI34">
        <f t="shared" si="7"/>
        <v>-255.00467522206009</v>
      </c>
      <c r="AJ34">
        <f t="shared" si="8"/>
        <v>-6.1494383517256566</v>
      </c>
      <c r="AK34">
        <f t="shared" si="30"/>
        <v>3.4183910381028433</v>
      </c>
      <c r="AL34">
        <f t="shared" si="9"/>
        <v>-257.7357225356829</v>
      </c>
      <c r="AN34">
        <f t="shared" si="10"/>
        <v>0</v>
      </c>
      <c r="AO34">
        <f t="shared" si="11"/>
        <v>0</v>
      </c>
      <c r="AP34">
        <f t="shared" si="12"/>
        <v>-0.64131275026969925</v>
      </c>
      <c r="AQ34">
        <f t="shared" si="13"/>
        <v>-18.798128681279135</v>
      </c>
      <c r="AR34">
        <f t="shared" si="14"/>
        <v>-19.439441431548833</v>
      </c>
      <c r="AS34">
        <f t="shared" si="15"/>
        <v>-0.46878217652752163</v>
      </c>
      <c r="AT34">
        <f t="shared" si="16"/>
        <v>0.26058978062839455</v>
      </c>
      <c r="AU34">
        <f t="shared" si="17"/>
        <v>-19.647633827447958</v>
      </c>
      <c r="AW34">
        <v>31</v>
      </c>
      <c r="AX34">
        <f>IF(Z34&gt;0, (R34*SUMPRODUCT(K34:$K$98, X34:$X$98)-K34*$AZ$3)/Z34, 0)</f>
        <v>81.697528362702684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3.757594E-3</v>
      </c>
      <c r="Q35" s="5">
        <f t="shared" si="29"/>
        <v>12.5</v>
      </c>
      <c r="R35">
        <f t="shared" ref="R35:R66" si="31">$C$6</f>
        <v>100000</v>
      </c>
      <c r="S35">
        <f t="shared" ref="S35:S66" si="32">AX35</f>
        <v>90.39931768823071</v>
      </c>
      <c r="U35">
        <f t="shared" si="21"/>
        <v>3.757594E-3</v>
      </c>
      <c r="V35">
        <f t="shared" si="22"/>
        <v>0.01</v>
      </c>
      <c r="W35">
        <f t="shared" si="23"/>
        <v>0.67301419199372925</v>
      </c>
      <c r="X35">
        <f t="shared" si="24"/>
        <v>2.528914089750485E-3</v>
      </c>
      <c r="Y35">
        <f t="shared" si="25"/>
        <v>6.7301419199372924E-3</v>
      </c>
      <c r="Z35">
        <f t="shared" si="26"/>
        <v>0.66375513598404146</v>
      </c>
      <c r="AB35">
        <f t="shared" si="27"/>
        <v>54.983596038909127</v>
      </c>
      <c r="AC35">
        <f t="shared" ref="AC35:AC66" si="33">S35*Z35</f>
        <v>60.003011405016139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-8.2969391998005175</v>
      </c>
      <c r="AH35">
        <f t="shared" ref="AH35:AH66" si="37">-X35*R35</f>
        <v>-252.89140897504851</v>
      </c>
      <c r="AI35">
        <f t="shared" ref="AI35:AI66" si="38">SUM(AE35:AH35)</f>
        <v>-261.18834817484901</v>
      </c>
      <c r="AJ35">
        <f t="shared" ref="AJ35:AJ66" si="39">AB35-AC35</f>
        <v>-5.0194153661070118</v>
      </c>
      <c r="AK35">
        <f t="shared" si="30"/>
        <v>3.8488517227236394</v>
      </c>
      <c r="AL35">
        <f t="shared" ref="AL35:AL66" si="40">SUM(AI35:AK35)</f>
        <v>-262.3589118182324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-0.56472306234327252</v>
      </c>
      <c r="AQ35">
        <f t="shared" ref="AQ35:AQ66" si="44">AH35*$K35</f>
        <v>-17.212806732406573</v>
      </c>
      <c r="AR35">
        <f t="shared" ref="AR35:AR66" si="45">AI35*$K35</f>
        <v>-17.777529794749842</v>
      </c>
      <c r="AS35">
        <f t="shared" ref="AS35:AS66" si="46">AJ35*$K35</f>
        <v>-0.34164160402537136</v>
      </c>
      <c r="AT35">
        <f t="shared" ref="AT35:AT66" si="47">AK35*$K35</f>
        <v>0.26196833302260808</v>
      </c>
      <c r="AU35">
        <f t="shared" ref="AU35:AU66" si="48">AL35*$K35</f>
        <v>-17.857203065752607</v>
      </c>
      <c r="AW35">
        <v>32</v>
      </c>
      <c r="AX35">
        <f>IF(Z35&gt;0, (R35*SUMPRODUCT(K35:$K$98, X35:$X$98)-K35*$AZ$3)/Z35, 0)</f>
        <v>90.39931768823071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3.9119039999999999E-3</v>
      </c>
      <c r="Q36" s="5">
        <f t="shared" si="29"/>
        <v>12.5</v>
      </c>
      <c r="R36">
        <f t="shared" si="31"/>
        <v>100000</v>
      </c>
      <c r="S36">
        <f t="shared" si="32"/>
        <v>97.866783887701047</v>
      </c>
      <c r="U36">
        <f t="shared" ref="U36:U67" si="52">M36</f>
        <v>3.9119039999999999E-3</v>
      </c>
      <c r="V36">
        <f t="shared" ref="V36:V67" si="53">$C$10</f>
        <v>0.01</v>
      </c>
      <c r="W36">
        <f t="shared" ref="W36:W67" si="54">Z35</f>
        <v>0.66375513598404146</v>
      </c>
      <c r="X36">
        <f t="shared" ref="X36:X67" si="55">U36*W36</f>
        <v>2.5965463714765157E-3</v>
      </c>
      <c r="Y36">
        <f t="shared" ref="Y36:Y67" si="56">V36*W36</f>
        <v>6.6375513598404146E-3</v>
      </c>
      <c r="Z36">
        <f t="shared" ref="Z36:Z67" si="57">MAX(0, W36-X36-Y36)</f>
        <v>0.65452103825272445</v>
      </c>
      <c r="AB36">
        <f t="shared" ref="AB36:AB67" si="58">AC35</f>
        <v>60.003011405016139</v>
      </c>
      <c r="AC36">
        <f t="shared" si="33"/>
        <v>64.055869000633095</v>
      </c>
      <c r="AE36">
        <f t="shared" si="34"/>
        <v>0</v>
      </c>
      <c r="AF36">
        <f t="shared" si="35"/>
        <v>0</v>
      </c>
      <c r="AG36">
        <f t="shared" si="36"/>
        <v>-8.1815129781590556</v>
      </c>
      <c r="AH36">
        <f t="shared" si="37"/>
        <v>-259.65463714765156</v>
      </c>
      <c r="AI36">
        <f t="shared" si="38"/>
        <v>-267.8361501258106</v>
      </c>
      <c r="AJ36">
        <f t="shared" si="39"/>
        <v>-4.0528575956169561</v>
      </c>
      <c r="AK36">
        <f t="shared" si="30"/>
        <v>4.2002107983511303</v>
      </c>
      <c r="AL36">
        <f t="shared" si="40"/>
        <v>-267.68879692307644</v>
      </c>
      <c r="AN36">
        <f t="shared" si="41"/>
        <v>0</v>
      </c>
      <c r="AO36">
        <f t="shared" si="42"/>
        <v>0</v>
      </c>
      <c r="AP36">
        <f t="shared" si="43"/>
        <v>-0.49720240117264891</v>
      </c>
      <c r="AQ36">
        <f t="shared" si="44"/>
        <v>-15.779588617663549</v>
      </c>
      <c r="AR36">
        <f t="shared" si="45"/>
        <v>-16.276791018836196</v>
      </c>
      <c r="AS36">
        <f t="shared" si="46"/>
        <v>-0.24629802990363039</v>
      </c>
      <c r="AT36">
        <f t="shared" si="47"/>
        <v>0.25525289759320008</v>
      </c>
      <c r="AU36">
        <f t="shared" si="48"/>
        <v>-16.267836151146629</v>
      </c>
      <c r="AW36">
        <v>33</v>
      </c>
      <c r="AX36">
        <f>IF(Z36&gt;0, (R36*SUMPRODUCT(K36:$K$98, X36:$X$98)-K36*$AZ$3)/Z36, 0)</f>
        <v>97.866783887701047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4.0806530000000001E-3</v>
      </c>
      <c r="Q37" s="5">
        <f t="shared" ref="Q37:Q68" si="60">$C$8</f>
        <v>12.5</v>
      </c>
      <c r="R37">
        <f t="shared" si="31"/>
        <v>100000</v>
      </c>
      <c r="S37">
        <f t="shared" si="32"/>
        <v>104.2351839902079</v>
      </c>
      <c r="U37">
        <f t="shared" si="52"/>
        <v>4.0806530000000001E-3</v>
      </c>
      <c r="V37">
        <f t="shared" si="53"/>
        <v>0.01</v>
      </c>
      <c r="W37">
        <f t="shared" si="54"/>
        <v>0.65452103825272445</v>
      </c>
      <c r="X37">
        <f t="shared" si="55"/>
        <v>2.6708732383090949E-3</v>
      </c>
      <c r="Y37">
        <f t="shared" si="56"/>
        <v>6.5452103825272443E-3</v>
      </c>
      <c r="Z37">
        <f t="shared" si="57"/>
        <v>0.64530495463188819</v>
      </c>
      <c r="AB37">
        <f t="shared" si="58"/>
        <v>64.055869000633095</v>
      </c>
      <c r="AC37">
        <f t="shared" si="33"/>
        <v>67.263480675847632</v>
      </c>
      <c r="AE37">
        <f t="shared" si="34"/>
        <v>0</v>
      </c>
      <c r="AF37">
        <f t="shared" si="35"/>
        <v>0</v>
      </c>
      <c r="AG37">
        <f t="shared" si="36"/>
        <v>-8.0663119328986017</v>
      </c>
      <c r="AH37">
        <f t="shared" si="37"/>
        <v>-267.0873238309095</v>
      </c>
      <c r="AI37">
        <f t="shared" si="38"/>
        <v>-275.1536357638081</v>
      </c>
      <c r="AJ37">
        <f t="shared" si="39"/>
        <v>-3.2076116752145367</v>
      </c>
      <c r="AK37">
        <f t="shared" si="30"/>
        <v>4.4839108300443167</v>
      </c>
      <c r="AL37">
        <f t="shared" si="40"/>
        <v>-273.87733660897834</v>
      </c>
      <c r="AN37">
        <f t="shared" si="41"/>
        <v>0</v>
      </c>
      <c r="AO37">
        <f t="shared" si="42"/>
        <v>0</v>
      </c>
      <c r="AP37">
        <f t="shared" si="43"/>
        <v>-0.43767988097408039</v>
      </c>
      <c r="AQ37">
        <f t="shared" si="44"/>
        <v>-14.492217642516954</v>
      </c>
      <c r="AR37">
        <f t="shared" si="45"/>
        <v>-14.929897523491032</v>
      </c>
      <c r="AS37">
        <f t="shared" si="46"/>
        <v>-0.17404572348524089</v>
      </c>
      <c r="AT37">
        <f t="shared" si="47"/>
        <v>0.24329799972004834</v>
      </c>
      <c r="AU37">
        <f t="shared" si="48"/>
        <v>-14.860645247256226</v>
      </c>
      <c r="AW37">
        <v>34</v>
      </c>
      <c r="AX37">
        <f>IF(Z37&gt;0, (R37*SUMPRODUCT(K37:$K$98, X37:$X$98)-K37*$AZ$3)/Z37, 0)</f>
        <v>104.2351839902079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4.2836929999999999E-3</v>
      </c>
      <c r="Q38" s="5">
        <f t="shared" si="60"/>
        <v>12.5</v>
      </c>
      <c r="R38">
        <f t="shared" si="31"/>
        <v>100000</v>
      </c>
      <c r="S38">
        <f t="shared" si="32"/>
        <v>109.61401951495073</v>
      </c>
      <c r="U38">
        <f t="shared" si="52"/>
        <v>4.2836929999999999E-3</v>
      </c>
      <c r="V38">
        <f t="shared" si="53"/>
        <v>0.01</v>
      </c>
      <c r="W38">
        <f t="shared" si="54"/>
        <v>0.64530495463188819</v>
      </c>
      <c r="X38">
        <f t="shared" si="55"/>
        <v>2.7642883170219371E-3</v>
      </c>
      <c r="Y38">
        <f t="shared" si="56"/>
        <v>6.4530495463188823E-3</v>
      </c>
      <c r="Z38">
        <f t="shared" si="57"/>
        <v>0.63608761676854741</v>
      </c>
      <c r="AB38">
        <f t="shared" si="58"/>
        <v>67.263480675847632</v>
      </c>
      <c r="AC38">
        <f t="shared" si="33"/>
        <v>69.724120437686054</v>
      </c>
      <c r="AE38">
        <f t="shared" si="34"/>
        <v>0</v>
      </c>
      <c r="AF38">
        <f t="shared" si="35"/>
        <v>0</v>
      </c>
      <c r="AG38">
        <f t="shared" si="36"/>
        <v>-7.9510952096068426</v>
      </c>
      <c r="AH38">
        <f t="shared" si="37"/>
        <v>-276.42883170219369</v>
      </c>
      <c r="AI38">
        <f t="shared" si="38"/>
        <v>-284.37992691180051</v>
      </c>
      <c r="AJ38">
        <f t="shared" si="39"/>
        <v>-2.4606397618384221</v>
      </c>
      <c r="AK38">
        <f t="shared" si="30"/>
        <v>4.708443647309335</v>
      </c>
      <c r="AL38">
        <f t="shared" si="40"/>
        <v>-282.13212302632962</v>
      </c>
      <c r="AN38">
        <f t="shared" si="41"/>
        <v>0</v>
      </c>
      <c r="AO38">
        <f t="shared" si="42"/>
        <v>0</v>
      </c>
      <c r="AP38">
        <f t="shared" si="43"/>
        <v>-0.38520374635890192</v>
      </c>
      <c r="AQ38">
        <f t="shared" si="44"/>
        <v>-13.392044588353581</v>
      </c>
      <c r="AR38">
        <f t="shared" si="45"/>
        <v>-13.777248334712482</v>
      </c>
      <c r="AS38">
        <f t="shared" si="46"/>
        <v>-0.1192096974960893</v>
      </c>
      <c r="AT38">
        <f t="shared" si="47"/>
        <v>0.22810821461072789</v>
      </c>
      <c r="AU38">
        <f t="shared" si="48"/>
        <v>-13.668349817597845</v>
      </c>
      <c r="AW38">
        <v>35</v>
      </c>
      <c r="AX38">
        <f>IF(Z38&gt;0, (R38*SUMPRODUCT(K38:$K$98, X38:$X$98)-K38*$AZ$3)/Z38, 0)</f>
        <v>109.61401951495073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4.5002690000000003E-3</v>
      </c>
      <c r="Q39" s="5">
        <f t="shared" si="60"/>
        <v>12.5</v>
      </c>
      <c r="R39">
        <f t="shared" si="31"/>
        <v>100000</v>
      </c>
      <c r="S39">
        <f t="shared" si="32"/>
        <v>114.00963478223105</v>
      </c>
      <c r="U39">
        <f t="shared" si="52"/>
        <v>4.5002690000000003E-3</v>
      </c>
      <c r="V39">
        <f t="shared" si="53"/>
        <v>0.01</v>
      </c>
      <c r="W39">
        <f t="shared" si="54"/>
        <v>0.63608761676854741</v>
      </c>
      <c r="X39">
        <f t="shared" si="55"/>
        <v>2.8625653830273742E-3</v>
      </c>
      <c r="Y39">
        <f t="shared" si="56"/>
        <v>6.3608761676854746E-3</v>
      </c>
      <c r="Z39">
        <f t="shared" si="57"/>
        <v>0.62686417521783455</v>
      </c>
      <c r="AB39">
        <f t="shared" si="58"/>
        <v>69.724120437686054</v>
      </c>
      <c r="AC39">
        <f t="shared" si="33"/>
        <v>71.468555674649807</v>
      </c>
      <c r="AE39">
        <f t="shared" si="34"/>
        <v>0</v>
      </c>
      <c r="AF39">
        <f t="shared" si="35"/>
        <v>0</v>
      </c>
      <c r="AG39">
        <f t="shared" si="36"/>
        <v>-7.8358021902229318</v>
      </c>
      <c r="AH39">
        <f t="shared" si="37"/>
        <v>-286.2565383027374</v>
      </c>
      <c r="AI39">
        <f t="shared" si="38"/>
        <v>-294.09234049296032</v>
      </c>
      <c r="AJ39">
        <f t="shared" si="39"/>
        <v>-1.7444352369637528</v>
      </c>
      <c r="AK39">
        <f t="shared" si="30"/>
        <v>4.880688430638024</v>
      </c>
      <c r="AL39">
        <f t="shared" si="40"/>
        <v>-290.95608729928603</v>
      </c>
      <c r="AN39">
        <f t="shared" si="41"/>
        <v>0</v>
      </c>
      <c r="AO39">
        <f t="shared" si="42"/>
        <v>0</v>
      </c>
      <c r="AP39">
        <f t="shared" si="43"/>
        <v>-0.33894481108650898</v>
      </c>
      <c r="AQ39">
        <f t="shared" si="44"/>
        <v>-12.382289131591635</v>
      </c>
      <c r="AR39">
        <f t="shared" si="45"/>
        <v>-12.721233942678143</v>
      </c>
      <c r="AS39">
        <f t="shared" si="46"/>
        <v>-7.5457146248928839E-2</v>
      </c>
      <c r="AT39">
        <f t="shared" si="47"/>
        <v>0.21111865485308401</v>
      </c>
      <c r="AU39">
        <f t="shared" si="48"/>
        <v>-12.585572434073988</v>
      </c>
      <c r="AW39">
        <v>36</v>
      </c>
      <c r="AX39">
        <f>IF(Z39&gt;0, (R39*SUMPRODUCT(K39:$K$98, X39:$X$98)-K39*$AZ$3)/Z39, 0)</f>
        <v>114.00963478223105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4.7150400000000002E-3</v>
      </c>
      <c r="Q40" s="5">
        <f t="shared" si="60"/>
        <v>12.5</v>
      </c>
      <c r="R40">
        <f t="shared" si="31"/>
        <v>100000</v>
      </c>
      <c r="S40">
        <f t="shared" si="32"/>
        <v>117.54581800544355</v>
      </c>
      <c r="U40">
        <f t="shared" si="52"/>
        <v>4.7150400000000002E-3</v>
      </c>
      <c r="V40">
        <f t="shared" si="53"/>
        <v>0.01</v>
      </c>
      <c r="W40">
        <f t="shared" si="54"/>
        <v>0.62686417521783455</v>
      </c>
      <c r="X40">
        <f t="shared" si="55"/>
        <v>2.9556896607190988E-3</v>
      </c>
      <c r="Y40">
        <f t="shared" si="56"/>
        <v>6.2686417521783458E-3</v>
      </c>
      <c r="Z40">
        <f t="shared" si="57"/>
        <v>0.61763984380493708</v>
      </c>
      <c r="AB40">
        <f t="shared" si="58"/>
        <v>71.468555674649807</v>
      </c>
      <c r="AC40">
        <f t="shared" si="33"/>
        <v>72.600980672805719</v>
      </c>
      <c r="AE40">
        <f t="shared" si="34"/>
        <v>0</v>
      </c>
      <c r="AF40">
        <f t="shared" si="35"/>
        <v>0</v>
      </c>
      <c r="AG40">
        <f t="shared" si="36"/>
        <v>-7.7204980475617138</v>
      </c>
      <c r="AH40">
        <f t="shared" si="37"/>
        <v>-295.56896607190987</v>
      </c>
      <c r="AI40">
        <f t="shared" si="38"/>
        <v>-303.28946411947157</v>
      </c>
      <c r="AJ40">
        <f t="shared" si="39"/>
        <v>-1.132424998155912</v>
      </c>
      <c r="AK40">
        <f t="shared" si="30"/>
        <v>5.0027988972254871</v>
      </c>
      <c r="AL40">
        <f t="shared" si="40"/>
        <v>-299.41909022040198</v>
      </c>
      <c r="AN40">
        <f t="shared" si="41"/>
        <v>0</v>
      </c>
      <c r="AO40">
        <f t="shared" si="42"/>
        <v>0</v>
      </c>
      <c r="AP40">
        <f t="shared" si="43"/>
        <v>-0.29817609342283796</v>
      </c>
      <c r="AQ40">
        <f t="shared" si="44"/>
        <v>-11.415273871895236</v>
      </c>
      <c r="AR40">
        <f t="shared" si="45"/>
        <v>-11.713449965318073</v>
      </c>
      <c r="AS40">
        <f t="shared" si="46"/>
        <v>-4.3735787505462122E-2</v>
      </c>
      <c r="AT40">
        <f t="shared" si="47"/>
        <v>0.19321487061652592</v>
      </c>
      <c r="AU40">
        <f t="shared" si="48"/>
        <v>-11.563970882207009</v>
      </c>
      <c r="AW40">
        <v>37</v>
      </c>
      <c r="AX40">
        <f>IF(Z40&gt;0, (R40*SUMPRODUCT(K40:$K$98, X40:$X$98)-K40*$AZ$3)/Z40, 0)</f>
        <v>117.54581800544355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4.9523709999999997E-3</v>
      </c>
      <c r="Q41" s="5">
        <f t="shared" si="60"/>
        <v>12.5</v>
      </c>
      <c r="R41">
        <f t="shared" si="31"/>
        <v>100000</v>
      </c>
      <c r="S41">
        <f t="shared" si="32"/>
        <v>120.40081250843902</v>
      </c>
      <c r="U41">
        <f t="shared" si="52"/>
        <v>4.9523709999999997E-3</v>
      </c>
      <c r="V41">
        <f t="shared" si="53"/>
        <v>0.01</v>
      </c>
      <c r="W41">
        <f t="shared" si="54"/>
        <v>0.61763984380493708</v>
      </c>
      <c r="X41">
        <f t="shared" si="55"/>
        <v>3.0587816509040997E-3</v>
      </c>
      <c r="Y41">
        <f t="shared" si="56"/>
        <v>6.1763984380493707E-3</v>
      </c>
      <c r="Z41">
        <f t="shared" si="57"/>
        <v>0.60840466371598356</v>
      </c>
      <c r="AB41">
        <f t="shared" si="58"/>
        <v>72.600980672805719</v>
      </c>
      <c r="AC41">
        <f t="shared" si="33"/>
        <v>73.252415845328031</v>
      </c>
      <c r="AE41">
        <f t="shared" si="34"/>
        <v>0</v>
      </c>
      <c r="AF41">
        <f t="shared" si="35"/>
        <v>0</v>
      </c>
      <c r="AG41">
        <f t="shared" si="36"/>
        <v>-7.6050582964497941</v>
      </c>
      <c r="AH41">
        <f t="shared" si="37"/>
        <v>-305.87816509040999</v>
      </c>
      <c r="AI41">
        <f t="shared" si="38"/>
        <v>-313.48322338685978</v>
      </c>
      <c r="AJ41">
        <f t="shared" si="39"/>
        <v>-0.6514351725223122</v>
      </c>
      <c r="AK41">
        <f t="shared" ref="AK41:AK72" si="61">G41*SUM(AB41:AB41, AE41:AF41)</f>
        <v>5.0820686470964009</v>
      </c>
      <c r="AL41">
        <f t="shared" si="40"/>
        <v>-309.05258991228573</v>
      </c>
      <c r="AN41">
        <f t="shared" si="41"/>
        <v>0</v>
      </c>
      <c r="AO41">
        <f t="shared" si="42"/>
        <v>0</v>
      </c>
      <c r="AP41">
        <f t="shared" si="43"/>
        <v>-0.26224790522379371</v>
      </c>
      <c r="AQ41">
        <f t="shared" si="44"/>
        <v>-10.547704556861094</v>
      </c>
      <c r="AR41">
        <f t="shared" si="45"/>
        <v>-10.809952462084887</v>
      </c>
      <c r="AS41">
        <f t="shared" si="46"/>
        <v>-2.2463668616824105E-2</v>
      </c>
      <c r="AT41">
        <f t="shared" si="47"/>
        <v>0.17524676405527523</v>
      </c>
      <c r="AU41">
        <f t="shared" si="48"/>
        <v>-10.657169366646437</v>
      </c>
      <c r="AW41">
        <v>38</v>
      </c>
      <c r="AX41">
        <f>IF(Z41&gt;0, (R41*SUMPRODUCT(K41:$K$98, X41:$X$98)-K41*$AZ$3)/Z41, 0)</f>
        <v>120.40081250843902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5.2041409999999998E-3</v>
      </c>
      <c r="Q42" s="5">
        <f t="shared" si="60"/>
        <v>12.5</v>
      </c>
      <c r="R42">
        <f t="shared" si="31"/>
        <v>100000</v>
      </c>
      <c r="S42">
        <f t="shared" si="32"/>
        <v>122.63710231626695</v>
      </c>
      <c r="U42">
        <f t="shared" si="52"/>
        <v>5.2041409999999998E-3</v>
      </c>
      <c r="V42">
        <f t="shared" si="53"/>
        <v>0.01</v>
      </c>
      <c r="W42">
        <f t="shared" si="54"/>
        <v>0.60840466371598356</v>
      </c>
      <c r="X42">
        <f t="shared" si="55"/>
        <v>3.1662236550355624E-3</v>
      </c>
      <c r="Y42">
        <f t="shared" si="56"/>
        <v>6.0840466371598354E-3</v>
      </c>
      <c r="Z42">
        <f t="shared" si="57"/>
        <v>0.59915439342378807</v>
      </c>
      <c r="AB42">
        <f t="shared" si="58"/>
        <v>73.252415845328031</v>
      </c>
      <c r="AC42">
        <f t="shared" si="33"/>
        <v>73.47855864955396</v>
      </c>
      <c r="AE42">
        <f t="shared" si="34"/>
        <v>0</v>
      </c>
      <c r="AF42">
        <f t="shared" si="35"/>
        <v>0</v>
      </c>
      <c r="AG42">
        <f t="shared" si="36"/>
        <v>-7.4894299177973505</v>
      </c>
      <c r="AH42">
        <f t="shared" si="37"/>
        <v>-316.62236550355624</v>
      </c>
      <c r="AI42">
        <f t="shared" si="38"/>
        <v>-324.11179542135358</v>
      </c>
      <c r="AJ42">
        <f t="shared" si="39"/>
        <v>-0.22614280422592969</v>
      </c>
      <c r="AK42">
        <f t="shared" si="61"/>
        <v>5.1276691091729623</v>
      </c>
      <c r="AL42">
        <f t="shared" si="40"/>
        <v>-319.21026911640649</v>
      </c>
      <c r="AN42">
        <f t="shared" si="41"/>
        <v>0</v>
      </c>
      <c r="AO42">
        <f t="shared" si="42"/>
        <v>0</v>
      </c>
      <c r="AP42">
        <f t="shared" si="43"/>
        <v>-0.23058986704983608</v>
      </c>
      <c r="AQ42">
        <f t="shared" si="44"/>
        <v>-9.7483933981375639</v>
      </c>
      <c r="AR42">
        <f t="shared" si="45"/>
        <v>-9.9789832651873986</v>
      </c>
      <c r="AS42">
        <f t="shared" si="46"/>
        <v>-6.9626446516066077E-3</v>
      </c>
      <c r="AT42">
        <f t="shared" si="47"/>
        <v>0.15787430433790434</v>
      </c>
      <c r="AU42">
        <f t="shared" si="48"/>
        <v>-9.8280716055010995</v>
      </c>
      <c r="AW42">
        <v>39</v>
      </c>
      <c r="AX42">
        <f>IF(Z42&gt;0, (R42*SUMPRODUCT(K42:$K$98, X42:$X$98)-K42*$AZ$3)/Z42, 0)</f>
        <v>122.63710231626695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5.4847869999999996E-3</v>
      </c>
      <c r="Q43" s="5">
        <f t="shared" si="60"/>
        <v>12.5</v>
      </c>
      <c r="R43">
        <f t="shared" si="31"/>
        <v>100000</v>
      </c>
      <c r="S43">
        <f t="shared" si="32"/>
        <v>124.34748204299954</v>
      </c>
      <c r="U43">
        <f t="shared" si="52"/>
        <v>5.4847869999999996E-3</v>
      </c>
      <c r="V43">
        <f t="shared" si="53"/>
        <v>0.01</v>
      </c>
      <c r="W43">
        <f t="shared" si="54"/>
        <v>0.59915439342378807</v>
      </c>
      <c r="X43">
        <f t="shared" si="55"/>
        <v>3.286234228043678E-3</v>
      </c>
      <c r="Y43">
        <f t="shared" si="56"/>
        <v>5.9915439342378808E-3</v>
      </c>
      <c r="Z43">
        <f t="shared" si="57"/>
        <v>0.58987661526150659</v>
      </c>
      <c r="AB43">
        <f t="shared" si="58"/>
        <v>73.47855864955396</v>
      </c>
      <c r="AC43">
        <f t="shared" si="33"/>
        <v>73.349671823815541</v>
      </c>
      <c r="AE43">
        <f t="shared" si="34"/>
        <v>0</v>
      </c>
      <c r="AF43">
        <f t="shared" si="35"/>
        <v>0</v>
      </c>
      <c r="AG43">
        <f t="shared" si="36"/>
        <v>-7.3734576907688325</v>
      </c>
      <c r="AH43">
        <f t="shared" si="37"/>
        <v>-328.62342280436781</v>
      </c>
      <c r="AI43">
        <f t="shared" si="38"/>
        <v>-335.99688049513662</v>
      </c>
      <c r="AJ43">
        <f t="shared" si="39"/>
        <v>0.12888682573841947</v>
      </c>
      <c r="AK43">
        <f t="shared" si="61"/>
        <v>5.143499105468778</v>
      </c>
      <c r="AL43">
        <f t="shared" si="40"/>
        <v>-330.7244945639294</v>
      </c>
      <c r="AN43">
        <f t="shared" si="41"/>
        <v>0</v>
      </c>
      <c r="AO43">
        <f t="shared" si="42"/>
        <v>0</v>
      </c>
      <c r="AP43">
        <f t="shared" si="43"/>
        <v>-0.20269574292340278</v>
      </c>
      <c r="AQ43">
        <f t="shared" si="44"/>
        <v>-9.0338307509047802</v>
      </c>
      <c r="AR43">
        <f t="shared" si="45"/>
        <v>-9.2365264938281832</v>
      </c>
      <c r="AS43">
        <f t="shared" si="46"/>
        <v>3.5430881944023261E-3</v>
      </c>
      <c r="AT43">
        <f t="shared" si="47"/>
        <v>0.14139436559242574</v>
      </c>
      <c r="AU43">
        <f t="shared" si="48"/>
        <v>-9.0915890400413542</v>
      </c>
      <c r="AW43">
        <v>40</v>
      </c>
      <c r="AX43">
        <f>IF(Z43&gt;0, (R43*SUMPRODUCT(K43:$K$98, X43:$X$98)-K43*$AZ$3)/Z43, 0)</f>
        <v>124.34748204299954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5.8078460000000002E-3</v>
      </c>
      <c r="Q44" s="5">
        <f t="shared" si="60"/>
        <v>12.5</v>
      </c>
      <c r="R44">
        <f t="shared" si="31"/>
        <v>100000</v>
      </c>
      <c r="S44">
        <f t="shared" si="32"/>
        <v>125.57823277236211</v>
      </c>
      <c r="U44">
        <f t="shared" si="52"/>
        <v>5.8078460000000002E-3</v>
      </c>
      <c r="V44">
        <f t="shared" si="53"/>
        <v>0.01</v>
      </c>
      <c r="W44">
        <f t="shared" si="54"/>
        <v>0.58987661526150659</v>
      </c>
      <c r="X44">
        <f t="shared" si="55"/>
        <v>3.42591254044008E-3</v>
      </c>
      <c r="Y44">
        <f t="shared" si="56"/>
        <v>5.8987661526150661E-3</v>
      </c>
      <c r="Z44">
        <f t="shared" si="57"/>
        <v>0.58055193656845139</v>
      </c>
      <c r="AB44">
        <f t="shared" si="58"/>
        <v>73.349671823815541</v>
      </c>
      <c r="AC44">
        <f t="shared" si="33"/>
        <v>72.904686226838592</v>
      </c>
      <c r="AE44">
        <f t="shared" si="34"/>
        <v>0</v>
      </c>
      <c r="AF44">
        <f t="shared" si="35"/>
        <v>0</v>
      </c>
      <c r="AG44">
        <f t="shared" si="36"/>
        <v>-7.2568992071056426</v>
      </c>
      <c r="AH44">
        <f t="shared" si="37"/>
        <v>-342.591254044008</v>
      </c>
      <c r="AI44">
        <f t="shared" si="38"/>
        <v>-349.84815325111362</v>
      </c>
      <c r="AJ44">
        <f t="shared" si="39"/>
        <v>0.44498559697694873</v>
      </c>
      <c r="AK44">
        <f t="shared" si="61"/>
        <v>5.1344770276670886</v>
      </c>
      <c r="AL44">
        <f t="shared" si="40"/>
        <v>-344.26869062646961</v>
      </c>
      <c r="AN44">
        <f t="shared" si="41"/>
        <v>0</v>
      </c>
      <c r="AO44">
        <f t="shared" si="42"/>
        <v>0</v>
      </c>
      <c r="AP44">
        <f t="shared" si="43"/>
        <v>-0.17811746413786964</v>
      </c>
      <c r="AQ44">
        <f t="shared" si="44"/>
        <v>-8.4087547125336641</v>
      </c>
      <c r="AR44">
        <f t="shared" si="45"/>
        <v>-8.5868721766715339</v>
      </c>
      <c r="AS44">
        <f t="shared" si="46"/>
        <v>1.0921979739473644E-2</v>
      </c>
      <c r="AT44">
        <f t="shared" si="47"/>
        <v>0.12602352626680141</v>
      </c>
      <c r="AU44">
        <f t="shared" si="48"/>
        <v>-8.4499266706652598</v>
      </c>
      <c r="AW44">
        <v>41</v>
      </c>
      <c r="AX44">
        <f>IF(Z44&gt;0, (R44*SUMPRODUCT(K44:$K$98, X44:$X$98)-K44*$AZ$3)/Z44, 0)</f>
        <v>125.57823277236211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6.1543680000000003E-3</v>
      </c>
      <c r="Q45" s="5">
        <f t="shared" si="60"/>
        <v>12.5</v>
      </c>
      <c r="R45">
        <f t="shared" si="31"/>
        <v>100000</v>
      </c>
      <c r="S45">
        <f t="shared" si="32"/>
        <v>126.34435054967774</v>
      </c>
      <c r="U45">
        <f t="shared" si="52"/>
        <v>6.1543680000000003E-3</v>
      </c>
      <c r="V45">
        <f t="shared" si="53"/>
        <v>0.01</v>
      </c>
      <c r="W45">
        <f t="shared" si="54"/>
        <v>0.58055193656845139</v>
      </c>
      <c r="X45">
        <f t="shared" si="55"/>
        <v>3.572930260754907E-3</v>
      </c>
      <c r="Y45">
        <f t="shared" si="56"/>
        <v>5.8055193656845142E-3</v>
      </c>
      <c r="Z45">
        <f t="shared" si="57"/>
        <v>0.57117348694201198</v>
      </c>
      <c r="AB45">
        <f t="shared" si="58"/>
        <v>72.904686226838592</v>
      </c>
      <c r="AC45">
        <f t="shared" si="33"/>
        <v>72.164543258883342</v>
      </c>
      <c r="AE45">
        <f t="shared" si="34"/>
        <v>0</v>
      </c>
      <c r="AF45">
        <f t="shared" si="35"/>
        <v>0</v>
      </c>
      <c r="AG45">
        <f t="shared" si="36"/>
        <v>-7.1396685867751497</v>
      </c>
      <c r="AH45">
        <f t="shared" si="37"/>
        <v>-357.29302607549073</v>
      </c>
      <c r="AI45">
        <f t="shared" si="38"/>
        <v>-364.43269466226587</v>
      </c>
      <c r="AJ45">
        <f t="shared" si="39"/>
        <v>0.7401429679552507</v>
      </c>
      <c r="AK45">
        <f t="shared" si="61"/>
        <v>5.1033280358787021</v>
      </c>
      <c r="AL45">
        <f t="shared" si="40"/>
        <v>-358.58922365843193</v>
      </c>
      <c r="AN45">
        <f t="shared" si="41"/>
        <v>0</v>
      </c>
      <c r="AO45">
        <f t="shared" si="42"/>
        <v>0</v>
      </c>
      <c r="AP45">
        <f t="shared" si="43"/>
        <v>-0.15646436524549973</v>
      </c>
      <c r="AQ45">
        <f t="shared" si="44"/>
        <v>-7.830003010937518</v>
      </c>
      <c r="AR45">
        <f t="shared" si="45"/>
        <v>-7.9864673761830174</v>
      </c>
      <c r="AS45">
        <f t="shared" si="46"/>
        <v>1.6220080563199624E-2</v>
      </c>
      <c r="AT45">
        <f t="shared" si="47"/>
        <v>0.11183838186164127</v>
      </c>
      <c r="AU45">
        <f t="shared" si="48"/>
        <v>-7.8584089137581765</v>
      </c>
      <c r="AW45">
        <v>42</v>
      </c>
      <c r="AX45">
        <f>IF(Z45&gt;0, (R45*SUMPRODUCT(K45:$K$98, X45:$X$98)-K45*$AZ$3)/Z45, 0)</f>
        <v>126.34435054967774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6.5216450000000004E-3</v>
      </c>
      <c r="Q46" s="5">
        <f t="shared" si="60"/>
        <v>12.5</v>
      </c>
      <c r="R46">
        <f t="shared" si="31"/>
        <v>100000</v>
      </c>
      <c r="S46">
        <f t="shared" si="32"/>
        <v>126.71685372325021</v>
      </c>
      <c r="U46">
        <f t="shared" si="52"/>
        <v>6.5216450000000004E-3</v>
      </c>
      <c r="V46">
        <f t="shared" si="53"/>
        <v>0.01</v>
      </c>
      <c r="W46">
        <f t="shared" si="54"/>
        <v>0.57117348694201198</v>
      </c>
      <c r="X46">
        <f t="shared" si="55"/>
        <v>3.7249907152479378E-3</v>
      </c>
      <c r="Y46">
        <f t="shared" si="56"/>
        <v>5.7117348694201197E-3</v>
      </c>
      <c r="Z46">
        <f t="shared" si="57"/>
        <v>0.56173676135734396</v>
      </c>
      <c r="AB46">
        <f t="shared" si="58"/>
        <v>72.164543258883342</v>
      </c>
      <c r="AC46">
        <f t="shared" si="33"/>
        <v>71.181515019890867</v>
      </c>
      <c r="AE46">
        <f t="shared" si="34"/>
        <v>0</v>
      </c>
      <c r="AF46">
        <f t="shared" si="35"/>
        <v>0</v>
      </c>
      <c r="AG46">
        <f t="shared" si="36"/>
        <v>-7.0217095169667996</v>
      </c>
      <c r="AH46">
        <f t="shared" si="37"/>
        <v>-372.49907152479381</v>
      </c>
      <c r="AI46">
        <f t="shared" si="38"/>
        <v>-379.52078104176059</v>
      </c>
      <c r="AJ46">
        <f t="shared" si="39"/>
        <v>0.98302823899247471</v>
      </c>
      <c r="AK46">
        <f t="shared" si="61"/>
        <v>5.0515180281218344</v>
      </c>
      <c r="AL46">
        <f t="shared" si="40"/>
        <v>-373.48623477464628</v>
      </c>
      <c r="AN46">
        <f t="shared" si="41"/>
        <v>0</v>
      </c>
      <c r="AO46">
        <f t="shared" si="42"/>
        <v>0</v>
      </c>
      <c r="AP46">
        <f t="shared" si="43"/>
        <v>-0.13739224691764573</v>
      </c>
      <c r="AQ46">
        <f t="shared" si="44"/>
        <v>-7.2886074662963347</v>
      </c>
      <c r="AR46">
        <f t="shared" si="45"/>
        <v>-7.4259997132139803</v>
      </c>
      <c r="AS46">
        <f t="shared" si="46"/>
        <v>1.9234697506685699E-2</v>
      </c>
      <c r="AT46">
        <f t="shared" si="47"/>
        <v>9.8841943055551149E-2</v>
      </c>
      <c r="AU46">
        <f t="shared" si="48"/>
        <v>-7.3079230726517439</v>
      </c>
      <c r="AW46">
        <v>43</v>
      </c>
      <c r="AX46">
        <f>IF(Z46&gt;0, (R46*SUMPRODUCT(K46:$K$98, X46:$X$98)-K46*$AZ$3)/Z46, 0)</f>
        <v>126.71685372325021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6.9358459999999999E-3</v>
      </c>
      <c r="Q47" s="5">
        <f t="shared" si="60"/>
        <v>12.5</v>
      </c>
      <c r="R47">
        <f t="shared" si="31"/>
        <v>100000</v>
      </c>
      <c r="S47">
        <f t="shared" si="32"/>
        <v>126.77169031497434</v>
      </c>
      <c r="U47">
        <f t="shared" si="52"/>
        <v>6.9358459999999999E-3</v>
      </c>
      <c r="V47">
        <f t="shared" si="53"/>
        <v>0.01</v>
      </c>
      <c r="W47">
        <f t="shared" si="54"/>
        <v>0.56173676135734396</v>
      </c>
      <c r="X47">
        <f t="shared" si="55"/>
        <v>3.8961196693132888E-3</v>
      </c>
      <c r="Y47">
        <f t="shared" si="56"/>
        <v>5.6173676135734393E-3</v>
      </c>
      <c r="Z47">
        <f t="shared" si="57"/>
        <v>0.55222327407445726</v>
      </c>
      <c r="AB47">
        <f t="shared" si="58"/>
        <v>71.181515019890867</v>
      </c>
      <c r="AC47">
        <f t="shared" si="33"/>
        <v>70.006277885688291</v>
      </c>
      <c r="AE47">
        <f t="shared" si="34"/>
        <v>0</v>
      </c>
      <c r="AF47">
        <f t="shared" si="35"/>
        <v>0</v>
      </c>
      <c r="AG47">
        <f t="shared" si="36"/>
        <v>-6.9027909259307156</v>
      </c>
      <c r="AH47">
        <f t="shared" si="37"/>
        <v>-389.61196693132888</v>
      </c>
      <c r="AI47">
        <f t="shared" si="38"/>
        <v>-396.51475785725961</v>
      </c>
      <c r="AJ47">
        <f t="shared" si="39"/>
        <v>1.1752371342025754</v>
      </c>
      <c r="AK47">
        <f t="shared" si="61"/>
        <v>4.9827060513923609</v>
      </c>
      <c r="AL47">
        <f t="shared" si="40"/>
        <v>-390.35681467166467</v>
      </c>
      <c r="AN47">
        <f t="shared" si="41"/>
        <v>0</v>
      </c>
      <c r="AO47">
        <f t="shared" si="42"/>
        <v>0</v>
      </c>
      <c r="AP47">
        <f t="shared" si="43"/>
        <v>-0.12059410087701294</v>
      </c>
      <c r="AQ47">
        <f t="shared" si="44"/>
        <v>-6.8066533301054672</v>
      </c>
      <c r="AR47">
        <f t="shared" si="45"/>
        <v>-6.9272474309824803</v>
      </c>
      <c r="AS47">
        <f t="shared" si="46"/>
        <v>2.0531791711093685E-2</v>
      </c>
      <c r="AT47">
        <f t="shared" si="47"/>
        <v>8.7049566276859947E-2</v>
      </c>
      <c r="AU47">
        <f t="shared" si="48"/>
        <v>-6.8196660729945267</v>
      </c>
      <c r="AW47">
        <v>44</v>
      </c>
      <c r="AX47">
        <f>IF(Z47&gt;0, (R47*SUMPRODUCT(K47:$K$98, X47:$X$98)-K47*$AZ$3)/Z47, 0)</f>
        <v>126.77169031497434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7.4023869999999999E-3</v>
      </c>
      <c r="Q48" s="5">
        <f t="shared" si="60"/>
        <v>12.5</v>
      </c>
      <c r="R48">
        <f t="shared" si="31"/>
        <v>100000</v>
      </c>
      <c r="S48">
        <f t="shared" si="32"/>
        <v>126.53208942622155</v>
      </c>
      <c r="U48">
        <f t="shared" si="52"/>
        <v>7.4023869999999999E-3</v>
      </c>
      <c r="V48">
        <f t="shared" si="53"/>
        <v>0.01</v>
      </c>
      <c r="W48">
        <f t="shared" si="54"/>
        <v>0.55222327407445726</v>
      </c>
      <c r="X48">
        <f t="shared" si="55"/>
        <v>4.0877703851061997E-3</v>
      </c>
      <c r="Y48">
        <f t="shared" si="56"/>
        <v>5.5222327407445726E-3</v>
      </c>
      <c r="Z48">
        <f t="shared" si="57"/>
        <v>0.54261327094860645</v>
      </c>
      <c r="AB48">
        <f t="shared" si="58"/>
        <v>70.006277885688291</v>
      </c>
      <c r="AC48">
        <f t="shared" si="33"/>
        <v>68.657990923523656</v>
      </c>
      <c r="AE48">
        <f t="shared" si="34"/>
        <v>0</v>
      </c>
      <c r="AF48">
        <f t="shared" si="35"/>
        <v>0</v>
      </c>
      <c r="AG48">
        <f t="shared" si="36"/>
        <v>-6.7826658868575809</v>
      </c>
      <c r="AH48">
        <f t="shared" si="37"/>
        <v>-408.77703851061995</v>
      </c>
      <c r="AI48">
        <f t="shared" si="38"/>
        <v>-415.5597043974775</v>
      </c>
      <c r="AJ48">
        <f t="shared" si="39"/>
        <v>1.3482869621646358</v>
      </c>
      <c r="AK48">
        <f t="shared" si="61"/>
        <v>4.9004394519981807</v>
      </c>
      <c r="AL48">
        <f t="shared" si="40"/>
        <v>-409.31097798331467</v>
      </c>
      <c r="AN48">
        <f t="shared" si="41"/>
        <v>0</v>
      </c>
      <c r="AO48">
        <f t="shared" si="42"/>
        <v>0</v>
      </c>
      <c r="AP48">
        <f t="shared" si="43"/>
        <v>-0.10579953184253046</v>
      </c>
      <c r="AQ48">
        <f t="shared" si="44"/>
        <v>-6.3763157472049228</v>
      </c>
      <c r="AR48">
        <f t="shared" si="45"/>
        <v>-6.482115279047453</v>
      </c>
      <c r="AS48">
        <f t="shared" si="46"/>
        <v>2.1031277637132018E-2</v>
      </c>
      <c r="AT48">
        <f t="shared" si="47"/>
        <v>7.6439590050967302E-2</v>
      </c>
      <c r="AU48">
        <f t="shared" si="48"/>
        <v>-6.3846444113593535</v>
      </c>
      <c r="AW48">
        <v>45</v>
      </c>
      <c r="AX48">
        <f>IF(Z48&gt;0, (R48*SUMPRODUCT(K48:$K$98, X48:$X$98)-K48*$AZ$3)/Z48, 0)</f>
        <v>126.53208942622155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7.9366079999999995E-3</v>
      </c>
      <c r="Q49" s="5">
        <f t="shared" si="60"/>
        <v>12.5</v>
      </c>
      <c r="R49">
        <f t="shared" si="31"/>
        <v>100000</v>
      </c>
      <c r="S49">
        <f t="shared" si="32"/>
        <v>126.02300190638759</v>
      </c>
      <c r="U49">
        <f t="shared" si="52"/>
        <v>7.9366079999999995E-3</v>
      </c>
      <c r="V49">
        <f t="shared" si="53"/>
        <v>0.01</v>
      </c>
      <c r="W49">
        <f t="shared" si="54"/>
        <v>0.54261327094860645</v>
      </c>
      <c r="X49">
        <f t="shared" si="55"/>
        <v>4.3065088271168773E-3</v>
      </c>
      <c r="Y49">
        <f t="shared" si="56"/>
        <v>5.4261327094860647E-3</v>
      </c>
      <c r="Z49">
        <f t="shared" si="57"/>
        <v>0.53288062941200343</v>
      </c>
      <c r="AB49">
        <f t="shared" si="58"/>
        <v>68.657990923523656</v>
      </c>
      <c r="AC49">
        <f t="shared" si="33"/>
        <v>67.155216576265929</v>
      </c>
      <c r="AE49">
        <f t="shared" si="34"/>
        <v>0</v>
      </c>
      <c r="AF49">
        <f t="shared" si="35"/>
        <v>0</v>
      </c>
      <c r="AG49">
        <f t="shared" si="36"/>
        <v>-6.661007867650043</v>
      </c>
      <c r="AH49">
        <f t="shared" si="37"/>
        <v>-430.6508827116877</v>
      </c>
      <c r="AI49">
        <f t="shared" si="38"/>
        <v>-437.31189057933773</v>
      </c>
      <c r="AJ49">
        <f t="shared" si="39"/>
        <v>1.5027743472577271</v>
      </c>
      <c r="AK49">
        <f t="shared" si="61"/>
        <v>4.8060593646466563</v>
      </c>
      <c r="AL49">
        <f t="shared" si="40"/>
        <v>-431.00305686743332</v>
      </c>
      <c r="AN49">
        <f t="shared" si="41"/>
        <v>0</v>
      </c>
      <c r="AO49">
        <f t="shared" si="42"/>
        <v>0</v>
      </c>
      <c r="AP49">
        <f t="shared" si="43"/>
        <v>-9.2769506351149514E-2</v>
      </c>
      <c r="AQ49">
        <f t="shared" si="44"/>
        <v>-5.9977815058405843</v>
      </c>
      <c r="AR49">
        <f t="shared" si="45"/>
        <v>-6.0905510121917334</v>
      </c>
      <c r="AS49">
        <f t="shared" si="46"/>
        <v>2.0929510536887224E-2</v>
      </c>
      <c r="AT49">
        <f t="shared" si="47"/>
        <v>6.6935179121757199E-2</v>
      </c>
      <c r="AU49">
        <f t="shared" si="48"/>
        <v>-6.0026863225330889</v>
      </c>
      <c r="AW49">
        <v>46</v>
      </c>
      <c r="AX49">
        <f>IF(Z49&gt;0, (R49*SUMPRODUCT(K49:$K$98, X49:$X$98)-K49*$AZ$3)/Z49, 0)</f>
        <v>126.02300190638759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8.552947E-3</v>
      </c>
      <c r="Q50" s="5">
        <f t="shared" si="60"/>
        <v>12.5</v>
      </c>
      <c r="R50">
        <f t="shared" si="31"/>
        <v>100000</v>
      </c>
      <c r="S50">
        <f t="shared" si="32"/>
        <v>125.25726083186207</v>
      </c>
      <c r="U50">
        <f t="shared" si="52"/>
        <v>8.552947E-3</v>
      </c>
      <c r="V50">
        <f t="shared" si="53"/>
        <v>0.01</v>
      </c>
      <c r="W50">
        <f t="shared" si="54"/>
        <v>0.53288062941200343</v>
      </c>
      <c r="X50">
        <f t="shared" si="55"/>
        <v>4.5576997806875061E-3</v>
      </c>
      <c r="Y50">
        <f t="shared" si="56"/>
        <v>5.3288062941200341E-3</v>
      </c>
      <c r="Z50">
        <f t="shared" si="57"/>
        <v>0.52299412333719586</v>
      </c>
      <c r="AB50">
        <f t="shared" si="58"/>
        <v>67.155216576265929</v>
      </c>
      <c r="AC50">
        <f t="shared" si="33"/>
        <v>65.508811320378186</v>
      </c>
      <c r="AE50">
        <f t="shared" si="34"/>
        <v>0</v>
      </c>
      <c r="AF50">
        <f t="shared" si="35"/>
        <v>0</v>
      </c>
      <c r="AG50">
        <f t="shared" si="36"/>
        <v>-6.5374265417149484</v>
      </c>
      <c r="AH50">
        <f t="shared" si="37"/>
        <v>-455.76997806875062</v>
      </c>
      <c r="AI50">
        <f t="shared" si="38"/>
        <v>-462.30740461046554</v>
      </c>
      <c r="AJ50">
        <f t="shared" si="39"/>
        <v>1.6464052558877427</v>
      </c>
      <c r="AK50">
        <f t="shared" si="61"/>
        <v>4.7008651603386156</v>
      </c>
      <c r="AL50">
        <f t="shared" si="40"/>
        <v>-455.96013419423923</v>
      </c>
      <c r="AN50">
        <f t="shared" si="41"/>
        <v>0</v>
      </c>
      <c r="AO50">
        <f t="shared" si="42"/>
        <v>0</v>
      </c>
      <c r="AP50">
        <f t="shared" si="43"/>
        <v>-8.1293177336250411E-2</v>
      </c>
      <c r="AQ50">
        <f t="shared" si="44"/>
        <v>-5.6675190788396073</v>
      </c>
      <c r="AR50">
        <f t="shared" si="45"/>
        <v>-5.7488122561758574</v>
      </c>
      <c r="AS50">
        <f t="shared" si="46"/>
        <v>2.0473119442364955E-2</v>
      </c>
      <c r="AT50">
        <f t="shared" si="47"/>
        <v>5.8455458378727752E-2</v>
      </c>
      <c r="AU50">
        <f t="shared" si="48"/>
        <v>-5.6698836783547648</v>
      </c>
      <c r="AW50">
        <v>47</v>
      </c>
      <c r="AX50">
        <f>IF(Z50&gt;0, (R50*SUMPRODUCT(K50:$K$98, X50:$X$98)-K50*$AZ$3)/Z50, 0)</f>
        <v>125.25726083186207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9.2631359999999999E-3</v>
      </c>
      <c r="Q51" s="5">
        <f t="shared" si="60"/>
        <v>12.5</v>
      </c>
      <c r="R51">
        <f t="shared" si="31"/>
        <v>100000</v>
      </c>
      <c r="S51">
        <f t="shared" si="32"/>
        <v>124.24256660981615</v>
      </c>
      <c r="U51">
        <f t="shared" si="52"/>
        <v>9.2631359999999999E-3</v>
      </c>
      <c r="V51">
        <f t="shared" si="53"/>
        <v>0.01</v>
      </c>
      <c r="W51">
        <f t="shared" si="54"/>
        <v>0.52299412333719586</v>
      </c>
      <c r="X51">
        <f t="shared" si="55"/>
        <v>4.844565691673219E-3</v>
      </c>
      <c r="Y51">
        <f t="shared" si="56"/>
        <v>5.229941233371959E-3</v>
      </c>
      <c r="Z51">
        <f t="shared" si="57"/>
        <v>0.51291961641215067</v>
      </c>
      <c r="AB51">
        <f t="shared" si="58"/>
        <v>65.508811320378186</v>
      </c>
      <c r="AC51">
        <f t="shared" si="33"/>
        <v>63.726449607567979</v>
      </c>
      <c r="AE51">
        <f t="shared" si="34"/>
        <v>0</v>
      </c>
      <c r="AF51">
        <f t="shared" si="35"/>
        <v>0</v>
      </c>
      <c r="AG51">
        <f t="shared" si="36"/>
        <v>-6.4114952051518834</v>
      </c>
      <c r="AH51">
        <f t="shared" si="37"/>
        <v>-484.4565691673219</v>
      </c>
      <c r="AI51">
        <f t="shared" si="38"/>
        <v>-490.86806437247378</v>
      </c>
      <c r="AJ51">
        <f t="shared" si="39"/>
        <v>1.7823617128102072</v>
      </c>
      <c r="AK51">
        <f t="shared" si="61"/>
        <v>4.5856167924264737</v>
      </c>
      <c r="AL51">
        <f t="shared" si="40"/>
        <v>-484.50008586723709</v>
      </c>
      <c r="AN51">
        <f t="shared" si="41"/>
        <v>0</v>
      </c>
      <c r="AO51">
        <f t="shared" si="42"/>
        <v>0</v>
      </c>
      <c r="AP51">
        <f t="shared" si="43"/>
        <v>-7.1185014111919728E-2</v>
      </c>
      <c r="AQ51">
        <f t="shared" si="44"/>
        <v>-5.3787839824128936</v>
      </c>
      <c r="AR51">
        <f t="shared" si="45"/>
        <v>-5.4499689965248139</v>
      </c>
      <c r="AS51">
        <f t="shared" si="46"/>
        <v>1.9789056939009966E-2</v>
      </c>
      <c r="AT51">
        <f t="shared" si="47"/>
        <v>5.0912803587287683E-2</v>
      </c>
      <c r="AU51">
        <f t="shared" si="48"/>
        <v>-5.379267135998516</v>
      </c>
      <c r="AW51">
        <v>48</v>
      </c>
      <c r="AX51">
        <f>IF(Z51&gt;0, (R51*SUMPRODUCT(K51:$K$98, X51:$X$98)-K51*$AZ$3)/Z51, 0)</f>
        <v>124.24256660981615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1.011049E-2</v>
      </c>
      <c r="Q52" s="5">
        <f t="shared" si="60"/>
        <v>12.5</v>
      </c>
      <c r="R52">
        <f t="shared" si="31"/>
        <v>100000</v>
      </c>
      <c r="S52">
        <f t="shared" si="32"/>
        <v>122.99243199112544</v>
      </c>
      <c r="U52">
        <f t="shared" si="52"/>
        <v>1.011049E-2</v>
      </c>
      <c r="V52">
        <f t="shared" si="53"/>
        <v>0.01</v>
      </c>
      <c r="W52">
        <f t="shared" si="54"/>
        <v>0.51291961641215067</v>
      </c>
      <c r="X52">
        <f t="shared" si="55"/>
        <v>5.1858686525388855E-3</v>
      </c>
      <c r="Y52">
        <f t="shared" si="56"/>
        <v>5.1291961641215071E-3</v>
      </c>
      <c r="Z52">
        <f t="shared" si="57"/>
        <v>0.50260455159549022</v>
      </c>
      <c r="AB52">
        <f t="shared" si="58"/>
        <v>63.726449607567979</v>
      </c>
      <c r="AC52">
        <f t="shared" si="33"/>
        <v>61.81655613053843</v>
      </c>
      <c r="AE52">
        <f t="shared" si="34"/>
        <v>0</v>
      </c>
      <c r="AF52">
        <f t="shared" si="35"/>
        <v>0</v>
      </c>
      <c r="AG52">
        <f t="shared" si="36"/>
        <v>-6.2825568949436281</v>
      </c>
      <c r="AH52">
        <f t="shared" si="37"/>
        <v>-518.5868652538885</v>
      </c>
      <c r="AI52">
        <f t="shared" si="38"/>
        <v>-524.86942214883209</v>
      </c>
      <c r="AJ52">
        <f t="shared" si="39"/>
        <v>1.9098934770295486</v>
      </c>
      <c r="AK52">
        <f t="shared" si="61"/>
        <v>4.4608514725297592</v>
      </c>
      <c r="AL52">
        <f t="shared" si="40"/>
        <v>-518.49867719927283</v>
      </c>
      <c r="AN52">
        <f t="shared" si="41"/>
        <v>0</v>
      </c>
      <c r="AO52">
        <f t="shared" si="42"/>
        <v>0</v>
      </c>
      <c r="AP52">
        <f t="shared" si="43"/>
        <v>-6.2279864819171513E-2</v>
      </c>
      <c r="AQ52">
        <f t="shared" si="44"/>
        <v>-5.1408240952030226</v>
      </c>
      <c r="AR52">
        <f t="shared" si="45"/>
        <v>-5.2031039600221938</v>
      </c>
      <c r="AS52">
        <f t="shared" si="46"/>
        <v>1.8933041046416983E-2</v>
      </c>
      <c r="AT52">
        <f t="shared" si="47"/>
        <v>4.4221044287104445E-2</v>
      </c>
      <c r="AU52">
        <f t="shared" si="48"/>
        <v>-5.1399498746886723</v>
      </c>
      <c r="AW52">
        <v>49</v>
      </c>
      <c r="AX52">
        <f>IF(Z52&gt;0, (R52*SUMPRODUCT(K52:$K$98, X52:$X$98)-K52*$AZ$3)/Z52, 0)</f>
        <v>122.99243199112544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1.1085984E-2</v>
      </c>
      <c r="Q53" s="5">
        <f t="shared" si="60"/>
        <v>12.5</v>
      </c>
      <c r="R53">
        <f t="shared" si="31"/>
        <v>100000</v>
      </c>
      <c r="S53">
        <f t="shared" si="32"/>
        <v>121.48810774849942</v>
      </c>
      <c r="U53">
        <f t="shared" si="52"/>
        <v>1.1085984E-2</v>
      </c>
      <c r="V53">
        <f t="shared" si="53"/>
        <v>0.01</v>
      </c>
      <c r="W53">
        <f t="shared" si="54"/>
        <v>0.50260455159549022</v>
      </c>
      <c r="X53">
        <f t="shared" si="55"/>
        <v>5.5718660173147789E-3</v>
      </c>
      <c r="Y53">
        <f t="shared" si="56"/>
        <v>5.0260455159549028E-3</v>
      </c>
      <c r="Z53">
        <f t="shared" si="57"/>
        <v>0.4920066400622205</v>
      </c>
      <c r="AB53">
        <f t="shared" si="58"/>
        <v>61.81655613053843</v>
      </c>
      <c r="AC53">
        <f t="shared" si="33"/>
        <v>59.772955700856215</v>
      </c>
      <c r="AE53">
        <f t="shared" si="34"/>
        <v>0</v>
      </c>
      <c r="AF53">
        <f t="shared" si="35"/>
        <v>0</v>
      </c>
      <c r="AG53">
        <f t="shared" si="36"/>
        <v>-6.150083000777756</v>
      </c>
      <c r="AH53">
        <f t="shared" si="37"/>
        <v>-557.18660173147794</v>
      </c>
      <c r="AI53">
        <f t="shared" si="38"/>
        <v>-563.33668473225566</v>
      </c>
      <c r="AJ53">
        <f t="shared" si="39"/>
        <v>2.0436004296822148</v>
      </c>
      <c r="AK53">
        <f t="shared" si="61"/>
        <v>4.3271589291376902</v>
      </c>
      <c r="AL53">
        <f t="shared" si="40"/>
        <v>-556.96592537343577</v>
      </c>
      <c r="AN53">
        <f t="shared" si="41"/>
        <v>0</v>
      </c>
      <c r="AO53">
        <f t="shared" si="42"/>
        <v>0</v>
      </c>
      <c r="AP53">
        <f t="shared" si="43"/>
        <v>-5.4434493380421674E-2</v>
      </c>
      <c r="AQ53">
        <f t="shared" si="44"/>
        <v>-4.9316684636249866</v>
      </c>
      <c r="AR53">
        <f t="shared" si="45"/>
        <v>-4.9861029570054081</v>
      </c>
      <c r="AS53">
        <f t="shared" si="46"/>
        <v>1.808794353632226E-2</v>
      </c>
      <c r="AT53">
        <f t="shared" si="47"/>
        <v>3.8299760190942181E-2</v>
      </c>
      <c r="AU53">
        <f t="shared" si="48"/>
        <v>-4.9297152532781441</v>
      </c>
      <c r="AW53">
        <v>50</v>
      </c>
      <c r="AX53">
        <f>IF(Z53&gt;0, (R53*SUMPRODUCT(K53:$K$98, X53:$X$98)-K53*$AZ$3)/Z53, 0)</f>
        <v>121.48810774849942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1.2207667E-2</v>
      </c>
      <c r="Q54" s="5">
        <f t="shared" si="60"/>
        <v>12.5</v>
      </c>
      <c r="R54">
        <f t="shared" si="31"/>
        <v>100000</v>
      </c>
      <c r="S54">
        <f t="shared" si="32"/>
        <v>119.74438168158294</v>
      </c>
      <c r="U54">
        <f t="shared" si="52"/>
        <v>1.2207667E-2</v>
      </c>
      <c r="V54">
        <f t="shared" si="53"/>
        <v>0.01</v>
      </c>
      <c r="W54">
        <f t="shared" si="54"/>
        <v>0.4920066400622205</v>
      </c>
      <c r="X54">
        <f t="shared" si="55"/>
        <v>6.0062532236684471E-3</v>
      </c>
      <c r="Y54">
        <f t="shared" si="56"/>
        <v>4.9200664006222054E-3</v>
      </c>
      <c r="Z54">
        <f t="shared" si="57"/>
        <v>0.48108032043792986</v>
      </c>
      <c r="AB54">
        <f t="shared" si="58"/>
        <v>59.772955700856215</v>
      </c>
      <c r="AC54">
        <f t="shared" si="33"/>
        <v>57.606665510017699</v>
      </c>
      <c r="AE54">
        <f t="shared" si="34"/>
        <v>0</v>
      </c>
      <c r="AF54">
        <f t="shared" si="35"/>
        <v>0</v>
      </c>
      <c r="AG54">
        <f t="shared" si="36"/>
        <v>-6.0135040054741236</v>
      </c>
      <c r="AH54">
        <f t="shared" si="37"/>
        <v>-600.62532236684467</v>
      </c>
      <c r="AI54">
        <f t="shared" si="38"/>
        <v>-606.63882637231882</v>
      </c>
      <c r="AJ54">
        <f t="shared" si="39"/>
        <v>2.1662901908385166</v>
      </c>
      <c r="AK54">
        <f t="shared" si="61"/>
        <v>4.1841068990599357</v>
      </c>
      <c r="AL54">
        <f t="shared" si="40"/>
        <v>-600.28842928242045</v>
      </c>
      <c r="AN54">
        <f t="shared" si="41"/>
        <v>0</v>
      </c>
      <c r="AO54">
        <f t="shared" si="42"/>
        <v>0</v>
      </c>
      <c r="AP54">
        <f t="shared" si="43"/>
        <v>-4.7522884176888908E-2</v>
      </c>
      <c r="AQ54">
        <f t="shared" si="44"/>
        <v>-4.7465583464420869</v>
      </c>
      <c r="AR54">
        <f t="shared" si="45"/>
        <v>-4.7940812306189757</v>
      </c>
      <c r="AS54">
        <f t="shared" si="46"/>
        <v>1.7119529269297062E-2</v>
      </c>
      <c r="AT54">
        <f t="shared" si="47"/>
        <v>3.3065717985178239E-2</v>
      </c>
      <c r="AU54">
        <f t="shared" si="48"/>
        <v>-4.7438959833645011</v>
      </c>
      <c r="AW54">
        <v>51</v>
      </c>
      <c r="AX54">
        <f>IF(Z54&gt;0, (R54*SUMPRODUCT(K54:$K$98, X54:$X$98)-K54*$AZ$3)/Z54, 0)</f>
        <v>119.74438168158294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1.3502610999999999E-2</v>
      </c>
      <c r="Q55" s="5">
        <f t="shared" si="60"/>
        <v>12.5</v>
      </c>
      <c r="R55">
        <f t="shared" si="31"/>
        <v>100000</v>
      </c>
      <c r="S55">
        <f t="shared" si="32"/>
        <v>117.77840615338562</v>
      </c>
      <c r="U55">
        <f t="shared" si="52"/>
        <v>1.3502610999999999E-2</v>
      </c>
      <c r="V55">
        <f t="shared" si="53"/>
        <v>0.01</v>
      </c>
      <c r="W55">
        <f t="shared" si="54"/>
        <v>0.48108032043792986</v>
      </c>
      <c r="X55">
        <f t="shared" si="55"/>
        <v>6.495840426628716E-3</v>
      </c>
      <c r="Y55">
        <f t="shared" si="56"/>
        <v>4.8108032043792989E-3</v>
      </c>
      <c r="Z55">
        <f t="shared" si="57"/>
        <v>0.46977367680692184</v>
      </c>
      <c r="AB55">
        <f t="shared" si="58"/>
        <v>57.606665510017699</v>
      </c>
      <c r="AC55">
        <f t="shared" si="33"/>
        <v>55.329194907134948</v>
      </c>
      <c r="AE55">
        <f t="shared" si="34"/>
        <v>0</v>
      </c>
      <c r="AF55">
        <f t="shared" si="35"/>
        <v>0</v>
      </c>
      <c r="AG55">
        <f t="shared" si="36"/>
        <v>-5.8721709600865228</v>
      </c>
      <c r="AH55">
        <f t="shared" si="37"/>
        <v>-649.58404266287164</v>
      </c>
      <c r="AI55">
        <f t="shared" si="38"/>
        <v>-655.45621362295822</v>
      </c>
      <c r="AJ55">
        <f t="shared" si="39"/>
        <v>2.2774706028827509</v>
      </c>
      <c r="AK55">
        <f t="shared" si="61"/>
        <v>4.0324665857012389</v>
      </c>
      <c r="AL55">
        <f t="shared" si="40"/>
        <v>-649.14627643437416</v>
      </c>
      <c r="AN55">
        <f t="shared" si="41"/>
        <v>0</v>
      </c>
      <c r="AO55">
        <f t="shared" si="42"/>
        <v>0</v>
      </c>
      <c r="AP55">
        <f t="shared" si="43"/>
        <v>-4.1433903854001267E-2</v>
      </c>
      <c r="AQ55">
        <f t="shared" si="44"/>
        <v>-4.5834501331327564</v>
      </c>
      <c r="AR55">
        <f t="shared" si="45"/>
        <v>-4.6248840369867583</v>
      </c>
      <c r="AS55">
        <f t="shared" si="46"/>
        <v>1.6069780432408903E-2</v>
      </c>
      <c r="AT55">
        <f t="shared" si="47"/>
        <v>2.8452991907435214E-2</v>
      </c>
      <c r="AU55">
        <f t="shared" si="48"/>
        <v>-4.5803612646469141</v>
      </c>
      <c r="AW55">
        <v>52</v>
      </c>
      <c r="AX55">
        <f>IF(Z55&gt;0, (R55*SUMPRODUCT(K55:$K$98, X55:$X$98)-K55*$AZ$3)/Z55, 0)</f>
        <v>117.77840615338562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1.4950962999999999E-2</v>
      </c>
      <c r="Q56" s="5">
        <f t="shared" si="60"/>
        <v>12.5</v>
      </c>
      <c r="R56">
        <f t="shared" si="31"/>
        <v>100000</v>
      </c>
      <c r="S56">
        <f t="shared" si="32"/>
        <v>115.5987627919982</v>
      </c>
      <c r="U56">
        <f t="shared" si="52"/>
        <v>1.4950962999999999E-2</v>
      </c>
      <c r="V56">
        <f t="shared" si="53"/>
        <v>0.01</v>
      </c>
      <c r="W56">
        <f t="shared" si="54"/>
        <v>0.46977367680692184</v>
      </c>
      <c r="X56">
        <f t="shared" si="55"/>
        <v>7.0235688603142461E-3</v>
      </c>
      <c r="Y56">
        <f t="shared" si="56"/>
        <v>4.6977367680692186E-3</v>
      </c>
      <c r="Z56">
        <f t="shared" si="57"/>
        <v>0.45805237117853836</v>
      </c>
      <c r="AB56">
        <f t="shared" si="58"/>
        <v>55.329194907134948</v>
      </c>
      <c r="AC56">
        <f t="shared" si="33"/>
        <v>52.950287402180166</v>
      </c>
      <c r="AE56">
        <f t="shared" si="34"/>
        <v>0</v>
      </c>
      <c r="AF56">
        <f t="shared" si="35"/>
        <v>0</v>
      </c>
      <c r="AG56">
        <f t="shared" si="36"/>
        <v>-5.7256546397317294</v>
      </c>
      <c r="AH56">
        <f t="shared" si="37"/>
        <v>-702.35688603142455</v>
      </c>
      <c r="AI56">
        <f t="shared" si="38"/>
        <v>-708.08254067115627</v>
      </c>
      <c r="AJ56">
        <f t="shared" si="39"/>
        <v>2.3789075049547819</v>
      </c>
      <c r="AK56">
        <f t="shared" si="61"/>
        <v>3.8730436434994466</v>
      </c>
      <c r="AL56">
        <f t="shared" si="40"/>
        <v>-701.83058952270198</v>
      </c>
      <c r="AN56">
        <f t="shared" si="41"/>
        <v>0</v>
      </c>
      <c r="AO56">
        <f t="shared" si="42"/>
        <v>0</v>
      </c>
      <c r="AP56">
        <f t="shared" si="43"/>
        <v>-3.6071507189280823E-2</v>
      </c>
      <c r="AQ56">
        <f t="shared" si="44"/>
        <v>-4.424834024762359</v>
      </c>
      <c r="AR56">
        <f t="shared" si="45"/>
        <v>-4.4609055319516395</v>
      </c>
      <c r="AS56">
        <f t="shared" si="46"/>
        <v>1.4987068652752535E-2</v>
      </c>
      <c r="AT56">
        <f t="shared" si="47"/>
        <v>2.4400095783184455E-2</v>
      </c>
      <c r="AU56">
        <f t="shared" si="48"/>
        <v>-4.4215183675157022</v>
      </c>
      <c r="AW56">
        <v>53</v>
      </c>
      <c r="AX56">
        <f>IF(Z56&gt;0, (R56*SUMPRODUCT(K56:$K$98, X56:$X$98)-K56*$AZ$3)/Z56, 0)</f>
        <v>115.5987627919982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1.6562650000000002E-2</v>
      </c>
      <c r="Q57" s="5">
        <f t="shared" si="60"/>
        <v>12.5</v>
      </c>
      <c r="R57">
        <f t="shared" si="31"/>
        <v>100000</v>
      </c>
      <c r="S57">
        <f t="shared" si="32"/>
        <v>113.24391397120446</v>
      </c>
      <c r="U57">
        <f t="shared" si="52"/>
        <v>1.6562650000000002E-2</v>
      </c>
      <c r="V57">
        <f t="shared" si="53"/>
        <v>0.01</v>
      </c>
      <c r="W57">
        <f t="shared" si="54"/>
        <v>0.45805237117853836</v>
      </c>
      <c r="X57">
        <f t="shared" si="55"/>
        <v>7.5865611055002192E-3</v>
      </c>
      <c r="Y57">
        <f t="shared" si="56"/>
        <v>4.5805237117853836E-3</v>
      </c>
      <c r="Z57">
        <f t="shared" si="57"/>
        <v>0.4458852863612528</v>
      </c>
      <c r="AB57">
        <f t="shared" si="58"/>
        <v>52.950287402180166</v>
      </c>
      <c r="AC57">
        <f t="shared" si="33"/>
        <v>50.493795009719577</v>
      </c>
      <c r="AE57">
        <f t="shared" si="34"/>
        <v>0</v>
      </c>
      <c r="AF57">
        <f t="shared" si="35"/>
        <v>0</v>
      </c>
      <c r="AG57">
        <f t="shared" si="36"/>
        <v>-5.5735660795156603</v>
      </c>
      <c r="AH57">
        <f t="shared" si="37"/>
        <v>-758.65611055002194</v>
      </c>
      <c r="AI57">
        <f t="shared" si="38"/>
        <v>-764.22967662953761</v>
      </c>
      <c r="AJ57">
        <f t="shared" si="39"/>
        <v>2.4564923924605893</v>
      </c>
      <c r="AK57">
        <f t="shared" si="61"/>
        <v>3.706520118152612</v>
      </c>
      <c r="AL57">
        <f t="shared" si="40"/>
        <v>-758.06666411892434</v>
      </c>
      <c r="AN57">
        <f t="shared" si="41"/>
        <v>0</v>
      </c>
      <c r="AO57">
        <f t="shared" si="42"/>
        <v>0</v>
      </c>
      <c r="AP57">
        <f t="shared" si="43"/>
        <v>-3.1351207472178101E-2</v>
      </c>
      <c r="AQ57">
        <f t="shared" si="44"/>
        <v>-4.2674267753467285</v>
      </c>
      <c r="AR57">
        <f t="shared" si="45"/>
        <v>-4.2987779828189066</v>
      </c>
      <c r="AS57">
        <f t="shared" si="46"/>
        <v>1.3817724873291816E-2</v>
      </c>
      <c r="AT57">
        <f t="shared" si="47"/>
        <v>2.0849108015617655E-2</v>
      </c>
      <c r="AU57">
        <f t="shared" si="48"/>
        <v>-4.2641111499299971</v>
      </c>
      <c r="AW57">
        <v>54</v>
      </c>
      <c r="AX57">
        <f>IF(Z57&gt;0, (R57*SUMPRODUCT(K57:$K$98, X57:$X$98)-K57*$AZ$3)/Z57, 0)</f>
        <v>113.24391397120446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1.8321427000000001E-2</v>
      </c>
      <c r="Q58" s="5">
        <f t="shared" si="60"/>
        <v>12.5</v>
      </c>
      <c r="R58">
        <f t="shared" si="31"/>
        <v>100000</v>
      </c>
      <c r="S58">
        <f t="shared" si="32"/>
        <v>110.75134693953947</v>
      </c>
      <c r="U58">
        <f t="shared" si="52"/>
        <v>1.8321427000000001E-2</v>
      </c>
      <c r="V58">
        <f t="shared" si="53"/>
        <v>0.01</v>
      </c>
      <c r="W58">
        <f t="shared" si="54"/>
        <v>0.4458852863612528</v>
      </c>
      <c r="X58">
        <f t="shared" si="55"/>
        <v>8.1692547244417886E-3</v>
      </c>
      <c r="Y58">
        <f t="shared" si="56"/>
        <v>4.458852863612528E-3</v>
      </c>
      <c r="Z58">
        <f t="shared" si="57"/>
        <v>0.43325717877319847</v>
      </c>
      <c r="AB58">
        <f t="shared" si="58"/>
        <v>50.493795009719577</v>
      </c>
      <c r="AC58">
        <f t="shared" si="33"/>
        <v>47.983816120356579</v>
      </c>
      <c r="AE58">
        <f t="shared" si="34"/>
        <v>0</v>
      </c>
      <c r="AF58">
        <f t="shared" si="35"/>
        <v>0</v>
      </c>
      <c r="AG58">
        <f t="shared" si="36"/>
        <v>-5.4157147346649808</v>
      </c>
      <c r="AH58">
        <f t="shared" si="37"/>
        <v>-816.92547244417881</v>
      </c>
      <c r="AI58">
        <f t="shared" si="38"/>
        <v>-822.34118717884382</v>
      </c>
      <c r="AJ58">
        <f t="shared" si="39"/>
        <v>2.5099788893629977</v>
      </c>
      <c r="AK58">
        <f t="shared" si="61"/>
        <v>3.5345656506803707</v>
      </c>
      <c r="AL58">
        <f t="shared" si="40"/>
        <v>-816.29664263880045</v>
      </c>
      <c r="AN58">
        <f t="shared" si="41"/>
        <v>0</v>
      </c>
      <c r="AO58">
        <f t="shared" si="42"/>
        <v>0</v>
      </c>
      <c r="AP58">
        <f t="shared" si="43"/>
        <v>-2.7199371909279423E-2</v>
      </c>
      <c r="AQ58">
        <f t="shared" si="44"/>
        <v>-4.1028489933097543</v>
      </c>
      <c r="AR58">
        <f t="shared" si="45"/>
        <v>-4.1300483652190332</v>
      </c>
      <c r="AS58">
        <f t="shared" si="46"/>
        <v>1.2605879859077823E-2</v>
      </c>
      <c r="AT58">
        <f t="shared" si="47"/>
        <v>1.7751667209363598E-2</v>
      </c>
      <c r="AU58">
        <f t="shared" si="48"/>
        <v>-4.0996908181505916</v>
      </c>
      <c r="AW58">
        <v>55</v>
      </c>
      <c r="AX58">
        <f>IF(Z58&gt;0, (R58*SUMPRODUCT(K58:$K$98, X58:$X$98)-K58*$AZ$3)/Z58, 0)</f>
        <v>110.75134693953947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2.0255269999999999E-2</v>
      </c>
      <c r="Q59" s="5">
        <f t="shared" si="60"/>
        <v>12.5</v>
      </c>
      <c r="R59">
        <f t="shared" si="31"/>
        <v>100000</v>
      </c>
      <c r="S59">
        <f t="shared" si="32"/>
        <v>108.17622209523107</v>
      </c>
      <c r="U59">
        <f t="shared" si="52"/>
        <v>2.0255269999999999E-2</v>
      </c>
      <c r="V59">
        <f t="shared" si="53"/>
        <v>0.01</v>
      </c>
      <c r="W59">
        <f t="shared" si="54"/>
        <v>0.43325717877319847</v>
      </c>
      <c r="X59">
        <f t="shared" si="55"/>
        <v>8.7757411354894028E-3</v>
      </c>
      <c r="Y59">
        <f t="shared" si="56"/>
        <v>4.332571787731985E-3</v>
      </c>
      <c r="Z59">
        <f t="shared" si="57"/>
        <v>0.42014886584997707</v>
      </c>
      <c r="AB59">
        <f t="shared" si="58"/>
        <v>47.983816120356579</v>
      </c>
      <c r="AC59">
        <f t="shared" si="33"/>
        <v>45.450117025246563</v>
      </c>
      <c r="AE59">
        <f t="shared" si="34"/>
        <v>0</v>
      </c>
      <c r="AF59">
        <f t="shared" si="35"/>
        <v>0</v>
      </c>
      <c r="AG59">
        <f t="shared" si="36"/>
        <v>-5.251860823124713</v>
      </c>
      <c r="AH59">
        <f t="shared" si="37"/>
        <v>-877.57411354894032</v>
      </c>
      <c r="AI59">
        <f t="shared" si="38"/>
        <v>-882.82597437206505</v>
      </c>
      <c r="AJ59">
        <f t="shared" si="39"/>
        <v>2.5336990951100162</v>
      </c>
      <c r="AK59">
        <f t="shared" si="61"/>
        <v>3.3588671284249609</v>
      </c>
      <c r="AL59">
        <f t="shared" si="40"/>
        <v>-876.93340814853002</v>
      </c>
      <c r="AN59">
        <f t="shared" si="41"/>
        <v>0</v>
      </c>
      <c r="AO59">
        <f t="shared" si="42"/>
        <v>0</v>
      </c>
      <c r="AP59">
        <f t="shared" si="43"/>
        <v>-2.3550399614583706E-2</v>
      </c>
      <c r="AQ59">
        <f t="shared" si="44"/>
        <v>-3.9352187275205006</v>
      </c>
      <c r="AR59">
        <f t="shared" si="45"/>
        <v>-3.9587691271350844</v>
      </c>
      <c r="AS59">
        <f t="shared" si="46"/>
        <v>1.1361616044777102E-2</v>
      </c>
      <c r="AT59">
        <f t="shared" si="47"/>
        <v>1.5061835374310847E-2</v>
      </c>
      <c r="AU59">
        <f t="shared" si="48"/>
        <v>-3.9323456757159962</v>
      </c>
      <c r="AW59">
        <v>56</v>
      </c>
      <c r="AX59">
        <f>IF(Z59&gt;0, (R59*SUMPRODUCT(K59:$K$98, X59:$X$98)-K59*$AZ$3)/Z59, 0)</f>
        <v>108.17622209523107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2.2430054000000001E-2</v>
      </c>
      <c r="Q60" s="5">
        <f t="shared" si="60"/>
        <v>12.5</v>
      </c>
      <c r="R60">
        <f t="shared" si="31"/>
        <v>100000</v>
      </c>
      <c r="S60">
        <f t="shared" si="32"/>
        <v>105.56815022780773</v>
      </c>
      <c r="U60">
        <f t="shared" si="52"/>
        <v>2.2430054000000001E-2</v>
      </c>
      <c r="V60">
        <f t="shared" si="53"/>
        <v>0.01</v>
      </c>
      <c r="W60">
        <f t="shared" si="54"/>
        <v>0.42014886584997707</v>
      </c>
      <c r="X60">
        <f t="shared" si="55"/>
        <v>9.4239617490537424E-3</v>
      </c>
      <c r="Y60">
        <f t="shared" si="56"/>
        <v>4.201488658499771E-3</v>
      </c>
      <c r="Z60">
        <f t="shared" si="57"/>
        <v>0.40652341544242354</v>
      </c>
      <c r="AB60">
        <f t="shared" si="58"/>
        <v>45.450117025246563</v>
      </c>
      <c r="AC60">
        <f t="shared" si="33"/>
        <v>42.915924992547261</v>
      </c>
      <c r="AE60">
        <f t="shared" si="34"/>
        <v>0</v>
      </c>
      <c r="AF60">
        <f t="shared" si="35"/>
        <v>0</v>
      </c>
      <c r="AG60">
        <f t="shared" si="36"/>
        <v>-5.0815426930302943</v>
      </c>
      <c r="AH60">
        <f t="shared" si="37"/>
        <v>-942.39617490537421</v>
      </c>
      <c r="AI60">
        <f t="shared" si="38"/>
        <v>-947.47771759840452</v>
      </c>
      <c r="AJ60">
        <f t="shared" si="39"/>
        <v>2.5341920326993019</v>
      </c>
      <c r="AK60">
        <f t="shared" si="61"/>
        <v>3.1815081917672599</v>
      </c>
      <c r="AL60">
        <f t="shared" si="40"/>
        <v>-941.76201737393797</v>
      </c>
      <c r="AN60">
        <f t="shared" si="41"/>
        <v>0</v>
      </c>
      <c r="AO60">
        <f t="shared" si="42"/>
        <v>0</v>
      </c>
      <c r="AP60">
        <f t="shared" si="43"/>
        <v>-2.0345231145858195E-2</v>
      </c>
      <c r="AQ60">
        <f t="shared" si="44"/>
        <v>-3.7731195362620844</v>
      </c>
      <c r="AR60">
        <f t="shared" si="45"/>
        <v>-3.7934647674079427</v>
      </c>
      <c r="AS60">
        <f t="shared" si="46"/>
        <v>1.014627363929778E-2</v>
      </c>
      <c r="AT60">
        <f t="shared" si="47"/>
        <v>1.2737966295693258E-2</v>
      </c>
      <c r="AU60">
        <f t="shared" si="48"/>
        <v>-3.7705805274729514</v>
      </c>
      <c r="AW60">
        <v>57</v>
      </c>
      <c r="AX60">
        <f>IF(Z60&gt;0, (R60*SUMPRODUCT(K60:$K$98, X60:$X$98)-K60*$AZ$3)/Z60, 0)</f>
        <v>105.56815022780773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2.4874655999999998E-2</v>
      </c>
      <c r="Q61" s="5">
        <f t="shared" si="60"/>
        <v>12.5</v>
      </c>
      <c r="R61">
        <f t="shared" si="31"/>
        <v>100000</v>
      </c>
      <c r="S61">
        <f t="shared" si="32"/>
        <v>102.95432317295463</v>
      </c>
      <c r="U61">
        <f t="shared" si="52"/>
        <v>2.4874655999999998E-2</v>
      </c>
      <c r="V61">
        <f t="shared" si="53"/>
        <v>0.01</v>
      </c>
      <c r="W61">
        <f t="shared" si="54"/>
        <v>0.40652341544242354</v>
      </c>
      <c r="X61">
        <f t="shared" si="55"/>
        <v>1.0112130115075373E-2</v>
      </c>
      <c r="Y61">
        <f t="shared" si="56"/>
        <v>4.0652341544242356E-3</v>
      </c>
      <c r="Z61">
        <f t="shared" si="57"/>
        <v>0.39234605117292393</v>
      </c>
      <c r="AB61">
        <f t="shared" si="58"/>
        <v>42.915924992547261</v>
      </c>
      <c r="AC61">
        <f t="shared" si="33"/>
        <v>40.393722148089807</v>
      </c>
      <c r="AE61">
        <f t="shared" si="34"/>
        <v>0</v>
      </c>
      <c r="AF61">
        <f t="shared" si="35"/>
        <v>0</v>
      </c>
      <c r="AG61">
        <f t="shared" si="36"/>
        <v>-4.9043256396615487</v>
      </c>
      <c r="AH61">
        <f t="shared" si="37"/>
        <v>-1011.2130115075373</v>
      </c>
      <c r="AI61">
        <f t="shared" si="38"/>
        <v>-1016.1173371471989</v>
      </c>
      <c r="AJ61">
        <f t="shared" si="39"/>
        <v>2.5222028444574534</v>
      </c>
      <c r="AK61">
        <f t="shared" si="61"/>
        <v>3.0041147494783087</v>
      </c>
      <c r="AL61">
        <f t="shared" si="40"/>
        <v>-1010.5910195532632</v>
      </c>
      <c r="AN61">
        <f t="shared" si="41"/>
        <v>0</v>
      </c>
      <c r="AO61">
        <f t="shared" si="42"/>
        <v>0</v>
      </c>
      <c r="AP61">
        <f t="shared" si="43"/>
        <v>-1.7531873400362413E-2</v>
      </c>
      <c r="AQ61">
        <f t="shared" si="44"/>
        <v>-3.6148616142407741</v>
      </c>
      <c r="AR61">
        <f t="shared" si="45"/>
        <v>-3.6323934876411368</v>
      </c>
      <c r="AS61">
        <f t="shared" si="46"/>
        <v>9.0163142107573483E-3</v>
      </c>
      <c r="AT61">
        <f t="shared" si="47"/>
        <v>1.0739042090127155E-2</v>
      </c>
      <c r="AU61">
        <f t="shared" si="48"/>
        <v>-3.6126381313402525</v>
      </c>
      <c r="AW61">
        <v>58</v>
      </c>
      <c r="AX61">
        <f>IF(Z61&gt;0, (R61*SUMPRODUCT(K61:$K$98, X61:$X$98)-K61*$AZ$3)/Z61, 0)</f>
        <v>102.95432317295463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2.763239E-2</v>
      </c>
      <c r="Q62" s="5">
        <f t="shared" si="60"/>
        <v>12.5</v>
      </c>
      <c r="R62">
        <f t="shared" si="31"/>
        <v>100000</v>
      </c>
      <c r="S62">
        <f t="shared" si="32"/>
        <v>100.3645237267415</v>
      </c>
      <c r="U62">
        <f t="shared" si="52"/>
        <v>2.763239E-2</v>
      </c>
      <c r="V62">
        <f t="shared" si="53"/>
        <v>0.01</v>
      </c>
      <c r="W62">
        <f t="shared" si="54"/>
        <v>0.39234605117292393</v>
      </c>
      <c r="X62">
        <f t="shared" si="55"/>
        <v>1.0841459100970192E-2</v>
      </c>
      <c r="Y62">
        <f t="shared" si="56"/>
        <v>3.923460511729239E-3</v>
      </c>
      <c r="Z62">
        <f t="shared" si="57"/>
        <v>0.37758113156022449</v>
      </c>
      <c r="AB62">
        <f t="shared" si="58"/>
        <v>40.393722148089807</v>
      </c>
      <c r="AC62">
        <f t="shared" si="33"/>
        <v>37.895750437246051</v>
      </c>
      <c r="AE62">
        <f t="shared" si="34"/>
        <v>0</v>
      </c>
      <c r="AF62">
        <f t="shared" si="35"/>
        <v>0</v>
      </c>
      <c r="AG62">
        <f t="shared" si="36"/>
        <v>-4.7197641445028058</v>
      </c>
      <c r="AH62">
        <f t="shared" si="37"/>
        <v>-1084.1459100970192</v>
      </c>
      <c r="AI62">
        <f t="shared" si="38"/>
        <v>-1088.8656742415219</v>
      </c>
      <c r="AJ62">
        <f t="shared" si="39"/>
        <v>2.4979717108437569</v>
      </c>
      <c r="AK62">
        <f t="shared" si="61"/>
        <v>2.8275605503662868</v>
      </c>
      <c r="AL62">
        <f t="shared" si="40"/>
        <v>-1083.5401419803118</v>
      </c>
      <c r="AN62">
        <f t="shared" si="41"/>
        <v>0</v>
      </c>
      <c r="AO62">
        <f t="shared" si="42"/>
        <v>0</v>
      </c>
      <c r="AP62">
        <f t="shared" si="43"/>
        <v>-1.5064381342079772E-2</v>
      </c>
      <c r="AQ62">
        <f t="shared" si="44"/>
        <v>-3.460339737353145</v>
      </c>
      <c r="AR62">
        <f t="shared" si="45"/>
        <v>-3.4754041186952245</v>
      </c>
      <c r="AS62">
        <f t="shared" si="46"/>
        <v>7.9729404440064197E-3</v>
      </c>
      <c r="AT62">
        <f t="shared" si="47"/>
        <v>9.0249107994411961E-3</v>
      </c>
      <c r="AU62">
        <f t="shared" si="48"/>
        <v>-3.4584062674517768</v>
      </c>
      <c r="AW62">
        <v>59</v>
      </c>
      <c r="AX62">
        <f>IF(Z62&gt;0, (R62*SUMPRODUCT(K62:$K$98, X62:$X$98)-K62*$AZ$3)/Z62, 0)</f>
        <v>100.3645237267415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3.0610310000000002E-2</v>
      </c>
      <c r="Q63" s="5">
        <f t="shared" si="60"/>
        <v>12.5</v>
      </c>
      <c r="R63">
        <f t="shared" si="31"/>
        <v>100000</v>
      </c>
      <c r="S63">
        <f t="shared" si="32"/>
        <v>97.813343726010828</v>
      </c>
      <c r="U63">
        <f t="shared" si="52"/>
        <v>3.0610310000000002E-2</v>
      </c>
      <c r="V63">
        <f t="shared" si="53"/>
        <v>0.01</v>
      </c>
      <c r="W63">
        <f t="shared" si="54"/>
        <v>0.37758113156022449</v>
      </c>
      <c r="X63">
        <f t="shared" si="55"/>
        <v>1.1557875487209256E-2</v>
      </c>
      <c r="Y63">
        <f t="shared" si="56"/>
        <v>3.7758113156022449E-3</v>
      </c>
      <c r="Z63">
        <f t="shared" si="57"/>
        <v>0.362247444757413</v>
      </c>
      <c r="AB63">
        <f t="shared" si="58"/>
        <v>37.895750437246051</v>
      </c>
      <c r="AC63">
        <f t="shared" si="33"/>
        <v>35.432633827925955</v>
      </c>
      <c r="AE63">
        <f t="shared" si="34"/>
        <v>0</v>
      </c>
      <c r="AF63">
        <f t="shared" si="35"/>
        <v>0</v>
      </c>
      <c r="AG63">
        <f t="shared" si="36"/>
        <v>-4.5280930594676621</v>
      </c>
      <c r="AH63">
        <f t="shared" si="37"/>
        <v>-1155.7875487209255</v>
      </c>
      <c r="AI63">
        <f t="shared" si="38"/>
        <v>-1160.3156417803932</v>
      </c>
      <c r="AJ63">
        <f t="shared" si="39"/>
        <v>2.463116609320096</v>
      </c>
      <c r="AK63">
        <f t="shared" si="61"/>
        <v>2.6527025306072236</v>
      </c>
      <c r="AL63">
        <f t="shared" si="40"/>
        <v>-1155.1998226404658</v>
      </c>
      <c r="AN63">
        <f t="shared" si="41"/>
        <v>0</v>
      </c>
      <c r="AO63">
        <f t="shared" si="42"/>
        <v>0</v>
      </c>
      <c r="AP63">
        <f t="shared" si="43"/>
        <v>-1.2904117987339016E-2</v>
      </c>
      <c r="AQ63">
        <f t="shared" si="44"/>
        <v>-3.2937527345662709</v>
      </c>
      <c r="AR63">
        <f t="shared" si="45"/>
        <v>-3.3066568525536097</v>
      </c>
      <c r="AS63">
        <f t="shared" si="46"/>
        <v>7.0193670770047319E-3</v>
      </c>
      <c r="AT63">
        <f t="shared" si="47"/>
        <v>7.5596472931792362E-3</v>
      </c>
      <c r="AU63">
        <f t="shared" si="48"/>
        <v>-3.2920778381834257</v>
      </c>
      <c r="AW63">
        <v>60</v>
      </c>
      <c r="AX63">
        <f>IF(Z63&gt;0, (R63*SUMPRODUCT(K63:$K$98, X63:$X$98)-K63*$AZ$3)/Z63, 0)</f>
        <v>97.813343726010828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3.3721785999999997E-2</v>
      </c>
      <c r="Q64" s="5">
        <f t="shared" si="60"/>
        <v>12.5</v>
      </c>
      <c r="R64">
        <f t="shared" si="31"/>
        <v>100000</v>
      </c>
      <c r="S64">
        <f t="shared" si="32"/>
        <v>95.34748380065524</v>
      </c>
      <c r="U64">
        <f t="shared" si="52"/>
        <v>3.3721785999999997E-2</v>
      </c>
      <c r="V64">
        <f t="shared" si="53"/>
        <v>0.01</v>
      </c>
      <c r="W64">
        <f t="shared" si="54"/>
        <v>0.362247444757413</v>
      </c>
      <c r="X64">
        <f t="shared" si="55"/>
        <v>1.2215630811156302E-2</v>
      </c>
      <c r="Y64">
        <f t="shared" si="56"/>
        <v>3.6224744475741302E-3</v>
      </c>
      <c r="Z64">
        <f t="shared" si="57"/>
        <v>0.34640933949868258</v>
      </c>
      <c r="AB64">
        <f t="shared" si="58"/>
        <v>35.432633827925955</v>
      </c>
      <c r="AC64">
        <f t="shared" si="33"/>
        <v>33.029258886246318</v>
      </c>
      <c r="AE64">
        <f t="shared" si="34"/>
        <v>0</v>
      </c>
      <c r="AF64">
        <f t="shared" si="35"/>
        <v>0</v>
      </c>
      <c r="AG64">
        <f t="shared" si="36"/>
        <v>-4.3301167437335319</v>
      </c>
      <c r="AH64">
        <f t="shared" si="37"/>
        <v>-1221.5630811156302</v>
      </c>
      <c r="AI64">
        <f t="shared" si="38"/>
        <v>-1225.8931978593637</v>
      </c>
      <c r="AJ64">
        <f t="shared" si="39"/>
        <v>2.4033749416796368</v>
      </c>
      <c r="AK64">
        <f t="shared" si="61"/>
        <v>2.480284367954817</v>
      </c>
      <c r="AL64">
        <f t="shared" si="40"/>
        <v>-1221.0095385497293</v>
      </c>
      <c r="AN64">
        <f t="shared" si="41"/>
        <v>0</v>
      </c>
      <c r="AO64">
        <f t="shared" si="42"/>
        <v>0</v>
      </c>
      <c r="AP64">
        <f t="shared" si="43"/>
        <v>-1.101779187694449E-2</v>
      </c>
      <c r="AQ64">
        <f t="shared" si="44"/>
        <v>-3.1082136091985499</v>
      </c>
      <c r="AR64">
        <f t="shared" si="45"/>
        <v>-3.1192314010754942</v>
      </c>
      <c r="AS64">
        <f t="shared" si="46"/>
        <v>6.1152819835656996E-3</v>
      </c>
      <c r="AT64">
        <f t="shared" si="47"/>
        <v>6.3109746408829513E-3</v>
      </c>
      <c r="AU64">
        <f t="shared" si="48"/>
        <v>-3.1068051444510458</v>
      </c>
      <c r="AW64">
        <v>61</v>
      </c>
      <c r="AX64">
        <f>IF(Z64&gt;0, (R64*SUMPRODUCT(K64:$K$98, X64:$X$98)-K64*$AZ$3)/Z64, 0)</f>
        <v>95.34748380065524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4.5614701000000001E-2</v>
      </c>
      <c r="Q65" s="5">
        <f t="shared" si="60"/>
        <v>12.5</v>
      </c>
      <c r="R65">
        <f t="shared" si="31"/>
        <v>100000</v>
      </c>
      <c r="S65">
        <f t="shared" si="32"/>
        <v>93.891485086521044</v>
      </c>
      <c r="U65">
        <f t="shared" si="52"/>
        <v>4.5614701000000001E-2</v>
      </c>
      <c r="V65">
        <f t="shared" si="53"/>
        <v>0.01</v>
      </c>
      <c r="W65">
        <f t="shared" si="54"/>
        <v>0.34640933949868258</v>
      </c>
      <c r="X65">
        <f t="shared" si="55"/>
        <v>1.5801358444839896E-2</v>
      </c>
      <c r="Y65">
        <f t="shared" si="56"/>
        <v>3.4640933949868259E-3</v>
      </c>
      <c r="Z65">
        <f t="shared" si="57"/>
        <v>0.32714388765885588</v>
      </c>
      <c r="AB65">
        <f t="shared" si="58"/>
        <v>33.029258886246318</v>
      </c>
      <c r="AC65">
        <f t="shared" si="33"/>
        <v>30.716025449267981</v>
      </c>
      <c r="AE65">
        <f t="shared" si="34"/>
        <v>0</v>
      </c>
      <c r="AF65">
        <f t="shared" si="35"/>
        <v>0</v>
      </c>
      <c r="AG65">
        <f t="shared" si="36"/>
        <v>-4.0892985957356984</v>
      </c>
      <c r="AH65">
        <f t="shared" si="37"/>
        <v>-1580.1358444839896</v>
      </c>
      <c r="AI65">
        <f t="shared" si="38"/>
        <v>-1584.2251430797253</v>
      </c>
      <c r="AJ65">
        <f t="shared" si="39"/>
        <v>2.3132334369783365</v>
      </c>
      <c r="AK65">
        <f t="shared" si="61"/>
        <v>2.3120481220372424</v>
      </c>
      <c r="AL65">
        <f t="shared" si="40"/>
        <v>-1579.5998615207097</v>
      </c>
      <c r="AN65">
        <f t="shared" si="41"/>
        <v>0</v>
      </c>
      <c r="AO65">
        <f t="shared" si="42"/>
        <v>0</v>
      </c>
      <c r="AP65">
        <f t="shared" si="43"/>
        <v>-9.2902148893107099E-3</v>
      </c>
      <c r="AQ65">
        <f t="shared" si="44"/>
        <v>-3.5898091581932268</v>
      </c>
      <c r="AR65">
        <f t="shared" si="45"/>
        <v>-3.5990993730825376</v>
      </c>
      <c r="AS65">
        <f t="shared" si="46"/>
        <v>5.2552865034306015E-3</v>
      </c>
      <c r="AT65">
        <f t="shared" si="47"/>
        <v>5.2525936625297791E-3</v>
      </c>
      <c r="AU65">
        <f t="shared" si="48"/>
        <v>-3.5885914929165774</v>
      </c>
      <c r="AW65">
        <v>62</v>
      </c>
      <c r="AX65">
        <f>IF(Z65&gt;0, (R65*SUMPRODUCT(K65:$K$98, X65:$X$98)-K65*$AZ$3)/Z65, 0)</f>
        <v>93.891485086521044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5.8461241999999997E-2</v>
      </c>
      <c r="Q66" s="5">
        <f t="shared" si="60"/>
        <v>12.5</v>
      </c>
      <c r="R66">
        <f t="shared" si="31"/>
        <v>100000</v>
      </c>
      <c r="S66">
        <f t="shared" si="32"/>
        <v>91.341344662254031</v>
      </c>
      <c r="U66">
        <f t="shared" si="52"/>
        <v>5.8461241999999997E-2</v>
      </c>
      <c r="V66">
        <f t="shared" si="53"/>
        <v>0.01</v>
      </c>
      <c r="W66">
        <f t="shared" si="54"/>
        <v>0.32714388765885588</v>
      </c>
      <c r="X66">
        <f t="shared" si="55"/>
        <v>1.9125237985245187E-2</v>
      </c>
      <c r="Y66">
        <f t="shared" si="56"/>
        <v>3.2714388765885589E-3</v>
      </c>
      <c r="Z66">
        <f t="shared" si="57"/>
        <v>0.30474721079702216</v>
      </c>
      <c r="AB66">
        <f t="shared" si="58"/>
        <v>30.716025449267981</v>
      </c>
      <c r="AC66">
        <f t="shared" si="33"/>
        <v>27.836020016271384</v>
      </c>
      <c r="AE66">
        <f t="shared" si="34"/>
        <v>0</v>
      </c>
      <c r="AF66">
        <f t="shared" si="35"/>
        <v>0</v>
      </c>
      <c r="AG66">
        <f t="shared" si="36"/>
        <v>-3.8093401349627771</v>
      </c>
      <c r="AH66">
        <f t="shared" si="37"/>
        <v>-1912.5237985245187</v>
      </c>
      <c r="AI66">
        <f t="shared" si="38"/>
        <v>-1916.3331386594814</v>
      </c>
      <c r="AJ66">
        <f t="shared" si="39"/>
        <v>2.8800054329965974</v>
      </c>
      <c r="AK66">
        <f t="shared" si="61"/>
        <v>2.150121781448759</v>
      </c>
      <c r="AL66">
        <f t="shared" si="40"/>
        <v>-1911.3030114450362</v>
      </c>
      <c r="AN66">
        <f t="shared" si="41"/>
        <v>0</v>
      </c>
      <c r="AO66">
        <f t="shared" si="42"/>
        <v>0</v>
      </c>
      <c r="AP66">
        <f t="shared" si="43"/>
        <v>-7.7269600353050052E-3</v>
      </c>
      <c r="AQ66">
        <f t="shared" si="44"/>
        <v>-3.8794107205428325</v>
      </c>
      <c r="AR66">
        <f t="shared" si="45"/>
        <v>-3.887137680578137</v>
      </c>
      <c r="AS66">
        <f t="shared" si="46"/>
        <v>5.8418744700631589E-3</v>
      </c>
      <c r="AT66">
        <f t="shared" si="47"/>
        <v>4.3613603636514613E-3</v>
      </c>
      <c r="AU66">
        <f t="shared" si="48"/>
        <v>-3.876934445744423</v>
      </c>
      <c r="AW66">
        <v>63</v>
      </c>
      <c r="AX66">
        <f>IF(Z66&gt;0, (R66*SUMPRODUCT(K66:$K$98, X66:$X$98)-K66*$AZ$3)/Z66, 0)</f>
        <v>91.341344662254031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7.2616817E-2</v>
      </c>
      <c r="Q67" s="5">
        <f t="shared" si="60"/>
        <v>12.5</v>
      </c>
      <c r="R67">
        <f t="shared" ref="R67:R98" si="62">$C$6</f>
        <v>100000</v>
      </c>
      <c r="S67">
        <f t="shared" ref="S67:S98" si="63">AX67</f>
        <v>87.95781231983014</v>
      </c>
      <c r="U67">
        <f t="shared" si="52"/>
        <v>7.2616817E-2</v>
      </c>
      <c r="V67">
        <f t="shared" si="53"/>
        <v>0.01</v>
      </c>
      <c r="W67">
        <f t="shared" si="54"/>
        <v>0.30474721079702216</v>
      </c>
      <c r="X67">
        <f t="shared" si="55"/>
        <v>2.2129772437707782E-2</v>
      </c>
      <c r="Y67">
        <f t="shared" si="56"/>
        <v>3.0474721079702216E-3</v>
      </c>
      <c r="Z67">
        <f t="shared" si="57"/>
        <v>0.27956996625134412</v>
      </c>
      <c r="AB67">
        <f t="shared" si="58"/>
        <v>27.836020016271384</v>
      </c>
      <c r="AC67">
        <f t="shared" ref="AC67:AC98" si="64">S67*Z67</f>
        <v>24.59036262179697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-3.4946245781418015</v>
      </c>
      <c r="AH67">
        <f t="shared" ref="AH67:AH98" si="68">-X67*R67</f>
        <v>-2212.9772437707784</v>
      </c>
      <c r="AI67">
        <f t="shared" ref="AI67:AI98" si="69">SUM(AE67:AH67)</f>
        <v>-2216.47186834892</v>
      </c>
      <c r="AJ67">
        <f t="shared" ref="AJ67:AJ98" si="70">AB67-AC67</f>
        <v>3.2456573944744136</v>
      </c>
      <c r="AK67">
        <f t="shared" si="61"/>
        <v>1.9485214011389971</v>
      </c>
      <c r="AL67">
        <f t="shared" ref="AL67:AL98" si="71">SUM(AI67:AK67)</f>
        <v>-2211.2776895533066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-6.3290921358052643E-3</v>
      </c>
      <c r="AQ67">
        <f t="shared" ref="AQ67:AQ98" si="75">AH67*$K67</f>
        <v>-4.0079088775004079</v>
      </c>
      <c r="AR67">
        <f t="shared" ref="AR67:AR98" si="76">AI67*$K67</f>
        <v>-4.0142379696362127</v>
      </c>
      <c r="AS67">
        <f t="shared" ref="AS67:AS98" si="77">AJ67*$K67</f>
        <v>5.8781892679897127E-3</v>
      </c>
      <c r="AT67">
        <f t="shared" ref="AT67:AT98" si="78">AK67*$K67</f>
        <v>3.5289545988812852E-3</v>
      </c>
      <c r="AU67">
        <f t="shared" ref="AU67:AU98" si="79">AL67*$K67</f>
        <v>-4.004830825769341</v>
      </c>
      <c r="AW67">
        <v>64</v>
      </c>
      <c r="AX67">
        <f>IF(Z67&gt;0, (R67*SUMPRODUCT(K67:$K$98, X67:$X$98)-K67*$AZ$3)/Z67, 0)</f>
        <v>87.95781231983014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8.8271367000000003E-2</v>
      </c>
      <c r="Q68" s="5">
        <f t="shared" si="60"/>
        <v>12.5</v>
      </c>
      <c r="R68">
        <f t="shared" si="62"/>
        <v>100000</v>
      </c>
      <c r="S68">
        <f t="shared" si="63"/>
        <v>83.889805873480114</v>
      </c>
      <c r="U68">
        <f t="shared" ref="U68:U98" si="83">M68</f>
        <v>8.8271367000000003E-2</v>
      </c>
      <c r="V68">
        <f t="shared" ref="V68:V98" si="84">$C$10</f>
        <v>0.01</v>
      </c>
      <c r="W68">
        <f t="shared" ref="W68:W98" si="85">Z67</f>
        <v>0.27956996625134412</v>
      </c>
      <c r="X68">
        <f t="shared" ref="X68:X98" si="86">U68*W68</f>
        <v>2.4678023093150012E-2</v>
      </c>
      <c r="Y68">
        <f t="shared" ref="Y68:Y98" si="87">V68*W68</f>
        <v>2.7956996625134413E-3</v>
      </c>
      <c r="Z68">
        <f t="shared" ref="Z68:Z98" si="88">MAX(0, W68-X68-Y68)</f>
        <v>0.25209624349568066</v>
      </c>
      <c r="AB68">
        <f t="shared" ref="AB68:AB98" si="89">AC67</f>
        <v>24.59036262179697</v>
      </c>
      <c r="AC68">
        <f t="shared" si="64"/>
        <v>21.148304928286226</v>
      </c>
      <c r="AE68">
        <f t="shared" si="65"/>
        <v>0</v>
      </c>
      <c r="AF68">
        <f t="shared" si="66"/>
        <v>0</v>
      </c>
      <c r="AG68">
        <f t="shared" si="67"/>
        <v>-3.1512030436960083</v>
      </c>
      <c r="AH68">
        <f t="shared" si="68"/>
        <v>-2467.8023093150014</v>
      </c>
      <c r="AI68">
        <f t="shared" si="69"/>
        <v>-2470.9535123586975</v>
      </c>
      <c r="AJ68">
        <f t="shared" si="70"/>
        <v>3.4420576935107441</v>
      </c>
      <c r="AK68">
        <f t="shared" si="61"/>
        <v>1.721325383525788</v>
      </c>
      <c r="AL68">
        <f t="shared" si="71"/>
        <v>-2465.7901292816609</v>
      </c>
      <c r="AN68">
        <f t="shared" si="72"/>
        <v>0</v>
      </c>
      <c r="AO68">
        <f t="shared" si="73"/>
        <v>0</v>
      </c>
      <c r="AP68">
        <f t="shared" si="74"/>
        <v>-5.0956460712060095E-3</v>
      </c>
      <c r="AQ68">
        <f t="shared" si="75"/>
        <v>-3.9905543906891454</v>
      </c>
      <c r="AR68">
        <f t="shared" si="76"/>
        <v>-3.9956500367603516</v>
      </c>
      <c r="AS68">
        <f t="shared" si="77"/>
        <v>5.5659719540733128E-3</v>
      </c>
      <c r="AT68">
        <f t="shared" si="78"/>
        <v>2.7834654911803613E-3</v>
      </c>
      <c r="AU68">
        <f t="shared" si="79"/>
        <v>-3.9873005993150978</v>
      </c>
      <c r="AW68">
        <v>65</v>
      </c>
      <c r="AX68">
        <f>IF(Z68&gt;0, (R68*SUMPRODUCT(K68:$K$98, X68:$X$98)-K68*$AZ$3)/Z68, 0)</f>
        <v>83.889805873480114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0.103819197</v>
      </c>
      <c r="Q69" s="5">
        <f t="shared" ref="Q69:Q98" si="91">$C$8</f>
        <v>12.5</v>
      </c>
      <c r="R69">
        <f t="shared" si="62"/>
        <v>100000</v>
      </c>
      <c r="S69">
        <f t="shared" si="63"/>
        <v>79.063336438515393</v>
      </c>
      <c r="U69">
        <f t="shared" si="83"/>
        <v>0.103819197</v>
      </c>
      <c r="V69">
        <f t="shared" si="84"/>
        <v>0.01</v>
      </c>
      <c r="W69">
        <f t="shared" si="85"/>
        <v>0.25209624349568066</v>
      </c>
      <c r="X69">
        <f t="shared" si="86"/>
        <v>2.6172429566438039E-2</v>
      </c>
      <c r="Y69">
        <f t="shared" si="87"/>
        <v>2.5209624349568065E-3</v>
      </c>
      <c r="Z69">
        <f t="shared" si="88"/>
        <v>0.22340285149428582</v>
      </c>
      <c r="AB69">
        <f t="shared" si="89"/>
        <v>21.148304928286226</v>
      </c>
      <c r="AC69">
        <f t="shared" si="64"/>
        <v>17.662974809016411</v>
      </c>
      <c r="AE69">
        <f t="shared" si="65"/>
        <v>0</v>
      </c>
      <c r="AF69">
        <f t="shared" si="66"/>
        <v>0</v>
      </c>
      <c r="AG69">
        <f t="shared" si="67"/>
        <v>-2.7925356436785727</v>
      </c>
      <c r="AH69">
        <f t="shared" si="68"/>
        <v>-2617.2429566438041</v>
      </c>
      <c r="AI69">
        <f t="shared" si="69"/>
        <v>-2620.0354922874826</v>
      </c>
      <c r="AJ69">
        <f t="shared" si="70"/>
        <v>3.4853301192698147</v>
      </c>
      <c r="AK69">
        <f t="shared" si="61"/>
        <v>1.480381344980036</v>
      </c>
      <c r="AL69">
        <f t="shared" si="71"/>
        <v>-2615.069780823233</v>
      </c>
      <c r="AN69">
        <f t="shared" si="72"/>
        <v>0</v>
      </c>
      <c r="AO69">
        <f t="shared" si="73"/>
        <v>0</v>
      </c>
      <c r="AP69">
        <f t="shared" si="74"/>
        <v>-4.0318426135581573E-3</v>
      </c>
      <c r="AQ69">
        <f t="shared" si="75"/>
        <v>-3.7787563093486627</v>
      </c>
      <c r="AR69">
        <f t="shared" si="76"/>
        <v>-3.7827881519622206</v>
      </c>
      <c r="AS69">
        <f t="shared" si="77"/>
        <v>5.0320942291282094E-3</v>
      </c>
      <c r="AT69">
        <f t="shared" si="78"/>
        <v>2.1373637985671692E-3</v>
      </c>
      <c r="AU69">
        <f t="shared" si="79"/>
        <v>-3.7756186939345255</v>
      </c>
      <c r="AW69">
        <v>66</v>
      </c>
      <c r="AX69">
        <f>IF(Z69&gt;0, (R69*SUMPRODUCT(K69:$K$98, X69:$X$98)-K69*$AZ$3)/Z69, 0)</f>
        <v>79.063336438515393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0.120610461</v>
      </c>
      <c r="Q70" s="5">
        <f t="shared" si="91"/>
        <v>12.5</v>
      </c>
      <c r="R70">
        <f t="shared" si="62"/>
        <v>100000</v>
      </c>
      <c r="S70">
        <f t="shared" si="63"/>
        <v>73.808098203189545</v>
      </c>
      <c r="U70">
        <f t="shared" si="83"/>
        <v>0.120610461</v>
      </c>
      <c r="V70">
        <f t="shared" si="84"/>
        <v>0.01</v>
      </c>
      <c r="W70">
        <f t="shared" si="85"/>
        <v>0.22340285149428582</v>
      </c>
      <c r="X70">
        <f t="shared" si="86"/>
        <v>2.694472090744035E-2</v>
      </c>
      <c r="Y70">
        <f t="shared" si="87"/>
        <v>2.2340285149428582E-3</v>
      </c>
      <c r="Z70">
        <f t="shared" si="88"/>
        <v>0.1942241020719026</v>
      </c>
      <c r="AB70">
        <f t="shared" si="89"/>
        <v>17.662974809016411</v>
      </c>
      <c r="AC70">
        <f t="shared" si="64"/>
        <v>14.335311599149298</v>
      </c>
      <c r="AE70">
        <f t="shared" si="65"/>
        <v>0</v>
      </c>
      <c r="AF70">
        <f t="shared" si="66"/>
        <v>0</v>
      </c>
      <c r="AG70">
        <f t="shared" si="67"/>
        <v>-2.4278012758987826</v>
      </c>
      <c r="AH70">
        <f t="shared" si="68"/>
        <v>-2694.4720907440351</v>
      </c>
      <c r="AI70">
        <f t="shared" si="69"/>
        <v>-2696.8998920199338</v>
      </c>
      <c r="AJ70">
        <f t="shared" si="70"/>
        <v>3.3276632098671133</v>
      </c>
      <c r="AK70">
        <f t="shared" si="61"/>
        <v>1.2364082366311488</v>
      </c>
      <c r="AL70">
        <f t="shared" si="71"/>
        <v>-2692.3358205734353</v>
      </c>
      <c r="AN70">
        <f t="shared" si="72"/>
        <v>0</v>
      </c>
      <c r="AO70">
        <f t="shared" si="73"/>
        <v>0</v>
      </c>
      <c r="AP70">
        <f t="shared" si="74"/>
        <v>-3.1296801706445373E-3</v>
      </c>
      <c r="AQ70">
        <f t="shared" si="75"/>
        <v>-3.4734456878621018</v>
      </c>
      <c r="AR70">
        <f t="shared" si="76"/>
        <v>-3.476575368032746</v>
      </c>
      <c r="AS70">
        <f t="shared" si="77"/>
        <v>4.2896927627031397E-3</v>
      </c>
      <c r="AT70">
        <f t="shared" si="78"/>
        <v>1.5938546451144593E-3</v>
      </c>
      <c r="AU70">
        <f t="shared" si="79"/>
        <v>-3.4706918206249284</v>
      </c>
      <c r="AW70">
        <v>67</v>
      </c>
      <c r="AX70">
        <f>IF(Z70&gt;0, (R70*SUMPRODUCT(K70:$K$98, X70:$X$98)-K70*$AZ$3)/Z70, 0)</f>
        <v>73.808098203189545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0.138204574</v>
      </c>
      <c r="Q71" s="5">
        <f t="shared" si="91"/>
        <v>12.5</v>
      </c>
      <c r="R71">
        <f t="shared" si="62"/>
        <v>100000</v>
      </c>
      <c r="S71">
        <f t="shared" si="63"/>
        <v>68.089228472797387</v>
      </c>
      <c r="U71">
        <f t="shared" si="83"/>
        <v>0.138204574</v>
      </c>
      <c r="V71">
        <f t="shared" si="84"/>
        <v>0.01</v>
      </c>
      <c r="W71">
        <f t="shared" si="85"/>
        <v>0.1942241020719026</v>
      </c>
      <c r="X71">
        <f t="shared" si="86"/>
        <v>2.6842659287379816E-2</v>
      </c>
      <c r="Y71">
        <f t="shared" si="87"/>
        <v>1.942241020719026E-3</v>
      </c>
      <c r="Z71">
        <f t="shared" si="88"/>
        <v>0.16543920176380378</v>
      </c>
      <c r="AB71">
        <f t="shared" si="89"/>
        <v>14.335311599149298</v>
      </c>
      <c r="AC71">
        <f t="shared" si="64"/>
        <v>11.26462760725286</v>
      </c>
      <c r="AE71">
        <f t="shared" si="65"/>
        <v>0</v>
      </c>
      <c r="AF71">
        <f t="shared" si="66"/>
        <v>0</v>
      </c>
      <c r="AG71">
        <f t="shared" si="67"/>
        <v>-2.0679900220475473</v>
      </c>
      <c r="AH71">
        <f t="shared" si="68"/>
        <v>-2684.2659287379815</v>
      </c>
      <c r="AI71">
        <f t="shared" si="69"/>
        <v>-2686.3339187600291</v>
      </c>
      <c r="AJ71">
        <f t="shared" si="70"/>
        <v>3.0706839918964377</v>
      </c>
      <c r="AK71">
        <f t="shared" si="61"/>
        <v>1.0034718119404509</v>
      </c>
      <c r="AL71">
        <f t="shared" si="71"/>
        <v>-2682.2597629561919</v>
      </c>
      <c r="AN71">
        <f t="shared" si="72"/>
        <v>0</v>
      </c>
      <c r="AO71">
        <f t="shared" si="73"/>
        <v>0</v>
      </c>
      <c r="AP71">
        <f t="shared" si="74"/>
        <v>-2.3802207626767114E-3</v>
      </c>
      <c r="AQ71">
        <f t="shared" si="75"/>
        <v>-3.0895436767155395</v>
      </c>
      <c r="AR71">
        <f t="shared" si="76"/>
        <v>-3.0919238974782162</v>
      </c>
      <c r="AS71">
        <f t="shared" si="77"/>
        <v>3.5343041867746789E-3</v>
      </c>
      <c r="AT71">
        <f t="shared" si="78"/>
        <v>1.1549787068975352E-3</v>
      </c>
      <c r="AU71">
        <f t="shared" si="79"/>
        <v>-3.0872346145845437</v>
      </c>
      <c r="AW71">
        <v>68</v>
      </c>
      <c r="AX71">
        <f>IF(Z71&gt;0, (R71*SUMPRODUCT(K71:$K$98, X71:$X$98)-K71*$AZ$3)/Z71, 0)</f>
        <v>68.089228472797387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0.156383199</v>
      </c>
      <c r="Q72" s="5">
        <f t="shared" si="91"/>
        <v>12.5</v>
      </c>
      <c r="R72">
        <f t="shared" si="62"/>
        <v>100000</v>
      </c>
      <c r="S72">
        <f t="shared" si="63"/>
        <v>61.88465838297595</v>
      </c>
      <c r="U72">
        <f t="shared" si="83"/>
        <v>0.156383199</v>
      </c>
      <c r="V72">
        <f t="shared" si="84"/>
        <v>0.01</v>
      </c>
      <c r="W72">
        <f t="shared" si="85"/>
        <v>0.16543920176380378</v>
      </c>
      <c r="X72">
        <f t="shared" si="86"/>
        <v>2.5871911611830077E-2</v>
      </c>
      <c r="Y72">
        <f t="shared" si="87"/>
        <v>1.6543920176380379E-3</v>
      </c>
      <c r="Z72">
        <f t="shared" si="88"/>
        <v>0.13791289813433566</v>
      </c>
      <c r="AB72">
        <f t="shared" si="89"/>
        <v>11.26462760725286</v>
      </c>
      <c r="AC72">
        <f t="shared" si="64"/>
        <v>8.5346925876495234</v>
      </c>
      <c r="AE72">
        <f t="shared" si="65"/>
        <v>0</v>
      </c>
      <c r="AF72">
        <f t="shared" si="66"/>
        <v>0</v>
      </c>
      <c r="AG72">
        <f t="shared" si="67"/>
        <v>-1.7239112266791958</v>
      </c>
      <c r="AH72">
        <f t="shared" si="68"/>
        <v>-2587.1911611830078</v>
      </c>
      <c r="AI72">
        <f t="shared" si="69"/>
        <v>-2588.9150724096871</v>
      </c>
      <c r="AJ72">
        <f t="shared" si="70"/>
        <v>2.729935019603337</v>
      </c>
      <c r="AK72">
        <f t="shared" si="61"/>
        <v>0.78852393250770025</v>
      </c>
      <c r="AL72">
        <f t="shared" si="71"/>
        <v>-2585.3966134575758</v>
      </c>
      <c r="AN72">
        <f t="shared" si="72"/>
        <v>0</v>
      </c>
      <c r="AO72">
        <f t="shared" si="73"/>
        <v>0</v>
      </c>
      <c r="AP72">
        <f t="shared" si="74"/>
        <v>-1.7716000159431608E-3</v>
      </c>
      <c r="AQ72">
        <f t="shared" si="75"/>
        <v>-2.6587609799543137</v>
      </c>
      <c r="AR72">
        <f t="shared" si="76"/>
        <v>-2.6605325799702566</v>
      </c>
      <c r="AS72">
        <f t="shared" si="77"/>
        <v>2.8054535810230941E-3</v>
      </c>
      <c r="AT72">
        <f t="shared" si="78"/>
        <v>8.1033697662795325E-4</v>
      </c>
      <c r="AU72">
        <f t="shared" si="79"/>
        <v>-2.6569167894126053</v>
      </c>
      <c r="AW72">
        <v>69</v>
      </c>
      <c r="AX72">
        <f>IF(Z72&gt;0, (R72*SUMPRODUCT(K72:$K$98, X72:$X$98)-K72*$AZ$3)/Z72, 0)</f>
        <v>61.88465838297595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0.17588848000000001</v>
      </c>
      <c r="Q73" s="5">
        <f t="shared" si="91"/>
        <v>12.5</v>
      </c>
      <c r="R73">
        <f t="shared" si="62"/>
        <v>100000</v>
      </c>
      <c r="S73">
        <f t="shared" si="63"/>
        <v>55.194202863986249</v>
      </c>
      <c r="U73">
        <f t="shared" si="83"/>
        <v>0.17588848000000001</v>
      </c>
      <c r="V73">
        <f t="shared" si="84"/>
        <v>0.01</v>
      </c>
      <c r="W73">
        <f t="shared" si="85"/>
        <v>0.13791289813433566</v>
      </c>
      <c r="X73">
        <f t="shared" si="86"/>
        <v>2.4257290025243138E-2</v>
      </c>
      <c r="Y73">
        <f t="shared" si="87"/>
        <v>1.3791289813433567E-3</v>
      </c>
      <c r="Z73">
        <f t="shared" si="88"/>
        <v>0.11227647912774916</v>
      </c>
      <c r="AB73">
        <f t="shared" si="89"/>
        <v>8.5346925876495234</v>
      </c>
      <c r="AC73">
        <f t="shared" si="64"/>
        <v>6.1970107658311049</v>
      </c>
      <c r="AE73">
        <f t="shared" si="65"/>
        <v>0</v>
      </c>
      <c r="AF73">
        <f t="shared" si="66"/>
        <v>0</v>
      </c>
      <c r="AG73">
        <f t="shared" si="67"/>
        <v>-1.4034559890968645</v>
      </c>
      <c r="AH73">
        <f t="shared" si="68"/>
        <v>-2425.7290025243137</v>
      </c>
      <c r="AI73">
        <f t="shared" si="69"/>
        <v>-2427.1324585134107</v>
      </c>
      <c r="AJ73">
        <f t="shared" si="70"/>
        <v>2.3376818218184185</v>
      </c>
      <c r="AK73">
        <f t="shared" ref="AK73:AK98" si="92">G73*SUM(AB73:AB73, AE73:AF73)</f>
        <v>0.59742848113546665</v>
      </c>
      <c r="AL73">
        <f t="shared" si="71"/>
        <v>-2424.1973482104568</v>
      </c>
      <c r="AN73">
        <f t="shared" si="72"/>
        <v>0</v>
      </c>
      <c r="AO73">
        <f t="shared" si="73"/>
        <v>0</v>
      </c>
      <c r="AP73">
        <f t="shared" si="74"/>
        <v>-1.2877499837602774E-3</v>
      </c>
      <c r="AQ73">
        <f t="shared" si="75"/>
        <v>-2.2257430998015595</v>
      </c>
      <c r="AR73">
        <f t="shared" si="76"/>
        <v>-2.22703084978532</v>
      </c>
      <c r="AS73">
        <f t="shared" si="77"/>
        <v>2.1449548482247375E-3</v>
      </c>
      <c r="AT73">
        <f t="shared" si="78"/>
        <v>5.4817430888958623E-4</v>
      </c>
      <c r="AU73">
        <f t="shared" si="79"/>
        <v>-2.2243377206282053</v>
      </c>
      <c r="AW73">
        <v>70</v>
      </c>
      <c r="AX73">
        <f>IF(Z73&gt;0, (R73*SUMPRODUCT(K73:$K$98, X73:$X$98)-K73*$AZ$3)/Z73, 0)</f>
        <v>55.194202863986249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0.195947922</v>
      </c>
      <c r="Q74" s="5">
        <f t="shared" si="91"/>
        <v>12.5</v>
      </c>
      <c r="R74">
        <f t="shared" si="62"/>
        <v>100000</v>
      </c>
      <c r="S74">
        <f t="shared" si="63"/>
        <v>47.75978082709743</v>
      </c>
      <c r="U74">
        <f t="shared" si="83"/>
        <v>0.195947922</v>
      </c>
      <c r="V74">
        <f t="shared" si="84"/>
        <v>0.01</v>
      </c>
      <c r="W74">
        <f t="shared" si="85"/>
        <v>0.11227647912774916</v>
      </c>
      <c r="X74">
        <f t="shared" si="86"/>
        <v>2.2000342774558819E-2</v>
      </c>
      <c r="Y74">
        <f t="shared" si="87"/>
        <v>1.1227647912774915E-3</v>
      </c>
      <c r="Z74">
        <f t="shared" si="88"/>
        <v>8.9153371561912859E-2</v>
      </c>
      <c r="AB74">
        <f t="shared" si="89"/>
        <v>6.1970107658311049</v>
      </c>
      <c r="AC74">
        <f t="shared" si="64"/>
        <v>4.2579454857937389</v>
      </c>
      <c r="AE74">
        <f t="shared" si="65"/>
        <v>0</v>
      </c>
      <c r="AF74">
        <f t="shared" si="66"/>
        <v>0</v>
      </c>
      <c r="AG74">
        <f t="shared" si="67"/>
        <v>-1.1144171445239108</v>
      </c>
      <c r="AH74">
        <f t="shared" si="68"/>
        <v>-2200.0342774558817</v>
      </c>
      <c r="AI74">
        <f t="shared" si="69"/>
        <v>-2201.1486946004056</v>
      </c>
      <c r="AJ74">
        <f t="shared" si="70"/>
        <v>1.939065280037366</v>
      </c>
      <c r="AK74">
        <f t="shared" si="92"/>
        <v>0.43379075360817737</v>
      </c>
      <c r="AL74">
        <f t="shared" si="71"/>
        <v>-2198.7758385667598</v>
      </c>
      <c r="AN74">
        <f t="shared" si="72"/>
        <v>0</v>
      </c>
      <c r="AO74">
        <f t="shared" si="73"/>
        <v>0</v>
      </c>
      <c r="AP74">
        <f t="shared" si="74"/>
        <v>-9.1298263441903099E-4</v>
      </c>
      <c r="AQ74">
        <f t="shared" si="75"/>
        <v>-1.8023709526668577</v>
      </c>
      <c r="AR74">
        <f t="shared" si="76"/>
        <v>-1.8032839353012766</v>
      </c>
      <c r="AS74">
        <f t="shared" si="77"/>
        <v>1.5885729471932101E-3</v>
      </c>
      <c r="AT74">
        <f t="shared" si="78"/>
        <v>3.5538166920879877E-4</v>
      </c>
      <c r="AU74">
        <f t="shared" si="79"/>
        <v>-1.8013399806848744</v>
      </c>
      <c r="AW74">
        <v>71</v>
      </c>
      <c r="AX74">
        <f>IF(Z74&gt;0, (R74*SUMPRODUCT(K74:$K$98, X74:$X$98)-K74*$AZ$3)/Z74, 0)</f>
        <v>47.75978082709743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0.21719401199999999</v>
      </c>
      <c r="Q75" s="5">
        <f t="shared" si="91"/>
        <v>12.5</v>
      </c>
      <c r="R75">
        <f t="shared" si="62"/>
        <v>100000</v>
      </c>
      <c r="S75">
        <f t="shared" si="63"/>
        <v>39.35566581904704</v>
      </c>
      <c r="U75">
        <f t="shared" si="83"/>
        <v>0.21719401199999999</v>
      </c>
      <c r="V75">
        <f t="shared" si="84"/>
        <v>0.01</v>
      </c>
      <c r="W75">
        <f t="shared" si="85"/>
        <v>8.9153371561912859E-2</v>
      </c>
      <c r="X75">
        <f t="shared" si="86"/>
        <v>1.9363578452858559E-2</v>
      </c>
      <c r="Y75">
        <f t="shared" si="87"/>
        <v>8.9153371561912864E-4</v>
      </c>
      <c r="Z75">
        <f t="shared" si="88"/>
        <v>6.8898259393435163E-2</v>
      </c>
      <c r="AB75">
        <f t="shared" si="89"/>
        <v>4.2579454857937389</v>
      </c>
      <c r="AC75">
        <f t="shared" si="64"/>
        <v>2.711536872202053</v>
      </c>
      <c r="AE75">
        <f t="shared" si="65"/>
        <v>0</v>
      </c>
      <c r="AF75">
        <f t="shared" si="66"/>
        <v>0</v>
      </c>
      <c r="AG75">
        <f t="shared" si="67"/>
        <v>-0.86122824241793949</v>
      </c>
      <c r="AH75">
        <f t="shared" si="68"/>
        <v>-1936.357845285856</v>
      </c>
      <c r="AI75">
        <f t="shared" si="69"/>
        <v>-1937.2190735282738</v>
      </c>
      <c r="AJ75">
        <f t="shared" si="70"/>
        <v>1.5464086135916859</v>
      </c>
      <c r="AK75">
        <f t="shared" si="92"/>
        <v>0.29805618400556178</v>
      </c>
      <c r="AL75">
        <f t="shared" si="71"/>
        <v>-1935.3746087306765</v>
      </c>
      <c r="AN75">
        <f t="shared" si="72"/>
        <v>0</v>
      </c>
      <c r="AO75">
        <f t="shared" si="73"/>
        <v>0</v>
      </c>
      <c r="AP75">
        <f t="shared" si="74"/>
        <v>-6.2996289894557301E-4</v>
      </c>
      <c r="AQ75">
        <f t="shared" si="75"/>
        <v>-1.4163882946842756</v>
      </c>
      <c r="AR75">
        <f t="shared" si="76"/>
        <v>-1.4170182575832211</v>
      </c>
      <c r="AS75">
        <f t="shared" si="77"/>
        <v>1.1311520049987745E-3</v>
      </c>
      <c r="AT75">
        <f t="shared" si="78"/>
        <v>2.1801925259399467E-4</v>
      </c>
      <c r="AU75">
        <f t="shared" si="79"/>
        <v>-1.4156690863256283</v>
      </c>
      <c r="AW75">
        <v>72</v>
      </c>
      <c r="AX75">
        <f>IF(Z75&gt;0, (R75*SUMPRODUCT(K75:$K$98, X75:$X$98)-K75*$AZ$3)/Z75, 0)</f>
        <v>39.35566581904704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0.239685495</v>
      </c>
      <c r="Q76" s="5">
        <f t="shared" si="91"/>
        <v>12.5</v>
      </c>
      <c r="R76">
        <f t="shared" si="62"/>
        <v>100000</v>
      </c>
      <c r="S76">
        <f t="shared" si="63"/>
        <v>29.474333485291471</v>
      </c>
      <c r="U76">
        <f t="shared" si="83"/>
        <v>0.239685495</v>
      </c>
      <c r="V76">
        <f t="shared" si="84"/>
        <v>0.01</v>
      </c>
      <c r="W76">
        <f t="shared" si="85"/>
        <v>6.8898259393435163E-2</v>
      </c>
      <c r="X76">
        <f t="shared" si="86"/>
        <v>1.6513913407353906E-2</v>
      </c>
      <c r="Y76">
        <f t="shared" si="87"/>
        <v>6.8898259393435166E-4</v>
      </c>
      <c r="Z76">
        <f t="shared" si="88"/>
        <v>5.1695363392146906E-2</v>
      </c>
      <c r="AB76">
        <f t="shared" si="89"/>
        <v>2.711536872202053</v>
      </c>
      <c r="AC76">
        <f t="shared" si="64"/>
        <v>1.5236863802634664</v>
      </c>
      <c r="AE76">
        <f t="shared" si="65"/>
        <v>0</v>
      </c>
      <c r="AF76">
        <f t="shared" si="66"/>
        <v>0</v>
      </c>
      <c r="AG76">
        <f t="shared" si="67"/>
        <v>-0.64619204240183636</v>
      </c>
      <c r="AH76">
        <f t="shared" si="68"/>
        <v>-1651.3913407353905</v>
      </c>
      <c r="AI76">
        <f t="shared" si="69"/>
        <v>-1652.0375327777924</v>
      </c>
      <c r="AJ76">
        <f t="shared" si="70"/>
        <v>1.1878504919385866</v>
      </c>
      <c r="AK76">
        <f t="shared" si="92"/>
        <v>0.18980758105414372</v>
      </c>
      <c r="AL76">
        <f t="shared" si="71"/>
        <v>-1650.6598747047997</v>
      </c>
      <c r="AN76">
        <f t="shared" si="72"/>
        <v>0</v>
      </c>
      <c r="AO76">
        <f t="shared" si="73"/>
        <v>0</v>
      </c>
      <c r="AP76">
        <f t="shared" si="74"/>
        <v>-4.2202705418813635E-4</v>
      </c>
      <c r="AQ76">
        <f t="shared" si="75"/>
        <v>-1.0785212090386045</v>
      </c>
      <c r="AR76">
        <f t="shared" si="76"/>
        <v>-1.0789432360927926</v>
      </c>
      <c r="AS76">
        <f t="shared" si="77"/>
        <v>7.7578337558207244E-4</v>
      </c>
      <c r="AT76">
        <f t="shared" si="78"/>
        <v>1.2396304664650038E-4</v>
      </c>
      <c r="AU76">
        <f t="shared" si="79"/>
        <v>-1.0780434896705642</v>
      </c>
      <c r="AW76">
        <v>73</v>
      </c>
      <c r="AX76">
        <f>IF(Z76&gt;0, (R76*SUMPRODUCT(K76:$K$98, X76:$X$98)-K76*$AZ$3)/Z76, 0)</f>
        <v>29.474333485291471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0.26259210900000002</v>
      </c>
      <c r="Q77" s="5">
        <f t="shared" si="91"/>
        <v>12.5</v>
      </c>
      <c r="R77">
        <f t="shared" si="62"/>
        <v>100000</v>
      </c>
      <c r="S77">
        <f t="shared" si="63"/>
        <v>17.264743731101049</v>
      </c>
      <c r="U77">
        <f t="shared" si="83"/>
        <v>0.26259210900000002</v>
      </c>
      <c r="V77">
        <f t="shared" si="84"/>
        <v>0.01</v>
      </c>
      <c r="W77">
        <f t="shared" si="85"/>
        <v>5.1695363392146906E-2</v>
      </c>
      <c r="X77">
        <f t="shared" si="86"/>
        <v>1.3574794498665251E-2</v>
      </c>
      <c r="Y77">
        <f t="shared" si="87"/>
        <v>5.1695363392146904E-4</v>
      </c>
      <c r="Z77">
        <f t="shared" si="88"/>
        <v>3.7603615259560186E-2</v>
      </c>
      <c r="AB77">
        <f t="shared" si="89"/>
        <v>1.5236863802634664</v>
      </c>
      <c r="AC77">
        <f t="shared" si="64"/>
        <v>0.64921678081922751</v>
      </c>
      <c r="AE77">
        <f t="shared" si="65"/>
        <v>0</v>
      </c>
      <c r="AF77">
        <f t="shared" si="66"/>
        <v>0</v>
      </c>
      <c r="AG77">
        <f t="shared" si="67"/>
        <v>-0.47004519074450235</v>
      </c>
      <c r="AH77">
        <f t="shared" si="68"/>
        <v>-1357.4794498665251</v>
      </c>
      <c r="AI77">
        <f t="shared" si="69"/>
        <v>-1357.9494950572696</v>
      </c>
      <c r="AJ77">
        <f t="shared" si="70"/>
        <v>0.87446959944423885</v>
      </c>
      <c r="AK77">
        <f t="shared" si="92"/>
        <v>0.10665804661844265</v>
      </c>
      <c r="AL77">
        <f t="shared" si="71"/>
        <v>-1356.9683674112071</v>
      </c>
      <c r="AN77">
        <f t="shared" si="72"/>
        <v>0</v>
      </c>
      <c r="AO77">
        <f t="shared" si="73"/>
        <v>0</v>
      </c>
      <c r="AP77">
        <f t="shared" si="74"/>
        <v>-2.7409447270708475E-4</v>
      </c>
      <c r="AQ77">
        <f t="shared" si="75"/>
        <v>-0.79157838724514284</v>
      </c>
      <c r="AR77">
        <f t="shared" si="76"/>
        <v>-0.79185248171784994</v>
      </c>
      <c r="AS77">
        <f t="shared" si="77"/>
        <v>5.0992391471638024E-4</v>
      </c>
      <c r="AT77">
        <f t="shared" si="78"/>
        <v>6.2194830674781518E-5</v>
      </c>
      <c r="AU77">
        <f t="shared" si="79"/>
        <v>-0.79128036297245885</v>
      </c>
      <c r="AW77">
        <v>74</v>
      </c>
      <c r="AX77">
        <f>IF(Z77&gt;0, (R77*SUMPRODUCT(K77:$K$98, X77:$X$98)-K77*$AZ$3)/Z77, 0)</f>
        <v>17.264743731101049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0.28653067599999998</v>
      </c>
      <c r="Q78" s="5">
        <f t="shared" si="91"/>
        <v>12.5</v>
      </c>
      <c r="R78">
        <f t="shared" si="62"/>
        <v>100000</v>
      </c>
      <c r="S78">
        <f t="shared" si="63"/>
        <v>1.5055890091476762</v>
      </c>
      <c r="U78">
        <f t="shared" si="83"/>
        <v>0.28653067599999998</v>
      </c>
      <c r="V78">
        <f t="shared" si="84"/>
        <v>0.01</v>
      </c>
      <c r="W78">
        <f t="shared" si="85"/>
        <v>3.7603615259560186E-2</v>
      </c>
      <c r="X78">
        <f t="shared" si="86"/>
        <v>1.0774589300365695E-2</v>
      </c>
      <c r="Y78">
        <f t="shared" si="87"/>
        <v>3.7603615259560185E-4</v>
      </c>
      <c r="Z78">
        <f t="shared" si="88"/>
        <v>2.6452989806598888E-2</v>
      </c>
      <c r="AB78">
        <f t="shared" si="89"/>
        <v>0.64921678081922751</v>
      </c>
      <c r="AC78">
        <f t="shared" si="64"/>
        <v>3.9827330711910802E-2</v>
      </c>
      <c r="AE78">
        <f t="shared" si="65"/>
        <v>0</v>
      </c>
      <c r="AF78">
        <f t="shared" si="66"/>
        <v>0</v>
      </c>
      <c r="AG78">
        <f t="shared" si="67"/>
        <v>-0.3306623725824861</v>
      </c>
      <c r="AH78">
        <f t="shared" si="68"/>
        <v>-1077.4589300365694</v>
      </c>
      <c r="AI78">
        <f t="shared" si="69"/>
        <v>-1077.789592409152</v>
      </c>
      <c r="AJ78">
        <f t="shared" si="70"/>
        <v>0.60938945010731671</v>
      </c>
      <c r="AK78">
        <f t="shared" si="92"/>
        <v>4.5445174657345933E-2</v>
      </c>
      <c r="AL78">
        <f t="shared" si="71"/>
        <v>-1077.1347577843874</v>
      </c>
      <c r="AN78">
        <f t="shared" si="72"/>
        <v>0</v>
      </c>
      <c r="AO78">
        <f t="shared" si="73"/>
        <v>0</v>
      </c>
      <c r="AP78">
        <f t="shared" si="74"/>
        <v>-1.7215808341731193E-4</v>
      </c>
      <c r="AQ78">
        <f t="shared" si="75"/>
        <v>-0.56097481823303241</v>
      </c>
      <c r="AR78">
        <f t="shared" si="76"/>
        <v>-0.56114697631644972</v>
      </c>
      <c r="AS78">
        <f t="shared" si="77"/>
        <v>3.1727625664161228E-4</v>
      </c>
      <c r="AT78">
        <f t="shared" si="78"/>
        <v>2.3660854146995453E-5</v>
      </c>
      <c r="AU78">
        <f t="shared" si="79"/>
        <v>-0.56080603920566119</v>
      </c>
      <c r="AW78">
        <v>75</v>
      </c>
      <c r="AX78">
        <f>IF(Z78&gt;0, (R78*SUMPRODUCT(K78:$K$98, X78:$X$98)-K78*$AZ$3)/Z78, 0)</f>
        <v>1.5055890091476762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0.31063079199999999</v>
      </c>
      <c r="Q79" s="5">
        <f t="shared" si="91"/>
        <v>12.5</v>
      </c>
      <c r="R79">
        <f t="shared" si="62"/>
        <v>100000</v>
      </c>
      <c r="S79">
        <f t="shared" si="63"/>
        <v>-19.947241514573854</v>
      </c>
      <c r="U79">
        <f t="shared" si="83"/>
        <v>0.31063079199999999</v>
      </c>
      <c r="V79">
        <f t="shared" si="84"/>
        <v>0.01</v>
      </c>
      <c r="W79">
        <f t="shared" si="85"/>
        <v>2.6452989806598888E-2</v>
      </c>
      <c r="X79">
        <f t="shared" si="86"/>
        <v>8.2171131743917387E-3</v>
      </c>
      <c r="Y79">
        <f t="shared" si="87"/>
        <v>2.6452989806598887E-4</v>
      </c>
      <c r="Z79">
        <f t="shared" si="88"/>
        <v>1.797134673414116E-2</v>
      </c>
      <c r="AB79">
        <f t="shared" si="89"/>
        <v>3.9827330711910802E-2</v>
      </c>
      <c r="AC79">
        <f t="shared" si="64"/>
        <v>-0.35847879364806179</v>
      </c>
      <c r="AE79">
        <f t="shared" si="65"/>
        <v>0</v>
      </c>
      <c r="AF79">
        <f t="shared" si="66"/>
        <v>0</v>
      </c>
      <c r="AG79">
        <f t="shared" si="67"/>
        <v>-0.2246418341767645</v>
      </c>
      <c r="AH79">
        <f t="shared" si="68"/>
        <v>-821.71131743917385</v>
      </c>
      <c r="AI79">
        <f t="shared" si="69"/>
        <v>-821.93595927335059</v>
      </c>
      <c r="AJ79">
        <f t="shared" si="70"/>
        <v>0.39830612435997259</v>
      </c>
      <c r="AK79">
        <f t="shared" si="92"/>
        <v>2.7879131498337564E-3</v>
      </c>
      <c r="AL79">
        <f t="shared" si="71"/>
        <v>-821.53486523584081</v>
      </c>
      <c r="AN79">
        <f t="shared" si="72"/>
        <v>0</v>
      </c>
      <c r="AO79">
        <f t="shared" si="73"/>
        <v>0</v>
      </c>
      <c r="AP79">
        <f t="shared" si="74"/>
        <v>-1.0442758998394387E-4</v>
      </c>
      <c r="AQ79">
        <f t="shared" si="75"/>
        <v>-0.3819828700080119</v>
      </c>
      <c r="AR79">
        <f t="shared" si="76"/>
        <v>-0.38208729759799581</v>
      </c>
      <c r="AS79">
        <f t="shared" si="77"/>
        <v>1.8515762567192931E-4</v>
      </c>
      <c r="AT79">
        <f t="shared" si="78"/>
        <v>1.2959965911451685E-6</v>
      </c>
      <c r="AU79">
        <f t="shared" si="79"/>
        <v>-0.38190084397573276</v>
      </c>
      <c r="AW79">
        <v>76</v>
      </c>
      <c r="AX79">
        <f>IF(Z79&gt;0, (R79*SUMPRODUCT(K79:$K$98, X79:$X$98)-K79*$AZ$3)/Z79, 0)</f>
        <v>-19.947241514573854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0.33433633699999998</v>
      </c>
      <c r="Q80" s="5">
        <f t="shared" si="91"/>
        <v>12.5</v>
      </c>
      <c r="R80">
        <f t="shared" si="62"/>
        <v>100000</v>
      </c>
      <c r="S80">
        <f t="shared" si="63"/>
        <v>-50.514616408042315</v>
      </c>
      <c r="U80">
        <f t="shared" si="83"/>
        <v>0.33433633699999998</v>
      </c>
      <c r="V80">
        <f t="shared" si="84"/>
        <v>0.01</v>
      </c>
      <c r="W80">
        <f t="shared" si="85"/>
        <v>1.797134673414116E-2</v>
      </c>
      <c r="X80">
        <f t="shared" si="86"/>
        <v>6.0084742380496683E-3</v>
      </c>
      <c r="Y80">
        <f t="shared" si="87"/>
        <v>1.797134673414116E-4</v>
      </c>
      <c r="Z80">
        <f t="shared" si="88"/>
        <v>1.178315902875008E-2</v>
      </c>
      <c r="AB80">
        <f t="shared" si="89"/>
        <v>-0.35847879364806179</v>
      </c>
      <c r="AC80">
        <f t="shared" si="64"/>
        <v>-0.59522175841227076</v>
      </c>
      <c r="AE80">
        <f t="shared" si="65"/>
        <v>0</v>
      </c>
      <c r="AF80">
        <f t="shared" si="66"/>
        <v>0</v>
      </c>
      <c r="AG80">
        <f t="shared" si="67"/>
        <v>-0.14728948785937601</v>
      </c>
      <c r="AH80">
        <f t="shared" si="68"/>
        <v>-600.84742380496687</v>
      </c>
      <c r="AI80">
        <f t="shared" si="69"/>
        <v>-600.99471329282619</v>
      </c>
      <c r="AJ80">
        <f t="shared" si="70"/>
        <v>0.23674296476420897</v>
      </c>
      <c r="AK80">
        <f t="shared" si="92"/>
        <v>-2.5093515555364328E-2</v>
      </c>
      <c r="AL80">
        <f t="shared" si="71"/>
        <v>-600.78306384361736</v>
      </c>
      <c r="AN80">
        <f t="shared" si="72"/>
        <v>0</v>
      </c>
      <c r="AO80">
        <f t="shared" si="73"/>
        <v>0</v>
      </c>
      <c r="AP80">
        <f t="shared" si="74"/>
        <v>-6.1133371577798884E-5</v>
      </c>
      <c r="AQ80">
        <f t="shared" si="75"/>
        <v>-0.24938527083549772</v>
      </c>
      <c r="AR80">
        <f t="shared" si="76"/>
        <v>-0.24944640420707551</v>
      </c>
      <c r="AS80">
        <f t="shared" si="77"/>
        <v>9.8261565327581744E-5</v>
      </c>
      <c r="AT80">
        <f t="shared" si="78"/>
        <v>-1.041521179097311E-5</v>
      </c>
      <c r="AU80">
        <f t="shared" si="79"/>
        <v>-0.24935855785353889</v>
      </c>
      <c r="AW80">
        <v>77</v>
      </c>
      <c r="AX80">
        <f>IF(Z80&gt;0, (R80*SUMPRODUCT(K80:$K$98, X80:$X$98)-K80*$AZ$3)/Z80, 0)</f>
        <v>-50.514616408042315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0.35860877099999999</v>
      </c>
      <c r="Q81" s="5">
        <f t="shared" si="91"/>
        <v>12.5</v>
      </c>
      <c r="R81">
        <f t="shared" si="62"/>
        <v>100000</v>
      </c>
      <c r="S81">
        <f t="shared" si="63"/>
        <v>-96.095345438738576</v>
      </c>
      <c r="U81">
        <f t="shared" si="83"/>
        <v>0.35860877099999999</v>
      </c>
      <c r="V81">
        <f t="shared" si="84"/>
        <v>0.01</v>
      </c>
      <c r="W81">
        <f t="shared" si="85"/>
        <v>1.178315902875008E-2</v>
      </c>
      <c r="X81">
        <f t="shared" si="86"/>
        <v>4.2255441777976199E-3</v>
      </c>
      <c r="Y81">
        <f t="shared" si="87"/>
        <v>1.1783159028750081E-4</v>
      </c>
      <c r="Z81">
        <f t="shared" si="88"/>
        <v>7.4397832606649594E-3</v>
      </c>
      <c r="AB81">
        <f t="shared" si="89"/>
        <v>-0.59522175841227076</v>
      </c>
      <c r="AC81">
        <f t="shared" si="64"/>
        <v>-0.71492854242294412</v>
      </c>
      <c r="AE81">
        <f t="shared" si="65"/>
        <v>0</v>
      </c>
      <c r="AF81">
        <f t="shared" si="66"/>
        <v>0</v>
      </c>
      <c r="AG81">
        <f t="shared" si="67"/>
        <v>-9.2997290758311993E-2</v>
      </c>
      <c r="AH81">
        <f t="shared" si="68"/>
        <v>-422.55441777976199</v>
      </c>
      <c r="AI81">
        <f t="shared" si="69"/>
        <v>-422.64741507052031</v>
      </c>
      <c r="AJ81">
        <f t="shared" si="70"/>
        <v>0.11970678401067336</v>
      </c>
      <c r="AK81">
        <f t="shared" si="92"/>
        <v>-4.1665523088858958E-2</v>
      </c>
      <c r="AL81">
        <f t="shared" si="71"/>
        <v>-422.56937380959852</v>
      </c>
      <c r="AN81">
        <f t="shared" si="72"/>
        <v>0</v>
      </c>
      <c r="AO81">
        <f t="shared" si="73"/>
        <v>0</v>
      </c>
      <c r="AP81">
        <f t="shared" si="74"/>
        <v>-3.4463459476267945E-5</v>
      </c>
      <c r="AQ81">
        <f t="shared" si="75"/>
        <v>-0.15659259463286276</v>
      </c>
      <c r="AR81">
        <f t="shared" si="76"/>
        <v>-0.15662705809233901</v>
      </c>
      <c r="AS81">
        <f t="shared" si="77"/>
        <v>4.4361613829244457E-5</v>
      </c>
      <c r="AT81">
        <f t="shared" si="78"/>
        <v>-1.5440644074914134E-5</v>
      </c>
      <c r="AU81">
        <f t="shared" si="79"/>
        <v>-0.15659813712258469</v>
      </c>
      <c r="AW81">
        <v>78</v>
      </c>
      <c r="AX81">
        <f>IF(Z81&gt;0, (R81*SUMPRODUCT(K81:$K$98, X81:$X$98)-K81*$AZ$3)/Z81, 0)</f>
        <v>-96.095345438738576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0.383306127</v>
      </c>
      <c r="Q82" s="5">
        <f t="shared" si="91"/>
        <v>12.5</v>
      </c>
      <c r="R82">
        <f t="shared" si="62"/>
        <v>100000</v>
      </c>
      <c r="S82">
        <f t="shared" si="63"/>
        <v>-167.43284725401736</v>
      </c>
      <c r="U82">
        <f t="shared" si="83"/>
        <v>0.383306127</v>
      </c>
      <c r="V82">
        <f t="shared" si="84"/>
        <v>0.01</v>
      </c>
      <c r="W82">
        <f t="shared" si="85"/>
        <v>7.4397832606649594E-3</v>
      </c>
      <c r="X82">
        <f t="shared" si="86"/>
        <v>2.851714507364917E-3</v>
      </c>
      <c r="Y82">
        <f t="shared" si="87"/>
        <v>7.43978326066496E-5</v>
      </c>
      <c r="Z82">
        <f t="shared" si="88"/>
        <v>4.5136709206933931E-3</v>
      </c>
      <c r="AB82">
        <f t="shared" si="89"/>
        <v>-0.71492854242294412</v>
      </c>
      <c r="AC82">
        <f t="shared" si="64"/>
        <v>-0.75573677381935678</v>
      </c>
      <c r="AE82">
        <f t="shared" si="65"/>
        <v>0</v>
      </c>
      <c r="AF82">
        <f t="shared" si="66"/>
        <v>0</v>
      </c>
      <c r="AG82">
        <f t="shared" si="67"/>
        <v>-5.642088650866741E-2</v>
      </c>
      <c r="AH82">
        <f t="shared" si="68"/>
        <v>-285.17145073649169</v>
      </c>
      <c r="AI82">
        <f t="shared" si="69"/>
        <v>-285.22787162300034</v>
      </c>
      <c r="AJ82">
        <f t="shared" si="70"/>
        <v>4.0808231396412653E-2</v>
      </c>
      <c r="AK82">
        <f t="shared" si="92"/>
        <v>-5.0044997969606091E-2</v>
      </c>
      <c r="AL82">
        <f t="shared" si="71"/>
        <v>-285.23710838957356</v>
      </c>
      <c r="AN82">
        <f t="shared" si="72"/>
        <v>0</v>
      </c>
      <c r="AO82">
        <f t="shared" si="73"/>
        <v>0</v>
      </c>
      <c r="AP82">
        <f t="shared" si="74"/>
        <v>-1.8668544380924597E-5</v>
      </c>
      <c r="AQ82">
        <f t="shared" si="75"/>
        <v>-9.4357536963355096E-2</v>
      </c>
      <c r="AR82">
        <f t="shared" si="76"/>
        <v>-9.4376205507736011E-2</v>
      </c>
      <c r="AS82">
        <f t="shared" si="77"/>
        <v>1.3502628655328509E-5</v>
      </c>
      <c r="AT82">
        <f t="shared" si="78"/>
        <v>-1.6558890216929682E-5</v>
      </c>
      <c r="AU82">
        <f t="shared" si="79"/>
        <v>-9.4379261769297618E-2</v>
      </c>
      <c r="AW82">
        <v>79</v>
      </c>
      <c r="AX82">
        <f>IF(Z82&gt;0, (R82*SUMPRODUCT(K82:$K$98, X82:$X$98)-K82*$AZ$3)/Z82, 0)</f>
        <v>-167.43284725401736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0.40826881399999998</v>
      </c>
      <c r="Q83" s="5">
        <f t="shared" si="91"/>
        <v>12.5</v>
      </c>
      <c r="R83">
        <f t="shared" si="62"/>
        <v>100000</v>
      </c>
      <c r="S83">
        <f t="shared" si="63"/>
        <v>-284.38250651989375</v>
      </c>
      <c r="U83">
        <f t="shared" si="83"/>
        <v>0.40826881399999998</v>
      </c>
      <c r="V83">
        <f t="shared" si="84"/>
        <v>0.01</v>
      </c>
      <c r="W83">
        <f t="shared" si="85"/>
        <v>4.5136709206933931E-3</v>
      </c>
      <c r="X83">
        <f t="shared" si="86"/>
        <v>1.8427910735777796E-3</v>
      </c>
      <c r="Y83">
        <f t="shared" si="87"/>
        <v>4.5136709206933933E-5</v>
      </c>
      <c r="Z83">
        <f t="shared" si="88"/>
        <v>2.6257431379086795E-3</v>
      </c>
      <c r="AB83">
        <f t="shared" si="89"/>
        <v>-0.75573677381935678</v>
      </c>
      <c r="AC83">
        <f t="shared" si="64"/>
        <v>-0.74671541503588135</v>
      </c>
      <c r="AE83">
        <f t="shared" si="65"/>
        <v>0</v>
      </c>
      <c r="AF83">
        <f t="shared" si="66"/>
        <v>0</v>
      </c>
      <c r="AG83">
        <f t="shared" si="67"/>
        <v>-3.2821789223858491E-2</v>
      </c>
      <c r="AH83">
        <f t="shared" si="68"/>
        <v>-184.27910735777795</v>
      </c>
      <c r="AI83">
        <f t="shared" si="69"/>
        <v>-184.31192914700179</v>
      </c>
      <c r="AJ83">
        <f t="shared" si="70"/>
        <v>-9.0213587834754305E-3</v>
      </c>
      <c r="AK83">
        <f t="shared" si="92"/>
        <v>-5.2901574167354977E-2</v>
      </c>
      <c r="AL83">
        <f t="shared" si="71"/>
        <v>-184.37385207995263</v>
      </c>
      <c r="AN83">
        <f t="shared" si="72"/>
        <v>0</v>
      </c>
      <c r="AO83">
        <f t="shared" si="73"/>
        <v>0</v>
      </c>
      <c r="AP83">
        <f t="shared" si="74"/>
        <v>-9.6964950567936615E-6</v>
      </c>
      <c r="AQ83">
        <f t="shared" si="75"/>
        <v>-5.4441317667903201E-2</v>
      </c>
      <c r="AR83">
        <f t="shared" si="76"/>
        <v>-5.4451014162959992E-2</v>
      </c>
      <c r="AS83">
        <f t="shared" si="77"/>
        <v>-2.6651673451715643E-6</v>
      </c>
      <c r="AT83">
        <f t="shared" si="78"/>
        <v>-1.562863769893096E-5</v>
      </c>
      <c r="AU83">
        <f t="shared" si="79"/>
        <v>-5.4469307968004095E-2</v>
      </c>
      <c r="AW83">
        <v>80</v>
      </c>
      <c r="AX83">
        <f>IF(Z83&gt;0, (R83*SUMPRODUCT(K83:$K$98, X83:$X$98)-K83*$AZ$3)/Z83, 0)</f>
        <v>-284.38250651989375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0.43333920100000001</v>
      </c>
      <c r="Q84" s="5">
        <f t="shared" si="91"/>
        <v>12.5</v>
      </c>
      <c r="R84">
        <f t="shared" si="62"/>
        <v>100000</v>
      </c>
      <c r="S84">
        <f t="shared" si="63"/>
        <v>-484.96903136887261</v>
      </c>
      <c r="U84">
        <f t="shared" si="83"/>
        <v>0.43333920100000001</v>
      </c>
      <c r="V84">
        <f t="shared" si="84"/>
        <v>0.01</v>
      </c>
      <c r="W84">
        <f t="shared" si="85"/>
        <v>2.6257431379086795E-3</v>
      </c>
      <c r="X84">
        <f t="shared" si="86"/>
        <v>1.13783743341258E-3</v>
      </c>
      <c r="Y84">
        <f t="shared" si="87"/>
        <v>2.6257431379086795E-5</v>
      </c>
      <c r="Z84">
        <f t="shared" si="88"/>
        <v>1.4616482731170128E-3</v>
      </c>
      <c r="AB84">
        <f t="shared" si="89"/>
        <v>-0.74671541503588135</v>
      </c>
      <c r="AC84">
        <f t="shared" si="64"/>
        <v>-0.70885414721554307</v>
      </c>
      <c r="AE84">
        <f t="shared" si="65"/>
        <v>0</v>
      </c>
      <c r="AF84">
        <f t="shared" si="66"/>
        <v>0</v>
      </c>
      <c r="AG84">
        <f t="shared" si="67"/>
        <v>-1.8270603413962659E-2</v>
      </c>
      <c r="AH84">
        <f t="shared" si="68"/>
        <v>-113.783743341258</v>
      </c>
      <c r="AI84">
        <f t="shared" si="69"/>
        <v>-113.80201394467197</v>
      </c>
      <c r="AJ84">
        <f t="shared" si="70"/>
        <v>-3.7861267820338274E-2</v>
      </c>
      <c r="AK84">
        <f t="shared" si="92"/>
        <v>-5.22700790525117E-2</v>
      </c>
      <c r="AL84">
        <f t="shared" si="71"/>
        <v>-113.89214529154481</v>
      </c>
      <c r="AN84">
        <f t="shared" si="72"/>
        <v>0</v>
      </c>
      <c r="AO84">
        <f t="shared" si="73"/>
        <v>0</v>
      </c>
      <c r="AP84">
        <f t="shared" si="74"/>
        <v>-4.8193381123342061E-6</v>
      </c>
      <c r="AQ84">
        <f t="shared" si="75"/>
        <v>-3.0013367288652965E-2</v>
      </c>
      <c r="AR84">
        <f t="shared" si="76"/>
        <v>-3.0018186626765302E-2</v>
      </c>
      <c r="AS84">
        <f t="shared" si="77"/>
        <v>-9.9868760135423613E-6</v>
      </c>
      <c r="AT84">
        <f t="shared" si="78"/>
        <v>-1.3787567843543708E-5</v>
      </c>
      <c r="AU84">
        <f t="shared" si="79"/>
        <v>-3.0041961070622385E-2</v>
      </c>
      <c r="AW84">
        <v>81</v>
      </c>
      <c r="AX84">
        <f>IF(Z84&gt;0, (R84*SUMPRODUCT(K84:$K$98, X84:$X$98)-K84*$AZ$3)/Z84, 0)</f>
        <v>-484.96903136887261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0.458542742</v>
      </c>
      <c r="Q85" s="5">
        <f t="shared" si="91"/>
        <v>12.5</v>
      </c>
      <c r="R85">
        <f t="shared" si="62"/>
        <v>100000</v>
      </c>
      <c r="S85">
        <f t="shared" si="63"/>
        <v>-845.0714000069737</v>
      </c>
      <c r="U85">
        <f t="shared" si="83"/>
        <v>0.458542742</v>
      </c>
      <c r="V85">
        <f t="shared" si="84"/>
        <v>0.01</v>
      </c>
      <c r="W85">
        <f t="shared" si="85"/>
        <v>1.4616482731170128E-3</v>
      </c>
      <c r="X85">
        <f t="shared" si="86"/>
        <v>6.7022820699463989E-4</v>
      </c>
      <c r="Y85">
        <f t="shared" si="87"/>
        <v>1.4616482731170128E-5</v>
      </c>
      <c r="Z85">
        <f t="shared" si="88"/>
        <v>7.7680358339120281E-4</v>
      </c>
      <c r="AB85">
        <f t="shared" si="89"/>
        <v>-0.70885414721554307</v>
      </c>
      <c r="AC85">
        <f t="shared" si="64"/>
        <v>-0.65645449174683768</v>
      </c>
      <c r="AE85">
        <f t="shared" si="65"/>
        <v>0</v>
      </c>
      <c r="AF85">
        <f t="shared" si="66"/>
        <v>0</v>
      </c>
      <c r="AG85">
        <f t="shared" si="67"/>
        <v>-9.7100447923900348E-3</v>
      </c>
      <c r="AH85">
        <f t="shared" si="68"/>
        <v>-67.022820699463992</v>
      </c>
      <c r="AI85">
        <f t="shared" si="69"/>
        <v>-67.032530744256377</v>
      </c>
      <c r="AJ85">
        <f t="shared" si="70"/>
        <v>-5.2399655468705397E-2</v>
      </c>
      <c r="AK85">
        <f t="shared" si="92"/>
        <v>-4.9619790305088021E-2</v>
      </c>
      <c r="AL85">
        <f t="shared" si="71"/>
        <v>-67.134550190030168</v>
      </c>
      <c r="AN85">
        <f t="shared" si="72"/>
        <v>0</v>
      </c>
      <c r="AO85">
        <f t="shared" si="73"/>
        <v>0</v>
      </c>
      <c r="AP85">
        <f t="shared" si="74"/>
        <v>-2.2868501951393153E-6</v>
      </c>
      <c r="AQ85">
        <f t="shared" si="75"/>
        <v>-1.5784803661820217E-2</v>
      </c>
      <c r="AR85">
        <f t="shared" si="76"/>
        <v>-1.5787090512015357E-2</v>
      </c>
      <c r="AS85">
        <f t="shared" si="77"/>
        <v>-1.234084547454974E-5</v>
      </c>
      <c r="AT85">
        <f t="shared" si="78"/>
        <v>-1.1686148680889055E-5</v>
      </c>
      <c r="AU85">
        <f t="shared" si="79"/>
        <v>-1.5811117506170796E-2</v>
      </c>
      <c r="AW85">
        <v>82</v>
      </c>
      <c r="AX85">
        <f>IF(Z85&gt;0, (R85*SUMPRODUCT(K85:$K$98, X85:$X$98)-K85*$AZ$3)/Z85, 0)</f>
        <v>-845.0714000069737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0.48392545599999998</v>
      </c>
      <c r="Q86" s="5">
        <f t="shared" si="91"/>
        <v>12.5</v>
      </c>
      <c r="R86">
        <f t="shared" si="62"/>
        <v>100000</v>
      </c>
      <c r="S86">
        <f t="shared" si="63"/>
        <v>-1522.8313203523408</v>
      </c>
      <c r="U86">
        <f t="shared" si="83"/>
        <v>0.48392545599999998</v>
      </c>
      <c r="V86">
        <f t="shared" si="84"/>
        <v>0.01</v>
      </c>
      <c r="W86">
        <f t="shared" si="85"/>
        <v>7.7680358339120281E-4</v>
      </c>
      <c r="X86">
        <f t="shared" si="86"/>
        <v>3.7591502831502182E-4</v>
      </c>
      <c r="Y86">
        <f t="shared" si="87"/>
        <v>7.768035833912029E-6</v>
      </c>
      <c r="Z86">
        <f t="shared" si="88"/>
        <v>3.9312051924226898E-4</v>
      </c>
      <c r="AB86">
        <f t="shared" si="89"/>
        <v>-0.65645449174683768</v>
      </c>
      <c r="AC86">
        <f t="shared" si="64"/>
        <v>-0.59865623937530221</v>
      </c>
      <c r="AE86">
        <f t="shared" si="65"/>
        <v>0</v>
      </c>
      <c r="AF86">
        <f t="shared" si="66"/>
        <v>0</v>
      </c>
      <c r="AG86">
        <f t="shared" si="67"/>
        <v>-4.9140064905283621E-3</v>
      </c>
      <c r="AH86">
        <f t="shared" si="68"/>
        <v>-37.591502831502183</v>
      </c>
      <c r="AI86">
        <f t="shared" si="69"/>
        <v>-37.596416837992713</v>
      </c>
      <c r="AJ86">
        <f t="shared" si="70"/>
        <v>-5.7798252371535463E-2</v>
      </c>
      <c r="AK86">
        <f t="shared" si="92"/>
        <v>-4.5951814422278643E-2</v>
      </c>
      <c r="AL86">
        <f t="shared" si="71"/>
        <v>-37.700166904786528</v>
      </c>
      <c r="AN86">
        <f t="shared" si="72"/>
        <v>0</v>
      </c>
      <c r="AO86">
        <f t="shared" si="73"/>
        <v>0</v>
      </c>
      <c r="AP86">
        <f t="shared" si="74"/>
        <v>-1.0333184550905714E-6</v>
      </c>
      <c r="AQ86">
        <f t="shared" si="75"/>
        <v>-7.9047501677605853E-3</v>
      </c>
      <c r="AR86">
        <f t="shared" si="76"/>
        <v>-7.9057834862156767E-3</v>
      </c>
      <c r="AS86">
        <f t="shared" si="77"/>
        <v>-1.2153830273241735E-5</v>
      </c>
      <c r="AT86">
        <f t="shared" si="78"/>
        <v>-9.662758480063011E-6</v>
      </c>
      <c r="AU86">
        <f t="shared" si="79"/>
        <v>-7.9276000749689823E-3</v>
      </c>
      <c r="AW86">
        <v>83</v>
      </c>
      <c r="AX86">
        <f>IF(Z86&gt;0, (R86*SUMPRODUCT(K86:$K$98, X86:$X$98)-K86*$AZ$3)/Z86, 0)</f>
        <v>-1522.8313203523408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0.50934341699999997</v>
      </c>
      <c r="Q87" s="5">
        <f t="shared" si="91"/>
        <v>12.5</v>
      </c>
      <c r="R87">
        <f t="shared" si="62"/>
        <v>100000</v>
      </c>
      <c r="S87">
        <f t="shared" si="63"/>
        <v>-2862.3697112648006</v>
      </c>
      <c r="U87">
        <f t="shared" si="83"/>
        <v>0.50934341699999997</v>
      </c>
      <c r="V87">
        <f t="shared" si="84"/>
        <v>0.01</v>
      </c>
      <c r="W87">
        <f t="shared" si="85"/>
        <v>3.9312051924226898E-4</v>
      </c>
      <c r="X87">
        <f t="shared" si="86"/>
        <v>2.0023334856367152E-4</v>
      </c>
      <c r="Y87">
        <f t="shared" si="87"/>
        <v>3.9312051924226897E-6</v>
      </c>
      <c r="Z87">
        <f t="shared" si="88"/>
        <v>1.8895596548617477E-4</v>
      </c>
      <c r="AB87">
        <f t="shared" si="89"/>
        <v>-0.59865623937530221</v>
      </c>
      <c r="AC87">
        <f t="shared" si="64"/>
        <v>-0.54086183237042373</v>
      </c>
      <c r="AE87">
        <f t="shared" si="65"/>
        <v>0</v>
      </c>
      <c r="AF87">
        <f t="shared" si="66"/>
        <v>0</v>
      </c>
      <c r="AG87">
        <f t="shared" si="67"/>
        <v>-2.3619495685771848E-3</v>
      </c>
      <c r="AH87">
        <f t="shared" si="68"/>
        <v>-20.023334856367153</v>
      </c>
      <c r="AI87">
        <f t="shared" si="69"/>
        <v>-20.025696805935731</v>
      </c>
      <c r="AJ87">
        <f t="shared" si="70"/>
        <v>-5.7794407004878479E-2</v>
      </c>
      <c r="AK87">
        <f t="shared" si="92"/>
        <v>-4.1905936756271162E-2</v>
      </c>
      <c r="AL87">
        <f t="shared" si="71"/>
        <v>-20.12539714969688</v>
      </c>
      <c r="AN87">
        <f t="shared" si="72"/>
        <v>0</v>
      </c>
      <c r="AO87">
        <f t="shared" si="73"/>
        <v>0</v>
      </c>
      <c r="AP87">
        <f t="shared" si="74"/>
        <v>-4.4345653372738668E-7</v>
      </c>
      <c r="AQ87">
        <f t="shared" si="75"/>
        <v>-3.7593853768928052E-3</v>
      </c>
      <c r="AR87">
        <f t="shared" si="76"/>
        <v>-3.7598288334265324E-3</v>
      </c>
      <c r="AS87">
        <f t="shared" si="77"/>
        <v>-1.0850912204129764E-5</v>
      </c>
      <c r="AT87">
        <f t="shared" si="78"/>
        <v>-7.8678485365500803E-6</v>
      </c>
      <c r="AU87">
        <f t="shared" si="79"/>
        <v>-3.7785475941672121E-3</v>
      </c>
      <c r="AW87">
        <v>84</v>
      </c>
      <c r="AX87">
        <f>IF(Z87&gt;0, (R87*SUMPRODUCT(K87:$K$98, X87:$X$98)-K87*$AZ$3)/Z87, 0)</f>
        <v>-2862.3697112648006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0.53464878299999996</v>
      </c>
      <c r="Q88" s="5">
        <f t="shared" si="91"/>
        <v>12.5</v>
      </c>
      <c r="R88">
        <f t="shared" si="62"/>
        <v>100000</v>
      </c>
      <c r="S88">
        <f t="shared" si="63"/>
        <v>-5647.9980320819914</v>
      </c>
      <c r="U88">
        <f t="shared" si="83"/>
        <v>0.53464878299999996</v>
      </c>
      <c r="V88">
        <f t="shared" si="84"/>
        <v>0.01</v>
      </c>
      <c r="W88">
        <f t="shared" si="85"/>
        <v>1.8895596548617477E-4</v>
      </c>
      <c r="X88">
        <f t="shared" si="86"/>
        <v>1.0102507698777334E-4</v>
      </c>
      <c r="Y88">
        <f t="shared" si="87"/>
        <v>1.8895596548617477E-6</v>
      </c>
      <c r="Z88">
        <f t="shared" si="88"/>
        <v>8.6041328843539691E-5</v>
      </c>
      <c r="AB88">
        <f t="shared" si="89"/>
        <v>-0.54086183237042373</v>
      </c>
      <c r="AC88">
        <f t="shared" si="64"/>
        <v>-0.48596125598603168</v>
      </c>
      <c r="AE88">
        <f t="shared" si="65"/>
        <v>0</v>
      </c>
      <c r="AF88">
        <f t="shared" si="66"/>
        <v>0</v>
      </c>
      <c r="AG88">
        <f t="shared" si="67"/>
        <v>-1.0755166105442461E-3</v>
      </c>
      <c r="AH88">
        <f t="shared" si="68"/>
        <v>-10.102507698777334</v>
      </c>
      <c r="AI88">
        <f t="shared" si="69"/>
        <v>-10.103583215387879</v>
      </c>
      <c r="AJ88">
        <f t="shared" si="70"/>
        <v>-5.4900576384392052E-2</v>
      </c>
      <c r="AK88">
        <f t="shared" si="92"/>
        <v>-3.7860328265929666E-2</v>
      </c>
      <c r="AL88">
        <f t="shared" si="71"/>
        <v>-10.196344120038201</v>
      </c>
      <c r="AN88">
        <f t="shared" si="72"/>
        <v>0</v>
      </c>
      <c r="AO88">
        <f t="shared" si="73"/>
        <v>0</v>
      </c>
      <c r="AP88">
        <f t="shared" si="74"/>
        <v>-1.8029327885657775E-7</v>
      </c>
      <c r="AQ88">
        <f t="shared" si="75"/>
        <v>-1.693524971933898E-3</v>
      </c>
      <c r="AR88">
        <f t="shared" si="76"/>
        <v>-1.6937052652127547E-3</v>
      </c>
      <c r="AS88">
        <f t="shared" si="77"/>
        <v>-9.2032097230457771E-6</v>
      </c>
      <c r="AT88">
        <f t="shared" si="78"/>
        <v>-6.3466827520187464E-6</v>
      </c>
      <c r="AU88">
        <f t="shared" si="79"/>
        <v>-1.7092551576878194E-3</v>
      </c>
      <c r="AW88">
        <v>85</v>
      </c>
      <c r="AX88">
        <f>IF(Z88&gt;0, (R88*SUMPRODUCT(K88:$K$98, X88:$X$98)-K88*$AZ$3)/Z88, 0)</f>
        <v>-5647.9980320819914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0.56402811100000005</v>
      </c>
      <c r="Q89" s="5">
        <f t="shared" si="91"/>
        <v>12.5</v>
      </c>
      <c r="R89">
        <f t="shared" si="62"/>
        <v>100000</v>
      </c>
      <c r="S89">
        <f t="shared" si="63"/>
        <v>-11876.281403710056</v>
      </c>
      <c r="U89">
        <f t="shared" si="83"/>
        <v>0.56402811100000005</v>
      </c>
      <c r="V89">
        <f t="shared" si="84"/>
        <v>0.01</v>
      </c>
      <c r="W89">
        <f t="shared" si="85"/>
        <v>8.6041328843539691E-5</v>
      </c>
      <c r="X89">
        <f t="shared" si="86"/>
        <v>4.8529728175551509E-5</v>
      </c>
      <c r="Y89">
        <f t="shared" si="87"/>
        <v>8.6041328843539693E-7</v>
      </c>
      <c r="Z89">
        <f t="shared" si="88"/>
        <v>3.6651187379552784E-5</v>
      </c>
      <c r="AB89">
        <f t="shared" si="89"/>
        <v>-0.48596125598603168</v>
      </c>
      <c r="AC89">
        <f t="shared" si="64"/>
        <v>-0.43527981509967545</v>
      </c>
      <c r="AE89">
        <f t="shared" si="65"/>
        <v>0</v>
      </c>
      <c r="AF89">
        <f t="shared" si="66"/>
        <v>0</v>
      </c>
      <c r="AG89">
        <f t="shared" si="67"/>
        <v>-4.5813984224440978E-4</v>
      </c>
      <c r="AH89">
        <f t="shared" si="68"/>
        <v>-4.852972817555151</v>
      </c>
      <c r="AI89">
        <f t="shared" si="69"/>
        <v>-4.8534309573973955</v>
      </c>
      <c r="AJ89">
        <f t="shared" si="70"/>
        <v>-5.0681440886356233E-2</v>
      </c>
      <c r="AK89">
        <f t="shared" si="92"/>
        <v>-3.401728791902222E-2</v>
      </c>
      <c r="AL89">
        <f t="shared" si="71"/>
        <v>-4.9381296862027737</v>
      </c>
      <c r="AN89">
        <f t="shared" si="72"/>
        <v>0</v>
      </c>
      <c r="AO89">
        <f t="shared" si="73"/>
        <v>0</v>
      </c>
      <c r="AP89">
        <f t="shared" si="74"/>
        <v>-6.8571311221910869E-8</v>
      </c>
      <c r="AQ89">
        <f t="shared" si="75"/>
        <v>-7.2636055356765559E-4</v>
      </c>
      <c r="AR89">
        <f t="shared" si="76"/>
        <v>-7.2642912487887754E-4</v>
      </c>
      <c r="AS89">
        <f t="shared" si="77"/>
        <v>-7.5856595208307637E-6</v>
      </c>
      <c r="AT89">
        <f t="shared" si="78"/>
        <v>-5.0914804208978041E-6</v>
      </c>
      <c r="AU89">
        <f t="shared" si="79"/>
        <v>-7.391062648206061E-4</v>
      </c>
      <c r="AW89">
        <v>86</v>
      </c>
      <c r="AX89">
        <f>IF(Z89&gt;0, (R89*SUMPRODUCT(K89:$K$98, X89:$X$98)-K89*$AZ$3)/Z89, 0)</f>
        <v>-11876.281403710056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0.59324784900000005</v>
      </c>
      <c r="Q90" s="5">
        <f t="shared" si="91"/>
        <v>12.5</v>
      </c>
      <c r="R90">
        <f t="shared" si="62"/>
        <v>100000</v>
      </c>
      <c r="S90">
        <f t="shared" si="63"/>
        <v>-26767.836066124022</v>
      </c>
      <c r="U90">
        <f t="shared" si="83"/>
        <v>0.59324784900000005</v>
      </c>
      <c r="V90">
        <f t="shared" si="84"/>
        <v>0.01</v>
      </c>
      <c r="W90">
        <f t="shared" si="85"/>
        <v>3.6651187379552784E-5</v>
      </c>
      <c r="X90">
        <f t="shared" si="86"/>
        <v>2.1743238076215638E-5</v>
      </c>
      <c r="Y90">
        <f t="shared" si="87"/>
        <v>3.6651187379552782E-7</v>
      </c>
      <c r="Z90">
        <f t="shared" si="88"/>
        <v>1.4541437429541618E-5</v>
      </c>
      <c r="AB90">
        <f t="shared" si="89"/>
        <v>-0.43527981509967545</v>
      </c>
      <c r="AC90">
        <f t="shared" si="64"/>
        <v>-0.38924281327976989</v>
      </c>
      <c r="AE90">
        <f t="shared" si="65"/>
        <v>0</v>
      </c>
      <c r="AF90">
        <f t="shared" si="66"/>
        <v>0</v>
      </c>
      <c r="AG90">
        <f t="shared" si="67"/>
        <v>-1.8176796786927021E-4</v>
      </c>
      <c r="AH90">
        <f t="shared" si="68"/>
        <v>-2.1743238076215636</v>
      </c>
      <c r="AI90">
        <f t="shared" si="69"/>
        <v>-2.1745055755894329</v>
      </c>
      <c r="AJ90">
        <f t="shared" si="70"/>
        <v>-4.6037001819905554E-2</v>
      </c>
      <c r="AK90">
        <f t="shared" si="92"/>
        <v>-3.0469587056977283E-2</v>
      </c>
      <c r="AL90">
        <f t="shared" si="71"/>
        <v>-2.2510121644663159</v>
      </c>
      <c r="AN90">
        <f t="shared" si="72"/>
        <v>0</v>
      </c>
      <c r="AO90">
        <f t="shared" si="73"/>
        <v>0</v>
      </c>
      <c r="AP90">
        <f t="shared" si="74"/>
        <v>-2.4290906450163901E-8</v>
      </c>
      <c r="AQ90">
        <f t="shared" si="75"/>
        <v>-2.9056987775362989E-4</v>
      </c>
      <c r="AR90">
        <f t="shared" si="76"/>
        <v>-2.9059416866008007E-4</v>
      </c>
      <c r="AS90">
        <f t="shared" si="77"/>
        <v>-6.1522418804705586E-6</v>
      </c>
      <c r="AT90">
        <f t="shared" si="78"/>
        <v>-4.0718609414639737E-6</v>
      </c>
      <c r="AU90">
        <f t="shared" si="79"/>
        <v>-3.0081827148201461E-4</v>
      </c>
      <c r="AW90">
        <v>87</v>
      </c>
      <c r="AX90">
        <f>IF(Z90&gt;0, (R90*SUMPRODUCT(K90:$K$98, X90:$X$98)-K90*$AZ$3)/Z90, 0)</f>
        <v>-26767.836066124022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0.62227177099999997</v>
      </c>
      <c r="Q91" s="5">
        <f t="shared" si="91"/>
        <v>12.5</v>
      </c>
      <c r="R91">
        <f t="shared" si="62"/>
        <v>100000</v>
      </c>
      <c r="S91">
        <f t="shared" si="63"/>
        <v>-65038.537954203559</v>
      </c>
      <c r="U91">
        <f t="shared" si="83"/>
        <v>0.62227177099999997</v>
      </c>
      <c r="V91">
        <f t="shared" si="84"/>
        <v>0.01</v>
      </c>
      <c r="W91">
        <f t="shared" si="85"/>
        <v>1.4541437429541618E-5</v>
      </c>
      <c r="X91">
        <f t="shared" si="86"/>
        <v>9.0487260221665504E-6</v>
      </c>
      <c r="Y91">
        <f t="shared" si="87"/>
        <v>1.4541437429541617E-7</v>
      </c>
      <c r="Z91">
        <f t="shared" si="88"/>
        <v>5.3472970330796509E-6</v>
      </c>
      <c r="AB91">
        <f t="shared" si="89"/>
        <v>-0.38924281327976989</v>
      </c>
      <c r="AC91">
        <f t="shared" si="64"/>
        <v>-0.34778038103835096</v>
      </c>
      <c r="AE91">
        <f t="shared" si="65"/>
        <v>0</v>
      </c>
      <c r="AF91">
        <f t="shared" si="66"/>
        <v>0</v>
      </c>
      <c r="AG91">
        <f t="shared" si="67"/>
        <v>-6.6841212913495637E-5</v>
      </c>
      <c r="AH91">
        <f t="shared" si="68"/>
        <v>-0.904872602216655</v>
      </c>
      <c r="AI91">
        <f t="shared" si="69"/>
        <v>-0.90493944342956845</v>
      </c>
      <c r="AJ91">
        <f t="shared" si="70"/>
        <v>-4.1462432241418934E-2</v>
      </c>
      <c r="AK91">
        <f t="shared" si="92"/>
        <v>-2.7246996929583895E-2</v>
      </c>
      <c r="AL91">
        <f t="shared" si="71"/>
        <v>-0.9736488726005712</v>
      </c>
      <c r="AN91">
        <f t="shared" si="72"/>
        <v>0</v>
      </c>
      <c r="AO91">
        <f t="shared" si="73"/>
        <v>0</v>
      </c>
      <c r="AP91">
        <f t="shared" si="74"/>
        <v>-7.9754035801102204E-9</v>
      </c>
      <c r="AQ91">
        <f t="shared" si="75"/>
        <v>-1.0796818125670581E-4</v>
      </c>
      <c r="AR91">
        <f t="shared" si="76"/>
        <v>-1.0797615666028591E-4</v>
      </c>
      <c r="AS91">
        <f t="shared" si="77"/>
        <v>-4.9472416212172571E-6</v>
      </c>
      <c r="AT91">
        <f t="shared" si="78"/>
        <v>-3.2510750087777097E-6</v>
      </c>
      <c r="AU91">
        <f t="shared" si="79"/>
        <v>-1.1617447329028087E-4</v>
      </c>
      <c r="AW91">
        <v>88</v>
      </c>
      <c r="AX91">
        <f>IF(Z91&gt;0, (R91*SUMPRODUCT(K91:$K$98, X91:$X$98)-K91*$AZ$3)/Z91, 0)</f>
        <v>-65038.537954203559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0.65106364900000002</v>
      </c>
      <c r="Q92" s="5">
        <f t="shared" si="91"/>
        <v>12.5</v>
      </c>
      <c r="R92">
        <f t="shared" si="62"/>
        <v>100000</v>
      </c>
      <c r="S92">
        <f t="shared" si="63"/>
        <v>-171380.50305251815</v>
      </c>
      <c r="U92">
        <f t="shared" si="83"/>
        <v>0.65106364900000002</v>
      </c>
      <c r="V92">
        <f t="shared" si="84"/>
        <v>0.01</v>
      </c>
      <c r="W92">
        <f t="shared" si="85"/>
        <v>5.3472970330796509E-6</v>
      </c>
      <c r="X92">
        <f t="shared" si="86"/>
        <v>3.4814307186437112E-6</v>
      </c>
      <c r="Y92">
        <f t="shared" si="87"/>
        <v>5.347297033079651E-8</v>
      </c>
      <c r="Z92">
        <f t="shared" si="88"/>
        <v>1.8123933441051433E-6</v>
      </c>
      <c r="AB92">
        <f t="shared" si="89"/>
        <v>-0.34778038103835096</v>
      </c>
      <c r="AC92">
        <f t="shared" si="64"/>
        <v>-0.31060888304177509</v>
      </c>
      <c r="AE92">
        <f t="shared" si="65"/>
        <v>0</v>
      </c>
      <c r="AF92">
        <f t="shared" si="66"/>
        <v>0</v>
      </c>
      <c r="AG92">
        <f t="shared" si="67"/>
        <v>-2.2654916801314292E-5</v>
      </c>
      <c r="AH92">
        <f t="shared" si="68"/>
        <v>-0.3481430718643711</v>
      </c>
      <c r="AI92">
        <f t="shared" si="69"/>
        <v>-0.34816572678117241</v>
      </c>
      <c r="AJ92">
        <f t="shared" si="70"/>
        <v>-3.7171497996575875E-2</v>
      </c>
      <c r="AK92">
        <f t="shared" si="92"/>
        <v>-2.4344626672684569E-2</v>
      </c>
      <c r="AL92">
        <f t="shared" si="71"/>
        <v>-0.40968185145043284</v>
      </c>
      <c r="AN92">
        <f t="shared" si="72"/>
        <v>0</v>
      </c>
      <c r="AO92">
        <f t="shared" si="73"/>
        <v>0</v>
      </c>
      <c r="AP92">
        <f t="shared" si="74"/>
        <v>-2.4135305242811559E-9</v>
      </c>
      <c r="AQ92">
        <f t="shared" si="75"/>
        <v>-3.7089252550815882E-5</v>
      </c>
      <c r="AR92">
        <f t="shared" si="76"/>
        <v>-3.7091666081340164E-5</v>
      </c>
      <c r="AS92">
        <f t="shared" si="77"/>
        <v>-3.9600474296505495E-6</v>
      </c>
      <c r="AT92">
        <f t="shared" si="78"/>
        <v>-2.5935429422254475E-6</v>
      </c>
      <c r="AU92">
        <f t="shared" si="79"/>
        <v>-4.3645256453216159E-5</v>
      </c>
      <c r="AW92">
        <v>89</v>
      </c>
      <c r="AX92">
        <f>IF(Z92&gt;0, (R92*SUMPRODUCT(K92:$K$98, X92:$X$98)-K92*$AZ$3)/Z92, 0)</f>
        <v>-171380.50305251815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0.67958823899999998</v>
      </c>
      <c r="Q93" s="5">
        <f t="shared" si="91"/>
        <v>12.5</v>
      </c>
      <c r="R93">
        <f t="shared" si="62"/>
        <v>100000</v>
      </c>
      <c r="S93">
        <f t="shared" si="63"/>
        <v>-493008.43835378386</v>
      </c>
      <c r="U93">
        <f t="shared" si="83"/>
        <v>0.67958823899999998</v>
      </c>
      <c r="V93">
        <f t="shared" si="84"/>
        <v>0.01</v>
      </c>
      <c r="W93">
        <f t="shared" si="85"/>
        <v>1.8123933441051433E-6</v>
      </c>
      <c r="X93">
        <f t="shared" si="86"/>
        <v>1.2316812010957354E-6</v>
      </c>
      <c r="Y93">
        <f t="shared" si="87"/>
        <v>1.8123933441051435E-8</v>
      </c>
      <c r="Z93">
        <f t="shared" si="88"/>
        <v>5.6258820956835649E-7</v>
      </c>
      <c r="AB93">
        <f t="shared" si="89"/>
        <v>-0.31060888304177509</v>
      </c>
      <c r="AC93">
        <f t="shared" si="64"/>
        <v>-0.27736073463554672</v>
      </c>
      <c r="AE93">
        <f t="shared" si="65"/>
        <v>0</v>
      </c>
      <c r="AF93">
        <f t="shared" si="66"/>
        <v>0</v>
      </c>
      <c r="AG93">
        <f t="shared" si="67"/>
        <v>-7.0323526196044562E-6</v>
      </c>
      <c r="AH93">
        <f t="shared" si="68"/>
        <v>-0.12316812010957354</v>
      </c>
      <c r="AI93">
        <f t="shared" si="69"/>
        <v>-0.12317515246219314</v>
      </c>
      <c r="AJ93">
        <f t="shared" si="70"/>
        <v>-3.3248148406228362E-2</v>
      </c>
      <c r="AK93">
        <f t="shared" si="92"/>
        <v>-2.1742621812924259E-2</v>
      </c>
      <c r="AL93">
        <f t="shared" si="71"/>
        <v>-0.17816592268134573</v>
      </c>
      <c r="AN93">
        <f t="shared" si="72"/>
        <v>0</v>
      </c>
      <c r="AO93">
        <f t="shared" si="73"/>
        <v>0</v>
      </c>
      <c r="AP93">
        <f t="shared" si="74"/>
        <v>-6.6891808952622028E-10</v>
      </c>
      <c r="AQ93">
        <f t="shared" si="75"/>
        <v>-1.171576399120698E-5</v>
      </c>
      <c r="AR93">
        <f t="shared" si="76"/>
        <v>-1.1716432909296506E-5</v>
      </c>
      <c r="AS93">
        <f t="shared" si="77"/>
        <v>-3.1625672253945446E-6</v>
      </c>
      <c r="AT93">
        <f t="shared" si="78"/>
        <v>-2.0681603769195616E-6</v>
      </c>
      <c r="AU93">
        <f t="shared" si="79"/>
        <v>-1.6947160511610611E-5</v>
      </c>
      <c r="AW93">
        <v>90</v>
      </c>
      <c r="AX93">
        <f>IF(Z93&gt;0, (R93*SUMPRODUCT(K93:$K$98, X93:$X$98)-K93*$AZ$3)/Z93, 0)</f>
        <v>-493008.43835378386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0.70796792399999997</v>
      </c>
      <c r="Q94" s="5">
        <f t="shared" si="91"/>
        <v>12.5</v>
      </c>
      <c r="R94">
        <f t="shared" si="62"/>
        <v>100000</v>
      </c>
      <c r="S94">
        <f t="shared" si="63"/>
        <v>-1560828.9763075388</v>
      </c>
      <c r="U94">
        <f t="shared" si="83"/>
        <v>0.70796792399999997</v>
      </c>
      <c r="V94">
        <f t="shared" si="84"/>
        <v>0.01</v>
      </c>
      <c r="W94">
        <f t="shared" si="85"/>
        <v>5.6258820956835649E-7</v>
      </c>
      <c r="X94">
        <f t="shared" si="86"/>
        <v>3.9829440679498626E-7</v>
      </c>
      <c r="Y94">
        <f t="shared" si="87"/>
        <v>5.6258820956835646E-9</v>
      </c>
      <c r="Z94">
        <f t="shared" si="88"/>
        <v>1.5866792067768666E-7</v>
      </c>
      <c r="AB94">
        <f t="shared" si="89"/>
        <v>-0.27736073463554672</v>
      </c>
      <c r="AC94">
        <f t="shared" si="64"/>
        <v>-0.24765348820419944</v>
      </c>
      <c r="AE94">
        <f t="shared" si="65"/>
        <v>0</v>
      </c>
      <c r="AF94">
        <f t="shared" si="66"/>
        <v>0</v>
      </c>
      <c r="AG94">
        <f t="shared" si="67"/>
        <v>-1.9833490084710833E-6</v>
      </c>
      <c r="AH94">
        <f t="shared" si="68"/>
        <v>-3.9829440679498625E-2</v>
      </c>
      <c r="AI94">
        <f t="shared" si="69"/>
        <v>-3.9831424028507097E-2</v>
      </c>
      <c r="AJ94">
        <f t="shared" si="70"/>
        <v>-2.9707246431347284E-2</v>
      </c>
      <c r="AK94">
        <f t="shared" si="92"/>
        <v>-1.9415251424488272E-2</v>
      </c>
      <c r="AL94">
        <f t="shared" si="71"/>
        <v>-8.8953921884342646E-2</v>
      </c>
      <c r="AN94">
        <f t="shared" si="72"/>
        <v>0</v>
      </c>
      <c r="AO94">
        <f t="shared" si="73"/>
        <v>0</v>
      </c>
      <c r="AP94">
        <f t="shared" si="74"/>
        <v>-1.6844317630628015E-10</v>
      </c>
      <c r="AQ94">
        <f t="shared" si="75"/>
        <v>-3.3826610797708874E-6</v>
      </c>
      <c r="AR94">
        <f t="shared" si="76"/>
        <v>-3.3828295229471939E-6</v>
      </c>
      <c r="AS94">
        <f t="shared" si="77"/>
        <v>-2.5229966722130233E-6</v>
      </c>
      <c r="AT94">
        <f t="shared" si="78"/>
        <v>-1.6489113135195923E-6</v>
      </c>
      <c r="AU94">
        <f t="shared" si="79"/>
        <v>-7.5547375086798091E-6</v>
      </c>
      <c r="AW94">
        <v>91</v>
      </c>
      <c r="AX94">
        <f>IF(Z94&gt;0, (R94*SUMPRODUCT(K94:$K$98, X94:$X$98)-K94*$AZ$3)/Z94, 0)</f>
        <v>-1560828.9763075388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0.73634663</v>
      </c>
      <c r="Q95" s="5">
        <f t="shared" si="91"/>
        <v>12.5</v>
      </c>
      <c r="R95">
        <f t="shared" si="62"/>
        <v>100000</v>
      </c>
      <c r="S95">
        <f t="shared" si="63"/>
        <v>-5494173.2506381916</v>
      </c>
      <c r="U95">
        <f t="shared" si="83"/>
        <v>0.73634663</v>
      </c>
      <c r="V95">
        <f t="shared" si="84"/>
        <v>0.01</v>
      </c>
      <c r="W95">
        <f t="shared" si="85"/>
        <v>1.5866792067768666E-7</v>
      </c>
      <c r="X95">
        <f t="shared" si="86"/>
        <v>1.1683458868012189E-7</v>
      </c>
      <c r="Y95">
        <f t="shared" si="87"/>
        <v>1.5866792067768667E-9</v>
      </c>
      <c r="Z95">
        <f t="shared" si="88"/>
        <v>4.0246652790787899E-8</v>
      </c>
      <c r="AB95">
        <f t="shared" si="89"/>
        <v>-0.24765348820419944</v>
      </c>
      <c r="AC95">
        <f t="shared" si="64"/>
        <v>-0.22112208319086979</v>
      </c>
      <c r="AE95">
        <f t="shared" si="65"/>
        <v>0</v>
      </c>
      <c r="AF95">
        <f t="shared" si="66"/>
        <v>0</v>
      </c>
      <c r="AG95">
        <f t="shared" si="67"/>
        <v>-5.0308315988484873E-7</v>
      </c>
      <c r="AH95">
        <f t="shared" si="68"/>
        <v>-1.1683458868012189E-2</v>
      </c>
      <c r="AI95">
        <f t="shared" si="69"/>
        <v>-1.1683961951172073E-2</v>
      </c>
      <c r="AJ95">
        <f t="shared" si="70"/>
        <v>-2.6531405013329651E-2</v>
      </c>
      <c r="AK95">
        <f t="shared" si="92"/>
        <v>-1.7335744174293961E-2</v>
      </c>
      <c r="AL95">
        <f t="shared" si="71"/>
        <v>-5.5551111138795684E-2</v>
      </c>
      <c r="AN95">
        <f t="shared" si="72"/>
        <v>0</v>
      </c>
      <c r="AO95">
        <f t="shared" si="73"/>
        <v>0</v>
      </c>
      <c r="AP95">
        <f t="shared" si="74"/>
        <v>-3.8148374396064375E-11</v>
      </c>
      <c r="AQ95">
        <f t="shared" si="75"/>
        <v>-8.8594689442589444E-7</v>
      </c>
      <c r="AR95">
        <f t="shared" si="76"/>
        <v>-8.8598504280029041E-7</v>
      </c>
      <c r="AS95">
        <f t="shared" si="77"/>
        <v>-2.011854207033657E-6</v>
      </c>
      <c r="AT95">
        <f t="shared" si="78"/>
        <v>-1.3145549522006074E-6</v>
      </c>
      <c r="AU95">
        <f t="shared" si="79"/>
        <v>-4.2123942020345552E-6</v>
      </c>
      <c r="AW95">
        <v>92</v>
      </c>
      <c r="AX95">
        <f>IF(Z95&gt;0, (R95*SUMPRODUCT(K95:$K$98, X95:$X$98)-K95*$AZ$3)/Z95, 0)</f>
        <v>-5494173.2506381916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0.76472631499999999</v>
      </c>
      <c r="Q96" s="5">
        <f t="shared" si="91"/>
        <v>12.5</v>
      </c>
      <c r="R96">
        <f t="shared" si="62"/>
        <v>100000</v>
      </c>
      <c r="S96">
        <f t="shared" si="63"/>
        <v>-21775871.377188563</v>
      </c>
      <c r="U96">
        <f t="shared" si="83"/>
        <v>0.76472631499999999</v>
      </c>
      <c r="V96">
        <f t="shared" si="84"/>
        <v>0.01</v>
      </c>
      <c r="W96">
        <f t="shared" si="85"/>
        <v>4.0246652790787899E-8</v>
      </c>
      <c r="X96">
        <f t="shared" si="86"/>
        <v>3.0777674479783696E-8</v>
      </c>
      <c r="Y96">
        <f t="shared" si="87"/>
        <v>4.0246652790787898E-10</v>
      </c>
      <c r="Z96">
        <f t="shared" si="88"/>
        <v>9.0665117830963252E-9</v>
      </c>
      <c r="AB96">
        <f t="shared" si="89"/>
        <v>-0.22112208319086979</v>
      </c>
      <c r="AC96">
        <f t="shared" si="64"/>
        <v>-0.19743119442847012</v>
      </c>
      <c r="AE96">
        <f t="shared" si="65"/>
        <v>0</v>
      </c>
      <c r="AF96">
        <f t="shared" si="66"/>
        <v>0</v>
      </c>
      <c r="AG96">
        <f t="shared" si="67"/>
        <v>-1.1333139728870407E-7</v>
      </c>
      <c r="AH96">
        <f t="shared" si="68"/>
        <v>-3.0777674479783696E-3</v>
      </c>
      <c r="AI96">
        <f t="shared" si="69"/>
        <v>-3.0778807793756585E-3</v>
      </c>
      <c r="AJ96">
        <f t="shared" si="70"/>
        <v>-2.3690888762399664E-2</v>
      </c>
      <c r="AK96">
        <f t="shared" si="92"/>
        <v>-1.5478545823360886E-2</v>
      </c>
      <c r="AL96">
        <f t="shared" si="71"/>
        <v>-4.2247315365136207E-2</v>
      </c>
      <c r="AN96">
        <f t="shared" si="72"/>
        <v>0</v>
      </c>
      <c r="AO96">
        <f t="shared" si="73"/>
        <v>0</v>
      </c>
      <c r="AP96">
        <f t="shared" si="74"/>
        <v>-7.6730579258580994E-12</v>
      </c>
      <c r="AQ96">
        <f t="shared" si="75"/>
        <v>-2.0837904125101896E-7</v>
      </c>
      <c r="AR96">
        <f t="shared" si="76"/>
        <v>-2.0838671430894483E-7</v>
      </c>
      <c r="AS96">
        <f t="shared" si="77"/>
        <v>-1.6039823573857215E-6</v>
      </c>
      <c r="AT96">
        <f t="shared" si="78"/>
        <v>-1.0479688908109387E-6</v>
      </c>
      <c r="AU96">
        <f t="shared" si="79"/>
        <v>-2.8603379625056048E-6</v>
      </c>
      <c r="AW96">
        <v>93</v>
      </c>
      <c r="AX96">
        <f>IF(Z96&gt;0, (R96*SUMPRODUCT(K96:$K$98, X96:$X$98)-K96*$AZ$3)/Z96, 0)</f>
        <v>-21775871.377188563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0.79310599999999998</v>
      </c>
      <c r="Q97" s="5">
        <f t="shared" si="91"/>
        <v>12.5</v>
      </c>
      <c r="R97">
        <f t="shared" si="62"/>
        <v>100000</v>
      </c>
      <c r="S97">
        <f t="shared" si="63"/>
        <v>-98747357.432871014</v>
      </c>
      <c r="U97">
        <f t="shared" si="83"/>
        <v>0.79310599999999998</v>
      </c>
      <c r="V97">
        <f t="shared" si="84"/>
        <v>0.01</v>
      </c>
      <c r="W97">
        <f t="shared" si="85"/>
        <v>9.0665117830963252E-9</v>
      </c>
      <c r="X97">
        <f t="shared" si="86"/>
        <v>7.1907048942443937E-9</v>
      </c>
      <c r="Y97">
        <f t="shared" si="87"/>
        <v>9.0665117830963259E-11</v>
      </c>
      <c r="Z97">
        <f t="shared" si="88"/>
        <v>1.7851417710209683E-9</v>
      </c>
      <c r="AB97">
        <f t="shared" si="89"/>
        <v>-0.19743119442847012</v>
      </c>
      <c r="AC97">
        <f t="shared" si="64"/>
        <v>-0.17627803253135593</v>
      </c>
      <c r="AE97">
        <f t="shared" si="65"/>
        <v>0</v>
      </c>
      <c r="AF97">
        <f t="shared" si="66"/>
        <v>0</v>
      </c>
      <c r="AG97">
        <f t="shared" si="67"/>
        <v>-2.2314272137762105E-8</v>
      </c>
      <c r="AH97">
        <f t="shared" si="68"/>
        <v>-7.1907048942443938E-4</v>
      </c>
      <c r="AI97">
        <f t="shared" si="69"/>
        <v>-7.1909280369657712E-4</v>
      </c>
      <c r="AJ97">
        <f t="shared" si="70"/>
        <v>-2.1153161897114192E-2</v>
      </c>
      <c r="AK97">
        <f t="shared" si="92"/>
        <v>-1.382018360999291E-2</v>
      </c>
      <c r="AL97">
        <f t="shared" si="71"/>
        <v>-3.5692438310803681E-2</v>
      </c>
      <c r="AN97">
        <f t="shared" si="72"/>
        <v>0</v>
      </c>
      <c r="AO97">
        <f t="shared" si="73"/>
        <v>0</v>
      </c>
      <c r="AP97">
        <f t="shared" si="74"/>
        <v>-1.3489098814767009E-12</v>
      </c>
      <c r="AQ97">
        <f t="shared" si="75"/>
        <v>-4.3468201995325808E-8</v>
      </c>
      <c r="AR97">
        <f t="shared" si="76"/>
        <v>-4.3469550905207283E-8</v>
      </c>
      <c r="AS97">
        <f t="shared" si="77"/>
        <v>-1.2787201362130295E-6</v>
      </c>
      <c r="AT97">
        <f t="shared" si="78"/>
        <v>-8.3543761231601628E-7</v>
      </c>
      <c r="AU97">
        <f t="shared" si="79"/>
        <v>-2.1576272994342534E-6</v>
      </c>
      <c r="AW97">
        <v>94</v>
      </c>
      <c r="AX97">
        <f>IF(Z97&gt;0, (R97*SUMPRODUCT(K97:$K$98, X97:$X$98)-K97*$AZ$3)/Z97, 0)</f>
        <v>-98747357.432871014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100000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1.7851417710209683E-9</v>
      </c>
      <c r="X98">
        <f t="shared" si="86"/>
        <v>1.7851417710209683E-9</v>
      </c>
      <c r="Y98">
        <f t="shared" si="87"/>
        <v>1.7851417710209683E-11</v>
      </c>
      <c r="Z98">
        <f t="shared" si="88"/>
        <v>0</v>
      </c>
      <c r="AB98">
        <f t="shared" si="89"/>
        <v>-0.17627803253135593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-1.7851417710209683E-4</v>
      </c>
      <c r="AI98">
        <f t="shared" si="69"/>
        <v>-1.7851417710209683E-4</v>
      </c>
      <c r="AJ98">
        <f t="shared" si="70"/>
        <v>-0.17627803253135593</v>
      </c>
      <c r="AK98">
        <f t="shared" si="92"/>
        <v>-1.2339462277194917E-2</v>
      </c>
      <c r="AL98">
        <f t="shared" si="71"/>
        <v>-0.18879600898565296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-9.6350705819764335E-9</v>
      </c>
      <c r="AR98">
        <f t="shared" si="76"/>
        <v>-9.6350705819764335E-9</v>
      </c>
      <c r="AS98">
        <f t="shared" si="77"/>
        <v>-9.5143775864936734E-6</v>
      </c>
      <c r="AT98">
        <f t="shared" si="78"/>
        <v>-6.6600643105455728E-7</v>
      </c>
      <c r="AU98">
        <f t="shared" si="79"/>
        <v>-1.0190019088130208E-5</v>
      </c>
      <c r="AW98">
        <v>95</v>
      </c>
    </row>
    <row r="100" spans="5:50" x14ac:dyDescent="0.25">
      <c r="AN100" s="6">
        <f t="shared" ref="AN100:AU100" si="93">SUM(AN3:AN98)</f>
        <v>3876.5023563353116</v>
      </c>
      <c r="AO100" s="6">
        <f t="shared" si="93"/>
        <v>-387.65023563353117</v>
      </c>
      <c r="AP100" s="6">
        <f t="shared" si="93"/>
        <v>-250.91987071527598</v>
      </c>
      <c r="AQ100" s="6">
        <f t="shared" si="93"/>
        <v>-2916.0711392140365</v>
      </c>
      <c r="AR100" s="6">
        <f t="shared" si="93"/>
        <v>321.86111077246812</v>
      </c>
      <c r="AS100" s="6">
        <f t="shared" si="93"/>
        <v>-71.293012053371612</v>
      </c>
      <c r="AT100" s="6">
        <f t="shared" si="93"/>
        <v>24.685323497033227</v>
      </c>
      <c r="AU100" s="6">
        <f t="shared" si="93"/>
        <v>275.25342221612897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170CC-BAB4-4CFB-B2FD-CCEC6315F601}">
  <sheetPr codeName="Sheet30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4615.023742340034</v>
      </c>
      <c r="K3">
        <v>1</v>
      </c>
      <c r="L3" s="2">
        <v>0</v>
      </c>
      <c r="O3">
        <f>$C$3</f>
        <v>4615.023742340034</v>
      </c>
      <c r="P3">
        <f>O3*C5</f>
        <v>461.50237423400341</v>
      </c>
      <c r="Q3" s="5">
        <f>B8</f>
        <v>125.8175559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4615.023742340034</v>
      </c>
      <c r="AF3">
        <f t="shared" ref="AF3:AF34" si="4">-$Z3*P3</f>
        <v>-461.50237423400341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4027.7038122060303</v>
      </c>
      <c r="AJ3">
        <f t="shared" ref="AJ3:AJ34" si="8">AB3-AC3</f>
        <v>0</v>
      </c>
      <c r="AL3">
        <f t="shared" ref="AL3:AL34" si="9">SUM(AI3:AK3)</f>
        <v>4027.7038122060303</v>
      </c>
      <c r="AN3">
        <f t="shared" ref="AN3:AN34" si="10">AE3*$K3</f>
        <v>4615.023742340034</v>
      </c>
      <c r="AO3">
        <f t="shared" ref="AO3:AO34" si="11">AF3*$K3</f>
        <v>-461.50237423400341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4027.7038122060303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4027.7038122060303</v>
      </c>
      <c r="AW3">
        <v>0</v>
      </c>
      <c r="AX3">
        <f>IF(Z3&gt;0, (R3*SUMPRODUCT(K3:$K$98, X3:$X$98)-K3*$AZ$3)/Z3, 0)</f>
        <v>0</v>
      </c>
      <c r="AZ3">
        <f>C6*SUMPRODUCT(X4:X89, K4:K89)/1</f>
        <v>3444.4600144615438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2.4148220000000001E-3</v>
      </c>
      <c r="R4">
        <f t="shared" si="0"/>
        <v>100000</v>
      </c>
      <c r="S4">
        <f t="shared" si="1"/>
        <v>233.94900568884918</v>
      </c>
      <c r="U4">
        <f t="shared" ref="U4:U35" si="21">M4</f>
        <v>2.4148220000000001E-3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2.4148220000000001E-3</v>
      </c>
      <c r="Y4">
        <f t="shared" ref="Y4:Y35" si="25">V4*W4</f>
        <v>0.01</v>
      </c>
      <c r="Z4">
        <f t="shared" ref="Z4:Z35" si="26">MAX(0, W4-X4-Y4)</f>
        <v>0.98758517800000001</v>
      </c>
      <c r="AB4">
        <f t="shared" ref="AB4:AB35" si="27">AC3</f>
        <v>0</v>
      </c>
      <c r="AC4">
        <f t="shared" si="2"/>
        <v>231.04457042614513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-241.48220000000001</v>
      </c>
      <c r="AI4">
        <f t="shared" si="7"/>
        <v>-241.48220000000001</v>
      </c>
      <c r="AJ4">
        <f t="shared" si="8"/>
        <v>-231.04457042614513</v>
      </c>
      <c r="AK4">
        <f>G4*SUM(AB4, AE4:AF4)</f>
        <v>0</v>
      </c>
      <c r="AL4">
        <f t="shared" si="9"/>
        <v>-472.52677042614516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-225.28426159156638</v>
      </c>
      <c r="AR4">
        <f t="shared" si="14"/>
        <v>-225.28426159156638</v>
      </c>
      <c r="AS4">
        <f t="shared" si="15"/>
        <v>-215.54675849066624</v>
      </c>
      <c r="AT4">
        <f t="shared" si="16"/>
        <v>0</v>
      </c>
      <c r="AU4">
        <f t="shared" si="17"/>
        <v>-440.83102008223261</v>
      </c>
      <c r="AW4">
        <v>1</v>
      </c>
      <c r="AX4">
        <f>IF(Z4&gt;0, (R4*SUMPRODUCT(K4:$K$98, X4:$X$98)-K4*$AZ$3)/Z4, 0)</f>
        <v>233.94900568884918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2.4301629999999999E-3</v>
      </c>
      <c r="Q5" s="5">
        <f t="shared" ref="Q5:Q36" si="29">$C$8</f>
        <v>12.5</v>
      </c>
      <c r="R5">
        <f t="shared" si="0"/>
        <v>100000</v>
      </c>
      <c r="S5">
        <f t="shared" si="1"/>
        <v>280.72158095386135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231.04457042614513</v>
      </c>
      <c r="AC5">
        <f t="shared" si="2"/>
        <v>273.7903779521057</v>
      </c>
      <c r="AE5">
        <f t="shared" si="3"/>
        <v>0</v>
      </c>
      <c r="AF5">
        <f t="shared" si="4"/>
        <v>0</v>
      </c>
      <c r="AG5">
        <f t="shared" si="5"/>
        <v>-12.19136666576345</v>
      </c>
      <c r="AH5">
        <f t="shared" si="6"/>
        <v>-239.99929589240142</v>
      </c>
      <c r="AI5">
        <f t="shared" si="7"/>
        <v>-252.19066255816486</v>
      </c>
      <c r="AJ5">
        <f t="shared" si="8"/>
        <v>-42.745807525960572</v>
      </c>
      <c r="AK5">
        <f>G5*SUM(AB5, AE5:AF5)</f>
        <v>9.4728273874719502</v>
      </c>
      <c r="AL5">
        <f t="shared" si="9"/>
        <v>-285.46364269665344</v>
      </c>
      <c r="AN5">
        <f t="shared" si="10"/>
        <v>0</v>
      </c>
      <c r="AO5">
        <f t="shared" si="11"/>
        <v>0</v>
      </c>
      <c r="AP5">
        <f t="shared" si="12"/>
        <v>-10.424935382277708</v>
      </c>
      <c r="AQ5">
        <f t="shared" si="13"/>
        <v>-205.22532215331029</v>
      </c>
      <c r="AR5">
        <f t="shared" si="14"/>
        <v>-215.650257535588</v>
      </c>
      <c r="AS5">
        <f t="shared" si="15"/>
        <v>-36.552282737327815</v>
      </c>
      <c r="AT5">
        <f t="shared" si="16"/>
        <v>8.1002906490534521</v>
      </c>
      <c r="AU5">
        <f t="shared" si="17"/>
        <v>-244.10224962386232</v>
      </c>
      <c r="AW5">
        <v>2</v>
      </c>
      <c r="AX5">
        <f>IF(Z5&gt;0, (R5*SUMPRODUCT(K5:$K$98, X5:$X$98)-K5*$AZ$3)/Z5, 0)</f>
        <v>280.72158095386135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2.4518209999999999E-3</v>
      </c>
      <c r="Q6" s="5">
        <f t="shared" si="29"/>
        <v>12.5</v>
      </c>
      <c r="R6">
        <f t="shared" si="0"/>
        <v>100000</v>
      </c>
      <c r="S6">
        <f t="shared" si="1"/>
        <v>370.50707379433032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273.7903779521057</v>
      </c>
      <c r="AC6">
        <f t="shared" si="2"/>
        <v>356.85942943757846</v>
      </c>
      <c r="AE6">
        <f t="shared" si="3"/>
        <v>0</v>
      </c>
      <c r="AF6">
        <f t="shared" si="4"/>
        <v>0</v>
      </c>
      <c r="AG6">
        <f t="shared" si="5"/>
        <v>-12.039561950295997</v>
      </c>
      <c r="AH6">
        <f t="shared" si="6"/>
        <v>-239.12839047855044</v>
      </c>
      <c r="AI6">
        <f t="shared" si="7"/>
        <v>-251.16795242884643</v>
      </c>
      <c r="AJ6">
        <f t="shared" si="8"/>
        <v>-83.069051485472755</v>
      </c>
      <c r="AK6">
        <f>G6*SUM(AB6, AE6:AF6)</f>
        <v>16.016737110198186</v>
      </c>
      <c r="AL6">
        <f t="shared" si="9"/>
        <v>-318.22026680412102</v>
      </c>
      <c r="AN6">
        <f t="shared" si="10"/>
        <v>0</v>
      </c>
      <c r="AO6">
        <f t="shared" si="11"/>
        <v>0</v>
      </c>
      <c r="AP6">
        <f t="shared" si="12"/>
        <v>-9.2874388389364171</v>
      </c>
      <c r="AQ6">
        <f t="shared" si="13"/>
        <v>-184.46603874721882</v>
      </c>
      <c r="AR6">
        <f t="shared" si="14"/>
        <v>-193.75347758615524</v>
      </c>
      <c r="AS6">
        <f t="shared" si="15"/>
        <v>-64.080299454817037</v>
      </c>
      <c r="AT6">
        <f t="shared" si="16"/>
        <v>12.355471646261323</v>
      </c>
      <c r="AU6">
        <f t="shared" si="17"/>
        <v>-245.47830539471096</v>
      </c>
      <c r="AW6">
        <v>3</v>
      </c>
      <c r="AX6">
        <f>IF(Z6&gt;0, (R6*SUMPRODUCT(K6:$K$98, X6:$X$98)-K6*$AZ$3)/Z6, 0)</f>
        <v>370.50707379433032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2.4770880000000001E-3</v>
      </c>
      <c r="Q7" s="5">
        <f t="shared" si="29"/>
        <v>12.5</v>
      </c>
      <c r="R7">
        <f t="shared" si="0"/>
        <v>100000</v>
      </c>
      <c r="S7">
        <f t="shared" si="1"/>
        <v>433.12858150372972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356.85942943757846</v>
      </c>
      <c r="AC7">
        <f t="shared" si="2"/>
        <v>411.96915106408142</v>
      </c>
      <c r="AE7">
        <f t="shared" si="3"/>
        <v>0</v>
      </c>
      <c r="AF7">
        <f t="shared" si="4"/>
        <v>0</v>
      </c>
      <c r="AG7">
        <f t="shared" si="5"/>
        <v>-11.889343276360703</v>
      </c>
      <c r="AH7">
        <f t="shared" si="6"/>
        <v>-238.58443545867851</v>
      </c>
      <c r="AI7">
        <f t="shared" si="7"/>
        <v>-250.47377873503922</v>
      </c>
      <c r="AJ7">
        <f t="shared" si="8"/>
        <v>-55.10972162650296</v>
      </c>
      <c r="AK7">
        <f>G7*SUM(AB7, AE7:AF7)</f>
        <v>17.521797985385103</v>
      </c>
      <c r="AL7">
        <f t="shared" si="9"/>
        <v>-288.06170237615709</v>
      </c>
      <c r="AN7">
        <f t="shared" si="10"/>
        <v>0</v>
      </c>
      <c r="AO7">
        <f t="shared" si="11"/>
        <v>0</v>
      </c>
      <c r="AP7">
        <f t="shared" si="12"/>
        <v>-8.3446079949489516</v>
      </c>
      <c r="AQ7">
        <f t="shared" si="13"/>
        <v>-167.45193921327149</v>
      </c>
      <c r="AR7">
        <f t="shared" si="14"/>
        <v>-175.79654720822043</v>
      </c>
      <c r="AS7">
        <f t="shared" si="15"/>
        <v>-38.679093789669132</v>
      </c>
      <c r="AT7">
        <f t="shared" si="16"/>
        <v>12.297780639022832</v>
      </c>
      <c r="AU7">
        <f t="shared" si="17"/>
        <v>-202.17786035886675</v>
      </c>
      <c r="AW7">
        <v>4</v>
      </c>
      <c r="AX7">
        <f>IF(Z7&gt;0, (R7*SUMPRODUCT(K7:$K$98, X7:$X$98)-K7*$AZ$3)/Z7, 0)</f>
        <v>433.12858150372972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2.5023549999999999E-3</v>
      </c>
      <c r="Q8" s="5">
        <f t="shared" si="29"/>
        <v>12.5</v>
      </c>
      <c r="R8">
        <f t="shared" si="0"/>
        <v>100000</v>
      </c>
      <c r="S8">
        <f t="shared" si="1"/>
        <v>431.63328491367264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411.96915106408142</v>
      </c>
      <c r="AC8">
        <f t="shared" si="2"/>
        <v>405.41410037554897</v>
      </c>
      <c r="AE8">
        <f t="shared" si="3"/>
        <v>0</v>
      </c>
      <c r="AF8">
        <f t="shared" si="4"/>
        <v>0</v>
      </c>
      <c r="AG8">
        <f t="shared" si="5"/>
        <v>-11.740698486002778</v>
      </c>
      <c r="AH8">
        <f t="shared" si="6"/>
        <v>-238.01086075454069</v>
      </c>
      <c r="AI8">
        <f t="shared" si="7"/>
        <v>-249.75155924054346</v>
      </c>
      <c r="AJ8">
        <f t="shared" si="8"/>
        <v>6.5550506885324467</v>
      </c>
      <c r="AK8">
        <f t="shared" ref="AK8:AK39" si="30">G8*SUM(AB8:AB8, AE8:AF8)</f>
        <v>8.7749429176649336</v>
      </c>
      <c r="AL8">
        <f t="shared" si="9"/>
        <v>-234.42156563434608</v>
      </c>
      <c r="AN8">
        <f t="shared" si="10"/>
        <v>0</v>
      </c>
      <c r="AO8">
        <f t="shared" si="11"/>
        <v>0</v>
      </c>
      <c r="AP8">
        <f t="shared" si="12"/>
        <v>-7.6918517161021756</v>
      </c>
      <c r="AQ8">
        <f t="shared" si="13"/>
        <v>-155.93145926780906</v>
      </c>
      <c r="AR8">
        <f t="shared" si="14"/>
        <v>-163.62331098391124</v>
      </c>
      <c r="AS8">
        <f t="shared" si="15"/>
        <v>4.2945041087492513</v>
      </c>
      <c r="AT8">
        <f t="shared" si="16"/>
        <v>5.7488538540026077</v>
      </c>
      <c r="AU8">
        <f t="shared" si="17"/>
        <v>-153.57995302115938</v>
      </c>
      <c r="AW8">
        <v>5</v>
      </c>
      <c r="AX8">
        <f>IF(Z8&gt;0, (R8*SUMPRODUCT(K8:$K$98, X8:$X$98)-K8*$AZ$3)/Z8, 0)</f>
        <v>431.63328491367264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2.5285250000000002E-3</v>
      </c>
      <c r="Q9" s="5">
        <f t="shared" si="29"/>
        <v>12.5</v>
      </c>
      <c r="R9">
        <f t="shared" si="0"/>
        <v>100000</v>
      </c>
      <c r="S9">
        <f t="shared" si="1"/>
        <v>397.79410621802776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405.41410037554897</v>
      </c>
      <c r="AC9">
        <f t="shared" si="2"/>
        <v>368.94941437990383</v>
      </c>
      <c r="AE9">
        <f t="shared" si="3"/>
        <v>0</v>
      </c>
      <c r="AF9">
        <f t="shared" si="4"/>
        <v>0</v>
      </c>
      <c r="AG9">
        <f t="shared" si="5"/>
        <v>-11.59360485150343</v>
      </c>
      <c r="AH9">
        <f t="shared" si="6"/>
        <v>-237.49319711456144</v>
      </c>
      <c r="AI9">
        <f t="shared" si="7"/>
        <v>-249.08680196606488</v>
      </c>
      <c r="AJ9">
        <f t="shared" si="8"/>
        <v>36.464685995645141</v>
      </c>
      <c r="AK9">
        <f t="shared" si="30"/>
        <v>2.3919431922157388</v>
      </c>
      <c r="AL9">
        <f t="shared" si="9"/>
        <v>-210.23017277820401</v>
      </c>
      <c r="AN9">
        <f t="shared" si="10"/>
        <v>0</v>
      </c>
      <c r="AO9">
        <f t="shared" si="11"/>
        <v>0</v>
      </c>
      <c r="AP9">
        <f t="shared" si="12"/>
        <v>-7.1933745237055557</v>
      </c>
      <c r="AQ9">
        <f t="shared" si="13"/>
        <v>-147.35516136344165</v>
      </c>
      <c r="AR9">
        <f t="shared" si="14"/>
        <v>-154.54853588714721</v>
      </c>
      <c r="AS9">
        <f t="shared" si="15"/>
        <v>22.624899383385621</v>
      </c>
      <c r="AT9">
        <f t="shared" si="16"/>
        <v>1.4841064053346951</v>
      </c>
      <c r="AU9">
        <f t="shared" si="17"/>
        <v>-130.4395300984269</v>
      </c>
      <c r="AW9">
        <v>6</v>
      </c>
      <c r="AX9">
        <f>IF(Z9&gt;0, (R9*SUMPRODUCT(K9:$K$98, X9:$X$98)-K9*$AZ$3)/Z9, 0)</f>
        <v>397.79410621802776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2.5601090000000001E-3</v>
      </c>
      <c r="Q10" s="5">
        <f t="shared" si="29"/>
        <v>12.5</v>
      </c>
      <c r="R10">
        <f t="shared" si="0"/>
        <v>100000</v>
      </c>
      <c r="S10">
        <f t="shared" si="1"/>
        <v>361.72311368441484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368.94941437990383</v>
      </c>
      <c r="AC10">
        <f t="shared" si="2"/>
        <v>331.28014660318809</v>
      </c>
      <c r="AE10">
        <f t="shared" si="3"/>
        <v>0</v>
      </c>
      <c r="AF10">
        <f t="shared" si="4"/>
        <v>0</v>
      </c>
      <c r="AG10">
        <f t="shared" si="5"/>
        <v>-11.447987910865619</v>
      </c>
      <c r="AH10">
        <f t="shared" si="6"/>
        <v>-237.4471369822208</v>
      </c>
      <c r="AI10">
        <f t="shared" si="7"/>
        <v>-248.8951248930864</v>
      </c>
      <c r="AJ10">
        <f t="shared" si="8"/>
        <v>37.669267776715742</v>
      </c>
      <c r="AK10">
        <f t="shared" si="30"/>
        <v>1.5126925989576059</v>
      </c>
      <c r="AL10">
        <f t="shared" si="9"/>
        <v>-209.71316451741305</v>
      </c>
      <c r="AN10">
        <f t="shared" si="10"/>
        <v>0</v>
      </c>
      <c r="AO10">
        <f t="shared" si="11"/>
        <v>0</v>
      </c>
      <c r="AP10">
        <f t="shared" si="12"/>
        <v>-6.7384735372450342</v>
      </c>
      <c r="AQ10">
        <f t="shared" si="13"/>
        <v>-139.76528115745609</v>
      </c>
      <c r="AR10">
        <f t="shared" si="14"/>
        <v>-146.50375469470112</v>
      </c>
      <c r="AS10">
        <f t="shared" si="15"/>
        <v>22.172749137852904</v>
      </c>
      <c r="AT10">
        <f t="shared" si="16"/>
        <v>0.89039568589931362</v>
      </c>
      <c r="AU10">
        <f t="shared" si="17"/>
        <v>-123.4406098709489</v>
      </c>
      <c r="AW10">
        <v>7</v>
      </c>
      <c r="AX10">
        <f>IF(Z10&gt;0, (R10*SUMPRODUCT(K10:$K$98, X10:$X$98)-K10*$AZ$3)/Z10, 0)</f>
        <v>361.72311368441484</v>
      </c>
    </row>
    <row r="11" spans="1:52" x14ac:dyDescent="0.25">
      <c r="A11" t="s">
        <v>33</v>
      </c>
      <c r="C11" s="26">
        <f>AU91</f>
        <v>323.44487320283037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2.5907899999999999E-3</v>
      </c>
      <c r="Q11" s="5">
        <f t="shared" si="29"/>
        <v>12.5</v>
      </c>
      <c r="R11">
        <f t="shared" si="0"/>
        <v>100000</v>
      </c>
      <c r="S11">
        <f t="shared" si="1"/>
        <v>323.41232169442515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331.28014660318809</v>
      </c>
      <c r="AC11">
        <f t="shared" si="2"/>
        <v>292.46431615015945</v>
      </c>
      <c r="AE11">
        <f t="shared" si="3"/>
        <v>0</v>
      </c>
      <c r="AF11">
        <f t="shared" si="4"/>
        <v>0</v>
      </c>
      <c r="AG11">
        <f t="shared" si="5"/>
        <v>-11.303848699157372</v>
      </c>
      <c r="AH11">
        <f t="shared" si="6"/>
        <v>-237.27466079673229</v>
      </c>
      <c r="AI11">
        <f t="shared" si="7"/>
        <v>-248.57850949588968</v>
      </c>
      <c r="AJ11">
        <f t="shared" si="8"/>
        <v>38.815830453028639</v>
      </c>
      <c r="AK11">
        <f t="shared" si="30"/>
        <v>0.79507235184765135</v>
      </c>
      <c r="AL11">
        <f t="shared" si="9"/>
        <v>-208.96760669101337</v>
      </c>
      <c r="AN11">
        <f t="shared" si="10"/>
        <v>0</v>
      </c>
      <c r="AO11">
        <f t="shared" si="11"/>
        <v>0</v>
      </c>
      <c r="AP11">
        <f t="shared" si="12"/>
        <v>-6.322340205261332</v>
      </c>
      <c r="AQ11">
        <f t="shared" si="13"/>
        <v>-132.70976705100011</v>
      </c>
      <c r="AR11">
        <f t="shared" si="14"/>
        <v>-139.03210725626144</v>
      </c>
      <c r="AS11">
        <f t="shared" si="15"/>
        <v>21.710029212624161</v>
      </c>
      <c r="AT11">
        <f t="shared" si="16"/>
        <v>0.44469083318080849</v>
      </c>
      <c r="AU11">
        <f t="shared" si="17"/>
        <v>-116.87738721045648</v>
      </c>
      <c r="AW11">
        <v>8</v>
      </c>
      <c r="AX11">
        <f>IF(Z11&gt;0, (R11*SUMPRODUCT(K11:$K$98, X11:$X$98)-K11*$AZ$3)/Z11, 0)</f>
        <v>323.41232169442515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2.625984E-3</v>
      </c>
      <c r="Q12" s="5">
        <f t="shared" si="29"/>
        <v>12.5</v>
      </c>
      <c r="R12">
        <f t="shared" si="0"/>
        <v>100000</v>
      </c>
      <c r="S12">
        <f t="shared" si="1"/>
        <v>286.15354094355968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292.46431615015945</v>
      </c>
      <c r="AC12">
        <f t="shared" si="2"/>
        <v>255.50366919888896</v>
      </c>
      <c r="AE12">
        <f t="shared" si="3"/>
        <v>0</v>
      </c>
      <c r="AF12">
        <f t="shared" si="4"/>
        <v>0</v>
      </c>
      <c r="AG12">
        <f t="shared" si="5"/>
        <v>-11.161126486343392</v>
      </c>
      <c r="AH12">
        <f t="shared" si="6"/>
        <v>-237.46980657926457</v>
      </c>
      <c r="AI12">
        <f t="shared" si="7"/>
        <v>-248.63093306560796</v>
      </c>
      <c r="AJ12">
        <f t="shared" si="8"/>
        <v>36.96064695127049</v>
      </c>
      <c r="AK12">
        <f t="shared" si="30"/>
        <v>0.67266792714536672</v>
      </c>
      <c r="AL12">
        <f t="shared" si="9"/>
        <v>-210.9976181871921</v>
      </c>
      <c r="AN12">
        <f t="shared" si="10"/>
        <v>0</v>
      </c>
      <c r="AO12">
        <f t="shared" si="11"/>
        <v>0</v>
      </c>
      <c r="AP12">
        <f t="shared" si="12"/>
        <v>-5.9322573781118946</v>
      </c>
      <c r="AQ12">
        <f t="shared" si="13"/>
        <v>-126.21772666785496</v>
      </c>
      <c r="AR12">
        <f t="shared" si="14"/>
        <v>-132.14998404596685</v>
      </c>
      <c r="AS12">
        <f t="shared" si="15"/>
        <v>19.644976772259234</v>
      </c>
      <c r="AT12">
        <f t="shared" si="16"/>
        <v>0.35753015421068701</v>
      </c>
      <c r="AU12">
        <f t="shared" si="17"/>
        <v>-112.14747711949694</v>
      </c>
      <c r="AW12">
        <v>9</v>
      </c>
      <c r="AX12">
        <f>IF(Z12&gt;0, (R12*SUMPRODUCT(K12:$K$98, X12:$X$98)-K12*$AZ$3)/Z12, 0)</f>
        <v>286.15354094355968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2.663885E-3</v>
      </c>
      <c r="Q13" s="5">
        <f t="shared" si="29"/>
        <v>12.5</v>
      </c>
      <c r="R13">
        <f t="shared" si="0"/>
        <v>100000</v>
      </c>
      <c r="S13">
        <f t="shared" si="1"/>
        <v>249.30178893611537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255.50366919888896</v>
      </c>
      <c r="AC13">
        <f t="shared" si="2"/>
        <v>219.78013451327206</v>
      </c>
      <c r="AE13">
        <f t="shared" si="3"/>
        <v>0</v>
      </c>
      <c r="AF13">
        <f t="shared" si="4"/>
        <v>0</v>
      </c>
      <c r="AG13">
        <f t="shared" si="5"/>
        <v>-11.019783264049885</v>
      </c>
      <c r="AH13">
        <f t="shared" si="6"/>
        <v>-237.85565944058291</v>
      </c>
      <c r="AI13">
        <f t="shared" si="7"/>
        <v>-248.8754427046328</v>
      </c>
      <c r="AJ13">
        <f t="shared" si="8"/>
        <v>35.723534685616897</v>
      </c>
      <c r="AK13">
        <f t="shared" si="30"/>
        <v>0.5110073383977779</v>
      </c>
      <c r="AL13">
        <f t="shared" si="9"/>
        <v>-212.64090068061813</v>
      </c>
      <c r="AN13">
        <f t="shared" si="10"/>
        <v>0</v>
      </c>
      <c r="AO13">
        <f t="shared" si="11"/>
        <v>0</v>
      </c>
      <c r="AP13">
        <f t="shared" si="12"/>
        <v>-5.5676159247957058</v>
      </c>
      <c r="AQ13">
        <f t="shared" si="13"/>
        <v>-120.17377525240761</v>
      </c>
      <c r="AR13">
        <f t="shared" si="14"/>
        <v>-125.74139117720333</v>
      </c>
      <c r="AS13">
        <f t="shared" si="15"/>
        <v>18.048895866626733</v>
      </c>
      <c r="AT13">
        <f t="shared" si="16"/>
        <v>0.25818044935897727</v>
      </c>
      <c r="AU13">
        <f t="shared" si="17"/>
        <v>-107.43431486121762</v>
      </c>
      <c r="AW13">
        <v>10</v>
      </c>
      <c r="AX13">
        <f>IF(Z13&gt;0, (R13*SUMPRODUCT(K13:$K$98, X13:$X$98)-K13*$AZ$3)/Z13, 0)</f>
        <v>249.30178893611537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2.7053950000000002E-3</v>
      </c>
      <c r="Q14" s="5">
        <f t="shared" si="29"/>
        <v>12.5</v>
      </c>
      <c r="R14">
        <f t="shared" si="0"/>
        <v>100000</v>
      </c>
      <c r="S14">
        <f t="shared" si="1"/>
        <v>212.90989408256596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219.78013451327206</v>
      </c>
      <c r="AC14">
        <f t="shared" si="2"/>
        <v>185.31289795423777</v>
      </c>
      <c r="AE14">
        <f t="shared" si="3"/>
        <v>0</v>
      </c>
      <c r="AF14">
        <f t="shared" si="4"/>
        <v>0</v>
      </c>
      <c r="AG14">
        <f t="shared" si="5"/>
        <v>-10.879772564865743</v>
      </c>
      <c r="AH14">
        <f t="shared" si="6"/>
        <v>-238.50293234915389</v>
      </c>
      <c r="AI14">
        <f t="shared" si="7"/>
        <v>-249.38270491401963</v>
      </c>
      <c r="AJ14">
        <f t="shared" si="8"/>
        <v>34.467236559034291</v>
      </c>
      <c r="AK14">
        <f t="shared" si="30"/>
        <v>0.39560424212388967</v>
      </c>
      <c r="AL14">
        <f t="shared" si="9"/>
        <v>-214.51986411286146</v>
      </c>
      <c r="AN14">
        <f t="shared" si="10"/>
        <v>0</v>
      </c>
      <c r="AO14">
        <f t="shared" si="11"/>
        <v>0</v>
      </c>
      <c r="AP14">
        <f t="shared" si="12"/>
        <v>-5.226161974959961</v>
      </c>
      <c r="AQ14">
        <f t="shared" si="13"/>
        <v>-114.56626951787548</v>
      </c>
      <c r="AR14">
        <f t="shared" si="14"/>
        <v>-119.79243149283543</v>
      </c>
      <c r="AS14">
        <f t="shared" si="15"/>
        <v>16.556537373628238</v>
      </c>
      <c r="AT14">
        <f t="shared" si="16"/>
        <v>0.1900307965993073</v>
      </c>
      <c r="AU14">
        <f t="shared" si="17"/>
        <v>-103.0458633226079</v>
      </c>
      <c r="AW14">
        <v>11</v>
      </c>
      <c r="AX14">
        <f>IF(Z14&gt;0, (R14*SUMPRODUCT(K14:$K$98, X14:$X$98)-K14*$AZ$3)/Z14, 0)</f>
        <v>212.90989408256596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2.7496130000000001E-3</v>
      </c>
      <c r="Q15" s="5">
        <f t="shared" si="29"/>
        <v>12.5</v>
      </c>
      <c r="R15">
        <f t="shared" si="0"/>
        <v>100000</v>
      </c>
      <c r="S15">
        <f t="shared" si="1"/>
        <v>181.15601704110762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185.31289795423777</v>
      </c>
      <c r="AC15">
        <f t="shared" si="2"/>
        <v>155.66460716387473</v>
      </c>
      <c r="AE15">
        <f t="shared" si="3"/>
        <v>0</v>
      </c>
      <c r="AF15">
        <f t="shared" si="4"/>
        <v>0</v>
      </c>
      <c r="AG15">
        <f t="shared" si="5"/>
        <v>-10.741059675135686</v>
      </c>
      <c r="AH15">
        <f t="shared" si="6"/>
        <v>-239.32131265118551</v>
      </c>
      <c r="AI15">
        <f t="shared" si="7"/>
        <v>-250.0623723263212</v>
      </c>
      <c r="AJ15">
        <f t="shared" si="8"/>
        <v>29.648290790363035</v>
      </c>
      <c r="AK15">
        <f t="shared" si="30"/>
        <v>0.75978288161237495</v>
      </c>
      <c r="AL15">
        <f t="shared" si="9"/>
        <v>-219.65429865434578</v>
      </c>
      <c r="AN15">
        <f t="shared" si="10"/>
        <v>0</v>
      </c>
      <c r="AO15">
        <f t="shared" si="11"/>
        <v>0</v>
      </c>
      <c r="AP15">
        <f t="shared" si="12"/>
        <v>-4.8947257682420124</v>
      </c>
      <c r="AQ15">
        <f t="shared" si="13"/>
        <v>-109.05927639848653</v>
      </c>
      <c r="AR15">
        <f t="shared" si="14"/>
        <v>-113.95400216672854</v>
      </c>
      <c r="AS15">
        <f t="shared" si="15"/>
        <v>13.510794773057533</v>
      </c>
      <c r="AT15">
        <f t="shared" si="16"/>
        <v>0.34623481866562505</v>
      </c>
      <c r="AU15">
        <f t="shared" si="17"/>
        <v>-100.09697257500538</v>
      </c>
      <c r="AW15">
        <v>12</v>
      </c>
      <c r="AX15">
        <f>IF(Z15&gt;0, (R15*SUMPRODUCT(K15:$K$98, X15:$X$98)-K15*$AZ$3)/Z15, 0)</f>
        <v>181.15601704110762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2.8010499999999998E-3</v>
      </c>
      <c r="Q16" s="5">
        <f t="shared" si="29"/>
        <v>12.5</v>
      </c>
      <c r="R16">
        <f t="shared" si="0"/>
        <v>100000</v>
      </c>
      <c r="S16">
        <f t="shared" si="1"/>
        <v>154.8901480579963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155.66460716387473</v>
      </c>
      <c r="AC16">
        <f t="shared" si="2"/>
        <v>131.39099337389735</v>
      </c>
      <c r="AE16">
        <f t="shared" si="3"/>
        <v>0</v>
      </c>
      <c r="AF16">
        <f t="shared" si="4"/>
        <v>0</v>
      </c>
      <c r="AG16">
        <f t="shared" si="5"/>
        <v>-10.603562833181289</v>
      </c>
      <c r="AH16">
        <f t="shared" si="6"/>
        <v>-240.68996162431048</v>
      </c>
      <c r="AI16">
        <f t="shared" si="7"/>
        <v>-251.29352445749177</v>
      </c>
      <c r="AJ16">
        <f t="shared" si="8"/>
        <v>24.273613789977389</v>
      </c>
      <c r="AK16">
        <f t="shared" si="30"/>
        <v>1.1052187108635108</v>
      </c>
      <c r="AL16">
        <f t="shared" si="9"/>
        <v>-225.91469195665087</v>
      </c>
      <c r="AN16">
        <f t="shared" si="10"/>
        <v>0</v>
      </c>
      <c r="AO16">
        <f t="shared" si="11"/>
        <v>0</v>
      </c>
      <c r="AP16">
        <f t="shared" si="12"/>
        <v>-4.5710605798377237</v>
      </c>
      <c r="AQ16">
        <f t="shared" si="13"/>
        <v>-103.75836997925863</v>
      </c>
      <c r="AR16">
        <f t="shared" si="14"/>
        <v>-108.32943055909635</v>
      </c>
      <c r="AS16">
        <f t="shared" si="15"/>
        <v>10.464045045157889</v>
      </c>
      <c r="AT16">
        <f t="shared" si="16"/>
        <v>0.47644567781672204</v>
      </c>
      <c r="AU16">
        <f t="shared" si="17"/>
        <v>-97.38893983612175</v>
      </c>
      <c r="AW16">
        <v>13</v>
      </c>
      <c r="AX16">
        <f>IF(Z16&gt;0, (R16*SUMPRODUCT(K16:$K$98, X16:$X$98)-K16*$AZ$3)/Z16, 0)</f>
        <v>154.8901480579963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2.8606080000000002E-3</v>
      </c>
      <c r="Q17" s="5">
        <f t="shared" si="29"/>
        <v>12.5</v>
      </c>
      <c r="R17">
        <f t="shared" si="0"/>
        <v>100000</v>
      </c>
      <c r="S17">
        <f t="shared" si="1"/>
        <v>139.34644153602625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131.39099337389735</v>
      </c>
      <c r="AC17">
        <f t="shared" si="2"/>
        <v>116.68530527529265</v>
      </c>
      <c r="AE17">
        <f t="shared" si="3"/>
        <v>0</v>
      </c>
      <c r="AF17">
        <f t="shared" si="4"/>
        <v>0</v>
      </c>
      <c r="AG17">
        <f t="shared" si="5"/>
        <v>-10.467194568180375</v>
      </c>
      <c r="AH17">
        <f t="shared" si="6"/>
        <v>-242.66109335280851</v>
      </c>
      <c r="AI17">
        <f t="shared" si="7"/>
        <v>-253.1282879209889</v>
      </c>
      <c r="AJ17">
        <f t="shared" si="8"/>
        <v>14.705688098604696</v>
      </c>
      <c r="AK17">
        <f t="shared" si="30"/>
        <v>1.8131957085597834</v>
      </c>
      <c r="AL17">
        <f t="shared" si="9"/>
        <v>-236.60940411382441</v>
      </c>
      <c r="AN17">
        <f t="shared" si="10"/>
        <v>0</v>
      </c>
      <c r="AO17">
        <f t="shared" si="11"/>
        <v>0</v>
      </c>
      <c r="AP17">
        <f t="shared" si="12"/>
        <v>-4.2416562902577342</v>
      </c>
      <c r="AQ17">
        <f t="shared" si="13"/>
        <v>-98.334367085304976</v>
      </c>
      <c r="AR17">
        <f t="shared" si="14"/>
        <v>-102.57602337556273</v>
      </c>
      <c r="AS17">
        <f t="shared" si="15"/>
        <v>5.9592352105152928</v>
      </c>
      <c r="AT17">
        <f t="shared" si="16"/>
        <v>0.73476736603912529</v>
      </c>
      <c r="AU17">
        <f t="shared" si="17"/>
        <v>-95.882020799008302</v>
      </c>
      <c r="AW17">
        <v>14</v>
      </c>
      <c r="AX17">
        <f>IF(Z17&gt;0, (R17*SUMPRODUCT(K17:$K$98, X17:$X$98)-K17*$AZ$3)/Z17, 0)</f>
        <v>139.34644153602625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2.9228739999999998E-3</v>
      </c>
      <c r="Q18" s="5">
        <f t="shared" si="29"/>
        <v>12.5</v>
      </c>
      <c r="R18">
        <f t="shared" si="0"/>
        <v>100000</v>
      </c>
      <c r="S18">
        <f t="shared" si="1"/>
        <v>135.0345093943485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116.68530527529265</v>
      </c>
      <c r="AC18">
        <f t="shared" si="2"/>
        <v>111.61334986887096</v>
      </c>
      <c r="AE18">
        <f t="shared" si="3"/>
        <v>0</v>
      </c>
      <c r="AF18">
        <f t="shared" si="4"/>
        <v>0</v>
      </c>
      <c r="AG18">
        <f t="shared" si="5"/>
        <v>-10.331928331642295</v>
      </c>
      <c r="AH18">
        <f t="shared" si="6"/>
        <v>-244.75432685020516</v>
      </c>
      <c r="AI18">
        <f t="shared" si="7"/>
        <v>-255.08625518184746</v>
      </c>
      <c r="AJ18">
        <f t="shared" si="8"/>
        <v>5.0719554064216936</v>
      </c>
      <c r="AK18">
        <f t="shared" si="30"/>
        <v>2.5204025939463213</v>
      </c>
      <c r="AL18">
        <f t="shared" si="9"/>
        <v>-247.49389718147944</v>
      </c>
      <c r="AN18">
        <f t="shared" si="10"/>
        <v>0</v>
      </c>
      <c r="AO18">
        <f t="shared" si="11"/>
        <v>0</v>
      </c>
      <c r="AP18">
        <f t="shared" si="12"/>
        <v>-3.9070939720673996</v>
      </c>
      <c r="AQ18">
        <f t="shared" si="13"/>
        <v>-92.555631860625482</v>
      </c>
      <c r="AR18">
        <f t="shared" si="14"/>
        <v>-96.462725832692882</v>
      </c>
      <c r="AS18">
        <f t="shared" si="15"/>
        <v>1.9179968887642236</v>
      </c>
      <c r="AT18">
        <f t="shared" si="16"/>
        <v>0.95310860334098191</v>
      </c>
      <c r="AU18">
        <f t="shared" si="17"/>
        <v>-93.591620340587681</v>
      </c>
      <c r="AW18">
        <v>15</v>
      </c>
      <c r="AX18">
        <f>IF(Z18&gt;0, (R18*SUMPRODUCT(K18:$K$98, X18:$X$98)-K18*$AZ$3)/Z18, 0)</f>
        <v>135.0345093943485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2.991456E-3</v>
      </c>
      <c r="Q19" s="5">
        <f t="shared" si="29"/>
        <v>12.5</v>
      </c>
      <c r="R19">
        <f t="shared" si="0"/>
        <v>100000</v>
      </c>
      <c r="S19">
        <f t="shared" si="1"/>
        <v>131.0126139448011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111.61334986887096</v>
      </c>
      <c r="AC19">
        <f t="shared" si="2"/>
        <v>106.88220279168809</v>
      </c>
      <c r="AE19">
        <f t="shared" si="3"/>
        <v>0</v>
      </c>
      <c r="AF19">
        <f t="shared" si="4"/>
        <v>0</v>
      </c>
      <c r="AG19">
        <f t="shared" si="5"/>
        <v>-10.19770153932661</v>
      </c>
      <c r="AH19">
        <f t="shared" si="6"/>
        <v>-247.26007199409071</v>
      </c>
      <c r="AI19">
        <f t="shared" si="7"/>
        <v>-257.45777353341731</v>
      </c>
      <c r="AJ19">
        <f t="shared" si="8"/>
        <v>4.7311470771828681</v>
      </c>
      <c r="AK19">
        <f t="shared" si="30"/>
        <v>2.4889777020758221</v>
      </c>
      <c r="AL19">
        <f t="shared" si="9"/>
        <v>-250.23764875415861</v>
      </c>
      <c r="AN19">
        <f t="shared" si="10"/>
        <v>0</v>
      </c>
      <c r="AO19">
        <f t="shared" si="11"/>
        <v>0</v>
      </c>
      <c r="AP19">
        <f t="shared" si="12"/>
        <v>-3.5963211159576804</v>
      </c>
      <c r="AQ19">
        <f t="shared" si="13"/>
        <v>-87.198729499616576</v>
      </c>
      <c r="AR19">
        <f t="shared" si="14"/>
        <v>-90.795050615574254</v>
      </c>
      <c r="AS19">
        <f t="shared" si="15"/>
        <v>1.6684861849268979</v>
      </c>
      <c r="AT19">
        <f t="shared" si="16"/>
        <v>0.87776280101978543</v>
      </c>
      <c r="AU19">
        <f t="shared" si="17"/>
        <v>-88.248801629627565</v>
      </c>
      <c r="AW19">
        <v>16</v>
      </c>
      <c r="AX19">
        <f>IF(Z19&gt;0, (R19*SUMPRODUCT(K19:$K$98, X19:$X$98)-K19*$AZ$3)/Z19, 0)</f>
        <v>131.0126139448011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3.0654530000000001E-3</v>
      </c>
      <c r="Q20" s="5">
        <f t="shared" si="29"/>
        <v>12.5</v>
      </c>
      <c r="R20">
        <f t="shared" si="0"/>
        <v>100000</v>
      </c>
      <c r="S20">
        <f t="shared" si="1"/>
        <v>102.14876674406537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106.88220279168809</v>
      </c>
      <c r="AC20">
        <f t="shared" si="2"/>
        <v>82.245806427715479</v>
      </c>
      <c r="AE20">
        <f t="shared" si="3"/>
        <v>0</v>
      </c>
      <c r="AF20">
        <f t="shared" si="4"/>
        <v>0</v>
      </c>
      <c r="AG20">
        <f t="shared" si="5"/>
        <v>-10.064463949156512</v>
      </c>
      <c r="AH20">
        <f t="shared" si="6"/>
        <v>-250.08459821466701</v>
      </c>
      <c r="AI20">
        <f t="shared" si="7"/>
        <v>-260.14906216382354</v>
      </c>
      <c r="AJ20">
        <f t="shared" si="8"/>
        <v>24.636396363972608</v>
      </c>
      <c r="AK20">
        <f t="shared" si="30"/>
        <v>0.45959347200425876</v>
      </c>
      <c r="AL20">
        <f t="shared" si="9"/>
        <v>-235.05307232784668</v>
      </c>
      <c r="AN20">
        <f t="shared" si="10"/>
        <v>0</v>
      </c>
      <c r="AO20">
        <f t="shared" si="11"/>
        <v>0</v>
      </c>
      <c r="AP20">
        <f t="shared" si="12"/>
        <v>-3.3665309223600759</v>
      </c>
      <c r="AQ20">
        <f t="shared" si="13"/>
        <v>-83.65249628284792</v>
      </c>
      <c r="AR20">
        <f t="shared" si="14"/>
        <v>-87.019027205208005</v>
      </c>
      <c r="AS20">
        <f t="shared" si="15"/>
        <v>8.2407955946609697</v>
      </c>
      <c r="AT20">
        <f t="shared" si="16"/>
        <v>0.15373254283918802</v>
      </c>
      <c r="AU20">
        <f t="shared" si="17"/>
        <v>-78.624499067707845</v>
      </c>
      <c r="AW20">
        <v>17</v>
      </c>
      <c r="AX20">
        <f>IF(Z20&gt;0, (R20*SUMPRODUCT(K20:$K$98, X20:$X$98)-K20*$AZ$3)/Z20, 0)</f>
        <v>102.14876674406537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3.1502779999999998E-3</v>
      </c>
      <c r="Q21" s="5">
        <f t="shared" si="29"/>
        <v>12.5</v>
      </c>
      <c r="R21">
        <f t="shared" si="0"/>
        <v>100000</v>
      </c>
      <c r="S21">
        <f t="shared" si="1"/>
        <v>69.380547766219792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82.245806427715479</v>
      </c>
      <c r="AC21">
        <f t="shared" si="2"/>
        <v>55.127637732667154</v>
      </c>
      <c r="AE21">
        <f t="shared" si="3"/>
        <v>0</v>
      </c>
      <c r="AF21">
        <f t="shared" si="4"/>
        <v>0</v>
      </c>
      <c r="AG21">
        <f t="shared" si="5"/>
        <v>-9.9321134503041257</v>
      </c>
      <c r="AH21">
        <f t="shared" si="6"/>
        <v>-253.64687488656702</v>
      </c>
      <c r="AI21">
        <f t="shared" si="7"/>
        <v>-263.57898833687113</v>
      </c>
      <c r="AJ21">
        <f t="shared" si="8"/>
        <v>27.118168695048325</v>
      </c>
      <c r="AK21">
        <f t="shared" si="30"/>
        <v>0.13159329028434477</v>
      </c>
      <c r="AL21">
        <f t="shared" si="9"/>
        <v>-236.32922635153847</v>
      </c>
      <c r="AN21">
        <f t="shared" si="10"/>
        <v>0</v>
      </c>
      <c r="AO21">
        <f t="shared" si="11"/>
        <v>0</v>
      </c>
      <c r="AP21">
        <f t="shared" si="12"/>
        <v>-3.1592431578884033</v>
      </c>
      <c r="AQ21">
        <f t="shared" si="13"/>
        <v>-80.680930399624614</v>
      </c>
      <c r="AR21">
        <f t="shared" si="14"/>
        <v>-83.840173557513012</v>
      </c>
      <c r="AS21">
        <f t="shared" si="15"/>
        <v>8.6258467880943872</v>
      </c>
      <c r="AT21">
        <f t="shared" si="16"/>
        <v>4.1857677526036384E-2</v>
      </c>
      <c r="AU21">
        <f t="shared" si="17"/>
        <v>-75.172469091892594</v>
      </c>
      <c r="AW21">
        <v>18</v>
      </c>
      <c r="AX21">
        <f>IF(Z21&gt;0, (R21*SUMPRODUCT(K21:$K$98, X21:$X$98)-K21*$AZ$3)/Z21, 0)</f>
        <v>69.380547766219792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3.247738E-3</v>
      </c>
      <c r="Q22" s="5">
        <f t="shared" si="29"/>
        <v>12.5</v>
      </c>
      <c r="R22">
        <f t="shared" si="0"/>
        <v>100000</v>
      </c>
      <c r="S22">
        <f t="shared" si="1"/>
        <v>60.046817191789046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55.127637732667154</v>
      </c>
      <c r="AC22">
        <f t="shared" si="2"/>
        <v>47.079276668622697</v>
      </c>
      <c r="AE22">
        <f t="shared" si="3"/>
        <v>0</v>
      </c>
      <c r="AF22">
        <f t="shared" si="4"/>
        <v>0</v>
      </c>
      <c r="AG22">
        <f t="shared" si="5"/>
        <v>-9.8005354135282197</v>
      </c>
      <c r="AH22">
        <f t="shared" si="6"/>
        <v>-258.05521818291055</v>
      </c>
      <c r="AI22">
        <f t="shared" si="7"/>
        <v>-267.85575359643877</v>
      </c>
      <c r="AJ22">
        <f t="shared" si="8"/>
        <v>8.0483610640444567</v>
      </c>
      <c r="AK22">
        <f t="shared" si="30"/>
        <v>1.1576803923860104</v>
      </c>
      <c r="AL22">
        <f t="shared" si="9"/>
        <v>-258.64971214000832</v>
      </c>
      <c r="AN22">
        <f t="shared" si="10"/>
        <v>0</v>
      </c>
      <c r="AO22">
        <f t="shared" si="11"/>
        <v>0</v>
      </c>
      <c r="AP22">
        <f t="shared" si="12"/>
        <v>-2.9107286015447289</v>
      </c>
      <c r="AQ22">
        <f t="shared" si="13"/>
        <v>-76.641598917752873</v>
      </c>
      <c r="AR22">
        <f t="shared" si="14"/>
        <v>-79.552327519297606</v>
      </c>
      <c r="AS22">
        <f t="shared" si="15"/>
        <v>2.3903382576768353</v>
      </c>
      <c r="AT22">
        <f t="shared" si="16"/>
        <v>0.34382748364075205</v>
      </c>
      <c r="AU22">
        <f t="shared" si="17"/>
        <v>-76.818161777980009</v>
      </c>
      <c r="AW22">
        <v>19</v>
      </c>
      <c r="AX22">
        <f>IF(Z22&gt;0, (R22*SUMPRODUCT(K22:$K$98, X22:$X$98)-K22*$AZ$3)/Z22, 0)</f>
        <v>60.046817191789046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3.3542210000000001E-3</v>
      </c>
      <c r="Q23" s="5">
        <f t="shared" si="29"/>
        <v>12.5</v>
      </c>
      <c r="R23">
        <f t="shared" si="0"/>
        <v>100000</v>
      </c>
      <c r="S23">
        <f t="shared" si="1"/>
        <v>103.47338530060104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47.079276668622697</v>
      </c>
      <c r="AC23">
        <f t="shared" si="2"/>
        <v>80.044170712006576</v>
      </c>
      <c r="AE23">
        <f t="shared" si="3"/>
        <v>0</v>
      </c>
      <c r="AF23">
        <f t="shared" si="4"/>
        <v>0</v>
      </c>
      <c r="AG23">
        <f t="shared" si="5"/>
        <v>-9.6696568976976387</v>
      </c>
      <c r="AH23">
        <f t="shared" si="6"/>
        <v>-262.98529356240033</v>
      </c>
      <c r="AI23">
        <f t="shared" si="7"/>
        <v>-272.65495046009795</v>
      </c>
      <c r="AJ23">
        <f t="shared" si="8"/>
        <v>-32.964894043383879</v>
      </c>
      <c r="AK23">
        <f t="shared" si="30"/>
        <v>3.2955493668035891</v>
      </c>
      <c r="AL23">
        <f t="shared" si="9"/>
        <v>-302.32429513667824</v>
      </c>
      <c r="AN23">
        <f t="shared" si="10"/>
        <v>0</v>
      </c>
      <c r="AO23">
        <f t="shared" si="11"/>
        <v>0</v>
      </c>
      <c r="AP23">
        <f t="shared" si="12"/>
        <v>-2.5641590076148928</v>
      </c>
      <c r="AQ23">
        <f t="shared" si="13"/>
        <v>-69.737335718585442</v>
      </c>
      <c r="AR23">
        <f t="shared" si="14"/>
        <v>-72.301494726200332</v>
      </c>
      <c r="AS23">
        <f t="shared" si="15"/>
        <v>-8.7414921636505394</v>
      </c>
      <c r="AT23">
        <f t="shared" si="16"/>
        <v>0.87389994115934067</v>
      </c>
      <c r="AU23">
        <f t="shared" si="17"/>
        <v>-80.169086948691529</v>
      </c>
      <c r="AW23">
        <v>20</v>
      </c>
      <c r="AX23">
        <f>IF(Z23&gt;0, (R23*SUMPRODUCT(K23:$K$98, X23:$X$98)-K23*$AZ$3)/Z23, 0)</f>
        <v>103.47338530060104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3.4760450000000001E-3</v>
      </c>
      <c r="Q24" s="5">
        <f t="shared" si="29"/>
        <v>12.5</v>
      </c>
      <c r="R24">
        <f t="shared" si="0"/>
        <v>100000</v>
      </c>
      <c r="S24">
        <f t="shared" si="1"/>
        <v>141.74157035232838</v>
      </c>
      <c r="U24">
        <f t="shared" si="21"/>
        <v>3.4760450000000001E-3</v>
      </c>
      <c r="V24">
        <f t="shared" si="22"/>
        <v>0.01</v>
      </c>
      <c r="W24">
        <f t="shared" si="23"/>
        <v>0.77357255181581108</v>
      </c>
      <c r="X24">
        <f t="shared" si="24"/>
        <v>2.6889730008765912E-3</v>
      </c>
      <c r="Y24">
        <f t="shared" si="25"/>
        <v>7.7357255181581108E-3</v>
      </c>
      <c r="Z24">
        <f t="shared" si="26"/>
        <v>0.76314785329677637</v>
      </c>
      <c r="AB24">
        <f t="shared" si="27"/>
        <v>80.044170712006576</v>
      </c>
      <c r="AC24">
        <f t="shared" si="2"/>
        <v>108.1697751372934</v>
      </c>
      <c r="AE24">
        <f t="shared" si="3"/>
        <v>0</v>
      </c>
      <c r="AF24">
        <f t="shared" si="4"/>
        <v>0</v>
      </c>
      <c r="AG24">
        <f t="shared" si="5"/>
        <v>-9.5393481662097042</v>
      </c>
      <c r="AH24">
        <f t="shared" si="6"/>
        <v>-268.89730008765912</v>
      </c>
      <c r="AI24">
        <f t="shared" si="7"/>
        <v>-278.43664825386884</v>
      </c>
      <c r="AJ24">
        <f t="shared" si="8"/>
        <v>-28.125604425286824</v>
      </c>
      <c r="AK24">
        <f t="shared" si="30"/>
        <v>5.6030919498404606</v>
      </c>
      <c r="AL24">
        <f t="shared" si="9"/>
        <v>-300.95916072931522</v>
      </c>
      <c r="AN24">
        <f t="shared" si="10"/>
        <v>0</v>
      </c>
      <c r="AO24">
        <f t="shared" si="11"/>
        <v>0</v>
      </c>
      <c r="AP24">
        <f t="shared" si="12"/>
        <v>-2.2585752548581417</v>
      </c>
      <c r="AQ24">
        <f t="shared" si="13"/>
        <v>-63.665229268747922</v>
      </c>
      <c r="AR24">
        <f t="shared" si="14"/>
        <v>-65.923804523606066</v>
      </c>
      <c r="AS24">
        <f t="shared" si="15"/>
        <v>-6.6591336301043675</v>
      </c>
      <c r="AT24">
        <f t="shared" si="16"/>
        <v>1.3266110648347127</v>
      </c>
      <c r="AU24">
        <f t="shared" si="17"/>
        <v>-71.256327088875722</v>
      </c>
      <c r="AW24">
        <v>21</v>
      </c>
      <c r="AX24">
        <f>IF(Z24&gt;0, (R24*SUMPRODUCT(K24:$K$98, X24:$X$98)-K24*$AZ$3)/Z24, 0)</f>
        <v>141.74157035232838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3.6141120000000001E-3</v>
      </c>
      <c r="Q25" s="5">
        <f t="shared" si="29"/>
        <v>12.5</v>
      </c>
      <c r="R25">
        <f t="shared" si="0"/>
        <v>100000</v>
      </c>
      <c r="S25">
        <f t="shared" si="1"/>
        <v>175.19856737046121</v>
      </c>
      <c r="U25">
        <f t="shared" si="21"/>
        <v>3.6141120000000001E-3</v>
      </c>
      <c r="V25">
        <f t="shared" si="22"/>
        <v>0.01</v>
      </c>
      <c r="W25">
        <f t="shared" si="23"/>
        <v>0.76314785329677637</v>
      </c>
      <c r="X25">
        <f t="shared" si="24"/>
        <v>2.7581018143741191E-3</v>
      </c>
      <c r="Y25">
        <f t="shared" si="25"/>
        <v>7.6314785329677642E-3</v>
      </c>
      <c r="Z25">
        <f t="shared" si="26"/>
        <v>0.75275827294943454</v>
      </c>
      <c r="AB25">
        <f t="shared" si="27"/>
        <v>108.1697751372934</v>
      </c>
      <c r="AC25">
        <f t="shared" si="2"/>
        <v>131.88217099700353</v>
      </c>
      <c r="AE25">
        <f t="shared" si="3"/>
        <v>0</v>
      </c>
      <c r="AF25">
        <f t="shared" si="4"/>
        <v>0</v>
      </c>
      <c r="AG25">
        <f t="shared" si="5"/>
        <v>-9.4094784118679318</v>
      </c>
      <c r="AH25">
        <f t="shared" si="6"/>
        <v>-275.81018143741193</v>
      </c>
      <c r="AI25">
        <f t="shared" si="7"/>
        <v>-285.21965984927988</v>
      </c>
      <c r="AJ25">
        <f t="shared" si="8"/>
        <v>-23.712395859710128</v>
      </c>
      <c r="AK25">
        <f t="shared" si="30"/>
        <v>7.5718842596105382</v>
      </c>
      <c r="AL25">
        <f t="shared" si="9"/>
        <v>-301.36017144937944</v>
      </c>
      <c r="AN25">
        <f t="shared" si="10"/>
        <v>0</v>
      </c>
      <c r="AO25">
        <f t="shared" si="11"/>
        <v>0</v>
      </c>
      <c r="AP25">
        <f t="shared" si="12"/>
        <v>-1.9891310342661381</v>
      </c>
      <c r="AQ25">
        <f t="shared" si="13"/>
        <v>-58.305313796327638</v>
      </c>
      <c r="AR25">
        <f t="shared" si="14"/>
        <v>-60.294444830593775</v>
      </c>
      <c r="AS25">
        <f t="shared" si="15"/>
        <v>-5.0127180739224286</v>
      </c>
      <c r="AT25">
        <f t="shared" si="16"/>
        <v>1.6006700169125165</v>
      </c>
      <c r="AU25">
        <f t="shared" si="17"/>
        <v>-63.70649288760368</v>
      </c>
      <c r="AW25">
        <v>22</v>
      </c>
      <c r="AX25">
        <f>IF(Z25&gt;0, (R25*SUMPRODUCT(K25:$K$98, X25:$X$98)-K25*$AZ$3)/Z25, 0)</f>
        <v>175.19856737046121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3.757594E-3</v>
      </c>
      <c r="Q26" s="5">
        <f t="shared" si="29"/>
        <v>12.5</v>
      </c>
      <c r="R26">
        <f t="shared" si="0"/>
        <v>100000</v>
      </c>
      <c r="S26">
        <f t="shared" si="1"/>
        <v>204.19202443755611</v>
      </c>
      <c r="U26">
        <f t="shared" si="21"/>
        <v>3.757594E-3</v>
      </c>
      <c r="V26">
        <f t="shared" si="22"/>
        <v>0.01</v>
      </c>
      <c r="W26">
        <f t="shared" si="23"/>
        <v>0.75275827294943454</v>
      </c>
      <c r="X26">
        <f t="shared" si="24"/>
        <v>2.8285599698851575E-3</v>
      </c>
      <c r="Y26">
        <f t="shared" si="25"/>
        <v>7.5275827294943457E-3</v>
      </c>
      <c r="Z26">
        <f t="shared" si="26"/>
        <v>0.74240213025005497</v>
      </c>
      <c r="AB26">
        <f t="shared" si="27"/>
        <v>131.88217099700353</v>
      </c>
      <c r="AC26">
        <f t="shared" si="2"/>
        <v>151.59259392251295</v>
      </c>
      <c r="AE26">
        <f t="shared" si="3"/>
        <v>0</v>
      </c>
      <c r="AF26">
        <f t="shared" si="4"/>
        <v>0</v>
      </c>
      <c r="AG26">
        <f t="shared" si="5"/>
        <v>-9.2800266281256878</v>
      </c>
      <c r="AH26">
        <f t="shared" si="6"/>
        <v>-282.85599698851576</v>
      </c>
      <c r="AI26">
        <f t="shared" si="7"/>
        <v>-292.13602361664147</v>
      </c>
      <c r="AJ26">
        <f t="shared" si="8"/>
        <v>-19.71042292550942</v>
      </c>
      <c r="AK26">
        <f t="shared" si="30"/>
        <v>9.2317519697902473</v>
      </c>
      <c r="AL26">
        <f t="shared" si="9"/>
        <v>-302.61469457236063</v>
      </c>
      <c r="AN26">
        <f t="shared" si="10"/>
        <v>0</v>
      </c>
      <c r="AO26">
        <f t="shared" si="11"/>
        <v>0</v>
      </c>
      <c r="AP26">
        <f t="shared" si="12"/>
        <v>-1.7515762295392003</v>
      </c>
      <c r="AQ26">
        <f t="shared" si="13"/>
        <v>-53.388191711230249</v>
      </c>
      <c r="AR26">
        <f t="shared" si="14"/>
        <v>-55.139767940769453</v>
      </c>
      <c r="AS26">
        <f t="shared" si="15"/>
        <v>-3.7202811644797804</v>
      </c>
      <c r="AT26">
        <f t="shared" si="16"/>
        <v>1.7424645375777559</v>
      </c>
      <c r="AU26">
        <f t="shared" si="17"/>
        <v>-57.117584567671479</v>
      </c>
      <c r="AW26">
        <v>23</v>
      </c>
      <c r="AX26">
        <f>IF(Z26&gt;0, (R26*SUMPRODUCT(K26:$K$98, X26:$X$98)-K26*$AZ$3)/Z26, 0)</f>
        <v>204.19202443755611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3.9119039999999999E-3</v>
      </c>
      <c r="Q27" s="5">
        <f t="shared" si="29"/>
        <v>12.5</v>
      </c>
      <c r="R27">
        <f t="shared" si="0"/>
        <v>100000</v>
      </c>
      <c r="S27">
        <f t="shared" si="1"/>
        <v>229.29557971039156</v>
      </c>
      <c r="U27">
        <f t="shared" si="21"/>
        <v>3.9119039999999999E-3</v>
      </c>
      <c r="V27">
        <f t="shared" si="22"/>
        <v>0.01</v>
      </c>
      <c r="W27">
        <f t="shared" si="23"/>
        <v>0.74240213025005497</v>
      </c>
      <c r="X27">
        <f t="shared" si="24"/>
        <v>2.904205862933711E-3</v>
      </c>
      <c r="Y27">
        <f t="shared" si="25"/>
        <v>7.42402130250055E-3</v>
      </c>
      <c r="Z27">
        <f t="shared" si="26"/>
        <v>0.73207390308462073</v>
      </c>
      <c r="AB27">
        <f t="shared" si="27"/>
        <v>151.59259392251295</v>
      </c>
      <c r="AC27">
        <f t="shared" si="2"/>
        <v>167.86130999863713</v>
      </c>
      <c r="AE27">
        <f t="shared" si="3"/>
        <v>0</v>
      </c>
      <c r="AF27">
        <f t="shared" si="4"/>
        <v>0</v>
      </c>
      <c r="AG27">
        <f t="shared" si="5"/>
        <v>-9.1509237885577583</v>
      </c>
      <c r="AH27">
        <f t="shared" si="6"/>
        <v>-290.42058629337112</v>
      </c>
      <c r="AI27">
        <f t="shared" si="7"/>
        <v>-299.57151008192886</v>
      </c>
      <c r="AJ27">
        <f t="shared" si="8"/>
        <v>-16.268716076124178</v>
      </c>
      <c r="AK27">
        <f t="shared" si="30"/>
        <v>10.611481574575908</v>
      </c>
      <c r="AL27">
        <f t="shared" si="9"/>
        <v>-305.22874458347712</v>
      </c>
      <c r="AN27">
        <f t="shared" si="10"/>
        <v>0</v>
      </c>
      <c r="AO27">
        <f t="shared" si="11"/>
        <v>0</v>
      </c>
      <c r="AP27">
        <f t="shared" si="12"/>
        <v>-1.5421504189153292</v>
      </c>
      <c r="AQ27">
        <f t="shared" si="13"/>
        <v>-48.942843275995109</v>
      </c>
      <c r="AR27">
        <f t="shared" si="14"/>
        <v>-50.484993694910436</v>
      </c>
      <c r="AS27">
        <f t="shared" si="15"/>
        <v>-2.7416693540143231</v>
      </c>
      <c r="AT27">
        <f t="shared" si="16"/>
        <v>1.788289481331554</v>
      </c>
      <c r="AU27">
        <f t="shared" si="17"/>
        <v>-51.438373567593203</v>
      </c>
      <c r="AW27">
        <v>24</v>
      </c>
      <c r="AX27">
        <f>IF(Z27&gt;0, (R27*SUMPRODUCT(K27:$K$98, X27:$X$98)-K27*$AZ$3)/Z27, 0)</f>
        <v>229.29557971039156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4.0806530000000001E-3</v>
      </c>
      <c r="Q28" s="5">
        <f t="shared" si="29"/>
        <v>12.5</v>
      </c>
      <c r="R28">
        <f t="shared" si="0"/>
        <v>100000</v>
      </c>
      <c r="S28">
        <f t="shared" si="1"/>
        <v>250.92921865505178</v>
      </c>
      <c r="U28">
        <f t="shared" si="21"/>
        <v>4.0806530000000001E-3</v>
      </c>
      <c r="V28">
        <f t="shared" si="22"/>
        <v>0.01</v>
      </c>
      <c r="W28">
        <f t="shared" si="23"/>
        <v>0.73207390308462073</v>
      </c>
      <c r="X28">
        <f t="shared" si="24"/>
        <v>2.987339568843967E-3</v>
      </c>
      <c r="Y28">
        <f t="shared" si="25"/>
        <v>7.3207390308462073E-3</v>
      </c>
      <c r="Z28">
        <f t="shared" si="26"/>
        <v>0.72176582448493054</v>
      </c>
      <c r="AB28">
        <f t="shared" si="27"/>
        <v>167.86130999863713</v>
      </c>
      <c r="AC28">
        <f t="shared" si="2"/>
        <v>181.11213438992286</v>
      </c>
      <c r="AE28">
        <f t="shared" si="3"/>
        <v>0</v>
      </c>
      <c r="AF28">
        <f t="shared" si="4"/>
        <v>0</v>
      </c>
      <c r="AG28">
        <f t="shared" si="5"/>
        <v>-9.0220728060616313</v>
      </c>
      <c r="AH28">
        <f t="shared" si="6"/>
        <v>-298.73395688439672</v>
      </c>
      <c r="AI28">
        <f t="shared" si="7"/>
        <v>-307.75602969045838</v>
      </c>
      <c r="AJ28">
        <f t="shared" si="8"/>
        <v>-13.250824391285732</v>
      </c>
      <c r="AK28">
        <f t="shared" si="30"/>
        <v>11.750291699904601</v>
      </c>
      <c r="AL28">
        <f t="shared" si="9"/>
        <v>-309.2565623818395</v>
      </c>
      <c r="AN28">
        <f t="shared" si="10"/>
        <v>0</v>
      </c>
      <c r="AO28">
        <f t="shared" si="11"/>
        <v>0</v>
      </c>
      <c r="AP28">
        <f t="shared" si="12"/>
        <v>-1.357532083922123</v>
      </c>
      <c r="AQ28">
        <f t="shared" si="13"/>
        <v>-44.949862381414974</v>
      </c>
      <c r="AR28">
        <f t="shared" si="14"/>
        <v>-46.307394465337097</v>
      </c>
      <c r="AS28">
        <f t="shared" si="15"/>
        <v>-1.9938233304327133</v>
      </c>
      <c r="AT28">
        <f t="shared" si="16"/>
        <v>1.7680413715290684</v>
      </c>
      <c r="AU28">
        <f t="shared" si="17"/>
        <v>-46.533176424240743</v>
      </c>
      <c r="AW28">
        <v>25</v>
      </c>
      <c r="AX28">
        <f>IF(Z28&gt;0, (R28*SUMPRODUCT(K28:$K$98, X28:$X$98)-K28*$AZ$3)/Z28, 0)</f>
        <v>250.92921865505178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4.2836929999999999E-3</v>
      </c>
      <c r="Q29" s="5">
        <f t="shared" si="29"/>
        <v>12.5</v>
      </c>
      <c r="R29">
        <f t="shared" si="0"/>
        <v>100000</v>
      </c>
      <c r="S29">
        <f t="shared" si="1"/>
        <v>269.43653578138668</v>
      </c>
      <c r="U29">
        <f t="shared" si="21"/>
        <v>4.2836929999999999E-3</v>
      </c>
      <c r="V29">
        <f t="shared" si="22"/>
        <v>0.01</v>
      </c>
      <c r="W29">
        <f t="shared" si="23"/>
        <v>0.72176582448493054</v>
      </c>
      <c r="X29">
        <f t="shared" si="24"/>
        <v>3.0918232099853256E-3</v>
      </c>
      <c r="Y29">
        <f t="shared" si="25"/>
        <v>7.2176582448493058E-3</v>
      </c>
      <c r="Z29">
        <f t="shared" si="26"/>
        <v>0.71145634303009586</v>
      </c>
      <c r="AB29">
        <f t="shared" si="27"/>
        <v>181.11213438992286</v>
      </c>
      <c r="AC29">
        <f t="shared" si="2"/>
        <v>191.69233242572295</v>
      </c>
      <c r="AE29">
        <f t="shared" si="3"/>
        <v>0</v>
      </c>
      <c r="AF29">
        <f t="shared" si="4"/>
        <v>0</v>
      </c>
      <c r="AG29">
        <f t="shared" si="5"/>
        <v>-8.8932042878761983</v>
      </c>
      <c r="AH29">
        <f t="shared" si="6"/>
        <v>-309.18232099853259</v>
      </c>
      <c r="AI29">
        <f t="shared" si="7"/>
        <v>-318.07552528640878</v>
      </c>
      <c r="AJ29">
        <f t="shared" si="8"/>
        <v>-10.580198035800095</v>
      </c>
      <c r="AK29">
        <f t="shared" si="30"/>
        <v>12.677849407294602</v>
      </c>
      <c r="AL29">
        <f t="shared" si="9"/>
        <v>-315.97787391491426</v>
      </c>
      <c r="AN29">
        <f t="shared" si="10"/>
        <v>0</v>
      </c>
      <c r="AO29">
        <f t="shared" si="11"/>
        <v>0</v>
      </c>
      <c r="AP29">
        <f t="shared" si="12"/>
        <v>-1.1947692074979723</v>
      </c>
      <c r="AQ29">
        <f t="shared" si="13"/>
        <v>-41.537504894090084</v>
      </c>
      <c r="AR29">
        <f t="shared" si="14"/>
        <v>-42.732274101588054</v>
      </c>
      <c r="AS29">
        <f t="shared" si="15"/>
        <v>-1.4214105977119387</v>
      </c>
      <c r="AT29">
        <f t="shared" si="16"/>
        <v>1.7032223255887129</v>
      </c>
      <c r="AU29">
        <f t="shared" si="17"/>
        <v>-42.450462373711275</v>
      </c>
      <c r="AW29">
        <v>26</v>
      </c>
      <c r="AX29">
        <f>IF(Z29&gt;0, (R29*SUMPRODUCT(K29:$K$98, X29:$X$98)-K29*$AZ$3)/Z29, 0)</f>
        <v>269.43653578138668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4.5002690000000003E-3</v>
      </c>
      <c r="Q30" s="5">
        <f t="shared" si="29"/>
        <v>12.5</v>
      </c>
      <c r="R30">
        <f t="shared" si="0"/>
        <v>100000</v>
      </c>
      <c r="S30">
        <f t="shared" si="1"/>
        <v>284.87210648467033</v>
      </c>
      <c r="U30">
        <f t="shared" si="21"/>
        <v>4.5002690000000003E-3</v>
      </c>
      <c r="V30">
        <f t="shared" si="22"/>
        <v>0.01</v>
      </c>
      <c r="W30">
        <f t="shared" si="23"/>
        <v>0.71145634303009586</v>
      </c>
      <c r="X30">
        <f t="shared" si="24"/>
        <v>3.2017449253917067E-3</v>
      </c>
      <c r="Y30">
        <f t="shared" si="25"/>
        <v>7.1145634303009589E-3</v>
      </c>
      <c r="Z30">
        <f t="shared" si="26"/>
        <v>0.70114003467440322</v>
      </c>
      <c r="AB30">
        <f t="shared" si="27"/>
        <v>191.69233242572295</v>
      </c>
      <c r="AC30">
        <f t="shared" si="2"/>
        <v>199.73523861843205</v>
      </c>
      <c r="AE30">
        <f t="shared" si="3"/>
        <v>0</v>
      </c>
      <c r="AF30">
        <f t="shared" si="4"/>
        <v>0</v>
      </c>
      <c r="AG30">
        <f t="shared" si="5"/>
        <v>-8.7642504334300408</v>
      </c>
      <c r="AH30">
        <f t="shared" si="6"/>
        <v>-320.17449253917067</v>
      </c>
      <c r="AI30">
        <f t="shared" si="7"/>
        <v>-328.93874297260072</v>
      </c>
      <c r="AJ30">
        <f t="shared" si="8"/>
        <v>-8.042906192709097</v>
      </c>
      <c r="AK30">
        <f t="shared" si="30"/>
        <v>13.418463269800608</v>
      </c>
      <c r="AL30">
        <f t="shared" si="9"/>
        <v>-323.56318589550921</v>
      </c>
      <c r="AN30">
        <f t="shared" si="10"/>
        <v>0</v>
      </c>
      <c r="AO30">
        <f t="shared" si="11"/>
        <v>0</v>
      </c>
      <c r="AP30">
        <f t="shared" si="12"/>
        <v>-1.0512899398181563</v>
      </c>
      <c r="AQ30">
        <f t="shared" si="13"/>
        <v>-38.405591618983522</v>
      </c>
      <c r="AR30">
        <f t="shared" si="14"/>
        <v>-39.456881558801683</v>
      </c>
      <c r="AS30">
        <f t="shared" si="15"/>
        <v>-0.96476320839077689</v>
      </c>
      <c r="AT30">
        <f t="shared" si="16"/>
        <v>1.6095723816326324</v>
      </c>
      <c r="AU30">
        <f t="shared" si="17"/>
        <v>-38.812072385559823</v>
      </c>
      <c r="AW30">
        <v>27</v>
      </c>
      <c r="AX30">
        <f>IF(Z30&gt;0, (R30*SUMPRODUCT(K30:$K$98, X30:$X$98)-K30*$AZ$3)/Z30, 0)</f>
        <v>284.87210648467033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4.7150400000000002E-3</v>
      </c>
      <c r="Q31" s="5">
        <f t="shared" si="29"/>
        <v>12.5</v>
      </c>
      <c r="R31">
        <f t="shared" si="0"/>
        <v>100000</v>
      </c>
      <c r="S31">
        <f t="shared" si="1"/>
        <v>297.61306620723303</v>
      </c>
      <c r="U31">
        <f t="shared" si="21"/>
        <v>4.7150400000000002E-3</v>
      </c>
      <c r="V31">
        <f t="shared" si="22"/>
        <v>0.01</v>
      </c>
      <c r="W31">
        <f t="shared" si="23"/>
        <v>0.70114003467440322</v>
      </c>
      <c r="X31">
        <f t="shared" si="24"/>
        <v>3.3059033090911982E-3</v>
      </c>
      <c r="Y31">
        <f t="shared" si="25"/>
        <v>7.011400346744032E-3</v>
      </c>
      <c r="Z31">
        <f t="shared" si="26"/>
        <v>0.69082273101856795</v>
      </c>
      <c r="AB31">
        <f t="shared" si="27"/>
        <v>199.73523861843205</v>
      </c>
      <c r="AC31">
        <f t="shared" si="2"/>
        <v>205.59787118409059</v>
      </c>
      <c r="AE31">
        <f t="shared" si="3"/>
        <v>0</v>
      </c>
      <c r="AF31">
        <f t="shared" si="4"/>
        <v>0</v>
      </c>
      <c r="AG31">
        <f t="shared" si="5"/>
        <v>-8.6352841377320999</v>
      </c>
      <c r="AH31">
        <f t="shared" si="6"/>
        <v>-330.59033090911981</v>
      </c>
      <c r="AI31">
        <f t="shared" si="7"/>
        <v>-339.22561504685189</v>
      </c>
      <c r="AJ31">
        <f t="shared" si="8"/>
        <v>-5.8626325656585436</v>
      </c>
      <c r="AK31">
        <f t="shared" si="30"/>
        <v>13.981466703290245</v>
      </c>
      <c r="AL31">
        <f t="shared" si="9"/>
        <v>-331.10678090922016</v>
      </c>
      <c r="AN31">
        <f t="shared" si="10"/>
        <v>0</v>
      </c>
      <c r="AO31">
        <f t="shared" si="11"/>
        <v>0</v>
      </c>
      <c r="AP31">
        <f t="shared" si="12"/>
        <v>-0.92483943419833425</v>
      </c>
      <c r="AQ31">
        <f t="shared" si="13"/>
        <v>-35.40624369885856</v>
      </c>
      <c r="AR31">
        <f t="shared" si="14"/>
        <v>-36.331083133056893</v>
      </c>
      <c r="AS31">
        <f t="shared" si="15"/>
        <v>-0.62788828930884077</v>
      </c>
      <c r="AT31">
        <f t="shared" si="16"/>
        <v>1.4974158984107024</v>
      </c>
      <c r="AU31">
        <f t="shared" si="17"/>
        <v>-35.461555523955028</v>
      </c>
      <c r="AW31">
        <v>28</v>
      </c>
      <c r="AX31">
        <f>IF(Z31&gt;0, (R31*SUMPRODUCT(K31:$K$98, X31:$X$98)-K31*$AZ$3)/Z31, 0)</f>
        <v>297.61306620723303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4.9523709999999997E-3</v>
      </c>
      <c r="Q32" s="5">
        <f t="shared" si="29"/>
        <v>12.5</v>
      </c>
      <c r="R32">
        <f t="shared" si="0"/>
        <v>100000</v>
      </c>
      <c r="S32">
        <f t="shared" si="1"/>
        <v>308.18353351986485</v>
      </c>
      <c r="U32">
        <f t="shared" si="21"/>
        <v>4.9523709999999997E-3</v>
      </c>
      <c r="V32">
        <f t="shared" si="22"/>
        <v>0.01</v>
      </c>
      <c r="W32">
        <f t="shared" si="23"/>
        <v>0.69082273101856795</v>
      </c>
      <c r="X32">
        <f t="shared" si="24"/>
        <v>3.4212104592371562E-3</v>
      </c>
      <c r="Y32">
        <f t="shared" si="25"/>
        <v>6.9082273101856795E-3</v>
      </c>
      <c r="Z32">
        <f t="shared" si="26"/>
        <v>0.68049329324914509</v>
      </c>
      <c r="AB32">
        <f t="shared" si="27"/>
        <v>205.59787118409059</v>
      </c>
      <c r="AC32">
        <f t="shared" si="2"/>
        <v>209.71682765009112</v>
      </c>
      <c r="AE32">
        <f t="shared" si="3"/>
        <v>0</v>
      </c>
      <c r="AF32">
        <f t="shared" si="4"/>
        <v>0</v>
      </c>
      <c r="AG32">
        <f t="shared" si="5"/>
        <v>-8.5061661656143137</v>
      </c>
      <c r="AH32">
        <f t="shared" si="6"/>
        <v>-342.1210459237156</v>
      </c>
      <c r="AI32">
        <f t="shared" si="7"/>
        <v>-350.62721208932993</v>
      </c>
      <c r="AJ32">
        <f t="shared" si="8"/>
        <v>-4.118956466000526</v>
      </c>
      <c r="AK32">
        <f t="shared" si="30"/>
        <v>14.391850982886343</v>
      </c>
      <c r="AL32">
        <f t="shared" si="9"/>
        <v>-340.35431757244407</v>
      </c>
      <c r="AN32">
        <f t="shared" si="10"/>
        <v>0</v>
      </c>
      <c r="AO32">
        <f t="shared" si="11"/>
        <v>0</v>
      </c>
      <c r="AP32">
        <f t="shared" si="12"/>
        <v>-0.81340258202033078</v>
      </c>
      <c r="AQ32">
        <f t="shared" si="13"/>
        <v>-32.715342811287414</v>
      </c>
      <c r="AR32">
        <f t="shared" si="14"/>
        <v>-33.528745393307744</v>
      </c>
      <c r="AS32">
        <f t="shared" si="15"/>
        <v>-0.39387542630166827</v>
      </c>
      <c r="AT32">
        <f t="shared" si="16"/>
        <v>1.3762214988056438</v>
      </c>
      <c r="AU32">
        <f t="shared" si="17"/>
        <v>-32.546399320803765</v>
      </c>
      <c r="AW32">
        <v>29</v>
      </c>
      <c r="AX32">
        <f>IF(Z32&gt;0, (R32*SUMPRODUCT(K32:$K$98, X32:$X$98)-K32*$AZ$3)/Z32, 0)</f>
        <v>308.18353351986485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5.2041409999999998E-3</v>
      </c>
      <c r="Q33" s="5">
        <f t="shared" si="29"/>
        <v>12.5</v>
      </c>
      <c r="R33">
        <f t="shared" si="0"/>
        <v>100000</v>
      </c>
      <c r="S33">
        <f t="shared" si="1"/>
        <v>316.78400310627921</v>
      </c>
      <c r="U33">
        <f t="shared" si="21"/>
        <v>5.2041409999999998E-3</v>
      </c>
      <c r="V33">
        <f t="shared" si="22"/>
        <v>0.01</v>
      </c>
      <c r="W33">
        <f t="shared" si="23"/>
        <v>0.68049329324914509</v>
      </c>
      <c r="X33">
        <f t="shared" si="24"/>
        <v>3.5413830476228991E-3</v>
      </c>
      <c r="Y33">
        <f t="shared" si="25"/>
        <v>6.8049329324914509E-3</v>
      </c>
      <c r="Z33">
        <f t="shared" si="26"/>
        <v>0.67014697726903083</v>
      </c>
      <c r="AB33">
        <f t="shared" si="27"/>
        <v>209.71682765009112</v>
      </c>
      <c r="AC33">
        <f t="shared" si="2"/>
        <v>212.2918421288563</v>
      </c>
      <c r="AE33">
        <f t="shared" si="3"/>
        <v>0</v>
      </c>
      <c r="AF33">
        <f t="shared" si="4"/>
        <v>0</v>
      </c>
      <c r="AG33">
        <f t="shared" si="5"/>
        <v>-8.376837215862885</v>
      </c>
      <c r="AH33">
        <f t="shared" si="6"/>
        <v>-354.13830476228992</v>
      </c>
      <c r="AI33">
        <f t="shared" si="7"/>
        <v>-362.51514197815283</v>
      </c>
      <c r="AJ33">
        <f t="shared" si="8"/>
        <v>-2.5750144787651834</v>
      </c>
      <c r="AK33">
        <f t="shared" si="30"/>
        <v>14.68017793550638</v>
      </c>
      <c r="AL33">
        <f t="shared" si="9"/>
        <v>-350.40997852141163</v>
      </c>
      <c r="AN33">
        <f t="shared" si="10"/>
        <v>0</v>
      </c>
      <c r="AO33">
        <f t="shared" si="11"/>
        <v>0</v>
      </c>
      <c r="AP33">
        <f t="shared" si="12"/>
        <v>-0.71521026292279433</v>
      </c>
      <c r="AQ33">
        <f t="shared" si="13"/>
        <v>-30.236155189984757</v>
      </c>
      <c r="AR33">
        <f t="shared" si="14"/>
        <v>-30.951365452907552</v>
      </c>
      <c r="AS33">
        <f t="shared" si="15"/>
        <v>-0.21985347630966715</v>
      </c>
      <c r="AT33">
        <f t="shared" si="16"/>
        <v>1.2533864095060361</v>
      </c>
      <c r="AU33">
        <f t="shared" si="17"/>
        <v>-29.917832519711183</v>
      </c>
      <c r="AW33">
        <v>30</v>
      </c>
      <c r="AX33">
        <f>IF(Z33&gt;0, (R33*SUMPRODUCT(K33:$K$98, X33:$X$98)-K33*$AZ$3)/Z33, 0)</f>
        <v>316.78400310627921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5.4847869999999996E-3</v>
      </c>
      <c r="Q34" s="5">
        <f t="shared" si="29"/>
        <v>12.5</v>
      </c>
      <c r="R34">
        <f t="shared" si="0"/>
        <v>100000</v>
      </c>
      <c r="S34">
        <f t="shared" si="1"/>
        <v>323.69608925726834</v>
      </c>
      <c r="U34">
        <f t="shared" si="21"/>
        <v>5.4847869999999996E-3</v>
      </c>
      <c r="V34">
        <f t="shared" si="22"/>
        <v>0.01</v>
      </c>
      <c r="W34">
        <f t="shared" si="23"/>
        <v>0.67014697726903083</v>
      </c>
      <c r="X34">
        <f t="shared" si="24"/>
        <v>3.6756134290144757E-3</v>
      </c>
      <c r="Y34">
        <f t="shared" si="25"/>
        <v>6.7014697726903083E-3</v>
      </c>
      <c r="Z34">
        <f t="shared" si="26"/>
        <v>0.65976989406732611</v>
      </c>
      <c r="AB34">
        <f t="shared" si="27"/>
        <v>212.2918421288563</v>
      </c>
      <c r="AC34">
        <f t="shared" si="2"/>
        <v>213.56493451927568</v>
      </c>
      <c r="AE34">
        <f t="shared" si="3"/>
        <v>0</v>
      </c>
      <c r="AF34">
        <f t="shared" si="4"/>
        <v>0</v>
      </c>
      <c r="AG34">
        <f t="shared" si="5"/>
        <v>-8.2471236758415767</v>
      </c>
      <c r="AH34">
        <f t="shared" si="6"/>
        <v>-367.56134290144757</v>
      </c>
      <c r="AI34">
        <f t="shared" si="7"/>
        <v>-375.80846657728915</v>
      </c>
      <c r="AJ34">
        <f t="shared" si="8"/>
        <v>-1.2730923904193787</v>
      </c>
      <c r="AK34">
        <f t="shared" si="30"/>
        <v>14.860428949019942</v>
      </c>
      <c r="AL34">
        <f t="shared" si="9"/>
        <v>-362.2211300186886</v>
      </c>
      <c r="AN34">
        <f t="shared" si="10"/>
        <v>0</v>
      </c>
      <c r="AO34">
        <f t="shared" si="11"/>
        <v>0</v>
      </c>
      <c r="AP34">
        <f t="shared" si="12"/>
        <v>-0.62869230744751869</v>
      </c>
      <c r="AQ34">
        <f t="shared" si="13"/>
        <v>-28.019828231039458</v>
      </c>
      <c r="AR34">
        <f t="shared" si="14"/>
        <v>-28.648520538486977</v>
      </c>
      <c r="AS34">
        <f t="shared" si="15"/>
        <v>-9.705000482425305E-2</v>
      </c>
      <c r="AT34">
        <f t="shared" si="16"/>
        <v>1.1328358507568863</v>
      </c>
      <c r="AU34">
        <f t="shared" si="17"/>
        <v>-27.612734692554344</v>
      </c>
      <c r="AW34">
        <v>31</v>
      </c>
      <c r="AX34">
        <f>IF(Z34&gt;0, (R34*SUMPRODUCT(K34:$K$98, X34:$X$98)-K34*$AZ$3)/Z34, 0)</f>
        <v>323.69608925726834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5.8078460000000002E-3</v>
      </c>
      <c r="Q35" s="5">
        <f t="shared" si="29"/>
        <v>12.5</v>
      </c>
      <c r="R35">
        <f t="shared" ref="R35:R66" si="31">$C$6</f>
        <v>100000</v>
      </c>
      <c r="S35">
        <f t="shared" ref="S35:S66" si="32">AX35</f>
        <v>329.06989686977204</v>
      </c>
      <c r="U35">
        <f t="shared" si="21"/>
        <v>5.8078460000000002E-3</v>
      </c>
      <c r="V35">
        <f t="shared" si="22"/>
        <v>0.01</v>
      </c>
      <c r="W35">
        <f t="shared" si="23"/>
        <v>0.65976989406732611</v>
      </c>
      <c r="X35">
        <f t="shared" si="24"/>
        <v>3.831841940179344E-3</v>
      </c>
      <c r="Y35">
        <f t="shared" si="25"/>
        <v>6.5976989406732614E-3</v>
      </c>
      <c r="Z35">
        <f t="shared" si="26"/>
        <v>0.64934035318647343</v>
      </c>
      <c r="AB35">
        <f t="shared" si="27"/>
        <v>213.56493451927568</v>
      </c>
      <c r="AC35">
        <f t="shared" ref="AC35:AC66" si="33">S35*Z35</f>
        <v>213.67836305645417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-8.1167544148309183</v>
      </c>
      <c r="AH35">
        <f t="shared" ref="AH35:AH66" si="37">-X35*R35</f>
        <v>-383.18419401793437</v>
      </c>
      <c r="AI35">
        <f t="shared" ref="AI35:AI66" si="38">SUM(AE35:AH35)</f>
        <v>-391.30094843276527</v>
      </c>
      <c r="AJ35">
        <f t="shared" ref="AJ35:AJ66" si="39">AB35-AC35</f>
        <v>-0.11342853717849266</v>
      </c>
      <c r="AK35">
        <f t="shared" si="30"/>
        <v>14.949545416349299</v>
      </c>
      <c r="AL35">
        <f t="shared" ref="AL35:AL66" si="40">SUM(AI35:AK35)</f>
        <v>-376.46483155359448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-0.5524589609553604</v>
      </c>
      <c r="AQ35">
        <f t="shared" ref="AQ35:AQ66" si="44">AH35*$K35</f>
        <v>-26.081057878856011</v>
      </c>
      <c r="AR35">
        <f t="shared" ref="AR35:AR66" si="45">AI35*$K35</f>
        <v>-26.633516839811371</v>
      </c>
      <c r="AS35">
        <f t="shared" ref="AS35:AS66" si="46">AJ35*$K35</f>
        <v>-7.7204025882335256E-3</v>
      </c>
      <c r="AT35">
        <f t="shared" ref="AT35:AT66" si="47">AK35*$K35</f>
        <v>1.0175262063344501</v>
      </c>
      <c r="AU35">
        <f t="shared" ref="AU35:AU66" si="48">AL35*$K35</f>
        <v>-25.623711036065156</v>
      </c>
      <c r="AW35">
        <v>32</v>
      </c>
      <c r="AX35">
        <f>IF(Z35&gt;0, (R35*SUMPRODUCT(K35:$K$98, X35:$X$98)-K35*$AZ$3)/Z35, 0)</f>
        <v>329.06989686977204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6.1543680000000003E-3</v>
      </c>
      <c r="Q36" s="5">
        <f t="shared" si="29"/>
        <v>12.5</v>
      </c>
      <c r="R36">
        <f t="shared" si="31"/>
        <v>100000</v>
      </c>
      <c r="S36">
        <f t="shared" si="32"/>
        <v>332.9671461100279</v>
      </c>
      <c r="U36">
        <f t="shared" ref="U36:U67" si="52">M36</f>
        <v>6.1543680000000003E-3</v>
      </c>
      <c r="V36">
        <f t="shared" ref="V36:V67" si="53">$C$10</f>
        <v>0.01</v>
      </c>
      <c r="W36">
        <f t="shared" ref="W36:W67" si="54">Z35</f>
        <v>0.64934035318647343</v>
      </c>
      <c r="X36">
        <f t="shared" ref="X36:X67" si="55">U36*W36</f>
        <v>3.9962794907595304E-3</v>
      </c>
      <c r="Y36">
        <f t="shared" ref="Y36:Y67" si="56">V36*W36</f>
        <v>6.4934035318647346E-3</v>
      </c>
      <c r="Z36">
        <f t="shared" ref="Z36:Z67" si="57">MAX(0, W36-X36-Y36)</f>
        <v>0.63885067016384911</v>
      </c>
      <c r="AB36">
        <f t="shared" ref="AB36:AB67" si="58">AC35</f>
        <v>213.67836305645417</v>
      </c>
      <c r="AC36">
        <f t="shared" si="33"/>
        <v>212.71628443493557</v>
      </c>
      <c r="AE36">
        <f t="shared" si="34"/>
        <v>0</v>
      </c>
      <c r="AF36">
        <f t="shared" si="35"/>
        <v>0</v>
      </c>
      <c r="AG36">
        <f t="shared" si="36"/>
        <v>-7.9856333770481136</v>
      </c>
      <c r="AH36">
        <f t="shared" si="37"/>
        <v>-399.62794907595304</v>
      </c>
      <c r="AI36">
        <f t="shared" si="38"/>
        <v>-407.61358245300113</v>
      </c>
      <c r="AJ36">
        <f t="shared" si="39"/>
        <v>0.96207862151860013</v>
      </c>
      <c r="AK36">
        <f t="shared" si="30"/>
        <v>14.957485413951794</v>
      </c>
      <c r="AL36">
        <f t="shared" si="40"/>
        <v>-391.69401841753069</v>
      </c>
      <c r="AN36">
        <f t="shared" si="41"/>
        <v>0</v>
      </c>
      <c r="AO36">
        <f t="shared" si="42"/>
        <v>0</v>
      </c>
      <c r="AP36">
        <f t="shared" si="43"/>
        <v>-0.48529851392427648</v>
      </c>
      <c r="AQ36">
        <f t="shared" si="44"/>
        <v>-24.285969647263705</v>
      </c>
      <c r="AR36">
        <f t="shared" si="45"/>
        <v>-24.771268161187983</v>
      </c>
      <c r="AS36">
        <f t="shared" si="46"/>
        <v>5.8466912172955375E-2</v>
      </c>
      <c r="AT36">
        <f t="shared" si="47"/>
        <v>0.9089880665318093</v>
      </c>
      <c r="AU36">
        <f t="shared" si="48"/>
        <v>-23.803813182483214</v>
      </c>
      <c r="AW36">
        <v>33</v>
      </c>
      <c r="AX36">
        <f>IF(Z36&gt;0, (R36*SUMPRODUCT(K36:$K$98, X36:$X$98)-K36*$AZ$3)/Z36, 0)</f>
        <v>332.9671461100279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6.5216450000000004E-3</v>
      </c>
      <c r="Q37" s="5">
        <f t="shared" ref="Q37:Q68" si="60">$C$8</f>
        <v>12.5</v>
      </c>
      <c r="R37">
        <f t="shared" si="31"/>
        <v>100000</v>
      </c>
      <c r="S37">
        <f t="shared" si="32"/>
        <v>335.60302768807583</v>
      </c>
      <c r="U37">
        <f t="shared" si="52"/>
        <v>6.5216450000000004E-3</v>
      </c>
      <c r="V37">
        <f t="shared" si="53"/>
        <v>0.01</v>
      </c>
      <c r="W37">
        <f t="shared" si="54"/>
        <v>0.63885067016384911</v>
      </c>
      <c r="X37">
        <f t="shared" si="55"/>
        <v>4.1663572788207164E-3</v>
      </c>
      <c r="Y37">
        <f t="shared" si="56"/>
        <v>6.3885067016384916E-3</v>
      </c>
      <c r="Z37">
        <f t="shared" si="57"/>
        <v>0.62829580618338987</v>
      </c>
      <c r="AB37">
        <f t="shared" si="58"/>
        <v>212.71628443493557</v>
      </c>
      <c r="AC37">
        <f t="shared" si="33"/>
        <v>210.85797483886611</v>
      </c>
      <c r="AE37">
        <f t="shared" si="34"/>
        <v>0</v>
      </c>
      <c r="AF37">
        <f t="shared" si="35"/>
        <v>0</v>
      </c>
      <c r="AG37">
        <f t="shared" si="36"/>
        <v>-7.8536975772923734</v>
      </c>
      <c r="AH37">
        <f t="shared" si="37"/>
        <v>-416.63572788207165</v>
      </c>
      <c r="AI37">
        <f t="shared" si="38"/>
        <v>-424.48942545936404</v>
      </c>
      <c r="AJ37">
        <f t="shared" si="39"/>
        <v>1.8583095960694607</v>
      </c>
      <c r="AK37">
        <f t="shared" si="30"/>
        <v>14.890139910445491</v>
      </c>
      <c r="AL37">
        <f t="shared" si="40"/>
        <v>-407.74097595284906</v>
      </c>
      <c r="AN37">
        <f t="shared" si="41"/>
        <v>0</v>
      </c>
      <c r="AO37">
        <f t="shared" si="42"/>
        <v>0</v>
      </c>
      <c r="AP37">
        <f t="shared" si="43"/>
        <v>-0.42614337871267144</v>
      </c>
      <c r="AQ37">
        <f t="shared" si="44"/>
        <v>-22.606747334583492</v>
      </c>
      <c r="AR37">
        <f t="shared" si="45"/>
        <v>-23.032890713296165</v>
      </c>
      <c r="AS37">
        <f t="shared" si="46"/>
        <v>0.10083229232723218</v>
      </c>
      <c r="AT37">
        <f t="shared" si="47"/>
        <v>0.80794230596401995</v>
      </c>
      <c r="AU37">
        <f t="shared" si="48"/>
        <v>-22.124116115004909</v>
      </c>
      <c r="AW37">
        <v>34</v>
      </c>
      <c r="AX37">
        <f>IF(Z37&gt;0, (R37*SUMPRODUCT(K37:$K$98, X37:$X$98)-K37*$AZ$3)/Z37, 0)</f>
        <v>335.60302768807583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6.9358459999999999E-3</v>
      </c>
      <c r="Q38" s="5">
        <f t="shared" si="60"/>
        <v>12.5</v>
      </c>
      <c r="R38">
        <f t="shared" si="31"/>
        <v>100000</v>
      </c>
      <c r="S38">
        <f t="shared" si="32"/>
        <v>337.20425684200058</v>
      </c>
      <c r="U38">
        <f t="shared" si="52"/>
        <v>6.9358459999999999E-3</v>
      </c>
      <c r="V38">
        <f t="shared" si="53"/>
        <v>0.01</v>
      </c>
      <c r="W38">
        <f t="shared" si="54"/>
        <v>0.62829580618338987</v>
      </c>
      <c r="X38">
        <f t="shared" si="55"/>
        <v>4.3577629541338399E-3</v>
      </c>
      <c r="Y38">
        <f t="shared" si="56"/>
        <v>6.2829580618338991E-3</v>
      </c>
      <c r="Z38">
        <f t="shared" si="57"/>
        <v>0.61765508516742218</v>
      </c>
      <c r="AB38">
        <f t="shared" si="58"/>
        <v>210.85797483886611</v>
      </c>
      <c r="AC38">
        <f t="shared" si="33"/>
        <v>208.27592397856316</v>
      </c>
      <c r="AE38">
        <f t="shared" si="34"/>
        <v>0</v>
      </c>
      <c r="AF38">
        <f t="shared" si="35"/>
        <v>0</v>
      </c>
      <c r="AG38">
        <f t="shared" si="36"/>
        <v>-7.720688564592777</v>
      </c>
      <c r="AH38">
        <f t="shared" si="37"/>
        <v>-435.77629541338399</v>
      </c>
      <c r="AI38">
        <f t="shared" si="38"/>
        <v>-443.49698397797675</v>
      </c>
      <c r="AJ38">
        <f t="shared" si="39"/>
        <v>2.5820508603029566</v>
      </c>
      <c r="AK38">
        <f t="shared" si="30"/>
        <v>14.76005823872063</v>
      </c>
      <c r="AL38">
        <f t="shared" si="40"/>
        <v>-426.15487487895319</v>
      </c>
      <c r="AN38">
        <f t="shared" si="41"/>
        <v>0</v>
      </c>
      <c r="AO38">
        <f t="shared" si="42"/>
        <v>0</v>
      </c>
      <c r="AP38">
        <f t="shared" si="43"/>
        <v>-0.37404132149720892</v>
      </c>
      <c r="AQ38">
        <f t="shared" si="44"/>
        <v>-21.111891776219768</v>
      </c>
      <c r="AR38">
        <f t="shared" si="45"/>
        <v>-21.485933097716973</v>
      </c>
      <c r="AS38">
        <f t="shared" si="46"/>
        <v>0.12509165573519843</v>
      </c>
      <c r="AT38">
        <f t="shared" si="47"/>
        <v>0.71507504062599436</v>
      </c>
      <c r="AU38">
        <f t="shared" si="48"/>
        <v>-20.645766401355782</v>
      </c>
      <c r="AW38">
        <v>35</v>
      </c>
      <c r="AX38">
        <f>IF(Z38&gt;0, (R38*SUMPRODUCT(K38:$K$98, X38:$X$98)-K38*$AZ$3)/Z38, 0)</f>
        <v>337.20425684200058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7.4023869999999999E-3</v>
      </c>
      <c r="Q39" s="5">
        <f t="shared" si="60"/>
        <v>12.5</v>
      </c>
      <c r="R39">
        <f t="shared" si="31"/>
        <v>100000</v>
      </c>
      <c r="S39">
        <f t="shared" si="32"/>
        <v>337.84982546391211</v>
      </c>
      <c r="U39">
        <f t="shared" si="52"/>
        <v>7.4023869999999999E-3</v>
      </c>
      <c r="V39">
        <f t="shared" si="53"/>
        <v>0.01</v>
      </c>
      <c r="W39">
        <f t="shared" si="54"/>
        <v>0.61765508516742218</v>
      </c>
      <c r="X39">
        <f t="shared" si="55"/>
        <v>4.572121972927219E-3</v>
      </c>
      <c r="Y39">
        <f t="shared" si="56"/>
        <v>6.1765508516742219E-3</v>
      </c>
      <c r="Z39">
        <f t="shared" si="57"/>
        <v>0.60690641234282072</v>
      </c>
      <c r="AB39">
        <f t="shared" si="58"/>
        <v>208.27592397856316</v>
      </c>
      <c r="AC39">
        <f t="shared" si="33"/>
        <v>205.04322548295104</v>
      </c>
      <c r="AE39">
        <f t="shared" si="34"/>
        <v>0</v>
      </c>
      <c r="AF39">
        <f t="shared" si="35"/>
        <v>0</v>
      </c>
      <c r="AG39">
        <f t="shared" si="36"/>
        <v>-7.5863301542852586</v>
      </c>
      <c r="AH39">
        <f t="shared" si="37"/>
        <v>-457.2121972927219</v>
      </c>
      <c r="AI39">
        <f t="shared" si="38"/>
        <v>-464.79852744700713</v>
      </c>
      <c r="AJ39">
        <f t="shared" si="39"/>
        <v>3.2326984956121123</v>
      </c>
      <c r="AK39">
        <f t="shared" si="30"/>
        <v>14.579314678499422</v>
      </c>
      <c r="AL39">
        <f t="shared" si="40"/>
        <v>-446.98651427289559</v>
      </c>
      <c r="AN39">
        <f t="shared" si="41"/>
        <v>0</v>
      </c>
      <c r="AO39">
        <f t="shared" si="42"/>
        <v>0</v>
      </c>
      <c r="AP39">
        <f t="shared" si="43"/>
        <v>-0.32815366934510981</v>
      </c>
      <c r="AQ39">
        <f t="shared" si="44"/>
        <v>-19.777132969383999</v>
      </c>
      <c r="AR39">
        <f t="shared" si="45"/>
        <v>-20.105286638729108</v>
      </c>
      <c r="AS39">
        <f t="shared" si="46"/>
        <v>0.13983333860342329</v>
      </c>
      <c r="AT39">
        <f t="shared" si="47"/>
        <v>0.63064162921833067</v>
      </c>
      <c r="AU39">
        <f t="shared" si="48"/>
        <v>-19.334811670907353</v>
      </c>
      <c r="AW39">
        <v>36</v>
      </c>
      <c r="AX39">
        <f>IF(Z39&gt;0, (R39*SUMPRODUCT(K39:$K$98, X39:$X$98)-K39*$AZ$3)/Z39, 0)</f>
        <v>337.84982546391211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7.9366079999999995E-3</v>
      </c>
      <c r="Q40" s="5">
        <f t="shared" si="60"/>
        <v>12.5</v>
      </c>
      <c r="R40">
        <f t="shared" si="31"/>
        <v>100000</v>
      </c>
      <c r="S40">
        <f t="shared" si="32"/>
        <v>337.62200181389585</v>
      </c>
      <c r="U40">
        <f t="shared" si="52"/>
        <v>7.9366079999999995E-3</v>
      </c>
      <c r="V40">
        <f t="shared" si="53"/>
        <v>0.01</v>
      </c>
      <c r="W40">
        <f t="shared" si="54"/>
        <v>0.60690641234282072</v>
      </c>
      <c r="X40">
        <f t="shared" si="55"/>
        <v>4.8167782874513291E-3</v>
      </c>
      <c r="Y40">
        <f t="shared" si="56"/>
        <v>6.0690641234282076E-3</v>
      </c>
      <c r="Z40">
        <f t="shared" si="57"/>
        <v>0.59602056993194119</v>
      </c>
      <c r="AB40">
        <f t="shared" si="58"/>
        <v>205.04322548295104</v>
      </c>
      <c r="AC40">
        <f t="shared" si="33"/>
        <v>201.22965794268109</v>
      </c>
      <c r="AE40">
        <f t="shared" si="34"/>
        <v>0</v>
      </c>
      <c r="AF40">
        <f t="shared" si="35"/>
        <v>0</v>
      </c>
      <c r="AG40">
        <f t="shared" si="36"/>
        <v>-7.4502571241492648</v>
      </c>
      <c r="AH40">
        <f t="shared" si="37"/>
        <v>-481.6778287451329</v>
      </c>
      <c r="AI40">
        <f t="shared" si="38"/>
        <v>-489.12808586928219</v>
      </c>
      <c r="AJ40">
        <f t="shared" si="39"/>
        <v>3.8135675402699576</v>
      </c>
      <c r="AK40">
        <f t="shared" ref="AK40:AK71" si="61">G40*SUM(AB40:AB40, AE40:AF40)</f>
        <v>14.353025783806574</v>
      </c>
      <c r="AL40">
        <f t="shared" si="40"/>
        <v>-470.96149254520566</v>
      </c>
      <c r="AN40">
        <f t="shared" si="41"/>
        <v>0</v>
      </c>
      <c r="AO40">
        <f t="shared" si="42"/>
        <v>0</v>
      </c>
      <c r="AP40">
        <f t="shared" si="43"/>
        <v>-0.28773902286991515</v>
      </c>
      <c r="AQ40">
        <f t="shared" si="44"/>
        <v>-18.60305026681252</v>
      </c>
      <c r="AR40">
        <f t="shared" si="45"/>
        <v>-18.890789289682438</v>
      </c>
      <c r="AS40">
        <f t="shared" si="46"/>
        <v>0.14728514457962469</v>
      </c>
      <c r="AT40">
        <f t="shared" si="47"/>
        <v>0.55433329956793842</v>
      </c>
      <c r="AU40">
        <f t="shared" si="48"/>
        <v>-18.189170845534875</v>
      </c>
      <c r="AW40">
        <v>37</v>
      </c>
      <c r="AX40">
        <f>IF(Z40&gt;0, (R40*SUMPRODUCT(K40:$K$98, X40:$X$98)-K40*$AZ$3)/Z40, 0)</f>
        <v>337.62200181389585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8.552947E-3</v>
      </c>
      <c r="Q41" s="5">
        <f t="shared" si="60"/>
        <v>12.5</v>
      </c>
      <c r="R41">
        <f t="shared" si="31"/>
        <v>100000</v>
      </c>
      <c r="S41">
        <f t="shared" si="32"/>
        <v>336.56815044678643</v>
      </c>
      <c r="U41">
        <f t="shared" si="52"/>
        <v>8.552947E-3</v>
      </c>
      <c r="V41">
        <f t="shared" si="53"/>
        <v>0.01</v>
      </c>
      <c r="W41">
        <f t="shared" si="54"/>
        <v>0.59602056993194119</v>
      </c>
      <c r="X41">
        <f t="shared" si="55"/>
        <v>5.0977323455376868E-3</v>
      </c>
      <c r="Y41">
        <f t="shared" si="56"/>
        <v>5.9602056993194119E-3</v>
      </c>
      <c r="Z41">
        <f t="shared" si="57"/>
        <v>0.58496263188708408</v>
      </c>
      <c r="AB41">
        <f t="shared" si="58"/>
        <v>201.22965794268109</v>
      </c>
      <c r="AC41">
        <f t="shared" si="33"/>
        <v>196.87979109472028</v>
      </c>
      <c r="AE41">
        <f t="shared" si="34"/>
        <v>0</v>
      </c>
      <c r="AF41">
        <f t="shared" si="35"/>
        <v>0</v>
      </c>
      <c r="AG41">
        <f t="shared" si="36"/>
        <v>-7.3120328985885514</v>
      </c>
      <c r="AH41">
        <f t="shared" si="37"/>
        <v>-509.7732345537687</v>
      </c>
      <c r="AI41">
        <f t="shared" si="38"/>
        <v>-517.08526745235724</v>
      </c>
      <c r="AJ41">
        <f t="shared" si="39"/>
        <v>4.3498668479608114</v>
      </c>
      <c r="AK41">
        <f t="shared" si="61"/>
        <v>14.086076055987677</v>
      </c>
      <c r="AL41">
        <f t="shared" si="40"/>
        <v>-498.64932454840874</v>
      </c>
      <c r="AN41">
        <f t="shared" si="41"/>
        <v>0</v>
      </c>
      <c r="AO41">
        <f t="shared" si="42"/>
        <v>0</v>
      </c>
      <c r="AP41">
        <f t="shared" si="43"/>
        <v>-0.2521434071685516</v>
      </c>
      <c r="AQ41">
        <f t="shared" si="44"/>
        <v>-17.578690088844084</v>
      </c>
      <c r="AR41">
        <f t="shared" si="45"/>
        <v>-17.830833496012637</v>
      </c>
      <c r="AS41">
        <f t="shared" si="46"/>
        <v>0.14999799139116038</v>
      </c>
      <c r="AT41">
        <f t="shared" si="47"/>
        <v>0.48573512450657552</v>
      </c>
      <c r="AU41">
        <f t="shared" si="48"/>
        <v>-17.195100380114901</v>
      </c>
      <c r="AW41">
        <v>38</v>
      </c>
      <c r="AX41">
        <f>IF(Z41&gt;0, (R41*SUMPRODUCT(K41:$K$98, X41:$X$98)-K41*$AZ$3)/Z41, 0)</f>
        <v>336.56815044678643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9.2631359999999999E-3</v>
      </c>
      <c r="Q42" s="5">
        <f t="shared" si="60"/>
        <v>12.5</v>
      </c>
      <c r="R42">
        <f t="shared" si="31"/>
        <v>100000</v>
      </c>
      <c r="S42">
        <f t="shared" si="32"/>
        <v>334.72028293812411</v>
      </c>
      <c r="U42">
        <f t="shared" si="52"/>
        <v>9.2631359999999999E-3</v>
      </c>
      <c r="V42">
        <f t="shared" si="53"/>
        <v>0.01</v>
      </c>
      <c r="W42">
        <f t="shared" si="54"/>
        <v>0.58496263188708408</v>
      </c>
      <c r="X42">
        <f t="shared" si="55"/>
        <v>5.4185884140879968E-3</v>
      </c>
      <c r="Y42">
        <f t="shared" si="56"/>
        <v>5.8496263188708413E-3</v>
      </c>
      <c r="Z42">
        <f t="shared" si="57"/>
        <v>0.57369441715412517</v>
      </c>
      <c r="AB42">
        <f t="shared" si="58"/>
        <v>196.87979109472028</v>
      </c>
      <c r="AC42">
        <f t="shared" si="33"/>
        <v>192.02715762985099</v>
      </c>
      <c r="AE42">
        <f t="shared" si="34"/>
        <v>0</v>
      </c>
      <c r="AF42">
        <f t="shared" si="35"/>
        <v>0</v>
      </c>
      <c r="AG42">
        <f t="shared" si="36"/>
        <v>-7.1711802144265651</v>
      </c>
      <c r="AH42">
        <f t="shared" si="37"/>
        <v>-541.85884140879966</v>
      </c>
      <c r="AI42">
        <f t="shared" si="38"/>
        <v>-549.03002162322628</v>
      </c>
      <c r="AJ42">
        <f t="shared" si="39"/>
        <v>4.8526334648692853</v>
      </c>
      <c r="AK42">
        <f t="shared" si="61"/>
        <v>13.781585376630421</v>
      </c>
      <c r="AL42">
        <f t="shared" si="40"/>
        <v>-530.3958027817265</v>
      </c>
      <c r="AN42">
        <f t="shared" si="41"/>
        <v>0</v>
      </c>
      <c r="AO42">
        <f t="shared" si="42"/>
        <v>0</v>
      </c>
      <c r="AP42">
        <f t="shared" si="43"/>
        <v>-0.22079137002210747</v>
      </c>
      <c r="AQ42">
        <f t="shared" si="44"/>
        <v>-16.683133372183345</v>
      </c>
      <c r="AR42">
        <f t="shared" si="45"/>
        <v>-16.903924742205454</v>
      </c>
      <c r="AS42">
        <f t="shared" si="46"/>
        <v>0.14940631233450191</v>
      </c>
      <c r="AT42">
        <f t="shared" si="47"/>
        <v>0.42431720099035203</v>
      </c>
      <c r="AU42">
        <f t="shared" si="48"/>
        <v>-16.330201228880597</v>
      </c>
      <c r="AW42">
        <v>39</v>
      </c>
      <c r="AX42">
        <f>IF(Z42&gt;0, (R42*SUMPRODUCT(K42:$K$98, X42:$X$98)-K42*$AZ$3)/Z42, 0)</f>
        <v>334.72028293812411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1.011049E-2</v>
      </c>
      <c r="Q43" s="5">
        <f t="shared" si="60"/>
        <v>12.5</v>
      </c>
      <c r="R43">
        <f t="shared" si="31"/>
        <v>100000</v>
      </c>
      <c r="S43">
        <f t="shared" si="32"/>
        <v>332.12523882215453</v>
      </c>
      <c r="U43">
        <f t="shared" si="52"/>
        <v>1.011049E-2</v>
      </c>
      <c r="V43">
        <f t="shared" si="53"/>
        <v>0.01</v>
      </c>
      <c r="W43">
        <f t="shared" si="54"/>
        <v>0.57369441715412517</v>
      </c>
      <c r="X43">
        <f t="shared" si="55"/>
        <v>5.800331667692611E-3</v>
      </c>
      <c r="Y43">
        <f t="shared" si="56"/>
        <v>5.7369441715412516E-3</v>
      </c>
      <c r="Z43">
        <f t="shared" si="57"/>
        <v>0.56215714131489136</v>
      </c>
      <c r="AB43">
        <f t="shared" si="58"/>
        <v>192.02715762985099</v>
      </c>
      <c r="AC43">
        <f t="shared" si="33"/>
        <v>186.70657481478796</v>
      </c>
      <c r="AE43">
        <f t="shared" si="34"/>
        <v>0</v>
      </c>
      <c r="AF43">
        <f t="shared" si="35"/>
        <v>0</v>
      </c>
      <c r="AG43">
        <f t="shared" si="36"/>
        <v>-7.026964266436142</v>
      </c>
      <c r="AH43">
        <f t="shared" si="37"/>
        <v>-580.03316676926113</v>
      </c>
      <c r="AI43">
        <f t="shared" si="38"/>
        <v>-587.06013103569728</v>
      </c>
      <c r="AJ43">
        <f t="shared" si="39"/>
        <v>5.3205828150630339</v>
      </c>
      <c r="AK43">
        <f t="shared" si="61"/>
        <v>13.44190103408957</v>
      </c>
      <c r="AL43">
        <f t="shared" si="40"/>
        <v>-568.29764718654462</v>
      </c>
      <c r="AN43">
        <f t="shared" si="41"/>
        <v>0</v>
      </c>
      <c r="AO43">
        <f t="shared" si="42"/>
        <v>0</v>
      </c>
      <c r="AP43">
        <f t="shared" si="43"/>
        <v>-0.19317066730642105</v>
      </c>
      <c r="AQ43">
        <f t="shared" si="44"/>
        <v>-15.945063847820123</v>
      </c>
      <c r="AR43">
        <f t="shared" si="45"/>
        <v>-16.138234515126545</v>
      </c>
      <c r="AS43">
        <f t="shared" si="46"/>
        <v>0.14626238214330081</v>
      </c>
      <c r="AT43">
        <f t="shared" si="47"/>
        <v>0.36951674922047933</v>
      </c>
      <c r="AU43">
        <f t="shared" si="48"/>
        <v>-15.622455383762762</v>
      </c>
      <c r="AW43">
        <v>40</v>
      </c>
      <c r="AX43">
        <f>IF(Z43&gt;0, (R43*SUMPRODUCT(K43:$K$98, X43:$X$98)-K43*$AZ$3)/Z43, 0)</f>
        <v>332.12523882215453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1.1085984E-2</v>
      </c>
      <c r="Q44" s="5">
        <f t="shared" si="60"/>
        <v>12.5</v>
      </c>
      <c r="R44">
        <f t="shared" si="31"/>
        <v>100000</v>
      </c>
      <c r="S44">
        <f t="shared" si="32"/>
        <v>328.73976597628564</v>
      </c>
      <c r="U44">
        <f t="shared" si="52"/>
        <v>1.1085984E-2</v>
      </c>
      <c r="V44">
        <f t="shared" si="53"/>
        <v>0.01</v>
      </c>
      <c r="W44">
        <f t="shared" si="54"/>
        <v>0.56215714131489136</v>
      </c>
      <c r="X44">
        <f t="shared" si="55"/>
        <v>6.2320650741026244E-3</v>
      </c>
      <c r="Y44">
        <f t="shared" si="56"/>
        <v>5.6215714131489141E-3</v>
      </c>
      <c r="Z44">
        <f t="shared" si="57"/>
        <v>0.55030350482763979</v>
      </c>
      <c r="AB44">
        <f t="shared" si="58"/>
        <v>186.70657481478796</v>
      </c>
      <c r="AC44">
        <f t="shared" si="33"/>
        <v>180.90664539296807</v>
      </c>
      <c r="AE44">
        <f t="shared" si="34"/>
        <v>0</v>
      </c>
      <c r="AF44">
        <f t="shared" si="35"/>
        <v>0</v>
      </c>
      <c r="AG44">
        <f t="shared" si="36"/>
        <v>-6.8787938103454973</v>
      </c>
      <c r="AH44">
        <f t="shared" si="37"/>
        <v>-623.20650741026247</v>
      </c>
      <c r="AI44">
        <f t="shared" si="38"/>
        <v>-630.08530122060802</v>
      </c>
      <c r="AJ44">
        <f t="shared" si="39"/>
        <v>5.7999294218198827</v>
      </c>
      <c r="AK44">
        <f t="shared" si="61"/>
        <v>13.069460237035159</v>
      </c>
      <c r="AL44">
        <f t="shared" si="40"/>
        <v>-611.21591156175293</v>
      </c>
      <c r="AN44">
        <f t="shared" si="41"/>
        <v>0</v>
      </c>
      <c r="AO44">
        <f t="shared" si="42"/>
        <v>0</v>
      </c>
      <c r="AP44">
        <f t="shared" si="43"/>
        <v>-0.16883703009493617</v>
      </c>
      <c r="AQ44">
        <f t="shared" si="44"/>
        <v>-15.296335193059335</v>
      </c>
      <c r="AR44">
        <f t="shared" si="45"/>
        <v>-15.465172223154271</v>
      </c>
      <c r="AS44">
        <f t="shared" si="46"/>
        <v>0.14235676854677018</v>
      </c>
      <c r="AT44">
        <f t="shared" si="47"/>
        <v>0.32078427006290028</v>
      </c>
      <c r="AU44">
        <f t="shared" si="48"/>
        <v>-15.002031184544601</v>
      </c>
      <c r="AW44">
        <v>41</v>
      </c>
      <c r="AX44">
        <f>IF(Z44&gt;0, (R44*SUMPRODUCT(K44:$K$98, X44:$X$98)-K44*$AZ$3)/Z44, 0)</f>
        <v>328.73976597628564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1.2207667E-2</v>
      </c>
      <c r="Q45" s="5">
        <f t="shared" si="60"/>
        <v>12.5</v>
      </c>
      <c r="R45">
        <f t="shared" si="31"/>
        <v>100000</v>
      </c>
      <c r="S45">
        <f t="shared" si="32"/>
        <v>324.61276924412095</v>
      </c>
      <c r="U45">
        <f t="shared" si="52"/>
        <v>1.2207667E-2</v>
      </c>
      <c r="V45">
        <f t="shared" si="53"/>
        <v>0.01</v>
      </c>
      <c r="W45">
        <f t="shared" si="54"/>
        <v>0.55030350482763979</v>
      </c>
      <c r="X45">
        <f t="shared" si="55"/>
        <v>6.7179219358687193E-3</v>
      </c>
      <c r="Y45">
        <f t="shared" si="56"/>
        <v>5.5030350482763984E-3</v>
      </c>
      <c r="Z45">
        <f t="shared" si="57"/>
        <v>0.53808254784349463</v>
      </c>
      <c r="AB45">
        <f t="shared" si="58"/>
        <v>180.90664539296807</v>
      </c>
      <c r="AC45">
        <f t="shared" si="33"/>
        <v>174.668465937409</v>
      </c>
      <c r="AE45">
        <f t="shared" si="34"/>
        <v>0</v>
      </c>
      <c r="AF45">
        <f t="shared" si="35"/>
        <v>0</v>
      </c>
      <c r="AG45">
        <f t="shared" si="36"/>
        <v>-6.7260318480436831</v>
      </c>
      <c r="AH45">
        <f t="shared" si="37"/>
        <v>-671.79219358687192</v>
      </c>
      <c r="AI45">
        <f t="shared" si="38"/>
        <v>-678.51822543491562</v>
      </c>
      <c r="AJ45">
        <f t="shared" si="39"/>
        <v>6.2381794555590773</v>
      </c>
      <c r="AK45">
        <f t="shared" si="61"/>
        <v>12.663465177507767</v>
      </c>
      <c r="AL45">
        <f t="shared" si="40"/>
        <v>-659.61658080184884</v>
      </c>
      <c r="AN45">
        <f t="shared" si="41"/>
        <v>0</v>
      </c>
      <c r="AO45">
        <f t="shared" si="42"/>
        <v>0</v>
      </c>
      <c r="AP45">
        <f t="shared" si="43"/>
        <v>-0.14739960138689182</v>
      </c>
      <c r="AQ45">
        <f t="shared" si="44"/>
        <v>-14.722187433342565</v>
      </c>
      <c r="AR45">
        <f t="shared" si="45"/>
        <v>-14.869587034729458</v>
      </c>
      <c r="AS45">
        <f t="shared" si="46"/>
        <v>0.13670841677574733</v>
      </c>
      <c r="AT45">
        <f t="shared" si="47"/>
        <v>0.27751722880770208</v>
      </c>
      <c r="AU45">
        <f t="shared" si="48"/>
        <v>-14.45536138914601</v>
      </c>
      <c r="AW45">
        <v>42</v>
      </c>
      <c r="AX45">
        <f>IF(Z45&gt;0, (R45*SUMPRODUCT(K45:$K$98, X45:$X$98)-K45*$AZ$3)/Z45, 0)</f>
        <v>324.61276924412095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1.3502610999999999E-2</v>
      </c>
      <c r="Q46" s="5">
        <f t="shared" si="60"/>
        <v>12.5</v>
      </c>
      <c r="R46">
        <f t="shared" si="31"/>
        <v>100000</v>
      </c>
      <c r="S46">
        <f t="shared" si="32"/>
        <v>319.7988958214367</v>
      </c>
      <c r="U46">
        <f t="shared" si="52"/>
        <v>1.3502610999999999E-2</v>
      </c>
      <c r="V46">
        <f t="shared" si="53"/>
        <v>0.01</v>
      </c>
      <c r="W46">
        <f t="shared" si="54"/>
        <v>0.53808254784349463</v>
      </c>
      <c r="X46">
        <f t="shared" si="55"/>
        <v>7.2655193294195964E-3</v>
      </c>
      <c r="Y46">
        <f t="shared" si="56"/>
        <v>5.3808254784349467E-3</v>
      </c>
      <c r="Z46">
        <f t="shared" si="57"/>
        <v>0.52543620303564009</v>
      </c>
      <c r="AB46">
        <f t="shared" si="58"/>
        <v>174.668465937409</v>
      </c>
      <c r="AC46">
        <f t="shared" si="33"/>
        <v>168.03391755540594</v>
      </c>
      <c r="AE46">
        <f t="shared" si="34"/>
        <v>0</v>
      </c>
      <c r="AF46">
        <f t="shared" si="35"/>
        <v>0</v>
      </c>
      <c r="AG46">
        <f t="shared" si="36"/>
        <v>-6.5679525379455015</v>
      </c>
      <c r="AH46">
        <f t="shared" si="37"/>
        <v>-726.55193294195965</v>
      </c>
      <c r="AI46">
        <f t="shared" si="38"/>
        <v>-733.11988547990518</v>
      </c>
      <c r="AJ46">
        <f t="shared" si="39"/>
        <v>6.6345483820030609</v>
      </c>
      <c r="AK46">
        <f t="shared" si="61"/>
        <v>12.226792615618631</v>
      </c>
      <c r="AL46">
        <f t="shared" si="40"/>
        <v>-714.25854448228358</v>
      </c>
      <c r="AN46">
        <f t="shared" si="41"/>
        <v>0</v>
      </c>
      <c r="AO46">
        <f t="shared" si="42"/>
        <v>0</v>
      </c>
      <c r="AP46">
        <f t="shared" si="43"/>
        <v>-0.12851368383387554</v>
      </c>
      <c r="AQ46">
        <f t="shared" si="44"/>
        <v>-14.216281993444715</v>
      </c>
      <c r="AR46">
        <f t="shared" si="45"/>
        <v>-14.344795677278592</v>
      </c>
      <c r="AS46">
        <f t="shared" si="46"/>
        <v>0.12981675007840424</v>
      </c>
      <c r="AT46">
        <f t="shared" si="47"/>
        <v>0.23923896395839259</v>
      </c>
      <c r="AU46">
        <f t="shared" si="48"/>
        <v>-13.975739963241796</v>
      </c>
      <c r="AW46">
        <v>43</v>
      </c>
      <c r="AX46">
        <f>IF(Z46&gt;0, (R46*SUMPRODUCT(K46:$K$98, X46:$X$98)-K46*$AZ$3)/Z46, 0)</f>
        <v>319.7988958214367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1.4950962999999999E-2</v>
      </c>
      <c r="Q47" s="5">
        <f t="shared" si="60"/>
        <v>12.5</v>
      </c>
      <c r="R47">
        <f t="shared" si="31"/>
        <v>100000</v>
      </c>
      <c r="S47">
        <f t="shared" si="32"/>
        <v>314.32861461558434</v>
      </c>
      <c r="U47">
        <f t="shared" si="52"/>
        <v>1.4950962999999999E-2</v>
      </c>
      <c r="V47">
        <f t="shared" si="53"/>
        <v>0.01</v>
      </c>
      <c r="W47">
        <f t="shared" si="54"/>
        <v>0.52543620303564009</v>
      </c>
      <c r="X47">
        <f t="shared" si="55"/>
        <v>7.8557772304463421E-3</v>
      </c>
      <c r="Y47">
        <f t="shared" si="56"/>
        <v>5.2543620303564008E-3</v>
      </c>
      <c r="Z47">
        <f t="shared" si="57"/>
        <v>0.51232606377483725</v>
      </c>
      <c r="AB47">
        <f t="shared" si="58"/>
        <v>168.03391755540594</v>
      </c>
      <c r="AC47">
        <f t="shared" si="33"/>
        <v>161.03874185780009</v>
      </c>
      <c r="AE47">
        <f t="shared" si="34"/>
        <v>0</v>
      </c>
      <c r="AF47">
        <f t="shared" si="35"/>
        <v>0</v>
      </c>
      <c r="AG47">
        <f t="shared" si="36"/>
        <v>-6.4040757971854658</v>
      </c>
      <c r="AH47">
        <f t="shared" si="37"/>
        <v>-785.57772304463424</v>
      </c>
      <c r="AI47">
        <f t="shared" si="38"/>
        <v>-791.98179884181968</v>
      </c>
      <c r="AJ47">
        <f t="shared" si="39"/>
        <v>6.9951756976058448</v>
      </c>
      <c r="AK47">
        <f t="shared" si="61"/>
        <v>11.762374228878416</v>
      </c>
      <c r="AL47">
        <f t="shared" si="40"/>
        <v>-773.22424891533535</v>
      </c>
      <c r="AN47">
        <f t="shared" si="41"/>
        <v>0</v>
      </c>
      <c r="AO47">
        <f t="shared" si="42"/>
        <v>0</v>
      </c>
      <c r="AP47">
        <f t="shared" si="43"/>
        <v>-0.11188137827102035</v>
      </c>
      <c r="AQ47">
        <f t="shared" si="44"/>
        <v>-13.724309514242652</v>
      </c>
      <c r="AR47">
        <f t="shared" si="45"/>
        <v>-13.83619089251367</v>
      </c>
      <c r="AS47">
        <f t="shared" si="46"/>
        <v>0.1222080942015157</v>
      </c>
      <c r="AT47">
        <f t="shared" si="47"/>
        <v>0.2054926709400931</v>
      </c>
      <c r="AU47">
        <f t="shared" si="48"/>
        <v>-13.508490127372061</v>
      </c>
      <c r="AW47">
        <v>44</v>
      </c>
      <c r="AX47">
        <f>IF(Z47&gt;0, (R47*SUMPRODUCT(K47:$K$98, X47:$X$98)-K47*$AZ$3)/Z47, 0)</f>
        <v>314.32861461558434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1.6562650000000002E-2</v>
      </c>
      <c r="Q48" s="5">
        <f t="shared" si="60"/>
        <v>12.5</v>
      </c>
      <c r="R48">
        <f t="shared" si="31"/>
        <v>100000</v>
      </c>
      <c r="S48">
        <f t="shared" si="32"/>
        <v>308.31463177047323</v>
      </c>
      <c r="U48">
        <f t="shared" si="52"/>
        <v>1.6562650000000002E-2</v>
      </c>
      <c r="V48">
        <f t="shared" si="53"/>
        <v>0.01</v>
      </c>
      <c r="W48">
        <f t="shared" si="54"/>
        <v>0.51232606377483725</v>
      </c>
      <c r="X48">
        <f t="shared" si="55"/>
        <v>8.4854772801803095E-3</v>
      </c>
      <c r="Y48">
        <f t="shared" si="56"/>
        <v>5.1232606377483725E-3</v>
      </c>
      <c r="Z48">
        <f t="shared" si="57"/>
        <v>0.49871732585690853</v>
      </c>
      <c r="AB48">
        <f t="shared" si="58"/>
        <v>161.03874185780009</v>
      </c>
      <c r="AC48">
        <f t="shared" si="33"/>
        <v>153.76184867912787</v>
      </c>
      <c r="AE48">
        <f t="shared" si="34"/>
        <v>0</v>
      </c>
      <c r="AF48">
        <f t="shared" si="35"/>
        <v>0</v>
      </c>
      <c r="AG48">
        <f t="shared" si="36"/>
        <v>-6.2339665732113563</v>
      </c>
      <c r="AH48">
        <f t="shared" si="37"/>
        <v>-848.54772801803097</v>
      </c>
      <c r="AI48">
        <f t="shared" si="38"/>
        <v>-854.78169459124229</v>
      </c>
      <c r="AJ48">
        <f t="shared" si="39"/>
        <v>7.2768931786722248</v>
      </c>
      <c r="AK48">
        <f t="shared" si="61"/>
        <v>11.272711930046007</v>
      </c>
      <c r="AL48">
        <f t="shared" si="40"/>
        <v>-836.23208948252397</v>
      </c>
      <c r="AN48">
        <f t="shared" si="41"/>
        <v>0</v>
      </c>
      <c r="AO48">
        <f t="shared" si="42"/>
        <v>0</v>
      </c>
      <c r="AP48">
        <f t="shared" si="43"/>
        <v>-9.7240636052222856E-2</v>
      </c>
      <c r="AQ48">
        <f t="shared" si="44"/>
        <v>-13.236086498717967</v>
      </c>
      <c r="AR48">
        <f t="shared" si="45"/>
        <v>-13.333327134770188</v>
      </c>
      <c r="AS48">
        <f t="shared" si="46"/>
        <v>0.11350874485258139</v>
      </c>
      <c r="AT48">
        <f t="shared" si="47"/>
        <v>0.17583759316605982</v>
      </c>
      <c r="AU48">
        <f t="shared" si="48"/>
        <v>-13.043980796751546</v>
      </c>
      <c r="AW48">
        <v>45</v>
      </c>
      <c r="AX48">
        <f>IF(Z48&gt;0, (R48*SUMPRODUCT(K48:$K$98, X48:$X$98)-K48*$AZ$3)/Z48, 0)</f>
        <v>308.31463177047323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1.8321427000000001E-2</v>
      </c>
      <c r="Q49" s="5">
        <f t="shared" si="60"/>
        <v>12.5</v>
      </c>
      <c r="R49">
        <f t="shared" si="31"/>
        <v>100000</v>
      </c>
      <c r="S49">
        <f t="shared" si="32"/>
        <v>301.86651925591485</v>
      </c>
      <c r="U49">
        <f t="shared" si="52"/>
        <v>1.8321427000000001E-2</v>
      </c>
      <c r="V49">
        <f t="shared" si="53"/>
        <v>0.01</v>
      </c>
      <c r="W49">
        <f t="shared" si="54"/>
        <v>0.49871732585690853</v>
      </c>
      <c r="X49">
        <f t="shared" si="55"/>
        <v>9.1372130793225623E-3</v>
      </c>
      <c r="Y49">
        <f t="shared" si="56"/>
        <v>4.9871732585690855E-3</v>
      </c>
      <c r="Z49">
        <f t="shared" si="57"/>
        <v>0.48459293951901689</v>
      </c>
      <c r="AB49">
        <f t="shared" si="58"/>
        <v>153.76184867912787</v>
      </c>
      <c r="AC49">
        <f t="shared" si="33"/>
        <v>146.28238390859769</v>
      </c>
      <c r="AE49">
        <f t="shared" si="34"/>
        <v>0</v>
      </c>
      <c r="AF49">
        <f t="shared" si="35"/>
        <v>0</v>
      </c>
      <c r="AG49">
        <f t="shared" si="36"/>
        <v>-6.0574117439877107</v>
      </c>
      <c r="AH49">
        <f t="shared" si="37"/>
        <v>-913.7213079322562</v>
      </c>
      <c r="AI49">
        <f t="shared" si="38"/>
        <v>-919.7787196762439</v>
      </c>
      <c r="AJ49">
        <f t="shared" si="39"/>
        <v>7.4794647705301713</v>
      </c>
      <c r="AK49">
        <f t="shared" si="61"/>
        <v>10.763329407538951</v>
      </c>
      <c r="AL49">
        <f t="shared" si="40"/>
        <v>-901.53592549817472</v>
      </c>
      <c r="AN49">
        <f t="shared" si="41"/>
        <v>0</v>
      </c>
      <c r="AO49">
        <f t="shared" si="42"/>
        <v>0</v>
      </c>
      <c r="AP49">
        <f t="shared" si="43"/>
        <v>-8.4363073640032371E-2</v>
      </c>
      <c r="AQ49">
        <f t="shared" si="44"/>
        <v>-12.725622963316923</v>
      </c>
      <c r="AR49">
        <f t="shared" si="45"/>
        <v>-12.809986036956955</v>
      </c>
      <c r="AS49">
        <f t="shared" si="46"/>
        <v>0.10416835835050424</v>
      </c>
      <c r="AT49">
        <f t="shared" si="47"/>
        <v>0.14990355448783849</v>
      </c>
      <c r="AU49">
        <f t="shared" si="48"/>
        <v>-12.555914124118612</v>
      </c>
      <c r="AW49">
        <v>46</v>
      </c>
      <c r="AX49">
        <f>IF(Z49&gt;0, (R49*SUMPRODUCT(K49:$K$98, X49:$X$98)-K49*$AZ$3)/Z49, 0)</f>
        <v>301.86651925591485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2.0255269999999999E-2</v>
      </c>
      <c r="Q50" s="5">
        <f t="shared" si="60"/>
        <v>12.5</v>
      </c>
      <c r="R50">
        <f t="shared" si="31"/>
        <v>100000</v>
      </c>
      <c r="S50">
        <f t="shared" si="32"/>
        <v>295.14219995800795</v>
      </c>
      <c r="U50">
        <f t="shared" si="52"/>
        <v>2.0255269999999999E-2</v>
      </c>
      <c r="V50">
        <f t="shared" si="53"/>
        <v>0.01</v>
      </c>
      <c r="W50">
        <f t="shared" si="54"/>
        <v>0.48459293951901689</v>
      </c>
      <c r="X50">
        <f t="shared" si="55"/>
        <v>9.8155608300513567E-3</v>
      </c>
      <c r="Y50">
        <f t="shared" si="56"/>
        <v>4.8459293951901693E-3</v>
      </c>
      <c r="Z50">
        <f t="shared" si="57"/>
        <v>0.46993144929377534</v>
      </c>
      <c r="AB50">
        <f t="shared" si="58"/>
        <v>146.28238390859769</v>
      </c>
      <c r="AC50">
        <f t="shared" si="33"/>
        <v>138.69660177401991</v>
      </c>
      <c r="AE50">
        <f t="shared" si="34"/>
        <v>0</v>
      </c>
      <c r="AF50">
        <f t="shared" si="35"/>
        <v>0</v>
      </c>
      <c r="AG50">
        <f t="shared" si="36"/>
        <v>-5.874143116172192</v>
      </c>
      <c r="AH50">
        <f t="shared" si="37"/>
        <v>-981.55608300513563</v>
      </c>
      <c r="AI50">
        <f t="shared" si="38"/>
        <v>-987.43022612130778</v>
      </c>
      <c r="AJ50">
        <f t="shared" si="39"/>
        <v>7.5857821345777836</v>
      </c>
      <c r="AK50">
        <f t="shared" si="61"/>
        <v>10.239766873601839</v>
      </c>
      <c r="AL50">
        <f t="shared" si="40"/>
        <v>-969.6046771131281</v>
      </c>
      <c r="AN50">
        <f t="shared" si="41"/>
        <v>0</v>
      </c>
      <c r="AO50">
        <f t="shared" si="42"/>
        <v>0</v>
      </c>
      <c r="AP50">
        <f t="shared" si="43"/>
        <v>-7.304521970448509E-2</v>
      </c>
      <c r="AQ50">
        <f t="shared" si="44"/>
        <v>-12.205691675776702</v>
      </c>
      <c r="AR50">
        <f t="shared" si="45"/>
        <v>-12.278736895481186</v>
      </c>
      <c r="AS50">
        <f t="shared" si="46"/>
        <v>9.4329523760678713E-2</v>
      </c>
      <c r="AT50">
        <f t="shared" si="47"/>
        <v>0.12733193696723497</v>
      </c>
      <c r="AU50">
        <f t="shared" si="48"/>
        <v>-12.057075434753271</v>
      </c>
      <c r="AW50">
        <v>47</v>
      </c>
      <c r="AX50">
        <f>IF(Z50&gt;0, (R50*SUMPRODUCT(K50:$K$98, X50:$X$98)-K50*$AZ$3)/Z50, 0)</f>
        <v>295.14219995800795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2.2430054000000001E-2</v>
      </c>
      <c r="Q51" s="5">
        <f t="shared" si="60"/>
        <v>12.5</v>
      </c>
      <c r="R51">
        <f t="shared" si="31"/>
        <v>100000</v>
      </c>
      <c r="S51">
        <f t="shared" si="32"/>
        <v>288.28346283390562</v>
      </c>
      <c r="U51">
        <f t="shared" si="52"/>
        <v>2.2430054000000001E-2</v>
      </c>
      <c r="V51">
        <f t="shared" si="53"/>
        <v>0.01</v>
      </c>
      <c r="W51">
        <f t="shared" si="54"/>
        <v>0.46993144929377534</v>
      </c>
      <c r="X51">
        <f t="shared" si="55"/>
        <v>1.0540587783957644E-2</v>
      </c>
      <c r="Y51">
        <f t="shared" si="56"/>
        <v>4.6993144929377536E-3</v>
      </c>
      <c r="Z51">
        <f t="shared" si="57"/>
        <v>0.45469154701687992</v>
      </c>
      <c r="AB51">
        <f t="shared" si="58"/>
        <v>138.69660177401991</v>
      </c>
      <c r="AC51">
        <f t="shared" si="33"/>
        <v>131.08005369533174</v>
      </c>
      <c r="AE51">
        <f t="shared" si="34"/>
        <v>0</v>
      </c>
      <c r="AF51">
        <f t="shared" si="35"/>
        <v>0</v>
      </c>
      <c r="AG51">
        <f t="shared" si="36"/>
        <v>-5.6836443377109989</v>
      </c>
      <c r="AH51">
        <f t="shared" si="37"/>
        <v>-1054.0587783957644</v>
      </c>
      <c r="AI51">
        <f t="shared" si="38"/>
        <v>-1059.7424227334755</v>
      </c>
      <c r="AJ51">
        <f t="shared" si="39"/>
        <v>7.6165480786881687</v>
      </c>
      <c r="AK51">
        <f t="shared" si="61"/>
        <v>9.7087621241813942</v>
      </c>
      <c r="AL51">
        <f t="shared" si="40"/>
        <v>-1042.4171125306059</v>
      </c>
      <c r="AN51">
        <f t="shared" si="41"/>
        <v>0</v>
      </c>
      <c r="AO51">
        <f t="shared" si="42"/>
        <v>0</v>
      </c>
      <c r="AP51">
        <f t="shared" si="43"/>
        <v>-6.3103892218773897E-2</v>
      </c>
      <c r="AQ51">
        <f t="shared" si="44"/>
        <v>-11.70291587438189</v>
      </c>
      <c r="AR51">
        <f t="shared" si="45"/>
        <v>-11.766019766600666</v>
      </c>
      <c r="AS51">
        <f t="shared" si="46"/>
        <v>8.4564374629784722E-2</v>
      </c>
      <c r="AT51">
        <f t="shared" si="47"/>
        <v>0.10779363419998879</v>
      </c>
      <c r="AU51">
        <f t="shared" si="48"/>
        <v>-11.573661757770891</v>
      </c>
      <c r="AW51">
        <v>48</v>
      </c>
      <c r="AX51">
        <f>IF(Z51&gt;0, (R51*SUMPRODUCT(K51:$K$98, X51:$X$98)-K51*$AZ$3)/Z51, 0)</f>
        <v>288.28346283390562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2.4874655999999998E-2</v>
      </c>
      <c r="Q52" s="5">
        <f t="shared" si="60"/>
        <v>12.5</v>
      </c>
      <c r="R52">
        <f t="shared" si="31"/>
        <v>100000</v>
      </c>
      <c r="S52">
        <f t="shared" si="32"/>
        <v>281.36947683506435</v>
      </c>
      <c r="U52">
        <f t="shared" si="52"/>
        <v>2.4874655999999998E-2</v>
      </c>
      <c r="V52">
        <f t="shared" si="53"/>
        <v>0.01</v>
      </c>
      <c r="W52">
        <f t="shared" si="54"/>
        <v>0.45469154701687992</v>
      </c>
      <c r="X52">
        <f t="shared" si="55"/>
        <v>1.1310295818152714E-2</v>
      </c>
      <c r="Y52">
        <f t="shared" si="56"/>
        <v>4.5469154701687992E-3</v>
      </c>
      <c r="Z52">
        <f t="shared" si="57"/>
        <v>0.4388343357285584</v>
      </c>
      <c r="AB52">
        <f t="shared" si="58"/>
        <v>131.08005369533174</v>
      </c>
      <c r="AC52">
        <f t="shared" si="33"/>
        <v>123.47458746120746</v>
      </c>
      <c r="AE52">
        <f t="shared" si="34"/>
        <v>0</v>
      </c>
      <c r="AF52">
        <f t="shared" si="35"/>
        <v>0</v>
      </c>
      <c r="AG52">
        <f t="shared" si="36"/>
        <v>-5.4854291966069804</v>
      </c>
      <c r="AH52">
        <f t="shared" si="37"/>
        <v>-1131.0295818152713</v>
      </c>
      <c r="AI52">
        <f t="shared" si="38"/>
        <v>-1136.5150110118782</v>
      </c>
      <c r="AJ52">
        <f t="shared" si="39"/>
        <v>7.6054662341242789</v>
      </c>
      <c r="AK52">
        <f t="shared" si="61"/>
        <v>9.1756037586732226</v>
      </c>
      <c r="AL52">
        <f t="shared" si="40"/>
        <v>-1119.7339410190805</v>
      </c>
      <c r="AN52">
        <f t="shared" si="41"/>
        <v>0</v>
      </c>
      <c r="AO52">
        <f t="shared" si="42"/>
        <v>0</v>
      </c>
      <c r="AP52">
        <f t="shared" si="43"/>
        <v>-5.4377826504806319E-2</v>
      </c>
      <c r="AQ52">
        <f t="shared" si="44"/>
        <v>-11.212054365736265</v>
      </c>
      <c r="AR52">
        <f t="shared" si="45"/>
        <v>-11.266432192241071</v>
      </c>
      <c r="AS52">
        <f t="shared" si="46"/>
        <v>7.5394050045014926E-2</v>
      </c>
      <c r="AT52">
        <f t="shared" si="47"/>
        <v>9.0959042835628445E-2</v>
      </c>
      <c r="AU52">
        <f t="shared" si="48"/>
        <v>-11.100079099360425</v>
      </c>
      <c r="AW52">
        <v>49</v>
      </c>
      <c r="AX52">
        <f>IF(Z52&gt;0, (R52*SUMPRODUCT(K52:$K$98, X52:$X$98)-K52*$AZ$3)/Z52, 0)</f>
        <v>281.36947683506435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2.763239E-2</v>
      </c>
      <c r="Q53" s="5">
        <f t="shared" si="60"/>
        <v>12.5</v>
      </c>
      <c r="R53">
        <f t="shared" si="31"/>
        <v>100000</v>
      </c>
      <c r="S53">
        <f t="shared" si="32"/>
        <v>274.48613317446109</v>
      </c>
      <c r="U53">
        <f t="shared" si="52"/>
        <v>2.763239E-2</v>
      </c>
      <c r="V53">
        <f t="shared" si="53"/>
        <v>0.01</v>
      </c>
      <c r="W53">
        <f t="shared" si="54"/>
        <v>0.4388343357285584</v>
      </c>
      <c r="X53">
        <f t="shared" si="55"/>
        <v>1.212604151024246E-2</v>
      </c>
      <c r="Y53">
        <f t="shared" si="56"/>
        <v>4.3883433572855842E-3</v>
      </c>
      <c r="Z53">
        <f t="shared" si="57"/>
        <v>0.42231995086103036</v>
      </c>
      <c r="AB53">
        <f t="shared" si="58"/>
        <v>123.47458746120746</v>
      </c>
      <c r="AC53">
        <f t="shared" si="33"/>
        <v>115.92097027427265</v>
      </c>
      <c r="AE53">
        <f t="shared" si="34"/>
        <v>0</v>
      </c>
      <c r="AF53">
        <f t="shared" si="35"/>
        <v>0</v>
      </c>
      <c r="AG53">
        <f t="shared" si="36"/>
        <v>-5.2789993857628792</v>
      </c>
      <c r="AH53">
        <f t="shared" si="37"/>
        <v>-1212.604151024246</v>
      </c>
      <c r="AI53">
        <f t="shared" si="38"/>
        <v>-1217.883150410009</v>
      </c>
      <c r="AJ53">
        <f t="shared" si="39"/>
        <v>7.5536171869348152</v>
      </c>
      <c r="AK53">
        <f t="shared" si="61"/>
        <v>8.6432211222845226</v>
      </c>
      <c r="AL53">
        <f t="shared" si="40"/>
        <v>-1201.6863121007896</v>
      </c>
      <c r="AN53">
        <f t="shared" si="41"/>
        <v>0</v>
      </c>
      <c r="AO53">
        <f t="shared" si="42"/>
        <v>0</v>
      </c>
      <c r="AP53">
        <f t="shared" si="43"/>
        <v>-4.6724516902165267E-2</v>
      </c>
      <c r="AQ53">
        <f t="shared" si="44"/>
        <v>-10.732780780951034</v>
      </c>
      <c r="AR53">
        <f t="shared" si="45"/>
        <v>-10.7795052978532</v>
      </c>
      <c r="AS53">
        <f t="shared" si="46"/>
        <v>6.6857199278195764E-2</v>
      </c>
      <c r="AT53">
        <f t="shared" si="47"/>
        <v>7.6501302975426233E-2</v>
      </c>
      <c r="AU53">
        <f t="shared" si="48"/>
        <v>-10.636146795599577</v>
      </c>
      <c r="AW53">
        <v>50</v>
      </c>
      <c r="AX53">
        <f>IF(Z53&gt;0, (R53*SUMPRODUCT(K53:$K$98, X53:$X$98)-K53*$AZ$3)/Z53, 0)</f>
        <v>274.48613317446109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3.0610310000000002E-2</v>
      </c>
      <c r="Q54" s="5">
        <f t="shared" si="60"/>
        <v>12.5</v>
      </c>
      <c r="R54">
        <f t="shared" si="31"/>
        <v>100000</v>
      </c>
      <c r="S54">
        <f t="shared" si="32"/>
        <v>267.67729610544427</v>
      </c>
      <c r="U54">
        <f t="shared" si="52"/>
        <v>3.0610310000000002E-2</v>
      </c>
      <c r="V54">
        <f t="shared" si="53"/>
        <v>0.01</v>
      </c>
      <c r="W54">
        <f t="shared" si="54"/>
        <v>0.42231995086103036</v>
      </c>
      <c r="X54">
        <f t="shared" si="55"/>
        <v>1.2927344615040907E-2</v>
      </c>
      <c r="Y54">
        <f t="shared" si="56"/>
        <v>4.2231995086103036E-3</v>
      </c>
      <c r="Z54">
        <f t="shared" si="57"/>
        <v>0.40516940673737911</v>
      </c>
      <c r="AB54">
        <f t="shared" si="58"/>
        <v>115.92097027427265</v>
      </c>
      <c r="AC54">
        <f t="shared" si="33"/>
        <v>108.45465126010862</v>
      </c>
      <c r="AE54">
        <f t="shared" si="34"/>
        <v>0</v>
      </c>
      <c r="AF54">
        <f t="shared" si="35"/>
        <v>0</v>
      </c>
      <c r="AG54">
        <f t="shared" si="36"/>
        <v>-5.0646175842172392</v>
      </c>
      <c r="AH54">
        <f t="shared" si="37"/>
        <v>-1292.7344615040906</v>
      </c>
      <c r="AI54">
        <f t="shared" si="38"/>
        <v>-1297.799079088308</v>
      </c>
      <c r="AJ54">
        <f t="shared" si="39"/>
        <v>7.4663190141640285</v>
      </c>
      <c r="AK54">
        <f t="shared" si="61"/>
        <v>8.1144679191990861</v>
      </c>
      <c r="AL54">
        <f t="shared" si="40"/>
        <v>-1282.2182921549447</v>
      </c>
      <c r="AN54">
        <f t="shared" si="41"/>
        <v>0</v>
      </c>
      <c r="AO54">
        <f t="shared" si="42"/>
        <v>0</v>
      </c>
      <c r="AP54">
        <f t="shared" si="43"/>
        <v>-4.0024124809078659E-2</v>
      </c>
      <c r="AQ54">
        <f t="shared" si="44"/>
        <v>-10.216085335539418</v>
      </c>
      <c r="AR54">
        <f t="shared" si="45"/>
        <v>-10.256109460348497</v>
      </c>
      <c r="AS54">
        <f t="shared" si="46"/>
        <v>5.9004037149526317E-2</v>
      </c>
      <c r="AT54">
        <f t="shared" si="47"/>
        <v>6.4126159844600475E-2</v>
      </c>
      <c r="AU54">
        <f t="shared" si="48"/>
        <v>-10.13297926335437</v>
      </c>
      <c r="AW54">
        <v>51</v>
      </c>
      <c r="AX54">
        <f>IF(Z54&gt;0, (R54*SUMPRODUCT(K54:$K$98, X54:$X$98)-K54*$AZ$3)/Z54, 0)</f>
        <v>267.67729610544427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3.3721785999999997E-2</v>
      </c>
      <c r="Q55" s="5">
        <f t="shared" si="60"/>
        <v>12.5</v>
      </c>
      <c r="R55">
        <f t="shared" si="31"/>
        <v>100000</v>
      </c>
      <c r="S55">
        <f t="shared" si="32"/>
        <v>261.07582574958008</v>
      </c>
      <c r="U55">
        <f t="shared" si="52"/>
        <v>3.3721785999999997E-2</v>
      </c>
      <c r="V55">
        <f t="shared" si="53"/>
        <v>0.01</v>
      </c>
      <c r="W55">
        <f t="shared" si="54"/>
        <v>0.40516940673737911</v>
      </c>
      <c r="X55">
        <f t="shared" si="55"/>
        <v>1.3663036027744855E-2</v>
      </c>
      <c r="Y55">
        <f t="shared" si="56"/>
        <v>4.0516940673737912E-3</v>
      </c>
      <c r="Z55">
        <f t="shared" si="57"/>
        <v>0.38745467664226046</v>
      </c>
      <c r="AB55">
        <f t="shared" si="58"/>
        <v>108.45465126010862</v>
      </c>
      <c r="AC55">
        <f t="shared" si="33"/>
        <v>101.15504964491468</v>
      </c>
      <c r="AE55">
        <f t="shared" si="34"/>
        <v>0</v>
      </c>
      <c r="AF55">
        <f t="shared" si="35"/>
        <v>0</v>
      </c>
      <c r="AG55">
        <f t="shared" si="36"/>
        <v>-4.843183458028256</v>
      </c>
      <c r="AH55">
        <f t="shared" si="37"/>
        <v>-1366.3036027744854</v>
      </c>
      <c r="AI55">
        <f t="shared" si="38"/>
        <v>-1371.1467862325137</v>
      </c>
      <c r="AJ55">
        <f t="shared" si="39"/>
        <v>7.2996016151939358</v>
      </c>
      <c r="AK55">
        <f t="shared" si="61"/>
        <v>7.5918255882076044</v>
      </c>
      <c r="AL55">
        <f t="shared" si="40"/>
        <v>-1356.255359029112</v>
      </c>
      <c r="AN55">
        <f t="shared" si="41"/>
        <v>0</v>
      </c>
      <c r="AO55">
        <f t="shared" si="42"/>
        <v>0</v>
      </c>
      <c r="AP55">
        <f t="shared" si="43"/>
        <v>-3.4173391597623948E-2</v>
      </c>
      <c r="AQ55">
        <f t="shared" si="44"/>
        <v>-9.6406069403502919</v>
      </c>
      <c r="AR55">
        <f t="shared" si="45"/>
        <v>-9.6747803319479164</v>
      </c>
      <c r="AS55">
        <f t="shared" si="46"/>
        <v>5.1505821876139904E-2</v>
      </c>
      <c r="AT55">
        <f t="shared" si="47"/>
        <v>5.3567747539405033E-2</v>
      </c>
      <c r="AU55">
        <f t="shared" si="48"/>
        <v>-9.5697067625323697</v>
      </c>
      <c r="AW55">
        <v>52</v>
      </c>
      <c r="AX55">
        <f>IF(Z55&gt;0, (R55*SUMPRODUCT(K55:$K$98, X55:$X$98)-K55*$AZ$3)/Z55, 0)</f>
        <v>261.07582574958008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4.5614701000000001E-2</v>
      </c>
      <c r="Q56" s="5">
        <f t="shared" si="60"/>
        <v>12.5</v>
      </c>
      <c r="R56">
        <f t="shared" si="31"/>
        <v>100000</v>
      </c>
      <c r="S56">
        <f t="shared" si="32"/>
        <v>257.2199342159077</v>
      </c>
      <c r="U56">
        <f t="shared" si="52"/>
        <v>4.5614701000000001E-2</v>
      </c>
      <c r="V56">
        <f t="shared" si="53"/>
        <v>0.01</v>
      </c>
      <c r="W56">
        <f t="shared" si="54"/>
        <v>0.38745467664226046</v>
      </c>
      <c r="X56">
        <f t="shared" si="55"/>
        <v>1.7673629226088394E-2</v>
      </c>
      <c r="Y56">
        <f t="shared" si="56"/>
        <v>3.8745467664226046E-3</v>
      </c>
      <c r="Z56">
        <f t="shared" si="57"/>
        <v>0.36590650064974944</v>
      </c>
      <c r="AB56">
        <f t="shared" si="58"/>
        <v>101.15504964491468</v>
      </c>
      <c r="AC56">
        <f t="shared" si="33"/>
        <v>94.118446026301541</v>
      </c>
      <c r="AE56">
        <f t="shared" si="34"/>
        <v>0</v>
      </c>
      <c r="AF56">
        <f t="shared" si="35"/>
        <v>0</v>
      </c>
      <c r="AG56">
        <f t="shared" si="36"/>
        <v>-4.5738312581218681</v>
      </c>
      <c r="AH56">
        <f t="shared" si="37"/>
        <v>-1767.3629226088394</v>
      </c>
      <c r="AI56">
        <f t="shared" si="38"/>
        <v>-1771.9367538669612</v>
      </c>
      <c r="AJ56">
        <f t="shared" si="39"/>
        <v>7.0366036186131424</v>
      </c>
      <c r="AK56">
        <f t="shared" si="61"/>
        <v>7.0808534751440284</v>
      </c>
      <c r="AL56">
        <f t="shared" si="40"/>
        <v>-1757.8192967732041</v>
      </c>
      <c r="AN56">
        <f t="shared" si="41"/>
        <v>0</v>
      </c>
      <c r="AO56">
        <f t="shared" si="42"/>
        <v>0</v>
      </c>
      <c r="AP56">
        <f t="shared" si="43"/>
        <v>-2.881504343014837E-2</v>
      </c>
      <c r="AQ56">
        <f t="shared" si="44"/>
        <v>-11.134350284868061</v>
      </c>
      <c r="AR56">
        <f t="shared" si="45"/>
        <v>-11.163165328298209</v>
      </c>
      <c r="AS56">
        <f t="shared" si="46"/>
        <v>4.4330458958456491E-2</v>
      </c>
      <c r="AT56">
        <f t="shared" si="47"/>
        <v>4.4609232150067166E-2</v>
      </c>
      <c r="AU56">
        <f t="shared" si="48"/>
        <v>-11.074225637189684</v>
      </c>
      <c r="AW56">
        <v>53</v>
      </c>
      <c r="AX56">
        <f>IF(Z56&gt;0, (R56*SUMPRODUCT(K56:$K$98, X56:$X$98)-K56*$AZ$3)/Z56, 0)</f>
        <v>257.2199342159077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5.8461241999999997E-2</v>
      </c>
      <c r="Q57" s="5">
        <f t="shared" si="60"/>
        <v>12.5</v>
      </c>
      <c r="R57">
        <f t="shared" si="31"/>
        <v>100000</v>
      </c>
      <c r="S57">
        <f t="shared" si="32"/>
        <v>250.27893565936887</v>
      </c>
      <c r="U57">
        <f t="shared" si="52"/>
        <v>5.8461241999999997E-2</v>
      </c>
      <c r="V57">
        <f t="shared" si="53"/>
        <v>0.01</v>
      </c>
      <c r="W57">
        <f t="shared" si="54"/>
        <v>0.36590650064974944</v>
      </c>
      <c r="X57">
        <f t="shared" si="55"/>
        <v>2.1391348483858159E-2</v>
      </c>
      <c r="Y57">
        <f t="shared" si="56"/>
        <v>3.6590650064974944E-3</v>
      </c>
      <c r="Z57">
        <f t="shared" si="57"/>
        <v>0.34085608715939381</v>
      </c>
      <c r="AB57">
        <f t="shared" si="58"/>
        <v>94.118446026301541</v>
      </c>
      <c r="AC57">
        <f t="shared" si="33"/>
        <v>85.309098707270152</v>
      </c>
      <c r="AE57">
        <f t="shared" si="34"/>
        <v>0</v>
      </c>
      <c r="AF57">
        <f t="shared" si="35"/>
        <v>0</v>
      </c>
      <c r="AG57">
        <f t="shared" si="36"/>
        <v>-4.2607010894924224</v>
      </c>
      <c r="AH57">
        <f t="shared" si="37"/>
        <v>-2139.134848385816</v>
      </c>
      <c r="AI57">
        <f t="shared" si="38"/>
        <v>-2143.3955494753086</v>
      </c>
      <c r="AJ57">
        <f t="shared" si="39"/>
        <v>8.8093473190313887</v>
      </c>
      <c r="AK57">
        <f t="shared" si="61"/>
        <v>6.5882912218411089</v>
      </c>
      <c r="AL57">
        <f t="shared" si="40"/>
        <v>-2127.9979109344358</v>
      </c>
      <c r="AN57">
        <f t="shared" si="41"/>
        <v>0</v>
      </c>
      <c r="AO57">
        <f t="shared" si="42"/>
        <v>0</v>
      </c>
      <c r="AP57">
        <f t="shared" si="43"/>
        <v>-2.3966365864853994E-2</v>
      </c>
      <c r="AQ57">
        <f t="shared" si="44"/>
        <v>-12.032594480074385</v>
      </c>
      <c r="AR57">
        <f t="shared" si="45"/>
        <v>-12.05656084593924</v>
      </c>
      <c r="AS57">
        <f t="shared" si="46"/>
        <v>4.9552417887082666E-2</v>
      </c>
      <c r="AT57">
        <f t="shared" si="47"/>
        <v>3.705901787765644E-2</v>
      </c>
      <c r="AU57">
        <f t="shared" si="48"/>
        <v>-11.969949410174499</v>
      </c>
      <c r="AW57">
        <v>54</v>
      </c>
      <c r="AX57">
        <f>IF(Z57&gt;0, (R57*SUMPRODUCT(K57:$K$98, X57:$X$98)-K57*$AZ$3)/Z57, 0)</f>
        <v>250.27893565936887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7.2616817E-2</v>
      </c>
      <c r="Q58" s="5">
        <f t="shared" si="60"/>
        <v>12.5</v>
      </c>
      <c r="R58">
        <f t="shared" si="31"/>
        <v>100000</v>
      </c>
      <c r="S58">
        <f t="shared" si="32"/>
        <v>240.97681440746692</v>
      </c>
      <c r="U58">
        <f t="shared" si="52"/>
        <v>7.2616817E-2</v>
      </c>
      <c r="V58">
        <f t="shared" si="53"/>
        <v>0.01</v>
      </c>
      <c r="W58">
        <f t="shared" si="54"/>
        <v>0.34085608715939381</v>
      </c>
      <c r="X58">
        <f t="shared" si="55"/>
        <v>2.4751884104589748E-2</v>
      </c>
      <c r="Y58">
        <f t="shared" si="56"/>
        <v>3.4085608715939382E-3</v>
      </c>
      <c r="Z58">
        <f t="shared" si="57"/>
        <v>0.31269564218321017</v>
      </c>
      <c r="AB58">
        <f t="shared" si="58"/>
        <v>85.309098707270152</v>
      </c>
      <c r="AC58">
        <f t="shared" si="33"/>
        <v>75.352399732407122</v>
      </c>
      <c r="AE58">
        <f t="shared" si="34"/>
        <v>0</v>
      </c>
      <c r="AF58">
        <f t="shared" si="35"/>
        <v>0</v>
      </c>
      <c r="AG58">
        <f t="shared" si="36"/>
        <v>-3.9086955272901269</v>
      </c>
      <c r="AH58">
        <f t="shared" si="37"/>
        <v>-2475.1884104589749</v>
      </c>
      <c r="AI58">
        <f t="shared" si="38"/>
        <v>-2479.097105986265</v>
      </c>
      <c r="AJ58">
        <f t="shared" si="39"/>
        <v>9.9566989748630306</v>
      </c>
      <c r="AK58">
        <f t="shared" si="61"/>
        <v>5.971636909508911</v>
      </c>
      <c r="AL58">
        <f t="shared" si="40"/>
        <v>-2463.1687701018927</v>
      </c>
      <c r="AN58">
        <f t="shared" si="41"/>
        <v>0</v>
      </c>
      <c r="AO58">
        <f t="shared" si="42"/>
        <v>0</v>
      </c>
      <c r="AP58">
        <f t="shared" si="43"/>
        <v>-1.9630661608966347E-2</v>
      </c>
      <c r="AQ58">
        <f t="shared" si="44"/>
        <v>-12.431151458308207</v>
      </c>
      <c r="AR58">
        <f t="shared" si="45"/>
        <v>-12.450782119917173</v>
      </c>
      <c r="AS58">
        <f t="shared" si="46"/>
        <v>5.0005580366446971E-2</v>
      </c>
      <c r="AT58">
        <f t="shared" si="47"/>
        <v>2.9991382701393437E-2</v>
      </c>
      <c r="AU58">
        <f t="shared" si="48"/>
        <v>-12.370785156849331</v>
      </c>
      <c r="AW58">
        <v>55</v>
      </c>
      <c r="AX58">
        <f>IF(Z58&gt;0, (R58*SUMPRODUCT(K58:$K$98, X58:$X$98)-K58*$AZ$3)/Z58, 0)</f>
        <v>240.97681440746692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8.8271367000000003E-2</v>
      </c>
      <c r="Q59" s="5">
        <f t="shared" si="60"/>
        <v>12.5</v>
      </c>
      <c r="R59">
        <f t="shared" si="31"/>
        <v>100000</v>
      </c>
      <c r="S59">
        <f t="shared" si="32"/>
        <v>229.72480852088231</v>
      </c>
      <c r="U59">
        <f t="shared" si="52"/>
        <v>8.8271367000000003E-2</v>
      </c>
      <c r="V59">
        <f t="shared" si="53"/>
        <v>0.01</v>
      </c>
      <c r="W59">
        <f t="shared" si="54"/>
        <v>0.31269564218321017</v>
      </c>
      <c r="X59">
        <f t="shared" si="55"/>
        <v>2.7602071790454825E-2</v>
      </c>
      <c r="Y59">
        <f t="shared" si="56"/>
        <v>3.1269564218321015E-3</v>
      </c>
      <c r="Z59">
        <f t="shared" si="57"/>
        <v>0.28196661397092326</v>
      </c>
      <c r="AB59">
        <f t="shared" si="58"/>
        <v>75.352399732407122</v>
      </c>
      <c r="AC59">
        <f t="shared" si="33"/>
        <v>64.774726403751885</v>
      </c>
      <c r="AE59">
        <f t="shared" si="34"/>
        <v>0</v>
      </c>
      <c r="AF59">
        <f t="shared" si="35"/>
        <v>0</v>
      </c>
      <c r="AG59">
        <f t="shared" si="36"/>
        <v>-3.524582674636541</v>
      </c>
      <c r="AH59">
        <f t="shared" si="37"/>
        <v>-2760.2071790454825</v>
      </c>
      <c r="AI59">
        <f t="shared" si="38"/>
        <v>-2763.7317617201188</v>
      </c>
      <c r="AJ59">
        <f t="shared" si="39"/>
        <v>10.577673328655237</v>
      </c>
      <c r="AK59">
        <f t="shared" si="61"/>
        <v>5.2746679812684993</v>
      </c>
      <c r="AL59">
        <f t="shared" si="40"/>
        <v>-2747.8794204101951</v>
      </c>
      <c r="AN59">
        <f t="shared" si="41"/>
        <v>0</v>
      </c>
      <c r="AO59">
        <f t="shared" si="42"/>
        <v>0</v>
      </c>
      <c r="AP59">
        <f t="shared" si="43"/>
        <v>-1.5804937194231077E-2</v>
      </c>
      <c r="AQ59">
        <f t="shared" si="44"/>
        <v>-12.377323823841991</v>
      </c>
      <c r="AR59">
        <f t="shared" si="45"/>
        <v>-12.39312876103622</v>
      </c>
      <c r="AS59">
        <f t="shared" si="46"/>
        <v>4.7432413438203411E-2</v>
      </c>
      <c r="AT59">
        <f t="shared" si="47"/>
        <v>2.3652671496198346E-2</v>
      </c>
      <c r="AU59">
        <f t="shared" si="48"/>
        <v>-12.322043676101819</v>
      </c>
      <c r="AW59">
        <v>56</v>
      </c>
      <c r="AX59">
        <f>IF(Z59&gt;0, (R59*SUMPRODUCT(K59:$K$98, X59:$X$98)-K59*$AZ$3)/Z59, 0)</f>
        <v>229.72480852088231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0.103819197</v>
      </c>
      <c r="Q60" s="5">
        <f t="shared" si="60"/>
        <v>12.5</v>
      </c>
      <c r="R60">
        <f t="shared" si="31"/>
        <v>100000</v>
      </c>
      <c r="S60">
        <f t="shared" si="32"/>
        <v>216.31871853178666</v>
      </c>
      <c r="U60">
        <f t="shared" si="52"/>
        <v>0.103819197</v>
      </c>
      <c r="V60">
        <f t="shared" si="53"/>
        <v>0.01</v>
      </c>
      <c r="W60">
        <f t="shared" si="54"/>
        <v>0.28196661397092326</v>
      </c>
      <c r="X60">
        <f t="shared" si="55"/>
        <v>2.9273547443270233E-2</v>
      </c>
      <c r="Y60">
        <f t="shared" si="56"/>
        <v>2.8196661397092327E-3</v>
      </c>
      <c r="Z60">
        <f t="shared" si="57"/>
        <v>0.24987340038794381</v>
      </c>
      <c r="AB60">
        <f t="shared" si="58"/>
        <v>64.774726403751885</v>
      </c>
      <c r="AC60">
        <f t="shared" si="33"/>
        <v>54.052293767100046</v>
      </c>
      <c r="AE60">
        <f t="shared" si="34"/>
        <v>0</v>
      </c>
      <c r="AF60">
        <f t="shared" si="35"/>
        <v>0</v>
      </c>
      <c r="AG60">
        <f t="shared" si="36"/>
        <v>-3.1234175048492978</v>
      </c>
      <c r="AH60">
        <f t="shared" si="37"/>
        <v>-2927.3547443270231</v>
      </c>
      <c r="AI60">
        <f t="shared" si="38"/>
        <v>-2930.4781618318725</v>
      </c>
      <c r="AJ60">
        <f t="shared" si="39"/>
        <v>10.722432636651838</v>
      </c>
      <c r="AK60">
        <f t="shared" si="61"/>
        <v>4.5342308482626326</v>
      </c>
      <c r="AL60">
        <f t="shared" si="40"/>
        <v>-2915.221498346958</v>
      </c>
      <c r="AN60">
        <f t="shared" si="41"/>
        <v>0</v>
      </c>
      <c r="AO60">
        <f t="shared" si="42"/>
        <v>0</v>
      </c>
      <c r="AP60">
        <f t="shared" si="43"/>
        <v>-1.2505385655489519E-2</v>
      </c>
      <c r="AQ60">
        <f t="shared" si="44"/>
        <v>-11.720399201003593</v>
      </c>
      <c r="AR60">
        <f t="shared" si="45"/>
        <v>-11.732904586659082</v>
      </c>
      <c r="AS60">
        <f t="shared" si="46"/>
        <v>4.2929949351362233E-2</v>
      </c>
      <c r="AT60">
        <f t="shared" si="47"/>
        <v>1.8153930853146524E-2</v>
      </c>
      <c r="AU60">
        <f t="shared" si="48"/>
        <v>-11.671820706454573</v>
      </c>
      <c r="AW60">
        <v>57</v>
      </c>
      <c r="AX60">
        <f>IF(Z60&gt;0, (R60*SUMPRODUCT(K60:$K$98, X60:$X$98)-K60*$AZ$3)/Z60, 0)</f>
        <v>216.31871853178666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0.120610461</v>
      </c>
      <c r="Q61" s="5">
        <f t="shared" si="60"/>
        <v>12.5</v>
      </c>
      <c r="R61">
        <f t="shared" si="31"/>
        <v>100000</v>
      </c>
      <c r="S61">
        <f t="shared" si="32"/>
        <v>201.66643516079017</v>
      </c>
      <c r="U61">
        <f t="shared" si="52"/>
        <v>0.120610461</v>
      </c>
      <c r="V61">
        <f t="shared" si="53"/>
        <v>0.01</v>
      </c>
      <c r="W61">
        <f t="shared" si="54"/>
        <v>0.24987340038794381</v>
      </c>
      <c r="X61">
        <f t="shared" si="55"/>
        <v>3.0137346012427482E-2</v>
      </c>
      <c r="Y61">
        <f t="shared" si="56"/>
        <v>2.4987340038794383E-3</v>
      </c>
      <c r="Z61">
        <f t="shared" si="57"/>
        <v>0.2172373203716369</v>
      </c>
      <c r="AB61">
        <f t="shared" si="58"/>
        <v>54.052293767100046</v>
      </c>
      <c r="AC61">
        <f t="shared" si="33"/>
        <v>43.809475983230513</v>
      </c>
      <c r="AE61">
        <f t="shared" si="34"/>
        <v>0</v>
      </c>
      <c r="AF61">
        <f t="shared" si="35"/>
        <v>0</v>
      </c>
      <c r="AG61">
        <f t="shared" si="36"/>
        <v>-2.7154665046454611</v>
      </c>
      <c r="AH61">
        <f t="shared" si="37"/>
        <v>-3013.7346012427483</v>
      </c>
      <c r="AI61">
        <f t="shared" si="38"/>
        <v>-3016.4500677473939</v>
      </c>
      <c r="AJ61">
        <f t="shared" si="39"/>
        <v>10.242817783869533</v>
      </c>
      <c r="AK61">
        <f t="shared" si="61"/>
        <v>3.7836605636970035</v>
      </c>
      <c r="AL61">
        <f t="shared" si="40"/>
        <v>-3002.4235893998271</v>
      </c>
      <c r="AN61">
        <f t="shared" si="41"/>
        <v>0</v>
      </c>
      <c r="AO61">
        <f t="shared" si="42"/>
        <v>0</v>
      </c>
      <c r="AP61">
        <f t="shared" si="43"/>
        <v>-9.7071888125386113E-3</v>
      </c>
      <c r="AQ61">
        <f t="shared" si="44"/>
        <v>-10.7734309206527</v>
      </c>
      <c r="AR61">
        <f t="shared" si="45"/>
        <v>-10.78313810946524</v>
      </c>
      <c r="AS61">
        <f t="shared" si="46"/>
        <v>3.6615795492359271E-2</v>
      </c>
      <c r="AT61">
        <f t="shared" si="47"/>
        <v>1.3525744998706398E-2</v>
      </c>
      <c r="AU61">
        <f t="shared" si="48"/>
        <v>-10.732996568974173</v>
      </c>
      <c r="AW61">
        <v>58</v>
      </c>
      <c r="AX61">
        <f>IF(Z61&gt;0, (R61*SUMPRODUCT(K61:$K$98, X61:$X$98)-K61*$AZ$3)/Z61, 0)</f>
        <v>201.66643516079017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0.138204574</v>
      </c>
      <c r="Q62" s="5">
        <f t="shared" si="60"/>
        <v>12.5</v>
      </c>
      <c r="R62">
        <f t="shared" si="31"/>
        <v>100000</v>
      </c>
      <c r="S62">
        <f t="shared" si="32"/>
        <v>185.66249562095274</v>
      </c>
      <c r="U62">
        <f t="shared" si="52"/>
        <v>0.138204574</v>
      </c>
      <c r="V62">
        <f t="shared" si="53"/>
        <v>0.01</v>
      </c>
      <c r="W62">
        <f t="shared" si="54"/>
        <v>0.2172373203716369</v>
      </c>
      <c r="X62">
        <f t="shared" si="55"/>
        <v>3.00231913188636E-2</v>
      </c>
      <c r="Y62">
        <f t="shared" si="56"/>
        <v>2.1723732037163689E-3</v>
      </c>
      <c r="Z62">
        <f t="shared" si="57"/>
        <v>0.18504175584905691</v>
      </c>
      <c r="AB62">
        <f t="shared" si="58"/>
        <v>43.809475983230513</v>
      </c>
      <c r="AC62">
        <f t="shared" si="33"/>
        <v>34.355314185018933</v>
      </c>
      <c r="AE62">
        <f t="shared" si="34"/>
        <v>0</v>
      </c>
      <c r="AF62">
        <f t="shared" si="35"/>
        <v>0</v>
      </c>
      <c r="AG62">
        <f t="shared" si="36"/>
        <v>-2.3130219481132115</v>
      </c>
      <c r="AH62">
        <f t="shared" si="37"/>
        <v>-3002.3191318863601</v>
      </c>
      <c r="AI62">
        <f t="shared" si="38"/>
        <v>-3004.6321538344732</v>
      </c>
      <c r="AJ62">
        <f t="shared" si="39"/>
        <v>9.4541617982115795</v>
      </c>
      <c r="AK62">
        <f t="shared" si="61"/>
        <v>3.0666633188261363</v>
      </c>
      <c r="AL62">
        <f t="shared" si="40"/>
        <v>-2992.1113287174353</v>
      </c>
      <c r="AN62">
        <f t="shared" si="41"/>
        <v>0</v>
      </c>
      <c r="AO62">
        <f t="shared" si="42"/>
        <v>0</v>
      </c>
      <c r="AP62">
        <f t="shared" si="43"/>
        <v>-7.3826241337846066E-3</v>
      </c>
      <c r="AQ62">
        <f t="shared" si="44"/>
        <v>-9.5826992469604608</v>
      </c>
      <c r="AR62">
        <f t="shared" si="45"/>
        <v>-9.5900818710942453</v>
      </c>
      <c r="AS62">
        <f t="shared" si="46"/>
        <v>3.0175469417017858E-2</v>
      </c>
      <c r="AT62">
        <f t="shared" si="47"/>
        <v>9.7880708162868292E-3</v>
      </c>
      <c r="AU62">
        <f t="shared" si="48"/>
        <v>-9.5501183308609399</v>
      </c>
      <c r="AW62">
        <v>59</v>
      </c>
      <c r="AX62">
        <f>IF(Z62&gt;0, (R62*SUMPRODUCT(K62:$K$98, X62:$X$98)-K62*$AZ$3)/Z62, 0)</f>
        <v>185.66249562095274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0.156383199</v>
      </c>
      <c r="Q63" s="5">
        <f t="shared" si="60"/>
        <v>12.5</v>
      </c>
      <c r="R63">
        <f t="shared" si="31"/>
        <v>100000</v>
      </c>
      <c r="S63">
        <f t="shared" si="32"/>
        <v>168.23257636312718</v>
      </c>
      <c r="U63">
        <f t="shared" si="52"/>
        <v>0.156383199</v>
      </c>
      <c r="V63">
        <f t="shared" si="53"/>
        <v>0.01</v>
      </c>
      <c r="W63">
        <f t="shared" si="54"/>
        <v>0.18504175584905691</v>
      </c>
      <c r="X63">
        <f t="shared" si="55"/>
        <v>2.8937421728252481E-2</v>
      </c>
      <c r="Y63">
        <f t="shared" si="56"/>
        <v>1.8504175584905691E-3</v>
      </c>
      <c r="Z63">
        <f t="shared" si="57"/>
        <v>0.15425391656231385</v>
      </c>
      <c r="AB63">
        <f t="shared" si="58"/>
        <v>34.355314185018933</v>
      </c>
      <c r="AC63">
        <f t="shared" si="33"/>
        <v>25.950533797380913</v>
      </c>
      <c r="AE63">
        <f t="shared" si="34"/>
        <v>0</v>
      </c>
      <c r="AF63">
        <f t="shared" si="35"/>
        <v>0</v>
      </c>
      <c r="AG63">
        <f t="shared" si="36"/>
        <v>-1.9281739570289231</v>
      </c>
      <c r="AH63">
        <f t="shared" si="37"/>
        <v>-2893.742172825248</v>
      </c>
      <c r="AI63">
        <f t="shared" si="38"/>
        <v>-2895.6703467822767</v>
      </c>
      <c r="AJ63">
        <f t="shared" si="39"/>
        <v>8.40478038763802</v>
      </c>
      <c r="AK63">
        <f t="shared" si="61"/>
        <v>2.4048719929513256</v>
      </c>
      <c r="AL63">
        <f t="shared" si="40"/>
        <v>-2884.8606944016874</v>
      </c>
      <c r="AN63">
        <f t="shared" si="41"/>
        <v>0</v>
      </c>
      <c r="AO63">
        <f t="shared" si="42"/>
        <v>0</v>
      </c>
      <c r="AP63">
        <f t="shared" si="43"/>
        <v>-5.4948924226704632E-3</v>
      </c>
      <c r="AQ63">
        <f t="shared" si="44"/>
        <v>-8.246559850398862</v>
      </c>
      <c r="AR63">
        <f t="shared" si="45"/>
        <v>-8.2520547428215316</v>
      </c>
      <c r="AS63">
        <f t="shared" si="46"/>
        <v>2.3951865908096961E-2</v>
      </c>
      <c r="AT63">
        <f t="shared" si="47"/>
        <v>6.8533821045496232E-3</v>
      </c>
      <c r="AU63">
        <f t="shared" si="48"/>
        <v>-8.2212494948088857</v>
      </c>
      <c r="AW63">
        <v>60</v>
      </c>
      <c r="AX63">
        <f>IF(Z63&gt;0, (R63*SUMPRODUCT(K63:$K$98, X63:$X$98)-K63*$AZ$3)/Z63, 0)</f>
        <v>168.23257636312718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0.17588848000000001</v>
      </c>
      <c r="Q64" s="5">
        <f t="shared" si="60"/>
        <v>12.5</v>
      </c>
      <c r="R64">
        <f t="shared" si="31"/>
        <v>100000</v>
      </c>
      <c r="S64">
        <f t="shared" si="32"/>
        <v>149.35263235832755</v>
      </c>
      <c r="U64">
        <f t="shared" si="52"/>
        <v>0.17588848000000001</v>
      </c>
      <c r="V64">
        <f t="shared" si="53"/>
        <v>0.01</v>
      </c>
      <c r="W64">
        <f t="shared" si="54"/>
        <v>0.15425391656231385</v>
      </c>
      <c r="X64">
        <f t="shared" si="55"/>
        <v>2.713148691819221E-2</v>
      </c>
      <c r="Y64">
        <f t="shared" si="56"/>
        <v>1.5425391656231386E-3</v>
      </c>
      <c r="Z64">
        <f t="shared" si="57"/>
        <v>0.12557989047849852</v>
      </c>
      <c r="AB64">
        <f t="shared" si="58"/>
        <v>25.950533797380913</v>
      </c>
      <c r="AC64">
        <f t="shared" si="33"/>
        <v>18.755687214234229</v>
      </c>
      <c r="AE64">
        <f t="shared" si="34"/>
        <v>0</v>
      </c>
      <c r="AF64">
        <f t="shared" si="35"/>
        <v>0</v>
      </c>
      <c r="AG64">
        <f t="shared" si="36"/>
        <v>-1.5697486309812314</v>
      </c>
      <c r="AH64">
        <f t="shared" si="37"/>
        <v>-2713.1486918192209</v>
      </c>
      <c r="AI64">
        <f t="shared" si="38"/>
        <v>-2714.7184404502023</v>
      </c>
      <c r="AJ64">
        <f t="shared" si="39"/>
        <v>7.1948465831466848</v>
      </c>
      <c r="AK64">
        <f t="shared" si="61"/>
        <v>1.8165373658166641</v>
      </c>
      <c r="AL64">
        <f t="shared" si="40"/>
        <v>-2705.7070565012391</v>
      </c>
      <c r="AN64">
        <f t="shared" si="41"/>
        <v>0</v>
      </c>
      <c r="AO64">
        <f t="shared" si="42"/>
        <v>0</v>
      </c>
      <c r="AP64">
        <f t="shared" si="43"/>
        <v>-3.9941564486220835E-3</v>
      </c>
      <c r="AQ64">
        <f t="shared" si="44"/>
        <v>-6.9034876856216094</v>
      </c>
      <c r="AR64">
        <f t="shared" si="45"/>
        <v>-6.907481842070232</v>
      </c>
      <c r="AS64">
        <f t="shared" si="46"/>
        <v>1.8306971135218331E-2</v>
      </c>
      <c r="AT64">
        <f t="shared" si="47"/>
        <v>4.6220995455203886E-3</v>
      </c>
      <c r="AU64">
        <f t="shared" si="48"/>
        <v>-6.8845527713894938</v>
      </c>
      <c r="AW64">
        <v>61</v>
      </c>
      <c r="AX64">
        <f>IF(Z64&gt;0, (R64*SUMPRODUCT(K64:$K$98, X64:$X$98)-K64*$AZ$3)/Z64, 0)</f>
        <v>149.35263235832755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0.195947922</v>
      </c>
      <c r="Q65" s="5">
        <f t="shared" si="60"/>
        <v>12.5</v>
      </c>
      <c r="R65">
        <f t="shared" si="31"/>
        <v>100000</v>
      </c>
      <c r="S65">
        <f t="shared" si="32"/>
        <v>128.27534619274732</v>
      </c>
      <c r="U65">
        <f t="shared" si="52"/>
        <v>0.195947922</v>
      </c>
      <c r="V65">
        <f t="shared" si="53"/>
        <v>0.01</v>
      </c>
      <c r="W65">
        <f t="shared" si="54"/>
        <v>0.12557989047849852</v>
      </c>
      <c r="X65">
        <f t="shared" si="55"/>
        <v>2.4607118584249368E-2</v>
      </c>
      <c r="Y65">
        <f t="shared" si="56"/>
        <v>1.2557989047849852E-3</v>
      </c>
      <c r="Z65">
        <f t="shared" si="57"/>
        <v>9.9716972989464164E-2</v>
      </c>
      <c r="AB65">
        <f t="shared" si="58"/>
        <v>18.755687214234229</v>
      </c>
      <c r="AC65">
        <f t="shared" si="33"/>
        <v>12.791229231516349</v>
      </c>
      <c r="AE65">
        <f t="shared" si="34"/>
        <v>0</v>
      </c>
      <c r="AF65">
        <f t="shared" si="35"/>
        <v>0</v>
      </c>
      <c r="AG65">
        <f t="shared" si="36"/>
        <v>-1.2464621623683021</v>
      </c>
      <c r="AH65">
        <f t="shared" si="37"/>
        <v>-2460.711858424937</v>
      </c>
      <c r="AI65">
        <f t="shared" si="38"/>
        <v>-2461.9583205873055</v>
      </c>
      <c r="AJ65">
        <f t="shared" si="39"/>
        <v>5.9644579827178799</v>
      </c>
      <c r="AK65">
        <f t="shared" si="61"/>
        <v>1.3128981049963961</v>
      </c>
      <c r="AL65">
        <f t="shared" si="40"/>
        <v>-2454.6809644995915</v>
      </c>
      <c r="AN65">
        <f t="shared" si="41"/>
        <v>0</v>
      </c>
      <c r="AO65">
        <f t="shared" si="42"/>
        <v>0</v>
      </c>
      <c r="AP65">
        <f t="shared" si="43"/>
        <v>-2.8317573463263091E-3</v>
      </c>
      <c r="AQ65">
        <f t="shared" si="44"/>
        <v>-5.5903332589314081</v>
      </c>
      <c r="AR65">
        <f t="shared" si="45"/>
        <v>-5.5931650162777347</v>
      </c>
      <c r="AS65">
        <f t="shared" si="46"/>
        <v>1.3550269089055076E-2</v>
      </c>
      <c r="AT65">
        <f t="shared" si="47"/>
        <v>2.9826888982634869E-3</v>
      </c>
      <c r="AU65">
        <f t="shared" si="48"/>
        <v>-5.576632058290417</v>
      </c>
      <c r="AW65">
        <v>62</v>
      </c>
      <c r="AX65">
        <f>IF(Z65&gt;0, (R65*SUMPRODUCT(K65:$K$98, X65:$X$98)-K65*$AZ$3)/Z65, 0)</f>
        <v>128.27534619274732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0.21719401199999999</v>
      </c>
      <c r="Q66" s="5">
        <f t="shared" si="60"/>
        <v>12.5</v>
      </c>
      <c r="R66">
        <f t="shared" si="31"/>
        <v>100000</v>
      </c>
      <c r="S66">
        <f t="shared" si="32"/>
        <v>104.32286357008105</v>
      </c>
      <c r="U66">
        <f t="shared" si="52"/>
        <v>0.21719401199999999</v>
      </c>
      <c r="V66">
        <f t="shared" si="53"/>
        <v>0.01</v>
      </c>
      <c r="W66">
        <f t="shared" si="54"/>
        <v>9.9716972989464164E-2</v>
      </c>
      <c r="X66">
        <f t="shared" si="55"/>
        <v>2.1657929428077354E-2</v>
      </c>
      <c r="Y66">
        <f t="shared" si="56"/>
        <v>9.971697298946417E-4</v>
      </c>
      <c r="Z66">
        <f t="shared" si="57"/>
        <v>7.706187383149217E-2</v>
      </c>
      <c r="AB66">
        <f t="shared" si="58"/>
        <v>12.791229231516349</v>
      </c>
      <c r="AC66">
        <f t="shared" si="33"/>
        <v>8.0393153501775565</v>
      </c>
      <c r="AE66">
        <f t="shared" si="34"/>
        <v>0</v>
      </c>
      <c r="AF66">
        <f t="shared" si="35"/>
        <v>0</v>
      </c>
      <c r="AG66">
        <f t="shared" si="36"/>
        <v>-0.96327342289365214</v>
      </c>
      <c r="AH66">
        <f t="shared" si="37"/>
        <v>-2165.7929428077355</v>
      </c>
      <c r="AI66">
        <f t="shared" si="38"/>
        <v>-2166.756216230629</v>
      </c>
      <c r="AJ66">
        <f t="shared" si="39"/>
        <v>4.7519138813387922</v>
      </c>
      <c r="AK66">
        <f t="shared" si="61"/>
        <v>0.89538604620614448</v>
      </c>
      <c r="AL66">
        <f t="shared" si="40"/>
        <v>-2161.1089163030842</v>
      </c>
      <c r="AN66">
        <f t="shared" si="41"/>
        <v>0</v>
      </c>
      <c r="AO66">
        <f t="shared" si="42"/>
        <v>0</v>
      </c>
      <c r="AP66">
        <f t="shared" si="43"/>
        <v>-1.9539277087535366E-3</v>
      </c>
      <c r="AQ66">
        <f t="shared" si="44"/>
        <v>-4.3931481361363174</v>
      </c>
      <c r="AR66">
        <f t="shared" si="45"/>
        <v>-4.3951020638450702</v>
      </c>
      <c r="AS66">
        <f t="shared" si="46"/>
        <v>9.638900006673919E-3</v>
      </c>
      <c r="AT66">
        <f t="shared" si="47"/>
        <v>1.8162232696693134E-3</v>
      </c>
      <c r="AU66">
        <f t="shared" si="48"/>
        <v>-4.3836469405687275</v>
      </c>
      <c r="AW66">
        <v>63</v>
      </c>
      <c r="AX66">
        <f>IF(Z66&gt;0, (R66*SUMPRODUCT(K66:$K$98, X66:$X$98)-K66*$AZ$3)/Z66, 0)</f>
        <v>104.32286357008105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0.239685495</v>
      </c>
      <c r="Q67" s="5">
        <f t="shared" si="60"/>
        <v>12.5</v>
      </c>
      <c r="R67">
        <f t="shared" ref="R67:R89" si="62">$C$6</f>
        <v>100000</v>
      </c>
      <c r="S67">
        <f t="shared" ref="S67:S89" si="63">AX67</f>
        <v>76.006696111220023</v>
      </c>
      <c r="U67">
        <f t="shared" si="52"/>
        <v>0.239685495</v>
      </c>
      <c r="V67">
        <f t="shared" si="53"/>
        <v>0.01</v>
      </c>
      <c r="W67">
        <f t="shared" si="54"/>
        <v>7.706187383149217E-2</v>
      </c>
      <c r="X67">
        <f t="shared" si="55"/>
        <v>1.8470613374928748E-2</v>
      </c>
      <c r="Y67">
        <f t="shared" si="56"/>
        <v>7.7061873831492172E-4</v>
      </c>
      <c r="Z67">
        <f t="shared" si="57"/>
        <v>5.7820641718248494E-2</v>
      </c>
      <c r="AB67">
        <f t="shared" si="58"/>
        <v>8.0393153501775565</v>
      </c>
      <c r="AC67">
        <f t="shared" ref="AC67:AC89" si="64">S67*Z67</f>
        <v>4.3947559440346442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-0.72275802147810619</v>
      </c>
      <c r="AH67">
        <f t="shared" ref="AH67:AH89" si="68">-X67*R67</f>
        <v>-1847.0613374928748</v>
      </c>
      <c r="AI67">
        <f t="shared" ref="AI67:AI89" si="69">SUM(AE67:AH67)</f>
        <v>-1847.7840955143529</v>
      </c>
      <c r="AJ67">
        <f t="shared" ref="AJ67:AJ89" si="70">AB67-AC67</f>
        <v>3.6445594061429123</v>
      </c>
      <c r="AK67">
        <f t="shared" si="61"/>
        <v>0.56275207451242903</v>
      </c>
      <c r="AL67">
        <f t="shared" ref="AL67:AL89" si="71">SUM(AI67:AK67)</f>
        <v>-1843.5767840336975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-1.3089824121421372E-3</v>
      </c>
      <c r="AQ67">
        <f t="shared" ref="AQ67:AQ89" si="75">AH67*$K67</f>
        <v>-3.3452009290486231</v>
      </c>
      <c r="AR67">
        <f t="shared" ref="AR67:AR89" si="76">AI67*$K67</f>
        <v>-3.3465099114607653</v>
      </c>
      <c r="AS67">
        <f t="shared" ref="AS67:AS89" si="77">AJ67*$K67</f>
        <v>6.6006381401230536E-3</v>
      </c>
      <c r="AT67">
        <f t="shared" ref="AT67:AT89" si="78">AK67*$K67</f>
        <v>1.0191966689304813E-3</v>
      </c>
      <c r="AU67">
        <f t="shared" ref="AU67:AU89" si="79">AL67*$K67</f>
        <v>-3.3388900766517118</v>
      </c>
      <c r="AW67">
        <v>64</v>
      </c>
      <c r="AX67">
        <f>IF(Z67&gt;0, (R67*SUMPRODUCT(K67:$K$98, X67:$X$98)-K67*$AZ$3)/Z67, 0)</f>
        <v>76.006696111220023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0.26259210900000002</v>
      </c>
      <c r="Q68" s="5">
        <f t="shared" si="60"/>
        <v>12.5</v>
      </c>
      <c r="R68">
        <f t="shared" si="62"/>
        <v>100000</v>
      </c>
      <c r="S68">
        <f t="shared" si="63"/>
        <v>40.845716876495125</v>
      </c>
      <c r="U68">
        <f t="shared" ref="U68:U89" si="83">M68</f>
        <v>0.26259210900000002</v>
      </c>
      <c r="V68">
        <f t="shared" ref="V68:V89" si="84">$C$10</f>
        <v>0.01</v>
      </c>
      <c r="W68">
        <f t="shared" ref="W68:W89" si="85">Z67</f>
        <v>5.7820641718248494E-2</v>
      </c>
      <c r="X68">
        <f t="shared" ref="X68:X89" si="86">U68*W68</f>
        <v>1.5183244252528257E-2</v>
      </c>
      <c r="Y68">
        <f t="shared" ref="Y68:Y89" si="87">V68*W68</f>
        <v>5.7820641718248501E-4</v>
      </c>
      <c r="Z68">
        <f t="shared" ref="Z68:Z89" si="88">MAX(0, W68-X68-Y68)</f>
        <v>4.2059191048537746E-2</v>
      </c>
      <c r="AB68">
        <f t="shared" ref="AB68:AB89" si="89">AC67</f>
        <v>4.3947559440346442</v>
      </c>
      <c r="AC68">
        <f t="shared" si="64"/>
        <v>1.7179378096229909</v>
      </c>
      <c r="AE68">
        <f t="shared" si="65"/>
        <v>0</v>
      </c>
      <c r="AF68">
        <f t="shared" si="66"/>
        <v>0</v>
      </c>
      <c r="AG68">
        <f t="shared" si="67"/>
        <v>-0.52573988810672179</v>
      </c>
      <c r="AH68">
        <f t="shared" si="68"/>
        <v>-1518.3244252528257</v>
      </c>
      <c r="AI68">
        <f t="shared" si="69"/>
        <v>-1518.8501651409324</v>
      </c>
      <c r="AJ68">
        <f t="shared" si="70"/>
        <v>2.6768181344116533</v>
      </c>
      <c r="AK68">
        <f t="shared" si="61"/>
        <v>0.3076329160824251</v>
      </c>
      <c r="AL68">
        <f t="shared" si="71"/>
        <v>-1515.8657140904384</v>
      </c>
      <c r="AN68">
        <f t="shared" si="72"/>
        <v>0</v>
      </c>
      <c r="AO68">
        <f t="shared" si="73"/>
        <v>0</v>
      </c>
      <c r="AP68">
        <f t="shared" si="74"/>
        <v>-8.5014654979678978E-4</v>
      </c>
      <c r="AQ68">
        <f t="shared" si="75"/>
        <v>-2.4552032303450786</v>
      </c>
      <c r="AR68">
        <f t="shared" si="76"/>
        <v>-2.4560533768948756</v>
      </c>
      <c r="AS68">
        <f t="shared" si="77"/>
        <v>4.3285429789219204E-3</v>
      </c>
      <c r="AT68">
        <f t="shared" si="78"/>
        <v>4.97457142073096E-4</v>
      </c>
      <c r="AU68">
        <f t="shared" si="79"/>
        <v>-2.4512273767738808</v>
      </c>
      <c r="AW68">
        <v>65</v>
      </c>
      <c r="AX68">
        <f>IF(Z68&gt;0, (R68*SUMPRODUCT(K68:$K$98, X68:$X$98)-K68*$AZ$3)/Z68, 0)</f>
        <v>40.845716876495125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0.28653067599999998</v>
      </c>
      <c r="Q69" s="5">
        <f t="shared" ref="Q69:Q89" si="91">$C$8</f>
        <v>12.5</v>
      </c>
      <c r="R69">
        <f t="shared" si="62"/>
        <v>100000</v>
      </c>
      <c r="S69">
        <f t="shared" si="63"/>
        <v>-4.7484842362673092</v>
      </c>
      <c r="U69">
        <f t="shared" si="83"/>
        <v>0.28653067599999998</v>
      </c>
      <c r="V69">
        <f t="shared" si="84"/>
        <v>0.01</v>
      </c>
      <c r="W69">
        <f t="shared" si="85"/>
        <v>4.2059191048537746E-2</v>
      </c>
      <c r="X69">
        <f t="shared" si="86"/>
        <v>1.2051248443150668E-2</v>
      </c>
      <c r="Y69">
        <f t="shared" si="87"/>
        <v>4.2059191048537747E-4</v>
      </c>
      <c r="Z69">
        <f t="shared" si="88"/>
        <v>2.9587350694901701E-2</v>
      </c>
      <c r="AB69">
        <f t="shared" si="89"/>
        <v>1.7179378096229909</v>
      </c>
      <c r="AC69">
        <f t="shared" si="64"/>
        <v>-0.14049506836765335</v>
      </c>
      <c r="AE69">
        <f t="shared" si="65"/>
        <v>0</v>
      </c>
      <c r="AF69">
        <f t="shared" si="66"/>
        <v>0</v>
      </c>
      <c r="AG69">
        <f t="shared" si="67"/>
        <v>-0.36984188368627124</v>
      </c>
      <c r="AH69">
        <f t="shared" si="68"/>
        <v>-1205.1248443150669</v>
      </c>
      <c r="AI69">
        <f t="shared" si="69"/>
        <v>-1205.4946861987532</v>
      </c>
      <c r="AJ69">
        <f t="shared" si="70"/>
        <v>1.8584328779906443</v>
      </c>
      <c r="AK69">
        <f t="shared" si="61"/>
        <v>0.12025564667360937</v>
      </c>
      <c r="AL69">
        <f t="shared" si="71"/>
        <v>-1203.515997674089</v>
      </c>
      <c r="AN69">
        <f t="shared" si="72"/>
        <v>0</v>
      </c>
      <c r="AO69">
        <f t="shared" si="73"/>
        <v>0</v>
      </c>
      <c r="AP69">
        <f t="shared" si="74"/>
        <v>-5.3397501668435725E-4</v>
      </c>
      <c r="AQ69">
        <f t="shared" si="75"/>
        <v>-1.7399504686595846</v>
      </c>
      <c r="AR69">
        <f t="shared" si="76"/>
        <v>-1.740484443676269</v>
      </c>
      <c r="AS69">
        <f t="shared" si="77"/>
        <v>2.6831918471235312E-3</v>
      </c>
      <c r="AT69">
        <f t="shared" si="78"/>
        <v>1.736242263826442E-4</v>
      </c>
      <c r="AU69">
        <f t="shared" si="79"/>
        <v>-1.7376276276027629</v>
      </c>
      <c r="AW69">
        <v>66</v>
      </c>
      <c r="AX69">
        <f>IF(Z69&gt;0, (R69*SUMPRODUCT(K69:$K$98, X69:$X$98)-K69*$AZ$3)/Z69, 0)</f>
        <v>-4.7484842362673092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0.31063079199999999</v>
      </c>
      <c r="Q70" s="5">
        <f t="shared" si="91"/>
        <v>12.5</v>
      </c>
      <c r="R70">
        <f t="shared" si="62"/>
        <v>100000</v>
      </c>
      <c r="S70">
        <f t="shared" si="63"/>
        <v>-67.043064082887028</v>
      </c>
      <c r="U70">
        <f t="shared" si="83"/>
        <v>0.31063079199999999</v>
      </c>
      <c r="V70">
        <f t="shared" si="84"/>
        <v>0.01</v>
      </c>
      <c r="W70">
        <f t="shared" si="85"/>
        <v>2.9587350694901701E-2</v>
      </c>
      <c r="X70">
        <f t="shared" si="86"/>
        <v>9.1907421795390659E-3</v>
      </c>
      <c r="Y70">
        <f t="shared" si="87"/>
        <v>2.9587350694901699E-4</v>
      </c>
      <c r="Z70">
        <f t="shared" si="88"/>
        <v>2.0100735008413619E-2</v>
      </c>
      <c r="AB70">
        <f t="shared" si="89"/>
        <v>-0.14049506836765335</v>
      </c>
      <c r="AC70">
        <f t="shared" si="64"/>
        <v>-1.3476148652822049</v>
      </c>
      <c r="AE70">
        <f t="shared" si="65"/>
        <v>0</v>
      </c>
      <c r="AF70">
        <f t="shared" si="66"/>
        <v>0</v>
      </c>
      <c r="AG70">
        <f t="shared" si="67"/>
        <v>-0.25125918760517024</v>
      </c>
      <c r="AH70">
        <f t="shared" si="68"/>
        <v>-919.07421795390655</v>
      </c>
      <c r="AI70">
        <f t="shared" si="69"/>
        <v>-919.32547714151167</v>
      </c>
      <c r="AJ70">
        <f t="shared" si="70"/>
        <v>1.2071197969145515</v>
      </c>
      <c r="AK70">
        <f t="shared" si="61"/>
        <v>-9.8346547857357351E-3</v>
      </c>
      <c r="AL70">
        <f t="shared" si="71"/>
        <v>-918.12819199938292</v>
      </c>
      <c r="AN70">
        <f t="shared" si="72"/>
        <v>0</v>
      </c>
      <c r="AO70">
        <f t="shared" si="73"/>
        <v>0</v>
      </c>
      <c r="AP70">
        <f t="shared" si="74"/>
        <v>-3.2389837872914156E-4</v>
      </c>
      <c r="AQ70">
        <f t="shared" si="75"/>
        <v>-1.1847791595776793</v>
      </c>
      <c r="AR70">
        <f t="shared" si="76"/>
        <v>-1.1851030579564084</v>
      </c>
      <c r="AS70">
        <f t="shared" si="77"/>
        <v>1.5560988988266094E-3</v>
      </c>
      <c r="AT70">
        <f t="shared" si="78"/>
        <v>-1.2677859746431219E-5</v>
      </c>
      <c r="AU70">
        <f t="shared" si="79"/>
        <v>-1.1835596369173282</v>
      </c>
      <c r="AW70">
        <v>67</v>
      </c>
      <c r="AX70">
        <f>IF(Z70&gt;0, (R70*SUMPRODUCT(K70:$K$98, X70:$X$98)-K70*$AZ$3)/Z70, 0)</f>
        <v>-67.043064082887028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0.33433633699999998</v>
      </c>
      <c r="Q71" s="5">
        <f t="shared" si="91"/>
        <v>12.5</v>
      </c>
      <c r="R71">
        <f t="shared" si="62"/>
        <v>100000</v>
      </c>
      <c r="S71">
        <f t="shared" si="63"/>
        <v>-156.05145884768746</v>
      </c>
      <c r="U71">
        <f t="shared" si="83"/>
        <v>0.33433633699999998</v>
      </c>
      <c r="V71">
        <f t="shared" si="84"/>
        <v>0.01</v>
      </c>
      <c r="W71">
        <f t="shared" si="85"/>
        <v>2.0100735008413619E-2</v>
      </c>
      <c r="X71">
        <f t="shared" si="86"/>
        <v>6.7204061137206735E-3</v>
      </c>
      <c r="Y71">
        <f t="shared" si="87"/>
        <v>2.010073500841362E-4</v>
      </c>
      <c r="Z71">
        <f t="shared" si="88"/>
        <v>1.3179321544608808E-2</v>
      </c>
      <c r="AB71">
        <f t="shared" si="89"/>
        <v>-1.3476148652822049</v>
      </c>
      <c r="AC71">
        <f t="shared" si="64"/>
        <v>-2.0566523536589623</v>
      </c>
      <c r="AE71">
        <f t="shared" si="65"/>
        <v>0</v>
      </c>
      <c r="AF71">
        <f t="shared" si="66"/>
        <v>0</v>
      </c>
      <c r="AG71">
        <f t="shared" si="67"/>
        <v>-0.16474151930761011</v>
      </c>
      <c r="AH71">
        <f t="shared" si="68"/>
        <v>-672.04061137206736</v>
      </c>
      <c r="AI71">
        <f t="shared" si="69"/>
        <v>-672.20535289137501</v>
      </c>
      <c r="AJ71">
        <f t="shared" si="70"/>
        <v>0.7090374883767574</v>
      </c>
      <c r="AK71">
        <f t="shared" si="61"/>
        <v>-9.4333040569754348E-2</v>
      </c>
      <c r="AL71">
        <f t="shared" si="71"/>
        <v>-671.59064844356794</v>
      </c>
      <c r="AN71">
        <f t="shared" si="72"/>
        <v>0</v>
      </c>
      <c r="AO71">
        <f t="shared" si="73"/>
        <v>0</v>
      </c>
      <c r="AP71">
        <f t="shared" si="74"/>
        <v>-1.89614640569027E-4</v>
      </c>
      <c r="AQ71">
        <f t="shared" si="75"/>
        <v>-0.77350712503242791</v>
      </c>
      <c r="AR71">
        <f t="shared" si="76"/>
        <v>-0.77369673967299701</v>
      </c>
      <c r="AS71">
        <f t="shared" si="77"/>
        <v>8.1608989083976457E-4</v>
      </c>
      <c r="AT71">
        <f t="shared" si="78"/>
        <v>-1.0857569880740525E-4</v>
      </c>
      <c r="AU71">
        <f t="shared" si="79"/>
        <v>-0.77298922548096449</v>
      </c>
      <c r="AW71">
        <v>68</v>
      </c>
      <c r="AX71">
        <f>IF(Z71&gt;0, (R71*SUMPRODUCT(K71:$K$98, X71:$X$98)-K71*$AZ$3)/Z71, 0)</f>
        <v>-156.05145884768746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0.35860877099999999</v>
      </c>
      <c r="Q72" s="5">
        <f t="shared" si="91"/>
        <v>12.5</v>
      </c>
      <c r="R72">
        <f t="shared" si="62"/>
        <v>100000</v>
      </c>
      <c r="S72">
        <f t="shared" si="63"/>
        <v>-289.06394541265411</v>
      </c>
      <c r="U72">
        <f t="shared" si="83"/>
        <v>0.35860877099999999</v>
      </c>
      <c r="V72">
        <f t="shared" si="84"/>
        <v>0.01</v>
      </c>
      <c r="W72">
        <f t="shared" si="85"/>
        <v>1.3179321544608808E-2</v>
      </c>
      <c r="X72">
        <f t="shared" si="86"/>
        <v>4.7262203017259868E-3</v>
      </c>
      <c r="Y72">
        <f t="shared" si="87"/>
        <v>1.3179321544608808E-4</v>
      </c>
      <c r="Z72">
        <f t="shared" si="88"/>
        <v>8.3213080274367347E-3</v>
      </c>
      <c r="AB72">
        <f t="shared" si="89"/>
        <v>-2.0566523536589623</v>
      </c>
      <c r="AC72">
        <f t="shared" si="64"/>
        <v>-2.4053901294048528</v>
      </c>
      <c r="AE72">
        <f t="shared" si="65"/>
        <v>0</v>
      </c>
      <c r="AF72">
        <f t="shared" si="66"/>
        <v>0</v>
      </c>
      <c r="AG72">
        <f t="shared" si="67"/>
        <v>-0.10401635034295918</v>
      </c>
      <c r="AH72">
        <f t="shared" si="68"/>
        <v>-472.62203017259867</v>
      </c>
      <c r="AI72">
        <f t="shared" si="69"/>
        <v>-472.7260465229416</v>
      </c>
      <c r="AJ72">
        <f t="shared" si="70"/>
        <v>0.34873777574589049</v>
      </c>
      <c r="AK72">
        <f t="shared" ref="AK72:AK89" si="92">G72*SUM(AB72:AB72, AE72:AF72)</f>
        <v>-0.14396566475612738</v>
      </c>
      <c r="AL72">
        <f t="shared" si="71"/>
        <v>-472.52127441195182</v>
      </c>
      <c r="AN72">
        <f t="shared" si="72"/>
        <v>0</v>
      </c>
      <c r="AO72">
        <f t="shared" si="73"/>
        <v>0</v>
      </c>
      <c r="AP72">
        <f t="shared" si="74"/>
        <v>-1.0689376870113501E-4</v>
      </c>
      <c r="AQ72">
        <f t="shared" si="75"/>
        <v>-0.48569623727189648</v>
      </c>
      <c r="AR72">
        <f t="shared" si="76"/>
        <v>-0.48580313104059758</v>
      </c>
      <c r="AS72">
        <f t="shared" si="77"/>
        <v>3.5838495597103817E-4</v>
      </c>
      <c r="AT72">
        <f t="shared" si="78"/>
        <v>-1.4794820639838283E-4</v>
      </c>
      <c r="AU72">
        <f t="shared" si="79"/>
        <v>-0.48559269429102492</v>
      </c>
      <c r="AW72">
        <v>69</v>
      </c>
      <c r="AX72">
        <f>IF(Z72&gt;0, (R72*SUMPRODUCT(K72:$K$98, X72:$X$98)-K72*$AZ$3)/Z72, 0)</f>
        <v>-289.06394541265411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0.383306127</v>
      </c>
      <c r="Q73" s="5">
        <f t="shared" si="91"/>
        <v>12.5</v>
      </c>
      <c r="R73">
        <f t="shared" si="62"/>
        <v>100000</v>
      </c>
      <c r="S73">
        <f t="shared" si="63"/>
        <v>-497.54079198563221</v>
      </c>
      <c r="U73">
        <f t="shared" si="83"/>
        <v>0.383306127</v>
      </c>
      <c r="V73">
        <f t="shared" si="84"/>
        <v>0.01</v>
      </c>
      <c r="W73">
        <f t="shared" si="85"/>
        <v>8.3213080274367347E-3</v>
      </c>
      <c r="X73">
        <f t="shared" si="86"/>
        <v>3.1896083515707847E-3</v>
      </c>
      <c r="Y73">
        <f t="shared" si="87"/>
        <v>8.3213080274367344E-5</v>
      </c>
      <c r="Z73">
        <f t="shared" si="88"/>
        <v>5.0484865955915826E-3</v>
      </c>
      <c r="AB73">
        <f t="shared" si="89"/>
        <v>-2.4053901294048528</v>
      </c>
      <c r="AC73">
        <f t="shared" si="64"/>
        <v>-2.5118280190994842</v>
      </c>
      <c r="AE73">
        <f t="shared" si="65"/>
        <v>0</v>
      </c>
      <c r="AF73">
        <f t="shared" si="66"/>
        <v>0</v>
      </c>
      <c r="AG73">
        <f t="shared" si="67"/>
        <v>-6.3106082444894782E-2</v>
      </c>
      <c r="AH73">
        <f t="shared" si="68"/>
        <v>-318.96083515707846</v>
      </c>
      <c r="AI73">
        <f t="shared" si="69"/>
        <v>-319.02394123952337</v>
      </c>
      <c r="AJ73">
        <f t="shared" si="70"/>
        <v>0.10643788969463142</v>
      </c>
      <c r="AK73">
        <f t="shared" si="92"/>
        <v>-0.1683773090583397</v>
      </c>
      <c r="AL73">
        <f t="shared" si="71"/>
        <v>-319.08588065888705</v>
      </c>
      <c r="AN73">
        <f t="shared" si="72"/>
        <v>0</v>
      </c>
      <c r="AO73">
        <f t="shared" si="73"/>
        <v>0</v>
      </c>
      <c r="AP73">
        <f t="shared" si="74"/>
        <v>-5.7903387975765871E-5</v>
      </c>
      <c r="AQ73">
        <f t="shared" si="75"/>
        <v>-0.2926645462947563</v>
      </c>
      <c r="AR73">
        <f t="shared" si="76"/>
        <v>-0.29272244968273209</v>
      </c>
      <c r="AS73">
        <f t="shared" si="77"/>
        <v>9.7662763770699004E-5</v>
      </c>
      <c r="AT73">
        <f t="shared" si="78"/>
        <v>-1.5449567260388884E-4</v>
      </c>
      <c r="AU73">
        <f t="shared" si="79"/>
        <v>-0.29277928259156527</v>
      </c>
      <c r="AW73">
        <v>70</v>
      </c>
      <c r="AX73">
        <f>IF(Z73&gt;0, (R73*SUMPRODUCT(K73:$K$98, X73:$X$98)-K73*$AZ$3)/Z73, 0)</f>
        <v>-497.54079198563221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0.40826881399999998</v>
      </c>
      <c r="Q74" s="5">
        <f t="shared" si="91"/>
        <v>12.5</v>
      </c>
      <c r="R74">
        <f t="shared" si="62"/>
        <v>100000</v>
      </c>
      <c r="S74">
        <f t="shared" si="63"/>
        <v>-839.6271126153689</v>
      </c>
      <c r="U74">
        <f t="shared" si="83"/>
        <v>0.40826881399999998</v>
      </c>
      <c r="V74">
        <f t="shared" si="84"/>
        <v>0.01</v>
      </c>
      <c r="W74">
        <f t="shared" si="85"/>
        <v>5.0484865955915826E-3</v>
      </c>
      <c r="X74">
        <f t="shared" si="86"/>
        <v>2.0611396348770728E-3</v>
      </c>
      <c r="Y74">
        <f t="shared" si="87"/>
        <v>5.0484865955915827E-5</v>
      </c>
      <c r="Z74">
        <f t="shared" si="88"/>
        <v>2.9368620947585939E-3</v>
      </c>
      <c r="AB74">
        <f t="shared" si="89"/>
        <v>-2.5118280190994842</v>
      </c>
      <c r="AC74">
        <f t="shared" si="64"/>
        <v>-2.4658690407716821</v>
      </c>
      <c r="AE74">
        <f t="shared" si="65"/>
        <v>0</v>
      </c>
      <c r="AF74">
        <f t="shared" si="66"/>
        <v>0</v>
      </c>
      <c r="AG74">
        <f t="shared" si="67"/>
        <v>-3.6710776184482423E-2</v>
      </c>
      <c r="AH74">
        <f t="shared" si="68"/>
        <v>-206.11396348770728</v>
      </c>
      <c r="AI74">
        <f t="shared" si="69"/>
        <v>-206.15067426389177</v>
      </c>
      <c r="AJ74">
        <f t="shared" si="70"/>
        <v>-4.5958978327802047E-2</v>
      </c>
      <c r="AK74">
        <f t="shared" si="92"/>
        <v>-0.17582796133696391</v>
      </c>
      <c r="AL74">
        <f t="shared" si="71"/>
        <v>-206.37246120355655</v>
      </c>
      <c r="AN74">
        <f t="shared" si="72"/>
        <v>0</v>
      </c>
      <c r="AO74">
        <f t="shared" si="73"/>
        <v>0</v>
      </c>
      <c r="AP74">
        <f t="shared" si="74"/>
        <v>-3.0075184429071803E-5</v>
      </c>
      <c r="AQ74">
        <f t="shared" si="75"/>
        <v>-0.16885819668176993</v>
      </c>
      <c r="AR74">
        <f t="shared" si="76"/>
        <v>-0.16888827186619901</v>
      </c>
      <c r="AS74">
        <f t="shared" si="77"/>
        <v>-3.7651744066490878E-5</v>
      </c>
      <c r="AT74">
        <f t="shared" si="78"/>
        <v>-1.4404648756056944E-4</v>
      </c>
      <c r="AU74">
        <f t="shared" si="79"/>
        <v>-0.16906997009782609</v>
      </c>
      <c r="AW74">
        <v>71</v>
      </c>
      <c r="AX74">
        <f>IF(Z74&gt;0, (R74*SUMPRODUCT(K74:$K$98, X74:$X$98)-K74*$AZ$3)/Z74, 0)</f>
        <v>-839.6271126153689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0.43333920100000001</v>
      </c>
      <c r="Q75" s="5">
        <f t="shared" si="91"/>
        <v>12.5</v>
      </c>
      <c r="R75">
        <f t="shared" si="62"/>
        <v>100000</v>
      </c>
      <c r="S75">
        <f t="shared" si="63"/>
        <v>-1426.6781526949821</v>
      </c>
      <c r="U75">
        <f t="shared" si="83"/>
        <v>0.43333920100000001</v>
      </c>
      <c r="V75">
        <f t="shared" si="84"/>
        <v>0.01</v>
      </c>
      <c r="W75">
        <f t="shared" si="85"/>
        <v>2.9368620947585939E-3</v>
      </c>
      <c r="X75">
        <f t="shared" si="86"/>
        <v>1.2726574735898754E-3</v>
      </c>
      <c r="Y75">
        <f t="shared" si="87"/>
        <v>2.9368620947585939E-5</v>
      </c>
      <c r="Z75">
        <f t="shared" si="88"/>
        <v>1.6348360002211325E-3</v>
      </c>
      <c r="AB75">
        <f t="shared" si="89"/>
        <v>-2.4658690407716821</v>
      </c>
      <c r="AC75">
        <f t="shared" si="64"/>
        <v>-2.3323848047547386</v>
      </c>
      <c r="AE75">
        <f t="shared" si="65"/>
        <v>0</v>
      </c>
      <c r="AF75">
        <f t="shared" si="66"/>
        <v>0</v>
      </c>
      <c r="AG75">
        <f t="shared" si="67"/>
        <v>-2.0435450002764158E-2</v>
      </c>
      <c r="AH75">
        <f t="shared" si="68"/>
        <v>-127.26574735898754</v>
      </c>
      <c r="AI75">
        <f t="shared" si="69"/>
        <v>-127.2861828089903</v>
      </c>
      <c r="AJ75">
        <f t="shared" si="70"/>
        <v>-0.13348423601694348</v>
      </c>
      <c r="AK75">
        <f t="shared" si="92"/>
        <v>-0.17261083285401776</v>
      </c>
      <c r="AL75">
        <f t="shared" si="71"/>
        <v>-127.59227787786126</v>
      </c>
      <c r="AN75">
        <f t="shared" si="72"/>
        <v>0</v>
      </c>
      <c r="AO75">
        <f t="shared" si="73"/>
        <v>0</v>
      </c>
      <c r="AP75">
        <f t="shared" si="74"/>
        <v>-1.4947925173535239E-5</v>
      </c>
      <c r="AQ75">
        <f t="shared" si="75"/>
        <v>-9.3091117074440108E-2</v>
      </c>
      <c r="AR75">
        <f t="shared" si="76"/>
        <v>-9.3106064999613644E-2</v>
      </c>
      <c r="AS75">
        <f t="shared" si="77"/>
        <v>-9.763975696928118E-5</v>
      </c>
      <c r="AT75">
        <f t="shared" si="78"/>
        <v>-1.2625970131778131E-4</v>
      </c>
      <c r="AU75">
        <f t="shared" si="79"/>
        <v>-9.3329964457900705E-2</v>
      </c>
      <c r="AW75">
        <v>72</v>
      </c>
      <c r="AX75">
        <f>IF(Z75&gt;0, (R75*SUMPRODUCT(K75:$K$98, X75:$X$98)-K75*$AZ$3)/Z75, 0)</f>
        <v>-1426.6781526949821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0.458542742</v>
      </c>
      <c r="Q76" s="5">
        <f t="shared" si="91"/>
        <v>12.5</v>
      </c>
      <c r="R76">
        <f t="shared" si="62"/>
        <v>100000</v>
      </c>
      <c r="S76">
        <f t="shared" si="63"/>
        <v>-2480.9099264595397</v>
      </c>
      <c r="U76">
        <f t="shared" si="83"/>
        <v>0.458542742</v>
      </c>
      <c r="V76">
        <f t="shared" si="84"/>
        <v>0.01</v>
      </c>
      <c r="W76">
        <f t="shared" si="85"/>
        <v>1.6348360002211325E-3</v>
      </c>
      <c r="X76">
        <f t="shared" si="86"/>
        <v>7.4964218226171073E-4</v>
      </c>
      <c r="Y76">
        <f t="shared" si="87"/>
        <v>1.6348360002211327E-5</v>
      </c>
      <c r="Z76">
        <f t="shared" si="88"/>
        <v>8.6884545795721049E-4</v>
      </c>
      <c r="AB76">
        <f t="shared" si="89"/>
        <v>-2.3323848047547386</v>
      </c>
      <c r="AC76">
        <f t="shared" si="64"/>
        <v>-2.1555273212053283</v>
      </c>
      <c r="AE76">
        <f t="shared" si="65"/>
        <v>0</v>
      </c>
      <c r="AF76">
        <f t="shared" si="66"/>
        <v>0</v>
      </c>
      <c r="AG76">
        <f t="shared" si="67"/>
        <v>-1.0860568224465132E-2</v>
      </c>
      <c r="AH76">
        <f t="shared" si="68"/>
        <v>-74.96421822617107</v>
      </c>
      <c r="AI76">
        <f t="shared" si="69"/>
        <v>-74.975078794395529</v>
      </c>
      <c r="AJ76">
        <f t="shared" si="70"/>
        <v>-0.17685748354941033</v>
      </c>
      <c r="AK76">
        <f t="shared" si="92"/>
        <v>-0.16326693633283171</v>
      </c>
      <c r="AL76">
        <f t="shared" si="71"/>
        <v>-75.315203214277773</v>
      </c>
      <c r="AN76">
        <f t="shared" si="72"/>
        <v>0</v>
      </c>
      <c r="AO76">
        <f t="shared" si="73"/>
        <v>0</v>
      </c>
      <c r="AP76">
        <f t="shared" si="74"/>
        <v>-7.0930208263537604E-6</v>
      </c>
      <c r="AQ76">
        <f t="shared" si="75"/>
        <v>-4.8959018544883381E-2</v>
      </c>
      <c r="AR76">
        <f t="shared" si="76"/>
        <v>-4.8966111565709736E-2</v>
      </c>
      <c r="AS76">
        <f t="shared" si="77"/>
        <v>-1.1550535737961033E-4</v>
      </c>
      <c r="AT76">
        <f t="shared" si="78"/>
        <v>-1.0662939136601036E-4</v>
      </c>
      <c r="AU76">
        <f t="shared" si="79"/>
        <v>-4.9188246314455356E-2</v>
      </c>
      <c r="AW76">
        <v>73</v>
      </c>
      <c r="AX76">
        <f>IF(Z76&gt;0, (R76*SUMPRODUCT(K76:$K$98, X76:$X$98)-K76*$AZ$3)/Z76, 0)</f>
        <v>-2480.9099264595397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0.48392545599999998</v>
      </c>
      <c r="Q77" s="5">
        <f t="shared" si="91"/>
        <v>12.5</v>
      </c>
      <c r="R77">
        <f t="shared" si="62"/>
        <v>100000</v>
      </c>
      <c r="S77">
        <f t="shared" si="63"/>
        <v>-4465.449767787698</v>
      </c>
      <c r="U77">
        <f t="shared" si="83"/>
        <v>0.48392545599999998</v>
      </c>
      <c r="V77">
        <f t="shared" si="84"/>
        <v>0.01</v>
      </c>
      <c r="W77">
        <f t="shared" si="85"/>
        <v>8.6884545795721049E-4</v>
      </c>
      <c r="X77">
        <f t="shared" si="86"/>
        <v>4.204564344354719E-4</v>
      </c>
      <c r="Y77">
        <f t="shared" si="87"/>
        <v>8.6884545795721051E-6</v>
      </c>
      <c r="Z77">
        <f t="shared" si="88"/>
        <v>4.397005689421665E-4</v>
      </c>
      <c r="AB77">
        <f t="shared" si="89"/>
        <v>-2.1555273212053283</v>
      </c>
      <c r="AC77">
        <f t="shared" si="64"/>
        <v>-1.9634608034789161</v>
      </c>
      <c r="AE77">
        <f t="shared" si="65"/>
        <v>0</v>
      </c>
      <c r="AF77">
        <f t="shared" si="66"/>
        <v>0</v>
      </c>
      <c r="AG77">
        <f t="shared" si="67"/>
        <v>-5.4962571117770816E-3</v>
      </c>
      <c r="AH77">
        <f t="shared" si="68"/>
        <v>-42.045643443547192</v>
      </c>
      <c r="AI77">
        <f t="shared" si="69"/>
        <v>-42.051139700658972</v>
      </c>
      <c r="AJ77">
        <f t="shared" si="70"/>
        <v>-0.19206651772641226</v>
      </c>
      <c r="AK77">
        <f t="shared" si="92"/>
        <v>-0.150886912484373</v>
      </c>
      <c r="AL77">
        <f t="shared" si="71"/>
        <v>-42.394093130869756</v>
      </c>
      <c r="AN77">
        <f t="shared" si="72"/>
        <v>0</v>
      </c>
      <c r="AO77">
        <f t="shared" si="73"/>
        <v>0</v>
      </c>
      <c r="AP77">
        <f t="shared" si="74"/>
        <v>-3.2049975716781096E-6</v>
      </c>
      <c r="AQ77">
        <f t="shared" si="75"/>
        <v>-2.4517809555791002E-2</v>
      </c>
      <c r="AR77">
        <f t="shared" si="76"/>
        <v>-2.4521014553362679E-2</v>
      </c>
      <c r="AS77">
        <f t="shared" si="77"/>
        <v>-1.1199853107213745E-4</v>
      </c>
      <c r="AT77">
        <f t="shared" si="78"/>
        <v>-8.7985728883426467E-5</v>
      </c>
      <c r="AU77">
        <f t="shared" si="79"/>
        <v>-2.4720998813318244E-2</v>
      </c>
      <c r="AW77">
        <v>74</v>
      </c>
      <c r="AX77">
        <f>IF(Z77&gt;0, (R77*SUMPRODUCT(K77:$K$98, X77:$X$98)-K77*$AZ$3)/Z77, 0)</f>
        <v>-4465.449767787698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0.50934341699999997</v>
      </c>
      <c r="Q78" s="5">
        <f t="shared" si="91"/>
        <v>12.5</v>
      </c>
      <c r="R78">
        <f t="shared" si="62"/>
        <v>100000</v>
      </c>
      <c r="S78">
        <f t="shared" si="63"/>
        <v>-8388.0738496320755</v>
      </c>
      <c r="U78">
        <f t="shared" si="83"/>
        <v>0.50934341699999997</v>
      </c>
      <c r="V78">
        <f t="shared" si="84"/>
        <v>0.01</v>
      </c>
      <c r="W78">
        <f t="shared" si="85"/>
        <v>4.397005689421665E-4</v>
      </c>
      <c r="X78">
        <f t="shared" si="86"/>
        <v>2.2395859024184714E-4</v>
      </c>
      <c r="Y78">
        <f t="shared" si="87"/>
        <v>4.3970056894216651E-6</v>
      </c>
      <c r="Z78">
        <f t="shared" si="88"/>
        <v>2.1134497301089768E-4</v>
      </c>
      <c r="AB78">
        <f t="shared" si="89"/>
        <v>-1.9634608034789161</v>
      </c>
      <c r="AC78">
        <f t="shared" si="64"/>
        <v>-1.7727772413639076</v>
      </c>
      <c r="AE78">
        <f t="shared" si="65"/>
        <v>0</v>
      </c>
      <c r="AF78">
        <f t="shared" si="66"/>
        <v>0</v>
      </c>
      <c r="AG78">
        <f t="shared" si="67"/>
        <v>-2.6418121626362212E-3</v>
      </c>
      <c r="AH78">
        <f t="shared" si="68"/>
        <v>-22.395859024184713</v>
      </c>
      <c r="AI78">
        <f t="shared" si="69"/>
        <v>-22.398500836347349</v>
      </c>
      <c r="AJ78">
        <f t="shared" si="70"/>
        <v>-0.19068356211500848</v>
      </c>
      <c r="AK78">
        <f t="shared" si="92"/>
        <v>-0.13744225624352413</v>
      </c>
      <c r="AL78">
        <f t="shared" si="71"/>
        <v>-22.726626654705882</v>
      </c>
      <c r="AN78">
        <f t="shared" si="72"/>
        <v>0</v>
      </c>
      <c r="AO78">
        <f t="shared" si="73"/>
        <v>0</v>
      </c>
      <c r="AP78">
        <f t="shared" si="74"/>
        <v>-1.3754492690411587E-6</v>
      </c>
      <c r="AQ78">
        <f t="shared" si="75"/>
        <v>-1.1660317247394502E-2</v>
      </c>
      <c r="AR78">
        <f t="shared" si="76"/>
        <v>-1.1661692696663544E-2</v>
      </c>
      <c r="AS78">
        <f t="shared" si="77"/>
        <v>-9.9278657975263582E-5</v>
      </c>
      <c r="AT78">
        <f t="shared" si="78"/>
        <v>-7.1558778311050749E-5</v>
      </c>
      <c r="AU78">
        <f t="shared" si="79"/>
        <v>-1.1832530132949859E-2</v>
      </c>
      <c r="AW78">
        <v>75</v>
      </c>
      <c r="AX78">
        <f>IF(Z78&gt;0, (R78*SUMPRODUCT(K78:$K$98, X78:$X$98)-K78*$AZ$3)/Z78, 0)</f>
        <v>-8388.0738496320755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0.53464878299999996</v>
      </c>
      <c r="Q79" s="5">
        <f t="shared" si="91"/>
        <v>12.5</v>
      </c>
      <c r="R79">
        <f t="shared" si="62"/>
        <v>100000</v>
      </c>
      <c r="S79">
        <f t="shared" si="63"/>
        <v>-16545.682717912099</v>
      </c>
      <c r="U79">
        <f t="shared" si="83"/>
        <v>0.53464878299999996</v>
      </c>
      <c r="V79">
        <f t="shared" si="84"/>
        <v>0.01</v>
      </c>
      <c r="W79">
        <f t="shared" si="85"/>
        <v>2.1134497301089768E-4</v>
      </c>
      <c r="X79">
        <f t="shared" si="86"/>
        <v>1.1299533261344429E-4</v>
      </c>
      <c r="Y79">
        <f t="shared" si="87"/>
        <v>2.1134497301089769E-6</v>
      </c>
      <c r="Z79">
        <f t="shared" si="88"/>
        <v>9.6236190667344426E-5</v>
      </c>
      <c r="AB79">
        <f t="shared" si="89"/>
        <v>-1.7727772413639076</v>
      </c>
      <c r="AC79">
        <f t="shared" si="64"/>
        <v>-1.5922934767623744</v>
      </c>
      <c r="AE79">
        <f t="shared" si="65"/>
        <v>0</v>
      </c>
      <c r="AF79">
        <f t="shared" si="66"/>
        <v>0</v>
      </c>
      <c r="AG79">
        <f t="shared" si="67"/>
        <v>-1.2029523833418053E-3</v>
      </c>
      <c r="AH79">
        <f t="shared" si="68"/>
        <v>-11.299533261344429</v>
      </c>
      <c r="AI79">
        <f t="shared" si="69"/>
        <v>-11.30073621372777</v>
      </c>
      <c r="AJ79">
        <f t="shared" si="70"/>
        <v>-0.18048376460153315</v>
      </c>
      <c r="AK79">
        <f t="shared" si="92"/>
        <v>-0.12409440689547355</v>
      </c>
      <c r="AL79">
        <f t="shared" si="71"/>
        <v>-11.605314385224776</v>
      </c>
      <c r="AN79">
        <f t="shared" si="72"/>
        <v>0</v>
      </c>
      <c r="AO79">
        <f t="shared" si="73"/>
        <v>0</v>
      </c>
      <c r="AP79">
        <f t="shared" si="74"/>
        <v>-5.5920758801754647E-7</v>
      </c>
      <c r="AQ79">
        <f t="shared" si="75"/>
        <v>-5.2527305555078218E-3</v>
      </c>
      <c r="AR79">
        <f t="shared" si="76"/>
        <v>-5.2532897630958387E-3</v>
      </c>
      <c r="AS79">
        <f t="shared" si="77"/>
        <v>-8.3900154384142792E-5</v>
      </c>
      <c r="AT79">
        <f t="shared" si="78"/>
        <v>-5.7686850225698483E-5</v>
      </c>
      <c r="AU79">
        <f t="shared" si="79"/>
        <v>-5.3948767677056801E-3</v>
      </c>
      <c r="AW79">
        <v>76</v>
      </c>
      <c r="AX79">
        <f>IF(Z79&gt;0, (R79*SUMPRODUCT(K79:$K$98, X79:$X$98)-K79*$AZ$3)/Z79, 0)</f>
        <v>-16545.682717912099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0.56402811100000005</v>
      </c>
      <c r="Q80" s="5">
        <f t="shared" si="91"/>
        <v>12.5</v>
      </c>
      <c r="R80">
        <f t="shared" si="62"/>
        <v>100000</v>
      </c>
      <c r="S80">
        <f t="shared" si="63"/>
        <v>-34785.384567844943</v>
      </c>
      <c r="U80">
        <f t="shared" si="83"/>
        <v>0.56402811100000005</v>
      </c>
      <c r="V80">
        <f t="shared" si="84"/>
        <v>0.01</v>
      </c>
      <c r="W80">
        <f t="shared" si="85"/>
        <v>9.6236190667344426E-5</v>
      </c>
      <c r="X80">
        <f t="shared" si="86"/>
        <v>5.4279916831938114E-5</v>
      </c>
      <c r="Y80">
        <f t="shared" si="87"/>
        <v>9.6236190667344432E-7</v>
      </c>
      <c r="Z80">
        <f t="shared" si="88"/>
        <v>4.0993911928732871E-5</v>
      </c>
      <c r="AB80">
        <f t="shared" si="89"/>
        <v>-1.5922934767623744</v>
      </c>
      <c r="AC80">
        <f t="shared" si="64"/>
        <v>-1.4259889913813391</v>
      </c>
      <c r="AE80">
        <f t="shared" si="65"/>
        <v>0</v>
      </c>
      <c r="AF80">
        <f t="shared" si="66"/>
        <v>0</v>
      </c>
      <c r="AG80">
        <f t="shared" si="67"/>
        <v>-5.1242389910916084E-4</v>
      </c>
      <c r="AH80">
        <f t="shared" si="68"/>
        <v>-5.4279916831938113</v>
      </c>
      <c r="AI80">
        <f t="shared" si="69"/>
        <v>-5.4285041070929205</v>
      </c>
      <c r="AJ80">
        <f t="shared" si="70"/>
        <v>-0.16630448538103537</v>
      </c>
      <c r="AK80">
        <f t="shared" si="92"/>
        <v>-0.11146054337336622</v>
      </c>
      <c r="AL80">
        <f t="shared" si="71"/>
        <v>-5.7062691358473216</v>
      </c>
      <c r="AN80">
        <f t="shared" si="72"/>
        <v>0</v>
      </c>
      <c r="AO80">
        <f t="shared" si="73"/>
        <v>0</v>
      </c>
      <c r="AP80">
        <f t="shared" si="74"/>
        <v>-2.1268456483122142E-7</v>
      </c>
      <c r="AQ80">
        <f t="shared" si="75"/>
        <v>-2.2529199966171642E-3</v>
      </c>
      <c r="AR80">
        <f t="shared" si="76"/>
        <v>-2.2531326811819955E-3</v>
      </c>
      <c r="AS80">
        <f t="shared" si="77"/>
        <v>-6.9025658569470493E-5</v>
      </c>
      <c r="AT80">
        <f t="shared" si="78"/>
        <v>-4.6262356623936144E-5</v>
      </c>
      <c r="AU80">
        <f t="shared" si="79"/>
        <v>-2.3684206963754018E-3</v>
      </c>
      <c r="AW80">
        <v>77</v>
      </c>
      <c r="AX80">
        <f>IF(Z80&gt;0, (R80*SUMPRODUCT(K80:$K$98, X80:$X$98)-K80*$AZ$3)/Z80, 0)</f>
        <v>-34785.384567844943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0.59324784900000005</v>
      </c>
      <c r="Q81" s="5">
        <f t="shared" si="91"/>
        <v>12.5</v>
      </c>
      <c r="R81">
        <f t="shared" si="62"/>
        <v>100000</v>
      </c>
      <c r="S81">
        <f t="shared" si="63"/>
        <v>-78396.008665412519</v>
      </c>
      <c r="U81">
        <f t="shared" si="83"/>
        <v>0.59324784900000005</v>
      </c>
      <c r="V81">
        <f t="shared" si="84"/>
        <v>0.01</v>
      </c>
      <c r="W81">
        <f t="shared" si="85"/>
        <v>4.0993911928732871E-5</v>
      </c>
      <c r="X81">
        <f t="shared" si="86"/>
        <v>2.4319550073816218E-5</v>
      </c>
      <c r="Y81">
        <f t="shared" si="87"/>
        <v>4.0993911928732873E-7</v>
      </c>
      <c r="Z81">
        <f t="shared" si="88"/>
        <v>1.6264422735629324E-5</v>
      </c>
      <c r="AB81">
        <f t="shared" si="89"/>
        <v>-1.4259889913813391</v>
      </c>
      <c r="AC81">
        <f t="shared" si="64"/>
        <v>-1.2750658257203289</v>
      </c>
      <c r="AE81">
        <f t="shared" si="65"/>
        <v>0</v>
      </c>
      <c r="AF81">
        <f t="shared" si="66"/>
        <v>0</v>
      </c>
      <c r="AG81">
        <f t="shared" si="67"/>
        <v>-2.0330528419536655E-4</v>
      </c>
      <c r="AH81">
        <f t="shared" si="68"/>
        <v>-2.4319550073816218</v>
      </c>
      <c r="AI81">
        <f t="shared" si="69"/>
        <v>-2.4321583126658171</v>
      </c>
      <c r="AJ81">
        <f t="shared" si="70"/>
        <v>-0.15092316566101016</v>
      </c>
      <c r="AK81">
        <f t="shared" si="92"/>
        <v>-9.9819229396693743E-2</v>
      </c>
      <c r="AL81">
        <f t="shared" si="71"/>
        <v>-2.6829007077235207</v>
      </c>
      <c r="AN81">
        <f t="shared" si="72"/>
        <v>0</v>
      </c>
      <c r="AO81">
        <f t="shared" si="73"/>
        <v>0</v>
      </c>
      <c r="AP81">
        <f t="shared" si="74"/>
        <v>-7.534201659043397E-8</v>
      </c>
      <c r="AQ81">
        <f t="shared" si="75"/>
        <v>-9.0124757572587972E-4</v>
      </c>
      <c r="AR81">
        <f t="shared" si="76"/>
        <v>-9.013229177424701E-4</v>
      </c>
      <c r="AS81">
        <f t="shared" si="77"/>
        <v>-5.5929956253305245E-5</v>
      </c>
      <c r="AT81">
        <f t="shared" si="78"/>
        <v>-3.6991571896493933E-5</v>
      </c>
      <c r="AU81">
        <f t="shared" si="79"/>
        <v>-9.942444458922691E-4</v>
      </c>
      <c r="AW81">
        <v>78</v>
      </c>
      <c r="AX81">
        <f>IF(Z81&gt;0, (R81*SUMPRODUCT(K81:$K$98, X81:$X$98)-K81*$AZ$3)/Z81, 0)</f>
        <v>-78396.008665412519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0.62227177099999997</v>
      </c>
      <c r="Q82" s="5">
        <f t="shared" si="91"/>
        <v>12.5</v>
      </c>
      <c r="R82">
        <f t="shared" si="62"/>
        <v>100000</v>
      </c>
      <c r="S82">
        <f t="shared" si="63"/>
        <v>-190473.8613108678</v>
      </c>
      <c r="U82">
        <f t="shared" si="83"/>
        <v>0.62227177099999997</v>
      </c>
      <c r="V82">
        <f t="shared" si="84"/>
        <v>0.01</v>
      </c>
      <c r="W82">
        <f t="shared" si="85"/>
        <v>1.6264422735629324E-5</v>
      </c>
      <c r="X82">
        <f t="shared" si="86"/>
        <v>1.0120891139992724E-5</v>
      </c>
      <c r="Y82">
        <f t="shared" si="87"/>
        <v>1.6264422735629325E-7</v>
      </c>
      <c r="Z82">
        <f t="shared" si="88"/>
        <v>5.9808873682803075E-6</v>
      </c>
      <c r="AB82">
        <f t="shared" si="89"/>
        <v>-1.2750658257203289</v>
      </c>
      <c r="AC82">
        <f t="shared" si="64"/>
        <v>-1.1392027111017444</v>
      </c>
      <c r="AE82">
        <f t="shared" si="65"/>
        <v>0</v>
      </c>
      <c r="AF82">
        <f t="shared" si="66"/>
        <v>0</v>
      </c>
      <c r="AG82">
        <f t="shared" si="67"/>
        <v>-7.4761092103503845E-5</v>
      </c>
      <c r="AH82">
        <f t="shared" si="68"/>
        <v>-1.0120891139992723</v>
      </c>
      <c r="AI82">
        <f t="shared" si="69"/>
        <v>-1.0121638750913757</v>
      </c>
      <c r="AJ82">
        <f t="shared" si="70"/>
        <v>-0.13586311461858447</v>
      </c>
      <c r="AK82">
        <f t="shared" si="92"/>
        <v>-8.9254607800423033E-2</v>
      </c>
      <c r="AL82">
        <f t="shared" si="71"/>
        <v>-1.2372815975103832</v>
      </c>
      <c r="AN82">
        <f t="shared" si="72"/>
        <v>0</v>
      </c>
      <c r="AO82">
        <f t="shared" si="73"/>
        <v>0</v>
      </c>
      <c r="AP82">
        <f t="shared" si="74"/>
        <v>-2.4736952080436521E-8</v>
      </c>
      <c r="AQ82">
        <f t="shared" si="75"/>
        <v>-3.3488007210314796E-4</v>
      </c>
      <c r="AR82">
        <f t="shared" si="76"/>
        <v>-3.3490480905522837E-4</v>
      </c>
      <c r="AS82">
        <f t="shared" si="77"/>
        <v>-4.4954390863710583E-5</v>
      </c>
      <c r="AT82">
        <f t="shared" si="78"/>
        <v>-2.9532566927466575E-5</v>
      </c>
      <c r="AU82">
        <f t="shared" si="79"/>
        <v>-4.0939176684640555E-4</v>
      </c>
      <c r="AW82">
        <v>79</v>
      </c>
      <c r="AX82">
        <f>IF(Z82&gt;0, (R82*SUMPRODUCT(K82:$K$98, X82:$X$98)-K82*$AZ$3)/Z82, 0)</f>
        <v>-190473.8613108678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0.65106364900000002</v>
      </c>
      <c r="Q83" s="5">
        <f t="shared" si="91"/>
        <v>12.5</v>
      </c>
      <c r="R83">
        <f t="shared" si="62"/>
        <v>100000</v>
      </c>
      <c r="S83">
        <f t="shared" si="63"/>
        <v>-501902.42561436119</v>
      </c>
      <c r="U83">
        <f t="shared" si="83"/>
        <v>0.65106364900000002</v>
      </c>
      <c r="V83">
        <f t="shared" si="84"/>
        <v>0.01</v>
      </c>
      <c r="W83">
        <f t="shared" si="85"/>
        <v>5.9808873682803075E-6</v>
      </c>
      <c r="X83">
        <f t="shared" si="86"/>
        <v>3.8939383542505838E-6</v>
      </c>
      <c r="Y83">
        <f t="shared" si="87"/>
        <v>5.9808873682803071E-8</v>
      </c>
      <c r="Z83">
        <f t="shared" si="88"/>
        <v>2.0271401403469205E-6</v>
      </c>
      <c r="AB83">
        <f t="shared" si="89"/>
        <v>-1.1392027111017444</v>
      </c>
      <c r="AC83">
        <f t="shared" si="64"/>
        <v>-1.0174265535003559</v>
      </c>
      <c r="AE83">
        <f t="shared" si="65"/>
        <v>0</v>
      </c>
      <c r="AF83">
        <f t="shared" si="66"/>
        <v>0</v>
      </c>
      <c r="AG83">
        <f t="shared" si="67"/>
        <v>-2.5339251754336507E-5</v>
      </c>
      <c r="AH83">
        <f t="shared" si="68"/>
        <v>-0.3893938354250584</v>
      </c>
      <c r="AI83">
        <f t="shared" si="69"/>
        <v>-0.38941917467681275</v>
      </c>
      <c r="AJ83">
        <f t="shared" si="70"/>
        <v>-0.12177615760138849</v>
      </c>
      <c r="AK83">
        <f t="shared" si="92"/>
        <v>-7.9744189777122124E-2</v>
      </c>
      <c r="AL83">
        <f t="shared" si="71"/>
        <v>-0.59093952205532341</v>
      </c>
      <c r="AN83">
        <f t="shared" si="72"/>
        <v>0</v>
      </c>
      <c r="AO83">
        <f t="shared" si="73"/>
        <v>0</v>
      </c>
      <c r="AP83">
        <f t="shared" si="74"/>
        <v>-7.4859395294687599E-9</v>
      </c>
      <c r="AQ83">
        <f t="shared" si="75"/>
        <v>-1.1503807347590814E-4</v>
      </c>
      <c r="AR83">
        <f t="shared" si="76"/>
        <v>-1.1504555941543762E-4</v>
      </c>
      <c r="AS83">
        <f t="shared" si="77"/>
        <v>-3.5976159074193694E-5</v>
      </c>
      <c r="AT83">
        <f t="shared" si="78"/>
        <v>-2.3558713899113243E-5</v>
      </c>
      <c r="AU83">
        <f t="shared" si="79"/>
        <v>-1.7458043238874457E-4</v>
      </c>
      <c r="AW83">
        <v>80</v>
      </c>
      <c r="AX83">
        <f>IF(Z83&gt;0, (R83*SUMPRODUCT(K83:$K$98, X83:$X$98)-K83*$AZ$3)/Z83, 0)</f>
        <v>-501902.42561436119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0.67958823899999998</v>
      </c>
      <c r="Q84" s="5">
        <f t="shared" si="91"/>
        <v>12.5</v>
      </c>
      <c r="R84">
        <f t="shared" si="62"/>
        <v>100000</v>
      </c>
      <c r="S84">
        <f t="shared" si="63"/>
        <v>-1443808.6035020896</v>
      </c>
      <c r="U84">
        <f t="shared" si="83"/>
        <v>0.67958823899999998</v>
      </c>
      <c r="V84">
        <f t="shared" si="84"/>
        <v>0.01</v>
      </c>
      <c r="W84">
        <f t="shared" si="85"/>
        <v>2.0271401403469205E-6</v>
      </c>
      <c r="X84">
        <f t="shared" si="86"/>
        <v>1.3776205981845764E-6</v>
      </c>
      <c r="Y84">
        <f t="shared" si="87"/>
        <v>2.0271401403469204E-8</v>
      </c>
      <c r="Z84">
        <f t="shared" si="88"/>
        <v>6.292481407588749E-7</v>
      </c>
      <c r="AB84">
        <f t="shared" si="89"/>
        <v>-1.0174265535003559</v>
      </c>
      <c r="AC84">
        <f t="shared" si="64"/>
        <v>-0.90851387936535744</v>
      </c>
      <c r="AE84">
        <f t="shared" si="65"/>
        <v>0</v>
      </c>
      <c r="AF84">
        <f t="shared" si="66"/>
        <v>0</v>
      </c>
      <c r="AG84">
        <f t="shared" si="67"/>
        <v>-7.8656017594859367E-6</v>
      </c>
      <c r="AH84">
        <f t="shared" si="68"/>
        <v>-0.13776205981845766</v>
      </c>
      <c r="AI84">
        <f t="shared" si="69"/>
        <v>-0.13776992542021715</v>
      </c>
      <c r="AJ84">
        <f t="shared" si="70"/>
        <v>-0.1089126741349985</v>
      </c>
      <c r="AK84">
        <f t="shared" si="92"/>
        <v>-7.1219858745024928E-2</v>
      </c>
      <c r="AL84">
        <f t="shared" si="71"/>
        <v>-0.31790245830024055</v>
      </c>
      <c r="AN84">
        <f t="shared" si="72"/>
        <v>0</v>
      </c>
      <c r="AO84">
        <f t="shared" si="73"/>
        <v>0</v>
      </c>
      <c r="AP84">
        <f t="shared" si="74"/>
        <v>-2.0747532786445622E-9</v>
      </c>
      <c r="AQ84">
        <f t="shared" si="75"/>
        <v>-3.6338260443515451E-5</v>
      </c>
      <c r="AR84">
        <f t="shared" si="76"/>
        <v>-3.6340335196794096E-5</v>
      </c>
      <c r="AS84">
        <f t="shared" si="77"/>
        <v>-2.8728498423533617E-5</v>
      </c>
      <c r="AT84">
        <f t="shared" si="78"/>
        <v>-1.8786056039214003E-5</v>
      </c>
      <c r="AU84">
        <f t="shared" si="79"/>
        <v>-8.3854889659541715E-5</v>
      </c>
      <c r="AW84">
        <v>81</v>
      </c>
      <c r="AX84">
        <f>IF(Z84&gt;0, (R84*SUMPRODUCT(K84:$K$98, X84:$X$98)-K84*$AZ$3)/Z84, 0)</f>
        <v>-1443808.6035020896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0.70796792399999997</v>
      </c>
      <c r="Q85" s="5">
        <f t="shared" si="91"/>
        <v>12.5</v>
      </c>
      <c r="R85">
        <f t="shared" si="62"/>
        <v>100000</v>
      </c>
      <c r="S85">
        <f t="shared" si="63"/>
        <v>-4570983.5977984127</v>
      </c>
      <c r="U85">
        <f t="shared" si="83"/>
        <v>0.70796792399999997</v>
      </c>
      <c r="V85">
        <f t="shared" si="84"/>
        <v>0.01</v>
      </c>
      <c r="W85">
        <f t="shared" si="85"/>
        <v>6.292481407588749E-7</v>
      </c>
      <c r="X85">
        <f t="shared" si="86"/>
        <v>4.4548749989392044E-7</v>
      </c>
      <c r="Y85">
        <f t="shared" si="87"/>
        <v>6.2924814075887491E-9</v>
      </c>
      <c r="Z85">
        <f t="shared" si="88"/>
        <v>1.7746815945736572E-7</v>
      </c>
      <c r="AB85">
        <f t="shared" si="89"/>
        <v>-0.90851387936535744</v>
      </c>
      <c r="AC85">
        <f t="shared" si="64"/>
        <v>-0.81120404601109197</v>
      </c>
      <c r="AE85">
        <f t="shared" si="65"/>
        <v>0</v>
      </c>
      <c r="AF85">
        <f t="shared" si="66"/>
        <v>0</v>
      </c>
      <c r="AG85">
        <f t="shared" si="67"/>
        <v>-2.2183519932170713E-6</v>
      </c>
      <c r="AH85">
        <f t="shared" si="68"/>
        <v>-4.4548749989392046E-2</v>
      </c>
      <c r="AI85">
        <f t="shared" si="69"/>
        <v>-4.4550968341385264E-2</v>
      </c>
      <c r="AJ85">
        <f t="shared" si="70"/>
        <v>-9.7309833354265463E-2</v>
      </c>
      <c r="AK85">
        <f t="shared" si="92"/>
        <v>-6.3595971555575032E-2</v>
      </c>
      <c r="AL85">
        <f t="shared" si="71"/>
        <v>-0.20545677325122577</v>
      </c>
      <c r="AN85">
        <f t="shared" si="72"/>
        <v>0</v>
      </c>
      <c r="AO85">
        <f t="shared" si="73"/>
        <v>0</v>
      </c>
      <c r="AP85">
        <f t="shared" si="74"/>
        <v>-5.2245265568208241E-10</v>
      </c>
      <c r="AQ85">
        <f t="shared" si="75"/>
        <v>-1.0491848367815602E-5</v>
      </c>
      <c r="AR85">
        <f t="shared" si="76"/>
        <v>-1.0492370820471284E-5</v>
      </c>
      <c r="AS85">
        <f t="shared" si="77"/>
        <v>-2.2917815123734546E-5</v>
      </c>
      <c r="AT85">
        <f t="shared" si="78"/>
        <v>-1.4977733169255937E-5</v>
      </c>
      <c r="AU85">
        <f t="shared" si="79"/>
        <v>-4.8387919113461767E-5</v>
      </c>
      <c r="AW85">
        <v>82</v>
      </c>
      <c r="AX85">
        <f>IF(Z85&gt;0, (R85*SUMPRODUCT(K85:$K$98, X85:$X$98)-K85*$AZ$3)/Z85, 0)</f>
        <v>-4570983.5977984127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0.73634663</v>
      </c>
      <c r="Q86" s="5">
        <f t="shared" si="91"/>
        <v>12.5</v>
      </c>
      <c r="R86">
        <f t="shared" si="62"/>
        <v>100000</v>
      </c>
      <c r="S86">
        <f t="shared" si="63"/>
        <v>-16090012.88613042</v>
      </c>
      <c r="U86">
        <f t="shared" si="83"/>
        <v>0.73634663</v>
      </c>
      <c r="V86">
        <f t="shared" si="84"/>
        <v>0.01</v>
      </c>
      <c r="W86">
        <f t="shared" si="85"/>
        <v>1.7746815945736572E-7</v>
      </c>
      <c r="X86">
        <f t="shared" si="86"/>
        <v>1.3067808114873388E-7</v>
      </c>
      <c r="Y86">
        <f t="shared" si="87"/>
        <v>1.7746815945736571E-9</v>
      </c>
      <c r="Z86">
        <f t="shared" si="88"/>
        <v>4.5015396714058181E-8</v>
      </c>
      <c r="AB86">
        <f t="shared" si="89"/>
        <v>-0.81120404601109197</v>
      </c>
      <c r="AC86">
        <f t="shared" si="64"/>
        <v>-0.72429831320346916</v>
      </c>
      <c r="AE86">
        <f t="shared" si="65"/>
        <v>0</v>
      </c>
      <c r="AF86">
        <f t="shared" si="66"/>
        <v>0</v>
      </c>
      <c r="AG86">
        <f t="shared" si="67"/>
        <v>-5.6269245892572727E-7</v>
      </c>
      <c r="AH86">
        <f t="shared" si="68"/>
        <v>-1.3067808114873389E-2</v>
      </c>
      <c r="AI86">
        <f t="shared" si="69"/>
        <v>-1.3068370807332315E-2</v>
      </c>
      <c r="AJ86">
        <f t="shared" si="70"/>
        <v>-8.6905732807622815E-2</v>
      </c>
      <c r="AK86">
        <f t="shared" si="92"/>
        <v>-5.6784283220776444E-2</v>
      </c>
      <c r="AL86">
        <f t="shared" si="71"/>
        <v>-0.15675838683573157</v>
      </c>
      <c r="AN86">
        <f t="shared" si="72"/>
        <v>0</v>
      </c>
      <c r="AO86">
        <f t="shared" si="73"/>
        <v>0</v>
      </c>
      <c r="AP86">
        <f t="shared" si="74"/>
        <v>-1.1832310426715165E-10</v>
      </c>
      <c r="AQ86">
        <f t="shared" si="75"/>
        <v>-2.7479018024717986E-6</v>
      </c>
      <c r="AR86">
        <f t="shared" si="76"/>
        <v>-2.7480201255760657E-6</v>
      </c>
      <c r="AS86">
        <f t="shared" si="77"/>
        <v>-1.8274558191239021E-5</v>
      </c>
      <c r="AT86">
        <f t="shared" si="78"/>
        <v>-1.1940612598745103E-5</v>
      </c>
      <c r="AU86">
        <f t="shared" si="79"/>
        <v>-3.2963190915560192E-5</v>
      </c>
      <c r="AW86">
        <v>83</v>
      </c>
      <c r="AX86">
        <f>IF(Z86&gt;0, (R86*SUMPRODUCT(K86:$K$98, X86:$X$98)-K86*$AZ$3)/Z86, 0)</f>
        <v>-16090012.88613042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0.76472631499999999</v>
      </c>
      <c r="Q87" s="5">
        <f t="shared" si="91"/>
        <v>12.5</v>
      </c>
      <c r="R87">
        <f t="shared" si="62"/>
        <v>100000</v>
      </c>
      <c r="S87">
        <f t="shared" si="63"/>
        <v>-63771920.394960523</v>
      </c>
      <c r="U87">
        <f t="shared" si="83"/>
        <v>0.76472631499999999</v>
      </c>
      <c r="V87">
        <f t="shared" si="84"/>
        <v>0.01</v>
      </c>
      <c r="W87">
        <f t="shared" si="85"/>
        <v>4.5015396714058181E-8</v>
      </c>
      <c r="X87">
        <f t="shared" si="86"/>
        <v>3.4424458447404819E-8</v>
      </c>
      <c r="Y87">
        <f t="shared" si="87"/>
        <v>4.5015396714058184E-10</v>
      </c>
      <c r="Z87">
        <f t="shared" si="88"/>
        <v>1.0140784299512781E-8</v>
      </c>
      <c r="AB87">
        <f t="shared" si="89"/>
        <v>-0.72429831320346916</v>
      </c>
      <c r="AC87">
        <f t="shared" si="64"/>
        <v>-0.64669728909099455</v>
      </c>
      <c r="AE87">
        <f t="shared" si="65"/>
        <v>0</v>
      </c>
      <c r="AF87">
        <f t="shared" si="66"/>
        <v>0</v>
      </c>
      <c r="AG87">
        <f t="shared" si="67"/>
        <v>-1.2675980374390976E-7</v>
      </c>
      <c r="AH87">
        <f t="shared" si="68"/>
        <v>-3.4424458447404821E-3</v>
      </c>
      <c r="AI87">
        <f t="shared" si="69"/>
        <v>-3.442572604544226E-3</v>
      </c>
      <c r="AJ87">
        <f t="shared" si="70"/>
        <v>-7.7601024112474604E-2</v>
      </c>
      <c r="AK87">
        <f t="shared" si="92"/>
        <v>-5.0700881924242845E-2</v>
      </c>
      <c r="AL87">
        <f t="shared" si="71"/>
        <v>-0.13174447864126168</v>
      </c>
      <c r="AN87">
        <f t="shared" si="72"/>
        <v>0</v>
      </c>
      <c r="AO87">
        <f t="shared" si="73"/>
        <v>0</v>
      </c>
      <c r="AP87">
        <f t="shared" si="74"/>
        <v>-2.3799180106161145E-11</v>
      </c>
      <c r="AQ87">
        <f t="shared" si="75"/>
        <v>-6.4631993932556894E-7</v>
      </c>
      <c r="AR87">
        <f t="shared" si="76"/>
        <v>-6.4634373850567508E-7</v>
      </c>
      <c r="AS87">
        <f t="shared" si="77"/>
        <v>-1.4569608777609592E-5</v>
      </c>
      <c r="AT87">
        <f t="shared" si="78"/>
        <v>-9.5191013619271167E-6</v>
      </c>
      <c r="AU87">
        <f t="shared" si="79"/>
        <v>-2.4735053878042388E-5</v>
      </c>
      <c r="AW87">
        <v>84</v>
      </c>
      <c r="AX87">
        <f>IF(Z87&gt;0, (R87*SUMPRODUCT(K87:$K$98, X87:$X$98)-K87*$AZ$3)/Z87, 0)</f>
        <v>-63771920.394960523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0.79310599999999998</v>
      </c>
      <c r="Q88" s="5">
        <f t="shared" si="91"/>
        <v>12.5</v>
      </c>
      <c r="R88">
        <f t="shared" si="62"/>
        <v>100000</v>
      </c>
      <c r="S88">
        <f t="shared" si="63"/>
        <v>-289187429.80547261</v>
      </c>
      <c r="U88">
        <f t="shared" si="83"/>
        <v>0.79310599999999998</v>
      </c>
      <c r="V88">
        <f t="shared" si="84"/>
        <v>0.01</v>
      </c>
      <c r="W88">
        <f t="shared" si="85"/>
        <v>1.0140784299512781E-8</v>
      </c>
      <c r="X88">
        <f t="shared" si="86"/>
        <v>8.0427168726493843E-9</v>
      </c>
      <c r="Y88">
        <f t="shared" si="87"/>
        <v>1.0140784299512781E-10</v>
      </c>
      <c r="Z88">
        <f t="shared" si="88"/>
        <v>1.996659583868269E-9</v>
      </c>
      <c r="AB88">
        <f t="shared" si="89"/>
        <v>-0.64669728909099455</v>
      </c>
      <c r="AC88">
        <f t="shared" si="64"/>
        <v>-0.5774088532553292</v>
      </c>
      <c r="AE88">
        <f t="shared" si="65"/>
        <v>0</v>
      </c>
      <c r="AF88">
        <f t="shared" si="66"/>
        <v>0</v>
      </c>
      <c r="AG88">
        <f t="shared" si="67"/>
        <v>-2.4958244798353361E-8</v>
      </c>
      <c r="AH88">
        <f t="shared" si="68"/>
        <v>-8.0427168726493838E-4</v>
      </c>
      <c r="AI88">
        <f t="shared" si="69"/>
        <v>-8.0429664550973673E-4</v>
      </c>
      <c r="AJ88">
        <f t="shared" si="70"/>
        <v>-6.9288435835665352E-2</v>
      </c>
      <c r="AK88">
        <f t="shared" si="92"/>
        <v>-4.5268810236369625E-2</v>
      </c>
      <c r="AL88">
        <f t="shared" si="71"/>
        <v>-0.11536154271754472</v>
      </c>
      <c r="AN88">
        <f t="shared" si="72"/>
        <v>0</v>
      </c>
      <c r="AO88">
        <f t="shared" si="73"/>
        <v>0</v>
      </c>
      <c r="AP88">
        <f t="shared" si="74"/>
        <v>-4.1838533641272239E-12</v>
      </c>
      <c r="AQ88">
        <f t="shared" si="75"/>
        <v>-1.3482337526626459E-7</v>
      </c>
      <c r="AR88">
        <f t="shared" si="76"/>
        <v>-1.3482755911962872E-7</v>
      </c>
      <c r="AS88">
        <f t="shared" si="77"/>
        <v>-1.1615105858136614E-5</v>
      </c>
      <c r="AT88">
        <f t="shared" si="78"/>
        <v>-7.5885970959771844E-6</v>
      </c>
      <c r="AU88">
        <f t="shared" si="79"/>
        <v>-1.9338530513233428E-5</v>
      </c>
      <c r="AW88">
        <v>85</v>
      </c>
      <c r="AX88">
        <f>IF(Z88&gt;0, (R88*SUMPRODUCT(K88:$K$98, X88:$X$98)-K88*$AZ$3)/Z88, 0)</f>
        <v>-289187429.80547261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100000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1.996659583868269E-9</v>
      </c>
      <c r="X89">
        <f t="shared" si="86"/>
        <v>1.996659583868269E-9</v>
      </c>
      <c r="Y89">
        <f t="shared" si="87"/>
        <v>1.996659583868269E-11</v>
      </c>
      <c r="Z89">
        <f t="shared" si="88"/>
        <v>0</v>
      </c>
      <c r="AB89">
        <f t="shared" si="89"/>
        <v>-0.5774088532553292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-1.996659583868269E-4</v>
      </c>
      <c r="AI89">
        <f t="shared" si="69"/>
        <v>-1.996659583868269E-4</v>
      </c>
      <c r="AJ89">
        <f t="shared" si="70"/>
        <v>-0.5774088532553292</v>
      </c>
      <c r="AK89">
        <f t="shared" si="92"/>
        <v>-4.0418619727873049E-2</v>
      </c>
      <c r="AL89">
        <f t="shared" si="71"/>
        <v>-0.61802713894158912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-2.9884666886623028E-8</v>
      </c>
      <c r="AR89">
        <f t="shared" si="76"/>
        <v>-2.9884666886623028E-8</v>
      </c>
      <c r="AS89">
        <f t="shared" si="77"/>
        <v>-8.6422700075352283E-5</v>
      </c>
      <c r="AT89">
        <f t="shared" si="78"/>
        <v>-6.0495890052746609E-6</v>
      </c>
      <c r="AU89">
        <f t="shared" si="79"/>
        <v>-9.2502173747513572E-5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4615.023742340034</v>
      </c>
      <c r="AO91" s="6">
        <f t="shared" si="93"/>
        <v>-461.50237423400341</v>
      </c>
      <c r="AP91" s="6">
        <f t="shared" si="93"/>
        <v>-250.29044216789777</v>
      </c>
      <c r="AQ91" s="6">
        <f t="shared" si="93"/>
        <v>-3444.4600144615465</v>
      </c>
      <c r="AR91" s="6">
        <f t="shared" si="93"/>
        <v>458.77091147658604</v>
      </c>
      <c r="AS91" s="6">
        <f t="shared" si="93"/>
        <v>-207.05038851583492</v>
      </c>
      <c r="AT91" s="6">
        <f t="shared" si="93"/>
        <v>71.724350242077961</v>
      </c>
      <c r="AU91" s="6">
        <f t="shared" si="93"/>
        <v>323.44487320283037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91CA1-E501-4146-B74F-944420DF8CE7}">
  <sheetPr codeName="Sheet31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6512.8553219777159</v>
      </c>
      <c r="K3">
        <v>1</v>
      </c>
      <c r="L3" s="2">
        <v>0</v>
      </c>
      <c r="O3">
        <f>$C$3</f>
        <v>6512.8553219777159</v>
      </c>
      <c r="P3">
        <f>O3*C5</f>
        <v>651.28553219777166</v>
      </c>
      <c r="Q3" s="5">
        <f>B8</f>
        <v>125.8175559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6512.8553219777159</v>
      </c>
      <c r="AF3">
        <f t="shared" ref="AF3:AF34" si="4">-$Z3*P3</f>
        <v>-651.28553219777166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5735.7522338799445</v>
      </c>
      <c r="AJ3">
        <f t="shared" ref="AJ3:AJ34" si="8">AB3-AC3</f>
        <v>0</v>
      </c>
      <c r="AL3">
        <f t="shared" ref="AL3:AL34" si="9">SUM(AI3:AK3)</f>
        <v>5735.7522338799445</v>
      </c>
      <c r="AN3">
        <f t="shared" ref="AN3:AN34" si="10">AE3*$K3</f>
        <v>6512.8553219777159</v>
      </c>
      <c r="AO3">
        <f t="shared" ref="AO3:AO34" si="11">AF3*$K3</f>
        <v>-651.28553219777166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5735.7522338799445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5735.7522338799445</v>
      </c>
      <c r="AW3">
        <v>0</v>
      </c>
      <c r="AX3">
        <f>IF(Z3&gt;0, (R3*SUMPRODUCT(K3:$K$98, X3:$X$98)-K3*$AZ$3)/Z3, 0)</f>
        <v>0</v>
      </c>
      <c r="AZ3">
        <f>C6*ABS(SUMPRODUCT(X4:X79, K4:K79))/1</f>
        <v>4831.1706028318868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2.7053950000000002E-3</v>
      </c>
      <c r="R4">
        <f t="shared" si="0"/>
        <v>100000</v>
      </c>
      <c r="S4">
        <f t="shared" si="1"/>
        <v>328.23147893122467</v>
      </c>
      <c r="U4">
        <f t="shared" ref="U4:U35" si="21">M4</f>
        <v>2.7053950000000002E-3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2.7053950000000002E-3</v>
      </c>
      <c r="Y4">
        <f t="shared" ref="Y4:Y35" si="25">V4*W4</f>
        <v>0.01</v>
      </c>
      <c r="Z4">
        <f t="shared" ref="Z4:Z35" si="26">MAX(0, W4-X4-Y4)</f>
        <v>0.98729460499999999</v>
      </c>
      <c r="AB4">
        <f t="shared" ref="AB4:AB35" si="27">AC3</f>
        <v>0</v>
      </c>
      <c r="AC4">
        <f t="shared" si="2"/>
        <v>324.0611683399693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-270.53950000000003</v>
      </c>
      <c r="AI4">
        <f t="shared" si="7"/>
        <v>-270.53950000000003</v>
      </c>
      <c r="AJ4">
        <f t="shared" si="8"/>
        <v>-324.0611683399693</v>
      </c>
      <c r="AK4">
        <f>G4*SUM(AB4, AE4:AF4)</f>
        <v>0</v>
      </c>
      <c r="AL4">
        <f t="shared" si="9"/>
        <v>-594.60066833996939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-252.39248064185094</v>
      </c>
      <c r="AR4">
        <f t="shared" si="14"/>
        <v>-252.39248064185094</v>
      </c>
      <c r="AS4">
        <f t="shared" si="15"/>
        <v>-302.32406786077928</v>
      </c>
      <c r="AT4">
        <f t="shared" si="16"/>
        <v>0</v>
      </c>
      <c r="AU4">
        <f t="shared" si="17"/>
        <v>-554.7165485026303</v>
      </c>
      <c r="AW4">
        <v>1</v>
      </c>
      <c r="AX4">
        <f>IF(Z4&gt;0, (R4*SUMPRODUCT(K4:$K$98, X4:$X$98)-K4*$AZ$3)/Z4, 0)</f>
        <v>328.23147893122467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2.7496130000000001E-3</v>
      </c>
      <c r="Q5" s="5">
        <f t="shared" ref="Q5:Q36" si="29">$C$8</f>
        <v>12.5</v>
      </c>
      <c r="R5">
        <f t="shared" si="0"/>
        <v>100000</v>
      </c>
      <c r="S5">
        <f t="shared" si="1"/>
        <v>459.22047728268427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324.0611683399693</v>
      </c>
      <c r="AC5">
        <f t="shared" si="2"/>
        <v>447.60540496554677</v>
      </c>
      <c r="AE5">
        <f t="shared" si="3"/>
        <v>0</v>
      </c>
      <c r="AF5">
        <f t="shared" si="4"/>
        <v>0</v>
      </c>
      <c r="AG5">
        <f t="shared" si="5"/>
        <v>-12.183837260865776</v>
      </c>
      <c r="AH5">
        <f t="shared" si="6"/>
        <v>-271.4678080737865</v>
      </c>
      <c r="AI5">
        <f t="shared" si="7"/>
        <v>-283.6516453346523</v>
      </c>
      <c r="AJ5">
        <f t="shared" si="8"/>
        <v>-123.54423662557747</v>
      </c>
      <c r="AK5">
        <f>G5*SUM(AB5, AE5:AF5)</f>
        <v>13.286507901938743</v>
      </c>
      <c r="AL5">
        <f t="shared" si="9"/>
        <v>-393.90937405829101</v>
      </c>
      <c r="AN5">
        <f t="shared" si="10"/>
        <v>0</v>
      </c>
      <c r="AO5">
        <f t="shared" si="11"/>
        <v>0</v>
      </c>
      <c r="AP5">
        <f t="shared" si="12"/>
        <v>-10.418496927781405</v>
      </c>
      <c r="AQ5">
        <f t="shared" si="13"/>
        <v>-232.13429922383258</v>
      </c>
      <c r="AR5">
        <f t="shared" si="14"/>
        <v>-242.55279615161402</v>
      </c>
      <c r="AS5">
        <f t="shared" si="15"/>
        <v>-105.64366727574085</v>
      </c>
      <c r="AT5">
        <f t="shared" si="16"/>
        <v>11.361399433814805</v>
      </c>
      <c r="AU5">
        <f t="shared" si="17"/>
        <v>-336.83506399354002</v>
      </c>
      <c r="AW5">
        <v>2</v>
      </c>
      <c r="AX5">
        <f>IF(Z5&gt;0, (R5*SUMPRODUCT(K5:$K$98, X5:$X$98)-K5*$AZ$3)/Z5, 0)</f>
        <v>459.22047728268427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2.8010499999999998E-3</v>
      </c>
      <c r="Q6" s="5">
        <f t="shared" si="29"/>
        <v>12.5</v>
      </c>
      <c r="R6">
        <f t="shared" si="0"/>
        <v>100000</v>
      </c>
      <c r="S6">
        <f t="shared" si="1"/>
        <v>644.16049581547918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447.60540496554677</v>
      </c>
      <c r="AC6">
        <f t="shared" si="2"/>
        <v>619.83036583991816</v>
      </c>
      <c r="AE6">
        <f t="shared" si="3"/>
        <v>0</v>
      </c>
      <c r="AF6">
        <f t="shared" si="4"/>
        <v>0</v>
      </c>
      <c r="AG6">
        <f t="shared" si="5"/>
        <v>-12.02787135089757</v>
      </c>
      <c r="AH6">
        <f t="shared" si="6"/>
        <v>-273.02029887638463</v>
      </c>
      <c r="AI6">
        <f t="shared" si="7"/>
        <v>-285.04817022728218</v>
      </c>
      <c r="AJ6">
        <f t="shared" si="8"/>
        <v>-172.22496087437139</v>
      </c>
      <c r="AK6">
        <f>G6*SUM(AB6, AE6:AF6)</f>
        <v>26.184916190484486</v>
      </c>
      <c r="AL6">
        <f t="shared" si="9"/>
        <v>-431.08821491116908</v>
      </c>
      <c r="AN6">
        <f t="shared" si="10"/>
        <v>0</v>
      </c>
      <c r="AO6">
        <f t="shared" si="11"/>
        <v>0</v>
      </c>
      <c r="AP6">
        <f t="shared" si="12"/>
        <v>-9.2784205933099031</v>
      </c>
      <c r="AQ6">
        <f t="shared" si="13"/>
        <v>-210.61059680333497</v>
      </c>
      <c r="AR6">
        <f t="shared" si="14"/>
        <v>-219.88901739664485</v>
      </c>
      <c r="AS6">
        <f t="shared" si="15"/>
        <v>-132.85606214432218</v>
      </c>
      <c r="AT6">
        <f t="shared" si="16"/>
        <v>20.199306970285718</v>
      </c>
      <c r="AU6">
        <f t="shared" si="17"/>
        <v>-332.54577257068132</v>
      </c>
      <c r="AW6">
        <v>3</v>
      </c>
      <c r="AX6">
        <f>IF(Z6&gt;0, (R6*SUMPRODUCT(K6:$K$98, X6:$X$98)-K6*$AZ$3)/Z6, 0)</f>
        <v>644.16049581547918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2.8606080000000002E-3</v>
      </c>
      <c r="Q7" s="5">
        <f t="shared" si="29"/>
        <v>12.5</v>
      </c>
      <c r="R7">
        <f t="shared" si="0"/>
        <v>100000</v>
      </c>
      <c r="S7">
        <f t="shared" si="1"/>
        <v>784.59010166562177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619.83036583991816</v>
      </c>
      <c r="AC7">
        <f t="shared" si="2"/>
        <v>745.2467125369144</v>
      </c>
      <c r="AE7">
        <f t="shared" si="3"/>
        <v>0</v>
      </c>
      <c r="AF7">
        <f t="shared" si="4"/>
        <v>0</v>
      </c>
      <c r="AG7">
        <f t="shared" si="5"/>
        <v>-11.873185612379245</v>
      </c>
      <c r="AH7">
        <f t="shared" si="6"/>
        <v>-275.25620007478722</v>
      </c>
      <c r="AI7">
        <f t="shared" si="7"/>
        <v>-287.12938568716646</v>
      </c>
      <c r="AJ7">
        <f t="shared" si="8"/>
        <v>-125.41634669699624</v>
      </c>
      <c r="AK7">
        <f>G7*SUM(AB7, AE7:AF7)</f>
        <v>30.433670962739981</v>
      </c>
      <c r="AL7">
        <f t="shared" si="9"/>
        <v>-382.11206142142271</v>
      </c>
      <c r="AN7">
        <f t="shared" si="10"/>
        <v>0</v>
      </c>
      <c r="AO7">
        <f t="shared" si="11"/>
        <v>0</v>
      </c>
      <c r="AP7">
        <f t="shared" si="12"/>
        <v>-8.3332676400693462</v>
      </c>
      <c r="AQ7">
        <f t="shared" si="13"/>
        <v>-193.19024057201028</v>
      </c>
      <c r="AR7">
        <f t="shared" si="14"/>
        <v>-201.52350821207963</v>
      </c>
      <c r="AS7">
        <f t="shared" si="15"/>
        <v>-88.024226823854519</v>
      </c>
      <c r="AT7">
        <f t="shared" si="16"/>
        <v>21.360057332709243</v>
      </c>
      <c r="AU7">
        <f t="shared" si="17"/>
        <v>-268.18767770322489</v>
      </c>
      <c r="AW7">
        <v>4</v>
      </c>
      <c r="AX7">
        <f>IF(Z7&gt;0, (R7*SUMPRODUCT(K7:$K$98, X7:$X$98)-K7*$AZ$3)/Z7, 0)</f>
        <v>784.59010166562177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2.9228739999999998E-3</v>
      </c>
      <c r="Q8" s="5">
        <f t="shared" si="29"/>
        <v>12.5</v>
      </c>
      <c r="R8">
        <f t="shared" si="0"/>
        <v>100000</v>
      </c>
      <c r="S8">
        <f t="shared" si="1"/>
        <v>829.50691902145968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745.2467125369144</v>
      </c>
      <c r="AC8">
        <f t="shared" si="2"/>
        <v>777.72909253946773</v>
      </c>
      <c r="AE8">
        <f t="shared" si="3"/>
        <v>0</v>
      </c>
      <c r="AF8">
        <f t="shared" si="4"/>
        <v>0</v>
      </c>
      <c r="AG8">
        <f t="shared" si="5"/>
        <v>-11.719749930731856</v>
      </c>
      <c r="AH8">
        <f t="shared" si="6"/>
        <v>-277.63060418877899</v>
      </c>
      <c r="AI8">
        <f t="shared" si="7"/>
        <v>-289.35035411951083</v>
      </c>
      <c r="AJ8">
        <f t="shared" si="8"/>
        <v>-32.482380002553327</v>
      </c>
      <c r="AK8">
        <f t="shared" ref="AK8:AK39" si="30">G8*SUM(AB8:AB8, AE8:AF8)</f>
        <v>15.873754977036276</v>
      </c>
      <c r="AL8">
        <f t="shared" si="9"/>
        <v>-305.95897914502785</v>
      </c>
      <c r="AN8">
        <f t="shared" si="10"/>
        <v>0</v>
      </c>
      <c r="AO8">
        <f t="shared" si="11"/>
        <v>0</v>
      </c>
      <c r="AP8">
        <f t="shared" si="12"/>
        <v>-7.6781273894786271</v>
      </c>
      <c r="AQ8">
        <f t="shared" si="13"/>
        <v>-181.88810843050538</v>
      </c>
      <c r="AR8">
        <f t="shared" si="14"/>
        <v>-189.56623581998397</v>
      </c>
      <c r="AS8">
        <f t="shared" si="15"/>
        <v>-21.280646178214415</v>
      </c>
      <c r="AT8">
        <f t="shared" si="16"/>
        <v>10.399600126574024</v>
      </c>
      <c r="AU8">
        <f t="shared" si="17"/>
        <v>-200.44728187162437</v>
      </c>
      <c r="AW8">
        <v>5</v>
      </c>
      <c r="AX8">
        <f>IF(Z8&gt;0, (R8*SUMPRODUCT(K8:$K$98, X8:$X$98)-K8*$AZ$3)/Z8, 0)</f>
        <v>829.50691902145968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2.991456E-3</v>
      </c>
      <c r="Q9" s="5">
        <f t="shared" si="29"/>
        <v>12.5</v>
      </c>
      <c r="R9">
        <f t="shared" si="0"/>
        <v>100000</v>
      </c>
      <c r="S9">
        <f t="shared" si="1"/>
        <v>824.94544540150764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777.72909253946773</v>
      </c>
      <c r="AC9">
        <f t="shared" si="2"/>
        <v>763.40407400532968</v>
      </c>
      <c r="AE9">
        <f t="shared" si="3"/>
        <v>0</v>
      </c>
      <c r="AF9">
        <f t="shared" si="4"/>
        <v>0</v>
      </c>
      <c r="AG9">
        <f t="shared" si="5"/>
        <v>-11.567493315175751</v>
      </c>
      <c r="AH9">
        <f t="shared" si="6"/>
        <v>-280.47292999029912</v>
      </c>
      <c r="AI9">
        <f t="shared" si="7"/>
        <v>-292.04042330547486</v>
      </c>
      <c r="AJ9">
        <f t="shared" si="8"/>
        <v>14.325018534138053</v>
      </c>
      <c r="AK9">
        <f t="shared" si="30"/>
        <v>4.5886016459828598</v>
      </c>
      <c r="AL9">
        <f t="shared" si="9"/>
        <v>-273.12680312535394</v>
      </c>
      <c r="AN9">
        <f t="shared" si="10"/>
        <v>0</v>
      </c>
      <c r="AO9">
        <f t="shared" si="11"/>
        <v>0</v>
      </c>
      <c r="AP9">
        <f t="shared" si="12"/>
        <v>-7.1771733453317745</v>
      </c>
      <c r="AQ9">
        <f t="shared" si="13"/>
        <v>-174.02239036287656</v>
      </c>
      <c r="AR9">
        <f t="shared" si="14"/>
        <v>-181.19956370820833</v>
      </c>
      <c r="AS9">
        <f t="shared" si="15"/>
        <v>8.8881089786077982</v>
      </c>
      <c r="AT9">
        <f t="shared" si="16"/>
        <v>2.847046333079581</v>
      </c>
      <c r="AU9">
        <f t="shared" si="17"/>
        <v>-169.46440839652095</v>
      </c>
      <c r="AW9">
        <v>6</v>
      </c>
      <c r="AX9">
        <f>IF(Z9&gt;0, (R9*SUMPRODUCT(K9:$K$98, X9:$X$98)-K9*$AZ$3)/Z9, 0)</f>
        <v>824.94544540150764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3.0654530000000001E-3</v>
      </c>
      <c r="Q10" s="5">
        <f t="shared" si="29"/>
        <v>12.5</v>
      </c>
      <c r="R10">
        <f t="shared" si="0"/>
        <v>100000</v>
      </c>
      <c r="S10">
        <f t="shared" si="1"/>
        <v>813.77325372571636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763.40407400532968</v>
      </c>
      <c r="AC10">
        <f t="shared" si="2"/>
        <v>743.22619407854745</v>
      </c>
      <c r="AE10">
        <f t="shared" si="3"/>
        <v>0</v>
      </c>
      <c r="AF10">
        <f t="shared" si="4"/>
        <v>0</v>
      </c>
      <c r="AG10">
        <f t="shared" si="5"/>
        <v>-11.416358774938509</v>
      </c>
      <c r="AH10">
        <f t="shared" si="6"/>
        <v>-283.67685668388361</v>
      </c>
      <c r="AI10">
        <f t="shared" si="7"/>
        <v>-295.0932154588221</v>
      </c>
      <c r="AJ10">
        <f t="shared" si="8"/>
        <v>20.177879926782225</v>
      </c>
      <c r="AK10">
        <f t="shared" si="30"/>
        <v>3.1299567034218518</v>
      </c>
      <c r="AL10">
        <f t="shared" si="9"/>
        <v>-271.78537882861804</v>
      </c>
      <c r="AN10">
        <f t="shared" si="10"/>
        <v>0</v>
      </c>
      <c r="AO10">
        <f t="shared" si="11"/>
        <v>0</v>
      </c>
      <c r="AP10">
        <f t="shared" si="12"/>
        <v>-6.7198561088279005</v>
      </c>
      <c r="AQ10">
        <f t="shared" si="13"/>
        <v>-166.97685276893898</v>
      </c>
      <c r="AR10">
        <f t="shared" si="14"/>
        <v>-173.69670887776687</v>
      </c>
      <c r="AS10">
        <f t="shared" si="15"/>
        <v>11.877031228804714</v>
      </c>
      <c r="AT10">
        <f t="shared" si="16"/>
        <v>1.8423438758799393</v>
      </c>
      <c r="AU10">
        <f t="shared" si="17"/>
        <v>-159.97733377308222</v>
      </c>
      <c r="AW10">
        <v>7</v>
      </c>
      <c r="AX10">
        <f>IF(Z10&gt;0, (R10*SUMPRODUCT(K10:$K$98, X10:$X$98)-K10*$AZ$3)/Z10, 0)</f>
        <v>813.77325372571636</v>
      </c>
    </row>
    <row r="11" spans="1:52" x14ac:dyDescent="0.25">
      <c r="A11" t="s">
        <v>33</v>
      </c>
      <c r="C11" s="26">
        <f>AU81</f>
        <v>436.70801416484915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3.1502779999999998E-3</v>
      </c>
      <c r="Q11" s="5">
        <f t="shared" si="29"/>
        <v>12.5</v>
      </c>
      <c r="R11">
        <f t="shared" si="0"/>
        <v>100000</v>
      </c>
      <c r="S11">
        <f t="shared" si="1"/>
        <v>796.45116395855189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743.22619407854745</v>
      </c>
      <c r="AC11">
        <f t="shared" si="2"/>
        <v>717.8401905479891</v>
      </c>
      <c r="AE11">
        <f t="shared" si="3"/>
        <v>0</v>
      </c>
      <c r="AF11">
        <f t="shared" si="4"/>
        <v>0</v>
      </c>
      <c r="AG11">
        <f t="shared" si="5"/>
        <v>-11.266230483300326</v>
      </c>
      <c r="AH11">
        <f t="shared" si="6"/>
        <v>-287.71763111036586</v>
      </c>
      <c r="AI11">
        <f t="shared" si="7"/>
        <v>-298.98386159366618</v>
      </c>
      <c r="AJ11">
        <f t="shared" si="8"/>
        <v>25.386003530558355</v>
      </c>
      <c r="AK11">
        <f t="shared" si="30"/>
        <v>1.7837428657885137</v>
      </c>
      <c r="AL11">
        <f t="shared" si="9"/>
        <v>-271.81411519731932</v>
      </c>
      <c r="AN11">
        <f t="shared" si="10"/>
        <v>0</v>
      </c>
      <c r="AO11">
        <f t="shared" si="11"/>
        <v>0</v>
      </c>
      <c r="AP11">
        <f t="shared" si="12"/>
        <v>-6.3013000122356653</v>
      </c>
      <c r="AQ11">
        <f t="shared" si="13"/>
        <v>-160.92295600764834</v>
      </c>
      <c r="AR11">
        <f t="shared" si="14"/>
        <v>-167.224256019884</v>
      </c>
      <c r="AS11">
        <f t="shared" si="15"/>
        <v>14.198611025651765</v>
      </c>
      <c r="AT11">
        <f t="shared" si="16"/>
        <v>0.9976627904674138</v>
      </c>
      <c r="AU11">
        <f t="shared" si="17"/>
        <v>-152.02798220376485</v>
      </c>
      <c r="AW11">
        <v>8</v>
      </c>
      <c r="AX11">
        <f>IF(Z11&gt;0, (R11*SUMPRODUCT(K11:$K$98, X11:$X$98)-K11*$AZ$3)/Z11, 0)</f>
        <v>796.45116395855189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3.247738E-3</v>
      </c>
      <c r="Q12" s="5">
        <f t="shared" si="29"/>
        <v>12.5</v>
      </c>
      <c r="R12">
        <f t="shared" si="0"/>
        <v>100000</v>
      </c>
      <c r="S12">
        <f t="shared" si="1"/>
        <v>777.20550287960316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717.8401905479891</v>
      </c>
      <c r="AC12">
        <f t="shared" si="2"/>
        <v>691.21414387611321</v>
      </c>
      <c r="AE12">
        <f t="shared" si="3"/>
        <v>0</v>
      </c>
      <c r="AF12">
        <f t="shared" si="4"/>
        <v>0</v>
      </c>
      <c r="AG12">
        <f t="shared" si="5"/>
        <v>-11.116978413609951</v>
      </c>
      <c r="AH12">
        <f t="shared" si="6"/>
        <v>-292.71811885898268</v>
      </c>
      <c r="AI12">
        <f t="shared" si="7"/>
        <v>-303.83509727259263</v>
      </c>
      <c r="AJ12">
        <f t="shared" si="8"/>
        <v>26.626046671875883</v>
      </c>
      <c r="AK12">
        <f t="shared" si="30"/>
        <v>1.6510324382603749</v>
      </c>
      <c r="AL12">
        <f t="shared" si="9"/>
        <v>-275.55801816245639</v>
      </c>
      <c r="AN12">
        <f t="shared" si="10"/>
        <v>0</v>
      </c>
      <c r="AO12">
        <f t="shared" si="11"/>
        <v>0</v>
      </c>
      <c r="AP12">
        <f t="shared" si="12"/>
        <v>-5.9087922081290234</v>
      </c>
      <c r="AQ12">
        <f t="shared" si="13"/>
        <v>-155.58279197292205</v>
      </c>
      <c r="AR12">
        <f t="shared" si="14"/>
        <v>-161.49158418105108</v>
      </c>
      <c r="AS12">
        <f t="shared" si="15"/>
        <v>14.152026859695216</v>
      </c>
      <c r="AT12">
        <f t="shared" si="16"/>
        <v>0.8775412925708187</v>
      </c>
      <c r="AU12">
        <f t="shared" si="17"/>
        <v>-146.46201602878506</v>
      </c>
      <c r="AW12">
        <v>9</v>
      </c>
      <c r="AX12">
        <f>IF(Z12&gt;0, (R12*SUMPRODUCT(K12:$K$98, X12:$X$98)-K12*$AZ$3)/Z12, 0)</f>
        <v>777.20550287960316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3.3542210000000001E-3</v>
      </c>
      <c r="Q13" s="5">
        <f t="shared" si="29"/>
        <v>12.5</v>
      </c>
      <c r="R13">
        <f t="shared" si="0"/>
        <v>100000</v>
      </c>
      <c r="S13">
        <f t="shared" si="1"/>
        <v>755.06740400434069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691.21414387611321</v>
      </c>
      <c r="AC13">
        <f t="shared" si="2"/>
        <v>662.55774332479405</v>
      </c>
      <c r="AE13">
        <f t="shared" si="3"/>
        <v>0</v>
      </c>
      <c r="AF13">
        <f t="shared" si="4"/>
        <v>0</v>
      </c>
      <c r="AG13">
        <f t="shared" si="5"/>
        <v>-10.968519827022376</v>
      </c>
      <c r="AH13">
        <f t="shared" si="6"/>
        <v>-298.31041961181751</v>
      </c>
      <c r="AI13">
        <f t="shared" si="7"/>
        <v>-309.27893943883987</v>
      </c>
      <c r="AJ13">
        <f t="shared" si="8"/>
        <v>28.656400551319166</v>
      </c>
      <c r="AK13">
        <f t="shared" si="30"/>
        <v>1.3824282877522265</v>
      </c>
      <c r="AL13">
        <f t="shared" si="9"/>
        <v>-279.24011059976846</v>
      </c>
      <c r="AN13">
        <f t="shared" si="10"/>
        <v>0</v>
      </c>
      <c r="AO13">
        <f t="shared" si="11"/>
        <v>0</v>
      </c>
      <c r="AP13">
        <f t="shared" si="12"/>
        <v>-5.5417156759872537</v>
      </c>
      <c r="AQ13">
        <f t="shared" si="13"/>
        <v>-150.71783200869004</v>
      </c>
      <c r="AR13">
        <f t="shared" si="14"/>
        <v>-156.25954768467727</v>
      </c>
      <c r="AS13">
        <f t="shared" si="15"/>
        <v>14.478309439836801</v>
      </c>
      <c r="AT13">
        <f t="shared" si="16"/>
        <v>0.69845563795133048</v>
      </c>
      <c r="AU13">
        <f t="shared" si="17"/>
        <v>-141.08278260688914</v>
      </c>
      <c r="AW13">
        <v>10</v>
      </c>
      <c r="AX13">
        <f>IF(Z13&gt;0, (R13*SUMPRODUCT(K13:$K$98, X13:$X$98)-K13*$AZ$3)/Z13, 0)</f>
        <v>755.06740400434069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3.4760450000000001E-3</v>
      </c>
      <c r="Q14" s="5">
        <f t="shared" si="29"/>
        <v>12.5</v>
      </c>
      <c r="R14">
        <f t="shared" si="0"/>
        <v>100000</v>
      </c>
      <c r="S14">
        <f t="shared" si="1"/>
        <v>730.14077065078186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662.55774332479405</v>
      </c>
      <c r="AC14">
        <f t="shared" si="2"/>
        <v>632.0511805622159</v>
      </c>
      <c r="AE14">
        <f t="shared" si="3"/>
        <v>0</v>
      </c>
      <c r="AF14">
        <f t="shared" si="4"/>
        <v>0</v>
      </c>
      <c r="AG14">
        <f t="shared" si="5"/>
        <v>-10.82070756025003</v>
      </c>
      <c r="AH14">
        <f t="shared" si="6"/>
        <v>-305.01654801697595</v>
      </c>
      <c r="AI14">
        <f t="shared" si="7"/>
        <v>-315.83725557722596</v>
      </c>
      <c r="AJ14">
        <f t="shared" si="8"/>
        <v>30.506562762578142</v>
      </c>
      <c r="AK14">
        <f t="shared" si="30"/>
        <v>1.1926039379846292</v>
      </c>
      <c r="AL14">
        <f t="shared" si="9"/>
        <v>-284.13808887666318</v>
      </c>
      <c r="AN14">
        <f t="shared" si="10"/>
        <v>0</v>
      </c>
      <c r="AO14">
        <f t="shared" si="11"/>
        <v>0</v>
      </c>
      <c r="AP14">
        <f t="shared" si="12"/>
        <v>-5.1977897567602618</v>
      </c>
      <c r="AQ14">
        <f t="shared" si="13"/>
        <v>-146.51647132106567</v>
      </c>
      <c r="AR14">
        <f t="shared" si="14"/>
        <v>-151.71426107782594</v>
      </c>
      <c r="AS14">
        <f t="shared" si="15"/>
        <v>14.654004699636181</v>
      </c>
      <c r="AT14">
        <f t="shared" si="16"/>
        <v>0.5728742319495066</v>
      </c>
      <c r="AU14">
        <f t="shared" si="17"/>
        <v>-136.48738214624024</v>
      </c>
      <c r="AW14">
        <v>11</v>
      </c>
      <c r="AX14">
        <f>IF(Z14&gt;0, (R14*SUMPRODUCT(K14:$K$98, X14:$X$98)-K14*$AZ$3)/Z14, 0)</f>
        <v>730.14077065078186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3.6141120000000001E-3</v>
      </c>
      <c r="Q15" s="5">
        <f t="shared" si="29"/>
        <v>12.5</v>
      </c>
      <c r="R15">
        <f t="shared" si="0"/>
        <v>100000</v>
      </c>
      <c r="S15">
        <f t="shared" si="1"/>
        <v>708.11589338844442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632.0511805622159</v>
      </c>
      <c r="AC15">
        <f t="shared" si="2"/>
        <v>604.63995092135974</v>
      </c>
      <c r="AE15">
        <f t="shared" si="3"/>
        <v>0</v>
      </c>
      <c r="AF15">
        <f t="shared" si="4"/>
        <v>0</v>
      </c>
      <c r="AG15">
        <f t="shared" si="5"/>
        <v>-10.673393235605539</v>
      </c>
      <c r="AH15">
        <f t="shared" si="6"/>
        <v>-312.85799233592286</v>
      </c>
      <c r="AI15">
        <f t="shared" si="7"/>
        <v>-323.5313855715284</v>
      </c>
      <c r="AJ15">
        <f t="shared" si="8"/>
        <v>27.411229640856163</v>
      </c>
      <c r="AK15">
        <f t="shared" si="30"/>
        <v>2.5914098403050856</v>
      </c>
      <c r="AL15">
        <f t="shared" si="9"/>
        <v>-293.52874609036718</v>
      </c>
      <c r="AN15">
        <f t="shared" si="10"/>
        <v>0</v>
      </c>
      <c r="AO15">
        <f t="shared" si="11"/>
        <v>0</v>
      </c>
      <c r="AP15">
        <f t="shared" si="12"/>
        <v>-4.8638900150453228</v>
      </c>
      <c r="AQ15">
        <f t="shared" si="13"/>
        <v>-142.57011162799995</v>
      </c>
      <c r="AR15">
        <f t="shared" si="14"/>
        <v>-147.43400164304526</v>
      </c>
      <c r="AS15">
        <f t="shared" si="15"/>
        <v>12.491360826612576</v>
      </c>
      <c r="AT15">
        <f t="shared" si="16"/>
        <v>1.1809114654469124</v>
      </c>
      <c r="AU15">
        <f t="shared" si="17"/>
        <v>-133.7617293509858</v>
      </c>
      <c r="AW15">
        <v>12</v>
      </c>
      <c r="AX15">
        <f>IF(Z15&gt;0, (R15*SUMPRODUCT(K15:$K$98, X15:$X$98)-K15*$AZ$3)/Z15, 0)</f>
        <v>708.11589338844442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3.757594E-3</v>
      </c>
      <c r="Q16" s="5">
        <f t="shared" si="29"/>
        <v>12.5</v>
      </c>
      <c r="R16">
        <f t="shared" si="0"/>
        <v>100000</v>
      </c>
      <c r="S16">
        <f t="shared" si="1"/>
        <v>689.90947716582298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604.63995092135974</v>
      </c>
      <c r="AC16">
        <f t="shared" si="2"/>
        <v>580.98949549958479</v>
      </c>
      <c r="AE16">
        <f t="shared" si="3"/>
        <v>0</v>
      </c>
      <c r="AF16">
        <f t="shared" si="4"/>
        <v>0</v>
      </c>
      <c r="AG16">
        <f t="shared" si="5"/>
        <v>-10.526553024867733</v>
      </c>
      <c r="AH16">
        <f t="shared" si="6"/>
        <v>-320.8502270540157</v>
      </c>
      <c r="AI16">
        <f t="shared" si="7"/>
        <v>-331.37678007888343</v>
      </c>
      <c r="AJ16">
        <f t="shared" si="8"/>
        <v>23.65045542177495</v>
      </c>
      <c r="AK16">
        <f t="shared" si="30"/>
        <v>4.2929436515416546</v>
      </c>
      <c r="AL16">
        <f t="shared" si="9"/>
        <v>-303.43338100556684</v>
      </c>
      <c r="AN16">
        <f t="shared" si="10"/>
        <v>0</v>
      </c>
      <c r="AO16">
        <f t="shared" si="11"/>
        <v>0</v>
      </c>
      <c r="AP16">
        <f t="shared" si="12"/>
        <v>-4.5378626345262276</v>
      </c>
      <c r="AQ16">
        <f t="shared" si="13"/>
        <v>-138.31443713702936</v>
      </c>
      <c r="AR16">
        <f t="shared" si="14"/>
        <v>-142.85229977155558</v>
      </c>
      <c r="AS16">
        <f t="shared" si="15"/>
        <v>10.195409427422639</v>
      </c>
      <c r="AT16">
        <f t="shared" si="16"/>
        <v>1.8506332075121272</v>
      </c>
      <c r="AU16">
        <f t="shared" si="17"/>
        <v>-130.80625713662081</v>
      </c>
      <c r="AW16">
        <v>13</v>
      </c>
      <c r="AX16">
        <f>IF(Z16&gt;0, (R16*SUMPRODUCT(K16:$K$98, X16:$X$98)-K16*$AZ$3)/Z16, 0)</f>
        <v>689.90947716582298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3.9119039999999999E-3</v>
      </c>
      <c r="Q17" s="5">
        <f t="shared" si="29"/>
        <v>12.5</v>
      </c>
      <c r="R17">
        <f t="shared" si="0"/>
        <v>100000</v>
      </c>
      <c r="S17">
        <f t="shared" si="1"/>
        <v>683.49429194790616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580.98949549958479</v>
      </c>
      <c r="AC17">
        <f t="shared" si="2"/>
        <v>567.5795998578385</v>
      </c>
      <c r="AE17">
        <f t="shared" si="3"/>
        <v>0</v>
      </c>
      <c r="AF17">
        <f t="shared" si="4"/>
        <v>0</v>
      </c>
      <c r="AG17">
        <f t="shared" si="5"/>
        <v>-10.380108629734863</v>
      </c>
      <c r="AH17">
        <f t="shared" si="6"/>
        <v>-329.43091907353744</v>
      </c>
      <c r="AI17">
        <f t="shared" si="7"/>
        <v>-339.81102770327232</v>
      </c>
      <c r="AJ17">
        <f t="shared" si="8"/>
        <v>13.409895641746289</v>
      </c>
      <c r="AK17">
        <f t="shared" si="30"/>
        <v>8.0176550378942704</v>
      </c>
      <c r="AL17">
        <f t="shared" si="9"/>
        <v>-318.38347702363177</v>
      </c>
      <c r="AN17">
        <f t="shared" si="10"/>
        <v>0</v>
      </c>
      <c r="AO17">
        <f t="shared" si="11"/>
        <v>0</v>
      </c>
      <c r="AP17">
        <f t="shared" si="12"/>
        <v>-4.2063661639307313</v>
      </c>
      <c r="AQ17">
        <f t="shared" si="13"/>
        <v>-133.49639399476357</v>
      </c>
      <c r="AR17">
        <f t="shared" si="14"/>
        <v>-137.7027601586943</v>
      </c>
      <c r="AS17">
        <f t="shared" si="15"/>
        <v>5.4341368959955245</v>
      </c>
      <c r="AT17">
        <f t="shared" si="16"/>
        <v>3.2490211873947081</v>
      </c>
      <c r="AU17">
        <f t="shared" si="17"/>
        <v>-129.01960207530408</v>
      </c>
      <c r="AW17">
        <v>14</v>
      </c>
      <c r="AX17">
        <f>IF(Z17&gt;0, (R17*SUMPRODUCT(K17:$K$98, X17:$X$98)-K17*$AZ$3)/Z17, 0)</f>
        <v>683.49429194790616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4.0806530000000001E-3</v>
      </c>
      <c r="Q18" s="5">
        <f t="shared" si="29"/>
        <v>12.5</v>
      </c>
      <c r="R18">
        <f t="shared" si="0"/>
        <v>100000</v>
      </c>
      <c r="S18">
        <f t="shared" si="1"/>
        <v>689.97342572802631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567.5795998578385</v>
      </c>
      <c r="AC18">
        <f t="shared" si="2"/>
        <v>564.89227891386531</v>
      </c>
      <c r="AE18">
        <f t="shared" si="3"/>
        <v>0</v>
      </c>
      <c r="AF18">
        <f t="shared" si="4"/>
        <v>0</v>
      </c>
      <c r="AG18">
        <f t="shared" si="5"/>
        <v>-10.23394992201726</v>
      </c>
      <c r="AH18">
        <f t="shared" si="6"/>
        <v>-338.86097136202767</v>
      </c>
      <c r="AI18">
        <f t="shared" si="7"/>
        <v>-349.09492128404491</v>
      </c>
      <c r="AJ18">
        <f t="shared" si="8"/>
        <v>2.6873209439731909</v>
      </c>
      <c r="AK18">
        <f t="shared" si="30"/>
        <v>12.259719356929311</v>
      </c>
      <c r="AL18">
        <f t="shared" si="9"/>
        <v>-334.14788098314239</v>
      </c>
      <c r="AN18">
        <f t="shared" si="10"/>
        <v>0</v>
      </c>
      <c r="AO18">
        <f t="shared" si="11"/>
        <v>0</v>
      </c>
      <c r="AP18">
        <f t="shared" si="12"/>
        <v>-3.8700427226441589</v>
      </c>
      <c r="AQ18">
        <f t="shared" si="13"/>
        <v>-128.14274509848772</v>
      </c>
      <c r="AR18">
        <f t="shared" si="14"/>
        <v>-132.01278782113187</v>
      </c>
      <c r="AS18">
        <f t="shared" si="15"/>
        <v>1.0162299934904</v>
      </c>
      <c r="AT18">
        <f t="shared" si="16"/>
        <v>4.6361021932372113</v>
      </c>
      <c r="AU18">
        <f t="shared" si="17"/>
        <v>-126.36045563440425</v>
      </c>
      <c r="AW18">
        <v>15</v>
      </c>
      <c r="AX18">
        <f>IF(Z18&gt;0, (R18*SUMPRODUCT(K18:$K$98, X18:$X$98)-K18*$AZ$3)/Z18, 0)</f>
        <v>689.97342572802631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4.2836929999999999E-3</v>
      </c>
      <c r="Q19" s="5">
        <f t="shared" si="29"/>
        <v>12.5</v>
      </c>
      <c r="R19">
        <f t="shared" si="0"/>
        <v>100000</v>
      </c>
      <c r="S19">
        <f t="shared" si="1"/>
        <v>693.82448123392146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564.89227891386531</v>
      </c>
      <c r="AC19">
        <f t="shared" si="2"/>
        <v>559.93141640748877</v>
      </c>
      <c r="AE19">
        <f t="shared" si="3"/>
        <v>0</v>
      </c>
      <c r="AF19">
        <f t="shared" si="4"/>
        <v>0</v>
      </c>
      <c r="AG19">
        <f t="shared" si="5"/>
        <v>-10.087771323153792</v>
      </c>
      <c r="AH19">
        <f t="shared" si="6"/>
        <v>-350.71279714636705</v>
      </c>
      <c r="AI19">
        <f t="shared" si="7"/>
        <v>-360.80056846952084</v>
      </c>
      <c r="AJ19">
        <f t="shared" si="8"/>
        <v>4.960862506376543</v>
      </c>
      <c r="AK19">
        <f t="shared" si="30"/>
        <v>12.597097819779197</v>
      </c>
      <c r="AL19">
        <f t="shared" si="9"/>
        <v>-343.24260814336509</v>
      </c>
      <c r="AN19">
        <f t="shared" si="10"/>
        <v>0</v>
      </c>
      <c r="AO19">
        <f t="shared" si="11"/>
        <v>0</v>
      </c>
      <c r="AP19">
        <f t="shared" si="12"/>
        <v>-3.5575531292520992</v>
      </c>
      <c r="AQ19">
        <f t="shared" si="13"/>
        <v>-123.68236441810483</v>
      </c>
      <c r="AR19">
        <f t="shared" si="14"/>
        <v>-127.23991754735692</v>
      </c>
      <c r="AS19">
        <f t="shared" si="15"/>
        <v>1.7494976212279691</v>
      </c>
      <c r="AT19">
        <f t="shared" si="16"/>
        <v>4.4424921355413503</v>
      </c>
      <c r="AU19">
        <f t="shared" si="17"/>
        <v>-121.04792779058759</v>
      </c>
      <c r="AW19">
        <v>16</v>
      </c>
      <c r="AX19">
        <f>IF(Z19&gt;0, (R19*SUMPRODUCT(K19:$K$98, X19:$X$98)-K19*$AZ$3)/Z19, 0)</f>
        <v>693.82448123392146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4.5002690000000003E-3</v>
      </c>
      <c r="Q20" s="5">
        <f t="shared" si="29"/>
        <v>12.5</v>
      </c>
      <c r="R20">
        <f t="shared" si="0"/>
        <v>100000</v>
      </c>
      <c r="S20">
        <f t="shared" si="1"/>
        <v>658.85262314051749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559.93141640748877</v>
      </c>
      <c r="AC20">
        <f t="shared" si="2"/>
        <v>523.99845346900838</v>
      </c>
      <c r="AE20">
        <f t="shared" si="3"/>
        <v>0</v>
      </c>
      <c r="AF20">
        <f t="shared" si="4"/>
        <v>0</v>
      </c>
      <c r="AG20">
        <f t="shared" si="5"/>
        <v>-9.9414959253575752</v>
      </c>
      <c r="AH20">
        <f t="shared" si="6"/>
        <v>-363.18147651742396</v>
      </c>
      <c r="AI20">
        <f t="shared" si="7"/>
        <v>-373.12297244278153</v>
      </c>
      <c r="AJ20">
        <f t="shared" si="8"/>
        <v>35.932962938480387</v>
      </c>
      <c r="AK20">
        <f t="shared" si="30"/>
        <v>2.4077050905522017</v>
      </c>
      <c r="AL20">
        <f t="shared" si="9"/>
        <v>-334.78230441374893</v>
      </c>
      <c r="AN20">
        <f t="shared" si="10"/>
        <v>0</v>
      </c>
      <c r="AO20">
        <f t="shared" si="11"/>
        <v>0</v>
      </c>
      <c r="AP20">
        <f t="shared" si="12"/>
        <v>-3.3253985126587802</v>
      </c>
      <c r="AQ20">
        <f t="shared" si="13"/>
        <v>-121.48303946448803</v>
      </c>
      <c r="AR20">
        <f t="shared" si="14"/>
        <v>-124.80843797714681</v>
      </c>
      <c r="AS20">
        <f t="shared" si="15"/>
        <v>12.019460894839916</v>
      </c>
      <c r="AT20">
        <f t="shared" si="16"/>
        <v>0.80536963321797916</v>
      </c>
      <c r="AU20">
        <f t="shared" si="17"/>
        <v>-111.98360744908891</v>
      </c>
      <c r="AW20">
        <v>17</v>
      </c>
      <c r="AX20">
        <f>IF(Z20&gt;0, (R20*SUMPRODUCT(K20:$K$98, X20:$X$98)-K20*$AZ$3)/Z20, 0)</f>
        <v>658.85262314051749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4.7150400000000002E-3</v>
      </c>
      <c r="Q21" s="5">
        <f t="shared" si="29"/>
        <v>12.5</v>
      </c>
      <c r="R21">
        <f t="shared" si="0"/>
        <v>100000</v>
      </c>
      <c r="S21">
        <f t="shared" si="1"/>
        <v>614.85430380066305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523.99845346900838</v>
      </c>
      <c r="AC21">
        <f t="shared" si="2"/>
        <v>481.80998567796746</v>
      </c>
      <c r="AE21">
        <f t="shared" si="3"/>
        <v>0</v>
      </c>
      <c r="AF21">
        <f t="shared" si="4"/>
        <v>0</v>
      </c>
      <c r="AG21">
        <f t="shared" si="5"/>
        <v>-9.7952064151561018</v>
      </c>
      <c r="AH21">
        <f t="shared" si="6"/>
        <v>-374.9964075831839</v>
      </c>
      <c r="AI21">
        <f t="shared" si="7"/>
        <v>-384.79161399833998</v>
      </c>
      <c r="AJ21">
        <f t="shared" si="8"/>
        <v>42.188467791040921</v>
      </c>
      <c r="AK21">
        <f t="shared" si="30"/>
        <v>0.83839752555041347</v>
      </c>
      <c r="AL21">
        <f t="shared" si="9"/>
        <v>-341.76474868174864</v>
      </c>
      <c r="AN21">
        <f t="shared" si="10"/>
        <v>0</v>
      </c>
      <c r="AO21">
        <f t="shared" si="11"/>
        <v>0</v>
      </c>
      <c r="AP21">
        <f t="shared" si="12"/>
        <v>-3.1156952648621776</v>
      </c>
      <c r="AQ21">
        <f t="shared" si="13"/>
        <v>-119.2802358549004</v>
      </c>
      <c r="AR21">
        <f t="shared" si="14"/>
        <v>-122.39593111976257</v>
      </c>
      <c r="AS21">
        <f t="shared" si="15"/>
        <v>13.419462924737342</v>
      </c>
      <c r="AT21">
        <f t="shared" si="16"/>
        <v>0.26668056697485742</v>
      </c>
      <c r="AU21">
        <f t="shared" si="17"/>
        <v>-108.70978762805036</v>
      </c>
      <c r="AW21">
        <v>18</v>
      </c>
      <c r="AX21">
        <f>IF(Z21&gt;0, (R21*SUMPRODUCT(K21:$K$98, X21:$X$98)-K21*$AZ$3)/Z21, 0)</f>
        <v>614.85430380066305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4.9523709999999997E-3</v>
      </c>
      <c r="Q22" s="5">
        <f t="shared" si="29"/>
        <v>12.5</v>
      </c>
      <c r="R22">
        <f t="shared" si="0"/>
        <v>100000</v>
      </c>
      <c r="S22">
        <f t="shared" si="1"/>
        <v>601.63729422942743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481.80998567796746</v>
      </c>
      <c r="AC22">
        <f t="shared" si="2"/>
        <v>464.40357977288562</v>
      </c>
      <c r="AE22">
        <f t="shared" si="3"/>
        <v>0</v>
      </c>
      <c r="AF22">
        <f t="shared" si="4"/>
        <v>0</v>
      </c>
      <c r="AG22">
        <f t="shared" si="5"/>
        <v>-9.6487448548151065</v>
      </c>
      <c r="AH22">
        <f t="shared" si="6"/>
        <v>-388.07596951546429</v>
      </c>
      <c r="AI22">
        <f t="shared" si="7"/>
        <v>-397.7247143702794</v>
      </c>
      <c r="AJ22">
        <f t="shared" si="8"/>
        <v>17.40640590508184</v>
      </c>
      <c r="AK22">
        <f t="shared" si="30"/>
        <v>10.118009699237318</v>
      </c>
      <c r="AL22">
        <f t="shared" si="9"/>
        <v>-370.20029876596027</v>
      </c>
      <c r="AN22">
        <f t="shared" si="10"/>
        <v>0</v>
      </c>
      <c r="AO22">
        <f t="shared" si="11"/>
        <v>0</v>
      </c>
      <c r="AP22">
        <f t="shared" si="12"/>
        <v>-2.8656472766937573</v>
      </c>
      <c r="AQ22">
        <f t="shared" si="13"/>
        <v>-115.25735853998704</v>
      </c>
      <c r="AR22">
        <f t="shared" si="14"/>
        <v>-118.1230058166808</v>
      </c>
      <c r="AS22">
        <f t="shared" si="15"/>
        <v>5.1696485324753416</v>
      </c>
      <c r="AT22">
        <f t="shared" si="16"/>
        <v>3.0050174791087945</v>
      </c>
      <c r="AU22">
        <f t="shared" si="17"/>
        <v>-109.94833980509667</v>
      </c>
      <c r="AW22">
        <v>19</v>
      </c>
      <c r="AX22">
        <f>IF(Z22&gt;0, (R22*SUMPRODUCT(K22:$K$98, X22:$X$98)-K22*$AZ$3)/Z22, 0)</f>
        <v>601.63729422942743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5.2041409999999998E-3</v>
      </c>
      <c r="Q23" s="5">
        <f t="shared" si="29"/>
        <v>12.5</v>
      </c>
      <c r="R23">
        <f t="shared" si="0"/>
        <v>100000</v>
      </c>
      <c r="S23">
        <f t="shared" si="1"/>
        <v>661.54104081112405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464.40357977288562</v>
      </c>
      <c r="AC23">
        <f t="shared" si="2"/>
        <v>502.87936502035063</v>
      </c>
      <c r="AE23">
        <f t="shared" si="3"/>
        <v>0</v>
      </c>
      <c r="AF23">
        <f t="shared" si="4"/>
        <v>0</v>
      </c>
      <c r="AG23">
        <f t="shared" si="5"/>
        <v>-9.5020439775694747</v>
      </c>
      <c r="AH23">
        <f t="shared" si="6"/>
        <v>-401.7074295798588</v>
      </c>
      <c r="AI23">
        <f t="shared" si="7"/>
        <v>-411.20947355742828</v>
      </c>
      <c r="AJ23">
        <f t="shared" si="8"/>
        <v>-38.475785247465012</v>
      </c>
      <c r="AK23">
        <f t="shared" si="30"/>
        <v>32.508250584101994</v>
      </c>
      <c r="AL23">
        <f t="shared" si="9"/>
        <v>-417.17700822079132</v>
      </c>
      <c r="AN23">
        <f t="shared" si="10"/>
        <v>0</v>
      </c>
      <c r="AO23">
        <f t="shared" si="11"/>
        <v>0</v>
      </c>
      <c r="AP23">
        <f t="shared" si="12"/>
        <v>-2.5197121173595001</v>
      </c>
      <c r="AQ23">
        <f t="shared" si="13"/>
        <v>-106.52308917271665</v>
      </c>
      <c r="AR23">
        <f t="shared" si="14"/>
        <v>-109.04280129007614</v>
      </c>
      <c r="AS23">
        <f t="shared" si="15"/>
        <v>-10.202847149709548</v>
      </c>
      <c r="AT23">
        <f t="shared" si="16"/>
        <v>8.620401368829798</v>
      </c>
      <c r="AU23">
        <f t="shared" si="17"/>
        <v>-110.62524707095591</v>
      </c>
      <c r="AW23">
        <v>20</v>
      </c>
      <c r="AX23">
        <f>IF(Z23&gt;0, (R23*SUMPRODUCT(K23:$K$98, X23:$X$98)-K23*$AZ$3)/Z23, 0)</f>
        <v>661.54104081112405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5.4847869999999996E-3</v>
      </c>
      <c r="Q24" s="5">
        <f t="shared" si="29"/>
        <v>12.5</v>
      </c>
      <c r="R24">
        <f t="shared" si="0"/>
        <v>100000</v>
      </c>
      <c r="S24">
        <f t="shared" si="1"/>
        <v>713.01887327575264</v>
      </c>
      <c r="U24">
        <f t="shared" si="21"/>
        <v>5.4847869999999996E-3</v>
      </c>
      <c r="V24">
        <f t="shared" si="22"/>
        <v>0.01</v>
      </c>
      <c r="W24">
        <f t="shared" si="23"/>
        <v>0.76016351820555794</v>
      </c>
      <c r="X24">
        <f t="shared" si="24"/>
        <v>4.1693349825281069E-3</v>
      </c>
      <c r="Y24">
        <f t="shared" si="25"/>
        <v>7.6016351820555796E-3</v>
      </c>
      <c r="Z24">
        <f t="shared" si="26"/>
        <v>0.74839254804097421</v>
      </c>
      <c r="AB24">
        <f t="shared" si="27"/>
        <v>502.87936502035063</v>
      </c>
      <c r="AC24">
        <f t="shared" si="2"/>
        <v>533.61801137214502</v>
      </c>
      <c r="AE24">
        <f t="shared" si="3"/>
        <v>0</v>
      </c>
      <c r="AF24">
        <f t="shared" si="4"/>
        <v>0</v>
      </c>
      <c r="AG24">
        <f t="shared" si="5"/>
        <v>-9.3549068505121777</v>
      </c>
      <c r="AH24">
        <f t="shared" si="6"/>
        <v>-416.93349825281069</v>
      </c>
      <c r="AI24">
        <f t="shared" si="7"/>
        <v>-426.28840510332287</v>
      </c>
      <c r="AJ24">
        <f t="shared" si="8"/>
        <v>-30.738646351794387</v>
      </c>
      <c r="AK24">
        <f t="shared" si="30"/>
        <v>35.201555551424548</v>
      </c>
      <c r="AL24">
        <f t="shared" si="9"/>
        <v>-421.82549590369274</v>
      </c>
      <c r="AN24">
        <f t="shared" si="10"/>
        <v>0</v>
      </c>
      <c r="AO24">
        <f t="shared" si="11"/>
        <v>0</v>
      </c>
      <c r="AP24">
        <f t="shared" si="12"/>
        <v>-2.2149061713579186</v>
      </c>
      <c r="AQ24">
        <f t="shared" si="13"/>
        <v>-98.714887607398978</v>
      </c>
      <c r="AR24">
        <f t="shared" si="14"/>
        <v>-100.9297937787569</v>
      </c>
      <c r="AS24">
        <f t="shared" si="15"/>
        <v>-7.2778081697361232</v>
      </c>
      <c r="AT24">
        <f t="shared" si="16"/>
        <v>8.3344648833120232</v>
      </c>
      <c r="AU24">
        <f t="shared" si="17"/>
        <v>-99.873137065180998</v>
      </c>
      <c r="AW24">
        <v>21</v>
      </c>
      <c r="AX24">
        <f>IF(Z24&gt;0, (R24*SUMPRODUCT(K24:$K$98, X24:$X$98)-K24*$AZ$3)/Z24, 0)</f>
        <v>713.01887327575264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5.8078460000000002E-3</v>
      </c>
      <c r="Q25" s="5">
        <f t="shared" si="29"/>
        <v>12.5</v>
      </c>
      <c r="R25">
        <f t="shared" si="0"/>
        <v>100000</v>
      </c>
      <c r="S25">
        <f t="shared" si="1"/>
        <v>756.83810574396045</v>
      </c>
      <c r="U25">
        <f t="shared" si="21"/>
        <v>5.8078460000000002E-3</v>
      </c>
      <c r="V25">
        <f t="shared" si="22"/>
        <v>0.01</v>
      </c>
      <c r="W25">
        <f t="shared" si="23"/>
        <v>0.74839254804097421</v>
      </c>
      <c r="X25">
        <f t="shared" si="24"/>
        <v>4.3465486665695803E-3</v>
      </c>
      <c r="Y25">
        <f t="shared" si="25"/>
        <v>7.4839254804097421E-3</v>
      </c>
      <c r="Z25">
        <f t="shared" si="26"/>
        <v>0.73656207389399486</v>
      </c>
      <c r="AB25">
        <f t="shared" si="27"/>
        <v>533.61801137214502</v>
      </c>
      <c r="AC25">
        <f t="shared" si="2"/>
        <v>557.45824476877408</v>
      </c>
      <c r="AE25">
        <f t="shared" si="3"/>
        <v>0</v>
      </c>
      <c r="AF25">
        <f t="shared" si="4"/>
        <v>0</v>
      </c>
      <c r="AG25">
        <f t="shared" si="5"/>
        <v>-9.2070259236749354</v>
      </c>
      <c r="AH25">
        <f t="shared" si="6"/>
        <v>-434.65486665695801</v>
      </c>
      <c r="AI25">
        <f t="shared" si="7"/>
        <v>-443.86189258063297</v>
      </c>
      <c r="AJ25">
        <f t="shared" si="8"/>
        <v>-23.84023339662906</v>
      </c>
      <c r="AK25">
        <f t="shared" si="30"/>
        <v>37.353260796050158</v>
      </c>
      <c r="AL25">
        <f t="shared" si="9"/>
        <v>-430.34886518121186</v>
      </c>
      <c r="AN25">
        <f t="shared" si="10"/>
        <v>0</v>
      </c>
      <c r="AO25">
        <f t="shared" si="11"/>
        <v>0</v>
      </c>
      <c r="AP25">
        <f t="shared" si="12"/>
        <v>-1.9463332818720025</v>
      </c>
      <c r="AQ25">
        <f t="shared" si="13"/>
        <v>-91.884528197831443</v>
      </c>
      <c r="AR25">
        <f t="shared" si="14"/>
        <v>-93.830861479703444</v>
      </c>
      <c r="AS25">
        <f t="shared" si="15"/>
        <v>-5.0397424849364194</v>
      </c>
      <c r="AT25">
        <f t="shared" si="16"/>
        <v>7.8963495135656725</v>
      </c>
      <c r="AU25">
        <f t="shared" si="17"/>
        <v>-90.974254451074202</v>
      </c>
      <c r="AW25">
        <v>22</v>
      </c>
      <c r="AX25">
        <f>IF(Z25&gt;0, (R25*SUMPRODUCT(K25:$K$98, X25:$X$98)-K25*$AZ$3)/Z25, 0)</f>
        <v>756.83810574396045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6.1543680000000003E-3</v>
      </c>
      <c r="Q26" s="5">
        <f t="shared" si="29"/>
        <v>12.5</v>
      </c>
      <c r="R26">
        <f t="shared" si="0"/>
        <v>100000</v>
      </c>
      <c r="S26">
        <f t="shared" si="1"/>
        <v>793.46900690530515</v>
      </c>
      <c r="U26">
        <f t="shared" si="21"/>
        <v>6.1543680000000003E-3</v>
      </c>
      <c r="V26">
        <f t="shared" si="22"/>
        <v>0.01</v>
      </c>
      <c r="W26">
        <f t="shared" si="23"/>
        <v>0.73656207389399486</v>
      </c>
      <c r="X26">
        <f t="shared" si="24"/>
        <v>4.5330740575868379E-3</v>
      </c>
      <c r="Y26">
        <f t="shared" si="25"/>
        <v>7.365620738939949E-3</v>
      </c>
      <c r="Z26">
        <f t="shared" si="26"/>
        <v>0.72466337909746803</v>
      </c>
      <c r="AB26">
        <f t="shared" si="27"/>
        <v>557.45824476877408</v>
      </c>
      <c r="AC26">
        <f t="shared" si="2"/>
        <v>574.99793175311061</v>
      </c>
      <c r="AE26">
        <f t="shared" si="3"/>
        <v>0</v>
      </c>
      <c r="AF26">
        <f t="shared" si="4"/>
        <v>0</v>
      </c>
      <c r="AG26">
        <f t="shared" si="5"/>
        <v>-9.0582922387183498</v>
      </c>
      <c r="AH26">
        <f t="shared" si="6"/>
        <v>-453.30740575868379</v>
      </c>
      <c r="AI26">
        <f t="shared" si="7"/>
        <v>-462.36569799740215</v>
      </c>
      <c r="AJ26">
        <f t="shared" si="8"/>
        <v>-17.539686984336527</v>
      </c>
      <c r="AK26">
        <f t="shared" si="30"/>
        <v>39.022077133814186</v>
      </c>
      <c r="AL26">
        <f t="shared" si="9"/>
        <v>-440.88330784792447</v>
      </c>
      <c r="AN26">
        <f t="shared" si="10"/>
        <v>0</v>
      </c>
      <c r="AO26">
        <f t="shared" si="11"/>
        <v>0</v>
      </c>
      <c r="AP26">
        <f t="shared" si="12"/>
        <v>-1.7097245515946378</v>
      </c>
      <c r="AQ26">
        <f t="shared" si="13"/>
        <v>-85.560366194914522</v>
      </c>
      <c r="AR26">
        <f t="shared" si="14"/>
        <v>-87.270090746509169</v>
      </c>
      <c r="AS26">
        <f t="shared" si="15"/>
        <v>-3.310561491516645</v>
      </c>
      <c r="AT26">
        <f t="shared" si="16"/>
        <v>7.365295970992161</v>
      </c>
      <c r="AU26">
        <f t="shared" si="17"/>
        <v>-83.215356267033641</v>
      </c>
      <c r="AW26">
        <v>23</v>
      </c>
      <c r="AX26">
        <f>IF(Z26&gt;0, (R26*SUMPRODUCT(K26:$K$98, X26:$X$98)-K26*$AZ$3)/Z26, 0)</f>
        <v>793.46900690530515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6.5216450000000004E-3</v>
      </c>
      <c r="Q27" s="5">
        <f t="shared" si="29"/>
        <v>12.5</v>
      </c>
      <c r="R27">
        <f t="shared" si="0"/>
        <v>100000</v>
      </c>
      <c r="S27">
        <f t="shared" si="1"/>
        <v>823.83243970810167</v>
      </c>
      <c r="U27">
        <f t="shared" si="21"/>
        <v>6.5216450000000004E-3</v>
      </c>
      <c r="V27">
        <f t="shared" si="22"/>
        <v>0.01</v>
      </c>
      <c r="W27">
        <f t="shared" si="23"/>
        <v>0.72466337909746803</v>
      </c>
      <c r="X27">
        <f t="shared" si="24"/>
        <v>4.7259973029741068E-3</v>
      </c>
      <c r="Y27">
        <f t="shared" si="25"/>
        <v>7.2466337909746804E-3</v>
      </c>
      <c r="Z27">
        <f t="shared" si="26"/>
        <v>0.71269074800351928</v>
      </c>
      <c r="AB27">
        <f t="shared" si="27"/>
        <v>574.99793175311061</v>
      </c>
      <c r="AC27">
        <f t="shared" si="2"/>
        <v>587.13775768513119</v>
      </c>
      <c r="AE27">
        <f t="shared" si="3"/>
        <v>0</v>
      </c>
      <c r="AF27">
        <f t="shared" si="4"/>
        <v>0</v>
      </c>
      <c r="AG27">
        <f t="shared" si="5"/>
        <v>-8.9086343500439913</v>
      </c>
      <c r="AH27">
        <f t="shared" si="6"/>
        <v>-472.5997302974107</v>
      </c>
      <c r="AI27">
        <f t="shared" si="7"/>
        <v>-481.5083646474547</v>
      </c>
      <c r="AJ27">
        <f t="shared" si="8"/>
        <v>-12.139825932020585</v>
      </c>
      <c r="AK27">
        <f t="shared" si="30"/>
        <v>40.249855222717748</v>
      </c>
      <c r="AL27">
        <f t="shared" si="9"/>
        <v>-453.39833535675751</v>
      </c>
      <c r="AN27">
        <f t="shared" si="10"/>
        <v>0</v>
      </c>
      <c r="AO27">
        <f t="shared" si="11"/>
        <v>0</v>
      </c>
      <c r="AP27">
        <f t="shared" si="12"/>
        <v>-1.501318829915542</v>
      </c>
      <c r="AQ27">
        <f t="shared" si="13"/>
        <v>-79.644404094888642</v>
      </c>
      <c r="AR27">
        <f t="shared" si="14"/>
        <v>-81.14572292480419</v>
      </c>
      <c r="AS27">
        <f t="shared" si="15"/>
        <v>-2.0458522089358735</v>
      </c>
      <c r="AT27">
        <f t="shared" si="16"/>
        <v>6.7830672101770775</v>
      </c>
      <c r="AU27">
        <f t="shared" si="17"/>
        <v>-76.408507923562979</v>
      </c>
      <c r="AW27">
        <v>24</v>
      </c>
      <c r="AX27">
        <f>IF(Z27&gt;0, (R27*SUMPRODUCT(K27:$K$98, X27:$X$98)-K27*$AZ$3)/Z27, 0)</f>
        <v>823.83243970810167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6.9358459999999999E-3</v>
      </c>
      <c r="Q28" s="5">
        <f t="shared" si="29"/>
        <v>12.5</v>
      </c>
      <c r="R28">
        <f t="shared" si="0"/>
        <v>100000</v>
      </c>
      <c r="S28">
        <f t="shared" si="1"/>
        <v>848.85537189842012</v>
      </c>
      <c r="U28">
        <f t="shared" si="21"/>
        <v>6.9358459999999999E-3</v>
      </c>
      <c r="V28">
        <f t="shared" si="22"/>
        <v>0.01</v>
      </c>
      <c r="W28">
        <f t="shared" si="23"/>
        <v>0.71269074800351928</v>
      </c>
      <c r="X28">
        <f t="shared" si="24"/>
        <v>4.9431132737772169E-3</v>
      </c>
      <c r="Y28">
        <f t="shared" si="25"/>
        <v>7.1269074800351931E-3</v>
      </c>
      <c r="Z28">
        <f t="shared" si="26"/>
        <v>0.70062072724970692</v>
      </c>
      <c r="AB28">
        <f t="shared" si="27"/>
        <v>587.13775768513119</v>
      </c>
      <c r="AC28">
        <f t="shared" si="2"/>
        <v>594.72566798929154</v>
      </c>
      <c r="AE28">
        <f t="shared" si="3"/>
        <v>0</v>
      </c>
      <c r="AF28">
        <f t="shared" si="4"/>
        <v>0</v>
      </c>
      <c r="AG28">
        <f t="shared" si="5"/>
        <v>-8.7577590906213363</v>
      </c>
      <c r="AH28">
        <f t="shared" si="6"/>
        <v>-494.31132737772168</v>
      </c>
      <c r="AI28">
        <f t="shared" si="7"/>
        <v>-503.06908646834302</v>
      </c>
      <c r="AJ28">
        <f t="shared" si="8"/>
        <v>-7.5879103041603457</v>
      </c>
      <c r="AK28">
        <f t="shared" si="30"/>
        <v>41.09964303795919</v>
      </c>
      <c r="AL28">
        <f t="shared" si="9"/>
        <v>-469.55735373454417</v>
      </c>
      <c r="AN28">
        <f t="shared" si="10"/>
        <v>0</v>
      </c>
      <c r="AO28">
        <f t="shared" si="11"/>
        <v>0</v>
      </c>
      <c r="AP28">
        <f t="shared" si="12"/>
        <v>-1.3177613619778501</v>
      </c>
      <c r="AQ28">
        <f t="shared" si="13"/>
        <v>-74.377972865674224</v>
      </c>
      <c r="AR28">
        <f t="shared" si="14"/>
        <v>-75.695734227652068</v>
      </c>
      <c r="AS28">
        <f t="shared" si="15"/>
        <v>-1.1417367061037411</v>
      </c>
      <c r="AT28">
        <f t="shared" si="16"/>
        <v>6.184175772145168</v>
      </c>
      <c r="AU28">
        <f t="shared" si="17"/>
        <v>-70.653295161610643</v>
      </c>
      <c r="AW28">
        <v>25</v>
      </c>
      <c r="AX28">
        <f>IF(Z28&gt;0, (R28*SUMPRODUCT(K28:$K$98, X28:$X$98)-K28*$AZ$3)/Z28, 0)</f>
        <v>848.85537189842012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7.4023869999999999E-3</v>
      </c>
      <c r="Q29" s="5">
        <f t="shared" si="29"/>
        <v>12.5</v>
      </c>
      <c r="R29">
        <f t="shared" si="0"/>
        <v>100000</v>
      </c>
      <c r="S29">
        <f t="shared" si="1"/>
        <v>868.98480191794226</v>
      </c>
      <c r="U29">
        <f t="shared" si="21"/>
        <v>7.4023869999999999E-3</v>
      </c>
      <c r="V29">
        <f t="shared" si="22"/>
        <v>0.01</v>
      </c>
      <c r="W29">
        <f t="shared" si="23"/>
        <v>0.70062072724970692</v>
      </c>
      <c r="X29">
        <f t="shared" si="24"/>
        <v>5.1862657633237764E-3</v>
      </c>
      <c r="Y29">
        <f t="shared" si="25"/>
        <v>7.0062072724970696E-3</v>
      </c>
      <c r="Z29">
        <f t="shared" si="26"/>
        <v>0.68842825421388598</v>
      </c>
      <c r="AB29">
        <f t="shared" si="27"/>
        <v>594.72566798929154</v>
      </c>
      <c r="AC29">
        <f t="shared" si="2"/>
        <v>598.23369012276851</v>
      </c>
      <c r="AE29">
        <f t="shared" si="3"/>
        <v>0</v>
      </c>
      <c r="AF29">
        <f t="shared" si="4"/>
        <v>0</v>
      </c>
      <c r="AG29">
        <f t="shared" si="5"/>
        <v>-8.6053531776735745</v>
      </c>
      <c r="AH29">
        <f t="shared" si="6"/>
        <v>-518.62657633237768</v>
      </c>
      <c r="AI29">
        <f t="shared" si="7"/>
        <v>-527.23192951005126</v>
      </c>
      <c r="AJ29">
        <f t="shared" si="8"/>
        <v>-3.5080221334769703</v>
      </c>
      <c r="AK29">
        <f t="shared" si="30"/>
        <v>41.630796759250408</v>
      </c>
      <c r="AL29">
        <f t="shared" si="9"/>
        <v>-489.10915488427781</v>
      </c>
      <c r="AN29">
        <f t="shared" si="10"/>
        <v>0</v>
      </c>
      <c r="AO29">
        <f t="shared" si="11"/>
        <v>0</v>
      </c>
      <c r="AP29">
        <f t="shared" si="12"/>
        <v>-1.1560974721277359</v>
      </c>
      <c r="AQ29">
        <f t="shared" si="13"/>
        <v>-69.67556839290809</v>
      </c>
      <c r="AR29">
        <f t="shared" si="14"/>
        <v>-70.831665865035831</v>
      </c>
      <c r="AS29">
        <f t="shared" si="15"/>
        <v>-0.47128983981774158</v>
      </c>
      <c r="AT29">
        <f t="shared" si="16"/>
        <v>5.5929440549753835</v>
      </c>
      <c r="AU29">
        <f t="shared" si="17"/>
        <v>-65.710011649878183</v>
      </c>
      <c r="AW29">
        <v>26</v>
      </c>
      <c r="AX29">
        <f>IF(Z29&gt;0, (R29*SUMPRODUCT(K29:$K$98, X29:$X$98)-K29*$AZ$3)/Z29, 0)</f>
        <v>868.98480191794226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7.9366079999999995E-3</v>
      </c>
      <c r="Q30" s="5">
        <f t="shared" si="29"/>
        <v>12.5</v>
      </c>
      <c r="R30">
        <f t="shared" si="0"/>
        <v>100000</v>
      </c>
      <c r="S30">
        <f t="shared" si="1"/>
        <v>884.65717625253376</v>
      </c>
      <c r="U30">
        <f t="shared" si="21"/>
        <v>7.9366079999999995E-3</v>
      </c>
      <c r="V30">
        <f t="shared" si="22"/>
        <v>0.01</v>
      </c>
      <c r="W30">
        <f t="shared" si="23"/>
        <v>0.68842825421388598</v>
      </c>
      <c r="X30">
        <f t="shared" si="24"/>
        <v>5.4637851898199606E-3</v>
      </c>
      <c r="Y30">
        <f t="shared" si="25"/>
        <v>6.8842825421388601E-3</v>
      </c>
      <c r="Z30">
        <f t="shared" si="26"/>
        <v>0.67608018648192714</v>
      </c>
      <c r="AB30">
        <f t="shared" si="27"/>
        <v>598.23369012276851</v>
      </c>
      <c r="AC30">
        <f t="shared" si="2"/>
        <v>598.0991886933881</v>
      </c>
      <c r="AE30">
        <f t="shared" si="3"/>
        <v>0</v>
      </c>
      <c r="AF30">
        <f t="shared" si="4"/>
        <v>0</v>
      </c>
      <c r="AG30">
        <f t="shared" si="5"/>
        <v>-8.4510023310240889</v>
      </c>
      <c r="AH30">
        <f t="shared" si="6"/>
        <v>-546.37851898199608</v>
      </c>
      <c r="AI30">
        <f t="shared" si="7"/>
        <v>-554.82952131302022</v>
      </c>
      <c r="AJ30">
        <f t="shared" si="8"/>
        <v>0.13450142938040699</v>
      </c>
      <c r="AK30">
        <f t="shared" si="30"/>
        <v>41.876358308593801</v>
      </c>
      <c r="AL30">
        <f t="shared" si="9"/>
        <v>-512.81866157504601</v>
      </c>
      <c r="AN30">
        <f t="shared" si="10"/>
        <v>0</v>
      </c>
      <c r="AO30">
        <f t="shared" si="11"/>
        <v>0</v>
      </c>
      <c r="AP30">
        <f t="shared" si="12"/>
        <v>-1.0137151830003481</v>
      </c>
      <c r="AQ30">
        <f t="shared" si="13"/>
        <v>-65.539231757634042</v>
      </c>
      <c r="AR30">
        <f t="shared" si="14"/>
        <v>-66.552946940634399</v>
      </c>
      <c r="AS30">
        <f t="shared" si="15"/>
        <v>1.6133724232643216E-2</v>
      </c>
      <c r="AT30">
        <f t="shared" si="16"/>
        <v>5.0231556640737729</v>
      </c>
      <c r="AU30">
        <f t="shared" si="17"/>
        <v>-61.513657552327977</v>
      </c>
      <c r="AW30">
        <v>27</v>
      </c>
      <c r="AX30">
        <f>IF(Z30&gt;0, (R30*SUMPRODUCT(K30:$K$98, X30:$X$98)-K30*$AZ$3)/Z30, 0)</f>
        <v>884.65717625253376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8.552947E-3</v>
      </c>
      <c r="Q31" s="5">
        <f t="shared" si="29"/>
        <v>12.5</v>
      </c>
      <c r="R31">
        <f t="shared" si="0"/>
        <v>100000</v>
      </c>
      <c r="S31">
        <f t="shared" si="1"/>
        <v>896.18254744891658</v>
      </c>
      <c r="U31">
        <f t="shared" si="21"/>
        <v>8.552947E-3</v>
      </c>
      <c r="V31">
        <f t="shared" si="22"/>
        <v>0.01</v>
      </c>
      <c r="W31">
        <f t="shared" si="23"/>
        <v>0.67608018648192714</v>
      </c>
      <c r="X31">
        <f t="shared" si="24"/>
        <v>5.782478002730039E-3</v>
      </c>
      <c r="Y31">
        <f t="shared" si="25"/>
        <v>6.7608018648192712E-3</v>
      </c>
      <c r="Z31">
        <f t="shared" si="26"/>
        <v>0.66353690661437781</v>
      </c>
      <c r="AB31">
        <f t="shared" si="27"/>
        <v>598.0991886933881</v>
      </c>
      <c r="AC31">
        <f t="shared" si="2"/>
        <v>594.65019529604695</v>
      </c>
      <c r="AE31">
        <f t="shared" si="3"/>
        <v>0</v>
      </c>
      <c r="AF31">
        <f t="shared" si="4"/>
        <v>0</v>
      </c>
      <c r="AG31">
        <f t="shared" si="5"/>
        <v>-8.2942113326797227</v>
      </c>
      <c r="AH31">
        <f t="shared" si="6"/>
        <v>-578.24780027300392</v>
      </c>
      <c r="AI31">
        <f t="shared" si="7"/>
        <v>-586.54201160568368</v>
      </c>
      <c r="AJ31">
        <f t="shared" si="8"/>
        <v>3.4489933973411553</v>
      </c>
      <c r="AK31">
        <f t="shared" si="30"/>
        <v>41.866943208537172</v>
      </c>
      <c r="AL31">
        <f t="shared" si="9"/>
        <v>-541.22607499980541</v>
      </c>
      <c r="AN31">
        <f t="shared" si="10"/>
        <v>0</v>
      </c>
      <c r="AO31">
        <f t="shared" si="11"/>
        <v>0</v>
      </c>
      <c r="AP31">
        <f t="shared" si="12"/>
        <v>-0.88831051690807783</v>
      </c>
      <c r="AQ31">
        <f t="shared" si="13"/>
        <v>-61.930373094980546</v>
      </c>
      <c r="AR31">
        <f t="shared" si="14"/>
        <v>-62.81868361188863</v>
      </c>
      <c r="AS31">
        <f t="shared" si="15"/>
        <v>0.36938739377584839</v>
      </c>
      <c r="AT31">
        <f t="shared" si="16"/>
        <v>4.4839520565870421</v>
      </c>
      <c r="AU31">
        <f t="shared" si="17"/>
        <v>-57.965344161525749</v>
      </c>
      <c r="AW31">
        <v>28</v>
      </c>
      <c r="AX31">
        <f>IF(Z31&gt;0, (R31*SUMPRODUCT(K31:$K$98, X31:$X$98)-K31*$AZ$3)/Z31, 0)</f>
        <v>896.18254744891658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9.2631359999999999E-3</v>
      </c>
      <c r="Q32" s="5">
        <f t="shared" si="29"/>
        <v>12.5</v>
      </c>
      <c r="R32">
        <f t="shared" si="0"/>
        <v>100000</v>
      </c>
      <c r="S32">
        <f t="shared" si="1"/>
        <v>903.80779275770533</v>
      </c>
      <c r="U32">
        <f t="shared" si="21"/>
        <v>9.2631359999999999E-3</v>
      </c>
      <c r="V32">
        <f t="shared" si="22"/>
        <v>0.01</v>
      </c>
      <c r="W32">
        <f t="shared" si="23"/>
        <v>0.66353690661437781</v>
      </c>
      <c r="X32">
        <f t="shared" si="24"/>
        <v>6.1464326069882811E-3</v>
      </c>
      <c r="Y32">
        <f t="shared" si="25"/>
        <v>6.6353690661437783E-3</v>
      </c>
      <c r="Z32">
        <f t="shared" si="26"/>
        <v>0.65075510494124567</v>
      </c>
      <c r="AB32">
        <f t="shared" si="27"/>
        <v>594.65019529604695</v>
      </c>
      <c r="AC32">
        <f t="shared" si="2"/>
        <v>588.15753502275618</v>
      </c>
      <c r="AE32">
        <f t="shared" si="3"/>
        <v>0</v>
      </c>
      <c r="AF32">
        <f t="shared" si="4"/>
        <v>0</v>
      </c>
      <c r="AG32">
        <f t="shared" si="5"/>
        <v>-8.1344388117655715</v>
      </c>
      <c r="AH32">
        <f t="shared" si="6"/>
        <v>-614.64326069882816</v>
      </c>
      <c r="AI32">
        <f t="shared" si="7"/>
        <v>-622.77769951059372</v>
      </c>
      <c r="AJ32">
        <f t="shared" si="8"/>
        <v>6.4926602732907668</v>
      </c>
      <c r="AK32">
        <f t="shared" si="30"/>
        <v>41.625513670723294</v>
      </c>
      <c r="AL32">
        <f t="shared" si="9"/>
        <v>-574.65952556657965</v>
      </c>
      <c r="AN32">
        <f t="shared" si="10"/>
        <v>0</v>
      </c>
      <c r="AO32">
        <f t="shared" si="11"/>
        <v>0</v>
      </c>
      <c r="AP32">
        <f t="shared" si="12"/>
        <v>-0.77785613447379198</v>
      </c>
      <c r="AQ32">
        <f t="shared" si="13"/>
        <v>-58.775293773927316</v>
      </c>
      <c r="AR32">
        <f t="shared" si="14"/>
        <v>-59.553149908401103</v>
      </c>
      <c r="AS32">
        <f t="shared" si="15"/>
        <v>0.62086097633787907</v>
      </c>
      <c r="AT32">
        <f t="shared" si="16"/>
        <v>3.9804419098417254</v>
      </c>
      <c r="AU32">
        <f t="shared" si="17"/>
        <v>-54.9518470222215</v>
      </c>
      <c r="AW32">
        <v>29</v>
      </c>
      <c r="AX32">
        <f>IF(Z32&gt;0, (R32*SUMPRODUCT(K32:$K$98, X32:$X$98)-K32*$AZ$3)/Z32, 0)</f>
        <v>903.80779275770533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1.011049E-2</v>
      </c>
      <c r="Q33" s="5">
        <f t="shared" si="29"/>
        <v>12.5</v>
      </c>
      <c r="R33">
        <f t="shared" si="0"/>
        <v>100000</v>
      </c>
      <c r="S33">
        <f t="shared" si="1"/>
        <v>907.80799337215956</v>
      </c>
      <c r="U33">
        <f t="shared" si="21"/>
        <v>1.011049E-2</v>
      </c>
      <c r="V33">
        <f t="shared" si="22"/>
        <v>0.01</v>
      </c>
      <c r="W33">
        <f t="shared" si="23"/>
        <v>0.65075510494124567</v>
      </c>
      <c r="X33">
        <f t="shared" si="24"/>
        <v>6.5794529809574146E-3</v>
      </c>
      <c r="Y33">
        <f t="shared" si="25"/>
        <v>6.5075510494124571E-3</v>
      </c>
      <c r="Z33">
        <f t="shared" si="26"/>
        <v>0.63766810091087578</v>
      </c>
      <c r="AB33">
        <f t="shared" si="27"/>
        <v>588.15753502275618</v>
      </c>
      <c r="AC33">
        <f t="shared" si="2"/>
        <v>578.88019912533787</v>
      </c>
      <c r="AE33">
        <f t="shared" si="3"/>
        <v>0</v>
      </c>
      <c r="AF33">
        <f t="shared" si="4"/>
        <v>0</v>
      </c>
      <c r="AG33">
        <f t="shared" si="5"/>
        <v>-7.9708512613859472</v>
      </c>
      <c r="AH33">
        <f t="shared" si="6"/>
        <v>-657.94529809574146</v>
      </c>
      <c r="AI33">
        <f t="shared" si="7"/>
        <v>-665.91614935712744</v>
      </c>
      <c r="AJ33">
        <f t="shared" si="8"/>
        <v>9.2773358974183111</v>
      </c>
      <c r="AK33">
        <f t="shared" si="30"/>
        <v>41.171027451592934</v>
      </c>
      <c r="AL33">
        <f t="shared" si="9"/>
        <v>-615.46778600811615</v>
      </c>
      <c r="AN33">
        <f t="shared" si="10"/>
        <v>0</v>
      </c>
      <c r="AO33">
        <f t="shared" si="11"/>
        <v>0</v>
      </c>
      <c r="AP33">
        <f t="shared" si="12"/>
        <v>-0.68054738076787324</v>
      </c>
      <c r="AQ33">
        <f t="shared" si="13"/>
        <v>-56.175047635970913</v>
      </c>
      <c r="AR33">
        <f t="shared" si="14"/>
        <v>-56.855595016738789</v>
      </c>
      <c r="AS33">
        <f t="shared" si="15"/>
        <v>0.79209439976352003</v>
      </c>
      <c r="AT33">
        <f t="shared" si="16"/>
        <v>3.5151621799089936</v>
      </c>
      <c r="AU33">
        <f t="shared" si="17"/>
        <v>-52.548338437066271</v>
      </c>
      <c r="AW33">
        <v>30</v>
      </c>
      <c r="AX33">
        <f>IF(Z33&gt;0, (R33*SUMPRODUCT(K33:$K$98, X33:$X$98)-K33*$AZ$3)/Z33, 0)</f>
        <v>907.80799337215956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1.1085984E-2</v>
      </c>
      <c r="Q34" s="5">
        <f t="shared" si="29"/>
        <v>12.5</v>
      </c>
      <c r="R34">
        <f t="shared" si="0"/>
        <v>100000</v>
      </c>
      <c r="S34">
        <f t="shared" si="1"/>
        <v>908.16974951053294</v>
      </c>
      <c r="U34">
        <f t="shared" si="21"/>
        <v>1.1085984E-2</v>
      </c>
      <c r="V34">
        <f t="shared" si="22"/>
        <v>0.01</v>
      </c>
      <c r="W34">
        <f t="shared" si="23"/>
        <v>0.63766810091087578</v>
      </c>
      <c r="X34">
        <f t="shared" si="24"/>
        <v>7.0691783640083545E-3</v>
      </c>
      <c r="Y34">
        <f t="shared" si="25"/>
        <v>6.3766810091087575E-3</v>
      </c>
      <c r="Z34">
        <f t="shared" si="26"/>
        <v>0.62422224153775874</v>
      </c>
      <c r="AB34">
        <f t="shared" si="27"/>
        <v>578.88019912533787</v>
      </c>
      <c r="AC34">
        <f t="shared" si="2"/>
        <v>566.89975673624974</v>
      </c>
      <c r="AE34">
        <f t="shared" si="3"/>
        <v>0</v>
      </c>
      <c r="AF34">
        <f t="shared" si="4"/>
        <v>0</v>
      </c>
      <c r="AG34">
        <f t="shared" si="5"/>
        <v>-7.802778019221984</v>
      </c>
      <c r="AH34">
        <f t="shared" si="6"/>
        <v>-706.91783640083543</v>
      </c>
      <c r="AI34">
        <f t="shared" si="7"/>
        <v>-714.72061442005736</v>
      </c>
      <c r="AJ34">
        <f t="shared" si="8"/>
        <v>11.980442389088125</v>
      </c>
      <c r="AK34">
        <f t="shared" si="30"/>
        <v>40.521613938773655</v>
      </c>
      <c r="AL34">
        <f t="shared" si="9"/>
        <v>-662.21855809219562</v>
      </c>
      <c r="AN34">
        <f t="shared" si="10"/>
        <v>0</v>
      </c>
      <c r="AO34">
        <f t="shared" si="11"/>
        <v>0</v>
      </c>
      <c r="AP34">
        <f t="shared" si="12"/>
        <v>-0.59481907998728567</v>
      </c>
      <c r="AQ34">
        <f t="shared" si="13"/>
        <v>-53.889552674532503</v>
      </c>
      <c r="AR34">
        <f t="shared" si="14"/>
        <v>-54.484371754519785</v>
      </c>
      <c r="AS34">
        <f t="shared" si="15"/>
        <v>0.91328956202045486</v>
      </c>
      <c r="AT34">
        <f t="shared" si="16"/>
        <v>3.0890317606478104</v>
      </c>
      <c r="AU34">
        <f t="shared" si="17"/>
        <v>-50.482050431851519</v>
      </c>
      <c r="AW34">
        <v>31</v>
      </c>
      <c r="AX34">
        <f>IF(Z34&gt;0, (R34*SUMPRODUCT(K34:$K$98, X34:$X$98)-K34*$AZ$3)/Z34, 0)</f>
        <v>908.16974951053294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1.2207667E-2</v>
      </c>
      <c r="Q35" s="5">
        <f t="shared" si="29"/>
        <v>12.5</v>
      </c>
      <c r="R35">
        <f t="shared" ref="R35:R66" si="31">$C$6</f>
        <v>100000</v>
      </c>
      <c r="S35">
        <f t="shared" ref="S35:S66" si="32">AX35</f>
        <v>905.15421192148347</v>
      </c>
      <c r="U35">
        <f t="shared" si="21"/>
        <v>1.2207667E-2</v>
      </c>
      <c r="V35">
        <f t="shared" si="22"/>
        <v>0.01</v>
      </c>
      <c r="W35">
        <f t="shared" si="23"/>
        <v>0.62422224153775874</v>
      </c>
      <c r="X35">
        <f t="shared" si="24"/>
        <v>7.6202972586865269E-3</v>
      </c>
      <c r="Y35">
        <f t="shared" si="25"/>
        <v>6.2422224153775878E-3</v>
      </c>
      <c r="Z35">
        <f t="shared" si="26"/>
        <v>0.61035972186369458</v>
      </c>
      <c r="AB35">
        <f t="shared" si="27"/>
        <v>566.89975673624974</v>
      </c>
      <c r="AC35">
        <f t="shared" ref="AC35:AC66" si="33">S35*Z35</f>
        <v>552.46967303214831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-7.629496523296182</v>
      </c>
      <c r="AH35">
        <f t="shared" ref="AH35:AH66" si="37">-X35*R35</f>
        <v>-762.02972586865269</v>
      </c>
      <c r="AI35">
        <f t="shared" ref="AI35:AI66" si="38">SUM(AE35:AH35)</f>
        <v>-769.6592223919489</v>
      </c>
      <c r="AJ35">
        <f t="shared" ref="AJ35:AJ66" si="39">AB35-AC35</f>
        <v>14.430083704101435</v>
      </c>
      <c r="AK35">
        <f t="shared" si="30"/>
        <v>39.682982971537484</v>
      </c>
      <c r="AL35">
        <f t="shared" ref="AL35:AL66" si="40">SUM(AI35:AK35)</f>
        <v>-715.54615571630995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-0.51929422851221574</v>
      </c>
      <c r="AQ35">
        <f t="shared" ref="AQ35:AQ66" si="44">AH35*$K35</f>
        <v>-51.866808955222488</v>
      </c>
      <c r="AR35">
        <f t="shared" ref="AR35:AR66" si="45">AI35*$K35</f>
        <v>-52.386103183734711</v>
      </c>
      <c r="AS35">
        <f t="shared" ref="AS35:AS66" si="46">AJ35*$K35</f>
        <v>0.98216955229054115</v>
      </c>
      <c r="AT35">
        <f t="shared" ref="AT35:AT66" si="47">AK35*$K35</f>
        <v>2.7009834743806946</v>
      </c>
      <c r="AU35">
        <f t="shared" ref="AU35:AU66" si="48">AL35*$K35</f>
        <v>-48.702950157063469</v>
      </c>
      <c r="AW35">
        <v>32</v>
      </c>
      <c r="AX35">
        <f>IF(Z35&gt;0, (R35*SUMPRODUCT(K35:$K$98, X35:$X$98)-K35*$AZ$3)/Z35, 0)</f>
        <v>905.15421192148347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1.3502610999999999E-2</v>
      </c>
      <c r="Q36" s="5">
        <f t="shared" si="29"/>
        <v>12.5</v>
      </c>
      <c r="R36">
        <f t="shared" si="31"/>
        <v>100000</v>
      </c>
      <c r="S36">
        <f t="shared" si="32"/>
        <v>899.02909357841804</v>
      </c>
      <c r="U36">
        <f t="shared" ref="U36:U67" si="52">M36</f>
        <v>1.3502610999999999E-2</v>
      </c>
      <c r="V36">
        <f t="shared" ref="V36:V67" si="53">$C$10</f>
        <v>0.01</v>
      </c>
      <c r="W36">
        <f t="shared" ref="W36:W67" si="54">Z35</f>
        <v>0.61035972186369458</v>
      </c>
      <c r="X36">
        <f t="shared" ref="X36:X67" si="55">U36*W36</f>
        <v>8.2414498943936629E-3</v>
      </c>
      <c r="Y36">
        <f t="shared" ref="Y36:Y67" si="56">V36*W36</f>
        <v>6.1035972186369459E-3</v>
      </c>
      <c r="Z36">
        <f t="shared" ref="Z36:Z67" si="57">MAX(0, W36-X36-Y36)</f>
        <v>0.59601467475066394</v>
      </c>
      <c r="AB36">
        <f t="shared" ref="AB36:AB67" si="58">AC35</f>
        <v>552.46967303214831</v>
      </c>
      <c r="AC36">
        <f t="shared" si="33"/>
        <v>535.83453280052504</v>
      </c>
      <c r="AE36">
        <f t="shared" si="34"/>
        <v>0</v>
      </c>
      <c r="AF36">
        <f t="shared" si="35"/>
        <v>0</v>
      </c>
      <c r="AG36">
        <f t="shared" si="36"/>
        <v>-7.4501834343832991</v>
      </c>
      <c r="AH36">
        <f t="shared" si="37"/>
        <v>-824.14498943936633</v>
      </c>
      <c r="AI36">
        <f t="shared" si="38"/>
        <v>-831.59517287374968</v>
      </c>
      <c r="AJ36">
        <f t="shared" si="39"/>
        <v>16.635140231623268</v>
      </c>
      <c r="AK36">
        <f t="shared" si="30"/>
        <v>38.672877112250383</v>
      </c>
      <c r="AL36">
        <f t="shared" si="40"/>
        <v>-776.28715552987603</v>
      </c>
      <c r="AN36">
        <f t="shared" si="41"/>
        <v>0</v>
      </c>
      <c r="AO36">
        <f t="shared" si="42"/>
        <v>0</v>
      </c>
      <c r="AP36">
        <f t="shared" si="43"/>
        <v>-0.45275844487941785</v>
      </c>
      <c r="AQ36">
        <f t="shared" si="44"/>
        <v>-50.084485443896845</v>
      </c>
      <c r="AR36">
        <f t="shared" si="45"/>
        <v>-50.53724388877626</v>
      </c>
      <c r="AS36">
        <f t="shared" si="46"/>
        <v>1.0109415812315818</v>
      </c>
      <c r="AT36">
        <f t="shared" si="47"/>
        <v>2.3502067908217468</v>
      </c>
      <c r="AU36">
        <f t="shared" si="48"/>
        <v>-47.176095516722931</v>
      </c>
      <c r="AW36">
        <v>33</v>
      </c>
      <c r="AX36">
        <f>IF(Z36&gt;0, (R36*SUMPRODUCT(K36:$K$98, X36:$X$98)-K36*$AZ$3)/Z36, 0)</f>
        <v>899.02909357841804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1.4950962999999999E-2</v>
      </c>
      <c r="Q37" s="5">
        <f t="shared" ref="Q37:Q68" si="60">$C$8</f>
        <v>12.5</v>
      </c>
      <c r="R37">
        <f t="shared" si="31"/>
        <v>100000</v>
      </c>
      <c r="S37">
        <f t="shared" si="32"/>
        <v>889.98132748675596</v>
      </c>
      <c r="U37">
        <f t="shared" si="52"/>
        <v>1.4950962999999999E-2</v>
      </c>
      <c r="V37">
        <f t="shared" si="53"/>
        <v>0.01</v>
      </c>
      <c r="W37">
        <f t="shared" si="54"/>
        <v>0.59601467475066394</v>
      </c>
      <c r="X37">
        <f t="shared" si="55"/>
        <v>8.9109933496542108E-3</v>
      </c>
      <c r="Y37">
        <f t="shared" si="56"/>
        <v>5.9601467475066394E-3</v>
      </c>
      <c r="Z37">
        <f t="shared" si="57"/>
        <v>0.5811435346535031</v>
      </c>
      <c r="AB37">
        <f t="shared" si="58"/>
        <v>535.83453280052504</v>
      </c>
      <c r="AC37">
        <f t="shared" si="33"/>
        <v>517.20689443127026</v>
      </c>
      <c r="AE37">
        <f t="shared" si="34"/>
        <v>0</v>
      </c>
      <c r="AF37">
        <f t="shared" si="35"/>
        <v>0</v>
      </c>
      <c r="AG37">
        <f t="shared" si="36"/>
        <v>-7.2642941831687891</v>
      </c>
      <c r="AH37">
        <f t="shared" si="37"/>
        <v>-891.09933496542112</v>
      </c>
      <c r="AI37">
        <f t="shared" si="38"/>
        <v>-898.36362914858989</v>
      </c>
      <c r="AJ37">
        <f t="shared" si="39"/>
        <v>18.627638369254782</v>
      </c>
      <c r="AK37">
        <f t="shared" si="30"/>
        <v>37.508417296036754</v>
      </c>
      <c r="AL37">
        <f t="shared" si="40"/>
        <v>-842.22757348329833</v>
      </c>
      <c r="AN37">
        <f t="shared" si="41"/>
        <v>0</v>
      </c>
      <c r="AO37">
        <f t="shared" si="42"/>
        <v>0</v>
      </c>
      <c r="AP37">
        <f t="shared" si="43"/>
        <v>-0.39416221935115531</v>
      </c>
      <c r="AQ37">
        <f t="shared" si="44"/>
        <v>-48.351248266640823</v>
      </c>
      <c r="AR37">
        <f t="shared" si="45"/>
        <v>-48.745410485991982</v>
      </c>
      <c r="AS37">
        <f t="shared" si="46"/>
        <v>1.0107398042755724</v>
      </c>
      <c r="AT37">
        <f t="shared" si="47"/>
        <v>2.0352150715495858</v>
      </c>
      <c r="AU37">
        <f t="shared" si="48"/>
        <v>-45.699455610166822</v>
      </c>
      <c r="AW37">
        <v>34</v>
      </c>
      <c r="AX37">
        <f>IF(Z37&gt;0, (R37*SUMPRODUCT(K37:$K$98, X37:$X$98)-K37*$AZ$3)/Z37, 0)</f>
        <v>889.98132748675596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1.6562650000000002E-2</v>
      </c>
      <c r="Q38" s="5">
        <f t="shared" si="60"/>
        <v>12.5</v>
      </c>
      <c r="R38">
        <f t="shared" si="31"/>
        <v>100000</v>
      </c>
      <c r="S38">
        <f t="shared" si="32"/>
        <v>878.44462385838244</v>
      </c>
      <c r="U38">
        <f t="shared" si="52"/>
        <v>1.6562650000000002E-2</v>
      </c>
      <c r="V38">
        <f t="shared" si="53"/>
        <v>0.01</v>
      </c>
      <c r="W38">
        <f t="shared" si="54"/>
        <v>0.5811435346535031</v>
      </c>
      <c r="X38">
        <f t="shared" si="55"/>
        <v>9.6252769642288447E-3</v>
      </c>
      <c r="Y38">
        <f t="shared" si="56"/>
        <v>5.8114353465350309E-3</v>
      </c>
      <c r="Z38">
        <f t="shared" si="57"/>
        <v>0.56570682234273917</v>
      </c>
      <c r="AB38">
        <f t="shared" si="58"/>
        <v>517.20689443127026</v>
      </c>
      <c r="AC38">
        <f t="shared" si="33"/>
        <v>496.94211676698831</v>
      </c>
      <c r="AE38">
        <f t="shared" si="34"/>
        <v>0</v>
      </c>
      <c r="AF38">
        <f t="shared" si="35"/>
        <v>0</v>
      </c>
      <c r="AG38">
        <f t="shared" si="36"/>
        <v>-7.0713352792842397</v>
      </c>
      <c r="AH38">
        <f t="shared" si="37"/>
        <v>-962.52769642288445</v>
      </c>
      <c r="AI38">
        <f t="shared" si="38"/>
        <v>-969.59903170216865</v>
      </c>
      <c r="AJ38">
        <f t="shared" si="39"/>
        <v>20.264777664281951</v>
      </c>
      <c r="AK38">
        <f t="shared" si="30"/>
        <v>36.204482610188919</v>
      </c>
      <c r="AL38">
        <f t="shared" si="40"/>
        <v>-913.12977142769773</v>
      </c>
      <c r="AN38">
        <f t="shared" si="41"/>
        <v>0</v>
      </c>
      <c r="AO38">
        <f t="shared" si="42"/>
        <v>0</v>
      </c>
      <c r="AP38">
        <f t="shared" si="43"/>
        <v>-0.34258234488866723</v>
      </c>
      <c r="AQ38">
        <f t="shared" si="44"/>
        <v>-46.631220588117237</v>
      </c>
      <c r="AR38">
        <f t="shared" si="45"/>
        <v>-46.973802933005899</v>
      </c>
      <c r="AS38">
        <f t="shared" si="46"/>
        <v>0.98176013110495652</v>
      </c>
      <c r="AT38">
        <f t="shared" si="47"/>
        <v>1.7539850761163354</v>
      </c>
      <c r="AU38">
        <f t="shared" si="48"/>
        <v>-44.238057725784607</v>
      </c>
      <c r="AW38">
        <v>35</v>
      </c>
      <c r="AX38">
        <f>IF(Z38&gt;0, (R38*SUMPRODUCT(K38:$K$98, X38:$X$98)-K38*$AZ$3)/Z38, 0)</f>
        <v>878.44462385838244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1.8321427000000001E-2</v>
      </c>
      <c r="Q39" s="5">
        <f t="shared" si="60"/>
        <v>12.5</v>
      </c>
      <c r="R39">
        <f t="shared" si="31"/>
        <v>100000</v>
      </c>
      <c r="S39">
        <f t="shared" si="32"/>
        <v>864.83700837429944</v>
      </c>
      <c r="U39">
        <f t="shared" si="52"/>
        <v>1.8321427000000001E-2</v>
      </c>
      <c r="V39">
        <f t="shared" si="53"/>
        <v>0.01</v>
      </c>
      <c r="W39">
        <f t="shared" si="54"/>
        <v>0.56570682234273917</v>
      </c>
      <c r="X39">
        <f t="shared" si="55"/>
        <v>1.0364556248954465E-2</v>
      </c>
      <c r="Y39">
        <f t="shared" si="56"/>
        <v>5.6570682234273915E-3</v>
      </c>
      <c r="Z39">
        <f t="shared" si="57"/>
        <v>0.5496851978703573</v>
      </c>
      <c r="AB39">
        <f t="shared" si="58"/>
        <v>496.94211676698831</v>
      </c>
      <c r="AC39">
        <f t="shared" si="33"/>
        <v>475.38810207383466</v>
      </c>
      <c r="AE39">
        <f t="shared" si="34"/>
        <v>0</v>
      </c>
      <c r="AF39">
        <f t="shared" si="35"/>
        <v>0</v>
      </c>
      <c r="AG39">
        <f t="shared" si="36"/>
        <v>-6.8710649733794664</v>
      </c>
      <c r="AH39">
        <f t="shared" si="37"/>
        <v>-1036.4556248954466</v>
      </c>
      <c r="AI39">
        <f t="shared" si="38"/>
        <v>-1043.326689868826</v>
      </c>
      <c r="AJ39">
        <f t="shared" si="39"/>
        <v>21.554014693153647</v>
      </c>
      <c r="AK39">
        <f t="shared" si="30"/>
        <v>34.785948173689185</v>
      </c>
      <c r="AL39">
        <f t="shared" si="40"/>
        <v>-986.98672700198301</v>
      </c>
      <c r="AN39">
        <f t="shared" si="41"/>
        <v>0</v>
      </c>
      <c r="AO39">
        <f t="shared" si="42"/>
        <v>0</v>
      </c>
      <c r="AP39">
        <f t="shared" si="43"/>
        <v>-0.29721421787179819</v>
      </c>
      <c r="AQ39">
        <f t="shared" si="44"/>
        <v>-44.832838738332427</v>
      </c>
      <c r="AR39">
        <f t="shared" si="45"/>
        <v>-45.130052956204217</v>
      </c>
      <c r="AS39">
        <f t="shared" si="46"/>
        <v>0.93233867585916597</v>
      </c>
      <c r="AT39">
        <f t="shared" si="47"/>
        <v>1.5046980954812397</v>
      </c>
      <c r="AU39">
        <f t="shared" si="48"/>
        <v>-42.693016184863808</v>
      </c>
      <c r="AW39">
        <v>36</v>
      </c>
      <c r="AX39">
        <f>IF(Z39&gt;0, (R39*SUMPRODUCT(K39:$K$98, X39:$X$98)-K39*$AZ$3)/Z39, 0)</f>
        <v>864.83700837429944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2.0255269999999999E-2</v>
      </c>
      <c r="Q40" s="5">
        <f t="shared" si="60"/>
        <v>12.5</v>
      </c>
      <c r="R40">
        <f t="shared" si="31"/>
        <v>100000</v>
      </c>
      <c r="S40">
        <f t="shared" si="32"/>
        <v>849.71757196916201</v>
      </c>
      <c r="U40">
        <f t="shared" si="52"/>
        <v>2.0255269999999999E-2</v>
      </c>
      <c r="V40">
        <f t="shared" si="53"/>
        <v>0.01</v>
      </c>
      <c r="W40">
        <f t="shared" si="54"/>
        <v>0.5496851978703573</v>
      </c>
      <c r="X40">
        <f t="shared" si="55"/>
        <v>1.1134022097867511E-2</v>
      </c>
      <c r="Y40">
        <f t="shared" si="56"/>
        <v>5.4968519787035727E-3</v>
      </c>
      <c r="Z40">
        <f t="shared" si="57"/>
        <v>0.53305432379378626</v>
      </c>
      <c r="AB40">
        <f t="shared" si="58"/>
        <v>475.38810207383466</v>
      </c>
      <c r="AC40">
        <f t="shared" si="33"/>
        <v>452.94562574171954</v>
      </c>
      <c r="AE40">
        <f t="shared" si="34"/>
        <v>0</v>
      </c>
      <c r="AF40">
        <f t="shared" si="35"/>
        <v>0</v>
      </c>
      <c r="AG40">
        <f t="shared" si="36"/>
        <v>-6.6631790474223278</v>
      </c>
      <c r="AH40">
        <f t="shared" si="37"/>
        <v>-1113.4022097867512</v>
      </c>
      <c r="AI40">
        <f t="shared" si="38"/>
        <v>-1120.0653888341735</v>
      </c>
      <c r="AJ40">
        <f t="shared" si="39"/>
        <v>22.44247633211512</v>
      </c>
      <c r="AK40">
        <f t="shared" ref="AK40:AK71" si="61">G40*SUM(AB40:AB40, AE40:AF40)</f>
        <v>33.277167145168427</v>
      </c>
      <c r="AL40">
        <f t="shared" si="40"/>
        <v>-1064.3457453568899</v>
      </c>
      <c r="AN40">
        <f t="shared" si="41"/>
        <v>0</v>
      </c>
      <c r="AO40">
        <f t="shared" si="42"/>
        <v>0</v>
      </c>
      <c r="AP40">
        <f t="shared" si="43"/>
        <v>-0.25734100130557863</v>
      </c>
      <c r="AQ40">
        <f t="shared" si="44"/>
        <v>-43.001101648800692</v>
      </c>
      <c r="AR40">
        <f t="shared" si="45"/>
        <v>-43.258442650106268</v>
      </c>
      <c r="AS40">
        <f t="shared" si="46"/>
        <v>0.8667588383832302</v>
      </c>
      <c r="AT40">
        <f t="shared" si="47"/>
        <v>1.285209275152766</v>
      </c>
      <c r="AU40">
        <f t="shared" si="48"/>
        <v>-41.106474536570275</v>
      </c>
      <c r="AW40">
        <v>37</v>
      </c>
      <c r="AX40">
        <f>IF(Z40&gt;0, (R40*SUMPRODUCT(K40:$K$98, X40:$X$98)-K40*$AZ$3)/Z40, 0)</f>
        <v>849.71757196916201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2.2430054000000001E-2</v>
      </c>
      <c r="Q41" s="5">
        <f t="shared" si="60"/>
        <v>12.5</v>
      </c>
      <c r="R41">
        <f t="shared" si="31"/>
        <v>100000</v>
      </c>
      <c r="S41">
        <f t="shared" si="32"/>
        <v>833.58499659450899</v>
      </c>
      <c r="U41">
        <f t="shared" si="52"/>
        <v>2.2430054000000001E-2</v>
      </c>
      <c r="V41">
        <f t="shared" si="53"/>
        <v>0.01</v>
      </c>
      <c r="W41">
        <f t="shared" si="54"/>
        <v>0.53305432379378626</v>
      </c>
      <c r="X41">
        <f t="shared" si="55"/>
        <v>1.1956437267628111E-2</v>
      </c>
      <c r="Y41">
        <f t="shared" si="56"/>
        <v>5.3305432379378631E-3</v>
      </c>
      <c r="Z41">
        <f t="shared" si="57"/>
        <v>0.51576734328822027</v>
      </c>
      <c r="AB41">
        <f t="shared" si="58"/>
        <v>452.94562574171954</v>
      </c>
      <c r="AC41">
        <f t="shared" si="33"/>
        <v>429.93591909847004</v>
      </c>
      <c r="AE41">
        <f t="shared" si="34"/>
        <v>0</v>
      </c>
      <c r="AF41">
        <f t="shared" si="35"/>
        <v>0</v>
      </c>
      <c r="AG41">
        <f t="shared" si="36"/>
        <v>-6.4470917911027534</v>
      </c>
      <c r="AH41">
        <f t="shared" si="37"/>
        <v>-1195.6437267628112</v>
      </c>
      <c r="AI41">
        <f t="shared" si="38"/>
        <v>-1202.090818553914</v>
      </c>
      <c r="AJ41">
        <f t="shared" si="39"/>
        <v>23.009706643249501</v>
      </c>
      <c r="AK41">
        <f t="shared" si="61"/>
        <v>31.706193801920371</v>
      </c>
      <c r="AL41">
        <f t="shared" si="40"/>
        <v>-1147.3749181087442</v>
      </c>
      <c r="AN41">
        <f t="shared" si="41"/>
        <v>0</v>
      </c>
      <c r="AO41">
        <f t="shared" si="42"/>
        <v>0</v>
      </c>
      <c r="AP41">
        <f t="shared" si="43"/>
        <v>-0.22231733815787913</v>
      </c>
      <c r="AQ41">
        <f t="shared" si="44"/>
        <v>-41.229803969272858</v>
      </c>
      <c r="AR41">
        <f t="shared" si="45"/>
        <v>-41.452121307430737</v>
      </c>
      <c r="AS41">
        <f t="shared" si="46"/>
        <v>0.7934518226932078</v>
      </c>
      <c r="AT41">
        <f t="shared" si="47"/>
        <v>1.0933358539874463</v>
      </c>
      <c r="AU41">
        <f t="shared" si="48"/>
        <v>-39.565333630750082</v>
      </c>
      <c r="AW41">
        <v>38</v>
      </c>
      <c r="AX41">
        <f>IF(Z41&gt;0, (R41*SUMPRODUCT(K41:$K$98, X41:$X$98)-K41*$AZ$3)/Z41, 0)</f>
        <v>833.58499659450899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2.4874655999999998E-2</v>
      </c>
      <c r="Q42" s="5">
        <f t="shared" si="60"/>
        <v>12.5</v>
      </c>
      <c r="R42">
        <f t="shared" si="31"/>
        <v>100000</v>
      </c>
      <c r="S42">
        <f t="shared" si="32"/>
        <v>816.73724338159479</v>
      </c>
      <c r="U42">
        <f t="shared" si="52"/>
        <v>2.4874655999999998E-2</v>
      </c>
      <c r="V42">
        <f t="shared" si="53"/>
        <v>0.01</v>
      </c>
      <c r="W42">
        <f t="shared" si="54"/>
        <v>0.51576734328822027</v>
      </c>
      <c r="X42">
        <f t="shared" si="55"/>
        <v>1.2829535240328387E-2</v>
      </c>
      <c r="Y42">
        <f t="shared" si="56"/>
        <v>5.1576734328822029E-3</v>
      </c>
      <c r="Z42">
        <f t="shared" si="57"/>
        <v>0.4977801346150097</v>
      </c>
      <c r="AB42">
        <f t="shared" si="58"/>
        <v>429.93591909847004</v>
      </c>
      <c r="AC42">
        <f t="shared" si="33"/>
        <v>406.55557495558219</v>
      </c>
      <c r="AE42">
        <f t="shared" si="34"/>
        <v>0</v>
      </c>
      <c r="AF42">
        <f t="shared" si="35"/>
        <v>0</v>
      </c>
      <c r="AG42">
        <f t="shared" si="36"/>
        <v>-6.2222516826876211</v>
      </c>
      <c r="AH42">
        <f t="shared" si="37"/>
        <v>-1282.9535240328387</v>
      </c>
      <c r="AI42">
        <f t="shared" si="38"/>
        <v>-1289.1757757155262</v>
      </c>
      <c r="AJ42">
        <f t="shared" si="39"/>
        <v>23.38034414288785</v>
      </c>
      <c r="AK42">
        <f t="shared" si="61"/>
        <v>30.095514336892904</v>
      </c>
      <c r="AL42">
        <f t="shared" si="40"/>
        <v>-1235.6999172357455</v>
      </c>
      <c r="AN42">
        <f t="shared" si="41"/>
        <v>0</v>
      </c>
      <c r="AO42">
        <f t="shared" si="42"/>
        <v>0</v>
      </c>
      <c r="AP42">
        <f t="shared" si="43"/>
        <v>-0.19157508702391735</v>
      </c>
      <c r="AQ42">
        <f t="shared" si="44"/>
        <v>-39.500480782235115</v>
      </c>
      <c r="AR42">
        <f t="shared" si="45"/>
        <v>-39.692055869259029</v>
      </c>
      <c r="AS42">
        <f t="shared" si="46"/>
        <v>0.71985057696801336</v>
      </c>
      <c r="AT42">
        <f t="shared" si="47"/>
        <v>0.92660198785617987</v>
      </c>
      <c r="AU42">
        <f t="shared" si="48"/>
        <v>-38.045603304434842</v>
      </c>
      <c r="AW42">
        <v>39</v>
      </c>
      <c r="AX42">
        <f>IF(Z42&gt;0, (R42*SUMPRODUCT(K42:$K$98, X42:$X$98)-K42*$AZ$3)/Z42, 0)</f>
        <v>816.73724338159479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2.763239E-2</v>
      </c>
      <c r="Q43" s="5">
        <f t="shared" si="60"/>
        <v>12.5</v>
      </c>
      <c r="R43">
        <f t="shared" si="31"/>
        <v>100000</v>
      </c>
      <c r="S43">
        <f t="shared" si="32"/>
        <v>799.48675047981351</v>
      </c>
      <c r="U43">
        <f t="shared" si="52"/>
        <v>2.763239E-2</v>
      </c>
      <c r="V43">
        <f t="shared" si="53"/>
        <v>0.01</v>
      </c>
      <c r="W43">
        <f t="shared" si="54"/>
        <v>0.4977801346150097</v>
      </c>
      <c r="X43">
        <f t="shared" si="55"/>
        <v>1.3754854813934448E-2</v>
      </c>
      <c r="Y43">
        <f t="shared" si="56"/>
        <v>4.9778013461500969E-3</v>
      </c>
      <c r="Z43">
        <f t="shared" si="57"/>
        <v>0.47904747845492512</v>
      </c>
      <c r="AB43">
        <f t="shared" si="58"/>
        <v>406.55557495558219</v>
      </c>
      <c r="AC43">
        <f t="shared" si="33"/>
        <v>382.99211187547655</v>
      </c>
      <c r="AE43">
        <f t="shared" si="34"/>
        <v>0</v>
      </c>
      <c r="AF43">
        <f t="shared" si="35"/>
        <v>0</v>
      </c>
      <c r="AG43">
        <f t="shared" si="36"/>
        <v>-5.9880934806865644</v>
      </c>
      <c r="AH43">
        <f t="shared" si="37"/>
        <v>-1375.4854813934448</v>
      </c>
      <c r="AI43">
        <f t="shared" si="38"/>
        <v>-1381.4735748741314</v>
      </c>
      <c r="AJ43">
        <f t="shared" si="39"/>
        <v>23.563463080105635</v>
      </c>
      <c r="AK43">
        <f t="shared" si="61"/>
        <v>28.458890246890757</v>
      </c>
      <c r="AL43">
        <f t="shared" si="40"/>
        <v>-1329.451221547135</v>
      </c>
      <c r="AN43">
        <f t="shared" si="41"/>
        <v>0</v>
      </c>
      <c r="AO43">
        <f t="shared" si="42"/>
        <v>0</v>
      </c>
      <c r="AP43">
        <f t="shared" si="43"/>
        <v>-0.16461219520959763</v>
      </c>
      <c r="AQ43">
        <f t="shared" si="44"/>
        <v>-37.811982278063027</v>
      </c>
      <c r="AR43">
        <f t="shared" si="45"/>
        <v>-37.97659447327262</v>
      </c>
      <c r="AS43">
        <f t="shared" si="46"/>
        <v>0.64775765389550466</v>
      </c>
      <c r="AT43">
        <f t="shared" si="47"/>
        <v>0.78233254238251693</v>
      </c>
      <c r="AU43">
        <f t="shared" si="48"/>
        <v>-36.546504276994597</v>
      </c>
      <c r="AW43">
        <v>40</v>
      </c>
      <c r="AX43">
        <f>IF(Z43&gt;0, (R43*SUMPRODUCT(K43:$K$98, X43:$X$98)-K43*$AZ$3)/Z43, 0)</f>
        <v>799.48675047981351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3.0610310000000002E-2</v>
      </c>
      <c r="Q44" s="5">
        <f t="shared" si="60"/>
        <v>12.5</v>
      </c>
      <c r="R44">
        <f t="shared" si="31"/>
        <v>100000</v>
      </c>
      <c r="S44">
        <f t="shared" si="32"/>
        <v>782.01679315878141</v>
      </c>
      <c r="U44">
        <f t="shared" si="52"/>
        <v>3.0610310000000002E-2</v>
      </c>
      <c r="V44">
        <f t="shared" si="53"/>
        <v>0.01</v>
      </c>
      <c r="W44">
        <f t="shared" si="54"/>
        <v>0.47904747845492512</v>
      </c>
      <c r="X44">
        <f t="shared" si="55"/>
        <v>1.4663791820223581E-2</v>
      </c>
      <c r="Y44">
        <f t="shared" si="56"/>
        <v>4.7904747845492514E-3</v>
      </c>
      <c r="Z44">
        <f t="shared" si="57"/>
        <v>0.45959321185015228</v>
      </c>
      <c r="AB44">
        <f t="shared" si="58"/>
        <v>382.99211187547655</v>
      </c>
      <c r="AC44">
        <f t="shared" si="33"/>
        <v>359.40960968860054</v>
      </c>
      <c r="AE44">
        <f t="shared" si="34"/>
        <v>0</v>
      </c>
      <c r="AF44">
        <f t="shared" si="35"/>
        <v>0</v>
      </c>
      <c r="AG44">
        <f t="shared" si="36"/>
        <v>-5.7449151481269034</v>
      </c>
      <c r="AH44">
        <f t="shared" si="37"/>
        <v>-1466.379182022358</v>
      </c>
      <c r="AI44">
        <f t="shared" si="38"/>
        <v>-1472.1240971704849</v>
      </c>
      <c r="AJ44">
        <f t="shared" si="39"/>
        <v>23.582502186876013</v>
      </c>
      <c r="AK44">
        <f t="shared" si="61"/>
        <v>26.809447831283361</v>
      </c>
      <c r="AL44">
        <f t="shared" si="40"/>
        <v>-1421.7321471523255</v>
      </c>
      <c r="AN44">
        <f t="shared" si="41"/>
        <v>0</v>
      </c>
      <c r="AO44">
        <f t="shared" si="42"/>
        <v>0</v>
      </c>
      <c r="AP44">
        <f t="shared" si="43"/>
        <v>-0.14100646690388868</v>
      </c>
      <c r="AQ44">
        <f t="shared" si="44"/>
        <v>-35.991645179616413</v>
      </c>
      <c r="AR44">
        <f t="shared" si="45"/>
        <v>-36.132651646520301</v>
      </c>
      <c r="AS44">
        <f t="shared" si="46"/>
        <v>0.5788223547929694</v>
      </c>
      <c r="AT44">
        <f t="shared" si="47"/>
        <v>0.65802634518734959</v>
      </c>
      <c r="AU44">
        <f t="shared" si="48"/>
        <v>-34.89580294653998</v>
      </c>
      <c r="AW44">
        <v>41</v>
      </c>
      <c r="AX44">
        <f>IF(Z44&gt;0, (R44*SUMPRODUCT(K44:$K$98, X44:$X$98)-K44*$AZ$3)/Z44, 0)</f>
        <v>782.01679315878141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3.3721785999999997E-2</v>
      </c>
      <c r="Q45" s="5">
        <f t="shared" si="60"/>
        <v>12.5</v>
      </c>
      <c r="R45">
        <f t="shared" si="31"/>
        <v>100000</v>
      </c>
      <c r="S45">
        <f t="shared" si="32"/>
        <v>764.78644083266511</v>
      </c>
      <c r="U45">
        <f t="shared" si="52"/>
        <v>3.3721785999999997E-2</v>
      </c>
      <c r="V45">
        <f t="shared" si="53"/>
        <v>0.01</v>
      </c>
      <c r="W45">
        <f t="shared" si="54"/>
        <v>0.45959321185015228</v>
      </c>
      <c r="X45">
        <f t="shared" si="55"/>
        <v>1.5498303937063498E-2</v>
      </c>
      <c r="Y45">
        <f t="shared" si="56"/>
        <v>4.5959321185015233E-3</v>
      </c>
      <c r="Z45">
        <f t="shared" si="57"/>
        <v>0.4394989757945873</v>
      </c>
      <c r="AB45">
        <f t="shared" si="58"/>
        <v>359.40960968860054</v>
      </c>
      <c r="AC45">
        <f t="shared" si="33"/>
        <v>336.12285744754405</v>
      </c>
      <c r="AE45">
        <f t="shared" si="34"/>
        <v>0</v>
      </c>
      <c r="AF45">
        <f t="shared" si="35"/>
        <v>0</v>
      </c>
      <c r="AG45">
        <f t="shared" si="36"/>
        <v>-5.493737197432341</v>
      </c>
      <c r="AH45">
        <f t="shared" si="37"/>
        <v>-1549.8303937063497</v>
      </c>
      <c r="AI45">
        <f t="shared" si="38"/>
        <v>-1555.3241309037821</v>
      </c>
      <c r="AJ45">
        <f t="shared" si="39"/>
        <v>23.28675224105649</v>
      </c>
      <c r="AK45">
        <f t="shared" si="61"/>
        <v>25.158672678202041</v>
      </c>
      <c r="AL45">
        <f t="shared" si="40"/>
        <v>-1506.8787059845235</v>
      </c>
      <c r="AN45">
        <f t="shared" si="41"/>
        <v>0</v>
      </c>
      <c r="AO45">
        <f t="shared" si="42"/>
        <v>0</v>
      </c>
      <c r="AP45">
        <f t="shared" si="43"/>
        <v>-0.12039411815473283</v>
      </c>
      <c r="AQ45">
        <f t="shared" si="44"/>
        <v>-33.964213582492967</v>
      </c>
      <c r="AR45">
        <f t="shared" si="45"/>
        <v>-34.084607700647702</v>
      </c>
      <c r="AS45">
        <f t="shared" si="46"/>
        <v>0.51032437482813775</v>
      </c>
      <c r="AT45">
        <f t="shared" si="47"/>
        <v>0.55134712531414443</v>
      </c>
      <c r="AU45">
        <f t="shared" si="48"/>
        <v>-33.02293620050542</v>
      </c>
      <c r="AW45">
        <v>42</v>
      </c>
      <c r="AX45">
        <f>IF(Z45&gt;0, (R45*SUMPRODUCT(K45:$K$98, X45:$X$98)-K45*$AZ$3)/Z45, 0)</f>
        <v>764.78644083266511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4.5614701000000001E-2</v>
      </c>
      <c r="Q46" s="5">
        <f t="shared" si="60"/>
        <v>12.5</v>
      </c>
      <c r="R46">
        <f t="shared" si="31"/>
        <v>100000</v>
      </c>
      <c r="S46">
        <f t="shared" si="32"/>
        <v>755.3246249807828</v>
      </c>
      <c r="U46">
        <f t="shared" si="52"/>
        <v>4.5614701000000001E-2</v>
      </c>
      <c r="V46">
        <f t="shared" si="53"/>
        <v>0.01</v>
      </c>
      <c r="W46">
        <f t="shared" si="54"/>
        <v>0.4394989757945873</v>
      </c>
      <c r="X46">
        <f t="shared" si="55"/>
        <v>2.0047614370676339E-2</v>
      </c>
      <c r="Y46">
        <f t="shared" si="56"/>
        <v>4.3949897579458729E-3</v>
      </c>
      <c r="Z46">
        <f t="shared" si="57"/>
        <v>0.4150563716659651</v>
      </c>
      <c r="AB46">
        <f t="shared" si="58"/>
        <v>336.12285744754405</v>
      </c>
      <c r="AC46">
        <f t="shared" si="33"/>
        <v>313.50229827447947</v>
      </c>
      <c r="AE46">
        <f t="shared" si="34"/>
        <v>0</v>
      </c>
      <c r="AF46">
        <f t="shared" si="35"/>
        <v>0</v>
      </c>
      <c r="AG46">
        <f t="shared" si="36"/>
        <v>-5.1882046458245634</v>
      </c>
      <c r="AH46">
        <f t="shared" si="37"/>
        <v>-2004.7614370676338</v>
      </c>
      <c r="AI46">
        <f t="shared" si="38"/>
        <v>-2009.9496417134583</v>
      </c>
      <c r="AJ46">
        <f t="shared" si="39"/>
        <v>22.620559173064578</v>
      </c>
      <c r="AK46">
        <f t="shared" si="61"/>
        <v>23.528600021328085</v>
      </c>
      <c r="AL46">
        <f t="shared" si="40"/>
        <v>-1963.8004825190658</v>
      </c>
      <c r="AN46">
        <f t="shared" si="41"/>
        <v>0</v>
      </c>
      <c r="AO46">
        <f t="shared" si="42"/>
        <v>0</v>
      </c>
      <c r="AP46">
        <f t="shared" si="43"/>
        <v>-0.10151646006374881</v>
      </c>
      <c r="AQ46">
        <f t="shared" si="44"/>
        <v>-39.226726441334357</v>
      </c>
      <c r="AR46">
        <f t="shared" si="45"/>
        <v>-39.328242901398099</v>
      </c>
      <c r="AS46">
        <f t="shared" si="46"/>
        <v>0.44261150989103204</v>
      </c>
      <c r="AT46">
        <f t="shared" si="47"/>
        <v>0.46037894560372733</v>
      </c>
      <c r="AU46">
        <f t="shared" si="48"/>
        <v>-38.425252445903347</v>
      </c>
      <c r="AW46">
        <v>43</v>
      </c>
      <c r="AX46">
        <f>IF(Z46&gt;0, (R46*SUMPRODUCT(K46:$K$98, X46:$X$98)-K46*$AZ$3)/Z46, 0)</f>
        <v>755.3246249807828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5.8461241999999997E-2</v>
      </c>
      <c r="Q47" s="5">
        <f t="shared" si="60"/>
        <v>12.5</v>
      </c>
      <c r="R47">
        <f t="shared" si="31"/>
        <v>100000</v>
      </c>
      <c r="S47">
        <f t="shared" si="32"/>
        <v>735.5758012627382</v>
      </c>
      <c r="U47">
        <f t="shared" si="52"/>
        <v>5.8461241999999997E-2</v>
      </c>
      <c r="V47">
        <f t="shared" si="53"/>
        <v>0.01</v>
      </c>
      <c r="W47">
        <f t="shared" si="54"/>
        <v>0.4150563716659651</v>
      </c>
      <c r="X47">
        <f t="shared" si="55"/>
        <v>2.4264710987605926E-2</v>
      </c>
      <c r="Y47">
        <f t="shared" si="56"/>
        <v>4.1505637166596512E-3</v>
      </c>
      <c r="Z47">
        <f t="shared" si="57"/>
        <v>0.38664109696169952</v>
      </c>
      <c r="AB47">
        <f t="shared" si="58"/>
        <v>313.50229827447947</v>
      </c>
      <c r="AC47">
        <f t="shared" si="33"/>
        <v>284.40383469870619</v>
      </c>
      <c r="AE47">
        <f t="shared" si="34"/>
        <v>0</v>
      </c>
      <c r="AF47">
        <f t="shared" si="35"/>
        <v>0</v>
      </c>
      <c r="AG47">
        <f t="shared" si="36"/>
        <v>-4.833013712021244</v>
      </c>
      <c r="AH47">
        <f t="shared" si="37"/>
        <v>-2426.4710987605927</v>
      </c>
      <c r="AI47">
        <f t="shared" si="38"/>
        <v>-2431.3041124726137</v>
      </c>
      <c r="AJ47">
        <f t="shared" si="39"/>
        <v>29.09846357577328</v>
      </c>
      <c r="AK47">
        <f t="shared" si="61"/>
        <v>21.945160879213564</v>
      </c>
      <c r="AL47">
        <f t="shared" si="40"/>
        <v>-2380.2604880176268</v>
      </c>
      <c r="AN47">
        <f t="shared" si="41"/>
        <v>0</v>
      </c>
      <c r="AO47">
        <f t="shared" si="42"/>
        <v>0</v>
      </c>
      <c r="AP47">
        <f t="shared" si="43"/>
        <v>-8.4434390289590336E-2</v>
      </c>
      <c r="AQ47">
        <f t="shared" si="44"/>
        <v>-42.391273848358246</v>
      </c>
      <c r="AR47">
        <f t="shared" si="45"/>
        <v>-42.475708238647833</v>
      </c>
      <c r="AS47">
        <f t="shared" si="46"/>
        <v>0.50836003719028344</v>
      </c>
      <c r="AT47">
        <f t="shared" si="47"/>
        <v>0.38338941063513843</v>
      </c>
      <c r="AU47">
        <f t="shared" si="48"/>
        <v>-41.583958790822408</v>
      </c>
      <c r="AW47">
        <v>44</v>
      </c>
      <c r="AX47">
        <f>IF(Z47&gt;0, (R47*SUMPRODUCT(K47:$K$98, X47:$X$98)-K47*$AZ$3)/Z47, 0)</f>
        <v>735.5758012627382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7.2616817E-2</v>
      </c>
      <c r="Q48" s="5">
        <f t="shared" si="60"/>
        <v>12.5</v>
      </c>
      <c r="R48">
        <f t="shared" si="31"/>
        <v>100000</v>
      </c>
      <c r="S48">
        <f t="shared" si="32"/>
        <v>707.801070867014</v>
      </c>
      <c r="U48">
        <f t="shared" si="52"/>
        <v>7.2616817E-2</v>
      </c>
      <c r="V48">
        <f t="shared" si="53"/>
        <v>0.01</v>
      </c>
      <c r="W48">
        <f t="shared" si="54"/>
        <v>0.38664109696169952</v>
      </c>
      <c r="X48">
        <f t="shared" si="55"/>
        <v>2.807664578274699E-2</v>
      </c>
      <c r="Y48">
        <f t="shared" si="56"/>
        <v>3.8664109696169954E-3</v>
      </c>
      <c r="Z48">
        <f t="shared" si="57"/>
        <v>0.35469804020933554</v>
      </c>
      <c r="AB48">
        <f t="shared" si="58"/>
        <v>284.40383469870619</v>
      </c>
      <c r="AC48">
        <f t="shared" si="33"/>
        <v>251.05565269459888</v>
      </c>
      <c r="AE48">
        <f t="shared" si="34"/>
        <v>0</v>
      </c>
      <c r="AF48">
        <f t="shared" si="35"/>
        <v>0</v>
      </c>
      <c r="AG48">
        <f t="shared" si="36"/>
        <v>-4.433725502616694</v>
      </c>
      <c r="AH48">
        <f t="shared" si="37"/>
        <v>-2807.6645782746991</v>
      </c>
      <c r="AI48">
        <f t="shared" si="38"/>
        <v>-2812.0983037773158</v>
      </c>
      <c r="AJ48">
        <f t="shared" si="39"/>
        <v>33.348182004107315</v>
      </c>
      <c r="AK48">
        <f t="shared" si="61"/>
        <v>19.908268428909434</v>
      </c>
      <c r="AL48">
        <f t="shared" si="40"/>
        <v>-2758.8418533442987</v>
      </c>
      <c r="AN48">
        <f t="shared" si="41"/>
        <v>0</v>
      </c>
      <c r="AO48">
        <f t="shared" si="42"/>
        <v>0</v>
      </c>
      <c r="AP48">
        <f t="shared" si="43"/>
        <v>-6.9159544391543454E-2</v>
      </c>
      <c r="AQ48">
        <f t="shared" si="44"/>
        <v>-43.795404772612564</v>
      </c>
      <c r="AR48">
        <f t="shared" si="45"/>
        <v>-43.864564317004103</v>
      </c>
      <c r="AS48">
        <f t="shared" si="46"/>
        <v>0.52018219719041536</v>
      </c>
      <c r="AT48">
        <f t="shared" si="47"/>
        <v>0.31053947145698085</v>
      </c>
      <c r="AU48">
        <f t="shared" si="48"/>
        <v>-43.033842648356703</v>
      </c>
      <c r="AW48">
        <v>45</v>
      </c>
      <c r="AX48">
        <f>IF(Z48&gt;0, (R48*SUMPRODUCT(K48:$K$98, X48:$X$98)-K48*$AZ$3)/Z48, 0)</f>
        <v>707.801070867014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8.8271367000000003E-2</v>
      </c>
      <c r="Q49" s="5">
        <f t="shared" si="60"/>
        <v>12.5</v>
      </c>
      <c r="R49">
        <f t="shared" si="31"/>
        <v>100000</v>
      </c>
      <c r="S49">
        <f t="shared" si="32"/>
        <v>673.25384161326008</v>
      </c>
      <c r="U49">
        <f t="shared" si="52"/>
        <v>8.8271367000000003E-2</v>
      </c>
      <c r="V49">
        <f t="shared" si="53"/>
        <v>0.01</v>
      </c>
      <c r="W49">
        <f t="shared" si="54"/>
        <v>0.35469804020933554</v>
      </c>
      <c r="X49">
        <f t="shared" si="55"/>
        <v>3.1309680881499012E-2</v>
      </c>
      <c r="Y49">
        <f t="shared" si="56"/>
        <v>3.5469804020933555E-3</v>
      </c>
      <c r="Z49">
        <f t="shared" si="57"/>
        <v>0.31984137892574321</v>
      </c>
      <c r="AB49">
        <f t="shared" si="58"/>
        <v>251.05565269459888</v>
      </c>
      <c r="AC49">
        <f t="shared" si="33"/>
        <v>215.33443706863903</v>
      </c>
      <c r="AE49">
        <f t="shared" si="34"/>
        <v>0</v>
      </c>
      <c r="AF49">
        <f t="shared" si="35"/>
        <v>0</v>
      </c>
      <c r="AG49">
        <f t="shared" si="36"/>
        <v>-3.9980172365717901</v>
      </c>
      <c r="AH49">
        <f t="shared" si="37"/>
        <v>-3130.9680881499012</v>
      </c>
      <c r="AI49">
        <f t="shared" si="38"/>
        <v>-3134.9661053864729</v>
      </c>
      <c r="AJ49">
        <f t="shared" si="39"/>
        <v>35.721215625959843</v>
      </c>
      <c r="AK49">
        <f t="shared" si="61"/>
        <v>17.573895688621924</v>
      </c>
      <c r="AL49">
        <f t="shared" si="40"/>
        <v>-3081.6709940718911</v>
      </c>
      <c r="AN49">
        <f t="shared" si="41"/>
        <v>0</v>
      </c>
      <c r="AO49">
        <f t="shared" si="42"/>
        <v>0</v>
      </c>
      <c r="AP49">
        <f t="shared" si="43"/>
        <v>-5.5681376270615444E-2</v>
      </c>
      <c r="AQ49">
        <f t="shared" si="44"/>
        <v>-43.605768032419448</v>
      </c>
      <c r="AR49">
        <f t="shared" si="45"/>
        <v>-43.661449408690068</v>
      </c>
      <c r="AS49">
        <f t="shared" si="46"/>
        <v>0.49749821734595284</v>
      </c>
      <c r="AT49">
        <f t="shared" si="47"/>
        <v>0.24475599790504626</v>
      </c>
      <c r="AU49">
        <f t="shared" si="48"/>
        <v>-42.919195193439066</v>
      </c>
      <c r="AW49">
        <v>46</v>
      </c>
      <c r="AX49">
        <f>IF(Z49&gt;0, (R49*SUMPRODUCT(K49:$K$98, X49:$X$98)-K49*$AZ$3)/Z49, 0)</f>
        <v>673.25384161326008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0.103819197</v>
      </c>
      <c r="Q50" s="5">
        <f t="shared" si="60"/>
        <v>12.5</v>
      </c>
      <c r="R50">
        <f t="shared" si="31"/>
        <v>100000</v>
      </c>
      <c r="S50">
        <f t="shared" si="32"/>
        <v>631.31342556542029</v>
      </c>
      <c r="U50">
        <f t="shared" si="52"/>
        <v>0.103819197</v>
      </c>
      <c r="V50">
        <f t="shared" si="53"/>
        <v>0.01</v>
      </c>
      <c r="W50">
        <f t="shared" si="54"/>
        <v>0.31984137892574321</v>
      </c>
      <c r="X50">
        <f t="shared" si="55"/>
        <v>3.3205675127443386E-2</v>
      </c>
      <c r="Y50">
        <f t="shared" si="56"/>
        <v>3.1984137892574322E-3</v>
      </c>
      <c r="Z50">
        <f t="shared" si="57"/>
        <v>0.28343729000904239</v>
      </c>
      <c r="AB50">
        <f t="shared" si="58"/>
        <v>215.33443706863903</v>
      </c>
      <c r="AC50">
        <f t="shared" si="33"/>
        <v>178.93776648858801</v>
      </c>
      <c r="AE50">
        <f t="shared" si="34"/>
        <v>0</v>
      </c>
      <c r="AF50">
        <f t="shared" si="35"/>
        <v>0</v>
      </c>
      <c r="AG50">
        <f t="shared" si="36"/>
        <v>-3.54296612511303</v>
      </c>
      <c r="AH50">
        <f t="shared" si="37"/>
        <v>-3320.5675127443387</v>
      </c>
      <c r="AI50">
        <f t="shared" si="38"/>
        <v>-3324.110478869452</v>
      </c>
      <c r="AJ50">
        <f t="shared" si="39"/>
        <v>36.396670580051023</v>
      </c>
      <c r="AK50">
        <f t="shared" si="61"/>
        <v>15.073410594804734</v>
      </c>
      <c r="AL50">
        <f t="shared" si="40"/>
        <v>-3272.6403976945958</v>
      </c>
      <c r="AN50">
        <f t="shared" si="41"/>
        <v>0</v>
      </c>
      <c r="AO50">
        <f t="shared" si="42"/>
        <v>0</v>
      </c>
      <c r="AP50">
        <f t="shared" si="43"/>
        <v>-4.4056934585392088E-2</v>
      </c>
      <c r="AQ50">
        <f t="shared" si="44"/>
        <v>-41.29139837335822</v>
      </c>
      <c r="AR50">
        <f t="shared" si="45"/>
        <v>-41.335455307943612</v>
      </c>
      <c r="AS50">
        <f t="shared" si="46"/>
        <v>0.45259414802342085</v>
      </c>
      <c r="AT50">
        <f t="shared" si="47"/>
        <v>0.18743850240252635</v>
      </c>
      <c r="AU50">
        <f t="shared" si="48"/>
        <v>-40.695422657517661</v>
      </c>
      <c r="AW50">
        <v>47</v>
      </c>
      <c r="AX50">
        <f>IF(Z50&gt;0, (R50*SUMPRODUCT(K50:$K$98, X50:$X$98)-K50*$AZ$3)/Z50, 0)</f>
        <v>631.31342556542029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0.120610461</v>
      </c>
      <c r="Q51" s="5">
        <f t="shared" si="60"/>
        <v>12.5</v>
      </c>
      <c r="R51">
        <f t="shared" si="31"/>
        <v>100000</v>
      </c>
      <c r="S51">
        <f t="shared" si="32"/>
        <v>584.71136193731911</v>
      </c>
      <c r="U51">
        <f t="shared" si="52"/>
        <v>0.120610461</v>
      </c>
      <c r="V51">
        <f t="shared" si="53"/>
        <v>0.01</v>
      </c>
      <c r="W51">
        <f t="shared" si="54"/>
        <v>0.28343729000904239</v>
      </c>
      <c r="X51">
        <f t="shared" si="55"/>
        <v>3.4185502212581299E-2</v>
      </c>
      <c r="Y51">
        <f t="shared" si="56"/>
        <v>2.834372900090424E-3</v>
      </c>
      <c r="Z51">
        <f t="shared" si="57"/>
        <v>0.24641741489637067</v>
      </c>
      <c r="AB51">
        <f t="shared" si="58"/>
        <v>178.93776648858801</v>
      </c>
      <c r="AC51">
        <f t="shared" si="33"/>
        <v>144.08306226913032</v>
      </c>
      <c r="AE51">
        <f t="shared" si="34"/>
        <v>0</v>
      </c>
      <c r="AF51">
        <f t="shared" si="35"/>
        <v>0</v>
      </c>
      <c r="AG51">
        <f t="shared" si="36"/>
        <v>-3.0802176862046333</v>
      </c>
      <c r="AH51">
        <f t="shared" si="37"/>
        <v>-3418.55022125813</v>
      </c>
      <c r="AI51">
        <f t="shared" si="38"/>
        <v>-3421.6304389443349</v>
      </c>
      <c r="AJ51">
        <f t="shared" si="39"/>
        <v>34.854704219457687</v>
      </c>
      <c r="AK51">
        <f t="shared" si="61"/>
        <v>12.525643654201161</v>
      </c>
      <c r="AL51">
        <f t="shared" si="40"/>
        <v>-3374.2500910706758</v>
      </c>
      <c r="AN51">
        <f t="shared" si="41"/>
        <v>0</v>
      </c>
      <c r="AO51">
        <f t="shared" si="42"/>
        <v>0</v>
      </c>
      <c r="AP51">
        <f t="shared" si="43"/>
        <v>-3.4198783972274265E-2</v>
      </c>
      <c r="AQ51">
        <f t="shared" si="44"/>
        <v>-37.955194218507025</v>
      </c>
      <c r="AR51">
        <f t="shared" si="45"/>
        <v>-37.989393002479304</v>
      </c>
      <c r="AS51">
        <f t="shared" si="46"/>
        <v>0.38698190240167346</v>
      </c>
      <c r="AT51">
        <f t="shared" si="47"/>
        <v>0.13906867146507756</v>
      </c>
      <c r="AU51">
        <f t="shared" si="48"/>
        <v>-37.463342428612549</v>
      </c>
      <c r="AW51">
        <v>48</v>
      </c>
      <c r="AX51">
        <f>IF(Z51&gt;0, (R51*SUMPRODUCT(K51:$K$98, X51:$X$98)-K51*$AZ$3)/Z51, 0)</f>
        <v>584.71136193731911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0.138204574</v>
      </c>
      <c r="Q52" s="5">
        <f t="shared" si="60"/>
        <v>12.5</v>
      </c>
      <c r="R52">
        <f t="shared" si="31"/>
        <v>100000</v>
      </c>
      <c r="S52">
        <f t="shared" si="32"/>
        <v>532.99854436872988</v>
      </c>
      <c r="U52">
        <f t="shared" si="52"/>
        <v>0.138204574</v>
      </c>
      <c r="V52">
        <f t="shared" si="53"/>
        <v>0.01</v>
      </c>
      <c r="W52">
        <f t="shared" si="54"/>
        <v>0.24641741489637067</v>
      </c>
      <c r="X52">
        <f t="shared" si="55"/>
        <v>3.4056013851934165E-2</v>
      </c>
      <c r="Y52">
        <f t="shared" si="56"/>
        <v>2.4641741489637068E-3</v>
      </c>
      <c r="Z52">
        <f t="shared" si="57"/>
        <v>0.2098972268954728</v>
      </c>
      <c r="AB52">
        <f t="shared" si="58"/>
        <v>144.08306226913032</v>
      </c>
      <c r="AC52">
        <f t="shared" si="33"/>
        <v>111.87491640232003</v>
      </c>
      <c r="AE52">
        <f t="shared" si="34"/>
        <v>0</v>
      </c>
      <c r="AF52">
        <f t="shared" si="35"/>
        <v>0</v>
      </c>
      <c r="AG52">
        <f t="shared" si="36"/>
        <v>-2.6237153361934098</v>
      </c>
      <c r="AH52">
        <f t="shared" si="37"/>
        <v>-3405.6013851934167</v>
      </c>
      <c r="AI52">
        <f t="shared" si="38"/>
        <v>-3408.2251005296102</v>
      </c>
      <c r="AJ52">
        <f t="shared" si="39"/>
        <v>32.208145866810298</v>
      </c>
      <c r="AK52">
        <f t="shared" si="61"/>
        <v>10.085814358839123</v>
      </c>
      <c r="AL52">
        <f t="shared" si="40"/>
        <v>-3365.9311403039605</v>
      </c>
      <c r="AN52">
        <f t="shared" si="41"/>
        <v>0</v>
      </c>
      <c r="AO52">
        <f t="shared" si="42"/>
        <v>0</v>
      </c>
      <c r="AP52">
        <f t="shared" si="43"/>
        <v>-2.600925693066547E-2</v>
      </c>
      <c r="AQ52">
        <f t="shared" si="44"/>
        <v>-33.760202644329951</v>
      </c>
      <c r="AR52">
        <f t="shared" si="45"/>
        <v>-33.786211901260614</v>
      </c>
      <c r="AS52">
        <f t="shared" si="46"/>
        <v>0.3192838527694864</v>
      </c>
      <c r="AT52">
        <f t="shared" si="47"/>
        <v>9.9982087765143224E-2</v>
      </c>
      <c r="AU52">
        <f t="shared" si="48"/>
        <v>-33.366945960725985</v>
      </c>
      <c r="AW52">
        <v>49</v>
      </c>
      <c r="AX52">
        <f>IF(Z52&gt;0, (R52*SUMPRODUCT(K52:$K$98, X52:$X$98)-K52*$AZ$3)/Z52, 0)</f>
        <v>532.99854436872988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0.156383199</v>
      </c>
      <c r="Q53" s="5">
        <f t="shared" si="60"/>
        <v>12.5</v>
      </c>
      <c r="R53">
        <f t="shared" si="31"/>
        <v>100000</v>
      </c>
      <c r="S53">
        <f t="shared" si="32"/>
        <v>475.76254757134649</v>
      </c>
      <c r="U53">
        <f t="shared" si="52"/>
        <v>0.156383199</v>
      </c>
      <c r="V53">
        <f t="shared" si="53"/>
        <v>0.01</v>
      </c>
      <c r="W53">
        <f t="shared" si="54"/>
        <v>0.2098972268954728</v>
      </c>
      <c r="X53">
        <f t="shared" si="55"/>
        <v>3.2824399803142876E-2</v>
      </c>
      <c r="Y53">
        <f t="shared" si="56"/>
        <v>2.098972268954728E-3</v>
      </c>
      <c r="Z53">
        <f t="shared" si="57"/>
        <v>0.17497385482337519</v>
      </c>
      <c r="AB53">
        <f t="shared" si="58"/>
        <v>111.87491640232003</v>
      </c>
      <c r="AC53">
        <f t="shared" si="33"/>
        <v>83.24600692914791</v>
      </c>
      <c r="AE53">
        <f t="shared" si="34"/>
        <v>0</v>
      </c>
      <c r="AF53">
        <f t="shared" si="35"/>
        <v>0</v>
      </c>
      <c r="AG53">
        <f t="shared" si="36"/>
        <v>-2.1871731852921896</v>
      </c>
      <c r="AH53">
        <f t="shared" si="37"/>
        <v>-3282.4399803142874</v>
      </c>
      <c r="AI53">
        <f t="shared" si="38"/>
        <v>-3284.6271534995794</v>
      </c>
      <c r="AJ53">
        <f t="shared" si="39"/>
        <v>28.628909473172115</v>
      </c>
      <c r="AK53">
        <f t="shared" si="61"/>
        <v>7.8312441481624022</v>
      </c>
      <c r="AL53">
        <f t="shared" si="40"/>
        <v>-3248.166999878245</v>
      </c>
      <c r="AN53">
        <f t="shared" si="41"/>
        <v>0</v>
      </c>
      <c r="AO53">
        <f t="shared" si="42"/>
        <v>0</v>
      </c>
      <c r="AP53">
        <f t="shared" si="43"/>
        <v>-1.9358708534757522E-2</v>
      </c>
      <c r="AQ53">
        <f t="shared" si="44"/>
        <v>-29.052934303074192</v>
      </c>
      <c r="AR53">
        <f t="shared" si="45"/>
        <v>-29.072293011608949</v>
      </c>
      <c r="AS53">
        <f t="shared" si="46"/>
        <v>0.25339498393907844</v>
      </c>
      <c r="AT53">
        <f t="shared" si="47"/>
        <v>6.9314480420784974E-2</v>
      </c>
      <c r="AU53">
        <f t="shared" si="48"/>
        <v>-28.749583547249085</v>
      </c>
      <c r="AW53">
        <v>50</v>
      </c>
      <c r="AX53">
        <f>IF(Z53&gt;0, (R53*SUMPRODUCT(K53:$K$98, X53:$X$98)-K53*$AZ$3)/Z53, 0)</f>
        <v>475.76254757134649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0.17588848000000001</v>
      </c>
      <c r="Q54" s="5">
        <f t="shared" si="60"/>
        <v>12.5</v>
      </c>
      <c r="R54">
        <f t="shared" si="31"/>
        <v>100000</v>
      </c>
      <c r="S54">
        <f t="shared" si="32"/>
        <v>412.60311911459911</v>
      </c>
      <c r="U54">
        <f t="shared" si="52"/>
        <v>0.17588848000000001</v>
      </c>
      <c r="V54">
        <f t="shared" si="53"/>
        <v>0.01</v>
      </c>
      <c r="W54">
        <f t="shared" si="54"/>
        <v>0.17497385482337519</v>
      </c>
      <c r="X54">
        <f t="shared" si="55"/>
        <v>3.0775885364624132E-2</v>
      </c>
      <c r="Y54">
        <f t="shared" si="56"/>
        <v>1.7497385482337518E-3</v>
      </c>
      <c r="Z54">
        <f t="shared" si="57"/>
        <v>0.14244823091051728</v>
      </c>
      <c r="AB54">
        <f t="shared" si="58"/>
        <v>83.24600692914791</v>
      </c>
      <c r="AC54">
        <f t="shared" si="33"/>
        <v>58.774584386036082</v>
      </c>
      <c r="AE54">
        <f t="shared" si="34"/>
        <v>0</v>
      </c>
      <c r="AF54">
        <f t="shared" si="35"/>
        <v>0</v>
      </c>
      <c r="AG54">
        <f t="shared" si="36"/>
        <v>-1.780602886381466</v>
      </c>
      <c r="AH54">
        <f t="shared" si="37"/>
        <v>-3077.5885364624132</v>
      </c>
      <c r="AI54">
        <f t="shared" si="38"/>
        <v>-3079.3691393487948</v>
      </c>
      <c r="AJ54">
        <f t="shared" si="39"/>
        <v>24.471422543111828</v>
      </c>
      <c r="AK54">
        <f t="shared" si="61"/>
        <v>5.8272204850403542</v>
      </c>
      <c r="AL54">
        <f t="shared" si="40"/>
        <v>-3049.0704963206426</v>
      </c>
      <c r="AN54">
        <f t="shared" si="41"/>
        <v>0</v>
      </c>
      <c r="AO54">
        <f t="shared" si="42"/>
        <v>0</v>
      </c>
      <c r="AP54">
        <f t="shared" si="43"/>
        <v>-1.4071560384346801E-2</v>
      </c>
      <c r="AQ54">
        <f t="shared" si="44"/>
        <v>-24.321241563868057</v>
      </c>
      <c r="AR54">
        <f t="shared" si="45"/>
        <v>-24.335313124252405</v>
      </c>
      <c r="AS54">
        <f t="shared" si="46"/>
        <v>0.19339017286782711</v>
      </c>
      <c r="AT54">
        <f t="shared" si="47"/>
        <v>4.6050742450937036E-2</v>
      </c>
      <c r="AU54">
        <f t="shared" si="48"/>
        <v>-24.095872208933642</v>
      </c>
      <c r="AW54">
        <v>51</v>
      </c>
      <c r="AX54">
        <f>IF(Z54&gt;0, (R54*SUMPRODUCT(K54:$K$98, X54:$X$98)-K54*$AZ$3)/Z54, 0)</f>
        <v>412.60311911459911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0.195947922</v>
      </c>
      <c r="Q55" s="5">
        <f t="shared" si="60"/>
        <v>12.5</v>
      </c>
      <c r="R55">
        <f t="shared" si="31"/>
        <v>100000</v>
      </c>
      <c r="S55">
        <f t="shared" si="32"/>
        <v>340.7614768162174</v>
      </c>
      <c r="U55">
        <f t="shared" si="52"/>
        <v>0.195947922</v>
      </c>
      <c r="V55">
        <f t="shared" si="53"/>
        <v>0.01</v>
      </c>
      <c r="W55">
        <f t="shared" si="54"/>
        <v>0.14244823091051728</v>
      </c>
      <c r="X55">
        <f t="shared" si="55"/>
        <v>2.7912434839492028E-2</v>
      </c>
      <c r="Y55">
        <f t="shared" si="56"/>
        <v>1.4244823091051728E-3</v>
      </c>
      <c r="Z55">
        <f t="shared" si="57"/>
        <v>0.11311131376192007</v>
      </c>
      <c r="AB55">
        <f t="shared" si="58"/>
        <v>58.774584386036082</v>
      </c>
      <c r="AC55">
        <f t="shared" si="33"/>
        <v>38.543978322134421</v>
      </c>
      <c r="AE55">
        <f t="shared" si="34"/>
        <v>0</v>
      </c>
      <c r="AF55">
        <f t="shared" si="35"/>
        <v>0</v>
      </c>
      <c r="AG55">
        <f t="shared" si="36"/>
        <v>-1.4138914220240009</v>
      </c>
      <c r="AH55">
        <f t="shared" si="37"/>
        <v>-2791.243483949203</v>
      </c>
      <c r="AI55">
        <f t="shared" si="38"/>
        <v>-2792.6573753712269</v>
      </c>
      <c r="AJ55">
        <f t="shared" si="39"/>
        <v>20.230606063901661</v>
      </c>
      <c r="AK55">
        <f t="shared" si="61"/>
        <v>4.114220907022526</v>
      </c>
      <c r="AL55">
        <f t="shared" si="40"/>
        <v>-2768.3125484003026</v>
      </c>
      <c r="AN55">
        <f t="shared" si="41"/>
        <v>0</v>
      </c>
      <c r="AO55">
        <f t="shared" si="42"/>
        <v>0</v>
      </c>
      <c r="AP55">
        <f t="shared" si="43"/>
        <v>-9.9763855034759406E-3</v>
      </c>
      <c r="AQ55">
        <f t="shared" si="44"/>
        <v>-19.694950118644833</v>
      </c>
      <c r="AR55">
        <f t="shared" si="45"/>
        <v>-19.704926504148307</v>
      </c>
      <c r="AS55">
        <f t="shared" si="46"/>
        <v>0.14274669321744773</v>
      </c>
      <c r="AT55">
        <f t="shared" si="47"/>
        <v>2.9029848526954585E-2</v>
      </c>
      <c r="AU55">
        <f t="shared" si="48"/>
        <v>-19.533149962403904</v>
      </c>
      <c r="AW55">
        <v>52</v>
      </c>
      <c r="AX55">
        <f>IF(Z55&gt;0, (R55*SUMPRODUCT(K55:$K$98, X55:$X$98)-K55*$AZ$3)/Z55, 0)</f>
        <v>340.7614768162174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0.21719401199999999</v>
      </c>
      <c r="Q56" s="5">
        <f t="shared" si="60"/>
        <v>12.5</v>
      </c>
      <c r="R56">
        <f t="shared" si="31"/>
        <v>100000</v>
      </c>
      <c r="S56">
        <f t="shared" si="32"/>
        <v>257.41429119522058</v>
      </c>
      <c r="U56">
        <f t="shared" si="52"/>
        <v>0.21719401199999999</v>
      </c>
      <c r="V56">
        <f t="shared" si="53"/>
        <v>0.01</v>
      </c>
      <c r="W56">
        <f t="shared" si="54"/>
        <v>0.11311131376192007</v>
      </c>
      <c r="X56">
        <f t="shared" si="55"/>
        <v>2.4567100038542233E-2</v>
      </c>
      <c r="Y56">
        <f t="shared" si="56"/>
        <v>1.1311131376192008E-3</v>
      </c>
      <c r="Z56">
        <f t="shared" si="57"/>
        <v>8.7413100585758644E-2</v>
      </c>
      <c r="AB56">
        <f t="shared" si="58"/>
        <v>38.543978322134421</v>
      </c>
      <c r="AC56">
        <f t="shared" si="33"/>
        <v>22.501381328459583</v>
      </c>
      <c r="AE56">
        <f t="shared" si="34"/>
        <v>0</v>
      </c>
      <c r="AF56">
        <f t="shared" si="35"/>
        <v>0</v>
      </c>
      <c r="AG56">
        <f t="shared" si="36"/>
        <v>-1.0926637573219831</v>
      </c>
      <c r="AH56">
        <f t="shared" si="37"/>
        <v>-2456.7100038542235</v>
      </c>
      <c r="AI56">
        <f t="shared" si="38"/>
        <v>-2457.8026676115455</v>
      </c>
      <c r="AJ56">
        <f t="shared" si="39"/>
        <v>16.042596993674838</v>
      </c>
      <c r="AK56">
        <f t="shared" si="61"/>
        <v>2.69807848254941</v>
      </c>
      <c r="AL56">
        <f t="shared" si="40"/>
        <v>-2439.0619921353209</v>
      </c>
      <c r="AN56">
        <f t="shared" si="41"/>
        <v>0</v>
      </c>
      <c r="AO56">
        <f t="shared" si="42"/>
        <v>0</v>
      </c>
      <c r="AP56">
        <f t="shared" si="43"/>
        <v>-6.8837593354308946E-3</v>
      </c>
      <c r="AQ56">
        <f t="shared" si="44"/>
        <v>-15.477222805418425</v>
      </c>
      <c r="AR56">
        <f t="shared" si="45"/>
        <v>-15.484106564753857</v>
      </c>
      <c r="AS56">
        <f t="shared" si="46"/>
        <v>0.1010680331252376</v>
      </c>
      <c r="AT56">
        <f t="shared" si="47"/>
        <v>1.6997839287261823E-2</v>
      </c>
      <c r="AU56">
        <f t="shared" si="48"/>
        <v>-15.366040692341354</v>
      </c>
      <c r="AW56">
        <v>53</v>
      </c>
      <c r="AX56">
        <f>IF(Z56&gt;0, (R56*SUMPRODUCT(K56:$K$98, X56:$X$98)-K56*$AZ$3)/Z56, 0)</f>
        <v>257.41429119522058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0.239685495</v>
      </c>
      <c r="Q57" s="5">
        <f t="shared" si="60"/>
        <v>12.5</v>
      </c>
      <c r="R57">
        <f t="shared" si="31"/>
        <v>100000</v>
      </c>
      <c r="S57">
        <f t="shared" si="32"/>
        <v>156.81672193433559</v>
      </c>
      <c r="U57">
        <f t="shared" si="52"/>
        <v>0.239685495</v>
      </c>
      <c r="V57">
        <f t="shared" si="53"/>
        <v>0.01</v>
      </c>
      <c r="W57">
        <f t="shared" si="54"/>
        <v>8.7413100585758644E-2</v>
      </c>
      <c r="X57">
        <f t="shared" si="55"/>
        <v>2.095165228338235E-2</v>
      </c>
      <c r="Y57">
        <f t="shared" si="56"/>
        <v>8.7413100585758644E-4</v>
      </c>
      <c r="Z57">
        <f t="shared" si="57"/>
        <v>6.5587317296518705E-2</v>
      </c>
      <c r="AB57">
        <f t="shared" si="58"/>
        <v>22.501381328459583</v>
      </c>
      <c r="AC57">
        <f t="shared" si="33"/>
        <v>10.285188098907213</v>
      </c>
      <c r="AE57">
        <f t="shared" si="34"/>
        <v>0</v>
      </c>
      <c r="AF57">
        <f t="shared" si="35"/>
        <v>0</v>
      </c>
      <c r="AG57">
        <f t="shared" si="36"/>
        <v>-0.81984146620648379</v>
      </c>
      <c r="AH57">
        <f t="shared" si="37"/>
        <v>-2095.165228338235</v>
      </c>
      <c r="AI57">
        <f t="shared" si="38"/>
        <v>-2095.9850698044415</v>
      </c>
      <c r="AJ57">
        <f t="shared" si="39"/>
        <v>12.216193229552371</v>
      </c>
      <c r="AK57">
        <f t="shared" si="61"/>
        <v>1.575096692992171</v>
      </c>
      <c r="AL57">
        <f t="shared" si="40"/>
        <v>-2082.1937798818967</v>
      </c>
      <c r="AN57">
        <f t="shared" si="41"/>
        <v>0</v>
      </c>
      <c r="AO57">
        <f t="shared" si="42"/>
        <v>0</v>
      </c>
      <c r="AP57">
        <f t="shared" si="43"/>
        <v>-4.6115932841990712E-3</v>
      </c>
      <c r="AQ57">
        <f t="shared" si="44"/>
        <v>-11.785266169811605</v>
      </c>
      <c r="AR57">
        <f t="shared" si="45"/>
        <v>-11.789877763095804</v>
      </c>
      <c r="AS57">
        <f t="shared" si="46"/>
        <v>6.8715863954230835E-2</v>
      </c>
      <c r="AT57">
        <f t="shared" si="47"/>
        <v>8.8598901504421332E-3</v>
      </c>
      <c r="AU57">
        <f t="shared" si="48"/>
        <v>-11.712302008991131</v>
      </c>
      <c r="AW57">
        <v>54</v>
      </c>
      <c r="AX57">
        <f>IF(Z57&gt;0, (R57*SUMPRODUCT(K57:$K$98, X57:$X$98)-K57*$AZ$3)/Z57, 0)</f>
        <v>156.81672193433559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0.26259210900000002</v>
      </c>
      <c r="Q58" s="5">
        <f t="shared" si="60"/>
        <v>12.5</v>
      </c>
      <c r="R58">
        <f t="shared" si="31"/>
        <v>100000</v>
      </c>
      <c r="S58">
        <f t="shared" si="32"/>
        <v>29.586941747019125</v>
      </c>
      <c r="U58">
        <f t="shared" si="52"/>
        <v>0.26259210900000002</v>
      </c>
      <c r="V58">
        <f t="shared" si="53"/>
        <v>0.01</v>
      </c>
      <c r="W58">
        <f t="shared" si="54"/>
        <v>6.5587317296518705E-2</v>
      </c>
      <c r="X58">
        <f t="shared" si="55"/>
        <v>1.7222711972545025E-2</v>
      </c>
      <c r="Y58">
        <f t="shared" si="56"/>
        <v>6.5587317296518705E-4</v>
      </c>
      <c r="Z58">
        <f t="shared" si="57"/>
        <v>4.7708732151008494E-2</v>
      </c>
      <c r="AB58">
        <f t="shared" si="58"/>
        <v>10.285188098907213</v>
      </c>
      <c r="AC58">
        <f t="shared" si="33"/>
        <v>1.4115554789760267</v>
      </c>
      <c r="AE58">
        <f t="shared" si="34"/>
        <v>0</v>
      </c>
      <c r="AF58">
        <f t="shared" si="35"/>
        <v>0</v>
      </c>
      <c r="AG58">
        <f t="shared" si="36"/>
        <v>-0.59635915188760613</v>
      </c>
      <c r="AH58">
        <f t="shared" si="37"/>
        <v>-1722.2711972545026</v>
      </c>
      <c r="AI58">
        <f t="shared" si="38"/>
        <v>-1722.8675564063901</v>
      </c>
      <c r="AJ58">
        <f t="shared" si="39"/>
        <v>8.8736326199311861</v>
      </c>
      <c r="AK58">
        <f t="shared" si="61"/>
        <v>0.71996316692350493</v>
      </c>
      <c r="AL58">
        <f t="shared" si="40"/>
        <v>-1713.2739606195355</v>
      </c>
      <c r="AN58">
        <f t="shared" si="41"/>
        <v>0</v>
      </c>
      <c r="AO58">
        <f t="shared" si="42"/>
        <v>0</v>
      </c>
      <c r="AP58">
        <f t="shared" si="43"/>
        <v>-2.9950976294723301E-3</v>
      </c>
      <c r="AQ58">
        <f t="shared" si="44"/>
        <v>-8.6497714739147895</v>
      </c>
      <c r="AR58">
        <f t="shared" si="45"/>
        <v>-8.6527665715442623</v>
      </c>
      <c r="AS58">
        <f t="shared" si="46"/>
        <v>4.4566090652991594E-2</v>
      </c>
      <c r="AT58">
        <f t="shared" si="47"/>
        <v>3.6158747086124762E-3</v>
      </c>
      <c r="AU58">
        <f t="shared" si="48"/>
        <v>-8.6045846061826587</v>
      </c>
      <c r="AW58">
        <v>55</v>
      </c>
      <c r="AX58">
        <f>IF(Z58&gt;0, (R58*SUMPRODUCT(K58:$K$98, X58:$X$98)-K58*$AZ$3)/Z58, 0)</f>
        <v>29.586941747019125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0.28653067599999998</v>
      </c>
      <c r="Q59" s="5">
        <f t="shared" si="60"/>
        <v>12.5</v>
      </c>
      <c r="R59">
        <f t="shared" si="31"/>
        <v>100000</v>
      </c>
      <c r="S59">
        <f t="shared" si="32"/>
        <v>-138.20971281864942</v>
      </c>
      <c r="U59">
        <f t="shared" si="52"/>
        <v>0.28653067599999998</v>
      </c>
      <c r="V59">
        <f t="shared" si="53"/>
        <v>0.01</v>
      </c>
      <c r="W59">
        <f t="shared" si="54"/>
        <v>4.7708732151008494E-2</v>
      </c>
      <c r="X59">
        <f t="shared" si="55"/>
        <v>1.3670015274331397E-2</v>
      </c>
      <c r="Y59">
        <f t="shared" si="56"/>
        <v>4.7708732151008495E-4</v>
      </c>
      <c r="Z59">
        <f t="shared" si="57"/>
        <v>3.3561629555167012E-2</v>
      </c>
      <c r="AB59">
        <f t="shared" si="58"/>
        <v>1.4115554789760267</v>
      </c>
      <c r="AC59">
        <f t="shared" si="33"/>
        <v>-4.6385431825455292</v>
      </c>
      <c r="AE59">
        <f t="shared" si="34"/>
        <v>0</v>
      </c>
      <c r="AF59">
        <f t="shared" si="35"/>
        <v>0</v>
      </c>
      <c r="AG59">
        <f t="shared" si="36"/>
        <v>-0.41952036943958765</v>
      </c>
      <c r="AH59">
        <f t="shared" si="37"/>
        <v>-1367.0015274331397</v>
      </c>
      <c r="AI59">
        <f t="shared" si="38"/>
        <v>-1367.4210478025793</v>
      </c>
      <c r="AJ59">
        <f t="shared" si="39"/>
        <v>6.050098661521556</v>
      </c>
      <c r="AK59">
        <f t="shared" si="61"/>
        <v>9.8808883528321886E-2</v>
      </c>
      <c r="AL59">
        <f t="shared" si="40"/>
        <v>-1361.2721402575294</v>
      </c>
      <c r="AN59">
        <f t="shared" si="41"/>
        <v>0</v>
      </c>
      <c r="AO59">
        <f t="shared" si="42"/>
        <v>0</v>
      </c>
      <c r="AP59">
        <f t="shared" si="43"/>
        <v>-1.8812136649275916E-3</v>
      </c>
      <c r="AQ59">
        <f t="shared" si="44"/>
        <v>-6.1299096318478874</v>
      </c>
      <c r="AR59">
        <f t="shared" si="45"/>
        <v>-6.1317908455128149</v>
      </c>
      <c r="AS59">
        <f t="shared" si="46"/>
        <v>2.7129858536829549E-2</v>
      </c>
      <c r="AT59">
        <f t="shared" si="47"/>
        <v>4.4307889544916459E-4</v>
      </c>
      <c r="AU59">
        <f t="shared" si="48"/>
        <v>-6.1042179080805363</v>
      </c>
      <c r="AW59">
        <v>56</v>
      </c>
      <c r="AX59">
        <f>IF(Z59&gt;0, (R59*SUMPRODUCT(K59:$K$98, X59:$X$98)-K59*$AZ$3)/Z59, 0)</f>
        <v>-138.20971281864942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0.31063079199999999</v>
      </c>
      <c r="Q60" s="5">
        <f t="shared" si="60"/>
        <v>12.5</v>
      </c>
      <c r="R60">
        <f t="shared" si="31"/>
        <v>100000</v>
      </c>
      <c r="S60">
        <f t="shared" si="32"/>
        <v>-370.48434526882107</v>
      </c>
      <c r="U60">
        <f t="shared" si="52"/>
        <v>0.31063079199999999</v>
      </c>
      <c r="V60">
        <f t="shared" si="53"/>
        <v>0.01</v>
      </c>
      <c r="W60">
        <f t="shared" si="54"/>
        <v>3.3561629555167012E-2</v>
      </c>
      <c r="X60">
        <f t="shared" si="55"/>
        <v>1.0425275569532136E-2</v>
      </c>
      <c r="Y60">
        <f t="shared" si="56"/>
        <v>3.3561629555167011E-4</v>
      </c>
      <c r="Z60">
        <f t="shared" si="57"/>
        <v>2.2800737690083207E-2</v>
      </c>
      <c r="AB60">
        <f t="shared" si="58"/>
        <v>-4.6385431825455292</v>
      </c>
      <c r="AC60">
        <f t="shared" si="33"/>
        <v>-8.4473163747566087</v>
      </c>
      <c r="AE60">
        <f t="shared" si="34"/>
        <v>0</v>
      </c>
      <c r="AF60">
        <f t="shared" si="35"/>
        <v>0</v>
      </c>
      <c r="AG60">
        <f t="shared" si="36"/>
        <v>-0.2850092211260401</v>
      </c>
      <c r="AH60">
        <f t="shared" si="37"/>
        <v>-1042.5275569532137</v>
      </c>
      <c r="AI60">
        <f t="shared" si="38"/>
        <v>-1042.8125661743397</v>
      </c>
      <c r="AJ60">
        <f t="shared" si="39"/>
        <v>3.8087731922110795</v>
      </c>
      <c r="AK60">
        <f t="shared" si="61"/>
        <v>-0.3246980227781871</v>
      </c>
      <c r="AL60">
        <f t="shared" si="40"/>
        <v>-1039.3284910049069</v>
      </c>
      <c r="AN60">
        <f t="shared" si="41"/>
        <v>0</v>
      </c>
      <c r="AO60">
        <f t="shared" si="42"/>
        <v>0</v>
      </c>
      <c r="AP60">
        <f t="shared" si="43"/>
        <v>-1.1411059264469958E-3</v>
      </c>
      <c r="AQ60">
        <f t="shared" si="44"/>
        <v>-4.17402064755486</v>
      </c>
      <c r="AR60">
        <f t="shared" si="45"/>
        <v>-4.1751617534813068</v>
      </c>
      <c r="AS60">
        <f t="shared" si="46"/>
        <v>1.5249379107641127E-2</v>
      </c>
      <c r="AT60">
        <f t="shared" si="47"/>
        <v>-1.3000100019008073E-3</v>
      </c>
      <c r="AU60">
        <f t="shared" si="48"/>
        <v>-4.1612123843755668</v>
      </c>
      <c r="AW60">
        <v>57</v>
      </c>
      <c r="AX60">
        <f>IF(Z60&gt;0, (R60*SUMPRODUCT(K60:$K$98, X60:$X$98)-K60*$AZ$3)/Z60, 0)</f>
        <v>-370.48434526882107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0.33433633699999998</v>
      </c>
      <c r="Q61" s="5">
        <f t="shared" si="60"/>
        <v>12.5</v>
      </c>
      <c r="R61">
        <f t="shared" si="31"/>
        <v>100000</v>
      </c>
      <c r="S61">
        <f t="shared" si="32"/>
        <v>-705.62978621602031</v>
      </c>
      <c r="U61">
        <f t="shared" si="52"/>
        <v>0.33433633699999998</v>
      </c>
      <c r="V61">
        <f t="shared" si="53"/>
        <v>0.01</v>
      </c>
      <c r="W61">
        <f t="shared" si="54"/>
        <v>2.2800737690083207E-2</v>
      </c>
      <c r="X61">
        <f t="shared" si="55"/>
        <v>7.6231151202002601E-3</v>
      </c>
      <c r="Y61">
        <f t="shared" si="56"/>
        <v>2.2800737690083206E-4</v>
      </c>
      <c r="Z61">
        <f t="shared" si="57"/>
        <v>1.4949615192982116E-2</v>
      </c>
      <c r="AB61">
        <f t="shared" si="58"/>
        <v>-8.4473163747566087</v>
      </c>
      <c r="AC61">
        <f t="shared" si="33"/>
        <v>-10.54889377263574</v>
      </c>
      <c r="AE61">
        <f t="shared" si="34"/>
        <v>0</v>
      </c>
      <c r="AF61">
        <f t="shared" si="35"/>
        <v>0</v>
      </c>
      <c r="AG61">
        <f t="shared" si="36"/>
        <v>-0.18687018991227644</v>
      </c>
      <c r="AH61">
        <f t="shared" si="37"/>
        <v>-762.31151202002604</v>
      </c>
      <c r="AI61">
        <f t="shared" si="38"/>
        <v>-762.49838220993831</v>
      </c>
      <c r="AJ61">
        <f t="shared" si="39"/>
        <v>2.1015773978791312</v>
      </c>
      <c r="AK61">
        <f t="shared" si="61"/>
        <v>-0.59131214623296269</v>
      </c>
      <c r="AL61">
        <f t="shared" si="40"/>
        <v>-760.98811695829215</v>
      </c>
      <c r="AN61">
        <f t="shared" si="41"/>
        <v>0</v>
      </c>
      <c r="AO61">
        <f t="shared" si="42"/>
        <v>0</v>
      </c>
      <c r="AP61">
        <f t="shared" si="43"/>
        <v>-6.6801936750468386E-4</v>
      </c>
      <c r="AQ61">
        <f t="shared" si="44"/>
        <v>-2.7250941112662859</v>
      </c>
      <c r="AR61">
        <f t="shared" si="45"/>
        <v>-2.7257621306337905</v>
      </c>
      <c r="AS61">
        <f t="shared" si="46"/>
        <v>7.5126717897188141E-3</v>
      </c>
      <c r="AT61">
        <f t="shared" si="47"/>
        <v>-2.1138094102104341E-3</v>
      </c>
      <c r="AU61">
        <f t="shared" si="48"/>
        <v>-2.7203632682542818</v>
      </c>
      <c r="AW61">
        <v>58</v>
      </c>
      <c r="AX61">
        <f>IF(Z61&gt;0, (R61*SUMPRODUCT(K61:$K$98, X61:$X$98)-K61*$AZ$3)/Z61, 0)</f>
        <v>-705.62978621602031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0.35860877099999999</v>
      </c>
      <c r="Q62" s="5">
        <f t="shared" si="60"/>
        <v>12.5</v>
      </c>
      <c r="R62">
        <f t="shared" si="31"/>
        <v>100000</v>
      </c>
      <c r="S62">
        <f t="shared" si="32"/>
        <v>-1210.2473207552437</v>
      </c>
      <c r="U62">
        <f t="shared" si="52"/>
        <v>0.35860877099999999</v>
      </c>
      <c r="V62">
        <f t="shared" si="53"/>
        <v>0.01</v>
      </c>
      <c r="W62">
        <f t="shared" si="54"/>
        <v>1.4949615192982116E-2</v>
      </c>
      <c r="X62">
        <f t="shared" si="55"/>
        <v>5.3610631312782445E-3</v>
      </c>
      <c r="Y62">
        <f t="shared" si="56"/>
        <v>1.4949615192982117E-4</v>
      </c>
      <c r="Z62">
        <f t="shared" si="57"/>
        <v>9.4390559097740495E-3</v>
      </c>
      <c r="AB62">
        <f t="shared" si="58"/>
        <v>-10.54889377263574</v>
      </c>
      <c r="AC62">
        <f t="shared" si="33"/>
        <v>-11.423592125262992</v>
      </c>
      <c r="AE62">
        <f t="shared" si="34"/>
        <v>0</v>
      </c>
      <c r="AF62">
        <f t="shared" si="35"/>
        <v>0</v>
      </c>
      <c r="AG62">
        <f t="shared" si="36"/>
        <v>-0.11798819887217563</v>
      </c>
      <c r="AH62">
        <f t="shared" si="37"/>
        <v>-536.10631312782448</v>
      </c>
      <c r="AI62">
        <f t="shared" si="38"/>
        <v>-536.2243013266966</v>
      </c>
      <c r="AJ62">
        <f t="shared" si="39"/>
        <v>0.87469835262725226</v>
      </c>
      <c r="AK62">
        <f t="shared" si="61"/>
        <v>-0.73842256408450191</v>
      </c>
      <c r="AL62">
        <f t="shared" si="40"/>
        <v>-536.08802553815394</v>
      </c>
      <c r="AN62">
        <f t="shared" si="41"/>
        <v>0</v>
      </c>
      <c r="AO62">
        <f t="shared" si="42"/>
        <v>0</v>
      </c>
      <c r="AP62">
        <f t="shared" si="43"/>
        <v>-3.7659068700409369E-4</v>
      </c>
      <c r="AQ62">
        <f t="shared" si="44"/>
        <v>-1.7111257456075144</v>
      </c>
      <c r="AR62">
        <f t="shared" si="45"/>
        <v>-1.7115023362945183</v>
      </c>
      <c r="AS62">
        <f t="shared" si="46"/>
        <v>2.7918322059828217E-3</v>
      </c>
      <c r="AT62">
        <f t="shared" si="47"/>
        <v>-2.356871817402456E-3</v>
      </c>
      <c r="AU62">
        <f t="shared" si="48"/>
        <v>-1.7110673759059383</v>
      </c>
      <c r="AW62">
        <v>59</v>
      </c>
      <c r="AX62">
        <f>IF(Z62&gt;0, (R62*SUMPRODUCT(K62:$K$98, X62:$X$98)-K62*$AZ$3)/Z62, 0)</f>
        <v>-1210.2473207552437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0.383306127</v>
      </c>
      <c r="Q63" s="5">
        <f t="shared" si="60"/>
        <v>12.5</v>
      </c>
      <c r="R63">
        <f t="shared" si="31"/>
        <v>100000</v>
      </c>
      <c r="S63">
        <f t="shared" si="32"/>
        <v>-2005.1241464102548</v>
      </c>
      <c r="U63">
        <f t="shared" si="52"/>
        <v>0.383306127</v>
      </c>
      <c r="V63">
        <f t="shared" si="53"/>
        <v>0.01</v>
      </c>
      <c r="W63">
        <f t="shared" si="54"/>
        <v>9.4390559097740495E-3</v>
      </c>
      <c r="X63">
        <f t="shared" si="55"/>
        <v>3.6180479633119524E-3</v>
      </c>
      <c r="Y63">
        <f t="shared" si="56"/>
        <v>9.4390559097740499E-5</v>
      </c>
      <c r="Z63">
        <f t="shared" si="57"/>
        <v>5.7266173873643574E-3</v>
      </c>
      <c r="AB63">
        <f t="shared" si="58"/>
        <v>-11.423592125262992</v>
      </c>
      <c r="AC63">
        <f t="shared" si="33"/>
        <v>-11.48257880065708</v>
      </c>
      <c r="AE63">
        <f t="shared" si="34"/>
        <v>0</v>
      </c>
      <c r="AF63">
        <f t="shared" si="35"/>
        <v>0</v>
      </c>
      <c r="AG63">
        <f t="shared" si="36"/>
        <v>-7.1582717342054472E-2</v>
      </c>
      <c r="AH63">
        <f t="shared" si="37"/>
        <v>-361.80479633119523</v>
      </c>
      <c r="AI63">
        <f t="shared" si="38"/>
        <v>-361.87637904853727</v>
      </c>
      <c r="AJ63">
        <f t="shared" si="39"/>
        <v>5.8986675394088195E-2</v>
      </c>
      <c r="AK63">
        <f t="shared" si="61"/>
        <v>-0.79965144876840955</v>
      </c>
      <c r="AL63">
        <f t="shared" si="40"/>
        <v>-362.61704382191164</v>
      </c>
      <c r="AN63">
        <f t="shared" si="41"/>
        <v>0</v>
      </c>
      <c r="AO63">
        <f t="shared" si="42"/>
        <v>0</v>
      </c>
      <c r="AP63">
        <f t="shared" si="43"/>
        <v>-2.0399577003057536E-4</v>
      </c>
      <c r="AQ63">
        <f t="shared" si="44"/>
        <v>-1.0310679835700598</v>
      </c>
      <c r="AR63">
        <f t="shared" si="45"/>
        <v>-1.0312719793400904</v>
      </c>
      <c r="AS63">
        <f t="shared" si="46"/>
        <v>1.6809968544587885E-4</v>
      </c>
      <c r="AT63">
        <f t="shared" si="47"/>
        <v>-2.2788393498404049E-3</v>
      </c>
      <c r="AU63">
        <f t="shared" si="48"/>
        <v>-1.0333827190044851</v>
      </c>
      <c r="AW63">
        <v>60</v>
      </c>
      <c r="AX63">
        <f>IF(Z63&gt;0, (R63*SUMPRODUCT(K63:$K$98, X63:$X$98)-K63*$AZ$3)/Z63, 0)</f>
        <v>-2005.1241464102548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0.40826881399999998</v>
      </c>
      <c r="Q64" s="5">
        <f t="shared" si="60"/>
        <v>12.5</v>
      </c>
      <c r="R64">
        <f t="shared" si="31"/>
        <v>100000</v>
      </c>
      <c r="S64">
        <f t="shared" si="32"/>
        <v>-3313.5264194536417</v>
      </c>
      <c r="U64">
        <f t="shared" si="52"/>
        <v>0.40826881399999998</v>
      </c>
      <c r="V64">
        <f t="shared" si="53"/>
        <v>0.01</v>
      </c>
      <c r="W64">
        <f t="shared" si="54"/>
        <v>5.7266173873643574E-3</v>
      </c>
      <c r="X64">
        <f t="shared" si="55"/>
        <v>2.3379992889710245E-3</v>
      </c>
      <c r="Y64">
        <f t="shared" si="56"/>
        <v>5.7266173873643575E-5</v>
      </c>
      <c r="Z64">
        <f t="shared" si="57"/>
        <v>3.3313519245196893E-3</v>
      </c>
      <c r="AB64">
        <f t="shared" si="58"/>
        <v>-11.48257880065708</v>
      </c>
      <c r="AC64">
        <f t="shared" si="33"/>
        <v>-11.038522614393724</v>
      </c>
      <c r="AE64">
        <f t="shared" si="34"/>
        <v>0</v>
      </c>
      <c r="AF64">
        <f t="shared" si="35"/>
        <v>0</v>
      </c>
      <c r="AG64">
        <f t="shared" si="36"/>
        <v>-4.1641899056496116E-2</v>
      </c>
      <c r="AH64">
        <f t="shared" si="37"/>
        <v>-233.79992889710246</v>
      </c>
      <c r="AI64">
        <f t="shared" si="38"/>
        <v>-233.84157079615895</v>
      </c>
      <c r="AJ64">
        <f t="shared" si="39"/>
        <v>-0.44405618626335652</v>
      </c>
      <c r="AK64">
        <f t="shared" si="61"/>
        <v>-0.80378051604599565</v>
      </c>
      <c r="AL64">
        <f t="shared" si="40"/>
        <v>-235.08940749846832</v>
      </c>
      <c r="AN64">
        <f t="shared" si="41"/>
        <v>0</v>
      </c>
      <c r="AO64">
        <f t="shared" si="42"/>
        <v>0</v>
      </c>
      <c r="AP64">
        <f t="shared" si="43"/>
        <v>-1.0595598324899095E-4</v>
      </c>
      <c r="AQ64">
        <f t="shared" si="44"/>
        <v>-0.59489365065285527</v>
      </c>
      <c r="AR64">
        <f t="shared" si="45"/>
        <v>-0.59499960663610418</v>
      </c>
      <c r="AS64">
        <f t="shared" si="46"/>
        <v>-1.129881463126768E-3</v>
      </c>
      <c r="AT64">
        <f t="shared" si="47"/>
        <v>-2.0451842212693E-3</v>
      </c>
      <c r="AU64">
        <f t="shared" si="48"/>
        <v>-0.59817467232050037</v>
      </c>
      <c r="AW64">
        <v>61</v>
      </c>
      <c r="AX64">
        <f>IF(Z64&gt;0, (R64*SUMPRODUCT(K64:$K$98, X64:$X$98)-K64*$AZ$3)/Z64, 0)</f>
        <v>-3313.5264194536417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0.43333920100000001</v>
      </c>
      <c r="Q65" s="5">
        <f t="shared" si="60"/>
        <v>12.5</v>
      </c>
      <c r="R65">
        <f t="shared" si="31"/>
        <v>100000</v>
      </c>
      <c r="S65">
        <f t="shared" si="32"/>
        <v>-5563.0702104628763</v>
      </c>
      <c r="U65">
        <f t="shared" si="52"/>
        <v>0.43333920100000001</v>
      </c>
      <c r="V65">
        <f t="shared" si="53"/>
        <v>0.01</v>
      </c>
      <c r="W65">
        <f t="shared" si="54"/>
        <v>3.3313519245196893E-3</v>
      </c>
      <c r="X65">
        <f t="shared" si="55"/>
        <v>1.4436053812211746E-3</v>
      </c>
      <c r="Y65">
        <f t="shared" si="56"/>
        <v>3.3313519245196893E-5</v>
      </c>
      <c r="Z65">
        <f t="shared" si="57"/>
        <v>1.8544330240533179E-3</v>
      </c>
      <c r="AB65">
        <f t="shared" si="58"/>
        <v>-11.038522614393724</v>
      </c>
      <c r="AC65">
        <f t="shared" si="33"/>
        <v>-10.316341113409599</v>
      </c>
      <c r="AE65">
        <f t="shared" si="34"/>
        <v>0</v>
      </c>
      <c r="AF65">
        <f t="shared" si="35"/>
        <v>0</v>
      </c>
      <c r="AG65">
        <f t="shared" si="36"/>
        <v>-2.3180412800666475E-2</v>
      </c>
      <c r="AH65">
        <f t="shared" si="37"/>
        <v>-144.36053812211745</v>
      </c>
      <c r="AI65">
        <f t="shared" si="38"/>
        <v>-144.3837185349181</v>
      </c>
      <c r="AJ65">
        <f t="shared" si="39"/>
        <v>-0.72218150098412437</v>
      </c>
      <c r="AK65">
        <f t="shared" si="61"/>
        <v>-0.77269658300756072</v>
      </c>
      <c r="AL65">
        <f t="shared" si="40"/>
        <v>-145.8785966189098</v>
      </c>
      <c r="AN65">
        <f t="shared" si="41"/>
        <v>0</v>
      </c>
      <c r="AO65">
        <f t="shared" si="42"/>
        <v>0</v>
      </c>
      <c r="AP65">
        <f t="shared" si="43"/>
        <v>-5.2662091334119573E-5</v>
      </c>
      <c r="AQ65">
        <f t="shared" si="44"/>
        <v>-0.32796343658776517</v>
      </c>
      <c r="AR65">
        <f t="shared" si="45"/>
        <v>-0.32801609867909925</v>
      </c>
      <c r="AS65">
        <f t="shared" si="46"/>
        <v>-1.6406777779015243E-3</v>
      </c>
      <c r="AT65">
        <f t="shared" si="47"/>
        <v>-1.7554397489735951E-3</v>
      </c>
      <c r="AU65">
        <f t="shared" si="48"/>
        <v>-0.33141221620597439</v>
      </c>
      <c r="AW65">
        <v>62</v>
      </c>
      <c r="AX65">
        <f>IF(Z65&gt;0, (R65*SUMPRODUCT(K65:$K$98, X65:$X$98)-K65*$AZ$3)/Z65, 0)</f>
        <v>-5563.0702104628763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0.458542742</v>
      </c>
      <c r="Q66" s="5">
        <f t="shared" si="60"/>
        <v>12.5</v>
      </c>
      <c r="R66">
        <f t="shared" si="31"/>
        <v>100000</v>
      </c>
      <c r="S66">
        <f t="shared" si="32"/>
        <v>-9607.1497484935335</v>
      </c>
      <c r="U66">
        <f t="shared" si="52"/>
        <v>0.458542742</v>
      </c>
      <c r="V66">
        <f t="shared" si="53"/>
        <v>0.01</v>
      </c>
      <c r="W66">
        <f t="shared" si="54"/>
        <v>1.8544330240533179E-3</v>
      </c>
      <c r="X66">
        <f t="shared" si="55"/>
        <v>8.5033680370476033E-4</v>
      </c>
      <c r="Y66">
        <f t="shared" si="56"/>
        <v>1.8544330240533179E-5</v>
      </c>
      <c r="Z66">
        <f t="shared" si="57"/>
        <v>9.8555189010802427E-4</v>
      </c>
      <c r="AB66">
        <f t="shared" si="58"/>
        <v>-10.316341113409599</v>
      </c>
      <c r="AC66">
        <f t="shared" si="33"/>
        <v>-9.4683445931786316</v>
      </c>
      <c r="AE66">
        <f t="shared" si="34"/>
        <v>0</v>
      </c>
      <c r="AF66">
        <f t="shared" si="35"/>
        <v>0</v>
      </c>
      <c r="AG66">
        <f t="shared" si="36"/>
        <v>-1.2319398626350304E-2</v>
      </c>
      <c r="AH66">
        <f t="shared" si="37"/>
        <v>-85.033680370476034</v>
      </c>
      <c r="AI66">
        <f t="shared" si="38"/>
        <v>-85.04599976910238</v>
      </c>
      <c r="AJ66">
        <f t="shared" si="39"/>
        <v>-0.84799652023096783</v>
      </c>
      <c r="AK66">
        <f t="shared" si="61"/>
        <v>-0.72214387793867207</v>
      </c>
      <c r="AL66">
        <f t="shared" si="40"/>
        <v>-86.616140167272022</v>
      </c>
      <c r="AN66">
        <f t="shared" si="41"/>
        <v>0</v>
      </c>
      <c r="AO66">
        <f t="shared" si="42"/>
        <v>0</v>
      </c>
      <c r="AP66">
        <f t="shared" si="43"/>
        <v>-2.4988973804443518E-5</v>
      </c>
      <c r="AQ66">
        <f t="shared" si="44"/>
        <v>-0.17248442685572588</v>
      </c>
      <c r="AR66">
        <f t="shared" si="45"/>
        <v>-0.1725094158295303</v>
      </c>
      <c r="AS66">
        <f t="shared" si="46"/>
        <v>-1.7200971794991543E-3</v>
      </c>
      <c r="AT66">
        <f t="shared" si="47"/>
        <v>-1.4648145576075789E-3</v>
      </c>
      <c r="AU66">
        <f t="shared" si="48"/>
        <v>-0.17569432756663703</v>
      </c>
      <c r="AW66">
        <v>63</v>
      </c>
      <c r="AX66">
        <f>IF(Z66&gt;0, (R66*SUMPRODUCT(K66:$K$98, X66:$X$98)-K66*$AZ$3)/Z66, 0)</f>
        <v>-9607.1497484935335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0.48392545599999998</v>
      </c>
      <c r="Q67" s="5">
        <f t="shared" si="60"/>
        <v>12.5</v>
      </c>
      <c r="R67">
        <f t="shared" ref="R67:R79" si="62">$C$6</f>
        <v>100000</v>
      </c>
      <c r="S67">
        <f t="shared" ref="S67:S79" si="63">AX67</f>
        <v>-17224.352122281274</v>
      </c>
      <c r="U67">
        <f t="shared" si="52"/>
        <v>0.48392545599999998</v>
      </c>
      <c r="V67">
        <f t="shared" si="53"/>
        <v>0.01</v>
      </c>
      <c r="W67">
        <f t="shared" si="54"/>
        <v>9.8555189010802427E-4</v>
      </c>
      <c r="X67">
        <f t="shared" si="55"/>
        <v>4.7693364783218749E-4</v>
      </c>
      <c r="Y67">
        <f t="shared" si="56"/>
        <v>9.8555189010802426E-6</v>
      </c>
      <c r="Z67">
        <f t="shared" si="57"/>
        <v>4.987627233747565E-4</v>
      </c>
      <c r="AB67">
        <f t="shared" si="58"/>
        <v>-9.4683445931786316</v>
      </c>
      <c r="AC67">
        <f t="shared" ref="AC67:AC79" si="64">S67*Z67</f>
        <v>-8.5908647728747756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-6.2345340421844564E-3</v>
      </c>
      <c r="AH67">
        <f t="shared" ref="AH67:AH79" si="68">-X67*R67</f>
        <v>-47.693364783218748</v>
      </c>
      <c r="AI67">
        <f t="shared" ref="AI67:AI79" si="69">SUM(AE67:AH67)</f>
        <v>-47.699599317260933</v>
      </c>
      <c r="AJ67">
        <f t="shared" ref="AJ67:AJ79" si="70">AB67-AC67</f>
        <v>-0.87747982030385607</v>
      </c>
      <c r="AK67">
        <f t="shared" si="61"/>
        <v>-0.66278412152250432</v>
      </c>
      <c r="AL67">
        <f t="shared" ref="AL67:AL79" si="71">SUM(AI67:AK67)</f>
        <v>-49.239863259087294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-1.1291324574206873E-5</v>
      </c>
      <c r="AQ67">
        <f t="shared" ref="AQ67:AQ79" si="75">AH67*$K67</f>
        <v>-8.6377146737767002E-2</v>
      </c>
      <c r="AR67">
        <f t="shared" ref="AR67:AR79" si="76">AI67*$K67</f>
        <v>-8.6388438062341213E-2</v>
      </c>
      <c r="AS67">
        <f t="shared" ref="AS67:AS79" si="77">AJ67*$K67</f>
        <v>-1.5891980685850946E-3</v>
      </c>
      <c r="AT67">
        <f t="shared" ref="AT67:AT79" si="78">AK67*$K67</f>
        <v>-1.2003640670023553E-3</v>
      </c>
      <c r="AU67">
        <f t="shared" ref="AU67:AU79" si="79">AL67*$K67</f>
        <v>-8.9178000197928667E-2</v>
      </c>
      <c r="AW67">
        <v>64</v>
      </c>
      <c r="AX67">
        <f>IF(Z67&gt;0, (R67*SUMPRODUCT(K67:$K$98, X67:$X$98)-K67*$AZ$3)/Z67, 0)</f>
        <v>-17224.352122281274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0.50934341699999997</v>
      </c>
      <c r="Q68" s="5">
        <f t="shared" si="60"/>
        <v>12.5</v>
      </c>
      <c r="R68">
        <f t="shared" si="62"/>
        <v>100000</v>
      </c>
      <c r="S68">
        <f t="shared" si="63"/>
        <v>-32284.895745273105</v>
      </c>
      <c r="U68">
        <f t="shared" ref="U68:U79" si="83">M68</f>
        <v>0.50934341699999997</v>
      </c>
      <c r="V68">
        <f t="shared" ref="V68:V79" si="84">$C$10</f>
        <v>0.01</v>
      </c>
      <c r="W68">
        <f t="shared" ref="W68:W79" si="85">Z67</f>
        <v>4.987627233747565E-4</v>
      </c>
      <c r="X68">
        <f t="shared" ref="X68:X79" si="86">U68*W68</f>
        <v>2.5404150979592421E-4</v>
      </c>
      <c r="Y68">
        <f t="shared" ref="Y68:Y79" si="87">V68*W68</f>
        <v>4.9876272337475653E-6</v>
      </c>
      <c r="Z68">
        <f t="shared" ref="Z68:Z79" si="88">MAX(0, W68-X68-Y68)</f>
        <v>2.3973358634508471E-4</v>
      </c>
      <c r="AB68">
        <f t="shared" ref="AB68:AB79" si="89">AC67</f>
        <v>-8.5908647728747756</v>
      </c>
      <c r="AC68">
        <f t="shared" si="64"/>
        <v>-7.7397738417914876</v>
      </c>
      <c r="AE68">
        <f t="shared" si="65"/>
        <v>0</v>
      </c>
      <c r="AF68">
        <f t="shared" si="66"/>
        <v>0</v>
      </c>
      <c r="AG68">
        <f t="shared" si="67"/>
        <v>-2.9966698293135588E-3</v>
      </c>
      <c r="AH68">
        <f t="shared" si="68"/>
        <v>-25.404150979592423</v>
      </c>
      <c r="AI68">
        <f t="shared" si="69"/>
        <v>-25.407147649421738</v>
      </c>
      <c r="AJ68">
        <f t="shared" si="70"/>
        <v>-0.85109093108328793</v>
      </c>
      <c r="AK68">
        <f t="shared" si="61"/>
        <v>-0.60136053410123436</v>
      </c>
      <c r="AL68">
        <f t="shared" si="71"/>
        <v>-26.859599114606262</v>
      </c>
      <c r="AN68">
        <f t="shared" si="72"/>
        <v>0</v>
      </c>
      <c r="AO68">
        <f t="shared" si="73"/>
        <v>0</v>
      </c>
      <c r="AP68">
        <f t="shared" si="74"/>
        <v>-4.8457584708769694E-6</v>
      </c>
      <c r="AQ68">
        <f t="shared" si="75"/>
        <v>-4.1079727436304267E-2</v>
      </c>
      <c r="AR68">
        <f t="shared" si="76"/>
        <v>-4.1084573194775147E-2</v>
      </c>
      <c r="AS68">
        <f t="shared" si="77"/>
        <v>-1.3762547506703891E-3</v>
      </c>
      <c r="AT68">
        <f t="shared" si="78"/>
        <v>-9.7242875196553434E-4</v>
      </c>
      <c r="AU68">
        <f t="shared" si="79"/>
        <v>-4.3433256697411077E-2</v>
      </c>
      <c r="AW68">
        <v>65</v>
      </c>
      <c r="AX68">
        <f>IF(Z68&gt;0, (R68*SUMPRODUCT(K68:$K$98, X68:$X$98)-K68*$AZ$3)/Z68, 0)</f>
        <v>-32284.895745273105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0.53464878299999996</v>
      </c>
      <c r="Q69" s="5">
        <f t="shared" ref="Q69:Q79" si="91">$C$8</f>
        <v>12.5</v>
      </c>
      <c r="R69">
        <f t="shared" si="62"/>
        <v>100000</v>
      </c>
      <c r="S69">
        <f t="shared" si="63"/>
        <v>-63609.737300946144</v>
      </c>
      <c r="U69">
        <f t="shared" si="83"/>
        <v>0.53464878299999996</v>
      </c>
      <c r="V69">
        <f t="shared" si="84"/>
        <v>0.01</v>
      </c>
      <c r="W69">
        <f t="shared" si="85"/>
        <v>2.3973358634508471E-4</v>
      </c>
      <c r="X69">
        <f t="shared" si="86"/>
        <v>1.2817327018362494E-4</v>
      </c>
      <c r="Y69">
        <f t="shared" si="87"/>
        <v>2.3973358634508473E-6</v>
      </c>
      <c r="Z69">
        <f t="shared" si="88"/>
        <v>1.0916298029800893E-4</v>
      </c>
      <c r="AB69">
        <f t="shared" si="89"/>
        <v>-7.7397738417914876</v>
      </c>
      <c r="AC69">
        <f t="shared" si="64"/>
        <v>-6.9438284997447077</v>
      </c>
      <c r="AE69">
        <f t="shared" si="65"/>
        <v>0</v>
      </c>
      <c r="AF69">
        <f t="shared" si="66"/>
        <v>0</v>
      </c>
      <c r="AG69">
        <f t="shared" si="67"/>
        <v>-1.3645372537251115E-3</v>
      </c>
      <c r="AH69">
        <f t="shared" si="68"/>
        <v>-12.817327018362494</v>
      </c>
      <c r="AI69">
        <f t="shared" si="69"/>
        <v>-12.818691555616219</v>
      </c>
      <c r="AJ69">
        <f t="shared" si="70"/>
        <v>-0.79594534204677991</v>
      </c>
      <c r="AK69">
        <f t="shared" si="61"/>
        <v>-0.54178416892540415</v>
      </c>
      <c r="AL69">
        <f t="shared" si="71"/>
        <v>-14.156421066588404</v>
      </c>
      <c r="AN69">
        <f t="shared" si="72"/>
        <v>0</v>
      </c>
      <c r="AO69">
        <f t="shared" si="73"/>
        <v>0</v>
      </c>
      <c r="AP69">
        <f t="shared" si="74"/>
        <v>-1.9701089437516849E-6</v>
      </c>
      <c r="AQ69">
        <f t="shared" si="75"/>
        <v>-1.8505563351187942E-2</v>
      </c>
      <c r="AR69">
        <f t="shared" si="76"/>
        <v>-1.8507533460131696E-2</v>
      </c>
      <c r="AS69">
        <f t="shared" si="77"/>
        <v>-1.1491800849137914E-3</v>
      </c>
      <c r="AT69">
        <f t="shared" si="78"/>
        <v>-7.8222403519518486E-4</v>
      </c>
      <c r="AU69">
        <f t="shared" si="79"/>
        <v>-2.0438937580240672E-2</v>
      </c>
      <c r="AW69">
        <v>66</v>
      </c>
      <c r="AX69">
        <f>IF(Z69&gt;0, (R69*SUMPRODUCT(K69:$K$98, X69:$X$98)-K69*$AZ$3)/Z69, 0)</f>
        <v>-63609.737300946144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0.56402811100000005</v>
      </c>
      <c r="Q70" s="5">
        <f t="shared" si="91"/>
        <v>12.5</v>
      </c>
      <c r="R70">
        <f t="shared" si="62"/>
        <v>100000</v>
      </c>
      <c r="S70">
        <f t="shared" si="63"/>
        <v>-133654.66691522507</v>
      </c>
      <c r="U70">
        <f t="shared" si="83"/>
        <v>0.56402811100000005</v>
      </c>
      <c r="V70">
        <f t="shared" si="84"/>
        <v>0.01</v>
      </c>
      <c r="W70">
        <f t="shared" si="85"/>
        <v>1.0916298029800893E-4</v>
      </c>
      <c r="X70">
        <f t="shared" si="86"/>
        <v>6.1570989568616199E-5</v>
      </c>
      <c r="Y70">
        <f t="shared" si="87"/>
        <v>1.0916298029800893E-6</v>
      </c>
      <c r="Z70">
        <f t="shared" si="88"/>
        <v>4.6500360926412637E-5</v>
      </c>
      <c r="AB70">
        <f t="shared" si="89"/>
        <v>-6.9438284997447077</v>
      </c>
      <c r="AC70">
        <f t="shared" si="64"/>
        <v>-6.2149902510574275</v>
      </c>
      <c r="AE70">
        <f t="shared" si="65"/>
        <v>0</v>
      </c>
      <c r="AF70">
        <f t="shared" si="66"/>
        <v>0</v>
      </c>
      <c r="AG70">
        <f t="shared" si="67"/>
        <v>-5.8125451158015792E-4</v>
      </c>
      <c r="AH70">
        <f t="shared" si="68"/>
        <v>-6.1570989568616197</v>
      </c>
      <c r="AI70">
        <f t="shared" si="69"/>
        <v>-6.1576802113731999</v>
      </c>
      <c r="AJ70">
        <f t="shared" si="70"/>
        <v>-0.7288382486872802</v>
      </c>
      <c r="AK70">
        <f t="shared" si="61"/>
        <v>-0.4860679949821296</v>
      </c>
      <c r="AL70">
        <f t="shared" si="71"/>
        <v>-7.3725864550426099</v>
      </c>
      <c r="AN70">
        <f t="shared" si="72"/>
        <v>0</v>
      </c>
      <c r="AO70">
        <f t="shared" si="73"/>
        <v>0</v>
      </c>
      <c r="AP70">
        <f t="shared" si="74"/>
        <v>-7.4929556098723199E-7</v>
      </c>
      <c r="AQ70">
        <f t="shared" si="75"/>
        <v>-7.9371201857747729E-3</v>
      </c>
      <c r="AR70">
        <f t="shared" si="76"/>
        <v>-7.9378694813357596E-3</v>
      </c>
      <c r="AS70">
        <f t="shared" si="77"/>
        <v>-9.3954585046481008E-4</v>
      </c>
      <c r="AT70">
        <f t="shared" si="78"/>
        <v>-6.2659056183144595E-4</v>
      </c>
      <c r="AU70">
        <f t="shared" si="79"/>
        <v>-9.5040058936320167E-3</v>
      </c>
      <c r="AW70">
        <v>67</v>
      </c>
      <c r="AX70">
        <f>IF(Z70&gt;0, (R70*SUMPRODUCT(K70:$K$98, X70:$X$98)-K70*$AZ$3)/Z70, 0)</f>
        <v>-133654.66691522507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0.59324784900000005</v>
      </c>
      <c r="Q71" s="5">
        <f t="shared" si="91"/>
        <v>12.5</v>
      </c>
      <c r="R71">
        <f t="shared" si="62"/>
        <v>100000</v>
      </c>
      <c r="S71">
        <f t="shared" si="63"/>
        <v>-301133.9644689855</v>
      </c>
      <c r="U71">
        <f t="shared" si="83"/>
        <v>0.59324784900000005</v>
      </c>
      <c r="V71">
        <f t="shared" si="84"/>
        <v>0.01</v>
      </c>
      <c r="W71">
        <f t="shared" si="85"/>
        <v>4.6500360926412637E-5</v>
      </c>
      <c r="X71">
        <f t="shared" si="86"/>
        <v>2.7586239097317947E-5</v>
      </c>
      <c r="Y71">
        <f t="shared" si="87"/>
        <v>4.6500360926412638E-7</v>
      </c>
      <c r="Z71">
        <f t="shared" si="88"/>
        <v>1.8449118219830564E-5</v>
      </c>
      <c r="AB71">
        <f t="shared" si="89"/>
        <v>-6.2149902510574275</v>
      </c>
      <c r="AC71">
        <f t="shared" si="64"/>
        <v>-5.5556561104945699</v>
      </c>
      <c r="AE71">
        <f t="shared" si="65"/>
        <v>0</v>
      </c>
      <c r="AF71">
        <f t="shared" si="66"/>
        <v>0</v>
      </c>
      <c r="AG71">
        <f t="shared" si="67"/>
        <v>-2.3061397774788204E-4</v>
      </c>
      <c r="AH71">
        <f t="shared" si="68"/>
        <v>-2.7586239097317948</v>
      </c>
      <c r="AI71">
        <f t="shared" si="69"/>
        <v>-2.7588545237095428</v>
      </c>
      <c r="AJ71">
        <f t="shared" si="70"/>
        <v>-0.65933414056285766</v>
      </c>
      <c r="AK71">
        <f t="shared" si="61"/>
        <v>-0.43504931757401999</v>
      </c>
      <c r="AL71">
        <f t="shared" si="71"/>
        <v>-3.8532379818464202</v>
      </c>
      <c r="AN71">
        <f t="shared" si="72"/>
        <v>0</v>
      </c>
      <c r="AO71">
        <f t="shared" si="73"/>
        <v>0</v>
      </c>
      <c r="AP71">
        <f t="shared" si="74"/>
        <v>-2.6543270138967493E-7</v>
      </c>
      <c r="AQ71">
        <f t="shared" si="75"/>
        <v>-3.1751284272923128E-3</v>
      </c>
      <c r="AR71">
        <f t="shared" si="76"/>
        <v>-3.1753938599937024E-3</v>
      </c>
      <c r="AS71">
        <f t="shared" si="77"/>
        <v>-7.5888219680841202E-4</v>
      </c>
      <c r="AT71">
        <f t="shared" si="78"/>
        <v>-5.0073424312402609E-4</v>
      </c>
      <c r="AU71">
        <f t="shared" si="79"/>
        <v>-4.43501029992614E-3</v>
      </c>
      <c r="AW71">
        <v>68</v>
      </c>
      <c r="AX71">
        <f>IF(Z71&gt;0, (R71*SUMPRODUCT(K71:$K$98, X71:$X$98)-K71*$AZ$3)/Z71, 0)</f>
        <v>-301133.9644689855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0.62227177099999997</v>
      </c>
      <c r="Q72" s="5">
        <f t="shared" si="91"/>
        <v>12.5</v>
      </c>
      <c r="R72">
        <f t="shared" si="62"/>
        <v>100000</v>
      </c>
      <c r="S72">
        <f t="shared" si="63"/>
        <v>-731553.94682683877</v>
      </c>
      <c r="U72">
        <f t="shared" si="83"/>
        <v>0.62227177099999997</v>
      </c>
      <c r="V72">
        <f t="shared" si="84"/>
        <v>0.01</v>
      </c>
      <c r="W72">
        <f t="shared" si="85"/>
        <v>1.8449118219830564E-5</v>
      </c>
      <c r="X72">
        <f t="shared" si="86"/>
        <v>1.1480365468042333E-5</v>
      </c>
      <c r="Y72">
        <f t="shared" si="87"/>
        <v>1.8449118219830564E-7</v>
      </c>
      <c r="Z72">
        <f t="shared" si="88"/>
        <v>6.7842615695899257E-6</v>
      </c>
      <c r="AB72">
        <f t="shared" si="89"/>
        <v>-5.5556561104945699</v>
      </c>
      <c r="AC72">
        <f t="shared" si="64"/>
        <v>-4.9630533275391544</v>
      </c>
      <c r="AE72">
        <f t="shared" si="65"/>
        <v>0</v>
      </c>
      <c r="AF72">
        <f t="shared" si="66"/>
        <v>0</v>
      </c>
      <c r="AG72">
        <f t="shared" si="67"/>
        <v>-8.4803269619874069E-5</v>
      </c>
      <c r="AH72">
        <f t="shared" si="68"/>
        <v>-1.1480365468042333</v>
      </c>
      <c r="AI72">
        <f t="shared" si="69"/>
        <v>-1.1481213500738532</v>
      </c>
      <c r="AJ72">
        <f t="shared" si="70"/>
        <v>-0.59260278295541546</v>
      </c>
      <c r="AK72">
        <f t="shared" ref="AK72:AK79" si="92">G72*SUM(AB72:AB72, AE72:AF72)</f>
        <v>-0.38889592773461995</v>
      </c>
      <c r="AL72">
        <f t="shared" si="71"/>
        <v>-2.1296200607638887</v>
      </c>
      <c r="AN72">
        <f t="shared" si="72"/>
        <v>0</v>
      </c>
      <c r="AO72">
        <f t="shared" si="73"/>
        <v>0</v>
      </c>
      <c r="AP72">
        <f t="shared" si="74"/>
        <v>-8.7149193929206241E-8</v>
      </c>
      <c r="AQ72">
        <f t="shared" si="75"/>
        <v>-1.1797948369647656E-3</v>
      </c>
      <c r="AR72">
        <f t="shared" si="76"/>
        <v>-1.1798819861586949E-3</v>
      </c>
      <c r="AS72">
        <f t="shared" si="77"/>
        <v>-6.0899603383529914E-4</v>
      </c>
      <c r="AT72">
        <f t="shared" si="78"/>
        <v>-3.996540083459261E-4</v>
      </c>
      <c r="AU72">
        <f t="shared" si="79"/>
        <v>-2.1885320283399202E-3</v>
      </c>
      <c r="AW72">
        <v>69</v>
      </c>
      <c r="AX72">
        <f>IF(Z72&gt;0, (R72*SUMPRODUCT(K72:$K$98, X72:$X$98)-K72*$AZ$3)/Z72, 0)</f>
        <v>-731553.94682683877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0.65106364900000002</v>
      </c>
      <c r="Q73" s="5">
        <f t="shared" si="91"/>
        <v>12.5</v>
      </c>
      <c r="R73">
        <f t="shared" si="62"/>
        <v>100000</v>
      </c>
      <c r="S73">
        <f t="shared" si="63"/>
        <v>-1927557.2835965517</v>
      </c>
      <c r="U73">
        <f t="shared" si="83"/>
        <v>0.65106364900000002</v>
      </c>
      <c r="V73">
        <f t="shared" si="84"/>
        <v>0.01</v>
      </c>
      <c r="W73">
        <f t="shared" si="85"/>
        <v>6.7842615695899257E-6</v>
      </c>
      <c r="X73">
        <f t="shared" si="86"/>
        <v>4.4169860932676849E-6</v>
      </c>
      <c r="Y73">
        <f t="shared" si="87"/>
        <v>6.7842615695899254E-8</v>
      </c>
      <c r="Z73">
        <f t="shared" si="88"/>
        <v>2.2994328606263416E-6</v>
      </c>
      <c r="AB73">
        <f t="shared" si="89"/>
        <v>-4.9630533275391544</v>
      </c>
      <c r="AC73">
        <f t="shared" si="64"/>
        <v>-4.4322885586415595</v>
      </c>
      <c r="AE73">
        <f t="shared" si="65"/>
        <v>0</v>
      </c>
      <c r="AF73">
        <f t="shared" si="66"/>
        <v>0</v>
      </c>
      <c r="AG73">
        <f t="shared" si="67"/>
        <v>-2.8742910757829271E-5</v>
      </c>
      <c r="AH73">
        <f t="shared" si="68"/>
        <v>-0.44169860932676852</v>
      </c>
      <c r="AI73">
        <f t="shared" si="69"/>
        <v>-0.44172735223752635</v>
      </c>
      <c r="AJ73">
        <f t="shared" si="70"/>
        <v>-0.53076476889759494</v>
      </c>
      <c r="AK73">
        <f t="shared" si="92"/>
        <v>-0.34741373292774086</v>
      </c>
      <c r="AL73">
        <f t="shared" si="71"/>
        <v>-1.3199058540628621</v>
      </c>
      <c r="AN73">
        <f t="shared" si="72"/>
        <v>0</v>
      </c>
      <c r="AO73">
        <f t="shared" si="73"/>
        <v>0</v>
      </c>
      <c r="AP73">
        <f t="shared" si="74"/>
        <v>-2.6373240877639746E-8</v>
      </c>
      <c r="AQ73">
        <f t="shared" si="75"/>
        <v>-4.0528337290684054E-4</v>
      </c>
      <c r="AR73">
        <f t="shared" si="76"/>
        <v>-4.0530974614771817E-4</v>
      </c>
      <c r="AS73">
        <f t="shared" si="77"/>
        <v>-4.8700659503276493E-4</v>
      </c>
      <c r="AT73">
        <f t="shared" si="78"/>
        <v>-3.1877168390844211E-4</v>
      </c>
      <c r="AU73">
        <f t="shared" si="79"/>
        <v>-1.2110880250889252E-3</v>
      </c>
      <c r="AW73">
        <v>70</v>
      </c>
      <c r="AX73">
        <f>IF(Z73&gt;0, (R73*SUMPRODUCT(K73:$K$98, X73:$X$98)-K73*$AZ$3)/Z73, 0)</f>
        <v>-1927557.2835965517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0.67958823899999998</v>
      </c>
      <c r="Q74" s="5">
        <f t="shared" si="91"/>
        <v>12.5</v>
      </c>
      <c r="R74">
        <f t="shared" si="62"/>
        <v>100000</v>
      </c>
      <c r="S74">
        <f t="shared" si="63"/>
        <v>-5544836.2554579163</v>
      </c>
      <c r="U74">
        <f t="shared" si="83"/>
        <v>0.67958823899999998</v>
      </c>
      <c r="V74">
        <f t="shared" si="84"/>
        <v>0.01</v>
      </c>
      <c r="W74">
        <f t="shared" si="85"/>
        <v>2.2994328606263416E-6</v>
      </c>
      <c r="X74">
        <f t="shared" si="86"/>
        <v>1.5626675284517879E-6</v>
      </c>
      <c r="Y74">
        <f t="shared" si="87"/>
        <v>2.2994328606263418E-8</v>
      </c>
      <c r="Z74">
        <f t="shared" si="88"/>
        <v>7.1377100356829029E-7</v>
      </c>
      <c r="AB74">
        <f t="shared" si="89"/>
        <v>-4.4322885586415595</v>
      </c>
      <c r="AC74">
        <f t="shared" si="64"/>
        <v>-3.9577433386800376</v>
      </c>
      <c r="AE74">
        <f t="shared" si="65"/>
        <v>0</v>
      </c>
      <c r="AF74">
        <f t="shared" si="66"/>
        <v>0</v>
      </c>
      <c r="AG74">
        <f t="shared" si="67"/>
        <v>-8.9221375446036282E-6</v>
      </c>
      <c r="AH74">
        <f t="shared" si="68"/>
        <v>-0.1562667528451788</v>
      </c>
      <c r="AI74">
        <f t="shared" si="69"/>
        <v>-0.15627567498272341</v>
      </c>
      <c r="AJ74">
        <f t="shared" si="70"/>
        <v>-0.47454521996152188</v>
      </c>
      <c r="AK74">
        <f t="shared" si="92"/>
        <v>-0.31026019910490921</v>
      </c>
      <c r="AL74">
        <f t="shared" si="71"/>
        <v>-0.94108109404915452</v>
      </c>
      <c r="AN74">
        <f t="shared" si="72"/>
        <v>0</v>
      </c>
      <c r="AO74">
        <f t="shared" si="73"/>
        <v>0</v>
      </c>
      <c r="AP74">
        <f t="shared" si="74"/>
        <v>-7.3094322715226232E-9</v>
      </c>
      <c r="AQ74">
        <f t="shared" si="75"/>
        <v>-1.2802103089112863E-4</v>
      </c>
      <c r="AR74">
        <f t="shared" si="76"/>
        <v>-1.2802834032340016E-4</v>
      </c>
      <c r="AS74">
        <f t="shared" si="77"/>
        <v>-3.8876963370526553E-4</v>
      </c>
      <c r="AT74">
        <f t="shared" si="78"/>
        <v>-2.5417966272870405E-4</v>
      </c>
      <c r="AU74">
        <f t="shared" si="79"/>
        <v>-7.7097763675736976E-4</v>
      </c>
      <c r="AW74">
        <v>71</v>
      </c>
      <c r="AX74">
        <f>IF(Z74&gt;0, (R74*SUMPRODUCT(K74:$K$98, X74:$X$98)-K74*$AZ$3)/Z74, 0)</f>
        <v>-5544836.2554579163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0.70796792399999997</v>
      </c>
      <c r="Q75" s="5">
        <f t="shared" si="91"/>
        <v>12.5</v>
      </c>
      <c r="R75">
        <f t="shared" si="62"/>
        <v>100000</v>
      </c>
      <c r="S75">
        <f t="shared" si="63"/>
        <v>-17554384.018996976</v>
      </c>
      <c r="U75">
        <f t="shared" si="83"/>
        <v>0.70796792399999997</v>
      </c>
      <c r="V75">
        <f t="shared" si="84"/>
        <v>0.01</v>
      </c>
      <c r="W75">
        <f t="shared" si="85"/>
        <v>7.1377100356829029E-7</v>
      </c>
      <c r="X75">
        <f t="shared" si="86"/>
        <v>5.0532697560763907E-7</v>
      </c>
      <c r="Y75">
        <f t="shared" si="87"/>
        <v>7.1377100356829034E-9</v>
      </c>
      <c r="Z75">
        <f t="shared" si="88"/>
        <v>2.0130631792496832E-7</v>
      </c>
      <c r="AB75">
        <f t="shared" si="89"/>
        <v>-3.9577433386800376</v>
      </c>
      <c r="AC75">
        <f t="shared" si="64"/>
        <v>-3.5338084103051886</v>
      </c>
      <c r="AE75">
        <f t="shared" si="65"/>
        <v>0</v>
      </c>
      <c r="AF75">
        <f t="shared" si="66"/>
        <v>0</v>
      </c>
      <c r="AG75">
        <f t="shared" si="67"/>
        <v>-2.5163289740621038E-6</v>
      </c>
      <c r="AH75">
        <f t="shared" si="68"/>
        <v>-5.0532697560763909E-2</v>
      </c>
      <c r="AI75">
        <f t="shared" si="69"/>
        <v>-5.0535213889737973E-2</v>
      </c>
      <c r="AJ75">
        <f t="shared" si="70"/>
        <v>-0.42393492837484903</v>
      </c>
      <c r="AK75">
        <f t="shared" si="92"/>
        <v>-0.27704203370760266</v>
      </c>
      <c r="AL75">
        <f t="shared" si="71"/>
        <v>-0.75151217597218967</v>
      </c>
      <c r="AN75">
        <f t="shared" si="72"/>
        <v>0</v>
      </c>
      <c r="AO75">
        <f t="shared" si="73"/>
        <v>0</v>
      </c>
      <c r="AP75">
        <f t="shared" si="74"/>
        <v>-1.8406199624276078E-9</v>
      </c>
      <c r="AQ75">
        <f t="shared" si="75"/>
        <v>-3.6963168506346258E-5</v>
      </c>
      <c r="AR75">
        <f t="shared" si="76"/>
        <v>-3.6965009126308686E-5</v>
      </c>
      <c r="AS75">
        <f t="shared" si="77"/>
        <v>-3.1009581814631489E-4</v>
      </c>
      <c r="AT75">
        <f t="shared" si="78"/>
        <v>-2.0264802532976377E-4</v>
      </c>
      <c r="AU75">
        <f t="shared" si="79"/>
        <v>-5.4970885260238733E-4</v>
      </c>
      <c r="AW75">
        <v>72</v>
      </c>
      <c r="AX75">
        <f>IF(Z75&gt;0, (R75*SUMPRODUCT(K75:$K$98, X75:$X$98)-K75*$AZ$3)/Z75, 0)</f>
        <v>-17554384.018996976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0.73634663</v>
      </c>
      <c r="Q76" s="5">
        <f t="shared" si="91"/>
        <v>12.5</v>
      </c>
      <c r="R76">
        <f t="shared" si="62"/>
        <v>100000</v>
      </c>
      <c r="S76">
        <f t="shared" si="63"/>
        <v>-61791863.55705025</v>
      </c>
      <c r="U76">
        <f t="shared" si="83"/>
        <v>0.73634663</v>
      </c>
      <c r="V76">
        <f t="shared" si="84"/>
        <v>0.01</v>
      </c>
      <c r="W76">
        <f t="shared" si="85"/>
        <v>2.0130631792496832E-7</v>
      </c>
      <c r="X76">
        <f t="shared" si="86"/>
        <v>1.4823122880175902E-7</v>
      </c>
      <c r="Y76">
        <f t="shared" si="87"/>
        <v>2.0130631792496833E-9</v>
      </c>
      <c r="Z76">
        <f t="shared" si="88"/>
        <v>5.1062025943959618E-8</v>
      </c>
      <c r="AB76">
        <f t="shared" si="89"/>
        <v>-3.5338084103051886</v>
      </c>
      <c r="AC76">
        <f t="shared" si="64"/>
        <v>-3.1552177400757127</v>
      </c>
      <c r="AE76">
        <f t="shared" si="65"/>
        <v>0</v>
      </c>
      <c r="AF76">
        <f t="shared" si="66"/>
        <v>0</v>
      </c>
      <c r="AG76">
        <f t="shared" si="67"/>
        <v>-6.3827532429949523E-7</v>
      </c>
      <c r="AH76">
        <f t="shared" si="68"/>
        <v>-1.4823122880175902E-2</v>
      </c>
      <c r="AI76">
        <f t="shared" si="69"/>
        <v>-1.4823761155500201E-2</v>
      </c>
      <c r="AJ76">
        <f t="shared" si="70"/>
        <v>-0.3785906702294759</v>
      </c>
      <c r="AK76">
        <f t="shared" si="92"/>
        <v>-0.24736658872136322</v>
      </c>
      <c r="AL76">
        <f t="shared" si="71"/>
        <v>-0.64078102010633931</v>
      </c>
      <c r="AN76">
        <f t="shared" si="72"/>
        <v>0</v>
      </c>
      <c r="AO76">
        <f t="shared" si="73"/>
        <v>0</v>
      </c>
      <c r="AP76">
        <f t="shared" si="74"/>
        <v>-4.1685665746342512E-10</v>
      </c>
      <c r="AQ76">
        <f t="shared" si="75"/>
        <v>-9.6809593317449707E-6</v>
      </c>
      <c r="AR76">
        <f t="shared" si="76"/>
        <v>-9.6813761884024327E-6</v>
      </c>
      <c r="AS76">
        <f t="shared" si="77"/>
        <v>-2.4725699918276155E-4</v>
      </c>
      <c r="AT76">
        <f t="shared" si="78"/>
        <v>-1.6155474826743009E-4</v>
      </c>
      <c r="AU76">
        <f t="shared" si="79"/>
        <v>-4.1849312363859408E-4</v>
      </c>
      <c r="AW76">
        <v>73</v>
      </c>
      <c r="AX76">
        <f>IF(Z76&gt;0, (R76*SUMPRODUCT(K76:$K$98, X76:$X$98)-K76*$AZ$3)/Z76, 0)</f>
        <v>-61791863.55705025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0.76472631499999999</v>
      </c>
      <c r="Q77" s="5">
        <f t="shared" si="91"/>
        <v>12.5</v>
      </c>
      <c r="R77">
        <f t="shared" si="62"/>
        <v>100000</v>
      </c>
      <c r="S77">
        <f t="shared" si="63"/>
        <v>-244908632.052039</v>
      </c>
      <c r="U77">
        <f t="shared" si="83"/>
        <v>0.76472631499999999</v>
      </c>
      <c r="V77">
        <f t="shared" si="84"/>
        <v>0.01</v>
      </c>
      <c r="W77">
        <f t="shared" si="85"/>
        <v>5.1062025943959618E-8</v>
      </c>
      <c r="X77">
        <f t="shared" si="86"/>
        <v>3.9048474936558638E-8</v>
      </c>
      <c r="Y77">
        <f t="shared" si="87"/>
        <v>5.1062025943959616E-10</v>
      </c>
      <c r="Z77">
        <f t="shared" si="88"/>
        <v>1.1502930747961384E-8</v>
      </c>
      <c r="AB77">
        <f t="shared" si="89"/>
        <v>-3.1552177400757127</v>
      </c>
      <c r="AC77">
        <f t="shared" si="64"/>
        <v>-2.8171670340725603</v>
      </c>
      <c r="AE77">
        <f t="shared" si="65"/>
        <v>0</v>
      </c>
      <c r="AF77">
        <f t="shared" si="66"/>
        <v>0</v>
      </c>
      <c r="AG77">
        <f t="shared" si="67"/>
        <v>-1.437866343495173E-7</v>
      </c>
      <c r="AH77">
        <f t="shared" si="68"/>
        <v>-3.9048474936558639E-3</v>
      </c>
      <c r="AI77">
        <f t="shared" si="69"/>
        <v>-3.9049912802902134E-3</v>
      </c>
      <c r="AJ77">
        <f t="shared" si="70"/>
        <v>-0.33805070600315235</v>
      </c>
      <c r="AK77">
        <f t="shared" si="92"/>
        <v>-0.2208652418052999</v>
      </c>
      <c r="AL77">
        <f t="shared" si="71"/>
        <v>-0.56282093908874242</v>
      </c>
      <c r="AN77">
        <f t="shared" si="72"/>
        <v>0</v>
      </c>
      <c r="AO77">
        <f t="shared" si="73"/>
        <v>0</v>
      </c>
      <c r="AP77">
        <f t="shared" si="74"/>
        <v>-8.3845388699614731E-11</v>
      </c>
      <c r="AQ77">
        <f t="shared" si="75"/>
        <v>-2.2770089681801596E-6</v>
      </c>
      <c r="AR77">
        <f t="shared" si="76"/>
        <v>-2.2770928135688591E-6</v>
      </c>
      <c r="AS77">
        <f t="shared" si="77"/>
        <v>-1.9712536546418331E-4</v>
      </c>
      <c r="AT77">
        <f t="shared" si="78"/>
        <v>-1.2879174850413997E-4</v>
      </c>
      <c r="AU77">
        <f t="shared" si="79"/>
        <v>-3.2819420678189214E-4</v>
      </c>
      <c r="AW77">
        <v>74</v>
      </c>
      <c r="AX77">
        <f>IF(Z77&gt;0, (R77*SUMPRODUCT(K77:$K$98, X77:$X$98)-K77*$AZ$3)/Z77, 0)</f>
        <v>-244908632.052039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0.79310599999999998</v>
      </c>
      <c r="Q78" s="5">
        <f t="shared" si="91"/>
        <v>12.5</v>
      </c>
      <c r="R78">
        <f t="shared" si="62"/>
        <v>100000</v>
      </c>
      <c r="S78">
        <f t="shared" si="63"/>
        <v>-1110590433.4896703</v>
      </c>
      <c r="U78">
        <f t="shared" si="83"/>
        <v>0.79310599999999998</v>
      </c>
      <c r="V78">
        <f t="shared" si="84"/>
        <v>0.01</v>
      </c>
      <c r="W78">
        <f t="shared" si="85"/>
        <v>1.1502930747961384E-8</v>
      </c>
      <c r="X78">
        <f t="shared" si="86"/>
        <v>9.123043393792662E-9</v>
      </c>
      <c r="Y78">
        <f t="shared" si="87"/>
        <v>1.1502930747961384E-10</v>
      </c>
      <c r="Z78">
        <f t="shared" si="88"/>
        <v>2.2648580466891084E-9</v>
      </c>
      <c r="AB78">
        <f t="shared" si="89"/>
        <v>-2.8171670340725603</v>
      </c>
      <c r="AC78">
        <f t="shared" si="64"/>
        <v>-2.5153296798650246</v>
      </c>
      <c r="AE78">
        <f t="shared" si="65"/>
        <v>0</v>
      </c>
      <c r="AF78">
        <f t="shared" si="66"/>
        <v>0</v>
      </c>
      <c r="AG78">
        <f t="shared" si="67"/>
        <v>-2.8310725583613856E-8</v>
      </c>
      <c r="AH78">
        <f t="shared" si="68"/>
        <v>-9.1230433937926618E-4</v>
      </c>
      <c r="AI78">
        <f t="shared" si="69"/>
        <v>-9.123326501048498E-4</v>
      </c>
      <c r="AJ78">
        <f t="shared" si="70"/>
        <v>-0.30183735420753566</v>
      </c>
      <c r="AK78">
        <f t="shared" si="92"/>
        <v>-0.19720169238507923</v>
      </c>
      <c r="AL78">
        <f t="shared" si="71"/>
        <v>-0.49995137924271976</v>
      </c>
      <c r="AN78">
        <f t="shared" si="72"/>
        <v>0</v>
      </c>
      <c r="AO78">
        <f t="shared" si="73"/>
        <v>0</v>
      </c>
      <c r="AP78">
        <f t="shared" si="74"/>
        <v>-1.4739869609483876E-11</v>
      </c>
      <c r="AQ78">
        <f t="shared" si="75"/>
        <v>-4.7498772035711887E-7</v>
      </c>
      <c r="AR78">
        <f t="shared" si="76"/>
        <v>-4.7500246022672836E-7</v>
      </c>
      <c r="AS78">
        <f t="shared" si="77"/>
        <v>-1.5715044925820499E-4</v>
      </c>
      <c r="AT78">
        <f t="shared" si="78"/>
        <v>-1.0267229725147067E-4</v>
      </c>
      <c r="AU78">
        <f t="shared" si="79"/>
        <v>-2.6029774896990237E-4</v>
      </c>
      <c r="AW78">
        <v>75</v>
      </c>
      <c r="AX78">
        <f>IF(Z78&gt;0, (R78*SUMPRODUCT(K78:$K$98, X78:$X$98)-K78*$AZ$3)/Z78, 0)</f>
        <v>-1110590433.4896703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100000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2.2648580466891084E-9</v>
      </c>
      <c r="X79">
        <f t="shared" si="86"/>
        <v>2.2648580466891084E-9</v>
      </c>
      <c r="Y79">
        <f t="shared" si="87"/>
        <v>2.2648580466891087E-11</v>
      </c>
      <c r="Z79">
        <f t="shared" si="88"/>
        <v>0</v>
      </c>
      <c r="AB79">
        <f t="shared" si="89"/>
        <v>-2.5153296798650246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-2.2648580466891083E-4</v>
      </c>
      <c r="AI79">
        <f t="shared" si="69"/>
        <v>-2.2648580466891083E-4</v>
      </c>
      <c r="AJ79">
        <f t="shared" si="70"/>
        <v>-2.5153296798650246</v>
      </c>
      <c r="AK79">
        <f t="shared" si="92"/>
        <v>-0.17607307759055174</v>
      </c>
      <c r="AL79">
        <f t="shared" si="71"/>
        <v>-2.6916292432602456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-1.0528478292488481E-7</v>
      </c>
      <c r="AR79">
        <f t="shared" si="76"/>
        <v>-1.0528478292488481E-7</v>
      </c>
      <c r="AS79">
        <f t="shared" si="77"/>
        <v>-1.1692827270841366E-3</v>
      </c>
      <c r="AT79">
        <f t="shared" si="78"/>
        <v>-8.1849790895889573E-5</v>
      </c>
      <c r="AU79">
        <f t="shared" si="79"/>
        <v>-1.251237802762951E-3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6512.8553219777159</v>
      </c>
      <c r="AO81" s="6">
        <f t="shared" si="93"/>
        <v>-651.28553219777166</v>
      </c>
      <c r="AP81" s="6">
        <f t="shared" si="93"/>
        <v>-248.61673864987384</v>
      </c>
      <c r="AQ81" s="6">
        <f t="shared" si="93"/>
        <v>-4831.1706028318868</v>
      </c>
      <c r="AR81" s="6">
        <f t="shared" si="93"/>
        <v>781.78244829818345</v>
      </c>
      <c r="AS81" s="6">
        <f t="shared" si="93"/>
        <v>-524.15815141927919</v>
      </c>
      <c r="AT81" s="6">
        <f t="shared" si="93"/>
        <v>179.08371728594554</v>
      </c>
      <c r="AU81" s="6">
        <f t="shared" si="93"/>
        <v>436.70801416484915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5BE21-A28D-43E2-BB0F-2347B79D599D}">
  <sheetPr codeName="Sheet32"/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10837.611195736637</v>
      </c>
      <c r="K3">
        <v>1</v>
      </c>
      <c r="L3" s="2">
        <v>0</v>
      </c>
      <c r="O3">
        <f>$C$3</f>
        <v>10837.611195736637</v>
      </c>
      <c r="P3" s="2">
        <f>O3*C5</f>
        <v>1083.7611195736638</v>
      </c>
      <c r="Q3" s="5">
        <f>B8</f>
        <v>125.8175559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10837.611195736637</v>
      </c>
      <c r="AF3">
        <f t="shared" ref="AF3:AF34" si="4">-$Z3*P3</f>
        <v>-1083.7611195736638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9628.0325202629738</v>
      </c>
      <c r="AJ3">
        <f t="shared" ref="AJ3:AJ34" si="8">AB3-AC3</f>
        <v>0</v>
      </c>
      <c r="AL3">
        <f t="shared" ref="AL3:AL34" si="9">SUM(AI3:AK3)</f>
        <v>9628.0325202629738</v>
      </c>
      <c r="AN3">
        <f t="shared" ref="AN3:AN34" si="10">AE3*$K3</f>
        <v>10837.611195736637</v>
      </c>
      <c r="AO3">
        <f t="shared" ref="AO3:AO34" si="11">AF3*$K3</f>
        <v>-1083.7611195736638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9628.0325202629738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9628.0325202629738</v>
      </c>
      <c r="AW3">
        <v>0</v>
      </c>
      <c r="AX3">
        <f>IF(Z3&gt;0, (R3*SUMPRODUCT(K3:$K$98, X3:$X$98)-K3*$AZ$3)/Z3, 0)</f>
        <v>0</v>
      </c>
      <c r="AZ3">
        <f>C6*ABS(SUMPRODUCT(X4:X69, K4:K69))/1</f>
        <v>8075.9716337263835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3.4760450000000001E-3</v>
      </c>
      <c r="R4">
        <f t="shared" si="0"/>
        <v>100000</v>
      </c>
      <c r="S4">
        <f t="shared" si="1"/>
        <v>549.11305487110394</v>
      </c>
      <c r="U4">
        <f t="shared" ref="U4:U35" si="21">M4</f>
        <v>3.4760450000000001E-3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3.4760450000000001E-3</v>
      </c>
      <c r="Y4">
        <f t="shared" ref="Y4:Y35" si="25">V4*W4</f>
        <v>0.01</v>
      </c>
      <c r="Z4">
        <f t="shared" ref="Z4:Z35" si="26">MAX(0, W4-X4-Y4)</f>
        <v>0.98652395500000001</v>
      </c>
      <c r="AB4">
        <f t="shared" ref="AB4:AB35" si="27">AC3</f>
        <v>0</v>
      </c>
      <c r="AC4">
        <f t="shared" si="2"/>
        <v>541.71318263357352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-347.60450000000003</v>
      </c>
      <c r="AI4">
        <f t="shared" si="7"/>
        <v>-347.60450000000003</v>
      </c>
      <c r="AJ4">
        <f t="shared" si="8"/>
        <v>-541.71318263357352</v>
      </c>
      <c r="AK4">
        <f>G4*SUM(AB4, AE4:AF4)</f>
        <v>0</v>
      </c>
      <c r="AL4">
        <f t="shared" si="9"/>
        <v>-889.31768263357355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-324.288179867525</v>
      </c>
      <c r="AR4">
        <f t="shared" si="14"/>
        <v>-324.288179867525</v>
      </c>
      <c r="AS4">
        <f t="shared" si="15"/>
        <v>-505.37660475191109</v>
      </c>
      <c r="AT4">
        <f t="shared" si="16"/>
        <v>0</v>
      </c>
      <c r="AU4">
        <f t="shared" si="17"/>
        <v>-829.66478461943609</v>
      </c>
      <c r="AW4">
        <v>1</v>
      </c>
      <c r="AX4">
        <f>IF(Z4&gt;0, (R4*SUMPRODUCT(K4:$K$98, X4:$X$98)-K4*$AZ$3)/Z4, 0)</f>
        <v>549.11305487110394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3.6141120000000001E-3</v>
      </c>
      <c r="Q5" s="5">
        <f t="shared" ref="Q5:Q36" si="29">$C$8</f>
        <v>12.5</v>
      </c>
      <c r="R5">
        <f t="shared" si="0"/>
        <v>100000</v>
      </c>
      <c r="S5">
        <f t="shared" si="1"/>
        <v>869.24383606875335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541.71318263357352</v>
      </c>
      <c r="AC5">
        <f t="shared" si="2"/>
        <v>845.85535936499127</v>
      </c>
      <c r="AE5">
        <f t="shared" si="3"/>
        <v>0</v>
      </c>
      <c r="AF5">
        <f t="shared" si="4"/>
        <v>0</v>
      </c>
      <c r="AG5">
        <f t="shared" si="5"/>
        <v>-12.163666342324339</v>
      </c>
      <c r="AH5">
        <f t="shared" si="6"/>
        <v>-356.540806405296</v>
      </c>
      <c r="AI5">
        <f t="shared" si="7"/>
        <v>-368.70447274762034</v>
      </c>
      <c r="AJ5">
        <f t="shared" si="8"/>
        <v>-304.14217673141775</v>
      </c>
      <c r="AK5">
        <f>G5*SUM(AB5, AE5:AF5)</f>
        <v>22.210240487976517</v>
      </c>
      <c r="AL5">
        <f t="shared" si="9"/>
        <v>-650.63640899106156</v>
      </c>
      <c r="AN5">
        <f t="shared" si="10"/>
        <v>0</v>
      </c>
      <c r="AO5">
        <f t="shared" si="11"/>
        <v>0</v>
      </c>
      <c r="AP5">
        <f t="shared" si="12"/>
        <v>-10.401248613612806</v>
      </c>
      <c r="AQ5">
        <f t="shared" si="13"/>
        <v>-304.88090218453249</v>
      </c>
      <c r="AR5">
        <f t="shared" si="14"/>
        <v>-315.28215079814532</v>
      </c>
      <c r="AS5">
        <f t="shared" si="15"/>
        <v>-260.07441383535507</v>
      </c>
      <c r="AT5">
        <f t="shared" si="16"/>
        <v>18.992154715699687</v>
      </c>
      <c r="AU5">
        <f t="shared" si="17"/>
        <v>-556.36440991780069</v>
      </c>
      <c r="AW5">
        <v>2</v>
      </c>
      <c r="AX5">
        <f>IF(Z5&gt;0, (R5*SUMPRODUCT(K5:$K$98, X5:$X$98)-K5*$AZ$3)/Z5, 0)</f>
        <v>869.24383606875335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3.757594E-3</v>
      </c>
      <c r="Q6" s="5">
        <f t="shared" si="29"/>
        <v>12.5</v>
      </c>
      <c r="R6">
        <f t="shared" si="0"/>
        <v>100000</v>
      </c>
      <c r="S6">
        <f t="shared" si="1"/>
        <v>1268.0103925781543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845.85535936499127</v>
      </c>
      <c r="AC6">
        <f t="shared" si="2"/>
        <v>1216.9170356672284</v>
      </c>
      <c r="AE6">
        <f t="shared" si="3"/>
        <v>0</v>
      </c>
      <c r="AF6">
        <f t="shared" si="4"/>
        <v>0</v>
      </c>
      <c r="AG6">
        <f t="shared" si="5"/>
        <v>-11.996323559235176</v>
      </c>
      <c r="AH6">
        <f t="shared" si="6"/>
        <v>-365.64895732735908</v>
      </c>
      <c r="AI6">
        <f t="shared" si="7"/>
        <v>-377.64528088659426</v>
      </c>
      <c r="AJ6">
        <f t="shared" si="8"/>
        <v>-371.06167630223717</v>
      </c>
      <c r="AK6">
        <f>G6*SUM(AB6, AE6:AF6)</f>
        <v>49.482538522851989</v>
      </c>
      <c r="AL6">
        <f t="shared" si="9"/>
        <v>-699.22441866597944</v>
      </c>
      <c r="AN6">
        <f t="shared" si="10"/>
        <v>0</v>
      </c>
      <c r="AO6">
        <f t="shared" si="11"/>
        <v>0</v>
      </c>
      <c r="AP6">
        <f t="shared" si="12"/>
        <v>-9.2540843104137647</v>
      </c>
      <c r="AQ6">
        <f t="shared" si="13"/>
        <v>-282.06527294917311</v>
      </c>
      <c r="AR6">
        <f t="shared" si="14"/>
        <v>-291.31935725958687</v>
      </c>
      <c r="AS6">
        <f t="shared" si="15"/>
        <v>-286.24069865312032</v>
      </c>
      <c r="AT6">
        <f t="shared" si="16"/>
        <v>38.171326500380225</v>
      </c>
      <c r="AU6">
        <f t="shared" si="17"/>
        <v>-539.38872941232705</v>
      </c>
      <c r="AW6">
        <v>3</v>
      </c>
      <c r="AX6">
        <f>IF(Z6&gt;0, (R6*SUMPRODUCT(K6:$K$98, X6:$X$98)-K6*$AZ$3)/Z6, 0)</f>
        <v>1268.0103925781543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3.9119039999999999E-3</v>
      </c>
      <c r="Q7" s="5">
        <f t="shared" si="29"/>
        <v>12.5</v>
      </c>
      <c r="R7">
        <f t="shared" si="0"/>
        <v>100000</v>
      </c>
      <c r="S7">
        <f t="shared" si="1"/>
        <v>1581.4024459625377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1216.9170356672284</v>
      </c>
      <c r="AC7">
        <f t="shared" si="2"/>
        <v>1496.5673979071225</v>
      </c>
      <c r="AE7">
        <f t="shared" si="3"/>
        <v>0</v>
      </c>
      <c r="AF7">
        <f t="shared" si="4"/>
        <v>0</v>
      </c>
      <c r="AG7">
        <f t="shared" si="5"/>
        <v>-11.829431857526156</v>
      </c>
      <c r="AH7">
        <f t="shared" si="6"/>
        <v>-375.42772893333057</v>
      </c>
      <c r="AI7">
        <f t="shared" si="7"/>
        <v>-387.25716079085674</v>
      </c>
      <c r="AJ7">
        <f t="shared" si="8"/>
        <v>-279.65036223989409</v>
      </c>
      <c r="AK7">
        <f>G7*SUM(AB7, AE7:AF7)</f>
        <v>59.750626451260914</v>
      </c>
      <c r="AL7">
        <f t="shared" si="9"/>
        <v>-607.15689657948985</v>
      </c>
      <c r="AN7">
        <f t="shared" si="10"/>
        <v>0</v>
      </c>
      <c r="AO7">
        <f t="shared" si="11"/>
        <v>0</v>
      </c>
      <c r="AP7">
        <f t="shared" si="12"/>
        <v>-8.3025588007273061</v>
      </c>
      <c r="AQ7">
        <f t="shared" si="13"/>
        <v>-263.49623823306234</v>
      </c>
      <c r="AR7">
        <f t="shared" si="14"/>
        <v>-271.79879703378964</v>
      </c>
      <c r="AS7">
        <f t="shared" si="15"/>
        <v>-196.2743100518577</v>
      </c>
      <c r="AT7">
        <f t="shared" si="16"/>
        <v>41.936341108069918</v>
      </c>
      <c r="AU7">
        <f t="shared" si="17"/>
        <v>-426.1367659775774</v>
      </c>
      <c r="AW7">
        <v>4</v>
      </c>
      <c r="AX7">
        <f>IF(Z7&gt;0, (R7*SUMPRODUCT(K7:$K$98, X7:$X$98)-K7*$AZ$3)/Z7, 0)</f>
        <v>1581.4024459625377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4.0806530000000001E-3</v>
      </c>
      <c r="Q8" s="5">
        <f t="shared" si="29"/>
        <v>12.5</v>
      </c>
      <c r="R8">
        <f t="shared" si="0"/>
        <v>100000</v>
      </c>
      <c r="S8">
        <f t="shared" si="1"/>
        <v>1725.8989744320854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1496.5673979071225</v>
      </c>
      <c r="AC8">
        <f t="shared" si="2"/>
        <v>1610.3142405125982</v>
      </c>
      <c r="AE8">
        <f t="shared" si="3"/>
        <v>0</v>
      </c>
      <c r="AF8">
        <f t="shared" si="4"/>
        <v>0</v>
      </c>
      <c r="AG8">
        <f t="shared" si="5"/>
        <v>-11.662865732353186</v>
      </c>
      <c r="AH8">
        <f t="shared" si="6"/>
        <v>-386.17445278167747</v>
      </c>
      <c r="AI8">
        <f t="shared" si="7"/>
        <v>-397.83731851403064</v>
      </c>
      <c r="AJ8">
        <f t="shared" si="8"/>
        <v>-113.74684260547565</v>
      </c>
      <c r="AK8">
        <f t="shared" ref="AK8:AK39" si="30">G8*SUM(AB8:AB8, AE8:AF8)</f>
        <v>31.87688557542171</v>
      </c>
      <c r="AL8">
        <f t="shared" si="9"/>
        <v>-479.70727554408461</v>
      </c>
      <c r="AN8">
        <f t="shared" si="10"/>
        <v>0</v>
      </c>
      <c r="AO8">
        <f t="shared" si="11"/>
        <v>0</v>
      </c>
      <c r="AP8">
        <f t="shared" si="12"/>
        <v>-7.6408600310297485</v>
      </c>
      <c r="AQ8">
        <f t="shared" si="13"/>
        <v>-252.99999236713739</v>
      </c>
      <c r="AR8">
        <f t="shared" si="14"/>
        <v>-260.64085239816711</v>
      </c>
      <c r="AS8">
        <f t="shared" si="15"/>
        <v>-74.520595817975675</v>
      </c>
      <c r="AT8">
        <f t="shared" si="16"/>
        <v>20.883959954309159</v>
      </c>
      <c r="AU8">
        <f t="shared" si="17"/>
        <v>-314.2774882618337</v>
      </c>
      <c r="AW8">
        <v>5</v>
      </c>
      <c r="AX8">
        <f>IF(Z8&gt;0, (R8*SUMPRODUCT(K8:$K$98, X8:$X$98)-K8*$AZ$3)/Z8, 0)</f>
        <v>1725.8989744320854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4.2836929999999999E-3</v>
      </c>
      <c r="Q9" s="5">
        <f t="shared" si="29"/>
        <v>12.5</v>
      </c>
      <c r="R9">
        <f t="shared" si="0"/>
        <v>100000</v>
      </c>
      <c r="S9">
        <f t="shared" si="1"/>
        <v>1780.3798555178892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1610.3142405125982</v>
      </c>
      <c r="AC9">
        <f t="shared" si="2"/>
        <v>1637.4191900138703</v>
      </c>
      <c r="AE9">
        <f t="shared" si="3"/>
        <v>0</v>
      </c>
      <c r="AF9">
        <f t="shared" si="4"/>
        <v>0</v>
      </c>
      <c r="AG9">
        <f t="shared" si="5"/>
        <v>-11.496276938732034</v>
      </c>
      <c r="AH9">
        <f t="shared" si="6"/>
        <v>-399.68109038096969</v>
      </c>
      <c r="AI9">
        <f t="shared" si="7"/>
        <v>-411.17736731970172</v>
      </c>
      <c r="AJ9">
        <f t="shared" si="8"/>
        <v>-27.104949501272131</v>
      </c>
      <c r="AK9">
        <f t="shared" si="30"/>
        <v>9.5008540190243291</v>
      </c>
      <c r="AL9">
        <f t="shared" si="9"/>
        <v>-428.78146280194954</v>
      </c>
      <c r="AN9">
        <f t="shared" si="10"/>
        <v>0</v>
      </c>
      <c r="AO9">
        <f t="shared" si="11"/>
        <v>0</v>
      </c>
      <c r="AP9">
        <f t="shared" si="12"/>
        <v>-7.1329863927365746</v>
      </c>
      <c r="AQ9">
        <f t="shared" si="13"/>
        <v>-247.98635195682857</v>
      </c>
      <c r="AR9">
        <f t="shared" si="14"/>
        <v>-255.11933834956514</v>
      </c>
      <c r="AS9">
        <f t="shared" si="15"/>
        <v>-16.81755206479135</v>
      </c>
      <c r="AT9">
        <f t="shared" si="16"/>
        <v>5.8949051765407177</v>
      </c>
      <c r="AU9">
        <f t="shared" si="17"/>
        <v>-266.04198523781577</v>
      </c>
      <c r="AW9">
        <v>6</v>
      </c>
      <c r="AX9">
        <f>IF(Z9&gt;0, (R9*SUMPRODUCT(K9:$K$98, X9:$X$98)-K9*$AZ$3)/Z9, 0)</f>
        <v>1780.3798555178892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4.5002690000000003E-3</v>
      </c>
      <c r="Q10" s="5">
        <f t="shared" si="29"/>
        <v>12.5</v>
      </c>
      <c r="R10">
        <f t="shared" si="0"/>
        <v>100000</v>
      </c>
      <c r="S10">
        <f t="shared" si="1"/>
        <v>1816.7107553854985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1637.4191900138703</v>
      </c>
      <c r="AC10">
        <f t="shared" si="2"/>
        <v>1646.6052719094359</v>
      </c>
      <c r="AE10">
        <f t="shared" si="3"/>
        <v>0</v>
      </c>
      <c r="AF10">
        <f t="shared" si="4"/>
        <v>0</v>
      </c>
      <c r="AG10">
        <f t="shared" si="5"/>
        <v>-11.329577830621922</v>
      </c>
      <c r="AH10">
        <f t="shared" si="6"/>
        <v>-413.89070978232536</v>
      </c>
      <c r="AI10">
        <f t="shared" si="7"/>
        <v>-425.22028761294729</v>
      </c>
      <c r="AJ10">
        <f t="shared" si="8"/>
        <v>-9.1860818955656214</v>
      </c>
      <c r="AK10">
        <f t="shared" si="30"/>
        <v>6.7134186790568693</v>
      </c>
      <c r="AL10">
        <f t="shared" si="9"/>
        <v>-427.69295082945604</v>
      </c>
      <c r="AN10">
        <f t="shared" si="10"/>
        <v>0</v>
      </c>
      <c r="AO10">
        <f t="shared" si="11"/>
        <v>0</v>
      </c>
      <c r="AP10">
        <f t="shared" si="12"/>
        <v>-6.6687754209928416</v>
      </c>
      <c r="AQ10">
        <f t="shared" si="13"/>
        <v>-243.62286341450891</v>
      </c>
      <c r="AR10">
        <f t="shared" si="14"/>
        <v>-250.29163883550177</v>
      </c>
      <c r="AS10">
        <f t="shared" si="15"/>
        <v>-5.4070785404554274</v>
      </c>
      <c r="AT10">
        <f t="shared" si="16"/>
        <v>3.9516283966664867</v>
      </c>
      <c r="AU10">
        <f t="shared" si="17"/>
        <v>-251.74708897929071</v>
      </c>
      <c r="AW10">
        <v>7</v>
      </c>
      <c r="AX10">
        <f>IF(Z10&gt;0, (R10*SUMPRODUCT(K10:$K$98, X10:$X$98)-K10*$AZ$3)/Z10, 0)</f>
        <v>1816.7107553854985</v>
      </c>
    </row>
    <row r="11" spans="1:52" x14ac:dyDescent="0.25">
      <c r="A11" t="s">
        <v>33</v>
      </c>
      <c r="C11" s="26">
        <f>AU71</f>
        <v>655.43920612056809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4.7150400000000002E-3</v>
      </c>
      <c r="Q11" s="5">
        <f t="shared" si="29"/>
        <v>12.5</v>
      </c>
      <c r="R11">
        <f t="shared" si="0"/>
        <v>100000</v>
      </c>
      <c r="S11">
        <f t="shared" si="1"/>
        <v>1836.078254841653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1646.6052719094359</v>
      </c>
      <c r="AC11">
        <f t="shared" si="2"/>
        <v>1639.671148357299</v>
      </c>
      <c r="AE11">
        <f t="shared" si="3"/>
        <v>0</v>
      </c>
      <c r="AF11">
        <f t="shared" si="4"/>
        <v>0</v>
      </c>
      <c r="AG11">
        <f t="shared" si="5"/>
        <v>-11.162862639661206</v>
      </c>
      <c r="AH11">
        <f t="shared" si="6"/>
        <v>-427.35530123596476</v>
      </c>
      <c r="AI11">
        <f t="shared" si="7"/>
        <v>-438.51816387562599</v>
      </c>
      <c r="AJ11">
        <f t="shared" si="8"/>
        <v>6.9341235521369526</v>
      </c>
      <c r="AK11">
        <f t="shared" si="30"/>
        <v>3.9518526525826458</v>
      </c>
      <c r="AL11">
        <f t="shared" si="9"/>
        <v>-427.63218767090638</v>
      </c>
      <c r="AN11">
        <f t="shared" si="10"/>
        <v>0</v>
      </c>
      <c r="AO11">
        <f t="shared" si="11"/>
        <v>0</v>
      </c>
      <c r="AP11">
        <f t="shared" si="12"/>
        <v>-6.2434854845324166</v>
      </c>
      <c r="AQ11">
        <f t="shared" si="13"/>
        <v>-239.02351091598703</v>
      </c>
      <c r="AR11">
        <f t="shared" si="14"/>
        <v>-245.26699640051945</v>
      </c>
      <c r="AS11">
        <f t="shared" si="15"/>
        <v>3.8783151905769011</v>
      </c>
      <c r="AT11">
        <f t="shared" si="16"/>
        <v>2.2103053195107232</v>
      </c>
      <c r="AU11">
        <f t="shared" si="17"/>
        <v>-239.17837589043182</v>
      </c>
      <c r="AW11">
        <v>8</v>
      </c>
      <c r="AX11">
        <f>IF(Z11&gt;0, (R11*SUMPRODUCT(K11:$K$98, X11:$X$98)-K11*$AZ$3)/Z11, 0)</f>
        <v>1836.078254841653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4.9523709999999997E-3</v>
      </c>
      <c r="Q12" s="5">
        <f t="shared" si="29"/>
        <v>12.5</v>
      </c>
      <c r="R12">
        <f t="shared" si="0"/>
        <v>100000</v>
      </c>
      <c r="S12">
        <f t="shared" si="1"/>
        <v>1847.4339891999323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1639.671148357299</v>
      </c>
      <c r="AC12">
        <f t="shared" si="2"/>
        <v>1625.1435452565038</v>
      </c>
      <c r="AE12">
        <f t="shared" si="3"/>
        <v>0</v>
      </c>
      <c r="AF12">
        <f t="shared" si="4"/>
        <v>0</v>
      </c>
      <c r="AG12">
        <f t="shared" si="5"/>
        <v>-10.995951376050954</v>
      </c>
      <c r="AH12">
        <f t="shared" si="6"/>
        <v>-442.26109770913286</v>
      </c>
      <c r="AI12">
        <f t="shared" si="7"/>
        <v>-453.25704908518378</v>
      </c>
      <c r="AJ12">
        <f t="shared" si="8"/>
        <v>14.527603100795204</v>
      </c>
      <c r="AK12">
        <f t="shared" si="30"/>
        <v>3.7712436412217878</v>
      </c>
      <c r="AL12">
        <f t="shared" si="9"/>
        <v>-434.95820234316676</v>
      </c>
      <c r="AN12">
        <f t="shared" si="10"/>
        <v>0</v>
      </c>
      <c r="AO12">
        <f t="shared" si="11"/>
        <v>0</v>
      </c>
      <c r="AP12">
        <f t="shared" si="12"/>
        <v>-5.8444650510639296</v>
      </c>
      <c r="AQ12">
        <f t="shared" si="13"/>
        <v>-235.06647497876486</v>
      </c>
      <c r="AR12">
        <f t="shared" si="14"/>
        <v>-240.91094002982879</v>
      </c>
      <c r="AS12">
        <f t="shared" si="15"/>
        <v>7.7215754867059445</v>
      </c>
      <c r="AT12">
        <f t="shared" si="16"/>
        <v>2.0044560862803218</v>
      </c>
      <c r="AU12">
        <f t="shared" si="17"/>
        <v>-231.18490845684249</v>
      </c>
      <c r="AW12">
        <v>9</v>
      </c>
      <c r="AX12">
        <f>IF(Z12&gt;0, (R12*SUMPRODUCT(K12:$K$98, X12:$X$98)-K12*$AZ$3)/Z12, 0)</f>
        <v>1847.4339891999323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5.2041409999999998E-3</v>
      </c>
      <c r="Q13" s="5">
        <f t="shared" si="29"/>
        <v>12.5</v>
      </c>
      <c r="R13">
        <f t="shared" si="0"/>
        <v>100000</v>
      </c>
      <c r="S13">
        <f t="shared" si="1"/>
        <v>1849.5319907160961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1625.1435452565038</v>
      </c>
      <c r="AC13">
        <f t="shared" si="2"/>
        <v>1602.2521352798494</v>
      </c>
      <c r="AE13">
        <f t="shared" si="3"/>
        <v>0</v>
      </c>
      <c r="AF13">
        <f t="shared" si="4"/>
        <v>0</v>
      </c>
      <c r="AG13">
        <f t="shared" si="5"/>
        <v>-10.828767380900333</v>
      </c>
      <c r="AH13">
        <f t="shared" si="6"/>
        <v>-457.79585112090552</v>
      </c>
      <c r="AI13">
        <f t="shared" si="7"/>
        <v>-468.62461850180586</v>
      </c>
      <c r="AJ13">
        <f t="shared" si="8"/>
        <v>22.891409976654359</v>
      </c>
      <c r="AK13">
        <f t="shared" si="30"/>
        <v>3.2502870905130075</v>
      </c>
      <c r="AL13">
        <f t="shared" si="9"/>
        <v>-442.48292143463851</v>
      </c>
      <c r="AN13">
        <f t="shared" si="10"/>
        <v>0</v>
      </c>
      <c r="AO13">
        <f t="shared" si="11"/>
        <v>0</v>
      </c>
      <c r="AP13">
        <f t="shared" si="12"/>
        <v>-5.4711073957775493</v>
      </c>
      <c r="AQ13">
        <f t="shared" si="13"/>
        <v>-231.29597106698773</v>
      </c>
      <c r="AR13">
        <f t="shared" si="14"/>
        <v>-236.76707846276528</v>
      </c>
      <c r="AS13">
        <f t="shared" si="15"/>
        <v>11.565615736094678</v>
      </c>
      <c r="AT13">
        <f t="shared" si="16"/>
        <v>1.6421693359736302</v>
      </c>
      <c r="AU13">
        <f t="shared" si="17"/>
        <v>-223.55929339069701</v>
      </c>
      <c r="AW13">
        <v>10</v>
      </c>
      <c r="AX13">
        <f>IF(Z13&gt;0, (R13*SUMPRODUCT(K13:$K$98, X13:$X$98)-K13*$AZ$3)/Z13, 0)</f>
        <v>1849.5319907160961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5.4847869999999996E-3</v>
      </c>
      <c r="Q14" s="5">
        <f t="shared" si="29"/>
        <v>12.5</v>
      </c>
      <c r="R14">
        <f t="shared" si="0"/>
        <v>100000</v>
      </c>
      <c r="S14">
        <f t="shared" si="1"/>
        <v>1843.0415275717683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1602.2521352798494</v>
      </c>
      <c r="AC14">
        <f t="shared" si="2"/>
        <v>1571.9059712672383</v>
      </c>
      <c r="AE14">
        <f t="shared" si="3"/>
        <v>0</v>
      </c>
      <c r="AF14">
        <f t="shared" si="4"/>
        <v>0</v>
      </c>
      <c r="AG14">
        <f t="shared" si="5"/>
        <v>-10.661086224534543</v>
      </c>
      <c r="AH14">
        <f t="shared" si="6"/>
        <v>-475.14786045428951</v>
      </c>
      <c r="AI14">
        <f t="shared" si="7"/>
        <v>-485.80894667882404</v>
      </c>
      <c r="AJ14">
        <f t="shared" si="8"/>
        <v>30.346164012611098</v>
      </c>
      <c r="AK14">
        <f t="shared" si="30"/>
        <v>2.8840538435037288</v>
      </c>
      <c r="AL14">
        <f t="shared" si="9"/>
        <v>-452.57872882270919</v>
      </c>
      <c r="AN14">
        <f t="shared" si="10"/>
        <v>0</v>
      </c>
      <c r="AO14">
        <f t="shared" si="11"/>
        <v>0</v>
      </c>
      <c r="AP14">
        <f t="shared" si="12"/>
        <v>-5.1211147205740719</v>
      </c>
      <c r="AQ14">
        <f t="shared" si="13"/>
        <v>-228.24003590009167</v>
      </c>
      <c r="AR14">
        <f t="shared" si="14"/>
        <v>-233.36115062066574</v>
      </c>
      <c r="AS14">
        <f t="shared" si="15"/>
        <v>14.576956227996625</v>
      </c>
      <c r="AT14">
        <f t="shared" si="16"/>
        <v>1.3853720232470972</v>
      </c>
      <c r="AU14">
        <f t="shared" si="17"/>
        <v>-217.39882236942199</v>
      </c>
      <c r="AW14">
        <v>11</v>
      </c>
      <c r="AX14">
        <f>IF(Z14&gt;0, (R14*SUMPRODUCT(K14:$K$98, X14:$X$98)-K14*$AZ$3)/Z14, 0)</f>
        <v>1843.0415275717683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5.8078460000000002E-3</v>
      </c>
      <c r="Q15" s="5">
        <f t="shared" si="29"/>
        <v>12.5</v>
      </c>
      <c r="R15">
        <f t="shared" si="0"/>
        <v>100000</v>
      </c>
      <c r="S15">
        <f t="shared" si="1"/>
        <v>1837.9299761020688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1571.9059712672383</v>
      </c>
      <c r="AC15">
        <f t="shared" si="2"/>
        <v>1542.7668639647968</v>
      </c>
      <c r="AE15">
        <f t="shared" si="3"/>
        <v>0</v>
      </c>
      <c r="AF15">
        <f t="shared" si="4"/>
        <v>0</v>
      </c>
      <c r="AG15">
        <f t="shared" si="5"/>
        <v>-10.492557415304377</v>
      </c>
      <c r="AH15">
        <f t="shared" si="6"/>
        <v>-495.34357587854441</v>
      </c>
      <c r="AI15">
        <f t="shared" si="7"/>
        <v>-505.83613329384877</v>
      </c>
      <c r="AJ15">
        <f t="shared" si="8"/>
        <v>29.139107302441516</v>
      </c>
      <c r="AK15">
        <f t="shared" si="30"/>
        <v>6.4448144821956781</v>
      </c>
      <c r="AL15">
        <f t="shared" si="9"/>
        <v>-470.25221150921158</v>
      </c>
      <c r="AN15">
        <f t="shared" si="10"/>
        <v>0</v>
      </c>
      <c r="AO15">
        <f t="shared" si="11"/>
        <v>0</v>
      </c>
      <c r="AP15">
        <f t="shared" si="12"/>
        <v>-4.7814827129521893</v>
      </c>
      <c r="AQ15">
        <f t="shared" si="13"/>
        <v>-225.72921465080915</v>
      </c>
      <c r="AR15">
        <f t="shared" si="14"/>
        <v>-230.51069736376135</v>
      </c>
      <c r="AS15">
        <f t="shared" si="15"/>
        <v>13.278758678438097</v>
      </c>
      <c r="AT15">
        <f t="shared" si="16"/>
        <v>2.9369168845199614</v>
      </c>
      <c r="AU15">
        <f t="shared" si="17"/>
        <v>-214.29502180080328</v>
      </c>
      <c r="AW15">
        <v>12</v>
      </c>
      <c r="AX15">
        <f>IF(Z15&gt;0, (R15*SUMPRODUCT(K15:$K$98, X15:$X$98)-K15*$AZ$3)/Z15, 0)</f>
        <v>1837.9299761020688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6.1543680000000003E-3</v>
      </c>
      <c r="Q16" s="5">
        <f t="shared" si="29"/>
        <v>12.5</v>
      </c>
      <c r="R16">
        <f t="shared" si="0"/>
        <v>100000</v>
      </c>
      <c r="S16">
        <f t="shared" si="1"/>
        <v>1835.4887245749205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1542.7668639647968</v>
      </c>
      <c r="AC16">
        <f t="shared" si="2"/>
        <v>1515.8283460554785</v>
      </c>
      <c r="AE16">
        <f t="shared" si="3"/>
        <v>0</v>
      </c>
      <c r="AF16">
        <f t="shared" si="4"/>
        <v>0</v>
      </c>
      <c r="AG16">
        <f t="shared" si="5"/>
        <v>-10.323056781556422</v>
      </c>
      <c r="AH16">
        <f t="shared" si="6"/>
        <v>-516.60047675929582</v>
      </c>
      <c r="AI16">
        <f t="shared" si="7"/>
        <v>-526.92353354085219</v>
      </c>
      <c r="AJ16">
        <f t="shared" si="8"/>
        <v>26.938517909318307</v>
      </c>
      <c r="AK16">
        <f t="shared" si="30"/>
        <v>10.953644734150059</v>
      </c>
      <c r="AL16">
        <f t="shared" si="9"/>
        <v>-489.03137089738385</v>
      </c>
      <c r="AN16">
        <f t="shared" si="10"/>
        <v>0</v>
      </c>
      <c r="AO16">
        <f t="shared" si="11"/>
        <v>0</v>
      </c>
      <c r="AP16">
        <f t="shared" si="12"/>
        <v>-4.4501380017231309</v>
      </c>
      <c r="AQ16">
        <f t="shared" si="13"/>
        <v>-222.69987097641581</v>
      </c>
      <c r="AR16">
        <f t="shared" si="14"/>
        <v>-227.15000897813891</v>
      </c>
      <c r="AS16">
        <f t="shared" si="15"/>
        <v>11.61285119273383</v>
      </c>
      <c r="AT16">
        <f t="shared" si="16"/>
        <v>4.7219764184486301</v>
      </c>
      <c r="AU16">
        <f t="shared" si="17"/>
        <v>-210.81518136695647</v>
      </c>
      <c r="AW16">
        <v>13</v>
      </c>
      <c r="AX16">
        <f>IF(Z16&gt;0, (R16*SUMPRODUCT(K16:$K$98, X16:$X$98)-K16*$AZ$3)/Z16, 0)</f>
        <v>1835.4887245749205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6.5216450000000004E-3</v>
      </c>
      <c r="Q17" s="5">
        <f t="shared" si="29"/>
        <v>12.5</v>
      </c>
      <c r="R17">
        <f t="shared" si="0"/>
        <v>100000</v>
      </c>
      <c r="S17">
        <f t="shared" si="1"/>
        <v>1849.203777665932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1515.8283460554785</v>
      </c>
      <c r="AC17">
        <f t="shared" si="2"/>
        <v>1501.9237375457251</v>
      </c>
      <c r="AE17">
        <f t="shared" si="3"/>
        <v>0</v>
      </c>
      <c r="AF17">
        <f t="shared" si="4"/>
        <v>0</v>
      </c>
      <c r="AG17">
        <f t="shared" si="5"/>
        <v>-10.152502902096705</v>
      </c>
      <c r="AH17">
        <f t="shared" si="6"/>
        <v>-538.58649315322839</v>
      </c>
      <c r="AI17">
        <f t="shared" si="7"/>
        <v>-548.73899605532506</v>
      </c>
      <c r="AJ17">
        <f t="shared" si="8"/>
        <v>13.904608509753416</v>
      </c>
      <c r="AK17">
        <f t="shared" si="30"/>
        <v>20.918431175565605</v>
      </c>
      <c r="AL17">
        <f t="shared" si="9"/>
        <v>-513.91595637000603</v>
      </c>
      <c r="AN17">
        <f t="shared" si="10"/>
        <v>0</v>
      </c>
      <c r="AO17">
        <f t="shared" si="11"/>
        <v>0</v>
      </c>
      <c r="AP17">
        <f t="shared" si="12"/>
        <v>-4.114132733086719</v>
      </c>
      <c r="AQ17">
        <f t="shared" si="13"/>
        <v>-218.25320735662834</v>
      </c>
      <c r="AR17">
        <f t="shared" si="14"/>
        <v>-222.36734008971504</v>
      </c>
      <c r="AS17">
        <f t="shared" si="15"/>
        <v>5.6346110473820756</v>
      </c>
      <c r="AT17">
        <f t="shared" si="16"/>
        <v>8.4768458826485737</v>
      </c>
      <c r="AU17">
        <f t="shared" si="17"/>
        <v>-208.25588315968437</v>
      </c>
      <c r="AW17">
        <v>14</v>
      </c>
      <c r="AX17">
        <f>IF(Z17&gt;0, (R17*SUMPRODUCT(K17:$K$98, X17:$X$98)-K17*$AZ$3)/Z17, 0)</f>
        <v>1849.203777665932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6.9358459999999999E-3</v>
      </c>
      <c r="Q18" s="5">
        <f t="shared" si="29"/>
        <v>12.5</v>
      </c>
      <c r="R18">
        <f t="shared" si="0"/>
        <v>100000</v>
      </c>
      <c r="S18">
        <f t="shared" si="1"/>
        <v>1881.5775162229454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1501.9237375457251</v>
      </c>
      <c r="AC18">
        <f t="shared" si="2"/>
        <v>1502.3360359721037</v>
      </c>
      <c r="AE18">
        <f t="shared" si="3"/>
        <v>0</v>
      </c>
      <c r="AF18">
        <f t="shared" si="4"/>
        <v>0</v>
      </c>
      <c r="AG18">
        <f t="shared" si="5"/>
        <v>-9.9805616764322416</v>
      </c>
      <c r="AH18">
        <f t="shared" si="6"/>
        <v>-563.32957314796658</v>
      </c>
      <c r="AI18">
        <f t="shared" si="7"/>
        <v>-573.3101348243988</v>
      </c>
      <c r="AJ18">
        <f t="shared" si="8"/>
        <v>-0.41229842637858383</v>
      </c>
      <c r="AK18">
        <f t="shared" si="30"/>
        <v>32.441552730987667</v>
      </c>
      <c r="AL18">
        <f t="shared" si="9"/>
        <v>-541.28088051978966</v>
      </c>
      <c r="AN18">
        <f t="shared" si="10"/>
        <v>0</v>
      </c>
      <c r="AO18">
        <f t="shared" si="11"/>
        <v>0</v>
      </c>
      <c r="AP18">
        <f t="shared" si="12"/>
        <v>-3.7742221115113876</v>
      </c>
      <c r="AQ18">
        <f t="shared" si="13"/>
        <v>-213.02718223403201</v>
      </c>
      <c r="AR18">
        <f t="shared" si="14"/>
        <v>-216.80140434554338</v>
      </c>
      <c r="AS18">
        <f t="shared" si="15"/>
        <v>-0.1559136537429488</v>
      </c>
      <c r="AT18">
        <f t="shared" si="16"/>
        <v>12.268009518761431</v>
      </c>
      <c r="AU18">
        <f t="shared" si="17"/>
        <v>-204.68930848052489</v>
      </c>
      <c r="AW18">
        <v>15</v>
      </c>
      <c r="AX18">
        <f>IF(Z18&gt;0, (R18*SUMPRODUCT(K18:$K$98, X18:$X$98)-K18*$AZ$3)/Z18, 0)</f>
        <v>1881.5775162229454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7.4023869999999999E-3</v>
      </c>
      <c r="Q19" s="5">
        <f t="shared" si="29"/>
        <v>12.5</v>
      </c>
      <c r="R19">
        <f t="shared" si="0"/>
        <v>100000</v>
      </c>
      <c r="S19">
        <f t="shared" si="1"/>
        <v>1905.8368342905062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1502.3360359721037</v>
      </c>
      <c r="AC19">
        <f t="shared" si="2"/>
        <v>1495.2244529553241</v>
      </c>
      <c r="AE19">
        <f t="shared" si="3"/>
        <v>0</v>
      </c>
      <c r="AF19">
        <f t="shared" si="4"/>
        <v>0</v>
      </c>
      <c r="AG19">
        <f t="shared" si="5"/>
        <v>-9.806876079661599</v>
      </c>
      <c r="AH19">
        <f t="shared" si="6"/>
        <v>-591.03984005056191</v>
      </c>
      <c r="AI19">
        <f t="shared" si="7"/>
        <v>-600.84671613022351</v>
      </c>
      <c r="AJ19">
        <f t="shared" si="8"/>
        <v>7.1115830167796048</v>
      </c>
      <c r="AK19">
        <f t="shared" si="30"/>
        <v>33.502093602177915</v>
      </c>
      <c r="AL19">
        <f t="shared" si="9"/>
        <v>-560.23303951126604</v>
      </c>
      <c r="AN19">
        <f t="shared" si="10"/>
        <v>0</v>
      </c>
      <c r="AO19">
        <f t="shared" si="11"/>
        <v>0</v>
      </c>
      <c r="AP19">
        <f t="shared" si="12"/>
        <v>-3.4584926211908136</v>
      </c>
      <c r="AQ19">
        <f t="shared" si="13"/>
        <v>-208.43609208888893</v>
      </c>
      <c r="AR19">
        <f t="shared" si="14"/>
        <v>-211.89458471007976</v>
      </c>
      <c r="AS19">
        <f t="shared" si="15"/>
        <v>2.5079706512786761</v>
      </c>
      <c r="AT19">
        <f t="shared" si="16"/>
        <v>11.814847314923393</v>
      </c>
      <c r="AU19">
        <f t="shared" si="17"/>
        <v>-197.5717667438777</v>
      </c>
      <c r="AW19">
        <v>16</v>
      </c>
      <c r="AX19">
        <f>IF(Z19&gt;0, (R19*SUMPRODUCT(K19:$K$98, X19:$X$98)-K19*$AZ$3)/Z19, 0)</f>
        <v>1905.8368342905062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7.9366079999999995E-3</v>
      </c>
      <c r="Q20" s="5">
        <f t="shared" si="29"/>
        <v>12.5</v>
      </c>
      <c r="R20">
        <f t="shared" si="0"/>
        <v>100000</v>
      </c>
      <c r="S20">
        <f t="shared" si="1"/>
        <v>1860.499332765781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1495.2244529553241</v>
      </c>
      <c r="AC20">
        <f t="shared" si="2"/>
        <v>1433.4736542424366</v>
      </c>
      <c r="AE20">
        <f t="shared" si="3"/>
        <v>0</v>
      </c>
      <c r="AF20">
        <f t="shared" si="4"/>
        <v>0</v>
      </c>
      <c r="AG20">
        <f t="shared" si="5"/>
        <v>-9.630973987716132</v>
      </c>
      <c r="AH20">
        <f t="shared" si="6"/>
        <v>-622.66664919080699</v>
      </c>
      <c r="AI20">
        <f t="shared" si="7"/>
        <v>-632.29762317852317</v>
      </c>
      <c r="AJ20">
        <f t="shared" si="8"/>
        <v>61.750798712887445</v>
      </c>
      <c r="AK20">
        <f t="shared" si="30"/>
        <v>6.4294651477078935</v>
      </c>
      <c r="AL20">
        <f t="shared" si="9"/>
        <v>-564.11735931792782</v>
      </c>
      <c r="AN20">
        <f t="shared" si="10"/>
        <v>0</v>
      </c>
      <c r="AO20">
        <f t="shared" si="11"/>
        <v>0</v>
      </c>
      <c r="AP20">
        <f t="shared" si="12"/>
        <v>-3.2215299201115637</v>
      </c>
      <c r="AQ20">
        <f t="shared" si="13"/>
        <v>-208.27999776370277</v>
      </c>
      <c r="AR20">
        <f t="shared" si="14"/>
        <v>-211.50152768381434</v>
      </c>
      <c r="AS20">
        <f t="shared" si="15"/>
        <v>20.655444184366221</v>
      </c>
      <c r="AT20">
        <f t="shared" si="16"/>
        <v>2.1506354777900567</v>
      </c>
      <c r="AU20">
        <f t="shared" si="17"/>
        <v>-188.69544802165805</v>
      </c>
      <c r="AW20">
        <v>17</v>
      </c>
      <c r="AX20">
        <f>IF(Z20&gt;0, (R20*SUMPRODUCT(K20:$K$98, X20:$X$98)-K20*$AZ$3)/Z20, 0)</f>
        <v>1860.499332765781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8.552947E-3</v>
      </c>
      <c r="Q21" s="5">
        <f t="shared" si="29"/>
        <v>12.5</v>
      </c>
      <c r="R21">
        <f t="shared" si="0"/>
        <v>100000</v>
      </c>
      <c r="S21">
        <f t="shared" si="1"/>
        <v>1795.5243918125927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1433.4736542424366</v>
      </c>
      <c r="AC21">
        <f t="shared" si="2"/>
        <v>1357.7455293452967</v>
      </c>
      <c r="AE21">
        <f t="shared" si="3"/>
        <v>0</v>
      </c>
      <c r="AF21">
        <f t="shared" si="4"/>
        <v>0</v>
      </c>
      <c r="AG21">
        <f t="shared" si="5"/>
        <v>-9.452291037763656</v>
      </c>
      <c r="AH21">
        <f t="shared" si="6"/>
        <v>-658.98568060251785</v>
      </c>
      <c r="AI21">
        <f t="shared" si="7"/>
        <v>-668.43797164028149</v>
      </c>
      <c r="AJ21">
        <f t="shared" si="8"/>
        <v>75.728124897139878</v>
      </c>
      <c r="AK21">
        <f t="shared" si="30"/>
        <v>2.2935578467878988</v>
      </c>
      <c r="AL21">
        <f t="shared" si="9"/>
        <v>-590.41628889635376</v>
      </c>
      <c r="AN21">
        <f t="shared" si="10"/>
        <v>0</v>
      </c>
      <c r="AO21">
        <f t="shared" si="11"/>
        <v>0</v>
      </c>
      <c r="AP21">
        <f t="shared" si="12"/>
        <v>-3.0066194810239821</v>
      </c>
      <c r="AQ21">
        <f t="shared" si="13"/>
        <v>-209.61258779481506</v>
      </c>
      <c r="AR21">
        <f t="shared" si="14"/>
        <v>-212.61920727583905</v>
      </c>
      <c r="AS21">
        <f t="shared" si="15"/>
        <v>24.08788035276438</v>
      </c>
      <c r="AT21">
        <f t="shared" si="16"/>
        <v>0.72954331129434036</v>
      </c>
      <c r="AU21">
        <f t="shared" si="17"/>
        <v>-187.80178361178034</v>
      </c>
      <c r="AW21">
        <v>18</v>
      </c>
      <c r="AX21">
        <f>IF(Z21&gt;0, (R21*SUMPRODUCT(K21:$K$98, X21:$X$98)-K21*$AZ$3)/Z21, 0)</f>
        <v>1795.5243918125927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9.2631359999999999E-3</v>
      </c>
      <c r="Q22" s="5">
        <f t="shared" si="29"/>
        <v>12.5</v>
      </c>
      <c r="R22">
        <f t="shared" si="0"/>
        <v>100000</v>
      </c>
      <c r="S22">
        <f t="shared" si="1"/>
        <v>1777.7767944922784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1357.7455293452967</v>
      </c>
      <c r="AC22">
        <f t="shared" si="2"/>
        <v>1318.4291758444101</v>
      </c>
      <c r="AE22">
        <f t="shared" si="3"/>
        <v>0</v>
      </c>
      <c r="AF22">
        <f t="shared" si="4"/>
        <v>0</v>
      </c>
      <c r="AG22">
        <f t="shared" si="5"/>
        <v>-9.2702102699916349</v>
      </c>
      <c r="AH22">
        <f t="shared" si="6"/>
        <v>-700.46285915508702</v>
      </c>
      <c r="AI22">
        <f t="shared" si="7"/>
        <v>-709.73306942507861</v>
      </c>
      <c r="AJ22">
        <f t="shared" si="8"/>
        <v>39.316353500886635</v>
      </c>
      <c r="AK22">
        <f t="shared" si="30"/>
        <v>28.512656116251232</v>
      </c>
      <c r="AL22">
        <f t="shared" si="9"/>
        <v>-641.90405980794071</v>
      </c>
      <c r="AN22">
        <f t="shared" si="10"/>
        <v>0</v>
      </c>
      <c r="AO22">
        <f t="shared" si="11"/>
        <v>0</v>
      </c>
      <c r="AP22">
        <f t="shared" si="12"/>
        <v>-2.7532236797953016</v>
      </c>
      <c r="AQ22">
        <f t="shared" si="13"/>
        <v>-208.0352952603142</v>
      </c>
      <c r="AR22">
        <f t="shared" si="14"/>
        <v>-210.7885189401095</v>
      </c>
      <c r="AS22">
        <f t="shared" si="15"/>
        <v>11.676834970210624</v>
      </c>
      <c r="AT22">
        <f t="shared" si="16"/>
        <v>8.4681703765921235</v>
      </c>
      <c r="AU22">
        <f t="shared" si="17"/>
        <v>-190.64351359330672</v>
      </c>
      <c r="AW22">
        <v>19</v>
      </c>
      <c r="AX22">
        <f>IF(Z22&gt;0, (R22*SUMPRODUCT(K22:$K$98, X22:$X$98)-K22*$AZ$3)/Z22, 0)</f>
        <v>1777.7767944922784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1.011049E-2</v>
      </c>
      <c r="Q23" s="5">
        <f t="shared" si="29"/>
        <v>12.5</v>
      </c>
      <c r="R23">
        <f t="shared" si="0"/>
        <v>100000</v>
      </c>
      <c r="S23">
        <f t="shared" si="1"/>
        <v>1881.6229020672831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1318.4291758444101</v>
      </c>
      <c r="AC23">
        <f t="shared" si="2"/>
        <v>1367.3801496393194</v>
      </c>
      <c r="AE23">
        <f t="shared" si="3"/>
        <v>0</v>
      </c>
      <c r="AF23">
        <f t="shared" si="4"/>
        <v>0</v>
      </c>
      <c r="AG23">
        <f t="shared" si="5"/>
        <v>-9.0837817990590697</v>
      </c>
      <c r="AH23">
        <f t="shared" si="6"/>
        <v>-749.81094586118172</v>
      </c>
      <c r="AI23">
        <f t="shared" si="7"/>
        <v>-758.89472766024085</v>
      </c>
      <c r="AJ23">
        <f t="shared" si="8"/>
        <v>-48.95097379490926</v>
      </c>
      <c r="AK23">
        <f t="shared" si="30"/>
        <v>92.290042309108713</v>
      </c>
      <c r="AL23">
        <f t="shared" si="9"/>
        <v>-715.55565914604142</v>
      </c>
      <c r="AN23">
        <f t="shared" si="10"/>
        <v>0</v>
      </c>
      <c r="AO23">
        <f t="shared" si="11"/>
        <v>0</v>
      </c>
      <c r="AP23">
        <f t="shared" si="12"/>
        <v>-2.408799109388406</v>
      </c>
      <c r="AQ23">
        <f t="shared" si="13"/>
        <v>-198.83171773095427</v>
      </c>
      <c r="AR23">
        <f t="shared" si="14"/>
        <v>-201.24051684034268</v>
      </c>
      <c r="AS23">
        <f t="shared" si="15"/>
        <v>-12.980613657308069</v>
      </c>
      <c r="AT23">
        <f t="shared" si="16"/>
        <v>24.473085839933635</v>
      </c>
      <c r="AU23">
        <f t="shared" si="17"/>
        <v>-189.74804465771714</v>
      </c>
      <c r="AW23">
        <v>20</v>
      </c>
      <c r="AX23">
        <f>IF(Z23&gt;0, (R23*SUMPRODUCT(K23:$K$98, X23:$X$98)-K23*$AZ$3)/Z23, 0)</f>
        <v>1881.6229020672831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1.1085984E-2</v>
      </c>
      <c r="Q24" s="5">
        <f t="shared" si="29"/>
        <v>12.5</v>
      </c>
      <c r="R24">
        <f t="shared" si="0"/>
        <v>100000</v>
      </c>
      <c r="S24">
        <f t="shared" si="1"/>
        <v>1965.1969724558235</v>
      </c>
      <c r="U24">
        <f t="shared" si="21"/>
        <v>1.1085984E-2</v>
      </c>
      <c r="V24">
        <f t="shared" si="22"/>
        <v>0.01</v>
      </c>
      <c r="W24">
        <f t="shared" si="23"/>
        <v>0.72670254392472555</v>
      </c>
      <c r="X24">
        <f t="shared" si="24"/>
        <v>8.0562127747088041E-3</v>
      </c>
      <c r="Y24">
        <f t="shared" si="25"/>
        <v>7.2670254392472556E-3</v>
      </c>
      <c r="Z24">
        <f t="shared" si="26"/>
        <v>0.71137930571076946</v>
      </c>
      <c r="AB24">
        <f t="shared" si="27"/>
        <v>1367.3801496393194</v>
      </c>
      <c r="AC24">
        <f t="shared" si="2"/>
        <v>1398.0004578505298</v>
      </c>
      <c r="AE24">
        <f t="shared" si="3"/>
        <v>0</v>
      </c>
      <c r="AF24">
        <f t="shared" si="4"/>
        <v>0</v>
      </c>
      <c r="AG24">
        <f t="shared" si="5"/>
        <v>-8.8922413213846188</v>
      </c>
      <c r="AH24">
        <f t="shared" si="6"/>
        <v>-805.62127747088039</v>
      </c>
      <c r="AI24">
        <f t="shared" si="7"/>
        <v>-814.51351879226502</v>
      </c>
      <c r="AJ24">
        <f t="shared" si="8"/>
        <v>-30.620308211210386</v>
      </c>
      <c r="AK24">
        <f t="shared" si="30"/>
        <v>95.716610474752372</v>
      </c>
      <c r="AL24">
        <f t="shared" si="9"/>
        <v>-749.41721652872297</v>
      </c>
      <c r="AN24">
        <f t="shared" si="10"/>
        <v>0</v>
      </c>
      <c r="AO24">
        <f t="shared" si="11"/>
        <v>0</v>
      </c>
      <c r="AP24">
        <f t="shared" si="12"/>
        <v>-2.1053635802755601</v>
      </c>
      <c r="AQ24">
        <f t="shared" si="13"/>
        <v>-190.74220275638652</v>
      </c>
      <c r="AR24">
        <f t="shared" si="14"/>
        <v>-192.84756633666208</v>
      </c>
      <c r="AS24">
        <f t="shared" si="15"/>
        <v>-7.2497899454956363</v>
      </c>
      <c r="AT24">
        <f t="shared" si="16"/>
        <v>22.662257853522497</v>
      </c>
      <c r="AU24">
        <f t="shared" si="17"/>
        <v>-177.4350984286352</v>
      </c>
      <c r="AW24">
        <v>21</v>
      </c>
      <c r="AX24">
        <f>IF(Z24&gt;0, (R24*SUMPRODUCT(K24:$K$98, X24:$X$98)-K24*$AZ$3)/Z24, 0)</f>
        <v>1965.1969724558235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1.2207667E-2</v>
      </c>
      <c r="Q25" s="5">
        <f t="shared" si="29"/>
        <v>12.5</v>
      </c>
      <c r="R25">
        <f t="shared" si="0"/>
        <v>100000</v>
      </c>
      <c r="S25">
        <f t="shared" si="1"/>
        <v>2030.138354096237</v>
      </c>
      <c r="U25">
        <f t="shared" si="21"/>
        <v>1.2207667E-2</v>
      </c>
      <c r="V25">
        <f t="shared" si="22"/>
        <v>0.01</v>
      </c>
      <c r="W25">
        <f t="shared" si="23"/>
        <v>0.71137930571076946</v>
      </c>
      <c r="X25">
        <f t="shared" si="24"/>
        <v>8.6842816748082721E-3</v>
      </c>
      <c r="Y25">
        <f t="shared" si="25"/>
        <v>7.1137930571076946E-3</v>
      </c>
      <c r="Z25">
        <f t="shared" si="26"/>
        <v>0.69558123097885349</v>
      </c>
      <c r="AB25">
        <f t="shared" si="27"/>
        <v>1398.0004578505298</v>
      </c>
      <c r="AC25">
        <f t="shared" si="2"/>
        <v>1412.126135399644</v>
      </c>
      <c r="AE25">
        <f t="shared" si="3"/>
        <v>0</v>
      </c>
      <c r="AF25">
        <f t="shared" si="4"/>
        <v>0</v>
      </c>
      <c r="AG25">
        <f t="shared" si="5"/>
        <v>-8.6947653872356678</v>
      </c>
      <c r="AH25">
        <f t="shared" si="6"/>
        <v>-868.42816748082726</v>
      </c>
      <c r="AI25">
        <f t="shared" si="7"/>
        <v>-877.12293286806289</v>
      </c>
      <c r="AJ25">
        <f t="shared" si="8"/>
        <v>-14.125677549114243</v>
      </c>
      <c r="AK25">
        <f t="shared" si="30"/>
        <v>97.860032049537097</v>
      </c>
      <c r="AL25">
        <f t="shared" si="9"/>
        <v>-793.38857836764009</v>
      </c>
      <c r="AN25">
        <f t="shared" si="10"/>
        <v>0</v>
      </c>
      <c r="AO25">
        <f t="shared" si="11"/>
        <v>0</v>
      </c>
      <c r="AP25">
        <f t="shared" si="12"/>
        <v>-1.8380431847954219</v>
      </c>
      <c r="AQ25">
        <f t="shared" si="13"/>
        <v>-183.58269644237006</v>
      </c>
      <c r="AR25">
        <f t="shared" si="14"/>
        <v>-185.42073962716549</v>
      </c>
      <c r="AS25">
        <f t="shared" si="15"/>
        <v>-2.9861191410504246</v>
      </c>
      <c r="AT25">
        <f t="shared" si="16"/>
        <v>20.687270669381419</v>
      </c>
      <c r="AU25">
        <f t="shared" si="17"/>
        <v>-167.71958809883449</v>
      </c>
      <c r="AW25">
        <v>22</v>
      </c>
      <c r="AX25">
        <f>IF(Z25&gt;0, (R25*SUMPRODUCT(K25:$K$98, X25:$X$98)-K25*$AZ$3)/Z25, 0)</f>
        <v>2030.138354096237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1.3502610999999999E-2</v>
      </c>
      <c r="Q26" s="5">
        <f t="shared" si="29"/>
        <v>12.5</v>
      </c>
      <c r="R26">
        <f t="shared" si="0"/>
        <v>100000</v>
      </c>
      <c r="S26">
        <f t="shared" si="1"/>
        <v>2078.0213232996512</v>
      </c>
      <c r="U26">
        <f t="shared" si="21"/>
        <v>1.3502610999999999E-2</v>
      </c>
      <c r="V26">
        <f t="shared" si="22"/>
        <v>0.01</v>
      </c>
      <c r="W26">
        <f t="shared" si="23"/>
        <v>0.69558123097885349</v>
      </c>
      <c r="X26">
        <f t="shared" si="24"/>
        <v>9.3921627808086078E-3</v>
      </c>
      <c r="Y26">
        <f t="shared" si="25"/>
        <v>6.9558123097885347E-3</v>
      </c>
      <c r="Z26">
        <f t="shared" si="26"/>
        <v>0.67923325588825634</v>
      </c>
      <c r="AB26">
        <f t="shared" si="27"/>
        <v>1412.126135399644</v>
      </c>
      <c r="AC26">
        <f t="shared" si="2"/>
        <v>1411.461189230045</v>
      </c>
      <c r="AE26">
        <f t="shared" si="3"/>
        <v>0</v>
      </c>
      <c r="AF26">
        <f t="shared" si="4"/>
        <v>0</v>
      </c>
      <c r="AG26">
        <f t="shared" si="5"/>
        <v>-8.4904156986032042</v>
      </c>
      <c r="AH26">
        <f t="shared" si="6"/>
        <v>-939.21627808086077</v>
      </c>
      <c r="AI26">
        <f t="shared" si="7"/>
        <v>-947.70669377946399</v>
      </c>
      <c r="AJ26">
        <f t="shared" si="8"/>
        <v>0.66494616959903396</v>
      </c>
      <c r="AK26">
        <f t="shared" si="30"/>
        <v>98.848829477975087</v>
      </c>
      <c r="AL26">
        <f t="shared" si="9"/>
        <v>-848.19291813188988</v>
      </c>
      <c r="AN26">
        <f t="shared" si="10"/>
        <v>0</v>
      </c>
      <c r="AO26">
        <f t="shared" si="11"/>
        <v>0</v>
      </c>
      <c r="AP26">
        <f t="shared" si="12"/>
        <v>-1.6025396168053341</v>
      </c>
      <c r="AQ26">
        <f t="shared" si="13"/>
        <v>-177.27415803924069</v>
      </c>
      <c r="AR26">
        <f t="shared" si="14"/>
        <v>-178.87669765604605</v>
      </c>
      <c r="AS26">
        <f t="shared" si="15"/>
        <v>0.12550652614108371</v>
      </c>
      <c r="AT26">
        <f t="shared" si="16"/>
        <v>18.657409829691918</v>
      </c>
      <c r="AU26">
        <f t="shared" si="17"/>
        <v>-160.09378130021304</v>
      </c>
      <c r="AW26">
        <v>23</v>
      </c>
      <c r="AX26">
        <f>IF(Z26&gt;0, (R26*SUMPRODUCT(K26:$K$98, X26:$X$98)-K26*$AZ$3)/Z26, 0)</f>
        <v>2078.0213232996512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1.4950962999999999E-2</v>
      </c>
      <c r="Q27" s="5">
        <f t="shared" si="29"/>
        <v>12.5</v>
      </c>
      <c r="R27">
        <f t="shared" si="0"/>
        <v>100000</v>
      </c>
      <c r="S27">
        <f t="shared" si="1"/>
        <v>2110.1261637432021</v>
      </c>
      <c r="U27">
        <f t="shared" si="21"/>
        <v>1.4950962999999999E-2</v>
      </c>
      <c r="V27">
        <f t="shared" si="22"/>
        <v>0.01</v>
      </c>
      <c r="W27">
        <f t="shared" si="23"/>
        <v>0.67923325588825634</v>
      </c>
      <c r="X27">
        <f t="shared" si="24"/>
        <v>1.0155191277154852E-2</v>
      </c>
      <c r="Y27">
        <f t="shared" si="25"/>
        <v>6.7923325588825634E-3</v>
      </c>
      <c r="Z27">
        <f t="shared" si="26"/>
        <v>0.66228573205221897</v>
      </c>
      <c r="AB27">
        <f t="shared" si="27"/>
        <v>1411.461189230045</v>
      </c>
      <c r="AC27">
        <f t="shared" si="2"/>
        <v>1397.5064510772072</v>
      </c>
      <c r="AE27">
        <f t="shared" si="3"/>
        <v>0</v>
      </c>
      <c r="AF27">
        <f t="shared" si="4"/>
        <v>0</v>
      </c>
      <c r="AG27">
        <f t="shared" si="5"/>
        <v>-8.2785716506527365</v>
      </c>
      <c r="AH27">
        <f t="shared" si="6"/>
        <v>-1015.5191277154852</v>
      </c>
      <c r="AI27">
        <f t="shared" si="7"/>
        <v>-1023.797699366138</v>
      </c>
      <c r="AJ27">
        <f t="shared" si="8"/>
        <v>13.954738152837763</v>
      </c>
      <c r="AK27">
        <f t="shared" si="30"/>
        <v>98.802283246103158</v>
      </c>
      <c r="AL27">
        <f t="shared" si="9"/>
        <v>-911.0406779671971</v>
      </c>
      <c r="AN27">
        <f t="shared" si="10"/>
        <v>0</v>
      </c>
      <c r="AO27">
        <f t="shared" si="11"/>
        <v>0</v>
      </c>
      <c r="AP27">
        <f t="shared" si="12"/>
        <v>-1.3951381340360622</v>
      </c>
      <c r="AQ27">
        <f t="shared" si="13"/>
        <v>-171.13936083493374</v>
      </c>
      <c r="AR27">
        <f t="shared" si="14"/>
        <v>-172.53449896896981</v>
      </c>
      <c r="AS27">
        <f t="shared" si="15"/>
        <v>2.3517085034804137</v>
      </c>
      <c r="AT27">
        <f t="shared" si="16"/>
        <v>16.650557475769681</v>
      </c>
      <c r="AU27">
        <f t="shared" si="17"/>
        <v>-153.53223298971972</v>
      </c>
      <c r="AW27">
        <v>24</v>
      </c>
      <c r="AX27">
        <f>IF(Z27&gt;0, (R27*SUMPRODUCT(K27:$K$98, X27:$X$98)-K27*$AZ$3)/Z27, 0)</f>
        <v>2110.1261637432021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1.6562650000000002E-2</v>
      </c>
      <c r="Q28" s="5">
        <f t="shared" si="29"/>
        <v>12.5</v>
      </c>
      <c r="R28">
        <f t="shared" si="0"/>
        <v>100000</v>
      </c>
      <c r="S28">
        <f t="shared" si="1"/>
        <v>2128.4341216112098</v>
      </c>
      <c r="U28">
        <f t="shared" si="21"/>
        <v>1.6562650000000002E-2</v>
      </c>
      <c r="V28">
        <f t="shared" si="22"/>
        <v>0.01</v>
      </c>
      <c r="W28">
        <f t="shared" si="23"/>
        <v>0.66228573205221897</v>
      </c>
      <c r="X28">
        <f t="shared" si="24"/>
        <v>1.0969206779974686E-2</v>
      </c>
      <c r="Y28">
        <f t="shared" si="25"/>
        <v>6.6228573205221897E-3</v>
      </c>
      <c r="Z28">
        <f t="shared" si="26"/>
        <v>0.64469366795172212</v>
      </c>
      <c r="AB28">
        <f t="shared" si="27"/>
        <v>1397.5064510772072</v>
      </c>
      <c r="AC28">
        <f t="shared" si="2"/>
        <v>1372.1880008551327</v>
      </c>
      <c r="AE28">
        <f t="shared" si="3"/>
        <v>0</v>
      </c>
      <c r="AF28">
        <f t="shared" si="4"/>
        <v>0</v>
      </c>
      <c r="AG28">
        <f t="shared" si="5"/>
        <v>-8.0586708493965258</v>
      </c>
      <c r="AH28">
        <f t="shared" si="6"/>
        <v>-1096.9206779974686</v>
      </c>
      <c r="AI28">
        <f t="shared" si="7"/>
        <v>-1104.9793488468652</v>
      </c>
      <c r="AJ28">
        <f t="shared" si="8"/>
        <v>25.318450222074489</v>
      </c>
      <c r="AK28">
        <f t="shared" si="30"/>
        <v>97.825451575404514</v>
      </c>
      <c r="AL28">
        <f t="shared" si="9"/>
        <v>-981.83544704938618</v>
      </c>
      <c r="AN28">
        <f t="shared" si="10"/>
        <v>0</v>
      </c>
      <c r="AO28">
        <f t="shared" si="11"/>
        <v>0</v>
      </c>
      <c r="AP28">
        <f t="shared" si="12"/>
        <v>-1.2125710429285799</v>
      </c>
      <c r="AQ28">
        <f t="shared" si="13"/>
        <v>-165.05131868351708</v>
      </c>
      <c r="AR28">
        <f t="shared" si="14"/>
        <v>-166.26388972644568</v>
      </c>
      <c r="AS28">
        <f t="shared" si="15"/>
        <v>3.809613292918546</v>
      </c>
      <c r="AT28">
        <f t="shared" si="16"/>
        <v>14.719587393326831</v>
      </c>
      <c r="AU28">
        <f t="shared" si="17"/>
        <v>-147.73468904020029</v>
      </c>
      <c r="AW28">
        <v>25</v>
      </c>
      <c r="AX28">
        <f>IF(Z28&gt;0, (R28*SUMPRODUCT(K28:$K$98, X28:$X$98)-K28*$AZ$3)/Z28, 0)</f>
        <v>2128.4341216112098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1.8321427000000001E-2</v>
      </c>
      <c r="Q29" s="5">
        <f t="shared" si="29"/>
        <v>12.5</v>
      </c>
      <c r="R29">
        <f t="shared" si="0"/>
        <v>100000</v>
      </c>
      <c r="S29">
        <f t="shared" si="1"/>
        <v>2134.8326227845682</v>
      </c>
      <c r="U29">
        <f t="shared" si="21"/>
        <v>1.8321427000000001E-2</v>
      </c>
      <c r="V29">
        <f t="shared" si="22"/>
        <v>0.01</v>
      </c>
      <c r="W29">
        <f t="shared" si="23"/>
        <v>0.64469366795172212</v>
      </c>
      <c r="X29">
        <f t="shared" si="24"/>
        <v>1.1811707974739717E-2</v>
      </c>
      <c r="Y29">
        <f t="shared" si="25"/>
        <v>6.4469366795172215E-3</v>
      </c>
      <c r="Z29">
        <f t="shared" si="26"/>
        <v>0.62643502329746514</v>
      </c>
      <c r="AB29">
        <f t="shared" si="27"/>
        <v>1372.1880008551327</v>
      </c>
      <c r="AC29">
        <f t="shared" si="2"/>
        <v>1337.3339237902396</v>
      </c>
      <c r="AE29">
        <f t="shared" si="3"/>
        <v>0</v>
      </c>
      <c r="AF29">
        <f t="shared" si="4"/>
        <v>0</v>
      </c>
      <c r="AG29">
        <f t="shared" si="5"/>
        <v>-7.8304377912183138</v>
      </c>
      <c r="AH29">
        <f t="shared" si="6"/>
        <v>-1181.1707974739718</v>
      </c>
      <c r="AI29">
        <f t="shared" si="7"/>
        <v>-1189.0012352651902</v>
      </c>
      <c r="AJ29">
        <f t="shared" si="8"/>
        <v>34.85407706489309</v>
      </c>
      <c r="AK29">
        <f t="shared" si="30"/>
        <v>96.053160059859295</v>
      </c>
      <c r="AL29">
        <f t="shared" si="9"/>
        <v>-1058.0939981404379</v>
      </c>
      <c r="AN29">
        <f t="shared" si="10"/>
        <v>0</v>
      </c>
      <c r="AO29">
        <f t="shared" si="11"/>
        <v>0</v>
      </c>
      <c r="AP29">
        <f t="shared" si="12"/>
        <v>-1.0519904470124679</v>
      </c>
      <c r="AQ29">
        <f t="shared" si="13"/>
        <v>-158.68594175235603</v>
      </c>
      <c r="AR29">
        <f t="shared" si="14"/>
        <v>-159.73793219936852</v>
      </c>
      <c r="AS29">
        <f t="shared" si="15"/>
        <v>4.6825167492964805</v>
      </c>
      <c r="AT29">
        <f t="shared" si="16"/>
        <v>12.904387913234403</v>
      </c>
      <c r="AU29">
        <f t="shared" si="17"/>
        <v>-142.15102753683763</v>
      </c>
      <c r="AW29">
        <v>26</v>
      </c>
      <c r="AX29">
        <f>IF(Z29&gt;0, (R29*SUMPRODUCT(K29:$K$98, X29:$X$98)-K29*$AZ$3)/Z29, 0)</f>
        <v>2134.8326227845682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2.0255269999999999E-2</v>
      </c>
      <c r="Q30" s="5">
        <f t="shared" si="29"/>
        <v>12.5</v>
      </c>
      <c r="R30">
        <f t="shared" si="0"/>
        <v>100000</v>
      </c>
      <c r="S30">
        <f t="shared" si="1"/>
        <v>2131.5781964066068</v>
      </c>
      <c r="U30">
        <f t="shared" si="21"/>
        <v>2.0255269999999999E-2</v>
      </c>
      <c r="V30">
        <f t="shared" si="22"/>
        <v>0.01</v>
      </c>
      <c r="W30">
        <f t="shared" si="23"/>
        <v>0.62643502329746514</v>
      </c>
      <c r="X30">
        <f t="shared" si="24"/>
        <v>1.2688610534346447E-2</v>
      </c>
      <c r="Y30">
        <f t="shared" si="25"/>
        <v>6.2643502329746518E-3</v>
      </c>
      <c r="Z30">
        <f t="shared" si="26"/>
        <v>0.60748206253014403</v>
      </c>
      <c r="AB30">
        <f t="shared" si="27"/>
        <v>1337.3339237902396</v>
      </c>
      <c r="AC30">
        <f t="shared" si="2"/>
        <v>1294.89551919737</v>
      </c>
      <c r="AE30">
        <f t="shared" si="3"/>
        <v>0</v>
      </c>
      <c r="AF30">
        <f t="shared" si="4"/>
        <v>0</v>
      </c>
      <c r="AG30">
        <f t="shared" si="5"/>
        <v>-7.5935257816268003</v>
      </c>
      <c r="AH30">
        <f t="shared" si="6"/>
        <v>-1268.8610534346446</v>
      </c>
      <c r="AI30">
        <f t="shared" si="7"/>
        <v>-1276.4545792162714</v>
      </c>
      <c r="AJ30">
        <f t="shared" si="8"/>
        <v>42.438404592869574</v>
      </c>
      <c r="AK30">
        <f t="shared" si="30"/>
        <v>93.613374665316783</v>
      </c>
      <c r="AL30">
        <f t="shared" si="9"/>
        <v>-1140.4027999580851</v>
      </c>
      <c r="AN30">
        <f t="shared" si="10"/>
        <v>0</v>
      </c>
      <c r="AO30">
        <f t="shared" si="11"/>
        <v>0</v>
      </c>
      <c r="AP30">
        <f t="shared" si="12"/>
        <v>-0.91085910000061165</v>
      </c>
      <c r="AQ30">
        <f t="shared" si="13"/>
        <v>-152.20250386898738</v>
      </c>
      <c r="AR30">
        <f t="shared" si="14"/>
        <v>-153.11336296898799</v>
      </c>
      <c r="AS30">
        <f t="shared" si="15"/>
        <v>5.0905742766361763</v>
      </c>
      <c r="AT30">
        <f t="shared" si="16"/>
        <v>11.229117625699688</v>
      </c>
      <c r="AU30">
        <f t="shared" si="17"/>
        <v>-136.79367106665211</v>
      </c>
      <c r="AW30">
        <v>27</v>
      </c>
      <c r="AX30">
        <f>IF(Z30&gt;0, (R30*SUMPRODUCT(K30:$K$98, X30:$X$98)-K30*$AZ$3)/Z30, 0)</f>
        <v>2131.5781964066068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2.2430054000000001E-2</v>
      </c>
      <c r="Q31" s="5">
        <f t="shared" si="29"/>
        <v>12.5</v>
      </c>
      <c r="R31">
        <f t="shared" si="0"/>
        <v>100000</v>
      </c>
      <c r="S31">
        <f t="shared" si="1"/>
        <v>2120.6616745283927</v>
      </c>
      <c r="U31">
        <f t="shared" si="21"/>
        <v>2.2430054000000001E-2</v>
      </c>
      <c r="V31">
        <f t="shared" si="22"/>
        <v>0.01</v>
      </c>
      <c r="W31">
        <f t="shared" si="23"/>
        <v>0.60748206253014403</v>
      </c>
      <c r="X31">
        <f t="shared" si="24"/>
        <v>1.3625855466582508E-2</v>
      </c>
      <c r="Y31">
        <f t="shared" si="25"/>
        <v>6.0748206253014407E-3</v>
      </c>
      <c r="Z31">
        <f t="shared" si="26"/>
        <v>0.58778138643826017</v>
      </c>
      <c r="AB31">
        <f t="shared" si="27"/>
        <v>1294.89551919737</v>
      </c>
      <c r="AC31">
        <f t="shared" si="2"/>
        <v>1246.4854592207812</v>
      </c>
      <c r="AE31">
        <f t="shared" si="3"/>
        <v>0</v>
      </c>
      <c r="AF31">
        <f t="shared" si="4"/>
        <v>0</v>
      </c>
      <c r="AG31">
        <f t="shared" si="5"/>
        <v>-7.3472673304782523</v>
      </c>
      <c r="AH31">
        <f t="shared" si="6"/>
        <v>-1362.5855466582509</v>
      </c>
      <c r="AI31">
        <f t="shared" si="7"/>
        <v>-1369.9328139887291</v>
      </c>
      <c r="AJ31">
        <f t="shared" si="8"/>
        <v>48.410059976588855</v>
      </c>
      <c r="AK31">
        <f t="shared" si="30"/>
        <v>90.64268634381591</v>
      </c>
      <c r="AL31">
        <f t="shared" si="9"/>
        <v>-1230.8800676683243</v>
      </c>
      <c r="AN31">
        <f t="shared" si="10"/>
        <v>0</v>
      </c>
      <c r="AO31">
        <f t="shared" si="11"/>
        <v>0</v>
      </c>
      <c r="AP31">
        <f t="shared" si="12"/>
        <v>-0.78689275910821466</v>
      </c>
      <c r="AQ31">
        <f t="shared" si="13"/>
        <v>-145.9329914243223</v>
      </c>
      <c r="AR31">
        <f t="shared" si="14"/>
        <v>-146.71988418343048</v>
      </c>
      <c r="AS31">
        <f t="shared" si="15"/>
        <v>5.1847202436136968</v>
      </c>
      <c r="AT31">
        <f t="shared" si="16"/>
        <v>9.7078369877992454</v>
      </c>
      <c r="AU31">
        <f t="shared" si="17"/>
        <v>-131.82732695201753</v>
      </c>
      <c r="AW31">
        <v>28</v>
      </c>
      <c r="AX31">
        <f>IF(Z31&gt;0, (R31*SUMPRODUCT(K31:$K$98, X31:$X$98)-K31*$AZ$3)/Z31, 0)</f>
        <v>2120.6616745283927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2.4874655999999998E-2</v>
      </c>
      <c r="Q32" s="5">
        <f t="shared" si="29"/>
        <v>12.5</v>
      </c>
      <c r="R32">
        <f t="shared" si="0"/>
        <v>100000</v>
      </c>
      <c r="S32">
        <f t="shared" si="1"/>
        <v>2103.4032340710105</v>
      </c>
      <c r="U32">
        <f t="shared" si="21"/>
        <v>2.4874655999999998E-2</v>
      </c>
      <c r="V32">
        <f t="shared" si="22"/>
        <v>0.01</v>
      </c>
      <c r="W32">
        <f t="shared" si="23"/>
        <v>0.58778138643826017</v>
      </c>
      <c r="X32">
        <f t="shared" si="24"/>
        <v>1.4620859790854786E-2</v>
      </c>
      <c r="Y32">
        <f t="shared" si="25"/>
        <v>5.8778138643826019E-3</v>
      </c>
      <c r="Z32">
        <f t="shared" si="26"/>
        <v>0.56728271278302278</v>
      </c>
      <c r="AB32">
        <f t="shared" si="27"/>
        <v>1246.4854592207812</v>
      </c>
      <c r="AC32">
        <f t="shared" si="2"/>
        <v>1193.2242927003863</v>
      </c>
      <c r="AE32">
        <f t="shared" si="3"/>
        <v>0</v>
      </c>
      <c r="AF32">
        <f t="shared" si="4"/>
        <v>0</v>
      </c>
      <c r="AG32">
        <f t="shared" si="5"/>
        <v>-7.091033909787785</v>
      </c>
      <c r="AH32">
        <f t="shared" si="6"/>
        <v>-1462.0859790854786</v>
      </c>
      <c r="AI32">
        <f t="shared" si="7"/>
        <v>-1469.1770129952663</v>
      </c>
      <c r="AJ32">
        <f t="shared" si="8"/>
        <v>53.261166520394909</v>
      </c>
      <c r="AK32">
        <f t="shared" si="30"/>
        <v>87.253982145454685</v>
      </c>
      <c r="AL32">
        <f t="shared" si="9"/>
        <v>-1328.6618643294166</v>
      </c>
      <c r="AN32">
        <f t="shared" si="10"/>
        <v>0</v>
      </c>
      <c r="AO32">
        <f t="shared" si="11"/>
        <v>0</v>
      </c>
      <c r="AP32">
        <f t="shared" si="12"/>
        <v>-0.67808048645127206</v>
      </c>
      <c r="AQ32">
        <f t="shared" si="13"/>
        <v>-139.81204779791216</v>
      </c>
      <c r="AR32">
        <f t="shared" si="14"/>
        <v>-140.49012828436344</v>
      </c>
      <c r="AS32">
        <f t="shared" si="15"/>
        <v>5.0931018187998509</v>
      </c>
      <c r="AT32">
        <f t="shared" si="16"/>
        <v>8.3436665810234683</v>
      </c>
      <c r="AU32">
        <f t="shared" si="17"/>
        <v>-127.0533598845401</v>
      </c>
      <c r="AW32">
        <v>29</v>
      </c>
      <c r="AX32">
        <f>IF(Z32&gt;0, (R32*SUMPRODUCT(K32:$K$98, X32:$X$98)-K32*$AZ$3)/Z32, 0)</f>
        <v>2103.4032340710105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2.763239E-2</v>
      </c>
      <c r="Q33" s="5">
        <f t="shared" si="29"/>
        <v>12.5</v>
      </c>
      <c r="R33">
        <f t="shared" si="0"/>
        <v>100000</v>
      </c>
      <c r="S33">
        <f t="shared" si="1"/>
        <v>2081.1194896636653</v>
      </c>
      <c r="U33">
        <f t="shared" si="21"/>
        <v>2.763239E-2</v>
      </c>
      <c r="V33">
        <f t="shared" si="22"/>
        <v>0.01</v>
      </c>
      <c r="W33">
        <f t="shared" si="23"/>
        <v>0.56728271278302278</v>
      </c>
      <c r="X33">
        <f t="shared" si="24"/>
        <v>1.5675377159878472E-2</v>
      </c>
      <c r="Y33">
        <f t="shared" si="25"/>
        <v>5.6728271278302283E-3</v>
      </c>
      <c r="Z33">
        <f t="shared" si="26"/>
        <v>0.54593450849531411</v>
      </c>
      <c r="AB33">
        <f t="shared" si="27"/>
        <v>1193.2242927003863</v>
      </c>
      <c r="AC33">
        <f t="shared" si="2"/>
        <v>1136.1549457095521</v>
      </c>
      <c r="AE33">
        <f t="shared" si="3"/>
        <v>0</v>
      </c>
      <c r="AF33">
        <f t="shared" si="4"/>
        <v>0</v>
      </c>
      <c r="AG33">
        <f t="shared" si="5"/>
        <v>-6.824181356191426</v>
      </c>
      <c r="AH33">
        <f t="shared" si="6"/>
        <v>-1567.5377159878472</v>
      </c>
      <c r="AI33">
        <f t="shared" si="7"/>
        <v>-1574.3618973440387</v>
      </c>
      <c r="AJ33">
        <f t="shared" si="8"/>
        <v>57.069346990834219</v>
      </c>
      <c r="AK33">
        <f t="shared" si="30"/>
        <v>83.525700489027045</v>
      </c>
      <c r="AL33">
        <f t="shared" si="9"/>
        <v>-1433.7668498641774</v>
      </c>
      <c r="AN33">
        <f t="shared" si="10"/>
        <v>0</v>
      </c>
      <c r="AO33">
        <f t="shared" si="11"/>
        <v>0</v>
      </c>
      <c r="AP33">
        <f t="shared" si="12"/>
        <v>-0.58264526529798932</v>
      </c>
      <c r="AQ33">
        <f t="shared" si="13"/>
        <v>-133.83560323579476</v>
      </c>
      <c r="AR33">
        <f t="shared" si="14"/>
        <v>-134.41824850109273</v>
      </c>
      <c r="AS33">
        <f t="shared" si="15"/>
        <v>4.8725529235370573</v>
      </c>
      <c r="AT33">
        <f t="shared" si="16"/>
        <v>7.1313834408102483</v>
      </c>
      <c r="AU33">
        <f t="shared" si="17"/>
        <v>-122.41431213674544</v>
      </c>
      <c r="AW33">
        <v>30</v>
      </c>
      <c r="AX33">
        <f>IF(Z33&gt;0, (R33*SUMPRODUCT(K33:$K$98, X33:$X$98)-K33*$AZ$3)/Z33, 0)</f>
        <v>2081.1194896636653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3.0610310000000002E-2</v>
      </c>
      <c r="Q34" s="5">
        <f t="shared" si="29"/>
        <v>12.5</v>
      </c>
      <c r="R34">
        <f t="shared" si="0"/>
        <v>100000</v>
      </c>
      <c r="S34">
        <f t="shared" si="1"/>
        <v>2054.7362543505692</v>
      </c>
      <c r="U34">
        <f t="shared" si="21"/>
        <v>3.0610310000000002E-2</v>
      </c>
      <c r="V34">
        <f t="shared" si="22"/>
        <v>0.01</v>
      </c>
      <c r="W34">
        <f t="shared" si="23"/>
        <v>0.54593450849531411</v>
      </c>
      <c r="X34">
        <f t="shared" si="24"/>
        <v>1.6711224544739198E-2</v>
      </c>
      <c r="Y34">
        <f t="shared" si="25"/>
        <v>5.4593450849531409E-3</v>
      </c>
      <c r="Z34">
        <f t="shared" si="26"/>
        <v>0.52376393886562178</v>
      </c>
      <c r="AB34">
        <f t="shared" si="27"/>
        <v>1136.1549457095521</v>
      </c>
      <c r="AC34">
        <f t="shared" si="2"/>
        <v>1076.1967539086481</v>
      </c>
      <c r="AE34">
        <f t="shared" si="3"/>
        <v>0</v>
      </c>
      <c r="AF34">
        <f t="shared" si="4"/>
        <v>0</v>
      </c>
      <c r="AG34">
        <f t="shared" si="5"/>
        <v>-6.5470492358202721</v>
      </c>
      <c r="AH34">
        <f t="shared" si="6"/>
        <v>-1671.1224544739198</v>
      </c>
      <c r="AI34">
        <f t="shared" si="7"/>
        <v>-1677.66950370974</v>
      </c>
      <c r="AJ34">
        <f t="shared" si="8"/>
        <v>59.958191800903933</v>
      </c>
      <c r="AK34">
        <f t="shared" si="30"/>
        <v>79.530846199668659</v>
      </c>
      <c r="AL34">
        <f t="shared" si="9"/>
        <v>-1538.1804657091673</v>
      </c>
      <c r="AN34">
        <f t="shared" si="10"/>
        <v>0</v>
      </c>
      <c r="AO34">
        <f t="shared" si="11"/>
        <v>0</v>
      </c>
      <c r="AP34">
        <f t="shared" si="12"/>
        <v>-0.49909273254839798</v>
      </c>
      <c r="AQ34">
        <f t="shared" si="13"/>
        <v>-127.39251564859782</v>
      </c>
      <c r="AR34">
        <f t="shared" si="14"/>
        <v>-127.89160838114621</v>
      </c>
      <c r="AS34">
        <f t="shared" si="15"/>
        <v>4.5707152499861818</v>
      </c>
      <c r="AT34">
        <f t="shared" si="16"/>
        <v>6.0627720858595131</v>
      </c>
      <c r="AU34">
        <f t="shared" si="17"/>
        <v>-117.25812104530051</v>
      </c>
      <c r="AW34">
        <v>31</v>
      </c>
      <c r="AX34">
        <f>IF(Z34&gt;0, (R34*SUMPRODUCT(K34:$K$98, X34:$X$98)-K34*$AZ$3)/Z34, 0)</f>
        <v>2054.7362543505692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3.3721785999999997E-2</v>
      </c>
      <c r="Q35" s="5">
        <f t="shared" si="29"/>
        <v>12.5</v>
      </c>
      <c r="R35">
        <f t="shared" ref="R35:R69" si="31">$C$6</f>
        <v>100000</v>
      </c>
      <c r="S35">
        <f t="shared" ref="S35:S69" si="32">AX35</f>
        <v>2026.0312651291604</v>
      </c>
      <c r="U35">
        <f t="shared" si="21"/>
        <v>3.3721785999999997E-2</v>
      </c>
      <c r="V35">
        <f t="shared" si="22"/>
        <v>0.01</v>
      </c>
      <c r="W35">
        <f t="shared" si="23"/>
        <v>0.52376393886562178</v>
      </c>
      <c r="X35">
        <f t="shared" si="24"/>
        <v>1.766225546094358E-2</v>
      </c>
      <c r="Y35">
        <f t="shared" si="25"/>
        <v>5.237639388656218E-3</v>
      </c>
      <c r="Z35">
        <f t="shared" si="26"/>
        <v>0.50086404401602203</v>
      </c>
      <c r="AB35">
        <f t="shared" si="27"/>
        <v>1076.1967539086481</v>
      </c>
      <c r="AC35">
        <f t="shared" ref="AC35:AC69" si="33">S35*Z35</f>
        <v>1014.7662127554886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-6.2608005502002753</v>
      </c>
      <c r="AH35">
        <f t="shared" ref="AH35:AH69" si="37">-X35*R35</f>
        <v>-1766.2255460943579</v>
      </c>
      <c r="AI35">
        <f t="shared" ref="AI35:AI66" si="38">SUM(AE35:AH35)</f>
        <v>-1772.4863466445581</v>
      </c>
      <c r="AJ35">
        <f t="shared" ref="AJ35:AJ69" si="39">AB35-AC35</f>
        <v>61.430541153159538</v>
      </c>
      <c r="AK35">
        <f t="shared" si="30"/>
        <v>75.333772773605375</v>
      </c>
      <c r="AL35">
        <f t="shared" ref="AL35:AL66" si="40">SUM(AI35:AK35)</f>
        <v>-1635.7220327177931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-0.42613527401943013</v>
      </c>
      <c r="AQ35">
        <f t="shared" ref="AQ35:AQ69" si="44">AH35*$K35</f>
        <v>-120.21641657965937</v>
      </c>
      <c r="AR35">
        <f t="shared" ref="AR35:AR69" si="45">AI35*$K35</f>
        <v>-120.64255185367878</v>
      </c>
      <c r="AS35">
        <f t="shared" ref="AS35:AS69" si="46">AJ35*$K35</f>
        <v>4.1812097794148908</v>
      </c>
      <c r="AT35">
        <f t="shared" ref="AT35:AT69" si="47">AK35*$K35</f>
        <v>5.1275196592504289</v>
      </c>
      <c r="AU35">
        <f t="shared" ref="AU35:AU69" si="48">AL35*$K35</f>
        <v>-111.33382241501346</v>
      </c>
      <c r="AW35">
        <v>32</v>
      </c>
      <c r="AX35">
        <f>IF(Z35&gt;0, (R35*SUMPRODUCT(K35:$K$98, X35:$X$98)-K35*$AZ$3)/Z35, 0)</f>
        <v>2026.0312651291604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4.5614701000000001E-2</v>
      </c>
      <c r="Q36" s="5">
        <f t="shared" si="29"/>
        <v>12.5</v>
      </c>
      <c r="R36">
        <f t="shared" si="31"/>
        <v>100000</v>
      </c>
      <c r="S36">
        <f t="shared" si="32"/>
        <v>2015.7019041528083</v>
      </c>
      <c r="U36">
        <f t="shared" ref="U36:U69" si="52">M36</f>
        <v>4.5614701000000001E-2</v>
      </c>
      <c r="V36">
        <f t="shared" ref="V36:V69" si="53">$C$10</f>
        <v>0.01</v>
      </c>
      <c r="W36">
        <f t="shared" ref="W36:W69" si="54">Z35</f>
        <v>0.50086404401602203</v>
      </c>
      <c r="X36">
        <f t="shared" ref="X36:X67" si="55">U36*W36</f>
        <v>2.2846763609441684E-2</v>
      </c>
      <c r="Y36">
        <f t="shared" ref="Y36:Y69" si="56">V36*W36</f>
        <v>5.0086404401602207E-3</v>
      </c>
      <c r="Z36">
        <f t="shared" ref="Z36:Z67" si="57">MAX(0, W36-X36-Y36)</f>
        <v>0.47300863996642012</v>
      </c>
      <c r="AB36">
        <f t="shared" ref="AB36:AB69" si="58">AC35</f>
        <v>1014.7662127554886</v>
      </c>
      <c r="AC36">
        <f t="shared" si="33"/>
        <v>953.44441626104322</v>
      </c>
      <c r="AE36">
        <f t="shared" si="34"/>
        <v>0</v>
      </c>
      <c r="AF36">
        <f t="shared" si="35"/>
        <v>0</v>
      </c>
      <c r="AG36">
        <f t="shared" si="36"/>
        <v>-5.9126079995802518</v>
      </c>
      <c r="AH36">
        <f t="shared" si="37"/>
        <v>-2284.6763609441682</v>
      </c>
      <c r="AI36">
        <f t="shared" si="38"/>
        <v>-2290.5889689437486</v>
      </c>
      <c r="AJ36">
        <f t="shared" si="39"/>
        <v>61.32179649444538</v>
      </c>
      <c r="AK36">
        <f t="shared" si="30"/>
        <v>71.033634892884209</v>
      </c>
      <c r="AL36">
        <f t="shared" si="40"/>
        <v>-2158.2335375564189</v>
      </c>
      <c r="AN36">
        <f t="shared" si="41"/>
        <v>0</v>
      </c>
      <c r="AO36">
        <f t="shared" si="42"/>
        <v>0</v>
      </c>
      <c r="AP36">
        <f t="shared" si="43"/>
        <v>-0.35931775729400572</v>
      </c>
      <c r="AQ36">
        <f t="shared" si="44"/>
        <v>-138.84309364249549</v>
      </c>
      <c r="AR36">
        <f t="shared" si="45"/>
        <v>-139.2024113997895</v>
      </c>
      <c r="AS36">
        <f t="shared" si="46"/>
        <v>3.7266144468207223</v>
      </c>
      <c r="AT36">
        <f t="shared" si="47"/>
        <v>4.316816941688737</v>
      </c>
      <c r="AU36">
        <f t="shared" si="48"/>
        <v>-131.15898001128005</v>
      </c>
      <c r="AW36">
        <v>33</v>
      </c>
      <c r="AX36">
        <f>IF(Z36&gt;0, (R36*SUMPRODUCT(K36:$K$98, X36:$X$98)-K36*$AZ$3)/Z36, 0)</f>
        <v>2015.7019041528083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5.8461241999999997E-2</v>
      </c>
      <c r="Q37" s="5">
        <f t="shared" ref="Q37:Q69" si="60">$C$8</f>
        <v>12.5</v>
      </c>
      <c r="R37">
        <f t="shared" si="31"/>
        <v>100000</v>
      </c>
      <c r="S37">
        <f t="shared" si="32"/>
        <v>1968.0773241784093</v>
      </c>
      <c r="U37">
        <f t="shared" si="52"/>
        <v>5.8461241999999997E-2</v>
      </c>
      <c r="V37">
        <f t="shared" si="53"/>
        <v>0.01</v>
      </c>
      <c r="W37">
        <f t="shared" si="54"/>
        <v>0.47300863996642012</v>
      </c>
      <c r="X37">
        <f t="shared" si="55"/>
        <v>2.7652672569167758E-2</v>
      </c>
      <c r="Y37">
        <f t="shared" si="56"/>
        <v>4.7300863996642016E-3</v>
      </c>
      <c r="Z37">
        <f t="shared" si="57"/>
        <v>0.44062588099758815</v>
      </c>
      <c r="AB37">
        <f t="shared" si="58"/>
        <v>953.44441626104322</v>
      </c>
      <c r="AC37">
        <f t="shared" si="33"/>
        <v>867.18580483748747</v>
      </c>
      <c r="AE37">
        <f t="shared" si="34"/>
        <v>0</v>
      </c>
      <c r="AF37">
        <f t="shared" si="35"/>
        <v>0</v>
      </c>
      <c r="AG37">
        <f t="shared" si="36"/>
        <v>-5.5078235124698516</v>
      </c>
      <c r="AH37">
        <f t="shared" si="37"/>
        <v>-2765.2672569167758</v>
      </c>
      <c r="AI37">
        <f t="shared" si="38"/>
        <v>-2770.7750804292455</v>
      </c>
      <c r="AJ37">
        <f t="shared" si="39"/>
        <v>86.258611423555749</v>
      </c>
      <c r="AK37">
        <f t="shared" si="30"/>
        <v>66.741109138273032</v>
      </c>
      <c r="AL37">
        <f t="shared" si="40"/>
        <v>-2617.7753598674171</v>
      </c>
      <c r="AN37">
        <f t="shared" si="41"/>
        <v>0</v>
      </c>
      <c r="AO37">
        <f t="shared" si="42"/>
        <v>0</v>
      </c>
      <c r="AP37">
        <f t="shared" si="43"/>
        <v>-0.29885572978303881</v>
      </c>
      <c r="AQ37">
        <f t="shared" si="44"/>
        <v>-150.04401688615809</v>
      </c>
      <c r="AR37">
        <f t="shared" si="45"/>
        <v>-150.3428726159411</v>
      </c>
      <c r="AS37">
        <f t="shared" si="46"/>
        <v>4.6804114563028909</v>
      </c>
      <c r="AT37">
        <f t="shared" si="47"/>
        <v>3.6213874378672202</v>
      </c>
      <c r="AU37">
        <f t="shared" si="48"/>
        <v>-142.04107372177103</v>
      </c>
      <c r="AW37">
        <v>34</v>
      </c>
      <c r="AX37">
        <f>IF(Z37&gt;0, (R37*SUMPRODUCT(K37:$K$98, X37:$X$98)-K37*$AZ$3)/Z37, 0)</f>
        <v>1968.0773241784093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7.2616817E-2</v>
      </c>
      <c r="Q38" s="5">
        <f t="shared" si="60"/>
        <v>12.5</v>
      </c>
      <c r="R38">
        <f t="shared" si="31"/>
        <v>100000</v>
      </c>
      <c r="S38">
        <f t="shared" si="32"/>
        <v>1890.2750392165362</v>
      </c>
      <c r="U38">
        <f t="shared" si="52"/>
        <v>7.2616817E-2</v>
      </c>
      <c r="V38">
        <f t="shared" si="53"/>
        <v>0.01</v>
      </c>
      <c r="W38">
        <f t="shared" si="54"/>
        <v>0.44062588099758815</v>
      </c>
      <c r="X38">
        <f t="shared" si="55"/>
        <v>3.1996848965865639E-2</v>
      </c>
      <c r="Y38">
        <f t="shared" si="56"/>
        <v>4.4062588099758812E-3</v>
      </c>
      <c r="Z38">
        <f t="shared" si="57"/>
        <v>0.40422277322174666</v>
      </c>
      <c r="AB38">
        <f t="shared" si="58"/>
        <v>867.18580483748747</v>
      </c>
      <c r="AC38">
        <f t="shared" si="33"/>
        <v>764.0922185039542</v>
      </c>
      <c r="AE38">
        <f t="shared" si="34"/>
        <v>0</v>
      </c>
      <c r="AF38">
        <f t="shared" si="35"/>
        <v>0</v>
      </c>
      <c r="AG38">
        <f t="shared" si="36"/>
        <v>-5.0527846652718331</v>
      </c>
      <c r="AH38">
        <f t="shared" si="37"/>
        <v>-3199.6848965865638</v>
      </c>
      <c r="AI38">
        <f t="shared" si="38"/>
        <v>-3204.7376812518355</v>
      </c>
      <c r="AJ38">
        <f t="shared" si="39"/>
        <v>103.09358633353327</v>
      </c>
      <c r="AK38">
        <f t="shared" si="30"/>
        <v>60.703006338624128</v>
      </c>
      <c r="AL38">
        <f t="shared" si="40"/>
        <v>-3040.9410885796783</v>
      </c>
      <c r="AN38">
        <f t="shared" si="41"/>
        <v>0</v>
      </c>
      <c r="AO38">
        <f t="shared" si="42"/>
        <v>0</v>
      </c>
      <c r="AP38">
        <f t="shared" si="43"/>
        <v>-0.24479037557692149</v>
      </c>
      <c r="AQ38">
        <f t="shared" si="44"/>
        <v>-155.0139417075456</v>
      </c>
      <c r="AR38">
        <f t="shared" si="45"/>
        <v>-155.25873208312251</v>
      </c>
      <c r="AS38">
        <f t="shared" si="46"/>
        <v>4.9945365555766683</v>
      </c>
      <c r="AT38">
        <f t="shared" si="47"/>
        <v>2.9408559249339441</v>
      </c>
      <c r="AU38">
        <f t="shared" si="48"/>
        <v>-147.3233396026119</v>
      </c>
      <c r="AW38">
        <v>35</v>
      </c>
      <c r="AX38">
        <f>IF(Z38&gt;0, (R38*SUMPRODUCT(K38:$K$98, X38:$X$98)-K38*$AZ$3)/Z38, 0)</f>
        <v>1890.2750392165362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8.8271367000000003E-2</v>
      </c>
      <c r="Q39" s="5">
        <f t="shared" si="60"/>
        <v>12.5</v>
      </c>
      <c r="R39">
        <f t="shared" si="31"/>
        <v>100000</v>
      </c>
      <c r="S39">
        <f t="shared" si="32"/>
        <v>1786.0072588714713</v>
      </c>
      <c r="U39">
        <f t="shared" si="52"/>
        <v>8.8271367000000003E-2</v>
      </c>
      <c r="V39">
        <f t="shared" si="53"/>
        <v>0.01</v>
      </c>
      <c r="W39">
        <f t="shared" si="54"/>
        <v>0.40422277322174666</v>
      </c>
      <c r="X39">
        <f t="shared" si="55"/>
        <v>3.5681296764814574E-2</v>
      </c>
      <c r="Y39">
        <f t="shared" si="56"/>
        <v>4.042227732217467E-3</v>
      </c>
      <c r="Z39">
        <f t="shared" si="57"/>
        <v>0.36449924872471462</v>
      </c>
      <c r="AB39">
        <f t="shared" si="58"/>
        <v>764.0922185039542</v>
      </c>
      <c r="AC39">
        <f t="shared" si="33"/>
        <v>650.99830407553816</v>
      </c>
      <c r="AE39">
        <f t="shared" si="34"/>
        <v>0</v>
      </c>
      <c r="AF39">
        <f t="shared" si="35"/>
        <v>0</v>
      </c>
      <c r="AG39">
        <f t="shared" si="36"/>
        <v>-4.5562406090589329</v>
      </c>
      <c r="AH39">
        <f t="shared" si="37"/>
        <v>-3568.1296764814574</v>
      </c>
      <c r="AI39">
        <f t="shared" si="38"/>
        <v>-3572.6859170905163</v>
      </c>
      <c r="AJ39">
        <f t="shared" si="39"/>
        <v>113.09391442841604</v>
      </c>
      <c r="AK39">
        <f t="shared" si="30"/>
        <v>53.486455295276798</v>
      </c>
      <c r="AL39">
        <f t="shared" si="40"/>
        <v>-3406.1055473668234</v>
      </c>
      <c r="AN39">
        <f t="shared" si="41"/>
        <v>0</v>
      </c>
      <c r="AO39">
        <f t="shared" si="42"/>
        <v>0</v>
      </c>
      <c r="AP39">
        <f t="shared" si="43"/>
        <v>-0.19708436673261964</v>
      </c>
      <c r="AQ39">
        <f t="shared" si="44"/>
        <v>-154.34272200441623</v>
      </c>
      <c r="AR39">
        <f t="shared" si="45"/>
        <v>-154.53980637114887</v>
      </c>
      <c r="AS39">
        <f t="shared" si="46"/>
        <v>4.8919810034003302</v>
      </c>
      <c r="AT39">
        <f t="shared" si="47"/>
        <v>2.3136056839674795</v>
      </c>
      <c r="AU39">
        <f t="shared" si="48"/>
        <v>-147.33421968378104</v>
      </c>
      <c r="AW39">
        <v>36</v>
      </c>
      <c r="AX39">
        <f>IF(Z39&gt;0, (R39*SUMPRODUCT(K39:$K$98, X39:$X$98)-K39*$AZ$3)/Z39, 0)</f>
        <v>1786.0072588714713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0.103819197</v>
      </c>
      <c r="Q40" s="5">
        <f t="shared" si="60"/>
        <v>12.5</v>
      </c>
      <c r="R40">
        <f t="shared" si="31"/>
        <v>100000</v>
      </c>
      <c r="S40">
        <f t="shared" si="32"/>
        <v>1653.4487452730677</v>
      </c>
      <c r="U40">
        <f t="shared" si="52"/>
        <v>0.103819197</v>
      </c>
      <c r="V40">
        <f t="shared" si="53"/>
        <v>0.01</v>
      </c>
      <c r="W40">
        <f t="shared" si="54"/>
        <v>0.36449924872471462</v>
      </c>
      <c r="X40">
        <f t="shared" si="55"/>
        <v>3.784201930970315E-2</v>
      </c>
      <c r="Y40">
        <f t="shared" si="56"/>
        <v>3.6449924872471464E-3</v>
      </c>
      <c r="Z40">
        <f t="shared" si="57"/>
        <v>0.32301223692776432</v>
      </c>
      <c r="AB40">
        <f t="shared" si="58"/>
        <v>650.99830407553816</v>
      </c>
      <c r="AC40">
        <f t="shared" si="33"/>
        <v>534.08417785605877</v>
      </c>
      <c r="AE40">
        <f t="shared" si="34"/>
        <v>0</v>
      </c>
      <c r="AF40">
        <f t="shared" si="35"/>
        <v>0</v>
      </c>
      <c r="AG40">
        <f t="shared" si="36"/>
        <v>-4.037652961597054</v>
      </c>
      <c r="AH40">
        <f t="shared" si="37"/>
        <v>-3784.2019309703151</v>
      </c>
      <c r="AI40">
        <f t="shared" si="38"/>
        <v>-3788.239583931912</v>
      </c>
      <c r="AJ40">
        <f t="shared" si="39"/>
        <v>116.91412621947939</v>
      </c>
      <c r="AK40">
        <f t="shared" ref="AK40:AK69" si="61">G40*SUM(AB40:AB40, AE40:AF40)</f>
        <v>45.569881285287678</v>
      </c>
      <c r="AL40">
        <f t="shared" si="40"/>
        <v>-3625.7555764271451</v>
      </c>
      <c r="AN40">
        <f t="shared" si="41"/>
        <v>0</v>
      </c>
      <c r="AO40">
        <f t="shared" si="42"/>
        <v>0</v>
      </c>
      <c r="AP40">
        <f t="shared" si="43"/>
        <v>-0.15593962711594583</v>
      </c>
      <c r="AQ40">
        <f t="shared" si="44"/>
        <v>-146.15100496738631</v>
      </c>
      <c r="AR40">
        <f t="shared" si="45"/>
        <v>-146.30694459450226</v>
      </c>
      <c r="AS40">
        <f t="shared" si="46"/>
        <v>4.5153819361535552</v>
      </c>
      <c r="AT40">
        <f t="shared" si="47"/>
        <v>1.759970547972729</v>
      </c>
      <c r="AU40">
        <f t="shared" si="48"/>
        <v>-140.03159211037598</v>
      </c>
      <c r="AW40">
        <v>37</v>
      </c>
      <c r="AX40">
        <f>IF(Z40&gt;0, (R40*SUMPRODUCT(K40:$K$98, X40:$X$98)-K40*$AZ$3)/Z40, 0)</f>
        <v>1653.4487452730677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0.120610461</v>
      </c>
      <c r="Q41" s="5">
        <f t="shared" si="60"/>
        <v>12.5</v>
      </c>
      <c r="R41">
        <f t="shared" si="31"/>
        <v>100000</v>
      </c>
      <c r="S41">
        <f t="shared" si="32"/>
        <v>1500.4143968295466</v>
      </c>
      <c r="U41">
        <f t="shared" si="52"/>
        <v>0.120610461</v>
      </c>
      <c r="V41">
        <f t="shared" si="53"/>
        <v>0.01</v>
      </c>
      <c r="W41">
        <f t="shared" si="54"/>
        <v>0.32301223692776432</v>
      </c>
      <c r="X41">
        <f t="shared" si="55"/>
        <v>3.895865480449888E-2</v>
      </c>
      <c r="Y41">
        <f t="shared" si="56"/>
        <v>3.2301223692776434E-3</v>
      </c>
      <c r="Z41">
        <f t="shared" si="57"/>
        <v>0.28082345975398776</v>
      </c>
      <c r="AB41">
        <f t="shared" si="58"/>
        <v>534.08417785605877</v>
      </c>
      <c r="AC41">
        <f t="shared" si="33"/>
        <v>421.35156198236598</v>
      </c>
      <c r="AE41">
        <f t="shared" si="34"/>
        <v>0</v>
      </c>
      <c r="AF41">
        <f t="shared" si="35"/>
        <v>0</v>
      </c>
      <c r="AG41">
        <f t="shared" si="36"/>
        <v>-3.5102932469248471</v>
      </c>
      <c r="AH41">
        <f t="shared" si="37"/>
        <v>-3895.8654804498879</v>
      </c>
      <c r="AI41">
        <f t="shared" si="38"/>
        <v>-3899.3757736968128</v>
      </c>
      <c r="AJ41">
        <f t="shared" si="39"/>
        <v>112.73261587369279</v>
      </c>
      <c r="AK41">
        <f t="shared" si="61"/>
        <v>37.385892449924121</v>
      </c>
      <c r="AL41">
        <f t="shared" si="40"/>
        <v>-3749.2572653731959</v>
      </c>
      <c r="AN41">
        <f t="shared" si="41"/>
        <v>0</v>
      </c>
      <c r="AO41">
        <f t="shared" si="42"/>
        <v>0</v>
      </c>
      <c r="AP41">
        <f t="shared" si="43"/>
        <v>-0.1210466790447893</v>
      </c>
      <c r="AQ41">
        <f t="shared" si="44"/>
        <v>-134.34250224730232</v>
      </c>
      <c r="AR41">
        <f t="shared" si="45"/>
        <v>-134.4635489263471</v>
      </c>
      <c r="AS41">
        <f t="shared" si="46"/>
        <v>3.8873985196241811</v>
      </c>
      <c r="AT41">
        <f t="shared" si="47"/>
        <v>1.2891909039660534</v>
      </c>
      <c r="AU41">
        <f t="shared" si="48"/>
        <v>-129.28695950275687</v>
      </c>
      <c r="AW41">
        <v>38</v>
      </c>
      <c r="AX41">
        <f>IF(Z41&gt;0, (R41*SUMPRODUCT(K41:$K$98, X41:$X$98)-K41*$AZ$3)/Z41, 0)</f>
        <v>1500.4143968295466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0.138204574</v>
      </c>
      <c r="Q42" s="5">
        <f t="shared" si="60"/>
        <v>12.5</v>
      </c>
      <c r="R42">
        <f t="shared" si="31"/>
        <v>100000</v>
      </c>
      <c r="S42">
        <f t="shared" si="32"/>
        <v>1324.5878983729935</v>
      </c>
      <c r="U42">
        <f t="shared" si="52"/>
        <v>0.138204574</v>
      </c>
      <c r="V42">
        <f t="shared" si="53"/>
        <v>0.01</v>
      </c>
      <c r="W42">
        <f t="shared" si="54"/>
        <v>0.28082345975398776</v>
      </c>
      <c r="X42">
        <f t="shared" si="55"/>
        <v>3.8811086624506025E-2</v>
      </c>
      <c r="Y42">
        <f t="shared" si="56"/>
        <v>2.8082345975398776E-3</v>
      </c>
      <c r="Z42">
        <f t="shared" si="57"/>
        <v>0.23920413853194186</v>
      </c>
      <c r="AB42">
        <f t="shared" si="58"/>
        <v>421.35156198236598</v>
      </c>
      <c r="AC42">
        <f t="shared" si="33"/>
        <v>316.84690714014727</v>
      </c>
      <c r="AE42">
        <f t="shared" si="34"/>
        <v>0</v>
      </c>
      <c r="AF42">
        <f t="shared" si="35"/>
        <v>0</v>
      </c>
      <c r="AG42">
        <f t="shared" si="36"/>
        <v>-2.9900517316492734</v>
      </c>
      <c r="AH42">
        <f t="shared" si="37"/>
        <v>-3881.1086624506024</v>
      </c>
      <c r="AI42">
        <f t="shared" si="38"/>
        <v>-3884.0987141822516</v>
      </c>
      <c r="AJ42">
        <f t="shared" si="39"/>
        <v>104.50465484221871</v>
      </c>
      <c r="AK42">
        <f t="shared" si="61"/>
        <v>29.494609338765621</v>
      </c>
      <c r="AL42">
        <f t="shared" si="40"/>
        <v>-3750.0994500012671</v>
      </c>
      <c r="AN42">
        <f t="shared" si="41"/>
        <v>0</v>
      </c>
      <c r="AO42">
        <f t="shared" si="42"/>
        <v>0</v>
      </c>
      <c r="AP42">
        <f t="shared" si="43"/>
        <v>-9.2059828163251395E-2</v>
      </c>
      <c r="AQ42">
        <f t="shared" si="44"/>
        <v>-119.49431936785594</v>
      </c>
      <c r="AR42">
        <f t="shared" si="45"/>
        <v>-119.58637919601918</v>
      </c>
      <c r="AS42">
        <f t="shared" si="46"/>
        <v>3.2175632498933093</v>
      </c>
      <c r="AT42">
        <f t="shared" si="47"/>
        <v>0.90810089963603624</v>
      </c>
      <c r="AU42">
        <f t="shared" si="48"/>
        <v>-115.46071504648984</v>
      </c>
      <c r="AW42">
        <v>39</v>
      </c>
      <c r="AX42">
        <f>IF(Z42&gt;0, (R42*SUMPRODUCT(K42:$K$98, X42:$X$98)-K42*$AZ$3)/Z42, 0)</f>
        <v>1324.5878983729935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0.156383199</v>
      </c>
      <c r="Q43" s="5">
        <f t="shared" si="60"/>
        <v>12.5</v>
      </c>
      <c r="R43">
        <f t="shared" si="31"/>
        <v>100000</v>
      </c>
      <c r="S43">
        <f t="shared" si="32"/>
        <v>1123.3117771296631</v>
      </c>
      <c r="U43">
        <f t="shared" si="52"/>
        <v>0.156383199</v>
      </c>
      <c r="V43">
        <f t="shared" si="53"/>
        <v>0.01</v>
      </c>
      <c r="W43">
        <f t="shared" si="54"/>
        <v>0.23920413853194186</v>
      </c>
      <c r="X43">
        <f t="shared" si="55"/>
        <v>3.7407508397664234E-2</v>
      </c>
      <c r="Y43">
        <f t="shared" si="56"/>
        <v>2.3920413853194189E-3</v>
      </c>
      <c r="Z43">
        <f t="shared" si="57"/>
        <v>0.19940458874895819</v>
      </c>
      <c r="AB43">
        <f t="shared" si="58"/>
        <v>316.84690714014727</v>
      </c>
      <c r="AC43">
        <f t="shared" si="33"/>
        <v>223.99352295540186</v>
      </c>
      <c r="AE43">
        <f t="shared" si="34"/>
        <v>0</v>
      </c>
      <c r="AF43">
        <f t="shared" si="35"/>
        <v>0</v>
      </c>
      <c r="AG43">
        <f t="shared" si="36"/>
        <v>-2.4925573593619776</v>
      </c>
      <c r="AH43">
        <f t="shared" si="37"/>
        <v>-3740.7508397664233</v>
      </c>
      <c r="AI43">
        <f t="shared" si="38"/>
        <v>-3743.2433971257851</v>
      </c>
      <c r="AJ43">
        <f t="shared" si="39"/>
        <v>92.853384184745408</v>
      </c>
      <c r="AK43">
        <f t="shared" si="61"/>
        <v>22.17928349981031</v>
      </c>
      <c r="AL43">
        <f t="shared" si="40"/>
        <v>-3628.2107294412294</v>
      </c>
      <c r="AN43">
        <f t="shared" si="41"/>
        <v>0</v>
      </c>
      <c r="AO43">
        <f t="shared" si="42"/>
        <v>0</v>
      </c>
      <c r="AP43">
        <f t="shared" si="43"/>
        <v>-6.8520195941124407E-2</v>
      </c>
      <c r="AQ43">
        <f t="shared" si="44"/>
        <v>-102.83293162542535</v>
      </c>
      <c r="AR43">
        <f t="shared" si="45"/>
        <v>-102.90145182136646</v>
      </c>
      <c r="AS43">
        <f t="shared" si="46"/>
        <v>2.5525318622010889</v>
      </c>
      <c r="AT43">
        <f t="shared" si="47"/>
        <v>0.60970667155670044</v>
      </c>
      <c r="AU43">
        <f t="shared" si="48"/>
        <v>-99.739213287608678</v>
      </c>
      <c r="AW43">
        <v>40</v>
      </c>
      <c r="AX43">
        <f>IF(Z43&gt;0, (R43*SUMPRODUCT(K43:$K$98, X43:$X$98)-K43*$AZ$3)/Z43, 0)</f>
        <v>1123.3117771296631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0.17588848000000001</v>
      </c>
      <c r="Q44" s="5">
        <f t="shared" si="60"/>
        <v>12.5</v>
      </c>
      <c r="R44">
        <f t="shared" si="31"/>
        <v>100000</v>
      </c>
      <c r="S44">
        <f t="shared" si="32"/>
        <v>892.87487833904152</v>
      </c>
      <c r="U44">
        <f t="shared" si="52"/>
        <v>0.17588848000000001</v>
      </c>
      <c r="V44">
        <f t="shared" si="53"/>
        <v>0.01</v>
      </c>
      <c r="W44">
        <f t="shared" si="54"/>
        <v>0.19940458874895819</v>
      </c>
      <c r="X44">
        <f t="shared" si="55"/>
        <v>3.5072970020079364E-2</v>
      </c>
      <c r="Y44">
        <f t="shared" si="56"/>
        <v>1.9940458874895821E-3</v>
      </c>
      <c r="Z44">
        <f t="shared" si="57"/>
        <v>0.16233757284138925</v>
      </c>
      <c r="AB44">
        <f t="shared" si="58"/>
        <v>223.99352295540186</v>
      </c>
      <c r="AC44">
        <f t="shared" si="33"/>
        <v>144.94714060061071</v>
      </c>
      <c r="AE44">
        <f t="shared" si="34"/>
        <v>0</v>
      </c>
      <c r="AF44">
        <f t="shared" si="35"/>
        <v>0</v>
      </c>
      <c r="AG44">
        <f t="shared" si="36"/>
        <v>-2.0292196605173656</v>
      </c>
      <c r="AH44">
        <f t="shared" si="37"/>
        <v>-3507.2970020079365</v>
      </c>
      <c r="AI44">
        <f t="shared" si="38"/>
        <v>-3509.3262216684539</v>
      </c>
      <c r="AJ44">
        <f t="shared" si="39"/>
        <v>79.046382354791149</v>
      </c>
      <c r="AK44">
        <f t="shared" si="61"/>
        <v>15.679546606878132</v>
      </c>
      <c r="AL44">
        <f t="shared" si="40"/>
        <v>-3414.6002927067848</v>
      </c>
      <c r="AN44">
        <f t="shared" si="41"/>
        <v>0</v>
      </c>
      <c r="AO44">
        <f t="shared" si="42"/>
        <v>0</v>
      </c>
      <c r="AP44">
        <f t="shared" si="43"/>
        <v>-4.9806322203863045E-2</v>
      </c>
      <c r="AQ44">
        <f t="shared" si="44"/>
        <v>-86.085093667046721</v>
      </c>
      <c r="AR44">
        <f t="shared" si="45"/>
        <v>-86.134899989250584</v>
      </c>
      <c r="AS44">
        <f t="shared" si="46"/>
        <v>1.9401593948723672</v>
      </c>
      <c r="AT44">
        <f t="shared" si="47"/>
        <v>0.38484771535948592</v>
      </c>
      <c r="AU44">
        <f t="shared" si="48"/>
        <v>-83.809892879018733</v>
      </c>
      <c r="AW44">
        <v>41</v>
      </c>
      <c r="AX44">
        <f>IF(Z44&gt;0, (R44*SUMPRODUCT(K44:$K$98, X44:$X$98)-K44*$AZ$3)/Z44, 0)</f>
        <v>892.87487833904152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0.195947922</v>
      </c>
      <c r="Q45" s="5">
        <f t="shared" si="60"/>
        <v>12.5</v>
      </c>
      <c r="R45">
        <f t="shared" si="31"/>
        <v>100000</v>
      </c>
      <c r="S45">
        <f t="shared" si="32"/>
        <v>621.39060621953445</v>
      </c>
      <c r="U45">
        <f t="shared" si="52"/>
        <v>0.195947922</v>
      </c>
      <c r="V45">
        <f t="shared" si="53"/>
        <v>0.01</v>
      </c>
      <c r="W45">
        <f t="shared" si="54"/>
        <v>0.16233757284138925</v>
      </c>
      <c r="X45">
        <f t="shared" si="55"/>
        <v>3.1809710060793861E-2</v>
      </c>
      <c r="Y45">
        <f t="shared" si="56"/>
        <v>1.6233757284138926E-3</v>
      </c>
      <c r="Z45">
        <f t="shared" si="57"/>
        <v>0.12890448705218149</v>
      </c>
      <c r="AB45">
        <f t="shared" si="58"/>
        <v>144.94714060061071</v>
      </c>
      <c r="AC45">
        <f t="shared" si="33"/>
        <v>80.100037353773189</v>
      </c>
      <c r="AE45">
        <f t="shared" si="34"/>
        <v>0</v>
      </c>
      <c r="AF45">
        <f t="shared" si="35"/>
        <v>0</v>
      </c>
      <c r="AG45">
        <f t="shared" si="36"/>
        <v>-1.6113060881522687</v>
      </c>
      <c r="AH45">
        <f t="shared" si="37"/>
        <v>-3180.9710060793859</v>
      </c>
      <c r="AI45">
        <f t="shared" si="38"/>
        <v>-3182.582312167538</v>
      </c>
      <c r="AJ45">
        <f t="shared" si="39"/>
        <v>64.84710324683752</v>
      </c>
      <c r="AK45">
        <f t="shared" si="61"/>
        <v>10.146299842042751</v>
      </c>
      <c r="AL45">
        <f t="shared" si="40"/>
        <v>-3107.5889090786577</v>
      </c>
      <c r="AN45">
        <f t="shared" si="41"/>
        <v>0</v>
      </c>
      <c r="AO45">
        <f t="shared" si="42"/>
        <v>0</v>
      </c>
      <c r="AP45">
        <f t="shared" si="43"/>
        <v>-3.5311440753138378E-2</v>
      </c>
      <c r="AQ45">
        <f t="shared" si="44"/>
        <v>-69.710323845067308</v>
      </c>
      <c r="AR45">
        <f t="shared" si="45"/>
        <v>-69.745635285820441</v>
      </c>
      <c r="AS45">
        <f t="shared" si="46"/>
        <v>1.421110899505867</v>
      </c>
      <c r="AT45">
        <f t="shared" si="47"/>
        <v>0.22235406939144658</v>
      </c>
      <c r="AU45">
        <f t="shared" si="48"/>
        <v>-68.102170316923122</v>
      </c>
      <c r="AW45">
        <v>42</v>
      </c>
      <c r="AX45">
        <f>IF(Z45&gt;0, (R45*SUMPRODUCT(K45:$K$98, X45:$X$98)-K45*$AZ$3)/Z45, 0)</f>
        <v>621.39060621953445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0.21719401199999999</v>
      </c>
      <c r="Q46" s="5">
        <f t="shared" si="60"/>
        <v>12.5</v>
      </c>
      <c r="R46">
        <f t="shared" si="31"/>
        <v>100000</v>
      </c>
      <c r="S46">
        <f t="shared" si="32"/>
        <v>294.64713171079842</v>
      </c>
      <c r="U46">
        <f t="shared" si="52"/>
        <v>0.21719401199999999</v>
      </c>
      <c r="V46">
        <f t="shared" si="53"/>
        <v>0.01</v>
      </c>
      <c r="W46">
        <f t="shared" si="54"/>
        <v>0.12890448705218149</v>
      </c>
      <c r="X46">
        <f t="shared" si="55"/>
        <v>2.7997282707665352E-2</v>
      </c>
      <c r="Y46">
        <f t="shared" si="56"/>
        <v>1.289044870521815E-3</v>
      </c>
      <c r="Z46">
        <f t="shared" si="57"/>
        <v>9.9618159473994328E-2</v>
      </c>
      <c r="AB46">
        <f t="shared" si="58"/>
        <v>80.100037353773189</v>
      </c>
      <c r="AC46">
        <f t="shared" si="33"/>
        <v>29.352204955321326</v>
      </c>
      <c r="AE46">
        <f t="shared" si="34"/>
        <v>0</v>
      </c>
      <c r="AF46">
        <f t="shared" si="35"/>
        <v>0</v>
      </c>
      <c r="AG46">
        <f t="shared" si="36"/>
        <v>-1.2452269934249292</v>
      </c>
      <c r="AH46">
        <f t="shared" si="37"/>
        <v>-2799.7282707665354</v>
      </c>
      <c r="AI46">
        <f t="shared" si="38"/>
        <v>-2800.9734977599605</v>
      </c>
      <c r="AJ46">
        <f t="shared" si="39"/>
        <v>50.747832398451862</v>
      </c>
      <c r="AK46">
        <f t="shared" si="61"/>
        <v>5.6070026147641236</v>
      </c>
      <c r="AL46">
        <f t="shared" si="40"/>
        <v>-2744.6186627467446</v>
      </c>
      <c r="AN46">
        <f t="shared" si="41"/>
        <v>0</v>
      </c>
      <c r="AO46">
        <f t="shared" si="42"/>
        <v>0</v>
      </c>
      <c r="AP46">
        <f t="shared" si="43"/>
        <v>-2.4365082909761221E-2</v>
      </c>
      <c r="AQ46">
        <f t="shared" si="44"/>
        <v>-54.781667761960186</v>
      </c>
      <c r="AR46">
        <f t="shared" si="45"/>
        <v>-54.806032844869947</v>
      </c>
      <c r="AS46">
        <f t="shared" si="46"/>
        <v>0.99297168340214703</v>
      </c>
      <c r="AT46">
        <f t="shared" si="47"/>
        <v>0.10971098788038915</v>
      </c>
      <c r="AU46">
        <f t="shared" si="48"/>
        <v>-53.70335017358741</v>
      </c>
      <c r="AW46">
        <v>43</v>
      </c>
      <c r="AX46">
        <f>IF(Z46&gt;0, (R46*SUMPRODUCT(K46:$K$98, X46:$X$98)-K46*$AZ$3)/Z46, 0)</f>
        <v>294.64713171079842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0.239685495</v>
      </c>
      <c r="Q47" s="5">
        <f t="shared" si="60"/>
        <v>12.5</v>
      </c>
      <c r="R47">
        <f t="shared" si="31"/>
        <v>100000</v>
      </c>
      <c r="S47">
        <f t="shared" si="32"/>
        <v>-113.70222162814704</v>
      </c>
      <c r="U47">
        <f t="shared" si="52"/>
        <v>0.239685495</v>
      </c>
      <c r="V47">
        <f t="shared" si="53"/>
        <v>0.01</v>
      </c>
      <c r="W47">
        <f t="shared" si="54"/>
        <v>9.9618159473994328E-2</v>
      </c>
      <c r="X47">
        <f t="shared" si="55"/>
        <v>2.3877027864513269E-2</v>
      </c>
      <c r="Y47">
        <f t="shared" si="56"/>
        <v>9.9618159473994334E-4</v>
      </c>
      <c r="Z47">
        <f t="shared" si="57"/>
        <v>7.4744950014741129E-2</v>
      </c>
      <c r="AB47">
        <f t="shared" si="58"/>
        <v>29.352204955321326</v>
      </c>
      <c r="AC47">
        <f t="shared" si="33"/>
        <v>-8.498666872160868</v>
      </c>
      <c r="AE47">
        <f t="shared" si="34"/>
        <v>0</v>
      </c>
      <c r="AF47">
        <f t="shared" si="35"/>
        <v>0</v>
      </c>
      <c r="AG47">
        <f t="shared" si="36"/>
        <v>-0.93431187518426406</v>
      </c>
      <c r="AH47">
        <f t="shared" si="37"/>
        <v>-2387.702786451327</v>
      </c>
      <c r="AI47">
        <f t="shared" si="38"/>
        <v>-2388.6370983265115</v>
      </c>
      <c r="AJ47">
        <f t="shared" si="39"/>
        <v>37.850871827482194</v>
      </c>
      <c r="AK47">
        <f t="shared" si="61"/>
        <v>2.0546543468724932</v>
      </c>
      <c r="AL47">
        <f t="shared" si="40"/>
        <v>-2348.7315721521568</v>
      </c>
      <c r="AN47">
        <f t="shared" si="41"/>
        <v>0</v>
      </c>
      <c r="AO47">
        <f t="shared" si="42"/>
        <v>0</v>
      </c>
      <c r="AP47">
        <f t="shared" si="43"/>
        <v>-1.6322745645287007E-2</v>
      </c>
      <c r="AQ47">
        <f t="shared" si="44"/>
        <v>-41.713978271015414</v>
      </c>
      <c r="AR47">
        <f t="shared" si="45"/>
        <v>-41.730301016660704</v>
      </c>
      <c r="AS47">
        <f t="shared" si="46"/>
        <v>0.66126758066786195</v>
      </c>
      <c r="AT47">
        <f t="shared" si="47"/>
        <v>3.5895508966284691E-2</v>
      </c>
      <c r="AU47">
        <f t="shared" si="48"/>
        <v>-41.033137927026559</v>
      </c>
      <c r="AW47">
        <v>44</v>
      </c>
      <c r="AX47">
        <f>IF(Z47&gt;0, (R47*SUMPRODUCT(K47:$K$98, X47:$X$98)-K47*$AZ$3)/Z47, 0)</f>
        <v>-113.70222162814704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0.26259210900000002</v>
      </c>
      <c r="Q48" s="5">
        <f t="shared" si="60"/>
        <v>12.5</v>
      </c>
      <c r="R48">
        <f t="shared" si="31"/>
        <v>100000</v>
      </c>
      <c r="S48">
        <f t="shared" si="32"/>
        <v>-645.49972711693931</v>
      </c>
      <c r="U48">
        <f t="shared" si="52"/>
        <v>0.26259210900000002</v>
      </c>
      <c r="V48">
        <f t="shared" si="53"/>
        <v>0.01</v>
      </c>
      <c r="W48">
        <f t="shared" si="54"/>
        <v>7.4744950014741129E-2</v>
      </c>
      <c r="X48">
        <f t="shared" si="55"/>
        <v>1.9627434061470456E-2</v>
      </c>
      <c r="Y48">
        <f t="shared" si="56"/>
        <v>7.474495001474113E-4</v>
      </c>
      <c r="Z48">
        <f t="shared" si="57"/>
        <v>5.4370066453123263E-2</v>
      </c>
      <c r="AB48">
        <f t="shared" si="58"/>
        <v>-8.498666872160868</v>
      </c>
      <c r="AC48">
        <f t="shared" si="33"/>
        <v>-35.095863058820925</v>
      </c>
      <c r="AE48">
        <f t="shared" si="34"/>
        <v>0</v>
      </c>
      <c r="AF48">
        <f t="shared" si="35"/>
        <v>0</v>
      </c>
      <c r="AG48">
        <f t="shared" si="36"/>
        <v>-0.67962583066404081</v>
      </c>
      <c r="AH48">
        <f t="shared" si="37"/>
        <v>-1962.7434061470456</v>
      </c>
      <c r="AI48">
        <f t="shared" si="38"/>
        <v>-1963.4230319777096</v>
      </c>
      <c r="AJ48">
        <f t="shared" si="39"/>
        <v>26.597196186660057</v>
      </c>
      <c r="AK48">
        <f t="shared" si="61"/>
        <v>-0.59490668105126077</v>
      </c>
      <c r="AL48">
        <f t="shared" si="40"/>
        <v>-1937.4207424721008</v>
      </c>
      <c r="AN48">
        <f t="shared" si="41"/>
        <v>0</v>
      </c>
      <c r="AO48">
        <f t="shared" si="42"/>
        <v>0</v>
      </c>
      <c r="AP48">
        <f t="shared" si="43"/>
        <v>-1.0601155343899694E-2</v>
      </c>
      <c r="AQ48">
        <f t="shared" si="44"/>
        <v>-30.615887169046299</v>
      </c>
      <c r="AR48">
        <f t="shared" si="45"/>
        <v>-30.626488324390198</v>
      </c>
      <c r="AS48">
        <f t="shared" si="46"/>
        <v>0.41487682746175891</v>
      </c>
      <c r="AT48">
        <f t="shared" si="47"/>
        <v>-9.2796622147014781E-3</v>
      </c>
      <c r="AU48">
        <f t="shared" si="48"/>
        <v>-30.220891159143143</v>
      </c>
      <c r="AW48">
        <v>45</v>
      </c>
      <c r="AX48">
        <f>IF(Z48&gt;0, (R48*SUMPRODUCT(K48:$K$98, X48:$X$98)-K48*$AZ$3)/Z48, 0)</f>
        <v>-645.49972711693931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0.28653067599999998</v>
      </c>
      <c r="Q49" s="5">
        <f t="shared" si="60"/>
        <v>12.5</v>
      </c>
      <c r="R49">
        <f t="shared" si="31"/>
        <v>100000</v>
      </c>
      <c r="S49">
        <f t="shared" si="32"/>
        <v>-1365.1712130800724</v>
      </c>
      <c r="U49">
        <f t="shared" si="52"/>
        <v>0.28653067599999998</v>
      </c>
      <c r="V49">
        <f t="shared" si="53"/>
        <v>0.01</v>
      </c>
      <c r="W49">
        <f t="shared" si="54"/>
        <v>5.4370066453123263E-2</v>
      </c>
      <c r="X49">
        <f t="shared" si="55"/>
        <v>1.557869189497833E-2</v>
      </c>
      <c r="Y49">
        <f t="shared" si="56"/>
        <v>5.437006645312326E-4</v>
      </c>
      <c r="Z49">
        <f t="shared" si="57"/>
        <v>3.8247673893613707E-2</v>
      </c>
      <c r="AB49">
        <f t="shared" si="58"/>
        <v>-35.095863058820925</v>
      </c>
      <c r="AC49">
        <f t="shared" si="33"/>
        <v>-52.214623366835639</v>
      </c>
      <c r="AE49">
        <f t="shared" si="34"/>
        <v>0</v>
      </c>
      <c r="AF49">
        <f t="shared" si="35"/>
        <v>0</v>
      </c>
      <c r="AG49">
        <f t="shared" si="36"/>
        <v>-0.47809592367017134</v>
      </c>
      <c r="AH49">
        <f t="shared" si="37"/>
        <v>-1557.8691894978331</v>
      </c>
      <c r="AI49">
        <f t="shared" si="38"/>
        <v>-1558.3472854215033</v>
      </c>
      <c r="AJ49">
        <f t="shared" si="39"/>
        <v>17.118760308014714</v>
      </c>
      <c r="AK49">
        <f t="shared" si="61"/>
        <v>-2.4567104141174649</v>
      </c>
      <c r="AL49">
        <f t="shared" si="40"/>
        <v>-1543.685235527606</v>
      </c>
      <c r="AN49">
        <f t="shared" si="41"/>
        <v>0</v>
      </c>
      <c r="AO49">
        <f t="shared" si="42"/>
        <v>0</v>
      </c>
      <c r="AP49">
        <f t="shared" si="43"/>
        <v>-6.6585603423143808E-3</v>
      </c>
      <c r="AQ49">
        <f t="shared" si="44"/>
        <v>-21.69683005048994</v>
      </c>
      <c r="AR49">
        <f t="shared" si="45"/>
        <v>-21.703488610832256</v>
      </c>
      <c r="AS49">
        <f t="shared" si="46"/>
        <v>0.23841721473276797</v>
      </c>
      <c r="AT49">
        <f t="shared" si="47"/>
        <v>-3.4215214408057679E-2</v>
      </c>
      <c r="AU49">
        <f t="shared" si="48"/>
        <v>-21.499286610507543</v>
      </c>
      <c r="AW49">
        <v>46</v>
      </c>
      <c r="AX49">
        <f>IF(Z49&gt;0, (R49*SUMPRODUCT(K49:$K$98, X49:$X$98)-K49*$AZ$3)/Z49, 0)</f>
        <v>-1365.1712130800724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0.31063079199999999</v>
      </c>
      <c r="Q50" s="5">
        <f t="shared" si="60"/>
        <v>12.5</v>
      </c>
      <c r="R50">
        <f t="shared" si="31"/>
        <v>100000</v>
      </c>
      <c r="S50">
        <f t="shared" si="32"/>
        <v>-2380.6862807578459</v>
      </c>
      <c r="U50">
        <f t="shared" si="52"/>
        <v>0.31063079199999999</v>
      </c>
      <c r="V50">
        <f t="shared" si="53"/>
        <v>0.01</v>
      </c>
      <c r="W50">
        <f t="shared" si="54"/>
        <v>3.8247673893613707E-2</v>
      </c>
      <c r="X50">
        <f t="shared" si="55"/>
        <v>1.1880905233730948E-2</v>
      </c>
      <c r="Y50">
        <f t="shared" si="56"/>
        <v>3.8247673893613708E-4</v>
      </c>
      <c r="Z50">
        <f t="shared" si="57"/>
        <v>2.5984291920946621E-2</v>
      </c>
      <c r="AB50">
        <f t="shared" si="58"/>
        <v>-52.214623366835639</v>
      </c>
      <c r="AC50">
        <f t="shared" si="33"/>
        <v>-61.860447291404554</v>
      </c>
      <c r="AE50">
        <f t="shared" si="34"/>
        <v>0</v>
      </c>
      <c r="AF50">
        <f t="shared" si="35"/>
        <v>0</v>
      </c>
      <c r="AG50">
        <f t="shared" si="36"/>
        <v>-0.32480364901183278</v>
      </c>
      <c r="AH50">
        <f t="shared" si="37"/>
        <v>-1188.0905233730948</v>
      </c>
      <c r="AI50">
        <f t="shared" si="38"/>
        <v>-1188.4153270221066</v>
      </c>
      <c r="AJ50">
        <f t="shared" si="39"/>
        <v>9.6458239245689157</v>
      </c>
      <c r="AK50">
        <f t="shared" si="61"/>
        <v>-3.6550236356784951</v>
      </c>
      <c r="AL50">
        <f t="shared" si="40"/>
        <v>-1182.424526733216</v>
      </c>
      <c r="AN50">
        <f t="shared" si="41"/>
        <v>0</v>
      </c>
      <c r="AO50">
        <f t="shared" si="42"/>
        <v>0</v>
      </c>
      <c r="AP50">
        <f t="shared" si="43"/>
        <v>-4.0389472019449367E-3</v>
      </c>
      <c r="AQ50">
        <f t="shared" si="44"/>
        <v>-14.773956233663618</v>
      </c>
      <c r="AR50">
        <f t="shared" si="45"/>
        <v>-14.777995180865563</v>
      </c>
      <c r="AS50">
        <f t="shared" si="46"/>
        <v>0.1199462311126063</v>
      </c>
      <c r="AT50">
        <f t="shared" si="47"/>
        <v>-4.5450374499420923E-2</v>
      </c>
      <c r="AU50">
        <f t="shared" si="48"/>
        <v>-14.703499324252375</v>
      </c>
      <c r="AW50">
        <v>47</v>
      </c>
      <c r="AX50">
        <f>IF(Z50&gt;0, (R50*SUMPRODUCT(K50:$K$98, X50:$X$98)-K50*$AZ$3)/Z50, 0)</f>
        <v>-2380.6862807578459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0.33433633699999998</v>
      </c>
      <c r="Q51" s="5">
        <f t="shared" si="60"/>
        <v>12.5</v>
      </c>
      <c r="R51">
        <f t="shared" si="31"/>
        <v>100000</v>
      </c>
      <c r="S51">
        <f t="shared" si="32"/>
        <v>-3866.5696233749927</v>
      </c>
      <c r="U51">
        <f t="shared" si="52"/>
        <v>0.33433633699999998</v>
      </c>
      <c r="V51">
        <f t="shared" si="53"/>
        <v>0.01</v>
      </c>
      <c r="W51">
        <f t="shared" si="54"/>
        <v>2.5984291920946621E-2</v>
      </c>
      <c r="X51">
        <f t="shared" si="55"/>
        <v>8.6874929803879859E-3</v>
      </c>
      <c r="Y51">
        <f t="shared" si="56"/>
        <v>2.5984291920946623E-4</v>
      </c>
      <c r="Z51">
        <f t="shared" si="57"/>
        <v>1.7036956021349168E-2</v>
      </c>
      <c r="AB51">
        <f t="shared" si="58"/>
        <v>-61.860447291404554</v>
      </c>
      <c r="AC51">
        <f t="shared" si="33"/>
        <v>-65.874576626924366</v>
      </c>
      <c r="AE51">
        <f t="shared" si="34"/>
        <v>0</v>
      </c>
      <c r="AF51">
        <f t="shared" si="35"/>
        <v>0</v>
      </c>
      <c r="AG51">
        <f t="shared" si="36"/>
        <v>-0.2129619502668646</v>
      </c>
      <c r="AH51">
        <f t="shared" si="37"/>
        <v>-868.74929803879854</v>
      </c>
      <c r="AI51">
        <f t="shared" si="38"/>
        <v>-868.96225998906539</v>
      </c>
      <c r="AJ51">
        <f t="shared" si="39"/>
        <v>4.0141293355198115</v>
      </c>
      <c r="AK51">
        <f t="shared" si="61"/>
        <v>-4.330231310398319</v>
      </c>
      <c r="AL51">
        <f t="shared" si="40"/>
        <v>-869.27836196394389</v>
      </c>
      <c r="AN51">
        <f t="shared" si="41"/>
        <v>0</v>
      </c>
      <c r="AO51">
        <f t="shared" si="42"/>
        <v>0</v>
      </c>
      <c r="AP51">
        <f t="shared" si="43"/>
        <v>-2.3644561759739442E-3</v>
      </c>
      <c r="AQ51">
        <f t="shared" si="44"/>
        <v>-9.6454772345333506</v>
      </c>
      <c r="AR51">
        <f t="shared" si="45"/>
        <v>-9.6478416907093241</v>
      </c>
      <c r="AS51">
        <f t="shared" si="46"/>
        <v>4.4567740324665754E-2</v>
      </c>
      <c r="AT51">
        <f t="shared" si="47"/>
        <v>-4.8077330961877995E-2</v>
      </c>
      <c r="AU51">
        <f t="shared" si="48"/>
        <v>-9.6513512813465372</v>
      </c>
      <c r="AW51">
        <v>48</v>
      </c>
      <c r="AX51">
        <f>IF(Z51&gt;0, (R51*SUMPRODUCT(K51:$K$98, X51:$X$98)-K51*$AZ$3)/Z51, 0)</f>
        <v>-3866.5696233749927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0.35860877099999999</v>
      </c>
      <c r="Q52" s="5">
        <f t="shared" si="60"/>
        <v>12.5</v>
      </c>
      <c r="R52">
        <f t="shared" si="31"/>
        <v>100000</v>
      </c>
      <c r="S52">
        <f t="shared" si="32"/>
        <v>-6127.466758204514</v>
      </c>
      <c r="U52">
        <f t="shared" si="52"/>
        <v>0.35860877099999999</v>
      </c>
      <c r="V52">
        <f t="shared" si="53"/>
        <v>0.01</v>
      </c>
      <c r="W52">
        <f t="shared" si="54"/>
        <v>1.7036956021349168E-2</v>
      </c>
      <c r="X52">
        <f t="shared" si="55"/>
        <v>6.1096018603970749E-3</v>
      </c>
      <c r="Y52">
        <f t="shared" si="56"/>
        <v>1.7036956021349169E-4</v>
      </c>
      <c r="Z52">
        <f t="shared" si="57"/>
        <v>1.07569846007386E-2</v>
      </c>
      <c r="AB52">
        <f t="shared" si="58"/>
        <v>-65.874576626924366</v>
      </c>
      <c r="AC52">
        <f t="shared" si="33"/>
        <v>-65.913065559543625</v>
      </c>
      <c r="AE52">
        <f t="shared" si="34"/>
        <v>0</v>
      </c>
      <c r="AF52">
        <f t="shared" si="35"/>
        <v>0</v>
      </c>
      <c r="AG52">
        <f t="shared" si="36"/>
        <v>-0.13446230750923249</v>
      </c>
      <c r="AH52">
        <f t="shared" si="37"/>
        <v>-610.96018603970754</v>
      </c>
      <c r="AI52">
        <f t="shared" si="38"/>
        <v>-611.09464834721678</v>
      </c>
      <c r="AJ52">
        <f t="shared" si="39"/>
        <v>3.8488932619259231E-2</v>
      </c>
      <c r="AK52">
        <f t="shared" si="61"/>
        <v>-4.6112203638847058</v>
      </c>
      <c r="AL52">
        <f t="shared" si="40"/>
        <v>-615.6673797784822</v>
      </c>
      <c r="AN52">
        <f t="shared" si="41"/>
        <v>0</v>
      </c>
      <c r="AO52">
        <f t="shared" si="42"/>
        <v>0</v>
      </c>
      <c r="AP52">
        <f t="shared" si="43"/>
        <v>-1.3329436525578828E-3</v>
      </c>
      <c r="AQ52">
        <f t="shared" si="44"/>
        <v>-6.0565337382098283</v>
      </c>
      <c r="AR52">
        <f t="shared" si="45"/>
        <v>-6.0578666818623859</v>
      </c>
      <c r="AS52">
        <f t="shared" si="46"/>
        <v>3.8154616991863696E-4</v>
      </c>
      <c r="AT52">
        <f t="shared" si="47"/>
        <v>-4.5711672129111244E-2</v>
      </c>
      <c r="AU52">
        <f t="shared" si="48"/>
        <v>-6.1031968078215781</v>
      </c>
      <c r="AW52">
        <v>49</v>
      </c>
      <c r="AX52">
        <f>IF(Z52&gt;0, (R52*SUMPRODUCT(K52:$K$98, X52:$X$98)-K52*$AZ$3)/Z52, 0)</f>
        <v>-6127.466758204514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0.383306127</v>
      </c>
      <c r="Q53" s="5">
        <f t="shared" si="60"/>
        <v>12.5</v>
      </c>
      <c r="R53">
        <f t="shared" si="31"/>
        <v>100000</v>
      </c>
      <c r="S53">
        <f t="shared" si="32"/>
        <v>-9713.4570988735541</v>
      </c>
      <c r="U53">
        <f t="shared" si="52"/>
        <v>0.383306127</v>
      </c>
      <c r="V53">
        <f t="shared" si="53"/>
        <v>0.01</v>
      </c>
      <c r="W53">
        <f t="shared" si="54"/>
        <v>1.07569846007386E-2</v>
      </c>
      <c r="X53">
        <f t="shared" si="55"/>
        <v>4.1232181055077541E-3</v>
      </c>
      <c r="Y53">
        <f t="shared" si="56"/>
        <v>1.07569846007386E-4</v>
      </c>
      <c r="Z53">
        <f t="shared" si="57"/>
        <v>6.5261966492234603E-3</v>
      </c>
      <c r="AB53">
        <f t="shared" si="58"/>
        <v>-65.913065559543625</v>
      </c>
      <c r="AC53">
        <f t="shared" si="33"/>
        <v>-63.391931171044419</v>
      </c>
      <c r="AE53">
        <f t="shared" si="34"/>
        <v>0</v>
      </c>
      <c r="AF53">
        <f t="shared" si="35"/>
        <v>0</v>
      </c>
      <c r="AG53">
        <f t="shared" si="36"/>
        <v>-8.1577458115293253E-2</v>
      </c>
      <c r="AH53">
        <f t="shared" si="37"/>
        <v>-412.32181055077541</v>
      </c>
      <c r="AI53">
        <f t="shared" si="38"/>
        <v>-412.40338800889072</v>
      </c>
      <c r="AJ53">
        <f t="shared" si="39"/>
        <v>-2.5211343884992061</v>
      </c>
      <c r="AK53">
        <f t="shared" si="61"/>
        <v>-4.6139145891680542</v>
      </c>
      <c r="AL53">
        <f t="shared" si="40"/>
        <v>-419.538436986558</v>
      </c>
      <c r="AN53">
        <f t="shared" si="41"/>
        <v>0</v>
      </c>
      <c r="AO53">
        <f t="shared" si="42"/>
        <v>0</v>
      </c>
      <c r="AP53">
        <f t="shared" si="43"/>
        <v>-7.2204352416170374E-4</v>
      </c>
      <c r="AQ53">
        <f t="shared" si="44"/>
        <v>-3.64946763550854</v>
      </c>
      <c r="AR53">
        <f t="shared" si="45"/>
        <v>-3.6501896790327018</v>
      </c>
      <c r="AS53">
        <f t="shared" si="46"/>
        <v>-2.2314605049160826E-2</v>
      </c>
      <c r="AT53">
        <f t="shared" si="47"/>
        <v>-4.0837839608040667E-2</v>
      </c>
      <c r="AU53">
        <f t="shared" si="48"/>
        <v>-3.7133421236899036</v>
      </c>
      <c r="AW53">
        <v>50</v>
      </c>
      <c r="AX53">
        <f>IF(Z53&gt;0, (R53*SUMPRODUCT(K53:$K$98, X53:$X$98)-K53*$AZ$3)/Z53, 0)</f>
        <v>-9713.4570988735541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0.40826881399999998</v>
      </c>
      <c r="Q54" s="5">
        <f t="shared" si="60"/>
        <v>12.5</v>
      </c>
      <c r="R54">
        <f t="shared" si="31"/>
        <v>100000</v>
      </c>
      <c r="S54">
        <f t="shared" si="32"/>
        <v>-15641.482906665846</v>
      </c>
      <c r="U54">
        <f t="shared" si="52"/>
        <v>0.40826881399999998</v>
      </c>
      <c r="V54">
        <f t="shared" si="53"/>
        <v>0.01</v>
      </c>
      <c r="W54">
        <f t="shared" si="54"/>
        <v>6.5261966492234603E-3</v>
      </c>
      <c r="X54">
        <f t="shared" si="55"/>
        <v>2.6644425659092361E-3</v>
      </c>
      <c r="Y54">
        <f t="shared" si="56"/>
        <v>6.5261966492234603E-5</v>
      </c>
      <c r="Z54">
        <f t="shared" si="57"/>
        <v>3.7964921168219899E-3</v>
      </c>
      <c r="AB54">
        <f t="shared" si="58"/>
        <v>-63.391931171044419</v>
      </c>
      <c r="AC54">
        <f t="shared" si="33"/>
        <v>-59.382766550562785</v>
      </c>
      <c r="AE54">
        <f t="shared" si="34"/>
        <v>0</v>
      </c>
      <c r="AF54">
        <f t="shared" si="35"/>
        <v>0</v>
      </c>
      <c r="AG54">
        <f t="shared" si="36"/>
        <v>-4.7456151460274876E-2</v>
      </c>
      <c r="AH54">
        <f t="shared" si="37"/>
        <v>-266.4442565909236</v>
      </c>
      <c r="AI54">
        <f t="shared" si="38"/>
        <v>-266.49171274238387</v>
      </c>
      <c r="AJ54">
        <f t="shared" si="39"/>
        <v>-4.0091646204816342</v>
      </c>
      <c r="AK54">
        <f t="shared" si="61"/>
        <v>-4.4374351819731102</v>
      </c>
      <c r="AL54">
        <f t="shared" si="40"/>
        <v>-274.9383125448386</v>
      </c>
      <c r="AN54">
        <f t="shared" si="41"/>
        <v>0</v>
      </c>
      <c r="AO54">
        <f t="shared" si="42"/>
        <v>0</v>
      </c>
      <c r="AP54">
        <f t="shared" si="43"/>
        <v>-3.7503146040554253E-4</v>
      </c>
      <c r="AQ54">
        <f t="shared" si="44"/>
        <v>-2.105627523327708</v>
      </c>
      <c r="AR54">
        <f t="shared" si="45"/>
        <v>-2.1060025547881134</v>
      </c>
      <c r="AS54">
        <f t="shared" si="46"/>
        <v>-3.1683202627252216E-2</v>
      </c>
      <c r="AT54">
        <f t="shared" si="47"/>
        <v>-3.5067693977320902E-2</v>
      </c>
      <c r="AU54">
        <f t="shared" si="48"/>
        <v>-2.1727534513926865</v>
      </c>
      <c r="AW54">
        <v>51</v>
      </c>
      <c r="AX54">
        <f>IF(Z54&gt;0, (R54*SUMPRODUCT(K54:$K$98, X54:$X$98)-K54*$AZ$3)/Z54, 0)</f>
        <v>-15641.482906665846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0.43333920100000001</v>
      </c>
      <c r="Q55" s="5">
        <f t="shared" si="60"/>
        <v>12.5</v>
      </c>
      <c r="R55">
        <f t="shared" si="31"/>
        <v>100000</v>
      </c>
      <c r="S55">
        <f t="shared" si="32"/>
        <v>-25859.471463368114</v>
      </c>
      <c r="U55">
        <f t="shared" si="52"/>
        <v>0.43333920100000001</v>
      </c>
      <c r="V55">
        <f t="shared" si="53"/>
        <v>0.01</v>
      </c>
      <c r="W55">
        <f t="shared" si="54"/>
        <v>3.7964921168219899E-3</v>
      </c>
      <c r="X55">
        <f t="shared" si="55"/>
        <v>1.6451688605064398E-3</v>
      </c>
      <c r="Y55">
        <f t="shared" si="56"/>
        <v>3.79649211682199E-5</v>
      </c>
      <c r="Z55">
        <f t="shared" si="57"/>
        <v>2.1133583351473301E-3</v>
      </c>
      <c r="AB55">
        <f t="shared" si="58"/>
        <v>-59.382766550562785</v>
      </c>
      <c r="AC55">
        <f t="shared" si="33"/>
        <v>-54.650329559613532</v>
      </c>
      <c r="AE55">
        <f t="shared" si="34"/>
        <v>0</v>
      </c>
      <c r="AF55">
        <f t="shared" si="35"/>
        <v>0</v>
      </c>
      <c r="AG55">
        <f t="shared" si="36"/>
        <v>-2.6416979189341626E-2</v>
      </c>
      <c r="AH55">
        <f t="shared" si="37"/>
        <v>-164.51688605064399</v>
      </c>
      <c r="AI55">
        <f t="shared" si="38"/>
        <v>-164.54330302983334</v>
      </c>
      <c r="AJ55">
        <f t="shared" si="39"/>
        <v>-4.7324369909492532</v>
      </c>
      <c r="AK55">
        <f t="shared" si="61"/>
        <v>-4.156793658539395</v>
      </c>
      <c r="AL55">
        <f t="shared" si="40"/>
        <v>-173.43253367932198</v>
      </c>
      <c r="AN55">
        <f t="shared" si="41"/>
        <v>0</v>
      </c>
      <c r="AO55">
        <f t="shared" si="42"/>
        <v>0</v>
      </c>
      <c r="AP55">
        <f t="shared" si="43"/>
        <v>-1.8639760035668403E-4</v>
      </c>
      <c r="AQ55">
        <f t="shared" si="44"/>
        <v>-1.1608273814428638</v>
      </c>
      <c r="AR55">
        <f t="shared" si="45"/>
        <v>-1.1610137790432205</v>
      </c>
      <c r="AS55">
        <f t="shared" si="46"/>
        <v>-3.3391967061398575E-2</v>
      </c>
      <c r="AT55">
        <f t="shared" si="47"/>
        <v>-2.9330240886976108E-2</v>
      </c>
      <c r="AU55">
        <f t="shared" si="48"/>
        <v>-1.2237359869915951</v>
      </c>
      <c r="AW55">
        <v>52</v>
      </c>
      <c r="AX55">
        <f>IF(Z55&gt;0, (R55*SUMPRODUCT(K55:$K$98, X55:$X$98)-K55*$AZ$3)/Z55, 0)</f>
        <v>-25859.471463368114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0.458542742</v>
      </c>
      <c r="Q56" s="5">
        <f t="shared" si="60"/>
        <v>12.5</v>
      </c>
      <c r="R56">
        <f t="shared" si="31"/>
        <v>100000</v>
      </c>
      <c r="S56">
        <f t="shared" si="32"/>
        <v>-44255.27863262513</v>
      </c>
      <c r="U56">
        <f t="shared" si="52"/>
        <v>0.458542742</v>
      </c>
      <c r="V56">
        <f t="shared" si="53"/>
        <v>0.01</v>
      </c>
      <c r="W56">
        <f t="shared" si="54"/>
        <v>2.1133583351473301E-3</v>
      </c>
      <c r="X56">
        <f t="shared" si="55"/>
        <v>9.6906512582701175E-4</v>
      </c>
      <c r="Y56">
        <f t="shared" si="56"/>
        <v>2.11335833514733E-5</v>
      </c>
      <c r="Z56">
        <f t="shared" si="57"/>
        <v>1.123159625968845E-3</v>
      </c>
      <c r="AB56">
        <f t="shared" si="58"/>
        <v>-54.650329559613532</v>
      </c>
      <c r="AC56">
        <f t="shared" si="33"/>
        <v>-49.705742196166256</v>
      </c>
      <c r="AE56">
        <f t="shared" si="34"/>
        <v>0</v>
      </c>
      <c r="AF56">
        <f t="shared" si="35"/>
        <v>0</v>
      </c>
      <c r="AG56">
        <f t="shared" si="36"/>
        <v>-1.4039495324610563E-2</v>
      </c>
      <c r="AH56">
        <f t="shared" si="37"/>
        <v>-96.906512582701168</v>
      </c>
      <c r="AI56">
        <f t="shared" si="38"/>
        <v>-96.920552078025779</v>
      </c>
      <c r="AJ56">
        <f t="shared" si="39"/>
        <v>-4.9445873634472761</v>
      </c>
      <c r="AK56">
        <f t="shared" si="61"/>
        <v>-3.8255230691729474</v>
      </c>
      <c r="AL56">
        <f t="shared" si="40"/>
        <v>-105.69066251064599</v>
      </c>
      <c r="AN56">
        <f t="shared" si="41"/>
        <v>0</v>
      </c>
      <c r="AO56">
        <f t="shared" si="42"/>
        <v>0</v>
      </c>
      <c r="AP56">
        <f t="shared" si="43"/>
        <v>-8.8448533556556349E-5</v>
      </c>
      <c r="AQ56">
        <f t="shared" si="44"/>
        <v>-0.61050904835552899</v>
      </c>
      <c r="AR56">
        <f t="shared" si="45"/>
        <v>-0.6105974968890856</v>
      </c>
      <c r="AS56">
        <f t="shared" si="46"/>
        <v>-3.1150799314883647E-2</v>
      </c>
      <c r="AT56">
        <f t="shared" si="47"/>
        <v>-2.4100717136319824E-2</v>
      </c>
      <c r="AU56">
        <f t="shared" si="48"/>
        <v>-0.66584901334028901</v>
      </c>
      <c r="AW56">
        <v>53</v>
      </c>
      <c r="AX56">
        <f>IF(Z56&gt;0, (R56*SUMPRODUCT(K56:$K$98, X56:$X$98)-K56*$AZ$3)/Z56, 0)</f>
        <v>-44255.27863262513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0.48392545599999998</v>
      </c>
      <c r="Q57" s="5">
        <f t="shared" si="60"/>
        <v>12.5</v>
      </c>
      <c r="R57">
        <f t="shared" si="31"/>
        <v>100000</v>
      </c>
      <c r="S57">
        <f t="shared" si="32"/>
        <v>-78931.722556775276</v>
      </c>
      <c r="U57">
        <f t="shared" si="52"/>
        <v>0.48392545599999998</v>
      </c>
      <c r="V57">
        <f t="shared" si="53"/>
        <v>0.01</v>
      </c>
      <c r="W57">
        <f t="shared" si="54"/>
        <v>1.123159625968845E-3</v>
      </c>
      <c r="X57">
        <f t="shared" si="55"/>
        <v>5.4352553415776272E-4</v>
      </c>
      <c r="Y57">
        <f t="shared" si="56"/>
        <v>1.123159625968845E-5</v>
      </c>
      <c r="Z57">
        <f t="shared" si="57"/>
        <v>5.6840249555139383E-4</v>
      </c>
      <c r="AB57">
        <f t="shared" si="58"/>
        <v>-49.705742196166256</v>
      </c>
      <c r="AC57">
        <f t="shared" si="33"/>
        <v>-44.864988079441311</v>
      </c>
      <c r="AE57">
        <f t="shared" si="34"/>
        <v>0</v>
      </c>
      <c r="AF57">
        <f t="shared" si="35"/>
        <v>0</v>
      </c>
      <c r="AG57">
        <f t="shared" si="36"/>
        <v>-7.1050311943924227E-3</v>
      </c>
      <c r="AH57">
        <f t="shared" si="37"/>
        <v>-54.352553415776271</v>
      </c>
      <c r="AI57">
        <f t="shared" si="38"/>
        <v>-54.359658446970663</v>
      </c>
      <c r="AJ57">
        <f t="shared" si="39"/>
        <v>-4.8407541167249448</v>
      </c>
      <c r="AK57">
        <f t="shared" si="61"/>
        <v>-3.4794019537316383</v>
      </c>
      <c r="AL57">
        <f t="shared" si="40"/>
        <v>-62.679814517427246</v>
      </c>
      <c r="AN57">
        <f t="shared" si="41"/>
        <v>0</v>
      </c>
      <c r="AO57">
        <f t="shared" si="42"/>
        <v>0</v>
      </c>
      <c r="AP57">
        <f t="shared" si="43"/>
        <v>-3.99656707920562E-5</v>
      </c>
      <c r="AQ57">
        <f t="shared" si="44"/>
        <v>-0.30573212095634156</v>
      </c>
      <c r="AR57">
        <f t="shared" si="45"/>
        <v>-0.30577208662713362</v>
      </c>
      <c r="AS57">
        <f t="shared" si="46"/>
        <v>-2.7229153556286922E-2</v>
      </c>
      <c r="AT57">
        <f t="shared" si="47"/>
        <v>-1.9571572485962474E-2</v>
      </c>
      <c r="AU57">
        <f t="shared" si="48"/>
        <v>-0.35257281266938306</v>
      </c>
      <c r="AW57">
        <v>54</v>
      </c>
      <c r="AX57">
        <f>IF(Z57&gt;0, (R57*SUMPRODUCT(K57:$K$98, X57:$X$98)-K57*$AZ$3)/Z57, 0)</f>
        <v>-78931.722556775276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0.50934341699999997</v>
      </c>
      <c r="Q58" s="5">
        <f t="shared" si="60"/>
        <v>12.5</v>
      </c>
      <c r="R58">
        <f t="shared" si="31"/>
        <v>100000</v>
      </c>
      <c r="S58">
        <f t="shared" si="32"/>
        <v>-147520.41224867184</v>
      </c>
      <c r="U58">
        <f t="shared" si="52"/>
        <v>0.50934341699999997</v>
      </c>
      <c r="V58">
        <f t="shared" si="53"/>
        <v>0.01</v>
      </c>
      <c r="W58">
        <f t="shared" si="54"/>
        <v>5.6840249555139383E-4</v>
      </c>
      <c r="X58">
        <f t="shared" si="55"/>
        <v>2.8951206931547422E-4</v>
      </c>
      <c r="Y58">
        <f t="shared" si="56"/>
        <v>5.6840249555139382E-6</v>
      </c>
      <c r="Z58">
        <f t="shared" si="57"/>
        <v>2.7320640128040567E-4</v>
      </c>
      <c r="AB58">
        <f t="shared" si="58"/>
        <v>-44.864988079441311</v>
      </c>
      <c r="AC58">
        <f t="shared" si="33"/>
        <v>-40.303520945861514</v>
      </c>
      <c r="AE58">
        <f t="shared" si="34"/>
        <v>0</v>
      </c>
      <c r="AF58">
        <f t="shared" si="35"/>
        <v>0</v>
      </c>
      <c r="AG58">
        <f t="shared" si="36"/>
        <v>-3.415080016005071E-3</v>
      </c>
      <c r="AH58">
        <f t="shared" si="37"/>
        <v>-28.951206931547421</v>
      </c>
      <c r="AI58">
        <f t="shared" si="38"/>
        <v>-28.954622011563426</v>
      </c>
      <c r="AJ58">
        <f t="shared" si="39"/>
        <v>-4.5614671335797965</v>
      </c>
      <c r="AK58">
        <f t="shared" si="61"/>
        <v>-3.1405491655608921</v>
      </c>
      <c r="AL58">
        <f t="shared" si="40"/>
        <v>-36.656638310704118</v>
      </c>
      <c r="AN58">
        <f t="shared" si="41"/>
        <v>0</v>
      </c>
      <c r="AO58">
        <f t="shared" si="42"/>
        <v>0</v>
      </c>
      <c r="AP58">
        <f t="shared" si="43"/>
        <v>-1.7151573893046999E-5</v>
      </c>
      <c r="AQ58">
        <f t="shared" si="44"/>
        <v>-0.14540179517087859</v>
      </c>
      <c r="AR58">
        <f t="shared" si="45"/>
        <v>-0.14541894674477163</v>
      </c>
      <c r="AS58">
        <f t="shared" si="46"/>
        <v>-2.2909079797731744E-2</v>
      </c>
      <c r="AT58">
        <f t="shared" si="47"/>
        <v>-1.5772796193769988E-2</v>
      </c>
      <c r="AU58">
        <f t="shared" si="48"/>
        <v>-0.18410082273627337</v>
      </c>
      <c r="AW58">
        <v>55</v>
      </c>
      <c r="AX58">
        <f>IF(Z58&gt;0, (R58*SUMPRODUCT(K58:$K$98, X58:$X$98)-K58*$AZ$3)/Z58, 0)</f>
        <v>-147520.41224867184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0.53464878299999996</v>
      </c>
      <c r="Q59" s="5">
        <f t="shared" si="60"/>
        <v>12.5</v>
      </c>
      <c r="R59">
        <f t="shared" si="31"/>
        <v>100000</v>
      </c>
      <c r="S59">
        <f t="shared" si="32"/>
        <v>-290207.36808818561</v>
      </c>
      <c r="U59">
        <f t="shared" si="52"/>
        <v>0.53464878299999996</v>
      </c>
      <c r="V59">
        <f t="shared" si="53"/>
        <v>0.01</v>
      </c>
      <c r="W59">
        <f t="shared" si="54"/>
        <v>2.7320640128040567E-4</v>
      </c>
      <c r="X59">
        <f t="shared" si="55"/>
        <v>1.4606946995237853E-4</v>
      </c>
      <c r="Y59">
        <f t="shared" si="56"/>
        <v>2.7320640128040566E-6</v>
      </c>
      <c r="Z59">
        <f t="shared" si="57"/>
        <v>1.2440486731522308E-4</v>
      </c>
      <c r="AB59">
        <f t="shared" si="58"/>
        <v>-40.303520945861514</v>
      </c>
      <c r="AC59">
        <f t="shared" si="33"/>
        <v>-36.10320912091084</v>
      </c>
      <c r="AE59">
        <f t="shared" si="34"/>
        <v>0</v>
      </c>
      <c r="AF59">
        <f t="shared" si="35"/>
        <v>0</v>
      </c>
      <c r="AG59">
        <f t="shared" si="36"/>
        <v>-1.5550608414402886E-3</v>
      </c>
      <c r="AH59">
        <f t="shared" si="37"/>
        <v>-14.606946995237852</v>
      </c>
      <c r="AI59">
        <f t="shared" si="38"/>
        <v>-14.608502056079292</v>
      </c>
      <c r="AJ59">
        <f t="shared" si="39"/>
        <v>-4.2003118249506741</v>
      </c>
      <c r="AK59">
        <f t="shared" si="61"/>
        <v>-2.8212464662103063</v>
      </c>
      <c r="AL59">
        <f t="shared" si="40"/>
        <v>-21.630060347240274</v>
      </c>
      <c r="AN59">
        <f t="shared" si="41"/>
        <v>0</v>
      </c>
      <c r="AO59">
        <f t="shared" si="42"/>
        <v>0</v>
      </c>
      <c r="AP59">
        <f t="shared" si="43"/>
        <v>-6.973205397914624E-6</v>
      </c>
      <c r="AQ59">
        <f t="shared" si="44"/>
        <v>-6.5500486488943924E-2</v>
      </c>
      <c r="AR59">
        <f t="shared" si="45"/>
        <v>-6.5507459694341838E-2</v>
      </c>
      <c r="AS59">
        <f t="shared" si="46"/>
        <v>-1.8835042533475906E-2</v>
      </c>
      <c r="AT59">
        <f t="shared" si="47"/>
        <v>-1.2651036257079255E-2</v>
      </c>
      <c r="AU59">
        <f t="shared" si="48"/>
        <v>-9.6993538484897002E-2</v>
      </c>
      <c r="AW59">
        <v>56</v>
      </c>
      <c r="AX59">
        <f>IF(Z59&gt;0, (R59*SUMPRODUCT(K59:$K$98, X59:$X$98)-K59*$AZ$3)/Z59, 0)</f>
        <v>-290207.36808818561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0.56402811100000005</v>
      </c>
      <c r="Q60" s="5">
        <f t="shared" si="60"/>
        <v>12.5</v>
      </c>
      <c r="R60">
        <f t="shared" si="31"/>
        <v>100000</v>
      </c>
      <c r="S60">
        <f t="shared" si="32"/>
        <v>-609299.76756066561</v>
      </c>
      <c r="U60">
        <f t="shared" si="52"/>
        <v>0.56402811100000005</v>
      </c>
      <c r="V60">
        <f t="shared" si="53"/>
        <v>0.01</v>
      </c>
      <c r="W60">
        <f t="shared" si="54"/>
        <v>1.2440486731522308E-4</v>
      </c>
      <c r="X60">
        <f t="shared" si="55"/>
        <v>7.0167842311010919E-5</v>
      </c>
      <c r="Y60">
        <f t="shared" si="56"/>
        <v>1.2440486731522308E-6</v>
      </c>
      <c r="Z60">
        <f t="shared" si="57"/>
        <v>5.2992976331059934E-5</v>
      </c>
      <c r="AB60">
        <f t="shared" si="58"/>
        <v>-36.10320912091084</v>
      </c>
      <c r="AC60">
        <f t="shared" si="33"/>
        <v>-32.288608160862672</v>
      </c>
      <c r="AE60">
        <f t="shared" si="34"/>
        <v>0</v>
      </c>
      <c r="AF60">
        <f t="shared" si="35"/>
        <v>0</v>
      </c>
      <c r="AG60">
        <f t="shared" si="36"/>
        <v>-6.6241220413824919E-4</v>
      </c>
      <c r="AH60">
        <f t="shared" si="37"/>
        <v>-7.0167842311010915</v>
      </c>
      <c r="AI60">
        <f t="shared" si="38"/>
        <v>-7.01744664330523</v>
      </c>
      <c r="AJ60">
        <f t="shared" si="39"/>
        <v>-3.8146009600481676</v>
      </c>
      <c r="AK60">
        <f t="shared" si="61"/>
        <v>-2.5272246384637591</v>
      </c>
      <c r="AL60">
        <f t="shared" si="40"/>
        <v>-13.359272241817157</v>
      </c>
      <c r="AN60">
        <f t="shared" si="41"/>
        <v>0</v>
      </c>
      <c r="AO60">
        <f t="shared" si="42"/>
        <v>0</v>
      </c>
      <c r="AP60">
        <f t="shared" si="43"/>
        <v>-2.6521334604774007E-6</v>
      </c>
      <c r="AQ60">
        <f t="shared" si="44"/>
        <v>-2.8093456201434202E-2</v>
      </c>
      <c r="AR60">
        <f t="shared" si="45"/>
        <v>-2.809610833489468E-2</v>
      </c>
      <c r="AS60">
        <f t="shared" si="46"/>
        <v>-1.5272712038381349E-2</v>
      </c>
      <c r="AT60">
        <f t="shared" si="47"/>
        <v>-1.0118377928335661E-2</v>
      </c>
      <c r="AU60">
        <f t="shared" si="48"/>
        <v>-5.3487198301611694E-2</v>
      </c>
      <c r="AW60">
        <v>57</v>
      </c>
      <c r="AX60">
        <f>IF(Z60&gt;0, (R60*SUMPRODUCT(K60:$K$98, X60:$X$98)-K60*$AZ$3)/Z60, 0)</f>
        <v>-609299.76756066561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0.59324784900000005</v>
      </c>
      <c r="Q61" s="5">
        <f t="shared" si="60"/>
        <v>12.5</v>
      </c>
      <c r="R61">
        <f t="shared" si="31"/>
        <v>100000</v>
      </c>
      <c r="S61">
        <f t="shared" si="32"/>
        <v>-1372281.5307169592</v>
      </c>
      <c r="U61">
        <f t="shared" si="52"/>
        <v>0.59324784900000005</v>
      </c>
      <c r="V61">
        <f t="shared" si="53"/>
        <v>0.01</v>
      </c>
      <c r="W61">
        <f t="shared" si="54"/>
        <v>5.2992976331059934E-5</v>
      </c>
      <c r="X61">
        <f t="shared" si="55"/>
        <v>3.143796922050922E-5</v>
      </c>
      <c r="Y61">
        <f t="shared" si="56"/>
        <v>5.2992976331059933E-7</v>
      </c>
      <c r="Z61">
        <f t="shared" si="57"/>
        <v>2.1025077347240113E-5</v>
      </c>
      <c r="AB61">
        <f t="shared" si="58"/>
        <v>-32.288608160862672</v>
      </c>
      <c r="AC61">
        <f t="shared" si="33"/>
        <v>-28.852325325513124</v>
      </c>
      <c r="AE61">
        <f t="shared" si="34"/>
        <v>0</v>
      </c>
      <c r="AF61">
        <f t="shared" si="35"/>
        <v>0</v>
      </c>
      <c r="AG61">
        <f t="shared" si="36"/>
        <v>-2.628134668405014E-4</v>
      </c>
      <c r="AH61">
        <f t="shared" si="37"/>
        <v>-3.1437969220509219</v>
      </c>
      <c r="AI61">
        <f t="shared" si="38"/>
        <v>-3.1440597355177622</v>
      </c>
      <c r="AJ61">
        <f t="shared" si="39"/>
        <v>-3.436282835349548</v>
      </c>
      <c r="AK61">
        <f t="shared" si="61"/>
        <v>-2.2602025712603875</v>
      </c>
      <c r="AL61">
        <f t="shared" si="40"/>
        <v>-8.8405451421276986</v>
      </c>
      <c r="AN61">
        <f t="shared" si="41"/>
        <v>0</v>
      </c>
      <c r="AO61">
        <f t="shared" si="42"/>
        <v>0</v>
      </c>
      <c r="AP61">
        <f t="shared" si="43"/>
        <v>-9.3949969212810887E-7</v>
      </c>
      <c r="AQ61">
        <f t="shared" si="44"/>
        <v>-1.1238374790636746E-2</v>
      </c>
      <c r="AR61">
        <f t="shared" si="45"/>
        <v>-1.1239314290328872E-2</v>
      </c>
      <c r="AS61">
        <f t="shared" si="46"/>
        <v>-1.2283946879462146E-2</v>
      </c>
      <c r="AT61">
        <f t="shared" si="47"/>
        <v>-8.0797215050437202E-3</v>
      </c>
      <c r="AU61">
        <f t="shared" si="48"/>
        <v>-3.1602982674834745E-2</v>
      </c>
      <c r="AW61">
        <v>58</v>
      </c>
      <c r="AX61">
        <f>IF(Z61&gt;0, (R61*SUMPRODUCT(K61:$K$98, X61:$X$98)-K61*$AZ$3)/Z61, 0)</f>
        <v>-1372281.5307169592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0.62227177099999997</v>
      </c>
      <c r="Q62" s="5">
        <f t="shared" si="60"/>
        <v>12.5</v>
      </c>
      <c r="R62">
        <f t="shared" si="31"/>
        <v>100000</v>
      </c>
      <c r="S62">
        <f t="shared" si="32"/>
        <v>-3333159.4637175836</v>
      </c>
      <c r="U62">
        <f t="shared" si="52"/>
        <v>0.62227177099999997</v>
      </c>
      <c r="V62">
        <f t="shared" si="53"/>
        <v>0.01</v>
      </c>
      <c r="W62">
        <f t="shared" si="54"/>
        <v>2.1025077347240113E-5</v>
      </c>
      <c r="X62">
        <f t="shared" si="55"/>
        <v>1.3083312116279087E-5</v>
      </c>
      <c r="Y62">
        <f t="shared" si="56"/>
        <v>2.1025077347240115E-7</v>
      </c>
      <c r="Z62">
        <f t="shared" si="57"/>
        <v>7.7315144574886243E-6</v>
      </c>
      <c r="AB62">
        <f t="shared" si="58"/>
        <v>-28.852325325513124</v>
      </c>
      <c r="AC62">
        <f t="shared" si="33"/>
        <v>-25.770370582847526</v>
      </c>
      <c r="AE62">
        <f t="shared" si="34"/>
        <v>0</v>
      </c>
      <c r="AF62">
        <f t="shared" si="35"/>
        <v>0</v>
      </c>
      <c r="AG62">
        <f t="shared" si="36"/>
        <v>-9.6643930718607804E-5</v>
      </c>
      <c r="AH62">
        <f t="shared" si="37"/>
        <v>-1.3083312116279087</v>
      </c>
      <c r="AI62">
        <f t="shared" si="38"/>
        <v>-1.3084278555586273</v>
      </c>
      <c r="AJ62">
        <f t="shared" si="39"/>
        <v>-3.081954742665598</v>
      </c>
      <c r="AK62">
        <f t="shared" si="61"/>
        <v>-2.0196627727859191</v>
      </c>
      <c r="AL62">
        <f t="shared" si="40"/>
        <v>-6.4100453710101446</v>
      </c>
      <c r="AN62">
        <f t="shared" si="41"/>
        <v>0</v>
      </c>
      <c r="AO62">
        <f t="shared" si="42"/>
        <v>0</v>
      </c>
      <c r="AP62">
        <f t="shared" si="43"/>
        <v>-3.0846478386813808E-7</v>
      </c>
      <c r="AQ62">
        <f t="shared" si="44"/>
        <v>-4.1758866948179499E-3</v>
      </c>
      <c r="AR62">
        <f t="shared" si="45"/>
        <v>-4.1761951596018185E-3</v>
      </c>
      <c r="AS62">
        <f t="shared" si="46"/>
        <v>-9.8368774585105342E-3</v>
      </c>
      <c r="AT62">
        <f t="shared" si="47"/>
        <v>-6.4462903781083662E-3</v>
      </c>
      <c r="AU62">
        <f t="shared" si="48"/>
        <v>-2.0459362996220719E-2</v>
      </c>
      <c r="AW62">
        <v>59</v>
      </c>
      <c r="AX62">
        <f>IF(Z62&gt;0, (R62*SUMPRODUCT(K62:$K$98, X62:$X$98)-K62*$AZ$3)/Z62, 0)</f>
        <v>-3333159.4637175836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0.65106364900000002</v>
      </c>
      <c r="Q63" s="5">
        <f t="shared" si="60"/>
        <v>12.5</v>
      </c>
      <c r="R63">
        <f t="shared" si="31"/>
        <v>100000</v>
      </c>
      <c r="S63">
        <f t="shared" si="32"/>
        <v>-8781852.0590424687</v>
      </c>
      <c r="U63">
        <f t="shared" si="52"/>
        <v>0.65106364900000002</v>
      </c>
      <c r="V63">
        <f t="shared" si="53"/>
        <v>0.01</v>
      </c>
      <c r="W63">
        <f t="shared" si="54"/>
        <v>7.7315144574886243E-6</v>
      </c>
      <c r="X63">
        <f t="shared" si="55"/>
        <v>5.0337080149887994E-6</v>
      </c>
      <c r="Y63">
        <f t="shared" si="56"/>
        <v>7.7315144574886245E-8</v>
      </c>
      <c r="Z63">
        <f t="shared" si="57"/>
        <v>2.6204912979249386E-6</v>
      </c>
      <c r="AB63">
        <f t="shared" si="58"/>
        <v>-25.770370582847526</v>
      </c>
      <c r="AC63">
        <f t="shared" si="33"/>
        <v>-23.012766900384992</v>
      </c>
      <c r="AE63">
        <f t="shared" si="34"/>
        <v>0</v>
      </c>
      <c r="AF63">
        <f t="shared" si="35"/>
        <v>0</v>
      </c>
      <c r="AG63">
        <f t="shared" si="36"/>
        <v>-3.2756141224061731E-5</v>
      </c>
      <c r="AH63">
        <f t="shared" si="37"/>
        <v>-0.50337080149887992</v>
      </c>
      <c r="AI63">
        <f t="shared" si="38"/>
        <v>-0.50340355764010403</v>
      </c>
      <c r="AJ63">
        <f t="shared" si="39"/>
        <v>-2.7576036824625341</v>
      </c>
      <c r="AK63">
        <f t="shared" si="61"/>
        <v>-1.8039259407993271</v>
      </c>
      <c r="AL63">
        <f t="shared" si="40"/>
        <v>-5.0649331809019653</v>
      </c>
      <c r="AN63">
        <f t="shared" si="41"/>
        <v>0</v>
      </c>
      <c r="AO63">
        <f t="shared" si="42"/>
        <v>0</v>
      </c>
      <c r="AP63">
        <f t="shared" si="43"/>
        <v>-9.3348150228812833E-8</v>
      </c>
      <c r="AQ63">
        <f t="shared" si="44"/>
        <v>-1.434501484094188E-3</v>
      </c>
      <c r="AR63">
        <f t="shared" si="45"/>
        <v>-1.434594832244417E-3</v>
      </c>
      <c r="AS63">
        <f t="shared" si="46"/>
        <v>-7.8585936316866514E-3</v>
      </c>
      <c r="AT63">
        <f t="shared" si="47"/>
        <v>-5.1408115678684176E-3</v>
      </c>
      <c r="AU63">
        <f t="shared" si="48"/>
        <v>-1.4434000031799486E-2</v>
      </c>
      <c r="AW63">
        <v>60</v>
      </c>
      <c r="AX63">
        <f>IF(Z63&gt;0, (R63*SUMPRODUCT(K63:$K$98, X63:$X$98)-K63*$AZ$3)/Z63, 0)</f>
        <v>-8781852.0590424687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0.67958823899999998</v>
      </c>
      <c r="Q64" s="5">
        <f t="shared" si="60"/>
        <v>12.5</v>
      </c>
      <c r="R64">
        <f t="shared" si="31"/>
        <v>100000</v>
      </c>
      <c r="S64">
        <f t="shared" si="32"/>
        <v>-25261292.895750977</v>
      </c>
      <c r="U64">
        <f t="shared" si="52"/>
        <v>0.67958823899999998</v>
      </c>
      <c r="V64">
        <f t="shared" si="53"/>
        <v>0.01</v>
      </c>
      <c r="W64">
        <f t="shared" si="54"/>
        <v>2.6204912979249386E-6</v>
      </c>
      <c r="X64">
        <f t="shared" si="55"/>
        <v>1.7808550664716333E-6</v>
      </c>
      <c r="Y64">
        <f t="shared" si="56"/>
        <v>2.6204912979249388E-8</v>
      </c>
      <c r="Z64">
        <f t="shared" si="57"/>
        <v>8.1343131847405598E-7</v>
      </c>
      <c r="AB64">
        <f t="shared" si="58"/>
        <v>-23.012766900384992</v>
      </c>
      <c r="AC64">
        <f t="shared" si="33"/>
        <v>-20.548326786550021</v>
      </c>
      <c r="AE64">
        <f t="shared" si="34"/>
        <v>0</v>
      </c>
      <c r="AF64">
        <f t="shared" si="35"/>
        <v>0</v>
      </c>
      <c r="AG64">
        <f t="shared" si="36"/>
        <v>-1.01678914809257E-5</v>
      </c>
      <c r="AH64">
        <f t="shared" si="37"/>
        <v>-0.17808550664716333</v>
      </c>
      <c r="AI64">
        <f t="shared" si="38"/>
        <v>-0.17809567453864425</v>
      </c>
      <c r="AJ64">
        <f t="shared" si="39"/>
        <v>-2.4644401138349714</v>
      </c>
      <c r="AK64">
        <f t="shared" si="61"/>
        <v>-1.6108936830269496</v>
      </c>
      <c r="AL64">
        <f t="shared" si="40"/>
        <v>-4.2534294714005654</v>
      </c>
      <c r="AN64">
        <f t="shared" si="41"/>
        <v>0</v>
      </c>
      <c r="AO64">
        <f t="shared" si="42"/>
        <v>0</v>
      </c>
      <c r="AP64">
        <f t="shared" si="43"/>
        <v>-2.5871753302337815E-8</v>
      </c>
      <c r="AQ64">
        <f t="shared" si="44"/>
        <v>-4.5313075019933114E-4</v>
      </c>
      <c r="AR64">
        <f t="shared" si="45"/>
        <v>-4.5315662195263346E-4</v>
      </c>
      <c r="AS64">
        <f t="shared" si="46"/>
        <v>-6.270659632150101E-3</v>
      </c>
      <c r="AT64">
        <f t="shared" si="47"/>
        <v>-4.0988482264735287E-3</v>
      </c>
      <c r="AU64">
        <f t="shared" si="48"/>
        <v>-1.0822664480576264E-2</v>
      </c>
      <c r="AW64">
        <v>61</v>
      </c>
      <c r="AX64">
        <f>IF(Z64&gt;0, (R64*SUMPRODUCT(K64:$K$98, X64:$X$98)-K64*$AZ$3)/Z64, 0)</f>
        <v>-25261292.895750977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0.70796792399999997</v>
      </c>
      <c r="Q65" s="5">
        <f t="shared" si="60"/>
        <v>12.5</v>
      </c>
      <c r="R65">
        <f t="shared" si="31"/>
        <v>100000</v>
      </c>
      <c r="S65">
        <f t="shared" si="32"/>
        <v>-79973882.464831308</v>
      </c>
      <c r="U65">
        <f t="shared" si="52"/>
        <v>0.70796792399999997</v>
      </c>
      <c r="V65">
        <f t="shared" si="53"/>
        <v>0.01</v>
      </c>
      <c r="W65">
        <f t="shared" si="54"/>
        <v>8.1343131847405598E-7</v>
      </c>
      <c r="X65">
        <f t="shared" si="55"/>
        <v>5.758832818566602E-7</v>
      </c>
      <c r="Y65">
        <f t="shared" si="56"/>
        <v>8.13431318474056E-9</v>
      </c>
      <c r="Z65">
        <f t="shared" si="57"/>
        <v>2.2941372343265521E-7</v>
      </c>
      <c r="AB65">
        <f t="shared" si="58"/>
        <v>-20.548326786550021</v>
      </c>
      <c r="AC65">
        <f t="shared" si="33"/>
        <v>-18.347106153622484</v>
      </c>
      <c r="AE65">
        <f t="shared" si="34"/>
        <v>0</v>
      </c>
      <c r="AF65">
        <f t="shared" si="35"/>
        <v>0</v>
      </c>
      <c r="AG65">
        <f t="shared" si="36"/>
        <v>-2.86767154290819E-6</v>
      </c>
      <c r="AH65">
        <f t="shared" si="37"/>
        <v>-5.7588328185666018E-2</v>
      </c>
      <c r="AI65">
        <f t="shared" si="38"/>
        <v>-5.7591195857208927E-2</v>
      </c>
      <c r="AJ65">
        <f t="shared" si="39"/>
        <v>-2.2012206329275372</v>
      </c>
      <c r="AK65">
        <f t="shared" si="61"/>
        <v>-1.4383828750585017</v>
      </c>
      <c r="AL65">
        <f t="shared" si="40"/>
        <v>-3.6971947038432482</v>
      </c>
      <c r="AN65">
        <f t="shared" si="41"/>
        <v>0</v>
      </c>
      <c r="AO65">
        <f t="shared" si="42"/>
        <v>0</v>
      </c>
      <c r="AP65">
        <f t="shared" si="43"/>
        <v>-6.5148788335876698E-9</v>
      </c>
      <c r="AQ65">
        <f t="shared" si="44"/>
        <v>-1.3083122482640173E-4</v>
      </c>
      <c r="AR65">
        <f t="shared" si="45"/>
        <v>-1.3083773970523532E-4</v>
      </c>
      <c r="AS65">
        <f t="shared" si="46"/>
        <v>-5.0008118067011104E-3</v>
      </c>
      <c r="AT65">
        <f t="shared" si="47"/>
        <v>-3.267769689484841E-3</v>
      </c>
      <c r="AU65">
        <f t="shared" si="48"/>
        <v>-8.3994192358911868E-3</v>
      </c>
      <c r="AW65">
        <v>62</v>
      </c>
      <c r="AX65">
        <f>IF(Z65&gt;0, (R65*SUMPRODUCT(K65:$K$98, X65:$X$98)-K65*$AZ$3)/Z65, 0)</f>
        <v>-79973882.464831308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0.73634663</v>
      </c>
      <c r="Q66" s="5">
        <f t="shared" si="60"/>
        <v>12.5</v>
      </c>
      <c r="R66">
        <f t="shared" si="31"/>
        <v>100000</v>
      </c>
      <c r="S66">
        <f t="shared" si="32"/>
        <v>-281509134.52288252</v>
      </c>
      <c r="U66">
        <f t="shared" si="52"/>
        <v>0.73634663</v>
      </c>
      <c r="V66">
        <f t="shared" si="53"/>
        <v>0.01</v>
      </c>
      <c r="W66">
        <f t="shared" si="54"/>
        <v>2.2941372343265521E-7</v>
      </c>
      <c r="X66">
        <f t="shared" si="55"/>
        <v>1.6892802212538771E-7</v>
      </c>
      <c r="Y66">
        <f t="shared" si="56"/>
        <v>2.294137234326552E-9</v>
      </c>
      <c r="Z66">
        <f t="shared" si="57"/>
        <v>5.8191564072940954E-8</v>
      </c>
      <c r="AB66">
        <f t="shared" si="58"/>
        <v>-18.347106153622484</v>
      </c>
      <c r="AC66">
        <f t="shared" si="33"/>
        <v>-16.381456838706473</v>
      </c>
      <c r="AE66">
        <f t="shared" si="34"/>
        <v>0</v>
      </c>
      <c r="AF66">
        <f t="shared" si="35"/>
        <v>0</v>
      </c>
      <c r="AG66">
        <f t="shared" si="36"/>
        <v>-7.2739455091176198E-7</v>
      </c>
      <c r="AH66">
        <f t="shared" si="37"/>
        <v>-1.689280221253877E-2</v>
      </c>
      <c r="AI66">
        <f t="shared" si="38"/>
        <v>-1.6893529607089681E-2</v>
      </c>
      <c r="AJ66">
        <f t="shared" si="39"/>
        <v>-1.9656493149160106</v>
      </c>
      <c r="AK66">
        <f t="shared" si="61"/>
        <v>-1.2842974307535739</v>
      </c>
      <c r="AL66">
        <f t="shared" si="40"/>
        <v>-3.2668402752766745</v>
      </c>
      <c r="AN66">
        <f t="shared" si="41"/>
        <v>0</v>
      </c>
      <c r="AO66">
        <f t="shared" si="42"/>
        <v>0</v>
      </c>
      <c r="AP66">
        <f t="shared" si="43"/>
        <v>-1.4754651529296262E-9</v>
      </c>
      <c r="AQ66">
        <f t="shared" si="44"/>
        <v>-3.4265779099790079E-5</v>
      </c>
      <c r="AR66">
        <f t="shared" si="45"/>
        <v>-3.4267254564943007E-5</v>
      </c>
      <c r="AS66">
        <f t="shared" si="46"/>
        <v>-3.98717183597707E-3</v>
      </c>
      <c r="AT66">
        <f t="shared" si="47"/>
        <v>-2.6051007705497876E-3</v>
      </c>
      <c r="AU66">
        <f t="shared" si="48"/>
        <v>-6.6265398610918019E-3</v>
      </c>
      <c r="AW66">
        <v>63</v>
      </c>
      <c r="AX66">
        <f>IF(Z66&gt;0, (R66*SUMPRODUCT(K66:$K$98, X66:$X$98)-K66*$AZ$3)/Z66, 0)</f>
        <v>-281509134.52288252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0.76472631499999999</v>
      </c>
      <c r="Q67" s="5">
        <f t="shared" si="60"/>
        <v>12.5</v>
      </c>
      <c r="R67">
        <f t="shared" si="31"/>
        <v>100000</v>
      </c>
      <c r="S67">
        <f t="shared" si="32"/>
        <v>-1115744826.8822443</v>
      </c>
      <c r="U67">
        <f t="shared" si="52"/>
        <v>0.76472631499999999</v>
      </c>
      <c r="V67">
        <f t="shared" si="53"/>
        <v>0.01</v>
      </c>
      <c r="W67">
        <f t="shared" si="54"/>
        <v>5.8191564072940954E-8</v>
      </c>
      <c r="X67">
        <f t="shared" si="55"/>
        <v>4.4500620357586527E-8</v>
      </c>
      <c r="Y67">
        <f t="shared" si="56"/>
        <v>5.8191564072940953E-10</v>
      </c>
      <c r="Z67">
        <f t="shared" si="57"/>
        <v>1.3109028074625018E-8</v>
      </c>
      <c r="AB67">
        <f t="shared" si="58"/>
        <v>-16.381456838706473</v>
      </c>
      <c r="AC67">
        <f t="shared" si="33"/>
        <v>-14.626330259716971</v>
      </c>
      <c r="AE67">
        <f t="shared" si="34"/>
        <v>0</v>
      </c>
      <c r="AF67">
        <f t="shared" si="35"/>
        <v>0</v>
      </c>
      <c r="AG67">
        <f t="shared" si="36"/>
        <v>-1.6386285093281272E-7</v>
      </c>
      <c r="AH67">
        <f t="shared" si="37"/>
        <v>-4.4500620357586524E-3</v>
      </c>
      <c r="AI67">
        <f t="shared" ref="AI67:AI69" si="62">SUM(AE67:AH67)</f>
        <v>-4.4502258986095855E-3</v>
      </c>
      <c r="AJ67">
        <f t="shared" si="39"/>
        <v>-1.7551265789895023</v>
      </c>
      <c r="AK67">
        <f t="shared" si="61"/>
        <v>-1.1467019787094532</v>
      </c>
      <c r="AL67">
        <f t="shared" ref="AL67:AL69" si="63">SUM(AI67:AK67)</f>
        <v>-2.906278783597565</v>
      </c>
      <c r="AN67">
        <f t="shared" si="41"/>
        <v>0</v>
      </c>
      <c r="AO67">
        <f t="shared" si="42"/>
        <v>0</v>
      </c>
      <c r="AP67">
        <f t="shared" si="43"/>
        <v>-2.9677095722280834E-10</v>
      </c>
      <c r="AQ67">
        <f t="shared" si="44"/>
        <v>-8.0594787807913162E-6</v>
      </c>
      <c r="AR67">
        <f t="shared" si="45"/>
        <v>-8.0597755517485394E-6</v>
      </c>
      <c r="AS67">
        <f t="shared" si="46"/>
        <v>-3.1786984782016009E-3</v>
      </c>
      <c r="AT67">
        <f t="shared" si="47"/>
        <v>-2.0767845910994575E-3</v>
      </c>
      <c r="AU67">
        <f t="shared" si="48"/>
        <v>-5.263542844852807E-3</v>
      </c>
      <c r="AW67">
        <v>64</v>
      </c>
      <c r="AX67">
        <f>IF(Z67&gt;0, (R67*SUMPRODUCT(K67:$K$98, X67:$X$98)-K67*$AZ$3)/Z67, 0)</f>
        <v>-1115744826.8822443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0.79310599999999998</v>
      </c>
      <c r="Q68" s="5">
        <f t="shared" si="60"/>
        <v>12.5</v>
      </c>
      <c r="R68">
        <f t="shared" si="31"/>
        <v>100000</v>
      </c>
      <c r="S68">
        <f t="shared" si="32"/>
        <v>-5059581655.270442</v>
      </c>
      <c r="U68">
        <f t="shared" si="52"/>
        <v>0.79310599999999998</v>
      </c>
      <c r="V68">
        <f t="shared" si="53"/>
        <v>0.01</v>
      </c>
      <c r="W68">
        <f t="shared" si="54"/>
        <v>1.3109028074625018E-8</v>
      </c>
      <c r="X68">
        <f t="shared" ref="X68:X69" si="67">U68*W68</f>
        <v>1.0396848820153549E-8</v>
      </c>
      <c r="Y68">
        <f t="shared" si="56"/>
        <v>1.3109028074625018E-10</v>
      </c>
      <c r="Z68">
        <f t="shared" ref="Z68:Z69" si="68">MAX(0, W68-X68-Y68)</f>
        <v>2.5810889737252182E-9</v>
      </c>
      <c r="AB68">
        <f t="shared" si="58"/>
        <v>-14.626330259716971</v>
      </c>
      <c r="AC68">
        <f t="shared" si="33"/>
        <v>-13.059230422080926</v>
      </c>
      <c r="AE68">
        <f t="shared" si="34"/>
        <v>0</v>
      </c>
      <c r="AF68">
        <f t="shared" si="35"/>
        <v>0</v>
      </c>
      <c r="AG68">
        <f t="shared" si="36"/>
        <v>-3.2263612171565225E-8</v>
      </c>
      <c r="AH68">
        <f t="shared" si="37"/>
        <v>-1.039684882015355E-3</v>
      </c>
      <c r="AI68">
        <f t="shared" si="62"/>
        <v>-1.0397171456275266E-3</v>
      </c>
      <c r="AJ68">
        <f t="shared" si="39"/>
        <v>-1.5670998376360448</v>
      </c>
      <c r="AK68">
        <f t="shared" si="61"/>
        <v>-1.0238431181801881</v>
      </c>
      <c r="AL68">
        <f t="shared" si="63"/>
        <v>-2.5919826729618602</v>
      </c>
      <c r="AN68">
        <f t="shared" si="41"/>
        <v>0</v>
      </c>
      <c r="AO68">
        <f t="shared" si="42"/>
        <v>0</v>
      </c>
      <c r="AP68">
        <f t="shared" si="43"/>
        <v>-5.2171804331631804E-11</v>
      </c>
      <c r="AQ68">
        <f t="shared" si="44"/>
        <v>-1.6812201914225191E-6</v>
      </c>
      <c r="AR68">
        <f t="shared" si="45"/>
        <v>-1.6812723632268508E-6</v>
      </c>
      <c r="AS68">
        <f t="shared" si="46"/>
        <v>-2.5340754055224964E-3</v>
      </c>
      <c r="AT68">
        <f t="shared" si="47"/>
        <v>-1.6556033014512015E-3</v>
      </c>
      <c r="AU68">
        <f t="shared" si="48"/>
        <v>-4.1913599793369245E-3</v>
      </c>
      <c r="AW68">
        <v>65</v>
      </c>
      <c r="AX68">
        <f>IF(Z68&gt;0, (R68*SUMPRODUCT(K68:$K$98, X68:$X$98)-K68*$AZ$3)/Z68, 0)</f>
        <v>-5059581655.270442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100000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2.5810889737252182E-9</v>
      </c>
      <c r="X69">
        <f t="shared" si="67"/>
        <v>2.5810889737252182E-9</v>
      </c>
      <c r="Y69">
        <f t="shared" si="56"/>
        <v>2.5810889737252181E-11</v>
      </c>
      <c r="Z69">
        <f t="shared" si="68"/>
        <v>0</v>
      </c>
      <c r="AB69">
        <f t="shared" si="58"/>
        <v>-13.059230422080926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-2.5810889737252183E-4</v>
      </c>
      <c r="AI69">
        <f t="shared" si="62"/>
        <v>-2.5810889737252183E-4</v>
      </c>
      <c r="AJ69">
        <f t="shared" si="39"/>
        <v>-13.059230422080926</v>
      </c>
      <c r="AK69">
        <f t="shared" si="61"/>
        <v>-0.91414612954566488</v>
      </c>
      <c r="AL69">
        <f t="shared" si="63"/>
        <v>-13.973634660523963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-3.7265574522594151E-7</v>
      </c>
      <c r="AR69">
        <f t="shared" si="45"/>
        <v>-3.7265574522594151E-7</v>
      </c>
      <c r="AS69">
        <f t="shared" si="46"/>
        <v>-1.885482172276309E-2</v>
      </c>
      <c r="AT69">
        <f t="shared" si="47"/>
        <v>-1.3198375205934164E-3</v>
      </c>
      <c r="AU69">
        <f t="shared" si="48"/>
        <v>-2.0175031899101734E-2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10837.611195736637</v>
      </c>
      <c r="AO71" s="6">
        <f t="shared" si="70"/>
        <v>-1083.7611195736638</v>
      </c>
      <c r="AP71" s="6">
        <f t="shared" si="70"/>
        <v>-244.64609036862987</v>
      </c>
      <c r="AQ71" s="6">
        <f t="shared" si="70"/>
        <v>-8075.9716337263853</v>
      </c>
      <c r="AR71" s="6">
        <f t="shared" si="70"/>
        <v>1433.2323520679588</v>
      </c>
      <c r="AS71" s="6">
        <f t="shared" si="70"/>
        <v>-1162.8971311012974</v>
      </c>
      <c r="AT71" s="6">
        <f t="shared" si="70"/>
        <v>385.1039851539083</v>
      </c>
      <c r="AU71" s="6">
        <f t="shared" si="70"/>
        <v>655.43920612056809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135FD-7E70-407C-89CC-71A3BA5B97EA}">
  <sheetPr codeName="Sheet33"/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9316.7720216163907</v>
      </c>
      <c r="K3">
        <v>1</v>
      </c>
      <c r="L3" s="2">
        <v>0</v>
      </c>
      <c r="O3">
        <f>$C$3</f>
        <v>9316.7720216163907</v>
      </c>
      <c r="P3">
        <f>O3*C5</f>
        <v>931.67720216163912</v>
      </c>
      <c r="Q3" s="5">
        <f>B8</f>
        <v>125.8175559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9316.7720216163907</v>
      </c>
      <c r="AF3">
        <f t="shared" ref="AF3:AF34" si="4">-$Z3*P3</f>
        <v>-931.67720216163912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8259.2772635547517</v>
      </c>
      <c r="AJ3">
        <f t="shared" ref="AJ3:AJ34" si="8">AB3-AC3</f>
        <v>0</v>
      </c>
      <c r="AL3">
        <f t="shared" ref="AL3:AL34" si="9">SUM(AI3:AK3)</f>
        <v>8259.2772635547517</v>
      </c>
      <c r="AN3">
        <f t="shared" ref="AN3:AN34" si="10">AE3*$K3</f>
        <v>9316.7720216163907</v>
      </c>
      <c r="AO3">
        <f t="shared" ref="AO3:AO34" si="11">AF3*$K3</f>
        <v>-931.67720216163912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8259.2772635547517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8259.2772635547517</v>
      </c>
      <c r="AW3">
        <v>0</v>
      </c>
      <c r="AX3">
        <f>IF(Z3&gt;0, (R3*SUMPRODUCT(K3:$K$98, X3:$X$98)-K3*$AZ$3)/Z3, 0)</f>
        <v>0</v>
      </c>
      <c r="AZ3">
        <f>C6*SUMPRODUCT(X4:X98, K4:K98)/1</f>
        <v>7290.1778480350904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2.341728E-3</v>
      </c>
      <c r="R4">
        <f t="shared" si="0"/>
        <v>250000</v>
      </c>
      <c r="S4">
        <f t="shared" si="1"/>
        <v>495.1149468677238</v>
      </c>
      <c r="U4">
        <f t="shared" ref="U4:U35" si="21">M4</f>
        <v>2.341728E-3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2.341728E-3</v>
      </c>
      <c r="Y4">
        <f t="shared" ref="Y4:Y35" si="25">V4*W4</f>
        <v>0.01</v>
      </c>
      <c r="Z4">
        <f t="shared" ref="Z4:Z35" si="26">MAX(0, W4-X4-Y4)</f>
        <v>0.987658272</v>
      </c>
      <c r="AB4">
        <f t="shared" ref="AB4:AB35" si="27">AC3</f>
        <v>0</v>
      </c>
      <c r="AC4">
        <f t="shared" si="2"/>
        <v>489.00437286474789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-585.43200000000002</v>
      </c>
      <c r="AI4">
        <f t="shared" si="7"/>
        <v>-585.43200000000002</v>
      </c>
      <c r="AJ4">
        <f t="shared" si="8"/>
        <v>-489.00437286474789</v>
      </c>
      <c r="AK4">
        <f>G4*SUM(AB4, AE4:AF4)</f>
        <v>0</v>
      </c>
      <c r="AL4">
        <f t="shared" si="9"/>
        <v>-1074.4363728647479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-546.16288832913517</v>
      </c>
      <c r="AR4">
        <f t="shared" si="14"/>
        <v>-546.16288832913517</v>
      </c>
      <c r="AS4">
        <f t="shared" si="15"/>
        <v>-456.2033518656105</v>
      </c>
      <c r="AT4">
        <f t="shared" si="16"/>
        <v>0</v>
      </c>
      <c r="AU4">
        <f t="shared" si="17"/>
        <v>-1002.3662401947456</v>
      </c>
      <c r="AW4">
        <v>1</v>
      </c>
      <c r="AX4">
        <f>IF(Z4&gt;0, (R4*SUMPRODUCT(K4:$K$98, X4:$X$98)-K4*$AZ$3)/Z4, 0)</f>
        <v>495.1149468677238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2.3453380000000002E-3</v>
      </c>
      <c r="Q5" s="5">
        <f t="shared" ref="Q5:Q36" si="29">$C$8</f>
        <v>12.5</v>
      </c>
      <c r="R5">
        <f t="shared" si="0"/>
        <v>250000</v>
      </c>
      <c r="S5">
        <f t="shared" si="1"/>
        <v>522.95600188480296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489.00437286474789</v>
      </c>
      <c r="AC5">
        <f t="shared" si="2"/>
        <v>510.12543159381681</v>
      </c>
      <c r="AE5">
        <f t="shared" si="3"/>
        <v>0</v>
      </c>
      <c r="AF5">
        <f t="shared" si="4"/>
        <v>0</v>
      </c>
      <c r="AG5">
        <f t="shared" si="5"/>
        <v>-12.193316210045801</v>
      </c>
      <c r="AH5">
        <f t="shared" si="6"/>
        <v>-579.09811908398399</v>
      </c>
      <c r="AI5">
        <f t="shared" si="7"/>
        <v>-591.29143529402984</v>
      </c>
      <c r="AJ5">
        <f t="shared" si="8"/>
        <v>-21.12105872906892</v>
      </c>
      <c r="AK5">
        <f>G5*SUM(AB5, AE5:AF5)</f>
        <v>20.049179287454663</v>
      </c>
      <c r="AL5">
        <f t="shared" si="9"/>
        <v>-592.36331473564417</v>
      </c>
      <c r="AN5">
        <f t="shared" si="10"/>
        <v>0</v>
      </c>
      <c r="AO5">
        <f t="shared" si="11"/>
        <v>0</v>
      </c>
      <c r="AP5">
        <f t="shared" si="12"/>
        <v>-10.426602453224353</v>
      </c>
      <c r="AQ5">
        <f t="shared" si="13"/>
        <v>-495.19144464768999</v>
      </c>
      <c r="AR5">
        <f t="shared" si="14"/>
        <v>-505.61804710091434</v>
      </c>
      <c r="AS5">
        <f t="shared" si="15"/>
        <v>-18.060786660955333</v>
      </c>
      <c r="AT5">
        <f t="shared" si="16"/>
        <v>17.144213956452823</v>
      </c>
      <c r="AU5">
        <f t="shared" si="17"/>
        <v>-506.53461980541692</v>
      </c>
      <c r="AW5">
        <v>2</v>
      </c>
      <c r="AX5">
        <f>IF(Z5&gt;0, (R5*SUMPRODUCT(K5:$K$98, X5:$X$98)-K5*$AZ$3)/Z5, 0)</f>
        <v>522.95600188480296</v>
      </c>
    </row>
    <row r="6" spans="1:52" x14ac:dyDescent="0.25">
      <c r="A6" t="s">
        <v>16</v>
      </c>
      <c r="C6" s="2"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2.3489470000000001E-3</v>
      </c>
      <c r="Q6" s="5">
        <f t="shared" si="29"/>
        <v>12.5</v>
      </c>
      <c r="R6">
        <f t="shared" si="0"/>
        <v>250000</v>
      </c>
      <c r="S6">
        <f t="shared" si="1"/>
        <v>648.84229385321169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510.12543159381681</v>
      </c>
      <c r="AC6">
        <f t="shared" si="2"/>
        <v>625.10720643206969</v>
      </c>
      <c r="AE6">
        <f t="shared" si="3"/>
        <v>0</v>
      </c>
      <c r="AF6">
        <f t="shared" si="4"/>
        <v>0</v>
      </c>
      <c r="AG6">
        <f t="shared" si="5"/>
        <v>-12.042741594413704</v>
      </c>
      <c r="AH6">
        <f t="shared" si="6"/>
        <v>-572.829070632769</v>
      </c>
      <c r="AI6">
        <f t="shared" si="7"/>
        <v>-584.87181222718266</v>
      </c>
      <c r="AJ6">
        <f t="shared" si="8"/>
        <v>-114.98177483825287</v>
      </c>
      <c r="AK6">
        <f>G6*SUM(AB6, AE6:AF6)</f>
        <v>29.842337748238286</v>
      </c>
      <c r="AL6">
        <f t="shared" si="9"/>
        <v>-670.01124931719721</v>
      </c>
      <c r="AN6">
        <f t="shared" si="10"/>
        <v>0</v>
      </c>
      <c r="AO6">
        <f t="shared" si="11"/>
        <v>0</v>
      </c>
      <c r="AP6">
        <f t="shared" si="12"/>
        <v>-9.2898916482989762</v>
      </c>
      <c r="AQ6">
        <f t="shared" si="13"/>
        <v>-441.88609026060408</v>
      </c>
      <c r="AR6">
        <f t="shared" si="14"/>
        <v>-451.175981908903</v>
      </c>
      <c r="AS6">
        <f t="shared" si="15"/>
        <v>-88.69809431699278</v>
      </c>
      <c r="AT6">
        <f t="shared" si="16"/>
        <v>23.020678641952795</v>
      </c>
      <c r="AU6">
        <f t="shared" si="17"/>
        <v>-516.85339758394298</v>
      </c>
      <c r="AW6">
        <v>3</v>
      </c>
      <c r="AX6">
        <f>IF(Z6&gt;0, (R6*SUMPRODUCT(K6:$K$98, X6:$X$98)-K6*$AZ$3)/Z6, 0)</f>
        <v>648.84229385321169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2.353459E-3</v>
      </c>
      <c r="Q7" s="5">
        <f t="shared" si="29"/>
        <v>12.5</v>
      </c>
      <c r="R7">
        <f t="shared" si="0"/>
        <v>250000</v>
      </c>
      <c r="S7">
        <f t="shared" si="1"/>
        <v>725.45329474286325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625.10720643206969</v>
      </c>
      <c r="AC7">
        <f t="shared" si="2"/>
        <v>690.28169863425774</v>
      </c>
      <c r="AE7">
        <f t="shared" si="3"/>
        <v>0</v>
      </c>
      <c r="AF7">
        <f t="shared" si="4"/>
        <v>0</v>
      </c>
      <c r="AG7">
        <f t="shared" si="5"/>
        <v>-11.893972079879518</v>
      </c>
      <c r="AH7">
        <f t="shared" si="6"/>
        <v>-566.84197180094554</v>
      </c>
      <c r="AI7">
        <f t="shared" si="7"/>
        <v>-578.73594388082506</v>
      </c>
      <c r="AJ7">
        <f t="shared" si="8"/>
        <v>-65.174492202188048</v>
      </c>
      <c r="AK7">
        <f>G7*SUM(AB7, AE7:AF7)</f>
        <v>30.69276383581462</v>
      </c>
      <c r="AL7">
        <f t="shared" si="9"/>
        <v>-613.21767224719849</v>
      </c>
      <c r="AN7">
        <f t="shared" si="10"/>
        <v>0</v>
      </c>
      <c r="AO7">
        <f t="shared" si="11"/>
        <v>0</v>
      </c>
      <c r="AP7">
        <f t="shared" si="12"/>
        <v>-8.3478567488920667</v>
      </c>
      <c r="AQ7">
        <f t="shared" si="13"/>
        <v>-397.84149046882101</v>
      </c>
      <c r="AR7">
        <f t="shared" si="14"/>
        <v>-406.18934721771308</v>
      </c>
      <c r="AS7">
        <f t="shared" si="15"/>
        <v>-45.74311432141517</v>
      </c>
      <c r="AT7">
        <f t="shared" si="16"/>
        <v>21.541903243777487</v>
      </c>
      <c r="AU7">
        <f t="shared" si="17"/>
        <v>-430.39055829535073</v>
      </c>
      <c r="AW7">
        <v>4</v>
      </c>
      <c r="AX7">
        <f>IF(Z7&gt;0, (R7*SUMPRODUCT(K7:$K$98, X7:$X$98)-K7*$AZ$3)/Z7, 0)</f>
        <v>725.45329474286325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2.358874E-3</v>
      </c>
      <c r="Q8" s="5">
        <f t="shared" si="29"/>
        <v>12.5</v>
      </c>
      <c r="R8">
        <f t="shared" si="0"/>
        <v>250000</v>
      </c>
      <c r="S8">
        <f t="shared" si="1"/>
        <v>673.55362020410223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690.28169863425774</v>
      </c>
      <c r="AC8">
        <f t="shared" si="2"/>
        <v>632.97745569222752</v>
      </c>
      <c r="AE8">
        <f t="shared" si="3"/>
        <v>0</v>
      </c>
      <c r="AF8">
        <f t="shared" si="4"/>
        <v>0</v>
      </c>
      <c r="AG8">
        <f t="shared" si="5"/>
        <v>-11.746975977584768</v>
      </c>
      <c r="AH8">
        <f t="shared" si="6"/>
        <v>-561.12762991907437</v>
      </c>
      <c r="AI8">
        <f t="shared" si="7"/>
        <v>-572.87460589665909</v>
      </c>
      <c r="AJ8">
        <f t="shared" si="8"/>
        <v>57.304242942030214</v>
      </c>
      <c r="AK8">
        <f>G8*SUM(AB8, AE8:AF8)</f>
        <v>14.70300018090969</v>
      </c>
      <c r="AL8">
        <f t="shared" si="9"/>
        <v>-500.86736277371921</v>
      </c>
      <c r="AN8">
        <f t="shared" si="10"/>
        <v>0</v>
      </c>
      <c r="AO8">
        <f t="shared" si="11"/>
        <v>0</v>
      </c>
      <c r="AP8">
        <f t="shared" si="12"/>
        <v>-7.6959643789437697</v>
      </c>
      <c r="AQ8">
        <f t="shared" si="13"/>
        <v>-367.61956950781348</v>
      </c>
      <c r="AR8">
        <f t="shared" si="14"/>
        <v>-375.31553388675724</v>
      </c>
      <c r="AS8">
        <f t="shared" si="15"/>
        <v>37.542548251203492</v>
      </c>
      <c r="AT8">
        <f t="shared" si="16"/>
        <v>9.632586792703199</v>
      </c>
      <c r="AU8">
        <f t="shared" si="17"/>
        <v>-328.14039884285052</v>
      </c>
      <c r="AW8">
        <v>5</v>
      </c>
      <c r="AX8">
        <f>IF(Z8&gt;0, (R8*SUMPRODUCT(K8:$K$98, X8:$X$98)-K8*$AZ$3)/Z8, 0)</f>
        <v>673.55362020410223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2.3678979999999998E-3</v>
      </c>
      <c r="Q9" s="5">
        <f t="shared" si="29"/>
        <v>12.5</v>
      </c>
      <c r="R9">
        <f t="shared" si="0"/>
        <v>250000</v>
      </c>
      <c r="S9">
        <f t="shared" si="1"/>
        <v>558.33302184104696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632.97745569222752</v>
      </c>
      <c r="AC9">
        <f t="shared" si="2"/>
        <v>518.20855666058469</v>
      </c>
      <c r="AE9">
        <f t="shared" si="3"/>
        <v>0</v>
      </c>
      <c r="AF9">
        <f t="shared" si="4"/>
        <v>0</v>
      </c>
      <c r="AG9">
        <f t="shared" si="5"/>
        <v>-11.60169057688555</v>
      </c>
      <c r="AH9">
        <f t="shared" si="6"/>
        <v>-556.31281846742036</v>
      </c>
      <c r="AI9">
        <f t="shared" si="7"/>
        <v>-567.91450904430587</v>
      </c>
      <c r="AJ9">
        <f t="shared" si="8"/>
        <v>114.76889903164283</v>
      </c>
      <c r="AK9">
        <f t="shared" ref="AK9:AK40" si="30">G9*SUM(AB9:AB9, AE9:AF9)</f>
        <v>3.7345669885841422</v>
      </c>
      <c r="AL9">
        <f t="shared" si="9"/>
        <v>-449.41104302407888</v>
      </c>
      <c r="AN9">
        <f t="shared" si="10"/>
        <v>0</v>
      </c>
      <c r="AO9">
        <f t="shared" si="11"/>
        <v>0</v>
      </c>
      <c r="AP9">
        <f t="shared" si="12"/>
        <v>-7.1983913973798277</v>
      </c>
      <c r="AQ9">
        <f t="shared" si="13"/>
        <v>-345.17016120792107</v>
      </c>
      <c r="AR9">
        <f t="shared" si="14"/>
        <v>-352.36855260530092</v>
      </c>
      <c r="AS9">
        <f t="shared" si="15"/>
        <v>71.209575018497901</v>
      </c>
      <c r="AT9">
        <f t="shared" si="16"/>
        <v>2.3171515138597525</v>
      </c>
      <c r="AU9">
        <f t="shared" si="17"/>
        <v>-278.84182607294321</v>
      </c>
      <c r="AW9">
        <v>6</v>
      </c>
      <c r="AX9">
        <f>IF(Z9&gt;0, (R9*SUMPRODUCT(K9:$K$98, X9:$X$98)-K9*$AZ$3)/Z9, 0)</f>
        <v>558.33302184104696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2.3778240000000002E-3</v>
      </c>
      <c r="Q10" s="5">
        <f t="shared" si="29"/>
        <v>12.5</v>
      </c>
      <c r="R10">
        <f t="shared" si="0"/>
        <v>250000</v>
      </c>
      <c r="S10">
        <f t="shared" si="1"/>
        <v>442.03266619683649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518.20855666058469</v>
      </c>
      <c r="AC10">
        <f t="shared" si="2"/>
        <v>405.18789589994503</v>
      </c>
      <c r="AE10">
        <f t="shared" si="3"/>
        <v>0</v>
      </c>
      <c r="AF10">
        <f t="shared" si="4"/>
        <v>0</v>
      </c>
      <c r="AG10">
        <f t="shared" si="5"/>
        <v>-11.458086892822404</v>
      </c>
      <c r="AH10">
        <f t="shared" si="6"/>
        <v>-551.7355658858462</v>
      </c>
      <c r="AI10">
        <f t="shared" si="7"/>
        <v>-563.19365277866859</v>
      </c>
      <c r="AJ10">
        <f t="shared" si="8"/>
        <v>113.02066076063966</v>
      </c>
      <c r="AK10">
        <f t="shared" si="30"/>
        <v>2.1246550823083976</v>
      </c>
      <c r="AL10">
        <f t="shared" si="9"/>
        <v>-448.04833693572056</v>
      </c>
      <c r="AN10">
        <f t="shared" si="10"/>
        <v>0</v>
      </c>
      <c r="AO10">
        <f t="shared" si="11"/>
        <v>0</v>
      </c>
      <c r="AP10">
        <f t="shared" si="12"/>
        <v>-6.7444179637415305</v>
      </c>
      <c r="AQ10">
        <f t="shared" si="13"/>
        <v>-324.76060764791373</v>
      </c>
      <c r="AR10">
        <f t="shared" si="14"/>
        <v>-331.50502561165524</v>
      </c>
      <c r="AS10">
        <f t="shared" si="15"/>
        <v>66.525815508127366</v>
      </c>
      <c r="AT10">
        <f t="shared" si="16"/>
        <v>1.2506068454457129</v>
      </c>
      <c r="AU10">
        <f t="shared" si="17"/>
        <v>-263.72860325808216</v>
      </c>
      <c r="AW10">
        <v>7</v>
      </c>
      <c r="AX10">
        <f>IF(Z10&gt;0, (R10*SUMPRODUCT(K10:$K$98, X10:$X$98)-K10*$AZ$3)/Z10, 0)</f>
        <v>442.03266619683649</v>
      </c>
    </row>
    <row r="11" spans="1:52" x14ac:dyDescent="0.25">
      <c r="A11" t="s">
        <v>33</v>
      </c>
      <c r="C11" s="26">
        <f>AU100</f>
        <v>727.47787931354048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2.3886530000000001E-3</v>
      </c>
      <c r="Q11" s="5">
        <f t="shared" si="29"/>
        <v>12.5</v>
      </c>
      <c r="R11">
        <f t="shared" si="0"/>
        <v>250000</v>
      </c>
      <c r="S11">
        <f t="shared" si="1"/>
        <v>324.85265529563651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405.18789589994503</v>
      </c>
      <c r="AC11">
        <f t="shared" si="2"/>
        <v>294.086162562342</v>
      </c>
      <c r="AE11">
        <f t="shared" si="3"/>
        <v>0</v>
      </c>
      <c r="AF11">
        <f t="shared" si="4"/>
        <v>0</v>
      </c>
      <c r="AG11">
        <f t="shared" si="5"/>
        <v>-11.316136630263379</v>
      </c>
      <c r="AH11">
        <f t="shared" si="6"/>
        <v>-547.38787261601829</v>
      </c>
      <c r="AI11">
        <f t="shared" si="7"/>
        <v>-558.70400924628166</v>
      </c>
      <c r="AJ11">
        <f t="shared" si="8"/>
        <v>111.10173333760304</v>
      </c>
      <c r="AK11">
        <f t="shared" si="30"/>
        <v>0.97245095015986804</v>
      </c>
      <c r="AL11">
        <f t="shared" si="9"/>
        <v>-446.62982495851872</v>
      </c>
      <c r="AN11">
        <f t="shared" si="10"/>
        <v>0</v>
      </c>
      <c r="AO11">
        <f t="shared" si="11"/>
        <v>0</v>
      </c>
      <c r="AP11">
        <f t="shared" si="12"/>
        <v>-6.3292129512559585</v>
      </c>
      <c r="AQ11">
        <f t="shared" si="13"/>
        <v>-306.15876477280688</v>
      </c>
      <c r="AR11">
        <f t="shared" si="14"/>
        <v>-312.48797772406283</v>
      </c>
      <c r="AS11">
        <f t="shared" si="15"/>
        <v>62.140159006809071</v>
      </c>
      <c r="AT11">
        <f t="shared" si="16"/>
        <v>0.54390021518057152</v>
      </c>
      <c r="AU11">
        <f t="shared" si="17"/>
        <v>-249.80391850207317</v>
      </c>
      <c r="AW11">
        <v>8</v>
      </c>
      <c r="AX11">
        <f>IF(Z11&gt;0, (R11*SUMPRODUCT(K11:$K$98, X11:$X$98)-K11*$AZ$3)/Z11, 0)</f>
        <v>324.85265529563651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2.4012859999999999E-3</v>
      </c>
      <c r="Q12" s="5">
        <f t="shared" si="29"/>
        <v>12.5</v>
      </c>
      <c r="R12">
        <f t="shared" si="0"/>
        <v>250000</v>
      </c>
      <c r="S12">
        <f t="shared" si="1"/>
        <v>213.16121823733008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294.086162562342</v>
      </c>
      <c r="AC12">
        <f t="shared" si="2"/>
        <v>190.57980524650111</v>
      </c>
      <c r="AE12">
        <f t="shared" si="3"/>
        <v>0</v>
      </c>
      <c r="AF12">
        <f t="shared" si="4"/>
        <v>0</v>
      </c>
      <c r="AG12">
        <f t="shared" si="5"/>
        <v>-11.175801983496408</v>
      </c>
      <c r="AH12">
        <f t="shared" si="6"/>
        <v>-543.46560928677252</v>
      </c>
      <c r="AI12">
        <f t="shared" si="7"/>
        <v>-554.64141127026892</v>
      </c>
      <c r="AJ12">
        <f t="shared" si="8"/>
        <v>103.50635731584089</v>
      </c>
      <c r="AK12">
        <f t="shared" si="30"/>
        <v>0.67639817389338663</v>
      </c>
      <c r="AL12">
        <f t="shared" si="9"/>
        <v>-450.45865578053463</v>
      </c>
      <c r="AN12">
        <f t="shared" si="10"/>
        <v>0</v>
      </c>
      <c r="AO12">
        <f t="shared" si="11"/>
        <v>0</v>
      </c>
      <c r="AP12">
        <f t="shared" si="12"/>
        <v>-5.9400575608595734</v>
      </c>
      <c r="AQ12">
        <f t="shared" si="13"/>
        <v>-288.85774875738122</v>
      </c>
      <c r="AR12">
        <f t="shared" si="14"/>
        <v>-294.79780631824076</v>
      </c>
      <c r="AS12">
        <f t="shared" si="15"/>
        <v>55.014729258708584</v>
      </c>
      <c r="AT12">
        <f t="shared" si="16"/>
        <v>0.3595128200124047</v>
      </c>
      <c r="AU12">
        <f t="shared" si="17"/>
        <v>-239.42356423951978</v>
      </c>
      <c r="AW12">
        <v>9</v>
      </c>
      <c r="AX12">
        <f>IF(Z12&gt;0, (R12*SUMPRODUCT(K12:$K$98, X12:$X$98)-K12*$AZ$3)/Z12, 0)</f>
        <v>213.16121823733008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2.4148220000000001E-3</v>
      </c>
      <c r="Q13" s="5">
        <f t="shared" si="29"/>
        <v>12.5</v>
      </c>
      <c r="R13">
        <f t="shared" si="0"/>
        <v>250000</v>
      </c>
      <c r="S13">
        <f t="shared" si="1"/>
        <v>105.61289905691126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190.57980524650111</v>
      </c>
      <c r="AC13">
        <f t="shared" si="2"/>
        <v>93.252441802035719</v>
      </c>
      <c r="AE13">
        <f t="shared" si="3"/>
        <v>0</v>
      </c>
      <c r="AF13">
        <f t="shared" si="4"/>
        <v>0</v>
      </c>
      <c r="AG13">
        <f t="shared" si="5"/>
        <v>-11.037056391164054</v>
      </c>
      <c r="AH13">
        <f t="shared" si="6"/>
        <v>-539.75144994781522</v>
      </c>
      <c r="AI13">
        <f t="shared" si="7"/>
        <v>-550.78850633897923</v>
      </c>
      <c r="AJ13">
        <f t="shared" si="8"/>
        <v>97.327363444465391</v>
      </c>
      <c r="AK13">
        <f t="shared" si="30"/>
        <v>0.38115961049300223</v>
      </c>
      <c r="AL13">
        <f t="shared" si="9"/>
        <v>-453.07998328402084</v>
      </c>
      <c r="AN13">
        <f t="shared" si="10"/>
        <v>0</v>
      </c>
      <c r="AO13">
        <f t="shared" si="11"/>
        <v>0</v>
      </c>
      <c r="AP13">
        <f t="shared" si="12"/>
        <v>-5.5763429691746644</v>
      </c>
      <c r="AQ13">
        <f t="shared" si="13"/>
        <v>-272.70307374962044</v>
      </c>
      <c r="AR13">
        <f t="shared" si="14"/>
        <v>-278.27941671879506</v>
      </c>
      <c r="AS13">
        <f t="shared" si="15"/>
        <v>49.173506016182571</v>
      </c>
      <c r="AT13">
        <f t="shared" si="16"/>
        <v>0.19257641156999086</v>
      </c>
      <c r="AU13">
        <f t="shared" si="17"/>
        <v>-228.9133342910425</v>
      </c>
      <c r="AW13">
        <v>10</v>
      </c>
      <c r="AX13">
        <f>IF(Z13&gt;0, (R13*SUMPRODUCT(K13:$K$98, X13:$X$98)-K13*$AZ$3)/Z13, 0)</f>
        <v>105.61289905691126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2.4301629999999999E-3</v>
      </c>
      <c r="Q14" s="5">
        <f t="shared" si="29"/>
        <v>12.5</v>
      </c>
      <c r="R14">
        <f t="shared" si="0"/>
        <v>250000</v>
      </c>
      <c r="S14">
        <f t="shared" si="1"/>
        <v>2.232499696513254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93.252441802035719</v>
      </c>
      <c r="AC14">
        <f t="shared" si="2"/>
        <v>1.94671544240191</v>
      </c>
      <c r="AE14">
        <f t="shared" si="3"/>
        <v>0</v>
      </c>
      <c r="AF14">
        <f t="shared" si="4"/>
        <v>0</v>
      </c>
      <c r="AG14">
        <f t="shared" si="5"/>
        <v>-10.899863981181692</v>
      </c>
      <c r="AH14">
        <f t="shared" si="6"/>
        <v>-536.43692141440818</v>
      </c>
      <c r="AI14">
        <f t="shared" si="7"/>
        <v>-547.33678539558991</v>
      </c>
      <c r="AJ14">
        <f t="shared" si="8"/>
        <v>91.305726359633809</v>
      </c>
      <c r="AK14">
        <f t="shared" si="30"/>
        <v>0.1678543952436643</v>
      </c>
      <c r="AL14">
        <f t="shared" si="9"/>
        <v>-455.86320464071247</v>
      </c>
      <c r="AN14">
        <f t="shared" si="10"/>
        <v>0</v>
      </c>
      <c r="AO14">
        <f t="shared" si="11"/>
        <v>0</v>
      </c>
      <c r="AP14">
        <f t="shared" si="12"/>
        <v>-5.2358130035405201</v>
      </c>
      <c r="AQ14">
        <f t="shared" si="13"/>
        <v>-257.68059248903614</v>
      </c>
      <c r="AR14">
        <f t="shared" si="14"/>
        <v>-262.91640549257664</v>
      </c>
      <c r="AS14">
        <f t="shared" si="15"/>
        <v>43.859236243391635</v>
      </c>
      <c r="AT14">
        <f t="shared" si="16"/>
        <v>8.0629834173667175E-2</v>
      </c>
      <c r="AU14">
        <f t="shared" si="17"/>
        <v>-218.97653941501136</v>
      </c>
      <c r="AW14">
        <v>11</v>
      </c>
      <c r="AX14">
        <f>IF(Z14&gt;0, (R14*SUMPRODUCT(K14:$K$98, X14:$X$98)-K14*$AZ$3)/Z14, 0)</f>
        <v>2.232499696513254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2.4518209999999999E-3</v>
      </c>
      <c r="Q15" s="5">
        <f t="shared" si="29"/>
        <v>12.5</v>
      </c>
      <c r="R15">
        <f t="shared" si="0"/>
        <v>250000</v>
      </c>
      <c r="S15">
        <f t="shared" si="1"/>
        <v>-88.262399513281736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1.94671544240191</v>
      </c>
      <c r="AC15">
        <f t="shared" si="2"/>
        <v>-76.005511839874544</v>
      </c>
      <c r="AE15">
        <f t="shared" si="3"/>
        <v>0</v>
      </c>
      <c r="AF15">
        <f t="shared" si="4"/>
        <v>0</v>
      </c>
      <c r="AG15">
        <f t="shared" si="5"/>
        <v>-10.76414082596367</v>
      </c>
      <c r="AH15">
        <f t="shared" si="6"/>
        <v>-534.49030812409751</v>
      </c>
      <c r="AI15">
        <f t="shared" si="7"/>
        <v>-545.25444895006115</v>
      </c>
      <c r="AJ15">
        <f t="shared" si="8"/>
        <v>77.952227282276453</v>
      </c>
      <c r="AK15">
        <f t="shared" si="30"/>
        <v>7.9815333138478321E-3</v>
      </c>
      <c r="AL15">
        <f t="shared" si="9"/>
        <v>-467.29424013447084</v>
      </c>
      <c r="AN15">
        <f t="shared" si="10"/>
        <v>0</v>
      </c>
      <c r="AO15">
        <f t="shared" si="11"/>
        <v>0</v>
      </c>
      <c r="AP15">
        <f t="shared" si="12"/>
        <v>-4.9052439021259477</v>
      </c>
      <c r="AQ15">
        <f t="shared" si="13"/>
        <v>-243.56847119160841</v>
      </c>
      <c r="AR15">
        <f t="shared" si="14"/>
        <v>-248.47371509373434</v>
      </c>
      <c r="AS15">
        <f t="shared" si="15"/>
        <v>35.523010495293292</v>
      </c>
      <c r="AT15">
        <f t="shared" si="16"/>
        <v>3.6372032148568735E-3</v>
      </c>
      <c r="AU15">
        <f t="shared" si="17"/>
        <v>-212.94706739522618</v>
      </c>
      <c r="AW15">
        <v>12</v>
      </c>
      <c r="AX15">
        <f>IF(Z15&gt;0, (R15*SUMPRODUCT(K15:$K$98, X15:$X$98)-K15*$AZ$3)/Z15, 0)</f>
        <v>-88.262399513281736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2.4770880000000001E-3</v>
      </c>
      <c r="Q16" s="5">
        <f t="shared" si="29"/>
        <v>12.5</v>
      </c>
      <c r="R16">
        <f t="shared" si="0"/>
        <v>250000</v>
      </c>
      <c r="S16">
        <f t="shared" si="1"/>
        <v>-164.77872764550236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-76.005511839874544</v>
      </c>
      <c r="AC16">
        <f t="shared" si="2"/>
        <v>-140.12566405421694</v>
      </c>
      <c r="AE16">
        <f t="shared" si="3"/>
        <v>0</v>
      </c>
      <c r="AF16">
        <f t="shared" si="4"/>
        <v>0</v>
      </c>
      <c r="AG16">
        <f t="shared" si="5"/>
        <v>-10.629835693633728</v>
      </c>
      <c r="AH16">
        <f t="shared" si="6"/>
        <v>-533.27448140609397</v>
      </c>
      <c r="AI16">
        <f t="shared" si="7"/>
        <v>-543.90431709972768</v>
      </c>
      <c r="AJ16">
        <f t="shared" si="8"/>
        <v>64.120152214342397</v>
      </c>
      <c r="AK16">
        <f t="shared" si="30"/>
        <v>-0.53963913406310926</v>
      </c>
      <c r="AL16">
        <f t="shared" si="9"/>
        <v>-480.3238040194484</v>
      </c>
      <c r="AN16">
        <f t="shared" si="10"/>
        <v>0</v>
      </c>
      <c r="AO16">
        <f t="shared" si="11"/>
        <v>0</v>
      </c>
      <c r="AP16">
        <f t="shared" si="12"/>
        <v>-4.5823864745981062</v>
      </c>
      <c r="AQ16">
        <f t="shared" si="13"/>
        <v>-229.8878215311581</v>
      </c>
      <c r="AR16">
        <f t="shared" si="14"/>
        <v>-234.47020800575618</v>
      </c>
      <c r="AS16">
        <f t="shared" si="15"/>
        <v>27.64137910731273</v>
      </c>
      <c r="AT16">
        <f t="shared" si="16"/>
        <v>-0.23263154204496519</v>
      </c>
      <c r="AU16">
        <f t="shared" si="17"/>
        <v>-207.06146044048842</v>
      </c>
      <c r="AW16">
        <v>13</v>
      </c>
      <c r="AX16">
        <f>IF(Z16&gt;0, (R16*SUMPRODUCT(K16:$K$98, X16:$X$98)-K16*$AZ$3)/Z16, 0)</f>
        <v>-164.77872764550236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2.5023549999999999E-3</v>
      </c>
      <c r="Q17" s="5">
        <f t="shared" si="29"/>
        <v>12.5</v>
      </c>
      <c r="R17">
        <f t="shared" si="0"/>
        <v>250000</v>
      </c>
      <c r="S17">
        <f t="shared" si="1"/>
        <v>-216.1750076941959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-140.12566405421694</v>
      </c>
      <c r="AC17">
        <f t="shared" si="2"/>
        <v>-181.53404729061867</v>
      </c>
      <c r="AE17">
        <f t="shared" si="3"/>
        <v>0</v>
      </c>
      <c r="AF17">
        <f t="shared" si="4"/>
        <v>0</v>
      </c>
      <c r="AG17">
        <f t="shared" si="5"/>
        <v>-10.496937714200246</v>
      </c>
      <c r="AH17">
        <f t="shared" si="6"/>
        <v>-531.99244994285652</v>
      </c>
      <c r="AI17">
        <f t="shared" si="7"/>
        <v>-542.4893876570568</v>
      </c>
      <c r="AJ17">
        <f t="shared" si="8"/>
        <v>41.408383236401733</v>
      </c>
      <c r="AK17">
        <f t="shared" si="30"/>
        <v>-1.9337341639481938</v>
      </c>
      <c r="AL17">
        <f t="shared" si="9"/>
        <v>-503.01473858460326</v>
      </c>
      <c r="AN17">
        <f t="shared" si="10"/>
        <v>0</v>
      </c>
      <c r="AO17">
        <f t="shared" si="11"/>
        <v>0</v>
      </c>
      <c r="AP17">
        <f t="shared" si="12"/>
        <v>-4.2537092048744887</v>
      </c>
      <c r="AQ17">
        <f t="shared" si="13"/>
        <v>-215.58108115515967</v>
      </c>
      <c r="AR17">
        <f t="shared" si="14"/>
        <v>-219.83479036003416</v>
      </c>
      <c r="AS17">
        <f t="shared" si="15"/>
        <v>16.780057739446388</v>
      </c>
      <c r="AT17">
        <f t="shared" si="16"/>
        <v>-0.78361356777788638</v>
      </c>
      <c r="AU17">
        <f t="shared" si="17"/>
        <v>-203.83834618836568</v>
      </c>
      <c r="AW17">
        <v>14</v>
      </c>
      <c r="AX17">
        <f>IF(Z17&gt;0, (R17*SUMPRODUCT(K17:$K$98, X17:$X$98)-K17*$AZ$3)/Z17, 0)</f>
        <v>-216.1750076941959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2.5285250000000002E-3</v>
      </c>
      <c r="Q18" s="5">
        <f t="shared" si="29"/>
        <v>12.5</v>
      </c>
      <c r="R18">
        <f t="shared" si="0"/>
        <v>250000</v>
      </c>
      <c r="S18">
        <f t="shared" si="1"/>
        <v>-240.85576982761546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-181.53404729061867</v>
      </c>
      <c r="AC18">
        <f t="shared" si="2"/>
        <v>-199.72582364294431</v>
      </c>
      <c r="AE18">
        <f t="shared" si="3"/>
        <v>0</v>
      </c>
      <c r="AF18">
        <f t="shared" si="4"/>
        <v>0</v>
      </c>
      <c r="AG18">
        <f t="shared" si="5"/>
        <v>-10.365426567624446</v>
      </c>
      <c r="AH18">
        <f t="shared" si="6"/>
        <v>-530.8353886759636</v>
      </c>
      <c r="AI18">
        <f t="shared" si="7"/>
        <v>-541.20081524358807</v>
      </c>
      <c r="AJ18">
        <f t="shared" si="8"/>
        <v>18.191776352325633</v>
      </c>
      <c r="AK18">
        <f t="shared" si="30"/>
        <v>-3.9211354214773637</v>
      </c>
      <c r="AL18">
        <f t="shared" si="9"/>
        <v>-526.93017431273984</v>
      </c>
      <c r="AN18">
        <f t="shared" si="10"/>
        <v>0</v>
      </c>
      <c r="AO18">
        <f t="shared" si="11"/>
        <v>0</v>
      </c>
      <c r="AP18">
        <f t="shared" si="12"/>
        <v>-3.9197615740560741</v>
      </c>
      <c r="AQ18">
        <f t="shared" si="13"/>
        <v>-200.7392696389561</v>
      </c>
      <c r="AR18">
        <f t="shared" si="14"/>
        <v>-204.65903121301218</v>
      </c>
      <c r="AS18">
        <f t="shared" si="15"/>
        <v>6.8793527641583845</v>
      </c>
      <c r="AT18">
        <f t="shared" si="16"/>
        <v>-1.4828059271370271</v>
      </c>
      <c r="AU18">
        <f t="shared" si="17"/>
        <v>-199.26248437599085</v>
      </c>
      <c r="AW18">
        <v>15</v>
      </c>
      <c r="AX18">
        <f>IF(Z18&gt;0, (R18*SUMPRODUCT(K18:$K$98, X18:$X$98)-K18*$AZ$3)/Z18, 0)</f>
        <v>-240.85576982761546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2.5601090000000001E-3</v>
      </c>
      <c r="Q19" s="5">
        <f t="shared" si="29"/>
        <v>12.5</v>
      </c>
      <c r="R19">
        <f t="shared" si="0"/>
        <v>250000</v>
      </c>
      <c r="S19">
        <f t="shared" si="1"/>
        <v>-262.06666495848634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-199.72582364294431</v>
      </c>
      <c r="AC19">
        <f t="shared" si="2"/>
        <v>-214.58512637990813</v>
      </c>
      <c r="AE19">
        <f t="shared" si="3"/>
        <v>0</v>
      </c>
      <c r="AF19">
        <f t="shared" si="4"/>
        <v>0</v>
      </c>
      <c r="AG19">
        <f t="shared" si="5"/>
        <v>-10.235235680103587</v>
      </c>
      <c r="AH19">
        <f t="shared" si="6"/>
        <v>-530.73243689228912</v>
      </c>
      <c r="AI19">
        <f t="shared" si="7"/>
        <v>-540.96767257239276</v>
      </c>
      <c r="AJ19">
        <f t="shared" si="8"/>
        <v>14.859302736963826</v>
      </c>
      <c r="AK19">
        <f t="shared" si="30"/>
        <v>-4.4538858672376582</v>
      </c>
      <c r="AL19">
        <f t="shared" si="9"/>
        <v>-530.56225570266656</v>
      </c>
      <c r="AN19">
        <f t="shared" si="10"/>
        <v>0</v>
      </c>
      <c r="AO19">
        <f t="shared" si="11"/>
        <v>0</v>
      </c>
      <c r="AP19">
        <f t="shared" si="12"/>
        <v>-3.6095579049071325</v>
      </c>
      <c r="AQ19">
        <f t="shared" si="13"/>
        <v>-187.16808511787974</v>
      </c>
      <c r="AR19">
        <f t="shared" si="14"/>
        <v>-190.77764302278689</v>
      </c>
      <c r="AS19">
        <f t="shared" si="15"/>
        <v>5.2402812531106413</v>
      </c>
      <c r="AT19">
        <f t="shared" si="16"/>
        <v>-1.570707255026212</v>
      </c>
      <c r="AU19">
        <f t="shared" si="17"/>
        <v>-187.10806902470247</v>
      </c>
      <c r="AW19">
        <v>16</v>
      </c>
      <c r="AX19">
        <f>IF(Z19&gt;0, (R19*SUMPRODUCT(K19:$K$98, X19:$X$98)-K19*$AZ$3)/Z19, 0)</f>
        <v>-262.06666495848634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2.5907899999999999E-3</v>
      </c>
      <c r="Q20" s="5">
        <f t="shared" si="29"/>
        <v>12.5</v>
      </c>
      <c r="R20">
        <f t="shared" si="0"/>
        <v>250000</v>
      </c>
      <c r="S20">
        <f t="shared" si="1"/>
        <v>-333.13214350089754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-214.58512637990813</v>
      </c>
      <c r="AC20">
        <f t="shared" si="2"/>
        <v>-269.34042887526721</v>
      </c>
      <c r="AE20">
        <f t="shared" si="3"/>
        <v>0</v>
      </c>
      <c r="AF20">
        <f t="shared" si="4"/>
        <v>0</v>
      </c>
      <c r="AG20">
        <f t="shared" si="5"/>
        <v>-10.106365977054896</v>
      </c>
      <c r="AH20">
        <f t="shared" si="6"/>
        <v>-530.3469249531114</v>
      </c>
      <c r="AI20">
        <f t="shared" si="7"/>
        <v>-540.4532909301663</v>
      </c>
      <c r="AJ20">
        <f t="shared" si="8"/>
        <v>54.755302495359075</v>
      </c>
      <c r="AK20">
        <f t="shared" si="30"/>
        <v>-0.92271604343360492</v>
      </c>
      <c r="AL20">
        <f t="shared" si="9"/>
        <v>-486.62070447824084</v>
      </c>
      <c r="AN20">
        <f t="shared" si="10"/>
        <v>0</v>
      </c>
      <c r="AO20">
        <f t="shared" si="11"/>
        <v>0</v>
      </c>
      <c r="AP20">
        <f t="shared" si="12"/>
        <v>-3.3805470163460183</v>
      </c>
      <c r="AQ20">
        <f t="shared" si="13"/>
        <v>-177.39934600122069</v>
      </c>
      <c r="AR20">
        <f t="shared" si="14"/>
        <v>-180.77989301756674</v>
      </c>
      <c r="AS20">
        <f t="shared" si="15"/>
        <v>18.315473128527131</v>
      </c>
      <c r="AT20">
        <f t="shared" si="16"/>
        <v>-0.30864555812108729</v>
      </c>
      <c r="AU20">
        <f t="shared" si="17"/>
        <v>-162.77306544716069</v>
      </c>
      <c r="AW20">
        <v>17</v>
      </c>
      <c r="AX20">
        <f>IF(Z20&gt;0, (R20*SUMPRODUCT(K20:$K$98, X20:$X$98)-K20*$AZ$3)/Z20, 0)</f>
        <v>-333.13214350089754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2.625984E-3</v>
      </c>
      <c r="Q21" s="5">
        <f t="shared" si="29"/>
        <v>12.5</v>
      </c>
      <c r="R21">
        <f t="shared" si="0"/>
        <v>250000</v>
      </c>
      <c r="S21">
        <f t="shared" si="1"/>
        <v>-409.72666474908971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-269.34042887526721</v>
      </c>
      <c r="AC21">
        <f t="shared" si="2"/>
        <v>-327.08522789270774</v>
      </c>
      <c r="AE21">
        <f t="shared" si="3"/>
        <v>0</v>
      </c>
      <c r="AF21">
        <f t="shared" si="4"/>
        <v>0</v>
      </c>
      <c r="AG21">
        <f t="shared" si="5"/>
        <v>-9.9787631619304573</v>
      </c>
      <c r="AH21">
        <f t="shared" si="6"/>
        <v>-530.78310707781043</v>
      </c>
      <c r="AI21">
        <f t="shared" si="7"/>
        <v>-540.76187023974092</v>
      </c>
      <c r="AJ21">
        <f t="shared" si="8"/>
        <v>57.744799017440528</v>
      </c>
      <c r="AK21">
        <f t="shared" si="30"/>
        <v>-0.43094468620042753</v>
      </c>
      <c r="AL21">
        <f t="shared" si="9"/>
        <v>-483.44801590850079</v>
      </c>
      <c r="AN21">
        <f t="shared" si="10"/>
        <v>0</v>
      </c>
      <c r="AO21">
        <f t="shared" si="11"/>
        <v>0</v>
      </c>
      <c r="AP21">
        <f t="shared" si="12"/>
        <v>-3.1740816696523262</v>
      </c>
      <c r="AQ21">
        <f t="shared" si="13"/>
        <v>-168.83344192035722</v>
      </c>
      <c r="AR21">
        <f t="shared" si="14"/>
        <v>-172.00752359000955</v>
      </c>
      <c r="AS21">
        <f t="shared" si="15"/>
        <v>18.367677948131362</v>
      </c>
      <c r="AT21">
        <f t="shared" si="16"/>
        <v>-0.13707646998991713</v>
      </c>
      <c r="AU21">
        <f t="shared" si="17"/>
        <v>-153.77692211186809</v>
      </c>
      <c r="AW21">
        <v>18</v>
      </c>
      <c r="AX21">
        <f>IF(Z21&gt;0, (R21*SUMPRODUCT(K21:$K$98, X21:$X$98)-K21*$AZ$3)/Z21, 0)</f>
        <v>-409.72666474908971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2.663885E-3</v>
      </c>
      <c r="Q22" s="5">
        <f t="shared" si="29"/>
        <v>12.5</v>
      </c>
      <c r="R22">
        <f t="shared" si="0"/>
        <v>250000</v>
      </c>
      <c r="S22">
        <f t="shared" si="1"/>
        <v>-434.14869761506009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-327.08522789270774</v>
      </c>
      <c r="AC22">
        <f t="shared" si="2"/>
        <v>-342.19229592775423</v>
      </c>
      <c r="AE22">
        <f t="shared" si="3"/>
        <v>0</v>
      </c>
      <c r="AF22">
        <f t="shared" si="4"/>
        <v>0</v>
      </c>
      <c r="AG22">
        <f t="shared" si="5"/>
        <v>-9.8523932528055322</v>
      </c>
      <c r="AH22">
        <f t="shared" si="6"/>
        <v>-531.64555011238224</v>
      </c>
      <c r="AI22">
        <f t="shared" si="7"/>
        <v>-541.49794336518778</v>
      </c>
      <c r="AJ22">
        <f t="shared" si="8"/>
        <v>15.107068035046495</v>
      </c>
      <c r="AK22">
        <f t="shared" si="30"/>
        <v>-6.8687897857468627</v>
      </c>
      <c r="AL22">
        <f t="shared" si="9"/>
        <v>-533.2596651158882</v>
      </c>
      <c r="AN22">
        <f t="shared" si="10"/>
        <v>0</v>
      </c>
      <c r="AO22">
        <f t="shared" si="11"/>
        <v>0</v>
      </c>
      <c r="AP22">
        <f t="shared" si="12"/>
        <v>-2.9261302188676379</v>
      </c>
      <c r="AQ22">
        <f t="shared" si="13"/>
        <v>-157.89707840451513</v>
      </c>
      <c r="AR22">
        <f t="shared" si="14"/>
        <v>-160.82320862338275</v>
      </c>
      <c r="AS22">
        <f t="shared" si="15"/>
        <v>4.4867523211430047</v>
      </c>
      <c r="AT22">
        <f t="shared" si="16"/>
        <v>-2.0400092488594033</v>
      </c>
      <c r="AU22">
        <f t="shared" si="17"/>
        <v>-158.37646555109919</v>
      </c>
      <c r="AW22">
        <v>19</v>
      </c>
      <c r="AX22">
        <f>IF(Z22&gt;0, (R22*SUMPRODUCT(K22:$K$98, X22:$X$98)-K22*$AZ$3)/Z22, 0)</f>
        <v>-434.14869761506009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2.7053950000000002E-3</v>
      </c>
      <c r="Q23" s="5">
        <f t="shared" si="29"/>
        <v>12.5</v>
      </c>
      <c r="R23">
        <f t="shared" si="0"/>
        <v>250000</v>
      </c>
      <c r="S23">
        <f t="shared" si="1"/>
        <v>-344.533266899534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-342.19229592775423</v>
      </c>
      <c r="AC23">
        <f t="shared" si="2"/>
        <v>-268.10792480715236</v>
      </c>
      <c r="AE23">
        <f t="shared" si="3"/>
        <v>0</v>
      </c>
      <c r="AF23">
        <f t="shared" si="4"/>
        <v>0</v>
      </c>
      <c r="AG23">
        <f t="shared" si="5"/>
        <v>-9.7272147048333029</v>
      </c>
      <c r="AH23">
        <f t="shared" si="6"/>
        <v>-533.09230888347656</v>
      </c>
      <c r="AI23">
        <f t="shared" si="7"/>
        <v>-542.81952358830983</v>
      </c>
      <c r="AJ23">
        <f t="shared" si="8"/>
        <v>-74.084371120601872</v>
      </c>
      <c r="AK23">
        <f t="shared" si="30"/>
        <v>-23.9534607149428</v>
      </c>
      <c r="AL23">
        <f t="shared" si="9"/>
        <v>-640.85735542385453</v>
      </c>
      <c r="AN23">
        <f t="shared" si="10"/>
        <v>0</v>
      </c>
      <c r="AO23">
        <f t="shared" si="11"/>
        <v>0</v>
      </c>
      <c r="AP23">
        <f t="shared" si="12"/>
        <v>-2.5794219451924003</v>
      </c>
      <c r="AQ23">
        <f t="shared" si="13"/>
        <v>-141.36317970488241</v>
      </c>
      <c r="AR23">
        <f t="shared" si="14"/>
        <v>-143.94260165007481</v>
      </c>
      <c r="AS23">
        <f t="shared" si="15"/>
        <v>-19.645382410373493</v>
      </c>
      <c r="AT23">
        <f t="shared" si="16"/>
        <v>-6.3518781178672814</v>
      </c>
      <c r="AU23">
        <f t="shared" si="17"/>
        <v>-169.93986217831559</v>
      </c>
      <c r="AW23">
        <v>20</v>
      </c>
      <c r="AX23">
        <f>IF(Z23&gt;0, (R23*SUMPRODUCT(K23:$K$98, X23:$X$98)-K23*$AZ$3)/Z23, 0)</f>
        <v>-344.533266899534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2.7496130000000001E-3</v>
      </c>
      <c r="Q24" s="5">
        <f t="shared" si="29"/>
        <v>12.5</v>
      </c>
      <c r="R24">
        <f t="shared" si="0"/>
        <v>250000</v>
      </c>
      <c r="S24">
        <f t="shared" si="1"/>
        <v>-263.38210755802987</v>
      </c>
      <c r="U24">
        <f t="shared" si="21"/>
        <v>2.7496130000000001E-3</v>
      </c>
      <c r="V24">
        <f t="shared" si="22"/>
        <v>0.01</v>
      </c>
      <c r="W24">
        <f t="shared" si="23"/>
        <v>0.77817717638666428</v>
      </c>
      <c r="X24">
        <f t="shared" si="24"/>
        <v>2.1396860804960651E-3</v>
      </c>
      <c r="Y24">
        <f t="shared" si="25"/>
        <v>7.7817717638666434E-3</v>
      </c>
      <c r="Z24">
        <f t="shared" si="26"/>
        <v>0.76825571854230157</v>
      </c>
      <c r="AB24">
        <f t="shared" si="27"/>
        <v>-268.10792480715236</v>
      </c>
      <c r="AC24">
        <f t="shared" si="2"/>
        <v>-202.34481029317999</v>
      </c>
      <c r="AE24">
        <f t="shared" si="3"/>
        <v>0</v>
      </c>
      <c r="AF24">
        <f t="shared" si="4"/>
        <v>0</v>
      </c>
      <c r="AG24">
        <f t="shared" si="5"/>
        <v>-9.6031964817787703</v>
      </c>
      <c r="AH24">
        <f t="shared" si="6"/>
        <v>-534.9215201240163</v>
      </c>
      <c r="AI24">
        <f t="shared" si="7"/>
        <v>-544.52471660579511</v>
      </c>
      <c r="AJ24">
        <f t="shared" si="8"/>
        <v>-65.763114513972369</v>
      </c>
      <c r="AK24">
        <f t="shared" si="30"/>
        <v>-18.767554736500667</v>
      </c>
      <c r="AL24">
        <f t="shared" si="9"/>
        <v>-629.05538585626812</v>
      </c>
      <c r="AN24">
        <f t="shared" si="10"/>
        <v>0</v>
      </c>
      <c r="AO24">
        <f t="shared" si="11"/>
        <v>0</v>
      </c>
      <c r="AP24">
        <f t="shared" si="12"/>
        <v>-2.2736922443102592</v>
      </c>
      <c r="AQ24">
        <f t="shared" si="13"/>
        <v>-126.65021630332699</v>
      </c>
      <c r="AR24">
        <f t="shared" si="14"/>
        <v>-128.92390854763727</v>
      </c>
      <c r="AS24">
        <f t="shared" si="15"/>
        <v>-15.570345115380825</v>
      </c>
      <c r="AT24">
        <f t="shared" si="16"/>
        <v>-4.4434833474474429</v>
      </c>
      <c r="AU24">
        <f t="shared" si="17"/>
        <v>-148.93773701046553</v>
      </c>
      <c r="AW24">
        <v>21</v>
      </c>
      <c r="AX24">
        <f>IF(Z24&gt;0, (R24*SUMPRODUCT(K24:$K$98, X24:$X$98)-K24*$AZ$3)/Z24, 0)</f>
        <v>-263.38210755802987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2.8010499999999998E-3</v>
      </c>
      <c r="Q25" s="5">
        <f t="shared" si="29"/>
        <v>12.5</v>
      </c>
      <c r="R25">
        <f t="shared" si="0"/>
        <v>250000</v>
      </c>
      <c r="S25">
        <f t="shared" si="1"/>
        <v>-189.94831365888047</v>
      </c>
      <c r="U25">
        <f t="shared" si="21"/>
        <v>2.8010499999999998E-3</v>
      </c>
      <c r="V25">
        <f t="shared" si="22"/>
        <v>0.01</v>
      </c>
      <c r="W25">
        <f t="shared" si="23"/>
        <v>0.76825571854230157</v>
      </c>
      <c r="X25">
        <f t="shared" si="24"/>
        <v>2.1519226804229134E-3</v>
      </c>
      <c r="Y25">
        <f t="shared" si="25"/>
        <v>7.6825571854230159E-3</v>
      </c>
      <c r="Z25">
        <f t="shared" si="26"/>
        <v>0.75842123867645561</v>
      </c>
      <c r="AB25">
        <f t="shared" si="27"/>
        <v>-202.34481029317999</v>
      </c>
      <c r="AC25">
        <f t="shared" si="2"/>
        <v>-144.06083532967205</v>
      </c>
      <c r="AE25">
        <f t="shared" si="3"/>
        <v>0</v>
      </c>
      <c r="AF25">
        <f t="shared" si="4"/>
        <v>0</v>
      </c>
      <c r="AG25">
        <f t="shared" si="5"/>
        <v>-9.4802654834556943</v>
      </c>
      <c r="AH25">
        <f t="shared" si="6"/>
        <v>-537.98067010572834</v>
      </c>
      <c r="AI25">
        <f t="shared" si="7"/>
        <v>-547.46093558918403</v>
      </c>
      <c r="AJ25">
        <f t="shared" si="8"/>
        <v>-58.283974963507944</v>
      </c>
      <c r="AK25">
        <f t="shared" si="30"/>
        <v>-14.164136720522601</v>
      </c>
      <c r="AL25">
        <f t="shared" si="9"/>
        <v>-619.90904727321458</v>
      </c>
      <c r="AN25">
        <f t="shared" si="10"/>
        <v>0</v>
      </c>
      <c r="AO25">
        <f t="shared" si="11"/>
        <v>0</v>
      </c>
      <c r="AP25">
        <f t="shared" si="12"/>
        <v>-2.0040951751841343</v>
      </c>
      <c r="AQ25">
        <f t="shared" si="13"/>
        <v>-113.72724394509373</v>
      </c>
      <c r="AR25">
        <f t="shared" si="14"/>
        <v>-115.73133912027787</v>
      </c>
      <c r="AS25">
        <f t="shared" si="15"/>
        <v>-12.321029745291632</v>
      </c>
      <c r="AT25">
        <f t="shared" si="16"/>
        <v>-2.9942492762239148</v>
      </c>
      <c r="AU25">
        <f t="shared" si="17"/>
        <v>-131.0466181417934</v>
      </c>
      <c r="AW25">
        <v>22</v>
      </c>
      <c r="AX25">
        <f>IF(Z25&gt;0, (R25*SUMPRODUCT(K25:$K$98, X25:$X$98)-K25*$AZ$3)/Z25, 0)</f>
        <v>-189.94831365888047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2.8606080000000002E-3</v>
      </c>
      <c r="Q26" s="5">
        <f t="shared" si="29"/>
        <v>12.5</v>
      </c>
      <c r="R26">
        <f t="shared" si="0"/>
        <v>250000</v>
      </c>
      <c r="S26">
        <f t="shared" si="1"/>
        <v>-123.77760229523305</v>
      </c>
      <c r="U26">
        <f t="shared" si="21"/>
        <v>2.8606080000000002E-3</v>
      </c>
      <c r="V26">
        <f t="shared" si="22"/>
        <v>0.01</v>
      </c>
      <c r="W26">
        <f t="shared" si="23"/>
        <v>0.75842123867645561</v>
      </c>
      <c r="X26">
        <f t="shared" si="24"/>
        <v>2.1695458627277783E-3</v>
      </c>
      <c r="Y26">
        <f t="shared" si="25"/>
        <v>7.584212386764556E-3</v>
      </c>
      <c r="Z26">
        <f t="shared" si="26"/>
        <v>0.74866748042696329</v>
      </c>
      <c r="AB26">
        <f t="shared" si="27"/>
        <v>-144.06083532967205</v>
      </c>
      <c r="AC26">
        <f t="shared" si="2"/>
        <v>-92.668265643662835</v>
      </c>
      <c r="AE26">
        <f t="shared" si="3"/>
        <v>0</v>
      </c>
      <c r="AF26">
        <f t="shared" si="4"/>
        <v>0</v>
      </c>
      <c r="AG26">
        <f t="shared" si="5"/>
        <v>-9.3583435053370412</v>
      </c>
      <c r="AH26">
        <f t="shared" si="6"/>
        <v>-542.38646568194451</v>
      </c>
      <c r="AI26">
        <f t="shared" si="7"/>
        <v>-551.74480918728159</v>
      </c>
      <c r="AJ26">
        <f t="shared" si="8"/>
        <v>-51.39256968600921</v>
      </c>
      <c r="AK26">
        <f t="shared" si="30"/>
        <v>-10.084258473077044</v>
      </c>
      <c r="AL26">
        <f t="shared" si="9"/>
        <v>-613.22163734636786</v>
      </c>
      <c r="AN26">
        <f t="shared" si="10"/>
        <v>0</v>
      </c>
      <c r="AO26">
        <f t="shared" si="11"/>
        <v>0</v>
      </c>
      <c r="AP26">
        <f t="shared" si="12"/>
        <v>-1.7663582970905358</v>
      </c>
      <c r="AQ26">
        <f t="shared" si="13"/>
        <v>-102.37376233737743</v>
      </c>
      <c r="AR26">
        <f t="shared" si="14"/>
        <v>-104.14012063446798</v>
      </c>
      <c r="AS26">
        <f t="shared" si="15"/>
        <v>-9.7001880537849061</v>
      </c>
      <c r="AT26">
        <f t="shared" si="16"/>
        <v>-1.9033724946906254</v>
      </c>
      <c r="AU26">
        <f t="shared" si="17"/>
        <v>-115.7436811829435</v>
      </c>
      <c r="AW26">
        <v>23</v>
      </c>
      <c r="AX26">
        <f>IF(Z26&gt;0, (R26*SUMPRODUCT(K26:$K$98, X26:$X$98)-K26*$AZ$3)/Z26, 0)</f>
        <v>-123.77760229523305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2.9228739999999998E-3</v>
      </c>
      <c r="Q27" s="5">
        <f t="shared" si="29"/>
        <v>12.5</v>
      </c>
      <c r="R27">
        <f t="shared" si="0"/>
        <v>250000</v>
      </c>
      <c r="S27">
        <f t="shared" si="1"/>
        <v>-64.430450998799699</v>
      </c>
      <c r="U27">
        <f t="shared" si="21"/>
        <v>2.9228739999999998E-3</v>
      </c>
      <c r="V27">
        <f t="shared" si="22"/>
        <v>0.01</v>
      </c>
      <c r="W27">
        <f t="shared" si="23"/>
        <v>0.74866748042696329</v>
      </c>
      <c r="X27">
        <f t="shared" si="24"/>
        <v>2.1882607131854799E-3</v>
      </c>
      <c r="Y27">
        <f t="shared" si="25"/>
        <v>7.4866748042696331E-3</v>
      </c>
      <c r="Z27">
        <f t="shared" si="26"/>
        <v>0.73899254490950816</v>
      </c>
      <c r="AB27">
        <f t="shared" si="27"/>
        <v>-92.668265643662835</v>
      </c>
      <c r="AC27">
        <f t="shared" si="2"/>
        <v>-47.613622953270351</v>
      </c>
      <c r="AE27">
        <f t="shared" si="3"/>
        <v>0</v>
      </c>
      <c r="AF27">
        <f t="shared" si="4"/>
        <v>0</v>
      </c>
      <c r="AG27">
        <f t="shared" si="5"/>
        <v>-9.2374068113688512</v>
      </c>
      <c r="AH27">
        <f t="shared" si="6"/>
        <v>-547.06517829636994</v>
      </c>
      <c r="AI27">
        <f t="shared" si="7"/>
        <v>-556.30258510773876</v>
      </c>
      <c r="AJ27">
        <f t="shared" si="8"/>
        <v>-45.054642690392484</v>
      </c>
      <c r="AK27">
        <f t="shared" si="30"/>
        <v>-6.486778595056399</v>
      </c>
      <c r="AL27">
        <f t="shared" si="9"/>
        <v>-607.84400639318767</v>
      </c>
      <c r="AN27">
        <f t="shared" si="10"/>
        <v>0</v>
      </c>
      <c r="AO27">
        <f t="shared" si="11"/>
        <v>0</v>
      </c>
      <c r="AP27">
        <f t="shared" si="12"/>
        <v>-1.5567248851592679</v>
      </c>
      <c r="AQ27">
        <f t="shared" si="13"/>
        <v>-92.193620379467902</v>
      </c>
      <c r="AR27">
        <f t="shared" si="14"/>
        <v>-93.750345264627157</v>
      </c>
      <c r="AS27">
        <f t="shared" si="15"/>
        <v>-7.5927892860333692</v>
      </c>
      <c r="AT27">
        <f t="shared" si="16"/>
        <v>-1.0931779740407872</v>
      </c>
      <c r="AU27">
        <f t="shared" si="17"/>
        <v>-102.43631252470132</v>
      </c>
      <c r="AW27">
        <v>24</v>
      </c>
      <c r="AX27">
        <f>IF(Z27&gt;0, (R27*SUMPRODUCT(K27:$K$98, X27:$X$98)-K27*$AZ$3)/Z27, 0)</f>
        <v>-64.430450998799699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2.991456E-3</v>
      </c>
      <c r="Q28" s="5">
        <f t="shared" si="29"/>
        <v>12.5</v>
      </c>
      <c r="R28">
        <f t="shared" si="0"/>
        <v>250000</v>
      </c>
      <c r="S28">
        <f t="shared" si="1"/>
        <v>-11.207607622898685</v>
      </c>
      <c r="U28">
        <f t="shared" si="21"/>
        <v>2.991456E-3</v>
      </c>
      <c r="V28">
        <f t="shared" si="22"/>
        <v>0.01</v>
      </c>
      <c r="W28">
        <f t="shared" si="23"/>
        <v>0.73899254490950816</v>
      </c>
      <c r="X28">
        <f t="shared" si="24"/>
        <v>2.2106636824248175E-3</v>
      </c>
      <c r="Y28">
        <f t="shared" si="25"/>
        <v>7.3899254490950817E-3</v>
      </c>
      <c r="Z28">
        <f t="shared" si="26"/>
        <v>0.72939195577798821</v>
      </c>
      <c r="AB28">
        <f t="shared" si="27"/>
        <v>-47.613622953270351</v>
      </c>
      <c r="AC28">
        <f t="shared" si="2"/>
        <v>-8.1747388436583606</v>
      </c>
      <c r="AE28">
        <f t="shared" si="3"/>
        <v>0</v>
      </c>
      <c r="AF28">
        <f t="shared" si="4"/>
        <v>0</v>
      </c>
      <c r="AG28">
        <f t="shared" si="5"/>
        <v>-9.1173994472248534</v>
      </c>
      <c r="AH28">
        <f t="shared" si="6"/>
        <v>-552.66592060620439</v>
      </c>
      <c r="AI28">
        <f t="shared" si="7"/>
        <v>-561.78332005342929</v>
      </c>
      <c r="AJ28">
        <f t="shared" si="8"/>
        <v>-39.43888410961199</v>
      </c>
      <c r="AK28">
        <f t="shared" si="30"/>
        <v>-3.3329536067289247</v>
      </c>
      <c r="AL28">
        <f t="shared" si="9"/>
        <v>-604.55515776977018</v>
      </c>
      <c r="AN28">
        <f t="shared" si="10"/>
        <v>0</v>
      </c>
      <c r="AO28">
        <f t="shared" si="11"/>
        <v>0</v>
      </c>
      <c r="AP28">
        <f t="shared" si="12"/>
        <v>-1.3718756806335861</v>
      </c>
      <c r="AQ28">
        <f t="shared" si="13"/>
        <v>-83.15846425105363</v>
      </c>
      <c r="AR28">
        <f t="shared" si="14"/>
        <v>-84.530339931687223</v>
      </c>
      <c r="AS28">
        <f t="shared" si="15"/>
        <v>-5.9342849125439576</v>
      </c>
      <c r="AT28">
        <f t="shared" si="16"/>
        <v>-0.50150243215933155</v>
      </c>
      <c r="AU28">
        <f t="shared" si="17"/>
        <v>-90.966127276390509</v>
      </c>
      <c r="AW28">
        <v>25</v>
      </c>
      <c r="AX28">
        <f>IF(Z28&gt;0, (R28*SUMPRODUCT(K28:$K$98, X28:$X$98)-K28*$AZ$3)/Z28, 0)</f>
        <v>-11.207607622898685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3.0654530000000001E-3</v>
      </c>
      <c r="Q29" s="5">
        <f t="shared" si="29"/>
        <v>12.5</v>
      </c>
      <c r="R29">
        <f t="shared" si="0"/>
        <v>250000</v>
      </c>
      <c r="S29">
        <f t="shared" si="1"/>
        <v>36.390050347621099</v>
      </c>
      <c r="U29">
        <f t="shared" si="21"/>
        <v>3.0654530000000001E-3</v>
      </c>
      <c r="V29">
        <f t="shared" si="22"/>
        <v>0.01</v>
      </c>
      <c r="W29">
        <f t="shared" si="23"/>
        <v>0.72939195577798821</v>
      </c>
      <c r="X29">
        <f t="shared" si="24"/>
        <v>2.2359167590155012E-3</v>
      </c>
      <c r="Y29">
        <f t="shared" si="25"/>
        <v>7.2939195577798824E-3</v>
      </c>
      <c r="Z29">
        <f t="shared" si="26"/>
        <v>0.71986211946119283</v>
      </c>
      <c r="AB29">
        <f t="shared" si="27"/>
        <v>-8.1747388436583606</v>
      </c>
      <c r="AC29">
        <f t="shared" si="2"/>
        <v>26.19581877053804</v>
      </c>
      <c r="AE29">
        <f t="shared" si="3"/>
        <v>0</v>
      </c>
      <c r="AF29">
        <f t="shared" si="4"/>
        <v>0</v>
      </c>
      <c r="AG29">
        <f t="shared" si="5"/>
        <v>-8.9982764932649104</v>
      </c>
      <c r="AH29">
        <f t="shared" si="6"/>
        <v>-558.97918975387529</v>
      </c>
      <c r="AI29">
        <f t="shared" si="7"/>
        <v>-567.97746624714023</v>
      </c>
      <c r="AJ29">
        <f t="shared" si="8"/>
        <v>-34.3705576141964</v>
      </c>
      <c r="AK29">
        <f t="shared" si="30"/>
        <v>-0.57223171905608528</v>
      </c>
      <c r="AL29">
        <f t="shared" si="9"/>
        <v>-602.92025558039268</v>
      </c>
      <c r="AN29">
        <f t="shared" si="10"/>
        <v>0</v>
      </c>
      <c r="AO29">
        <f t="shared" si="11"/>
        <v>0</v>
      </c>
      <c r="AP29">
        <f t="shared" si="12"/>
        <v>-1.2088852708985935</v>
      </c>
      <c r="AQ29">
        <f t="shared" si="13"/>
        <v>-75.096793229022637</v>
      </c>
      <c r="AR29">
        <f t="shared" si="14"/>
        <v>-76.305678499921228</v>
      </c>
      <c r="AS29">
        <f t="shared" si="15"/>
        <v>-4.6175576937953835</v>
      </c>
      <c r="AT29">
        <f t="shared" si="16"/>
        <v>-7.6877221679691493E-2</v>
      </c>
      <c r="AU29">
        <f t="shared" si="17"/>
        <v>-81.000113415396299</v>
      </c>
      <c r="AW29">
        <v>26</v>
      </c>
      <c r="AX29">
        <f>IF(Z29&gt;0, (R29*SUMPRODUCT(K29:$K$98, X29:$X$98)-K29*$AZ$3)/Z29, 0)</f>
        <v>36.390050347621099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3.1502779999999998E-3</v>
      </c>
      <c r="Q30" s="5">
        <f t="shared" si="29"/>
        <v>12.5</v>
      </c>
      <c r="R30">
        <f t="shared" si="0"/>
        <v>250000</v>
      </c>
      <c r="S30">
        <f t="shared" si="1"/>
        <v>78.87948877760688</v>
      </c>
      <c r="U30">
        <f t="shared" si="21"/>
        <v>3.1502779999999998E-3</v>
      </c>
      <c r="V30">
        <f t="shared" si="22"/>
        <v>0.01</v>
      </c>
      <c r="W30">
        <f t="shared" si="23"/>
        <v>0.71986211946119283</v>
      </c>
      <c r="X30">
        <f t="shared" si="24"/>
        <v>2.2677657979719673E-3</v>
      </c>
      <c r="Y30">
        <f t="shared" si="25"/>
        <v>7.1986211946119287E-3</v>
      </c>
      <c r="Z30">
        <f t="shared" si="26"/>
        <v>0.71039573246860899</v>
      </c>
      <c r="AB30">
        <f t="shared" si="27"/>
        <v>26.19581877053804</v>
      </c>
      <c r="AC30">
        <f t="shared" si="2"/>
        <v>56.035652206917462</v>
      </c>
      <c r="AE30">
        <f t="shared" si="3"/>
        <v>0</v>
      </c>
      <c r="AF30">
        <f t="shared" si="4"/>
        <v>0</v>
      </c>
      <c r="AG30">
        <f t="shared" si="5"/>
        <v>-8.8799466558576121</v>
      </c>
      <c r="AH30">
        <f t="shared" si="6"/>
        <v>-566.94144949299186</v>
      </c>
      <c r="AI30">
        <f t="shared" si="7"/>
        <v>-575.82139614884943</v>
      </c>
      <c r="AJ30">
        <f t="shared" si="8"/>
        <v>-29.839833436379422</v>
      </c>
      <c r="AK30">
        <f t="shared" si="30"/>
        <v>1.833707313937663</v>
      </c>
      <c r="AL30">
        <f t="shared" si="9"/>
        <v>-603.82752227129117</v>
      </c>
      <c r="AN30">
        <f t="shared" si="10"/>
        <v>0</v>
      </c>
      <c r="AO30">
        <f t="shared" si="11"/>
        <v>0</v>
      </c>
      <c r="AP30">
        <f t="shared" si="12"/>
        <v>-1.065167940639439</v>
      </c>
      <c r="AQ30">
        <f t="shared" si="13"/>
        <v>-68.005797739926408</v>
      </c>
      <c r="AR30">
        <f t="shared" si="14"/>
        <v>-69.070965680565848</v>
      </c>
      <c r="AS30">
        <f t="shared" si="15"/>
        <v>-3.5793496472735793</v>
      </c>
      <c r="AT30">
        <f t="shared" si="16"/>
        <v>0.21995697936248695</v>
      </c>
      <c r="AU30">
        <f t="shared" si="17"/>
        <v>-72.430358348476929</v>
      </c>
      <c r="AW30">
        <v>27</v>
      </c>
      <c r="AX30">
        <f>IF(Z30&gt;0, (R30*SUMPRODUCT(K30:$K$98, X30:$X$98)-K30*$AZ$3)/Z30, 0)</f>
        <v>78.87948877760688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3.247738E-3</v>
      </c>
      <c r="Q31" s="5">
        <f t="shared" si="29"/>
        <v>12.5</v>
      </c>
      <c r="R31">
        <f t="shared" si="0"/>
        <v>250000</v>
      </c>
      <c r="S31">
        <f t="shared" si="1"/>
        <v>116.58354778006951</v>
      </c>
      <c r="U31">
        <f t="shared" si="21"/>
        <v>3.247738E-3</v>
      </c>
      <c r="V31">
        <f t="shared" si="22"/>
        <v>0.01</v>
      </c>
      <c r="W31">
        <f t="shared" si="23"/>
        <v>0.71039573246860899</v>
      </c>
      <c r="X31">
        <f t="shared" si="24"/>
        <v>2.3071792153761352E-3</v>
      </c>
      <c r="Y31">
        <f t="shared" si="25"/>
        <v>7.1039573246860898E-3</v>
      </c>
      <c r="Z31">
        <f t="shared" si="26"/>
        <v>0.70098459592854678</v>
      </c>
      <c r="AB31">
        <f t="shared" si="27"/>
        <v>56.035652206917462</v>
      </c>
      <c r="AC31">
        <f t="shared" si="2"/>
        <v>81.723271132528453</v>
      </c>
      <c r="AE31">
        <f t="shared" si="3"/>
        <v>0</v>
      </c>
      <c r="AF31">
        <f t="shared" si="4"/>
        <v>0</v>
      </c>
      <c r="AG31">
        <f t="shared" si="5"/>
        <v>-8.7623074491068351</v>
      </c>
      <c r="AH31">
        <f t="shared" si="6"/>
        <v>-576.79480384403382</v>
      </c>
      <c r="AI31">
        <f t="shared" si="7"/>
        <v>-585.55711129314068</v>
      </c>
      <c r="AJ31">
        <f t="shared" si="8"/>
        <v>-25.687618925610991</v>
      </c>
      <c r="AK31">
        <f t="shared" si="30"/>
        <v>3.9224956544842229</v>
      </c>
      <c r="AL31">
        <f t="shared" si="9"/>
        <v>-607.32223456426743</v>
      </c>
      <c r="AN31">
        <f t="shared" si="10"/>
        <v>0</v>
      </c>
      <c r="AO31">
        <f t="shared" si="11"/>
        <v>0</v>
      </c>
      <c r="AP31">
        <f t="shared" si="12"/>
        <v>-0.93844363824629307</v>
      </c>
      <c r="AQ31">
        <f t="shared" si="13"/>
        <v>-61.774757092793756</v>
      </c>
      <c r="AR31">
        <f t="shared" si="14"/>
        <v>-62.713200731040047</v>
      </c>
      <c r="AS31">
        <f t="shared" si="15"/>
        <v>-2.7511454833614559</v>
      </c>
      <c r="AT31">
        <f t="shared" si="16"/>
        <v>0.42009951309967636</v>
      </c>
      <c r="AU31">
        <f t="shared" si="17"/>
        <v>-65.04424670130183</v>
      </c>
      <c r="AW31">
        <v>28</v>
      </c>
      <c r="AX31">
        <f>IF(Z31&gt;0, (R31*SUMPRODUCT(K31:$K$98, X31:$X$98)-K31*$AZ$3)/Z31, 0)</f>
        <v>116.58354778006951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3.3542210000000001E-3</v>
      </c>
      <c r="Q32" s="5">
        <f t="shared" si="29"/>
        <v>12.5</v>
      </c>
      <c r="R32">
        <f t="shared" si="0"/>
        <v>250000</v>
      </c>
      <c r="S32">
        <f t="shared" si="1"/>
        <v>149.79732678145825</v>
      </c>
      <c r="U32">
        <f t="shared" si="21"/>
        <v>3.3542210000000001E-3</v>
      </c>
      <c r="V32">
        <f t="shared" si="22"/>
        <v>0.01</v>
      </c>
      <c r="W32">
        <f t="shared" si="23"/>
        <v>0.70098459592854678</v>
      </c>
      <c r="X32">
        <f t="shared" si="24"/>
        <v>2.3512572523400463E-3</v>
      </c>
      <c r="Y32">
        <f t="shared" si="25"/>
        <v>7.0098459592854677E-3</v>
      </c>
      <c r="Z32">
        <f t="shared" si="26"/>
        <v>0.69162349271692125</v>
      </c>
      <c r="AB32">
        <f t="shared" si="27"/>
        <v>81.723271132528453</v>
      </c>
      <c r="AC32">
        <f t="shared" si="2"/>
        <v>103.60335034825016</v>
      </c>
      <c r="AE32">
        <f t="shared" si="3"/>
        <v>0</v>
      </c>
      <c r="AF32">
        <f t="shared" si="4"/>
        <v>0</v>
      </c>
      <c r="AG32">
        <f t="shared" si="5"/>
        <v>-8.6452936589615152</v>
      </c>
      <c r="AH32">
        <f t="shared" si="6"/>
        <v>-587.81431308501158</v>
      </c>
      <c r="AI32">
        <f t="shared" si="7"/>
        <v>-596.45960674397304</v>
      </c>
      <c r="AJ32">
        <f t="shared" si="8"/>
        <v>-21.880079215721707</v>
      </c>
      <c r="AK32">
        <f t="shared" si="30"/>
        <v>5.7206289792769924</v>
      </c>
      <c r="AL32">
        <f t="shared" si="9"/>
        <v>-612.61905698041778</v>
      </c>
      <c r="AN32">
        <f t="shared" si="10"/>
        <v>0</v>
      </c>
      <c r="AO32">
        <f t="shared" si="11"/>
        <v>0</v>
      </c>
      <c r="AP32">
        <f t="shared" si="12"/>
        <v>-0.82670665580813196</v>
      </c>
      <c r="AQ32">
        <f t="shared" si="13"/>
        <v>-56.209774262894982</v>
      </c>
      <c r="AR32">
        <f t="shared" si="14"/>
        <v>-57.036480918703106</v>
      </c>
      <c r="AS32">
        <f t="shared" si="15"/>
        <v>-2.0922837130577139</v>
      </c>
      <c r="AT32">
        <f t="shared" si="16"/>
        <v>0.54703544369194479</v>
      </c>
      <c r="AU32">
        <f t="shared" si="17"/>
        <v>-58.581729188068877</v>
      </c>
      <c r="AW32">
        <v>29</v>
      </c>
      <c r="AX32">
        <f>IF(Z32&gt;0, (R32*SUMPRODUCT(K32:$K$98, X32:$X$98)-K32*$AZ$3)/Z32, 0)</f>
        <v>149.79732678145825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3.4760450000000001E-3</v>
      </c>
      <c r="Q33" s="5">
        <f t="shared" si="29"/>
        <v>12.5</v>
      </c>
      <c r="R33">
        <f t="shared" si="0"/>
        <v>250000</v>
      </c>
      <c r="S33">
        <f t="shared" si="1"/>
        <v>178.93130846285814</v>
      </c>
      <c r="U33">
        <f t="shared" si="21"/>
        <v>3.4760450000000001E-3</v>
      </c>
      <c r="V33">
        <f t="shared" si="22"/>
        <v>0.01</v>
      </c>
      <c r="W33">
        <f t="shared" si="23"/>
        <v>0.69162349271692125</v>
      </c>
      <c r="X33">
        <f t="shared" si="24"/>
        <v>2.4041143837411905E-3</v>
      </c>
      <c r="Y33">
        <f t="shared" si="25"/>
        <v>6.9162349271692123E-3</v>
      </c>
      <c r="Z33">
        <f t="shared" si="26"/>
        <v>0.68230314340601084</v>
      </c>
      <c r="AB33">
        <f t="shared" si="27"/>
        <v>103.60335034825016</v>
      </c>
      <c r="AC33">
        <f t="shared" si="2"/>
        <v>122.08539421795867</v>
      </c>
      <c r="AE33">
        <f t="shared" si="3"/>
        <v>0</v>
      </c>
      <c r="AF33">
        <f t="shared" si="4"/>
        <v>0</v>
      </c>
      <c r="AG33">
        <f t="shared" si="5"/>
        <v>-8.5287892925751354</v>
      </c>
      <c r="AH33">
        <f t="shared" si="6"/>
        <v>-601.02859593529763</v>
      </c>
      <c r="AI33">
        <f t="shared" si="7"/>
        <v>-609.55738522787271</v>
      </c>
      <c r="AJ33">
        <f t="shared" si="8"/>
        <v>-18.482043869708505</v>
      </c>
      <c r="AK33">
        <f t="shared" si="30"/>
        <v>7.2522345243775117</v>
      </c>
      <c r="AL33">
        <f t="shared" si="9"/>
        <v>-620.78719457320369</v>
      </c>
      <c r="AN33">
        <f t="shared" si="10"/>
        <v>0</v>
      </c>
      <c r="AO33">
        <f t="shared" si="11"/>
        <v>0</v>
      </c>
      <c r="AP33">
        <f t="shared" si="12"/>
        <v>-0.72818385688630538</v>
      </c>
      <c r="AQ33">
        <f t="shared" si="13"/>
        <v>-51.315527453367459</v>
      </c>
      <c r="AR33">
        <f t="shared" si="14"/>
        <v>-52.043711310253762</v>
      </c>
      <c r="AS33">
        <f t="shared" si="15"/>
        <v>-1.5779878628145476</v>
      </c>
      <c r="AT33">
        <f t="shared" si="16"/>
        <v>0.61919223536248635</v>
      </c>
      <c r="AU33">
        <f t="shared" si="17"/>
        <v>-53.002506937705824</v>
      </c>
      <c r="AW33">
        <v>30</v>
      </c>
      <c r="AX33">
        <f>IF(Z33&gt;0, (R33*SUMPRODUCT(K33:$K$98, X33:$X$98)-K33*$AZ$3)/Z33, 0)</f>
        <v>178.93130846285814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3.6141120000000001E-3</v>
      </c>
      <c r="Q34" s="5">
        <f t="shared" si="29"/>
        <v>12.5</v>
      </c>
      <c r="R34">
        <f t="shared" si="0"/>
        <v>250000</v>
      </c>
      <c r="S34">
        <f t="shared" si="1"/>
        <v>204.24382090675655</v>
      </c>
      <c r="U34">
        <f t="shared" si="21"/>
        <v>3.6141120000000001E-3</v>
      </c>
      <c r="V34">
        <f t="shared" si="22"/>
        <v>0.01</v>
      </c>
      <c r="W34">
        <f t="shared" si="23"/>
        <v>0.68230314340601084</v>
      </c>
      <c r="X34">
        <f t="shared" si="24"/>
        <v>2.4659199782213845E-3</v>
      </c>
      <c r="Y34">
        <f t="shared" si="25"/>
        <v>6.8230314340601084E-3</v>
      </c>
      <c r="Z34">
        <f t="shared" si="26"/>
        <v>0.67301419199372925</v>
      </c>
      <c r="AB34">
        <f t="shared" si="27"/>
        <v>122.08539421795867</v>
      </c>
      <c r="AC34">
        <f t="shared" si="2"/>
        <v>137.4589900972727</v>
      </c>
      <c r="AE34">
        <f t="shared" si="3"/>
        <v>0</v>
      </c>
      <c r="AF34">
        <f t="shared" si="4"/>
        <v>0</v>
      </c>
      <c r="AG34">
        <f t="shared" si="5"/>
        <v>-8.4126773999216162</v>
      </c>
      <c r="AH34">
        <f t="shared" si="6"/>
        <v>-616.47999455534614</v>
      </c>
      <c r="AI34">
        <f t="shared" si="7"/>
        <v>-624.8926719552677</v>
      </c>
      <c r="AJ34">
        <f t="shared" si="8"/>
        <v>-15.373595879314038</v>
      </c>
      <c r="AK34">
        <f t="shared" si="30"/>
        <v>8.5459775952571082</v>
      </c>
      <c r="AL34">
        <f t="shared" si="9"/>
        <v>-631.72029023932464</v>
      </c>
      <c r="AN34">
        <f t="shared" si="10"/>
        <v>0</v>
      </c>
      <c r="AO34">
        <f t="shared" si="11"/>
        <v>0</v>
      </c>
      <c r="AP34">
        <f t="shared" si="12"/>
        <v>-0.64131275026969925</v>
      </c>
      <c r="AQ34">
        <f t="shared" si="13"/>
        <v>-46.995321703197831</v>
      </c>
      <c r="AR34">
        <f t="shared" si="14"/>
        <v>-47.636634453467529</v>
      </c>
      <c r="AS34">
        <f t="shared" si="15"/>
        <v>-1.1719554413187963</v>
      </c>
      <c r="AT34">
        <f t="shared" si="16"/>
        <v>0.65147445157098638</v>
      </c>
      <c r="AU34">
        <f t="shared" si="17"/>
        <v>-48.157115443215339</v>
      </c>
      <c r="AW34">
        <v>31</v>
      </c>
      <c r="AX34">
        <f>IF(Z34&gt;0, (R34*SUMPRODUCT(K34:$K$98, X34:$X$98)-K34*$AZ$3)/Z34, 0)</f>
        <v>204.24382090675655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3.757594E-3</v>
      </c>
      <c r="Q35" s="5">
        <f t="shared" si="29"/>
        <v>12.5</v>
      </c>
      <c r="R35">
        <f t="shared" ref="R35:R66" si="31">$C$6</f>
        <v>250000</v>
      </c>
      <c r="S35">
        <f t="shared" ref="S35:S66" si="32">AX35</f>
        <v>225.99829422057689</v>
      </c>
      <c r="U35">
        <f t="shared" si="21"/>
        <v>3.757594E-3</v>
      </c>
      <c r="V35">
        <f t="shared" si="22"/>
        <v>0.01</v>
      </c>
      <c r="W35">
        <f t="shared" si="23"/>
        <v>0.67301419199372925</v>
      </c>
      <c r="X35">
        <f t="shared" si="24"/>
        <v>2.528914089750485E-3</v>
      </c>
      <c r="Y35">
        <f t="shared" si="25"/>
        <v>6.7301419199372924E-3</v>
      </c>
      <c r="Z35">
        <f t="shared" si="26"/>
        <v>0.66375513598404146</v>
      </c>
      <c r="AB35">
        <f t="shared" si="27"/>
        <v>137.4589900972727</v>
      </c>
      <c r="AC35">
        <f t="shared" ref="AC35:AC66" si="33">S35*Z35</f>
        <v>150.00752851254043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-8.2969391998005175</v>
      </c>
      <c r="AH35">
        <f t="shared" ref="AH35:AH66" si="37">-X35*R35</f>
        <v>-632.22852243762122</v>
      </c>
      <c r="AI35">
        <f t="shared" ref="AI35:AI66" si="38">SUM(AE35:AH35)</f>
        <v>-640.5254616374217</v>
      </c>
      <c r="AJ35">
        <f t="shared" ref="AJ35:AJ66" si="39">AB35-AC35</f>
        <v>-12.548538415267728</v>
      </c>
      <c r="AK35">
        <f t="shared" si="30"/>
        <v>9.6221293068090894</v>
      </c>
      <c r="AL35">
        <f t="shared" ref="AL35:AL66" si="40">SUM(AI35:AK35)</f>
        <v>-643.45187074588023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-0.56472306234327252</v>
      </c>
      <c r="AQ35">
        <f t="shared" ref="AQ35:AQ66" si="44">AH35*$K35</f>
        <v>-43.032016831016428</v>
      </c>
      <c r="AR35">
        <f t="shared" ref="AR35:AR66" si="45">AI35*$K35</f>
        <v>-43.596739893359697</v>
      </c>
      <c r="AS35">
        <f t="shared" ref="AS35:AS66" si="46">AJ35*$K35</f>
        <v>-0.85410401006344194</v>
      </c>
      <c r="AT35">
        <f t="shared" ref="AT35:AT66" si="47">AK35*$K35</f>
        <v>0.65492083255651967</v>
      </c>
      <c r="AU35">
        <f t="shared" ref="AU35:AU66" si="48">AL35*$K35</f>
        <v>-43.795923070866607</v>
      </c>
      <c r="AW35">
        <v>32</v>
      </c>
      <c r="AX35">
        <f>IF(Z35&gt;0, (R35*SUMPRODUCT(K35:$K$98, X35:$X$98)-K35*$AZ$3)/Z35, 0)</f>
        <v>225.99829422057689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3.9119039999999999E-3</v>
      </c>
      <c r="Q36" s="5">
        <f t="shared" si="29"/>
        <v>12.5</v>
      </c>
      <c r="R36">
        <f t="shared" si="31"/>
        <v>250000</v>
      </c>
      <c r="S36">
        <f t="shared" si="32"/>
        <v>244.66695971925259</v>
      </c>
      <c r="U36">
        <f t="shared" ref="U36:U67" si="52">M36</f>
        <v>3.9119039999999999E-3</v>
      </c>
      <c r="V36">
        <f t="shared" ref="V36:V67" si="53">$C$10</f>
        <v>0.01</v>
      </c>
      <c r="W36">
        <f t="shared" ref="W36:W67" si="54">Z35</f>
        <v>0.66375513598404146</v>
      </c>
      <c r="X36">
        <f t="shared" ref="X36:X67" si="55">U36*W36</f>
        <v>2.5965463714765157E-3</v>
      </c>
      <c r="Y36">
        <f t="shared" ref="Y36:Y67" si="56">V36*W36</f>
        <v>6.6375513598404146E-3</v>
      </c>
      <c r="Z36">
        <f t="shared" ref="Z36:Z67" si="57">MAX(0, W36-X36-Y36)</f>
        <v>0.65452103825272445</v>
      </c>
      <c r="AB36">
        <f t="shared" ref="AB36:AB67" si="58">AC35</f>
        <v>150.00752851254043</v>
      </c>
      <c r="AC36">
        <f t="shared" si="33"/>
        <v>160.13967250158271</v>
      </c>
      <c r="AE36">
        <f t="shared" si="34"/>
        <v>0</v>
      </c>
      <c r="AF36">
        <f t="shared" si="35"/>
        <v>0</v>
      </c>
      <c r="AG36">
        <f t="shared" si="36"/>
        <v>-8.1815129781590556</v>
      </c>
      <c r="AH36">
        <f t="shared" si="37"/>
        <v>-649.13659286912889</v>
      </c>
      <c r="AI36">
        <f t="shared" si="38"/>
        <v>-657.31810584728794</v>
      </c>
      <c r="AJ36">
        <f t="shared" si="39"/>
        <v>-10.132143989042277</v>
      </c>
      <c r="AK36">
        <f t="shared" si="30"/>
        <v>10.500526995877831</v>
      </c>
      <c r="AL36">
        <f t="shared" si="40"/>
        <v>-656.9497228404523</v>
      </c>
      <c r="AN36">
        <f t="shared" si="41"/>
        <v>0</v>
      </c>
      <c r="AO36">
        <f t="shared" si="42"/>
        <v>0</v>
      </c>
      <c r="AP36">
        <f t="shared" si="43"/>
        <v>-0.49720240117264891</v>
      </c>
      <c r="AQ36">
        <f t="shared" si="44"/>
        <v>-39.448971544158873</v>
      </c>
      <c r="AR36">
        <f t="shared" si="45"/>
        <v>-39.946173945331523</v>
      </c>
      <c r="AS36">
        <f t="shared" si="46"/>
        <v>-0.61574507475906903</v>
      </c>
      <c r="AT36">
        <f t="shared" si="47"/>
        <v>0.6381322439830005</v>
      </c>
      <c r="AU36">
        <f t="shared" si="48"/>
        <v>-39.923786776107583</v>
      </c>
      <c r="AW36">
        <v>33</v>
      </c>
      <c r="AX36">
        <f>IF(Z36&gt;0, (R36*SUMPRODUCT(K36:$K$98, X36:$X$98)-K36*$AZ$3)/Z36, 0)</f>
        <v>244.66695971925259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4.0806530000000001E-3</v>
      </c>
      <c r="Q37" s="5">
        <f t="shared" ref="Q37:Q68" si="60">$C$8</f>
        <v>12.5</v>
      </c>
      <c r="R37">
        <f t="shared" si="31"/>
        <v>250000</v>
      </c>
      <c r="S37">
        <f t="shared" si="32"/>
        <v>260.58795997551977</v>
      </c>
      <c r="U37">
        <f t="shared" si="52"/>
        <v>4.0806530000000001E-3</v>
      </c>
      <c r="V37">
        <f t="shared" si="53"/>
        <v>0.01</v>
      </c>
      <c r="W37">
        <f t="shared" si="54"/>
        <v>0.65452103825272445</v>
      </c>
      <c r="X37">
        <f t="shared" si="55"/>
        <v>2.6708732383090949E-3</v>
      </c>
      <c r="Y37">
        <f t="shared" si="56"/>
        <v>6.5452103825272443E-3</v>
      </c>
      <c r="Z37">
        <f t="shared" si="57"/>
        <v>0.64530495463188819</v>
      </c>
      <c r="AB37">
        <f t="shared" si="58"/>
        <v>160.13967250158271</v>
      </c>
      <c r="AC37">
        <f t="shared" si="33"/>
        <v>168.15870168961908</v>
      </c>
      <c r="AE37">
        <f t="shared" si="34"/>
        <v>0</v>
      </c>
      <c r="AF37">
        <f t="shared" si="35"/>
        <v>0</v>
      </c>
      <c r="AG37">
        <f t="shared" si="36"/>
        <v>-8.0663119328986017</v>
      </c>
      <c r="AH37">
        <f t="shared" si="37"/>
        <v>-667.71830957727377</v>
      </c>
      <c r="AI37">
        <f t="shared" si="38"/>
        <v>-675.78462151017243</v>
      </c>
      <c r="AJ37">
        <f t="shared" si="39"/>
        <v>-8.0190291880363702</v>
      </c>
      <c r="AK37">
        <f t="shared" si="30"/>
        <v>11.209777075110791</v>
      </c>
      <c r="AL37">
        <f t="shared" si="40"/>
        <v>-672.59387362309803</v>
      </c>
      <c r="AN37">
        <f t="shared" si="41"/>
        <v>0</v>
      </c>
      <c r="AO37">
        <f t="shared" si="42"/>
        <v>0</v>
      </c>
      <c r="AP37">
        <f t="shared" si="43"/>
        <v>-0.43767988097408039</v>
      </c>
      <c r="AQ37">
        <f t="shared" si="44"/>
        <v>-36.230544106292385</v>
      </c>
      <c r="AR37">
        <f t="shared" si="45"/>
        <v>-36.668223987266465</v>
      </c>
      <c r="AS37">
        <f t="shared" si="46"/>
        <v>-0.4351143087131038</v>
      </c>
      <c r="AT37">
        <f t="shared" si="47"/>
        <v>0.60824499930012088</v>
      </c>
      <c r="AU37">
        <f t="shared" si="48"/>
        <v>-36.49509329667945</v>
      </c>
      <c r="AW37">
        <v>34</v>
      </c>
      <c r="AX37">
        <f>IF(Z37&gt;0, (R37*SUMPRODUCT(K37:$K$98, X37:$X$98)-K37*$AZ$3)/Z37, 0)</f>
        <v>260.58795997551977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4.2836929999999999E-3</v>
      </c>
      <c r="Q38" s="5">
        <f t="shared" si="60"/>
        <v>12.5</v>
      </c>
      <c r="R38">
        <f t="shared" si="31"/>
        <v>250000</v>
      </c>
      <c r="S38">
        <f t="shared" si="32"/>
        <v>274.03504878737687</v>
      </c>
      <c r="U38">
        <f t="shared" si="52"/>
        <v>4.2836929999999999E-3</v>
      </c>
      <c r="V38">
        <f t="shared" si="53"/>
        <v>0.01</v>
      </c>
      <c r="W38">
        <f t="shared" si="54"/>
        <v>0.64530495463188819</v>
      </c>
      <c r="X38">
        <f t="shared" si="55"/>
        <v>2.7642883170219371E-3</v>
      </c>
      <c r="Y38">
        <f t="shared" si="56"/>
        <v>6.4530495463188823E-3</v>
      </c>
      <c r="Z38">
        <f t="shared" si="57"/>
        <v>0.63608761676854741</v>
      </c>
      <c r="AB38">
        <f t="shared" si="58"/>
        <v>168.15870168961908</v>
      </c>
      <c r="AC38">
        <f t="shared" si="33"/>
        <v>174.31030109421516</v>
      </c>
      <c r="AE38">
        <f t="shared" si="34"/>
        <v>0</v>
      </c>
      <c r="AF38">
        <f t="shared" si="35"/>
        <v>0</v>
      </c>
      <c r="AG38">
        <f t="shared" si="36"/>
        <v>-7.9510952096068426</v>
      </c>
      <c r="AH38">
        <f t="shared" si="37"/>
        <v>-691.07207925548425</v>
      </c>
      <c r="AI38">
        <f t="shared" si="38"/>
        <v>-699.02317446509107</v>
      </c>
      <c r="AJ38">
        <f t="shared" si="39"/>
        <v>-6.1515994045960838</v>
      </c>
      <c r="AK38">
        <f t="shared" si="30"/>
        <v>11.771109118273337</v>
      </c>
      <c r="AL38">
        <f t="shared" si="40"/>
        <v>-693.40366475141388</v>
      </c>
      <c r="AN38">
        <f t="shared" si="41"/>
        <v>0</v>
      </c>
      <c r="AO38">
        <f t="shared" si="42"/>
        <v>0</v>
      </c>
      <c r="AP38">
        <f t="shared" si="43"/>
        <v>-0.38520374635890192</v>
      </c>
      <c r="AQ38">
        <f t="shared" si="44"/>
        <v>-33.480111470883955</v>
      </c>
      <c r="AR38">
        <f t="shared" si="45"/>
        <v>-33.865315217242859</v>
      </c>
      <c r="AS38">
        <f t="shared" si="46"/>
        <v>-0.29802424374022463</v>
      </c>
      <c r="AT38">
        <f t="shared" si="47"/>
        <v>0.57027053652681969</v>
      </c>
      <c r="AU38">
        <f t="shared" si="48"/>
        <v>-33.593068924456261</v>
      </c>
      <c r="AW38">
        <v>35</v>
      </c>
      <c r="AX38">
        <f>IF(Z38&gt;0, (R38*SUMPRODUCT(K38:$K$98, X38:$X$98)-K38*$AZ$3)/Z38, 0)</f>
        <v>274.03504878737687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4.5002690000000003E-3</v>
      </c>
      <c r="Q39" s="5">
        <f t="shared" si="60"/>
        <v>12.5</v>
      </c>
      <c r="R39">
        <f t="shared" si="31"/>
        <v>250000</v>
      </c>
      <c r="S39">
        <f t="shared" si="32"/>
        <v>285.02408695557767</v>
      </c>
      <c r="U39">
        <f t="shared" si="52"/>
        <v>4.5002690000000003E-3</v>
      </c>
      <c r="V39">
        <f t="shared" si="53"/>
        <v>0.01</v>
      </c>
      <c r="W39">
        <f t="shared" si="54"/>
        <v>0.63608761676854741</v>
      </c>
      <c r="X39">
        <f t="shared" si="55"/>
        <v>2.8625653830273742E-3</v>
      </c>
      <c r="Y39">
        <f t="shared" si="56"/>
        <v>6.3608761676854746E-3</v>
      </c>
      <c r="Z39">
        <f t="shared" si="57"/>
        <v>0.62686417521783455</v>
      </c>
      <c r="AB39">
        <f t="shared" si="58"/>
        <v>174.31030109421516</v>
      </c>
      <c r="AC39">
        <f t="shared" si="33"/>
        <v>178.67138918662457</v>
      </c>
      <c r="AE39">
        <f t="shared" si="34"/>
        <v>0</v>
      </c>
      <c r="AF39">
        <f t="shared" si="35"/>
        <v>0</v>
      </c>
      <c r="AG39">
        <f t="shared" si="36"/>
        <v>-7.8358021902229318</v>
      </c>
      <c r="AH39">
        <f t="shared" si="37"/>
        <v>-715.64134575684352</v>
      </c>
      <c r="AI39">
        <f t="shared" si="38"/>
        <v>-723.47714794706644</v>
      </c>
      <c r="AJ39">
        <f t="shared" si="39"/>
        <v>-4.3610880924094033</v>
      </c>
      <c r="AK39">
        <f t="shared" si="30"/>
        <v>12.201721076595062</v>
      </c>
      <c r="AL39">
        <f t="shared" si="40"/>
        <v>-715.63651496288082</v>
      </c>
      <c r="AN39">
        <f t="shared" si="41"/>
        <v>0</v>
      </c>
      <c r="AO39">
        <f t="shared" si="42"/>
        <v>0</v>
      </c>
      <c r="AP39">
        <f t="shared" si="43"/>
        <v>-0.33894481108650898</v>
      </c>
      <c r="AQ39">
        <f t="shared" si="44"/>
        <v>-30.955722828979091</v>
      </c>
      <c r="AR39">
        <f t="shared" si="45"/>
        <v>-31.294667640065597</v>
      </c>
      <c r="AS39">
        <f t="shared" si="46"/>
        <v>-0.18864286562232302</v>
      </c>
      <c r="AT39">
        <f t="shared" si="47"/>
        <v>0.52779663713271008</v>
      </c>
      <c r="AU39">
        <f t="shared" si="48"/>
        <v>-30.955513868555212</v>
      </c>
      <c r="AW39">
        <v>36</v>
      </c>
      <c r="AX39">
        <f>IF(Z39&gt;0, (R39*SUMPRODUCT(K39:$K$98, X39:$X$98)-K39*$AZ$3)/Z39, 0)</f>
        <v>285.02408695557767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4.7150400000000002E-3</v>
      </c>
      <c r="Q40" s="5">
        <f t="shared" si="60"/>
        <v>12.5</v>
      </c>
      <c r="R40">
        <f t="shared" si="31"/>
        <v>250000</v>
      </c>
      <c r="S40">
        <f t="shared" si="32"/>
        <v>293.86454501360896</v>
      </c>
      <c r="U40">
        <f t="shared" si="52"/>
        <v>4.7150400000000002E-3</v>
      </c>
      <c r="V40">
        <f t="shared" si="53"/>
        <v>0.01</v>
      </c>
      <c r="W40">
        <f t="shared" si="54"/>
        <v>0.62686417521783455</v>
      </c>
      <c r="X40">
        <f t="shared" si="55"/>
        <v>2.9556896607190988E-3</v>
      </c>
      <c r="Y40">
        <f t="shared" si="56"/>
        <v>6.2686417521783458E-3</v>
      </c>
      <c r="Z40">
        <f t="shared" si="57"/>
        <v>0.61763984380493708</v>
      </c>
      <c r="AB40">
        <f t="shared" si="58"/>
        <v>178.67138918662457</v>
      </c>
      <c r="AC40">
        <f t="shared" si="33"/>
        <v>181.50245168201434</v>
      </c>
      <c r="AE40">
        <f t="shared" si="34"/>
        <v>0</v>
      </c>
      <c r="AF40">
        <f t="shared" si="35"/>
        <v>0</v>
      </c>
      <c r="AG40">
        <f t="shared" si="36"/>
        <v>-7.7204980475617138</v>
      </c>
      <c r="AH40">
        <f t="shared" si="37"/>
        <v>-738.9224151797747</v>
      </c>
      <c r="AI40">
        <f t="shared" si="38"/>
        <v>-746.64291322733641</v>
      </c>
      <c r="AJ40">
        <f t="shared" si="39"/>
        <v>-2.8310624953897729</v>
      </c>
      <c r="AK40">
        <f t="shared" si="30"/>
        <v>12.50699724306372</v>
      </c>
      <c r="AL40">
        <f t="shared" si="40"/>
        <v>-736.96697847966254</v>
      </c>
      <c r="AN40">
        <f t="shared" si="41"/>
        <v>0</v>
      </c>
      <c r="AO40">
        <f t="shared" si="42"/>
        <v>0</v>
      </c>
      <c r="AP40">
        <f t="shared" si="43"/>
        <v>-0.29817609342283796</v>
      </c>
      <c r="AQ40">
        <f t="shared" si="44"/>
        <v>-28.538184679738091</v>
      </c>
      <c r="AR40">
        <f t="shared" si="45"/>
        <v>-28.83636077316093</v>
      </c>
      <c r="AS40">
        <f t="shared" si="46"/>
        <v>-0.10933946876365504</v>
      </c>
      <c r="AT40">
        <f t="shared" si="47"/>
        <v>0.48303717654131489</v>
      </c>
      <c r="AU40">
        <f t="shared" si="48"/>
        <v>-28.462663065383271</v>
      </c>
      <c r="AW40">
        <v>37</v>
      </c>
      <c r="AX40">
        <f>IF(Z40&gt;0, (R40*SUMPRODUCT(K40:$K$98, X40:$X$98)-K40*$AZ$3)/Z40, 0)</f>
        <v>293.86454501360896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4.9523709999999997E-3</v>
      </c>
      <c r="Q41" s="5">
        <f t="shared" si="60"/>
        <v>12.5</v>
      </c>
      <c r="R41">
        <f t="shared" si="31"/>
        <v>250000</v>
      </c>
      <c r="S41">
        <f t="shared" si="32"/>
        <v>301.00203127109745</v>
      </c>
      <c r="U41">
        <f t="shared" si="52"/>
        <v>4.9523709999999997E-3</v>
      </c>
      <c r="V41">
        <f t="shared" si="53"/>
        <v>0.01</v>
      </c>
      <c r="W41">
        <f t="shared" si="54"/>
        <v>0.61763984380493708</v>
      </c>
      <c r="X41">
        <f t="shared" si="55"/>
        <v>3.0587816509040997E-3</v>
      </c>
      <c r="Y41">
        <f t="shared" si="56"/>
        <v>6.1763984380493707E-3</v>
      </c>
      <c r="Z41">
        <f t="shared" si="57"/>
        <v>0.60840466371598356</v>
      </c>
      <c r="AB41">
        <f t="shared" si="58"/>
        <v>181.50245168201434</v>
      </c>
      <c r="AC41">
        <f t="shared" si="33"/>
        <v>183.13103961332001</v>
      </c>
      <c r="AE41">
        <f t="shared" si="34"/>
        <v>0</v>
      </c>
      <c r="AF41">
        <f t="shared" si="35"/>
        <v>0</v>
      </c>
      <c r="AG41">
        <f t="shared" si="36"/>
        <v>-7.6050582964497941</v>
      </c>
      <c r="AH41">
        <f t="shared" si="37"/>
        <v>-764.69541272602498</v>
      </c>
      <c r="AI41">
        <f t="shared" si="38"/>
        <v>-772.30047102247477</v>
      </c>
      <c r="AJ41">
        <f t="shared" si="39"/>
        <v>-1.6285879313056739</v>
      </c>
      <c r="AK41">
        <f t="shared" ref="AK41:AK72" si="61">G41*SUM(AB41:AB41, AE41:AF41)</f>
        <v>12.705171617741005</v>
      </c>
      <c r="AL41">
        <f t="shared" si="40"/>
        <v>-761.22388733603941</v>
      </c>
      <c r="AN41">
        <f t="shared" si="41"/>
        <v>0</v>
      </c>
      <c r="AO41">
        <f t="shared" si="42"/>
        <v>0</v>
      </c>
      <c r="AP41">
        <f t="shared" si="43"/>
        <v>-0.26224790522379371</v>
      </c>
      <c r="AQ41">
        <f t="shared" si="44"/>
        <v>-26.369261392152733</v>
      </c>
      <c r="AR41">
        <f t="shared" si="45"/>
        <v>-26.631509297376528</v>
      </c>
      <c r="AS41">
        <f t="shared" si="46"/>
        <v>-5.6159171542056581E-2</v>
      </c>
      <c r="AT41">
        <f t="shared" si="47"/>
        <v>0.43811691013818815</v>
      </c>
      <c r="AU41">
        <f t="shared" si="48"/>
        <v>-26.249551558780393</v>
      </c>
      <c r="AW41">
        <v>38</v>
      </c>
      <c r="AX41">
        <f>IF(Z41&gt;0, (R41*SUMPRODUCT(K41:$K$98, X41:$X$98)-K41*$AZ$3)/Z41, 0)</f>
        <v>301.00203127109745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5.2041409999999998E-3</v>
      </c>
      <c r="Q42" s="5">
        <f t="shared" si="60"/>
        <v>12.5</v>
      </c>
      <c r="R42">
        <f t="shared" si="31"/>
        <v>250000</v>
      </c>
      <c r="S42">
        <f t="shared" si="32"/>
        <v>306.59275579066735</v>
      </c>
      <c r="U42">
        <f t="shared" si="52"/>
        <v>5.2041409999999998E-3</v>
      </c>
      <c r="V42">
        <f t="shared" si="53"/>
        <v>0.01</v>
      </c>
      <c r="W42">
        <f t="shared" si="54"/>
        <v>0.60840466371598356</v>
      </c>
      <c r="X42">
        <f t="shared" si="55"/>
        <v>3.1662236550355624E-3</v>
      </c>
      <c r="Y42">
        <f t="shared" si="56"/>
        <v>6.0840466371598354E-3</v>
      </c>
      <c r="Z42">
        <f t="shared" si="57"/>
        <v>0.59915439342378807</v>
      </c>
      <c r="AB42">
        <f t="shared" si="58"/>
        <v>183.13103961332001</v>
      </c>
      <c r="AC42">
        <f t="shared" si="33"/>
        <v>183.69639662388488</v>
      </c>
      <c r="AE42">
        <f t="shared" si="34"/>
        <v>0</v>
      </c>
      <c r="AF42">
        <f t="shared" si="35"/>
        <v>0</v>
      </c>
      <c r="AG42">
        <f t="shared" si="36"/>
        <v>-7.4894299177973505</v>
      </c>
      <c r="AH42">
        <f t="shared" si="37"/>
        <v>-791.5559137588906</v>
      </c>
      <c r="AI42">
        <f t="shared" si="38"/>
        <v>-799.04534367668793</v>
      </c>
      <c r="AJ42">
        <f t="shared" si="39"/>
        <v>-0.56535701056486687</v>
      </c>
      <c r="AK42">
        <f t="shared" si="61"/>
        <v>12.819172772932403</v>
      </c>
      <c r="AL42">
        <f t="shared" si="40"/>
        <v>-786.79152791432045</v>
      </c>
      <c r="AN42">
        <f t="shared" si="41"/>
        <v>0</v>
      </c>
      <c r="AO42">
        <f t="shared" si="42"/>
        <v>0</v>
      </c>
      <c r="AP42">
        <f t="shared" si="43"/>
        <v>-0.23058986704983608</v>
      </c>
      <c r="AQ42">
        <f t="shared" si="44"/>
        <v>-24.370983495343907</v>
      </c>
      <c r="AR42">
        <f t="shared" si="45"/>
        <v>-24.601573362393744</v>
      </c>
      <c r="AS42">
        <f t="shared" si="46"/>
        <v>-1.7406611629017833E-2</v>
      </c>
      <c r="AT42">
        <f t="shared" si="47"/>
        <v>0.39468576084476076</v>
      </c>
      <c r="AU42">
        <f t="shared" si="48"/>
        <v>-24.224294213178002</v>
      </c>
      <c r="AW42">
        <v>39</v>
      </c>
      <c r="AX42">
        <f>IF(Z42&gt;0, (R42*SUMPRODUCT(K42:$K$98, X42:$X$98)-K42*$AZ$3)/Z42, 0)</f>
        <v>306.59275579066735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5.4847869999999996E-3</v>
      </c>
      <c r="Q43" s="5">
        <f t="shared" si="60"/>
        <v>12.5</v>
      </c>
      <c r="R43">
        <f t="shared" si="31"/>
        <v>250000</v>
      </c>
      <c r="S43">
        <f t="shared" si="32"/>
        <v>310.8687051074989</v>
      </c>
      <c r="U43">
        <f t="shared" si="52"/>
        <v>5.4847869999999996E-3</v>
      </c>
      <c r="V43">
        <f t="shared" si="53"/>
        <v>0.01</v>
      </c>
      <c r="W43">
        <f t="shared" si="54"/>
        <v>0.59915439342378807</v>
      </c>
      <c r="X43">
        <f t="shared" si="55"/>
        <v>3.286234228043678E-3</v>
      </c>
      <c r="Y43">
        <f t="shared" si="56"/>
        <v>5.9915439342378808E-3</v>
      </c>
      <c r="Z43">
        <f t="shared" si="57"/>
        <v>0.58987661526150659</v>
      </c>
      <c r="AB43">
        <f t="shared" si="58"/>
        <v>183.69639662388488</v>
      </c>
      <c r="AC43">
        <f t="shared" si="33"/>
        <v>183.37417955953887</v>
      </c>
      <c r="AE43">
        <f t="shared" si="34"/>
        <v>0</v>
      </c>
      <c r="AF43">
        <f t="shared" si="35"/>
        <v>0</v>
      </c>
      <c r="AG43">
        <f t="shared" si="36"/>
        <v>-7.3734576907688325</v>
      </c>
      <c r="AH43">
        <f t="shared" si="37"/>
        <v>-821.55855701091946</v>
      </c>
      <c r="AI43">
        <f t="shared" si="38"/>
        <v>-828.93201470168833</v>
      </c>
      <c r="AJ43">
        <f t="shared" si="39"/>
        <v>0.32221706434600605</v>
      </c>
      <c r="AK43">
        <f t="shared" si="61"/>
        <v>12.858747763671943</v>
      </c>
      <c r="AL43">
        <f t="shared" si="40"/>
        <v>-815.75104987367035</v>
      </c>
      <c r="AN43">
        <f t="shared" si="41"/>
        <v>0</v>
      </c>
      <c r="AO43">
        <f t="shared" si="42"/>
        <v>0</v>
      </c>
      <c r="AP43">
        <f t="shared" si="43"/>
        <v>-0.20269574292340278</v>
      </c>
      <c r="AQ43">
        <f t="shared" si="44"/>
        <v>-22.584576877261952</v>
      </c>
      <c r="AR43">
        <f t="shared" si="45"/>
        <v>-22.787272620185355</v>
      </c>
      <c r="AS43">
        <f t="shared" si="46"/>
        <v>8.8577204860046423E-3</v>
      </c>
      <c r="AT43">
        <f t="shared" si="47"/>
        <v>0.35348591398106427</v>
      </c>
      <c r="AU43">
        <f t="shared" si="48"/>
        <v>-22.424928985718285</v>
      </c>
      <c r="AW43">
        <v>40</v>
      </c>
      <c r="AX43">
        <f>IF(Z43&gt;0, (R43*SUMPRODUCT(K43:$K$98, X43:$X$98)-K43*$AZ$3)/Z43, 0)</f>
        <v>310.8687051074989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5.8078460000000002E-3</v>
      </c>
      <c r="Q44" s="5">
        <f t="shared" si="60"/>
        <v>12.5</v>
      </c>
      <c r="R44">
        <f t="shared" si="31"/>
        <v>250000</v>
      </c>
      <c r="S44">
        <f t="shared" si="32"/>
        <v>313.94558193090529</v>
      </c>
      <c r="U44">
        <f t="shared" si="52"/>
        <v>5.8078460000000002E-3</v>
      </c>
      <c r="V44">
        <f t="shared" si="53"/>
        <v>0.01</v>
      </c>
      <c r="W44">
        <f t="shared" si="54"/>
        <v>0.58987661526150659</v>
      </c>
      <c r="X44">
        <f t="shared" si="55"/>
        <v>3.42591254044008E-3</v>
      </c>
      <c r="Y44">
        <f t="shared" si="56"/>
        <v>5.8987661526150661E-3</v>
      </c>
      <c r="Z44">
        <f t="shared" si="57"/>
        <v>0.58055193656845139</v>
      </c>
      <c r="AB44">
        <f t="shared" si="58"/>
        <v>183.37417955953887</v>
      </c>
      <c r="AC44">
        <f t="shared" si="33"/>
        <v>182.26171556709647</v>
      </c>
      <c r="AE44">
        <f t="shared" si="34"/>
        <v>0</v>
      </c>
      <c r="AF44">
        <f t="shared" si="35"/>
        <v>0</v>
      </c>
      <c r="AG44">
        <f t="shared" si="36"/>
        <v>-7.2568992071056426</v>
      </c>
      <c r="AH44">
        <f t="shared" si="37"/>
        <v>-856.47813511002005</v>
      </c>
      <c r="AI44">
        <f t="shared" si="38"/>
        <v>-863.73503431712572</v>
      </c>
      <c r="AJ44">
        <f t="shared" si="39"/>
        <v>1.1124639924424002</v>
      </c>
      <c r="AK44">
        <f t="shared" si="61"/>
        <v>12.836192569167723</v>
      </c>
      <c r="AL44">
        <f t="shared" si="40"/>
        <v>-849.78637775551567</v>
      </c>
      <c r="AN44">
        <f t="shared" si="41"/>
        <v>0</v>
      </c>
      <c r="AO44">
        <f t="shared" si="42"/>
        <v>0</v>
      </c>
      <c r="AP44">
        <f t="shared" si="43"/>
        <v>-0.17811746413786964</v>
      </c>
      <c r="AQ44">
        <f t="shared" si="44"/>
        <v>-21.02188678133416</v>
      </c>
      <c r="AR44">
        <f t="shared" si="45"/>
        <v>-21.200004245472034</v>
      </c>
      <c r="AS44">
        <f t="shared" si="46"/>
        <v>2.7304949348684809E-2</v>
      </c>
      <c r="AT44">
        <f t="shared" si="47"/>
        <v>0.31505881566700356</v>
      </c>
      <c r="AU44">
        <f t="shared" si="48"/>
        <v>-20.857640480456347</v>
      </c>
      <c r="AW44">
        <v>41</v>
      </c>
      <c r="AX44">
        <f>IF(Z44&gt;0, (R44*SUMPRODUCT(K44:$K$98, X44:$X$98)-K44*$AZ$3)/Z44, 0)</f>
        <v>313.94558193090529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6.1543680000000003E-3</v>
      </c>
      <c r="Q45" s="5">
        <f t="shared" si="60"/>
        <v>12.5</v>
      </c>
      <c r="R45">
        <f t="shared" si="31"/>
        <v>250000</v>
      </c>
      <c r="S45">
        <f t="shared" si="32"/>
        <v>315.86087637419433</v>
      </c>
      <c r="U45">
        <f t="shared" si="52"/>
        <v>6.1543680000000003E-3</v>
      </c>
      <c r="V45">
        <f t="shared" si="53"/>
        <v>0.01</v>
      </c>
      <c r="W45">
        <f t="shared" si="54"/>
        <v>0.58055193656845139</v>
      </c>
      <c r="X45">
        <f t="shared" si="55"/>
        <v>3.572930260754907E-3</v>
      </c>
      <c r="Y45">
        <f t="shared" si="56"/>
        <v>5.8055193656845142E-3</v>
      </c>
      <c r="Z45">
        <f t="shared" si="57"/>
        <v>0.57117348694201198</v>
      </c>
      <c r="AB45">
        <f t="shared" si="58"/>
        <v>182.26171556709647</v>
      </c>
      <c r="AC45">
        <f t="shared" si="33"/>
        <v>180.41135814720835</v>
      </c>
      <c r="AE45">
        <f t="shared" si="34"/>
        <v>0</v>
      </c>
      <c r="AF45">
        <f t="shared" si="35"/>
        <v>0</v>
      </c>
      <c r="AG45">
        <f t="shared" si="36"/>
        <v>-7.1396685867751497</v>
      </c>
      <c r="AH45">
        <f t="shared" si="37"/>
        <v>-893.23256518872677</v>
      </c>
      <c r="AI45">
        <f t="shared" si="38"/>
        <v>-900.37223377550197</v>
      </c>
      <c r="AJ45">
        <f t="shared" si="39"/>
        <v>1.8503574198881267</v>
      </c>
      <c r="AK45">
        <f t="shared" si="61"/>
        <v>12.758320089696754</v>
      </c>
      <c r="AL45">
        <f t="shared" si="40"/>
        <v>-885.76355626591703</v>
      </c>
      <c r="AN45">
        <f t="shared" si="41"/>
        <v>0</v>
      </c>
      <c r="AO45">
        <f t="shared" si="42"/>
        <v>0</v>
      </c>
      <c r="AP45">
        <f t="shared" si="43"/>
        <v>-0.15646436524549973</v>
      </c>
      <c r="AQ45">
        <f t="shared" si="44"/>
        <v>-19.575007527343793</v>
      </c>
      <c r="AR45">
        <f t="shared" si="45"/>
        <v>-19.731471892589294</v>
      </c>
      <c r="AS45">
        <f t="shared" si="46"/>
        <v>4.0550201407999059E-2</v>
      </c>
      <c r="AT45">
        <f t="shared" si="47"/>
        <v>0.2795959546541032</v>
      </c>
      <c r="AU45">
        <f t="shared" si="48"/>
        <v>-19.411325736527189</v>
      </c>
      <c r="AW45">
        <v>42</v>
      </c>
      <c r="AX45">
        <f>IF(Z45&gt;0, (R45*SUMPRODUCT(K45:$K$98, X45:$X$98)-K45*$AZ$3)/Z45, 0)</f>
        <v>315.86087637419433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6.5216450000000004E-3</v>
      </c>
      <c r="Q46" s="5">
        <f t="shared" si="60"/>
        <v>12.5</v>
      </c>
      <c r="R46">
        <f t="shared" si="31"/>
        <v>250000</v>
      </c>
      <c r="S46">
        <f t="shared" si="32"/>
        <v>316.79213430812547</v>
      </c>
      <c r="U46">
        <f t="shared" si="52"/>
        <v>6.5216450000000004E-3</v>
      </c>
      <c r="V46">
        <f t="shared" si="53"/>
        <v>0.01</v>
      </c>
      <c r="W46">
        <f t="shared" si="54"/>
        <v>0.57117348694201198</v>
      </c>
      <c r="X46">
        <f t="shared" si="55"/>
        <v>3.7249907152479378E-3</v>
      </c>
      <c r="Y46">
        <f t="shared" si="56"/>
        <v>5.7117348694201197E-3</v>
      </c>
      <c r="Z46">
        <f t="shared" si="57"/>
        <v>0.56173676135734396</v>
      </c>
      <c r="AB46">
        <f t="shared" si="58"/>
        <v>180.41135814720835</v>
      </c>
      <c r="AC46">
        <f t="shared" si="33"/>
        <v>177.95378754972714</v>
      </c>
      <c r="AE46">
        <f t="shared" si="34"/>
        <v>0</v>
      </c>
      <c r="AF46">
        <f t="shared" si="35"/>
        <v>0</v>
      </c>
      <c r="AG46">
        <f t="shared" si="36"/>
        <v>-7.0217095169667996</v>
      </c>
      <c r="AH46">
        <f t="shared" si="37"/>
        <v>-931.24767881198443</v>
      </c>
      <c r="AI46">
        <f t="shared" si="38"/>
        <v>-938.26938832895121</v>
      </c>
      <c r="AJ46">
        <f t="shared" si="39"/>
        <v>2.4575705974812081</v>
      </c>
      <c r="AK46">
        <f t="shared" si="61"/>
        <v>12.628795070304585</v>
      </c>
      <c r="AL46">
        <f t="shared" si="40"/>
        <v>-923.18302266116541</v>
      </c>
      <c r="AN46">
        <f t="shared" si="41"/>
        <v>0</v>
      </c>
      <c r="AO46">
        <f t="shared" si="42"/>
        <v>0</v>
      </c>
      <c r="AP46">
        <f t="shared" si="43"/>
        <v>-0.13739224691764573</v>
      </c>
      <c r="AQ46">
        <f t="shared" si="44"/>
        <v>-18.221518665740835</v>
      </c>
      <c r="AR46">
        <f t="shared" si="45"/>
        <v>-18.35891091265848</v>
      </c>
      <c r="AS46">
        <f t="shared" si="46"/>
        <v>4.8086743766714665E-2</v>
      </c>
      <c r="AT46">
        <f t="shared" si="47"/>
        <v>0.24710485763887785</v>
      </c>
      <c r="AU46">
        <f t="shared" si="48"/>
        <v>-18.063719311252889</v>
      </c>
      <c r="AW46">
        <v>43</v>
      </c>
      <c r="AX46">
        <f>IF(Z46&gt;0, (R46*SUMPRODUCT(K46:$K$98, X46:$X$98)-K46*$AZ$3)/Z46, 0)</f>
        <v>316.79213430812547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6.9358459999999999E-3</v>
      </c>
      <c r="Q47" s="5">
        <f t="shared" si="60"/>
        <v>12.5</v>
      </c>
      <c r="R47">
        <f t="shared" si="31"/>
        <v>250000</v>
      </c>
      <c r="S47">
        <f t="shared" si="32"/>
        <v>316.92922578743583</v>
      </c>
      <c r="U47">
        <f t="shared" si="52"/>
        <v>6.9358459999999999E-3</v>
      </c>
      <c r="V47">
        <f t="shared" si="53"/>
        <v>0.01</v>
      </c>
      <c r="W47">
        <f t="shared" si="54"/>
        <v>0.56173676135734396</v>
      </c>
      <c r="X47">
        <f t="shared" si="55"/>
        <v>3.8961196693132888E-3</v>
      </c>
      <c r="Y47">
        <f t="shared" si="56"/>
        <v>5.6173676135734393E-3</v>
      </c>
      <c r="Z47">
        <f t="shared" si="57"/>
        <v>0.55222327407445726</v>
      </c>
      <c r="AB47">
        <f t="shared" si="58"/>
        <v>177.95378754972714</v>
      </c>
      <c r="AC47">
        <f t="shared" si="33"/>
        <v>175.01569471422073</v>
      </c>
      <c r="AE47">
        <f t="shared" si="34"/>
        <v>0</v>
      </c>
      <c r="AF47">
        <f t="shared" si="35"/>
        <v>0</v>
      </c>
      <c r="AG47">
        <f t="shared" si="36"/>
        <v>-6.9027909259307156</v>
      </c>
      <c r="AH47">
        <f t="shared" si="37"/>
        <v>-974.0299173283222</v>
      </c>
      <c r="AI47">
        <f t="shared" si="38"/>
        <v>-980.93270825425293</v>
      </c>
      <c r="AJ47">
        <f t="shared" si="39"/>
        <v>2.93809283550641</v>
      </c>
      <c r="AK47">
        <f t="shared" si="61"/>
        <v>12.456765128480901</v>
      </c>
      <c r="AL47">
        <f t="shared" si="40"/>
        <v>-965.53785029026562</v>
      </c>
      <c r="AN47">
        <f t="shared" si="41"/>
        <v>0</v>
      </c>
      <c r="AO47">
        <f t="shared" si="42"/>
        <v>0</v>
      </c>
      <c r="AP47">
        <f t="shared" si="43"/>
        <v>-0.12059410087701294</v>
      </c>
      <c r="AQ47">
        <f t="shared" si="44"/>
        <v>-17.016633325263669</v>
      </c>
      <c r="AR47">
        <f t="shared" si="45"/>
        <v>-17.137227426140683</v>
      </c>
      <c r="AS47">
        <f t="shared" si="46"/>
        <v>5.1329479277733715E-2</v>
      </c>
      <c r="AT47">
        <f t="shared" si="47"/>
        <v>0.21762391569214984</v>
      </c>
      <c r="AU47">
        <f t="shared" si="48"/>
        <v>-16.868274031170799</v>
      </c>
      <c r="AW47">
        <v>44</v>
      </c>
      <c r="AX47">
        <f>IF(Z47&gt;0, (R47*SUMPRODUCT(K47:$K$98, X47:$X$98)-K47*$AZ$3)/Z47, 0)</f>
        <v>316.92922578743583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7.4023869999999999E-3</v>
      </c>
      <c r="Q48" s="5">
        <f t="shared" si="60"/>
        <v>12.5</v>
      </c>
      <c r="R48">
        <f t="shared" si="31"/>
        <v>250000</v>
      </c>
      <c r="S48">
        <f t="shared" si="32"/>
        <v>316.33022356555387</v>
      </c>
      <c r="U48">
        <f t="shared" si="52"/>
        <v>7.4023869999999999E-3</v>
      </c>
      <c r="V48">
        <f t="shared" si="53"/>
        <v>0.01</v>
      </c>
      <c r="W48">
        <f t="shared" si="54"/>
        <v>0.55222327407445726</v>
      </c>
      <c r="X48">
        <f t="shared" si="55"/>
        <v>4.0877703851061997E-3</v>
      </c>
      <c r="Y48">
        <f t="shared" si="56"/>
        <v>5.5222327407445726E-3</v>
      </c>
      <c r="Z48">
        <f t="shared" si="57"/>
        <v>0.54261327094860645</v>
      </c>
      <c r="AB48">
        <f t="shared" si="58"/>
        <v>175.01569471422073</v>
      </c>
      <c r="AC48">
        <f t="shared" si="33"/>
        <v>171.64497730880913</v>
      </c>
      <c r="AE48">
        <f t="shared" si="34"/>
        <v>0</v>
      </c>
      <c r="AF48">
        <f t="shared" si="35"/>
        <v>0</v>
      </c>
      <c r="AG48">
        <f t="shared" si="36"/>
        <v>-6.7826658868575809</v>
      </c>
      <c r="AH48">
        <f t="shared" si="37"/>
        <v>-1021.9425962765499</v>
      </c>
      <c r="AI48">
        <f t="shared" si="38"/>
        <v>-1028.7252621634075</v>
      </c>
      <c r="AJ48">
        <f t="shared" si="39"/>
        <v>3.3707174054115967</v>
      </c>
      <c r="AK48">
        <f t="shared" si="61"/>
        <v>12.251098629995452</v>
      </c>
      <c r="AL48">
        <f t="shared" si="40"/>
        <v>-1013.1034461280004</v>
      </c>
      <c r="AN48">
        <f t="shared" si="41"/>
        <v>0</v>
      </c>
      <c r="AO48">
        <f t="shared" si="42"/>
        <v>0</v>
      </c>
      <c r="AP48">
        <f t="shared" si="43"/>
        <v>-0.10579953184253046</v>
      </c>
      <c r="AQ48">
        <f t="shared" si="44"/>
        <v>-15.940789368012309</v>
      </c>
      <c r="AR48">
        <f t="shared" si="45"/>
        <v>-16.046588899854839</v>
      </c>
      <c r="AS48">
        <f t="shared" si="46"/>
        <v>5.2578194092830162E-2</v>
      </c>
      <c r="AT48">
        <f t="shared" si="47"/>
        <v>0.19109897512741827</v>
      </c>
      <c r="AU48">
        <f t="shared" si="48"/>
        <v>-15.802911730634591</v>
      </c>
      <c r="AW48">
        <v>45</v>
      </c>
      <c r="AX48">
        <f>IF(Z48&gt;0, (R48*SUMPRODUCT(K48:$K$98, X48:$X$98)-K48*$AZ$3)/Z48, 0)</f>
        <v>316.33022356555387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7.9366079999999995E-3</v>
      </c>
      <c r="Q49" s="5">
        <f t="shared" si="60"/>
        <v>12.5</v>
      </c>
      <c r="R49">
        <f t="shared" si="31"/>
        <v>250000</v>
      </c>
      <c r="S49">
        <f t="shared" si="32"/>
        <v>315.05750476596899</v>
      </c>
      <c r="U49">
        <f t="shared" si="52"/>
        <v>7.9366079999999995E-3</v>
      </c>
      <c r="V49">
        <f t="shared" si="53"/>
        <v>0.01</v>
      </c>
      <c r="W49">
        <f t="shared" si="54"/>
        <v>0.54261327094860645</v>
      </c>
      <c r="X49">
        <f t="shared" si="55"/>
        <v>4.3065088271168773E-3</v>
      </c>
      <c r="Y49">
        <f t="shared" si="56"/>
        <v>5.4261327094860647E-3</v>
      </c>
      <c r="Z49">
        <f t="shared" si="57"/>
        <v>0.53288062941200343</v>
      </c>
      <c r="AB49">
        <f t="shared" si="58"/>
        <v>171.64497730880913</v>
      </c>
      <c r="AC49">
        <f t="shared" si="33"/>
        <v>167.88804144066484</v>
      </c>
      <c r="AE49">
        <f t="shared" si="34"/>
        <v>0</v>
      </c>
      <c r="AF49">
        <f t="shared" si="35"/>
        <v>0</v>
      </c>
      <c r="AG49">
        <f t="shared" si="36"/>
        <v>-6.661007867650043</v>
      </c>
      <c r="AH49">
        <f t="shared" si="37"/>
        <v>-1076.6272067792193</v>
      </c>
      <c r="AI49">
        <f t="shared" si="38"/>
        <v>-1083.2882146468694</v>
      </c>
      <c r="AJ49">
        <f t="shared" si="39"/>
        <v>3.7569358681442964</v>
      </c>
      <c r="AK49">
        <f t="shared" si="61"/>
        <v>12.015148411616641</v>
      </c>
      <c r="AL49">
        <f t="shared" si="40"/>
        <v>-1067.5161303671086</v>
      </c>
      <c r="AN49">
        <f t="shared" si="41"/>
        <v>0</v>
      </c>
      <c r="AO49">
        <f t="shared" si="42"/>
        <v>0</v>
      </c>
      <c r="AP49">
        <f t="shared" si="43"/>
        <v>-9.2769506351149514E-2</v>
      </c>
      <c r="AQ49">
        <f t="shared" si="44"/>
        <v>-14.994453764601461</v>
      </c>
      <c r="AR49">
        <f t="shared" si="45"/>
        <v>-15.087223270952611</v>
      </c>
      <c r="AS49">
        <f t="shared" si="46"/>
        <v>5.2323776342217763E-2</v>
      </c>
      <c r="AT49">
        <f t="shared" si="47"/>
        <v>0.16733794780439298</v>
      </c>
      <c r="AU49">
        <f t="shared" si="48"/>
        <v>-14.867561546806003</v>
      </c>
      <c r="AW49">
        <v>46</v>
      </c>
      <c r="AX49">
        <f>IF(Z49&gt;0, (R49*SUMPRODUCT(K49:$K$98, X49:$X$98)-K49*$AZ$3)/Z49, 0)</f>
        <v>315.05750476596899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8.552947E-3</v>
      </c>
      <c r="Q50" s="5">
        <f t="shared" si="60"/>
        <v>12.5</v>
      </c>
      <c r="R50">
        <f t="shared" si="31"/>
        <v>250000</v>
      </c>
      <c r="S50">
        <f t="shared" si="32"/>
        <v>313.14315207965518</v>
      </c>
      <c r="U50">
        <f t="shared" si="52"/>
        <v>8.552947E-3</v>
      </c>
      <c r="V50">
        <f t="shared" si="53"/>
        <v>0.01</v>
      </c>
      <c r="W50">
        <f t="shared" si="54"/>
        <v>0.53288062941200343</v>
      </c>
      <c r="X50">
        <f t="shared" si="55"/>
        <v>4.5576997806875061E-3</v>
      </c>
      <c r="Y50">
        <f t="shared" si="56"/>
        <v>5.3288062941200341E-3</v>
      </c>
      <c r="Z50">
        <f t="shared" si="57"/>
        <v>0.52299412333719586</v>
      </c>
      <c r="AB50">
        <f t="shared" si="58"/>
        <v>167.88804144066484</v>
      </c>
      <c r="AC50">
        <f t="shared" si="33"/>
        <v>163.77202830094546</v>
      </c>
      <c r="AE50">
        <f t="shared" si="34"/>
        <v>0</v>
      </c>
      <c r="AF50">
        <f t="shared" si="35"/>
        <v>0</v>
      </c>
      <c r="AG50">
        <f t="shared" si="36"/>
        <v>-6.5374265417149484</v>
      </c>
      <c r="AH50">
        <f t="shared" si="37"/>
        <v>-1139.4249451718765</v>
      </c>
      <c r="AI50">
        <f t="shared" si="38"/>
        <v>-1145.9623717135914</v>
      </c>
      <c r="AJ50">
        <f t="shared" si="39"/>
        <v>4.1160131397193709</v>
      </c>
      <c r="AK50">
        <f t="shared" si="61"/>
        <v>11.752162900846539</v>
      </c>
      <c r="AL50">
        <f t="shared" si="40"/>
        <v>-1130.0941956730255</v>
      </c>
      <c r="AN50">
        <f t="shared" si="41"/>
        <v>0</v>
      </c>
      <c r="AO50">
        <f t="shared" si="42"/>
        <v>0</v>
      </c>
      <c r="AP50">
        <f t="shared" si="43"/>
        <v>-8.1293177336250411E-2</v>
      </c>
      <c r="AQ50">
        <f t="shared" si="44"/>
        <v>-14.168797697099018</v>
      </c>
      <c r="AR50">
        <f t="shared" si="45"/>
        <v>-14.250090874435267</v>
      </c>
      <c r="AS50">
        <f t="shared" si="46"/>
        <v>5.1182798605912565E-2</v>
      </c>
      <c r="AT50">
        <f t="shared" si="47"/>
        <v>0.14613864594681938</v>
      </c>
      <c r="AU50">
        <f t="shared" si="48"/>
        <v>-14.052769429882535</v>
      </c>
      <c r="AW50">
        <v>47</v>
      </c>
      <c r="AX50">
        <f>IF(Z50&gt;0, (R50*SUMPRODUCT(K50:$K$98, X50:$X$98)-K50*$AZ$3)/Z50, 0)</f>
        <v>313.14315207965518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9.2631359999999999E-3</v>
      </c>
      <c r="Q51" s="5">
        <f t="shared" si="60"/>
        <v>12.5</v>
      </c>
      <c r="R51">
        <f t="shared" si="31"/>
        <v>250000</v>
      </c>
      <c r="S51">
        <f t="shared" si="32"/>
        <v>310.60641652454046</v>
      </c>
      <c r="U51">
        <f t="shared" si="52"/>
        <v>9.2631359999999999E-3</v>
      </c>
      <c r="V51">
        <f t="shared" si="53"/>
        <v>0.01</v>
      </c>
      <c r="W51">
        <f t="shared" si="54"/>
        <v>0.52299412333719586</v>
      </c>
      <c r="X51">
        <f t="shared" si="55"/>
        <v>4.844565691673219E-3</v>
      </c>
      <c r="Y51">
        <f t="shared" si="56"/>
        <v>5.229941233371959E-3</v>
      </c>
      <c r="Z51">
        <f t="shared" si="57"/>
        <v>0.51291961641215067</v>
      </c>
      <c r="AB51">
        <f t="shared" si="58"/>
        <v>163.77202830094546</v>
      </c>
      <c r="AC51">
        <f t="shared" si="33"/>
        <v>159.31612401891999</v>
      </c>
      <c r="AE51">
        <f t="shared" si="34"/>
        <v>0</v>
      </c>
      <c r="AF51">
        <f t="shared" si="35"/>
        <v>0</v>
      </c>
      <c r="AG51">
        <f t="shared" si="36"/>
        <v>-6.4114952051518834</v>
      </c>
      <c r="AH51">
        <f t="shared" si="37"/>
        <v>-1211.1414229183047</v>
      </c>
      <c r="AI51">
        <f t="shared" si="38"/>
        <v>-1217.5529181234565</v>
      </c>
      <c r="AJ51">
        <f t="shared" si="39"/>
        <v>4.4559042820254717</v>
      </c>
      <c r="AK51">
        <f t="shared" si="61"/>
        <v>11.464041981066183</v>
      </c>
      <c r="AL51">
        <f t="shared" si="40"/>
        <v>-1201.6329718603647</v>
      </c>
      <c r="AN51">
        <f t="shared" si="41"/>
        <v>0</v>
      </c>
      <c r="AO51">
        <f t="shared" si="42"/>
        <v>0</v>
      </c>
      <c r="AP51">
        <f t="shared" si="43"/>
        <v>-7.1185014111919728E-2</v>
      </c>
      <c r="AQ51">
        <f t="shared" si="44"/>
        <v>-13.446959956032234</v>
      </c>
      <c r="AR51">
        <f t="shared" si="45"/>
        <v>-13.518144970144153</v>
      </c>
      <c r="AS51">
        <f t="shared" si="46"/>
        <v>4.9472642347524402E-2</v>
      </c>
      <c r="AT51">
        <f t="shared" si="47"/>
        <v>0.1272820089682192</v>
      </c>
      <c r="AU51">
        <f t="shared" si="48"/>
        <v>-13.341390318828408</v>
      </c>
      <c r="AW51">
        <v>48</v>
      </c>
      <c r="AX51">
        <f>IF(Z51&gt;0, (R51*SUMPRODUCT(K51:$K$98, X51:$X$98)-K51*$AZ$3)/Z51, 0)</f>
        <v>310.60641652454046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1.011049E-2</v>
      </c>
      <c r="Q52" s="5">
        <f t="shared" si="60"/>
        <v>12.5</v>
      </c>
      <c r="R52">
        <f t="shared" si="31"/>
        <v>250000</v>
      </c>
      <c r="S52">
        <f t="shared" si="32"/>
        <v>307.48107997781358</v>
      </c>
      <c r="U52">
        <f t="shared" si="52"/>
        <v>1.011049E-2</v>
      </c>
      <c r="V52">
        <f t="shared" si="53"/>
        <v>0.01</v>
      </c>
      <c r="W52">
        <f t="shared" si="54"/>
        <v>0.51291961641215067</v>
      </c>
      <c r="X52">
        <f t="shared" si="55"/>
        <v>5.1858686525388855E-3</v>
      </c>
      <c r="Y52">
        <f t="shared" si="56"/>
        <v>5.1291961641215071E-3</v>
      </c>
      <c r="Z52">
        <f t="shared" si="57"/>
        <v>0.50260455159549022</v>
      </c>
      <c r="AB52">
        <f t="shared" si="58"/>
        <v>159.31612401891999</v>
      </c>
      <c r="AC52">
        <f t="shared" si="33"/>
        <v>154.54139032634606</v>
      </c>
      <c r="AE52">
        <f t="shared" si="34"/>
        <v>0</v>
      </c>
      <c r="AF52">
        <f t="shared" si="35"/>
        <v>0</v>
      </c>
      <c r="AG52">
        <f t="shared" si="36"/>
        <v>-6.2825568949436281</v>
      </c>
      <c r="AH52">
        <f t="shared" si="37"/>
        <v>-1296.4671631347214</v>
      </c>
      <c r="AI52">
        <f t="shared" si="38"/>
        <v>-1302.749720029665</v>
      </c>
      <c r="AJ52">
        <f t="shared" si="39"/>
        <v>4.7747336925739319</v>
      </c>
      <c r="AK52">
        <f t="shared" si="61"/>
        <v>11.152128681324401</v>
      </c>
      <c r="AL52">
        <f t="shared" si="40"/>
        <v>-1286.8228576557667</v>
      </c>
      <c r="AN52">
        <f t="shared" si="41"/>
        <v>0</v>
      </c>
      <c r="AO52">
        <f t="shared" si="42"/>
        <v>0</v>
      </c>
      <c r="AP52">
        <f t="shared" si="43"/>
        <v>-6.2279864819171513E-2</v>
      </c>
      <c r="AQ52">
        <f t="shared" si="44"/>
        <v>-12.852060238007558</v>
      </c>
      <c r="AR52">
        <f t="shared" si="45"/>
        <v>-12.91434010282673</v>
      </c>
      <c r="AS52">
        <f t="shared" si="46"/>
        <v>4.7332602616043051E-2</v>
      </c>
      <c r="AT52">
        <f t="shared" si="47"/>
        <v>0.11055261071776114</v>
      </c>
      <c r="AU52">
        <f t="shared" si="48"/>
        <v>-12.756454889492925</v>
      </c>
      <c r="AW52">
        <v>49</v>
      </c>
      <c r="AX52">
        <f>IF(Z52&gt;0, (R52*SUMPRODUCT(K52:$K$98, X52:$X$98)-K52*$AZ$3)/Z52, 0)</f>
        <v>307.48107997781358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1.1085984E-2</v>
      </c>
      <c r="Q53" s="5">
        <f t="shared" si="60"/>
        <v>12.5</v>
      </c>
      <c r="R53">
        <f t="shared" si="31"/>
        <v>250000</v>
      </c>
      <c r="S53">
        <f t="shared" si="32"/>
        <v>303.72026937124866</v>
      </c>
      <c r="U53">
        <f t="shared" si="52"/>
        <v>1.1085984E-2</v>
      </c>
      <c r="V53">
        <f t="shared" si="53"/>
        <v>0.01</v>
      </c>
      <c r="W53">
        <f t="shared" si="54"/>
        <v>0.50260455159549022</v>
      </c>
      <c r="X53">
        <f t="shared" si="55"/>
        <v>5.5718660173147789E-3</v>
      </c>
      <c r="Y53">
        <f t="shared" si="56"/>
        <v>5.0260455159549028E-3</v>
      </c>
      <c r="Z53">
        <f t="shared" si="57"/>
        <v>0.4920066400622205</v>
      </c>
      <c r="AB53">
        <f t="shared" si="58"/>
        <v>154.54139032634606</v>
      </c>
      <c r="AC53">
        <f t="shared" si="33"/>
        <v>149.43238925214058</v>
      </c>
      <c r="AE53">
        <f t="shared" si="34"/>
        <v>0</v>
      </c>
      <c r="AF53">
        <f t="shared" si="35"/>
        <v>0</v>
      </c>
      <c r="AG53">
        <f t="shared" si="36"/>
        <v>-6.150083000777756</v>
      </c>
      <c r="AH53">
        <f t="shared" si="37"/>
        <v>-1392.9665043286948</v>
      </c>
      <c r="AI53">
        <f t="shared" si="38"/>
        <v>-1399.1165873294726</v>
      </c>
      <c r="AJ53">
        <f t="shared" si="39"/>
        <v>5.1090010742054801</v>
      </c>
      <c r="AK53">
        <f t="shared" si="61"/>
        <v>10.817897322844225</v>
      </c>
      <c r="AL53">
        <f t="shared" si="40"/>
        <v>-1383.189688932423</v>
      </c>
      <c r="AN53">
        <f t="shared" si="41"/>
        <v>0</v>
      </c>
      <c r="AO53">
        <f t="shared" si="42"/>
        <v>0</v>
      </c>
      <c r="AP53">
        <f t="shared" si="43"/>
        <v>-5.4434493380421674E-2</v>
      </c>
      <c r="AQ53">
        <f t="shared" si="44"/>
        <v>-12.329171159062467</v>
      </c>
      <c r="AR53">
        <f t="shared" si="45"/>
        <v>-12.383605652442888</v>
      </c>
      <c r="AS53">
        <f t="shared" si="46"/>
        <v>4.5219858840805142E-2</v>
      </c>
      <c r="AT53">
        <f t="shared" si="47"/>
        <v>9.5749400477355445E-2</v>
      </c>
      <c r="AU53">
        <f t="shared" si="48"/>
        <v>-12.242636393124728</v>
      </c>
      <c r="AW53">
        <v>50</v>
      </c>
      <c r="AX53">
        <f>IF(Z53&gt;0, (R53*SUMPRODUCT(K53:$K$98, X53:$X$98)-K53*$AZ$3)/Z53, 0)</f>
        <v>303.72026937124866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1.2207667E-2</v>
      </c>
      <c r="Q54" s="5">
        <f t="shared" si="60"/>
        <v>12.5</v>
      </c>
      <c r="R54">
        <f t="shared" si="31"/>
        <v>250000</v>
      </c>
      <c r="S54">
        <f t="shared" si="32"/>
        <v>299.36095420395731</v>
      </c>
      <c r="U54">
        <f t="shared" si="52"/>
        <v>1.2207667E-2</v>
      </c>
      <c r="V54">
        <f t="shared" si="53"/>
        <v>0.01</v>
      </c>
      <c r="W54">
        <f t="shared" si="54"/>
        <v>0.4920066400622205</v>
      </c>
      <c r="X54">
        <f t="shared" si="55"/>
        <v>6.0062532236684471E-3</v>
      </c>
      <c r="Y54">
        <f t="shared" si="56"/>
        <v>4.9200664006222054E-3</v>
      </c>
      <c r="Z54">
        <f t="shared" si="57"/>
        <v>0.48108032043792986</v>
      </c>
      <c r="AB54">
        <f t="shared" si="58"/>
        <v>149.43238925214058</v>
      </c>
      <c r="AC54">
        <f t="shared" si="33"/>
        <v>144.01666377504424</v>
      </c>
      <c r="AE54">
        <f t="shared" si="34"/>
        <v>0</v>
      </c>
      <c r="AF54">
        <f t="shared" si="35"/>
        <v>0</v>
      </c>
      <c r="AG54">
        <f t="shared" si="36"/>
        <v>-6.0135040054741236</v>
      </c>
      <c r="AH54">
        <f t="shared" si="37"/>
        <v>-1501.5633059171118</v>
      </c>
      <c r="AI54">
        <f t="shared" si="38"/>
        <v>-1507.5768099225859</v>
      </c>
      <c r="AJ54">
        <f t="shared" si="39"/>
        <v>5.4157254770963448</v>
      </c>
      <c r="AK54">
        <f t="shared" si="61"/>
        <v>10.460267247649842</v>
      </c>
      <c r="AL54">
        <f t="shared" si="40"/>
        <v>-1491.7008171978396</v>
      </c>
      <c r="AN54">
        <f t="shared" si="41"/>
        <v>0</v>
      </c>
      <c r="AO54">
        <f t="shared" si="42"/>
        <v>0</v>
      </c>
      <c r="AP54">
        <f t="shared" si="43"/>
        <v>-4.7522884176888908E-2</v>
      </c>
      <c r="AQ54">
        <f t="shared" si="44"/>
        <v>-11.866395866105218</v>
      </c>
      <c r="AR54">
        <f t="shared" si="45"/>
        <v>-11.913918750282106</v>
      </c>
      <c r="AS54">
        <f t="shared" si="46"/>
        <v>4.2798823173243079E-2</v>
      </c>
      <c r="AT54">
        <f t="shared" si="47"/>
        <v>8.2664294962945625E-2</v>
      </c>
      <c r="AU54">
        <f t="shared" si="48"/>
        <v>-11.788455632145917</v>
      </c>
      <c r="AW54">
        <v>51</v>
      </c>
      <c r="AX54">
        <f>IF(Z54&gt;0, (R54*SUMPRODUCT(K54:$K$98, X54:$X$98)-K54*$AZ$3)/Z54, 0)</f>
        <v>299.36095420395731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1.3502610999999999E-2</v>
      </c>
      <c r="Q55" s="5">
        <f t="shared" si="60"/>
        <v>12.5</v>
      </c>
      <c r="R55">
        <f t="shared" si="31"/>
        <v>250000</v>
      </c>
      <c r="S55">
        <f t="shared" si="32"/>
        <v>294.4460153834641</v>
      </c>
      <c r="U55">
        <f t="shared" si="52"/>
        <v>1.3502610999999999E-2</v>
      </c>
      <c r="V55">
        <f t="shared" si="53"/>
        <v>0.01</v>
      </c>
      <c r="W55">
        <f t="shared" si="54"/>
        <v>0.48108032043792986</v>
      </c>
      <c r="X55">
        <f t="shared" si="55"/>
        <v>6.495840426628716E-3</v>
      </c>
      <c r="Y55">
        <f t="shared" si="56"/>
        <v>4.8108032043792989E-3</v>
      </c>
      <c r="Z55">
        <f t="shared" si="57"/>
        <v>0.46977367680692184</v>
      </c>
      <c r="AB55">
        <f t="shared" si="58"/>
        <v>144.01666377504424</v>
      </c>
      <c r="AC55">
        <f t="shared" si="33"/>
        <v>138.32298726783739</v>
      </c>
      <c r="AE55">
        <f t="shared" si="34"/>
        <v>0</v>
      </c>
      <c r="AF55">
        <f t="shared" si="35"/>
        <v>0</v>
      </c>
      <c r="AG55">
        <f t="shared" si="36"/>
        <v>-5.8721709600865228</v>
      </c>
      <c r="AH55">
        <f t="shared" si="37"/>
        <v>-1623.960106657179</v>
      </c>
      <c r="AI55">
        <f t="shared" si="38"/>
        <v>-1629.8322776172656</v>
      </c>
      <c r="AJ55">
        <f t="shared" si="39"/>
        <v>5.6936765072068454</v>
      </c>
      <c r="AK55">
        <f t="shared" si="61"/>
        <v>10.081166464253098</v>
      </c>
      <c r="AL55">
        <f t="shared" si="40"/>
        <v>-1614.0574346458056</v>
      </c>
      <c r="AN55">
        <f t="shared" si="41"/>
        <v>0</v>
      </c>
      <c r="AO55">
        <f t="shared" si="42"/>
        <v>0</v>
      </c>
      <c r="AP55">
        <f t="shared" si="43"/>
        <v>-4.1433903854001267E-2</v>
      </c>
      <c r="AQ55">
        <f t="shared" si="44"/>
        <v>-11.458625332831891</v>
      </c>
      <c r="AR55">
        <f t="shared" si="45"/>
        <v>-11.500059236685892</v>
      </c>
      <c r="AS55">
        <f t="shared" si="46"/>
        <v>4.0174451081022029E-2</v>
      </c>
      <c r="AT55">
        <f t="shared" si="47"/>
        <v>7.1132479768588039E-2</v>
      </c>
      <c r="AU55">
        <f t="shared" si="48"/>
        <v>-11.388752305836283</v>
      </c>
      <c r="AW55">
        <v>52</v>
      </c>
      <c r="AX55">
        <f>IF(Z55&gt;0, (R55*SUMPRODUCT(K55:$K$98, X55:$X$98)-K55*$AZ$3)/Z55, 0)</f>
        <v>294.4460153834641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1.4950962999999999E-2</v>
      </c>
      <c r="Q56" s="5">
        <f t="shared" si="60"/>
        <v>12.5</v>
      </c>
      <c r="R56">
        <f t="shared" si="31"/>
        <v>250000</v>
      </c>
      <c r="S56">
        <f t="shared" si="32"/>
        <v>288.99690697999552</v>
      </c>
      <c r="U56">
        <f t="shared" si="52"/>
        <v>1.4950962999999999E-2</v>
      </c>
      <c r="V56">
        <f t="shared" si="53"/>
        <v>0.01</v>
      </c>
      <c r="W56">
        <f t="shared" si="54"/>
        <v>0.46977367680692184</v>
      </c>
      <c r="X56">
        <f t="shared" si="55"/>
        <v>7.0235688603142461E-3</v>
      </c>
      <c r="Y56">
        <f t="shared" si="56"/>
        <v>4.6977367680692186E-3</v>
      </c>
      <c r="Z56">
        <f t="shared" si="57"/>
        <v>0.45805237117853836</v>
      </c>
      <c r="AB56">
        <f t="shared" si="58"/>
        <v>138.32298726783739</v>
      </c>
      <c r="AC56">
        <f t="shared" si="33"/>
        <v>132.37571850545044</v>
      </c>
      <c r="AE56">
        <f t="shared" si="34"/>
        <v>0</v>
      </c>
      <c r="AF56">
        <f t="shared" si="35"/>
        <v>0</v>
      </c>
      <c r="AG56">
        <f t="shared" si="36"/>
        <v>-5.7256546397317294</v>
      </c>
      <c r="AH56">
        <f t="shared" si="37"/>
        <v>-1755.8922150785615</v>
      </c>
      <c r="AI56">
        <f t="shared" si="38"/>
        <v>-1761.6178697182934</v>
      </c>
      <c r="AJ56">
        <f t="shared" si="39"/>
        <v>5.9472687623869547</v>
      </c>
      <c r="AK56">
        <f t="shared" si="61"/>
        <v>9.6826091087486184</v>
      </c>
      <c r="AL56">
        <f t="shared" si="40"/>
        <v>-1745.9879918471577</v>
      </c>
      <c r="AN56">
        <f t="shared" si="41"/>
        <v>0</v>
      </c>
      <c r="AO56">
        <f t="shared" si="42"/>
        <v>0</v>
      </c>
      <c r="AP56">
        <f t="shared" si="43"/>
        <v>-3.6071507189280823E-2</v>
      </c>
      <c r="AQ56">
        <f t="shared" si="44"/>
        <v>-11.062085061905897</v>
      </c>
      <c r="AR56">
        <f t="shared" si="45"/>
        <v>-11.098156569095179</v>
      </c>
      <c r="AS56">
        <f t="shared" si="46"/>
        <v>3.746767163188134E-2</v>
      </c>
      <c r="AT56">
        <f t="shared" si="47"/>
        <v>6.1000239457961146E-2</v>
      </c>
      <c r="AU56">
        <f t="shared" si="48"/>
        <v>-10.999688658005336</v>
      </c>
      <c r="AW56">
        <v>53</v>
      </c>
      <c r="AX56">
        <f>IF(Z56&gt;0, (R56*SUMPRODUCT(K56:$K$98, X56:$X$98)-K56*$AZ$3)/Z56, 0)</f>
        <v>288.99690697999552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1.6562650000000002E-2</v>
      </c>
      <c r="Q57" s="5">
        <f t="shared" si="60"/>
        <v>12.5</v>
      </c>
      <c r="R57">
        <f t="shared" si="31"/>
        <v>250000</v>
      </c>
      <c r="S57">
        <f t="shared" si="32"/>
        <v>283.10978492801115</v>
      </c>
      <c r="U57">
        <f t="shared" si="52"/>
        <v>1.6562650000000002E-2</v>
      </c>
      <c r="V57">
        <f t="shared" si="53"/>
        <v>0.01</v>
      </c>
      <c r="W57">
        <f t="shared" si="54"/>
        <v>0.45805237117853836</v>
      </c>
      <c r="X57">
        <f t="shared" si="55"/>
        <v>7.5865611055002192E-3</v>
      </c>
      <c r="Y57">
        <f t="shared" si="56"/>
        <v>4.5805237117853836E-3</v>
      </c>
      <c r="Z57">
        <f t="shared" si="57"/>
        <v>0.4458852863612528</v>
      </c>
      <c r="AB57">
        <f t="shared" si="58"/>
        <v>132.37571850545044</v>
      </c>
      <c r="AC57">
        <f t="shared" si="33"/>
        <v>126.23448752429894</v>
      </c>
      <c r="AE57">
        <f t="shared" si="34"/>
        <v>0</v>
      </c>
      <c r="AF57">
        <f t="shared" si="35"/>
        <v>0</v>
      </c>
      <c r="AG57">
        <f t="shared" si="36"/>
        <v>-5.5735660795156603</v>
      </c>
      <c r="AH57">
        <f t="shared" si="37"/>
        <v>-1896.6402763750548</v>
      </c>
      <c r="AI57">
        <f t="shared" si="38"/>
        <v>-1902.2138424545703</v>
      </c>
      <c r="AJ57">
        <f t="shared" si="39"/>
        <v>6.1412309811514945</v>
      </c>
      <c r="AK57">
        <f t="shared" si="61"/>
        <v>9.2663002953815319</v>
      </c>
      <c r="AL57">
        <f t="shared" si="40"/>
        <v>-1886.8063111780373</v>
      </c>
      <c r="AN57">
        <f t="shared" si="41"/>
        <v>0</v>
      </c>
      <c r="AO57">
        <f t="shared" si="42"/>
        <v>0</v>
      </c>
      <c r="AP57">
        <f t="shared" si="43"/>
        <v>-3.1351207472178101E-2</v>
      </c>
      <c r="AQ57">
        <f t="shared" si="44"/>
        <v>-10.668566938366821</v>
      </c>
      <c r="AR57">
        <f t="shared" si="45"/>
        <v>-10.699918145839</v>
      </c>
      <c r="AS57">
        <f t="shared" si="46"/>
        <v>3.4544312183229661E-2</v>
      </c>
      <c r="AT57">
        <f t="shared" si="47"/>
        <v>5.2122770039044149E-2</v>
      </c>
      <c r="AU57">
        <f t="shared" si="48"/>
        <v>-10.613251063616724</v>
      </c>
      <c r="AW57">
        <v>54</v>
      </c>
      <c r="AX57">
        <f>IF(Z57&gt;0, (R57*SUMPRODUCT(K57:$K$98, X57:$X$98)-K57*$AZ$3)/Z57, 0)</f>
        <v>283.10978492801115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1.8321427000000001E-2</v>
      </c>
      <c r="Q58" s="5">
        <f t="shared" si="60"/>
        <v>12.5</v>
      </c>
      <c r="R58">
        <f t="shared" si="31"/>
        <v>250000</v>
      </c>
      <c r="S58">
        <f t="shared" si="32"/>
        <v>276.87836734884866</v>
      </c>
      <c r="U58">
        <f t="shared" si="52"/>
        <v>1.8321427000000001E-2</v>
      </c>
      <c r="V58">
        <f t="shared" si="53"/>
        <v>0.01</v>
      </c>
      <c r="W58">
        <f t="shared" si="54"/>
        <v>0.4458852863612528</v>
      </c>
      <c r="X58">
        <f t="shared" si="55"/>
        <v>8.1692547244417886E-3</v>
      </c>
      <c r="Y58">
        <f t="shared" si="56"/>
        <v>4.458852863612528E-3</v>
      </c>
      <c r="Z58">
        <f t="shared" si="57"/>
        <v>0.43325717877319847</v>
      </c>
      <c r="AB58">
        <f t="shared" si="58"/>
        <v>126.23448752429894</v>
      </c>
      <c r="AC58">
        <f t="shared" si="33"/>
        <v>119.95954030089143</v>
      </c>
      <c r="AE58">
        <f t="shared" si="34"/>
        <v>0</v>
      </c>
      <c r="AF58">
        <f t="shared" si="35"/>
        <v>0</v>
      </c>
      <c r="AG58">
        <f t="shared" si="36"/>
        <v>-5.4157147346649808</v>
      </c>
      <c r="AH58">
        <f t="shared" si="37"/>
        <v>-2042.3136811104471</v>
      </c>
      <c r="AI58">
        <f t="shared" si="38"/>
        <v>-2047.7293958451121</v>
      </c>
      <c r="AJ58">
        <f t="shared" si="39"/>
        <v>6.2749472234075085</v>
      </c>
      <c r="AK58">
        <f t="shared" si="61"/>
        <v>8.8364141267009266</v>
      </c>
      <c r="AL58">
        <f t="shared" si="40"/>
        <v>-2032.6180344950037</v>
      </c>
      <c r="AN58">
        <f t="shared" si="41"/>
        <v>0</v>
      </c>
      <c r="AO58">
        <f t="shared" si="42"/>
        <v>0</v>
      </c>
      <c r="AP58">
        <f t="shared" si="43"/>
        <v>-2.7199371909279423E-2</v>
      </c>
      <c r="AQ58">
        <f t="shared" si="44"/>
        <v>-10.257122483274385</v>
      </c>
      <c r="AR58">
        <f t="shared" si="45"/>
        <v>-10.284321855183665</v>
      </c>
      <c r="AS58">
        <f t="shared" si="46"/>
        <v>3.1514699647694627E-2</v>
      </c>
      <c r="AT58">
        <f t="shared" si="47"/>
        <v>4.4379168023408994E-2</v>
      </c>
      <c r="AU58">
        <f t="shared" si="48"/>
        <v>-10.208427987512561</v>
      </c>
      <c r="AW58">
        <v>55</v>
      </c>
      <c r="AX58">
        <f>IF(Z58&gt;0, (R58*SUMPRODUCT(K58:$K$98, X58:$X$98)-K58*$AZ$3)/Z58, 0)</f>
        <v>276.87836734884866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2.0255269999999999E-2</v>
      </c>
      <c r="Q59" s="5">
        <f t="shared" si="60"/>
        <v>12.5</v>
      </c>
      <c r="R59">
        <f t="shared" si="31"/>
        <v>250000</v>
      </c>
      <c r="S59">
        <f t="shared" si="32"/>
        <v>270.44055523807765</v>
      </c>
      <c r="U59">
        <f t="shared" si="52"/>
        <v>2.0255269999999999E-2</v>
      </c>
      <c r="V59">
        <f t="shared" si="53"/>
        <v>0.01</v>
      </c>
      <c r="W59">
        <f t="shared" si="54"/>
        <v>0.43325717877319847</v>
      </c>
      <c r="X59">
        <f t="shared" si="55"/>
        <v>8.7757411354894028E-3</v>
      </c>
      <c r="Y59">
        <f t="shared" si="56"/>
        <v>4.332571787731985E-3</v>
      </c>
      <c r="Z59">
        <f t="shared" si="57"/>
        <v>0.42014886584997707</v>
      </c>
      <c r="AB59">
        <f t="shared" si="58"/>
        <v>119.95954030089143</v>
      </c>
      <c r="AC59">
        <f t="shared" si="33"/>
        <v>113.6252925631164</v>
      </c>
      <c r="AE59">
        <f t="shared" si="34"/>
        <v>0</v>
      </c>
      <c r="AF59">
        <f t="shared" si="35"/>
        <v>0</v>
      </c>
      <c r="AG59">
        <f t="shared" si="36"/>
        <v>-5.251860823124713</v>
      </c>
      <c r="AH59">
        <f t="shared" si="37"/>
        <v>-2193.9352838723507</v>
      </c>
      <c r="AI59">
        <f t="shared" si="38"/>
        <v>-2199.1871446954756</v>
      </c>
      <c r="AJ59">
        <f t="shared" si="39"/>
        <v>6.3342477377750299</v>
      </c>
      <c r="AK59">
        <f t="shared" si="61"/>
        <v>8.3971678210624017</v>
      </c>
      <c r="AL59">
        <f t="shared" si="40"/>
        <v>-2184.4557291366382</v>
      </c>
      <c r="AN59">
        <f t="shared" si="41"/>
        <v>0</v>
      </c>
      <c r="AO59">
        <f t="shared" si="42"/>
        <v>0</v>
      </c>
      <c r="AP59">
        <f t="shared" si="43"/>
        <v>-2.3550399614583706E-2</v>
      </c>
      <c r="AQ59">
        <f t="shared" si="44"/>
        <v>-9.8380468188012511</v>
      </c>
      <c r="AR59">
        <f t="shared" si="45"/>
        <v>-9.8615972184158363</v>
      </c>
      <c r="AS59">
        <f t="shared" si="46"/>
        <v>2.8404040111942707E-2</v>
      </c>
      <c r="AT59">
        <f t="shared" si="47"/>
        <v>3.7654588435777112E-2</v>
      </c>
      <c r="AU59">
        <f t="shared" si="48"/>
        <v>-9.7955385898681158</v>
      </c>
      <c r="AW59">
        <v>56</v>
      </c>
      <c r="AX59">
        <f>IF(Z59&gt;0, (R59*SUMPRODUCT(K59:$K$98, X59:$X$98)-K59*$AZ$3)/Z59, 0)</f>
        <v>270.44055523807765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2.2430054000000001E-2</v>
      </c>
      <c r="Q60" s="5">
        <f t="shared" si="60"/>
        <v>12.5</v>
      </c>
      <c r="R60">
        <f t="shared" si="31"/>
        <v>250000</v>
      </c>
      <c r="S60">
        <f t="shared" si="32"/>
        <v>263.92037556951931</v>
      </c>
      <c r="U60">
        <f t="shared" si="52"/>
        <v>2.2430054000000001E-2</v>
      </c>
      <c r="V60">
        <f t="shared" si="53"/>
        <v>0.01</v>
      </c>
      <c r="W60">
        <f t="shared" si="54"/>
        <v>0.42014886584997707</v>
      </c>
      <c r="X60">
        <f t="shared" si="55"/>
        <v>9.4239617490537424E-3</v>
      </c>
      <c r="Y60">
        <f t="shared" si="56"/>
        <v>4.201488658499771E-3</v>
      </c>
      <c r="Z60">
        <f t="shared" si="57"/>
        <v>0.40652341544242354</v>
      </c>
      <c r="AB60">
        <f t="shared" si="58"/>
        <v>113.6252925631164</v>
      </c>
      <c r="AC60">
        <f t="shared" si="33"/>
        <v>107.28981248136814</v>
      </c>
      <c r="AE60">
        <f t="shared" si="34"/>
        <v>0</v>
      </c>
      <c r="AF60">
        <f t="shared" si="35"/>
        <v>0</v>
      </c>
      <c r="AG60">
        <f t="shared" si="36"/>
        <v>-5.0815426930302943</v>
      </c>
      <c r="AH60">
        <f t="shared" si="37"/>
        <v>-2355.9904372634355</v>
      </c>
      <c r="AI60">
        <f t="shared" si="38"/>
        <v>-2361.0719799564658</v>
      </c>
      <c r="AJ60">
        <f t="shared" si="39"/>
        <v>6.3354800817482584</v>
      </c>
      <c r="AK60">
        <f t="shared" si="61"/>
        <v>7.9537704794181492</v>
      </c>
      <c r="AL60">
        <f t="shared" si="40"/>
        <v>-2346.7827293952996</v>
      </c>
      <c r="AN60">
        <f t="shared" si="41"/>
        <v>0</v>
      </c>
      <c r="AO60">
        <f t="shared" si="42"/>
        <v>0</v>
      </c>
      <c r="AP60">
        <f t="shared" si="43"/>
        <v>-2.0345231145858195E-2</v>
      </c>
      <c r="AQ60">
        <f t="shared" si="44"/>
        <v>-9.4327988406552112</v>
      </c>
      <c r="AR60">
        <f t="shared" si="45"/>
        <v>-9.4531440718010682</v>
      </c>
      <c r="AS60">
        <f t="shared" si="46"/>
        <v>2.5365684098244464E-2</v>
      </c>
      <c r="AT60">
        <f t="shared" si="47"/>
        <v>3.1844915739233148E-2</v>
      </c>
      <c r="AU60">
        <f t="shared" si="48"/>
        <v>-9.395933471963593</v>
      </c>
      <c r="AW60">
        <v>57</v>
      </c>
      <c r="AX60">
        <f>IF(Z60&gt;0, (R60*SUMPRODUCT(K60:$K$98, X60:$X$98)-K60*$AZ$3)/Z60, 0)</f>
        <v>263.92037556951931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2.4874655999999998E-2</v>
      </c>
      <c r="Q61" s="5">
        <f t="shared" si="60"/>
        <v>12.5</v>
      </c>
      <c r="R61">
        <f t="shared" si="31"/>
        <v>250000</v>
      </c>
      <c r="S61">
        <f t="shared" si="32"/>
        <v>257.38580793238657</v>
      </c>
      <c r="U61">
        <f t="shared" si="52"/>
        <v>2.4874655999999998E-2</v>
      </c>
      <c r="V61">
        <f t="shared" si="53"/>
        <v>0.01</v>
      </c>
      <c r="W61">
        <f t="shared" si="54"/>
        <v>0.40652341544242354</v>
      </c>
      <c r="X61">
        <f t="shared" si="55"/>
        <v>1.0112130115075373E-2</v>
      </c>
      <c r="Y61">
        <f t="shared" si="56"/>
        <v>4.0652341544242356E-3</v>
      </c>
      <c r="Z61">
        <f t="shared" si="57"/>
        <v>0.39234605117292393</v>
      </c>
      <c r="AB61">
        <f t="shared" si="58"/>
        <v>107.28981248136814</v>
      </c>
      <c r="AC61">
        <f t="shared" si="33"/>
        <v>100.9843053702245</v>
      </c>
      <c r="AE61">
        <f t="shared" si="34"/>
        <v>0</v>
      </c>
      <c r="AF61">
        <f t="shared" si="35"/>
        <v>0</v>
      </c>
      <c r="AG61">
        <f t="shared" si="36"/>
        <v>-4.9043256396615487</v>
      </c>
      <c r="AH61">
        <f t="shared" si="37"/>
        <v>-2528.0325287688433</v>
      </c>
      <c r="AI61">
        <f t="shared" si="38"/>
        <v>-2532.936854408505</v>
      </c>
      <c r="AJ61">
        <f t="shared" si="39"/>
        <v>6.3055071111436405</v>
      </c>
      <c r="AK61">
        <f t="shared" si="61"/>
        <v>7.5102868736957706</v>
      </c>
      <c r="AL61">
        <f t="shared" si="40"/>
        <v>-2519.1210604236658</v>
      </c>
      <c r="AN61">
        <f t="shared" si="41"/>
        <v>0</v>
      </c>
      <c r="AO61">
        <f t="shared" si="42"/>
        <v>0</v>
      </c>
      <c r="AP61">
        <f t="shared" si="43"/>
        <v>-1.7531873400362413E-2</v>
      </c>
      <c r="AQ61">
        <f t="shared" si="44"/>
        <v>-9.0371540356019349</v>
      </c>
      <c r="AR61">
        <f t="shared" si="45"/>
        <v>-9.0546859090022984</v>
      </c>
      <c r="AS61">
        <f t="shared" si="46"/>
        <v>2.2540785526893394E-2</v>
      </c>
      <c r="AT61">
        <f t="shared" si="47"/>
        <v>2.6847605225317882E-2</v>
      </c>
      <c r="AU61">
        <f t="shared" si="48"/>
        <v>-9.005297518250087</v>
      </c>
      <c r="AW61">
        <v>58</v>
      </c>
      <c r="AX61">
        <f>IF(Z61&gt;0, (R61*SUMPRODUCT(K61:$K$98, X61:$X$98)-K61*$AZ$3)/Z61, 0)</f>
        <v>257.38580793238657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2.763239E-2</v>
      </c>
      <c r="Q62" s="5">
        <f t="shared" si="60"/>
        <v>12.5</v>
      </c>
      <c r="R62">
        <f t="shared" si="31"/>
        <v>250000</v>
      </c>
      <c r="S62">
        <f t="shared" si="32"/>
        <v>250.91130931685376</v>
      </c>
      <c r="U62">
        <f t="shared" si="52"/>
        <v>2.763239E-2</v>
      </c>
      <c r="V62">
        <f t="shared" si="53"/>
        <v>0.01</v>
      </c>
      <c r="W62">
        <f t="shared" si="54"/>
        <v>0.39234605117292393</v>
      </c>
      <c r="X62">
        <f t="shared" si="55"/>
        <v>1.0841459100970192E-2</v>
      </c>
      <c r="Y62">
        <f t="shared" si="56"/>
        <v>3.923460511729239E-3</v>
      </c>
      <c r="Z62">
        <f t="shared" si="57"/>
        <v>0.37758113156022449</v>
      </c>
      <c r="AB62">
        <f t="shared" si="58"/>
        <v>100.9843053702245</v>
      </c>
      <c r="AC62">
        <f t="shared" si="33"/>
        <v>94.739376093115141</v>
      </c>
      <c r="AE62">
        <f t="shared" si="34"/>
        <v>0</v>
      </c>
      <c r="AF62">
        <f t="shared" si="35"/>
        <v>0</v>
      </c>
      <c r="AG62">
        <f t="shared" si="36"/>
        <v>-4.7197641445028058</v>
      </c>
      <c r="AH62">
        <f t="shared" si="37"/>
        <v>-2710.3647752425481</v>
      </c>
      <c r="AI62">
        <f t="shared" si="38"/>
        <v>-2715.0845393870509</v>
      </c>
      <c r="AJ62">
        <f t="shared" si="39"/>
        <v>6.2449292771093639</v>
      </c>
      <c r="AK62">
        <f t="shared" si="61"/>
        <v>7.0689013759157158</v>
      </c>
      <c r="AL62">
        <f t="shared" si="40"/>
        <v>-2701.7707087340259</v>
      </c>
      <c r="AN62">
        <f t="shared" si="41"/>
        <v>0</v>
      </c>
      <c r="AO62">
        <f t="shared" si="42"/>
        <v>0</v>
      </c>
      <c r="AP62">
        <f t="shared" si="43"/>
        <v>-1.5064381342079772E-2</v>
      </c>
      <c r="AQ62">
        <f t="shared" si="44"/>
        <v>-8.6508493433828644</v>
      </c>
      <c r="AR62">
        <f t="shared" si="45"/>
        <v>-8.6659137247249429</v>
      </c>
      <c r="AS62">
        <f t="shared" si="46"/>
        <v>1.9932351110015959E-2</v>
      </c>
      <c r="AT62">
        <f t="shared" si="47"/>
        <v>2.2562276998602984E-2</v>
      </c>
      <c r="AU62">
        <f t="shared" si="48"/>
        <v>-8.623419096616324</v>
      </c>
      <c r="AW62">
        <v>59</v>
      </c>
      <c r="AX62">
        <f>IF(Z62&gt;0, (R62*SUMPRODUCT(K62:$K$98, X62:$X$98)-K62*$AZ$3)/Z62, 0)</f>
        <v>250.91130931685376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3.0610310000000002E-2</v>
      </c>
      <c r="Q63" s="5">
        <f t="shared" si="60"/>
        <v>12.5</v>
      </c>
      <c r="R63">
        <f t="shared" si="31"/>
        <v>250000</v>
      </c>
      <c r="S63">
        <f t="shared" si="32"/>
        <v>244.53335931502704</v>
      </c>
      <c r="U63">
        <f t="shared" si="52"/>
        <v>3.0610310000000002E-2</v>
      </c>
      <c r="V63">
        <f t="shared" si="53"/>
        <v>0.01</v>
      </c>
      <c r="W63">
        <f t="shared" si="54"/>
        <v>0.37758113156022449</v>
      </c>
      <c r="X63">
        <f t="shared" si="55"/>
        <v>1.1557875487209256E-2</v>
      </c>
      <c r="Y63">
        <f t="shared" si="56"/>
        <v>3.7758113156022449E-3</v>
      </c>
      <c r="Z63">
        <f t="shared" si="57"/>
        <v>0.362247444757413</v>
      </c>
      <c r="AB63">
        <f t="shared" si="58"/>
        <v>94.739376093115141</v>
      </c>
      <c r="AC63">
        <f t="shared" si="33"/>
        <v>88.581584569814879</v>
      </c>
      <c r="AE63">
        <f t="shared" si="34"/>
        <v>0</v>
      </c>
      <c r="AF63">
        <f t="shared" si="35"/>
        <v>0</v>
      </c>
      <c r="AG63">
        <f t="shared" si="36"/>
        <v>-4.5280930594676621</v>
      </c>
      <c r="AH63">
        <f t="shared" si="37"/>
        <v>-2889.468871802314</v>
      </c>
      <c r="AI63">
        <f t="shared" si="38"/>
        <v>-2893.9969648617816</v>
      </c>
      <c r="AJ63">
        <f t="shared" si="39"/>
        <v>6.1577915233002614</v>
      </c>
      <c r="AK63">
        <f t="shared" si="61"/>
        <v>6.6317563265180608</v>
      </c>
      <c r="AL63">
        <f t="shared" si="40"/>
        <v>-2881.2074170119636</v>
      </c>
      <c r="AN63">
        <f t="shared" si="41"/>
        <v>0</v>
      </c>
      <c r="AO63">
        <f t="shared" si="42"/>
        <v>0</v>
      </c>
      <c r="AP63">
        <f t="shared" si="43"/>
        <v>-1.2904117987339016E-2</v>
      </c>
      <c r="AQ63">
        <f t="shared" si="44"/>
        <v>-8.2343818364156771</v>
      </c>
      <c r="AR63">
        <f t="shared" si="45"/>
        <v>-8.2472859544030168</v>
      </c>
      <c r="AS63">
        <f t="shared" si="46"/>
        <v>1.7548417692511892E-2</v>
      </c>
      <c r="AT63">
        <f t="shared" si="47"/>
        <v>1.8899118232948098E-2</v>
      </c>
      <c r="AU63">
        <f t="shared" si="48"/>
        <v>-8.2108384184775574</v>
      </c>
      <c r="AW63">
        <v>60</v>
      </c>
      <c r="AX63">
        <f>IF(Z63&gt;0, (R63*SUMPRODUCT(K63:$K$98, X63:$X$98)-K63*$AZ$3)/Z63, 0)</f>
        <v>244.53335931502704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3.3721785999999997E-2</v>
      </c>
      <c r="Q64" s="5">
        <f t="shared" si="60"/>
        <v>12.5</v>
      </c>
      <c r="R64">
        <f t="shared" si="31"/>
        <v>250000</v>
      </c>
      <c r="S64">
        <f t="shared" si="32"/>
        <v>238.36870950163814</v>
      </c>
      <c r="U64">
        <f t="shared" si="52"/>
        <v>3.3721785999999997E-2</v>
      </c>
      <c r="V64">
        <f t="shared" si="53"/>
        <v>0.01</v>
      </c>
      <c r="W64">
        <f t="shared" si="54"/>
        <v>0.362247444757413</v>
      </c>
      <c r="X64">
        <f t="shared" si="55"/>
        <v>1.2215630811156302E-2</v>
      </c>
      <c r="Y64">
        <f t="shared" si="56"/>
        <v>3.6224744475741302E-3</v>
      </c>
      <c r="Z64">
        <f t="shared" si="57"/>
        <v>0.34640933949868258</v>
      </c>
      <c r="AB64">
        <f t="shared" si="58"/>
        <v>88.581584569814879</v>
      </c>
      <c r="AC64">
        <f t="shared" si="33"/>
        <v>82.573147215615805</v>
      </c>
      <c r="AE64">
        <f t="shared" si="34"/>
        <v>0</v>
      </c>
      <c r="AF64">
        <f t="shared" si="35"/>
        <v>0</v>
      </c>
      <c r="AG64">
        <f t="shared" si="36"/>
        <v>-4.3301167437335319</v>
      </c>
      <c r="AH64">
        <f t="shared" si="37"/>
        <v>-3053.9077027890753</v>
      </c>
      <c r="AI64">
        <f t="shared" si="38"/>
        <v>-3058.2378195328088</v>
      </c>
      <c r="AJ64">
        <f t="shared" si="39"/>
        <v>6.0084373541990743</v>
      </c>
      <c r="AK64">
        <f t="shared" si="61"/>
        <v>6.200710919887042</v>
      </c>
      <c r="AL64">
        <f t="shared" si="40"/>
        <v>-3046.0286712587226</v>
      </c>
      <c r="AN64">
        <f t="shared" si="41"/>
        <v>0</v>
      </c>
      <c r="AO64">
        <f t="shared" si="42"/>
        <v>0</v>
      </c>
      <c r="AP64">
        <f t="shared" si="43"/>
        <v>-1.101779187694449E-2</v>
      </c>
      <c r="AQ64">
        <f t="shared" si="44"/>
        <v>-7.7705340229963742</v>
      </c>
      <c r="AR64">
        <f t="shared" si="45"/>
        <v>-7.7815518148733185</v>
      </c>
      <c r="AS64">
        <f t="shared" si="46"/>
        <v>1.5288204958914203E-2</v>
      </c>
      <c r="AT64">
        <f t="shared" si="47"/>
        <v>1.5777436602207377E-2</v>
      </c>
      <c r="AU64">
        <f t="shared" si="48"/>
        <v>-7.750486173312197</v>
      </c>
      <c r="AW64">
        <v>61</v>
      </c>
      <c r="AX64">
        <f>IF(Z64&gt;0, (R64*SUMPRODUCT(K64:$K$98, X64:$X$98)-K64*$AZ$3)/Z64, 0)</f>
        <v>238.36870950163814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4.5614701000000001E-2</v>
      </c>
      <c r="Q65" s="5">
        <f t="shared" si="60"/>
        <v>12.5</v>
      </c>
      <c r="R65">
        <f t="shared" si="31"/>
        <v>250000</v>
      </c>
      <c r="S65">
        <f t="shared" si="32"/>
        <v>234.72871271630265</v>
      </c>
      <c r="U65">
        <f t="shared" si="52"/>
        <v>4.5614701000000001E-2</v>
      </c>
      <c r="V65">
        <f t="shared" si="53"/>
        <v>0.01</v>
      </c>
      <c r="W65">
        <f t="shared" si="54"/>
        <v>0.34640933949868258</v>
      </c>
      <c r="X65">
        <f t="shared" si="55"/>
        <v>1.5801358444839896E-2</v>
      </c>
      <c r="Y65">
        <f t="shared" si="56"/>
        <v>3.4640933949868259E-3</v>
      </c>
      <c r="Z65">
        <f t="shared" si="57"/>
        <v>0.32714388765885588</v>
      </c>
      <c r="AB65">
        <f t="shared" si="58"/>
        <v>82.573147215615805</v>
      </c>
      <c r="AC65">
        <f t="shared" si="33"/>
        <v>76.790063623169971</v>
      </c>
      <c r="AE65">
        <f t="shared" si="34"/>
        <v>0</v>
      </c>
      <c r="AF65">
        <f t="shared" si="35"/>
        <v>0</v>
      </c>
      <c r="AG65">
        <f t="shared" si="36"/>
        <v>-4.0892985957356984</v>
      </c>
      <c r="AH65">
        <f t="shared" si="37"/>
        <v>-3950.339611209974</v>
      </c>
      <c r="AI65">
        <f t="shared" si="38"/>
        <v>-3954.4289098057097</v>
      </c>
      <c r="AJ65">
        <f t="shared" si="39"/>
        <v>5.7830835924458341</v>
      </c>
      <c r="AK65">
        <f t="shared" si="61"/>
        <v>5.7801203050931065</v>
      </c>
      <c r="AL65">
        <f t="shared" si="40"/>
        <v>-3942.8657059081706</v>
      </c>
      <c r="AN65">
        <f t="shared" si="41"/>
        <v>0</v>
      </c>
      <c r="AO65">
        <f t="shared" si="42"/>
        <v>0</v>
      </c>
      <c r="AP65">
        <f t="shared" si="43"/>
        <v>-9.2902148893107099E-3</v>
      </c>
      <c r="AQ65">
        <f t="shared" si="44"/>
        <v>-8.9745228954830676</v>
      </c>
      <c r="AR65">
        <f t="shared" si="45"/>
        <v>-8.9838131103723775</v>
      </c>
      <c r="AS65">
        <f t="shared" si="46"/>
        <v>1.3138216258576488E-2</v>
      </c>
      <c r="AT65">
        <f t="shared" si="47"/>
        <v>1.3131484156324449E-2</v>
      </c>
      <c r="AU65">
        <f t="shared" si="48"/>
        <v>-8.9575434099574771</v>
      </c>
      <c r="AW65">
        <v>62</v>
      </c>
      <c r="AX65">
        <f>IF(Z65&gt;0, (R65*SUMPRODUCT(K65:$K$98, X65:$X$98)-K65*$AZ$3)/Z65, 0)</f>
        <v>234.72871271630265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5.8461241999999997E-2</v>
      </c>
      <c r="Q66" s="5">
        <f t="shared" si="60"/>
        <v>12.5</v>
      </c>
      <c r="R66">
        <f t="shared" si="31"/>
        <v>250000</v>
      </c>
      <c r="S66">
        <f t="shared" si="32"/>
        <v>228.3533616556351</v>
      </c>
      <c r="U66">
        <f t="shared" si="52"/>
        <v>5.8461241999999997E-2</v>
      </c>
      <c r="V66">
        <f t="shared" si="53"/>
        <v>0.01</v>
      </c>
      <c r="W66">
        <f t="shared" si="54"/>
        <v>0.32714388765885588</v>
      </c>
      <c r="X66">
        <f t="shared" si="55"/>
        <v>1.9125237985245187E-2</v>
      </c>
      <c r="Y66">
        <f t="shared" si="56"/>
        <v>3.2714388765885589E-3</v>
      </c>
      <c r="Z66">
        <f t="shared" si="57"/>
        <v>0.30474721079702216</v>
      </c>
      <c r="AB66">
        <f t="shared" si="58"/>
        <v>76.790063623169971</v>
      </c>
      <c r="AC66">
        <f t="shared" si="33"/>
        <v>69.590050040678463</v>
      </c>
      <c r="AE66">
        <f t="shared" si="34"/>
        <v>0</v>
      </c>
      <c r="AF66">
        <f t="shared" si="35"/>
        <v>0</v>
      </c>
      <c r="AG66">
        <f t="shared" si="36"/>
        <v>-3.8093401349627771</v>
      </c>
      <c r="AH66">
        <f t="shared" si="37"/>
        <v>-4781.3094963112972</v>
      </c>
      <c r="AI66">
        <f t="shared" si="38"/>
        <v>-4785.1188364462596</v>
      </c>
      <c r="AJ66">
        <f t="shared" si="39"/>
        <v>7.2000135824915077</v>
      </c>
      <c r="AK66">
        <f t="shared" si="61"/>
        <v>5.3753044536218981</v>
      </c>
      <c r="AL66">
        <f t="shared" si="40"/>
        <v>-4772.5435184101461</v>
      </c>
      <c r="AN66">
        <f t="shared" si="41"/>
        <v>0</v>
      </c>
      <c r="AO66">
        <f t="shared" si="42"/>
        <v>0</v>
      </c>
      <c r="AP66">
        <f t="shared" si="43"/>
        <v>-7.7269600353050052E-3</v>
      </c>
      <c r="AQ66">
        <f t="shared" si="44"/>
        <v>-9.6985268013570813</v>
      </c>
      <c r="AR66">
        <f t="shared" si="45"/>
        <v>-9.7062537613923858</v>
      </c>
      <c r="AS66">
        <f t="shared" si="46"/>
        <v>1.4604686175157925E-2</v>
      </c>
      <c r="AT66">
        <f t="shared" si="47"/>
        <v>1.0903400909128653E-2</v>
      </c>
      <c r="AU66">
        <f t="shared" si="48"/>
        <v>-9.6807456743080991</v>
      </c>
      <c r="AW66">
        <v>63</v>
      </c>
      <c r="AX66">
        <f>IF(Z66&gt;0, (R66*SUMPRODUCT(K66:$K$98, X66:$X$98)-K66*$AZ$3)/Z66, 0)</f>
        <v>228.3533616556351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7.2616817E-2</v>
      </c>
      <c r="Q67" s="5">
        <f t="shared" si="60"/>
        <v>12.5</v>
      </c>
      <c r="R67">
        <f t="shared" ref="R67:R98" si="62">$C$6</f>
        <v>250000</v>
      </c>
      <c r="S67">
        <f t="shared" ref="S67:S98" si="63">AX67</f>
        <v>219.89453079957536</v>
      </c>
      <c r="U67">
        <f t="shared" si="52"/>
        <v>7.2616817E-2</v>
      </c>
      <c r="V67">
        <f t="shared" si="53"/>
        <v>0.01</v>
      </c>
      <c r="W67">
        <f t="shared" si="54"/>
        <v>0.30474721079702216</v>
      </c>
      <c r="X67">
        <f t="shared" si="55"/>
        <v>2.2129772437707782E-2</v>
      </c>
      <c r="Y67">
        <f t="shared" si="56"/>
        <v>3.0474721079702216E-3</v>
      </c>
      <c r="Z67">
        <f t="shared" si="57"/>
        <v>0.27956996625134412</v>
      </c>
      <c r="AB67">
        <f t="shared" si="58"/>
        <v>69.590050040678463</v>
      </c>
      <c r="AC67">
        <f t="shared" ref="AC67:AC98" si="64">S67*Z67</f>
        <v>61.475906554492433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-3.4946245781418015</v>
      </c>
      <c r="AH67">
        <f t="shared" ref="AH67:AH98" si="68">-X67*R67</f>
        <v>-5532.4431094269457</v>
      </c>
      <c r="AI67">
        <f t="shared" ref="AI67:AI98" si="69">SUM(AE67:AH67)</f>
        <v>-5535.9377340050878</v>
      </c>
      <c r="AJ67">
        <f t="shared" ref="AJ67:AJ98" si="70">AB67-AC67</f>
        <v>8.1141434861860304</v>
      </c>
      <c r="AK67">
        <f t="shared" si="61"/>
        <v>4.8713035028474927</v>
      </c>
      <c r="AL67">
        <f t="shared" ref="AL67:AL98" si="71">SUM(AI67:AK67)</f>
        <v>-5522.9522870160545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-6.3290921358052643E-3</v>
      </c>
      <c r="AQ67">
        <f t="shared" ref="AQ67:AQ98" si="75">AH67*$K67</f>
        <v>-10.019772193751018</v>
      </c>
      <c r="AR67">
        <f t="shared" ref="AR67:AR98" si="76">AI67*$K67</f>
        <v>-10.026101285886824</v>
      </c>
      <c r="AS67">
        <f t="shared" ref="AS67:AS98" si="77">AJ67*$K67</f>
        <v>1.4695473169974277E-2</v>
      </c>
      <c r="AT67">
        <f t="shared" ref="AT67:AT98" si="78">AK67*$K67</f>
        <v>8.8223864972032124E-3</v>
      </c>
      <c r="AU67">
        <f t="shared" ref="AU67:AU98" si="79">AL67*$K67</f>
        <v>-10.002583426219648</v>
      </c>
      <c r="AW67">
        <v>64</v>
      </c>
      <c r="AX67">
        <f>IF(Z67&gt;0, (R67*SUMPRODUCT(K67:$K$98, X67:$X$98)-K67*$AZ$3)/Z67, 0)</f>
        <v>219.89453079957536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8.8271367000000003E-2</v>
      </c>
      <c r="Q68" s="5">
        <f t="shared" si="60"/>
        <v>12.5</v>
      </c>
      <c r="R68">
        <f t="shared" si="62"/>
        <v>250000</v>
      </c>
      <c r="S68">
        <f t="shared" si="63"/>
        <v>209.72451468370028</v>
      </c>
      <c r="U68">
        <f t="shared" ref="U68:U98" si="83">M68</f>
        <v>8.8271367000000003E-2</v>
      </c>
      <c r="V68">
        <f t="shared" ref="V68:V98" si="84">$C$10</f>
        <v>0.01</v>
      </c>
      <c r="W68">
        <f t="shared" ref="W68:W98" si="85">Z67</f>
        <v>0.27956996625134412</v>
      </c>
      <c r="X68">
        <f t="shared" ref="X68:X98" si="86">U68*W68</f>
        <v>2.4678023093150012E-2</v>
      </c>
      <c r="Y68">
        <f t="shared" ref="Y68:Y98" si="87">V68*W68</f>
        <v>2.7956996625134413E-3</v>
      </c>
      <c r="Z68">
        <f t="shared" ref="Z68:Z98" si="88">MAX(0, W68-X68-Y68)</f>
        <v>0.25209624349568066</v>
      </c>
      <c r="AB68">
        <f t="shared" ref="AB68:AB98" si="89">AC67</f>
        <v>61.475906554492433</v>
      </c>
      <c r="AC68">
        <f t="shared" si="64"/>
        <v>52.870762320715556</v>
      </c>
      <c r="AE68">
        <f t="shared" si="65"/>
        <v>0</v>
      </c>
      <c r="AF68">
        <f t="shared" si="66"/>
        <v>0</v>
      </c>
      <c r="AG68">
        <f t="shared" si="67"/>
        <v>-3.1512030436960083</v>
      </c>
      <c r="AH68">
        <f t="shared" si="68"/>
        <v>-6169.505773287503</v>
      </c>
      <c r="AI68">
        <f t="shared" si="69"/>
        <v>-6172.6569763311991</v>
      </c>
      <c r="AJ68">
        <f t="shared" si="70"/>
        <v>8.6051442337768762</v>
      </c>
      <c r="AK68">
        <f t="shared" si="61"/>
        <v>4.303313458814471</v>
      </c>
      <c r="AL68">
        <f t="shared" si="71"/>
        <v>-6159.7485186386084</v>
      </c>
      <c r="AN68">
        <f t="shared" si="72"/>
        <v>0</v>
      </c>
      <c r="AO68">
        <f t="shared" si="73"/>
        <v>0</v>
      </c>
      <c r="AP68">
        <f t="shared" si="74"/>
        <v>-5.0956460712060095E-3</v>
      </c>
      <c r="AQ68">
        <f t="shared" si="75"/>
        <v>-9.9763859767228631</v>
      </c>
      <c r="AR68">
        <f t="shared" si="76"/>
        <v>-9.9814816227940693</v>
      </c>
      <c r="AS68">
        <f t="shared" si="77"/>
        <v>1.3914929885183308E-2</v>
      </c>
      <c r="AT68">
        <f t="shared" si="78"/>
        <v>6.9586637279509048E-3</v>
      </c>
      <c r="AU68">
        <f t="shared" si="79"/>
        <v>-9.9606080291809356</v>
      </c>
      <c r="AW68">
        <v>65</v>
      </c>
      <c r="AX68">
        <f>IF(Z68&gt;0, (R68*SUMPRODUCT(K68:$K$98, X68:$X$98)-K68*$AZ$3)/Z68, 0)</f>
        <v>209.72451468370028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0.103819197</v>
      </c>
      <c r="Q69" s="5">
        <f t="shared" ref="Q69:Q98" si="91">$C$8</f>
        <v>12.5</v>
      </c>
      <c r="R69">
        <f t="shared" si="62"/>
        <v>250000</v>
      </c>
      <c r="S69">
        <f t="shared" si="63"/>
        <v>197.6583410962885</v>
      </c>
      <c r="U69">
        <f t="shared" si="83"/>
        <v>0.103819197</v>
      </c>
      <c r="V69">
        <f t="shared" si="84"/>
        <v>0.01</v>
      </c>
      <c r="W69">
        <f t="shared" si="85"/>
        <v>0.25209624349568066</v>
      </c>
      <c r="X69">
        <f t="shared" si="86"/>
        <v>2.6172429566438039E-2</v>
      </c>
      <c r="Y69">
        <f t="shared" si="87"/>
        <v>2.5209624349568065E-3</v>
      </c>
      <c r="Z69">
        <f t="shared" si="88"/>
        <v>0.22340285149428582</v>
      </c>
      <c r="AB69">
        <f t="shared" si="89"/>
        <v>52.870762320715556</v>
      </c>
      <c r="AC69">
        <f t="shared" si="64"/>
        <v>44.157437022541032</v>
      </c>
      <c r="AE69">
        <f t="shared" si="65"/>
        <v>0</v>
      </c>
      <c r="AF69">
        <f t="shared" si="66"/>
        <v>0</v>
      </c>
      <c r="AG69">
        <f t="shared" si="67"/>
        <v>-2.7925356436785727</v>
      </c>
      <c r="AH69">
        <f t="shared" si="68"/>
        <v>-6543.1073916095102</v>
      </c>
      <c r="AI69">
        <f t="shared" si="69"/>
        <v>-6545.8999272531892</v>
      </c>
      <c r="AJ69">
        <f t="shared" si="70"/>
        <v>8.7133252981745244</v>
      </c>
      <c r="AK69">
        <f t="shared" si="61"/>
        <v>3.7009533624500892</v>
      </c>
      <c r="AL69">
        <f t="shared" si="71"/>
        <v>-6533.4856485925638</v>
      </c>
      <c r="AN69">
        <f t="shared" si="72"/>
        <v>0</v>
      </c>
      <c r="AO69">
        <f t="shared" si="73"/>
        <v>0</v>
      </c>
      <c r="AP69">
        <f t="shared" si="74"/>
        <v>-4.0318426135581573E-3</v>
      </c>
      <c r="AQ69">
        <f t="shared" si="75"/>
        <v>-9.4468907733716563</v>
      </c>
      <c r="AR69">
        <f t="shared" si="76"/>
        <v>-9.4509226159852151</v>
      </c>
      <c r="AS69">
        <f t="shared" si="77"/>
        <v>1.2580235572820505E-2</v>
      </c>
      <c r="AT69">
        <f t="shared" si="78"/>
        <v>5.3434094964179219E-3</v>
      </c>
      <c r="AU69">
        <f t="shared" si="79"/>
        <v>-9.4329989709159765</v>
      </c>
      <c r="AW69">
        <v>66</v>
      </c>
      <c r="AX69">
        <f>IF(Z69&gt;0, (R69*SUMPRODUCT(K69:$K$98, X69:$X$98)-K69*$AZ$3)/Z69, 0)</f>
        <v>197.6583410962885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0.120610461</v>
      </c>
      <c r="Q70" s="5">
        <f t="shared" si="91"/>
        <v>12.5</v>
      </c>
      <c r="R70">
        <f t="shared" si="62"/>
        <v>250000</v>
      </c>
      <c r="S70">
        <f t="shared" si="63"/>
        <v>184.52024550797384</v>
      </c>
      <c r="U70">
        <f t="shared" si="83"/>
        <v>0.120610461</v>
      </c>
      <c r="V70">
        <f t="shared" si="84"/>
        <v>0.01</v>
      </c>
      <c r="W70">
        <f t="shared" si="85"/>
        <v>0.22340285149428582</v>
      </c>
      <c r="X70">
        <f t="shared" si="86"/>
        <v>2.694472090744035E-2</v>
      </c>
      <c r="Y70">
        <f t="shared" si="87"/>
        <v>2.2340285149428582E-3</v>
      </c>
      <c r="Z70">
        <f t="shared" si="88"/>
        <v>0.1942241020719026</v>
      </c>
      <c r="AB70">
        <f t="shared" si="89"/>
        <v>44.157437022541032</v>
      </c>
      <c r="AC70">
        <f t="shared" si="64"/>
        <v>35.838278997873239</v>
      </c>
      <c r="AE70">
        <f t="shared" si="65"/>
        <v>0</v>
      </c>
      <c r="AF70">
        <f t="shared" si="66"/>
        <v>0</v>
      </c>
      <c r="AG70">
        <f t="shared" si="67"/>
        <v>-2.4278012758987826</v>
      </c>
      <c r="AH70">
        <f t="shared" si="68"/>
        <v>-6736.1802268600877</v>
      </c>
      <c r="AI70">
        <f t="shared" si="69"/>
        <v>-6738.6080281359864</v>
      </c>
      <c r="AJ70">
        <f t="shared" si="70"/>
        <v>8.319158024667793</v>
      </c>
      <c r="AK70">
        <f t="shared" si="61"/>
        <v>3.0910205915778723</v>
      </c>
      <c r="AL70">
        <f t="shared" si="71"/>
        <v>-6727.1978495197409</v>
      </c>
      <c r="AN70">
        <f t="shared" si="72"/>
        <v>0</v>
      </c>
      <c r="AO70">
        <f t="shared" si="73"/>
        <v>0</v>
      </c>
      <c r="AP70">
        <f t="shared" si="74"/>
        <v>-3.1296801706445373E-3</v>
      </c>
      <c r="AQ70">
        <f t="shared" si="75"/>
        <v>-8.6836142196552544</v>
      </c>
      <c r="AR70">
        <f t="shared" si="76"/>
        <v>-8.686743899825899</v>
      </c>
      <c r="AS70">
        <f t="shared" si="77"/>
        <v>1.0724231906757862E-2</v>
      </c>
      <c r="AT70">
        <f t="shared" si="78"/>
        <v>3.9846366127861479E-3</v>
      </c>
      <c r="AU70">
        <f t="shared" si="79"/>
        <v>-8.6720350313063541</v>
      </c>
      <c r="AW70">
        <v>67</v>
      </c>
      <c r="AX70">
        <f>IF(Z70&gt;0, (R70*SUMPRODUCT(K70:$K$98, X70:$X$98)-K70*$AZ$3)/Z70, 0)</f>
        <v>184.52024550797384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0.138204574</v>
      </c>
      <c r="Q71" s="5">
        <f t="shared" si="91"/>
        <v>12.5</v>
      </c>
      <c r="R71">
        <f t="shared" si="62"/>
        <v>250000</v>
      </c>
      <c r="S71">
        <f t="shared" si="63"/>
        <v>170.22307118199348</v>
      </c>
      <c r="U71">
        <f t="shared" si="83"/>
        <v>0.138204574</v>
      </c>
      <c r="V71">
        <f t="shared" si="84"/>
        <v>0.01</v>
      </c>
      <c r="W71">
        <f t="shared" si="85"/>
        <v>0.1942241020719026</v>
      </c>
      <c r="X71">
        <f t="shared" si="86"/>
        <v>2.6842659287379816E-2</v>
      </c>
      <c r="Y71">
        <f t="shared" si="87"/>
        <v>1.942241020719026E-3</v>
      </c>
      <c r="Z71">
        <f t="shared" si="88"/>
        <v>0.16543920176380378</v>
      </c>
      <c r="AB71">
        <f t="shared" si="89"/>
        <v>35.838278997873239</v>
      </c>
      <c r="AC71">
        <f t="shared" si="64"/>
        <v>28.161569018132152</v>
      </c>
      <c r="AE71">
        <f t="shared" si="65"/>
        <v>0</v>
      </c>
      <c r="AF71">
        <f t="shared" si="66"/>
        <v>0</v>
      </c>
      <c r="AG71">
        <f t="shared" si="67"/>
        <v>-2.0679900220475473</v>
      </c>
      <c r="AH71">
        <f t="shared" si="68"/>
        <v>-6710.6648218449536</v>
      </c>
      <c r="AI71">
        <f t="shared" si="69"/>
        <v>-6712.7328118670011</v>
      </c>
      <c r="AJ71">
        <f t="shared" si="70"/>
        <v>7.6767099797410872</v>
      </c>
      <c r="AK71">
        <f t="shared" si="61"/>
        <v>2.5086795298511269</v>
      </c>
      <c r="AL71">
        <f t="shared" si="71"/>
        <v>-6702.5474223574092</v>
      </c>
      <c r="AN71">
        <f t="shared" si="72"/>
        <v>0</v>
      </c>
      <c r="AO71">
        <f t="shared" si="73"/>
        <v>0</v>
      </c>
      <c r="AP71">
        <f t="shared" si="74"/>
        <v>-2.3802207626767114E-3</v>
      </c>
      <c r="AQ71">
        <f t="shared" si="75"/>
        <v>-7.7238591917888488</v>
      </c>
      <c r="AR71">
        <f t="shared" si="76"/>
        <v>-7.7262394125515259</v>
      </c>
      <c r="AS71">
        <f t="shared" si="77"/>
        <v>8.8357604669366888E-3</v>
      </c>
      <c r="AT71">
        <f t="shared" si="78"/>
        <v>2.8874467672438376E-3</v>
      </c>
      <c r="AU71">
        <f t="shared" si="79"/>
        <v>-7.7145162053173451</v>
      </c>
      <c r="AW71">
        <v>68</v>
      </c>
      <c r="AX71">
        <f>IF(Z71&gt;0, (R71*SUMPRODUCT(K71:$K$98, X71:$X$98)-K71*$AZ$3)/Z71, 0)</f>
        <v>170.22307118199348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0.156383199</v>
      </c>
      <c r="Q72" s="5">
        <f t="shared" si="91"/>
        <v>12.5</v>
      </c>
      <c r="R72">
        <f t="shared" si="62"/>
        <v>250000</v>
      </c>
      <c r="S72">
        <f t="shared" si="63"/>
        <v>154.71164595743988</v>
      </c>
      <c r="U72">
        <f t="shared" si="83"/>
        <v>0.156383199</v>
      </c>
      <c r="V72">
        <f t="shared" si="84"/>
        <v>0.01</v>
      </c>
      <c r="W72">
        <f t="shared" si="85"/>
        <v>0.16543920176380378</v>
      </c>
      <c r="X72">
        <f t="shared" si="86"/>
        <v>2.5871911611830077E-2</v>
      </c>
      <c r="Y72">
        <f t="shared" si="87"/>
        <v>1.6543920176380379E-3</v>
      </c>
      <c r="Z72">
        <f t="shared" si="88"/>
        <v>0.13791289813433566</v>
      </c>
      <c r="AB72">
        <f t="shared" si="89"/>
        <v>28.161569018132152</v>
      </c>
      <c r="AC72">
        <f t="shared" si="64"/>
        <v>21.336731469123809</v>
      </c>
      <c r="AE72">
        <f t="shared" si="65"/>
        <v>0</v>
      </c>
      <c r="AF72">
        <f t="shared" si="66"/>
        <v>0</v>
      </c>
      <c r="AG72">
        <f t="shared" si="67"/>
        <v>-1.7239112266791958</v>
      </c>
      <c r="AH72">
        <f t="shared" si="68"/>
        <v>-6467.9779029575193</v>
      </c>
      <c r="AI72">
        <f t="shared" si="69"/>
        <v>-6469.7018141841982</v>
      </c>
      <c r="AJ72">
        <f t="shared" si="70"/>
        <v>6.8248375490083433</v>
      </c>
      <c r="AK72">
        <f t="shared" si="61"/>
        <v>1.9713098312692507</v>
      </c>
      <c r="AL72">
        <f t="shared" si="71"/>
        <v>-6460.9056668039202</v>
      </c>
      <c r="AN72">
        <f t="shared" si="72"/>
        <v>0</v>
      </c>
      <c r="AO72">
        <f t="shared" si="73"/>
        <v>0</v>
      </c>
      <c r="AP72">
        <f t="shared" si="74"/>
        <v>-1.7716000159431608E-3</v>
      </c>
      <c r="AQ72">
        <f t="shared" si="75"/>
        <v>-6.6469024498857836</v>
      </c>
      <c r="AR72">
        <f t="shared" si="76"/>
        <v>-6.6486740499017261</v>
      </c>
      <c r="AS72">
        <f t="shared" si="77"/>
        <v>7.0136339525577358E-3</v>
      </c>
      <c r="AT72">
        <f t="shared" si="78"/>
        <v>2.025842441569883E-3</v>
      </c>
      <c r="AU72">
        <f t="shared" si="79"/>
        <v>-6.6396345735075988</v>
      </c>
      <c r="AW72">
        <v>69</v>
      </c>
      <c r="AX72">
        <f>IF(Z72&gt;0, (R72*SUMPRODUCT(K72:$K$98, X72:$X$98)-K72*$AZ$3)/Z72, 0)</f>
        <v>154.71164595743988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0.17588848000000001</v>
      </c>
      <c r="Q73" s="5">
        <f t="shared" si="91"/>
        <v>12.5</v>
      </c>
      <c r="R73">
        <f t="shared" si="62"/>
        <v>250000</v>
      </c>
      <c r="S73">
        <f t="shared" si="63"/>
        <v>137.98550715996566</v>
      </c>
      <c r="U73">
        <f t="shared" si="83"/>
        <v>0.17588848000000001</v>
      </c>
      <c r="V73">
        <f t="shared" si="84"/>
        <v>0.01</v>
      </c>
      <c r="W73">
        <f t="shared" si="85"/>
        <v>0.13791289813433566</v>
      </c>
      <c r="X73">
        <f t="shared" si="86"/>
        <v>2.4257290025243138E-2</v>
      </c>
      <c r="Y73">
        <f t="shared" si="87"/>
        <v>1.3791289813433567E-3</v>
      </c>
      <c r="Z73">
        <f t="shared" si="88"/>
        <v>0.11227647912774916</v>
      </c>
      <c r="AB73">
        <f t="shared" si="89"/>
        <v>21.336731469123809</v>
      </c>
      <c r="AC73">
        <f t="shared" si="64"/>
        <v>15.492526914577766</v>
      </c>
      <c r="AE73">
        <f t="shared" si="65"/>
        <v>0</v>
      </c>
      <c r="AF73">
        <f t="shared" si="66"/>
        <v>0</v>
      </c>
      <c r="AG73">
        <f t="shared" si="67"/>
        <v>-1.4034559890968645</v>
      </c>
      <c r="AH73">
        <f t="shared" si="68"/>
        <v>-6064.3225063107848</v>
      </c>
      <c r="AI73">
        <f t="shared" si="69"/>
        <v>-6065.7259622998818</v>
      </c>
      <c r="AJ73">
        <f t="shared" si="70"/>
        <v>5.8442045545460424</v>
      </c>
      <c r="AK73">
        <f t="shared" ref="AK73:AK98" si="92">G73*SUM(AB73:AB73, AE73:AF73)</f>
        <v>1.4935712028386667</v>
      </c>
      <c r="AL73">
        <f t="shared" si="71"/>
        <v>-6058.3881865424964</v>
      </c>
      <c r="AN73">
        <f t="shared" si="72"/>
        <v>0</v>
      </c>
      <c r="AO73">
        <f t="shared" si="73"/>
        <v>0</v>
      </c>
      <c r="AP73">
        <f t="shared" si="74"/>
        <v>-1.2877499837602774E-3</v>
      </c>
      <c r="AQ73">
        <f t="shared" si="75"/>
        <v>-5.5643577495038992</v>
      </c>
      <c r="AR73">
        <f t="shared" si="76"/>
        <v>-5.5656454994876592</v>
      </c>
      <c r="AS73">
        <f t="shared" si="77"/>
        <v>5.3623871205618406E-3</v>
      </c>
      <c r="AT73">
        <f t="shared" si="78"/>
        <v>1.3704357722239657E-3</v>
      </c>
      <c r="AU73">
        <f t="shared" si="79"/>
        <v>-5.5589126765948729</v>
      </c>
      <c r="AW73">
        <v>70</v>
      </c>
      <c r="AX73">
        <f>IF(Z73&gt;0, (R73*SUMPRODUCT(K73:$K$98, X73:$X$98)-K73*$AZ$3)/Z73, 0)</f>
        <v>137.98550715996566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0.195947922</v>
      </c>
      <c r="Q74" s="5">
        <f t="shared" si="91"/>
        <v>12.5</v>
      </c>
      <c r="R74">
        <f t="shared" si="62"/>
        <v>250000</v>
      </c>
      <c r="S74">
        <f t="shared" si="63"/>
        <v>119.39945206774357</v>
      </c>
      <c r="U74">
        <f t="shared" si="83"/>
        <v>0.195947922</v>
      </c>
      <c r="V74">
        <f t="shared" si="84"/>
        <v>0.01</v>
      </c>
      <c r="W74">
        <f t="shared" si="85"/>
        <v>0.11227647912774916</v>
      </c>
      <c r="X74">
        <f t="shared" si="86"/>
        <v>2.2000342774558819E-2</v>
      </c>
      <c r="Y74">
        <f t="shared" si="87"/>
        <v>1.1227647912774915E-3</v>
      </c>
      <c r="Z74">
        <f t="shared" si="88"/>
        <v>8.9153371561912859E-2</v>
      </c>
      <c r="AB74">
        <f t="shared" si="89"/>
        <v>15.492526914577766</v>
      </c>
      <c r="AC74">
        <f t="shared" si="64"/>
        <v>10.644863714484346</v>
      </c>
      <c r="AE74">
        <f t="shared" si="65"/>
        <v>0</v>
      </c>
      <c r="AF74">
        <f t="shared" si="66"/>
        <v>0</v>
      </c>
      <c r="AG74">
        <f t="shared" si="67"/>
        <v>-1.1144171445239108</v>
      </c>
      <c r="AH74">
        <f t="shared" si="68"/>
        <v>-5500.0856936397049</v>
      </c>
      <c r="AI74">
        <f t="shared" si="69"/>
        <v>-5501.2001107842289</v>
      </c>
      <c r="AJ74">
        <f t="shared" si="70"/>
        <v>4.8476632000934199</v>
      </c>
      <c r="AK74">
        <f t="shared" si="92"/>
        <v>1.0844768840204437</v>
      </c>
      <c r="AL74">
        <f t="shared" si="71"/>
        <v>-5495.2679707001143</v>
      </c>
      <c r="AN74">
        <f t="shared" si="72"/>
        <v>0</v>
      </c>
      <c r="AO74">
        <f t="shared" si="73"/>
        <v>0</v>
      </c>
      <c r="AP74">
        <f t="shared" si="74"/>
        <v>-9.1298263441903099E-4</v>
      </c>
      <c r="AQ74">
        <f t="shared" si="75"/>
        <v>-4.5059273816671448</v>
      </c>
      <c r="AR74">
        <f t="shared" si="76"/>
        <v>-4.5068403643015635</v>
      </c>
      <c r="AS74">
        <f t="shared" si="77"/>
        <v>3.971432367983029E-3</v>
      </c>
      <c r="AT74">
        <f t="shared" si="78"/>
        <v>8.8845417302199712E-4</v>
      </c>
      <c r="AU74">
        <f t="shared" si="79"/>
        <v>-4.5019804777605579</v>
      </c>
      <c r="AW74">
        <v>71</v>
      </c>
      <c r="AX74">
        <f>IF(Z74&gt;0, (R74*SUMPRODUCT(K74:$K$98, X74:$X$98)-K74*$AZ$3)/Z74, 0)</f>
        <v>119.39945206774357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0.21719401199999999</v>
      </c>
      <c r="Q75" s="5">
        <f t="shared" si="91"/>
        <v>12.5</v>
      </c>
      <c r="R75">
        <f t="shared" si="62"/>
        <v>250000</v>
      </c>
      <c r="S75">
        <f t="shared" si="63"/>
        <v>98.389164547617597</v>
      </c>
      <c r="U75">
        <f t="shared" si="83"/>
        <v>0.21719401199999999</v>
      </c>
      <c r="V75">
        <f t="shared" si="84"/>
        <v>0.01</v>
      </c>
      <c r="W75">
        <f t="shared" si="85"/>
        <v>8.9153371561912859E-2</v>
      </c>
      <c r="X75">
        <f t="shared" si="86"/>
        <v>1.9363578452858559E-2</v>
      </c>
      <c r="Y75">
        <f t="shared" si="87"/>
        <v>8.9153371561912864E-4</v>
      </c>
      <c r="Z75">
        <f t="shared" si="88"/>
        <v>6.8898259393435163E-2</v>
      </c>
      <c r="AB75">
        <f t="shared" si="89"/>
        <v>10.644863714484346</v>
      </c>
      <c r="AC75">
        <f t="shared" si="64"/>
        <v>6.7788421805051318</v>
      </c>
      <c r="AE75">
        <f t="shared" si="65"/>
        <v>0</v>
      </c>
      <c r="AF75">
        <f t="shared" si="66"/>
        <v>0</v>
      </c>
      <c r="AG75">
        <f t="shared" si="67"/>
        <v>-0.86122824241793949</v>
      </c>
      <c r="AH75">
        <f t="shared" si="68"/>
        <v>-4840.8946132146393</v>
      </c>
      <c r="AI75">
        <f t="shared" si="69"/>
        <v>-4841.7558414570576</v>
      </c>
      <c r="AJ75">
        <f t="shared" si="70"/>
        <v>3.8660215339792146</v>
      </c>
      <c r="AK75">
        <f t="shared" si="92"/>
        <v>0.74514046001390433</v>
      </c>
      <c r="AL75">
        <f t="shared" si="71"/>
        <v>-4837.1446794630638</v>
      </c>
      <c r="AN75">
        <f t="shared" si="72"/>
        <v>0</v>
      </c>
      <c r="AO75">
        <f t="shared" si="73"/>
        <v>0</v>
      </c>
      <c r="AP75">
        <f t="shared" si="74"/>
        <v>-6.2996289894557301E-4</v>
      </c>
      <c r="AQ75">
        <f t="shared" si="75"/>
        <v>-3.5409707367106886</v>
      </c>
      <c r="AR75">
        <f t="shared" si="76"/>
        <v>-3.5416006996096345</v>
      </c>
      <c r="AS75">
        <f t="shared" si="77"/>
        <v>2.8278800124969363E-3</v>
      </c>
      <c r="AT75">
        <f t="shared" si="78"/>
        <v>5.4504813148498665E-4</v>
      </c>
      <c r="AU75">
        <f t="shared" si="79"/>
        <v>-3.5382277714656518</v>
      </c>
      <c r="AW75">
        <v>72</v>
      </c>
      <c r="AX75">
        <f>IF(Z75&gt;0, (R75*SUMPRODUCT(K75:$K$98, X75:$X$98)-K75*$AZ$3)/Z75, 0)</f>
        <v>98.389164547617597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0.239685495</v>
      </c>
      <c r="Q76" s="5">
        <f t="shared" si="91"/>
        <v>12.5</v>
      </c>
      <c r="R76">
        <f t="shared" si="62"/>
        <v>250000</v>
      </c>
      <c r="S76">
        <f t="shared" si="63"/>
        <v>73.685833713228661</v>
      </c>
      <c r="U76">
        <f t="shared" si="83"/>
        <v>0.239685495</v>
      </c>
      <c r="V76">
        <f t="shared" si="84"/>
        <v>0.01</v>
      </c>
      <c r="W76">
        <f t="shared" si="85"/>
        <v>6.8898259393435163E-2</v>
      </c>
      <c r="X76">
        <f t="shared" si="86"/>
        <v>1.6513913407353906E-2</v>
      </c>
      <c r="Y76">
        <f t="shared" si="87"/>
        <v>6.8898259393435166E-4</v>
      </c>
      <c r="Z76">
        <f t="shared" si="88"/>
        <v>5.1695363392146906E-2</v>
      </c>
      <c r="AB76">
        <f t="shared" si="89"/>
        <v>6.7788421805051318</v>
      </c>
      <c r="AC76">
        <f t="shared" si="64"/>
        <v>3.8092159506586651</v>
      </c>
      <c r="AE76">
        <f t="shared" si="65"/>
        <v>0</v>
      </c>
      <c r="AF76">
        <f t="shared" si="66"/>
        <v>0</v>
      </c>
      <c r="AG76">
        <f t="shared" si="67"/>
        <v>-0.64619204240183636</v>
      </c>
      <c r="AH76">
        <f t="shared" si="68"/>
        <v>-4128.4783518384766</v>
      </c>
      <c r="AI76">
        <f t="shared" si="69"/>
        <v>-4129.1245438808783</v>
      </c>
      <c r="AJ76">
        <f t="shared" si="70"/>
        <v>2.9696262298464666</v>
      </c>
      <c r="AK76">
        <f t="shared" si="92"/>
        <v>0.47451895263535926</v>
      </c>
      <c r="AL76">
        <f t="shared" si="71"/>
        <v>-4125.6803986983959</v>
      </c>
      <c r="AN76">
        <f t="shared" si="72"/>
        <v>0</v>
      </c>
      <c r="AO76">
        <f t="shared" si="73"/>
        <v>0</v>
      </c>
      <c r="AP76">
        <f t="shared" si="74"/>
        <v>-4.2202705418813635E-4</v>
      </c>
      <c r="AQ76">
        <f t="shared" si="75"/>
        <v>-2.6963030225965117</v>
      </c>
      <c r="AR76">
        <f t="shared" si="76"/>
        <v>-2.6967250496506998</v>
      </c>
      <c r="AS76">
        <f t="shared" si="77"/>
        <v>1.9394584389551813E-3</v>
      </c>
      <c r="AT76">
        <f t="shared" si="78"/>
        <v>3.099076166162509E-4</v>
      </c>
      <c r="AU76">
        <f t="shared" si="79"/>
        <v>-2.6944756835951278</v>
      </c>
      <c r="AW76">
        <v>73</v>
      </c>
      <c r="AX76">
        <f>IF(Z76&gt;0, (R76*SUMPRODUCT(K76:$K$98, X76:$X$98)-K76*$AZ$3)/Z76, 0)</f>
        <v>73.685833713228661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0.26259210900000002</v>
      </c>
      <c r="Q77" s="5">
        <f t="shared" si="91"/>
        <v>12.5</v>
      </c>
      <c r="R77">
        <f t="shared" si="62"/>
        <v>250000</v>
      </c>
      <c r="S77">
        <f t="shared" si="63"/>
        <v>43.161859327752623</v>
      </c>
      <c r="U77">
        <f t="shared" si="83"/>
        <v>0.26259210900000002</v>
      </c>
      <c r="V77">
        <f t="shared" si="84"/>
        <v>0.01</v>
      </c>
      <c r="W77">
        <f t="shared" si="85"/>
        <v>5.1695363392146906E-2</v>
      </c>
      <c r="X77">
        <f t="shared" si="86"/>
        <v>1.3574794498665251E-2</v>
      </c>
      <c r="Y77">
        <f t="shared" si="87"/>
        <v>5.1695363392146904E-4</v>
      </c>
      <c r="Z77">
        <f t="shared" si="88"/>
        <v>3.7603615259560186E-2</v>
      </c>
      <c r="AB77">
        <f t="shared" si="89"/>
        <v>3.8092159506586651</v>
      </c>
      <c r="AC77">
        <f t="shared" si="64"/>
        <v>1.6230419520480688</v>
      </c>
      <c r="AE77">
        <f t="shared" si="65"/>
        <v>0</v>
      </c>
      <c r="AF77">
        <f t="shared" si="66"/>
        <v>0</v>
      </c>
      <c r="AG77">
        <f t="shared" si="67"/>
        <v>-0.47004519074450235</v>
      </c>
      <c r="AH77">
        <f t="shared" si="68"/>
        <v>-3393.6986246663128</v>
      </c>
      <c r="AI77">
        <f t="shared" si="69"/>
        <v>-3394.1686698570575</v>
      </c>
      <c r="AJ77">
        <f t="shared" si="70"/>
        <v>2.1861739986105961</v>
      </c>
      <c r="AK77">
        <f t="shared" si="92"/>
        <v>0.26664511654610656</v>
      </c>
      <c r="AL77">
        <f t="shared" si="71"/>
        <v>-3391.7158507419008</v>
      </c>
      <c r="AN77">
        <f t="shared" si="72"/>
        <v>0</v>
      </c>
      <c r="AO77">
        <f t="shared" si="73"/>
        <v>0</v>
      </c>
      <c r="AP77">
        <f t="shared" si="74"/>
        <v>-2.7409447270708475E-4</v>
      </c>
      <c r="AQ77">
        <f t="shared" si="75"/>
        <v>-1.9789459681128572</v>
      </c>
      <c r="AR77">
        <f t="shared" si="76"/>
        <v>-1.9792200625855643</v>
      </c>
      <c r="AS77">
        <f t="shared" si="77"/>
        <v>1.2748097867909499E-3</v>
      </c>
      <c r="AT77">
        <f t="shared" si="78"/>
        <v>1.5548707668695377E-4</v>
      </c>
      <c r="AU77">
        <f t="shared" si="79"/>
        <v>-1.9777897657220864</v>
      </c>
      <c r="AW77">
        <v>74</v>
      </c>
      <c r="AX77">
        <f>IF(Z77&gt;0, (R77*SUMPRODUCT(K77:$K$98, X77:$X$98)-K77*$AZ$3)/Z77, 0)</f>
        <v>43.161859327752623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0.28653067599999998</v>
      </c>
      <c r="Q78" s="5">
        <f t="shared" si="91"/>
        <v>12.5</v>
      </c>
      <c r="R78">
        <f t="shared" si="62"/>
        <v>250000</v>
      </c>
      <c r="S78">
        <f t="shared" si="63"/>
        <v>3.7639725228691949</v>
      </c>
      <c r="U78">
        <f t="shared" si="83"/>
        <v>0.28653067599999998</v>
      </c>
      <c r="V78">
        <f t="shared" si="84"/>
        <v>0.01</v>
      </c>
      <c r="W78">
        <f t="shared" si="85"/>
        <v>3.7603615259560186E-2</v>
      </c>
      <c r="X78">
        <f t="shared" si="86"/>
        <v>1.0774589300365695E-2</v>
      </c>
      <c r="Y78">
        <f t="shared" si="87"/>
        <v>3.7603615259560185E-4</v>
      </c>
      <c r="Z78">
        <f t="shared" si="88"/>
        <v>2.6452989806598888E-2</v>
      </c>
      <c r="AB78">
        <f t="shared" si="89"/>
        <v>1.6230419520480688</v>
      </c>
      <c r="AC78">
        <f t="shared" si="64"/>
        <v>9.9568326779777117E-2</v>
      </c>
      <c r="AE78">
        <f t="shared" si="65"/>
        <v>0</v>
      </c>
      <c r="AF78">
        <f t="shared" si="66"/>
        <v>0</v>
      </c>
      <c r="AG78">
        <f t="shared" si="67"/>
        <v>-0.3306623725824861</v>
      </c>
      <c r="AH78">
        <f t="shared" si="68"/>
        <v>-2693.6473250914237</v>
      </c>
      <c r="AI78">
        <f t="shared" si="69"/>
        <v>-2693.9779874640062</v>
      </c>
      <c r="AJ78">
        <f t="shared" si="70"/>
        <v>1.5234736252682917</v>
      </c>
      <c r="AK78">
        <f t="shared" si="92"/>
        <v>0.11361293664336483</v>
      </c>
      <c r="AL78">
        <f t="shared" si="71"/>
        <v>-2692.3409009020947</v>
      </c>
      <c r="AN78">
        <f t="shared" si="72"/>
        <v>0</v>
      </c>
      <c r="AO78">
        <f t="shared" si="73"/>
        <v>0</v>
      </c>
      <c r="AP78">
        <f t="shared" si="74"/>
        <v>-1.7215808341731193E-4</v>
      </c>
      <c r="AQ78">
        <f t="shared" si="75"/>
        <v>-1.402437045582581</v>
      </c>
      <c r="AR78">
        <f t="shared" si="76"/>
        <v>-1.4026092036659985</v>
      </c>
      <c r="AS78">
        <f t="shared" si="77"/>
        <v>7.9319064160403058E-4</v>
      </c>
      <c r="AT78">
        <f t="shared" si="78"/>
        <v>5.9152135367488627E-5</v>
      </c>
      <c r="AU78">
        <f t="shared" si="79"/>
        <v>-1.401756860889027</v>
      </c>
      <c r="AW78">
        <v>75</v>
      </c>
      <c r="AX78">
        <f>IF(Z78&gt;0, (R78*SUMPRODUCT(K78:$K$98, X78:$X$98)-K78*$AZ$3)/Z78, 0)</f>
        <v>3.7639725228691949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0.31063079199999999</v>
      </c>
      <c r="Q79" s="5">
        <f t="shared" si="91"/>
        <v>12.5</v>
      </c>
      <c r="R79">
        <f t="shared" si="62"/>
        <v>250000</v>
      </c>
      <c r="S79">
        <f t="shared" si="63"/>
        <v>-49.868103786434631</v>
      </c>
      <c r="U79">
        <f t="shared" si="83"/>
        <v>0.31063079199999999</v>
      </c>
      <c r="V79">
        <f t="shared" si="84"/>
        <v>0.01</v>
      </c>
      <c r="W79">
        <f t="shared" si="85"/>
        <v>2.6452989806598888E-2</v>
      </c>
      <c r="X79">
        <f t="shared" si="86"/>
        <v>8.2171131743917387E-3</v>
      </c>
      <c r="Y79">
        <f t="shared" si="87"/>
        <v>2.6452989806598887E-4</v>
      </c>
      <c r="Z79">
        <f t="shared" si="88"/>
        <v>1.797134673414116E-2</v>
      </c>
      <c r="AB79">
        <f t="shared" si="89"/>
        <v>9.9568326779777117E-2</v>
      </c>
      <c r="AC79">
        <f t="shared" si="64"/>
        <v>-0.89619698412015447</v>
      </c>
      <c r="AE79">
        <f t="shared" si="65"/>
        <v>0</v>
      </c>
      <c r="AF79">
        <f t="shared" si="66"/>
        <v>0</v>
      </c>
      <c r="AG79">
        <f t="shared" si="67"/>
        <v>-0.2246418341767645</v>
      </c>
      <c r="AH79">
        <f t="shared" si="68"/>
        <v>-2054.2782935979349</v>
      </c>
      <c r="AI79">
        <f t="shared" si="69"/>
        <v>-2054.5029354321118</v>
      </c>
      <c r="AJ79">
        <f t="shared" si="70"/>
        <v>0.99576531089993159</v>
      </c>
      <c r="AK79">
        <f t="shared" si="92"/>
        <v>6.9697828745843987E-3</v>
      </c>
      <c r="AL79">
        <f t="shared" si="71"/>
        <v>-2053.5002003383374</v>
      </c>
      <c r="AN79">
        <f t="shared" si="72"/>
        <v>0</v>
      </c>
      <c r="AO79">
        <f t="shared" si="73"/>
        <v>0</v>
      </c>
      <c r="AP79">
        <f t="shared" si="74"/>
        <v>-1.0442758998394387E-4</v>
      </c>
      <c r="AQ79">
        <f t="shared" si="75"/>
        <v>-0.95495717502002975</v>
      </c>
      <c r="AR79">
        <f t="shared" si="76"/>
        <v>-0.95506160261001383</v>
      </c>
      <c r="AS79">
        <f t="shared" si="77"/>
        <v>4.6289406417982328E-4</v>
      </c>
      <c r="AT79">
        <f t="shared" si="78"/>
        <v>3.2399914778629248E-6</v>
      </c>
      <c r="AU79">
        <f t="shared" si="79"/>
        <v>-0.95459546855435617</v>
      </c>
      <c r="AW79">
        <v>76</v>
      </c>
      <c r="AX79">
        <f>IF(Z79&gt;0, (R79*SUMPRODUCT(K79:$K$98, X79:$X$98)-K79*$AZ$3)/Z79, 0)</f>
        <v>-49.868103786434631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0.33433633699999998</v>
      </c>
      <c r="Q80" s="5">
        <f t="shared" si="91"/>
        <v>12.5</v>
      </c>
      <c r="R80">
        <f t="shared" si="62"/>
        <v>250000</v>
      </c>
      <c r="S80">
        <f t="shared" si="63"/>
        <v>-126.28654102010577</v>
      </c>
      <c r="U80">
        <f t="shared" si="83"/>
        <v>0.33433633699999998</v>
      </c>
      <c r="V80">
        <f t="shared" si="84"/>
        <v>0.01</v>
      </c>
      <c r="W80">
        <f t="shared" si="85"/>
        <v>1.797134673414116E-2</v>
      </c>
      <c r="X80">
        <f t="shared" si="86"/>
        <v>6.0084742380496683E-3</v>
      </c>
      <c r="Y80">
        <f t="shared" si="87"/>
        <v>1.797134673414116E-4</v>
      </c>
      <c r="Z80">
        <f t="shared" si="88"/>
        <v>1.178315902875008E-2</v>
      </c>
      <c r="AB80">
        <f t="shared" si="89"/>
        <v>-0.89619698412015447</v>
      </c>
      <c r="AC80">
        <f t="shared" si="64"/>
        <v>-1.4880543960306767</v>
      </c>
      <c r="AE80">
        <f t="shared" si="65"/>
        <v>0</v>
      </c>
      <c r="AF80">
        <f t="shared" si="66"/>
        <v>0</v>
      </c>
      <c r="AG80">
        <f t="shared" si="67"/>
        <v>-0.14728948785937601</v>
      </c>
      <c r="AH80">
        <f t="shared" si="68"/>
        <v>-1502.1185595124171</v>
      </c>
      <c r="AI80">
        <f t="shared" si="69"/>
        <v>-1502.2658490002764</v>
      </c>
      <c r="AJ80">
        <f t="shared" si="70"/>
        <v>0.59185741191052221</v>
      </c>
      <c r="AK80">
        <f t="shared" si="92"/>
        <v>-6.2733788888410816E-2</v>
      </c>
      <c r="AL80">
        <f t="shared" si="71"/>
        <v>-1501.7367253772543</v>
      </c>
      <c r="AN80">
        <f t="shared" si="72"/>
        <v>0</v>
      </c>
      <c r="AO80">
        <f t="shared" si="73"/>
        <v>0</v>
      </c>
      <c r="AP80">
        <f t="shared" si="74"/>
        <v>-6.1133371577798884E-5</v>
      </c>
      <c r="AQ80">
        <f t="shared" si="75"/>
        <v>-0.62346317708874421</v>
      </c>
      <c r="AR80">
        <f t="shared" si="76"/>
        <v>-0.62352431046032208</v>
      </c>
      <c r="AS80">
        <f t="shared" si="77"/>
        <v>2.4565391331895429E-4</v>
      </c>
      <c r="AT80">
        <f t="shared" si="78"/>
        <v>-2.6038029477432773E-5</v>
      </c>
      <c r="AU80">
        <f t="shared" si="79"/>
        <v>-0.62330469457648052</v>
      </c>
      <c r="AW80">
        <v>77</v>
      </c>
      <c r="AX80">
        <f>IF(Z80&gt;0, (R80*SUMPRODUCT(K80:$K$98, X80:$X$98)-K80*$AZ$3)/Z80, 0)</f>
        <v>-126.28654102010577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0.35860877099999999</v>
      </c>
      <c r="Q81" s="5">
        <f t="shared" si="91"/>
        <v>12.5</v>
      </c>
      <c r="R81">
        <f t="shared" si="62"/>
        <v>250000</v>
      </c>
      <c r="S81">
        <f t="shared" si="63"/>
        <v>-240.23836359684651</v>
      </c>
      <c r="U81">
        <f t="shared" si="83"/>
        <v>0.35860877099999999</v>
      </c>
      <c r="V81">
        <f t="shared" si="84"/>
        <v>0.01</v>
      </c>
      <c r="W81">
        <f t="shared" si="85"/>
        <v>1.178315902875008E-2</v>
      </c>
      <c r="X81">
        <f t="shared" si="86"/>
        <v>4.2255441777976199E-3</v>
      </c>
      <c r="Y81">
        <f t="shared" si="87"/>
        <v>1.1783159028750081E-4</v>
      </c>
      <c r="Z81">
        <f t="shared" si="88"/>
        <v>7.4397832606649594E-3</v>
      </c>
      <c r="AB81">
        <f t="shared" si="89"/>
        <v>-1.4880543960306767</v>
      </c>
      <c r="AC81">
        <f t="shared" si="64"/>
        <v>-1.7873213560573609</v>
      </c>
      <c r="AE81">
        <f t="shared" si="65"/>
        <v>0</v>
      </c>
      <c r="AF81">
        <f t="shared" si="66"/>
        <v>0</v>
      </c>
      <c r="AG81">
        <f t="shared" si="67"/>
        <v>-9.2997290758311993E-2</v>
      </c>
      <c r="AH81">
        <f t="shared" si="68"/>
        <v>-1056.3860444494051</v>
      </c>
      <c r="AI81">
        <f t="shared" si="69"/>
        <v>-1056.4790417401634</v>
      </c>
      <c r="AJ81">
        <f t="shared" si="70"/>
        <v>0.29926696002668418</v>
      </c>
      <c r="AK81">
        <f t="shared" si="92"/>
        <v>-0.10416380772214738</v>
      </c>
      <c r="AL81">
        <f t="shared" si="71"/>
        <v>-1056.283938587859</v>
      </c>
      <c r="AN81">
        <f t="shared" si="72"/>
        <v>0</v>
      </c>
      <c r="AO81">
        <f t="shared" si="73"/>
        <v>0</v>
      </c>
      <c r="AP81">
        <f t="shared" si="74"/>
        <v>-3.4463459476267945E-5</v>
      </c>
      <c r="AQ81">
        <f t="shared" si="75"/>
        <v>-0.39148148658215692</v>
      </c>
      <c r="AR81">
        <f t="shared" si="76"/>
        <v>-0.3915159500416332</v>
      </c>
      <c r="AS81">
        <f t="shared" si="77"/>
        <v>1.1090403457311143E-4</v>
      </c>
      <c r="AT81">
        <f t="shared" si="78"/>
        <v>-3.8601610187285335E-5</v>
      </c>
      <c r="AU81">
        <f t="shared" si="79"/>
        <v>-0.39144364761724743</v>
      </c>
      <c r="AW81">
        <v>78</v>
      </c>
      <c r="AX81">
        <f>IF(Z81&gt;0, (R81*SUMPRODUCT(K81:$K$98, X81:$X$98)-K81*$AZ$3)/Z81, 0)</f>
        <v>-240.23836359684651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0.383306127</v>
      </c>
      <c r="Q82" s="5">
        <f t="shared" si="91"/>
        <v>12.5</v>
      </c>
      <c r="R82">
        <f t="shared" si="62"/>
        <v>250000</v>
      </c>
      <c r="S82">
        <f t="shared" si="63"/>
        <v>-418.58211813504346</v>
      </c>
      <c r="U82">
        <f t="shared" si="83"/>
        <v>0.383306127</v>
      </c>
      <c r="V82">
        <f t="shared" si="84"/>
        <v>0.01</v>
      </c>
      <c r="W82">
        <f t="shared" si="85"/>
        <v>7.4397832606649594E-3</v>
      </c>
      <c r="X82">
        <f t="shared" si="86"/>
        <v>2.851714507364917E-3</v>
      </c>
      <c r="Y82">
        <f t="shared" si="87"/>
        <v>7.43978326066496E-5</v>
      </c>
      <c r="Z82">
        <f t="shared" si="88"/>
        <v>4.5136709206933931E-3</v>
      </c>
      <c r="AB82">
        <f t="shared" si="89"/>
        <v>-1.7873213560573609</v>
      </c>
      <c r="AC82">
        <f t="shared" si="64"/>
        <v>-1.8893419345483922</v>
      </c>
      <c r="AE82">
        <f t="shared" si="65"/>
        <v>0</v>
      </c>
      <c r="AF82">
        <f t="shared" si="66"/>
        <v>0</v>
      </c>
      <c r="AG82">
        <f t="shared" si="67"/>
        <v>-5.642088650866741E-2</v>
      </c>
      <c r="AH82">
        <f t="shared" si="68"/>
        <v>-712.92862684122929</v>
      </c>
      <c r="AI82">
        <f t="shared" si="69"/>
        <v>-712.98504772773799</v>
      </c>
      <c r="AJ82">
        <f t="shared" si="70"/>
        <v>0.1020205784910313</v>
      </c>
      <c r="AK82">
        <f t="shared" si="92"/>
        <v>-0.12511249492401527</v>
      </c>
      <c r="AL82">
        <f t="shared" si="71"/>
        <v>-713.00813964417091</v>
      </c>
      <c r="AN82">
        <f t="shared" si="72"/>
        <v>0</v>
      </c>
      <c r="AO82">
        <f t="shared" si="73"/>
        <v>0</v>
      </c>
      <c r="AP82">
        <f t="shared" si="74"/>
        <v>-1.8668544380924597E-5</v>
      </c>
      <c r="AQ82">
        <f t="shared" si="75"/>
        <v>-0.23589384240838776</v>
      </c>
      <c r="AR82">
        <f t="shared" si="76"/>
        <v>-0.23591251095276869</v>
      </c>
      <c r="AS82">
        <f t="shared" si="77"/>
        <v>3.3756571638321158E-5</v>
      </c>
      <c r="AT82">
        <f t="shared" si="78"/>
        <v>-4.1397225542324221E-5</v>
      </c>
      <c r="AU82">
        <f t="shared" si="79"/>
        <v>-0.23592015160667268</v>
      </c>
      <c r="AW82">
        <v>79</v>
      </c>
      <c r="AX82">
        <f>IF(Z82&gt;0, (R82*SUMPRODUCT(K82:$K$98, X82:$X$98)-K82*$AZ$3)/Z82, 0)</f>
        <v>-418.58211813504346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0.40826881399999998</v>
      </c>
      <c r="Q83" s="5">
        <f t="shared" si="91"/>
        <v>12.5</v>
      </c>
      <c r="R83">
        <f t="shared" si="62"/>
        <v>250000</v>
      </c>
      <c r="S83">
        <f t="shared" si="63"/>
        <v>-710.95626629973447</v>
      </c>
      <c r="U83">
        <f t="shared" si="83"/>
        <v>0.40826881399999998</v>
      </c>
      <c r="V83">
        <f t="shared" si="84"/>
        <v>0.01</v>
      </c>
      <c r="W83">
        <f t="shared" si="85"/>
        <v>4.5136709206933931E-3</v>
      </c>
      <c r="X83">
        <f t="shared" si="86"/>
        <v>1.8427910735777796E-3</v>
      </c>
      <c r="Y83">
        <f t="shared" si="87"/>
        <v>4.5136709206933933E-5</v>
      </c>
      <c r="Z83">
        <f t="shared" si="88"/>
        <v>2.6257431379086795E-3</v>
      </c>
      <c r="AB83">
        <f t="shared" si="89"/>
        <v>-1.8893419345483922</v>
      </c>
      <c r="AC83">
        <f t="shared" si="64"/>
        <v>-1.8667885375897035</v>
      </c>
      <c r="AE83">
        <f t="shared" si="65"/>
        <v>0</v>
      </c>
      <c r="AF83">
        <f t="shared" si="66"/>
        <v>0</v>
      </c>
      <c r="AG83">
        <f t="shared" si="67"/>
        <v>-3.2821789223858491E-2</v>
      </c>
      <c r="AH83">
        <f t="shared" si="68"/>
        <v>-460.69776839444489</v>
      </c>
      <c r="AI83">
        <f t="shared" si="69"/>
        <v>-460.73059018366877</v>
      </c>
      <c r="AJ83">
        <f t="shared" si="70"/>
        <v>-2.2553396958688632E-2</v>
      </c>
      <c r="AK83">
        <f t="shared" si="92"/>
        <v>-0.13225393541838745</v>
      </c>
      <c r="AL83">
        <f t="shared" si="71"/>
        <v>-460.88539751604583</v>
      </c>
      <c r="AN83">
        <f t="shared" si="72"/>
        <v>0</v>
      </c>
      <c r="AO83">
        <f t="shared" si="73"/>
        <v>0</v>
      </c>
      <c r="AP83">
        <f t="shared" si="74"/>
        <v>-9.6964950567936615E-6</v>
      </c>
      <c r="AQ83">
        <f t="shared" si="75"/>
        <v>-0.13610329416975803</v>
      </c>
      <c r="AR83">
        <f t="shared" si="76"/>
        <v>-0.1361129906648148</v>
      </c>
      <c r="AS83">
        <f t="shared" si="77"/>
        <v>-6.6629183629289272E-6</v>
      </c>
      <c r="AT83">
        <f t="shared" si="78"/>
        <v>-3.9071594247327404E-5</v>
      </c>
      <c r="AU83">
        <f t="shared" si="79"/>
        <v>-0.13615872517742506</v>
      </c>
      <c r="AW83">
        <v>80</v>
      </c>
      <c r="AX83">
        <f>IF(Z83&gt;0, (R83*SUMPRODUCT(K83:$K$98, X83:$X$98)-K83*$AZ$3)/Z83, 0)</f>
        <v>-710.95626629973447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0.43333920100000001</v>
      </c>
      <c r="Q84" s="5">
        <f t="shared" si="91"/>
        <v>12.5</v>
      </c>
      <c r="R84">
        <f t="shared" si="62"/>
        <v>250000</v>
      </c>
      <c r="S84">
        <f t="shared" si="63"/>
        <v>-1212.4225784221817</v>
      </c>
      <c r="U84">
        <f t="shared" si="83"/>
        <v>0.43333920100000001</v>
      </c>
      <c r="V84">
        <f t="shared" si="84"/>
        <v>0.01</v>
      </c>
      <c r="W84">
        <f t="shared" si="85"/>
        <v>2.6257431379086795E-3</v>
      </c>
      <c r="X84">
        <f t="shared" si="86"/>
        <v>1.13783743341258E-3</v>
      </c>
      <c r="Y84">
        <f t="shared" si="87"/>
        <v>2.6257431379086795E-5</v>
      </c>
      <c r="Z84">
        <f t="shared" si="88"/>
        <v>1.4616482731170128E-3</v>
      </c>
      <c r="AB84">
        <f t="shared" si="89"/>
        <v>-1.8667885375897035</v>
      </c>
      <c r="AC84">
        <f t="shared" si="64"/>
        <v>-1.7721353680388578</v>
      </c>
      <c r="AE84">
        <f t="shared" si="65"/>
        <v>0</v>
      </c>
      <c r="AF84">
        <f t="shared" si="66"/>
        <v>0</v>
      </c>
      <c r="AG84">
        <f t="shared" si="67"/>
        <v>-1.8270603413962659E-2</v>
      </c>
      <c r="AH84">
        <f t="shared" si="68"/>
        <v>-284.45935835314498</v>
      </c>
      <c r="AI84">
        <f t="shared" si="69"/>
        <v>-284.47762895655893</v>
      </c>
      <c r="AJ84">
        <f t="shared" si="70"/>
        <v>-9.4653169550845684E-2</v>
      </c>
      <c r="AK84">
        <f t="shared" si="92"/>
        <v>-0.13067519763127927</v>
      </c>
      <c r="AL84">
        <f t="shared" si="71"/>
        <v>-284.70295732374103</v>
      </c>
      <c r="AN84">
        <f t="shared" si="72"/>
        <v>0</v>
      </c>
      <c r="AO84">
        <f t="shared" si="73"/>
        <v>0</v>
      </c>
      <c r="AP84">
        <f t="shared" si="74"/>
        <v>-4.8193381123342061E-6</v>
      </c>
      <c r="AQ84">
        <f t="shared" si="75"/>
        <v>-7.5033418221632411E-2</v>
      </c>
      <c r="AR84">
        <f t="shared" si="76"/>
        <v>-7.5038237559744744E-2</v>
      </c>
      <c r="AS84">
        <f t="shared" si="77"/>
        <v>-2.4967190033855903E-5</v>
      </c>
      <c r="AT84">
        <f t="shared" si="78"/>
        <v>-3.4468919608859273E-5</v>
      </c>
      <c r="AU84">
        <f t="shared" si="79"/>
        <v>-7.5097673669387452E-2</v>
      </c>
      <c r="AW84">
        <v>81</v>
      </c>
      <c r="AX84">
        <f>IF(Z84&gt;0, (R84*SUMPRODUCT(K84:$K$98, X84:$X$98)-K84*$AZ$3)/Z84, 0)</f>
        <v>-1212.4225784221817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0.458542742</v>
      </c>
      <c r="Q85" s="5">
        <f t="shared" si="91"/>
        <v>12.5</v>
      </c>
      <c r="R85">
        <f t="shared" si="62"/>
        <v>250000</v>
      </c>
      <c r="S85">
        <f t="shared" si="63"/>
        <v>-2112.6785000174341</v>
      </c>
      <c r="U85">
        <f t="shared" si="83"/>
        <v>0.458542742</v>
      </c>
      <c r="V85">
        <f t="shared" si="84"/>
        <v>0.01</v>
      </c>
      <c r="W85">
        <f t="shared" si="85"/>
        <v>1.4616482731170128E-3</v>
      </c>
      <c r="X85">
        <f t="shared" si="86"/>
        <v>6.7022820699463989E-4</v>
      </c>
      <c r="Y85">
        <f t="shared" si="87"/>
        <v>1.4616482731170128E-5</v>
      </c>
      <c r="Z85">
        <f t="shared" si="88"/>
        <v>7.7680358339120281E-4</v>
      </c>
      <c r="AB85">
        <f t="shared" si="89"/>
        <v>-1.7721353680388578</v>
      </c>
      <c r="AC85">
        <f t="shared" si="64"/>
        <v>-1.6411362293670941</v>
      </c>
      <c r="AE85">
        <f t="shared" si="65"/>
        <v>0</v>
      </c>
      <c r="AF85">
        <f t="shared" si="66"/>
        <v>0</v>
      </c>
      <c r="AG85">
        <f t="shared" si="67"/>
        <v>-9.7100447923900348E-3</v>
      </c>
      <c r="AH85">
        <f t="shared" si="68"/>
        <v>-167.55705174865997</v>
      </c>
      <c r="AI85">
        <f t="shared" si="69"/>
        <v>-167.56676179345237</v>
      </c>
      <c r="AJ85">
        <f t="shared" si="70"/>
        <v>-0.13099913867176372</v>
      </c>
      <c r="AK85">
        <f t="shared" si="92"/>
        <v>-0.12404947576272006</v>
      </c>
      <c r="AL85">
        <f t="shared" si="71"/>
        <v>-167.82181040788686</v>
      </c>
      <c r="AN85">
        <f t="shared" si="72"/>
        <v>0</v>
      </c>
      <c r="AO85">
        <f t="shared" si="73"/>
        <v>0</v>
      </c>
      <c r="AP85">
        <f t="shared" si="74"/>
        <v>-2.2868501951393153E-6</v>
      </c>
      <c r="AQ85">
        <f t="shared" si="75"/>
        <v>-3.9462009154550545E-2</v>
      </c>
      <c r="AR85">
        <f t="shared" si="76"/>
        <v>-3.9464296004745686E-2</v>
      </c>
      <c r="AS85">
        <f t="shared" si="77"/>
        <v>-3.0852113686374397E-5</v>
      </c>
      <c r="AT85">
        <f t="shared" si="78"/>
        <v>-2.9215371702222638E-5</v>
      </c>
      <c r="AU85">
        <f t="shared" si="79"/>
        <v>-3.952436349013428E-2</v>
      </c>
      <c r="AW85">
        <v>82</v>
      </c>
      <c r="AX85">
        <f>IF(Z85&gt;0, (R85*SUMPRODUCT(K85:$K$98, X85:$X$98)-K85*$AZ$3)/Z85, 0)</f>
        <v>-2112.6785000174341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0.48392545599999998</v>
      </c>
      <c r="Q86" s="5">
        <f t="shared" si="91"/>
        <v>12.5</v>
      </c>
      <c r="R86">
        <f t="shared" si="62"/>
        <v>250000</v>
      </c>
      <c r="S86">
        <f t="shared" si="63"/>
        <v>-3807.0783008808512</v>
      </c>
      <c r="U86">
        <f t="shared" si="83"/>
        <v>0.48392545599999998</v>
      </c>
      <c r="V86">
        <f t="shared" si="84"/>
        <v>0.01</v>
      </c>
      <c r="W86">
        <f t="shared" si="85"/>
        <v>7.7680358339120281E-4</v>
      </c>
      <c r="X86">
        <f t="shared" si="86"/>
        <v>3.7591502831502182E-4</v>
      </c>
      <c r="Y86">
        <f t="shared" si="87"/>
        <v>7.768035833912029E-6</v>
      </c>
      <c r="Z86">
        <f t="shared" si="88"/>
        <v>3.9312051924226898E-4</v>
      </c>
      <c r="AB86">
        <f t="shared" si="89"/>
        <v>-1.6411362293670941</v>
      </c>
      <c r="AC86">
        <f t="shared" si="64"/>
        <v>-1.4966405984382554</v>
      </c>
      <c r="AE86">
        <f t="shared" si="65"/>
        <v>0</v>
      </c>
      <c r="AF86">
        <f t="shared" si="66"/>
        <v>0</v>
      </c>
      <c r="AG86">
        <f t="shared" si="67"/>
        <v>-4.9140064905283621E-3</v>
      </c>
      <c r="AH86">
        <f t="shared" si="68"/>
        <v>-93.97875707875545</v>
      </c>
      <c r="AI86">
        <f t="shared" si="69"/>
        <v>-93.983671085245973</v>
      </c>
      <c r="AJ86">
        <f t="shared" si="70"/>
        <v>-0.14449563092883877</v>
      </c>
      <c r="AK86">
        <f t="shared" si="92"/>
        <v>-0.1148795360556966</v>
      </c>
      <c r="AL86">
        <f t="shared" si="71"/>
        <v>-94.243046252230513</v>
      </c>
      <c r="AN86">
        <f t="shared" si="72"/>
        <v>0</v>
      </c>
      <c r="AO86">
        <f t="shared" si="73"/>
        <v>0</v>
      </c>
      <c r="AP86">
        <f t="shared" si="74"/>
        <v>-1.0333184550905714E-6</v>
      </c>
      <c r="AQ86">
        <f t="shared" si="75"/>
        <v>-1.9761875419401463E-2</v>
      </c>
      <c r="AR86">
        <f t="shared" si="76"/>
        <v>-1.9762908737856553E-2</v>
      </c>
      <c r="AS86">
        <f t="shared" si="77"/>
        <v>-3.0384575683104363E-5</v>
      </c>
      <c r="AT86">
        <f t="shared" si="78"/>
        <v>-2.4156896200157526E-5</v>
      </c>
      <c r="AU86">
        <f t="shared" si="79"/>
        <v>-1.9817450209739816E-2</v>
      </c>
      <c r="AW86">
        <v>83</v>
      </c>
      <c r="AX86">
        <f>IF(Z86&gt;0, (R86*SUMPRODUCT(K86:$K$98, X86:$X$98)-K86*$AZ$3)/Z86, 0)</f>
        <v>-3807.0783008808512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0.50934341699999997</v>
      </c>
      <c r="Q87" s="5">
        <f t="shared" si="91"/>
        <v>12.5</v>
      </c>
      <c r="R87">
        <f t="shared" si="62"/>
        <v>250000</v>
      </c>
      <c r="S87">
        <f t="shared" si="63"/>
        <v>-7155.9242781620023</v>
      </c>
      <c r="U87">
        <f t="shared" si="83"/>
        <v>0.50934341699999997</v>
      </c>
      <c r="V87">
        <f t="shared" si="84"/>
        <v>0.01</v>
      </c>
      <c r="W87">
        <f t="shared" si="85"/>
        <v>3.9312051924226898E-4</v>
      </c>
      <c r="X87">
        <f t="shared" si="86"/>
        <v>2.0023334856367152E-4</v>
      </c>
      <c r="Y87">
        <f t="shared" si="87"/>
        <v>3.9312051924226897E-6</v>
      </c>
      <c r="Z87">
        <f t="shared" si="88"/>
        <v>1.8895596548617477E-4</v>
      </c>
      <c r="AB87">
        <f t="shared" si="89"/>
        <v>-1.4966405984382554</v>
      </c>
      <c r="AC87">
        <f t="shared" si="64"/>
        <v>-1.3521545809260593</v>
      </c>
      <c r="AE87">
        <f t="shared" si="65"/>
        <v>0</v>
      </c>
      <c r="AF87">
        <f t="shared" si="66"/>
        <v>0</v>
      </c>
      <c r="AG87">
        <f t="shared" si="67"/>
        <v>-2.3619495685771848E-3</v>
      </c>
      <c r="AH87">
        <f t="shared" si="68"/>
        <v>-50.058337140917878</v>
      </c>
      <c r="AI87">
        <f t="shared" si="69"/>
        <v>-50.060699090486459</v>
      </c>
      <c r="AJ87">
        <f t="shared" si="70"/>
        <v>-0.14448601751219603</v>
      </c>
      <c r="AK87">
        <f t="shared" si="92"/>
        <v>-0.10476484189067789</v>
      </c>
      <c r="AL87">
        <f t="shared" si="71"/>
        <v>-50.309949949889329</v>
      </c>
      <c r="AN87">
        <f t="shared" si="72"/>
        <v>0</v>
      </c>
      <c r="AO87">
        <f t="shared" si="73"/>
        <v>0</v>
      </c>
      <c r="AP87">
        <f t="shared" si="74"/>
        <v>-4.4345653372738668E-7</v>
      </c>
      <c r="AQ87">
        <f t="shared" si="75"/>
        <v>-9.3984634422320124E-3</v>
      </c>
      <c r="AR87">
        <f t="shared" si="76"/>
        <v>-9.3989068987657392E-3</v>
      </c>
      <c r="AS87">
        <f t="shared" si="77"/>
        <v>-2.712728051032438E-5</v>
      </c>
      <c r="AT87">
        <f t="shared" si="78"/>
        <v>-1.9669621341375196E-5</v>
      </c>
      <c r="AU87">
        <f t="shared" si="79"/>
        <v>-9.4457038006174384E-3</v>
      </c>
      <c r="AW87">
        <v>84</v>
      </c>
      <c r="AX87">
        <f>IF(Z87&gt;0, (R87*SUMPRODUCT(K87:$K$98, X87:$X$98)-K87*$AZ$3)/Z87, 0)</f>
        <v>-7155.9242781620023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0.53464878299999996</v>
      </c>
      <c r="Q88" s="5">
        <f t="shared" si="91"/>
        <v>12.5</v>
      </c>
      <c r="R88">
        <f t="shared" si="62"/>
        <v>250000</v>
      </c>
      <c r="S88">
        <f t="shared" si="63"/>
        <v>-14119.995080204979</v>
      </c>
      <c r="U88">
        <f t="shared" si="83"/>
        <v>0.53464878299999996</v>
      </c>
      <c r="V88">
        <f t="shared" si="84"/>
        <v>0.01</v>
      </c>
      <c r="W88">
        <f t="shared" si="85"/>
        <v>1.8895596548617477E-4</v>
      </c>
      <c r="X88">
        <f t="shared" si="86"/>
        <v>1.0102507698777334E-4</v>
      </c>
      <c r="Y88">
        <f t="shared" si="87"/>
        <v>1.8895596548617477E-6</v>
      </c>
      <c r="Z88">
        <f t="shared" si="88"/>
        <v>8.6041328843539691E-5</v>
      </c>
      <c r="AB88">
        <f t="shared" si="89"/>
        <v>-1.3521545809260593</v>
      </c>
      <c r="AC88">
        <f t="shared" si="64"/>
        <v>-1.2149031399650791</v>
      </c>
      <c r="AE88">
        <f t="shared" si="65"/>
        <v>0</v>
      </c>
      <c r="AF88">
        <f t="shared" si="66"/>
        <v>0</v>
      </c>
      <c r="AG88">
        <f t="shared" si="67"/>
        <v>-1.0755166105442461E-3</v>
      </c>
      <c r="AH88">
        <f t="shared" si="68"/>
        <v>-25.256269246943333</v>
      </c>
      <c r="AI88">
        <f t="shared" si="69"/>
        <v>-25.257344763553878</v>
      </c>
      <c r="AJ88">
        <f t="shared" si="70"/>
        <v>-0.13725144096098019</v>
      </c>
      <c r="AK88">
        <f t="shared" si="92"/>
        <v>-9.4650820664824165E-2</v>
      </c>
      <c r="AL88">
        <f t="shared" si="71"/>
        <v>-25.489247025179683</v>
      </c>
      <c r="AN88">
        <f t="shared" si="72"/>
        <v>0</v>
      </c>
      <c r="AO88">
        <f t="shared" si="73"/>
        <v>0</v>
      </c>
      <c r="AP88">
        <f t="shared" si="74"/>
        <v>-1.8029327885657775E-7</v>
      </c>
      <c r="AQ88">
        <f t="shared" si="75"/>
        <v>-4.233812429834745E-3</v>
      </c>
      <c r="AR88">
        <f t="shared" si="76"/>
        <v>-4.2339927231136009E-3</v>
      </c>
      <c r="AS88">
        <f t="shared" si="77"/>
        <v>-2.3008024307614451E-5</v>
      </c>
      <c r="AT88">
        <f t="shared" si="78"/>
        <v>-1.5866706880046868E-5</v>
      </c>
      <c r="AU88">
        <f t="shared" si="79"/>
        <v>-4.2728674543012629E-3</v>
      </c>
      <c r="AW88">
        <v>85</v>
      </c>
      <c r="AX88">
        <f>IF(Z88&gt;0, (R88*SUMPRODUCT(K88:$K$98, X88:$X$98)-K88*$AZ$3)/Z88, 0)</f>
        <v>-14119.995080204979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0.56402811100000005</v>
      </c>
      <c r="Q89" s="5">
        <f t="shared" si="91"/>
        <v>12.5</v>
      </c>
      <c r="R89">
        <f t="shared" si="62"/>
        <v>250000</v>
      </c>
      <c r="S89">
        <f t="shared" si="63"/>
        <v>-29690.70350927515</v>
      </c>
      <c r="U89">
        <f t="shared" si="83"/>
        <v>0.56402811100000005</v>
      </c>
      <c r="V89">
        <f t="shared" si="84"/>
        <v>0.01</v>
      </c>
      <c r="W89">
        <f t="shared" si="85"/>
        <v>8.6041328843539691E-5</v>
      </c>
      <c r="X89">
        <f t="shared" si="86"/>
        <v>4.8529728175551509E-5</v>
      </c>
      <c r="Y89">
        <f t="shared" si="87"/>
        <v>8.6041328843539693E-7</v>
      </c>
      <c r="Z89">
        <f t="shared" si="88"/>
        <v>3.6651187379552784E-5</v>
      </c>
      <c r="AB89">
        <f t="shared" si="89"/>
        <v>-1.2149031399650791</v>
      </c>
      <c r="AC89">
        <f t="shared" si="64"/>
        <v>-1.0881995377491889</v>
      </c>
      <c r="AE89">
        <f t="shared" si="65"/>
        <v>0</v>
      </c>
      <c r="AF89">
        <f t="shared" si="66"/>
        <v>0</v>
      </c>
      <c r="AG89">
        <f t="shared" si="67"/>
        <v>-4.5813984224440978E-4</v>
      </c>
      <c r="AH89">
        <f t="shared" si="68"/>
        <v>-12.132432043887878</v>
      </c>
      <c r="AI89">
        <f t="shared" si="69"/>
        <v>-12.132890183730122</v>
      </c>
      <c r="AJ89">
        <f t="shared" si="70"/>
        <v>-0.12670360221589028</v>
      </c>
      <c r="AK89">
        <f t="shared" si="92"/>
        <v>-8.5043219797555553E-2</v>
      </c>
      <c r="AL89">
        <f t="shared" si="71"/>
        <v>-12.344637005743568</v>
      </c>
      <c r="AN89">
        <f t="shared" si="72"/>
        <v>0</v>
      </c>
      <c r="AO89">
        <f t="shared" si="73"/>
        <v>0</v>
      </c>
      <c r="AP89">
        <f t="shared" si="74"/>
        <v>-6.8571311221910869E-8</v>
      </c>
      <c r="AQ89">
        <f t="shared" si="75"/>
        <v>-1.8159013839191391E-3</v>
      </c>
      <c r="AR89">
        <f t="shared" si="76"/>
        <v>-1.8159699552303611E-3</v>
      </c>
      <c r="AS89">
        <f t="shared" si="77"/>
        <v>-1.8964148802076865E-5</v>
      </c>
      <c r="AT89">
        <f t="shared" si="78"/>
        <v>-1.2728701052244511E-5</v>
      </c>
      <c r="AU89">
        <f t="shared" si="79"/>
        <v>-1.8476628050846824E-3</v>
      </c>
      <c r="AW89">
        <v>86</v>
      </c>
      <c r="AX89">
        <f>IF(Z89&gt;0, (R89*SUMPRODUCT(K89:$K$98, X89:$X$98)-K89*$AZ$3)/Z89, 0)</f>
        <v>-29690.70350927515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0.59324784900000005</v>
      </c>
      <c r="Q90" s="5">
        <f t="shared" si="91"/>
        <v>12.5</v>
      </c>
      <c r="R90">
        <f t="shared" si="62"/>
        <v>250000</v>
      </c>
      <c r="S90">
        <f t="shared" si="63"/>
        <v>-66919.590165310059</v>
      </c>
      <c r="U90">
        <f t="shared" si="83"/>
        <v>0.59324784900000005</v>
      </c>
      <c r="V90">
        <f t="shared" si="84"/>
        <v>0.01</v>
      </c>
      <c r="W90">
        <f t="shared" si="85"/>
        <v>3.6651187379552784E-5</v>
      </c>
      <c r="X90">
        <f t="shared" si="86"/>
        <v>2.1743238076215638E-5</v>
      </c>
      <c r="Y90">
        <f t="shared" si="87"/>
        <v>3.6651187379552782E-7</v>
      </c>
      <c r="Z90">
        <f t="shared" si="88"/>
        <v>1.4541437429541618E-5</v>
      </c>
      <c r="AB90">
        <f t="shared" si="89"/>
        <v>-1.0881995377491889</v>
      </c>
      <c r="AC90">
        <f t="shared" si="64"/>
        <v>-0.97310703319942482</v>
      </c>
      <c r="AE90">
        <f t="shared" si="65"/>
        <v>0</v>
      </c>
      <c r="AF90">
        <f t="shared" si="66"/>
        <v>0</v>
      </c>
      <c r="AG90">
        <f t="shared" si="67"/>
        <v>-1.8176796786927021E-4</v>
      </c>
      <c r="AH90">
        <f t="shared" si="68"/>
        <v>-5.4358095190539091</v>
      </c>
      <c r="AI90">
        <f t="shared" si="69"/>
        <v>-5.4359912870217784</v>
      </c>
      <c r="AJ90">
        <f t="shared" si="70"/>
        <v>-0.11509250454976405</v>
      </c>
      <c r="AK90">
        <f t="shared" si="92"/>
        <v>-7.6173967642443233E-2</v>
      </c>
      <c r="AL90">
        <f t="shared" si="71"/>
        <v>-5.6272577592139861</v>
      </c>
      <c r="AN90">
        <f t="shared" si="72"/>
        <v>0</v>
      </c>
      <c r="AO90">
        <f t="shared" si="73"/>
        <v>0</v>
      </c>
      <c r="AP90">
        <f t="shared" si="74"/>
        <v>-2.4290906450163901E-8</v>
      </c>
      <c r="AQ90">
        <f t="shared" si="75"/>
        <v>-7.2642469438407469E-4</v>
      </c>
      <c r="AR90">
        <f t="shared" si="76"/>
        <v>-7.2644898529052493E-4</v>
      </c>
      <c r="AS90">
        <f t="shared" si="77"/>
        <v>-1.5380604701176419E-5</v>
      </c>
      <c r="AT90">
        <f t="shared" si="78"/>
        <v>-1.0179652353659939E-5</v>
      </c>
      <c r="AU90">
        <f t="shared" si="79"/>
        <v>-7.5200924234536132E-4</v>
      </c>
      <c r="AW90">
        <v>87</v>
      </c>
      <c r="AX90">
        <f>IF(Z90&gt;0, (R90*SUMPRODUCT(K90:$K$98, X90:$X$98)-K90*$AZ$3)/Z90, 0)</f>
        <v>-66919.590165310059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0.62227177099999997</v>
      </c>
      <c r="Q91" s="5">
        <f t="shared" si="91"/>
        <v>12.5</v>
      </c>
      <c r="R91">
        <f t="shared" si="62"/>
        <v>250000</v>
      </c>
      <c r="S91">
        <f t="shared" si="63"/>
        <v>-162596.34488550891</v>
      </c>
      <c r="U91">
        <f t="shared" si="83"/>
        <v>0.62227177099999997</v>
      </c>
      <c r="V91">
        <f t="shared" si="84"/>
        <v>0.01</v>
      </c>
      <c r="W91">
        <f t="shared" si="85"/>
        <v>1.4541437429541618E-5</v>
      </c>
      <c r="X91">
        <f t="shared" si="86"/>
        <v>9.0487260221665504E-6</v>
      </c>
      <c r="Y91">
        <f t="shared" si="87"/>
        <v>1.4541437429541617E-7</v>
      </c>
      <c r="Z91">
        <f t="shared" si="88"/>
        <v>5.3472970330796509E-6</v>
      </c>
      <c r="AB91">
        <f t="shared" si="89"/>
        <v>-0.97310703319942482</v>
      </c>
      <c r="AC91">
        <f t="shared" si="64"/>
        <v>-0.86945095259587746</v>
      </c>
      <c r="AE91">
        <f t="shared" si="65"/>
        <v>0</v>
      </c>
      <c r="AF91">
        <f t="shared" si="66"/>
        <v>0</v>
      </c>
      <c r="AG91">
        <f t="shared" si="67"/>
        <v>-6.6841212913495637E-5</v>
      </c>
      <c r="AH91">
        <f t="shared" si="68"/>
        <v>-2.2621815055416374</v>
      </c>
      <c r="AI91">
        <f t="shared" si="69"/>
        <v>-2.2622483467545509</v>
      </c>
      <c r="AJ91">
        <f t="shared" si="70"/>
        <v>-0.10365608060354736</v>
      </c>
      <c r="AK91">
        <f t="shared" si="92"/>
        <v>-6.811749232395975E-2</v>
      </c>
      <c r="AL91">
        <f t="shared" si="71"/>
        <v>-2.4340219196820581</v>
      </c>
      <c r="AN91">
        <f t="shared" si="72"/>
        <v>0</v>
      </c>
      <c r="AO91">
        <f t="shared" si="73"/>
        <v>0</v>
      </c>
      <c r="AP91">
        <f t="shared" si="74"/>
        <v>-7.9754035801102204E-9</v>
      </c>
      <c r="AQ91">
        <f t="shared" si="75"/>
        <v>-2.699204531417645E-4</v>
      </c>
      <c r="AR91">
        <f t="shared" si="76"/>
        <v>-2.6992842854534462E-4</v>
      </c>
      <c r="AS91">
        <f t="shared" si="77"/>
        <v>-1.2368104053043145E-5</v>
      </c>
      <c r="AT91">
        <f t="shared" si="78"/>
        <v>-8.1276875219442749E-6</v>
      </c>
      <c r="AU91">
        <f t="shared" si="79"/>
        <v>-2.9042422012033202E-4</v>
      </c>
      <c r="AW91">
        <v>88</v>
      </c>
      <c r="AX91">
        <f>IF(Z91&gt;0, (R91*SUMPRODUCT(K91:$K$98, X91:$X$98)-K91*$AZ$3)/Z91, 0)</f>
        <v>-162596.34488550891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0.65106364900000002</v>
      </c>
      <c r="Q92" s="5">
        <f t="shared" si="91"/>
        <v>12.5</v>
      </c>
      <c r="R92">
        <f t="shared" si="62"/>
        <v>250000</v>
      </c>
      <c r="S92">
        <f t="shared" si="63"/>
        <v>-428451.25763129536</v>
      </c>
      <c r="U92">
        <f t="shared" si="83"/>
        <v>0.65106364900000002</v>
      </c>
      <c r="V92">
        <f t="shared" si="84"/>
        <v>0.01</v>
      </c>
      <c r="W92">
        <f t="shared" si="85"/>
        <v>5.3472970330796509E-6</v>
      </c>
      <c r="X92">
        <f t="shared" si="86"/>
        <v>3.4814307186437112E-6</v>
      </c>
      <c r="Y92">
        <f t="shared" si="87"/>
        <v>5.347297033079651E-8</v>
      </c>
      <c r="Z92">
        <f t="shared" si="88"/>
        <v>1.8123933441051433E-6</v>
      </c>
      <c r="AB92">
        <f t="shared" si="89"/>
        <v>-0.86945095259587746</v>
      </c>
      <c r="AC92">
        <f t="shared" si="64"/>
        <v>-0.77652220760443769</v>
      </c>
      <c r="AE92">
        <f t="shared" si="65"/>
        <v>0</v>
      </c>
      <c r="AF92">
        <f t="shared" si="66"/>
        <v>0</v>
      </c>
      <c r="AG92">
        <f t="shared" si="67"/>
        <v>-2.2654916801314292E-5</v>
      </c>
      <c r="AH92">
        <f t="shared" si="68"/>
        <v>-0.87035767966092781</v>
      </c>
      <c r="AI92">
        <f t="shared" si="69"/>
        <v>-0.87038033457772912</v>
      </c>
      <c r="AJ92">
        <f t="shared" si="70"/>
        <v>-9.2928744991439771E-2</v>
      </c>
      <c r="AK92">
        <f t="shared" si="92"/>
        <v>-6.0861566681711429E-2</v>
      </c>
      <c r="AL92">
        <f t="shared" si="71"/>
        <v>-1.0241706462508804</v>
      </c>
      <c r="AN92">
        <f t="shared" si="72"/>
        <v>0</v>
      </c>
      <c r="AO92">
        <f t="shared" si="73"/>
        <v>0</v>
      </c>
      <c r="AP92">
        <f t="shared" si="74"/>
        <v>-2.4135305242811559E-9</v>
      </c>
      <c r="AQ92">
        <f t="shared" si="75"/>
        <v>-9.2723131377039713E-5</v>
      </c>
      <c r="AR92">
        <f t="shared" si="76"/>
        <v>-9.2725544907563994E-5</v>
      </c>
      <c r="AS92">
        <f t="shared" si="77"/>
        <v>-9.9001185741263817E-6</v>
      </c>
      <c r="AT92">
        <f t="shared" si="78"/>
        <v>-6.4838573555636202E-6</v>
      </c>
      <c r="AU92">
        <f t="shared" si="79"/>
        <v>-1.09109520837254E-4</v>
      </c>
      <c r="AW92">
        <v>89</v>
      </c>
      <c r="AX92">
        <f>IF(Z92&gt;0, (R92*SUMPRODUCT(K92:$K$98, X92:$X$98)-K92*$AZ$3)/Z92, 0)</f>
        <v>-428451.25763129536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0.67958823899999998</v>
      </c>
      <c r="Q93" s="5">
        <f t="shared" si="91"/>
        <v>12.5</v>
      </c>
      <c r="R93">
        <f t="shared" si="62"/>
        <v>250000</v>
      </c>
      <c r="S93">
        <f t="shared" si="63"/>
        <v>-1232521.0958844598</v>
      </c>
      <c r="U93">
        <f t="shared" si="83"/>
        <v>0.67958823899999998</v>
      </c>
      <c r="V93">
        <f t="shared" si="84"/>
        <v>0.01</v>
      </c>
      <c r="W93">
        <f t="shared" si="85"/>
        <v>1.8123933441051433E-6</v>
      </c>
      <c r="X93">
        <f t="shared" si="86"/>
        <v>1.2316812010957354E-6</v>
      </c>
      <c r="Y93">
        <f t="shared" si="87"/>
        <v>1.8123933441051435E-8</v>
      </c>
      <c r="Z93">
        <f t="shared" si="88"/>
        <v>5.6258820956835649E-7</v>
      </c>
      <c r="AB93">
        <f t="shared" si="89"/>
        <v>-0.77652220760443769</v>
      </c>
      <c r="AC93">
        <f t="shared" si="64"/>
        <v>-0.69340183658886689</v>
      </c>
      <c r="AE93">
        <f t="shared" si="65"/>
        <v>0</v>
      </c>
      <c r="AF93">
        <f t="shared" si="66"/>
        <v>0</v>
      </c>
      <c r="AG93">
        <f t="shared" si="67"/>
        <v>-7.0323526196044562E-6</v>
      </c>
      <c r="AH93">
        <f t="shared" si="68"/>
        <v>-0.30792030027393386</v>
      </c>
      <c r="AI93">
        <f t="shared" si="69"/>
        <v>-0.30792733262655347</v>
      </c>
      <c r="AJ93">
        <f t="shared" si="70"/>
        <v>-8.3120371015570793E-2</v>
      </c>
      <c r="AK93">
        <f t="shared" si="92"/>
        <v>-5.4356554532310641E-2</v>
      </c>
      <c r="AL93">
        <f t="shared" si="71"/>
        <v>-0.44540425817443491</v>
      </c>
      <c r="AN93">
        <f t="shared" si="72"/>
        <v>0</v>
      </c>
      <c r="AO93">
        <f t="shared" si="73"/>
        <v>0</v>
      </c>
      <c r="AP93">
        <f t="shared" si="74"/>
        <v>-6.6891808952622028E-10</v>
      </c>
      <c r="AQ93">
        <f t="shared" si="75"/>
        <v>-2.928940997801745E-5</v>
      </c>
      <c r="AR93">
        <f t="shared" si="76"/>
        <v>-2.9290078896106979E-5</v>
      </c>
      <c r="AS93">
        <f t="shared" si="77"/>
        <v>-7.9064180634863513E-6</v>
      </c>
      <c r="AT93">
        <f t="shared" si="78"/>
        <v>-5.1704009422989034E-6</v>
      </c>
      <c r="AU93">
        <f t="shared" si="79"/>
        <v>-4.236689790189223E-5</v>
      </c>
      <c r="AW93">
        <v>90</v>
      </c>
      <c r="AX93">
        <f>IF(Z93&gt;0, (R93*SUMPRODUCT(K93:$K$98, X93:$X$98)-K93*$AZ$3)/Z93, 0)</f>
        <v>-1232521.0958844598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0.70796792399999997</v>
      </c>
      <c r="Q94" s="5">
        <f t="shared" si="91"/>
        <v>12.5</v>
      </c>
      <c r="R94">
        <f t="shared" si="62"/>
        <v>250000</v>
      </c>
      <c r="S94">
        <f t="shared" si="63"/>
        <v>-3902072.4407688468</v>
      </c>
      <c r="U94">
        <f t="shared" si="83"/>
        <v>0.70796792399999997</v>
      </c>
      <c r="V94">
        <f t="shared" si="84"/>
        <v>0.01</v>
      </c>
      <c r="W94">
        <f t="shared" si="85"/>
        <v>5.6258820956835649E-7</v>
      </c>
      <c r="X94">
        <f t="shared" si="86"/>
        <v>3.9829440679498626E-7</v>
      </c>
      <c r="Y94">
        <f t="shared" si="87"/>
        <v>5.6258820956835646E-9</v>
      </c>
      <c r="Z94">
        <f t="shared" si="88"/>
        <v>1.5866792067768666E-7</v>
      </c>
      <c r="AB94">
        <f t="shared" si="89"/>
        <v>-0.69340183658886689</v>
      </c>
      <c r="AC94">
        <f t="shared" si="64"/>
        <v>-0.61913372051049853</v>
      </c>
      <c r="AE94">
        <f t="shared" si="65"/>
        <v>0</v>
      </c>
      <c r="AF94">
        <f t="shared" si="66"/>
        <v>0</v>
      </c>
      <c r="AG94">
        <f t="shared" si="67"/>
        <v>-1.9833490084710833E-6</v>
      </c>
      <c r="AH94">
        <f t="shared" si="68"/>
        <v>-9.9573601698746572E-2</v>
      </c>
      <c r="AI94">
        <f t="shared" si="69"/>
        <v>-9.9575585047755044E-2</v>
      </c>
      <c r="AJ94">
        <f t="shared" si="70"/>
        <v>-7.4268116078368362E-2</v>
      </c>
      <c r="AK94">
        <f t="shared" si="92"/>
        <v>-4.8538128561220688E-2</v>
      </c>
      <c r="AL94">
        <f t="shared" si="71"/>
        <v>-0.2223818296873441</v>
      </c>
      <c r="AN94">
        <f t="shared" si="72"/>
        <v>0</v>
      </c>
      <c r="AO94">
        <f t="shared" si="73"/>
        <v>0</v>
      </c>
      <c r="AP94">
        <f t="shared" si="74"/>
        <v>-1.6844317630628015E-10</v>
      </c>
      <c r="AQ94">
        <f t="shared" si="75"/>
        <v>-8.4566526994272192E-6</v>
      </c>
      <c r="AR94">
        <f t="shared" si="76"/>
        <v>-8.4568211426035253E-6</v>
      </c>
      <c r="AS94">
        <f t="shared" si="77"/>
        <v>-6.3074916805325716E-6</v>
      </c>
      <c r="AT94">
        <f t="shared" si="78"/>
        <v>-4.1222782837989812E-6</v>
      </c>
      <c r="AU94">
        <f t="shared" si="79"/>
        <v>-1.8886591106935079E-5</v>
      </c>
      <c r="AW94">
        <v>91</v>
      </c>
      <c r="AX94">
        <f>IF(Z94&gt;0, (R94*SUMPRODUCT(K94:$K$98, X94:$X$98)-K94*$AZ$3)/Z94, 0)</f>
        <v>-3902072.4407688468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0.73634663</v>
      </c>
      <c r="Q95" s="5">
        <f t="shared" si="91"/>
        <v>12.5</v>
      </c>
      <c r="R95">
        <f t="shared" si="62"/>
        <v>250000</v>
      </c>
      <c r="S95">
        <f t="shared" si="63"/>
        <v>-13735433.126595479</v>
      </c>
      <c r="U95">
        <f t="shared" si="83"/>
        <v>0.73634663</v>
      </c>
      <c r="V95">
        <f t="shared" si="84"/>
        <v>0.01</v>
      </c>
      <c r="W95">
        <f t="shared" si="85"/>
        <v>1.5866792067768666E-7</v>
      </c>
      <c r="X95">
        <f t="shared" si="86"/>
        <v>1.1683458868012189E-7</v>
      </c>
      <c r="Y95">
        <f t="shared" si="87"/>
        <v>1.5866792067768667E-9</v>
      </c>
      <c r="Z95">
        <f t="shared" si="88"/>
        <v>4.0246652790787899E-8</v>
      </c>
      <c r="AB95">
        <f t="shared" si="89"/>
        <v>-0.61913372051049853</v>
      </c>
      <c r="AC95">
        <f t="shared" si="64"/>
        <v>-0.55280520797717447</v>
      </c>
      <c r="AE95">
        <f t="shared" si="65"/>
        <v>0</v>
      </c>
      <c r="AF95">
        <f t="shared" si="66"/>
        <v>0</v>
      </c>
      <c r="AG95">
        <f t="shared" si="67"/>
        <v>-5.0308315988484873E-7</v>
      </c>
      <c r="AH95">
        <f t="shared" si="68"/>
        <v>-2.9208647170030473E-2</v>
      </c>
      <c r="AI95">
        <f t="shared" si="69"/>
        <v>-2.9209150253190357E-2</v>
      </c>
      <c r="AJ95">
        <f t="shared" si="70"/>
        <v>-6.6328512533324058E-2</v>
      </c>
      <c r="AK95">
        <f t="shared" si="92"/>
        <v>-4.33393604357349E-2</v>
      </c>
      <c r="AL95">
        <f t="shared" si="71"/>
        <v>-0.13887702322224932</v>
      </c>
      <c r="AN95">
        <f t="shared" si="72"/>
        <v>0</v>
      </c>
      <c r="AO95">
        <f t="shared" si="73"/>
        <v>0</v>
      </c>
      <c r="AP95">
        <f t="shared" si="74"/>
        <v>-3.8148374396064375E-11</v>
      </c>
      <c r="AQ95">
        <f t="shared" si="75"/>
        <v>-2.2148672360647361E-6</v>
      </c>
      <c r="AR95">
        <f t="shared" si="76"/>
        <v>-2.2149053844391322E-6</v>
      </c>
      <c r="AS95">
        <f t="shared" si="77"/>
        <v>-5.0296355175841369E-6</v>
      </c>
      <c r="AT95">
        <f t="shared" si="78"/>
        <v>-3.2863873805015184E-6</v>
      </c>
      <c r="AU95">
        <f t="shared" si="79"/>
        <v>-1.0530928282524788E-5</v>
      </c>
      <c r="AW95">
        <v>92</v>
      </c>
      <c r="AX95">
        <f>IF(Z95&gt;0, (R95*SUMPRODUCT(K95:$K$98, X95:$X$98)-K95*$AZ$3)/Z95, 0)</f>
        <v>-13735433.126595479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0.76472631499999999</v>
      </c>
      <c r="Q96" s="5">
        <f t="shared" si="91"/>
        <v>12.5</v>
      </c>
      <c r="R96">
        <f t="shared" si="62"/>
        <v>250000</v>
      </c>
      <c r="S96">
        <f t="shared" si="63"/>
        <v>-54439678.442971408</v>
      </c>
      <c r="U96">
        <f t="shared" si="83"/>
        <v>0.76472631499999999</v>
      </c>
      <c r="V96">
        <f t="shared" si="84"/>
        <v>0.01</v>
      </c>
      <c r="W96">
        <f t="shared" si="85"/>
        <v>4.0246652790787899E-8</v>
      </c>
      <c r="X96">
        <f t="shared" si="86"/>
        <v>3.0777674479783696E-8</v>
      </c>
      <c r="Y96">
        <f t="shared" si="87"/>
        <v>4.0246652790787898E-10</v>
      </c>
      <c r="Z96">
        <f t="shared" si="88"/>
        <v>9.0665117830963252E-9</v>
      </c>
      <c r="AB96">
        <f t="shared" si="89"/>
        <v>-0.55280520797717447</v>
      </c>
      <c r="AC96">
        <f t="shared" si="64"/>
        <v>-0.49357798607117526</v>
      </c>
      <c r="AE96">
        <f t="shared" si="65"/>
        <v>0</v>
      </c>
      <c r="AF96">
        <f t="shared" si="66"/>
        <v>0</v>
      </c>
      <c r="AG96">
        <f t="shared" si="67"/>
        <v>-1.1333139728870407E-7</v>
      </c>
      <c r="AH96">
        <f t="shared" si="68"/>
        <v>-7.6944186199459242E-3</v>
      </c>
      <c r="AI96">
        <f t="shared" si="69"/>
        <v>-7.6945319513432127E-3</v>
      </c>
      <c r="AJ96">
        <f t="shared" si="70"/>
        <v>-5.9227221905999217E-2</v>
      </c>
      <c r="AK96">
        <f t="shared" si="92"/>
        <v>-3.8696364558402217E-2</v>
      </c>
      <c r="AL96">
        <f t="shared" si="71"/>
        <v>-0.10561811841574464</v>
      </c>
      <c r="AN96">
        <f t="shared" si="72"/>
        <v>0</v>
      </c>
      <c r="AO96">
        <f t="shared" si="73"/>
        <v>0</v>
      </c>
      <c r="AP96">
        <f t="shared" si="74"/>
        <v>-7.6730579258580994E-12</v>
      </c>
      <c r="AQ96">
        <f t="shared" si="75"/>
        <v>-5.2094760312754744E-7</v>
      </c>
      <c r="AR96">
        <f t="shared" si="76"/>
        <v>-5.2095527618547326E-7</v>
      </c>
      <c r="AS96">
        <f t="shared" si="77"/>
        <v>-4.0099558934643076E-6</v>
      </c>
      <c r="AT96">
        <f t="shared" si="78"/>
        <v>-2.6199222270273468E-6</v>
      </c>
      <c r="AU96">
        <f t="shared" si="79"/>
        <v>-7.1508333966771281E-6</v>
      </c>
      <c r="AW96">
        <v>93</v>
      </c>
      <c r="AX96">
        <f>IF(Z96&gt;0, (R96*SUMPRODUCT(K96:$K$98, X96:$X$98)-K96*$AZ$3)/Z96, 0)</f>
        <v>-54439678.442971408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0.79310599999999998</v>
      </c>
      <c r="Q97" s="5">
        <f t="shared" si="91"/>
        <v>12.5</v>
      </c>
      <c r="R97">
        <f t="shared" si="62"/>
        <v>250000</v>
      </c>
      <c r="S97">
        <f t="shared" si="63"/>
        <v>-246868393.58217755</v>
      </c>
      <c r="U97">
        <f t="shared" si="83"/>
        <v>0.79310599999999998</v>
      </c>
      <c r="V97">
        <f t="shared" si="84"/>
        <v>0.01</v>
      </c>
      <c r="W97">
        <f t="shared" si="85"/>
        <v>9.0665117830963252E-9</v>
      </c>
      <c r="X97">
        <f t="shared" si="86"/>
        <v>7.1907048942443937E-9</v>
      </c>
      <c r="Y97">
        <f t="shared" si="87"/>
        <v>9.0665117830963259E-11</v>
      </c>
      <c r="Z97">
        <f t="shared" si="88"/>
        <v>1.7851417710209683E-9</v>
      </c>
      <c r="AB97">
        <f t="shared" si="89"/>
        <v>-0.49357798607117526</v>
      </c>
      <c r="AC97">
        <f t="shared" si="64"/>
        <v>-0.44069508132838986</v>
      </c>
      <c r="AE97">
        <f t="shared" si="65"/>
        <v>0</v>
      </c>
      <c r="AF97">
        <f t="shared" si="66"/>
        <v>0</v>
      </c>
      <c r="AG97">
        <f t="shared" si="67"/>
        <v>-2.2314272137762105E-8</v>
      </c>
      <c r="AH97">
        <f t="shared" si="68"/>
        <v>-1.7976762235610985E-3</v>
      </c>
      <c r="AI97">
        <f t="shared" si="69"/>
        <v>-1.7976985378332362E-3</v>
      </c>
      <c r="AJ97">
        <f t="shared" si="70"/>
        <v>-5.2882904742785397E-2</v>
      </c>
      <c r="AK97">
        <f t="shared" si="92"/>
        <v>-3.4550459024982272E-2</v>
      </c>
      <c r="AL97">
        <f t="shared" si="71"/>
        <v>-8.9231062305600906E-2</v>
      </c>
      <c r="AN97">
        <f t="shared" si="72"/>
        <v>0</v>
      </c>
      <c r="AO97">
        <f t="shared" si="73"/>
        <v>0</v>
      </c>
      <c r="AP97">
        <f t="shared" si="74"/>
        <v>-1.3489098814767009E-12</v>
      </c>
      <c r="AQ97">
        <f t="shared" si="75"/>
        <v>-1.0867050498831452E-7</v>
      </c>
      <c r="AR97">
        <f t="shared" si="76"/>
        <v>-1.0867185389819599E-7</v>
      </c>
      <c r="AS97">
        <f t="shared" si="77"/>
        <v>-3.196800340532569E-6</v>
      </c>
      <c r="AT97">
        <f t="shared" si="78"/>
        <v>-2.0885940307900403E-6</v>
      </c>
      <c r="AU97">
        <f t="shared" si="79"/>
        <v>-5.3940662252208049E-6</v>
      </c>
      <c r="AW97">
        <v>94</v>
      </c>
      <c r="AX97">
        <f>IF(Z97&gt;0, (R97*SUMPRODUCT(K97:$K$98, X97:$X$98)-K97*$AZ$3)/Z97, 0)</f>
        <v>-246868393.58217755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250000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1.7851417710209683E-9</v>
      </c>
      <c r="X98">
        <f t="shared" si="86"/>
        <v>1.7851417710209683E-9</v>
      </c>
      <c r="Y98">
        <f t="shared" si="87"/>
        <v>1.7851417710209683E-11</v>
      </c>
      <c r="Z98">
        <f t="shared" si="88"/>
        <v>0</v>
      </c>
      <c r="AB98">
        <f t="shared" si="89"/>
        <v>-0.44069508132838986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-4.4628544275524207E-4</v>
      </c>
      <c r="AI98">
        <f t="shared" si="69"/>
        <v>-4.4628544275524207E-4</v>
      </c>
      <c r="AJ98">
        <f t="shared" si="70"/>
        <v>-0.44069508132838986</v>
      </c>
      <c r="AK98">
        <f t="shared" si="92"/>
        <v>-3.0848655692987292E-2</v>
      </c>
      <c r="AL98">
        <f t="shared" si="71"/>
        <v>-0.47199002246413241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-2.4087676454941085E-8</v>
      </c>
      <c r="AR98">
        <f t="shared" si="76"/>
        <v>-2.4087676454941085E-8</v>
      </c>
      <c r="AS98">
        <f t="shared" si="77"/>
        <v>-2.3785943966234186E-5</v>
      </c>
      <c r="AT98">
        <f t="shared" si="78"/>
        <v>-1.6650160776363931E-6</v>
      </c>
      <c r="AU98">
        <f t="shared" si="79"/>
        <v>-2.547504772032552E-5</v>
      </c>
      <c r="AW98">
        <v>95</v>
      </c>
    </row>
    <row r="100" spans="5:50" x14ac:dyDescent="0.25">
      <c r="AN100" s="6">
        <f t="shared" ref="AN100:AU100" si="93">SUM(AN3:AN98)</f>
        <v>9316.7720216163907</v>
      </c>
      <c r="AO100" s="6">
        <f t="shared" si="93"/>
        <v>-931.67720216163912</v>
      </c>
      <c r="AP100" s="6">
        <f t="shared" si="93"/>
        <v>-250.91987071527598</v>
      </c>
      <c r="AQ100" s="6">
        <f t="shared" si="93"/>
        <v>-7290.1778480350913</v>
      </c>
      <c r="AR100" s="6">
        <f t="shared" si="93"/>
        <v>843.99710070438402</v>
      </c>
      <c r="AS100" s="6">
        <f t="shared" si="93"/>
        <v>-178.23253013342887</v>
      </c>
      <c r="AT100" s="6">
        <f t="shared" si="93"/>
        <v>61.713308742582974</v>
      </c>
      <c r="AU100" s="6">
        <f t="shared" si="93"/>
        <v>727.47787931354048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C6C91-92D7-4771-9918-A220733E50FE}">
  <sheetPr codeName="Sheet34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11164.211399347763</v>
      </c>
      <c r="K3">
        <v>1</v>
      </c>
      <c r="L3" s="2">
        <v>0</v>
      </c>
      <c r="O3">
        <f>$C$3</f>
        <v>11164.211399347763</v>
      </c>
      <c r="P3">
        <f>O3*C5</f>
        <v>1116.4211399347764</v>
      </c>
      <c r="Q3" s="5">
        <f>B8</f>
        <v>125.8175559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11164.211399347763</v>
      </c>
      <c r="AF3">
        <f t="shared" ref="AF3:AF34" si="4">-$Z3*P3</f>
        <v>-1116.4211399347764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9921.9727035129872</v>
      </c>
      <c r="AJ3">
        <f t="shared" ref="AJ3:AJ34" si="8">AB3-AC3</f>
        <v>0</v>
      </c>
      <c r="AL3">
        <f t="shared" ref="AL3:AL34" si="9">SUM(AI3:AK3)</f>
        <v>9921.9727035129872</v>
      </c>
      <c r="AN3">
        <f t="shared" ref="AN3:AN34" si="10">AE3*$K3</f>
        <v>11164.211399347763</v>
      </c>
      <c r="AO3">
        <f t="shared" ref="AO3:AO34" si="11">AF3*$K3</f>
        <v>-1116.4211399347764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9921.9727035129872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9921.9727035129872</v>
      </c>
      <c r="AW3">
        <v>0</v>
      </c>
      <c r="AX3">
        <f>IF(Z3&gt;0, (R3*SUMPRODUCT(K3:$K$98, X3:$X$98)-K3*$AZ$3)/Z3, 0)</f>
        <v>0</v>
      </c>
      <c r="AZ3">
        <f>C6*SUMPRODUCT(X4:X89, K4:K89)/1</f>
        <v>8611.1500361538583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2.4148220000000001E-3</v>
      </c>
      <c r="R4">
        <f t="shared" si="0"/>
        <v>250000</v>
      </c>
      <c r="S4">
        <f t="shared" si="1"/>
        <v>584.87251422212319</v>
      </c>
      <c r="U4">
        <f t="shared" ref="U4:U35" si="21">M4</f>
        <v>2.4148220000000001E-3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2.4148220000000001E-3</v>
      </c>
      <c r="Y4">
        <f t="shared" ref="Y4:Y35" si="25">V4*W4</f>
        <v>0.01</v>
      </c>
      <c r="Z4">
        <f t="shared" ref="Z4:Z35" si="26">MAX(0, W4-X4-Y4)</f>
        <v>0.98758517800000001</v>
      </c>
      <c r="AB4">
        <f t="shared" ref="AB4:AB35" si="27">AC3</f>
        <v>0</v>
      </c>
      <c r="AC4">
        <f t="shared" si="2"/>
        <v>577.61142606536305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-603.70550000000003</v>
      </c>
      <c r="AI4">
        <f t="shared" si="7"/>
        <v>-603.70550000000003</v>
      </c>
      <c r="AJ4">
        <f t="shared" si="8"/>
        <v>-577.61142606536305</v>
      </c>
      <c r="AK4">
        <f>G4*SUM(AB4, AE4:AF4)</f>
        <v>0</v>
      </c>
      <c r="AL4">
        <f t="shared" si="9"/>
        <v>-1181.3169260653631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-563.21065397891596</v>
      </c>
      <c r="AR4">
        <f t="shared" si="14"/>
        <v>-563.21065397891596</v>
      </c>
      <c r="AS4">
        <f t="shared" si="15"/>
        <v>-538.86689622666574</v>
      </c>
      <c r="AT4">
        <f t="shared" si="16"/>
        <v>0</v>
      </c>
      <c r="AU4">
        <f t="shared" si="17"/>
        <v>-1102.0775502055817</v>
      </c>
      <c r="AW4">
        <v>1</v>
      </c>
      <c r="AX4">
        <f>IF(Z4&gt;0, (R4*SUMPRODUCT(K4:$K$98, X4:$X$98)-K4*$AZ$3)/Z4, 0)</f>
        <v>584.87251422212319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2.4301629999999999E-3</v>
      </c>
      <c r="Q5" s="5">
        <f t="shared" ref="Q5:Q36" si="29">$C$8</f>
        <v>12.5</v>
      </c>
      <c r="R5">
        <f t="shared" si="0"/>
        <v>250000</v>
      </c>
      <c r="S5">
        <f t="shared" si="1"/>
        <v>701.80395238465337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577.61142606536305</v>
      </c>
      <c r="AC5">
        <f t="shared" si="2"/>
        <v>684.47594488026425</v>
      </c>
      <c r="AE5">
        <f t="shared" si="3"/>
        <v>0</v>
      </c>
      <c r="AF5">
        <f t="shared" si="4"/>
        <v>0</v>
      </c>
      <c r="AG5">
        <f t="shared" si="5"/>
        <v>-12.19136666576345</v>
      </c>
      <c r="AH5">
        <f t="shared" si="6"/>
        <v>-599.99823973100354</v>
      </c>
      <c r="AI5">
        <f t="shared" si="7"/>
        <v>-612.18960639676698</v>
      </c>
      <c r="AJ5">
        <f t="shared" si="8"/>
        <v>-106.8645188149012</v>
      </c>
      <c r="AK5">
        <f>G5*SUM(AB5, AE5:AF5)</f>
        <v>23.682068468679887</v>
      </c>
      <c r="AL5">
        <f t="shared" si="9"/>
        <v>-695.37205674298832</v>
      </c>
      <c r="AN5">
        <f t="shared" si="10"/>
        <v>0</v>
      </c>
      <c r="AO5">
        <f t="shared" si="11"/>
        <v>0</v>
      </c>
      <c r="AP5">
        <f t="shared" si="12"/>
        <v>-10.424935382277708</v>
      </c>
      <c r="AQ5">
        <f t="shared" si="13"/>
        <v>-513.06330538327575</v>
      </c>
      <c r="AR5">
        <f t="shared" si="14"/>
        <v>-523.48824076555343</v>
      </c>
      <c r="AS5">
        <f t="shared" si="15"/>
        <v>-91.380706843319345</v>
      </c>
      <c r="AT5">
        <f t="shared" si="16"/>
        <v>20.250726622633639</v>
      </c>
      <c r="AU5">
        <f t="shared" si="17"/>
        <v>-594.61822098623918</v>
      </c>
      <c r="AW5">
        <v>2</v>
      </c>
      <c r="AX5">
        <f>IF(Z5&gt;0, (R5*SUMPRODUCT(K5:$K$98, X5:$X$98)-K5*$AZ$3)/Z5, 0)</f>
        <v>701.80395238465337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2.4518209999999999E-3</v>
      </c>
      <c r="Q6" s="5">
        <f t="shared" si="29"/>
        <v>12.5</v>
      </c>
      <c r="R6">
        <f t="shared" si="0"/>
        <v>250000</v>
      </c>
      <c r="S6">
        <f t="shared" si="1"/>
        <v>926.26768448582652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684.47594488026425</v>
      </c>
      <c r="AC6">
        <f t="shared" si="2"/>
        <v>892.14857359394682</v>
      </c>
      <c r="AE6">
        <f t="shared" si="3"/>
        <v>0</v>
      </c>
      <c r="AF6">
        <f t="shared" si="4"/>
        <v>0</v>
      </c>
      <c r="AG6">
        <f t="shared" si="5"/>
        <v>-12.039561950295997</v>
      </c>
      <c r="AH6">
        <f t="shared" si="6"/>
        <v>-597.82097619637614</v>
      </c>
      <c r="AI6">
        <f t="shared" si="7"/>
        <v>-609.86053814667218</v>
      </c>
      <c r="AJ6">
        <f t="shared" si="8"/>
        <v>-207.67262871368257</v>
      </c>
      <c r="AK6">
        <f>G6*SUM(AB6, AE6:AF6)</f>
        <v>40.041842775495461</v>
      </c>
      <c r="AL6">
        <f t="shared" si="9"/>
        <v>-777.49132408485934</v>
      </c>
      <c r="AN6">
        <f t="shared" si="10"/>
        <v>0</v>
      </c>
      <c r="AO6">
        <f t="shared" si="11"/>
        <v>0</v>
      </c>
      <c r="AP6">
        <f t="shared" si="12"/>
        <v>-9.2874388389364171</v>
      </c>
      <c r="AQ6">
        <f t="shared" si="13"/>
        <v>-461.16509686804704</v>
      </c>
      <c r="AR6">
        <f t="shared" si="14"/>
        <v>-470.4525357069835</v>
      </c>
      <c r="AS6">
        <f t="shared" si="15"/>
        <v>-160.20074863704312</v>
      </c>
      <c r="AT6">
        <f t="shared" si="16"/>
        <v>30.888679115653304</v>
      </c>
      <c r="AU6">
        <f t="shared" si="17"/>
        <v>-599.7646052283734</v>
      </c>
      <c r="AW6">
        <v>3</v>
      </c>
      <c r="AX6">
        <f>IF(Z6&gt;0, (R6*SUMPRODUCT(K6:$K$98, X6:$X$98)-K6*$AZ$3)/Z6, 0)</f>
        <v>926.26768448582652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2.4770880000000001E-3</v>
      </c>
      <c r="Q7" s="5">
        <f t="shared" si="29"/>
        <v>12.5</v>
      </c>
      <c r="R7">
        <f t="shared" si="0"/>
        <v>250000</v>
      </c>
      <c r="S7">
        <f t="shared" si="1"/>
        <v>1082.8214537593249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892.14857359394682</v>
      </c>
      <c r="AC7">
        <f t="shared" si="2"/>
        <v>1029.922877660204</v>
      </c>
      <c r="AE7">
        <f t="shared" si="3"/>
        <v>0</v>
      </c>
      <c r="AF7">
        <f t="shared" si="4"/>
        <v>0</v>
      </c>
      <c r="AG7">
        <f t="shared" si="5"/>
        <v>-11.889343276360703</v>
      </c>
      <c r="AH7">
        <f t="shared" si="6"/>
        <v>-596.46108864669623</v>
      </c>
      <c r="AI7">
        <f t="shared" si="7"/>
        <v>-608.35043192305693</v>
      </c>
      <c r="AJ7">
        <f t="shared" si="8"/>
        <v>-137.77430406625717</v>
      </c>
      <c r="AK7">
        <f>G7*SUM(AB7, AE7:AF7)</f>
        <v>43.804494963462787</v>
      </c>
      <c r="AL7">
        <f t="shared" si="9"/>
        <v>-702.32024102585137</v>
      </c>
      <c r="AN7">
        <f t="shared" si="10"/>
        <v>0</v>
      </c>
      <c r="AO7">
        <f t="shared" si="11"/>
        <v>0</v>
      </c>
      <c r="AP7">
        <f t="shared" si="12"/>
        <v>-8.3446079949489516</v>
      </c>
      <c r="AQ7">
        <f t="shared" si="13"/>
        <v>-418.62984803317869</v>
      </c>
      <c r="AR7">
        <f t="shared" si="14"/>
        <v>-426.97445602812763</v>
      </c>
      <c r="AS7">
        <f t="shared" si="15"/>
        <v>-96.697734474172663</v>
      </c>
      <c r="AT7">
        <f t="shared" si="16"/>
        <v>30.744451597557102</v>
      </c>
      <c r="AU7">
        <f t="shared" si="17"/>
        <v>-492.92773890474325</v>
      </c>
      <c r="AW7">
        <v>4</v>
      </c>
      <c r="AX7">
        <f>IF(Z7&gt;0, (R7*SUMPRODUCT(K7:$K$98, X7:$X$98)-K7*$AZ$3)/Z7, 0)</f>
        <v>1082.8214537593249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2.5023549999999999E-3</v>
      </c>
      <c r="Q8" s="5">
        <f t="shared" si="29"/>
        <v>12.5</v>
      </c>
      <c r="R8">
        <f t="shared" si="0"/>
        <v>250000</v>
      </c>
      <c r="S8">
        <f t="shared" si="1"/>
        <v>1079.0832122841823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1029.922877660204</v>
      </c>
      <c r="AC8">
        <f t="shared" si="2"/>
        <v>1013.5352509388731</v>
      </c>
      <c r="AE8">
        <f t="shared" si="3"/>
        <v>0</v>
      </c>
      <c r="AF8">
        <f t="shared" si="4"/>
        <v>0</v>
      </c>
      <c r="AG8">
        <f t="shared" si="5"/>
        <v>-11.740698486002778</v>
      </c>
      <c r="AH8">
        <f t="shared" si="6"/>
        <v>-595.0271518863517</v>
      </c>
      <c r="AI8">
        <f t="shared" si="7"/>
        <v>-606.76785037235447</v>
      </c>
      <c r="AJ8">
        <f t="shared" si="8"/>
        <v>16.387626721330889</v>
      </c>
      <c r="AK8">
        <f t="shared" ref="AK8:AK39" si="30">G8*SUM(AB8:AB8, AE8:AF8)</f>
        <v>21.937357294162343</v>
      </c>
      <c r="AL8">
        <f t="shared" si="9"/>
        <v>-568.44286635686126</v>
      </c>
      <c r="AN8">
        <f t="shared" si="10"/>
        <v>0</v>
      </c>
      <c r="AO8">
        <f t="shared" si="11"/>
        <v>0</v>
      </c>
      <c r="AP8">
        <f t="shared" si="12"/>
        <v>-7.6918517161021756</v>
      </c>
      <c r="AQ8">
        <f t="shared" si="13"/>
        <v>-389.82864816952264</v>
      </c>
      <c r="AR8">
        <f t="shared" si="14"/>
        <v>-397.52049988562482</v>
      </c>
      <c r="AS8">
        <f t="shared" si="15"/>
        <v>10.736260271872981</v>
      </c>
      <c r="AT8">
        <f t="shared" si="16"/>
        <v>14.372134635006525</v>
      </c>
      <c r="AU8">
        <f t="shared" si="17"/>
        <v>-372.41210497874533</v>
      </c>
      <c r="AW8">
        <v>5</v>
      </c>
      <c r="AX8">
        <f>IF(Z8&gt;0, (R8*SUMPRODUCT(K8:$K$98, X8:$X$98)-K8*$AZ$3)/Z8, 0)</f>
        <v>1079.0832122841823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2.5285250000000002E-3</v>
      </c>
      <c r="Q9" s="5">
        <f t="shared" si="29"/>
        <v>12.5</v>
      </c>
      <c r="R9">
        <f t="shared" si="0"/>
        <v>250000</v>
      </c>
      <c r="S9">
        <f t="shared" si="1"/>
        <v>994.48526554506941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1013.5352509388731</v>
      </c>
      <c r="AC9">
        <f t="shared" si="2"/>
        <v>922.37353594975957</v>
      </c>
      <c r="AE9">
        <f t="shared" si="3"/>
        <v>0</v>
      </c>
      <c r="AF9">
        <f t="shared" si="4"/>
        <v>0</v>
      </c>
      <c r="AG9">
        <f t="shared" si="5"/>
        <v>-11.59360485150343</v>
      </c>
      <c r="AH9">
        <f t="shared" si="6"/>
        <v>-593.73299278640354</v>
      </c>
      <c r="AI9">
        <f t="shared" si="7"/>
        <v>-605.32659763790696</v>
      </c>
      <c r="AJ9">
        <f t="shared" si="8"/>
        <v>91.161714989113534</v>
      </c>
      <c r="AK9">
        <f t="shared" si="30"/>
        <v>5.979857980539351</v>
      </c>
      <c r="AL9">
        <f t="shared" si="9"/>
        <v>-508.18502466825407</v>
      </c>
      <c r="AN9">
        <f t="shared" si="10"/>
        <v>0</v>
      </c>
      <c r="AO9">
        <f t="shared" si="11"/>
        <v>0</v>
      </c>
      <c r="AP9">
        <f t="shared" si="12"/>
        <v>-7.1933745237055557</v>
      </c>
      <c r="AQ9">
        <f t="shared" si="13"/>
        <v>-368.38790340860407</v>
      </c>
      <c r="AR9">
        <f t="shared" si="14"/>
        <v>-375.58127793230966</v>
      </c>
      <c r="AS9">
        <f t="shared" si="15"/>
        <v>56.562248458464474</v>
      </c>
      <c r="AT9">
        <f t="shared" si="16"/>
        <v>3.71026601333674</v>
      </c>
      <c r="AU9">
        <f t="shared" si="17"/>
        <v>-315.30876346050843</v>
      </c>
      <c r="AW9">
        <v>6</v>
      </c>
      <c r="AX9">
        <f>IF(Z9&gt;0, (R9*SUMPRODUCT(K9:$K$98, X9:$X$98)-K9*$AZ$3)/Z9, 0)</f>
        <v>994.48526554506941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2.5601090000000001E-3</v>
      </c>
      <c r="Q10" s="5">
        <f t="shared" si="29"/>
        <v>12.5</v>
      </c>
      <c r="R10">
        <f t="shared" si="0"/>
        <v>250000</v>
      </c>
      <c r="S10">
        <f t="shared" si="1"/>
        <v>904.30778421103798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922.37353594975957</v>
      </c>
      <c r="AC10">
        <f t="shared" si="2"/>
        <v>828.20036650797101</v>
      </c>
      <c r="AE10">
        <f t="shared" si="3"/>
        <v>0</v>
      </c>
      <c r="AF10">
        <f t="shared" si="4"/>
        <v>0</v>
      </c>
      <c r="AG10">
        <f t="shared" si="5"/>
        <v>-11.447987910865619</v>
      </c>
      <c r="AH10">
        <f t="shared" si="6"/>
        <v>-593.61784245555202</v>
      </c>
      <c r="AI10">
        <f t="shared" si="7"/>
        <v>-605.06583036641769</v>
      </c>
      <c r="AJ10">
        <f t="shared" si="8"/>
        <v>94.173169441788559</v>
      </c>
      <c r="AK10">
        <f t="shared" si="30"/>
        <v>3.7817314973940146</v>
      </c>
      <c r="AL10">
        <f t="shared" si="9"/>
        <v>-507.11092942723513</v>
      </c>
      <c r="AN10">
        <f t="shared" si="10"/>
        <v>0</v>
      </c>
      <c r="AO10">
        <f t="shared" si="11"/>
        <v>0</v>
      </c>
      <c r="AP10">
        <f t="shared" si="12"/>
        <v>-6.7384735372450342</v>
      </c>
      <c r="AQ10">
        <f t="shared" si="13"/>
        <v>-349.41320289364023</v>
      </c>
      <c r="AR10">
        <f t="shared" si="14"/>
        <v>-356.15167643088529</v>
      </c>
      <c r="AS10">
        <f t="shared" si="15"/>
        <v>55.431872844631791</v>
      </c>
      <c r="AT10">
        <f t="shared" si="16"/>
        <v>2.2259892147482838</v>
      </c>
      <c r="AU10">
        <f t="shared" si="17"/>
        <v>-298.49381437150527</v>
      </c>
      <c r="AW10">
        <v>7</v>
      </c>
      <c r="AX10">
        <f>IF(Z10&gt;0, (R10*SUMPRODUCT(K10:$K$98, X10:$X$98)-K10*$AZ$3)/Z10, 0)</f>
        <v>904.30778421103798</v>
      </c>
    </row>
    <row r="11" spans="1:52" x14ac:dyDescent="0.25">
      <c r="A11" t="s">
        <v>33</v>
      </c>
      <c r="C11" s="26">
        <f>AU91</f>
        <v>848.03468540683411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2.5907899999999999E-3</v>
      </c>
      <c r="Q11" s="5">
        <f t="shared" si="29"/>
        <v>12.5</v>
      </c>
      <c r="R11">
        <f t="shared" si="0"/>
        <v>250000</v>
      </c>
      <c r="S11">
        <f t="shared" si="1"/>
        <v>808.53080423606355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828.20036650797101</v>
      </c>
      <c r="AC11">
        <f t="shared" si="2"/>
        <v>731.1607903753993</v>
      </c>
      <c r="AE11">
        <f t="shared" si="3"/>
        <v>0</v>
      </c>
      <c r="AF11">
        <f t="shared" si="4"/>
        <v>0</v>
      </c>
      <c r="AG11">
        <f t="shared" si="5"/>
        <v>-11.303848699157372</v>
      </c>
      <c r="AH11">
        <f t="shared" si="6"/>
        <v>-593.18665199183079</v>
      </c>
      <c r="AI11">
        <f t="shared" si="7"/>
        <v>-604.49050069098814</v>
      </c>
      <c r="AJ11">
        <f t="shared" si="8"/>
        <v>97.03957613257171</v>
      </c>
      <c r="AK11">
        <f t="shared" si="30"/>
        <v>1.9876808796191303</v>
      </c>
      <c r="AL11">
        <f t="shared" si="9"/>
        <v>-505.46324367879731</v>
      </c>
      <c r="AN11">
        <f t="shared" si="10"/>
        <v>0</v>
      </c>
      <c r="AO11">
        <f t="shared" si="11"/>
        <v>0</v>
      </c>
      <c r="AP11">
        <f t="shared" si="12"/>
        <v>-6.322340205261332</v>
      </c>
      <c r="AQ11">
        <f t="shared" si="13"/>
        <v>-331.77441762750027</v>
      </c>
      <c r="AR11">
        <f t="shared" si="14"/>
        <v>-338.09675783276163</v>
      </c>
      <c r="AS11">
        <f t="shared" si="15"/>
        <v>54.27507303156046</v>
      </c>
      <c r="AT11">
        <f t="shared" si="16"/>
        <v>1.1117270829520223</v>
      </c>
      <c r="AU11">
        <f t="shared" si="17"/>
        <v>-282.70995771824914</v>
      </c>
      <c r="AW11">
        <v>8</v>
      </c>
      <c r="AX11">
        <f>IF(Z11&gt;0, (R11*SUMPRODUCT(K11:$K$98, X11:$X$98)-K11*$AZ$3)/Z11, 0)</f>
        <v>808.53080423606355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2.625984E-3</v>
      </c>
      <c r="Q12" s="5">
        <f t="shared" si="29"/>
        <v>12.5</v>
      </c>
      <c r="R12">
        <f t="shared" si="0"/>
        <v>250000</v>
      </c>
      <c r="S12">
        <f t="shared" si="1"/>
        <v>715.38385235890064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731.1607903753993</v>
      </c>
      <c r="AC12">
        <f t="shared" si="2"/>
        <v>638.75917299722369</v>
      </c>
      <c r="AE12">
        <f t="shared" si="3"/>
        <v>0</v>
      </c>
      <c r="AF12">
        <f t="shared" si="4"/>
        <v>0</v>
      </c>
      <c r="AG12">
        <f t="shared" si="5"/>
        <v>-11.161126486343392</v>
      </c>
      <c r="AH12">
        <f t="shared" si="6"/>
        <v>-593.6745164481614</v>
      </c>
      <c r="AI12">
        <f t="shared" si="7"/>
        <v>-604.83564293450479</v>
      </c>
      <c r="AJ12">
        <f t="shared" si="8"/>
        <v>92.401617378175615</v>
      </c>
      <c r="AK12">
        <f t="shared" si="30"/>
        <v>1.6816698178634184</v>
      </c>
      <c r="AL12">
        <f t="shared" si="9"/>
        <v>-510.75235573846578</v>
      </c>
      <c r="AN12">
        <f t="shared" si="10"/>
        <v>0</v>
      </c>
      <c r="AO12">
        <f t="shared" si="11"/>
        <v>0</v>
      </c>
      <c r="AP12">
        <f t="shared" si="12"/>
        <v>-5.9322573781118946</v>
      </c>
      <c r="AQ12">
        <f t="shared" si="13"/>
        <v>-315.5443166696374</v>
      </c>
      <c r="AR12">
        <f t="shared" si="14"/>
        <v>-321.4765740477493</v>
      </c>
      <c r="AS12">
        <f t="shared" si="15"/>
        <v>49.112441930647762</v>
      </c>
      <c r="AT12">
        <f t="shared" si="16"/>
        <v>0.89382538552671831</v>
      </c>
      <c r="AU12">
        <f t="shared" si="17"/>
        <v>-271.47030673157485</v>
      </c>
      <c r="AW12">
        <v>9</v>
      </c>
      <c r="AX12">
        <f>IF(Z12&gt;0, (R12*SUMPRODUCT(K12:$K$98, X12:$X$98)-K12*$AZ$3)/Z12, 0)</f>
        <v>715.38385235890064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2.663885E-3</v>
      </c>
      <c r="Q13" s="5">
        <f t="shared" si="29"/>
        <v>12.5</v>
      </c>
      <c r="R13">
        <f t="shared" si="0"/>
        <v>250000</v>
      </c>
      <c r="S13">
        <f t="shared" si="1"/>
        <v>623.25447234028945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638.75917299722369</v>
      </c>
      <c r="AC13">
        <f t="shared" si="2"/>
        <v>549.45033628318106</v>
      </c>
      <c r="AE13">
        <f t="shared" si="3"/>
        <v>0</v>
      </c>
      <c r="AF13">
        <f t="shared" si="4"/>
        <v>0</v>
      </c>
      <c r="AG13">
        <f t="shared" si="5"/>
        <v>-11.019783264049885</v>
      </c>
      <c r="AH13">
        <f t="shared" si="6"/>
        <v>-594.63914860145735</v>
      </c>
      <c r="AI13">
        <f t="shared" si="7"/>
        <v>-605.65893186550727</v>
      </c>
      <c r="AJ13">
        <f t="shared" si="8"/>
        <v>89.308836714042627</v>
      </c>
      <c r="AK13">
        <f t="shared" si="30"/>
        <v>1.2775183459944475</v>
      </c>
      <c r="AL13">
        <f t="shared" si="9"/>
        <v>-515.07257680547025</v>
      </c>
      <c r="AN13">
        <f t="shared" si="10"/>
        <v>0</v>
      </c>
      <c r="AO13">
        <f t="shared" si="11"/>
        <v>0</v>
      </c>
      <c r="AP13">
        <f t="shared" si="12"/>
        <v>-5.5676159247957058</v>
      </c>
      <c r="AQ13">
        <f t="shared" si="13"/>
        <v>-300.43443813101908</v>
      </c>
      <c r="AR13">
        <f t="shared" si="14"/>
        <v>-306.00205405581477</v>
      </c>
      <c r="AS13">
        <f t="shared" si="15"/>
        <v>45.122239666567026</v>
      </c>
      <c r="AT13">
        <f t="shared" si="16"/>
        <v>0.64545112339744459</v>
      </c>
      <c r="AU13">
        <f t="shared" si="17"/>
        <v>-260.23436326585033</v>
      </c>
      <c r="AW13">
        <v>10</v>
      </c>
      <c r="AX13">
        <f>IF(Z13&gt;0, (R13*SUMPRODUCT(K13:$K$98, X13:$X$98)-K13*$AZ$3)/Z13, 0)</f>
        <v>623.25447234028945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2.7053950000000002E-3</v>
      </c>
      <c r="Q14" s="5">
        <f t="shared" si="29"/>
        <v>12.5</v>
      </c>
      <c r="R14">
        <f t="shared" si="0"/>
        <v>250000</v>
      </c>
      <c r="S14">
        <f t="shared" si="1"/>
        <v>532.27473520641558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549.45033628318106</v>
      </c>
      <c r="AC14">
        <f t="shared" si="2"/>
        <v>463.28224488559499</v>
      </c>
      <c r="AE14">
        <f t="shared" si="3"/>
        <v>0</v>
      </c>
      <c r="AF14">
        <f t="shared" si="4"/>
        <v>0</v>
      </c>
      <c r="AG14">
        <f t="shared" si="5"/>
        <v>-10.879772564865743</v>
      </c>
      <c r="AH14">
        <f t="shared" si="6"/>
        <v>-596.25733087288472</v>
      </c>
      <c r="AI14">
        <f t="shared" si="7"/>
        <v>-607.13710343775051</v>
      </c>
      <c r="AJ14">
        <f t="shared" si="8"/>
        <v>86.168091397586068</v>
      </c>
      <c r="AK14">
        <f t="shared" si="30"/>
        <v>0.98901060530972584</v>
      </c>
      <c r="AL14">
        <f t="shared" si="9"/>
        <v>-519.98000143485467</v>
      </c>
      <c r="AN14">
        <f t="shared" si="10"/>
        <v>0</v>
      </c>
      <c r="AO14">
        <f t="shared" si="11"/>
        <v>0</v>
      </c>
      <c r="AP14">
        <f t="shared" si="12"/>
        <v>-5.226161974959961</v>
      </c>
      <c r="AQ14">
        <f t="shared" si="13"/>
        <v>-286.4156737946887</v>
      </c>
      <c r="AR14">
        <f t="shared" si="14"/>
        <v>-291.64183576964865</v>
      </c>
      <c r="AS14">
        <f t="shared" si="15"/>
        <v>41.391343434070755</v>
      </c>
      <c r="AT14">
        <f t="shared" si="16"/>
        <v>0.47507699149826904</v>
      </c>
      <c r="AU14">
        <f t="shared" si="17"/>
        <v>-249.77541534407962</v>
      </c>
      <c r="AW14">
        <v>11</v>
      </c>
      <c r="AX14">
        <f>IF(Z14&gt;0, (R14*SUMPRODUCT(K14:$K$98, X14:$X$98)-K14*$AZ$3)/Z14, 0)</f>
        <v>532.27473520641558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2.7496130000000001E-3</v>
      </c>
      <c r="Q15" s="5">
        <f t="shared" si="29"/>
        <v>12.5</v>
      </c>
      <c r="R15">
        <f t="shared" si="0"/>
        <v>250000</v>
      </c>
      <c r="S15">
        <f t="shared" si="1"/>
        <v>452.89004260276982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463.28224488559499</v>
      </c>
      <c r="AC15">
        <f t="shared" si="2"/>
        <v>389.16151790968752</v>
      </c>
      <c r="AE15">
        <f t="shared" si="3"/>
        <v>0</v>
      </c>
      <c r="AF15">
        <f t="shared" si="4"/>
        <v>0</v>
      </c>
      <c r="AG15">
        <f t="shared" si="5"/>
        <v>-10.741059675135686</v>
      </c>
      <c r="AH15">
        <f t="shared" si="6"/>
        <v>-598.30328162796377</v>
      </c>
      <c r="AI15">
        <f t="shared" si="7"/>
        <v>-609.04434130309949</v>
      </c>
      <c r="AJ15">
        <f t="shared" si="8"/>
        <v>74.120726975907473</v>
      </c>
      <c r="AK15">
        <f t="shared" si="30"/>
        <v>1.8994572040309396</v>
      </c>
      <c r="AL15">
        <f t="shared" si="9"/>
        <v>-533.0241571231611</v>
      </c>
      <c r="AN15">
        <f t="shared" si="10"/>
        <v>0</v>
      </c>
      <c r="AO15">
        <f t="shared" si="11"/>
        <v>0</v>
      </c>
      <c r="AP15">
        <f t="shared" si="12"/>
        <v>-4.8947257682420124</v>
      </c>
      <c r="AQ15">
        <f t="shared" si="13"/>
        <v>-272.64819099621633</v>
      </c>
      <c r="AR15">
        <f t="shared" si="14"/>
        <v>-277.54291676445837</v>
      </c>
      <c r="AS15">
        <f t="shared" si="15"/>
        <v>33.77698693264378</v>
      </c>
      <c r="AT15">
        <f t="shared" si="16"/>
        <v>0.86558704666406372</v>
      </c>
      <c r="AU15">
        <f t="shared" si="17"/>
        <v>-242.90034278515054</v>
      </c>
      <c r="AW15">
        <v>12</v>
      </c>
      <c r="AX15">
        <f>IF(Z15&gt;0, (R15*SUMPRODUCT(K15:$K$98, X15:$X$98)-K15*$AZ$3)/Z15, 0)</f>
        <v>452.89004260276982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2.8010499999999998E-3</v>
      </c>
      <c r="Q16" s="5">
        <f t="shared" si="29"/>
        <v>12.5</v>
      </c>
      <c r="R16">
        <f t="shared" si="0"/>
        <v>250000</v>
      </c>
      <c r="S16">
        <f t="shared" si="1"/>
        <v>387.22537014499159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389.16151790968752</v>
      </c>
      <c r="AC16">
        <f t="shared" si="2"/>
        <v>328.47748343474404</v>
      </c>
      <c r="AE16">
        <f t="shared" si="3"/>
        <v>0</v>
      </c>
      <c r="AF16">
        <f t="shared" si="4"/>
        <v>0</v>
      </c>
      <c r="AG16">
        <f t="shared" si="5"/>
        <v>-10.603562833181289</v>
      </c>
      <c r="AH16">
        <f t="shared" si="6"/>
        <v>-601.72490406077623</v>
      </c>
      <c r="AI16">
        <f t="shared" si="7"/>
        <v>-612.32846689395751</v>
      </c>
      <c r="AJ16">
        <f t="shared" si="8"/>
        <v>60.684034474943473</v>
      </c>
      <c r="AK16">
        <f t="shared" si="30"/>
        <v>2.7630467771587814</v>
      </c>
      <c r="AL16">
        <f t="shared" si="9"/>
        <v>-548.88138564185522</v>
      </c>
      <c r="AN16">
        <f t="shared" si="10"/>
        <v>0</v>
      </c>
      <c r="AO16">
        <f t="shared" si="11"/>
        <v>0</v>
      </c>
      <c r="AP16">
        <f t="shared" si="12"/>
        <v>-4.5710605798377237</v>
      </c>
      <c r="AQ16">
        <f t="shared" si="13"/>
        <v>-259.39592494814661</v>
      </c>
      <c r="AR16">
        <f t="shared" si="14"/>
        <v>-263.96698552798432</v>
      </c>
      <c r="AS16">
        <f t="shared" si="15"/>
        <v>26.160112612894721</v>
      </c>
      <c r="AT16">
        <f t="shared" si="16"/>
        <v>1.1911141945418071</v>
      </c>
      <c r="AU16">
        <f t="shared" si="17"/>
        <v>-236.61575872054777</v>
      </c>
      <c r="AW16">
        <v>13</v>
      </c>
      <c r="AX16">
        <f>IF(Z16&gt;0, (R16*SUMPRODUCT(K16:$K$98, X16:$X$98)-K16*$AZ$3)/Z16, 0)</f>
        <v>387.22537014499159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2.8606080000000002E-3</v>
      </c>
      <c r="Q17" s="5">
        <f t="shared" si="29"/>
        <v>12.5</v>
      </c>
      <c r="R17">
        <f t="shared" si="0"/>
        <v>250000</v>
      </c>
      <c r="S17">
        <f t="shared" si="1"/>
        <v>348.36610384006639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328.47748343474404</v>
      </c>
      <c r="AC17">
        <f t="shared" si="2"/>
        <v>291.7132631882323</v>
      </c>
      <c r="AE17">
        <f t="shared" si="3"/>
        <v>0</v>
      </c>
      <c r="AF17">
        <f t="shared" si="4"/>
        <v>0</v>
      </c>
      <c r="AG17">
        <f t="shared" si="5"/>
        <v>-10.467194568180375</v>
      </c>
      <c r="AH17">
        <f t="shared" si="6"/>
        <v>-606.65273338202132</v>
      </c>
      <c r="AI17">
        <f t="shared" si="7"/>
        <v>-617.11992795020171</v>
      </c>
      <c r="AJ17">
        <f t="shared" si="8"/>
        <v>36.764220246511741</v>
      </c>
      <c r="AK17">
        <f t="shared" si="30"/>
        <v>4.5329892713994679</v>
      </c>
      <c r="AL17">
        <f t="shared" si="9"/>
        <v>-575.82271843229046</v>
      </c>
      <c r="AN17">
        <f t="shared" si="10"/>
        <v>0</v>
      </c>
      <c r="AO17">
        <f t="shared" si="11"/>
        <v>0</v>
      </c>
      <c r="AP17">
        <f t="shared" si="12"/>
        <v>-4.2416562902577342</v>
      </c>
      <c r="AQ17">
        <f t="shared" si="13"/>
        <v>-245.83591771326249</v>
      </c>
      <c r="AR17">
        <f t="shared" si="14"/>
        <v>-250.07757400352023</v>
      </c>
      <c r="AS17">
        <f t="shared" si="15"/>
        <v>14.898088026288232</v>
      </c>
      <c r="AT17">
        <f t="shared" si="16"/>
        <v>1.8369184150978171</v>
      </c>
      <c r="AU17">
        <f t="shared" si="17"/>
        <v>-233.34256756213415</v>
      </c>
      <c r="AW17">
        <v>14</v>
      </c>
      <c r="AX17">
        <f>IF(Z17&gt;0, (R17*SUMPRODUCT(K17:$K$98, X17:$X$98)-K17*$AZ$3)/Z17, 0)</f>
        <v>348.36610384006639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2.9228739999999998E-3</v>
      </c>
      <c r="Q18" s="5">
        <f t="shared" si="29"/>
        <v>12.5</v>
      </c>
      <c r="R18">
        <f t="shared" si="0"/>
        <v>250000</v>
      </c>
      <c r="S18">
        <f t="shared" si="1"/>
        <v>337.58627348587208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291.7132631882323</v>
      </c>
      <c r="AC18">
        <f t="shared" si="2"/>
        <v>279.03337467217807</v>
      </c>
      <c r="AE18">
        <f t="shared" si="3"/>
        <v>0</v>
      </c>
      <c r="AF18">
        <f t="shared" si="4"/>
        <v>0</v>
      </c>
      <c r="AG18">
        <f t="shared" si="5"/>
        <v>-10.331928331642295</v>
      </c>
      <c r="AH18">
        <f t="shared" si="6"/>
        <v>-611.88581712551297</v>
      </c>
      <c r="AI18">
        <f t="shared" si="7"/>
        <v>-622.21774545715527</v>
      </c>
      <c r="AJ18">
        <f t="shared" si="8"/>
        <v>12.679888516054234</v>
      </c>
      <c r="AK18">
        <f t="shared" si="30"/>
        <v>6.3010064848658178</v>
      </c>
      <c r="AL18">
        <f t="shared" si="9"/>
        <v>-603.23685045623517</v>
      </c>
      <c r="AN18">
        <f t="shared" si="10"/>
        <v>0</v>
      </c>
      <c r="AO18">
        <f t="shared" si="11"/>
        <v>0</v>
      </c>
      <c r="AP18">
        <f t="shared" si="12"/>
        <v>-3.9070939720673996</v>
      </c>
      <c r="AQ18">
        <f t="shared" si="13"/>
        <v>-231.38907965156372</v>
      </c>
      <c r="AR18">
        <f t="shared" si="14"/>
        <v>-235.29617362363112</v>
      </c>
      <c r="AS18">
        <f t="shared" si="15"/>
        <v>4.794992221910559</v>
      </c>
      <c r="AT18">
        <f t="shared" si="16"/>
        <v>2.3827715083524605</v>
      </c>
      <c r="AU18">
        <f t="shared" si="17"/>
        <v>-228.1184098933681</v>
      </c>
      <c r="AW18">
        <v>15</v>
      </c>
      <c r="AX18">
        <f>IF(Z18&gt;0, (R18*SUMPRODUCT(K18:$K$98, X18:$X$98)-K18*$AZ$3)/Z18, 0)</f>
        <v>337.58627348587208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2.991456E-3</v>
      </c>
      <c r="Q19" s="5">
        <f t="shared" si="29"/>
        <v>12.5</v>
      </c>
      <c r="R19">
        <f t="shared" si="0"/>
        <v>250000</v>
      </c>
      <c r="S19">
        <f t="shared" si="1"/>
        <v>327.53153486200358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279.03337467217807</v>
      </c>
      <c r="AC19">
        <f t="shared" si="2"/>
        <v>267.2055069792209</v>
      </c>
      <c r="AE19">
        <f t="shared" si="3"/>
        <v>0</v>
      </c>
      <c r="AF19">
        <f t="shared" si="4"/>
        <v>0</v>
      </c>
      <c r="AG19">
        <f t="shared" si="5"/>
        <v>-10.19770153932661</v>
      </c>
      <c r="AH19">
        <f t="shared" si="6"/>
        <v>-618.15017998522671</v>
      </c>
      <c r="AI19">
        <f t="shared" si="7"/>
        <v>-628.34788152455337</v>
      </c>
      <c r="AJ19">
        <f t="shared" si="8"/>
        <v>11.82786769295717</v>
      </c>
      <c r="AK19">
        <f t="shared" si="30"/>
        <v>6.2224442551895711</v>
      </c>
      <c r="AL19">
        <f t="shared" si="9"/>
        <v>-610.29756957640666</v>
      </c>
      <c r="AN19">
        <f t="shared" si="10"/>
        <v>0</v>
      </c>
      <c r="AO19">
        <f t="shared" si="11"/>
        <v>0</v>
      </c>
      <c r="AP19">
        <f t="shared" si="12"/>
        <v>-3.5963211159576804</v>
      </c>
      <c r="AQ19">
        <f t="shared" si="13"/>
        <v>-217.99682374904143</v>
      </c>
      <c r="AR19">
        <f t="shared" si="14"/>
        <v>-221.59314486499912</v>
      </c>
      <c r="AS19">
        <f t="shared" si="15"/>
        <v>4.171215462317245</v>
      </c>
      <c r="AT19">
        <f t="shared" si="16"/>
        <v>2.1944070025494691</v>
      </c>
      <c r="AU19">
        <f t="shared" si="17"/>
        <v>-215.22752240013241</v>
      </c>
      <c r="AW19">
        <v>16</v>
      </c>
      <c r="AX19">
        <f>IF(Z19&gt;0, (R19*SUMPRODUCT(K19:$K$98, X19:$X$98)-K19*$AZ$3)/Z19, 0)</f>
        <v>327.53153486200358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3.0654530000000001E-3</v>
      </c>
      <c r="Q20" s="5">
        <f t="shared" si="29"/>
        <v>12.5</v>
      </c>
      <c r="R20">
        <f t="shared" si="0"/>
        <v>250000</v>
      </c>
      <c r="S20">
        <f t="shared" si="1"/>
        <v>255.37191686016328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267.2055069792209</v>
      </c>
      <c r="AC20">
        <f t="shared" si="2"/>
        <v>205.61451606928858</v>
      </c>
      <c r="AE20">
        <f t="shared" si="3"/>
        <v>0</v>
      </c>
      <c r="AF20">
        <f t="shared" si="4"/>
        <v>0</v>
      </c>
      <c r="AG20">
        <f t="shared" si="5"/>
        <v>-10.064463949156512</v>
      </c>
      <c r="AH20">
        <f t="shared" si="6"/>
        <v>-625.2114955366676</v>
      </c>
      <c r="AI20">
        <f t="shared" si="7"/>
        <v>-635.27595948582416</v>
      </c>
      <c r="AJ20">
        <f t="shared" si="8"/>
        <v>61.590990909932316</v>
      </c>
      <c r="AK20">
        <f t="shared" si="30"/>
        <v>1.1489836800106499</v>
      </c>
      <c r="AL20">
        <f t="shared" si="9"/>
        <v>-572.53598489588114</v>
      </c>
      <c r="AN20">
        <f t="shared" si="10"/>
        <v>0</v>
      </c>
      <c r="AO20">
        <f t="shared" si="11"/>
        <v>0</v>
      </c>
      <c r="AP20">
        <f t="shared" si="12"/>
        <v>-3.3665309223600759</v>
      </c>
      <c r="AQ20">
        <f t="shared" si="13"/>
        <v>-209.13124070711982</v>
      </c>
      <c r="AR20">
        <f t="shared" si="14"/>
        <v>-212.4977716294799</v>
      </c>
      <c r="AS20">
        <f t="shared" si="15"/>
        <v>20.601988986652689</v>
      </c>
      <c r="AT20">
        <f t="shared" si="16"/>
        <v>0.38433135709797106</v>
      </c>
      <c r="AU20">
        <f t="shared" si="17"/>
        <v>-191.51145128572924</v>
      </c>
      <c r="AW20">
        <v>17</v>
      </c>
      <c r="AX20">
        <f>IF(Z20&gt;0, (R20*SUMPRODUCT(K20:$K$98, X20:$X$98)-K20*$AZ$3)/Z20, 0)</f>
        <v>255.37191686016328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3.1502779999999998E-3</v>
      </c>
      <c r="Q21" s="5">
        <f t="shared" si="29"/>
        <v>12.5</v>
      </c>
      <c r="R21">
        <f t="shared" si="0"/>
        <v>250000</v>
      </c>
      <c r="S21">
        <f t="shared" si="1"/>
        <v>173.45136941554918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205.61451606928858</v>
      </c>
      <c r="AC21">
        <f t="shared" si="2"/>
        <v>137.81909433166766</v>
      </c>
      <c r="AE21">
        <f t="shared" si="3"/>
        <v>0</v>
      </c>
      <c r="AF21">
        <f t="shared" si="4"/>
        <v>0</v>
      </c>
      <c r="AG21">
        <f t="shared" si="5"/>
        <v>-9.9321134503041257</v>
      </c>
      <c r="AH21">
        <f t="shared" si="6"/>
        <v>-634.11718721641751</v>
      </c>
      <c r="AI21">
        <f t="shared" si="7"/>
        <v>-644.04930066672159</v>
      </c>
      <c r="AJ21">
        <f t="shared" si="8"/>
        <v>67.795421737620927</v>
      </c>
      <c r="AK21">
        <f t="shared" si="30"/>
        <v>0.32898322571086175</v>
      </c>
      <c r="AL21">
        <f t="shared" si="9"/>
        <v>-575.92489570338978</v>
      </c>
      <c r="AN21">
        <f t="shared" si="10"/>
        <v>0</v>
      </c>
      <c r="AO21">
        <f t="shared" si="11"/>
        <v>0</v>
      </c>
      <c r="AP21">
        <f t="shared" si="12"/>
        <v>-3.1592431578884033</v>
      </c>
      <c r="AQ21">
        <f t="shared" si="13"/>
        <v>-201.70232599906154</v>
      </c>
      <c r="AR21">
        <f t="shared" si="14"/>
        <v>-204.86156915694991</v>
      </c>
      <c r="AS21">
        <f t="shared" si="15"/>
        <v>21.564616970236006</v>
      </c>
      <c r="AT21">
        <f t="shared" si="16"/>
        <v>0.10464419381509091</v>
      </c>
      <c r="AU21">
        <f t="shared" si="17"/>
        <v>-183.1923079928988</v>
      </c>
      <c r="AW21">
        <v>18</v>
      </c>
      <c r="AX21">
        <f>IF(Z21&gt;0, (R21*SUMPRODUCT(K21:$K$98, X21:$X$98)-K21*$AZ$3)/Z21, 0)</f>
        <v>173.45136941554918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3.247738E-3</v>
      </c>
      <c r="Q22" s="5">
        <f t="shared" si="29"/>
        <v>12.5</v>
      </c>
      <c r="R22">
        <f t="shared" si="0"/>
        <v>250000</v>
      </c>
      <c r="S22">
        <f t="shared" si="1"/>
        <v>150.11704297947378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137.81909433166766</v>
      </c>
      <c r="AC22">
        <f t="shared" si="2"/>
        <v>117.69819167155765</v>
      </c>
      <c r="AE22">
        <f t="shared" si="3"/>
        <v>0</v>
      </c>
      <c r="AF22">
        <f t="shared" si="4"/>
        <v>0</v>
      </c>
      <c r="AG22">
        <f t="shared" si="5"/>
        <v>-9.8005354135282197</v>
      </c>
      <c r="AH22">
        <f t="shared" si="6"/>
        <v>-645.13804545727635</v>
      </c>
      <c r="AI22">
        <f t="shared" si="7"/>
        <v>-654.93858087080457</v>
      </c>
      <c r="AJ22">
        <f t="shared" si="8"/>
        <v>20.120902660110005</v>
      </c>
      <c r="AK22">
        <f t="shared" si="30"/>
        <v>2.8942009809650209</v>
      </c>
      <c r="AL22">
        <f t="shared" si="9"/>
        <v>-631.92347722972954</v>
      </c>
      <c r="AN22">
        <f t="shared" si="10"/>
        <v>0</v>
      </c>
      <c r="AO22">
        <f t="shared" si="11"/>
        <v>0</v>
      </c>
      <c r="AP22">
        <f t="shared" si="12"/>
        <v>-2.9107286015447289</v>
      </c>
      <c r="AQ22">
        <f t="shared" si="13"/>
        <v>-191.60399729438217</v>
      </c>
      <c r="AR22">
        <f t="shared" si="14"/>
        <v>-194.51472589592689</v>
      </c>
      <c r="AS22">
        <f t="shared" si="15"/>
        <v>5.9758456441917502</v>
      </c>
      <c r="AT22">
        <f t="shared" si="16"/>
        <v>0.85956870910187855</v>
      </c>
      <c r="AU22">
        <f t="shared" si="17"/>
        <v>-187.67931154263326</v>
      </c>
      <c r="AW22">
        <v>19</v>
      </c>
      <c r="AX22">
        <f>IF(Z22&gt;0, (R22*SUMPRODUCT(K22:$K$98, X22:$X$98)-K22*$AZ$3)/Z22, 0)</f>
        <v>150.11704297947378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3.3542210000000001E-3</v>
      </c>
      <c r="Q23" s="5">
        <f t="shared" si="29"/>
        <v>12.5</v>
      </c>
      <c r="R23">
        <f t="shared" si="0"/>
        <v>250000</v>
      </c>
      <c r="S23">
        <f t="shared" si="1"/>
        <v>258.68346325150321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117.69819167155765</v>
      </c>
      <c r="AC23">
        <f t="shared" si="2"/>
        <v>200.11042678001692</v>
      </c>
      <c r="AE23">
        <f t="shared" si="3"/>
        <v>0</v>
      </c>
      <c r="AF23">
        <f t="shared" si="4"/>
        <v>0</v>
      </c>
      <c r="AG23">
        <f t="shared" si="5"/>
        <v>-9.6696568976976387</v>
      </c>
      <c r="AH23">
        <f t="shared" si="6"/>
        <v>-657.46323390600082</v>
      </c>
      <c r="AI23">
        <f t="shared" si="7"/>
        <v>-667.1328908036985</v>
      </c>
      <c r="AJ23">
        <f t="shared" si="8"/>
        <v>-82.412235108459271</v>
      </c>
      <c r="AK23">
        <f t="shared" si="30"/>
        <v>8.238873417009037</v>
      </c>
      <c r="AL23">
        <f t="shared" si="9"/>
        <v>-741.30625249514878</v>
      </c>
      <c r="AN23">
        <f t="shared" si="10"/>
        <v>0</v>
      </c>
      <c r="AO23">
        <f t="shared" si="11"/>
        <v>0</v>
      </c>
      <c r="AP23">
        <f t="shared" si="12"/>
        <v>-2.5641590076148928</v>
      </c>
      <c r="AQ23">
        <f t="shared" si="13"/>
        <v>-174.34333929646363</v>
      </c>
      <c r="AR23">
        <f t="shared" si="14"/>
        <v>-176.90749830407853</v>
      </c>
      <c r="AS23">
        <f t="shared" si="15"/>
        <v>-21.853730409126236</v>
      </c>
      <c r="AT23">
        <f t="shared" si="16"/>
        <v>2.1847498528983689</v>
      </c>
      <c r="AU23">
        <f t="shared" si="17"/>
        <v>-196.57647886030639</v>
      </c>
      <c r="AW23">
        <v>20</v>
      </c>
      <c r="AX23">
        <f>IF(Z23&gt;0, (R23*SUMPRODUCT(K23:$K$98, X23:$X$98)-K23*$AZ$3)/Z23, 0)</f>
        <v>258.68346325150321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3.4760450000000001E-3</v>
      </c>
      <c r="Q24" s="5">
        <f t="shared" si="29"/>
        <v>12.5</v>
      </c>
      <c r="R24">
        <f t="shared" si="0"/>
        <v>250000</v>
      </c>
      <c r="S24">
        <f t="shared" si="1"/>
        <v>354.35392588082135</v>
      </c>
      <c r="U24">
        <f t="shared" si="21"/>
        <v>3.4760450000000001E-3</v>
      </c>
      <c r="V24">
        <f t="shared" si="22"/>
        <v>0.01</v>
      </c>
      <c r="W24">
        <f t="shared" si="23"/>
        <v>0.77357255181581108</v>
      </c>
      <c r="X24">
        <f t="shared" si="24"/>
        <v>2.6889730008765912E-3</v>
      </c>
      <c r="Y24">
        <f t="shared" si="25"/>
        <v>7.7357255181581108E-3</v>
      </c>
      <c r="Z24">
        <f t="shared" si="26"/>
        <v>0.76314785329677637</v>
      </c>
      <c r="AB24">
        <f t="shared" si="27"/>
        <v>200.11042678001692</v>
      </c>
      <c r="AC24">
        <f t="shared" si="2"/>
        <v>270.42443784323382</v>
      </c>
      <c r="AE24">
        <f t="shared" si="3"/>
        <v>0</v>
      </c>
      <c r="AF24">
        <f t="shared" si="4"/>
        <v>0</v>
      </c>
      <c r="AG24">
        <f t="shared" si="5"/>
        <v>-9.5393481662097042</v>
      </c>
      <c r="AH24">
        <f t="shared" si="6"/>
        <v>-672.24325021914785</v>
      </c>
      <c r="AI24">
        <f t="shared" si="7"/>
        <v>-681.78259838535757</v>
      </c>
      <c r="AJ24">
        <f t="shared" si="8"/>
        <v>-70.314011063216896</v>
      </c>
      <c r="AK24">
        <f t="shared" si="30"/>
        <v>14.007729874601186</v>
      </c>
      <c r="AL24">
        <f t="shared" si="9"/>
        <v>-738.08887957397326</v>
      </c>
      <c r="AN24">
        <f t="shared" si="10"/>
        <v>0</v>
      </c>
      <c r="AO24">
        <f t="shared" si="11"/>
        <v>0</v>
      </c>
      <c r="AP24">
        <f t="shared" si="12"/>
        <v>-2.2585752548581417</v>
      </c>
      <c r="AQ24">
        <f t="shared" si="13"/>
        <v>-159.16307317186983</v>
      </c>
      <c r="AR24">
        <f t="shared" si="14"/>
        <v>-161.42164842672798</v>
      </c>
      <c r="AS24">
        <f t="shared" si="15"/>
        <v>-16.647834075260878</v>
      </c>
      <c r="AT24">
        <f t="shared" si="16"/>
        <v>3.3165276620867901</v>
      </c>
      <c r="AU24">
        <f t="shared" si="17"/>
        <v>-174.75295483990206</v>
      </c>
      <c r="AW24">
        <v>21</v>
      </c>
      <c r="AX24">
        <f>IF(Z24&gt;0, (R24*SUMPRODUCT(K24:$K$98, X24:$X$98)-K24*$AZ$3)/Z24, 0)</f>
        <v>354.35392588082135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3.6141120000000001E-3</v>
      </c>
      <c r="Q25" s="5">
        <f t="shared" si="29"/>
        <v>12.5</v>
      </c>
      <c r="R25">
        <f t="shared" si="0"/>
        <v>250000</v>
      </c>
      <c r="S25">
        <f t="shared" si="1"/>
        <v>437.9964184261529</v>
      </c>
      <c r="U25">
        <f t="shared" si="21"/>
        <v>3.6141120000000001E-3</v>
      </c>
      <c r="V25">
        <f t="shared" si="22"/>
        <v>0.01</v>
      </c>
      <c r="W25">
        <f t="shared" si="23"/>
        <v>0.76314785329677637</v>
      </c>
      <c r="X25">
        <f t="shared" si="24"/>
        <v>2.7581018143741191E-3</v>
      </c>
      <c r="Y25">
        <f t="shared" si="25"/>
        <v>7.6314785329677642E-3</v>
      </c>
      <c r="Z25">
        <f t="shared" si="26"/>
        <v>0.75275827294943454</v>
      </c>
      <c r="AB25">
        <f t="shared" si="27"/>
        <v>270.42443784323382</v>
      </c>
      <c r="AC25">
        <f t="shared" si="2"/>
        <v>329.70542749250876</v>
      </c>
      <c r="AE25">
        <f t="shared" si="3"/>
        <v>0</v>
      </c>
      <c r="AF25">
        <f t="shared" si="4"/>
        <v>0</v>
      </c>
      <c r="AG25">
        <f t="shared" si="5"/>
        <v>-9.4094784118679318</v>
      </c>
      <c r="AH25">
        <f t="shared" si="6"/>
        <v>-689.52545359352973</v>
      </c>
      <c r="AI25">
        <f t="shared" si="7"/>
        <v>-698.93493200539763</v>
      </c>
      <c r="AJ25">
        <f t="shared" si="8"/>
        <v>-59.280989649274943</v>
      </c>
      <c r="AK25">
        <f t="shared" si="30"/>
        <v>18.929710649026369</v>
      </c>
      <c r="AL25">
        <f t="shared" si="9"/>
        <v>-739.28621100564624</v>
      </c>
      <c r="AN25">
        <f t="shared" si="10"/>
        <v>0</v>
      </c>
      <c r="AO25">
        <f t="shared" si="11"/>
        <v>0</v>
      </c>
      <c r="AP25">
        <f t="shared" si="12"/>
        <v>-1.9891310342661381</v>
      </c>
      <c r="AQ25">
        <f t="shared" si="13"/>
        <v>-145.76328449081907</v>
      </c>
      <c r="AR25">
        <f t="shared" si="14"/>
        <v>-147.75241552508521</v>
      </c>
      <c r="AS25">
        <f t="shared" si="15"/>
        <v>-12.531795184805993</v>
      </c>
      <c r="AT25">
        <f t="shared" si="16"/>
        <v>4.0016750422812963</v>
      </c>
      <c r="AU25">
        <f t="shared" si="17"/>
        <v>-156.28253566760989</v>
      </c>
      <c r="AW25">
        <v>22</v>
      </c>
      <c r="AX25">
        <f>IF(Z25&gt;0, (R25*SUMPRODUCT(K25:$K$98, X25:$X$98)-K25*$AZ$3)/Z25, 0)</f>
        <v>437.9964184261529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3.757594E-3</v>
      </c>
      <c r="Q26" s="5">
        <f t="shared" si="29"/>
        <v>12.5</v>
      </c>
      <c r="R26">
        <f t="shared" si="0"/>
        <v>250000</v>
      </c>
      <c r="S26">
        <f t="shared" si="1"/>
        <v>510.48006109389036</v>
      </c>
      <c r="U26">
        <f t="shared" si="21"/>
        <v>3.757594E-3</v>
      </c>
      <c r="V26">
        <f t="shared" si="22"/>
        <v>0.01</v>
      </c>
      <c r="W26">
        <f t="shared" si="23"/>
        <v>0.75275827294943454</v>
      </c>
      <c r="X26">
        <f t="shared" si="24"/>
        <v>2.8285599698851575E-3</v>
      </c>
      <c r="Y26">
        <f t="shared" si="25"/>
        <v>7.5275827294943457E-3</v>
      </c>
      <c r="Z26">
        <f t="shared" si="26"/>
        <v>0.74240213025005497</v>
      </c>
      <c r="AB26">
        <f t="shared" si="27"/>
        <v>329.70542749250876</v>
      </c>
      <c r="AC26">
        <f t="shared" si="2"/>
        <v>378.98148480628242</v>
      </c>
      <c r="AE26">
        <f t="shared" si="3"/>
        <v>0</v>
      </c>
      <c r="AF26">
        <f t="shared" si="4"/>
        <v>0</v>
      </c>
      <c r="AG26">
        <f t="shared" si="5"/>
        <v>-9.2800266281256878</v>
      </c>
      <c r="AH26">
        <f t="shared" si="6"/>
        <v>-707.13999247128936</v>
      </c>
      <c r="AI26">
        <f t="shared" si="7"/>
        <v>-716.42001909941507</v>
      </c>
      <c r="AJ26">
        <f t="shared" si="8"/>
        <v>-49.276057313773663</v>
      </c>
      <c r="AK26">
        <f t="shared" si="30"/>
        <v>23.079379924475614</v>
      </c>
      <c r="AL26">
        <f t="shared" si="9"/>
        <v>-742.61669648871316</v>
      </c>
      <c r="AN26">
        <f t="shared" si="10"/>
        <v>0</v>
      </c>
      <c r="AO26">
        <f t="shared" si="11"/>
        <v>0</v>
      </c>
      <c r="AP26">
        <f t="shared" si="12"/>
        <v>-1.7515762295392003</v>
      </c>
      <c r="AQ26">
        <f t="shared" si="13"/>
        <v>-133.4704792780756</v>
      </c>
      <c r="AR26">
        <f t="shared" si="14"/>
        <v>-135.22205550761481</v>
      </c>
      <c r="AS26">
        <f t="shared" si="15"/>
        <v>-9.3007029111994726</v>
      </c>
      <c r="AT26">
        <f t="shared" si="16"/>
        <v>4.3561613439443887</v>
      </c>
      <c r="AU26">
        <f t="shared" si="17"/>
        <v>-140.16659707486991</v>
      </c>
      <c r="AW26">
        <v>23</v>
      </c>
      <c r="AX26">
        <f>IF(Z26&gt;0, (R26*SUMPRODUCT(K26:$K$98, X26:$X$98)-K26*$AZ$3)/Z26, 0)</f>
        <v>510.48006109389036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3.9119039999999999E-3</v>
      </c>
      <c r="Q27" s="5">
        <f t="shared" si="29"/>
        <v>12.5</v>
      </c>
      <c r="R27">
        <f t="shared" si="0"/>
        <v>250000</v>
      </c>
      <c r="S27">
        <f t="shared" si="1"/>
        <v>573.23894927597939</v>
      </c>
      <c r="U27">
        <f t="shared" si="21"/>
        <v>3.9119039999999999E-3</v>
      </c>
      <c r="V27">
        <f t="shared" si="22"/>
        <v>0.01</v>
      </c>
      <c r="W27">
        <f t="shared" si="23"/>
        <v>0.74240213025005497</v>
      </c>
      <c r="X27">
        <f t="shared" si="24"/>
        <v>2.904205862933711E-3</v>
      </c>
      <c r="Y27">
        <f t="shared" si="25"/>
        <v>7.42402130250055E-3</v>
      </c>
      <c r="Z27">
        <f t="shared" si="26"/>
        <v>0.73207390308462073</v>
      </c>
      <c r="AB27">
        <f t="shared" si="27"/>
        <v>378.98148480628242</v>
      </c>
      <c r="AC27">
        <f t="shared" si="2"/>
        <v>419.65327499659315</v>
      </c>
      <c r="AE27">
        <f t="shared" si="3"/>
        <v>0</v>
      </c>
      <c r="AF27">
        <f t="shared" si="4"/>
        <v>0</v>
      </c>
      <c r="AG27">
        <f t="shared" si="5"/>
        <v>-9.1509237885577583</v>
      </c>
      <c r="AH27">
        <f t="shared" si="6"/>
        <v>-726.05146573342779</v>
      </c>
      <c r="AI27">
        <f t="shared" si="7"/>
        <v>-735.20238952198554</v>
      </c>
      <c r="AJ27">
        <f t="shared" si="8"/>
        <v>-40.67179019031073</v>
      </c>
      <c r="AK27">
        <f t="shared" si="30"/>
        <v>26.528703936439772</v>
      </c>
      <c r="AL27">
        <f t="shared" si="9"/>
        <v>-749.34547577585647</v>
      </c>
      <c r="AN27">
        <f t="shared" si="10"/>
        <v>0</v>
      </c>
      <c r="AO27">
        <f t="shared" si="11"/>
        <v>0</v>
      </c>
      <c r="AP27">
        <f t="shared" si="12"/>
        <v>-1.5421504189153292</v>
      </c>
      <c r="AQ27">
        <f t="shared" si="13"/>
        <v>-122.35710818998777</v>
      </c>
      <c r="AR27">
        <f t="shared" si="14"/>
        <v>-123.8992586089031</v>
      </c>
      <c r="AS27">
        <f t="shared" si="15"/>
        <v>-6.8541733850358559</v>
      </c>
      <c r="AT27">
        <f t="shared" si="16"/>
        <v>4.4707237033288854</v>
      </c>
      <c r="AU27">
        <f t="shared" si="17"/>
        <v>-126.28270829061006</v>
      </c>
      <c r="AW27">
        <v>24</v>
      </c>
      <c r="AX27">
        <f>IF(Z27&gt;0, (R27*SUMPRODUCT(K27:$K$98, X27:$X$98)-K27*$AZ$3)/Z27, 0)</f>
        <v>573.23894927597939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4.0806530000000001E-3</v>
      </c>
      <c r="Q28" s="5">
        <f t="shared" si="29"/>
        <v>12.5</v>
      </c>
      <c r="R28">
        <f t="shared" si="0"/>
        <v>250000</v>
      </c>
      <c r="S28">
        <f t="shared" si="1"/>
        <v>627.32304663762955</v>
      </c>
      <c r="U28">
        <f t="shared" si="21"/>
        <v>4.0806530000000001E-3</v>
      </c>
      <c r="V28">
        <f t="shared" si="22"/>
        <v>0.01</v>
      </c>
      <c r="W28">
        <f t="shared" si="23"/>
        <v>0.73207390308462073</v>
      </c>
      <c r="X28">
        <f t="shared" si="24"/>
        <v>2.987339568843967E-3</v>
      </c>
      <c r="Y28">
        <f t="shared" si="25"/>
        <v>7.3207390308462073E-3</v>
      </c>
      <c r="Z28">
        <f t="shared" si="26"/>
        <v>0.72176582448493054</v>
      </c>
      <c r="AB28">
        <f t="shared" si="27"/>
        <v>419.65327499659315</v>
      </c>
      <c r="AC28">
        <f t="shared" si="2"/>
        <v>452.7803359748072</v>
      </c>
      <c r="AE28">
        <f t="shared" si="3"/>
        <v>0</v>
      </c>
      <c r="AF28">
        <f t="shared" si="4"/>
        <v>0</v>
      </c>
      <c r="AG28">
        <f t="shared" si="5"/>
        <v>-9.0220728060616313</v>
      </c>
      <c r="AH28">
        <f t="shared" si="6"/>
        <v>-746.83489221099171</v>
      </c>
      <c r="AI28">
        <f t="shared" si="7"/>
        <v>-755.85696501705331</v>
      </c>
      <c r="AJ28">
        <f t="shared" si="8"/>
        <v>-33.127060978214047</v>
      </c>
      <c r="AK28">
        <f t="shared" si="30"/>
        <v>29.375729249761523</v>
      </c>
      <c r="AL28">
        <f t="shared" si="9"/>
        <v>-759.60829674550575</v>
      </c>
      <c r="AN28">
        <f t="shared" si="10"/>
        <v>0</v>
      </c>
      <c r="AO28">
        <f t="shared" si="11"/>
        <v>0</v>
      </c>
      <c r="AP28">
        <f t="shared" si="12"/>
        <v>-1.357532083922123</v>
      </c>
      <c r="AQ28">
        <f t="shared" si="13"/>
        <v>-112.37465595353741</v>
      </c>
      <c r="AR28">
        <f t="shared" si="14"/>
        <v>-113.73218803745954</v>
      </c>
      <c r="AS28">
        <f t="shared" si="15"/>
        <v>-4.984558326081741</v>
      </c>
      <c r="AT28">
        <f t="shared" si="16"/>
        <v>4.4201034288226744</v>
      </c>
      <c r="AU28">
        <f t="shared" si="17"/>
        <v>-114.29664293471859</v>
      </c>
      <c r="AW28">
        <v>25</v>
      </c>
      <c r="AX28">
        <f>IF(Z28&gt;0, (R28*SUMPRODUCT(K28:$K$98, X28:$X$98)-K28*$AZ$3)/Z28, 0)</f>
        <v>627.32304663762955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4.2836929999999999E-3</v>
      </c>
      <c r="Q29" s="5">
        <f t="shared" si="29"/>
        <v>12.5</v>
      </c>
      <c r="R29">
        <f t="shared" si="0"/>
        <v>250000</v>
      </c>
      <c r="S29">
        <f t="shared" si="1"/>
        <v>673.59133945346696</v>
      </c>
      <c r="U29">
        <f t="shared" si="21"/>
        <v>4.2836929999999999E-3</v>
      </c>
      <c r="V29">
        <f t="shared" si="22"/>
        <v>0.01</v>
      </c>
      <c r="W29">
        <f t="shared" si="23"/>
        <v>0.72176582448493054</v>
      </c>
      <c r="X29">
        <f t="shared" si="24"/>
        <v>3.0918232099853256E-3</v>
      </c>
      <c r="Y29">
        <f t="shared" si="25"/>
        <v>7.2176582448493058E-3</v>
      </c>
      <c r="Z29">
        <f t="shared" si="26"/>
        <v>0.71145634303009586</v>
      </c>
      <c r="AB29">
        <f t="shared" si="27"/>
        <v>452.7803359748072</v>
      </c>
      <c r="AC29">
        <f t="shared" si="2"/>
        <v>479.23083106430755</v>
      </c>
      <c r="AE29">
        <f t="shared" si="3"/>
        <v>0</v>
      </c>
      <c r="AF29">
        <f t="shared" si="4"/>
        <v>0</v>
      </c>
      <c r="AG29">
        <f t="shared" si="5"/>
        <v>-8.8932042878761983</v>
      </c>
      <c r="AH29">
        <f t="shared" si="6"/>
        <v>-772.95580249633144</v>
      </c>
      <c r="AI29">
        <f t="shared" si="7"/>
        <v>-781.84900678420763</v>
      </c>
      <c r="AJ29">
        <f t="shared" si="8"/>
        <v>-26.45049508950035</v>
      </c>
      <c r="AK29">
        <f t="shared" si="30"/>
        <v>31.694623518236508</v>
      </c>
      <c r="AL29">
        <f t="shared" si="9"/>
        <v>-776.60487835547144</v>
      </c>
      <c r="AN29">
        <f t="shared" si="10"/>
        <v>0</v>
      </c>
      <c r="AO29">
        <f t="shared" si="11"/>
        <v>0</v>
      </c>
      <c r="AP29">
        <f t="shared" si="12"/>
        <v>-1.1947692074979723</v>
      </c>
      <c r="AQ29">
        <f t="shared" si="13"/>
        <v>-103.8437622352252</v>
      </c>
      <c r="AR29">
        <f t="shared" si="14"/>
        <v>-105.03853144272317</v>
      </c>
      <c r="AS29">
        <f t="shared" si="15"/>
        <v>-3.5535264942798621</v>
      </c>
      <c r="AT29">
        <f t="shared" si="16"/>
        <v>4.2580558139717821</v>
      </c>
      <c r="AU29">
        <f t="shared" si="17"/>
        <v>-104.33400212303125</v>
      </c>
      <c r="AW29">
        <v>26</v>
      </c>
      <c r="AX29">
        <f>IF(Z29&gt;0, (R29*SUMPRODUCT(K29:$K$98, X29:$X$98)-K29*$AZ$3)/Z29, 0)</f>
        <v>673.59133945346696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4.5002690000000003E-3</v>
      </c>
      <c r="Q30" s="5">
        <f t="shared" si="29"/>
        <v>12.5</v>
      </c>
      <c r="R30">
        <f t="shared" si="0"/>
        <v>250000</v>
      </c>
      <c r="S30">
        <f t="shared" si="1"/>
        <v>712.18026621167553</v>
      </c>
      <c r="U30">
        <f t="shared" si="21"/>
        <v>4.5002690000000003E-3</v>
      </c>
      <c r="V30">
        <f t="shared" si="22"/>
        <v>0.01</v>
      </c>
      <c r="W30">
        <f t="shared" si="23"/>
        <v>0.71145634303009586</v>
      </c>
      <c r="X30">
        <f t="shared" si="24"/>
        <v>3.2017449253917067E-3</v>
      </c>
      <c r="Y30">
        <f t="shared" si="25"/>
        <v>7.1145634303009589E-3</v>
      </c>
      <c r="Z30">
        <f t="shared" si="26"/>
        <v>0.70114003467440322</v>
      </c>
      <c r="AB30">
        <f t="shared" si="27"/>
        <v>479.23083106430755</v>
      </c>
      <c r="AC30">
        <f t="shared" si="2"/>
        <v>499.3380965460799</v>
      </c>
      <c r="AE30">
        <f t="shared" si="3"/>
        <v>0</v>
      </c>
      <c r="AF30">
        <f t="shared" si="4"/>
        <v>0</v>
      </c>
      <c r="AG30">
        <f t="shared" si="5"/>
        <v>-8.7642504334300408</v>
      </c>
      <c r="AH30">
        <f t="shared" si="6"/>
        <v>-800.43623134792665</v>
      </c>
      <c r="AI30">
        <f t="shared" si="7"/>
        <v>-809.20048178135664</v>
      </c>
      <c r="AJ30">
        <f t="shared" si="8"/>
        <v>-20.107265481772345</v>
      </c>
      <c r="AK30">
        <f t="shared" si="30"/>
        <v>33.546158174501535</v>
      </c>
      <c r="AL30">
        <f t="shared" si="9"/>
        <v>-795.76158908862737</v>
      </c>
      <c r="AN30">
        <f t="shared" si="10"/>
        <v>0</v>
      </c>
      <c r="AO30">
        <f t="shared" si="11"/>
        <v>0</v>
      </c>
      <c r="AP30">
        <f t="shared" si="12"/>
        <v>-1.0512899398181563</v>
      </c>
      <c r="AQ30">
        <f t="shared" si="13"/>
        <v>-96.013979047458804</v>
      </c>
      <c r="AR30">
        <f t="shared" si="14"/>
        <v>-97.065268987276951</v>
      </c>
      <c r="AS30">
        <f t="shared" si="15"/>
        <v>-2.4119080209768944</v>
      </c>
      <c r="AT30">
        <f t="shared" si="16"/>
        <v>4.0239309540815826</v>
      </c>
      <c r="AU30">
        <f t="shared" si="17"/>
        <v>-95.453246054172254</v>
      </c>
      <c r="AW30">
        <v>27</v>
      </c>
      <c r="AX30">
        <f>IF(Z30&gt;0, (R30*SUMPRODUCT(K30:$K$98, X30:$X$98)-K30*$AZ$3)/Z30, 0)</f>
        <v>712.18026621167553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4.7150400000000002E-3</v>
      </c>
      <c r="Q31" s="5">
        <f t="shared" si="29"/>
        <v>12.5</v>
      </c>
      <c r="R31">
        <f t="shared" si="0"/>
        <v>250000</v>
      </c>
      <c r="S31">
        <f t="shared" si="1"/>
        <v>744.03266551808269</v>
      </c>
      <c r="U31">
        <f t="shared" si="21"/>
        <v>4.7150400000000002E-3</v>
      </c>
      <c r="V31">
        <f t="shared" si="22"/>
        <v>0.01</v>
      </c>
      <c r="W31">
        <f t="shared" si="23"/>
        <v>0.70114003467440322</v>
      </c>
      <c r="X31">
        <f t="shared" si="24"/>
        <v>3.3059033090911982E-3</v>
      </c>
      <c r="Y31">
        <f t="shared" si="25"/>
        <v>7.011400346744032E-3</v>
      </c>
      <c r="Z31">
        <f t="shared" si="26"/>
        <v>0.69082273101856795</v>
      </c>
      <c r="AB31">
        <f t="shared" si="27"/>
        <v>499.3380965460799</v>
      </c>
      <c r="AC31">
        <f t="shared" si="2"/>
        <v>513.99467796022657</v>
      </c>
      <c r="AE31">
        <f t="shared" si="3"/>
        <v>0</v>
      </c>
      <c r="AF31">
        <f t="shared" si="4"/>
        <v>0</v>
      </c>
      <c r="AG31">
        <f t="shared" si="5"/>
        <v>-8.6352841377320999</v>
      </c>
      <c r="AH31">
        <f t="shared" si="6"/>
        <v>-826.47582727279951</v>
      </c>
      <c r="AI31">
        <f t="shared" si="7"/>
        <v>-835.11111141053163</v>
      </c>
      <c r="AJ31">
        <f t="shared" si="8"/>
        <v>-14.656581414146672</v>
      </c>
      <c r="AK31">
        <f t="shared" si="30"/>
        <v>34.953666758225594</v>
      </c>
      <c r="AL31">
        <f t="shared" si="9"/>
        <v>-814.8140260664527</v>
      </c>
      <c r="AN31">
        <f t="shared" si="10"/>
        <v>0</v>
      </c>
      <c r="AO31">
        <f t="shared" si="11"/>
        <v>0</v>
      </c>
      <c r="AP31">
        <f t="shared" si="12"/>
        <v>-0.92483943419833425</v>
      </c>
      <c r="AQ31">
        <f t="shared" si="13"/>
        <v>-88.515609247146401</v>
      </c>
      <c r="AR31">
        <f t="shared" si="14"/>
        <v>-89.440448681344748</v>
      </c>
      <c r="AS31">
        <f t="shared" si="15"/>
        <v>-1.5697207232721353</v>
      </c>
      <c r="AT31">
        <f t="shared" si="16"/>
        <v>3.7435397460267543</v>
      </c>
      <c r="AU31">
        <f t="shared" si="17"/>
        <v>-87.266629658590119</v>
      </c>
      <c r="AW31">
        <v>28</v>
      </c>
      <c r="AX31">
        <f>IF(Z31&gt;0, (R31*SUMPRODUCT(K31:$K$98, X31:$X$98)-K31*$AZ$3)/Z31, 0)</f>
        <v>744.03266551808269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4.9523709999999997E-3</v>
      </c>
      <c r="Q32" s="5">
        <f t="shared" si="29"/>
        <v>12.5</v>
      </c>
      <c r="R32">
        <f t="shared" si="0"/>
        <v>250000</v>
      </c>
      <c r="S32">
        <f t="shared" si="1"/>
        <v>770.45883379966233</v>
      </c>
      <c r="U32">
        <f t="shared" si="21"/>
        <v>4.9523709999999997E-3</v>
      </c>
      <c r="V32">
        <f t="shared" si="22"/>
        <v>0.01</v>
      </c>
      <c r="W32">
        <f t="shared" si="23"/>
        <v>0.69082273101856795</v>
      </c>
      <c r="X32">
        <f t="shared" si="24"/>
        <v>3.4212104592371562E-3</v>
      </c>
      <c r="Y32">
        <f t="shared" si="25"/>
        <v>6.9082273101856795E-3</v>
      </c>
      <c r="Z32">
        <f t="shared" si="26"/>
        <v>0.68049329324914509</v>
      </c>
      <c r="AB32">
        <f t="shared" si="27"/>
        <v>513.99467796022657</v>
      </c>
      <c r="AC32">
        <f t="shared" si="2"/>
        <v>524.29206912522795</v>
      </c>
      <c r="AE32">
        <f t="shared" si="3"/>
        <v>0</v>
      </c>
      <c r="AF32">
        <f t="shared" si="4"/>
        <v>0</v>
      </c>
      <c r="AG32">
        <f t="shared" si="5"/>
        <v>-8.5061661656143137</v>
      </c>
      <c r="AH32">
        <f t="shared" si="6"/>
        <v>-855.30261480928903</v>
      </c>
      <c r="AI32">
        <f t="shared" si="7"/>
        <v>-863.80878097490336</v>
      </c>
      <c r="AJ32">
        <f t="shared" si="8"/>
        <v>-10.297391165001386</v>
      </c>
      <c r="AK32">
        <f t="shared" si="30"/>
        <v>35.979627457215862</v>
      </c>
      <c r="AL32">
        <f t="shared" si="9"/>
        <v>-838.12654468268886</v>
      </c>
      <c r="AN32">
        <f t="shared" si="10"/>
        <v>0</v>
      </c>
      <c r="AO32">
        <f t="shared" si="11"/>
        <v>0</v>
      </c>
      <c r="AP32">
        <f t="shared" si="12"/>
        <v>-0.81340258202033078</v>
      </c>
      <c r="AQ32">
        <f t="shared" si="13"/>
        <v>-81.788357028218527</v>
      </c>
      <c r="AR32">
        <f t="shared" si="14"/>
        <v>-82.601759610238858</v>
      </c>
      <c r="AS32">
        <f t="shared" si="15"/>
        <v>-0.98468856575417751</v>
      </c>
      <c r="AT32">
        <f t="shared" si="16"/>
        <v>3.4405537470141101</v>
      </c>
      <c r="AU32">
        <f t="shared" si="17"/>
        <v>-80.145894428978934</v>
      </c>
      <c r="AW32">
        <v>29</v>
      </c>
      <c r="AX32">
        <f>IF(Z32&gt;0, (R32*SUMPRODUCT(K32:$K$98, X32:$X$98)-K32*$AZ$3)/Z32, 0)</f>
        <v>770.45883379966233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5.2041409999999998E-3</v>
      </c>
      <c r="Q33" s="5">
        <f t="shared" si="29"/>
        <v>12.5</v>
      </c>
      <c r="R33">
        <f t="shared" si="0"/>
        <v>250000</v>
      </c>
      <c r="S33">
        <f t="shared" si="1"/>
        <v>791.96000776569826</v>
      </c>
      <c r="U33">
        <f t="shared" si="21"/>
        <v>5.2041409999999998E-3</v>
      </c>
      <c r="V33">
        <f t="shared" si="22"/>
        <v>0.01</v>
      </c>
      <c r="W33">
        <f t="shared" si="23"/>
        <v>0.68049329324914509</v>
      </c>
      <c r="X33">
        <f t="shared" si="24"/>
        <v>3.5413830476228991E-3</v>
      </c>
      <c r="Y33">
        <f t="shared" si="25"/>
        <v>6.8049329324914509E-3</v>
      </c>
      <c r="Z33">
        <f t="shared" si="26"/>
        <v>0.67014697726903083</v>
      </c>
      <c r="AB33">
        <f t="shared" si="27"/>
        <v>524.29206912522795</v>
      </c>
      <c r="AC33">
        <f t="shared" si="2"/>
        <v>530.72960532214086</v>
      </c>
      <c r="AE33">
        <f t="shared" si="3"/>
        <v>0</v>
      </c>
      <c r="AF33">
        <f t="shared" si="4"/>
        <v>0</v>
      </c>
      <c r="AG33">
        <f t="shared" si="5"/>
        <v>-8.376837215862885</v>
      </c>
      <c r="AH33">
        <f t="shared" si="6"/>
        <v>-885.34576190572477</v>
      </c>
      <c r="AI33">
        <f t="shared" si="7"/>
        <v>-893.72259912158768</v>
      </c>
      <c r="AJ33">
        <f t="shared" si="8"/>
        <v>-6.4375361969129017</v>
      </c>
      <c r="AK33">
        <f t="shared" si="30"/>
        <v>36.700444838765961</v>
      </c>
      <c r="AL33">
        <f t="shared" si="9"/>
        <v>-863.4596904797346</v>
      </c>
      <c r="AN33">
        <f t="shared" si="10"/>
        <v>0</v>
      </c>
      <c r="AO33">
        <f t="shared" si="11"/>
        <v>0</v>
      </c>
      <c r="AP33">
        <f t="shared" si="12"/>
        <v>-0.71521026292279433</v>
      </c>
      <c r="AQ33">
        <f t="shared" si="13"/>
        <v>-75.590387974961885</v>
      </c>
      <c r="AR33">
        <f t="shared" si="14"/>
        <v>-76.305598237884681</v>
      </c>
      <c r="AS33">
        <f t="shared" si="15"/>
        <v>-0.54963369077416302</v>
      </c>
      <c r="AT33">
        <f t="shared" si="16"/>
        <v>3.1334660237650911</v>
      </c>
      <c r="AU33">
        <f t="shared" si="17"/>
        <v>-73.721765904893758</v>
      </c>
      <c r="AW33">
        <v>30</v>
      </c>
      <c r="AX33">
        <f>IF(Z33&gt;0, (R33*SUMPRODUCT(K33:$K$98, X33:$X$98)-K33*$AZ$3)/Z33, 0)</f>
        <v>791.96000776569826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5.4847869999999996E-3</v>
      </c>
      <c r="Q34" s="5">
        <f t="shared" si="29"/>
        <v>12.5</v>
      </c>
      <c r="R34">
        <f t="shared" si="0"/>
        <v>250000</v>
      </c>
      <c r="S34">
        <f t="shared" si="1"/>
        <v>809.24022314317074</v>
      </c>
      <c r="U34">
        <f t="shared" si="21"/>
        <v>5.4847869999999996E-3</v>
      </c>
      <c r="V34">
        <f t="shared" si="22"/>
        <v>0.01</v>
      </c>
      <c r="W34">
        <f t="shared" si="23"/>
        <v>0.67014697726903083</v>
      </c>
      <c r="X34">
        <f t="shared" si="24"/>
        <v>3.6756134290144757E-3</v>
      </c>
      <c r="Y34">
        <f t="shared" si="25"/>
        <v>6.7014697726903083E-3</v>
      </c>
      <c r="Z34">
        <f t="shared" si="26"/>
        <v>0.65976989406732611</v>
      </c>
      <c r="AB34">
        <f t="shared" si="27"/>
        <v>530.72960532214086</v>
      </c>
      <c r="AC34">
        <f t="shared" si="2"/>
        <v>533.91233629818908</v>
      </c>
      <c r="AE34">
        <f t="shared" si="3"/>
        <v>0</v>
      </c>
      <c r="AF34">
        <f t="shared" si="4"/>
        <v>0</v>
      </c>
      <c r="AG34">
        <f t="shared" si="5"/>
        <v>-8.2471236758415767</v>
      </c>
      <c r="AH34">
        <f t="shared" si="6"/>
        <v>-918.90335725361888</v>
      </c>
      <c r="AI34">
        <f t="shared" si="7"/>
        <v>-927.1504809294604</v>
      </c>
      <c r="AJ34">
        <f t="shared" si="8"/>
        <v>-3.1827309760482194</v>
      </c>
      <c r="AK34">
        <f t="shared" si="30"/>
        <v>37.151072372549862</v>
      </c>
      <c r="AL34">
        <f t="shared" si="9"/>
        <v>-893.18213953295879</v>
      </c>
      <c r="AN34">
        <f t="shared" si="10"/>
        <v>0</v>
      </c>
      <c r="AO34">
        <f t="shared" si="11"/>
        <v>0</v>
      </c>
      <c r="AP34">
        <f t="shared" si="12"/>
        <v>-0.62869230744751869</v>
      </c>
      <c r="AQ34">
        <f t="shared" si="13"/>
        <v>-70.049570577598644</v>
      </c>
      <c r="AR34">
        <f t="shared" si="14"/>
        <v>-70.678262885046152</v>
      </c>
      <c r="AS34">
        <f t="shared" si="15"/>
        <v>-0.24262501206061529</v>
      </c>
      <c r="AT34">
        <f t="shared" si="16"/>
        <v>2.8320896268922167</v>
      </c>
      <c r="AU34">
        <f t="shared" si="17"/>
        <v>-68.088798270214554</v>
      </c>
      <c r="AW34">
        <v>31</v>
      </c>
      <c r="AX34">
        <f>IF(Z34&gt;0, (R34*SUMPRODUCT(K34:$K$98, X34:$X$98)-K34*$AZ$3)/Z34, 0)</f>
        <v>809.24022314317074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5.8078460000000002E-3</v>
      </c>
      <c r="Q35" s="5">
        <f t="shared" si="29"/>
        <v>12.5</v>
      </c>
      <c r="R35">
        <f t="shared" ref="R35:R66" si="31">$C$6</f>
        <v>250000</v>
      </c>
      <c r="S35">
        <f t="shared" ref="S35:S66" si="32">AX35</f>
        <v>822.67474217443021</v>
      </c>
      <c r="U35">
        <f t="shared" si="21"/>
        <v>5.8078460000000002E-3</v>
      </c>
      <c r="V35">
        <f t="shared" si="22"/>
        <v>0.01</v>
      </c>
      <c r="W35">
        <f t="shared" si="23"/>
        <v>0.65976989406732611</v>
      </c>
      <c r="X35">
        <f t="shared" si="24"/>
        <v>3.831841940179344E-3</v>
      </c>
      <c r="Y35">
        <f t="shared" si="25"/>
        <v>6.5976989406732614E-3</v>
      </c>
      <c r="Z35">
        <f t="shared" si="26"/>
        <v>0.64934035318647343</v>
      </c>
      <c r="AB35">
        <f t="shared" si="27"/>
        <v>533.91233629818908</v>
      </c>
      <c r="AC35">
        <f t="shared" ref="AC35:AC66" si="33">S35*Z35</f>
        <v>534.19590764113548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-8.1167544148309183</v>
      </c>
      <c r="AH35">
        <f t="shared" ref="AH35:AH66" si="37">-X35*R35</f>
        <v>-957.96048504483599</v>
      </c>
      <c r="AI35">
        <f t="shared" ref="AI35:AI66" si="38">SUM(AE35:AH35)</f>
        <v>-966.07723945966688</v>
      </c>
      <c r="AJ35">
        <f t="shared" ref="AJ35:AJ66" si="39">AB35-AC35</f>
        <v>-0.28357134294640218</v>
      </c>
      <c r="AK35">
        <f t="shared" si="30"/>
        <v>37.373863540873238</v>
      </c>
      <c r="AL35">
        <f t="shared" ref="AL35:AL66" si="40">SUM(AI35:AK35)</f>
        <v>-928.98694726174006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-0.5524589609553604</v>
      </c>
      <c r="AQ35">
        <f t="shared" ref="AQ35:AQ66" si="44">AH35*$K35</f>
        <v>-65.20264469714003</v>
      </c>
      <c r="AR35">
        <f t="shared" ref="AR35:AR66" si="45">AI35*$K35</f>
        <v>-65.755103658095393</v>
      </c>
      <c r="AS35">
        <f t="shared" ref="AS35:AS66" si="46">AJ35*$K35</f>
        <v>-1.9301006470595423E-2</v>
      </c>
      <c r="AT35">
        <f t="shared" ref="AT35:AT66" si="47">AK35*$K35</f>
        <v>2.5438155158361244</v>
      </c>
      <c r="AU35">
        <f t="shared" ref="AU35:AU66" si="48">AL35*$K35</f>
        <v>-63.230589148729862</v>
      </c>
      <c r="AW35">
        <v>32</v>
      </c>
      <c r="AX35">
        <f>IF(Z35&gt;0, (R35*SUMPRODUCT(K35:$K$98, X35:$X$98)-K35*$AZ$3)/Z35, 0)</f>
        <v>822.67474217443021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6.1543680000000003E-3</v>
      </c>
      <c r="Q36" s="5">
        <f t="shared" si="29"/>
        <v>12.5</v>
      </c>
      <c r="R36">
        <f t="shared" si="31"/>
        <v>250000</v>
      </c>
      <c r="S36">
        <f t="shared" si="32"/>
        <v>832.41786527506997</v>
      </c>
      <c r="U36">
        <f t="shared" ref="U36:U67" si="52">M36</f>
        <v>6.1543680000000003E-3</v>
      </c>
      <c r="V36">
        <f t="shared" ref="V36:V67" si="53">$C$10</f>
        <v>0.01</v>
      </c>
      <c r="W36">
        <f t="shared" ref="W36:W67" si="54">Z35</f>
        <v>0.64934035318647343</v>
      </c>
      <c r="X36">
        <f t="shared" ref="X36:X67" si="55">U36*W36</f>
        <v>3.9962794907595304E-3</v>
      </c>
      <c r="Y36">
        <f t="shared" ref="Y36:Y67" si="56">V36*W36</f>
        <v>6.4934035318647346E-3</v>
      </c>
      <c r="Z36">
        <f t="shared" ref="Z36:Z67" si="57">MAX(0, W36-X36-Y36)</f>
        <v>0.63885067016384911</v>
      </c>
      <c r="AB36">
        <f t="shared" ref="AB36:AB67" si="58">AC35</f>
        <v>534.19590764113548</v>
      </c>
      <c r="AC36">
        <f t="shared" si="33"/>
        <v>531.7907110873391</v>
      </c>
      <c r="AE36">
        <f t="shared" si="34"/>
        <v>0</v>
      </c>
      <c r="AF36">
        <f t="shared" si="35"/>
        <v>0</v>
      </c>
      <c r="AG36">
        <f t="shared" si="36"/>
        <v>-7.9856333770481136</v>
      </c>
      <c r="AH36">
        <f t="shared" si="37"/>
        <v>-999.06987268988257</v>
      </c>
      <c r="AI36">
        <f t="shared" si="38"/>
        <v>-1007.0555060669307</v>
      </c>
      <c r="AJ36">
        <f t="shared" si="39"/>
        <v>2.4051965537963724</v>
      </c>
      <c r="AK36">
        <f t="shared" si="30"/>
        <v>37.393713534879488</v>
      </c>
      <c r="AL36">
        <f t="shared" si="40"/>
        <v>-967.25659597825484</v>
      </c>
      <c r="AN36">
        <f t="shared" si="41"/>
        <v>0</v>
      </c>
      <c r="AO36">
        <f t="shared" si="42"/>
        <v>0</v>
      </c>
      <c r="AP36">
        <f t="shared" si="43"/>
        <v>-0.48529851392427648</v>
      </c>
      <c r="AQ36">
        <f t="shared" si="44"/>
        <v>-60.714924118159267</v>
      </c>
      <c r="AR36">
        <f t="shared" si="45"/>
        <v>-61.200222632083538</v>
      </c>
      <c r="AS36">
        <f t="shared" si="46"/>
        <v>0.14616728043238067</v>
      </c>
      <c r="AT36">
        <f t="shared" si="47"/>
        <v>2.2724701663295233</v>
      </c>
      <c r="AU36">
        <f t="shared" si="48"/>
        <v>-58.781585185321639</v>
      </c>
      <c r="AW36">
        <v>33</v>
      </c>
      <c r="AX36">
        <f>IF(Z36&gt;0, (R36*SUMPRODUCT(K36:$K$98, X36:$X$98)-K36*$AZ$3)/Z36, 0)</f>
        <v>832.41786527506997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6.5216450000000004E-3</v>
      </c>
      <c r="Q37" s="5">
        <f t="shared" ref="Q37:Q68" si="60">$C$8</f>
        <v>12.5</v>
      </c>
      <c r="R37">
        <f t="shared" si="31"/>
        <v>250000</v>
      </c>
      <c r="S37">
        <f t="shared" si="32"/>
        <v>839.00756922018968</v>
      </c>
      <c r="U37">
        <f t="shared" si="52"/>
        <v>6.5216450000000004E-3</v>
      </c>
      <c r="V37">
        <f t="shared" si="53"/>
        <v>0.01</v>
      </c>
      <c r="W37">
        <f t="shared" si="54"/>
        <v>0.63885067016384911</v>
      </c>
      <c r="X37">
        <f t="shared" si="55"/>
        <v>4.1663572788207164E-3</v>
      </c>
      <c r="Y37">
        <f t="shared" si="56"/>
        <v>6.3885067016384916E-3</v>
      </c>
      <c r="Z37">
        <f t="shared" si="57"/>
        <v>0.62829580618338987</v>
      </c>
      <c r="AB37">
        <f t="shared" si="58"/>
        <v>531.7907110873391</v>
      </c>
      <c r="AC37">
        <f t="shared" si="33"/>
        <v>527.14493709716533</v>
      </c>
      <c r="AE37">
        <f t="shared" si="34"/>
        <v>0</v>
      </c>
      <c r="AF37">
        <f t="shared" si="35"/>
        <v>0</v>
      </c>
      <c r="AG37">
        <f t="shared" si="36"/>
        <v>-7.8536975772923734</v>
      </c>
      <c r="AH37">
        <f t="shared" si="37"/>
        <v>-1041.5893197051792</v>
      </c>
      <c r="AI37">
        <f t="shared" si="38"/>
        <v>-1049.4430172824716</v>
      </c>
      <c r="AJ37">
        <f t="shared" si="39"/>
        <v>4.6457739901737796</v>
      </c>
      <c r="AK37">
        <f t="shared" si="30"/>
        <v>37.225349776113738</v>
      </c>
      <c r="AL37">
        <f t="shared" si="40"/>
        <v>-1007.5718935161842</v>
      </c>
      <c r="AN37">
        <f t="shared" si="41"/>
        <v>0</v>
      </c>
      <c r="AO37">
        <f t="shared" si="42"/>
        <v>0</v>
      </c>
      <c r="AP37">
        <f t="shared" si="43"/>
        <v>-0.42614337871267144</v>
      </c>
      <c r="AQ37">
        <f t="shared" si="44"/>
        <v>-56.516868336458728</v>
      </c>
      <c r="AR37">
        <f t="shared" si="45"/>
        <v>-56.943011715171409</v>
      </c>
      <c r="AS37">
        <f t="shared" si="46"/>
        <v>0.25208073081808735</v>
      </c>
      <c r="AT37">
        <f t="shared" si="47"/>
        <v>2.0198557649100501</v>
      </c>
      <c r="AU37">
        <f t="shared" si="48"/>
        <v>-54.671075219443274</v>
      </c>
      <c r="AW37">
        <v>34</v>
      </c>
      <c r="AX37">
        <f>IF(Z37&gt;0, (R37*SUMPRODUCT(K37:$K$98, X37:$X$98)-K37*$AZ$3)/Z37, 0)</f>
        <v>839.00756922018968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6.9358459999999999E-3</v>
      </c>
      <c r="Q38" s="5">
        <f t="shared" si="60"/>
        <v>12.5</v>
      </c>
      <c r="R38">
        <f t="shared" si="31"/>
        <v>250000</v>
      </c>
      <c r="S38">
        <f t="shared" si="32"/>
        <v>843.01064210500158</v>
      </c>
      <c r="U38">
        <f t="shared" si="52"/>
        <v>6.9358459999999999E-3</v>
      </c>
      <c r="V38">
        <f t="shared" si="53"/>
        <v>0.01</v>
      </c>
      <c r="W38">
        <f t="shared" si="54"/>
        <v>0.62829580618338987</v>
      </c>
      <c r="X38">
        <f t="shared" si="55"/>
        <v>4.3577629541338399E-3</v>
      </c>
      <c r="Y38">
        <f t="shared" si="56"/>
        <v>6.2829580618338991E-3</v>
      </c>
      <c r="Z38">
        <f t="shared" si="57"/>
        <v>0.61765508516742218</v>
      </c>
      <c r="AB38">
        <f t="shared" si="58"/>
        <v>527.14493709716533</v>
      </c>
      <c r="AC38">
        <f t="shared" si="33"/>
        <v>520.68980994640799</v>
      </c>
      <c r="AE38">
        <f t="shared" si="34"/>
        <v>0</v>
      </c>
      <c r="AF38">
        <f t="shared" si="35"/>
        <v>0</v>
      </c>
      <c r="AG38">
        <f t="shared" si="36"/>
        <v>-7.720688564592777</v>
      </c>
      <c r="AH38">
        <f t="shared" si="37"/>
        <v>-1089.44073853346</v>
      </c>
      <c r="AI38">
        <f t="shared" si="38"/>
        <v>-1097.1614270980529</v>
      </c>
      <c r="AJ38">
        <f t="shared" si="39"/>
        <v>6.4551271507573347</v>
      </c>
      <c r="AK38">
        <f t="shared" si="30"/>
        <v>36.900145596801579</v>
      </c>
      <c r="AL38">
        <f t="shared" si="40"/>
        <v>-1053.8061543504939</v>
      </c>
      <c r="AN38">
        <f t="shared" si="41"/>
        <v>0</v>
      </c>
      <c r="AO38">
        <f t="shared" si="42"/>
        <v>0</v>
      </c>
      <c r="AP38">
        <f t="shared" si="43"/>
        <v>-0.37404132149720892</v>
      </c>
      <c r="AQ38">
        <f t="shared" si="44"/>
        <v>-52.779729440549417</v>
      </c>
      <c r="AR38">
        <f t="shared" si="45"/>
        <v>-53.153770762046626</v>
      </c>
      <c r="AS38">
        <f t="shared" si="46"/>
        <v>0.31272913933799334</v>
      </c>
      <c r="AT38">
        <f t="shared" si="47"/>
        <v>1.7876876015649861</v>
      </c>
      <c r="AU38">
        <f t="shared" si="48"/>
        <v>-51.053354021143647</v>
      </c>
      <c r="AW38">
        <v>35</v>
      </c>
      <c r="AX38">
        <f>IF(Z38&gt;0, (R38*SUMPRODUCT(K38:$K$98, X38:$X$98)-K38*$AZ$3)/Z38, 0)</f>
        <v>843.01064210500158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7.4023869999999999E-3</v>
      </c>
      <c r="Q39" s="5">
        <f t="shared" si="60"/>
        <v>12.5</v>
      </c>
      <c r="R39">
        <f t="shared" si="31"/>
        <v>250000</v>
      </c>
      <c r="S39">
        <f t="shared" si="32"/>
        <v>844.62456365978016</v>
      </c>
      <c r="U39">
        <f t="shared" si="52"/>
        <v>7.4023869999999999E-3</v>
      </c>
      <c r="V39">
        <f t="shared" si="53"/>
        <v>0.01</v>
      </c>
      <c r="W39">
        <f t="shared" si="54"/>
        <v>0.61765508516742218</v>
      </c>
      <c r="X39">
        <f t="shared" si="55"/>
        <v>4.572121972927219E-3</v>
      </c>
      <c r="Y39">
        <f t="shared" si="56"/>
        <v>6.1765508516742219E-3</v>
      </c>
      <c r="Z39">
        <f t="shared" si="57"/>
        <v>0.60690641234282072</v>
      </c>
      <c r="AB39">
        <f t="shared" si="58"/>
        <v>520.68980994640799</v>
      </c>
      <c r="AC39">
        <f t="shared" si="33"/>
        <v>512.6080637073776</v>
      </c>
      <c r="AE39">
        <f t="shared" si="34"/>
        <v>0</v>
      </c>
      <c r="AF39">
        <f t="shared" si="35"/>
        <v>0</v>
      </c>
      <c r="AG39">
        <f t="shared" si="36"/>
        <v>-7.5863301542852586</v>
      </c>
      <c r="AH39">
        <f t="shared" si="37"/>
        <v>-1143.0304932318047</v>
      </c>
      <c r="AI39">
        <f t="shared" si="38"/>
        <v>-1150.6168233860899</v>
      </c>
      <c r="AJ39">
        <f t="shared" si="39"/>
        <v>8.0817462390303945</v>
      </c>
      <c r="AK39">
        <f t="shared" si="30"/>
        <v>36.448286696248566</v>
      </c>
      <c r="AL39">
        <f t="shared" si="40"/>
        <v>-1106.0867904508109</v>
      </c>
      <c r="AN39">
        <f t="shared" si="41"/>
        <v>0</v>
      </c>
      <c r="AO39">
        <f t="shared" si="42"/>
        <v>0</v>
      </c>
      <c r="AP39">
        <f t="shared" si="43"/>
        <v>-0.32815366934510981</v>
      </c>
      <c r="AQ39">
        <f t="shared" si="44"/>
        <v>-49.44283242345999</v>
      </c>
      <c r="AR39">
        <f t="shared" si="45"/>
        <v>-49.770986092805103</v>
      </c>
      <c r="AS39">
        <f t="shared" si="46"/>
        <v>0.34958334650856315</v>
      </c>
      <c r="AT39">
        <f t="shared" si="47"/>
        <v>1.5766040730458273</v>
      </c>
      <c r="AU39">
        <f t="shared" si="48"/>
        <v>-47.844798673250708</v>
      </c>
      <c r="AW39">
        <v>36</v>
      </c>
      <c r="AX39">
        <f>IF(Z39&gt;0, (R39*SUMPRODUCT(K39:$K$98, X39:$X$98)-K39*$AZ$3)/Z39, 0)</f>
        <v>844.62456365978016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7.9366079999999995E-3</v>
      </c>
      <c r="Q40" s="5">
        <f t="shared" si="60"/>
        <v>12.5</v>
      </c>
      <c r="R40">
        <f t="shared" si="31"/>
        <v>250000</v>
      </c>
      <c r="S40">
        <f t="shared" si="32"/>
        <v>844.05500453473962</v>
      </c>
      <c r="U40">
        <f t="shared" si="52"/>
        <v>7.9366079999999995E-3</v>
      </c>
      <c r="V40">
        <f t="shared" si="53"/>
        <v>0.01</v>
      </c>
      <c r="W40">
        <f t="shared" si="54"/>
        <v>0.60690641234282072</v>
      </c>
      <c r="X40">
        <f t="shared" si="55"/>
        <v>4.8167782874513291E-3</v>
      </c>
      <c r="Y40">
        <f t="shared" si="56"/>
        <v>6.0690641234282076E-3</v>
      </c>
      <c r="Z40">
        <f t="shared" si="57"/>
        <v>0.59602056993194119</v>
      </c>
      <c r="AB40">
        <f t="shared" si="58"/>
        <v>512.6080637073776</v>
      </c>
      <c r="AC40">
        <f t="shared" si="33"/>
        <v>503.07414485670273</v>
      </c>
      <c r="AE40">
        <f t="shared" si="34"/>
        <v>0</v>
      </c>
      <c r="AF40">
        <f t="shared" si="35"/>
        <v>0</v>
      </c>
      <c r="AG40">
        <f t="shared" si="36"/>
        <v>-7.4502571241492648</v>
      </c>
      <c r="AH40">
        <f t="shared" si="37"/>
        <v>-1204.1945718628322</v>
      </c>
      <c r="AI40">
        <f t="shared" si="38"/>
        <v>-1211.6448289869813</v>
      </c>
      <c r="AJ40">
        <f t="shared" si="39"/>
        <v>9.5339188506748656</v>
      </c>
      <c r="AK40">
        <f t="shared" ref="AK40:AK71" si="61">G40*SUM(AB40:AB40, AE40:AF40)</f>
        <v>35.882564459516438</v>
      </c>
      <c r="AL40">
        <f t="shared" si="40"/>
        <v>-1166.22834567679</v>
      </c>
      <c r="AN40">
        <f t="shared" si="41"/>
        <v>0</v>
      </c>
      <c r="AO40">
        <f t="shared" si="42"/>
        <v>0</v>
      </c>
      <c r="AP40">
        <f t="shared" si="43"/>
        <v>-0.28773902286991515</v>
      </c>
      <c r="AQ40">
        <f t="shared" si="44"/>
        <v>-46.507625667031299</v>
      </c>
      <c r="AR40">
        <f t="shared" si="45"/>
        <v>-46.795364689901213</v>
      </c>
      <c r="AS40">
        <f t="shared" si="46"/>
        <v>0.36821286144906062</v>
      </c>
      <c r="AT40">
        <f t="shared" si="47"/>
        <v>1.3858332489198462</v>
      </c>
      <c r="AU40">
        <f t="shared" si="48"/>
        <v>-45.041318579532302</v>
      </c>
      <c r="AW40">
        <v>37</v>
      </c>
      <c r="AX40">
        <f>IF(Z40&gt;0, (R40*SUMPRODUCT(K40:$K$98, X40:$X$98)-K40*$AZ$3)/Z40, 0)</f>
        <v>844.05500453473962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8.552947E-3</v>
      </c>
      <c r="Q41" s="5">
        <f t="shared" si="60"/>
        <v>12.5</v>
      </c>
      <c r="R41">
        <f t="shared" si="31"/>
        <v>250000</v>
      </c>
      <c r="S41">
        <f t="shared" si="32"/>
        <v>841.42037611696628</v>
      </c>
      <c r="U41">
        <f t="shared" si="52"/>
        <v>8.552947E-3</v>
      </c>
      <c r="V41">
        <f t="shared" si="53"/>
        <v>0.01</v>
      </c>
      <c r="W41">
        <f t="shared" si="54"/>
        <v>0.59602056993194119</v>
      </c>
      <c r="X41">
        <f t="shared" si="55"/>
        <v>5.0977323455376868E-3</v>
      </c>
      <c r="Y41">
        <f t="shared" si="56"/>
        <v>5.9602056993194119E-3</v>
      </c>
      <c r="Z41">
        <f t="shared" si="57"/>
        <v>0.58496263188708408</v>
      </c>
      <c r="AB41">
        <f t="shared" si="58"/>
        <v>503.07414485670273</v>
      </c>
      <c r="AC41">
        <f t="shared" si="33"/>
        <v>492.19947773680076</v>
      </c>
      <c r="AE41">
        <f t="shared" si="34"/>
        <v>0</v>
      </c>
      <c r="AF41">
        <f t="shared" si="35"/>
        <v>0</v>
      </c>
      <c r="AG41">
        <f t="shared" si="36"/>
        <v>-7.3120328985885514</v>
      </c>
      <c r="AH41">
        <f t="shared" si="37"/>
        <v>-1274.4330863844216</v>
      </c>
      <c r="AI41">
        <f t="shared" si="38"/>
        <v>-1281.7451192830101</v>
      </c>
      <c r="AJ41">
        <f t="shared" si="39"/>
        <v>10.874667119901972</v>
      </c>
      <c r="AK41">
        <f t="shared" si="61"/>
        <v>35.215190139969195</v>
      </c>
      <c r="AL41">
        <f t="shared" si="40"/>
        <v>-1235.6552620231391</v>
      </c>
      <c r="AN41">
        <f t="shared" si="41"/>
        <v>0</v>
      </c>
      <c r="AO41">
        <f t="shared" si="42"/>
        <v>0</v>
      </c>
      <c r="AP41">
        <f t="shared" si="43"/>
        <v>-0.2521434071685516</v>
      </c>
      <c r="AQ41">
        <f t="shared" si="44"/>
        <v>-43.94672522211021</v>
      </c>
      <c r="AR41">
        <f t="shared" si="45"/>
        <v>-44.198868629278756</v>
      </c>
      <c r="AS41">
        <f t="shared" si="46"/>
        <v>0.37499497847789898</v>
      </c>
      <c r="AT41">
        <f t="shared" si="47"/>
        <v>1.2143378112664389</v>
      </c>
      <c r="AU41">
        <f t="shared" si="48"/>
        <v>-42.609535839534431</v>
      </c>
      <c r="AW41">
        <v>38</v>
      </c>
      <c r="AX41">
        <f>IF(Z41&gt;0, (R41*SUMPRODUCT(K41:$K$98, X41:$X$98)-K41*$AZ$3)/Z41, 0)</f>
        <v>841.42037611696628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9.2631359999999999E-3</v>
      </c>
      <c r="Q42" s="5">
        <f t="shared" si="60"/>
        <v>12.5</v>
      </c>
      <c r="R42">
        <f t="shared" si="31"/>
        <v>250000</v>
      </c>
      <c r="S42">
        <f t="shared" si="32"/>
        <v>836.80070734531046</v>
      </c>
      <c r="U42">
        <f t="shared" si="52"/>
        <v>9.2631359999999999E-3</v>
      </c>
      <c r="V42">
        <f t="shared" si="53"/>
        <v>0.01</v>
      </c>
      <c r="W42">
        <f t="shared" si="54"/>
        <v>0.58496263188708408</v>
      </c>
      <c r="X42">
        <f t="shared" si="55"/>
        <v>5.4185884140879968E-3</v>
      </c>
      <c r="Y42">
        <f t="shared" si="56"/>
        <v>5.8496263188708413E-3</v>
      </c>
      <c r="Z42">
        <f t="shared" si="57"/>
        <v>0.57369441715412517</v>
      </c>
      <c r="AB42">
        <f t="shared" si="58"/>
        <v>492.19947773680076</v>
      </c>
      <c r="AC42">
        <f t="shared" si="33"/>
        <v>480.06789407462753</v>
      </c>
      <c r="AE42">
        <f t="shared" si="34"/>
        <v>0</v>
      </c>
      <c r="AF42">
        <f t="shared" si="35"/>
        <v>0</v>
      </c>
      <c r="AG42">
        <f t="shared" si="36"/>
        <v>-7.1711802144265651</v>
      </c>
      <c r="AH42">
        <f t="shared" si="37"/>
        <v>-1354.6471035219993</v>
      </c>
      <c r="AI42">
        <f t="shared" si="38"/>
        <v>-1361.8182837364259</v>
      </c>
      <c r="AJ42">
        <f t="shared" si="39"/>
        <v>12.131583662173227</v>
      </c>
      <c r="AK42">
        <f t="shared" si="61"/>
        <v>34.453963441576057</v>
      </c>
      <c r="AL42">
        <f t="shared" si="40"/>
        <v>-1315.2327366326767</v>
      </c>
      <c r="AN42">
        <f t="shared" si="41"/>
        <v>0</v>
      </c>
      <c r="AO42">
        <f t="shared" si="42"/>
        <v>0</v>
      </c>
      <c r="AP42">
        <f t="shared" si="43"/>
        <v>-0.22079137002210747</v>
      </c>
      <c r="AQ42">
        <f t="shared" si="44"/>
        <v>-41.707833430458365</v>
      </c>
      <c r="AR42">
        <f t="shared" si="45"/>
        <v>-41.92862480048047</v>
      </c>
      <c r="AS42">
        <f t="shared" si="46"/>
        <v>0.37351578083625525</v>
      </c>
      <c r="AT42">
        <f t="shared" si="47"/>
        <v>1.0607930024758803</v>
      </c>
      <c r="AU42">
        <f t="shared" si="48"/>
        <v>-40.494316017168345</v>
      </c>
      <c r="AW42">
        <v>39</v>
      </c>
      <c r="AX42">
        <f>IF(Z42&gt;0, (R42*SUMPRODUCT(K42:$K$98, X42:$X$98)-K42*$AZ$3)/Z42, 0)</f>
        <v>836.80070734531046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1.011049E-2</v>
      </c>
      <c r="Q43" s="5">
        <f t="shared" si="60"/>
        <v>12.5</v>
      </c>
      <c r="R43">
        <f t="shared" si="31"/>
        <v>250000</v>
      </c>
      <c r="S43">
        <f t="shared" si="32"/>
        <v>830.31309705538627</v>
      </c>
      <c r="U43">
        <f t="shared" si="52"/>
        <v>1.011049E-2</v>
      </c>
      <c r="V43">
        <f t="shared" si="53"/>
        <v>0.01</v>
      </c>
      <c r="W43">
        <f t="shared" si="54"/>
        <v>0.57369441715412517</v>
      </c>
      <c r="X43">
        <f t="shared" si="55"/>
        <v>5.800331667692611E-3</v>
      </c>
      <c r="Y43">
        <f t="shared" si="56"/>
        <v>5.7369441715412516E-3</v>
      </c>
      <c r="Z43">
        <f t="shared" si="57"/>
        <v>0.56215714131489136</v>
      </c>
      <c r="AB43">
        <f t="shared" si="58"/>
        <v>480.06789407462753</v>
      </c>
      <c r="AC43">
        <f t="shared" si="33"/>
        <v>466.76643703696988</v>
      </c>
      <c r="AE43">
        <f t="shared" si="34"/>
        <v>0</v>
      </c>
      <c r="AF43">
        <f t="shared" si="35"/>
        <v>0</v>
      </c>
      <c r="AG43">
        <f t="shared" si="36"/>
        <v>-7.026964266436142</v>
      </c>
      <c r="AH43">
        <f t="shared" si="37"/>
        <v>-1450.0829169231527</v>
      </c>
      <c r="AI43">
        <f t="shared" si="38"/>
        <v>-1457.1098811895888</v>
      </c>
      <c r="AJ43">
        <f t="shared" si="39"/>
        <v>13.301457037657656</v>
      </c>
      <c r="AK43">
        <f t="shared" si="61"/>
        <v>33.604752585223927</v>
      </c>
      <c r="AL43">
        <f t="shared" si="40"/>
        <v>-1410.2036715667073</v>
      </c>
      <c r="AN43">
        <f t="shared" si="41"/>
        <v>0</v>
      </c>
      <c r="AO43">
        <f t="shared" si="42"/>
        <v>0</v>
      </c>
      <c r="AP43">
        <f t="shared" si="43"/>
        <v>-0.19317066730642105</v>
      </c>
      <c r="AQ43">
        <f t="shared" si="44"/>
        <v>-39.862659619550307</v>
      </c>
      <c r="AR43">
        <f t="shared" si="45"/>
        <v>-40.055830286856725</v>
      </c>
      <c r="AS43">
        <f t="shared" si="46"/>
        <v>0.36565595535825401</v>
      </c>
      <c r="AT43">
        <f t="shared" si="47"/>
        <v>0.92379187305119848</v>
      </c>
      <c r="AU43">
        <f t="shared" si="48"/>
        <v>-38.766382458447275</v>
      </c>
      <c r="AW43">
        <v>40</v>
      </c>
      <c r="AX43">
        <f>IF(Z43&gt;0, (R43*SUMPRODUCT(K43:$K$98, X43:$X$98)-K43*$AZ$3)/Z43, 0)</f>
        <v>830.31309705538627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1.1085984E-2</v>
      </c>
      <c r="Q44" s="5">
        <f t="shared" si="60"/>
        <v>12.5</v>
      </c>
      <c r="R44">
        <f t="shared" si="31"/>
        <v>250000</v>
      </c>
      <c r="S44">
        <f t="shared" si="32"/>
        <v>821.84941494071415</v>
      </c>
      <c r="U44">
        <f t="shared" si="52"/>
        <v>1.1085984E-2</v>
      </c>
      <c r="V44">
        <f t="shared" si="53"/>
        <v>0.01</v>
      </c>
      <c r="W44">
        <f t="shared" si="54"/>
        <v>0.56215714131489136</v>
      </c>
      <c r="X44">
        <f t="shared" si="55"/>
        <v>6.2320650741026244E-3</v>
      </c>
      <c r="Y44">
        <f t="shared" si="56"/>
        <v>5.6215714131489141E-3</v>
      </c>
      <c r="Z44">
        <f t="shared" si="57"/>
        <v>0.55030350482763979</v>
      </c>
      <c r="AB44">
        <f t="shared" si="58"/>
        <v>466.76643703696988</v>
      </c>
      <c r="AC44">
        <f t="shared" si="33"/>
        <v>452.26661348242021</v>
      </c>
      <c r="AE44">
        <f t="shared" si="34"/>
        <v>0</v>
      </c>
      <c r="AF44">
        <f t="shared" si="35"/>
        <v>0</v>
      </c>
      <c r="AG44">
        <f t="shared" si="36"/>
        <v>-6.8787938103454973</v>
      </c>
      <c r="AH44">
        <f t="shared" si="37"/>
        <v>-1558.0162685256562</v>
      </c>
      <c r="AI44">
        <f t="shared" si="38"/>
        <v>-1564.8950623360017</v>
      </c>
      <c r="AJ44">
        <f t="shared" si="39"/>
        <v>14.499823554549664</v>
      </c>
      <c r="AK44">
        <f t="shared" si="61"/>
        <v>32.673650592587897</v>
      </c>
      <c r="AL44">
        <f t="shared" si="40"/>
        <v>-1517.7215881888642</v>
      </c>
      <c r="AN44">
        <f t="shared" si="41"/>
        <v>0</v>
      </c>
      <c r="AO44">
        <f t="shared" si="42"/>
        <v>0</v>
      </c>
      <c r="AP44">
        <f t="shared" si="43"/>
        <v>-0.16883703009493617</v>
      </c>
      <c r="AQ44">
        <f t="shared" si="44"/>
        <v>-38.240837982648337</v>
      </c>
      <c r="AR44">
        <f t="shared" si="45"/>
        <v>-38.409675012743271</v>
      </c>
      <c r="AS44">
        <f t="shared" si="46"/>
        <v>0.35589192136692438</v>
      </c>
      <c r="AT44">
        <f t="shared" si="47"/>
        <v>0.80196067515725067</v>
      </c>
      <c r="AU44">
        <f t="shared" si="48"/>
        <v>-37.251822416219099</v>
      </c>
      <c r="AW44">
        <v>41</v>
      </c>
      <c r="AX44">
        <f>IF(Z44&gt;0, (R44*SUMPRODUCT(K44:$K$98, X44:$X$98)-K44*$AZ$3)/Z44, 0)</f>
        <v>821.84941494071415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1.2207667E-2</v>
      </c>
      <c r="Q45" s="5">
        <f t="shared" si="60"/>
        <v>12.5</v>
      </c>
      <c r="R45">
        <f t="shared" si="31"/>
        <v>250000</v>
      </c>
      <c r="S45">
        <f t="shared" si="32"/>
        <v>811.53192311030227</v>
      </c>
      <c r="U45">
        <f t="shared" si="52"/>
        <v>1.2207667E-2</v>
      </c>
      <c r="V45">
        <f t="shared" si="53"/>
        <v>0.01</v>
      </c>
      <c r="W45">
        <f t="shared" si="54"/>
        <v>0.55030350482763979</v>
      </c>
      <c r="X45">
        <f t="shared" si="55"/>
        <v>6.7179219358687193E-3</v>
      </c>
      <c r="Y45">
        <f t="shared" si="56"/>
        <v>5.5030350482763984E-3</v>
      </c>
      <c r="Z45">
        <f t="shared" si="57"/>
        <v>0.53808254784349463</v>
      </c>
      <c r="AB45">
        <f t="shared" si="58"/>
        <v>452.26661348242021</v>
      </c>
      <c r="AC45">
        <f t="shared" si="33"/>
        <v>436.67116484352243</v>
      </c>
      <c r="AE45">
        <f t="shared" si="34"/>
        <v>0</v>
      </c>
      <c r="AF45">
        <f t="shared" si="35"/>
        <v>0</v>
      </c>
      <c r="AG45">
        <f t="shared" si="36"/>
        <v>-6.7260318480436831</v>
      </c>
      <c r="AH45">
        <f t="shared" si="37"/>
        <v>-1679.4804839671799</v>
      </c>
      <c r="AI45">
        <f t="shared" si="38"/>
        <v>-1686.2065158152236</v>
      </c>
      <c r="AJ45">
        <f t="shared" si="39"/>
        <v>15.595448638897778</v>
      </c>
      <c r="AK45">
        <f t="shared" si="61"/>
        <v>31.658662943769418</v>
      </c>
      <c r="AL45">
        <f t="shared" si="40"/>
        <v>-1638.9524042325563</v>
      </c>
      <c r="AN45">
        <f t="shared" si="41"/>
        <v>0</v>
      </c>
      <c r="AO45">
        <f t="shared" si="42"/>
        <v>0</v>
      </c>
      <c r="AP45">
        <f t="shared" si="43"/>
        <v>-0.14739960138689182</v>
      </c>
      <c r="AQ45">
        <f t="shared" si="44"/>
        <v>-36.805468583356415</v>
      </c>
      <c r="AR45">
        <f t="shared" si="45"/>
        <v>-36.952868184743309</v>
      </c>
      <c r="AS45">
        <f t="shared" si="46"/>
        <v>0.34177104193937013</v>
      </c>
      <c r="AT45">
        <f t="shared" si="47"/>
        <v>0.69379307201925522</v>
      </c>
      <c r="AU45">
        <f t="shared" si="48"/>
        <v>-35.917304070784681</v>
      </c>
      <c r="AW45">
        <v>42</v>
      </c>
      <c r="AX45">
        <f>IF(Z45&gt;0, (R45*SUMPRODUCT(K45:$K$98, X45:$X$98)-K45*$AZ$3)/Z45, 0)</f>
        <v>811.53192311030227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1.3502610999999999E-2</v>
      </c>
      <c r="Q46" s="5">
        <f t="shared" si="60"/>
        <v>12.5</v>
      </c>
      <c r="R46">
        <f t="shared" si="31"/>
        <v>250000</v>
      </c>
      <c r="S46">
        <f t="shared" si="32"/>
        <v>799.49723955359207</v>
      </c>
      <c r="U46">
        <f t="shared" si="52"/>
        <v>1.3502610999999999E-2</v>
      </c>
      <c r="V46">
        <f t="shared" si="53"/>
        <v>0.01</v>
      </c>
      <c r="W46">
        <f t="shared" si="54"/>
        <v>0.53808254784349463</v>
      </c>
      <c r="X46">
        <f t="shared" si="55"/>
        <v>7.2655193294195964E-3</v>
      </c>
      <c r="Y46">
        <f t="shared" si="56"/>
        <v>5.3808254784349467E-3</v>
      </c>
      <c r="Z46">
        <f t="shared" si="57"/>
        <v>0.52543620303564009</v>
      </c>
      <c r="AB46">
        <f t="shared" si="58"/>
        <v>436.67116484352243</v>
      </c>
      <c r="AC46">
        <f t="shared" si="33"/>
        <v>420.08479388851498</v>
      </c>
      <c r="AE46">
        <f t="shared" si="34"/>
        <v>0</v>
      </c>
      <c r="AF46">
        <f t="shared" si="35"/>
        <v>0</v>
      </c>
      <c r="AG46">
        <f t="shared" si="36"/>
        <v>-6.5679525379455015</v>
      </c>
      <c r="AH46">
        <f t="shared" si="37"/>
        <v>-1816.379832354899</v>
      </c>
      <c r="AI46">
        <f t="shared" si="38"/>
        <v>-1822.9477848928445</v>
      </c>
      <c r="AJ46">
        <f t="shared" si="39"/>
        <v>16.586370955007453</v>
      </c>
      <c r="AK46">
        <f t="shared" si="61"/>
        <v>30.566981539046573</v>
      </c>
      <c r="AL46">
        <f t="shared" si="40"/>
        <v>-1775.7944323987906</v>
      </c>
      <c r="AN46">
        <f t="shared" si="41"/>
        <v>0</v>
      </c>
      <c r="AO46">
        <f t="shared" si="42"/>
        <v>0</v>
      </c>
      <c r="AP46">
        <f t="shared" si="43"/>
        <v>-0.12851368383387554</v>
      </c>
      <c r="AQ46">
        <f t="shared" si="44"/>
        <v>-35.540704983611789</v>
      </c>
      <c r="AR46">
        <f t="shared" si="45"/>
        <v>-35.669218667445662</v>
      </c>
      <c r="AS46">
        <f t="shared" si="46"/>
        <v>0.32454187519600669</v>
      </c>
      <c r="AT46">
        <f t="shared" si="47"/>
        <v>0.59809740989598137</v>
      </c>
      <c r="AU46">
        <f t="shared" si="48"/>
        <v>-34.746579382353673</v>
      </c>
      <c r="AW46">
        <v>43</v>
      </c>
      <c r="AX46">
        <f>IF(Z46&gt;0, (R46*SUMPRODUCT(K46:$K$98, X46:$X$98)-K46*$AZ$3)/Z46, 0)</f>
        <v>799.49723955359207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1.4950962999999999E-2</v>
      </c>
      <c r="Q47" s="5">
        <f t="shared" si="60"/>
        <v>12.5</v>
      </c>
      <c r="R47">
        <f t="shared" si="31"/>
        <v>250000</v>
      </c>
      <c r="S47">
        <f t="shared" si="32"/>
        <v>785.8215365389608</v>
      </c>
      <c r="U47">
        <f t="shared" si="52"/>
        <v>1.4950962999999999E-2</v>
      </c>
      <c r="V47">
        <f t="shared" si="53"/>
        <v>0.01</v>
      </c>
      <c r="W47">
        <f t="shared" si="54"/>
        <v>0.52543620303564009</v>
      </c>
      <c r="X47">
        <f t="shared" si="55"/>
        <v>7.8557772304463421E-3</v>
      </c>
      <c r="Y47">
        <f t="shared" si="56"/>
        <v>5.2543620303564008E-3</v>
      </c>
      <c r="Z47">
        <f t="shared" si="57"/>
        <v>0.51232606377483725</v>
      </c>
      <c r="AB47">
        <f t="shared" si="58"/>
        <v>420.08479388851498</v>
      </c>
      <c r="AC47">
        <f t="shared" si="33"/>
        <v>402.59685464450024</v>
      </c>
      <c r="AE47">
        <f t="shared" si="34"/>
        <v>0</v>
      </c>
      <c r="AF47">
        <f t="shared" si="35"/>
        <v>0</v>
      </c>
      <c r="AG47">
        <f t="shared" si="36"/>
        <v>-6.4040757971854658</v>
      </c>
      <c r="AH47">
        <f t="shared" si="37"/>
        <v>-1963.9443076115856</v>
      </c>
      <c r="AI47">
        <f t="shared" si="38"/>
        <v>-1970.348383408771</v>
      </c>
      <c r="AJ47">
        <f t="shared" si="39"/>
        <v>17.48793924401474</v>
      </c>
      <c r="AK47">
        <f t="shared" si="61"/>
        <v>29.40593557219605</v>
      </c>
      <c r="AL47">
        <f t="shared" si="40"/>
        <v>-1923.4545085925602</v>
      </c>
      <c r="AN47">
        <f t="shared" si="41"/>
        <v>0</v>
      </c>
      <c r="AO47">
        <f t="shared" si="42"/>
        <v>0</v>
      </c>
      <c r="AP47">
        <f t="shared" si="43"/>
        <v>-0.11188137827102035</v>
      </c>
      <c r="AQ47">
        <f t="shared" si="44"/>
        <v>-34.310773785606628</v>
      </c>
      <c r="AR47">
        <f t="shared" si="45"/>
        <v>-34.42265516387765</v>
      </c>
      <c r="AS47">
        <f t="shared" si="46"/>
        <v>0.30552023550379148</v>
      </c>
      <c r="AT47">
        <f t="shared" si="47"/>
        <v>0.51373167735023295</v>
      </c>
      <c r="AU47">
        <f t="shared" si="48"/>
        <v>-33.603403251023622</v>
      </c>
      <c r="AW47">
        <v>44</v>
      </c>
      <c r="AX47">
        <f>IF(Z47&gt;0, (R47*SUMPRODUCT(K47:$K$98, X47:$X$98)-K47*$AZ$3)/Z47, 0)</f>
        <v>785.8215365389608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1.6562650000000002E-2</v>
      </c>
      <c r="Q48" s="5">
        <f t="shared" si="60"/>
        <v>12.5</v>
      </c>
      <c r="R48">
        <f t="shared" si="31"/>
        <v>250000</v>
      </c>
      <c r="S48">
        <f t="shared" si="32"/>
        <v>770.78657942618293</v>
      </c>
      <c r="U48">
        <f t="shared" si="52"/>
        <v>1.6562650000000002E-2</v>
      </c>
      <c r="V48">
        <f t="shared" si="53"/>
        <v>0.01</v>
      </c>
      <c r="W48">
        <f t="shared" si="54"/>
        <v>0.51232606377483725</v>
      </c>
      <c r="X48">
        <f t="shared" si="55"/>
        <v>8.4854772801803095E-3</v>
      </c>
      <c r="Y48">
        <f t="shared" si="56"/>
        <v>5.1232606377483725E-3</v>
      </c>
      <c r="Z48">
        <f t="shared" si="57"/>
        <v>0.49871732585690853</v>
      </c>
      <c r="AB48">
        <f t="shared" si="58"/>
        <v>402.59685464450024</v>
      </c>
      <c r="AC48">
        <f t="shared" si="33"/>
        <v>384.40462169781961</v>
      </c>
      <c r="AE48">
        <f t="shared" si="34"/>
        <v>0</v>
      </c>
      <c r="AF48">
        <f t="shared" si="35"/>
        <v>0</v>
      </c>
      <c r="AG48">
        <f t="shared" si="36"/>
        <v>-6.2339665732113563</v>
      </c>
      <c r="AH48">
        <f t="shared" si="37"/>
        <v>-2121.3693200450775</v>
      </c>
      <c r="AI48">
        <f t="shared" si="38"/>
        <v>-2127.6032866182891</v>
      </c>
      <c r="AJ48">
        <f t="shared" si="39"/>
        <v>18.192232946680633</v>
      </c>
      <c r="AK48">
        <f t="shared" si="61"/>
        <v>28.181779825115019</v>
      </c>
      <c r="AL48">
        <f t="shared" si="40"/>
        <v>-2081.2292738464935</v>
      </c>
      <c r="AN48">
        <f t="shared" si="41"/>
        <v>0</v>
      </c>
      <c r="AO48">
        <f t="shared" si="42"/>
        <v>0</v>
      </c>
      <c r="AP48">
        <f t="shared" si="43"/>
        <v>-9.7240636052222856E-2</v>
      </c>
      <c r="AQ48">
        <f t="shared" si="44"/>
        <v>-33.090216246794917</v>
      </c>
      <c r="AR48">
        <f t="shared" si="45"/>
        <v>-33.187456882847144</v>
      </c>
      <c r="AS48">
        <f t="shared" si="46"/>
        <v>0.28377186213145456</v>
      </c>
      <c r="AT48">
        <f t="shared" si="47"/>
        <v>0.43959398291514956</v>
      </c>
      <c r="AU48">
        <f t="shared" si="48"/>
        <v>-32.464091037800543</v>
      </c>
      <c r="AW48">
        <v>45</v>
      </c>
      <c r="AX48">
        <f>IF(Z48&gt;0, (R48*SUMPRODUCT(K48:$K$98, X48:$X$98)-K48*$AZ$3)/Z48, 0)</f>
        <v>770.78657942618293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1.8321427000000001E-2</v>
      </c>
      <c r="Q49" s="5">
        <f t="shared" si="60"/>
        <v>12.5</v>
      </c>
      <c r="R49">
        <f t="shared" si="31"/>
        <v>250000</v>
      </c>
      <c r="S49">
        <f t="shared" si="32"/>
        <v>754.66629813978705</v>
      </c>
      <c r="U49">
        <f t="shared" si="52"/>
        <v>1.8321427000000001E-2</v>
      </c>
      <c r="V49">
        <f t="shared" si="53"/>
        <v>0.01</v>
      </c>
      <c r="W49">
        <f t="shared" si="54"/>
        <v>0.49871732585690853</v>
      </c>
      <c r="X49">
        <f t="shared" si="55"/>
        <v>9.1372130793225623E-3</v>
      </c>
      <c r="Y49">
        <f t="shared" si="56"/>
        <v>4.9871732585690855E-3</v>
      </c>
      <c r="Z49">
        <f t="shared" si="57"/>
        <v>0.48459293951901689</v>
      </c>
      <c r="AB49">
        <f t="shared" si="58"/>
        <v>384.40462169781961</v>
      </c>
      <c r="AC49">
        <f t="shared" si="33"/>
        <v>365.70595977149418</v>
      </c>
      <c r="AE49">
        <f t="shared" si="34"/>
        <v>0</v>
      </c>
      <c r="AF49">
        <f t="shared" si="35"/>
        <v>0</v>
      </c>
      <c r="AG49">
        <f t="shared" si="36"/>
        <v>-6.0574117439877107</v>
      </c>
      <c r="AH49">
        <f t="shared" si="37"/>
        <v>-2284.3032698306406</v>
      </c>
      <c r="AI49">
        <f t="shared" si="38"/>
        <v>-2290.3606815746284</v>
      </c>
      <c r="AJ49">
        <f t="shared" si="39"/>
        <v>18.698661926325428</v>
      </c>
      <c r="AK49">
        <f t="shared" si="61"/>
        <v>26.908323518847375</v>
      </c>
      <c r="AL49">
        <f t="shared" si="40"/>
        <v>-2244.7536961294559</v>
      </c>
      <c r="AN49">
        <f t="shared" si="41"/>
        <v>0</v>
      </c>
      <c r="AO49">
        <f t="shared" si="42"/>
        <v>0</v>
      </c>
      <c r="AP49">
        <f t="shared" si="43"/>
        <v>-8.4363073640032371E-2</v>
      </c>
      <c r="AQ49">
        <f t="shared" si="44"/>
        <v>-31.81405740829231</v>
      </c>
      <c r="AR49">
        <f t="shared" si="45"/>
        <v>-31.898420481932344</v>
      </c>
      <c r="AS49">
        <f t="shared" si="46"/>
        <v>0.26042089587626061</v>
      </c>
      <c r="AT49">
        <f t="shared" si="47"/>
        <v>0.37475888621959619</v>
      </c>
      <c r="AU49">
        <f t="shared" si="48"/>
        <v>-31.263240699836491</v>
      </c>
      <c r="AW49">
        <v>46</v>
      </c>
      <c r="AX49">
        <f>IF(Z49&gt;0, (R49*SUMPRODUCT(K49:$K$98, X49:$X$98)-K49*$AZ$3)/Z49, 0)</f>
        <v>754.66629813978705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2.0255269999999999E-2</v>
      </c>
      <c r="Q50" s="5">
        <f t="shared" si="60"/>
        <v>12.5</v>
      </c>
      <c r="R50">
        <f t="shared" si="31"/>
        <v>250000</v>
      </c>
      <c r="S50">
        <f t="shared" si="32"/>
        <v>737.85549989501999</v>
      </c>
      <c r="U50">
        <f t="shared" si="52"/>
        <v>2.0255269999999999E-2</v>
      </c>
      <c r="V50">
        <f t="shared" si="53"/>
        <v>0.01</v>
      </c>
      <c r="W50">
        <f t="shared" si="54"/>
        <v>0.48459293951901689</v>
      </c>
      <c r="X50">
        <f t="shared" si="55"/>
        <v>9.8155608300513567E-3</v>
      </c>
      <c r="Y50">
        <f t="shared" si="56"/>
        <v>4.8459293951901693E-3</v>
      </c>
      <c r="Z50">
        <f t="shared" si="57"/>
        <v>0.46993144929377534</v>
      </c>
      <c r="AB50">
        <f t="shared" si="58"/>
        <v>365.70595977149418</v>
      </c>
      <c r="AC50">
        <f t="shared" si="33"/>
        <v>346.74150443504982</v>
      </c>
      <c r="AE50">
        <f t="shared" si="34"/>
        <v>0</v>
      </c>
      <c r="AF50">
        <f t="shared" si="35"/>
        <v>0</v>
      </c>
      <c r="AG50">
        <f t="shared" si="36"/>
        <v>-5.874143116172192</v>
      </c>
      <c r="AH50">
        <f t="shared" si="37"/>
        <v>-2453.890207512839</v>
      </c>
      <c r="AI50">
        <f t="shared" si="38"/>
        <v>-2459.764350629011</v>
      </c>
      <c r="AJ50">
        <f t="shared" si="39"/>
        <v>18.96445533644436</v>
      </c>
      <c r="AK50">
        <f t="shared" si="61"/>
        <v>25.599417184004594</v>
      </c>
      <c r="AL50">
        <f t="shared" si="40"/>
        <v>-2415.200478108562</v>
      </c>
      <c r="AN50">
        <f t="shared" si="41"/>
        <v>0</v>
      </c>
      <c r="AO50">
        <f t="shared" si="42"/>
        <v>0</v>
      </c>
      <c r="AP50">
        <f t="shared" si="43"/>
        <v>-7.304521970448509E-2</v>
      </c>
      <c r="AQ50">
        <f t="shared" si="44"/>
        <v>-30.514229189441753</v>
      </c>
      <c r="AR50">
        <f t="shared" si="45"/>
        <v>-30.587274409146236</v>
      </c>
      <c r="AS50">
        <f t="shared" si="46"/>
        <v>0.23582380940169556</v>
      </c>
      <c r="AT50">
        <f t="shared" si="47"/>
        <v>0.31832984241808737</v>
      </c>
      <c r="AU50">
        <f t="shared" si="48"/>
        <v>-30.033120757326451</v>
      </c>
      <c r="AW50">
        <v>47</v>
      </c>
      <c r="AX50">
        <f>IF(Z50&gt;0, (R50*SUMPRODUCT(K50:$K$98, X50:$X$98)-K50*$AZ$3)/Z50, 0)</f>
        <v>737.85549989501999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2.2430054000000001E-2</v>
      </c>
      <c r="Q51" s="5">
        <f t="shared" si="60"/>
        <v>12.5</v>
      </c>
      <c r="R51">
        <f t="shared" si="31"/>
        <v>250000</v>
      </c>
      <c r="S51">
        <f t="shared" si="32"/>
        <v>720.7086570847639</v>
      </c>
      <c r="U51">
        <f t="shared" si="52"/>
        <v>2.2430054000000001E-2</v>
      </c>
      <c r="V51">
        <f t="shared" si="53"/>
        <v>0.01</v>
      </c>
      <c r="W51">
        <f t="shared" si="54"/>
        <v>0.46993144929377534</v>
      </c>
      <c r="X51">
        <f t="shared" si="55"/>
        <v>1.0540587783957644E-2</v>
      </c>
      <c r="Y51">
        <f t="shared" si="56"/>
        <v>4.6993144929377536E-3</v>
      </c>
      <c r="Z51">
        <f t="shared" si="57"/>
        <v>0.45469154701687992</v>
      </c>
      <c r="AB51">
        <f t="shared" si="58"/>
        <v>346.74150443504982</v>
      </c>
      <c r="AC51">
        <f t="shared" si="33"/>
        <v>327.70013423832933</v>
      </c>
      <c r="AE51">
        <f t="shared" si="34"/>
        <v>0</v>
      </c>
      <c r="AF51">
        <f t="shared" si="35"/>
        <v>0</v>
      </c>
      <c r="AG51">
        <f t="shared" si="36"/>
        <v>-5.6836443377109989</v>
      </c>
      <c r="AH51">
        <f t="shared" si="37"/>
        <v>-2635.1469459894111</v>
      </c>
      <c r="AI51">
        <f t="shared" si="38"/>
        <v>-2640.8305903271221</v>
      </c>
      <c r="AJ51">
        <f t="shared" si="39"/>
        <v>19.041370196720493</v>
      </c>
      <c r="AK51">
        <f t="shared" si="61"/>
        <v>24.271905310453491</v>
      </c>
      <c r="AL51">
        <f t="shared" si="40"/>
        <v>-2597.5173148199483</v>
      </c>
      <c r="AN51">
        <f t="shared" si="41"/>
        <v>0</v>
      </c>
      <c r="AO51">
        <f t="shared" si="42"/>
        <v>0</v>
      </c>
      <c r="AP51">
        <f t="shared" si="43"/>
        <v>-6.3103892218773897E-2</v>
      </c>
      <c r="AQ51">
        <f t="shared" si="44"/>
        <v>-29.257289685954728</v>
      </c>
      <c r="AR51">
        <f t="shared" si="45"/>
        <v>-29.320393578173501</v>
      </c>
      <c r="AS51">
        <f t="shared" si="46"/>
        <v>0.21141093657446261</v>
      </c>
      <c r="AT51">
        <f t="shared" si="47"/>
        <v>0.26948408549997205</v>
      </c>
      <c r="AU51">
        <f t="shared" si="48"/>
        <v>-28.83949855609907</v>
      </c>
      <c r="AW51">
        <v>48</v>
      </c>
      <c r="AX51">
        <f>IF(Z51&gt;0, (R51*SUMPRODUCT(K51:$K$98, X51:$X$98)-K51*$AZ$3)/Z51, 0)</f>
        <v>720.7086570847639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2.4874655999999998E-2</v>
      </c>
      <c r="Q52" s="5">
        <f t="shared" si="60"/>
        <v>12.5</v>
      </c>
      <c r="R52">
        <f t="shared" si="31"/>
        <v>250000</v>
      </c>
      <c r="S52">
        <f t="shared" si="32"/>
        <v>703.42369208766092</v>
      </c>
      <c r="U52">
        <f t="shared" si="52"/>
        <v>2.4874655999999998E-2</v>
      </c>
      <c r="V52">
        <f t="shared" si="53"/>
        <v>0.01</v>
      </c>
      <c r="W52">
        <f t="shared" si="54"/>
        <v>0.45469154701687992</v>
      </c>
      <c r="X52">
        <f t="shared" si="55"/>
        <v>1.1310295818152714E-2</v>
      </c>
      <c r="Y52">
        <f t="shared" si="56"/>
        <v>4.5469154701687992E-3</v>
      </c>
      <c r="Z52">
        <f t="shared" si="57"/>
        <v>0.4388343357285584</v>
      </c>
      <c r="AB52">
        <f t="shared" si="58"/>
        <v>327.70013423832933</v>
      </c>
      <c r="AC52">
        <f t="shared" si="33"/>
        <v>308.68646865301866</v>
      </c>
      <c r="AE52">
        <f t="shared" si="34"/>
        <v>0</v>
      </c>
      <c r="AF52">
        <f t="shared" si="35"/>
        <v>0</v>
      </c>
      <c r="AG52">
        <f t="shared" si="36"/>
        <v>-5.4854291966069804</v>
      </c>
      <c r="AH52">
        <f t="shared" si="37"/>
        <v>-2827.5739545381784</v>
      </c>
      <c r="AI52">
        <f t="shared" si="38"/>
        <v>-2833.0593837347856</v>
      </c>
      <c r="AJ52">
        <f t="shared" si="39"/>
        <v>19.013665585310662</v>
      </c>
      <c r="AK52">
        <f t="shared" si="61"/>
        <v>22.939009396683055</v>
      </c>
      <c r="AL52">
        <f t="shared" si="40"/>
        <v>-2791.1067087527917</v>
      </c>
      <c r="AN52">
        <f t="shared" si="41"/>
        <v>0</v>
      </c>
      <c r="AO52">
        <f t="shared" si="42"/>
        <v>0</v>
      </c>
      <c r="AP52">
        <f t="shared" si="43"/>
        <v>-5.4377826504806319E-2</v>
      </c>
      <c r="AQ52">
        <f t="shared" si="44"/>
        <v>-28.030135914340665</v>
      </c>
      <c r="AR52">
        <f t="shared" si="45"/>
        <v>-28.084513740845473</v>
      </c>
      <c r="AS52">
        <f t="shared" si="46"/>
        <v>0.18848512511253698</v>
      </c>
      <c r="AT52">
        <f t="shared" si="47"/>
        <v>0.22739760708907109</v>
      </c>
      <c r="AU52">
        <f t="shared" si="48"/>
        <v>-27.668631008643864</v>
      </c>
      <c r="AW52">
        <v>49</v>
      </c>
      <c r="AX52">
        <f>IF(Z52&gt;0, (R52*SUMPRODUCT(K52:$K$98, X52:$X$98)-K52*$AZ$3)/Z52, 0)</f>
        <v>703.42369208766092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2.763239E-2</v>
      </c>
      <c r="Q53" s="5">
        <f t="shared" si="60"/>
        <v>12.5</v>
      </c>
      <c r="R53">
        <f t="shared" si="31"/>
        <v>250000</v>
      </c>
      <c r="S53">
        <f t="shared" si="32"/>
        <v>686.21533293615266</v>
      </c>
      <c r="U53">
        <f t="shared" si="52"/>
        <v>2.763239E-2</v>
      </c>
      <c r="V53">
        <f t="shared" si="53"/>
        <v>0.01</v>
      </c>
      <c r="W53">
        <f t="shared" si="54"/>
        <v>0.4388343357285584</v>
      </c>
      <c r="X53">
        <f t="shared" si="55"/>
        <v>1.212604151024246E-2</v>
      </c>
      <c r="Y53">
        <f t="shared" si="56"/>
        <v>4.3883433572855842E-3</v>
      </c>
      <c r="Z53">
        <f t="shared" si="57"/>
        <v>0.42231995086103036</v>
      </c>
      <c r="AB53">
        <f t="shared" si="58"/>
        <v>308.68646865301866</v>
      </c>
      <c r="AC53">
        <f t="shared" si="33"/>
        <v>289.80242568568156</v>
      </c>
      <c r="AE53">
        <f t="shared" si="34"/>
        <v>0</v>
      </c>
      <c r="AF53">
        <f t="shared" si="35"/>
        <v>0</v>
      </c>
      <c r="AG53">
        <f t="shared" si="36"/>
        <v>-5.2789993857628792</v>
      </c>
      <c r="AH53">
        <f t="shared" si="37"/>
        <v>-3031.5103775606149</v>
      </c>
      <c r="AI53">
        <f t="shared" si="38"/>
        <v>-3036.7893769463776</v>
      </c>
      <c r="AJ53">
        <f t="shared" si="39"/>
        <v>18.884042967337109</v>
      </c>
      <c r="AK53">
        <f t="shared" si="61"/>
        <v>21.60805280571131</v>
      </c>
      <c r="AL53">
        <f t="shared" si="40"/>
        <v>-2996.2972811733293</v>
      </c>
      <c r="AN53">
        <f t="shared" si="41"/>
        <v>0</v>
      </c>
      <c r="AO53">
        <f t="shared" si="42"/>
        <v>0</v>
      </c>
      <c r="AP53">
        <f t="shared" si="43"/>
        <v>-4.6724516902165267E-2</v>
      </c>
      <c r="AQ53">
        <f t="shared" si="44"/>
        <v>-26.831951952377583</v>
      </c>
      <c r="AR53">
        <f t="shared" si="45"/>
        <v>-26.87867646927975</v>
      </c>
      <c r="AS53">
        <f t="shared" si="46"/>
        <v>0.16714299819549003</v>
      </c>
      <c r="AT53">
        <f t="shared" si="47"/>
        <v>0.19125325743856561</v>
      </c>
      <c r="AU53">
        <f t="shared" si="48"/>
        <v>-26.520280213645695</v>
      </c>
      <c r="AW53">
        <v>50</v>
      </c>
      <c r="AX53">
        <f>IF(Z53&gt;0, (R53*SUMPRODUCT(K53:$K$98, X53:$X$98)-K53*$AZ$3)/Z53, 0)</f>
        <v>686.21533293615266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3.0610310000000002E-2</v>
      </c>
      <c r="Q54" s="5">
        <f t="shared" si="60"/>
        <v>12.5</v>
      </c>
      <c r="R54">
        <f t="shared" si="31"/>
        <v>250000</v>
      </c>
      <c r="S54">
        <f t="shared" si="32"/>
        <v>669.19324026361073</v>
      </c>
      <c r="U54">
        <f t="shared" si="52"/>
        <v>3.0610310000000002E-2</v>
      </c>
      <c r="V54">
        <f t="shared" si="53"/>
        <v>0.01</v>
      </c>
      <c r="W54">
        <f t="shared" si="54"/>
        <v>0.42231995086103036</v>
      </c>
      <c r="X54">
        <f t="shared" si="55"/>
        <v>1.2927344615040907E-2</v>
      </c>
      <c r="Y54">
        <f t="shared" si="56"/>
        <v>4.2231995086103036E-3</v>
      </c>
      <c r="Z54">
        <f t="shared" si="57"/>
        <v>0.40516940673737911</v>
      </c>
      <c r="AB54">
        <f t="shared" si="58"/>
        <v>289.80242568568156</v>
      </c>
      <c r="AC54">
        <f t="shared" si="33"/>
        <v>271.13662815027158</v>
      </c>
      <c r="AE54">
        <f t="shared" si="34"/>
        <v>0</v>
      </c>
      <c r="AF54">
        <f t="shared" si="35"/>
        <v>0</v>
      </c>
      <c r="AG54">
        <f t="shared" si="36"/>
        <v>-5.0646175842172392</v>
      </c>
      <c r="AH54">
        <f t="shared" si="37"/>
        <v>-3231.8361537602268</v>
      </c>
      <c r="AI54">
        <f t="shared" si="38"/>
        <v>-3236.9007713444439</v>
      </c>
      <c r="AJ54">
        <f t="shared" si="39"/>
        <v>18.665797535409979</v>
      </c>
      <c r="AK54">
        <f t="shared" si="61"/>
        <v>20.286169797997712</v>
      </c>
      <c r="AL54">
        <f t="shared" si="40"/>
        <v>-3197.9488040110359</v>
      </c>
      <c r="AN54">
        <f t="shared" si="41"/>
        <v>0</v>
      </c>
      <c r="AO54">
        <f t="shared" si="42"/>
        <v>0</v>
      </c>
      <c r="AP54">
        <f t="shared" si="43"/>
        <v>-4.0024124809078659E-2</v>
      </c>
      <c r="AQ54">
        <f t="shared" si="44"/>
        <v>-25.540213338848549</v>
      </c>
      <c r="AR54">
        <f t="shared" si="45"/>
        <v>-25.580237463657625</v>
      </c>
      <c r="AS54">
        <f t="shared" si="46"/>
        <v>0.14751009287381506</v>
      </c>
      <c r="AT54">
        <f t="shared" si="47"/>
        <v>0.16031539961150118</v>
      </c>
      <c r="AU54">
        <f t="shared" si="48"/>
        <v>-25.272411971172307</v>
      </c>
      <c r="AW54">
        <v>51</v>
      </c>
      <c r="AX54">
        <f>IF(Z54&gt;0, (R54*SUMPRODUCT(K54:$K$98, X54:$X$98)-K54*$AZ$3)/Z54, 0)</f>
        <v>669.19324026361073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3.3721785999999997E-2</v>
      </c>
      <c r="Q55" s="5">
        <f t="shared" si="60"/>
        <v>12.5</v>
      </c>
      <c r="R55">
        <f t="shared" si="31"/>
        <v>250000</v>
      </c>
      <c r="S55">
        <f t="shared" si="32"/>
        <v>652.68956437395036</v>
      </c>
      <c r="U55">
        <f t="shared" si="52"/>
        <v>3.3721785999999997E-2</v>
      </c>
      <c r="V55">
        <f t="shared" si="53"/>
        <v>0.01</v>
      </c>
      <c r="W55">
        <f t="shared" si="54"/>
        <v>0.40516940673737911</v>
      </c>
      <c r="X55">
        <f t="shared" si="55"/>
        <v>1.3663036027744855E-2</v>
      </c>
      <c r="Y55">
        <f t="shared" si="56"/>
        <v>4.0516940673737912E-3</v>
      </c>
      <c r="Z55">
        <f t="shared" si="57"/>
        <v>0.38745467664226046</v>
      </c>
      <c r="AB55">
        <f t="shared" si="58"/>
        <v>271.13662815027158</v>
      </c>
      <c r="AC55">
        <f t="shared" si="33"/>
        <v>252.88762411228677</v>
      </c>
      <c r="AE55">
        <f t="shared" si="34"/>
        <v>0</v>
      </c>
      <c r="AF55">
        <f t="shared" si="35"/>
        <v>0</v>
      </c>
      <c r="AG55">
        <f t="shared" si="36"/>
        <v>-4.843183458028256</v>
      </c>
      <c r="AH55">
        <f t="shared" si="37"/>
        <v>-3415.7590069362136</v>
      </c>
      <c r="AI55">
        <f t="shared" si="38"/>
        <v>-3420.6021903942419</v>
      </c>
      <c r="AJ55">
        <f t="shared" si="39"/>
        <v>18.249004037984804</v>
      </c>
      <c r="AK55">
        <f t="shared" si="61"/>
        <v>18.979563970519013</v>
      </c>
      <c r="AL55">
        <f t="shared" si="40"/>
        <v>-3383.3736223857381</v>
      </c>
      <c r="AN55">
        <f t="shared" si="41"/>
        <v>0</v>
      </c>
      <c r="AO55">
        <f t="shared" si="42"/>
        <v>0</v>
      </c>
      <c r="AP55">
        <f t="shared" si="43"/>
        <v>-3.4173391597623948E-2</v>
      </c>
      <c r="AQ55">
        <f t="shared" si="44"/>
        <v>-24.101517350875731</v>
      </c>
      <c r="AR55">
        <f t="shared" si="45"/>
        <v>-24.135690742473354</v>
      </c>
      <c r="AS55">
        <f t="shared" si="46"/>
        <v>0.1287645546903495</v>
      </c>
      <c r="AT55">
        <f t="shared" si="47"/>
        <v>0.1339193688485126</v>
      </c>
      <c r="AU55">
        <f t="shared" si="48"/>
        <v>-23.873006818934492</v>
      </c>
      <c r="AW55">
        <v>52</v>
      </c>
      <c r="AX55">
        <f>IF(Z55&gt;0, (R55*SUMPRODUCT(K55:$K$98, X55:$X$98)-K55*$AZ$3)/Z55, 0)</f>
        <v>652.68956437395036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4.5614701000000001E-2</v>
      </c>
      <c r="Q56" s="5">
        <f t="shared" si="60"/>
        <v>12.5</v>
      </c>
      <c r="R56">
        <f t="shared" si="31"/>
        <v>250000</v>
      </c>
      <c r="S56">
        <f t="shared" si="32"/>
        <v>643.04983553976922</v>
      </c>
      <c r="U56">
        <f t="shared" si="52"/>
        <v>4.5614701000000001E-2</v>
      </c>
      <c r="V56">
        <f t="shared" si="53"/>
        <v>0.01</v>
      </c>
      <c r="W56">
        <f t="shared" si="54"/>
        <v>0.38745467664226046</v>
      </c>
      <c r="X56">
        <f t="shared" si="55"/>
        <v>1.7673629226088394E-2</v>
      </c>
      <c r="Y56">
        <f t="shared" si="56"/>
        <v>3.8745467664226046E-3</v>
      </c>
      <c r="Z56">
        <f t="shared" si="57"/>
        <v>0.36590650064974944</v>
      </c>
      <c r="AB56">
        <f t="shared" si="58"/>
        <v>252.88762411228677</v>
      </c>
      <c r="AC56">
        <f t="shared" si="33"/>
        <v>235.29611506575384</v>
      </c>
      <c r="AE56">
        <f t="shared" si="34"/>
        <v>0</v>
      </c>
      <c r="AF56">
        <f t="shared" si="35"/>
        <v>0</v>
      </c>
      <c r="AG56">
        <f t="shared" si="36"/>
        <v>-4.5738312581218681</v>
      </c>
      <c r="AH56">
        <f t="shared" si="37"/>
        <v>-4418.4073065220982</v>
      </c>
      <c r="AI56">
        <f t="shared" si="38"/>
        <v>-4422.9811377802198</v>
      </c>
      <c r="AJ56">
        <f t="shared" si="39"/>
        <v>17.591509046532934</v>
      </c>
      <c r="AK56">
        <f t="shared" si="61"/>
        <v>17.702133687860076</v>
      </c>
      <c r="AL56">
        <f t="shared" si="40"/>
        <v>-4387.6874950458268</v>
      </c>
      <c r="AN56">
        <f t="shared" si="41"/>
        <v>0</v>
      </c>
      <c r="AO56">
        <f t="shared" si="42"/>
        <v>0</v>
      </c>
      <c r="AP56">
        <f t="shared" si="43"/>
        <v>-2.881504343014837E-2</v>
      </c>
      <c r="AQ56">
        <f t="shared" si="44"/>
        <v>-27.83587571217015</v>
      </c>
      <c r="AR56">
        <f t="shared" si="45"/>
        <v>-27.864690755600297</v>
      </c>
      <c r="AS56">
        <f t="shared" si="46"/>
        <v>0.11082614739614172</v>
      </c>
      <c r="AT56">
        <f t="shared" si="47"/>
        <v>0.11152308037516795</v>
      </c>
      <c r="AU56">
        <f t="shared" si="48"/>
        <v>-27.642341527828986</v>
      </c>
      <c r="AW56">
        <v>53</v>
      </c>
      <c r="AX56">
        <f>IF(Z56&gt;0, (R56*SUMPRODUCT(K56:$K$98, X56:$X$98)-K56*$AZ$3)/Z56, 0)</f>
        <v>643.04983553976922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5.8461241999999997E-2</v>
      </c>
      <c r="Q57" s="5">
        <f t="shared" si="60"/>
        <v>12.5</v>
      </c>
      <c r="R57">
        <f t="shared" si="31"/>
        <v>250000</v>
      </c>
      <c r="S57">
        <f t="shared" si="32"/>
        <v>625.69733914842232</v>
      </c>
      <c r="U57">
        <f t="shared" si="52"/>
        <v>5.8461241999999997E-2</v>
      </c>
      <c r="V57">
        <f t="shared" si="53"/>
        <v>0.01</v>
      </c>
      <c r="W57">
        <f t="shared" si="54"/>
        <v>0.36590650064974944</v>
      </c>
      <c r="X57">
        <f t="shared" si="55"/>
        <v>2.1391348483858159E-2</v>
      </c>
      <c r="Y57">
        <f t="shared" si="56"/>
        <v>3.6590650064974944E-3</v>
      </c>
      <c r="Z57">
        <f t="shared" si="57"/>
        <v>0.34085608715939381</v>
      </c>
      <c r="AB57">
        <f t="shared" si="58"/>
        <v>235.29611506575384</v>
      </c>
      <c r="AC57">
        <f t="shared" si="33"/>
        <v>213.27274676817541</v>
      </c>
      <c r="AE57">
        <f t="shared" si="34"/>
        <v>0</v>
      </c>
      <c r="AF57">
        <f t="shared" si="35"/>
        <v>0</v>
      </c>
      <c r="AG57">
        <f t="shared" si="36"/>
        <v>-4.2607010894924224</v>
      </c>
      <c r="AH57">
        <f t="shared" si="37"/>
        <v>-5347.8371209645402</v>
      </c>
      <c r="AI57">
        <f t="shared" si="38"/>
        <v>-5352.0978220540328</v>
      </c>
      <c r="AJ57">
        <f t="shared" si="39"/>
        <v>22.023368297578429</v>
      </c>
      <c r="AK57">
        <f t="shared" si="61"/>
        <v>16.47072805460277</v>
      </c>
      <c r="AL57">
        <f t="shared" si="40"/>
        <v>-5313.6037257018515</v>
      </c>
      <c r="AN57">
        <f t="shared" si="41"/>
        <v>0</v>
      </c>
      <c r="AO57">
        <f t="shared" si="42"/>
        <v>0</v>
      </c>
      <c r="AP57">
        <f t="shared" si="43"/>
        <v>-2.3966365864853994E-2</v>
      </c>
      <c r="AQ57">
        <f t="shared" si="44"/>
        <v>-30.081486200185964</v>
      </c>
      <c r="AR57">
        <f t="shared" si="45"/>
        <v>-30.105452566050818</v>
      </c>
      <c r="AS57">
        <f t="shared" si="46"/>
        <v>0.12388104471770642</v>
      </c>
      <c r="AT57">
        <f t="shared" si="47"/>
        <v>9.264754469414109E-2</v>
      </c>
      <c r="AU57">
        <f t="shared" si="48"/>
        <v>-29.888923976638971</v>
      </c>
      <c r="AW57">
        <v>54</v>
      </c>
      <c r="AX57">
        <f>IF(Z57&gt;0, (R57*SUMPRODUCT(K57:$K$98, X57:$X$98)-K57*$AZ$3)/Z57, 0)</f>
        <v>625.69733914842232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7.2616817E-2</v>
      </c>
      <c r="Q58" s="5">
        <f t="shared" si="60"/>
        <v>12.5</v>
      </c>
      <c r="R58">
        <f t="shared" si="31"/>
        <v>250000</v>
      </c>
      <c r="S58">
        <f t="shared" si="32"/>
        <v>602.4420360186673</v>
      </c>
      <c r="U58">
        <f t="shared" si="52"/>
        <v>7.2616817E-2</v>
      </c>
      <c r="V58">
        <f t="shared" si="53"/>
        <v>0.01</v>
      </c>
      <c r="W58">
        <f t="shared" si="54"/>
        <v>0.34085608715939381</v>
      </c>
      <c r="X58">
        <f t="shared" si="55"/>
        <v>2.4751884104589748E-2</v>
      </c>
      <c r="Y58">
        <f t="shared" si="56"/>
        <v>3.4085608715939382E-3</v>
      </c>
      <c r="Z58">
        <f t="shared" si="57"/>
        <v>0.31269564218321017</v>
      </c>
      <c r="AB58">
        <f t="shared" si="58"/>
        <v>213.27274676817541</v>
      </c>
      <c r="AC58">
        <f t="shared" si="33"/>
        <v>188.38099933101779</v>
      </c>
      <c r="AE58">
        <f t="shared" si="34"/>
        <v>0</v>
      </c>
      <c r="AF58">
        <f t="shared" si="35"/>
        <v>0</v>
      </c>
      <c r="AG58">
        <f t="shared" si="36"/>
        <v>-3.9086955272901269</v>
      </c>
      <c r="AH58">
        <f t="shared" si="37"/>
        <v>-6187.9710261474374</v>
      </c>
      <c r="AI58">
        <f t="shared" si="38"/>
        <v>-6191.879721674728</v>
      </c>
      <c r="AJ58">
        <f t="shared" si="39"/>
        <v>24.891747437157619</v>
      </c>
      <c r="AK58">
        <f t="shared" si="61"/>
        <v>14.92909227377228</v>
      </c>
      <c r="AL58">
        <f t="shared" si="40"/>
        <v>-6152.0588819637987</v>
      </c>
      <c r="AN58">
        <f t="shared" si="41"/>
        <v>0</v>
      </c>
      <c r="AO58">
        <f t="shared" si="42"/>
        <v>0</v>
      </c>
      <c r="AP58">
        <f t="shared" si="43"/>
        <v>-1.9630661608966347E-2</v>
      </c>
      <c r="AQ58">
        <f t="shared" si="44"/>
        <v>-31.077878645770522</v>
      </c>
      <c r="AR58">
        <f t="shared" si="45"/>
        <v>-31.097509307379489</v>
      </c>
      <c r="AS58">
        <f t="shared" si="46"/>
        <v>0.12501395091611764</v>
      </c>
      <c r="AT58">
        <f t="shared" si="47"/>
        <v>7.4978456753483608E-2</v>
      </c>
      <c r="AU58">
        <f t="shared" si="48"/>
        <v>-30.897516899709892</v>
      </c>
      <c r="AW58">
        <v>55</v>
      </c>
      <c r="AX58">
        <f>IF(Z58&gt;0, (R58*SUMPRODUCT(K58:$K$98, X58:$X$98)-K58*$AZ$3)/Z58, 0)</f>
        <v>602.4420360186673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8.8271367000000003E-2</v>
      </c>
      <c r="Q59" s="5">
        <f t="shared" si="60"/>
        <v>12.5</v>
      </c>
      <c r="R59">
        <f t="shared" si="31"/>
        <v>250000</v>
      </c>
      <c r="S59">
        <f t="shared" si="32"/>
        <v>574.31202130220584</v>
      </c>
      <c r="U59">
        <f t="shared" si="52"/>
        <v>8.8271367000000003E-2</v>
      </c>
      <c r="V59">
        <f t="shared" si="53"/>
        <v>0.01</v>
      </c>
      <c r="W59">
        <f t="shared" si="54"/>
        <v>0.31269564218321017</v>
      </c>
      <c r="X59">
        <f t="shared" si="55"/>
        <v>2.7602071790454825E-2</v>
      </c>
      <c r="Y59">
        <f t="shared" si="56"/>
        <v>3.1269564218321015E-3</v>
      </c>
      <c r="Z59">
        <f t="shared" si="57"/>
        <v>0.28196661397092326</v>
      </c>
      <c r="AB59">
        <f t="shared" si="58"/>
        <v>188.38099933101779</v>
      </c>
      <c r="AC59">
        <f t="shared" si="33"/>
        <v>161.93681600937973</v>
      </c>
      <c r="AE59">
        <f t="shared" si="34"/>
        <v>0</v>
      </c>
      <c r="AF59">
        <f t="shared" si="35"/>
        <v>0</v>
      </c>
      <c r="AG59">
        <f t="shared" si="36"/>
        <v>-3.524582674636541</v>
      </c>
      <c r="AH59">
        <f t="shared" si="37"/>
        <v>-6900.5179476137064</v>
      </c>
      <c r="AI59">
        <f t="shared" si="38"/>
        <v>-6904.0425302883432</v>
      </c>
      <c r="AJ59">
        <f t="shared" si="39"/>
        <v>26.444183321638064</v>
      </c>
      <c r="AK59">
        <f t="shared" si="61"/>
        <v>13.186669953171247</v>
      </c>
      <c r="AL59">
        <f t="shared" si="40"/>
        <v>-6864.4116770135342</v>
      </c>
      <c r="AN59">
        <f t="shared" si="41"/>
        <v>0</v>
      </c>
      <c r="AO59">
        <f t="shared" si="42"/>
        <v>0</v>
      </c>
      <c r="AP59">
        <f t="shared" si="43"/>
        <v>-1.5804937194231077E-2</v>
      </c>
      <c r="AQ59">
        <f t="shared" si="44"/>
        <v>-30.943309559604977</v>
      </c>
      <c r="AR59">
        <f t="shared" si="45"/>
        <v>-30.959114496799209</v>
      </c>
      <c r="AS59">
        <f t="shared" si="46"/>
        <v>0.11858103359550839</v>
      </c>
      <c r="AT59">
        <f t="shared" si="47"/>
        <v>5.9131678740495866E-2</v>
      </c>
      <c r="AU59">
        <f t="shared" si="48"/>
        <v>-30.781401784463206</v>
      </c>
      <c r="AW59">
        <v>56</v>
      </c>
      <c r="AX59">
        <f>IF(Z59&gt;0, (R59*SUMPRODUCT(K59:$K$98, X59:$X$98)-K59*$AZ$3)/Z59, 0)</f>
        <v>574.31202130220584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0.103819197</v>
      </c>
      <c r="Q60" s="5">
        <f t="shared" si="60"/>
        <v>12.5</v>
      </c>
      <c r="R60">
        <f t="shared" si="31"/>
        <v>250000</v>
      </c>
      <c r="S60">
        <f t="shared" si="32"/>
        <v>540.79679632946659</v>
      </c>
      <c r="U60">
        <f t="shared" si="52"/>
        <v>0.103819197</v>
      </c>
      <c r="V60">
        <f t="shared" si="53"/>
        <v>0.01</v>
      </c>
      <c r="W60">
        <f t="shared" si="54"/>
        <v>0.28196661397092326</v>
      </c>
      <c r="X60">
        <f t="shared" si="55"/>
        <v>2.9273547443270233E-2</v>
      </c>
      <c r="Y60">
        <f t="shared" si="56"/>
        <v>2.8196661397092327E-3</v>
      </c>
      <c r="Z60">
        <f t="shared" si="57"/>
        <v>0.24987340038794381</v>
      </c>
      <c r="AB60">
        <f t="shared" si="58"/>
        <v>161.93681600937973</v>
      </c>
      <c r="AC60">
        <f t="shared" si="33"/>
        <v>135.13073441775012</v>
      </c>
      <c r="AE60">
        <f t="shared" si="34"/>
        <v>0</v>
      </c>
      <c r="AF60">
        <f t="shared" si="35"/>
        <v>0</v>
      </c>
      <c r="AG60">
        <f t="shared" si="36"/>
        <v>-3.1234175048492978</v>
      </c>
      <c r="AH60">
        <f t="shared" si="37"/>
        <v>-7318.386860817558</v>
      </c>
      <c r="AI60">
        <f t="shared" si="38"/>
        <v>-7321.5102783224074</v>
      </c>
      <c r="AJ60">
        <f t="shared" si="39"/>
        <v>26.806081591629606</v>
      </c>
      <c r="AK60">
        <f t="shared" si="61"/>
        <v>11.335577120656582</v>
      </c>
      <c r="AL60">
        <f t="shared" si="40"/>
        <v>-7283.3686196101207</v>
      </c>
      <c r="AN60">
        <f t="shared" si="41"/>
        <v>0</v>
      </c>
      <c r="AO60">
        <f t="shared" si="42"/>
        <v>0</v>
      </c>
      <c r="AP60">
        <f t="shared" si="43"/>
        <v>-1.2505385655489519E-2</v>
      </c>
      <c r="AQ60">
        <f t="shared" si="44"/>
        <v>-29.300998002508983</v>
      </c>
      <c r="AR60">
        <f t="shared" si="45"/>
        <v>-29.313503388164474</v>
      </c>
      <c r="AS60">
        <f t="shared" si="46"/>
        <v>0.10732487337840563</v>
      </c>
      <c r="AT60">
        <f t="shared" si="47"/>
        <v>4.5384827132866318E-2</v>
      </c>
      <c r="AU60">
        <f t="shared" si="48"/>
        <v>-29.160793687653197</v>
      </c>
      <c r="AW60">
        <v>57</v>
      </c>
      <c r="AX60">
        <f>IF(Z60&gt;0, (R60*SUMPRODUCT(K60:$K$98, X60:$X$98)-K60*$AZ$3)/Z60, 0)</f>
        <v>540.79679632946659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0.120610461</v>
      </c>
      <c r="Q61" s="5">
        <f t="shared" si="60"/>
        <v>12.5</v>
      </c>
      <c r="R61">
        <f t="shared" si="31"/>
        <v>250000</v>
      </c>
      <c r="S61">
        <f t="shared" si="32"/>
        <v>504.1660879019754</v>
      </c>
      <c r="U61">
        <f t="shared" si="52"/>
        <v>0.120610461</v>
      </c>
      <c r="V61">
        <f t="shared" si="53"/>
        <v>0.01</v>
      </c>
      <c r="W61">
        <f t="shared" si="54"/>
        <v>0.24987340038794381</v>
      </c>
      <c r="X61">
        <f t="shared" si="55"/>
        <v>3.0137346012427482E-2</v>
      </c>
      <c r="Y61">
        <f t="shared" si="56"/>
        <v>2.4987340038794383E-3</v>
      </c>
      <c r="Z61">
        <f t="shared" si="57"/>
        <v>0.2172373203716369</v>
      </c>
      <c r="AB61">
        <f t="shared" si="58"/>
        <v>135.13073441775012</v>
      </c>
      <c r="AC61">
        <f t="shared" si="33"/>
        <v>109.52368995807628</v>
      </c>
      <c r="AE61">
        <f t="shared" si="34"/>
        <v>0</v>
      </c>
      <c r="AF61">
        <f t="shared" si="35"/>
        <v>0</v>
      </c>
      <c r="AG61">
        <f t="shared" si="36"/>
        <v>-2.7154665046454611</v>
      </c>
      <c r="AH61">
        <f t="shared" si="37"/>
        <v>-7534.3365031068706</v>
      </c>
      <c r="AI61">
        <f t="shared" si="38"/>
        <v>-7537.0519696115161</v>
      </c>
      <c r="AJ61">
        <f t="shared" si="39"/>
        <v>25.607044459673844</v>
      </c>
      <c r="AK61">
        <f t="shared" si="61"/>
        <v>9.4591514092425086</v>
      </c>
      <c r="AL61">
        <f t="shared" si="40"/>
        <v>-7501.9857737426</v>
      </c>
      <c r="AN61">
        <f t="shared" si="41"/>
        <v>0</v>
      </c>
      <c r="AO61">
        <f t="shared" si="42"/>
        <v>0</v>
      </c>
      <c r="AP61">
        <f t="shared" si="43"/>
        <v>-9.7071888125386113E-3</v>
      </c>
      <c r="AQ61">
        <f t="shared" si="44"/>
        <v>-26.93357730163175</v>
      </c>
      <c r="AR61">
        <f t="shared" si="45"/>
        <v>-26.943284490444288</v>
      </c>
      <c r="AS61">
        <f t="shared" si="46"/>
        <v>9.1539488730898219E-2</v>
      </c>
      <c r="AT61">
        <f t="shared" si="47"/>
        <v>3.381436249676599E-2</v>
      </c>
      <c r="AU61">
        <f t="shared" si="48"/>
        <v>-26.817930639216623</v>
      </c>
      <c r="AW61">
        <v>58</v>
      </c>
      <c r="AX61">
        <f>IF(Z61&gt;0, (R61*SUMPRODUCT(K61:$K$98, X61:$X$98)-K61*$AZ$3)/Z61, 0)</f>
        <v>504.1660879019754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0.138204574</v>
      </c>
      <c r="Q62" s="5">
        <f t="shared" si="60"/>
        <v>12.5</v>
      </c>
      <c r="R62">
        <f t="shared" si="31"/>
        <v>250000</v>
      </c>
      <c r="S62">
        <f t="shared" si="32"/>
        <v>464.15623905238186</v>
      </c>
      <c r="U62">
        <f t="shared" si="52"/>
        <v>0.138204574</v>
      </c>
      <c r="V62">
        <f t="shared" si="53"/>
        <v>0.01</v>
      </c>
      <c r="W62">
        <f t="shared" si="54"/>
        <v>0.2172373203716369</v>
      </c>
      <c r="X62">
        <f t="shared" si="55"/>
        <v>3.00231913188636E-2</v>
      </c>
      <c r="Y62">
        <f t="shared" si="56"/>
        <v>2.1723732037163689E-3</v>
      </c>
      <c r="Z62">
        <f t="shared" si="57"/>
        <v>0.18504175584905691</v>
      </c>
      <c r="AB62">
        <f t="shared" si="58"/>
        <v>109.52368995807628</v>
      </c>
      <c r="AC62">
        <f t="shared" si="33"/>
        <v>85.888285462547344</v>
      </c>
      <c r="AE62">
        <f t="shared" si="34"/>
        <v>0</v>
      </c>
      <c r="AF62">
        <f t="shared" si="35"/>
        <v>0</v>
      </c>
      <c r="AG62">
        <f t="shared" si="36"/>
        <v>-2.3130219481132115</v>
      </c>
      <c r="AH62">
        <f t="shared" si="37"/>
        <v>-7505.7978297158998</v>
      </c>
      <c r="AI62">
        <f t="shared" si="38"/>
        <v>-7508.1108516640134</v>
      </c>
      <c r="AJ62">
        <f t="shared" si="39"/>
        <v>23.635404495528931</v>
      </c>
      <c r="AK62">
        <f t="shared" si="61"/>
        <v>7.6666582970653403</v>
      </c>
      <c r="AL62">
        <f t="shared" si="40"/>
        <v>-7476.808788871419</v>
      </c>
      <c r="AN62">
        <f t="shared" si="41"/>
        <v>0</v>
      </c>
      <c r="AO62">
        <f t="shared" si="42"/>
        <v>0</v>
      </c>
      <c r="AP62">
        <f t="shared" si="43"/>
        <v>-7.3826241337846066E-3</v>
      </c>
      <c r="AQ62">
        <f t="shared" si="44"/>
        <v>-23.956748117401151</v>
      </c>
      <c r="AR62">
        <f t="shared" si="45"/>
        <v>-23.964130741534937</v>
      </c>
      <c r="AS62">
        <f t="shared" si="46"/>
        <v>7.543867354254459E-2</v>
      </c>
      <c r="AT62">
        <f t="shared" si="47"/>
        <v>2.4470177040717068E-2</v>
      </c>
      <c r="AU62">
        <f t="shared" si="48"/>
        <v>-23.864221890951676</v>
      </c>
      <c r="AW62">
        <v>59</v>
      </c>
      <c r="AX62">
        <f>IF(Z62&gt;0, (R62*SUMPRODUCT(K62:$K$98, X62:$X$98)-K62*$AZ$3)/Z62, 0)</f>
        <v>464.15623905238186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0.156383199</v>
      </c>
      <c r="Q63" s="5">
        <f t="shared" si="60"/>
        <v>12.5</v>
      </c>
      <c r="R63">
        <f t="shared" si="31"/>
        <v>250000</v>
      </c>
      <c r="S63">
        <f t="shared" si="32"/>
        <v>420.58144090781792</v>
      </c>
      <c r="U63">
        <f t="shared" si="52"/>
        <v>0.156383199</v>
      </c>
      <c r="V63">
        <f t="shared" si="53"/>
        <v>0.01</v>
      </c>
      <c r="W63">
        <f t="shared" si="54"/>
        <v>0.18504175584905691</v>
      </c>
      <c r="X63">
        <f t="shared" si="55"/>
        <v>2.8937421728252481E-2</v>
      </c>
      <c r="Y63">
        <f t="shared" si="56"/>
        <v>1.8504175584905691E-3</v>
      </c>
      <c r="Z63">
        <f t="shared" si="57"/>
        <v>0.15425391656231385</v>
      </c>
      <c r="AB63">
        <f t="shared" si="58"/>
        <v>85.888285462547344</v>
      </c>
      <c r="AC63">
        <f t="shared" si="33"/>
        <v>64.876334493452276</v>
      </c>
      <c r="AE63">
        <f t="shared" si="34"/>
        <v>0</v>
      </c>
      <c r="AF63">
        <f t="shared" si="35"/>
        <v>0</v>
      </c>
      <c r="AG63">
        <f t="shared" si="36"/>
        <v>-1.9281739570289231</v>
      </c>
      <c r="AH63">
        <f t="shared" si="37"/>
        <v>-7234.3554320631201</v>
      </c>
      <c r="AI63">
        <f t="shared" si="38"/>
        <v>-7236.2836060201489</v>
      </c>
      <c r="AJ63">
        <f t="shared" si="39"/>
        <v>21.011950969095068</v>
      </c>
      <c r="AK63">
        <f t="shared" si="61"/>
        <v>6.0121799823783144</v>
      </c>
      <c r="AL63">
        <f t="shared" si="40"/>
        <v>-7209.2594750686758</v>
      </c>
      <c r="AN63">
        <f t="shared" si="41"/>
        <v>0</v>
      </c>
      <c r="AO63">
        <f t="shared" si="42"/>
        <v>0</v>
      </c>
      <c r="AP63">
        <f t="shared" si="43"/>
        <v>-5.4948924226704632E-3</v>
      </c>
      <c r="AQ63">
        <f t="shared" si="44"/>
        <v>-20.616399625997154</v>
      </c>
      <c r="AR63">
        <f t="shared" si="45"/>
        <v>-20.621894518419825</v>
      </c>
      <c r="AS63">
        <f t="shared" si="46"/>
        <v>5.9879664770242452E-2</v>
      </c>
      <c r="AT63">
        <f t="shared" si="47"/>
        <v>1.7133455261374057E-2</v>
      </c>
      <c r="AU63">
        <f t="shared" si="48"/>
        <v>-20.54488139838821</v>
      </c>
      <c r="AW63">
        <v>60</v>
      </c>
      <c r="AX63">
        <f>IF(Z63&gt;0, (R63*SUMPRODUCT(K63:$K$98, X63:$X$98)-K63*$AZ$3)/Z63, 0)</f>
        <v>420.58144090781792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0.17588848000000001</v>
      </c>
      <c r="Q64" s="5">
        <f t="shared" si="60"/>
        <v>12.5</v>
      </c>
      <c r="R64">
        <f t="shared" si="31"/>
        <v>250000</v>
      </c>
      <c r="S64">
        <f t="shared" si="32"/>
        <v>373.38158089581896</v>
      </c>
      <c r="U64">
        <f t="shared" si="52"/>
        <v>0.17588848000000001</v>
      </c>
      <c r="V64">
        <f t="shared" si="53"/>
        <v>0.01</v>
      </c>
      <c r="W64">
        <f t="shared" si="54"/>
        <v>0.15425391656231385</v>
      </c>
      <c r="X64">
        <f t="shared" si="55"/>
        <v>2.713148691819221E-2</v>
      </c>
      <c r="Y64">
        <f t="shared" si="56"/>
        <v>1.5425391656231386E-3</v>
      </c>
      <c r="Z64">
        <f t="shared" si="57"/>
        <v>0.12557989047849852</v>
      </c>
      <c r="AB64">
        <f t="shared" si="58"/>
        <v>64.876334493452276</v>
      </c>
      <c r="AC64">
        <f t="shared" si="33"/>
        <v>46.889218035585579</v>
      </c>
      <c r="AE64">
        <f t="shared" si="34"/>
        <v>0</v>
      </c>
      <c r="AF64">
        <f t="shared" si="35"/>
        <v>0</v>
      </c>
      <c r="AG64">
        <f t="shared" si="36"/>
        <v>-1.5697486309812314</v>
      </c>
      <c r="AH64">
        <f t="shared" si="37"/>
        <v>-6782.8717295480528</v>
      </c>
      <c r="AI64">
        <f t="shared" si="38"/>
        <v>-6784.4414781790338</v>
      </c>
      <c r="AJ64">
        <f t="shared" si="39"/>
        <v>17.987116457866698</v>
      </c>
      <c r="AK64">
        <f t="shared" si="61"/>
        <v>4.54134341454166</v>
      </c>
      <c r="AL64">
        <f t="shared" si="40"/>
        <v>-6761.9130183066254</v>
      </c>
      <c r="AN64">
        <f t="shared" si="41"/>
        <v>0</v>
      </c>
      <c r="AO64">
        <f t="shared" si="42"/>
        <v>0</v>
      </c>
      <c r="AP64">
        <f t="shared" si="43"/>
        <v>-3.9941564486220835E-3</v>
      </c>
      <c r="AQ64">
        <f t="shared" si="44"/>
        <v>-17.258719214054025</v>
      </c>
      <c r="AR64">
        <f t="shared" si="45"/>
        <v>-17.262713370502649</v>
      </c>
      <c r="AS64">
        <f t="shared" si="46"/>
        <v>4.5767427838045792E-2</v>
      </c>
      <c r="AT64">
        <f t="shared" si="47"/>
        <v>1.1555248863800971E-2</v>
      </c>
      <c r="AU64">
        <f t="shared" si="48"/>
        <v>-17.205390693800801</v>
      </c>
      <c r="AW64">
        <v>61</v>
      </c>
      <c r="AX64">
        <f>IF(Z64&gt;0, (R64*SUMPRODUCT(K64:$K$98, X64:$X$98)-K64*$AZ$3)/Z64, 0)</f>
        <v>373.38158089581896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0.195947922</v>
      </c>
      <c r="Q65" s="5">
        <f t="shared" si="60"/>
        <v>12.5</v>
      </c>
      <c r="R65">
        <f t="shared" si="31"/>
        <v>250000</v>
      </c>
      <c r="S65">
        <f t="shared" si="32"/>
        <v>320.68836548186835</v>
      </c>
      <c r="U65">
        <f t="shared" si="52"/>
        <v>0.195947922</v>
      </c>
      <c r="V65">
        <f t="shared" si="53"/>
        <v>0.01</v>
      </c>
      <c r="W65">
        <f t="shared" si="54"/>
        <v>0.12557989047849852</v>
      </c>
      <c r="X65">
        <f t="shared" si="55"/>
        <v>2.4607118584249368E-2</v>
      </c>
      <c r="Y65">
        <f t="shared" si="56"/>
        <v>1.2557989047849852E-3</v>
      </c>
      <c r="Z65">
        <f t="shared" si="57"/>
        <v>9.9716972989464164E-2</v>
      </c>
      <c r="AB65">
        <f t="shared" si="58"/>
        <v>46.889218035585579</v>
      </c>
      <c r="AC65">
        <f t="shared" si="33"/>
        <v>31.978073078790878</v>
      </c>
      <c r="AE65">
        <f t="shared" si="34"/>
        <v>0</v>
      </c>
      <c r="AF65">
        <f t="shared" si="35"/>
        <v>0</v>
      </c>
      <c r="AG65">
        <f t="shared" si="36"/>
        <v>-1.2464621623683021</v>
      </c>
      <c r="AH65">
        <f t="shared" si="37"/>
        <v>-6151.7796460623422</v>
      </c>
      <c r="AI65">
        <f t="shared" si="38"/>
        <v>-6153.0261082247107</v>
      </c>
      <c r="AJ65">
        <f t="shared" si="39"/>
        <v>14.911144956794701</v>
      </c>
      <c r="AK65">
        <f t="shared" si="61"/>
        <v>3.2822452624909908</v>
      </c>
      <c r="AL65">
        <f t="shared" si="40"/>
        <v>-6134.8327180054248</v>
      </c>
      <c r="AN65">
        <f t="shared" si="41"/>
        <v>0</v>
      </c>
      <c r="AO65">
        <f t="shared" si="42"/>
        <v>0</v>
      </c>
      <c r="AP65">
        <f t="shared" si="43"/>
        <v>-2.8317573463263091E-3</v>
      </c>
      <c r="AQ65">
        <f t="shared" si="44"/>
        <v>-13.975833147328519</v>
      </c>
      <c r="AR65">
        <f t="shared" si="45"/>
        <v>-13.978664904674845</v>
      </c>
      <c r="AS65">
        <f t="shared" si="46"/>
        <v>3.3875672722637695E-2</v>
      </c>
      <c r="AT65">
        <f t="shared" si="47"/>
        <v>7.4567222456587189E-3</v>
      </c>
      <c r="AU65">
        <f t="shared" si="48"/>
        <v>-13.937332509706549</v>
      </c>
      <c r="AW65">
        <v>62</v>
      </c>
      <c r="AX65">
        <f>IF(Z65&gt;0, (R65*SUMPRODUCT(K65:$K$98, X65:$X$98)-K65*$AZ$3)/Z65, 0)</f>
        <v>320.68836548186835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0.21719401199999999</v>
      </c>
      <c r="Q66" s="5">
        <f t="shared" si="60"/>
        <v>12.5</v>
      </c>
      <c r="R66">
        <f t="shared" si="31"/>
        <v>250000</v>
      </c>
      <c r="S66">
        <f t="shared" si="32"/>
        <v>260.80715892520266</v>
      </c>
      <c r="U66">
        <f t="shared" si="52"/>
        <v>0.21719401199999999</v>
      </c>
      <c r="V66">
        <f t="shared" si="53"/>
        <v>0.01</v>
      </c>
      <c r="W66">
        <f t="shared" si="54"/>
        <v>9.9716972989464164E-2</v>
      </c>
      <c r="X66">
        <f t="shared" si="55"/>
        <v>2.1657929428077354E-2</v>
      </c>
      <c r="Y66">
        <f t="shared" si="56"/>
        <v>9.971697298946417E-4</v>
      </c>
      <c r="Z66">
        <f t="shared" si="57"/>
        <v>7.706187383149217E-2</v>
      </c>
      <c r="AB66">
        <f t="shared" si="58"/>
        <v>31.978073078790878</v>
      </c>
      <c r="AC66">
        <f t="shared" si="33"/>
        <v>20.098288375443893</v>
      </c>
      <c r="AE66">
        <f t="shared" si="34"/>
        <v>0</v>
      </c>
      <c r="AF66">
        <f t="shared" si="35"/>
        <v>0</v>
      </c>
      <c r="AG66">
        <f t="shared" si="36"/>
        <v>-0.96327342289365214</v>
      </c>
      <c r="AH66">
        <f t="shared" si="37"/>
        <v>-5414.4823570193385</v>
      </c>
      <c r="AI66">
        <f t="shared" si="38"/>
        <v>-5415.445630442232</v>
      </c>
      <c r="AJ66">
        <f t="shared" si="39"/>
        <v>11.879784703346985</v>
      </c>
      <c r="AK66">
        <f t="shared" si="61"/>
        <v>2.2384651155153619</v>
      </c>
      <c r="AL66">
        <f t="shared" si="40"/>
        <v>-5401.3273806233701</v>
      </c>
      <c r="AN66">
        <f t="shared" si="41"/>
        <v>0</v>
      </c>
      <c r="AO66">
        <f t="shared" si="42"/>
        <v>0</v>
      </c>
      <c r="AP66">
        <f t="shared" si="43"/>
        <v>-1.9539277087535366E-3</v>
      </c>
      <c r="AQ66">
        <f t="shared" si="44"/>
        <v>-10.982870340340792</v>
      </c>
      <c r="AR66">
        <f t="shared" si="45"/>
        <v>-10.984824268049545</v>
      </c>
      <c r="AS66">
        <f t="shared" si="46"/>
        <v>2.4097250016684803E-2</v>
      </c>
      <c r="AT66">
        <f t="shared" si="47"/>
        <v>4.5405581741732853E-3</v>
      </c>
      <c r="AU66">
        <f t="shared" si="48"/>
        <v>-10.956186459858689</v>
      </c>
      <c r="AW66">
        <v>63</v>
      </c>
      <c r="AX66">
        <f>IF(Z66&gt;0, (R66*SUMPRODUCT(K66:$K$98, X66:$X$98)-K66*$AZ$3)/Z66, 0)</f>
        <v>260.80715892520266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0.239685495</v>
      </c>
      <c r="Q67" s="5">
        <f t="shared" si="60"/>
        <v>12.5</v>
      </c>
      <c r="R67">
        <f t="shared" ref="R67:R89" si="62">$C$6</f>
        <v>250000</v>
      </c>
      <c r="S67">
        <f t="shared" ref="S67:S89" si="63">AX67</f>
        <v>190.01674027805015</v>
      </c>
      <c r="U67">
        <f t="shared" si="52"/>
        <v>0.239685495</v>
      </c>
      <c r="V67">
        <f t="shared" si="53"/>
        <v>0.01</v>
      </c>
      <c r="W67">
        <f t="shared" si="54"/>
        <v>7.706187383149217E-2</v>
      </c>
      <c r="X67">
        <f t="shared" si="55"/>
        <v>1.8470613374928748E-2</v>
      </c>
      <c r="Y67">
        <f t="shared" si="56"/>
        <v>7.7061873831492172E-4</v>
      </c>
      <c r="Z67">
        <f t="shared" si="57"/>
        <v>5.7820641718248494E-2</v>
      </c>
      <c r="AB67">
        <f t="shared" si="58"/>
        <v>20.098288375443893</v>
      </c>
      <c r="AC67">
        <f t="shared" ref="AC67:AC89" si="64">S67*Z67</f>
        <v>10.986889860086615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-0.72275802147810619</v>
      </c>
      <c r="AH67">
        <f t="shared" ref="AH67:AH89" si="68">-X67*R67</f>
        <v>-4617.6533437321868</v>
      </c>
      <c r="AI67">
        <f t="shared" ref="AI67:AI89" si="69">SUM(AE67:AH67)</f>
        <v>-4618.3761017536654</v>
      </c>
      <c r="AJ67">
        <f t="shared" ref="AJ67:AJ89" si="70">AB67-AC67</f>
        <v>9.1113985153572781</v>
      </c>
      <c r="AK67">
        <f t="shared" si="61"/>
        <v>1.4068801862810727</v>
      </c>
      <c r="AL67">
        <f t="shared" ref="AL67:AL89" si="71">SUM(AI67:AK67)</f>
        <v>-4607.857823052027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-1.3089824121421372E-3</v>
      </c>
      <c r="AQ67">
        <f t="shared" ref="AQ67:AQ89" si="75">AH67*$K67</f>
        <v>-8.3630023226215577</v>
      </c>
      <c r="AR67">
        <f t="shared" ref="AR67:AR89" si="76">AI67*$K67</f>
        <v>-8.3643113050337004</v>
      </c>
      <c r="AS67">
        <f t="shared" ref="AS67:AS89" si="77">AJ67*$K67</f>
        <v>1.6501595350307628E-2</v>
      </c>
      <c r="AT67">
        <f t="shared" ref="AT67:AT89" si="78">AK67*$K67</f>
        <v>2.5479916723262037E-3</v>
      </c>
      <c r="AU67">
        <f t="shared" ref="AU67:AU89" si="79">AL67*$K67</f>
        <v>-8.3452617180110664</v>
      </c>
      <c r="AW67">
        <v>64</v>
      </c>
      <c r="AX67">
        <f>IF(Z67&gt;0, (R67*SUMPRODUCT(K67:$K$98, X67:$X$98)-K67*$AZ$3)/Z67, 0)</f>
        <v>190.01674027805015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0.26259210900000002</v>
      </c>
      <c r="Q68" s="5">
        <f t="shared" si="60"/>
        <v>12.5</v>
      </c>
      <c r="R68">
        <f t="shared" si="62"/>
        <v>250000</v>
      </c>
      <c r="S68">
        <f t="shared" si="63"/>
        <v>102.11429219123787</v>
      </c>
      <c r="U68">
        <f t="shared" ref="U68:U89" si="83">M68</f>
        <v>0.26259210900000002</v>
      </c>
      <c r="V68">
        <f t="shared" ref="V68:V89" si="84">$C$10</f>
        <v>0.01</v>
      </c>
      <c r="W68">
        <f t="shared" ref="W68:W89" si="85">Z67</f>
        <v>5.7820641718248494E-2</v>
      </c>
      <c r="X68">
        <f t="shared" ref="X68:X89" si="86">U68*W68</f>
        <v>1.5183244252528257E-2</v>
      </c>
      <c r="Y68">
        <f t="shared" ref="Y68:Y89" si="87">V68*W68</f>
        <v>5.7820641718248501E-4</v>
      </c>
      <c r="Z68">
        <f t="shared" ref="Z68:Z89" si="88">MAX(0, W68-X68-Y68)</f>
        <v>4.2059191048537746E-2</v>
      </c>
      <c r="AB68">
        <f t="shared" ref="AB68:AB89" si="89">AC67</f>
        <v>10.986889860086615</v>
      </c>
      <c r="AC68">
        <f t="shared" si="64"/>
        <v>4.2948445240574795</v>
      </c>
      <c r="AE68">
        <f t="shared" si="65"/>
        <v>0</v>
      </c>
      <c r="AF68">
        <f t="shared" si="66"/>
        <v>0</v>
      </c>
      <c r="AG68">
        <f t="shared" si="67"/>
        <v>-0.52573988810672179</v>
      </c>
      <c r="AH68">
        <f t="shared" si="68"/>
        <v>-3795.8110631320642</v>
      </c>
      <c r="AI68">
        <f t="shared" si="69"/>
        <v>-3796.3368030201709</v>
      </c>
      <c r="AJ68">
        <f t="shared" si="70"/>
        <v>6.6920453360291354</v>
      </c>
      <c r="AK68">
        <f t="shared" si="61"/>
        <v>0.76908229020606311</v>
      </c>
      <c r="AL68">
        <f t="shared" si="71"/>
        <v>-3788.875675393936</v>
      </c>
      <c r="AN68">
        <f t="shared" si="72"/>
        <v>0</v>
      </c>
      <c r="AO68">
        <f t="shared" si="73"/>
        <v>0</v>
      </c>
      <c r="AP68">
        <f t="shared" si="74"/>
        <v>-8.5014654979678978E-4</v>
      </c>
      <c r="AQ68">
        <f t="shared" si="75"/>
        <v>-6.1380080758626967</v>
      </c>
      <c r="AR68">
        <f t="shared" si="76"/>
        <v>-6.1388582224124937</v>
      </c>
      <c r="AS68">
        <f t="shared" si="77"/>
        <v>1.0821357447304805E-2</v>
      </c>
      <c r="AT68">
        <f t="shared" si="78"/>
        <v>1.2436428551827405E-3</v>
      </c>
      <c r="AU68">
        <f t="shared" si="79"/>
        <v>-6.126793222110007</v>
      </c>
      <c r="AW68">
        <v>65</v>
      </c>
      <c r="AX68">
        <f>IF(Z68&gt;0, (R68*SUMPRODUCT(K68:$K$98, X68:$X$98)-K68*$AZ$3)/Z68, 0)</f>
        <v>102.11429219123787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0.28653067599999998</v>
      </c>
      <c r="Q69" s="5">
        <f t="shared" ref="Q69:Q89" si="91">$C$8</f>
        <v>12.5</v>
      </c>
      <c r="R69">
        <f t="shared" si="62"/>
        <v>250000</v>
      </c>
      <c r="S69">
        <f t="shared" si="63"/>
        <v>-11.871210590668198</v>
      </c>
      <c r="U69">
        <f t="shared" si="83"/>
        <v>0.28653067599999998</v>
      </c>
      <c r="V69">
        <f t="shared" si="84"/>
        <v>0.01</v>
      </c>
      <c r="W69">
        <f t="shared" si="85"/>
        <v>4.2059191048537746E-2</v>
      </c>
      <c r="X69">
        <f t="shared" si="86"/>
        <v>1.2051248443150668E-2</v>
      </c>
      <c r="Y69">
        <f t="shared" si="87"/>
        <v>4.2059191048537747E-4</v>
      </c>
      <c r="Z69">
        <f t="shared" si="88"/>
        <v>2.9587350694901701E-2</v>
      </c>
      <c r="AB69">
        <f t="shared" si="89"/>
        <v>4.2948445240574795</v>
      </c>
      <c r="AC69">
        <f t="shared" si="64"/>
        <v>-0.35123767091913116</v>
      </c>
      <c r="AE69">
        <f t="shared" si="65"/>
        <v>0</v>
      </c>
      <c r="AF69">
        <f t="shared" si="66"/>
        <v>0</v>
      </c>
      <c r="AG69">
        <f t="shared" si="67"/>
        <v>-0.36984188368627124</v>
      </c>
      <c r="AH69">
        <f t="shared" si="68"/>
        <v>-3012.8121107876668</v>
      </c>
      <c r="AI69">
        <f t="shared" si="69"/>
        <v>-3013.181952671353</v>
      </c>
      <c r="AJ69">
        <f t="shared" si="70"/>
        <v>4.6460821949766107</v>
      </c>
      <c r="AK69">
        <f t="shared" si="61"/>
        <v>0.3006391166840236</v>
      </c>
      <c r="AL69">
        <f t="shared" si="71"/>
        <v>-3008.2352313596921</v>
      </c>
      <c r="AN69">
        <f t="shared" si="72"/>
        <v>0</v>
      </c>
      <c r="AO69">
        <f t="shared" si="73"/>
        <v>0</v>
      </c>
      <c r="AP69">
        <f t="shared" si="74"/>
        <v>-5.3397501668435725E-4</v>
      </c>
      <c r="AQ69">
        <f t="shared" si="75"/>
        <v>-4.3498761716489609</v>
      </c>
      <c r="AR69">
        <f t="shared" si="76"/>
        <v>-4.3504101466656451</v>
      </c>
      <c r="AS69">
        <f t="shared" si="77"/>
        <v>6.7079796178088277E-3</v>
      </c>
      <c r="AT69">
        <f t="shared" si="78"/>
        <v>4.3406056595661079E-4</v>
      </c>
      <c r="AU69">
        <f t="shared" si="79"/>
        <v>-4.3432681064818794</v>
      </c>
      <c r="AW69">
        <v>66</v>
      </c>
      <c r="AX69">
        <f>IF(Z69&gt;0, (R69*SUMPRODUCT(K69:$K$98, X69:$X$98)-K69*$AZ$3)/Z69, 0)</f>
        <v>-11.871210590668198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0.31063079199999999</v>
      </c>
      <c r="Q70" s="5">
        <f t="shared" si="91"/>
        <v>12.5</v>
      </c>
      <c r="R70">
        <f t="shared" si="62"/>
        <v>250000</v>
      </c>
      <c r="S70">
        <f t="shared" si="63"/>
        <v>-167.60766020721758</v>
      </c>
      <c r="U70">
        <f t="shared" si="83"/>
        <v>0.31063079199999999</v>
      </c>
      <c r="V70">
        <f t="shared" si="84"/>
        <v>0.01</v>
      </c>
      <c r="W70">
        <f t="shared" si="85"/>
        <v>2.9587350694901701E-2</v>
      </c>
      <c r="X70">
        <f t="shared" si="86"/>
        <v>9.1907421795390659E-3</v>
      </c>
      <c r="Y70">
        <f t="shared" si="87"/>
        <v>2.9587350694901699E-4</v>
      </c>
      <c r="Z70">
        <f t="shared" si="88"/>
        <v>2.0100735008413619E-2</v>
      </c>
      <c r="AB70">
        <f t="shared" si="89"/>
        <v>-0.35123767091913116</v>
      </c>
      <c r="AC70">
        <f t="shared" si="64"/>
        <v>-3.3690371632055127</v>
      </c>
      <c r="AE70">
        <f t="shared" si="65"/>
        <v>0</v>
      </c>
      <c r="AF70">
        <f t="shared" si="66"/>
        <v>0</v>
      </c>
      <c r="AG70">
        <f t="shared" si="67"/>
        <v>-0.25125918760517024</v>
      </c>
      <c r="AH70">
        <f t="shared" si="68"/>
        <v>-2297.6855448847664</v>
      </c>
      <c r="AI70">
        <f t="shared" si="69"/>
        <v>-2297.9368040723716</v>
      </c>
      <c r="AJ70">
        <f t="shared" si="70"/>
        <v>3.0177994922863816</v>
      </c>
      <c r="AK70">
        <f t="shared" si="61"/>
        <v>-2.4586636964339183E-2</v>
      </c>
      <c r="AL70">
        <f t="shared" si="71"/>
        <v>-2294.9435912170493</v>
      </c>
      <c r="AN70">
        <f t="shared" si="72"/>
        <v>0</v>
      </c>
      <c r="AO70">
        <f t="shared" si="73"/>
        <v>0</v>
      </c>
      <c r="AP70">
        <f t="shared" si="74"/>
        <v>-3.2389837872914156E-4</v>
      </c>
      <c r="AQ70">
        <f t="shared" si="75"/>
        <v>-2.9619478989441981</v>
      </c>
      <c r="AR70">
        <f t="shared" si="76"/>
        <v>-2.9622717973229271</v>
      </c>
      <c r="AS70">
        <f t="shared" si="77"/>
        <v>3.8902472470665268E-3</v>
      </c>
      <c r="AT70">
        <f t="shared" si="78"/>
        <v>-3.1694649366077849E-5</v>
      </c>
      <c r="AU70">
        <f t="shared" si="79"/>
        <v>-2.9584132447252265</v>
      </c>
      <c r="AW70">
        <v>67</v>
      </c>
      <c r="AX70">
        <f>IF(Z70&gt;0, (R70*SUMPRODUCT(K70:$K$98, X70:$X$98)-K70*$AZ$3)/Z70, 0)</f>
        <v>-167.60766020721758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0.33433633699999998</v>
      </c>
      <c r="Q71" s="5">
        <f t="shared" si="91"/>
        <v>12.5</v>
      </c>
      <c r="R71">
        <f t="shared" si="62"/>
        <v>250000</v>
      </c>
      <c r="S71">
        <f t="shared" si="63"/>
        <v>-390.12864711921867</v>
      </c>
      <c r="U71">
        <f t="shared" si="83"/>
        <v>0.33433633699999998</v>
      </c>
      <c r="V71">
        <f t="shared" si="84"/>
        <v>0.01</v>
      </c>
      <c r="W71">
        <f t="shared" si="85"/>
        <v>2.0100735008413619E-2</v>
      </c>
      <c r="X71">
        <f t="shared" si="86"/>
        <v>6.7204061137206735E-3</v>
      </c>
      <c r="Y71">
        <f t="shared" si="87"/>
        <v>2.010073500841362E-4</v>
      </c>
      <c r="Z71">
        <f t="shared" si="88"/>
        <v>1.3179321544608808E-2</v>
      </c>
      <c r="AB71">
        <f t="shared" si="89"/>
        <v>-3.3690371632055127</v>
      </c>
      <c r="AC71">
        <f t="shared" si="64"/>
        <v>-5.1416308841474061</v>
      </c>
      <c r="AE71">
        <f t="shared" si="65"/>
        <v>0</v>
      </c>
      <c r="AF71">
        <f t="shared" si="66"/>
        <v>0</v>
      </c>
      <c r="AG71">
        <f t="shared" si="67"/>
        <v>-0.16474151930761011</v>
      </c>
      <c r="AH71">
        <f t="shared" si="68"/>
        <v>-1680.1015284301684</v>
      </c>
      <c r="AI71">
        <f t="shared" si="69"/>
        <v>-1680.2662699494761</v>
      </c>
      <c r="AJ71">
        <f t="shared" si="70"/>
        <v>1.7725937209418934</v>
      </c>
      <c r="AK71">
        <f t="shared" si="61"/>
        <v>-0.23583260142438592</v>
      </c>
      <c r="AL71">
        <f t="shared" si="71"/>
        <v>-1678.7295088299586</v>
      </c>
      <c r="AN71">
        <f t="shared" si="72"/>
        <v>0</v>
      </c>
      <c r="AO71">
        <f t="shared" si="73"/>
        <v>0</v>
      </c>
      <c r="AP71">
        <f t="shared" si="74"/>
        <v>-1.89614640569027E-4</v>
      </c>
      <c r="AQ71">
        <f t="shared" si="75"/>
        <v>-1.9337678125810698</v>
      </c>
      <c r="AR71">
        <f t="shared" si="76"/>
        <v>-1.9339574272216389</v>
      </c>
      <c r="AS71">
        <f t="shared" si="77"/>
        <v>2.0402247270994113E-3</v>
      </c>
      <c r="AT71">
        <f t="shared" si="78"/>
        <v>-2.7143924701851318E-4</v>
      </c>
      <c r="AU71">
        <f t="shared" si="79"/>
        <v>-1.9321886417415579</v>
      </c>
      <c r="AW71">
        <v>68</v>
      </c>
      <c r="AX71">
        <f>IF(Z71&gt;0, (R71*SUMPRODUCT(K71:$K$98, X71:$X$98)-K71*$AZ$3)/Z71, 0)</f>
        <v>-390.12864711921867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0.35860877099999999</v>
      </c>
      <c r="Q72" s="5">
        <f t="shared" si="91"/>
        <v>12.5</v>
      </c>
      <c r="R72">
        <f t="shared" si="62"/>
        <v>250000</v>
      </c>
      <c r="S72">
        <f t="shared" si="63"/>
        <v>-722.65986353163532</v>
      </c>
      <c r="U72">
        <f t="shared" si="83"/>
        <v>0.35860877099999999</v>
      </c>
      <c r="V72">
        <f t="shared" si="84"/>
        <v>0.01</v>
      </c>
      <c r="W72">
        <f t="shared" si="85"/>
        <v>1.3179321544608808E-2</v>
      </c>
      <c r="X72">
        <f t="shared" si="86"/>
        <v>4.7262203017259868E-3</v>
      </c>
      <c r="Y72">
        <f t="shared" si="87"/>
        <v>1.3179321544608808E-4</v>
      </c>
      <c r="Z72">
        <f t="shared" si="88"/>
        <v>8.3213080274367347E-3</v>
      </c>
      <c r="AB72">
        <f t="shared" si="89"/>
        <v>-5.1416308841474061</v>
      </c>
      <c r="AC72">
        <f t="shared" si="64"/>
        <v>-6.0134753235121323</v>
      </c>
      <c r="AE72">
        <f t="shared" si="65"/>
        <v>0</v>
      </c>
      <c r="AF72">
        <f t="shared" si="66"/>
        <v>0</v>
      </c>
      <c r="AG72">
        <f t="shared" si="67"/>
        <v>-0.10401635034295918</v>
      </c>
      <c r="AH72">
        <f t="shared" si="68"/>
        <v>-1181.5550754314968</v>
      </c>
      <c r="AI72">
        <f t="shared" si="69"/>
        <v>-1181.6590917818398</v>
      </c>
      <c r="AJ72">
        <f t="shared" si="70"/>
        <v>0.87184443936472622</v>
      </c>
      <c r="AK72">
        <f t="shared" ref="AK72:AK89" si="92">G72*SUM(AB72:AB72, AE72:AF72)</f>
        <v>-0.35991416189031844</v>
      </c>
      <c r="AL72">
        <f t="shared" si="71"/>
        <v>-1181.1471615043656</v>
      </c>
      <c r="AN72">
        <f t="shared" si="72"/>
        <v>0</v>
      </c>
      <c r="AO72">
        <f t="shared" si="73"/>
        <v>0</v>
      </c>
      <c r="AP72">
        <f t="shared" si="74"/>
        <v>-1.0689376870113501E-4</v>
      </c>
      <c r="AQ72">
        <f t="shared" si="75"/>
        <v>-1.2142405931797413</v>
      </c>
      <c r="AR72">
        <f t="shared" si="76"/>
        <v>-1.2143474869484425</v>
      </c>
      <c r="AS72">
        <f t="shared" si="77"/>
        <v>8.9596238992759546E-4</v>
      </c>
      <c r="AT72">
        <f t="shared" si="78"/>
        <v>-3.6987051599595707E-4</v>
      </c>
      <c r="AU72">
        <f t="shared" si="79"/>
        <v>-1.2138213950745111</v>
      </c>
      <c r="AW72">
        <v>69</v>
      </c>
      <c r="AX72">
        <f>IF(Z72&gt;0, (R72*SUMPRODUCT(K72:$K$98, X72:$X$98)-K72*$AZ$3)/Z72, 0)</f>
        <v>-722.65986353163532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0.383306127</v>
      </c>
      <c r="Q73" s="5">
        <f t="shared" si="91"/>
        <v>12.5</v>
      </c>
      <c r="R73">
        <f t="shared" si="62"/>
        <v>250000</v>
      </c>
      <c r="S73">
        <f t="shared" si="63"/>
        <v>-1243.8519799640803</v>
      </c>
      <c r="U73">
        <f t="shared" si="83"/>
        <v>0.383306127</v>
      </c>
      <c r="V73">
        <f t="shared" si="84"/>
        <v>0.01</v>
      </c>
      <c r="W73">
        <f t="shared" si="85"/>
        <v>8.3213080274367347E-3</v>
      </c>
      <c r="X73">
        <f t="shared" si="86"/>
        <v>3.1896083515707847E-3</v>
      </c>
      <c r="Y73">
        <f t="shared" si="87"/>
        <v>8.3213080274367344E-5</v>
      </c>
      <c r="Z73">
        <f t="shared" si="88"/>
        <v>5.0484865955915826E-3</v>
      </c>
      <c r="AB73">
        <f t="shared" si="89"/>
        <v>-6.0134753235121323</v>
      </c>
      <c r="AC73">
        <f t="shared" si="64"/>
        <v>-6.2795700477487095</v>
      </c>
      <c r="AE73">
        <f t="shared" si="65"/>
        <v>0</v>
      </c>
      <c r="AF73">
        <f t="shared" si="66"/>
        <v>0</v>
      </c>
      <c r="AG73">
        <f t="shared" si="67"/>
        <v>-6.3106082444894782E-2</v>
      </c>
      <c r="AH73">
        <f t="shared" si="68"/>
        <v>-797.40208789269616</v>
      </c>
      <c r="AI73">
        <f t="shared" si="69"/>
        <v>-797.46519397514101</v>
      </c>
      <c r="AJ73">
        <f t="shared" si="70"/>
        <v>0.26609472423657721</v>
      </c>
      <c r="AK73">
        <f t="shared" si="92"/>
        <v>-0.4209432726458493</v>
      </c>
      <c r="AL73">
        <f t="shared" si="71"/>
        <v>-797.6200425235503</v>
      </c>
      <c r="AN73">
        <f t="shared" si="72"/>
        <v>0</v>
      </c>
      <c r="AO73">
        <f t="shared" si="73"/>
        <v>0</v>
      </c>
      <c r="AP73">
        <f t="shared" si="74"/>
        <v>-5.7903387975765871E-5</v>
      </c>
      <c r="AQ73">
        <f t="shared" si="75"/>
        <v>-0.73166136573689078</v>
      </c>
      <c r="AR73">
        <f t="shared" si="76"/>
        <v>-0.73171926912486651</v>
      </c>
      <c r="AS73">
        <f t="shared" si="77"/>
        <v>2.441569094267463E-4</v>
      </c>
      <c r="AT73">
        <f t="shared" si="78"/>
        <v>-3.8623918150972216E-4</v>
      </c>
      <c r="AU73">
        <f t="shared" si="79"/>
        <v>-0.73186135139694952</v>
      </c>
      <c r="AW73">
        <v>70</v>
      </c>
      <c r="AX73">
        <f>IF(Z73&gt;0, (R73*SUMPRODUCT(K73:$K$98, X73:$X$98)-K73*$AZ$3)/Z73, 0)</f>
        <v>-1243.8519799640803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0.40826881399999998</v>
      </c>
      <c r="Q74" s="5">
        <f t="shared" si="91"/>
        <v>12.5</v>
      </c>
      <c r="R74">
        <f t="shared" si="62"/>
        <v>250000</v>
      </c>
      <c r="S74">
        <f t="shared" si="63"/>
        <v>-2099.0677815384215</v>
      </c>
      <c r="U74">
        <f t="shared" si="83"/>
        <v>0.40826881399999998</v>
      </c>
      <c r="V74">
        <f t="shared" si="84"/>
        <v>0.01</v>
      </c>
      <c r="W74">
        <f t="shared" si="85"/>
        <v>5.0484865955915826E-3</v>
      </c>
      <c r="X74">
        <f t="shared" si="86"/>
        <v>2.0611396348770728E-3</v>
      </c>
      <c r="Y74">
        <f t="shared" si="87"/>
        <v>5.0484865955915827E-5</v>
      </c>
      <c r="Z74">
        <f t="shared" si="88"/>
        <v>2.9368620947585939E-3</v>
      </c>
      <c r="AB74">
        <f t="shared" si="89"/>
        <v>-6.2795700477487095</v>
      </c>
      <c r="AC74">
        <f t="shared" si="64"/>
        <v>-6.1646726019292029</v>
      </c>
      <c r="AE74">
        <f t="shared" si="65"/>
        <v>0</v>
      </c>
      <c r="AF74">
        <f t="shared" si="66"/>
        <v>0</v>
      </c>
      <c r="AG74">
        <f t="shared" si="67"/>
        <v>-3.6710776184482423E-2</v>
      </c>
      <c r="AH74">
        <f t="shared" si="68"/>
        <v>-515.28490871926817</v>
      </c>
      <c r="AI74">
        <f t="shared" si="69"/>
        <v>-515.32161949545264</v>
      </c>
      <c r="AJ74">
        <f t="shared" si="70"/>
        <v>-0.11489744581950667</v>
      </c>
      <c r="AK74">
        <f t="shared" si="92"/>
        <v>-0.4395699033424097</v>
      </c>
      <c r="AL74">
        <f t="shared" si="71"/>
        <v>-515.87608684461452</v>
      </c>
      <c r="AN74">
        <f t="shared" si="72"/>
        <v>0</v>
      </c>
      <c r="AO74">
        <f t="shared" si="73"/>
        <v>0</v>
      </c>
      <c r="AP74">
        <f t="shared" si="74"/>
        <v>-3.0075184429071803E-5</v>
      </c>
      <c r="AQ74">
        <f t="shared" si="75"/>
        <v>-0.42214549170442478</v>
      </c>
      <c r="AR74">
        <f t="shared" si="76"/>
        <v>-0.42217556688885388</v>
      </c>
      <c r="AS74">
        <f t="shared" si="77"/>
        <v>-9.4129360166228458E-5</v>
      </c>
      <c r="AT74">
        <f t="shared" si="78"/>
        <v>-3.6011621890142352E-4</v>
      </c>
      <c r="AU74">
        <f t="shared" si="79"/>
        <v>-0.42262981246792147</v>
      </c>
      <c r="AW74">
        <v>71</v>
      </c>
      <c r="AX74">
        <f>IF(Z74&gt;0, (R74*SUMPRODUCT(K74:$K$98, X74:$X$98)-K74*$AZ$3)/Z74, 0)</f>
        <v>-2099.0677815384215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0.43333920100000001</v>
      </c>
      <c r="Q75" s="5">
        <f t="shared" si="91"/>
        <v>12.5</v>
      </c>
      <c r="R75">
        <f t="shared" si="62"/>
        <v>250000</v>
      </c>
      <c r="S75">
        <f t="shared" si="63"/>
        <v>-3566.6953817374551</v>
      </c>
      <c r="U75">
        <f t="shared" si="83"/>
        <v>0.43333920100000001</v>
      </c>
      <c r="V75">
        <f t="shared" si="84"/>
        <v>0.01</v>
      </c>
      <c r="W75">
        <f t="shared" si="85"/>
        <v>2.9368620947585939E-3</v>
      </c>
      <c r="X75">
        <f t="shared" si="86"/>
        <v>1.2726574735898754E-3</v>
      </c>
      <c r="Y75">
        <f t="shared" si="87"/>
        <v>2.9368620947585939E-5</v>
      </c>
      <c r="Z75">
        <f t="shared" si="88"/>
        <v>1.6348360002211325E-3</v>
      </c>
      <c r="AB75">
        <f t="shared" si="89"/>
        <v>-6.1646726019292029</v>
      </c>
      <c r="AC75">
        <f t="shared" si="64"/>
        <v>-5.8309620118868466</v>
      </c>
      <c r="AE75">
        <f t="shared" si="65"/>
        <v>0</v>
      </c>
      <c r="AF75">
        <f t="shared" si="66"/>
        <v>0</v>
      </c>
      <c r="AG75">
        <f t="shared" si="67"/>
        <v>-2.0435450002764158E-2</v>
      </c>
      <c r="AH75">
        <f t="shared" si="68"/>
        <v>-318.16436839746882</v>
      </c>
      <c r="AI75">
        <f t="shared" si="69"/>
        <v>-318.18480384747158</v>
      </c>
      <c r="AJ75">
        <f t="shared" si="70"/>
        <v>-0.33371059004235626</v>
      </c>
      <c r="AK75">
        <f t="shared" si="92"/>
        <v>-0.43152708213504426</v>
      </c>
      <c r="AL75">
        <f t="shared" si="71"/>
        <v>-318.95004151964901</v>
      </c>
      <c r="AN75">
        <f t="shared" si="72"/>
        <v>0</v>
      </c>
      <c r="AO75">
        <f t="shared" si="73"/>
        <v>0</v>
      </c>
      <c r="AP75">
        <f t="shared" si="74"/>
        <v>-1.4947925173535239E-5</v>
      </c>
      <c r="AQ75">
        <f t="shared" si="75"/>
        <v>-0.23272779268610025</v>
      </c>
      <c r="AR75">
        <f t="shared" si="76"/>
        <v>-0.23274274061127379</v>
      </c>
      <c r="AS75">
        <f t="shared" si="77"/>
        <v>-2.4409939242320115E-4</v>
      </c>
      <c r="AT75">
        <f t="shared" si="78"/>
        <v>-3.1564925329445316E-4</v>
      </c>
      <c r="AU75">
        <f t="shared" si="79"/>
        <v>-0.23330248925699146</v>
      </c>
      <c r="AW75">
        <v>72</v>
      </c>
      <c r="AX75">
        <f>IF(Z75&gt;0, (R75*SUMPRODUCT(K75:$K$98, X75:$X$98)-K75*$AZ$3)/Z75, 0)</f>
        <v>-3566.6953817374551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0.458542742</v>
      </c>
      <c r="Q76" s="5">
        <f t="shared" si="91"/>
        <v>12.5</v>
      </c>
      <c r="R76">
        <f t="shared" si="62"/>
        <v>250000</v>
      </c>
      <c r="S76">
        <f t="shared" si="63"/>
        <v>-6202.2748161488489</v>
      </c>
      <c r="U76">
        <f t="shared" si="83"/>
        <v>0.458542742</v>
      </c>
      <c r="V76">
        <f t="shared" si="84"/>
        <v>0.01</v>
      </c>
      <c r="W76">
        <f t="shared" si="85"/>
        <v>1.6348360002211325E-3</v>
      </c>
      <c r="X76">
        <f t="shared" si="86"/>
        <v>7.4964218226171073E-4</v>
      </c>
      <c r="Y76">
        <f t="shared" si="87"/>
        <v>1.6348360002211327E-5</v>
      </c>
      <c r="Z76">
        <f t="shared" si="88"/>
        <v>8.6884545795721049E-4</v>
      </c>
      <c r="AB76">
        <f t="shared" si="89"/>
        <v>-5.8309620118868466</v>
      </c>
      <c r="AC76">
        <f t="shared" si="64"/>
        <v>-5.3888183030133199</v>
      </c>
      <c r="AE76">
        <f t="shared" si="65"/>
        <v>0</v>
      </c>
      <c r="AF76">
        <f t="shared" si="66"/>
        <v>0</v>
      </c>
      <c r="AG76">
        <f t="shared" si="67"/>
        <v>-1.0860568224465132E-2</v>
      </c>
      <c r="AH76">
        <f t="shared" si="68"/>
        <v>-187.4105455654277</v>
      </c>
      <c r="AI76">
        <f t="shared" si="69"/>
        <v>-187.42140613365217</v>
      </c>
      <c r="AJ76">
        <f t="shared" si="70"/>
        <v>-0.44214370887352672</v>
      </c>
      <c r="AK76">
        <f t="shared" si="92"/>
        <v>-0.40816734083207928</v>
      </c>
      <c r="AL76">
        <f t="shared" si="71"/>
        <v>-188.27171718335777</v>
      </c>
      <c r="AN76">
        <f t="shared" si="72"/>
        <v>0</v>
      </c>
      <c r="AO76">
        <f t="shared" si="73"/>
        <v>0</v>
      </c>
      <c r="AP76">
        <f t="shared" si="74"/>
        <v>-7.0930208263537604E-6</v>
      </c>
      <c r="AQ76">
        <f t="shared" si="75"/>
        <v>-0.12239754636220847</v>
      </c>
      <c r="AR76">
        <f t="shared" si="76"/>
        <v>-0.12240463938303484</v>
      </c>
      <c r="AS76">
        <f t="shared" si="77"/>
        <v>-2.8876339344902644E-4</v>
      </c>
      <c r="AT76">
        <f t="shared" si="78"/>
        <v>-2.6657347841502589E-4</v>
      </c>
      <c r="AU76">
        <f t="shared" si="79"/>
        <v>-0.12295997625489888</v>
      </c>
      <c r="AW76">
        <v>73</v>
      </c>
      <c r="AX76">
        <f>IF(Z76&gt;0, (R76*SUMPRODUCT(K76:$K$98, X76:$X$98)-K76*$AZ$3)/Z76, 0)</f>
        <v>-6202.2748161488489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0.48392545599999998</v>
      </c>
      <c r="Q77" s="5">
        <f t="shared" si="91"/>
        <v>12.5</v>
      </c>
      <c r="R77">
        <f t="shared" si="62"/>
        <v>250000</v>
      </c>
      <c r="S77">
        <f t="shared" si="63"/>
        <v>-11163.624419469244</v>
      </c>
      <c r="U77">
        <f t="shared" si="83"/>
        <v>0.48392545599999998</v>
      </c>
      <c r="V77">
        <f t="shared" si="84"/>
        <v>0.01</v>
      </c>
      <c r="W77">
        <f t="shared" si="85"/>
        <v>8.6884545795721049E-4</v>
      </c>
      <c r="X77">
        <f t="shared" si="86"/>
        <v>4.204564344354719E-4</v>
      </c>
      <c r="Y77">
        <f t="shared" si="87"/>
        <v>8.6884545795721051E-6</v>
      </c>
      <c r="Z77">
        <f t="shared" si="88"/>
        <v>4.397005689421665E-4</v>
      </c>
      <c r="AB77">
        <f t="shared" si="89"/>
        <v>-5.3888183030133199</v>
      </c>
      <c r="AC77">
        <f t="shared" si="64"/>
        <v>-4.90865200869729</v>
      </c>
      <c r="AE77">
        <f t="shared" si="65"/>
        <v>0</v>
      </c>
      <c r="AF77">
        <f t="shared" si="66"/>
        <v>0</v>
      </c>
      <c r="AG77">
        <f t="shared" si="67"/>
        <v>-5.4962571117770816E-3</v>
      </c>
      <c r="AH77">
        <f t="shared" si="68"/>
        <v>-105.11410860886798</v>
      </c>
      <c r="AI77">
        <f t="shared" si="69"/>
        <v>-105.11960486597975</v>
      </c>
      <c r="AJ77">
        <f t="shared" si="70"/>
        <v>-0.48016629431602986</v>
      </c>
      <c r="AK77">
        <f t="shared" si="92"/>
        <v>-0.37721728121093245</v>
      </c>
      <c r="AL77">
        <f t="shared" si="71"/>
        <v>-105.97698844150672</v>
      </c>
      <c r="AN77">
        <f t="shared" si="72"/>
        <v>0</v>
      </c>
      <c r="AO77">
        <f t="shared" si="73"/>
        <v>0</v>
      </c>
      <c r="AP77">
        <f t="shared" si="74"/>
        <v>-3.2049975716781096E-6</v>
      </c>
      <c r="AQ77">
        <f t="shared" si="75"/>
        <v>-6.1294523889477502E-2</v>
      </c>
      <c r="AR77">
        <f t="shared" si="76"/>
        <v>-6.129772888704918E-2</v>
      </c>
      <c r="AS77">
        <f t="shared" si="77"/>
        <v>-2.7999632768034317E-4</v>
      </c>
      <c r="AT77">
        <f t="shared" si="78"/>
        <v>-2.1996432220856615E-4</v>
      </c>
      <c r="AU77">
        <f t="shared" si="79"/>
        <v>-6.1797689536938087E-2</v>
      </c>
      <c r="AW77">
        <v>74</v>
      </c>
      <c r="AX77">
        <f>IF(Z77&gt;0, (R77*SUMPRODUCT(K77:$K$98, X77:$X$98)-K77*$AZ$3)/Z77, 0)</f>
        <v>-11163.624419469244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0.50934341699999997</v>
      </c>
      <c r="Q78" s="5">
        <f t="shared" si="91"/>
        <v>12.5</v>
      </c>
      <c r="R78">
        <f t="shared" si="62"/>
        <v>250000</v>
      </c>
      <c r="S78">
        <f t="shared" si="63"/>
        <v>-20970.184624080186</v>
      </c>
      <c r="U78">
        <f t="shared" si="83"/>
        <v>0.50934341699999997</v>
      </c>
      <c r="V78">
        <f t="shared" si="84"/>
        <v>0.01</v>
      </c>
      <c r="W78">
        <f t="shared" si="85"/>
        <v>4.397005689421665E-4</v>
      </c>
      <c r="X78">
        <f t="shared" si="86"/>
        <v>2.2395859024184714E-4</v>
      </c>
      <c r="Y78">
        <f t="shared" si="87"/>
        <v>4.3970056894216651E-6</v>
      </c>
      <c r="Z78">
        <f t="shared" si="88"/>
        <v>2.1134497301089768E-4</v>
      </c>
      <c r="AB78">
        <f t="shared" si="89"/>
        <v>-4.90865200869729</v>
      </c>
      <c r="AC78">
        <f t="shared" si="64"/>
        <v>-4.4319431034097683</v>
      </c>
      <c r="AE78">
        <f t="shared" si="65"/>
        <v>0</v>
      </c>
      <c r="AF78">
        <f t="shared" si="66"/>
        <v>0</v>
      </c>
      <c r="AG78">
        <f t="shared" si="67"/>
        <v>-2.6418121626362212E-3</v>
      </c>
      <c r="AH78">
        <f t="shared" si="68"/>
        <v>-55.989647560461783</v>
      </c>
      <c r="AI78">
        <f t="shared" si="69"/>
        <v>-55.99228937262442</v>
      </c>
      <c r="AJ78">
        <f t="shared" si="70"/>
        <v>-0.47670890528752174</v>
      </c>
      <c r="AK78">
        <f t="shared" si="92"/>
        <v>-0.34360564060881033</v>
      </c>
      <c r="AL78">
        <f t="shared" si="71"/>
        <v>-56.81260391852075</v>
      </c>
      <c r="AN78">
        <f t="shared" si="72"/>
        <v>0</v>
      </c>
      <c r="AO78">
        <f t="shared" si="73"/>
        <v>0</v>
      </c>
      <c r="AP78">
        <f t="shared" si="74"/>
        <v>-1.3754492690411587E-6</v>
      </c>
      <c r="AQ78">
        <f t="shared" si="75"/>
        <v>-2.915079311848626E-2</v>
      </c>
      <c r="AR78">
        <f t="shared" si="76"/>
        <v>-2.91521685677553E-2</v>
      </c>
      <c r="AS78">
        <f t="shared" si="77"/>
        <v>-2.4819664493815925E-4</v>
      </c>
      <c r="AT78">
        <f t="shared" si="78"/>
        <v>-1.7889694577762687E-4</v>
      </c>
      <c r="AU78">
        <f t="shared" si="79"/>
        <v>-2.9579262158471085E-2</v>
      </c>
      <c r="AW78">
        <v>75</v>
      </c>
      <c r="AX78">
        <f>IF(Z78&gt;0, (R78*SUMPRODUCT(K78:$K$98, X78:$X$98)-K78*$AZ$3)/Z78, 0)</f>
        <v>-20970.184624080186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0.53464878299999996</v>
      </c>
      <c r="Q79" s="5">
        <f t="shared" si="91"/>
        <v>12.5</v>
      </c>
      <c r="R79">
        <f t="shared" si="62"/>
        <v>250000</v>
      </c>
      <c r="S79">
        <f t="shared" si="63"/>
        <v>-41364.206794780235</v>
      </c>
      <c r="U79">
        <f t="shared" si="83"/>
        <v>0.53464878299999996</v>
      </c>
      <c r="V79">
        <f t="shared" si="84"/>
        <v>0.01</v>
      </c>
      <c r="W79">
        <f t="shared" si="85"/>
        <v>2.1134497301089768E-4</v>
      </c>
      <c r="X79">
        <f t="shared" si="86"/>
        <v>1.1299533261344429E-4</v>
      </c>
      <c r="Y79">
        <f t="shared" si="87"/>
        <v>2.1134497301089769E-6</v>
      </c>
      <c r="Z79">
        <f t="shared" si="88"/>
        <v>9.6236190667344426E-5</v>
      </c>
      <c r="AB79">
        <f t="shared" si="89"/>
        <v>-4.4319431034097683</v>
      </c>
      <c r="AC79">
        <f t="shared" si="64"/>
        <v>-3.9807336919059346</v>
      </c>
      <c r="AE79">
        <f t="shared" si="65"/>
        <v>0</v>
      </c>
      <c r="AF79">
        <f t="shared" si="66"/>
        <v>0</v>
      </c>
      <c r="AG79">
        <f t="shared" si="67"/>
        <v>-1.2029523833418053E-3</v>
      </c>
      <c r="AH79">
        <f t="shared" si="68"/>
        <v>-28.248833153361073</v>
      </c>
      <c r="AI79">
        <f t="shared" si="69"/>
        <v>-28.250036105744414</v>
      </c>
      <c r="AJ79">
        <f t="shared" si="70"/>
        <v>-0.45120941150383365</v>
      </c>
      <c r="AK79">
        <f t="shared" si="92"/>
        <v>-0.31023601723868383</v>
      </c>
      <c r="AL79">
        <f t="shared" si="71"/>
        <v>-29.011481534486929</v>
      </c>
      <c r="AN79">
        <f t="shared" si="72"/>
        <v>0</v>
      </c>
      <c r="AO79">
        <f t="shared" si="73"/>
        <v>0</v>
      </c>
      <c r="AP79">
        <f t="shared" si="74"/>
        <v>-5.5920758801754647E-7</v>
      </c>
      <c r="AQ79">
        <f t="shared" si="75"/>
        <v>-1.3131826388769554E-2</v>
      </c>
      <c r="AR79">
        <f t="shared" si="76"/>
        <v>-1.3132385596357571E-2</v>
      </c>
      <c r="AS79">
        <f t="shared" si="77"/>
        <v>-2.0975038596035735E-4</v>
      </c>
      <c r="AT79">
        <f t="shared" si="78"/>
        <v>-1.4421712556424618E-4</v>
      </c>
      <c r="AU79">
        <f t="shared" si="79"/>
        <v>-1.3486353107882173E-2</v>
      </c>
      <c r="AW79">
        <v>76</v>
      </c>
      <c r="AX79">
        <f>IF(Z79&gt;0, (R79*SUMPRODUCT(K79:$K$98, X79:$X$98)-K79*$AZ$3)/Z79, 0)</f>
        <v>-41364.206794780235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0.56402811100000005</v>
      </c>
      <c r="Q80" s="5">
        <f t="shared" si="91"/>
        <v>12.5</v>
      </c>
      <c r="R80">
        <f t="shared" si="62"/>
        <v>250000</v>
      </c>
      <c r="S80">
        <f t="shared" si="63"/>
        <v>-86963.461419612358</v>
      </c>
      <c r="U80">
        <f t="shared" si="83"/>
        <v>0.56402811100000005</v>
      </c>
      <c r="V80">
        <f t="shared" si="84"/>
        <v>0.01</v>
      </c>
      <c r="W80">
        <f t="shared" si="85"/>
        <v>9.6236190667344426E-5</v>
      </c>
      <c r="X80">
        <f t="shared" si="86"/>
        <v>5.4279916831938114E-5</v>
      </c>
      <c r="Y80">
        <f t="shared" si="87"/>
        <v>9.6236190667344432E-7</v>
      </c>
      <c r="Z80">
        <f t="shared" si="88"/>
        <v>4.0993911928732871E-5</v>
      </c>
      <c r="AB80">
        <f t="shared" si="89"/>
        <v>-3.9807336919059346</v>
      </c>
      <c r="AC80">
        <f t="shared" si="64"/>
        <v>-3.5649724784533476</v>
      </c>
      <c r="AE80">
        <f t="shared" si="65"/>
        <v>0</v>
      </c>
      <c r="AF80">
        <f t="shared" si="66"/>
        <v>0</v>
      </c>
      <c r="AG80">
        <f t="shared" si="67"/>
        <v>-5.1242389910916084E-4</v>
      </c>
      <c r="AH80">
        <f t="shared" si="68"/>
        <v>-13.569979207984529</v>
      </c>
      <c r="AI80">
        <f t="shared" si="69"/>
        <v>-13.570491631883637</v>
      </c>
      <c r="AJ80">
        <f t="shared" si="70"/>
        <v>-0.41576121345258699</v>
      </c>
      <c r="AK80">
        <f t="shared" si="92"/>
        <v>-0.27865135843341543</v>
      </c>
      <c r="AL80">
        <f t="shared" si="71"/>
        <v>-14.264904203769641</v>
      </c>
      <c r="AN80">
        <f t="shared" si="72"/>
        <v>0</v>
      </c>
      <c r="AO80">
        <f t="shared" si="73"/>
        <v>0</v>
      </c>
      <c r="AP80">
        <f t="shared" si="74"/>
        <v>-2.1268456483122142E-7</v>
      </c>
      <c r="AQ80">
        <f t="shared" si="75"/>
        <v>-5.6322999915429106E-3</v>
      </c>
      <c r="AR80">
        <f t="shared" si="76"/>
        <v>-5.632512676107742E-3</v>
      </c>
      <c r="AS80">
        <f t="shared" si="77"/>
        <v>-1.7256414642367562E-4</v>
      </c>
      <c r="AT80">
        <f t="shared" si="78"/>
        <v>-1.1565589155984031E-4</v>
      </c>
      <c r="AU80">
        <f t="shared" si="79"/>
        <v>-5.9207327140912581E-3</v>
      </c>
      <c r="AW80">
        <v>77</v>
      </c>
      <c r="AX80">
        <f>IF(Z80&gt;0, (R80*SUMPRODUCT(K80:$K$98, X80:$X$98)-K80*$AZ$3)/Z80, 0)</f>
        <v>-86963.461419612358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0.59324784900000005</v>
      </c>
      <c r="Q81" s="5">
        <f t="shared" si="91"/>
        <v>12.5</v>
      </c>
      <c r="R81">
        <f t="shared" si="62"/>
        <v>250000</v>
      </c>
      <c r="S81">
        <f t="shared" si="63"/>
        <v>-195990.02166353128</v>
      </c>
      <c r="U81">
        <f t="shared" si="83"/>
        <v>0.59324784900000005</v>
      </c>
      <c r="V81">
        <f t="shared" si="84"/>
        <v>0.01</v>
      </c>
      <c r="W81">
        <f t="shared" si="85"/>
        <v>4.0993911928732871E-5</v>
      </c>
      <c r="X81">
        <f t="shared" si="86"/>
        <v>2.4319550073816218E-5</v>
      </c>
      <c r="Y81">
        <f t="shared" si="87"/>
        <v>4.0993911928732873E-7</v>
      </c>
      <c r="Z81">
        <f t="shared" si="88"/>
        <v>1.6264422735629324E-5</v>
      </c>
      <c r="AB81">
        <f t="shared" si="89"/>
        <v>-3.5649724784533476</v>
      </c>
      <c r="AC81">
        <f t="shared" si="64"/>
        <v>-3.1876645643008219</v>
      </c>
      <c r="AE81">
        <f t="shared" si="65"/>
        <v>0</v>
      </c>
      <c r="AF81">
        <f t="shared" si="66"/>
        <v>0</v>
      </c>
      <c r="AG81">
        <f t="shared" si="67"/>
        <v>-2.0330528419536655E-4</v>
      </c>
      <c r="AH81">
        <f t="shared" si="68"/>
        <v>-6.0798875184540542</v>
      </c>
      <c r="AI81">
        <f t="shared" si="69"/>
        <v>-6.0800908237382494</v>
      </c>
      <c r="AJ81">
        <f t="shared" si="70"/>
        <v>-0.37730791415252574</v>
      </c>
      <c r="AK81">
        <f t="shared" si="92"/>
        <v>-0.24954807349173436</v>
      </c>
      <c r="AL81">
        <f t="shared" si="71"/>
        <v>-6.7069468113825099</v>
      </c>
      <c r="AN81">
        <f t="shared" si="72"/>
        <v>0</v>
      </c>
      <c r="AO81">
        <f t="shared" si="73"/>
        <v>0</v>
      </c>
      <c r="AP81">
        <f t="shared" si="74"/>
        <v>-7.534201659043397E-8</v>
      </c>
      <c r="AQ81">
        <f t="shared" si="75"/>
        <v>-2.2531189393146991E-3</v>
      </c>
      <c r="AR81">
        <f t="shared" si="76"/>
        <v>-2.2531942813312895E-3</v>
      </c>
      <c r="AS81">
        <f t="shared" si="77"/>
        <v>-1.3982489063326325E-4</v>
      </c>
      <c r="AT81">
        <f t="shared" si="78"/>
        <v>-9.2478929741234838E-5</v>
      </c>
      <c r="AU81">
        <f t="shared" si="79"/>
        <v>-2.4854981017057875E-3</v>
      </c>
      <c r="AW81">
        <v>78</v>
      </c>
      <c r="AX81">
        <f>IF(Z81&gt;0, (R81*SUMPRODUCT(K81:$K$98, X81:$X$98)-K81*$AZ$3)/Z81, 0)</f>
        <v>-195990.02166353128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0.62227177099999997</v>
      </c>
      <c r="Q82" s="5">
        <f t="shared" si="91"/>
        <v>12.5</v>
      </c>
      <c r="R82">
        <f t="shared" si="62"/>
        <v>250000</v>
      </c>
      <c r="S82">
        <f t="shared" si="63"/>
        <v>-476184.65327716939</v>
      </c>
      <c r="U82">
        <f t="shared" si="83"/>
        <v>0.62227177099999997</v>
      </c>
      <c r="V82">
        <f t="shared" si="84"/>
        <v>0.01</v>
      </c>
      <c r="W82">
        <f t="shared" si="85"/>
        <v>1.6264422735629324E-5</v>
      </c>
      <c r="X82">
        <f t="shared" si="86"/>
        <v>1.0120891139992724E-5</v>
      </c>
      <c r="Y82">
        <f t="shared" si="87"/>
        <v>1.6264422735629325E-7</v>
      </c>
      <c r="Z82">
        <f t="shared" si="88"/>
        <v>5.9808873682803075E-6</v>
      </c>
      <c r="AB82">
        <f t="shared" si="89"/>
        <v>-3.1876645643008219</v>
      </c>
      <c r="AC82">
        <f t="shared" si="64"/>
        <v>-2.8480067777543603</v>
      </c>
      <c r="AE82">
        <f t="shared" si="65"/>
        <v>0</v>
      </c>
      <c r="AF82">
        <f t="shared" si="66"/>
        <v>0</v>
      </c>
      <c r="AG82">
        <f t="shared" si="67"/>
        <v>-7.4761092103503845E-5</v>
      </c>
      <c r="AH82">
        <f t="shared" si="68"/>
        <v>-2.5302227849981809</v>
      </c>
      <c r="AI82">
        <f t="shared" si="69"/>
        <v>-2.5302975460902846</v>
      </c>
      <c r="AJ82">
        <f t="shared" si="70"/>
        <v>-0.33965778654646162</v>
      </c>
      <c r="AK82">
        <f t="shared" si="92"/>
        <v>-0.22313651950105756</v>
      </c>
      <c r="AL82">
        <f t="shared" si="71"/>
        <v>-3.0930918521378037</v>
      </c>
      <c r="AN82">
        <f t="shared" si="72"/>
        <v>0</v>
      </c>
      <c r="AO82">
        <f t="shared" si="73"/>
        <v>0</v>
      </c>
      <c r="AP82">
        <f t="shared" si="74"/>
        <v>-2.4736952080436521E-8</v>
      </c>
      <c r="AQ82">
        <f t="shared" si="75"/>
        <v>-8.372001802578699E-4</v>
      </c>
      <c r="AR82">
        <f t="shared" si="76"/>
        <v>-8.3722491720995048E-4</v>
      </c>
      <c r="AS82">
        <f t="shared" si="77"/>
        <v>-1.1238597715927659E-4</v>
      </c>
      <c r="AT82">
        <f t="shared" si="78"/>
        <v>-7.3831417318666432E-5</v>
      </c>
      <c r="AU82">
        <f t="shared" si="79"/>
        <v>-1.0234423116878934E-3</v>
      </c>
      <c r="AW82">
        <v>79</v>
      </c>
      <c r="AX82">
        <f>IF(Z82&gt;0, (R82*SUMPRODUCT(K82:$K$98, X82:$X$98)-K82*$AZ$3)/Z82, 0)</f>
        <v>-476184.65327716939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0.65106364900000002</v>
      </c>
      <c r="Q83" s="5">
        <f t="shared" si="91"/>
        <v>12.5</v>
      </c>
      <c r="R83">
        <f t="shared" si="62"/>
        <v>250000</v>
      </c>
      <c r="S83">
        <f t="shared" si="63"/>
        <v>-1254756.0640359027</v>
      </c>
      <c r="U83">
        <f t="shared" si="83"/>
        <v>0.65106364900000002</v>
      </c>
      <c r="V83">
        <f t="shared" si="84"/>
        <v>0.01</v>
      </c>
      <c r="W83">
        <f t="shared" si="85"/>
        <v>5.9808873682803075E-6</v>
      </c>
      <c r="X83">
        <f t="shared" si="86"/>
        <v>3.8939383542505838E-6</v>
      </c>
      <c r="Y83">
        <f t="shared" si="87"/>
        <v>5.9808873682803071E-8</v>
      </c>
      <c r="Z83">
        <f t="shared" si="88"/>
        <v>2.0271401403469205E-6</v>
      </c>
      <c r="AB83">
        <f t="shared" si="89"/>
        <v>-2.8480067777543603</v>
      </c>
      <c r="AC83">
        <f t="shared" si="64"/>
        <v>-2.5435663837508895</v>
      </c>
      <c r="AE83">
        <f t="shared" si="65"/>
        <v>0</v>
      </c>
      <c r="AF83">
        <f t="shared" si="66"/>
        <v>0</v>
      </c>
      <c r="AG83">
        <f t="shared" si="67"/>
        <v>-2.5339251754336507E-5</v>
      </c>
      <c r="AH83">
        <f t="shared" si="68"/>
        <v>-0.97348458856264597</v>
      </c>
      <c r="AI83">
        <f t="shared" si="69"/>
        <v>-0.97350992781440027</v>
      </c>
      <c r="AJ83">
        <f t="shared" si="70"/>
        <v>-0.30444039400347078</v>
      </c>
      <c r="AK83">
        <f t="shared" si="92"/>
        <v>-0.19936047444280525</v>
      </c>
      <c r="AL83">
        <f t="shared" si="71"/>
        <v>-1.4773107962606764</v>
      </c>
      <c r="AN83">
        <f t="shared" si="72"/>
        <v>0</v>
      </c>
      <c r="AO83">
        <f t="shared" si="73"/>
        <v>0</v>
      </c>
      <c r="AP83">
        <f t="shared" si="74"/>
        <v>-7.4859395294687599E-9</v>
      </c>
      <c r="AQ83">
        <f t="shared" si="75"/>
        <v>-2.8759518368977034E-4</v>
      </c>
      <c r="AR83">
        <f t="shared" si="76"/>
        <v>-2.8760266962929979E-4</v>
      </c>
      <c r="AS83">
        <f t="shared" si="77"/>
        <v>-8.9940397685484095E-5</v>
      </c>
      <c r="AT83">
        <f t="shared" si="78"/>
        <v>-5.8896784747783086E-5</v>
      </c>
      <c r="AU83">
        <f t="shared" si="79"/>
        <v>-4.3643985206256704E-4</v>
      </c>
      <c r="AW83">
        <v>80</v>
      </c>
      <c r="AX83">
        <f>IF(Z83&gt;0, (R83*SUMPRODUCT(K83:$K$98, X83:$X$98)-K83*$AZ$3)/Z83, 0)</f>
        <v>-1254756.0640359027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0.67958823899999998</v>
      </c>
      <c r="Q84" s="5">
        <f t="shared" si="91"/>
        <v>12.5</v>
      </c>
      <c r="R84">
        <f t="shared" si="62"/>
        <v>250000</v>
      </c>
      <c r="S84">
        <f t="shared" si="63"/>
        <v>-3609521.5087552234</v>
      </c>
      <c r="U84">
        <f t="shared" si="83"/>
        <v>0.67958823899999998</v>
      </c>
      <c r="V84">
        <f t="shared" si="84"/>
        <v>0.01</v>
      </c>
      <c r="W84">
        <f t="shared" si="85"/>
        <v>2.0271401403469205E-6</v>
      </c>
      <c r="X84">
        <f t="shared" si="86"/>
        <v>1.3776205981845764E-6</v>
      </c>
      <c r="Y84">
        <f t="shared" si="87"/>
        <v>2.0271401403469204E-8</v>
      </c>
      <c r="Z84">
        <f t="shared" si="88"/>
        <v>6.292481407588749E-7</v>
      </c>
      <c r="AB84">
        <f t="shared" si="89"/>
        <v>-2.5435663837508895</v>
      </c>
      <c r="AC84">
        <f t="shared" si="64"/>
        <v>-2.2712846984133934</v>
      </c>
      <c r="AE84">
        <f t="shared" si="65"/>
        <v>0</v>
      </c>
      <c r="AF84">
        <f t="shared" si="66"/>
        <v>0</v>
      </c>
      <c r="AG84">
        <f t="shared" si="67"/>
        <v>-7.8656017594859367E-6</v>
      </c>
      <c r="AH84">
        <f t="shared" si="68"/>
        <v>-0.3444051495461441</v>
      </c>
      <c r="AI84">
        <f t="shared" si="69"/>
        <v>-0.34441301514790357</v>
      </c>
      <c r="AJ84">
        <f t="shared" si="70"/>
        <v>-0.27228168533749608</v>
      </c>
      <c r="AK84">
        <f t="shared" si="92"/>
        <v>-0.17804964686256228</v>
      </c>
      <c r="AL84">
        <f t="shared" si="71"/>
        <v>-0.79474434734796195</v>
      </c>
      <c r="AN84">
        <f t="shared" si="72"/>
        <v>0</v>
      </c>
      <c r="AO84">
        <f t="shared" si="73"/>
        <v>0</v>
      </c>
      <c r="AP84">
        <f t="shared" si="74"/>
        <v>-2.0747532786445622E-9</v>
      </c>
      <c r="AQ84">
        <f t="shared" si="75"/>
        <v>-9.0845651108788618E-5</v>
      </c>
      <c r="AR84">
        <f t="shared" si="76"/>
        <v>-9.0847725862067249E-5</v>
      </c>
      <c r="AS84">
        <f t="shared" si="77"/>
        <v>-7.1821246058833996E-5</v>
      </c>
      <c r="AT84">
        <f t="shared" si="78"/>
        <v>-4.6965140098034995E-5</v>
      </c>
      <c r="AU84">
        <f t="shared" si="79"/>
        <v>-2.0963411201893625E-4</v>
      </c>
      <c r="AW84">
        <v>81</v>
      </c>
      <c r="AX84">
        <f>IF(Z84&gt;0, (R84*SUMPRODUCT(K84:$K$98, X84:$X$98)-K84*$AZ$3)/Z84, 0)</f>
        <v>-3609521.5087552234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0.70796792399999997</v>
      </c>
      <c r="Q85" s="5">
        <f t="shared" si="91"/>
        <v>12.5</v>
      </c>
      <c r="R85">
        <f t="shared" si="62"/>
        <v>250000</v>
      </c>
      <c r="S85">
        <f t="shared" si="63"/>
        <v>-11427458.994496029</v>
      </c>
      <c r="U85">
        <f t="shared" si="83"/>
        <v>0.70796792399999997</v>
      </c>
      <c r="V85">
        <f t="shared" si="84"/>
        <v>0.01</v>
      </c>
      <c r="W85">
        <f t="shared" si="85"/>
        <v>6.292481407588749E-7</v>
      </c>
      <c r="X85">
        <f t="shared" si="86"/>
        <v>4.4548749989392044E-7</v>
      </c>
      <c r="Y85">
        <f t="shared" si="87"/>
        <v>6.2924814075887491E-9</v>
      </c>
      <c r="Z85">
        <f t="shared" si="88"/>
        <v>1.7746815945736572E-7</v>
      </c>
      <c r="AB85">
        <f t="shared" si="89"/>
        <v>-2.2712846984133934</v>
      </c>
      <c r="AC85">
        <f t="shared" si="64"/>
        <v>-2.0280101150277292</v>
      </c>
      <c r="AE85">
        <f t="shared" si="65"/>
        <v>0</v>
      </c>
      <c r="AF85">
        <f t="shared" si="66"/>
        <v>0</v>
      </c>
      <c r="AG85">
        <f t="shared" si="67"/>
        <v>-2.2183519932170713E-6</v>
      </c>
      <c r="AH85">
        <f t="shared" si="68"/>
        <v>-0.11137187497348011</v>
      </c>
      <c r="AI85">
        <f t="shared" si="69"/>
        <v>-0.11137409332547332</v>
      </c>
      <c r="AJ85">
        <f t="shared" si="70"/>
        <v>-0.24327458338566421</v>
      </c>
      <c r="AK85">
        <f t="shared" si="92"/>
        <v>-0.15898992888893757</v>
      </c>
      <c r="AL85">
        <f t="shared" si="71"/>
        <v>-0.51363860560007513</v>
      </c>
      <c r="AN85">
        <f t="shared" si="72"/>
        <v>0</v>
      </c>
      <c r="AO85">
        <f t="shared" si="73"/>
        <v>0</v>
      </c>
      <c r="AP85">
        <f t="shared" si="74"/>
        <v>-5.2245265568208241E-10</v>
      </c>
      <c r="AQ85">
        <f t="shared" si="75"/>
        <v>-2.6229620919539003E-5</v>
      </c>
      <c r="AR85">
        <f t="shared" si="76"/>
        <v>-2.6230143372194682E-5</v>
      </c>
      <c r="AS85">
        <f t="shared" si="77"/>
        <v>-5.7294537809336498E-5</v>
      </c>
      <c r="AT85">
        <f t="shared" si="78"/>
        <v>-3.7444332923139838E-5</v>
      </c>
      <c r="AU85">
        <f t="shared" si="79"/>
        <v>-1.2096901410467103E-4</v>
      </c>
      <c r="AW85">
        <v>82</v>
      </c>
      <c r="AX85">
        <f>IF(Z85&gt;0, (R85*SUMPRODUCT(K85:$K$98, X85:$X$98)-K85*$AZ$3)/Z85, 0)</f>
        <v>-11427458.994496029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0.73634663</v>
      </c>
      <c r="Q86" s="5">
        <f t="shared" si="91"/>
        <v>12.5</v>
      </c>
      <c r="R86">
        <f t="shared" si="62"/>
        <v>250000</v>
      </c>
      <c r="S86">
        <f t="shared" si="63"/>
        <v>-40225032.215326048</v>
      </c>
      <c r="U86">
        <f t="shared" si="83"/>
        <v>0.73634663</v>
      </c>
      <c r="V86">
        <f t="shared" si="84"/>
        <v>0.01</v>
      </c>
      <c r="W86">
        <f t="shared" si="85"/>
        <v>1.7746815945736572E-7</v>
      </c>
      <c r="X86">
        <f t="shared" si="86"/>
        <v>1.3067808114873388E-7</v>
      </c>
      <c r="Y86">
        <f t="shared" si="87"/>
        <v>1.7746815945736571E-9</v>
      </c>
      <c r="Z86">
        <f t="shared" si="88"/>
        <v>4.5015396714058181E-8</v>
      </c>
      <c r="AB86">
        <f t="shared" si="89"/>
        <v>-2.0280101150277292</v>
      </c>
      <c r="AC86">
        <f t="shared" si="64"/>
        <v>-1.8107457830086726</v>
      </c>
      <c r="AE86">
        <f t="shared" si="65"/>
        <v>0</v>
      </c>
      <c r="AF86">
        <f t="shared" si="66"/>
        <v>0</v>
      </c>
      <c r="AG86">
        <f t="shared" si="67"/>
        <v>-5.6269245892572727E-7</v>
      </c>
      <c r="AH86">
        <f t="shared" si="68"/>
        <v>-3.2669520287183472E-2</v>
      </c>
      <c r="AI86">
        <f t="shared" si="69"/>
        <v>-3.2670082979642398E-2</v>
      </c>
      <c r="AJ86">
        <f t="shared" si="70"/>
        <v>-0.21726433201905659</v>
      </c>
      <c r="AK86">
        <f t="shared" si="92"/>
        <v>-0.14196070805194105</v>
      </c>
      <c r="AL86">
        <f t="shared" si="71"/>
        <v>-0.39189512305064006</v>
      </c>
      <c r="AN86">
        <f t="shared" si="72"/>
        <v>0</v>
      </c>
      <c r="AO86">
        <f t="shared" si="73"/>
        <v>0</v>
      </c>
      <c r="AP86">
        <f t="shared" si="74"/>
        <v>-1.1832310426715165E-10</v>
      </c>
      <c r="AQ86">
        <f t="shared" si="75"/>
        <v>-6.8697545061794962E-6</v>
      </c>
      <c r="AR86">
        <f t="shared" si="76"/>
        <v>-6.8698728292837633E-6</v>
      </c>
      <c r="AS86">
        <f t="shared" si="77"/>
        <v>-4.5686395478097464E-5</v>
      </c>
      <c r="AT86">
        <f t="shared" si="78"/>
        <v>-2.9851531496862749E-5</v>
      </c>
      <c r="AU86">
        <f t="shared" si="79"/>
        <v>-8.2407799804243978E-5</v>
      </c>
      <c r="AW86">
        <v>83</v>
      </c>
      <c r="AX86">
        <f>IF(Z86&gt;0, (R86*SUMPRODUCT(K86:$K$98, X86:$X$98)-K86*$AZ$3)/Z86, 0)</f>
        <v>-40225032.215326048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0.76472631499999999</v>
      </c>
      <c r="Q87" s="5">
        <f t="shared" si="91"/>
        <v>12.5</v>
      </c>
      <c r="R87">
        <f t="shared" si="62"/>
        <v>250000</v>
      </c>
      <c r="S87">
        <f t="shared" si="63"/>
        <v>-159429800.98740128</v>
      </c>
      <c r="U87">
        <f t="shared" si="83"/>
        <v>0.76472631499999999</v>
      </c>
      <c r="V87">
        <f t="shared" si="84"/>
        <v>0.01</v>
      </c>
      <c r="W87">
        <f t="shared" si="85"/>
        <v>4.5015396714058181E-8</v>
      </c>
      <c r="X87">
        <f t="shared" si="86"/>
        <v>3.4424458447404819E-8</v>
      </c>
      <c r="Y87">
        <f t="shared" si="87"/>
        <v>4.5015396714058184E-10</v>
      </c>
      <c r="Z87">
        <f t="shared" si="88"/>
        <v>1.0140784299512781E-8</v>
      </c>
      <c r="AB87">
        <f t="shared" si="89"/>
        <v>-1.8107457830086726</v>
      </c>
      <c r="AC87">
        <f t="shared" si="64"/>
        <v>-1.6167432227274861</v>
      </c>
      <c r="AE87">
        <f t="shared" si="65"/>
        <v>0</v>
      </c>
      <c r="AF87">
        <f t="shared" si="66"/>
        <v>0</v>
      </c>
      <c r="AG87">
        <f t="shared" si="67"/>
        <v>-1.2675980374390976E-7</v>
      </c>
      <c r="AH87">
        <f t="shared" si="68"/>
        <v>-8.6061146118512049E-3</v>
      </c>
      <c r="AI87">
        <f t="shared" si="69"/>
        <v>-8.6062413716549487E-3</v>
      </c>
      <c r="AJ87">
        <f t="shared" si="70"/>
        <v>-0.19400256028118656</v>
      </c>
      <c r="AK87">
        <f t="shared" si="92"/>
        <v>-0.12675220481060709</v>
      </c>
      <c r="AL87">
        <f t="shared" si="71"/>
        <v>-0.32936100646344857</v>
      </c>
      <c r="AN87">
        <f t="shared" si="72"/>
        <v>0</v>
      </c>
      <c r="AO87">
        <f t="shared" si="73"/>
        <v>0</v>
      </c>
      <c r="AP87">
        <f t="shared" si="74"/>
        <v>-2.3799180106161145E-11</v>
      </c>
      <c r="AQ87">
        <f t="shared" si="75"/>
        <v>-1.6157998483139222E-6</v>
      </c>
      <c r="AR87">
        <f t="shared" si="76"/>
        <v>-1.6158236474940283E-6</v>
      </c>
      <c r="AS87">
        <f t="shared" si="77"/>
        <v>-3.6424021944023993E-5</v>
      </c>
      <c r="AT87">
        <f t="shared" si="78"/>
        <v>-2.379775340481779E-5</v>
      </c>
      <c r="AU87">
        <f t="shared" si="79"/>
        <v>-6.1837598996335806E-5</v>
      </c>
      <c r="AW87">
        <v>84</v>
      </c>
      <c r="AX87">
        <f>IF(Z87&gt;0, (R87*SUMPRODUCT(K87:$K$98, X87:$X$98)-K87*$AZ$3)/Z87, 0)</f>
        <v>-159429800.98740128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0.79310599999999998</v>
      </c>
      <c r="Q88" s="5">
        <f t="shared" si="91"/>
        <v>12.5</v>
      </c>
      <c r="R88">
        <f t="shared" si="62"/>
        <v>250000</v>
      </c>
      <c r="S88">
        <f t="shared" si="63"/>
        <v>-722968574.51368153</v>
      </c>
      <c r="U88">
        <f t="shared" si="83"/>
        <v>0.79310599999999998</v>
      </c>
      <c r="V88">
        <f t="shared" si="84"/>
        <v>0.01</v>
      </c>
      <c r="W88">
        <f t="shared" si="85"/>
        <v>1.0140784299512781E-8</v>
      </c>
      <c r="X88">
        <f t="shared" si="86"/>
        <v>8.0427168726493843E-9</v>
      </c>
      <c r="Y88">
        <f t="shared" si="87"/>
        <v>1.0140784299512781E-10</v>
      </c>
      <c r="Z88">
        <f t="shared" si="88"/>
        <v>1.996659583868269E-9</v>
      </c>
      <c r="AB88">
        <f t="shared" si="89"/>
        <v>-1.6167432227274861</v>
      </c>
      <c r="AC88">
        <f t="shared" si="64"/>
        <v>-1.443522133138323</v>
      </c>
      <c r="AE88">
        <f t="shared" si="65"/>
        <v>0</v>
      </c>
      <c r="AF88">
        <f t="shared" si="66"/>
        <v>0</v>
      </c>
      <c r="AG88">
        <f t="shared" si="67"/>
        <v>-2.4958244798353361E-8</v>
      </c>
      <c r="AH88">
        <f t="shared" si="68"/>
        <v>-2.0106792181623459E-3</v>
      </c>
      <c r="AI88">
        <f t="shared" si="69"/>
        <v>-2.0107041764071444E-3</v>
      </c>
      <c r="AJ88">
        <f t="shared" si="70"/>
        <v>-0.17322108958916305</v>
      </c>
      <c r="AK88">
        <f t="shared" si="92"/>
        <v>-0.11317202559092403</v>
      </c>
      <c r="AL88">
        <f t="shared" si="71"/>
        <v>-0.28840381935649423</v>
      </c>
      <c r="AN88">
        <f t="shared" si="72"/>
        <v>0</v>
      </c>
      <c r="AO88">
        <f t="shared" si="73"/>
        <v>0</v>
      </c>
      <c r="AP88">
        <f t="shared" si="74"/>
        <v>-4.1838533641272239E-12</v>
      </c>
      <c r="AQ88">
        <f t="shared" si="75"/>
        <v>-3.3705843816566146E-7</v>
      </c>
      <c r="AR88">
        <f t="shared" si="76"/>
        <v>-3.3706262201902559E-7</v>
      </c>
      <c r="AS88">
        <f t="shared" si="77"/>
        <v>-2.903776464534148E-5</v>
      </c>
      <c r="AT88">
        <f t="shared" si="78"/>
        <v>-1.8971492739942956E-5</v>
      </c>
      <c r="AU88">
        <f t="shared" si="79"/>
        <v>-4.834632000730346E-5</v>
      </c>
      <c r="AW88">
        <v>85</v>
      </c>
      <c r="AX88">
        <f>IF(Z88&gt;0, (R88*SUMPRODUCT(K88:$K$98, X88:$X$98)-K88*$AZ$3)/Z88, 0)</f>
        <v>-722968574.51368153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250000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1.996659583868269E-9</v>
      </c>
      <c r="X89">
        <f t="shared" si="86"/>
        <v>1.996659583868269E-9</v>
      </c>
      <c r="Y89">
        <f t="shared" si="87"/>
        <v>1.996659583868269E-11</v>
      </c>
      <c r="Z89">
        <f t="shared" si="88"/>
        <v>0</v>
      </c>
      <c r="AB89">
        <f t="shared" si="89"/>
        <v>-1.443522133138323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-4.9916489596706721E-4</v>
      </c>
      <c r="AI89">
        <f t="shared" si="69"/>
        <v>-4.9916489596706721E-4</v>
      </c>
      <c r="AJ89">
        <f t="shared" si="70"/>
        <v>-1.443522133138323</v>
      </c>
      <c r="AK89">
        <f t="shared" si="92"/>
        <v>-0.10104654931968261</v>
      </c>
      <c r="AL89">
        <f t="shared" si="71"/>
        <v>-1.5450678473539727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-7.4711667216557563E-8</v>
      </c>
      <c r="AR89">
        <f t="shared" si="76"/>
        <v>-7.4711667216557563E-8</v>
      </c>
      <c r="AS89">
        <f t="shared" si="77"/>
        <v>-2.1605675018838071E-4</v>
      </c>
      <c r="AT89">
        <f t="shared" si="78"/>
        <v>-1.5123972513186651E-5</v>
      </c>
      <c r="AU89">
        <f t="shared" si="79"/>
        <v>-2.3125543436878392E-4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11164.211399347763</v>
      </c>
      <c r="AO91" s="6">
        <f t="shared" si="93"/>
        <v>-1116.4211399347764</v>
      </c>
      <c r="AP91" s="6">
        <f t="shared" si="93"/>
        <v>-250.29044216789777</v>
      </c>
      <c r="AQ91" s="6">
        <f t="shared" si="93"/>
        <v>-8611.1500361538583</v>
      </c>
      <c r="AR91" s="6">
        <f t="shared" si="93"/>
        <v>1186.3497810912263</v>
      </c>
      <c r="AS91" s="6">
        <f t="shared" si="93"/>
        <v>-517.62597128958714</v>
      </c>
      <c r="AT91" s="6">
        <f t="shared" si="93"/>
        <v>179.31087560519509</v>
      </c>
      <c r="AU91" s="6">
        <f t="shared" si="93"/>
        <v>848.03468540683411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AEA68-E41E-427D-B39E-D04FD0395023}">
  <sheetPr codeName="Sheet35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15911.795991160325</v>
      </c>
      <c r="K3">
        <v>1</v>
      </c>
      <c r="L3" s="2">
        <v>0</v>
      </c>
      <c r="O3">
        <f>$C$3</f>
        <v>15911.795991160325</v>
      </c>
      <c r="P3">
        <f>O3*C5</f>
        <v>1591.1795991160325</v>
      </c>
      <c r="Q3" s="5">
        <f>B8</f>
        <v>125.8175559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15911.795991160325</v>
      </c>
      <c r="AF3">
        <f t="shared" ref="AF3:AF34" si="4">-$Z3*P3</f>
        <v>-1591.1795991160325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14194.798836144293</v>
      </c>
      <c r="AJ3">
        <f t="shared" ref="AJ3:AJ34" si="8">AB3-AC3</f>
        <v>0</v>
      </c>
      <c r="AL3">
        <f t="shared" ref="AL3:AL34" si="9">SUM(AI3:AK3)</f>
        <v>14194.798836144293</v>
      </c>
      <c r="AN3">
        <f t="shared" ref="AN3:AN34" si="10">AE3*$K3</f>
        <v>15911.795991160325</v>
      </c>
      <c r="AO3">
        <f t="shared" ref="AO3:AO34" si="11">AF3*$K3</f>
        <v>-1591.1795991160325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14194.798836144293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14194.798836144293</v>
      </c>
      <c r="AW3">
        <v>0</v>
      </c>
      <c r="AX3">
        <f>IF(Z3&gt;0, (R3*SUMPRODUCT(K3:$K$98, X3:$X$98)-K3*$AZ$3)/Z3, 0)</f>
        <v>0</v>
      </c>
      <c r="AZ3">
        <f>C6*ABS(SUMPRODUCT(X4:X79, K4:K79))/1</f>
        <v>12077.926507079717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2.7053950000000002E-3</v>
      </c>
      <c r="R4">
        <f t="shared" si="0"/>
        <v>250000</v>
      </c>
      <c r="S4">
        <f t="shared" si="1"/>
        <v>820.57869732806171</v>
      </c>
      <c r="U4">
        <f t="shared" ref="U4:U35" si="21">M4</f>
        <v>2.7053950000000002E-3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2.7053950000000002E-3</v>
      </c>
      <c r="Y4">
        <f t="shared" ref="Y4:Y35" si="25">V4*W4</f>
        <v>0.01</v>
      </c>
      <c r="Z4">
        <f t="shared" ref="Z4:Z35" si="26">MAX(0, W4-X4-Y4)</f>
        <v>0.98729460499999999</v>
      </c>
      <c r="AB4">
        <f t="shared" ref="AB4:AB35" si="27">AC3</f>
        <v>0</v>
      </c>
      <c r="AC4">
        <f t="shared" si="2"/>
        <v>810.15292084992325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-676.34875</v>
      </c>
      <c r="AI4">
        <f t="shared" si="7"/>
        <v>-676.34875</v>
      </c>
      <c r="AJ4">
        <f t="shared" si="8"/>
        <v>-810.15292084992325</v>
      </c>
      <c r="AK4">
        <f>G4*SUM(AB4, AE4:AF4)</f>
        <v>0</v>
      </c>
      <c r="AL4">
        <f t="shared" si="9"/>
        <v>-1486.5016708499234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-630.98120160462724</v>
      </c>
      <c r="AR4">
        <f t="shared" si="14"/>
        <v>-630.98120160462724</v>
      </c>
      <c r="AS4">
        <f t="shared" si="15"/>
        <v>-755.81016965194817</v>
      </c>
      <c r="AT4">
        <f t="shared" si="16"/>
        <v>0</v>
      </c>
      <c r="AU4">
        <f t="shared" si="17"/>
        <v>-1386.7913712565755</v>
      </c>
      <c r="AW4">
        <v>1</v>
      </c>
      <c r="AX4">
        <f>IF(Z4&gt;0, (R4*SUMPRODUCT(K4:$K$98, X4:$X$98)-K4*$AZ$3)/Z4, 0)</f>
        <v>820.57869732806171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2.7496130000000001E-3</v>
      </c>
      <c r="Q5" s="5">
        <f t="shared" ref="Q5:Q36" si="29">$C$8</f>
        <v>12.5</v>
      </c>
      <c r="R5">
        <f t="shared" si="0"/>
        <v>250000</v>
      </c>
      <c r="S5">
        <f t="shared" si="1"/>
        <v>1148.0511932067106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810.15292084992325</v>
      </c>
      <c r="AC5">
        <f t="shared" si="2"/>
        <v>1119.0135124138669</v>
      </c>
      <c r="AE5">
        <f t="shared" si="3"/>
        <v>0</v>
      </c>
      <c r="AF5">
        <f t="shared" si="4"/>
        <v>0</v>
      </c>
      <c r="AG5">
        <f t="shared" si="5"/>
        <v>-12.183837260865776</v>
      </c>
      <c r="AH5">
        <f t="shared" si="6"/>
        <v>-678.66952018446625</v>
      </c>
      <c r="AI5">
        <f t="shared" si="7"/>
        <v>-690.85335744533199</v>
      </c>
      <c r="AJ5">
        <f t="shared" si="8"/>
        <v>-308.86059156394367</v>
      </c>
      <c r="AK5">
        <f>G5*SUM(AB5, AE5:AF5)</f>
        <v>33.216269754846856</v>
      </c>
      <c r="AL5">
        <f t="shared" si="9"/>
        <v>-966.49767925442882</v>
      </c>
      <c r="AN5">
        <f t="shared" si="10"/>
        <v>0</v>
      </c>
      <c r="AO5">
        <f t="shared" si="11"/>
        <v>0</v>
      </c>
      <c r="AP5">
        <f t="shared" si="12"/>
        <v>-10.418496927781405</v>
      </c>
      <c r="AQ5">
        <f t="shared" si="13"/>
        <v>-580.33574805958142</v>
      </c>
      <c r="AR5">
        <f t="shared" si="14"/>
        <v>-590.75424498736288</v>
      </c>
      <c r="AS5">
        <f t="shared" si="15"/>
        <v>-264.10916818935215</v>
      </c>
      <c r="AT5">
        <f t="shared" si="16"/>
        <v>28.403498584537012</v>
      </c>
      <c r="AU5">
        <f t="shared" si="17"/>
        <v>-826.45991459217794</v>
      </c>
      <c r="AW5">
        <v>2</v>
      </c>
      <c r="AX5">
        <f>IF(Z5&gt;0, (R5*SUMPRODUCT(K5:$K$98, X5:$X$98)-K5*$AZ$3)/Z5, 0)</f>
        <v>1148.0511932067106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2.8010499999999998E-3</v>
      </c>
      <c r="Q6" s="5">
        <f t="shared" si="29"/>
        <v>12.5</v>
      </c>
      <c r="R6">
        <f t="shared" si="0"/>
        <v>250000</v>
      </c>
      <c r="S6">
        <f t="shared" si="1"/>
        <v>1610.4012395386953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1119.0135124138669</v>
      </c>
      <c r="AC6">
        <f t="shared" si="2"/>
        <v>1549.5759145997927</v>
      </c>
      <c r="AE6">
        <f t="shared" si="3"/>
        <v>0</v>
      </c>
      <c r="AF6">
        <f t="shared" si="4"/>
        <v>0</v>
      </c>
      <c r="AG6">
        <f t="shared" si="5"/>
        <v>-12.02787135089757</v>
      </c>
      <c r="AH6">
        <f t="shared" si="6"/>
        <v>-682.5507471909616</v>
      </c>
      <c r="AI6">
        <f t="shared" si="7"/>
        <v>-694.57861854185921</v>
      </c>
      <c r="AJ6">
        <f t="shared" si="8"/>
        <v>-430.56240218592575</v>
      </c>
      <c r="AK6">
        <f>G6*SUM(AB6, AE6:AF6)</f>
        <v>65.462290476211223</v>
      </c>
      <c r="AL6">
        <f t="shared" si="9"/>
        <v>-1059.6787302515738</v>
      </c>
      <c r="AN6">
        <f t="shared" si="10"/>
        <v>0</v>
      </c>
      <c r="AO6">
        <f t="shared" si="11"/>
        <v>0</v>
      </c>
      <c r="AP6">
        <f t="shared" si="12"/>
        <v>-9.2784205933099031</v>
      </c>
      <c r="AQ6">
        <f t="shared" si="13"/>
        <v>-526.52649200833741</v>
      </c>
      <c r="AR6">
        <f t="shared" si="14"/>
        <v>-535.8049126016474</v>
      </c>
      <c r="AS6">
        <f t="shared" si="15"/>
        <v>-332.14015536080336</v>
      </c>
      <c r="AT6">
        <f t="shared" si="16"/>
        <v>50.498267425714296</v>
      </c>
      <c r="AU6">
        <f t="shared" si="17"/>
        <v>-817.44680053673642</v>
      </c>
      <c r="AW6">
        <v>3</v>
      </c>
      <c r="AX6">
        <f>IF(Z6&gt;0, (R6*SUMPRODUCT(K6:$K$98, X6:$X$98)-K6*$AZ$3)/Z6, 0)</f>
        <v>1610.4012395386953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2.8606080000000002E-3</v>
      </c>
      <c r="Q7" s="5">
        <f t="shared" si="29"/>
        <v>12.5</v>
      </c>
      <c r="R7">
        <f t="shared" si="0"/>
        <v>250000</v>
      </c>
      <c r="S7">
        <f t="shared" si="1"/>
        <v>1961.4752541640555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1549.5759145997927</v>
      </c>
      <c r="AC7">
        <f t="shared" si="2"/>
        <v>1863.1167813422871</v>
      </c>
      <c r="AE7">
        <f t="shared" si="3"/>
        <v>0</v>
      </c>
      <c r="AF7">
        <f t="shared" si="4"/>
        <v>0</v>
      </c>
      <c r="AG7">
        <f t="shared" si="5"/>
        <v>-11.873185612379245</v>
      </c>
      <c r="AH7">
        <f t="shared" si="6"/>
        <v>-688.14050018696798</v>
      </c>
      <c r="AI7">
        <f t="shared" si="7"/>
        <v>-700.01368579934729</v>
      </c>
      <c r="AJ7">
        <f t="shared" si="8"/>
        <v>-313.54086674249447</v>
      </c>
      <c r="AK7">
        <f>G7*SUM(AB7, AE7:AF7)</f>
        <v>76.084177406849818</v>
      </c>
      <c r="AL7">
        <f t="shared" si="9"/>
        <v>-937.47037513499197</v>
      </c>
      <c r="AN7">
        <f t="shared" si="10"/>
        <v>0</v>
      </c>
      <c r="AO7">
        <f t="shared" si="11"/>
        <v>0</v>
      </c>
      <c r="AP7">
        <f t="shared" si="12"/>
        <v>-8.3332676400693462</v>
      </c>
      <c r="AQ7">
        <f t="shared" si="13"/>
        <v>-482.97560143002568</v>
      </c>
      <c r="AR7">
        <f t="shared" si="14"/>
        <v>-491.30886907009506</v>
      </c>
      <c r="AS7">
        <f t="shared" si="15"/>
        <v>-220.06056705963903</v>
      </c>
      <c r="AT7">
        <f t="shared" si="16"/>
        <v>53.400143331773016</v>
      </c>
      <c r="AU7">
        <f t="shared" si="17"/>
        <v>-657.96929279796109</v>
      </c>
      <c r="AW7">
        <v>4</v>
      </c>
      <c r="AX7">
        <f>IF(Z7&gt;0, (R7*SUMPRODUCT(K7:$K$98, X7:$X$98)-K7*$AZ$3)/Z7, 0)</f>
        <v>1961.4752541640555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2.9228739999999998E-3</v>
      </c>
      <c r="Q8" s="5">
        <f t="shared" si="29"/>
        <v>12.5</v>
      </c>
      <c r="R8">
        <f t="shared" si="0"/>
        <v>250000</v>
      </c>
      <c r="S8">
        <f t="shared" si="1"/>
        <v>2073.7672975536493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1863.1167813422871</v>
      </c>
      <c r="AC8">
        <f t="shared" si="2"/>
        <v>1944.3227313486695</v>
      </c>
      <c r="AE8">
        <f t="shared" si="3"/>
        <v>0</v>
      </c>
      <c r="AF8">
        <f t="shared" si="4"/>
        <v>0</v>
      </c>
      <c r="AG8">
        <f t="shared" si="5"/>
        <v>-11.719749930731856</v>
      </c>
      <c r="AH8">
        <f t="shared" si="6"/>
        <v>-694.07651047194747</v>
      </c>
      <c r="AI8">
        <f t="shared" si="7"/>
        <v>-705.79626040267931</v>
      </c>
      <c r="AJ8">
        <f t="shared" si="8"/>
        <v>-81.205950006382409</v>
      </c>
      <c r="AK8">
        <f t="shared" ref="AK8:AK39" si="30">G8*SUM(AB8:AB8, AE8:AF8)</f>
        <v>39.684387442590712</v>
      </c>
      <c r="AL8">
        <f t="shared" si="9"/>
        <v>-747.317822966471</v>
      </c>
      <c r="AN8">
        <f t="shared" si="10"/>
        <v>0</v>
      </c>
      <c r="AO8">
        <f t="shared" si="11"/>
        <v>0</v>
      </c>
      <c r="AP8">
        <f t="shared" si="12"/>
        <v>-7.6781273894786271</v>
      </c>
      <c r="AQ8">
        <f t="shared" si="13"/>
        <v>-454.72027107626343</v>
      </c>
      <c r="AR8">
        <f t="shared" si="14"/>
        <v>-462.39839846574205</v>
      </c>
      <c r="AS8">
        <f t="shared" si="15"/>
        <v>-53.201615445535445</v>
      </c>
      <c r="AT8">
        <f t="shared" si="16"/>
        <v>25.999000316435072</v>
      </c>
      <c r="AU8">
        <f t="shared" si="17"/>
        <v>-489.60101359484241</v>
      </c>
      <c r="AW8">
        <v>5</v>
      </c>
      <c r="AX8">
        <f>IF(Z8&gt;0, (R8*SUMPRODUCT(K8:$K$98, X8:$X$98)-K8*$AZ$3)/Z8, 0)</f>
        <v>2073.7672975536493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2.991456E-3</v>
      </c>
      <c r="Q9" s="5">
        <f t="shared" si="29"/>
        <v>12.5</v>
      </c>
      <c r="R9">
        <f t="shared" si="0"/>
        <v>250000</v>
      </c>
      <c r="S9">
        <f t="shared" si="1"/>
        <v>2062.3636135037691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1944.3227313486695</v>
      </c>
      <c r="AC9">
        <f t="shared" si="2"/>
        <v>1908.5101850133244</v>
      </c>
      <c r="AE9">
        <f t="shared" si="3"/>
        <v>0</v>
      </c>
      <c r="AF9">
        <f t="shared" si="4"/>
        <v>0</v>
      </c>
      <c r="AG9">
        <f t="shared" si="5"/>
        <v>-11.567493315175751</v>
      </c>
      <c r="AH9">
        <f t="shared" si="6"/>
        <v>-701.18232497574786</v>
      </c>
      <c r="AI9">
        <f t="shared" si="7"/>
        <v>-712.7498182909236</v>
      </c>
      <c r="AJ9">
        <f t="shared" si="8"/>
        <v>35.812546335345132</v>
      </c>
      <c r="AK9">
        <f t="shared" si="30"/>
        <v>11.471504114957151</v>
      </c>
      <c r="AL9">
        <f t="shared" si="9"/>
        <v>-665.46576784062131</v>
      </c>
      <c r="AN9">
        <f t="shared" si="10"/>
        <v>0</v>
      </c>
      <c r="AO9">
        <f t="shared" si="11"/>
        <v>0</v>
      </c>
      <c r="AP9">
        <f t="shared" si="12"/>
        <v>-7.1771733453317745</v>
      </c>
      <c r="AQ9">
        <f t="shared" si="13"/>
        <v>-435.05597590719145</v>
      </c>
      <c r="AR9">
        <f t="shared" si="14"/>
        <v>-442.23314925252322</v>
      </c>
      <c r="AS9">
        <f t="shared" si="15"/>
        <v>22.220272446519495</v>
      </c>
      <c r="AT9">
        <f t="shared" si="16"/>
        <v>7.1176158326989531</v>
      </c>
      <c r="AU9">
        <f t="shared" si="17"/>
        <v>-412.89526097330474</v>
      </c>
      <c r="AW9">
        <v>6</v>
      </c>
      <c r="AX9">
        <f>IF(Z9&gt;0, (R9*SUMPRODUCT(K9:$K$98, X9:$X$98)-K9*$AZ$3)/Z9, 0)</f>
        <v>2062.3636135037691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3.0654530000000001E-3</v>
      </c>
      <c r="Q10" s="5">
        <f t="shared" si="29"/>
        <v>12.5</v>
      </c>
      <c r="R10">
        <f t="shared" si="0"/>
        <v>250000</v>
      </c>
      <c r="S10">
        <f t="shared" si="1"/>
        <v>2034.4331343142906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1908.5101850133244</v>
      </c>
      <c r="AC10">
        <f t="shared" si="2"/>
        <v>1858.0654851963682</v>
      </c>
      <c r="AE10">
        <f t="shared" si="3"/>
        <v>0</v>
      </c>
      <c r="AF10">
        <f t="shared" si="4"/>
        <v>0</v>
      </c>
      <c r="AG10">
        <f t="shared" si="5"/>
        <v>-11.416358774938509</v>
      </c>
      <c r="AH10">
        <f t="shared" si="6"/>
        <v>-709.19214170970906</v>
      </c>
      <c r="AI10">
        <f t="shared" si="7"/>
        <v>-720.60850048464761</v>
      </c>
      <c r="AJ10">
        <f t="shared" si="8"/>
        <v>50.444699816956245</v>
      </c>
      <c r="AK10">
        <f t="shared" si="30"/>
        <v>7.8248917585546307</v>
      </c>
      <c r="AL10">
        <f t="shared" si="9"/>
        <v>-662.33890890913676</v>
      </c>
      <c r="AN10">
        <f t="shared" si="10"/>
        <v>0</v>
      </c>
      <c r="AO10">
        <f t="shared" si="11"/>
        <v>0</v>
      </c>
      <c r="AP10">
        <f t="shared" si="12"/>
        <v>-6.7198561088279005</v>
      </c>
      <c r="AQ10">
        <f t="shared" si="13"/>
        <v>-417.44213192234747</v>
      </c>
      <c r="AR10">
        <f t="shared" si="14"/>
        <v>-424.16198803117544</v>
      </c>
      <c r="AS10">
        <f t="shared" si="15"/>
        <v>29.692578072012189</v>
      </c>
      <c r="AT10">
        <f t="shared" si="16"/>
        <v>4.6058596896998489</v>
      </c>
      <c r="AU10">
        <f t="shared" si="17"/>
        <v>-389.86355026946342</v>
      </c>
      <c r="AW10">
        <v>7</v>
      </c>
      <c r="AX10">
        <f>IF(Z10&gt;0, (R10*SUMPRODUCT(K10:$K$98, X10:$X$98)-K10*$AZ$3)/Z10, 0)</f>
        <v>2034.4331343142906</v>
      </c>
    </row>
    <row r="11" spans="1:52" x14ac:dyDescent="0.25">
      <c r="A11" t="s">
        <v>33</v>
      </c>
      <c r="C11" s="26">
        <f>AU81</f>
        <v>1131.3870609813671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3.1502779999999998E-3</v>
      </c>
      <c r="Q11" s="5">
        <f t="shared" si="29"/>
        <v>12.5</v>
      </c>
      <c r="R11">
        <f t="shared" si="0"/>
        <v>250000</v>
      </c>
      <c r="S11">
        <f t="shared" si="1"/>
        <v>1991.1279098963789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1858.0654851963682</v>
      </c>
      <c r="AC11">
        <f t="shared" si="2"/>
        <v>1794.6004763699721</v>
      </c>
      <c r="AE11">
        <f t="shared" si="3"/>
        <v>0</v>
      </c>
      <c r="AF11">
        <f t="shared" si="4"/>
        <v>0</v>
      </c>
      <c r="AG11">
        <f t="shared" si="5"/>
        <v>-11.266230483300326</v>
      </c>
      <c r="AH11">
        <f t="shared" si="6"/>
        <v>-719.29407777591462</v>
      </c>
      <c r="AI11">
        <f t="shared" si="7"/>
        <v>-730.56030825921493</v>
      </c>
      <c r="AJ11">
        <f t="shared" si="8"/>
        <v>63.465008826396115</v>
      </c>
      <c r="AK11">
        <f t="shared" si="30"/>
        <v>4.4593571644712835</v>
      </c>
      <c r="AL11">
        <f t="shared" si="9"/>
        <v>-662.63594226834755</v>
      </c>
      <c r="AN11">
        <f t="shared" si="10"/>
        <v>0</v>
      </c>
      <c r="AO11">
        <f t="shared" si="11"/>
        <v>0</v>
      </c>
      <c r="AP11">
        <f t="shared" si="12"/>
        <v>-6.3013000122356653</v>
      </c>
      <c r="AQ11">
        <f t="shared" si="13"/>
        <v>-402.30739001912082</v>
      </c>
      <c r="AR11">
        <f t="shared" si="14"/>
        <v>-408.6086900313565</v>
      </c>
      <c r="AS11">
        <f t="shared" si="15"/>
        <v>35.496527564129536</v>
      </c>
      <c r="AT11">
        <f t="shared" si="16"/>
        <v>2.4941569761685338</v>
      </c>
      <c r="AU11">
        <f t="shared" si="17"/>
        <v>-370.61800549105845</v>
      </c>
      <c r="AW11">
        <v>8</v>
      </c>
      <c r="AX11">
        <f>IF(Z11&gt;0, (R11*SUMPRODUCT(K11:$K$98, X11:$X$98)-K11*$AZ$3)/Z11, 0)</f>
        <v>1991.1279098963789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3.247738E-3</v>
      </c>
      <c r="Q12" s="5">
        <f t="shared" si="29"/>
        <v>12.5</v>
      </c>
      <c r="R12">
        <f t="shared" si="0"/>
        <v>250000</v>
      </c>
      <c r="S12">
        <f t="shared" si="1"/>
        <v>1943.0137571990072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1794.6004763699721</v>
      </c>
      <c r="AC12">
        <f t="shared" si="2"/>
        <v>1728.0353596902823</v>
      </c>
      <c r="AE12">
        <f t="shared" si="3"/>
        <v>0</v>
      </c>
      <c r="AF12">
        <f t="shared" si="4"/>
        <v>0</v>
      </c>
      <c r="AG12">
        <f t="shared" si="5"/>
        <v>-11.116978413609951</v>
      </c>
      <c r="AH12">
        <f t="shared" si="6"/>
        <v>-731.79529714745672</v>
      </c>
      <c r="AI12">
        <f t="shared" si="7"/>
        <v>-742.91227556106662</v>
      </c>
      <c r="AJ12">
        <f t="shared" si="8"/>
        <v>66.565116679689709</v>
      </c>
      <c r="AK12">
        <f t="shared" si="30"/>
        <v>4.1275810956509353</v>
      </c>
      <c r="AL12">
        <f t="shared" si="9"/>
        <v>-672.21957778572596</v>
      </c>
      <c r="AN12">
        <f t="shared" si="10"/>
        <v>0</v>
      </c>
      <c r="AO12">
        <f t="shared" si="11"/>
        <v>0</v>
      </c>
      <c r="AP12">
        <f t="shared" si="12"/>
        <v>-5.9087922081290234</v>
      </c>
      <c r="AQ12">
        <f t="shared" si="13"/>
        <v>-388.95697993230516</v>
      </c>
      <c r="AR12">
        <f t="shared" si="14"/>
        <v>-394.86577214043416</v>
      </c>
      <c r="AS12">
        <f t="shared" si="15"/>
        <v>35.380067149238037</v>
      </c>
      <c r="AT12">
        <f t="shared" si="16"/>
        <v>2.1938532314270458</v>
      </c>
      <c r="AU12">
        <f t="shared" si="17"/>
        <v>-357.29185175976909</v>
      </c>
      <c r="AW12">
        <v>9</v>
      </c>
      <c r="AX12">
        <f>IF(Z12&gt;0, (R12*SUMPRODUCT(K12:$K$98, X12:$X$98)-K12*$AZ$3)/Z12, 0)</f>
        <v>1943.0137571990072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3.3542210000000001E-3</v>
      </c>
      <c r="Q13" s="5">
        <f t="shared" si="29"/>
        <v>12.5</v>
      </c>
      <c r="R13">
        <f t="shared" si="0"/>
        <v>250000</v>
      </c>
      <c r="S13">
        <f t="shared" si="1"/>
        <v>1887.6685100108521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1728.0353596902823</v>
      </c>
      <c r="AC13">
        <f t="shared" si="2"/>
        <v>1656.3943583119853</v>
      </c>
      <c r="AE13">
        <f t="shared" si="3"/>
        <v>0</v>
      </c>
      <c r="AF13">
        <f t="shared" si="4"/>
        <v>0</v>
      </c>
      <c r="AG13">
        <f t="shared" si="5"/>
        <v>-10.968519827022376</v>
      </c>
      <c r="AH13">
        <f t="shared" si="6"/>
        <v>-745.77604902954374</v>
      </c>
      <c r="AI13">
        <f t="shared" si="7"/>
        <v>-756.74456885656616</v>
      </c>
      <c r="AJ13">
        <f t="shared" si="8"/>
        <v>71.641001378297005</v>
      </c>
      <c r="AK13">
        <f t="shared" si="30"/>
        <v>3.4560707193805649</v>
      </c>
      <c r="AL13">
        <f t="shared" si="9"/>
        <v>-681.64749675888856</v>
      </c>
      <c r="AN13">
        <f t="shared" si="10"/>
        <v>0</v>
      </c>
      <c r="AO13">
        <f t="shared" si="11"/>
        <v>0</v>
      </c>
      <c r="AP13">
        <f t="shared" si="12"/>
        <v>-5.5417156759872537</v>
      </c>
      <c r="AQ13">
        <f t="shared" si="13"/>
        <v>-376.7945800217251</v>
      </c>
      <c r="AR13">
        <f t="shared" si="14"/>
        <v>-382.33629569771239</v>
      </c>
      <c r="AS13">
        <f t="shared" si="15"/>
        <v>36.195773599591547</v>
      </c>
      <c r="AT13">
        <f t="shared" si="16"/>
        <v>1.7461390948783255</v>
      </c>
      <c r="AU13">
        <f t="shared" si="17"/>
        <v>-344.39438300324247</v>
      </c>
      <c r="AW13">
        <v>10</v>
      </c>
      <c r="AX13">
        <f>IF(Z13&gt;0, (R13*SUMPRODUCT(K13:$K$98, X13:$X$98)-K13*$AZ$3)/Z13, 0)</f>
        <v>1887.6685100108521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3.4760450000000001E-3</v>
      </c>
      <c r="Q14" s="5">
        <f t="shared" si="29"/>
        <v>12.5</v>
      </c>
      <c r="R14">
        <f t="shared" si="0"/>
        <v>250000</v>
      </c>
      <c r="S14">
        <f t="shared" si="1"/>
        <v>1825.3519266269545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1656.3943583119853</v>
      </c>
      <c r="AC14">
        <f t="shared" si="2"/>
        <v>1580.1279514055395</v>
      </c>
      <c r="AE14">
        <f t="shared" si="3"/>
        <v>0</v>
      </c>
      <c r="AF14">
        <f t="shared" si="4"/>
        <v>0</v>
      </c>
      <c r="AG14">
        <f t="shared" si="5"/>
        <v>-10.82070756025003</v>
      </c>
      <c r="AH14">
        <f t="shared" si="6"/>
        <v>-762.54137004243989</v>
      </c>
      <c r="AI14">
        <f t="shared" si="7"/>
        <v>-773.36207760268996</v>
      </c>
      <c r="AJ14">
        <f t="shared" si="8"/>
        <v>76.266406906445809</v>
      </c>
      <c r="AK14">
        <f t="shared" si="30"/>
        <v>2.9815098449615736</v>
      </c>
      <c r="AL14">
        <f t="shared" si="9"/>
        <v>-694.11416085128258</v>
      </c>
      <c r="AN14">
        <f t="shared" si="10"/>
        <v>0</v>
      </c>
      <c r="AO14">
        <f t="shared" si="11"/>
        <v>0</v>
      </c>
      <c r="AP14">
        <f t="shared" si="12"/>
        <v>-5.1977897567602618</v>
      </c>
      <c r="AQ14">
        <f t="shared" si="13"/>
        <v>-366.29117830266421</v>
      </c>
      <c r="AR14">
        <f t="shared" si="14"/>
        <v>-371.48896805942451</v>
      </c>
      <c r="AS14">
        <f t="shared" si="15"/>
        <v>36.635011749090673</v>
      </c>
      <c r="AT14">
        <f t="shared" si="16"/>
        <v>1.4321855798737668</v>
      </c>
      <c r="AU14">
        <f t="shared" si="17"/>
        <v>-333.42177073046003</v>
      </c>
      <c r="AW14">
        <v>11</v>
      </c>
      <c r="AX14">
        <f>IF(Z14&gt;0, (R14*SUMPRODUCT(K14:$K$98, X14:$X$98)-K14*$AZ$3)/Z14, 0)</f>
        <v>1825.3519266269545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3.6141120000000001E-3</v>
      </c>
      <c r="Q15" s="5">
        <f t="shared" si="29"/>
        <v>12.5</v>
      </c>
      <c r="R15">
        <f t="shared" si="0"/>
        <v>250000</v>
      </c>
      <c r="S15">
        <f t="shared" si="1"/>
        <v>1770.2897334711117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1580.1279514055395</v>
      </c>
      <c r="AC15">
        <f t="shared" si="2"/>
        <v>1511.5998773033998</v>
      </c>
      <c r="AE15">
        <f t="shared" si="3"/>
        <v>0</v>
      </c>
      <c r="AF15">
        <f t="shared" si="4"/>
        <v>0</v>
      </c>
      <c r="AG15">
        <f t="shared" si="5"/>
        <v>-10.673393235605539</v>
      </c>
      <c r="AH15">
        <f t="shared" si="6"/>
        <v>-782.1449808398072</v>
      </c>
      <c r="AI15">
        <f t="shared" si="7"/>
        <v>-792.81837407541275</v>
      </c>
      <c r="AJ15">
        <f t="shared" si="8"/>
        <v>68.528074102139726</v>
      </c>
      <c r="AK15">
        <f t="shared" si="30"/>
        <v>6.4785246007627126</v>
      </c>
      <c r="AL15">
        <f t="shared" si="9"/>
        <v>-717.81177537251028</v>
      </c>
      <c r="AN15">
        <f t="shared" si="10"/>
        <v>0</v>
      </c>
      <c r="AO15">
        <f t="shared" si="11"/>
        <v>0</v>
      </c>
      <c r="AP15">
        <f t="shared" si="12"/>
        <v>-4.8638900150453228</v>
      </c>
      <c r="AQ15">
        <f t="shared" si="13"/>
        <v>-356.42527906999987</v>
      </c>
      <c r="AR15">
        <f t="shared" si="14"/>
        <v>-361.28916908504522</v>
      </c>
      <c r="AS15">
        <f t="shared" si="15"/>
        <v>31.228402066531128</v>
      </c>
      <c r="AT15">
        <f t="shared" si="16"/>
        <v>2.9522786636172804</v>
      </c>
      <c r="AU15">
        <f t="shared" si="17"/>
        <v>-327.10848835489679</v>
      </c>
      <c r="AW15">
        <v>12</v>
      </c>
      <c r="AX15">
        <f>IF(Z15&gt;0, (R15*SUMPRODUCT(K15:$K$98, X15:$X$98)-K15*$AZ$3)/Z15, 0)</f>
        <v>1770.2897334711117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3.757594E-3</v>
      </c>
      <c r="Q16" s="5">
        <f t="shared" si="29"/>
        <v>12.5</v>
      </c>
      <c r="R16">
        <f t="shared" si="0"/>
        <v>250000</v>
      </c>
      <c r="S16">
        <f t="shared" si="1"/>
        <v>1724.7736929145567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1511.5998773033998</v>
      </c>
      <c r="AC16">
        <f t="shared" si="2"/>
        <v>1452.4737387489613</v>
      </c>
      <c r="AE16">
        <f t="shared" si="3"/>
        <v>0</v>
      </c>
      <c r="AF16">
        <f t="shared" si="4"/>
        <v>0</v>
      </c>
      <c r="AG16">
        <f t="shared" si="5"/>
        <v>-10.526553024867733</v>
      </c>
      <c r="AH16">
        <f t="shared" si="6"/>
        <v>-802.12556763503926</v>
      </c>
      <c r="AI16">
        <f t="shared" si="7"/>
        <v>-812.65212065990704</v>
      </c>
      <c r="AJ16">
        <f t="shared" si="8"/>
        <v>59.126138554438512</v>
      </c>
      <c r="AK16">
        <f t="shared" si="30"/>
        <v>10.732359128854139</v>
      </c>
      <c r="AL16">
        <f t="shared" si="9"/>
        <v>-742.79362297661442</v>
      </c>
      <c r="AN16">
        <f t="shared" si="10"/>
        <v>0</v>
      </c>
      <c r="AO16">
        <f t="shared" si="11"/>
        <v>0</v>
      </c>
      <c r="AP16">
        <f t="shared" si="12"/>
        <v>-4.5378626345262276</v>
      </c>
      <c r="AQ16">
        <f t="shared" si="13"/>
        <v>-345.7860928425734</v>
      </c>
      <c r="AR16">
        <f t="shared" si="14"/>
        <v>-350.32395547709962</v>
      </c>
      <c r="AS16">
        <f t="shared" si="15"/>
        <v>25.488523568557092</v>
      </c>
      <c r="AT16">
        <f t="shared" si="16"/>
        <v>4.6265830187803196</v>
      </c>
      <c r="AU16">
        <f t="shared" si="17"/>
        <v>-320.20884888976224</v>
      </c>
      <c r="AW16">
        <v>13</v>
      </c>
      <c r="AX16">
        <f>IF(Z16&gt;0, (R16*SUMPRODUCT(K16:$K$98, X16:$X$98)-K16*$AZ$3)/Z16, 0)</f>
        <v>1724.7736929145567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3.9119039999999999E-3</v>
      </c>
      <c r="Q17" s="5">
        <f t="shared" si="29"/>
        <v>12.5</v>
      </c>
      <c r="R17">
        <f t="shared" si="0"/>
        <v>250000</v>
      </c>
      <c r="S17">
        <f t="shared" si="1"/>
        <v>1708.7357298697668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1452.4737387489613</v>
      </c>
      <c r="AC17">
        <f t="shared" si="2"/>
        <v>1418.9489996445973</v>
      </c>
      <c r="AE17">
        <f t="shared" si="3"/>
        <v>0</v>
      </c>
      <c r="AF17">
        <f t="shared" si="4"/>
        <v>0</v>
      </c>
      <c r="AG17">
        <f t="shared" si="5"/>
        <v>-10.380108629734863</v>
      </c>
      <c r="AH17">
        <f t="shared" si="6"/>
        <v>-823.57729768384365</v>
      </c>
      <c r="AI17">
        <f t="shared" si="7"/>
        <v>-833.95740631357853</v>
      </c>
      <c r="AJ17">
        <f t="shared" si="8"/>
        <v>33.524739104364016</v>
      </c>
      <c r="AK17">
        <f t="shared" si="30"/>
        <v>20.044137594735666</v>
      </c>
      <c r="AL17">
        <f t="shared" si="9"/>
        <v>-780.3885296144789</v>
      </c>
      <c r="AN17">
        <f t="shared" si="10"/>
        <v>0</v>
      </c>
      <c r="AO17">
        <f t="shared" si="11"/>
        <v>0</v>
      </c>
      <c r="AP17">
        <f t="shared" si="12"/>
        <v>-4.2063661639307313</v>
      </c>
      <c r="AQ17">
        <f t="shared" si="13"/>
        <v>-333.74098498690898</v>
      </c>
      <c r="AR17">
        <f t="shared" si="14"/>
        <v>-337.94735115083972</v>
      </c>
      <c r="AS17">
        <f t="shared" si="15"/>
        <v>13.585342239988119</v>
      </c>
      <c r="AT17">
        <f t="shared" si="16"/>
        <v>8.122552968486767</v>
      </c>
      <c r="AU17">
        <f t="shared" si="17"/>
        <v>-316.23945594236483</v>
      </c>
      <c r="AW17">
        <v>14</v>
      </c>
      <c r="AX17">
        <f>IF(Z17&gt;0, (R17*SUMPRODUCT(K17:$K$98, X17:$X$98)-K17*$AZ$3)/Z17, 0)</f>
        <v>1708.7357298697668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4.0806530000000001E-3</v>
      </c>
      <c r="Q18" s="5">
        <f t="shared" si="29"/>
        <v>12.5</v>
      </c>
      <c r="R18">
        <f t="shared" si="0"/>
        <v>250000</v>
      </c>
      <c r="S18">
        <f t="shared" si="1"/>
        <v>1724.933564320065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1418.9489996445973</v>
      </c>
      <c r="AC18">
        <f t="shared" si="2"/>
        <v>1412.2306972846627</v>
      </c>
      <c r="AE18">
        <f t="shared" si="3"/>
        <v>0</v>
      </c>
      <c r="AF18">
        <f t="shared" si="4"/>
        <v>0</v>
      </c>
      <c r="AG18">
        <f t="shared" si="5"/>
        <v>-10.23394992201726</v>
      </c>
      <c r="AH18">
        <f t="shared" si="6"/>
        <v>-847.15242840506926</v>
      </c>
      <c r="AI18">
        <f t="shared" si="7"/>
        <v>-857.3863783270865</v>
      </c>
      <c r="AJ18">
        <f t="shared" si="8"/>
        <v>6.7183023599345688</v>
      </c>
      <c r="AK18">
        <f t="shared" si="30"/>
        <v>30.649298392323303</v>
      </c>
      <c r="AL18">
        <f t="shared" si="9"/>
        <v>-820.01877757482862</v>
      </c>
      <c r="AN18">
        <f t="shared" si="10"/>
        <v>0</v>
      </c>
      <c r="AO18">
        <f t="shared" si="11"/>
        <v>0</v>
      </c>
      <c r="AP18">
        <f t="shared" si="12"/>
        <v>-3.8700427226441589</v>
      </c>
      <c r="AQ18">
        <f t="shared" si="13"/>
        <v>-320.35686274621929</v>
      </c>
      <c r="AR18">
        <f t="shared" si="14"/>
        <v>-324.22690546886349</v>
      </c>
      <c r="AS18">
        <f t="shared" si="15"/>
        <v>2.5405749837266018</v>
      </c>
      <c r="AT18">
        <f t="shared" si="16"/>
        <v>11.590255483093038</v>
      </c>
      <c r="AU18">
        <f t="shared" si="17"/>
        <v>-310.09607500204385</v>
      </c>
      <c r="AW18">
        <v>15</v>
      </c>
      <c r="AX18">
        <f>IF(Z18&gt;0, (R18*SUMPRODUCT(K18:$K$98, X18:$X$98)-K18*$AZ$3)/Z18, 0)</f>
        <v>1724.933564320065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4.2836929999999999E-3</v>
      </c>
      <c r="Q19" s="5">
        <f t="shared" si="29"/>
        <v>12.5</v>
      </c>
      <c r="R19">
        <f t="shared" si="0"/>
        <v>250000</v>
      </c>
      <c r="S19">
        <f t="shared" si="1"/>
        <v>1734.5612030848035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1412.2306972846627</v>
      </c>
      <c r="AC19">
        <f t="shared" si="2"/>
        <v>1399.8285410187218</v>
      </c>
      <c r="AE19">
        <f t="shared" si="3"/>
        <v>0</v>
      </c>
      <c r="AF19">
        <f t="shared" si="4"/>
        <v>0</v>
      </c>
      <c r="AG19">
        <f t="shared" si="5"/>
        <v>-10.087771323153792</v>
      </c>
      <c r="AH19">
        <f t="shared" si="6"/>
        <v>-876.78199286591757</v>
      </c>
      <c r="AI19">
        <f t="shared" si="7"/>
        <v>-886.86976418907136</v>
      </c>
      <c r="AJ19">
        <f t="shared" si="8"/>
        <v>12.402156265940903</v>
      </c>
      <c r="AK19">
        <f t="shared" si="30"/>
        <v>31.492744549447981</v>
      </c>
      <c r="AL19">
        <f t="shared" si="9"/>
        <v>-842.97486337368252</v>
      </c>
      <c r="AN19">
        <f t="shared" si="10"/>
        <v>0</v>
      </c>
      <c r="AO19">
        <f t="shared" si="11"/>
        <v>0</v>
      </c>
      <c r="AP19">
        <f t="shared" si="12"/>
        <v>-3.5575531292520992</v>
      </c>
      <c r="AQ19">
        <f t="shared" si="13"/>
        <v>-309.20591104526204</v>
      </c>
      <c r="AR19">
        <f t="shared" si="14"/>
        <v>-312.76346417451413</v>
      </c>
      <c r="AS19">
        <f t="shared" si="15"/>
        <v>4.3737440530697622</v>
      </c>
      <c r="AT19">
        <f t="shared" si="16"/>
        <v>11.10623033885337</v>
      </c>
      <c r="AU19">
        <f t="shared" si="17"/>
        <v>-297.283489782591</v>
      </c>
      <c r="AW19">
        <v>16</v>
      </c>
      <c r="AX19">
        <f>IF(Z19&gt;0, (R19*SUMPRODUCT(K19:$K$98, X19:$X$98)-K19*$AZ$3)/Z19, 0)</f>
        <v>1734.5612030848035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4.5002690000000003E-3</v>
      </c>
      <c r="Q20" s="5">
        <f t="shared" si="29"/>
        <v>12.5</v>
      </c>
      <c r="R20">
        <f t="shared" si="0"/>
        <v>250000</v>
      </c>
      <c r="S20">
        <f t="shared" si="1"/>
        <v>1647.1315578512927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1399.8285410187218</v>
      </c>
      <c r="AC20">
        <f t="shared" si="2"/>
        <v>1309.99613367252</v>
      </c>
      <c r="AE20">
        <f t="shared" si="3"/>
        <v>0</v>
      </c>
      <c r="AF20">
        <f t="shared" si="4"/>
        <v>0</v>
      </c>
      <c r="AG20">
        <f t="shared" si="5"/>
        <v>-9.9414959253575752</v>
      </c>
      <c r="AH20">
        <f t="shared" si="6"/>
        <v>-907.95369129355993</v>
      </c>
      <c r="AI20">
        <f t="shared" si="7"/>
        <v>-917.8951872189175</v>
      </c>
      <c r="AJ20">
        <f t="shared" si="8"/>
        <v>89.832407346201762</v>
      </c>
      <c r="AK20">
        <f t="shared" si="30"/>
        <v>6.0192627263805036</v>
      </c>
      <c r="AL20">
        <f t="shared" si="9"/>
        <v>-822.04351714633526</v>
      </c>
      <c r="AN20">
        <f t="shared" si="10"/>
        <v>0</v>
      </c>
      <c r="AO20">
        <f t="shared" si="11"/>
        <v>0</v>
      </c>
      <c r="AP20">
        <f t="shared" si="12"/>
        <v>-3.3253985126587802</v>
      </c>
      <c r="AQ20">
        <f t="shared" si="13"/>
        <v>-303.70759866122006</v>
      </c>
      <c r="AR20">
        <f t="shared" si="14"/>
        <v>-307.03299717387887</v>
      </c>
      <c r="AS20">
        <f t="shared" si="15"/>
        <v>30.048652237100058</v>
      </c>
      <c r="AT20">
        <f t="shared" si="16"/>
        <v>2.0134240830449479</v>
      </c>
      <c r="AU20">
        <f t="shared" si="17"/>
        <v>-274.97092085373384</v>
      </c>
      <c r="AW20">
        <v>17</v>
      </c>
      <c r="AX20">
        <f>IF(Z20&gt;0, (R20*SUMPRODUCT(K20:$K$98, X20:$X$98)-K20*$AZ$3)/Z20, 0)</f>
        <v>1647.1315578512927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4.7150400000000002E-3</v>
      </c>
      <c r="Q21" s="5">
        <f t="shared" si="29"/>
        <v>12.5</v>
      </c>
      <c r="R21">
        <f t="shared" si="0"/>
        <v>250000</v>
      </c>
      <c r="S21">
        <f t="shared" si="1"/>
        <v>1537.1357595016575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1309.99613367252</v>
      </c>
      <c r="AC21">
        <f t="shared" si="2"/>
        <v>1204.5249641949185</v>
      </c>
      <c r="AE21">
        <f t="shared" si="3"/>
        <v>0</v>
      </c>
      <c r="AF21">
        <f t="shared" si="4"/>
        <v>0</v>
      </c>
      <c r="AG21">
        <f t="shared" si="5"/>
        <v>-9.7952064151561018</v>
      </c>
      <c r="AH21">
        <f t="shared" si="6"/>
        <v>-937.49101895795968</v>
      </c>
      <c r="AI21">
        <f t="shared" si="7"/>
        <v>-947.28622537311583</v>
      </c>
      <c r="AJ21">
        <f t="shared" si="8"/>
        <v>105.47116947760151</v>
      </c>
      <c r="AK21">
        <f t="shared" si="30"/>
        <v>2.0959938138760323</v>
      </c>
      <c r="AL21">
        <f t="shared" si="9"/>
        <v>-839.7190620816383</v>
      </c>
      <c r="AN21">
        <f t="shared" si="10"/>
        <v>0</v>
      </c>
      <c r="AO21">
        <f t="shared" si="11"/>
        <v>0</v>
      </c>
      <c r="AP21">
        <f t="shared" si="12"/>
        <v>-3.1156952648621776</v>
      </c>
      <c r="AQ21">
        <f t="shared" si="13"/>
        <v>-298.20058963725097</v>
      </c>
      <c r="AR21">
        <f t="shared" si="14"/>
        <v>-301.31628490211313</v>
      </c>
      <c r="AS21">
        <f t="shared" si="15"/>
        <v>33.548657311843101</v>
      </c>
      <c r="AT21">
        <f t="shared" si="16"/>
        <v>0.66670141743714306</v>
      </c>
      <c r="AU21">
        <f t="shared" si="17"/>
        <v>-267.10092617283289</v>
      </c>
      <c r="AW21">
        <v>18</v>
      </c>
      <c r="AX21">
        <f>IF(Z21&gt;0, (R21*SUMPRODUCT(K21:$K$98, X21:$X$98)-K21*$AZ$3)/Z21, 0)</f>
        <v>1537.1357595016575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4.9523709999999997E-3</v>
      </c>
      <c r="Q22" s="5">
        <f t="shared" si="29"/>
        <v>12.5</v>
      </c>
      <c r="R22">
        <f t="shared" si="0"/>
        <v>250000</v>
      </c>
      <c r="S22">
        <f t="shared" si="1"/>
        <v>1504.0932355735688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1204.5249641949185</v>
      </c>
      <c r="AC22">
        <f t="shared" si="2"/>
        <v>1161.0089494322142</v>
      </c>
      <c r="AE22">
        <f t="shared" si="3"/>
        <v>0</v>
      </c>
      <c r="AF22">
        <f t="shared" si="4"/>
        <v>0</v>
      </c>
      <c r="AG22">
        <f t="shared" si="5"/>
        <v>-9.6487448548151065</v>
      </c>
      <c r="AH22">
        <f t="shared" si="6"/>
        <v>-970.18992378866074</v>
      </c>
      <c r="AI22">
        <f t="shared" si="7"/>
        <v>-979.83866864347578</v>
      </c>
      <c r="AJ22">
        <f t="shared" si="8"/>
        <v>43.516014762704344</v>
      </c>
      <c r="AK22">
        <f t="shared" si="30"/>
        <v>25.295024248093291</v>
      </c>
      <c r="AL22">
        <f t="shared" si="9"/>
        <v>-911.0276296326781</v>
      </c>
      <c r="AN22">
        <f t="shared" si="10"/>
        <v>0</v>
      </c>
      <c r="AO22">
        <f t="shared" si="11"/>
        <v>0</v>
      </c>
      <c r="AP22">
        <f t="shared" si="12"/>
        <v>-2.8656472766937573</v>
      </c>
      <c r="AQ22">
        <f t="shared" si="13"/>
        <v>-288.14339634996759</v>
      </c>
      <c r="AR22">
        <f t="shared" si="14"/>
        <v>-291.00904362666137</v>
      </c>
      <c r="AS22">
        <f t="shared" si="15"/>
        <v>12.924121331188276</v>
      </c>
      <c r="AT22">
        <f t="shared" si="16"/>
        <v>7.5125436977719859</v>
      </c>
      <c r="AU22">
        <f t="shared" si="17"/>
        <v>-270.57237859770106</v>
      </c>
      <c r="AW22">
        <v>19</v>
      </c>
      <c r="AX22">
        <f>IF(Z22&gt;0, (R22*SUMPRODUCT(K22:$K$98, X22:$X$98)-K22*$AZ$3)/Z22, 0)</f>
        <v>1504.0932355735688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5.2041409999999998E-3</v>
      </c>
      <c r="Q23" s="5">
        <f t="shared" si="29"/>
        <v>12.5</v>
      </c>
      <c r="R23">
        <f t="shared" si="0"/>
        <v>250000</v>
      </c>
      <c r="S23">
        <f t="shared" si="1"/>
        <v>1653.85260202781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1161.0089494322142</v>
      </c>
      <c r="AC23">
        <f t="shared" si="2"/>
        <v>1257.1984125508766</v>
      </c>
      <c r="AE23">
        <f t="shared" si="3"/>
        <v>0</v>
      </c>
      <c r="AF23">
        <f t="shared" si="4"/>
        <v>0</v>
      </c>
      <c r="AG23">
        <f t="shared" si="5"/>
        <v>-9.5020439775694747</v>
      </c>
      <c r="AH23">
        <f t="shared" si="6"/>
        <v>-1004.2685739496469</v>
      </c>
      <c r="AI23">
        <f t="shared" si="7"/>
        <v>-1013.7706179272163</v>
      </c>
      <c r="AJ23">
        <f t="shared" si="8"/>
        <v>-96.189463118662388</v>
      </c>
      <c r="AK23">
        <f t="shared" si="30"/>
        <v>81.270626460255002</v>
      </c>
      <c r="AL23">
        <f t="shared" si="9"/>
        <v>-1028.6894545856237</v>
      </c>
      <c r="AN23">
        <f t="shared" si="10"/>
        <v>0</v>
      </c>
      <c r="AO23">
        <f t="shared" si="11"/>
        <v>0</v>
      </c>
      <c r="AP23">
        <f t="shared" si="12"/>
        <v>-2.5197121173595001</v>
      </c>
      <c r="AQ23">
        <f t="shared" si="13"/>
        <v>-266.3077229317916</v>
      </c>
      <c r="AR23">
        <f t="shared" si="14"/>
        <v>-268.82743504915106</v>
      </c>
      <c r="AS23">
        <f t="shared" si="15"/>
        <v>-25.507117874273831</v>
      </c>
      <c r="AT23">
        <f t="shared" si="16"/>
        <v>21.551003422074501</v>
      </c>
      <c r="AU23">
        <f t="shared" si="17"/>
        <v>-272.78354950135042</v>
      </c>
      <c r="AW23">
        <v>20</v>
      </c>
      <c r="AX23">
        <f>IF(Z23&gt;0, (R23*SUMPRODUCT(K23:$K$98, X23:$X$98)-K23*$AZ$3)/Z23, 0)</f>
        <v>1653.85260202781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5.4847869999999996E-3</v>
      </c>
      <c r="Q24" s="5">
        <f t="shared" si="29"/>
        <v>12.5</v>
      </c>
      <c r="R24">
        <f t="shared" si="0"/>
        <v>250000</v>
      </c>
      <c r="S24">
        <f t="shared" si="1"/>
        <v>1782.5471831893815</v>
      </c>
      <c r="U24">
        <f t="shared" si="21"/>
        <v>5.4847869999999996E-3</v>
      </c>
      <c r="V24">
        <f t="shared" si="22"/>
        <v>0.01</v>
      </c>
      <c r="W24">
        <f t="shared" si="23"/>
        <v>0.76016351820555794</v>
      </c>
      <c r="X24">
        <f t="shared" si="24"/>
        <v>4.1693349825281069E-3</v>
      </c>
      <c r="Y24">
        <f t="shared" si="25"/>
        <v>7.6016351820555796E-3</v>
      </c>
      <c r="Z24">
        <f t="shared" si="26"/>
        <v>0.74839254804097421</v>
      </c>
      <c r="AB24">
        <f t="shared" si="27"/>
        <v>1257.1984125508766</v>
      </c>
      <c r="AC24">
        <f t="shared" si="2"/>
        <v>1334.0450284303624</v>
      </c>
      <c r="AE24">
        <f t="shared" si="3"/>
        <v>0</v>
      </c>
      <c r="AF24">
        <f t="shared" si="4"/>
        <v>0</v>
      </c>
      <c r="AG24">
        <f t="shared" si="5"/>
        <v>-9.3549068505121777</v>
      </c>
      <c r="AH24">
        <f t="shared" si="6"/>
        <v>-1042.3337456320266</v>
      </c>
      <c r="AI24">
        <f t="shared" si="7"/>
        <v>-1051.6886524825388</v>
      </c>
      <c r="AJ24">
        <f t="shared" si="8"/>
        <v>-76.846615879485853</v>
      </c>
      <c r="AK24">
        <f t="shared" si="30"/>
        <v>88.003888878561369</v>
      </c>
      <c r="AL24">
        <f t="shared" si="9"/>
        <v>-1040.5313794834633</v>
      </c>
      <c r="AN24">
        <f t="shared" si="10"/>
        <v>0</v>
      </c>
      <c r="AO24">
        <f t="shared" si="11"/>
        <v>0</v>
      </c>
      <c r="AP24">
        <f t="shared" si="12"/>
        <v>-2.2149061713579186</v>
      </c>
      <c r="AQ24">
        <f t="shared" si="13"/>
        <v>-246.78721901849741</v>
      </c>
      <c r="AR24">
        <f t="shared" si="14"/>
        <v>-249.00212518985535</v>
      </c>
      <c r="AS24">
        <f t="shared" si="15"/>
        <v>-18.194520424340283</v>
      </c>
      <c r="AT24">
        <f t="shared" si="16"/>
        <v>20.836162208280058</v>
      </c>
      <c r="AU24">
        <f t="shared" si="17"/>
        <v>-246.36048340591557</v>
      </c>
      <c r="AW24">
        <v>21</v>
      </c>
      <c r="AX24">
        <f>IF(Z24&gt;0, (R24*SUMPRODUCT(K24:$K$98, X24:$X$98)-K24*$AZ$3)/Z24, 0)</f>
        <v>1782.5471831893815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5.8078460000000002E-3</v>
      </c>
      <c r="Q25" s="5">
        <f t="shared" si="29"/>
        <v>12.5</v>
      </c>
      <c r="R25">
        <f t="shared" si="0"/>
        <v>250000</v>
      </c>
      <c r="S25">
        <f t="shared" si="1"/>
        <v>1892.0952643599003</v>
      </c>
      <c r="U25">
        <f t="shared" si="21"/>
        <v>5.8078460000000002E-3</v>
      </c>
      <c r="V25">
        <f t="shared" si="22"/>
        <v>0.01</v>
      </c>
      <c r="W25">
        <f t="shared" si="23"/>
        <v>0.74839254804097421</v>
      </c>
      <c r="X25">
        <f t="shared" si="24"/>
        <v>4.3465486665695803E-3</v>
      </c>
      <c r="Y25">
        <f t="shared" si="25"/>
        <v>7.4839254804097421E-3</v>
      </c>
      <c r="Z25">
        <f t="shared" si="26"/>
        <v>0.73656207389399486</v>
      </c>
      <c r="AB25">
        <f t="shared" si="27"/>
        <v>1334.0450284303624</v>
      </c>
      <c r="AC25">
        <f t="shared" si="2"/>
        <v>1393.6456119219347</v>
      </c>
      <c r="AE25">
        <f t="shared" si="3"/>
        <v>0</v>
      </c>
      <c r="AF25">
        <f t="shared" si="4"/>
        <v>0</v>
      </c>
      <c r="AG25">
        <f t="shared" si="5"/>
        <v>-9.2070259236749354</v>
      </c>
      <c r="AH25">
        <f t="shared" si="6"/>
        <v>-1086.6371666423952</v>
      </c>
      <c r="AI25">
        <f t="shared" si="7"/>
        <v>-1095.8441925660702</v>
      </c>
      <c r="AJ25">
        <f t="shared" si="8"/>
        <v>-59.600583491572252</v>
      </c>
      <c r="AK25">
        <f t="shared" si="30"/>
        <v>93.383151990125384</v>
      </c>
      <c r="AL25">
        <f t="shared" si="9"/>
        <v>-1062.0616240675172</v>
      </c>
      <c r="AN25">
        <f t="shared" si="10"/>
        <v>0</v>
      </c>
      <c r="AO25">
        <f t="shared" si="11"/>
        <v>0</v>
      </c>
      <c r="AP25">
        <f t="shared" si="12"/>
        <v>-1.9463332818720025</v>
      </c>
      <c r="AQ25">
        <f t="shared" si="13"/>
        <v>-229.71132049457864</v>
      </c>
      <c r="AR25">
        <f t="shared" si="14"/>
        <v>-231.65765377645067</v>
      </c>
      <c r="AS25">
        <f t="shared" si="15"/>
        <v>-12.599356212340965</v>
      </c>
      <c r="AT25">
        <f t="shared" si="16"/>
        <v>19.740873783914179</v>
      </c>
      <c r="AU25">
        <f t="shared" si="17"/>
        <v>-224.51613620487748</v>
      </c>
      <c r="AW25">
        <v>22</v>
      </c>
      <c r="AX25">
        <f>IF(Z25&gt;0, (R25*SUMPRODUCT(K25:$K$98, X25:$X$98)-K25*$AZ$3)/Z25, 0)</f>
        <v>1892.0952643599003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6.1543680000000003E-3</v>
      </c>
      <c r="Q26" s="5">
        <f t="shared" si="29"/>
        <v>12.5</v>
      </c>
      <c r="R26">
        <f t="shared" si="0"/>
        <v>250000</v>
      </c>
      <c r="S26">
        <f t="shared" si="1"/>
        <v>1983.6725172632621</v>
      </c>
      <c r="U26">
        <f t="shared" si="21"/>
        <v>6.1543680000000003E-3</v>
      </c>
      <c r="V26">
        <f t="shared" si="22"/>
        <v>0.01</v>
      </c>
      <c r="W26">
        <f t="shared" si="23"/>
        <v>0.73656207389399486</v>
      </c>
      <c r="X26">
        <f t="shared" si="24"/>
        <v>4.5330740575868379E-3</v>
      </c>
      <c r="Y26">
        <f t="shared" si="25"/>
        <v>7.365620738939949E-3</v>
      </c>
      <c r="Z26">
        <f t="shared" si="26"/>
        <v>0.72466337909746803</v>
      </c>
      <c r="AB26">
        <f t="shared" si="27"/>
        <v>1393.6456119219347</v>
      </c>
      <c r="AC26">
        <f t="shared" si="2"/>
        <v>1437.4948293827761</v>
      </c>
      <c r="AE26">
        <f t="shared" si="3"/>
        <v>0</v>
      </c>
      <c r="AF26">
        <f t="shared" si="4"/>
        <v>0</v>
      </c>
      <c r="AG26">
        <f t="shared" si="5"/>
        <v>-9.0582922387183498</v>
      </c>
      <c r="AH26">
        <f t="shared" si="6"/>
        <v>-1133.2685143967094</v>
      </c>
      <c r="AI26">
        <f t="shared" si="7"/>
        <v>-1142.3268066354278</v>
      </c>
      <c r="AJ26">
        <f t="shared" si="8"/>
        <v>-43.849217460841373</v>
      </c>
      <c r="AK26">
        <f t="shared" si="30"/>
        <v>97.555192834535433</v>
      </c>
      <c r="AL26">
        <f t="shared" si="9"/>
        <v>-1088.6208312617337</v>
      </c>
      <c r="AN26">
        <f t="shared" si="10"/>
        <v>0</v>
      </c>
      <c r="AO26">
        <f t="shared" si="11"/>
        <v>0</v>
      </c>
      <c r="AP26">
        <f t="shared" si="12"/>
        <v>-1.7097245515946378</v>
      </c>
      <c r="AQ26">
        <f t="shared" si="13"/>
        <v>-213.90091548728631</v>
      </c>
      <c r="AR26">
        <f t="shared" si="14"/>
        <v>-215.61064003888094</v>
      </c>
      <c r="AS26">
        <f t="shared" si="15"/>
        <v>-8.2764037287916228</v>
      </c>
      <c r="AT26">
        <f t="shared" si="16"/>
        <v>18.413239927480397</v>
      </c>
      <c r="AU26">
        <f t="shared" si="17"/>
        <v>-205.47380384019215</v>
      </c>
      <c r="AW26">
        <v>23</v>
      </c>
      <c r="AX26">
        <f>IF(Z26&gt;0, (R26*SUMPRODUCT(K26:$K$98, X26:$X$98)-K26*$AZ$3)/Z26, 0)</f>
        <v>1983.6725172632621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6.5216450000000004E-3</v>
      </c>
      <c r="Q27" s="5">
        <f t="shared" si="29"/>
        <v>12.5</v>
      </c>
      <c r="R27">
        <f t="shared" si="0"/>
        <v>250000</v>
      </c>
      <c r="S27">
        <f t="shared" si="1"/>
        <v>2059.5810992702536</v>
      </c>
      <c r="U27">
        <f t="shared" si="21"/>
        <v>6.5216450000000004E-3</v>
      </c>
      <c r="V27">
        <f t="shared" si="22"/>
        <v>0.01</v>
      </c>
      <c r="W27">
        <f t="shared" si="23"/>
        <v>0.72466337909746803</v>
      </c>
      <c r="X27">
        <f t="shared" si="24"/>
        <v>4.7259973029741068E-3</v>
      </c>
      <c r="Y27">
        <f t="shared" si="25"/>
        <v>7.2466337909746804E-3</v>
      </c>
      <c r="Z27">
        <f t="shared" si="26"/>
        <v>0.71269074800351928</v>
      </c>
      <c r="AB27">
        <f t="shared" si="27"/>
        <v>1437.4948293827761</v>
      </c>
      <c r="AC27">
        <f t="shared" si="2"/>
        <v>1467.8443942128276</v>
      </c>
      <c r="AE27">
        <f t="shared" si="3"/>
        <v>0</v>
      </c>
      <c r="AF27">
        <f t="shared" si="4"/>
        <v>0</v>
      </c>
      <c r="AG27">
        <f t="shared" si="5"/>
        <v>-8.9086343500439913</v>
      </c>
      <c r="AH27">
        <f t="shared" si="6"/>
        <v>-1181.4993257435267</v>
      </c>
      <c r="AI27">
        <f t="shared" si="7"/>
        <v>-1190.4079600935706</v>
      </c>
      <c r="AJ27">
        <f t="shared" si="8"/>
        <v>-30.349564830051577</v>
      </c>
      <c r="AK27">
        <f t="shared" si="30"/>
        <v>100.62463805679434</v>
      </c>
      <c r="AL27">
        <f t="shared" si="9"/>
        <v>-1120.1328868668279</v>
      </c>
      <c r="AN27">
        <f t="shared" si="10"/>
        <v>0</v>
      </c>
      <c r="AO27">
        <f t="shared" si="11"/>
        <v>0</v>
      </c>
      <c r="AP27">
        <f t="shared" si="12"/>
        <v>-1.501318829915542</v>
      </c>
      <c r="AQ27">
        <f t="shared" si="13"/>
        <v>-199.11101023722162</v>
      </c>
      <c r="AR27">
        <f t="shared" si="14"/>
        <v>-200.61232906713715</v>
      </c>
      <c r="AS27">
        <f t="shared" si="15"/>
        <v>-5.1146305223397031</v>
      </c>
      <c r="AT27">
        <f t="shared" si="16"/>
        <v>16.957668025442686</v>
      </c>
      <c r="AU27">
        <f t="shared" si="17"/>
        <v>-188.76929156403418</v>
      </c>
      <c r="AW27">
        <v>24</v>
      </c>
      <c r="AX27">
        <f>IF(Z27&gt;0, (R27*SUMPRODUCT(K27:$K$98, X27:$X$98)-K27*$AZ$3)/Z27, 0)</f>
        <v>2059.5810992702536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6.9358459999999999E-3</v>
      </c>
      <c r="Q28" s="5">
        <f t="shared" si="29"/>
        <v>12.5</v>
      </c>
      <c r="R28">
        <f t="shared" si="0"/>
        <v>250000</v>
      </c>
      <c r="S28">
        <f t="shared" si="1"/>
        <v>2122.1384297460504</v>
      </c>
      <c r="U28">
        <f t="shared" si="21"/>
        <v>6.9358459999999999E-3</v>
      </c>
      <c r="V28">
        <f t="shared" si="22"/>
        <v>0.01</v>
      </c>
      <c r="W28">
        <f t="shared" si="23"/>
        <v>0.71269074800351928</v>
      </c>
      <c r="X28">
        <f t="shared" si="24"/>
        <v>4.9431132737772169E-3</v>
      </c>
      <c r="Y28">
        <f t="shared" si="25"/>
        <v>7.1269074800351931E-3</v>
      </c>
      <c r="Z28">
        <f t="shared" si="26"/>
        <v>0.70062072724970692</v>
      </c>
      <c r="AB28">
        <f t="shared" si="27"/>
        <v>1467.8443942128276</v>
      </c>
      <c r="AC28">
        <f t="shared" si="2"/>
        <v>1486.8141699732289</v>
      </c>
      <c r="AE28">
        <f t="shared" si="3"/>
        <v>0</v>
      </c>
      <c r="AF28">
        <f t="shared" si="4"/>
        <v>0</v>
      </c>
      <c r="AG28">
        <f t="shared" si="5"/>
        <v>-8.7577590906213363</v>
      </c>
      <c r="AH28">
        <f t="shared" si="6"/>
        <v>-1235.7783184443042</v>
      </c>
      <c r="AI28">
        <f t="shared" si="7"/>
        <v>-1244.5360775349257</v>
      </c>
      <c r="AJ28">
        <f t="shared" si="8"/>
        <v>-18.969775760401262</v>
      </c>
      <c r="AK28">
        <f t="shared" si="30"/>
        <v>102.74910759489795</v>
      </c>
      <c r="AL28">
        <f t="shared" si="9"/>
        <v>-1160.7567457004291</v>
      </c>
      <c r="AN28">
        <f t="shared" si="10"/>
        <v>0</v>
      </c>
      <c r="AO28">
        <f t="shared" si="11"/>
        <v>0</v>
      </c>
      <c r="AP28">
        <f t="shared" si="12"/>
        <v>-1.3177613619778501</v>
      </c>
      <c r="AQ28">
        <f t="shared" si="13"/>
        <v>-185.94493216418556</v>
      </c>
      <c r="AR28">
        <f t="shared" si="14"/>
        <v>-187.26269352616342</v>
      </c>
      <c r="AS28">
        <f t="shared" si="15"/>
        <v>-2.854341765259413</v>
      </c>
      <c r="AT28">
        <f t="shared" si="16"/>
        <v>15.460439430362918</v>
      </c>
      <c r="AU28">
        <f t="shared" si="17"/>
        <v>-174.65659586105994</v>
      </c>
      <c r="AW28">
        <v>25</v>
      </c>
      <c r="AX28">
        <f>IF(Z28&gt;0, (R28*SUMPRODUCT(K28:$K$98, X28:$X$98)-K28*$AZ$3)/Z28, 0)</f>
        <v>2122.1384297460504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7.4023869999999999E-3</v>
      </c>
      <c r="Q29" s="5">
        <f t="shared" si="29"/>
        <v>12.5</v>
      </c>
      <c r="R29">
        <f t="shared" si="0"/>
        <v>250000</v>
      </c>
      <c r="S29">
        <f t="shared" si="1"/>
        <v>2172.4620047948561</v>
      </c>
      <c r="U29">
        <f t="shared" si="21"/>
        <v>7.4023869999999999E-3</v>
      </c>
      <c r="V29">
        <f t="shared" si="22"/>
        <v>0.01</v>
      </c>
      <c r="W29">
        <f t="shared" si="23"/>
        <v>0.70062072724970692</v>
      </c>
      <c r="X29">
        <f t="shared" si="24"/>
        <v>5.1862657633237764E-3</v>
      </c>
      <c r="Y29">
        <f t="shared" si="25"/>
        <v>7.0062072724970696E-3</v>
      </c>
      <c r="Z29">
        <f t="shared" si="26"/>
        <v>0.68842825421388598</v>
      </c>
      <c r="AB29">
        <f t="shared" si="27"/>
        <v>1486.8141699732289</v>
      </c>
      <c r="AC29">
        <f t="shared" si="2"/>
        <v>1495.5842253069216</v>
      </c>
      <c r="AE29">
        <f t="shared" si="3"/>
        <v>0</v>
      </c>
      <c r="AF29">
        <f t="shared" si="4"/>
        <v>0</v>
      </c>
      <c r="AG29">
        <f t="shared" si="5"/>
        <v>-8.6053531776735745</v>
      </c>
      <c r="AH29">
        <f t="shared" si="6"/>
        <v>-1296.5664408309442</v>
      </c>
      <c r="AI29">
        <f t="shared" si="7"/>
        <v>-1305.1717940086178</v>
      </c>
      <c r="AJ29">
        <f t="shared" si="8"/>
        <v>-8.7700553336926532</v>
      </c>
      <c r="AK29">
        <f t="shared" si="30"/>
        <v>104.07699189812604</v>
      </c>
      <c r="AL29">
        <f t="shared" si="9"/>
        <v>-1209.8648574441845</v>
      </c>
      <c r="AN29">
        <f t="shared" si="10"/>
        <v>0</v>
      </c>
      <c r="AO29">
        <f t="shared" si="11"/>
        <v>0</v>
      </c>
      <c r="AP29">
        <f t="shared" si="12"/>
        <v>-1.1560974721277359</v>
      </c>
      <c r="AQ29">
        <f t="shared" si="13"/>
        <v>-174.18892098227025</v>
      </c>
      <c r="AR29">
        <f t="shared" si="14"/>
        <v>-175.34501845439797</v>
      </c>
      <c r="AS29">
        <f t="shared" si="15"/>
        <v>-1.1782245995443845</v>
      </c>
      <c r="AT29">
        <f t="shared" si="16"/>
        <v>13.982360137438461</v>
      </c>
      <c r="AU29">
        <f t="shared" si="17"/>
        <v>-162.5408829165039</v>
      </c>
      <c r="AW29">
        <v>26</v>
      </c>
      <c r="AX29">
        <f>IF(Z29&gt;0, (R29*SUMPRODUCT(K29:$K$98, X29:$X$98)-K29*$AZ$3)/Z29, 0)</f>
        <v>2172.4620047948561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7.9366079999999995E-3</v>
      </c>
      <c r="Q30" s="5">
        <f t="shared" si="29"/>
        <v>12.5</v>
      </c>
      <c r="R30">
        <f t="shared" si="0"/>
        <v>250000</v>
      </c>
      <c r="S30">
        <f t="shared" si="1"/>
        <v>2211.6429406313341</v>
      </c>
      <c r="U30">
        <f t="shared" si="21"/>
        <v>7.9366079999999995E-3</v>
      </c>
      <c r="V30">
        <f t="shared" si="22"/>
        <v>0.01</v>
      </c>
      <c r="W30">
        <f t="shared" si="23"/>
        <v>0.68842825421388598</v>
      </c>
      <c r="X30">
        <f t="shared" si="24"/>
        <v>5.4637851898199606E-3</v>
      </c>
      <c r="Y30">
        <f t="shared" si="25"/>
        <v>6.8842825421388601E-3</v>
      </c>
      <c r="Z30">
        <f t="shared" si="26"/>
        <v>0.67608018648192714</v>
      </c>
      <c r="AB30">
        <f t="shared" si="27"/>
        <v>1495.5842253069216</v>
      </c>
      <c r="AC30">
        <f t="shared" si="2"/>
        <v>1495.24797173347</v>
      </c>
      <c r="AE30">
        <f t="shared" si="3"/>
        <v>0</v>
      </c>
      <c r="AF30">
        <f t="shared" si="4"/>
        <v>0</v>
      </c>
      <c r="AG30">
        <f t="shared" si="5"/>
        <v>-8.4510023310240889</v>
      </c>
      <c r="AH30">
        <f t="shared" si="6"/>
        <v>-1365.9462974549901</v>
      </c>
      <c r="AI30">
        <f t="shared" si="7"/>
        <v>-1374.3972997860142</v>
      </c>
      <c r="AJ30">
        <f t="shared" si="8"/>
        <v>0.33625357345158591</v>
      </c>
      <c r="AK30">
        <f t="shared" si="30"/>
        <v>104.69089577148452</v>
      </c>
      <c r="AL30">
        <f t="shared" si="9"/>
        <v>-1269.3701504410781</v>
      </c>
      <c r="AN30">
        <f t="shared" si="10"/>
        <v>0</v>
      </c>
      <c r="AO30">
        <f t="shared" si="11"/>
        <v>0</v>
      </c>
      <c r="AP30">
        <f t="shared" si="12"/>
        <v>-1.0137151830003481</v>
      </c>
      <c r="AQ30">
        <f t="shared" si="13"/>
        <v>-163.84807939408509</v>
      </c>
      <c r="AR30">
        <f t="shared" si="14"/>
        <v>-164.86179457708545</v>
      </c>
      <c r="AS30">
        <f t="shared" si="15"/>
        <v>4.0334310581676226E-2</v>
      </c>
      <c r="AT30">
        <f t="shared" si="16"/>
        <v>12.557889160184434</v>
      </c>
      <c r="AU30">
        <f t="shared" si="17"/>
        <v>-152.26357110631932</v>
      </c>
      <c r="AW30">
        <v>27</v>
      </c>
      <c r="AX30">
        <f>IF(Z30&gt;0, (R30*SUMPRODUCT(K30:$K$98, X30:$X$98)-K30*$AZ$3)/Z30, 0)</f>
        <v>2211.6429406313341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8.552947E-3</v>
      </c>
      <c r="Q31" s="5">
        <f t="shared" si="29"/>
        <v>12.5</v>
      </c>
      <c r="R31">
        <f t="shared" si="0"/>
        <v>250000</v>
      </c>
      <c r="S31">
        <f t="shared" si="1"/>
        <v>2240.4563686222909</v>
      </c>
      <c r="U31">
        <f t="shared" si="21"/>
        <v>8.552947E-3</v>
      </c>
      <c r="V31">
        <f t="shared" si="22"/>
        <v>0.01</v>
      </c>
      <c r="W31">
        <f t="shared" si="23"/>
        <v>0.67608018648192714</v>
      </c>
      <c r="X31">
        <f t="shared" si="24"/>
        <v>5.782478002730039E-3</v>
      </c>
      <c r="Y31">
        <f t="shared" si="25"/>
        <v>6.7608018648192712E-3</v>
      </c>
      <c r="Z31">
        <f t="shared" si="26"/>
        <v>0.66353690661437781</v>
      </c>
      <c r="AB31">
        <f t="shared" si="27"/>
        <v>1495.24797173347</v>
      </c>
      <c r="AC31">
        <f t="shared" si="2"/>
        <v>1486.6254882401172</v>
      </c>
      <c r="AE31">
        <f t="shared" si="3"/>
        <v>0</v>
      </c>
      <c r="AF31">
        <f t="shared" si="4"/>
        <v>0</v>
      </c>
      <c r="AG31">
        <f t="shared" si="5"/>
        <v>-8.2942113326797227</v>
      </c>
      <c r="AH31">
        <f t="shared" si="6"/>
        <v>-1445.6195006825099</v>
      </c>
      <c r="AI31">
        <f t="shared" si="7"/>
        <v>-1453.9137120151895</v>
      </c>
      <c r="AJ31">
        <f t="shared" si="8"/>
        <v>8.6224834933527745</v>
      </c>
      <c r="AK31">
        <f t="shared" si="30"/>
        <v>104.66735802134291</v>
      </c>
      <c r="AL31">
        <f t="shared" si="9"/>
        <v>-1340.6238705004939</v>
      </c>
      <c r="AN31">
        <f t="shared" si="10"/>
        <v>0</v>
      </c>
      <c r="AO31">
        <f t="shared" si="11"/>
        <v>0</v>
      </c>
      <c r="AP31">
        <f t="shared" si="12"/>
        <v>-0.88831051690807783</v>
      </c>
      <c r="AQ31">
        <f t="shared" si="13"/>
        <v>-154.82593273745138</v>
      </c>
      <c r="AR31">
        <f t="shared" si="14"/>
        <v>-155.71424325435945</v>
      </c>
      <c r="AS31">
        <f t="shared" si="15"/>
        <v>0.92346848443960883</v>
      </c>
      <c r="AT31">
        <f t="shared" si="16"/>
        <v>11.209880141467602</v>
      </c>
      <c r="AU31">
        <f t="shared" si="17"/>
        <v>-143.58089462845226</v>
      </c>
      <c r="AW31">
        <v>28</v>
      </c>
      <c r="AX31">
        <f>IF(Z31&gt;0, (R31*SUMPRODUCT(K31:$K$98, X31:$X$98)-K31*$AZ$3)/Z31, 0)</f>
        <v>2240.4563686222909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9.2631359999999999E-3</v>
      </c>
      <c r="Q32" s="5">
        <f t="shared" si="29"/>
        <v>12.5</v>
      </c>
      <c r="R32">
        <f t="shared" si="0"/>
        <v>250000</v>
      </c>
      <c r="S32">
        <f t="shared" si="1"/>
        <v>2259.5194818942637</v>
      </c>
      <c r="U32">
        <f t="shared" si="21"/>
        <v>9.2631359999999999E-3</v>
      </c>
      <c r="V32">
        <f t="shared" si="22"/>
        <v>0.01</v>
      </c>
      <c r="W32">
        <f t="shared" si="23"/>
        <v>0.66353690661437781</v>
      </c>
      <c r="X32">
        <f t="shared" si="24"/>
        <v>6.1464326069882811E-3</v>
      </c>
      <c r="Y32">
        <f t="shared" si="25"/>
        <v>6.6353690661437783E-3</v>
      </c>
      <c r="Z32">
        <f t="shared" si="26"/>
        <v>0.65075510494124567</v>
      </c>
      <c r="AB32">
        <f t="shared" si="27"/>
        <v>1486.6254882401172</v>
      </c>
      <c r="AC32">
        <f t="shared" si="2"/>
        <v>1470.3938375568905</v>
      </c>
      <c r="AE32">
        <f t="shared" si="3"/>
        <v>0</v>
      </c>
      <c r="AF32">
        <f t="shared" si="4"/>
        <v>0</v>
      </c>
      <c r="AG32">
        <f t="shared" si="5"/>
        <v>-8.1344388117655715</v>
      </c>
      <c r="AH32">
        <f t="shared" si="6"/>
        <v>-1536.6081517470702</v>
      </c>
      <c r="AI32">
        <f t="shared" si="7"/>
        <v>-1544.7425905588359</v>
      </c>
      <c r="AJ32">
        <f t="shared" si="8"/>
        <v>16.23165068322669</v>
      </c>
      <c r="AK32">
        <f t="shared" si="30"/>
        <v>104.06378417680821</v>
      </c>
      <c r="AL32">
        <f t="shared" si="9"/>
        <v>-1424.447155698801</v>
      </c>
      <c r="AN32">
        <f t="shared" si="10"/>
        <v>0</v>
      </c>
      <c r="AO32">
        <f t="shared" si="11"/>
        <v>0</v>
      </c>
      <c r="AP32">
        <f t="shared" si="12"/>
        <v>-0.77785613447379198</v>
      </c>
      <c r="AQ32">
        <f t="shared" si="13"/>
        <v>-146.93823443481827</v>
      </c>
      <c r="AR32">
        <f t="shared" si="14"/>
        <v>-147.71609056929208</v>
      </c>
      <c r="AS32">
        <f t="shared" si="15"/>
        <v>1.5521524408446761</v>
      </c>
      <c r="AT32">
        <f t="shared" si="16"/>
        <v>9.9511047746043122</v>
      </c>
      <c r="AU32">
        <f t="shared" si="17"/>
        <v>-136.21283335384308</v>
      </c>
      <c r="AW32">
        <v>29</v>
      </c>
      <c r="AX32">
        <f>IF(Z32&gt;0, (R32*SUMPRODUCT(K32:$K$98, X32:$X$98)-K32*$AZ$3)/Z32, 0)</f>
        <v>2259.5194818942637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1.011049E-2</v>
      </c>
      <c r="Q33" s="5">
        <f t="shared" si="29"/>
        <v>12.5</v>
      </c>
      <c r="R33">
        <f t="shared" si="0"/>
        <v>250000</v>
      </c>
      <c r="S33">
        <f t="shared" si="1"/>
        <v>2269.5199834303985</v>
      </c>
      <c r="U33">
        <f t="shared" si="21"/>
        <v>1.011049E-2</v>
      </c>
      <c r="V33">
        <f t="shared" si="22"/>
        <v>0.01</v>
      </c>
      <c r="W33">
        <f t="shared" si="23"/>
        <v>0.65075510494124567</v>
      </c>
      <c r="X33">
        <f t="shared" si="24"/>
        <v>6.5794529809574146E-3</v>
      </c>
      <c r="Y33">
        <f t="shared" si="25"/>
        <v>6.5075510494124571E-3</v>
      </c>
      <c r="Z33">
        <f t="shared" si="26"/>
        <v>0.63766810091087578</v>
      </c>
      <c r="AB33">
        <f t="shared" si="27"/>
        <v>1470.3938375568905</v>
      </c>
      <c r="AC33">
        <f t="shared" si="2"/>
        <v>1447.2004978133446</v>
      </c>
      <c r="AE33">
        <f t="shared" si="3"/>
        <v>0</v>
      </c>
      <c r="AF33">
        <f t="shared" si="4"/>
        <v>0</v>
      </c>
      <c r="AG33">
        <f t="shared" si="5"/>
        <v>-7.9708512613859472</v>
      </c>
      <c r="AH33">
        <f t="shared" si="6"/>
        <v>-1644.8632452393538</v>
      </c>
      <c r="AI33">
        <f t="shared" si="7"/>
        <v>-1652.8340965007396</v>
      </c>
      <c r="AJ33">
        <f t="shared" si="8"/>
        <v>23.193339743545948</v>
      </c>
      <c r="AK33">
        <f t="shared" si="30"/>
        <v>102.92756862898234</v>
      </c>
      <c r="AL33">
        <f t="shared" si="9"/>
        <v>-1526.7131881282114</v>
      </c>
      <c r="AN33">
        <f t="shared" si="10"/>
        <v>0</v>
      </c>
      <c r="AO33">
        <f t="shared" si="11"/>
        <v>0</v>
      </c>
      <c r="AP33">
        <f t="shared" si="12"/>
        <v>-0.68054738076787324</v>
      </c>
      <c r="AQ33">
        <f t="shared" si="13"/>
        <v>-140.4376190899273</v>
      </c>
      <c r="AR33">
        <f t="shared" si="14"/>
        <v>-141.11816647069517</v>
      </c>
      <c r="AS33">
        <f t="shared" si="15"/>
        <v>1.9802359994088146</v>
      </c>
      <c r="AT33">
        <f t="shared" si="16"/>
        <v>8.7879054497724844</v>
      </c>
      <c r="AU33">
        <f t="shared" si="17"/>
        <v>-130.35002502151386</v>
      </c>
      <c r="AW33">
        <v>30</v>
      </c>
      <c r="AX33">
        <f>IF(Z33&gt;0, (R33*SUMPRODUCT(K33:$K$98, X33:$X$98)-K33*$AZ$3)/Z33, 0)</f>
        <v>2269.5199834303985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1.1085984E-2</v>
      </c>
      <c r="Q34" s="5">
        <f t="shared" si="29"/>
        <v>12.5</v>
      </c>
      <c r="R34">
        <f t="shared" si="0"/>
        <v>250000</v>
      </c>
      <c r="S34">
        <f t="shared" si="1"/>
        <v>2270.4243737763322</v>
      </c>
      <c r="U34">
        <f t="shared" si="21"/>
        <v>1.1085984E-2</v>
      </c>
      <c r="V34">
        <f t="shared" si="22"/>
        <v>0.01</v>
      </c>
      <c r="W34">
        <f t="shared" si="23"/>
        <v>0.63766810091087578</v>
      </c>
      <c r="X34">
        <f t="shared" si="24"/>
        <v>7.0691783640083545E-3</v>
      </c>
      <c r="Y34">
        <f t="shared" si="25"/>
        <v>6.3766810091087575E-3</v>
      </c>
      <c r="Z34">
        <f t="shared" si="26"/>
        <v>0.62422224153775874</v>
      </c>
      <c r="AB34">
        <f t="shared" si="27"/>
        <v>1447.2004978133446</v>
      </c>
      <c r="AC34">
        <f t="shared" si="2"/>
        <v>1417.2493918406242</v>
      </c>
      <c r="AE34">
        <f t="shared" si="3"/>
        <v>0</v>
      </c>
      <c r="AF34">
        <f t="shared" si="4"/>
        <v>0</v>
      </c>
      <c r="AG34">
        <f t="shared" si="5"/>
        <v>-7.802778019221984</v>
      </c>
      <c r="AH34">
        <f t="shared" si="6"/>
        <v>-1767.2945910020885</v>
      </c>
      <c r="AI34">
        <f t="shared" si="7"/>
        <v>-1775.0973690213104</v>
      </c>
      <c r="AJ34">
        <f t="shared" si="8"/>
        <v>29.95110597272037</v>
      </c>
      <c r="AK34">
        <f t="shared" si="30"/>
        <v>101.30403484693413</v>
      </c>
      <c r="AL34">
        <f t="shared" si="9"/>
        <v>-1643.8422282016559</v>
      </c>
      <c r="AN34">
        <f t="shared" si="10"/>
        <v>0</v>
      </c>
      <c r="AO34">
        <f t="shared" si="11"/>
        <v>0</v>
      </c>
      <c r="AP34">
        <f t="shared" si="12"/>
        <v>-0.59481907998728567</v>
      </c>
      <c r="AQ34">
        <f t="shared" si="13"/>
        <v>-134.72388168633125</v>
      </c>
      <c r="AR34">
        <f t="shared" si="14"/>
        <v>-135.31870076631853</v>
      </c>
      <c r="AS34">
        <f t="shared" si="15"/>
        <v>2.2832239050511416</v>
      </c>
      <c r="AT34">
        <f t="shared" si="16"/>
        <v>7.7225794016195248</v>
      </c>
      <c r="AU34">
        <f t="shared" si="17"/>
        <v>-125.31289745964786</v>
      </c>
      <c r="AW34">
        <v>31</v>
      </c>
      <c r="AX34">
        <f>IF(Z34&gt;0, (R34*SUMPRODUCT(K34:$K$98, X34:$X$98)-K34*$AZ$3)/Z34, 0)</f>
        <v>2270.4243737763322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1.2207667E-2</v>
      </c>
      <c r="Q35" s="5">
        <f t="shared" si="29"/>
        <v>12.5</v>
      </c>
      <c r="R35">
        <f t="shared" ref="R35:R66" si="31">$C$6</f>
        <v>250000</v>
      </c>
      <c r="S35">
        <f t="shared" ref="S35:S66" si="32">AX35</f>
        <v>2262.8855298037083</v>
      </c>
      <c r="U35">
        <f t="shared" si="21"/>
        <v>1.2207667E-2</v>
      </c>
      <c r="V35">
        <f t="shared" si="22"/>
        <v>0.01</v>
      </c>
      <c r="W35">
        <f t="shared" si="23"/>
        <v>0.62422224153775874</v>
      </c>
      <c r="X35">
        <f t="shared" si="24"/>
        <v>7.6202972586865269E-3</v>
      </c>
      <c r="Y35">
        <f t="shared" si="25"/>
        <v>6.2422224153775878E-3</v>
      </c>
      <c r="Z35">
        <f t="shared" si="26"/>
        <v>0.61035972186369458</v>
      </c>
      <c r="AB35">
        <f t="shared" si="27"/>
        <v>1417.2493918406242</v>
      </c>
      <c r="AC35">
        <f t="shared" ref="AC35:AC66" si="33">S35*Z35</f>
        <v>1381.1741825803706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-7.629496523296182</v>
      </c>
      <c r="AH35">
        <f t="shared" ref="AH35:AH66" si="37">-X35*R35</f>
        <v>-1905.0743146716318</v>
      </c>
      <c r="AI35">
        <f t="shared" ref="AI35:AI66" si="38">SUM(AE35:AH35)</f>
        <v>-1912.703811194928</v>
      </c>
      <c r="AJ35">
        <f t="shared" ref="AJ35:AJ66" si="39">AB35-AC35</f>
        <v>36.075209260253587</v>
      </c>
      <c r="AK35">
        <f t="shared" si="30"/>
        <v>99.207457428843696</v>
      </c>
      <c r="AL35">
        <f t="shared" ref="AL35:AL66" si="40">SUM(AI35:AK35)</f>
        <v>-1777.4211445058306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-0.51929422851221574</v>
      </c>
      <c r="AQ35">
        <f t="shared" ref="AQ35:AQ66" si="44">AH35*$K35</f>
        <v>-129.66702238805624</v>
      </c>
      <c r="AR35">
        <f t="shared" ref="AR35:AR66" si="45">AI35*$K35</f>
        <v>-130.18631661656843</v>
      </c>
      <c r="AS35">
        <f t="shared" ref="AS35:AS66" si="46">AJ35*$K35</f>
        <v>2.4554238807263529</v>
      </c>
      <c r="AT35">
        <f t="shared" ref="AT35:AT66" si="47">AK35*$K35</f>
        <v>6.7524586859517362</v>
      </c>
      <c r="AU35">
        <f t="shared" ref="AU35:AU66" si="48">AL35*$K35</f>
        <v>-120.97843404989035</v>
      </c>
      <c r="AW35">
        <v>32</v>
      </c>
      <c r="AX35">
        <f>IF(Z35&gt;0, (R35*SUMPRODUCT(K35:$K$98, X35:$X$98)-K35*$AZ$3)/Z35, 0)</f>
        <v>2262.8855298037083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1.3502610999999999E-2</v>
      </c>
      <c r="Q36" s="5">
        <f t="shared" si="29"/>
        <v>12.5</v>
      </c>
      <c r="R36">
        <f t="shared" si="31"/>
        <v>250000</v>
      </c>
      <c r="S36">
        <f t="shared" si="32"/>
        <v>2247.5727339460454</v>
      </c>
      <c r="U36">
        <f t="shared" ref="U36:U67" si="52">M36</f>
        <v>1.3502610999999999E-2</v>
      </c>
      <c r="V36">
        <f t="shared" ref="V36:V67" si="53">$C$10</f>
        <v>0.01</v>
      </c>
      <c r="W36">
        <f t="shared" ref="W36:W67" si="54">Z35</f>
        <v>0.61035972186369458</v>
      </c>
      <c r="X36">
        <f t="shared" ref="X36:X67" si="55">U36*W36</f>
        <v>8.2414498943936629E-3</v>
      </c>
      <c r="Y36">
        <f t="shared" ref="Y36:Y67" si="56">V36*W36</f>
        <v>6.1035972186369459E-3</v>
      </c>
      <c r="Z36">
        <f t="shared" ref="Z36:Z67" si="57">MAX(0, W36-X36-Y36)</f>
        <v>0.59601467475066394</v>
      </c>
      <c r="AB36">
        <f t="shared" ref="AB36:AB67" si="58">AC35</f>
        <v>1381.1741825803706</v>
      </c>
      <c r="AC36">
        <f t="shared" si="33"/>
        <v>1339.5863320013127</v>
      </c>
      <c r="AE36">
        <f t="shared" si="34"/>
        <v>0</v>
      </c>
      <c r="AF36">
        <f t="shared" si="35"/>
        <v>0</v>
      </c>
      <c r="AG36">
        <f t="shared" si="36"/>
        <v>-7.4501834343832991</v>
      </c>
      <c r="AH36">
        <f t="shared" si="37"/>
        <v>-2060.3624735984158</v>
      </c>
      <c r="AI36">
        <f t="shared" si="38"/>
        <v>-2067.8126570327991</v>
      </c>
      <c r="AJ36">
        <f t="shared" si="39"/>
        <v>41.587850579057886</v>
      </c>
      <c r="AK36">
        <f t="shared" si="30"/>
        <v>96.682192780625954</v>
      </c>
      <c r="AL36">
        <f t="shared" si="40"/>
        <v>-1929.5426136731153</v>
      </c>
      <c r="AN36">
        <f t="shared" si="41"/>
        <v>0</v>
      </c>
      <c r="AO36">
        <f t="shared" si="42"/>
        <v>0</v>
      </c>
      <c r="AP36">
        <f t="shared" si="43"/>
        <v>-0.45275844487941785</v>
      </c>
      <c r="AQ36">
        <f t="shared" si="44"/>
        <v>-125.2112136097421</v>
      </c>
      <c r="AR36">
        <f t="shared" si="45"/>
        <v>-125.66397205462152</v>
      </c>
      <c r="AS36">
        <f t="shared" si="46"/>
        <v>2.5273539530789373</v>
      </c>
      <c r="AT36">
        <f t="shared" si="47"/>
        <v>5.8755169770543674</v>
      </c>
      <c r="AU36">
        <f t="shared" si="48"/>
        <v>-117.26110112448822</v>
      </c>
      <c r="AW36">
        <v>33</v>
      </c>
      <c r="AX36">
        <f>IF(Z36&gt;0, (R36*SUMPRODUCT(K36:$K$98, X36:$X$98)-K36*$AZ$3)/Z36, 0)</f>
        <v>2247.5727339460454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1.4950962999999999E-2</v>
      </c>
      <c r="Q37" s="5">
        <f t="shared" ref="Q37:Q68" si="60">$C$8</f>
        <v>12.5</v>
      </c>
      <c r="R37">
        <f t="shared" si="31"/>
        <v>250000</v>
      </c>
      <c r="S37">
        <f t="shared" si="32"/>
        <v>2224.9533187168895</v>
      </c>
      <c r="U37">
        <f t="shared" si="52"/>
        <v>1.4950962999999999E-2</v>
      </c>
      <c r="V37">
        <f t="shared" si="53"/>
        <v>0.01</v>
      </c>
      <c r="W37">
        <f t="shared" si="54"/>
        <v>0.59601467475066394</v>
      </c>
      <c r="X37">
        <f t="shared" si="55"/>
        <v>8.9109933496542108E-3</v>
      </c>
      <c r="Y37">
        <f t="shared" si="56"/>
        <v>5.9601467475066394E-3</v>
      </c>
      <c r="Z37">
        <f t="shared" si="57"/>
        <v>0.5811435346535031</v>
      </c>
      <c r="AB37">
        <f t="shared" si="58"/>
        <v>1339.5863320013127</v>
      </c>
      <c r="AC37">
        <f t="shared" si="33"/>
        <v>1293.0172360781753</v>
      </c>
      <c r="AE37">
        <f t="shared" si="34"/>
        <v>0</v>
      </c>
      <c r="AF37">
        <f t="shared" si="35"/>
        <v>0</v>
      </c>
      <c r="AG37">
        <f t="shared" si="36"/>
        <v>-7.2642941831687891</v>
      </c>
      <c r="AH37">
        <f t="shared" si="37"/>
        <v>-2227.7483374135527</v>
      </c>
      <c r="AI37">
        <f t="shared" si="38"/>
        <v>-2235.0126315967213</v>
      </c>
      <c r="AJ37">
        <f t="shared" si="39"/>
        <v>46.569095923137411</v>
      </c>
      <c r="AK37">
        <f t="shared" si="30"/>
        <v>93.771043240091899</v>
      </c>
      <c r="AL37">
        <f t="shared" si="40"/>
        <v>-2094.6724924334922</v>
      </c>
      <c r="AN37">
        <f t="shared" si="41"/>
        <v>0</v>
      </c>
      <c r="AO37">
        <f t="shared" si="42"/>
        <v>0</v>
      </c>
      <c r="AP37">
        <f t="shared" si="43"/>
        <v>-0.39416221935115531</v>
      </c>
      <c r="AQ37">
        <f t="shared" si="44"/>
        <v>-120.87812066660206</v>
      </c>
      <c r="AR37">
        <f t="shared" si="45"/>
        <v>-121.2722828859532</v>
      </c>
      <c r="AS37">
        <f t="shared" si="46"/>
        <v>2.5268495106889555</v>
      </c>
      <c r="AT37">
        <f t="shared" si="47"/>
        <v>5.088037678873965</v>
      </c>
      <c r="AU37">
        <f t="shared" si="48"/>
        <v>-113.6573956963903</v>
      </c>
      <c r="AW37">
        <v>34</v>
      </c>
      <c r="AX37">
        <f>IF(Z37&gt;0, (R37*SUMPRODUCT(K37:$K$98, X37:$X$98)-K37*$AZ$3)/Z37, 0)</f>
        <v>2224.9533187168895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1.6562650000000002E-2</v>
      </c>
      <c r="Q38" s="5">
        <f t="shared" si="60"/>
        <v>12.5</v>
      </c>
      <c r="R38">
        <f t="shared" si="31"/>
        <v>250000</v>
      </c>
      <c r="S38">
        <f t="shared" si="32"/>
        <v>2196.1115596459563</v>
      </c>
      <c r="U38">
        <f t="shared" si="52"/>
        <v>1.6562650000000002E-2</v>
      </c>
      <c r="V38">
        <f t="shared" si="53"/>
        <v>0.01</v>
      </c>
      <c r="W38">
        <f t="shared" si="54"/>
        <v>0.5811435346535031</v>
      </c>
      <c r="X38">
        <f t="shared" si="55"/>
        <v>9.6252769642288447E-3</v>
      </c>
      <c r="Y38">
        <f t="shared" si="56"/>
        <v>5.8114353465350309E-3</v>
      </c>
      <c r="Z38">
        <f t="shared" si="57"/>
        <v>0.56570682234273917</v>
      </c>
      <c r="AB38">
        <f t="shared" si="58"/>
        <v>1293.0172360781753</v>
      </c>
      <c r="AC38">
        <f t="shared" si="33"/>
        <v>1242.3552919174708</v>
      </c>
      <c r="AE38">
        <f t="shared" si="34"/>
        <v>0</v>
      </c>
      <c r="AF38">
        <f t="shared" si="35"/>
        <v>0</v>
      </c>
      <c r="AG38">
        <f t="shared" si="36"/>
        <v>-7.0713352792842397</v>
      </c>
      <c r="AH38">
        <f t="shared" si="37"/>
        <v>-2406.319241057211</v>
      </c>
      <c r="AI38">
        <f t="shared" si="38"/>
        <v>-2413.3905763364951</v>
      </c>
      <c r="AJ38">
        <f t="shared" si="39"/>
        <v>50.661944160704479</v>
      </c>
      <c r="AK38">
        <f t="shared" si="30"/>
        <v>90.511206525472275</v>
      </c>
      <c r="AL38">
        <f t="shared" si="40"/>
        <v>-2272.2174256503185</v>
      </c>
      <c r="AN38">
        <f t="shared" si="41"/>
        <v>0</v>
      </c>
      <c r="AO38">
        <f t="shared" si="42"/>
        <v>0</v>
      </c>
      <c r="AP38">
        <f t="shared" si="43"/>
        <v>-0.34258234488866723</v>
      </c>
      <c r="AQ38">
        <f t="shared" si="44"/>
        <v>-116.57805147029309</v>
      </c>
      <c r="AR38">
        <f t="shared" si="45"/>
        <v>-116.92063381518174</v>
      </c>
      <c r="AS38">
        <f t="shared" si="46"/>
        <v>2.454400327762372</v>
      </c>
      <c r="AT38">
        <f t="shared" si="47"/>
        <v>4.3849626902908376</v>
      </c>
      <c r="AU38">
        <f t="shared" si="48"/>
        <v>-110.08127079712854</v>
      </c>
      <c r="AW38">
        <v>35</v>
      </c>
      <c r="AX38">
        <f>IF(Z38&gt;0, (R38*SUMPRODUCT(K38:$K$98, X38:$X$98)-K38*$AZ$3)/Z38, 0)</f>
        <v>2196.1115596459563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1.8321427000000001E-2</v>
      </c>
      <c r="Q39" s="5">
        <f t="shared" si="60"/>
        <v>12.5</v>
      </c>
      <c r="R39">
        <f t="shared" si="31"/>
        <v>250000</v>
      </c>
      <c r="S39">
        <f t="shared" si="32"/>
        <v>2162.0925209357488</v>
      </c>
      <c r="U39">
        <f t="shared" si="52"/>
        <v>1.8321427000000001E-2</v>
      </c>
      <c r="V39">
        <f t="shared" si="53"/>
        <v>0.01</v>
      </c>
      <c r="W39">
        <f t="shared" si="54"/>
        <v>0.56570682234273917</v>
      </c>
      <c r="X39">
        <f t="shared" si="55"/>
        <v>1.0364556248954465E-2</v>
      </c>
      <c r="Y39">
        <f t="shared" si="56"/>
        <v>5.6570682234273915E-3</v>
      </c>
      <c r="Z39">
        <f t="shared" si="57"/>
        <v>0.5496851978703573</v>
      </c>
      <c r="AB39">
        <f t="shared" si="58"/>
        <v>1242.3552919174708</v>
      </c>
      <c r="AC39">
        <f t="shared" si="33"/>
        <v>1188.4702551845867</v>
      </c>
      <c r="AE39">
        <f t="shared" si="34"/>
        <v>0</v>
      </c>
      <c r="AF39">
        <f t="shared" si="35"/>
        <v>0</v>
      </c>
      <c r="AG39">
        <f t="shared" si="36"/>
        <v>-6.8710649733794664</v>
      </c>
      <c r="AH39">
        <f t="shared" si="37"/>
        <v>-2591.1390622386161</v>
      </c>
      <c r="AI39">
        <f t="shared" si="38"/>
        <v>-2598.0101272119955</v>
      </c>
      <c r="AJ39">
        <f t="shared" si="39"/>
        <v>53.885036732884146</v>
      </c>
      <c r="AK39">
        <f t="shared" si="30"/>
        <v>86.964870434222959</v>
      </c>
      <c r="AL39">
        <f t="shared" si="40"/>
        <v>-2457.1602200448883</v>
      </c>
      <c r="AN39">
        <f t="shared" si="41"/>
        <v>0</v>
      </c>
      <c r="AO39">
        <f t="shared" si="42"/>
        <v>0</v>
      </c>
      <c r="AP39">
        <f t="shared" si="43"/>
        <v>-0.29721421787179819</v>
      </c>
      <c r="AQ39">
        <f t="shared" si="44"/>
        <v>-112.08209684583105</v>
      </c>
      <c r="AR39">
        <f t="shared" si="45"/>
        <v>-112.37931106370284</v>
      </c>
      <c r="AS39">
        <f t="shared" si="46"/>
        <v>2.3308466896479163</v>
      </c>
      <c r="AT39">
        <f t="shared" si="47"/>
        <v>3.761745238703099</v>
      </c>
      <c r="AU39">
        <f t="shared" si="48"/>
        <v>-106.28671913535183</v>
      </c>
      <c r="AW39">
        <v>36</v>
      </c>
      <c r="AX39">
        <f>IF(Z39&gt;0, (R39*SUMPRODUCT(K39:$K$98, X39:$X$98)-K39*$AZ$3)/Z39, 0)</f>
        <v>2162.0925209357488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2.0255269999999999E-2</v>
      </c>
      <c r="Q40" s="5">
        <f t="shared" si="60"/>
        <v>12.5</v>
      </c>
      <c r="R40">
        <f t="shared" si="31"/>
        <v>250000</v>
      </c>
      <c r="S40">
        <f t="shared" si="32"/>
        <v>2124.2939299229047</v>
      </c>
      <c r="U40">
        <f t="shared" si="52"/>
        <v>2.0255269999999999E-2</v>
      </c>
      <c r="V40">
        <f t="shared" si="53"/>
        <v>0.01</v>
      </c>
      <c r="W40">
        <f t="shared" si="54"/>
        <v>0.5496851978703573</v>
      </c>
      <c r="X40">
        <f t="shared" si="55"/>
        <v>1.1134022097867511E-2</v>
      </c>
      <c r="Y40">
        <f t="shared" si="56"/>
        <v>5.4968519787035727E-3</v>
      </c>
      <c r="Z40">
        <f t="shared" si="57"/>
        <v>0.53305432379378626</v>
      </c>
      <c r="AB40">
        <f t="shared" si="58"/>
        <v>1188.4702551845867</v>
      </c>
      <c r="AC40">
        <f t="shared" si="33"/>
        <v>1132.3640643542988</v>
      </c>
      <c r="AE40">
        <f t="shared" si="34"/>
        <v>0</v>
      </c>
      <c r="AF40">
        <f t="shared" si="35"/>
        <v>0</v>
      </c>
      <c r="AG40">
        <f t="shared" si="36"/>
        <v>-6.6631790474223278</v>
      </c>
      <c r="AH40">
        <f t="shared" si="37"/>
        <v>-2783.5055244668779</v>
      </c>
      <c r="AI40">
        <f t="shared" si="38"/>
        <v>-2790.1687035143004</v>
      </c>
      <c r="AJ40">
        <f t="shared" si="39"/>
        <v>56.106190830287915</v>
      </c>
      <c r="AK40">
        <f t="shared" ref="AK40:AK71" si="61">G40*SUM(AB40:AB40, AE40:AF40)</f>
        <v>83.192917862921078</v>
      </c>
      <c r="AL40">
        <f t="shared" si="40"/>
        <v>-2650.8695948210911</v>
      </c>
      <c r="AN40">
        <f t="shared" si="41"/>
        <v>0</v>
      </c>
      <c r="AO40">
        <f t="shared" si="42"/>
        <v>0</v>
      </c>
      <c r="AP40">
        <f t="shared" si="43"/>
        <v>-0.25734100130557863</v>
      </c>
      <c r="AQ40">
        <f t="shared" si="44"/>
        <v>-107.50275412200173</v>
      </c>
      <c r="AR40">
        <f t="shared" si="45"/>
        <v>-107.76009512330731</v>
      </c>
      <c r="AS40">
        <f t="shared" si="46"/>
        <v>2.1668970959580798</v>
      </c>
      <c r="AT40">
        <f t="shared" si="47"/>
        <v>3.2130231878819151</v>
      </c>
      <c r="AU40">
        <f t="shared" si="48"/>
        <v>-102.3801748394673</v>
      </c>
      <c r="AW40">
        <v>37</v>
      </c>
      <c r="AX40">
        <f>IF(Z40&gt;0, (R40*SUMPRODUCT(K40:$K$98, X40:$X$98)-K40*$AZ$3)/Z40, 0)</f>
        <v>2124.2939299229047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2.2430054000000001E-2</v>
      </c>
      <c r="Q41" s="5">
        <f t="shared" si="60"/>
        <v>12.5</v>
      </c>
      <c r="R41">
        <f t="shared" si="31"/>
        <v>250000</v>
      </c>
      <c r="S41">
        <f t="shared" si="32"/>
        <v>2083.9624914862725</v>
      </c>
      <c r="U41">
        <f t="shared" si="52"/>
        <v>2.2430054000000001E-2</v>
      </c>
      <c r="V41">
        <f t="shared" si="53"/>
        <v>0.01</v>
      </c>
      <c r="W41">
        <f t="shared" si="54"/>
        <v>0.53305432379378626</v>
      </c>
      <c r="X41">
        <f t="shared" si="55"/>
        <v>1.1956437267628111E-2</v>
      </c>
      <c r="Y41">
        <f t="shared" si="56"/>
        <v>5.3305432379378631E-3</v>
      </c>
      <c r="Z41">
        <f t="shared" si="57"/>
        <v>0.51576734328822027</v>
      </c>
      <c r="AB41">
        <f t="shared" si="58"/>
        <v>1132.3640643542988</v>
      </c>
      <c r="AC41">
        <f t="shared" si="33"/>
        <v>1074.839797746175</v>
      </c>
      <c r="AE41">
        <f t="shared" si="34"/>
        <v>0</v>
      </c>
      <c r="AF41">
        <f t="shared" si="35"/>
        <v>0</v>
      </c>
      <c r="AG41">
        <f t="shared" si="36"/>
        <v>-6.4470917911027534</v>
      </c>
      <c r="AH41">
        <f t="shared" si="37"/>
        <v>-2989.1093169070277</v>
      </c>
      <c r="AI41">
        <f t="shared" si="38"/>
        <v>-2995.5564086981303</v>
      </c>
      <c r="AJ41">
        <f t="shared" si="39"/>
        <v>57.524266608123753</v>
      </c>
      <c r="AK41">
        <f t="shared" si="61"/>
        <v>79.265484504800924</v>
      </c>
      <c r="AL41">
        <f t="shared" si="40"/>
        <v>-2858.7666575852054</v>
      </c>
      <c r="AN41">
        <f t="shared" si="41"/>
        <v>0</v>
      </c>
      <c r="AO41">
        <f t="shared" si="42"/>
        <v>0</v>
      </c>
      <c r="AP41">
        <f t="shared" si="43"/>
        <v>-0.22231733815787913</v>
      </c>
      <c r="AQ41">
        <f t="shared" si="44"/>
        <v>-103.07450992318213</v>
      </c>
      <c r="AR41">
        <f t="shared" si="45"/>
        <v>-103.29682726134</v>
      </c>
      <c r="AS41">
        <f t="shared" si="46"/>
        <v>1.9836295567330195</v>
      </c>
      <c r="AT41">
        <f t="shared" si="47"/>
        <v>2.7333396349686154</v>
      </c>
      <c r="AU41">
        <f t="shared" si="48"/>
        <v>-98.579858069638362</v>
      </c>
      <c r="AW41">
        <v>38</v>
      </c>
      <c r="AX41">
        <f>IF(Z41&gt;0, (R41*SUMPRODUCT(K41:$K$98, X41:$X$98)-K41*$AZ$3)/Z41, 0)</f>
        <v>2083.9624914862725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2.4874655999999998E-2</v>
      </c>
      <c r="Q42" s="5">
        <f t="shared" si="60"/>
        <v>12.5</v>
      </c>
      <c r="R42">
        <f t="shared" si="31"/>
        <v>250000</v>
      </c>
      <c r="S42">
        <f t="shared" si="32"/>
        <v>2041.8431084539868</v>
      </c>
      <c r="U42">
        <f t="shared" si="52"/>
        <v>2.4874655999999998E-2</v>
      </c>
      <c r="V42">
        <f t="shared" si="53"/>
        <v>0.01</v>
      </c>
      <c r="W42">
        <f t="shared" si="54"/>
        <v>0.51576734328822027</v>
      </c>
      <c r="X42">
        <f t="shared" si="55"/>
        <v>1.2829535240328387E-2</v>
      </c>
      <c r="Y42">
        <f t="shared" si="56"/>
        <v>5.1576734328822029E-3</v>
      </c>
      <c r="Z42">
        <f t="shared" si="57"/>
        <v>0.4977801346150097</v>
      </c>
      <c r="AB42">
        <f t="shared" si="58"/>
        <v>1074.839797746175</v>
      </c>
      <c r="AC42">
        <f t="shared" si="33"/>
        <v>1016.3889373889554</v>
      </c>
      <c r="AE42">
        <f t="shared" si="34"/>
        <v>0</v>
      </c>
      <c r="AF42">
        <f t="shared" si="35"/>
        <v>0</v>
      </c>
      <c r="AG42">
        <f t="shared" si="36"/>
        <v>-6.2222516826876211</v>
      </c>
      <c r="AH42">
        <f t="shared" si="37"/>
        <v>-3207.3838100820967</v>
      </c>
      <c r="AI42">
        <f t="shared" si="38"/>
        <v>-3213.6060617647845</v>
      </c>
      <c r="AJ42">
        <f t="shared" si="39"/>
        <v>58.450860357219653</v>
      </c>
      <c r="AK42">
        <f t="shared" si="61"/>
        <v>75.238785842232261</v>
      </c>
      <c r="AL42">
        <f t="shared" si="40"/>
        <v>-3079.916415565333</v>
      </c>
      <c r="AN42">
        <f t="shared" si="41"/>
        <v>0</v>
      </c>
      <c r="AO42">
        <f t="shared" si="42"/>
        <v>0</v>
      </c>
      <c r="AP42">
        <f t="shared" si="43"/>
        <v>-0.19157508702391735</v>
      </c>
      <c r="AQ42">
        <f t="shared" si="44"/>
        <v>-98.751201955587788</v>
      </c>
      <c r="AR42">
        <f t="shared" si="45"/>
        <v>-98.942777042611709</v>
      </c>
      <c r="AS42">
        <f t="shared" si="46"/>
        <v>1.7996264424200341</v>
      </c>
      <c r="AT42">
        <f t="shared" si="47"/>
        <v>2.3165049696404498</v>
      </c>
      <c r="AU42">
        <f t="shared" si="48"/>
        <v>-94.826645630551241</v>
      </c>
      <c r="AW42">
        <v>39</v>
      </c>
      <c r="AX42">
        <f>IF(Z42&gt;0, (R42*SUMPRODUCT(K42:$K$98, X42:$X$98)-K42*$AZ$3)/Z42, 0)</f>
        <v>2041.8431084539868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2.763239E-2</v>
      </c>
      <c r="Q43" s="5">
        <f t="shared" si="60"/>
        <v>12.5</v>
      </c>
      <c r="R43">
        <f t="shared" si="31"/>
        <v>250000</v>
      </c>
      <c r="S43">
        <f t="shared" si="32"/>
        <v>1998.7168761995335</v>
      </c>
      <c r="U43">
        <f t="shared" si="52"/>
        <v>2.763239E-2</v>
      </c>
      <c r="V43">
        <f t="shared" si="53"/>
        <v>0.01</v>
      </c>
      <c r="W43">
        <f t="shared" si="54"/>
        <v>0.4977801346150097</v>
      </c>
      <c r="X43">
        <f t="shared" si="55"/>
        <v>1.3754854813934448E-2</v>
      </c>
      <c r="Y43">
        <f t="shared" si="56"/>
        <v>4.9778013461500969E-3</v>
      </c>
      <c r="Z43">
        <f t="shared" si="57"/>
        <v>0.47904747845492512</v>
      </c>
      <c r="AB43">
        <f t="shared" si="58"/>
        <v>1016.3889373889554</v>
      </c>
      <c r="AC43">
        <f t="shared" si="33"/>
        <v>957.48027968869133</v>
      </c>
      <c r="AE43">
        <f t="shared" si="34"/>
        <v>0</v>
      </c>
      <c r="AF43">
        <f t="shared" si="35"/>
        <v>0</v>
      </c>
      <c r="AG43">
        <f t="shared" si="36"/>
        <v>-5.9880934806865644</v>
      </c>
      <c r="AH43">
        <f t="shared" si="37"/>
        <v>-3438.7137034836119</v>
      </c>
      <c r="AI43">
        <f t="shared" si="38"/>
        <v>-3444.7017969642984</v>
      </c>
      <c r="AJ43">
        <f t="shared" si="39"/>
        <v>58.90865770026403</v>
      </c>
      <c r="AK43">
        <f t="shared" si="61"/>
        <v>71.14722561722688</v>
      </c>
      <c r="AL43">
        <f t="shared" si="40"/>
        <v>-3314.6459136468075</v>
      </c>
      <c r="AN43">
        <f t="shared" si="41"/>
        <v>0</v>
      </c>
      <c r="AO43">
        <f t="shared" si="42"/>
        <v>0</v>
      </c>
      <c r="AP43">
        <f t="shared" si="43"/>
        <v>-0.16461219520959763</v>
      </c>
      <c r="AQ43">
        <f t="shared" si="44"/>
        <v>-94.529955695157554</v>
      </c>
      <c r="AR43">
        <f t="shared" si="45"/>
        <v>-94.694567890367153</v>
      </c>
      <c r="AS43">
        <f t="shared" si="46"/>
        <v>1.6193941347387599</v>
      </c>
      <c r="AT43">
        <f t="shared" si="47"/>
        <v>1.9558313559562921</v>
      </c>
      <c r="AU43">
        <f t="shared" si="48"/>
        <v>-91.119342399672092</v>
      </c>
      <c r="AW43">
        <v>40</v>
      </c>
      <c r="AX43">
        <f>IF(Z43&gt;0, (R43*SUMPRODUCT(K43:$K$98, X43:$X$98)-K43*$AZ$3)/Z43, 0)</f>
        <v>1998.7168761995335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3.0610310000000002E-2</v>
      </c>
      <c r="Q44" s="5">
        <f t="shared" si="60"/>
        <v>12.5</v>
      </c>
      <c r="R44">
        <f t="shared" si="31"/>
        <v>250000</v>
      </c>
      <c r="S44">
        <f t="shared" si="32"/>
        <v>1955.0419828969532</v>
      </c>
      <c r="U44">
        <f t="shared" si="52"/>
        <v>3.0610310000000002E-2</v>
      </c>
      <c r="V44">
        <f t="shared" si="53"/>
        <v>0.01</v>
      </c>
      <c r="W44">
        <f t="shared" si="54"/>
        <v>0.47904747845492512</v>
      </c>
      <c r="X44">
        <f t="shared" si="55"/>
        <v>1.4663791820223581E-2</v>
      </c>
      <c r="Y44">
        <f t="shared" si="56"/>
        <v>4.7904747845492514E-3</v>
      </c>
      <c r="Z44">
        <f t="shared" si="57"/>
        <v>0.45959321185015228</v>
      </c>
      <c r="AB44">
        <f t="shared" si="58"/>
        <v>957.48027968869133</v>
      </c>
      <c r="AC44">
        <f t="shared" si="33"/>
        <v>898.52402422150124</v>
      </c>
      <c r="AE44">
        <f t="shared" si="34"/>
        <v>0</v>
      </c>
      <c r="AF44">
        <f t="shared" si="35"/>
        <v>0</v>
      </c>
      <c r="AG44">
        <f t="shared" si="36"/>
        <v>-5.7449151481269034</v>
      </c>
      <c r="AH44">
        <f t="shared" si="37"/>
        <v>-3665.9479550558954</v>
      </c>
      <c r="AI44">
        <f t="shared" si="38"/>
        <v>-3671.6928702040223</v>
      </c>
      <c r="AJ44">
        <f t="shared" si="39"/>
        <v>58.95625546719009</v>
      </c>
      <c r="AK44">
        <f t="shared" si="61"/>
        <v>67.023619578208397</v>
      </c>
      <c r="AL44">
        <f t="shared" si="40"/>
        <v>-3545.7129951586235</v>
      </c>
      <c r="AN44">
        <f t="shared" si="41"/>
        <v>0</v>
      </c>
      <c r="AO44">
        <f t="shared" si="42"/>
        <v>0</v>
      </c>
      <c r="AP44">
        <f t="shared" si="43"/>
        <v>-0.14100646690388868</v>
      </c>
      <c r="AQ44">
        <f t="shared" si="44"/>
        <v>-89.979112949041038</v>
      </c>
      <c r="AR44">
        <f t="shared" si="45"/>
        <v>-90.120119415944927</v>
      </c>
      <c r="AS44">
        <f t="shared" si="46"/>
        <v>1.447055886982425</v>
      </c>
      <c r="AT44">
        <f t="shared" si="47"/>
        <v>1.6450658629683739</v>
      </c>
      <c r="AU44">
        <f t="shared" si="48"/>
        <v>-87.027997665994121</v>
      </c>
      <c r="AW44">
        <v>41</v>
      </c>
      <c r="AX44">
        <f>IF(Z44&gt;0, (R44*SUMPRODUCT(K44:$K$98, X44:$X$98)-K44*$AZ$3)/Z44, 0)</f>
        <v>1955.0419828969532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3.3721785999999997E-2</v>
      </c>
      <c r="Q45" s="5">
        <f t="shared" si="60"/>
        <v>12.5</v>
      </c>
      <c r="R45">
        <f t="shared" si="31"/>
        <v>250000</v>
      </c>
      <c r="S45">
        <f t="shared" si="32"/>
        <v>1911.9661020816629</v>
      </c>
      <c r="U45">
        <f t="shared" si="52"/>
        <v>3.3721785999999997E-2</v>
      </c>
      <c r="V45">
        <f t="shared" si="53"/>
        <v>0.01</v>
      </c>
      <c r="W45">
        <f t="shared" si="54"/>
        <v>0.45959321185015228</v>
      </c>
      <c r="X45">
        <f t="shared" si="55"/>
        <v>1.5498303937063498E-2</v>
      </c>
      <c r="Y45">
        <f t="shared" si="56"/>
        <v>4.5959321185015233E-3</v>
      </c>
      <c r="Z45">
        <f t="shared" si="57"/>
        <v>0.4394989757945873</v>
      </c>
      <c r="AB45">
        <f t="shared" si="58"/>
        <v>898.52402422150124</v>
      </c>
      <c r="AC45">
        <f t="shared" si="33"/>
        <v>840.30714361886021</v>
      </c>
      <c r="AE45">
        <f t="shared" si="34"/>
        <v>0</v>
      </c>
      <c r="AF45">
        <f t="shared" si="35"/>
        <v>0</v>
      </c>
      <c r="AG45">
        <f t="shared" si="36"/>
        <v>-5.493737197432341</v>
      </c>
      <c r="AH45">
        <f t="shared" si="37"/>
        <v>-3874.5759842658745</v>
      </c>
      <c r="AI45">
        <f t="shared" si="38"/>
        <v>-3880.0697214633069</v>
      </c>
      <c r="AJ45">
        <f t="shared" si="39"/>
        <v>58.216880602641027</v>
      </c>
      <c r="AK45">
        <f t="shared" si="61"/>
        <v>62.896681695505094</v>
      </c>
      <c r="AL45">
        <f t="shared" si="40"/>
        <v>-3758.9561591651609</v>
      </c>
      <c r="AN45">
        <f t="shared" si="41"/>
        <v>0</v>
      </c>
      <c r="AO45">
        <f t="shared" si="42"/>
        <v>0</v>
      </c>
      <c r="AP45">
        <f t="shared" si="43"/>
        <v>-0.12039411815473283</v>
      </c>
      <c r="AQ45">
        <f t="shared" si="44"/>
        <v>-84.910533956232427</v>
      </c>
      <c r="AR45">
        <f t="shared" si="45"/>
        <v>-85.030928074387162</v>
      </c>
      <c r="AS45">
        <f t="shared" si="46"/>
        <v>1.2758109370703399</v>
      </c>
      <c r="AT45">
        <f t="shared" si="47"/>
        <v>1.3783678132853607</v>
      </c>
      <c r="AU45">
        <f t="shared" si="48"/>
        <v>-82.376749324031465</v>
      </c>
      <c r="AW45">
        <v>42</v>
      </c>
      <c r="AX45">
        <f>IF(Z45&gt;0, (R45*SUMPRODUCT(K45:$K$98, X45:$X$98)-K45*$AZ$3)/Z45, 0)</f>
        <v>1911.9661020816629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4.5614701000000001E-2</v>
      </c>
      <c r="Q46" s="5">
        <f t="shared" si="60"/>
        <v>12.5</v>
      </c>
      <c r="R46">
        <f t="shared" si="31"/>
        <v>250000</v>
      </c>
      <c r="S46">
        <f t="shared" si="32"/>
        <v>1888.3115624519569</v>
      </c>
      <c r="U46">
        <f t="shared" si="52"/>
        <v>4.5614701000000001E-2</v>
      </c>
      <c r="V46">
        <f t="shared" si="53"/>
        <v>0.01</v>
      </c>
      <c r="W46">
        <f t="shared" si="54"/>
        <v>0.4394989757945873</v>
      </c>
      <c r="X46">
        <f t="shared" si="55"/>
        <v>2.0047614370676339E-2</v>
      </c>
      <c r="Y46">
        <f t="shared" si="56"/>
        <v>4.3949897579458729E-3</v>
      </c>
      <c r="Z46">
        <f t="shared" si="57"/>
        <v>0.4150563716659651</v>
      </c>
      <c r="AB46">
        <f t="shared" si="58"/>
        <v>840.30714361886021</v>
      </c>
      <c r="AC46">
        <f t="shared" si="33"/>
        <v>783.75574568619868</v>
      </c>
      <c r="AE46">
        <f t="shared" si="34"/>
        <v>0</v>
      </c>
      <c r="AF46">
        <f t="shared" si="35"/>
        <v>0</v>
      </c>
      <c r="AG46">
        <f t="shared" si="36"/>
        <v>-5.1882046458245634</v>
      </c>
      <c r="AH46">
        <f t="shared" si="37"/>
        <v>-5011.9035926690849</v>
      </c>
      <c r="AI46">
        <f t="shared" si="38"/>
        <v>-5017.0917973149099</v>
      </c>
      <c r="AJ46">
        <f t="shared" si="39"/>
        <v>56.55139793266153</v>
      </c>
      <c r="AK46">
        <f t="shared" si="61"/>
        <v>58.821500053320221</v>
      </c>
      <c r="AL46">
        <f t="shared" si="40"/>
        <v>-4901.7188993289283</v>
      </c>
      <c r="AN46">
        <f t="shared" si="41"/>
        <v>0</v>
      </c>
      <c r="AO46">
        <f t="shared" si="42"/>
        <v>0</v>
      </c>
      <c r="AP46">
        <f t="shared" si="43"/>
        <v>-0.10151646006374881</v>
      </c>
      <c r="AQ46">
        <f t="shared" si="44"/>
        <v>-98.066816103335896</v>
      </c>
      <c r="AR46">
        <f t="shared" si="45"/>
        <v>-98.168332563399645</v>
      </c>
      <c r="AS46">
        <f t="shared" si="46"/>
        <v>1.1065287747275818</v>
      </c>
      <c r="AT46">
        <f t="shared" si="47"/>
        <v>1.1509473640093186</v>
      </c>
      <c r="AU46">
        <f t="shared" si="48"/>
        <v>-95.910856424662754</v>
      </c>
      <c r="AW46">
        <v>43</v>
      </c>
      <c r="AX46">
        <f>IF(Z46&gt;0, (R46*SUMPRODUCT(K46:$K$98, X46:$X$98)-K46*$AZ$3)/Z46, 0)</f>
        <v>1888.3115624519569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5.8461241999999997E-2</v>
      </c>
      <c r="Q47" s="5">
        <f t="shared" si="60"/>
        <v>12.5</v>
      </c>
      <c r="R47">
        <f t="shared" si="31"/>
        <v>250000</v>
      </c>
      <c r="S47">
        <f t="shared" si="32"/>
        <v>1838.9395031568458</v>
      </c>
      <c r="U47">
        <f t="shared" si="52"/>
        <v>5.8461241999999997E-2</v>
      </c>
      <c r="V47">
        <f t="shared" si="53"/>
        <v>0.01</v>
      </c>
      <c r="W47">
        <f t="shared" si="54"/>
        <v>0.4150563716659651</v>
      </c>
      <c r="X47">
        <f t="shared" si="55"/>
        <v>2.4264710987605926E-2</v>
      </c>
      <c r="Y47">
        <f t="shared" si="56"/>
        <v>4.1505637166596512E-3</v>
      </c>
      <c r="Z47">
        <f t="shared" si="57"/>
        <v>0.38664109696169952</v>
      </c>
      <c r="AB47">
        <f t="shared" si="58"/>
        <v>783.75574568619868</v>
      </c>
      <c r="AC47">
        <f t="shared" si="33"/>
        <v>711.00958674676554</v>
      </c>
      <c r="AE47">
        <f t="shared" si="34"/>
        <v>0</v>
      </c>
      <c r="AF47">
        <f t="shared" si="35"/>
        <v>0</v>
      </c>
      <c r="AG47">
        <f t="shared" si="36"/>
        <v>-4.833013712021244</v>
      </c>
      <c r="AH47">
        <f t="shared" si="37"/>
        <v>-6066.1777469014814</v>
      </c>
      <c r="AI47">
        <f t="shared" si="38"/>
        <v>-6071.0107606135025</v>
      </c>
      <c r="AJ47">
        <f t="shared" si="39"/>
        <v>72.746158939433144</v>
      </c>
      <c r="AK47">
        <f t="shared" si="61"/>
        <v>54.862902198033915</v>
      </c>
      <c r="AL47">
        <f t="shared" si="40"/>
        <v>-5943.401699476035</v>
      </c>
      <c r="AN47">
        <f t="shared" si="41"/>
        <v>0</v>
      </c>
      <c r="AO47">
        <f t="shared" si="42"/>
        <v>0</v>
      </c>
      <c r="AP47">
        <f t="shared" si="43"/>
        <v>-8.4434390289590336E-2</v>
      </c>
      <c r="AQ47">
        <f t="shared" si="44"/>
        <v>-105.97818462089562</v>
      </c>
      <c r="AR47">
        <f t="shared" si="45"/>
        <v>-106.06261901118521</v>
      </c>
      <c r="AS47">
        <f t="shared" si="46"/>
        <v>1.2709000929757077</v>
      </c>
      <c r="AT47">
        <f t="shared" si="47"/>
        <v>0.95847352658784624</v>
      </c>
      <c r="AU47">
        <f t="shared" si="48"/>
        <v>-103.83324539162165</v>
      </c>
      <c r="AW47">
        <v>44</v>
      </c>
      <c r="AX47">
        <f>IF(Z47&gt;0, (R47*SUMPRODUCT(K47:$K$98, X47:$X$98)-K47*$AZ$3)/Z47, 0)</f>
        <v>1838.9395031568458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7.2616817E-2</v>
      </c>
      <c r="Q48" s="5">
        <f t="shared" si="60"/>
        <v>12.5</v>
      </c>
      <c r="R48">
        <f t="shared" si="31"/>
        <v>250000</v>
      </c>
      <c r="S48">
        <f t="shared" si="32"/>
        <v>1769.5026771675355</v>
      </c>
      <c r="U48">
        <f t="shared" si="52"/>
        <v>7.2616817E-2</v>
      </c>
      <c r="V48">
        <f t="shared" si="53"/>
        <v>0.01</v>
      </c>
      <c r="W48">
        <f t="shared" si="54"/>
        <v>0.38664109696169952</v>
      </c>
      <c r="X48">
        <f t="shared" si="55"/>
        <v>2.807664578274699E-2</v>
      </c>
      <c r="Y48">
        <f t="shared" si="56"/>
        <v>3.8664109696169954E-3</v>
      </c>
      <c r="Z48">
        <f t="shared" si="57"/>
        <v>0.35469804020933554</v>
      </c>
      <c r="AB48">
        <f t="shared" si="58"/>
        <v>711.00958674676554</v>
      </c>
      <c r="AC48">
        <f t="shared" si="33"/>
        <v>627.63913173649735</v>
      </c>
      <c r="AE48">
        <f t="shared" si="34"/>
        <v>0</v>
      </c>
      <c r="AF48">
        <f t="shared" si="35"/>
        <v>0</v>
      </c>
      <c r="AG48">
        <f t="shared" si="36"/>
        <v>-4.433725502616694</v>
      </c>
      <c r="AH48">
        <f t="shared" si="37"/>
        <v>-7019.1614456867474</v>
      </c>
      <c r="AI48">
        <f t="shared" si="38"/>
        <v>-7023.595171189364</v>
      </c>
      <c r="AJ48">
        <f t="shared" si="39"/>
        <v>83.370455010268188</v>
      </c>
      <c r="AK48">
        <f t="shared" si="61"/>
        <v>49.770671072273593</v>
      </c>
      <c r="AL48">
        <f t="shared" si="40"/>
        <v>-6890.4540451068224</v>
      </c>
      <c r="AN48">
        <f t="shared" si="41"/>
        <v>0</v>
      </c>
      <c r="AO48">
        <f t="shared" si="42"/>
        <v>0</v>
      </c>
      <c r="AP48">
        <f t="shared" si="43"/>
        <v>-6.9159544391543454E-2</v>
      </c>
      <c r="AQ48">
        <f t="shared" si="44"/>
        <v>-109.48851193153139</v>
      </c>
      <c r="AR48">
        <f t="shared" si="45"/>
        <v>-109.55767147592293</v>
      </c>
      <c r="AS48">
        <f t="shared" si="46"/>
        <v>1.3004554929760368</v>
      </c>
      <c r="AT48">
        <f t="shared" si="47"/>
        <v>0.77634867864245238</v>
      </c>
      <c r="AU48">
        <f t="shared" si="48"/>
        <v>-107.48086730430445</v>
      </c>
      <c r="AW48">
        <v>45</v>
      </c>
      <c r="AX48">
        <f>IF(Z48&gt;0, (R48*SUMPRODUCT(K48:$K$98, X48:$X$98)-K48*$AZ$3)/Z48, 0)</f>
        <v>1769.5026771675355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8.8271367000000003E-2</v>
      </c>
      <c r="Q49" s="5">
        <f t="shared" si="60"/>
        <v>12.5</v>
      </c>
      <c r="R49">
        <f t="shared" si="31"/>
        <v>250000</v>
      </c>
      <c r="S49">
        <f t="shared" si="32"/>
        <v>1683.13460403315</v>
      </c>
      <c r="U49">
        <f t="shared" si="52"/>
        <v>8.8271367000000003E-2</v>
      </c>
      <c r="V49">
        <f t="shared" si="53"/>
        <v>0.01</v>
      </c>
      <c r="W49">
        <f t="shared" si="54"/>
        <v>0.35469804020933554</v>
      </c>
      <c r="X49">
        <f t="shared" si="55"/>
        <v>3.1309680881499012E-2</v>
      </c>
      <c r="Y49">
        <f t="shared" si="56"/>
        <v>3.5469804020933555E-3</v>
      </c>
      <c r="Z49">
        <f t="shared" si="57"/>
        <v>0.31984137892574321</v>
      </c>
      <c r="AB49">
        <f t="shared" si="58"/>
        <v>627.63913173649735</v>
      </c>
      <c r="AC49">
        <f t="shared" si="33"/>
        <v>538.3360926715975</v>
      </c>
      <c r="AE49">
        <f t="shared" si="34"/>
        <v>0</v>
      </c>
      <c r="AF49">
        <f t="shared" si="35"/>
        <v>0</v>
      </c>
      <c r="AG49">
        <f t="shared" si="36"/>
        <v>-3.9980172365717901</v>
      </c>
      <c r="AH49">
        <f t="shared" si="37"/>
        <v>-7827.4202203747527</v>
      </c>
      <c r="AI49">
        <f t="shared" si="38"/>
        <v>-7831.4182376113249</v>
      </c>
      <c r="AJ49">
        <f t="shared" si="39"/>
        <v>89.303039064899849</v>
      </c>
      <c r="AK49">
        <f t="shared" si="61"/>
        <v>43.934739221554821</v>
      </c>
      <c r="AL49">
        <f t="shared" si="40"/>
        <v>-7698.1804593248698</v>
      </c>
      <c r="AN49">
        <f t="shared" si="41"/>
        <v>0</v>
      </c>
      <c r="AO49">
        <f t="shared" si="42"/>
        <v>0</v>
      </c>
      <c r="AP49">
        <f t="shared" si="43"/>
        <v>-5.5681376270615444E-2</v>
      </c>
      <c r="AQ49">
        <f t="shared" si="44"/>
        <v>-109.01442008104863</v>
      </c>
      <c r="AR49">
        <f t="shared" si="45"/>
        <v>-109.07010145731924</v>
      </c>
      <c r="AS49">
        <f t="shared" si="46"/>
        <v>1.2437455433648854</v>
      </c>
      <c r="AT49">
        <f t="shared" si="47"/>
        <v>0.61188999476261585</v>
      </c>
      <c r="AU49">
        <f t="shared" si="48"/>
        <v>-107.21446591919174</v>
      </c>
      <c r="AW49">
        <v>46</v>
      </c>
      <c r="AX49">
        <f>IF(Z49&gt;0, (R49*SUMPRODUCT(K49:$K$98, X49:$X$98)-K49*$AZ$3)/Z49, 0)</f>
        <v>1683.13460403315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0.103819197</v>
      </c>
      <c r="Q50" s="5">
        <f t="shared" si="60"/>
        <v>12.5</v>
      </c>
      <c r="R50">
        <f t="shared" si="31"/>
        <v>250000</v>
      </c>
      <c r="S50">
        <f t="shared" si="32"/>
        <v>1578.283563913551</v>
      </c>
      <c r="U50">
        <f t="shared" si="52"/>
        <v>0.103819197</v>
      </c>
      <c r="V50">
        <f t="shared" si="53"/>
        <v>0.01</v>
      </c>
      <c r="W50">
        <f t="shared" si="54"/>
        <v>0.31984137892574321</v>
      </c>
      <c r="X50">
        <f t="shared" si="55"/>
        <v>3.3205675127443386E-2</v>
      </c>
      <c r="Y50">
        <f t="shared" si="56"/>
        <v>3.1984137892574322E-3</v>
      </c>
      <c r="Z50">
        <f t="shared" si="57"/>
        <v>0.28343729000904239</v>
      </c>
      <c r="AB50">
        <f t="shared" si="58"/>
        <v>538.3360926715975</v>
      </c>
      <c r="AC50">
        <f t="shared" si="33"/>
        <v>447.34441622147017</v>
      </c>
      <c r="AE50">
        <f t="shared" si="34"/>
        <v>0</v>
      </c>
      <c r="AF50">
        <f t="shared" si="35"/>
        <v>0</v>
      </c>
      <c r="AG50">
        <f t="shared" si="36"/>
        <v>-3.54296612511303</v>
      </c>
      <c r="AH50">
        <f t="shared" si="37"/>
        <v>-8301.4187818608461</v>
      </c>
      <c r="AI50">
        <f t="shared" si="38"/>
        <v>-8304.9617479859589</v>
      </c>
      <c r="AJ50">
        <f t="shared" si="39"/>
        <v>90.991676450127329</v>
      </c>
      <c r="AK50">
        <f t="shared" si="61"/>
        <v>37.683526487011825</v>
      </c>
      <c r="AL50">
        <f t="shared" si="40"/>
        <v>-8176.2865450488207</v>
      </c>
      <c r="AN50">
        <f t="shared" si="41"/>
        <v>0</v>
      </c>
      <c r="AO50">
        <f t="shared" si="42"/>
        <v>0</v>
      </c>
      <c r="AP50">
        <f t="shared" si="43"/>
        <v>-4.4056934585392088E-2</v>
      </c>
      <c r="AQ50">
        <f t="shared" si="44"/>
        <v>-103.22849593339554</v>
      </c>
      <c r="AR50">
        <f t="shared" si="45"/>
        <v>-103.27255286798092</v>
      </c>
      <c r="AS50">
        <f t="shared" si="46"/>
        <v>1.1314853700585494</v>
      </c>
      <c r="AT50">
        <f t="shared" si="47"/>
        <v>0.46859625600631577</v>
      </c>
      <c r="AU50">
        <f t="shared" si="48"/>
        <v>-101.67247124191607</v>
      </c>
      <c r="AW50">
        <v>47</v>
      </c>
      <c r="AX50">
        <f>IF(Z50&gt;0, (R50*SUMPRODUCT(K50:$K$98, X50:$X$98)-K50*$AZ$3)/Z50, 0)</f>
        <v>1578.283563913551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0.120610461</v>
      </c>
      <c r="Q51" s="5">
        <f t="shared" si="60"/>
        <v>12.5</v>
      </c>
      <c r="R51">
        <f t="shared" si="31"/>
        <v>250000</v>
      </c>
      <c r="S51">
        <f t="shared" si="32"/>
        <v>1461.7784048432975</v>
      </c>
      <c r="U51">
        <f t="shared" si="52"/>
        <v>0.120610461</v>
      </c>
      <c r="V51">
        <f t="shared" si="53"/>
        <v>0.01</v>
      </c>
      <c r="W51">
        <f t="shared" si="54"/>
        <v>0.28343729000904239</v>
      </c>
      <c r="X51">
        <f t="shared" si="55"/>
        <v>3.4185502212581299E-2</v>
      </c>
      <c r="Y51">
        <f t="shared" si="56"/>
        <v>2.834372900090424E-3</v>
      </c>
      <c r="Z51">
        <f t="shared" si="57"/>
        <v>0.24641741489637067</v>
      </c>
      <c r="AB51">
        <f t="shared" si="58"/>
        <v>447.34441622147017</v>
      </c>
      <c r="AC51">
        <f t="shared" si="33"/>
        <v>360.20765567282575</v>
      </c>
      <c r="AE51">
        <f t="shared" si="34"/>
        <v>0</v>
      </c>
      <c r="AF51">
        <f t="shared" si="35"/>
        <v>0</v>
      </c>
      <c r="AG51">
        <f t="shared" si="36"/>
        <v>-3.0802176862046333</v>
      </c>
      <c r="AH51">
        <f t="shared" si="37"/>
        <v>-8546.3755531453244</v>
      </c>
      <c r="AI51">
        <f t="shared" si="38"/>
        <v>-8549.4557708315297</v>
      </c>
      <c r="AJ51">
        <f t="shared" si="39"/>
        <v>87.136760548644418</v>
      </c>
      <c r="AK51">
        <f t="shared" si="61"/>
        <v>31.314109135502914</v>
      </c>
      <c r="AL51">
        <f t="shared" si="40"/>
        <v>-8431.004901147382</v>
      </c>
      <c r="AN51">
        <f t="shared" si="41"/>
        <v>0</v>
      </c>
      <c r="AO51">
        <f t="shared" si="42"/>
        <v>0</v>
      </c>
      <c r="AP51">
        <f t="shared" si="43"/>
        <v>-3.4198783972274265E-2</v>
      </c>
      <c r="AQ51">
        <f t="shared" si="44"/>
        <v>-94.887985546267558</v>
      </c>
      <c r="AR51">
        <f t="shared" si="45"/>
        <v>-94.92218433023983</v>
      </c>
      <c r="AS51">
        <f t="shared" si="46"/>
        <v>0.96745475600418585</v>
      </c>
      <c r="AT51">
        <f t="shared" si="47"/>
        <v>0.34767167866269405</v>
      </c>
      <c r="AU51">
        <f t="shared" si="48"/>
        <v>-93.60705789557295</v>
      </c>
      <c r="AW51">
        <v>48</v>
      </c>
      <c r="AX51">
        <f>IF(Z51&gt;0, (R51*SUMPRODUCT(K51:$K$98, X51:$X$98)-K51*$AZ$3)/Z51, 0)</f>
        <v>1461.7784048432975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0.138204574</v>
      </c>
      <c r="Q52" s="5">
        <f t="shared" si="60"/>
        <v>12.5</v>
      </c>
      <c r="R52">
        <f t="shared" si="31"/>
        <v>250000</v>
      </c>
      <c r="S52">
        <f t="shared" si="32"/>
        <v>1332.4963609218246</v>
      </c>
      <c r="U52">
        <f t="shared" si="52"/>
        <v>0.138204574</v>
      </c>
      <c r="V52">
        <f t="shared" si="53"/>
        <v>0.01</v>
      </c>
      <c r="W52">
        <f t="shared" si="54"/>
        <v>0.24641741489637067</v>
      </c>
      <c r="X52">
        <f t="shared" si="55"/>
        <v>3.4056013851934165E-2</v>
      </c>
      <c r="Y52">
        <f t="shared" si="56"/>
        <v>2.4641741489637068E-3</v>
      </c>
      <c r="Z52">
        <f t="shared" si="57"/>
        <v>0.2098972268954728</v>
      </c>
      <c r="AB52">
        <f t="shared" si="58"/>
        <v>360.20765567282575</v>
      </c>
      <c r="AC52">
        <f t="shared" si="33"/>
        <v>279.68729100580003</v>
      </c>
      <c r="AE52">
        <f t="shared" si="34"/>
        <v>0</v>
      </c>
      <c r="AF52">
        <f t="shared" si="35"/>
        <v>0</v>
      </c>
      <c r="AG52">
        <f t="shared" si="36"/>
        <v>-2.6237153361934098</v>
      </c>
      <c r="AH52">
        <f t="shared" si="37"/>
        <v>-8514.0034629835409</v>
      </c>
      <c r="AI52">
        <f t="shared" si="38"/>
        <v>-8516.6271783197335</v>
      </c>
      <c r="AJ52">
        <f t="shared" si="39"/>
        <v>80.520364667025717</v>
      </c>
      <c r="AK52">
        <f t="shared" si="61"/>
        <v>25.214535897097804</v>
      </c>
      <c r="AL52">
        <f t="shared" si="40"/>
        <v>-8410.8922777556108</v>
      </c>
      <c r="AN52">
        <f t="shared" si="41"/>
        <v>0</v>
      </c>
      <c r="AO52">
        <f t="shared" si="42"/>
        <v>0</v>
      </c>
      <c r="AP52">
        <f t="shared" si="43"/>
        <v>-2.600925693066547E-2</v>
      </c>
      <c r="AQ52">
        <f t="shared" si="44"/>
        <v>-84.400506610824863</v>
      </c>
      <c r="AR52">
        <f t="shared" si="45"/>
        <v>-84.426515867755526</v>
      </c>
      <c r="AS52">
        <f t="shared" si="46"/>
        <v>0.79820963192371575</v>
      </c>
      <c r="AT52">
        <f t="shared" si="47"/>
        <v>0.24995521941285803</v>
      </c>
      <c r="AU52">
        <f t="shared" si="48"/>
        <v>-83.378351016418961</v>
      </c>
      <c r="AW52">
        <v>49</v>
      </c>
      <c r="AX52">
        <f>IF(Z52&gt;0, (R52*SUMPRODUCT(K52:$K$98, X52:$X$98)-K52*$AZ$3)/Z52, 0)</f>
        <v>1332.4963609218246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0.156383199</v>
      </c>
      <c r="Q53" s="5">
        <f t="shared" si="60"/>
        <v>12.5</v>
      </c>
      <c r="R53">
        <f t="shared" si="31"/>
        <v>250000</v>
      </c>
      <c r="S53">
        <f t="shared" si="32"/>
        <v>1189.4063689283662</v>
      </c>
      <c r="U53">
        <f t="shared" si="52"/>
        <v>0.156383199</v>
      </c>
      <c r="V53">
        <f t="shared" si="53"/>
        <v>0.01</v>
      </c>
      <c r="W53">
        <f t="shared" si="54"/>
        <v>0.2098972268954728</v>
      </c>
      <c r="X53">
        <f t="shared" si="55"/>
        <v>3.2824399803142876E-2</v>
      </c>
      <c r="Y53">
        <f t="shared" si="56"/>
        <v>2.098972268954728E-3</v>
      </c>
      <c r="Z53">
        <f t="shared" si="57"/>
        <v>0.17497385482337519</v>
      </c>
      <c r="AB53">
        <f t="shared" si="58"/>
        <v>279.68729100580003</v>
      </c>
      <c r="AC53">
        <f t="shared" si="33"/>
        <v>208.11501732286976</v>
      </c>
      <c r="AE53">
        <f t="shared" si="34"/>
        <v>0</v>
      </c>
      <c r="AF53">
        <f t="shared" si="35"/>
        <v>0</v>
      </c>
      <c r="AG53">
        <f t="shared" si="36"/>
        <v>-2.1871731852921896</v>
      </c>
      <c r="AH53">
        <f t="shared" si="37"/>
        <v>-8206.0999507857196</v>
      </c>
      <c r="AI53">
        <f t="shared" si="38"/>
        <v>-8208.2871239710112</v>
      </c>
      <c r="AJ53">
        <f t="shared" si="39"/>
        <v>71.572273682930273</v>
      </c>
      <c r="AK53">
        <f t="shared" si="61"/>
        <v>19.578110370406005</v>
      </c>
      <c r="AL53">
        <f t="shared" si="40"/>
        <v>-8117.1367399176752</v>
      </c>
      <c r="AN53">
        <f t="shared" si="41"/>
        <v>0</v>
      </c>
      <c r="AO53">
        <f t="shared" si="42"/>
        <v>0</v>
      </c>
      <c r="AP53">
        <f t="shared" si="43"/>
        <v>-1.9358708534757522E-2</v>
      </c>
      <c r="AQ53">
        <f t="shared" si="44"/>
        <v>-72.632335757685496</v>
      </c>
      <c r="AR53">
        <f t="shared" si="45"/>
        <v>-72.651694466220249</v>
      </c>
      <c r="AS53">
        <f t="shared" si="46"/>
        <v>0.63348745984769594</v>
      </c>
      <c r="AT53">
        <f t="shared" si="47"/>
        <v>0.17328620105196244</v>
      </c>
      <c r="AU53">
        <f t="shared" si="48"/>
        <v>-71.844920805320584</v>
      </c>
      <c r="AW53">
        <v>50</v>
      </c>
      <c r="AX53">
        <f>IF(Z53&gt;0, (R53*SUMPRODUCT(K53:$K$98, X53:$X$98)-K53*$AZ$3)/Z53, 0)</f>
        <v>1189.4063689283662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0.17588848000000001</v>
      </c>
      <c r="Q54" s="5">
        <f t="shared" si="60"/>
        <v>12.5</v>
      </c>
      <c r="R54">
        <f t="shared" si="31"/>
        <v>250000</v>
      </c>
      <c r="S54">
        <f t="shared" si="32"/>
        <v>1031.5077977864978</v>
      </c>
      <c r="U54">
        <f t="shared" si="52"/>
        <v>0.17588848000000001</v>
      </c>
      <c r="V54">
        <f t="shared" si="53"/>
        <v>0.01</v>
      </c>
      <c r="W54">
        <f t="shared" si="54"/>
        <v>0.17497385482337519</v>
      </c>
      <c r="X54">
        <f t="shared" si="55"/>
        <v>3.0775885364624132E-2</v>
      </c>
      <c r="Y54">
        <f t="shared" si="56"/>
        <v>1.7497385482337518E-3</v>
      </c>
      <c r="Z54">
        <f t="shared" si="57"/>
        <v>0.14244823091051728</v>
      </c>
      <c r="AB54">
        <f t="shared" si="58"/>
        <v>208.11501732286976</v>
      </c>
      <c r="AC54">
        <f t="shared" si="33"/>
        <v>146.93646096509022</v>
      </c>
      <c r="AE54">
        <f t="shared" si="34"/>
        <v>0</v>
      </c>
      <c r="AF54">
        <f t="shared" si="35"/>
        <v>0</v>
      </c>
      <c r="AG54">
        <f t="shared" si="36"/>
        <v>-1.780602886381466</v>
      </c>
      <c r="AH54">
        <f t="shared" si="37"/>
        <v>-7693.9713411560333</v>
      </c>
      <c r="AI54">
        <f t="shared" si="38"/>
        <v>-7695.7519440424148</v>
      </c>
      <c r="AJ54">
        <f t="shared" si="39"/>
        <v>61.178556357779541</v>
      </c>
      <c r="AK54">
        <f t="shared" si="61"/>
        <v>14.568051212600885</v>
      </c>
      <c r="AL54">
        <f t="shared" si="40"/>
        <v>-7620.0053364720343</v>
      </c>
      <c r="AN54">
        <f t="shared" si="41"/>
        <v>0</v>
      </c>
      <c r="AO54">
        <f t="shared" si="42"/>
        <v>0</v>
      </c>
      <c r="AP54">
        <f t="shared" si="43"/>
        <v>-1.4071560384346801E-2</v>
      </c>
      <c r="AQ54">
        <f t="shared" si="44"/>
        <v>-60.803103909670149</v>
      </c>
      <c r="AR54">
        <f t="shared" si="45"/>
        <v>-60.817175470054494</v>
      </c>
      <c r="AS54">
        <f t="shared" si="46"/>
        <v>0.48347543216956756</v>
      </c>
      <c r="AT54">
        <f t="shared" si="47"/>
        <v>0.11512685612734259</v>
      </c>
      <c r="AU54">
        <f t="shared" si="48"/>
        <v>-60.218573181757584</v>
      </c>
      <c r="AW54">
        <v>51</v>
      </c>
      <c r="AX54">
        <f>IF(Z54&gt;0, (R54*SUMPRODUCT(K54:$K$98, X54:$X$98)-K54*$AZ$3)/Z54, 0)</f>
        <v>1031.5077977864978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0.195947922</v>
      </c>
      <c r="Q55" s="5">
        <f t="shared" si="60"/>
        <v>12.5</v>
      </c>
      <c r="R55">
        <f t="shared" si="31"/>
        <v>250000</v>
      </c>
      <c r="S55">
        <f t="shared" si="32"/>
        <v>851.90369204054343</v>
      </c>
      <c r="U55">
        <f t="shared" si="52"/>
        <v>0.195947922</v>
      </c>
      <c r="V55">
        <f t="shared" si="53"/>
        <v>0.01</v>
      </c>
      <c r="W55">
        <f t="shared" si="54"/>
        <v>0.14244823091051728</v>
      </c>
      <c r="X55">
        <f t="shared" si="55"/>
        <v>2.7912434839492028E-2</v>
      </c>
      <c r="Y55">
        <f t="shared" si="56"/>
        <v>1.4244823091051728E-3</v>
      </c>
      <c r="Z55">
        <f t="shared" si="57"/>
        <v>0.11311131376192007</v>
      </c>
      <c r="AB55">
        <f t="shared" si="58"/>
        <v>146.93646096509022</v>
      </c>
      <c r="AC55">
        <f t="shared" si="33"/>
        <v>96.359945805336039</v>
      </c>
      <c r="AE55">
        <f t="shared" si="34"/>
        <v>0</v>
      </c>
      <c r="AF55">
        <f t="shared" si="35"/>
        <v>0</v>
      </c>
      <c r="AG55">
        <f t="shared" si="36"/>
        <v>-1.4138914220240009</v>
      </c>
      <c r="AH55">
        <f t="shared" si="37"/>
        <v>-6978.1087098730068</v>
      </c>
      <c r="AI55">
        <f t="shared" si="38"/>
        <v>-6979.5226012950307</v>
      </c>
      <c r="AJ55">
        <f t="shared" si="39"/>
        <v>50.57651515975418</v>
      </c>
      <c r="AK55">
        <f t="shared" si="61"/>
        <v>10.285552267556316</v>
      </c>
      <c r="AL55">
        <f t="shared" si="40"/>
        <v>-6918.66053386772</v>
      </c>
      <c r="AN55">
        <f t="shared" si="41"/>
        <v>0</v>
      </c>
      <c r="AO55">
        <f t="shared" si="42"/>
        <v>0</v>
      </c>
      <c r="AP55">
        <f t="shared" si="43"/>
        <v>-9.9763855034759406E-3</v>
      </c>
      <c r="AQ55">
        <f t="shared" si="44"/>
        <v>-49.237375296612079</v>
      </c>
      <c r="AR55">
        <f t="shared" si="45"/>
        <v>-49.247351682115557</v>
      </c>
      <c r="AS55">
        <f t="shared" si="46"/>
        <v>0.35686673304361954</v>
      </c>
      <c r="AT55">
        <f t="shared" si="47"/>
        <v>7.257462131738647E-2</v>
      </c>
      <c r="AU55">
        <f t="shared" si="48"/>
        <v>-48.817910327754547</v>
      </c>
      <c r="AW55">
        <v>52</v>
      </c>
      <c r="AX55">
        <f>IF(Z55&gt;0, (R55*SUMPRODUCT(K55:$K$98, X55:$X$98)-K55*$AZ$3)/Z55, 0)</f>
        <v>851.90369204054343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0.21719401199999999</v>
      </c>
      <c r="Q56" s="5">
        <f t="shared" si="60"/>
        <v>12.5</v>
      </c>
      <c r="R56">
        <f t="shared" si="31"/>
        <v>250000</v>
      </c>
      <c r="S56">
        <f t="shared" si="32"/>
        <v>643.53572798805146</v>
      </c>
      <c r="U56">
        <f t="shared" si="52"/>
        <v>0.21719401199999999</v>
      </c>
      <c r="V56">
        <f t="shared" si="53"/>
        <v>0.01</v>
      </c>
      <c r="W56">
        <f t="shared" si="54"/>
        <v>0.11311131376192007</v>
      </c>
      <c r="X56">
        <f t="shared" si="55"/>
        <v>2.4567100038542233E-2</v>
      </c>
      <c r="Y56">
        <f t="shared" si="56"/>
        <v>1.1311131376192008E-3</v>
      </c>
      <c r="Z56">
        <f t="shared" si="57"/>
        <v>8.7413100585758644E-2</v>
      </c>
      <c r="AB56">
        <f t="shared" si="58"/>
        <v>96.359945805336039</v>
      </c>
      <c r="AC56">
        <f t="shared" si="33"/>
        <v>56.253453321148953</v>
      </c>
      <c r="AE56">
        <f t="shared" si="34"/>
        <v>0</v>
      </c>
      <c r="AF56">
        <f t="shared" si="35"/>
        <v>0</v>
      </c>
      <c r="AG56">
        <f t="shared" si="36"/>
        <v>-1.0926637573219831</v>
      </c>
      <c r="AH56">
        <f t="shared" si="37"/>
        <v>-6141.7750096355585</v>
      </c>
      <c r="AI56">
        <f t="shared" si="38"/>
        <v>-6142.8676733928805</v>
      </c>
      <c r="AJ56">
        <f t="shared" si="39"/>
        <v>40.106492484187086</v>
      </c>
      <c r="AK56">
        <f t="shared" si="61"/>
        <v>6.7451962063735236</v>
      </c>
      <c r="AL56">
        <f t="shared" si="40"/>
        <v>-6096.0159847023206</v>
      </c>
      <c r="AN56">
        <f t="shared" si="41"/>
        <v>0</v>
      </c>
      <c r="AO56">
        <f t="shared" si="42"/>
        <v>0</v>
      </c>
      <c r="AP56">
        <f t="shared" si="43"/>
        <v>-6.8837593354308946E-3</v>
      </c>
      <c r="AQ56">
        <f t="shared" si="44"/>
        <v>-38.69305701354606</v>
      </c>
      <c r="AR56">
        <f t="shared" si="45"/>
        <v>-38.69994077288149</v>
      </c>
      <c r="AS56">
        <f t="shared" si="46"/>
        <v>0.25267008281309394</v>
      </c>
      <c r="AT56">
        <f t="shared" si="47"/>
        <v>4.2494598218154551E-2</v>
      </c>
      <c r="AU56">
        <f t="shared" si="48"/>
        <v>-38.404776091850245</v>
      </c>
      <c r="AW56">
        <v>53</v>
      </c>
      <c r="AX56">
        <f>IF(Z56&gt;0, (R56*SUMPRODUCT(K56:$K$98, X56:$X$98)-K56*$AZ$3)/Z56, 0)</f>
        <v>643.53572798805146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0.239685495</v>
      </c>
      <c r="Q57" s="5">
        <f t="shared" si="60"/>
        <v>12.5</v>
      </c>
      <c r="R57">
        <f t="shared" si="31"/>
        <v>250000</v>
      </c>
      <c r="S57">
        <f t="shared" si="32"/>
        <v>392.041804835839</v>
      </c>
      <c r="U57">
        <f t="shared" si="52"/>
        <v>0.239685495</v>
      </c>
      <c r="V57">
        <f t="shared" si="53"/>
        <v>0.01</v>
      </c>
      <c r="W57">
        <f t="shared" si="54"/>
        <v>8.7413100585758644E-2</v>
      </c>
      <c r="X57">
        <f t="shared" si="55"/>
        <v>2.095165228338235E-2</v>
      </c>
      <c r="Y57">
        <f t="shared" si="56"/>
        <v>8.7413100585758644E-4</v>
      </c>
      <c r="Z57">
        <f t="shared" si="57"/>
        <v>6.5587317296518705E-2</v>
      </c>
      <c r="AB57">
        <f t="shared" si="58"/>
        <v>56.253453321148953</v>
      </c>
      <c r="AC57">
        <f t="shared" si="33"/>
        <v>25.712970247268032</v>
      </c>
      <c r="AE57">
        <f t="shared" si="34"/>
        <v>0</v>
      </c>
      <c r="AF57">
        <f t="shared" si="35"/>
        <v>0</v>
      </c>
      <c r="AG57">
        <f t="shared" si="36"/>
        <v>-0.81984146620648379</v>
      </c>
      <c r="AH57">
        <f t="shared" si="37"/>
        <v>-5237.9130708455878</v>
      </c>
      <c r="AI57">
        <f t="shared" si="38"/>
        <v>-5238.7329123117943</v>
      </c>
      <c r="AJ57">
        <f t="shared" si="39"/>
        <v>30.540483073880921</v>
      </c>
      <c r="AK57">
        <f t="shared" si="61"/>
        <v>3.9377417324804269</v>
      </c>
      <c r="AL57">
        <f t="shared" si="40"/>
        <v>-5204.2546875054331</v>
      </c>
      <c r="AN57">
        <f t="shared" si="41"/>
        <v>0</v>
      </c>
      <c r="AO57">
        <f t="shared" si="42"/>
        <v>0</v>
      </c>
      <c r="AP57">
        <f t="shared" si="43"/>
        <v>-4.6115932841990712E-3</v>
      </c>
      <c r="AQ57">
        <f t="shared" si="44"/>
        <v>-29.463165424529016</v>
      </c>
      <c r="AR57">
        <f t="shared" si="45"/>
        <v>-29.467777017813216</v>
      </c>
      <c r="AS57">
        <f t="shared" si="46"/>
        <v>0.17178965988557704</v>
      </c>
      <c r="AT57">
        <f t="shared" si="47"/>
        <v>2.2149725376105326E-2</v>
      </c>
      <c r="AU57">
        <f t="shared" si="48"/>
        <v>-29.273837632551533</v>
      </c>
      <c r="AW57">
        <v>54</v>
      </c>
      <c r="AX57">
        <f>IF(Z57&gt;0, (R57*SUMPRODUCT(K57:$K$98, X57:$X$98)-K57*$AZ$3)/Z57, 0)</f>
        <v>392.041804835839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0.26259210900000002</v>
      </c>
      <c r="Q58" s="5">
        <f t="shared" si="60"/>
        <v>12.5</v>
      </c>
      <c r="R58">
        <f t="shared" si="31"/>
        <v>250000</v>
      </c>
      <c r="S58">
        <f t="shared" si="32"/>
        <v>73.967354367547657</v>
      </c>
      <c r="U58">
        <f t="shared" si="52"/>
        <v>0.26259210900000002</v>
      </c>
      <c r="V58">
        <f t="shared" si="53"/>
        <v>0.01</v>
      </c>
      <c r="W58">
        <f t="shared" si="54"/>
        <v>6.5587317296518705E-2</v>
      </c>
      <c r="X58">
        <f t="shared" si="55"/>
        <v>1.7222711972545025E-2</v>
      </c>
      <c r="Y58">
        <f t="shared" si="56"/>
        <v>6.5587317296518705E-4</v>
      </c>
      <c r="Z58">
        <f t="shared" si="57"/>
        <v>4.7708732151008494E-2</v>
      </c>
      <c r="AB58">
        <f t="shared" si="58"/>
        <v>25.712970247268032</v>
      </c>
      <c r="AC58">
        <f t="shared" si="33"/>
        <v>3.5288886974400593</v>
      </c>
      <c r="AE58">
        <f t="shared" si="34"/>
        <v>0</v>
      </c>
      <c r="AF58">
        <f t="shared" si="35"/>
        <v>0</v>
      </c>
      <c r="AG58">
        <f t="shared" si="36"/>
        <v>-0.59635915188760613</v>
      </c>
      <c r="AH58">
        <f t="shared" si="37"/>
        <v>-4305.6779931362562</v>
      </c>
      <c r="AI58">
        <f t="shared" si="38"/>
        <v>-4306.2743522881437</v>
      </c>
      <c r="AJ58">
        <f t="shared" si="39"/>
        <v>22.184081549827972</v>
      </c>
      <c r="AK58">
        <f t="shared" si="61"/>
        <v>1.7999079173087624</v>
      </c>
      <c r="AL58">
        <f t="shared" si="40"/>
        <v>-4282.290362821007</v>
      </c>
      <c r="AN58">
        <f t="shared" si="41"/>
        <v>0</v>
      </c>
      <c r="AO58">
        <f t="shared" si="42"/>
        <v>0</v>
      </c>
      <c r="AP58">
        <f t="shared" si="43"/>
        <v>-2.9950976294723301E-3</v>
      </c>
      <c r="AQ58">
        <f t="shared" si="44"/>
        <v>-21.624428684786974</v>
      </c>
      <c r="AR58">
        <f t="shared" si="45"/>
        <v>-21.627423782416447</v>
      </c>
      <c r="AS58">
        <f t="shared" si="46"/>
        <v>0.11141522663247902</v>
      </c>
      <c r="AT58">
        <f t="shared" si="47"/>
        <v>9.0396867715311913E-3</v>
      </c>
      <c r="AU58">
        <f t="shared" si="48"/>
        <v>-21.506968869012436</v>
      </c>
      <c r="AW58">
        <v>55</v>
      </c>
      <c r="AX58">
        <f>IF(Z58&gt;0, (R58*SUMPRODUCT(K58:$K$98, X58:$X$98)-K58*$AZ$3)/Z58, 0)</f>
        <v>73.967354367547657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0.28653067599999998</v>
      </c>
      <c r="Q59" s="5">
        <f t="shared" si="60"/>
        <v>12.5</v>
      </c>
      <c r="R59">
        <f t="shared" si="31"/>
        <v>250000</v>
      </c>
      <c r="S59">
        <f t="shared" si="32"/>
        <v>-345.52428204662357</v>
      </c>
      <c r="U59">
        <f t="shared" si="52"/>
        <v>0.28653067599999998</v>
      </c>
      <c r="V59">
        <f t="shared" si="53"/>
        <v>0.01</v>
      </c>
      <c r="W59">
        <f t="shared" si="54"/>
        <v>4.7708732151008494E-2</v>
      </c>
      <c r="X59">
        <f t="shared" si="55"/>
        <v>1.3670015274331397E-2</v>
      </c>
      <c r="Y59">
        <f t="shared" si="56"/>
        <v>4.7708732151008495E-4</v>
      </c>
      <c r="Z59">
        <f t="shared" si="57"/>
        <v>3.3561629555167012E-2</v>
      </c>
      <c r="AB59">
        <f t="shared" si="58"/>
        <v>3.5288886974400593</v>
      </c>
      <c r="AC59">
        <f t="shared" si="33"/>
        <v>-11.596357956363825</v>
      </c>
      <c r="AE59">
        <f t="shared" si="34"/>
        <v>0</v>
      </c>
      <c r="AF59">
        <f t="shared" si="35"/>
        <v>0</v>
      </c>
      <c r="AG59">
        <f t="shared" si="36"/>
        <v>-0.41952036943958765</v>
      </c>
      <c r="AH59">
        <f t="shared" si="37"/>
        <v>-3417.5038185828494</v>
      </c>
      <c r="AI59">
        <f t="shared" si="38"/>
        <v>-3417.9233389522888</v>
      </c>
      <c r="AJ59">
        <f t="shared" si="39"/>
        <v>15.125246653803885</v>
      </c>
      <c r="AK59">
        <f t="shared" si="61"/>
        <v>0.24702220882080417</v>
      </c>
      <c r="AL59">
        <f t="shared" si="40"/>
        <v>-3402.5510700896639</v>
      </c>
      <c r="AN59">
        <f t="shared" si="41"/>
        <v>0</v>
      </c>
      <c r="AO59">
        <f t="shared" si="42"/>
        <v>0</v>
      </c>
      <c r="AP59">
        <f t="shared" si="43"/>
        <v>-1.8812136649275916E-3</v>
      </c>
      <c r="AQ59">
        <f t="shared" si="44"/>
        <v>-15.324774079619718</v>
      </c>
      <c r="AR59">
        <f t="shared" si="45"/>
        <v>-15.326655293284647</v>
      </c>
      <c r="AS59">
        <f t="shared" si="46"/>
        <v>6.7824646342073844E-2</v>
      </c>
      <c r="AT59">
        <f t="shared" si="47"/>
        <v>1.1076972386229091E-3</v>
      </c>
      <c r="AU59">
        <f t="shared" si="48"/>
        <v>-15.257722949703949</v>
      </c>
      <c r="AW59">
        <v>56</v>
      </c>
      <c r="AX59">
        <f>IF(Z59&gt;0, (R59*SUMPRODUCT(K59:$K$98, X59:$X$98)-K59*$AZ$3)/Z59, 0)</f>
        <v>-345.52428204662357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0.31063079199999999</v>
      </c>
      <c r="Q60" s="5">
        <f t="shared" si="60"/>
        <v>12.5</v>
      </c>
      <c r="R60">
        <f t="shared" si="31"/>
        <v>250000</v>
      </c>
      <c r="S60">
        <f t="shared" si="32"/>
        <v>-926.21086317205254</v>
      </c>
      <c r="U60">
        <f t="shared" si="52"/>
        <v>0.31063079199999999</v>
      </c>
      <c r="V60">
        <f t="shared" si="53"/>
        <v>0.01</v>
      </c>
      <c r="W60">
        <f t="shared" si="54"/>
        <v>3.3561629555167012E-2</v>
      </c>
      <c r="X60">
        <f t="shared" si="55"/>
        <v>1.0425275569532136E-2</v>
      </c>
      <c r="Y60">
        <f t="shared" si="56"/>
        <v>3.3561629555167011E-4</v>
      </c>
      <c r="Z60">
        <f t="shared" si="57"/>
        <v>2.2800737690083207E-2</v>
      </c>
      <c r="AB60">
        <f t="shared" si="58"/>
        <v>-11.596357956363825</v>
      </c>
      <c r="AC60">
        <f t="shared" si="33"/>
        <v>-21.118290936891519</v>
      </c>
      <c r="AE60">
        <f t="shared" si="34"/>
        <v>0</v>
      </c>
      <c r="AF60">
        <f t="shared" si="35"/>
        <v>0</v>
      </c>
      <c r="AG60">
        <f t="shared" si="36"/>
        <v>-0.2850092211260401</v>
      </c>
      <c r="AH60">
        <f t="shared" si="37"/>
        <v>-2606.3188923830339</v>
      </c>
      <c r="AI60">
        <f t="shared" si="38"/>
        <v>-2606.60390160416</v>
      </c>
      <c r="AJ60">
        <f t="shared" si="39"/>
        <v>9.5219329805276942</v>
      </c>
      <c r="AK60">
        <f t="shared" si="61"/>
        <v>-0.81174505694546784</v>
      </c>
      <c r="AL60">
        <f t="shared" si="40"/>
        <v>-2597.8937136805775</v>
      </c>
      <c r="AN60">
        <f t="shared" si="41"/>
        <v>0</v>
      </c>
      <c r="AO60">
        <f t="shared" si="42"/>
        <v>0</v>
      </c>
      <c r="AP60">
        <f t="shared" si="43"/>
        <v>-1.1411059264469958E-3</v>
      </c>
      <c r="AQ60">
        <f t="shared" si="44"/>
        <v>-10.435051618887149</v>
      </c>
      <c r="AR60">
        <f t="shared" si="45"/>
        <v>-10.436192724813596</v>
      </c>
      <c r="AS60">
        <f t="shared" si="46"/>
        <v>3.81234477691028E-2</v>
      </c>
      <c r="AT60">
        <f t="shared" si="47"/>
        <v>-3.2500250047520184E-3</v>
      </c>
      <c r="AU60">
        <f t="shared" si="48"/>
        <v>-10.401319302049245</v>
      </c>
      <c r="AW60">
        <v>57</v>
      </c>
      <c r="AX60">
        <f>IF(Z60&gt;0, (R60*SUMPRODUCT(K60:$K$98, X60:$X$98)-K60*$AZ$3)/Z60, 0)</f>
        <v>-926.21086317205254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0.33433633699999998</v>
      </c>
      <c r="Q61" s="5">
        <f t="shared" si="60"/>
        <v>12.5</v>
      </c>
      <c r="R61">
        <f t="shared" si="31"/>
        <v>250000</v>
      </c>
      <c r="S61">
        <f t="shared" si="32"/>
        <v>-1764.0744655400513</v>
      </c>
      <c r="U61">
        <f t="shared" si="52"/>
        <v>0.33433633699999998</v>
      </c>
      <c r="V61">
        <f t="shared" si="53"/>
        <v>0.01</v>
      </c>
      <c r="W61">
        <f t="shared" si="54"/>
        <v>2.2800737690083207E-2</v>
      </c>
      <c r="X61">
        <f t="shared" si="55"/>
        <v>7.6231151202002601E-3</v>
      </c>
      <c r="Y61">
        <f t="shared" si="56"/>
        <v>2.2800737690083206E-4</v>
      </c>
      <c r="Z61">
        <f t="shared" si="57"/>
        <v>1.4949615192982116E-2</v>
      </c>
      <c r="AB61">
        <f t="shared" si="58"/>
        <v>-21.118290936891519</v>
      </c>
      <c r="AC61">
        <f t="shared" si="33"/>
        <v>-26.372234431589355</v>
      </c>
      <c r="AE61">
        <f t="shared" si="34"/>
        <v>0</v>
      </c>
      <c r="AF61">
        <f t="shared" si="35"/>
        <v>0</v>
      </c>
      <c r="AG61">
        <f t="shared" si="36"/>
        <v>-0.18687018991227644</v>
      </c>
      <c r="AH61">
        <f t="shared" si="37"/>
        <v>-1905.7787800500651</v>
      </c>
      <c r="AI61">
        <f t="shared" si="38"/>
        <v>-1905.9656502399773</v>
      </c>
      <c r="AJ61">
        <f t="shared" si="39"/>
        <v>5.2539434946978361</v>
      </c>
      <c r="AK61">
        <f t="shared" si="61"/>
        <v>-1.4782803655824064</v>
      </c>
      <c r="AL61">
        <f t="shared" si="40"/>
        <v>-1902.1899871108619</v>
      </c>
      <c r="AN61">
        <f t="shared" si="41"/>
        <v>0</v>
      </c>
      <c r="AO61">
        <f t="shared" si="42"/>
        <v>0</v>
      </c>
      <c r="AP61">
        <f t="shared" si="43"/>
        <v>-6.6801936750468386E-4</v>
      </c>
      <c r="AQ61">
        <f t="shared" si="44"/>
        <v>-6.8127352781657136</v>
      </c>
      <c r="AR61">
        <f t="shared" si="45"/>
        <v>-6.8134032975332186</v>
      </c>
      <c r="AS61">
        <f t="shared" si="46"/>
        <v>1.8781679474297062E-2</v>
      </c>
      <c r="AT61">
        <f t="shared" si="47"/>
        <v>-5.2845235255260838E-3</v>
      </c>
      <c r="AU61">
        <f t="shared" si="48"/>
        <v>-6.7999061415844473</v>
      </c>
      <c r="AW61">
        <v>58</v>
      </c>
      <c r="AX61">
        <f>IF(Z61&gt;0, (R61*SUMPRODUCT(K61:$K$98, X61:$X$98)-K61*$AZ$3)/Z61, 0)</f>
        <v>-1764.0744655400513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0.35860877099999999</v>
      </c>
      <c r="Q62" s="5">
        <f t="shared" si="60"/>
        <v>12.5</v>
      </c>
      <c r="R62">
        <f t="shared" si="31"/>
        <v>250000</v>
      </c>
      <c r="S62">
        <f t="shared" si="32"/>
        <v>-3025.6183018881088</v>
      </c>
      <c r="U62">
        <f t="shared" si="52"/>
        <v>0.35860877099999999</v>
      </c>
      <c r="V62">
        <f t="shared" si="53"/>
        <v>0.01</v>
      </c>
      <c r="W62">
        <f t="shared" si="54"/>
        <v>1.4949615192982116E-2</v>
      </c>
      <c r="X62">
        <f t="shared" si="55"/>
        <v>5.3610631312782445E-3</v>
      </c>
      <c r="Y62">
        <f t="shared" si="56"/>
        <v>1.4949615192982117E-4</v>
      </c>
      <c r="Z62">
        <f t="shared" si="57"/>
        <v>9.4390559097740495E-3</v>
      </c>
      <c r="AB62">
        <f t="shared" si="58"/>
        <v>-26.372234431589355</v>
      </c>
      <c r="AC62">
        <f t="shared" si="33"/>
        <v>-28.558980313157477</v>
      </c>
      <c r="AE62">
        <f t="shared" si="34"/>
        <v>0</v>
      </c>
      <c r="AF62">
        <f t="shared" si="35"/>
        <v>0</v>
      </c>
      <c r="AG62">
        <f t="shared" si="36"/>
        <v>-0.11798819887217563</v>
      </c>
      <c r="AH62">
        <f t="shared" si="37"/>
        <v>-1340.2657828195611</v>
      </c>
      <c r="AI62">
        <f t="shared" si="38"/>
        <v>-1340.3837710184332</v>
      </c>
      <c r="AJ62">
        <f t="shared" si="39"/>
        <v>2.1867458815681218</v>
      </c>
      <c r="AK62">
        <f t="shared" si="61"/>
        <v>-1.8460564102112551</v>
      </c>
      <c r="AL62">
        <f t="shared" si="40"/>
        <v>-1340.0430815470763</v>
      </c>
      <c r="AN62">
        <f t="shared" si="41"/>
        <v>0</v>
      </c>
      <c r="AO62">
        <f t="shared" si="42"/>
        <v>0</v>
      </c>
      <c r="AP62">
        <f t="shared" si="43"/>
        <v>-3.7659068700409369E-4</v>
      </c>
      <c r="AQ62">
        <f t="shared" si="44"/>
        <v>-4.2778143640187851</v>
      </c>
      <c r="AR62">
        <f t="shared" si="45"/>
        <v>-4.2781909547057895</v>
      </c>
      <c r="AS62">
        <f t="shared" si="46"/>
        <v>6.9795805149570258E-3</v>
      </c>
      <c r="AT62">
        <f t="shared" si="47"/>
        <v>-5.8921795435061411E-3</v>
      </c>
      <c r="AU62">
        <f t="shared" si="48"/>
        <v>-4.2771035537343387</v>
      </c>
      <c r="AW62">
        <v>59</v>
      </c>
      <c r="AX62">
        <f>IF(Z62&gt;0, (R62*SUMPRODUCT(K62:$K$98, X62:$X$98)-K62*$AZ$3)/Z62, 0)</f>
        <v>-3025.6183018881088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0.383306127</v>
      </c>
      <c r="Q63" s="5">
        <f t="shared" si="60"/>
        <v>12.5</v>
      </c>
      <c r="R63">
        <f t="shared" si="31"/>
        <v>250000</v>
      </c>
      <c r="S63">
        <f t="shared" si="32"/>
        <v>-5012.8103660256365</v>
      </c>
      <c r="U63">
        <f t="shared" si="52"/>
        <v>0.383306127</v>
      </c>
      <c r="V63">
        <f t="shared" si="53"/>
        <v>0.01</v>
      </c>
      <c r="W63">
        <f t="shared" si="54"/>
        <v>9.4390559097740495E-3</v>
      </c>
      <c r="X63">
        <f t="shared" si="55"/>
        <v>3.6180479633119524E-3</v>
      </c>
      <c r="Y63">
        <f t="shared" si="56"/>
        <v>9.4390559097740499E-5</v>
      </c>
      <c r="Z63">
        <f t="shared" si="57"/>
        <v>5.7266173873643574E-3</v>
      </c>
      <c r="AB63">
        <f t="shared" si="58"/>
        <v>-28.558980313157477</v>
      </c>
      <c r="AC63">
        <f t="shared" si="33"/>
        <v>-28.706447001642697</v>
      </c>
      <c r="AE63">
        <f t="shared" si="34"/>
        <v>0</v>
      </c>
      <c r="AF63">
        <f t="shared" si="35"/>
        <v>0</v>
      </c>
      <c r="AG63">
        <f t="shared" si="36"/>
        <v>-7.1582717342054472E-2</v>
      </c>
      <c r="AH63">
        <f t="shared" si="37"/>
        <v>-904.51199082798814</v>
      </c>
      <c r="AI63">
        <f t="shared" si="38"/>
        <v>-904.58357354533018</v>
      </c>
      <c r="AJ63">
        <f t="shared" si="39"/>
        <v>0.14746668848522049</v>
      </c>
      <c r="AK63">
        <f t="shared" si="61"/>
        <v>-1.9991286219210236</v>
      </c>
      <c r="AL63">
        <f t="shared" si="40"/>
        <v>-906.435235478766</v>
      </c>
      <c r="AN63">
        <f t="shared" si="41"/>
        <v>0</v>
      </c>
      <c r="AO63">
        <f t="shared" si="42"/>
        <v>0</v>
      </c>
      <c r="AP63">
        <f t="shared" si="43"/>
        <v>-2.0399577003057536E-4</v>
      </c>
      <c r="AQ63">
        <f t="shared" si="44"/>
        <v>-2.5776699589251497</v>
      </c>
      <c r="AR63">
        <f t="shared" si="45"/>
        <v>-2.5778739546951801</v>
      </c>
      <c r="AS63">
        <f t="shared" si="46"/>
        <v>4.2024921361469715E-4</v>
      </c>
      <c r="AT63">
        <f t="shared" si="47"/>
        <v>-5.6970983746010111E-3</v>
      </c>
      <c r="AU63">
        <f t="shared" si="48"/>
        <v>-2.5831508038561668</v>
      </c>
      <c r="AW63">
        <v>60</v>
      </c>
      <c r="AX63">
        <f>IF(Z63&gt;0, (R63*SUMPRODUCT(K63:$K$98, X63:$X$98)-K63*$AZ$3)/Z63, 0)</f>
        <v>-5012.8103660256365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0.40826881399999998</v>
      </c>
      <c r="Q64" s="5">
        <f t="shared" si="60"/>
        <v>12.5</v>
      </c>
      <c r="R64">
        <f t="shared" si="31"/>
        <v>250000</v>
      </c>
      <c r="S64">
        <f t="shared" si="32"/>
        <v>-8283.8160486341039</v>
      </c>
      <c r="U64">
        <f t="shared" si="52"/>
        <v>0.40826881399999998</v>
      </c>
      <c r="V64">
        <f t="shared" si="53"/>
        <v>0.01</v>
      </c>
      <c r="W64">
        <f t="shared" si="54"/>
        <v>5.7266173873643574E-3</v>
      </c>
      <c r="X64">
        <f t="shared" si="55"/>
        <v>2.3379992889710245E-3</v>
      </c>
      <c r="Y64">
        <f t="shared" si="56"/>
        <v>5.7266173873643575E-5</v>
      </c>
      <c r="Z64">
        <f t="shared" si="57"/>
        <v>3.3313519245196893E-3</v>
      </c>
      <c r="AB64">
        <f t="shared" si="58"/>
        <v>-28.706447001642697</v>
      </c>
      <c r="AC64">
        <f t="shared" si="33"/>
        <v>-27.596306535984311</v>
      </c>
      <c r="AE64">
        <f t="shared" si="34"/>
        <v>0</v>
      </c>
      <c r="AF64">
        <f t="shared" si="35"/>
        <v>0</v>
      </c>
      <c r="AG64">
        <f t="shared" si="36"/>
        <v>-4.1641899056496116E-2</v>
      </c>
      <c r="AH64">
        <f t="shared" si="37"/>
        <v>-584.49982224275618</v>
      </c>
      <c r="AI64">
        <f t="shared" si="38"/>
        <v>-584.54146414181264</v>
      </c>
      <c r="AJ64">
        <f t="shared" si="39"/>
        <v>-1.110140465658386</v>
      </c>
      <c r="AK64">
        <f t="shared" si="61"/>
        <v>-2.0094512901149888</v>
      </c>
      <c r="AL64">
        <f t="shared" si="40"/>
        <v>-587.66105589758592</v>
      </c>
      <c r="AN64">
        <f t="shared" si="41"/>
        <v>0</v>
      </c>
      <c r="AO64">
        <f t="shared" si="42"/>
        <v>0</v>
      </c>
      <c r="AP64">
        <f t="shared" si="43"/>
        <v>-1.0595598324899095E-4</v>
      </c>
      <c r="AQ64">
        <f t="shared" si="44"/>
        <v>-1.4872341266321383</v>
      </c>
      <c r="AR64">
        <f t="shared" si="45"/>
        <v>-1.4873400826153871</v>
      </c>
      <c r="AS64">
        <f t="shared" si="46"/>
        <v>-2.8247036578169064E-3</v>
      </c>
      <c r="AT64">
        <f t="shared" si="47"/>
        <v>-5.11296055317325E-3</v>
      </c>
      <c r="AU64">
        <f t="shared" si="48"/>
        <v>-1.4952777468263769</v>
      </c>
      <c r="AW64">
        <v>61</v>
      </c>
      <c r="AX64">
        <f>IF(Z64&gt;0, (R64*SUMPRODUCT(K64:$K$98, X64:$X$98)-K64*$AZ$3)/Z64, 0)</f>
        <v>-8283.8160486341039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0.43333920100000001</v>
      </c>
      <c r="Q65" s="5">
        <f t="shared" si="60"/>
        <v>12.5</v>
      </c>
      <c r="R65">
        <f t="shared" si="31"/>
        <v>250000</v>
      </c>
      <c r="S65">
        <f t="shared" si="32"/>
        <v>-13907.675526157191</v>
      </c>
      <c r="U65">
        <f t="shared" si="52"/>
        <v>0.43333920100000001</v>
      </c>
      <c r="V65">
        <f t="shared" si="53"/>
        <v>0.01</v>
      </c>
      <c r="W65">
        <f t="shared" si="54"/>
        <v>3.3313519245196893E-3</v>
      </c>
      <c r="X65">
        <f t="shared" si="55"/>
        <v>1.4436053812211746E-3</v>
      </c>
      <c r="Y65">
        <f t="shared" si="56"/>
        <v>3.3313519245196893E-5</v>
      </c>
      <c r="Z65">
        <f t="shared" si="57"/>
        <v>1.8544330240533179E-3</v>
      </c>
      <c r="AB65">
        <f t="shared" si="58"/>
        <v>-27.596306535984311</v>
      </c>
      <c r="AC65">
        <f t="shared" si="33"/>
        <v>-25.790852783523999</v>
      </c>
      <c r="AE65">
        <f t="shared" si="34"/>
        <v>0</v>
      </c>
      <c r="AF65">
        <f t="shared" si="35"/>
        <v>0</v>
      </c>
      <c r="AG65">
        <f t="shared" si="36"/>
        <v>-2.3180412800666475E-2</v>
      </c>
      <c r="AH65">
        <f t="shared" si="37"/>
        <v>-360.90134530529366</v>
      </c>
      <c r="AI65">
        <f t="shared" si="38"/>
        <v>-360.92452571809434</v>
      </c>
      <c r="AJ65">
        <f t="shared" si="39"/>
        <v>-1.8054537524603127</v>
      </c>
      <c r="AK65">
        <f t="shared" si="61"/>
        <v>-1.931741457518902</v>
      </c>
      <c r="AL65">
        <f t="shared" si="40"/>
        <v>-364.66172092807358</v>
      </c>
      <c r="AN65">
        <f t="shared" si="41"/>
        <v>0</v>
      </c>
      <c r="AO65">
        <f t="shared" si="42"/>
        <v>0</v>
      </c>
      <c r="AP65">
        <f t="shared" si="43"/>
        <v>-5.2662091334119573E-5</v>
      </c>
      <c r="AQ65">
        <f t="shared" si="44"/>
        <v>-0.81990859146941297</v>
      </c>
      <c r="AR65">
        <f t="shared" si="45"/>
        <v>-0.81996125356074712</v>
      </c>
      <c r="AS65">
        <f t="shared" si="46"/>
        <v>-4.1016944447538149E-3</v>
      </c>
      <c r="AT65">
        <f t="shared" si="47"/>
        <v>-4.3885993724339881E-3</v>
      </c>
      <c r="AU65">
        <f t="shared" si="48"/>
        <v>-0.82845154737793503</v>
      </c>
      <c r="AW65">
        <v>62</v>
      </c>
      <c r="AX65">
        <f>IF(Z65&gt;0, (R65*SUMPRODUCT(K65:$K$98, X65:$X$98)-K65*$AZ$3)/Z65, 0)</f>
        <v>-13907.675526157191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0.458542742</v>
      </c>
      <c r="Q66" s="5">
        <f t="shared" si="60"/>
        <v>12.5</v>
      </c>
      <c r="R66">
        <f t="shared" si="31"/>
        <v>250000</v>
      </c>
      <c r="S66">
        <f t="shared" si="32"/>
        <v>-24017.874371233836</v>
      </c>
      <c r="U66">
        <f t="shared" si="52"/>
        <v>0.458542742</v>
      </c>
      <c r="V66">
        <f t="shared" si="53"/>
        <v>0.01</v>
      </c>
      <c r="W66">
        <f t="shared" si="54"/>
        <v>1.8544330240533179E-3</v>
      </c>
      <c r="X66">
        <f t="shared" si="55"/>
        <v>8.5033680370476033E-4</v>
      </c>
      <c r="Y66">
        <f t="shared" si="56"/>
        <v>1.8544330240533179E-5</v>
      </c>
      <c r="Z66">
        <f t="shared" si="57"/>
        <v>9.8555189010802427E-4</v>
      </c>
      <c r="AB66">
        <f t="shared" si="58"/>
        <v>-25.790852783523999</v>
      </c>
      <c r="AC66">
        <f t="shared" si="33"/>
        <v>-23.670861482946581</v>
      </c>
      <c r="AE66">
        <f t="shared" si="34"/>
        <v>0</v>
      </c>
      <c r="AF66">
        <f t="shared" si="35"/>
        <v>0</v>
      </c>
      <c r="AG66">
        <f t="shared" si="36"/>
        <v>-1.2319398626350304E-2</v>
      </c>
      <c r="AH66">
        <f t="shared" si="37"/>
        <v>-212.58420092619008</v>
      </c>
      <c r="AI66">
        <f t="shared" si="38"/>
        <v>-212.59652032481642</v>
      </c>
      <c r="AJ66">
        <f t="shared" si="39"/>
        <v>-2.1199913005774178</v>
      </c>
      <c r="AK66">
        <f t="shared" si="61"/>
        <v>-1.8053596948466801</v>
      </c>
      <c r="AL66">
        <f t="shared" si="40"/>
        <v>-216.52187132024054</v>
      </c>
      <c r="AN66">
        <f t="shared" si="41"/>
        <v>0</v>
      </c>
      <c r="AO66">
        <f t="shared" si="42"/>
        <v>0</v>
      </c>
      <c r="AP66">
        <f t="shared" si="43"/>
        <v>-2.4988973804443518E-5</v>
      </c>
      <c r="AQ66">
        <f t="shared" si="44"/>
        <v>-0.43121106713931462</v>
      </c>
      <c r="AR66">
        <f t="shared" si="45"/>
        <v>-0.4312360561131191</v>
      </c>
      <c r="AS66">
        <f t="shared" si="46"/>
        <v>-4.3002429487478825E-3</v>
      </c>
      <c r="AT66">
        <f t="shared" si="47"/>
        <v>-3.6620363940189468E-3</v>
      </c>
      <c r="AU66">
        <f t="shared" si="48"/>
        <v>-0.43919833545588594</v>
      </c>
      <c r="AW66">
        <v>63</v>
      </c>
      <c r="AX66">
        <f>IF(Z66&gt;0, (R66*SUMPRODUCT(K66:$K$98, X66:$X$98)-K66*$AZ$3)/Z66, 0)</f>
        <v>-24017.874371233836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0.48392545599999998</v>
      </c>
      <c r="Q67" s="5">
        <f t="shared" si="60"/>
        <v>12.5</v>
      </c>
      <c r="R67">
        <f t="shared" ref="R67:R79" si="62">$C$6</f>
        <v>250000</v>
      </c>
      <c r="S67">
        <f t="shared" ref="S67:S79" si="63">AX67</f>
        <v>-43060.880305703184</v>
      </c>
      <c r="U67">
        <f t="shared" si="52"/>
        <v>0.48392545599999998</v>
      </c>
      <c r="V67">
        <f t="shared" si="53"/>
        <v>0.01</v>
      </c>
      <c r="W67">
        <f t="shared" si="54"/>
        <v>9.8555189010802427E-4</v>
      </c>
      <c r="X67">
        <f t="shared" si="55"/>
        <v>4.7693364783218749E-4</v>
      </c>
      <c r="Y67">
        <f t="shared" si="56"/>
        <v>9.8555189010802426E-6</v>
      </c>
      <c r="Z67">
        <f t="shared" si="57"/>
        <v>4.987627233747565E-4</v>
      </c>
      <c r="AB67">
        <f t="shared" si="58"/>
        <v>-23.670861482946581</v>
      </c>
      <c r="AC67">
        <f t="shared" ref="AC67:AC79" si="64">S67*Z67</f>
        <v>-21.477161932186938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-6.2345340421844564E-3</v>
      </c>
      <c r="AH67">
        <f t="shared" ref="AH67:AH79" si="68">-X67*R67</f>
        <v>-119.23341195804687</v>
      </c>
      <c r="AI67">
        <f t="shared" ref="AI67:AI79" si="69">SUM(AE67:AH67)</f>
        <v>-119.23964649208905</v>
      </c>
      <c r="AJ67">
        <f t="shared" ref="AJ67:AJ79" si="70">AB67-AC67</f>
        <v>-2.1936995507596428</v>
      </c>
      <c r="AK67">
        <f t="shared" si="61"/>
        <v>-1.6569603038062608</v>
      </c>
      <c r="AL67">
        <f t="shared" ref="AL67:AL79" si="71">SUM(AI67:AK67)</f>
        <v>-123.09030634665496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-1.1291324574206873E-5</v>
      </c>
      <c r="AQ67">
        <f t="shared" ref="AQ67:AQ79" si="75">AH67*$K67</f>
        <v>-0.21594286684441752</v>
      </c>
      <c r="AR67">
        <f t="shared" ref="AR67:AR79" si="76">AI67*$K67</f>
        <v>-0.21595415816899172</v>
      </c>
      <c r="AS67">
        <f t="shared" ref="AS67:AS79" si="77">AJ67*$K67</f>
        <v>-3.9729951714627416E-3</v>
      </c>
      <c r="AT67">
        <f t="shared" ref="AT67:AT79" si="78">AK67*$K67</f>
        <v>-3.0009101675058879E-3</v>
      </c>
      <c r="AU67">
        <f t="shared" ref="AU67:AU79" si="79">AL67*$K67</f>
        <v>-0.22292806350796035</v>
      </c>
      <c r="AW67">
        <v>64</v>
      </c>
      <c r="AX67">
        <f>IF(Z67&gt;0, (R67*SUMPRODUCT(K67:$K$98, X67:$X$98)-K67*$AZ$3)/Z67, 0)</f>
        <v>-43060.880305703184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0.50934341699999997</v>
      </c>
      <c r="Q68" s="5">
        <f t="shared" si="60"/>
        <v>12.5</v>
      </c>
      <c r="R68">
        <f t="shared" si="62"/>
        <v>250000</v>
      </c>
      <c r="S68">
        <f t="shared" si="63"/>
        <v>-80712.239363182758</v>
      </c>
      <c r="U68">
        <f t="shared" ref="U68:U79" si="83">M68</f>
        <v>0.50934341699999997</v>
      </c>
      <c r="V68">
        <f t="shared" ref="V68:V79" si="84">$C$10</f>
        <v>0.01</v>
      </c>
      <c r="W68">
        <f t="shared" ref="W68:W79" si="85">Z67</f>
        <v>4.987627233747565E-4</v>
      </c>
      <c r="X68">
        <f t="shared" ref="X68:X79" si="86">U68*W68</f>
        <v>2.5404150979592421E-4</v>
      </c>
      <c r="Y68">
        <f t="shared" ref="Y68:Y79" si="87">V68*W68</f>
        <v>4.9876272337475653E-6</v>
      </c>
      <c r="Z68">
        <f t="shared" ref="Z68:Z79" si="88">MAX(0, W68-X68-Y68)</f>
        <v>2.3973358634508471E-4</v>
      </c>
      <c r="AB68">
        <f t="shared" ref="AB68:AB79" si="89">AC67</f>
        <v>-21.477161932186938</v>
      </c>
      <c r="AC68">
        <f t="shared" si="64"/>
        <v>-19.34943460447872</v>
      </c>
      <c r="AE68">
        <f t="shared" si="65"/>
        <v>0</v>
      </c>
      <c r="AF68">
        <f t="shared" si="66"/>
        <v>0</v>
      </c>
      <c r="AG68">
        <f t="shared" si="67"/>
        <v>-2.9966698293135588E-3</v>
      </c>
      <c r="AH68">
        <f t="shared" si="68"/>
        <v>-63.510377448981053</v>
      </c>
      <c r="AI68">
        <f t="shared" si="69"/>
        <v>-63.513374118810368</v>
      </c>
      <c r="AJ68">
        <f t="shared" si="70"/>
        <v>-2.127727327708218</v>
      </c>
      <c r="AK68">
        <f t="shared" si="61"/>
        <v>-1.5034013352530857</v>
      </c>
      <c r="AL68">
        <f t="shared" si="71"/>
        <v>-67.144502781771678</v>
      </c>
      <c r="AN68">
        <f t="shared" si="72"/>
        <v>0</v>
      </c>
      <c r="AO68">
        <f t="shared" si="73"/>
        <v>0</v>
      </c>
      <c r="AP68">
        <f t="shared" si="74"/>
        <v>-4.8457584708769694E-6</v>
      </c>
      <c r="AQ68">
        <f t="shared" si="75"/>
        <v>-0.10269931859076067</v>
      </c>
      <c r="AR68">
        <f t="shared" si="76"/>
        <v>-0.10270416434923155</v>
      </c>
      <c r="AS68">
        <f t="shared" si="77"/>
        <v>-3.4406368766759696E-3</v>
      </c>
      <c r="AT68">
        <f t="shared" si="78"/>
        <v>-2.4310718799138357E-3</v>
      </c>
      <c r="AU68">
        <f t="shared" si="79"/>
        <v>-0.10857587310582135</v>
      </c>
      <c r="AW68">
        <v>65</v>
      </c>
      <c r="AX68">
        <f>IF(Z68&gt;0, (R68*SUMPRODUCT(K68:$K$98, X68:$X$98)-K68*$AZ$3)/Z68, 0)</f>
        <v>-80712.239363182758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0.53464878299999996</v>
      </c>
      <c r="Q69" s="5">
        <f t="shared" ref="Q69:Q79" si="91">$C$8</f>
        <v>12.5</v>
      </c>
      <c r="R69">
        <f t="shared" si="62"/>
        <v>250000</v>
      </c>
      <c r="S69">
        <f t="shared" si="63"/>
        <v>-159024.34325236539</v>
      </c>
      <c r="U69">
        <f t="shared" si="83"/>
        <v>0.53464878299999996</v>
      </c>
      <c r="V69">
        <f t="shared" si="84"/>
        <v>0.01</v>
      </c>
      <c r="W69">
        <f t="shared" si="85"/>
        <v>2.3973358634508471E-4</v>
      </c>
      <c r="X69">
        <f t="shared" si="86"/>
        <v>1.2817327018362494E-4</v>
      </c>
      <c r="Y69">
        <f t="shared" si="87"/>
        <v>2.3973358634508473E-6</v>
      </c>
      <c r="Z69">
        <f t="shared" si="88"/>
        <v>1.0916298029800893E-4</v>
      </c>
      <c r="AB69">
        <f t="shared" si="89"/>
        <v>-19.34943460447872</v>
      </c>
      <c r="AC69">
        <f t="shared" si="64"/>
        <v>-17.359571249361771</v>
      </c>
      <c r="AE69">
        <f t="shared" si="65"/>
        <v>0</v>
      </c>
      <c r="AF69">
        <f t="shared" si="66"/>
        <v>0</v>
      </c>
      <c r="AG69">
        <f t="shared" si="67"/>
        <v>-1.3645372537251115E-3</v>
      </c>
      <c r="AH69">
        <f t="shared" si="68"/>
        <v>-32.043317545906234</v>
      </c>
      <c r="AI69">
        <f t="shared" si="69"/>
        <v>-32.044682083159962</v>
      </c>
      <c r="AJ69">
        <f t="shared" si="70"/>
        <v>-1.9898633551169489</v>
      </c>
      <c r="AK69">
        <f t="shared" si="61"/>
        <v>-1.3544604223135106</v>
      </c>
      <c r="AL69">
        <f t="shared" si="71"/>
        <v>-35.389005860590416</v>
      </c>
      <c r="AN69">
        <f t="shared" si="72"/>
        <v>0</v>
      </c>
      <c r="AO69">
        <f t="shared" si="73"/>
        <v>0</v>
      </c>
      <c r="AP69">
        <f t="shared" si="74"/>
        <v>-1.9701089437516849E-6</v>
      </c>
      <c r="AQ69">
        <f t="shared" si="75"/>
        <v>-4.6263908377969856E-2</v>
      </c>
      <c r="AR69">
        <f t="shared" si="76"/>
        <v>-4.626587848691361E-2</v>
      </c>
      <c r="AS69">
        <f t="shared" si="77"/>
        <v>-2.8729502122844769E-3</v>
      </c>
      <c r="AT69">
        <f t="shared" si="78"/>
        <v>-1.9555600879879623E-3</v>
      </c>
      <c r="AU69">
        <f t="shared" si="79"/>
        <v>-5.1094388787186043E-2</v>
      </c>
      <c r="AW69">
        <v>66</v>
      </c>
      <c r="AX69">
        <f>IF(Z69&gt;0, (R69*SUMPRODUCT(K69:$K$98, X69:$X$98)-K69*$AZ$3)/Z69, 0)</f>
        <v>-159024.34325236539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0.56402811100000005</v>
      </c>
      <c r="Q70" s="5">
        <f t="shared" si="91"/>
        <v>12.5</v>
      </c>
      <c r="R70">
        <f t="shared" si="62"/>
        <v>250000</v>
      </c>
      <c r="S70">
        <f t="shared" si="63"/>
        <v>-334136.66728806263</v>
      </c>
      <c r="U70">
        <f t="shared" si="83"/>
        <v>0.56402811100000005</v>
      </c>
      <c r="V70">
        <f t="shared" si="84"/>
        <v>0.01</v>
      </c>
      <c r="W70">
        <f t="shared" si="85"/>
        <v>1.0916298029800893E-4</v>
      </c>
      <c r="X70">
        <f t="shared" si="86"/>
        <v>6.1570989568616199E-5</v>
      </c>
      <c r="Y70">
        <f t="shared" si="87"/>
        <v>1.0916298029800893E-6</v>
      </c>
      <c r="Z70">
        <f t="shared" si="88"/>
        <v>4.6500360926412637E-5</v>
      </c>
      <c r="AB70">
        <f t="shared" si="89"/>
        <v>-17.359571249361771</v>
      </c>
      <c r="AC70">
        <f t="shared" si="64"/>
        <v>-15.537475627643566</v>
      </c>
      <c r="AE70">
        <f t="shared" si="65"/>
        <v>0</v>
      </c>
      <c r="AF70">
        <f t="shared" si="66"/>
        <v>0</v>
      </c>
      <c r="AG70">
        <f t="shared" si="67"/>
        <v>-5.8125451158015792E-4</v>
      </c>
      <c r="AH70">
        <f t="shared" si="68"/>
        <v>-15.39274739215405</v>
      </c>
      <c r="AI70">
        <f t="shared" si="69"/>
        <v>-15.39332864666563</v>
      </c>
      <c r="AJ70">
        <f t="shared" si="70"/>
        <v>-1.8220956217182049</v>
      </c>
      <c r="AK70">
        <f t="shared" si="61"/>
        <v>-1.2151699874553241</v>
      </c>
      <c r="AL70">
        <f t="shared" si="71"/>
        <v>-18.430594255839161</v>
      </c>
      <c r="AN70">
        <f t="shared" si="72"/>
        <v>0</v>
      </c>
      <c r="AO70">
        <f t="shared" si="73"/>
        <v>0</v>
      </c>
      <c r="AP70">
        <f t="shared" si="74"/>
        <v>-7.4929556098723199E-7</v>
      </c>
      <c r="AQ70">
        <f t="shared" si="75"/>
        <v>-1.9842800464436934E-2</v>
      </c>
      <c r="AR70">
        <f t="shared" si="76"/>
        <v>-1.9843549759997921E-2</v>
      </c>
      <c r="AS70">
        <f t="shared" si="77"/>
        <v>-2.3488646261620311E-3</v>
      </c>
      <c r="AT70">
        <f t="shared" si="78"/>
        <v>-1.566476404578615E-3</v>
      </c>
      <c r="AU70">
        <f t="shared" si="79"/>
        <v>-2.375889079073857E-2</v>
      </c>
      <c r="AW70">
        <v>67</v>
      </c>
      <c r="AX70">
        <f>IF(Z70&gt;0, (R70*SUMPRODUCT(K70:$K$98, X70:$X$98)-K70*$AZ$3)/Z70, 0)</f>
        <v>-334136.66728806263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0.59324784900000005</v>
      </c>
      <c r="Q71" s="5">
        <f t="shared" si="91"/>
        <v>12.5</v>
      </c>
      <c r="R71">
        <f t="shared" si="62"/>
        <v>250000</v>
      </c>
      <c r="S71">
        <f t="shared" si="63"/>
        <v>-752834.91117246368</v>
      </c>
      <c r="U71">
        <f t="shared" si="83"/>
        <v>0.59324784900000005</v>
      </c>
      <c r="V71">
        <f t="shared" si="84"/>
        <v>0.01</v>
      </c>
      <c r="W71">
        <f t="shared" si="85"/>
        <v>4.6500360926412637E-5</v>
      </c>
      <c r="X71">
        <f t="shared" si="86"/>
        <v>2.7586239097317947E-5</v>
      </c>
      <c r="Y71">
        <f t="shared" si="87"/>
        <v>4.6500360926412638E-7</v>
      </c>
      <c r="Z71">
        <f t="shared" si="88"/>
        <v>1.8449118219830564E-5</v>
      </c>
      <c r="AB71">
        <f t="shared" si="89"/>
        <v>-15.537475627643566</v>
      </c>
      <c r="AC71">
        <f t="shared" si="64"/>
        <v>-13.889140276236423</v>
      </c>
      <c r="AE71">
        <f t="shared" si="65"/>
        <v>0</v>
      </c>
      <c r="AF71">
        <f t="shared" si="66"/>
        <v>0</v>
      </c>
      <c r="AG71">
        <f t="shared" si="67"/>
        <v>-2.3061397774788204E-4</v>
      </c>
      <c r="AH71">
        <f t="shared" si="68"/>
        <v>-6.8965597743294866</v>
      </c>
      <c r="AI71">
        <f t="shared" si="69"/>
        <v>-6.8967903883072346</v>
      </c>
      <c r="AJ71">
        <f t="shared" si="70"/>
        <v>-1.6483353514071428</v>
      </c>
      <c r="AK71">
        <f t="shared" si="61"/>
        <v>-1.0876232939350496</v>
      </c>
      <c r="AL71">
        <f t="shared" si="71"/>
        <v>-9.6327490336494268</v>
      </c>
      <c r="AN71">
        <f t="shared" si="72"/>
        <v>0</v>
      </c>
      <c r="AO71">
        <f t="shared" si="73"/>
        <v>0</v>
      </c>
      <c r="AP71">
        <f t="shared" si="74"/>
        <v>-2.6543270138967493E-7</v>
      </c>
      <c r="AQ71">
        <f t="shared" si="75"/>
        <v>-7.9378210682307816E-3</v>
      </c>
      <c r="AR71">
        <f t="shared" si="76"/>
        <v>-7.9380865009321712E-3</v>
      </c>
      <c r="AS71">
        <f t="shared" si="77"/>
        <v>-1.8972054920210284E-3</v>
      </c>
      <c r="AT71">
        <f t="shared" si="78"/>
        <v>-1.2518356078100648E-3</v>
      </c>
      <c r="AU71">
        <f t="shared" si="79"/>
        <v>-1.1087127600763264E-2</v>
      </c>
      <c r="AW71">
        <v>68</v>
      </c>
      <c r="AX71">
        <f>IF(Z71&gt;0, (R71*SUMPRODUCT(K71:$K$98, X71:$X$98)-K71*$AZ$3)/Z71, 0)</f>
        <v>-752834.91117246368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0.62227177099999997</v>
      </c>
      <c r="Q72" s="5">
        <f t="shared" si="91"/>
        <v>12.5</v>
      </c>
      <c r="R72">
        <f t="shared" si="62"/>
        <v>250000</v>
      </c>
      <c r="S72">
        <f t="shared" si="63"/>
        <v>-1828884.8670670972</v>
      </c>
      <c r="U72">
        <f t="shared" si="83"/>
        <v>0.62227177099999997</v>
      </c>
      <c r="V72">
        <f t="shared" si="84"/>
        <v>0.01</v>
      </c>
      <c r="W72">
        <f t="shared" si="85"/>
        <v>1.8449118219830564E-5</v>
      </c>
      <c r="X72">
        <f t="shared" si="86"/>
        <v>1.1480365468042333E-5</v>
      </c>
      <c r="Y72">
        <f t="shared" si="87"/>
        <v>1.8449118219830564E-7</v>
      </c>
      <c r="Z72">
        <f t="shared" si="88"/>
        <v>6.7842615695899257E-6</v>
      </c>
      <c r="AB72">
        <f t="shared" si="89"/>
        <v>-13.889140276236423</v>
      </c>
      <c r="AC72">
        <f t="shared" si="64"/>
        <v>-12.407633318847887</v>
      </c>
      <c r="AE72">
        <f t="shared" si="65"/>
        <v>0</v>
      </c>
      <c r="AF72">
        <f t="shared" si="66"/>
        <v>0</v>
      </c>
      <c r="AG72">
        <f t="shared" si="67"/>
        <v>-8.4803269619874069E-5</v>
      </c>
      <c r="AH72">
        <f t="shared" si="68"/>
        <v>-2.8700913670105832</v>
      </c>
      <c r="AI72">
        <f t="shared" si="69"/>
        <v>-2.8701761702802031</v>
      </c>
      <c r="AJ72">
        <f t="shared" si="70"/>
        <v>-1.481506957388536</v>
      </c>
      <c r="AK72">
        <f t="shared" ref="AK72:AK79" si="92">G72*SUM(AB72:AB72, AE72:AF72)</f>
        <v>-0.97223981933654968</v>
      </c>
      <c r="AL72">
        <f t="shared" si="71"/>
        <v>-5.3239229470052889</v>
      </c>
      <c r="AN72">
        <f t="shared" si="72"/>
        <v>0</v>
      </c>
      <c r="AO72">
        <f t="shared" si="73"/>
        <v>0</v>
      </c>
      <c r="AP72">
        <f t="shared" si="74"/>
        <v>-8.7149193929206241E-8</v>
      </c>
      <c r="AQ72">
        <f t="shared" si="75"/>
        <v>-2.9494870924119143E-3</v>
      </c>
      <c r="AR72">
        <f t="shared" si="76"/>
        <v>-2.9495742416058434E-3</v>
      </c>
      <c r="AS72">
        <f t="shared" si="77"/>
        <v>-1.5224900845882451E-3</v>
      </c>
      <c r="AT72">
        <f t="shared" si="78"/>
        <v>-9.9913502086481504E-4</v>
      </c>
      <c r="AU72">
        <f t="shared" si="79"/>
        <v>-5.4711993470589037E-3</v>
      </c>
      <c r="AW72">
        <v>69</v>
      </c>
      <c r="AX72">
        <f>IF(Z72&gt;0, (R72*SUMPRODUCT(K72:$K$98, X72:$X$98)-K72*$AZ$3)/Z72, 0)</f>
        <v>-1828884.8670670972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0.65106364900000002</v>
      </c>
      <c r="Q73" s="5">
        <f t="shared" si="91"/>
        <v>12.5</v>
      </c>
      <c r="R73">
        <f t="shared" si="62"/>
        <v>250000</v>
      </c>
      <c r="S73">
        <f t="shared" si="63"/>
        <v>-4818893.2089913795</v>
      </c>
      <c r="U73">
        <f t="shared" si="83"/>
        <v>0.65106364900000002</v>
      </c>
      <c r="V73">
        <f t="shared" si="84"/>
        <v>0.01</v>
      </c>
      <c r="W73">
        <f t="shared" si="85"/>
        <v>6.7842615695899257E-6</v>
      </c>
      <c r="X73">
        <f t="shared" si="86"/>
        <v>4.4169860932676849E-6</v>
      </c>
      <c r="Y73">
        <f t="shared" si="87"/>
        <v>6.7842615695899254E-8</v>
      </c>
      <c r="Z73">
        <f t="shared" si="88"/>
        <v>2.2994328606263416E-6</v>
      </c>
      <c r="AB73">
        <f t="shared" si="89"/>
        <v>-12.407633318847887</v>
      </c>
      <c r="AC73">
        <f t="shared" si="64"/>
        <v>-11.080721396603899</v>
      </c>
      <c r="AE73">
        <f t="shared" si="65"/>
        <v>0</v>
      </c>
      <c r="AF73">
        <f t="shared" si="66"/>
        <v>0</v>
      </c>
      <c r="AG73">
        <f t="shared" si="67"/>
        <v>-2.8742910757829271E-5</v>
      </c>
      <c r="AH73">
        <f t="shared" si="68"/>
        <v>-1.1042465233169212</v>
      </c>
      <c r="AI73">
        <f t="shared" si="69"/>
        <v>-1.1042752662276791</v>
      </c>
      <c r="AJ73">
        <f t="shared" si="70"/>
        <v>-1.3269119222439887</v>
      </c>
      <c r="AK73">
        <f t="shared" si="92"/>
        <v>-0.86853433231935218</v>
      </c>
      <c r="AL73">
        <f t="shared" si="71"/>
        <v>-3.29972152079102</v>
      </c>
      <c r="AN73">
        <f t="shared" si="72"/>
        <v>0</v>
      </c>
      <c r="AO73">
        <f t="shared" si="73"/>
        <v>0</v>
      </c>
      <c r="AP73">
        <f t="shared" si="74"/>
        <v>-2.6373240877639746E-8</v>
      </c>
      <c r="AQ73">
        <f t="shared" si="75"/>
        <v>-1.0132084322671013E-3</v>
      </c>
      <c r="AR73">
        <f t="shared" si="76"/>
        <v>-1.0132348055079789E-3</v>
      </c>
      <c r="AS73">
        <f t="shared" si="77"/>
        <v>-1.2175164875819135E-3</v>
      </c>
      <c r="AT73">
        <f t="shared" si="78"/>
        <v>-7.9692920977110526E-4</v>
      </c>
      <c r="AU73">
        <f t="shared" si="79"/>
        <v>-3.0276805028609977E-3</v>
      </c>
      <c r="AW73">
        <v>70</v>
      </c>
      <c r="AX73">
        <f>IF(Z73&gt;0, (R73*SUMPRODUCT(K73:$K$98, X73:$X$98)-K73*$AZ$3)/Z73, 0)</f>
        <v>-4818893.2089913795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0.67958823899999998</v>
      </c>
      <c r="Q74" s="5">
        <f t="shared" si="91"/>
        <v>12.5</v>
      </c>
      <c r="R74">
        <f t="shared" si="62"/>
        <v>250000</v>
      </c>
      <c r="S74">
        <f t="shared" si="63"/>
        <v>-13862090.638644788</v>
      </c>
      <c r="U74">
        <f t="shared" si="83"/>
        <v>0.67958823899999998</v>
      </c>
      <c r="V74">
        <f t="shared" si="84"/>
        <v>0.01</v>
      </c>
      <c r="W74">
        <f t="shared" si="85"/>
        <v>2.2994328606263416E-6</v>
      </c>
      <c r="X74">
        <f t="shared" si="86"/>
        <v>1.5626675284517879E-6</v>
      </c>
      <c r="Y74">
        <f t="shared" si="87"/>
        <v>2.2994328606263418E-8</v>
      </c>
      <c r="Z74">
        <f t="shared" si="88"/>
        <v>7.1377100356829029E-7</v>
      </c>
      <c r="AB74">
        <f t="shared" si="89"/>
        <v>-11.080721396603899</v>
      </c>
      <c r="AC74">
        <f t="shared" si="64"/>
        <v>-9.8943583467000931</v>
      </c>
      <c r="AE74">
        <f t="shared" si="65"/>
        <v>0</v>
      </c>
      <c r="AF74">
        <f t="shared" si="66"/>
        <v>0</v>
      </c>
      <c r="AG74">
        <f t="shared" si="67"/>
        <v>-8.9221375446036282E-6</v>
      </c>
      <c r="AH74">
        <f t="shared" si="68"/>
        <v>-0.39066688211294698</v>
      </c>
      <c r="AI74">
        <f t="shared" si="69"/>
        <v>-0.39067580425049159</v>
      </c>
      <c r="AJ74">
        <f t="shared" si="70"/>
        <v>-1.1863630499038056</v>
      </c>
      <c r="AK74">
        <f t="shared" si="92"/>
        <v>-0.77565049776227302</v>
      </c>
      <c r="AL74">
        <f t="shared" si="71"/>
        <v>-2.3526893519165704</v>
      </c>
      <c r="AN74">
        <f t="shared" si="72"/>
        <v>0</v>
      </c>
      <c r="AO74">
        <f t="shared" si="73"/>
        <v>0</v>
      </c>
      <c r="AP74">
        <f t="shared" si="74"/>
        <v>-7.3094322715226232E-9</v>
      </c>
      <c r="AQ74">
        <f t="shared" si="75"/>
        <v>-3.2005257722782156E-4</v>
      </c>
      <c r="AR74">
        <f t="shared" si="76"/>
        <v>-3.2005988666009309E-4</v>
      </c>
      <c r="AS74">
        <f t="shared" si="77"/>
        <v>-9.7192408426316457E-4</v>
      </c>
      <c r="AT74">
        <f t="shared" si="78"/>
        <v>-6.3544915682176007E-4</v>
      </c>
      <c r="AU74">
        <f t="shared" si="79"/>
        <v>-1.927433127745018E-3</v>
      </c>
      <c r="AW74">
        <v>71</v>
      </c>
      <c r="AX74">
        <f>IF(Z74&gt;0, (R74*SUMPRODUCT(K74:$K$98, X74:$X$98)-K74*$AZ$3)/Z74, 0)</f>
        <v>-13862090.638644788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0.70796792399999997</v>
      </c>
      <c r="Q75" s="5">
        <f t="shared" si="91"/>
        <v>12.5</v>
      </c>
      <c r="R75">
        <f t="shared" si="62"/>
        <v>250000</v>
      </c>
      <c r="S75">
        <f t="shared" si="63"/>
        <v>-43885960.047492437</v>
      </c>
      <c r="U75">
        <f t="shared" si="83"/>
        <v>0.70796792399999997</v>
      </c>
      <c r="V75">
        <f t="shared" si="84"/>
        <v>0.01</v>
      </c>
      <c r="W75">
        <f t="shared" si="85"/>
        <v>7.1377100356829029E-7</v>
      </c>
      <c r="X75">
        <f t="shared" si="86"/>
        <v>5.0532697560763907E-7</v>
      </c>
      <c r="Y75">
        <f t="shared" si="87"/>
        <v>7.1377100356829034E-9</v>
      </c>
      <c r="Z75">
        <f t="shared" si="88"/>
        <v>2.0130631792496832E-7</v>
      </c>
      <c r="AB75">
        <f t="shared" si="89"/>
        <v>-9.8943583467000931</v>
      </c>
      <c r="AC75">
        <f t="shared" si="64"/>
        <v>-8.8345210257629709</v>
      </c>
      <c r="AE75">
        <f t="shared" si="65"/>
        <v>0</v>
      </c>
      <c r="AF75">
        <f t="shared" si="66"/>
        <v>0</v>
      </c>
      <c r="AG75">
        <f t="shared" si="67"/>
        <v>-2.5163289740621038E-6</v>
      </c>
      <c r="AH75">
        <f t="shared" si="68"/>
        <v>-0.12633174390190977</v>
      </c>
      <c r="AI75">
        <f t="shared" si="69"/>
        <v>-0.12633426023088382</v>
      </c>
      <c r="AJ75">
        <f t="shared" si="70"/>
        <v>-1.0598373209371221</v>
      </c>
      <c r="AK75">
        <f t="shared" si="92"/>
        <v>-0.69260508426900658</v>
      </c>
      <c r="AL75">
        <f t="shared" si="71"/>
        <v>-1.8787766654370126</v>
      </c>
      <c r="AN75">
        <f t="shared" si="72"/>
        <v>0</v>
      </c>
      <c r="AO75">
        <f t="shared" si="73"/>
        <v>0</v>
      </c>
      <c r="AP75">
        <f t="shared" si="74"/>
        <v>-1.8406199624276078E-9</v>
      </c>
      <c r="AQ75">
        <f t="shared" si="75"/>
        <v>-9.2407921265865635E-5</v>
      </c>
      <c r="AR75">
        <f t="shared" si="76"/>
        <v>-9.2409761885828057E-5</v>
      </c>
      <c r="AS75">
        <f t="shared" si="77"/>
        <v>-7.7523954536578687E-4</v>
      </c>
      <c r="AT75">
        <f t="shared" si="78"/>
        <v>-5.0662006332440935E-4</v>
      </c>
      <c r="AU75">
        <f t="shared" si="79"/>
        <v>-1.3742693705760243E-3</v>
      </c>
      <c r="AW75">
        <v>72</v>
      </c>
      <c r="AX75">
        <f>IF(Z75&gt;0, (R75*SUMPRODUCT(K75:$K$98, X75:$X$98)-K75*$AZ$3)/Z75, 0)</f>
        <v>-43885960.047492437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0.73634663</v>
      </c>
      <c r="Q76" s="5">
        <f t="shared" si="91"/>
        <v>12.5</v>
      </c>
      <c r="R76">
        <f t="shared" si="62"/>
        <v>250000</v>
      </c>
      <c r="S76">
        <f t="shared" si="63"/>
        <v>-154479658.89262563</v>
      </c>
      <c r="U76">
        <f t="shared" si="83"/>
        <v>0.73634663</v>
      </c>
      <c r="V76">
        <f t="shared" si="84"/>
        <v>0.01</v>
      </c>
      <c r="W76">
        <f t="shared" si="85"/>
        <v>2.0130631792496832E-7</v>
      </c>
      <c r="X76">
        <f t="shared" si="86"/>
        <v>1.4823122880175902E-7</v>
      </c>
      <c r="Y76">
        <f t="shared" si="87"/>
        <v>2.0130631792496833E-9</v>
      </c>
      <c r="Z76">
        <f t="shared" si="88"/>
        <v>5.1062025943959618E-8</v>
      </c>
      <c r="AB76">
        <f t="shared" si="89"/>
        <v>-8.8345210257629709</v>
      </c>
      <c r="AC76">
        <f t="shared" si="64"/>
        <v>-7.8880443501892819</v>
      </c>
      <c r="AE76">
        <f t="shared" si="65"/>
        <v>0</v>
      </c>
      <c r="AF76">
        <f t="shared" si="66"/>
        <v>0</v>
      </c>
      <c r="AG76">
        <f t="shared" si="67"/>
        <v>-6.3827532429949523E-7</v>
      </c>
      <c r="AH76">
        <f t="shared" si="68"/>
        <v>-3.7057807200439753E-2</v>
      </c>
      <c r="AI76">
        <f t="shared" si="69"/>
        <v>-3.7058445475764056E-2</v>
      </c>
      <c r="AJ76">
        <f t="shared" si="70"/>
        <v>-0.94647667557368909</v>
      </c>
      <c r="AK76">
        <f t="shared" si="92"/>
        <v>-0.61841647180340797</v>
      </c>
      <c r="AL76">
        <f t="shared" si="71"/>
        <v>-1.6019515928528612</v>
      </c>
      <c r="AN76">
        <f t="shared" si="72"/>
        <v>0</v>
      </c>
      <c r="AO76">
        <f t="shared" si="73"/>
        <v>0</v>
      </c>
      <c r="AP76">
        <f t="shared" si="74"/>
        <v>-4.1685665746342512E-10</v>
      </c>
      <c r="AQ76">
        <f t="shared" si="75"/>
        <v>-2.4202398329362424E-5</v>
      </c>
      <c r="AR76">
        <f t="shared" si="76"/>
        <v>-2.420281518601989E-5</v>
      </c>
      <c r="AS76">
        <f t="shared" si="77"/>
        <v>-6.1814249795690349E-4</v>
      </c>
      <c r="AT76">
        <f t="shared" si="78"/>
        <v>-4.0388687066857522E-4</v>
      </c>
      <c r="AU76">
        <f t="shared" si="79"/>
        <v>-1.0462321838114986E-3</v>
      </c>
      <c r="AW76">
        <v>73</v>
      </c>
      <c r="AX76">
        <f>IF(Z76&gt;0, (R76*SUMPRODUCT(K76:$K$98, X76:$X$98)-K76*$AZ$3)/Z76, 0)</f>
        <v>-154479658.89262563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0.76472631499999999</v>
      </c>
      <c r="Q77" s="5">
        <f t="shared" si="91"/>
        <v>12.5</v>
      </c>
      <c r="R77">
        <f t="shared" si="62"/>
        <v>250000</v>
      </c>
      <c r="S77">
        <f t="shared" si="63"/>
        <v>-612271580.13009751</v>
      </c>
      <c r="U77">
        <f t="shared" si="83"/>
        <v>0.76472631499999999</v>
      </c>
      <c r="V77">
        <f t="shared" si="84"/>
        <v>0.01</v>
      </c>
      <c r="W77">
        <f t="shared" si="85"/>
        <v>5.1062025943959618E-8</v>
      </c>
      <c r="X77">
        <f t="shared" si="86"/>
        <v>3.9048474936558638E-8</v>
      </c>
      <c r="Y77">
        <f t="shared" si="87"/>
        <v>5.1062025943959616E-10</v>
      </c>
      <c r="Z77">
        <f t="shared" si="88"/>
        <v>1.1502930747961384E-8</v>
      </c>
      <c r="AB77">
        <f t="shared" si="89"/>
        <v>-7.8880443501892819</v>
      </c>
      <c r="AC77">
        <f t="shared" si="64"/>
        <v>-7.0429175851814012</v>
      </c>
      <c r="AE77">
        <f t="shared" si="65"/>
        <v>0</v>
      </c>
      <c r="AF77">
        <f t="shared" si="66"/>
        <v>0</v>
      </c>
      <c r="AG77">
        <f t="shared" si="67"/>
        <v>-1.437866343495173E-7</v>
      </c>
      <c r="AH77">
        <f t="shared" si="68"/>
        <v>-9.762118734139659E-3</v>
      </c>
      <c r="AI77">
        <f t="shared" si="69"/>
        <v>-9.762262520774008E-3</v>
      </c>
      <c r="AJ77">
        <f t="shared" si="70"/>
        <v>-0.84512676500788064</v>
      </c>
      <c r="AK77">
        <f t="shared" si="92"/>
        <v>-0.55216310451324979</v>
      </c>
      <c r="AL77">
        <f t="shared" si="71"/>
        <v>-1.4070521320419045</v>
      </c>
      <c r="AN77">
        <f t="shared" si="72"/>
        <v>0</v>
      </c>
      <c r="AO77">
        <f t="shared" si="73"/>
        <v>0</v>
      </c>
      <c r="AP77">
        <f t="shared" si="74"/>
        <v>-8.3845388699614731E-11</v>
      </c>
      <c r="AQ77">
        <f t="shared" si="75"/>
        <v>-5.6925224204503985E-6</v>
      </c>
      <c r="AR77">
        <f t="shared" si="76"/>
        <v>-5.6926062658390976E-6</v>
      </c>
      <c r="AS77">
        <f t="shared" si="77"/>
        <v>-4.9281341366045814E-4</v>
      </c>
      <c r="AT77">
        <f t="shared" si="78"/>
        <v>-3.2197937126034995E-4</v>
      </c>
      <c r="AU77">
        <f t="shared" si="79"/>
        <v>-8.2048539118664723E-4</v>
      </c>
      <c r="AW77">
        <v>74</v>
      </c>
      <c r="AX77">
        <f>IF(Z77&gt;0, (R77*SUMPRODUCT(K77:$K$98, X77:$X$98)-K77*$AZ$3)/Z77, 0)</f>
        <v>-612271580.13009751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0.79310599999999998</v>
      </c>
      <c r="Q78" s="5">
        <f t="shared" si="91"/>
        <v>12.5</v>
      </c>
      <c r="R78">
        <f t="shared" si="62"/>
        <v>250000</v>
      </c>
      <c r="S78">
        <f t="shared" si="63"/>
        <v>-2776476083.7241764</v>
      </c>
      <c r="U78">
        <f t="shared" si="83"/>
        <v>0.79310599999999998</v>
      </c>
      <c r="V78">
        <f t="shared" si="84"/>
        <v>0.01</v>
      </c>
      <c r="W78">
        <f t="shared" si="85"/>
        <v>1.1502930747961384E-8</v>
      </c>
      <c r="X78">
        <f t="shared" si="86"/>
        <v>9.123043393792662E-9</v>
      </c>
      <c r="Y78">
        <f t="shared" si="87"/>
        <v>1.1502930747961384E-10</v>
      </c>
      <c r="Z78">
        <f t="shared" si="88"/>
        <v>2.2648580466891084E-9</v>
      </c>
      <c r="AB78">
        <f t="shared" si="89"/>
        <v>-7.0429175851814012</v>
      </c>
      <c r="AC78">
        <f t="shared" si="64"/>
        <v>-6.2883241996625641</v>
      </c>
      <c r="AE78">
        <f t="shared" si="65"/>
        <v>0</v>
      </c>
      <c r="AF78">
        <f t="shared" si="66"/>
        <v>0</v>
      </c>
      <c r="AG78">
        <f t="shared" si="67"/>
        <v>-2.8310725583613856E-8</v>
      </c>
      <c r="AH78">
        <f t="shared" si="68"/>
        <v>-2.2807608484481656E-3</v>
      </c>
      <c r="AI78">
        <f t="shared" si="69"/>
        <v>-2.2807891591737493E-3</v>
      </c>
      <c r="AJ78">
        <f t="shared" si="70"/>
        <v>-0.75459338551883715</v>
      </c>
      <c r="AK78">
        <f t="shared" si="92"/>
        <v>-0.49300423096269813</v>
      </c>
      <c r="AL78">
        <f t="shared" si="71"/>
        <v>-1.2498784056407091</v>
      </c>
      <c r="AN78">
        <f t="shared" si="72"/>
        <v>0</v>
      </c>
      <c r="AO78">
        <f t="shared" si="73"/>
        <v>0</v>
      </c>
      <c r="AP78">
        <f t="shared" si="74"/>
        <v>-1.4739869609483876E-11</v>
      </c>
      <c r="AQ78">
        <f t="shared" si="75"/>
        <v>-1.1874693008927974E-6</v>
      </c>
      <c r="AR78">
        <f t="shared" si="76"/>
        <v>-1.1874840407624069E-6</v>
      </c>
      <c r="AS78">
        <f t="shared" si="77"/>
        <v>-3.9287612314551143E-4</v>
      </c>
      <c r="AT78">
        <f t="shared" si="78"/>
        <v>-2.5668074312867672E-4</v>
      </c>
      <c r="AU78">
        <f t="shared" si="79"/>
        <v>-6.5074435031495053E-4</v>
      </c>
      <c r="AW78">
        <v>75</v>
      </c>
      <c r="AX78">
        <f>IF(Z78&gt;0, (R78*SUMPRODUCT(K78:$K$98, X78:$X$98)-K78*$AZ$3)/Z78, 0)</f>
        <v>-2776476083.7241764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250000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2.2648580466891084E-9</v>
      </c>
      <c r="X79">
        <f t="shared" si="86"/>
        <v>2.2648580466891084E-9</v>
      </c>
      <c r="Y79">
        <f t="shared" si="87"/>
        <v>2.2648580466891087E-11</v>
      </c>
      <c r="Z79">
        <f t="shared" si="88"/>
        <v>0</v>
      </c>
      <c r="AB79">
        <f t="shared" si="89"/>
        <v>-6.2883241996625641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-5.6621451167227714E-4</v>
      </c>
      <c r="AI79">
        <f t="shared" si="69"/>
        <v>-5.6621451167227714E-4</v>
      </c>
      <c r="AJ79">
        <f t="shared" si="70"/>
        <v>-6.2883241996625641</v>
      </c>
      <c r="AK79">
        <f t="shared" si="92"/>
        <v>-0.44018269397637955</v>
      </c>
      <c r="AL79">
        <f t="shared" si="71"/>
        <v>-6.7290731081506161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-2.6321195731221205E-7</v>
      </c>
      <c r="AR79">
        <f t="shared" si="76"/>
        <v>-2.6321195731221205E-7</v>
      </c>
      <c r="AS79">
        <f t="shared" si="77"/>
        <v>-2.9232068177103424E-3</v>
      </c>
      <c r="AT79">
        <f t="shared" si="78"/>
        <v>-2.0462447723972401E-4</v>
      </c>
      <c r="AU79">
        <f t="shared" si="79"/>
        <v>-3.128094506907379E-3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15911.795991160325</v>
      </c>
      <c r="AO81" s="6">
        <f t="shared" si="93"/>
        <v>-1591.1795991160325</v>
      </c>
      <c r="AP81" s="6">
        <f t="shared" si="93"/>
        <v>-248.61673864987384</v>
      </c>
      <c r="AQ81" s="6">
        <f t="shared" si="93"/>
        <v>-12077.926507079717</v>
      </c>
      <c r="AR81" s="6">
        <f t="shared" si="93"/>
        <v>1994.0731463147008</v>
      </c>
      <c r="AS81" s="6">
        <f t="shared" si="93"/>
        <v>-1310.3953785481972</v>
      </c>
      <c r="AT81" s="6">
        <f t="shared" si="93"/>
        <v>447.70929321486341</v>
      </c>
      <c r="AU81" s="6">
        <f t="shared" si="93"/>
        <v>1131.3870609813671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DAF8A-65D7-4C05-9499-631D6EE129D6}">
  <sheetPr codeName="Sheet36"/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26730.758188366137</v>
      </c>
      <c r="K3">
        <v>1</v>
      </c>
      <c r="L3" s="2">
        <v>0</v>
      </c>
      <c r="O3">
        <f>$C$3</f>
        <v>26730.758188366137</v>
      </c>
      <c r="P3" s="2">
        <f>O3*C5</f>
        <v>2673.075818836614</v>
      </c>
      <c r="Q3" s="5">
        <f>B8</f>
        <v>125.8175559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26730.758188366137</v>
      </c>
      <c r="AF3">
        <f t="shared" ref="AF3:AF34" si="4">-$Z3*P3</f>
        <v>-2673.075818836614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23931.864813629523</v>
      </c>
      <c r="AJ3">
        <f t="shared" ref="AJ3:AJ34" si="8">AB3-AC3</f>
        <v>0</v>
      </c>
      <c r="AL3">
        <f t="shared" ref="AL3:AL34" si="9">SUM(AI3:AK3)</f>
        <v>23931.864813629523</v>
      </c>
      <c r="AN3">
        <f t="shared" ref="AN3:AN34" si="10">AE3*$K3</f>
        <v>26730.758188366137</v>
      </c>
      <c r="AO3">
        <f t="shared" ref="AO3:AO34" si="11">AF3*$K3</f>
        <v>-2673.075818836614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23931.864813629523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23931.864813629523</v>
      </c>
      <c r="AW3">
        <v>0</v>
      </c>
      <c r="AX3">
        <f>IF(Z3&gt;0, (R3*SUMPRODUCT(K3:$K$98, X3:$X$98)-K3*$AZ$3)/Z3, 0)</f>
        <v>0</v>
      </c>
      <c r="AZ3">
        <f>C6*ABS(SUMPRODUCT(X4:X69, K4:K69))/1</f>
        <v>20189.929084315958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3.4760450000000001E-3</v>
      </c>
      <c r="R4">
        <f t="shared" si="0"/>
        <v>250000</v>
      </c>
      <c r="S4">
        <f t="shared" si="1"/>
        <v>1372.782637177761</v>
      </c>
      <c r="U4">
        <f t="shared" ref="U4:U35" si="21">M4</f>
        <v>3.4760450000000001E-3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3.4760450000000001E-3</v>
      </c>
      <c r="Y4">
        <f t="shared" ref="Y4:Y35" si="25">V4*W4</f>
        <v>0.01</v>
      </c>
      <c r="Z4">
        <f t="shared" ref="Z4:Z35" si="26">MAX(0, W4-X4-Y4)</f>
        <v>0.98652395500000001</v>
      </c>
      <c r="AB4">
        <f t="shared" ref="AB4:AB35" si="27">AC3</f>
        <v>0</v>
      </c>
      <c r="AC4">
        <f t="shared" si="2"/>
        <v>1354.2829565839347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-869.01125000000002</v>
      </c>
      <c r="AI4">
        <f t="shared" si="7"/>
        <v>-869.01125000000002</v>
      </c>
      <c r="AJ4">
        <f t="shared" si="8"/>
        <v>-1354.2829565839347</v>
      </c>
      <c r="AK4">
        <f>G4*SUM(AB4, AE4:AF4)</f>
        <v>0</v>
      </c>
      <c r="AL4">
        <f t="shared" si="9"/>
        <v>-2223.2942065839347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-810.72044966881242</v>
      </c>
      <c r="AR4">
        <f t="shared" si="14"/>
        <v>-810.72044966881242</v>
      </c>
      <c r="AS4">
        <f t="shared" si="15"/>
        <v>-1263.4415118797785</v>
      </c>
      <c r="AT4">
        <f t="shared" si="16"/>
        <v>0</v>
      </c>
      <c r="AU4">
        <f t="shared" si="17"/>
        <v>-2074.1619615485911</v>
      </c>
      <c r="AW4">
        <v>1</v>
      </c>
      <c r="AX4">
        <f>IF(Z4&gt;0, (R4*SUMPRODUCT(K4:$K$98, X4:$X$98)-K4*$AZ$3)/Z4, 0)</f>
        <v>1372.782637177761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3.6141120000000001E-3</v>
      </c>
      <c r="Q5" s="5">
        <f t="shared" ref="Q5:Q36" si="29">$C$8</f>
        <v>12.5</v>
      </c>
      <c r="R5">
        <f t="shared" si="0"/>
        <v>250000</v>
      </c>
      <c r="S5">
        <f t="shared" si="1"/>
        <v>2173.1095901718822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1354.2829565839347</v>
      </c>
      <c r="AC5">
        <f t="shared" si="2"/>
        <v>2114.6383984124768</v>
      </c>
      <c r="AE5">
        <f t="shared" si="3"/>
        <v>0</v>
      </c>
      <c r="AF5">
        <f t="shared" si="4"/>
        <v>0</v>
      </c>
      <c r="AG5">
        <f t="shared" si="5"/>
        <v>-12.163666342324339</v>
      </c>
      <c r="AH5">
        <f t="shared" si="6"/>
        <v>-891.35201601324002</v>
      </c>
      <c r="AI5">
        <f t="shared" si="7"/>
        <v>-903.51568235556431</v>
      </c>
      <c r="AJ5">
        <f t="shared" si="8"/>
        <v>-760.3554418285421</v>
      </c>
      <c r="AK5">
        <f>G5*SUM(AB5, AE5:AF5)</f>
        <v>55.525601219941329</v>
      </c>
      <c r="AL5">
        <f t="shared" si="9"/>
        <v>-1608.3455229641652</v>
      </c>
      <c r="AN5">
        <f t="shared" si="10"/>
        <v>0</v>
      </c>
      <c r="AO5">
        <f t="shared" si="11"/>
        <v>0</v>
      </c>
      <c r="AP5">
        <f t="shared" si="12"/>
        <v>-10.401248613612806</v>
      </c>
      <c r="AQ5">
        <f t="shared" si="13"/>
        <v>-762.20225546133133</v>
      </c>
      <c r="AR5">
        <f t="shared" si="14"/>
        <v>-772.603504074944</v>
      </c>
      <c r="AS5">
        <f t="shared" si="15"/>
        <v>-650.18603458838572</v>
      </c>
      <c r="AT5">
        <f t="shared" si="16"/>
        <v>47.480386789249252</v>
      </c>
      <c r="AU5">
        <f t="shared" si="17"/>
        <v>-1375.3091518740807</v>
      </c>
      <c r="AW5">
        <v>2</v>
      </c>
      <c r="AX5">
        <f>IF(Z5&gt;0, (R5*SUMPRODUCT(K5:$K$98, X5:$X$98)-K5*$AZ$3)/Z5, 0)</f>
        <v>2173.1095901718822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3.757594E-3</v>
      </c>
      <c r="Q6" s="5">
        <f t="shared" si="29"/>
        <v>12.5</v>
      </c>
      <c r="R6">
        <f t="shared" si="0"/>
        <v>250000</v>
      </c>
      <c r="S6">
        <f t="shared" si="1"/>
        <v>3170.0259814453843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2114.6383984124768</v>
      </c>
      <c r="AC6">
        <f t="shared" si="2"/>
        <v>3042.2925891680698</v>
      </c>
      <c r="AE6">
        <f t="shared" si="3"/>
        <v>0</v>
      </c>
      <c r="AF6">
        <f t="shared" si="4"/>
        <v>0</v>
      </c>
      <c r="AG6">
        <f t="shared" si="5"/>
        <v>-11.996323559235176</v>
      </c>
      <c r="AH6">
        <f t="shared" si="6"/>
        <v>-914.12239331839771</v>
      </c>
      <c r="AI6">
        <f t="shared" si="7"/>
        <v>-926.11871687763289</v>
      </c>
      <c r="AJ6">
        <f t="shared" si="8"/>
        <v>-927.65419075559294</v>
      </c>
      <c r="AK6">
        <f>G6*SUM(AB6, AE6:AF6)</f>
        <v>123.70634630712991</v>
      </c>
      <c r="AL6">
        <f t="shared" si="9"/>
        <v>-1730.0665613260958</v>
      </c>
      <c r="AN6">
        <f t="shared" si="10"/>
        <v>0</v>
      </c>
      <c r="AO6">
        <f t="shared" si="11"/>
        <v>0</v>
      </c>
      <c r="AP6">
        <f t="shared" si="12"/>
        <v>-9.2540843104137647</v>
      </c>
      <c r="AQ6">
        <f t="shared" si="13"/>
        <v>-705.16318237293285</v>
      </c>
      <c r="AR6">
        <f t="shared" si="14"/>
        <v>-714.41726668334661</v>
      </c>
      <c r="AS6">
        <f t="shared" si="15"/>
        <v>-715.60174663280088</v>
      </c>
      <c r="AT6">
        <f t="shared" si="16"/>
        <v>95.428316250950516</v>
      </c>
      <c r="AU6">
        <f t="shared" si="17"/>
        <v>-1334.5906970651968</v>
      </c>
      <c r="AW6">
        <v>3</v>
      </c>
      <c r="AX6">
        <f>IF(Z6&gt;0, (R6*SUMPRODUCT(K6:$K$98, X6:$X$98)-K6*$AZ$3)/Z6, 0)</f>
        <v>3170.0259814453843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3.9119039999999999E-3</v>
      </c>
      <c r="Q7" s="5">
        <f t="shared" si="29"/>
        <v>12.5</v>
      </c>
      <c r="R7">
        <f t="shared" si="0"/>
        <v>250000</v>
      </c>
      <c r="S7">
        <f t="shared" si="1"/>
        <v>3953.506114906344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3042.2925891680698</v>
      </c>
      <c r="AC7">
        <f t="shared" si="2"/>
        <v>3741.4184947678059</v>
      </c>
      <c r="AE7">
        <f t="shared" si="3"/>
        <v>0</v>
      </c>
      <c r="AF7">
        <f t="shared" si="4"/>
        <v>0</v>
      </c>
      <c r="AG7">
        <f t="shared" si="5"/>
        <v>-11.829431857526156</v>
      </c>
      <c r="AH7">
        <f t="shared" si="6"/>
        <v>-938.56932233332634</v>
      </c>
      <c r="AI7">
        <f t="shared" si="7"/>
        <v>-950.39875419085251</v>
      </c>
      <c r="AJ7">
        <f t="shared" si="8"/>
        <v>-699.12590559973614</v>
      </c>
      <c r="AK7">
        <f>G7*SUM(AB7, AE7:AF7)</f>
        <v>149.37656612815221</v>
      </c>
      <c r="AL7">
        <f t="shared" si="9"/>
        <v>-1500.1480936624364</v>
      </c>
      <c r="AN7">
        <f t="shared" si="10"/>
        <v>0</v>
      </c>
      <c r="AO7">
        <f t="shared" si="11"/>
        <v>0</v>
      </c>
      <c r="AP7">
        <f t="shared" si="12"/>
        <v>-8.3025588007273061</v>
      </c>
      <c r="AQ7">
        <f t="shared" si="13"/>
        <v>-658.74059558265583</v>
      </c>
      <c r="AR7">
        <f t="shared" si="14"/>
        <v>-667.04315438338313</v>
      </c>
      <c r="AS7">
        <f t="shared" si="15"/>
        <v>-490.68577512964492</v>
      </c>
      <c r="AT7">
        <f t="shared" si="16"/>
        <v>104.84085277017475</v>
      </c>
      <c r="AU7">
        <f t="shared" si="17"/>
        <v>-1052.8880767428532</v>
      </c>
      <c r="AW7">
        <v>4</v>
      </c>
      <c r="AX7">
        <f>IF(Z7&gt;0, (R7*SUMPRODUCT(K7:$K$98, X7:$X$98)-K7*$AZ$3)/Z7, 0)</f>
        <v>3953.506114906344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4.0806530000000001E-3</v>
      </c>
      <c r="Q8" s="5">
        <f t="shared" si="29"/>
        <v>12.5</v>
      </c>
      <c r="R8">
        <f t="shared" si="0"/>
        <v>250000</v>
      </c>
      <c r="S8">
        <f t="shared" si="1"/>
        <v>4314.7474360802134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3741.4184947678059</v>
      </c>
      <c r="AC8">
        <f t="shared" si="2"/>
        <v>4025.7856012814955</v>
      </c>
      <c r="AE8">
        <f t="shared" si="3"/>
        <v>0</v>
      </c>
      <c r="AF8">
        <f t="shared" si="4"/>
        <v>0</v>
      </c>
      <c r="AG8">
        <f t="shared" si="5"/>
        <v>-11.662865732353186</v>
      </c>
      <c r="AH8">
        <f t="shared" si="6"/>
        <v>-965.43613195419368</v>
      </c>
      <c r="AI8">
        <f t="shared" si="7"/>
        <v>-977.09899768654691</v>
      </c>
      <c r="AJ8">
        <f t="shared" si="8"/>
        <v>-284.36710651368958</v>
      </c>
      <c r="AK8">
        <f t="shared" ref="AK8:AK39" si="30">G8*SUM(AB8:AB8, AE8:AF8)</f>
        <v>79.692213938554261</v>
      </c>
      <c r="AL8">
        <f t="shared" si="9"/>
        <v>-1181.7738902616823</v>
      </c>
      <c r="AN8">
        <f t="shared" si="10"/>
        <v>0</v>
      </c>
      <c r="AO8">
        <f t="shared" si="11"/>
        <v>0</v>
      </c>
      <c r="AP8">
        <f t="shared" si="12"/>
        <v>-7.6408600310297485</v>
      </c>
      <c r="AQ8">
        <f t="shared" si="13"/>
        <v>-632.49998091784346</v>
      </c>
      <c r="AR8">
        <f t="shared" si="14"/>
        <v>-640.14084094887323</v>
      </c>
      <c r="AS8">
        <f t="shared" si="15"/>
        <v>-186.30148954493947</v>
      </c>
      <c r="AT8">
        <f t="shared" si="16"/>
        <v>52.209899885772884</v>
      </c>
      <c r="AU8">
        <f t="shared" si="17"/>
        <v>-774.23243060803986</v>
      </c>
      <c r="AW8">
        <v>5</v>
      </c>
      <c r="AX8">
        <f>IF(Z8&gt;0, (R8*SUMPRODUCT(K8:$K$98, X8:$X$98)-K8*$AZ$3)/Z8, 0)</f>
        <v>4314.7474360802134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4.2836929999999999E-3</v>
      </c>
      <c r="Q9" s="5">
        <f t="shared" si="29"/>
        <v>12.5</v>
      </c>
      <c r="R9">
        <f t="shared" si="0"/>
        <v>250000</v>
      </c>
      <c r="S9">
        <f t="shared" si="1"/>
        <v>4450.9496387947238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4025.7856012814955</v>
      </c>
      <c r="AC9">
        <f t="shared" si="2"/>
        <v>4093.5479750346767</v>
      </c>
      <c r="AE9">
        <f t="shared" si="3"/>
        <v>0</v>
      </c>
      <c r="AF9">
        <f t="shared" si="4"/>
        <v>0</v>
      </c>
      <c r="AG9">
        <f t="shared" si="5"/>
        <v>-11.496276938732034</v>
      </c>
      <c r="AH9">
        <f t="shared" si="6"/>
        <v>-999.20272595242432</v>
      </c>
      <c r="AI9">
        <f t="shared" si="7"/>
        <v>-1010.6990028911564</v>
      </c>
      <c r="AJ9">
        <f t="shared" si="8"/>
        <v>-67.762373753181237</v>
      </c>
      <c r="AK9">
        <f t="shared" si="30"/>
        <v>23.752135047560824</v>
      </c>
      <c r="AL9">
        <f t="shared" si="9"/>
        <v>-1054.7092415967768</v>
      </c>
      <c r="AN9">
        <f t="shared" si="10"/>
        <v>0</v>
      </c>
      <c r="AO9">
        <f t="shared" si="11"/>
        <v>0</v>
      </c>
      <c r="AP9">
        <f t="shared" si="12"/>
        <v>-7.1329863927365746</v>
      </c>
      <c r="AQ9">
        <f t="shared" si="13"/>
        <v>-619.96587989207148</v>
      </c>
      <c r="AR9">
        <f t="shared" si="14"/>
        <v>-627.09886628480808</v>
      </c>
      <c r="AS9">
        <f t="shared" si="15"/>
        <v>-42.043880161978947</v>
      </c>
      <c r="AT9">
        <f t="shared" si="16"/>
        <v>14.737262941351794</v>
      </c>
      <c r="AU9">
        <f t="shared" si="17"/>
        <v>-654.4054835054352</v>
      </c>
      <c r="AW9">
        <v>6</v>
      </c>
      <c r="AX9">
        <f>IF(Z9&gt;0, (R9*SUMPRODUCT(K9:$K$98, X9:$X$98)-K9*$AZ$3)/Z9, 0)</f>
        <v>4450.9496387947238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4.5002690000000003E-3</v>
      </c>
      <c r="Q10" s="5">
        <f t="shared" si="29"/>
        <v>12.5</v>
      </c>
      <c r="R10">
        <f t="shared" si="0"/>
        <v>250000</v>
      </c>
      <c r="S10">
        <f t="shared" si="1"/>
        <v>4541.7768884637489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4093.5479750346767</v>
      </c>
      <c r="AC10">
        <f t="shared" si="2"/>
        <v>4116.5131797735921</v>
      </c>
      <c r="AE10">
        <f t="shared" si="3"/>
        <v>0</v>
      </c>
      <c r="AF10">
        <f t="shared" si="4"/>
        <v>0</v>
      </c>
      <c r="AG10">
        <f t="shared" si="5"/>
        <v>-11.329577830621922</v>
      </c>
      <c r="AH10">
        <f t="shared" si="6"/>
        <v>-1034.7267744558135</v>
      </c>
      <c r="AI10">
        <f t="shared" si="7"/>
        <v>-1046.0563522864354</v>
      </c>
      <c r="AJ10">
        <f t="shared" si="8"/>
        <v>-22.965204738915418</v>
      </c>
      <c r="AK10">
        <f t="shared" si="30"/>
        <v>16.783546697642176</v>
      </c>
      <c r="AL10">
        <f t="shared" si="9"/>
        <v>-1052.2380103277087</v>
      </c>
      <c r="AN10">
        <f t="shared" si="10"/>
        <v>0</v>
      </c>
      <c r="AO10">
        <f t="shared" si="11"/>
        <v>0</v>
      </c>
      <c r="AP10">
        <f t="shared" si="12"/>
        <v>-6.6687754209928416</v>
      </c>
      <c r="AQ10">
        <f t="shared" si="13"/>
        <v>-609.05715853627237</v>
      </c>
      <c r="AR10">
        <f t="shared" si="14"/>
        <v>-615.72593395726517</v>
      </c>
      <c r="AS10">
        <f t="shared" si="15"/>
        <v>-13.517696351139371</v>
      </c>
      <c r="AT10">
        <f t="shared" si="16"/>
        <v>9.879070991666218</v>
      </c>
      <c r="AU10">
        <f t="shared" si="17"/>
        <v>-619.36455931673834</v>
      </c>
      <c r="AW10">
        <v>7</v>
      </c>
      <c r="AX10">
        <f>IF(Z10&gt;0, (R10*SUMPRODUCT(K10:$K$98, X10:$X$98)-K10*$AZ$3)/Z10, 0)</f>
        <v>4541.7768884637489</v>
      </c>
    </row>
    <row r="11" spans="1:52" x14ac:dyDescent="0.25">
      <c r="A11" t="s">
        <v>33</v>
      </c>
      <c r="C11" s="26">
        <f>AU71</f>
        <v>1678.6243299764583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4.7150400000000002E-3</v>
      </c>
      <c r="Q11" s="5">
        <f t="shared" si="29"/>
        <v>12.5</v>
      </c>
      <c r="R11">
        <f t="shared" si="0"/>
        <v>250000</v>
      </c>
      <c r="S11">
        <f t="shared" si="1"/>
        <v>4590.1956371041324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4116.5131797735921</v>
      </c>
      <c r="AC11">
        <f t="shared" si="2"/>
        <v>4099.177870893247</v>
      </c>
      <c r="AE11">
        <f t="shared" si="3"/>
        <v>0</v>
      </c>
      <c r="AF11">
        <f t="shared" si="4"/>
        <v>0</v>
      </c>
      <c r="AG11">
        <f t="shared" si="5"/>
        <v>-11.162862639661206</v>
      </c>
      <c r="AH11">
        <f t="shared" si="6"/>
        <v>-1068.3882530899118</v>
      </c>
      <c r="AI11">
        <f t="shared" si="7"/>
        <v>-1079.551115729573</v>
      </c>
      <c r="AJ11">
        <f t="shared" si="8"/>
        <v>17.33530888034511</v>
      </c>
      <c r="AK11">
        <f t="shared" si="30"/>
        <v>9.8796316314566202</v>
      </c>
      <c r="AL11">
        <f t="shared" si="9"/>
        <v>-1052.3361752177711</v>
      </c>
      <c r="AN11">
        <f t="shared" si="10"/>
        <v>0</v>
      </c>
      <c r="AO11">
        <f t="shared" si="11"/>
        <v>0</v>
      </c>
      <c r="AP11">
        <f t="shared" si="12"/>
        <v>-6.2434854845324166</v>
      </c>
      <c r="AQ11">
        <f t="shared" si="13"/>
        <v>-597.55877728996757</v>
      </c>
      <c r="AR11">
        <f t="shared" si="14"/>
        <v>-603.80226277449992</v>
      </c>
      <c r="AS11">
        <f t="shared" si="15"/>
        <v>9.6957879764437784</v>
      </c>
      <c r="AT11">
        <f t="shared" si="16"/>
        <v>5.5257632987768108</v>
      </c>
      <c r="AU11">
        <f t="shared" si="17"/>
        <v>-588.58071149927923</v>
      </c>
      <c r="AW11">
        <v>8</v>
      </c>
      <c r="AX11">
        <f>IF(Z11&gt;0, (R11*SUMPRODUCT(K11:$K$98, X11:$X$98)-K11*$AZ$3)/Z11, 0)</f>
        <v>4590.1956371041324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4.9523709999999997E-3</v>
      </c>
      <c r="Q12" s="5">
        <f t="shared" si="29"/>
        <v>12.5</v>
      </c>
      <c r="R12">
        <f t="shared" si="0"/>
        <v>250000</v>
      </c>
      <c r="S12">
        <f t="shared" si="1"/>
        <v>4618.5849729998317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4099.177870893247</v>
      </c>
      <c r="AC12">
        <f t="shared" si="2"/>
        <v>4062.8588631412608</v>
      </c>
      <c r="AE12">
        <f t="shared" si="3"/>
        <v>0</v>
      </c>
      <c r="AF12">
        <f t="shared" si="4"/>
        <v>0</v>
      </c>
      <c r="AG12">
        <f t="shared" si="5"/>
        <v>-10.995951376050954</v>
      </c>
      <c r="AH12">
        <f t="shared" si="6"/>
        <v>-1105.652744272832</v>
      </c>
      <c r="AI12">
        <f t="shared" si="7"/>
        <v>-1116.6486956488829</v>
      </c>
      <c r="AJ12">
        <f t="shared" si="8"/>
        <v>36.319007751986192</v>
      </c>
      <c r="AK12">
        <f t="shared" si="30"/>
        <v>9.4281091030544673</v>
      </c>
      <c r="AL12">
        <f t="shared" si="9"/>
        <v>-1070.9015787938422</v>
      </c>
      <c r="AN12">
        <f t="shared" si="10"/>
        <v>0</v>
      </c>
      <c r="AO12">
        <f t="shared" si="11"/>
        <v>0</v>
      </c>
      <c r="AP12">
        <f t="shared" si="12"/>
        <v>-5.8444650510639296</v>
      </c>
      <c r="AQ12">
        <f t="shared" si="13"/>
        <v>-587.66618744691209</v>
      </c>
      <c r="AR12">
        <f t="shared" si="14"/>
        <v>-593.51065249797603</v>
      </c>
      <c r="AS12">
        <f t="shared" si="15"/>
        <v>19.303938716763895</v>
      </c>
      <c r="AT12">
        <f t="shared" si="16"/>
        <v>5.011140215700804</v>
      </c>
      <c r="AU12">
        <f t="shared" si="17"/>
        <v>-569.19557356551127</v>
      </c>
      <c r="AW12">
        <v>9</v>
      </c>
      <c r="AX12">
        <f>IF(Z12&gt;0, (R12*SUMPRODUCT(K12:$K$98, X12:$X$98)-K12*$AZ$3)/Z12, 0)</f>
        <v>4618.5849729998317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5.2041409999999998E-3</v>
      </c>
      <c r="Q13" s="5">
        <f t="shared" si="29"/>
        <v>12.5</v>
      </c>
      <c r="R13">
        <f t="shared" si="0"/>
        <v>250000</v>
      </c>
      <c r="S13">
        <f t="shared" si="1"/>
        <v>4623.8299767902408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4062.8588631412608</v>
      </c>
      <c r="AC13">
        <f t="shared" si="2"/>
        <v>4005.630338199624</v>
      </c>
      <c r="AE13">
        <f t="shared" si="3"/>
        <v>0</v>
      </c>
      <c r="AF13">
        <f t="shared" si="4"/>
        <v>0</v>
      </c>
      <c r="AG13">
        <f t="shared" si="5"/>
        <v>-10.828767380900333</v>
      </c>
      <c r="AH13">
        <f t="shared" si="6"/>
        <v>-1144.4896278022638</v>
      </c>
      <c r="AI13">
        <f t="shared" si="7"/>
        <v>-1155.3183951831643</v>
      </c>
      <c r="AJ13">
        <f t="shared" si="8"/>
        <v>57.228524941636806</v>
      </c>
      <c r="AK13">
        <f t="shared" si="30"/>
        <v>8.125717726282522</v>
      </c>
      <c r="AL13">
        <f t="shared" si="9"/>
        <v>-1089.9641525152449</v>
      </c>
      <c r="AN13">
        <f t="shared" si="10"/>
        <v>0</v>
      </c>
      <c r="AO13">
        <f t="shared" si="11"/>
        <v>0</v>
      </c>
      <c r="AP13">
        <f t="shared" si="12"/>
        <v>-5.4711073957775493</v>
      </c>
      <c r="AQ13">
        <f t="shared" si="13"/>
        <v>-578.23992766746937</v>
      </c>
      <c r="AR13">
        <f t="shared" si="14"/>
        <v>-583.71103506324698</v>
      </c>
      <c r="AS13">
        <f t="shared" si="15"/>
        <v>28.914039340237153</v>
      </c>
      <c r="AT13">
        <f t="shared" si="16"/>
        <v>4.1054233399340774</v>
      </c>
      <c r="AU13">
        <f t="shared" si="17"/>
        <v>-550.69157238307571</v>
      </c>
      <c r="AW13">
        <v>10</v>
      </c>
      <c r="AX13">
        <f>IF(Z13&gt;0, (R13*SUMPRODUCT(K13:$K$98, X13:$X$98)-K13*$AZ$3)/Z13, 0)</f>
        <v>4623.8299767902408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5.4847869999999996E-3</v>
      </c>
      <c r="Q14" s="5">
        <f t="shared" si="29"/>
        <v>12.5</v>
      </c>
      <c r="R14">
        <f t="shared" si="0"/>
        <v>250000</v>
      </c>
      <c r="S14">
        <f t="shared" si="1"/>
        <v>4607.6038189294195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4005.630338199624</v>
      </c>
      <c r="AC14">
        <f t="shared" si="2"/>
        <v>3929.7649281680947</v>
      </c>
      <c r="AE14">
        <f t="shared" si="3"/>
        <v>0</v>
      </c>
      <c r="AF14">
        <f t="shared" si="4"/>
        <v>0</v>
      </c>
      <c r="AG14">
        <f t="shared" si="5"/>
        <v>-10.661086224534543</v>
      </c>
      <c r="AH14">
        <f t="shared" si="6"/>
        <v>-1187.8696511357236</v>
      </c>
      <c r="AI14">
        <f t="shared" si="7"/>
        <v>-1198.5307373602582</v>
      </c>
      <c r="AJ14">
        <f t="shared" si="8"/>
        <v>75.865410031529336</v>
      </c>
      <c r="AK14">
        <f t="shared" si="30"/>
        <v>7.210134608759323</v>
      </c>
      <c r="AL14">
        <f t="shared" si="9"/>
        <v>-1115.4551927199695</v>
      </c>
      <c r="AN14">
        <f t="shared" si="10"/>
        <v>0</v>
      </c>
      <c r="AO14">
        <f t="shared" si="11"/>
        <v>0</v>
      </c>
      <c r="AP14">
        <f t="shared" si="12"/>
        <v>-5.1211147205740719</v>
      </c>
      <c r="AQ14">
        <f t="shared" si="13"/>
        <v>-570.60008975022913</v>
      </c>
      <c r="AR14">
        <f t="shared" si="14"/>
        <v>-575.72120447080317</v>
      </c>
      <c r="AS14">
        <f t="shared" si="15"/>
        <v>36.442390569992327</v>
      </c>
      <c r="AT14">
        <f t="shared" si="16"/>
        <v>3.4634300581177433</v>
      </c>
      <c r="AU14">
        <f t="shared" si="17"/>
        <v>-535.81538384269311</v>
      </c>
      <c r="AW14">
        <v>11</v>
      </c>
      <c r="AX14">
        <f>IF(Z14&gt;0, (R14*SUMPRODUCT(K14:$K$98, X14:$X$98)-K14*$AZ$3)/Z14, 0)</f>
        <v>4607.6038189294195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5.8078460000000002E-3</v>
      </c>
      <c r="Q15" s="5">
        <f t="shared" si="29"/>
        <v>12.5</v>
      </c>
      <c r="R15">
        <f t="shared" si="0"/>
        <v>250000</v>
      </c>
      <c r="S15">
        <f t="shared" si="1"/>
        <v>4594.8249402551728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3929.7649281680947</v>
      </c>
      <c r="AC15">
        <f t="shared" si="2"/>
        <v>3856.9171599119927</v>
      </c>
      <c r="AE15">
        <f t="shared" si="3"/>
        <v>0</v>
      </c>
      <c r="AF15">
        <f t="shared" si="4"/>
        <v>0</v>
      </c>
      <c r="AG15">
        <f t="shared" si="5"/>
        <v>-10.492557415304377</v>
      </c>
      <c r="AH15">
        <f t="shared" si="6"/>
        <v>-1238.3589396963609</v>
      </c>
      <c r="AI15">
        <f t="shared" si="7"/>
        <v>-1248.8514971116654</v>
      </c>
      <c r="AJ15">
        <f t="shared" si="8"/>
        <v>72.847768256101972</v>
      </c>
      <c r="AK15">
        <f t="shared" si="30"/>
        <v>16.11203620548919</v>
      </c>
      <c r="AL15">
        <f t="shared" si="9"/>
        <v>-1159.8916926500742</v>
      </c>
      <c r="AN15">
        <f t="shared" si="10"/>
        <v>0</v>
      </c>
      <c r="AO15">
        <f t="shared" si="11"/>
        <v>0</v>
      </c>
      <c r="AP15">
        <f t="shared" si="12"/>
        <v>-4.7814827129521893</v>
      </c>
      <c r="AQ15">
        <f t="shared" si="13"/>
        <v>-564.32303662702282</v>
      </c>
      <c r="AR15">
        <f t="shared" si="14"/>
        <v>-569.10451933997501</v>
      </c>
      <c r="AS15">
        <f t="shared" si="15"/>
        <v>33.196896696094413</v>
      </c>
      <c r="AT15">
        <f t="shared" si="16"/>
        <v>7.3422922112999007</v>
      </c>
      <c r="AU15">
        <f t="shared" si="17"/>
        <v>-528.56533043258071</v>
      </c>
      <c r="AW15">
        <v>12</v>
      </c>
      <c r="AX15">
        <f>IF(Z15&gt;0, (R15*SUMPRODUCT(K15:$K$98, X15:$X$98)-K15*$AZ$3)/Z15, 0)</f>
        <v>4594.8249402551728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6.1543680000000003E-3</v>
      </c>
      <c r="Q16" s="5">
        <f t="shared" si="29"/>
        <v>12.5</v>
      </c>
      <c r="R16">
        <f t="shared" si="0"/>
        <v>250000</v>
      </c>
      <c r="S16">
        <f t="shared" si="1"/>
        <v>4588.7218114373054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3856.9171599119927</v>
      </c>
      <c r="AC16">
        <f t="shared" si="2"/>
        <v>3789.5708651386994</v>
      </c>
      <c r="AE16">
        <f t="shared" si="3"/>
        <v>0</v>
      </c>
      <c r="AF16">
        <f t="shared" si="4"/>
        <v>0</v>
      </c>
      <c r="AG16">
        <f t="shared" si="5"/>
        <v>-10.323056781556422</v>
      </c>
      <c r="AH16">
        <f t="shared" si="6"/>
        <v>-1291.5011918982395</v>
      </c>
      <c r="AI16">
        <f t="shared" si="7"/>
        <v>-1301.824248679796</v>
      </c>
      <c r="AJ16">
        <f t="shared" si="8"/>
        <v>67.346294773293266</v>
      </c>
      <c r="AK16">
        <f t="shared" si="30"/>
        <v>27.384111835375151</v>
      </c>
      <c r="AL16">
        <f t="shared" si="9"/>
        <v>-1207.0938420711277</v>
      </c>
      <c r="AN16">
        <f t="shared" si="10"/>
        <v>0</v>
      </c>
      <c r="AO16">
        <f t="shared" si="11"/>
        <v>0</v>
      </c>
      <c r="AP16">
        <f t="shared" si="12"/>
        <v>-4.4501380017231309</v>
      </c>
      <c r="AQ16">
        <f t="shared" si="13"/>
        <v>-556.74967744103947</v>
      </c>
      <c r="AR16">
        <f t="shared" si="14"/>
        <v>-561.19981544276266</v>
      </c>
      <c r="AS16">
        <f t="shared" si="15"/>
        <v>29.032127981833497</v>
      </c>
      <c r="AT16">
        <f t="shared" si="16"/>
        <v>11.804941046121577</v>
      </c>
      <c r="AU16">
        <f t="shared" si="17"/>
        <v>-520.36274641480759</v>
      </c>
      <c r="AW16">
        <v>13</v>
      </c>
      <c r="AX16">
        <f>IF(Z16&gt;0, (R16*SUMPRODUCT(K16:$K$98, X16:$X$98)-K16*$AZ$3)/Z16, 0)</f>
        <v>4588.7218114373054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6.5216450000000004E-3</v>
      </c>
      <c r="Q17" s="5">
        <f t="shared" si="29"/>
        <v>12.5</v>
      </c>
      <c r="R17">
        <f t="shared" si="0"/>
        <v>250000</v>
      </c>
      <c r="S17">
        <f t="shared" si="1"/>
        <v>4623.0094441648316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3789.5708651386994</v>
      </c>
      <c r="AC17">
        <f t="shared" si="2"/>
        <v>3754.8093438643141</v>
      </c>
      <c r="AE17">
        <f t="shared" si="3"/>
        <v>0</v>
      </c>
      <c r="AF17">
        <f t="shared" si="4"/>
        <v>0</v>
      </c>
      <c r="AG17">
        <f t="shared" si="5"/>
        <v>-10.152502902096705</v>
      </c>
      <c r="AH17">
        <f t="shared" si="6"/>
        <v>-1346.4662328830709</v>
      </c>
      <c r="AI17">
        <f t="shared" si="7"/>
        <v>-1356.6187357851677</v>
      </c>
      <c r="AJ17">
        <f t="shared" si="8"/>
        <v>34.761521274385359</v>
      </c>
      <c r="AK17">
        <f t="shared" si="30"/>
        <v>52.296077938914053</v>
      </c>
      <c r="AL17">
        <f t="shared" si="9"/>
        <v>-1269.5611365718682</v>
      </c>
      <c r="AN17">
        <f t="shared" si="10"/>
        <v>0</v>
      </c>
      <c r="AO17">
        <f t="shared" si="11"/>
        <v>0</v>
      </c>
      <c r="AP17">
        <f t="shared" si="12"/>
        <v>-4.114132733086719</v>
      </c>
      <c r="AQ17">
        <f t="shared" si="13"/>
        <v>-545.63301839157077</v>
      </c>
      <c r="AR17">
        <f t="shared" si="14"/>
        <v>-549.74715112465753</v>
      </c>
      <c r="AS17">
        <f t="shared" si="15"/>
        <v>14.086527618455925</v>
      </c>
      <c r="AT17">
        <f t="shared" si="16"/>
        <v>21.192114706621449</v>
      </c>
      <c r="AU17">
        <f t="shared" si="17"/>
        <v>-514.46850879958015</v>
      </c>
      <c r="AW17">
        <v>14</v>
      </c>
      <c r="AX17">
        <f>IF(Z17&gt;0, (R17*SUMPRODUCT(K17:$K$98, X17:$X$98)-K17*$AZ$3)/Z17, 0)</f>
        <v>4623.0094441648316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6.9358459999999999E-3</v>
      </c>
      <c r="Q18" s="5">
        <f t="shared" si="29"/>
        <v>12.5</v>
      </c>
      <c r="R18">
        <f t="shared" si="0"/>
        <v>250000</v>
      </c>
      <c r="S18">
        <f t="shared" si="1"/>
        <v>4703.9437905573632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3754.8093438643141</v>
      </c>
      <c r="AC18">
        <f t="shared" si="2"/>
        <v>3755.8400899302587</v>
      </c>
      <c r="AE18">
        <f t="shared" si="3"/>
        <v>0</v>
      </c>
      <c r="AF18">
        <f t="shared" si="4"/>
        <v>0</v>
      </c>
      <c r="AG18">
        <f t="shared" si="5"/>
        <v>-9.9805616764322416</v>
      </c>
      <c r="AH18">
        <f t="shared" si="6"/>
        <v>-1408.3239328699165</v>
      </c>
      <c r="AI18">
        <f t="shared" si="7"/>
        <v>-1418.3044945463487</v>
      </c>
      <c r="AJ18">
        <f t="shared" si="8"/>
        <v>-1.0307460659446406</v>
      </c>
      <c r="AK18">
        <f t="shared" si="30"/>
        <v>81.103881827469195</v>
      </c>
      <c r="AL18">
        <f t="shared" si="9"/>
        <v>-1338.2313587848241</v>
      </c>
      <c r="AN18">
        <f t="shared" si="10"/>
        <v>0</v>
      </c>
      <c r="AO18">
        <f t="shared" si="11"/>
        <v>0</v>
      </c>
      <c r="AP18">
        <f t="shared" si="12"/>
        <v>-3.7742221115113876</v>
      </c>
      <c r="AQ18">
        <f t="shared" si="13"/>
        <v>-532.56795558507997</v>
      </c>
      <c r="AR18">
        <f t="shared" si="14"/>
        <v>-536.34217769659142</v>
      </c>
      <c r="AS18">
        <f t="shared" si="15"/>
        <v>-0.38978413435668413</v>
      </c>
      <c r="AT18">
        <f t="shared" si="16"/>
        <v>30.670023796903592</v>
      </c>
      <c r="AU18">
        <f t="shared" si="17"/>
        <v>-506.06193803404449</v>
      </c>
      <c r="AW18">
        <v>15</v>
      </c>
      <c r="AX18">
        <f>IF(Z18&gt;0, (R18*SUMPRODUCT(K18:$K$98, X18:$X$98)-K18*$AZ$3)/Z18, 0)</f>
        <v>4703.9437905573632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7.4023869999999999E-3</v>
      </c>
      <c r="Q19" s="5">
        <f t="shared" si="29"/>
        <v>12.5</v>
      </c>
      <c r="R19">
        <f t="shared" si="0"/>
        <v>250000</v>
      </c>
      <c r="S19">
        <f t="shared" si="1"/>
        <v>4764.5920857262672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3755.8400899302587</v>
      </c>
      <c r="AC19">
        <f t="shared" si="2"/>
        <v>3738.0611323883118</v>
      </c>
      <c r="AE19">
        <f t="shared" si="3"/>
        <v>0</v>
      </c>
      <c r="AF19">
        <f t="shared" si="4"/>
        <v>0</v>
      </c>
      <c r="AG19">
        <f t="shared" si="5"/>
        <v>-9.806876079661599</v>
      </c>
      <c r="AH19">
        <f t="shared" si="6"/>
        <v>-1477.5996001264048</v>
      </c>
      <c r="AI19">
        <f t="shared" si="7"/>
        <v>-1487.4064762060664</v>
      </c>
      <c r="AJ19">
        <f t="shared" si="8"/>
        <v>17.778957541946966</v>
      </c>
      <c r="AK19">
        <f t="shared" si="30"/>
        <v>83.755234005444777</v>
      </c>
      <c r="AL19">
        <f t="shared" si="9"/>
        <v>-1385.8722846586747</v>
      </c>
      <c r="AN19">
        <f t="shared" si="10"/>
        <v>0</v>
      </c>
      <c r="AO19">
        <f t="shared" si="11"/>
        <v>0</v>
      </c>
      <c r="AP19">
        <f t="shared" si="12"/>
        <v>-3.4584926211908136</v>
      </c>
      <c r="AQ19">
        <f t="shared" si="13"/>
        <v>-521.09023022222232</v>
      </c>
      <c r="AR19">
        <f t="shared" si="14"/>
        <v>-524.54872284341309</v>
      </c>
      <c r="AS19">
        <f t="shared" si="15"/>
        <v>6.269926628195968</v>
      </c>
      <c r="AT19">
        <f t="shared" si="16"/>
        <v>29.537118287308477</v>
      </c>
      <c r="AU19">
        <f t="shared" si="17"/>
        <v>-488.74167792790871</v>
      </c>
      <c r="AW19">
        <v>16</v>
      </c>
      <c r="AX19">
        <f>IF(Z19&gt;0, (R19*SUMPRODUCT(K19:$K$98, X19:$X$98)-K19*$AZ$3)/Z19, 0)</f>
        <v>4764.5920857262672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7.9366079999999995E-3</v>
      </c>
      <c r="Q20" s="5">
        <f t="shared" si="29"/>
        <v>12.5</v>
      </c>
      <c r="R20">
        <f t="shared" si="0"/>
        <v>250000</v>
      </c>
      <c r="S20">
        <f t="shared" si="1"/>
        <v>4651.248331914454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3738.0611323883118</v>
      </c>
      <c r="AC20">
        <f t="shared" si="2"/>
        <v>3583.6841356060927</v>
      </c>
      <c r="AE20">
        <f t="shared" si="3"/>
        <v>0</v>
      </c>
      <c r="AF20">
        <f t="shared" si="4"/>
        <v>0</v>
      </c>
      <c r="AG20">
        <f t="shared" si="5"/>
        <v>-9.630973987716132</v>
      </c>
      <c r="AH20">
        <f t="shared" si="6"/>
        <v>-1556.6666229770176</v>
      </c>
      <c r="AI20">
        <f t="shared" si="7"/>
        <v>-1566.2975969647337</v>
      </c>
      <c r="AJ20">
        <f t="shared" si="8"/>
        <v>154.37699678221907</v>
      </c>
      <c r="AK20">
        <f t="shared" si="30"/>
        <v>16.073662869269739</v>
      </c>
      <c r="AL20">
        <f t="shared" si="9"/>
        <v>-1395.8469373132448</v>
      </c>
      <c r="AN20">
        <f t="shared" si="10"/>
        <v>0</v>
      </c>
      <c r="AO20">
        <f t="shared" si="11"/>
        <v>0</v>
      </c>
      <c r="AP20">
        <f t="shared" si="12"/>
        <v>-3.2215299201115637</v>
      </c>
      <c r="AQ20">
        <f t="shared" si="13"/>
        <v>-520.69999440925699</v>
      </c>
      <c r="AR20">
        <f t="shared" si="14"/>
        <v>-523.92152432936848</v>
      </c>
      <c r="AS20">
        <f t="shared" si="15"/>
        <v>51.638610460915707</v>
      </c>
      <c r="AT20">
        <f t="shared" si="16"/>
        <v>5.376588694475144</v>
      </c>
      <c r="AU20">
        <f t="shared" si="17"/>
        <v>-466.90632517397762</v>
      </c>
      <c r="AW20">
        <v>17</v>
      </c>
      <c r="AX20">
        <f>IF(Z20&gt;0, (R20*SUMPRODUCT(K20:$K$98, X20:$X$98)-K20*$AZ$3)/Z20, 0)</f>
        <v>4651.248331914454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8.552947E-3</v>
      </c>
      <c r="Q21" s="5">
        <f t="shared" si="29"/>
        <v>12.5</v>
      </c>
      <c r="R21">
        <f t="shared" si="0"/>
        <v>250000</v>
      </c>
      <c r="S21">
        <f t="shared" si="1"/>
        <v>4488.8109795314831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3583.6841356060927</v>
      </c>
      <c r="AC21">
        <f t="shared" si="2"/>
        <v>3394.3638233632428</v>
      </c>
      <c r="AE21">
        <f t="shared" si="3"/>
        <v>0</v>
      </c>
      <c r="AF21">
        <f t="shared" si="4"/>
        <v>0</v>
      </c>
      <c r="AG21">
        <f t="shared" si="5"/>
        <v>-9.452291037763656</v>
      </c>
      <c r="AH21">
        <f t="shared" si="6"/>
        <v>-1647.4642015062948</v>
      </c>
      <c r="AI21">
        <f t="shared" si="7"/>
        <v>-1656.9164925440584</v>
      </c>
      <c r="AJ21">
        <f t="shared" si="8"/>
        <v>189.32031224284992</v>
      </c>
      <c r="AK21">
        <f t="shared" si="30"/>
        <v>5.7338946169697484</v>
      </c>
      <c r="AL21">
        <f t="shared" si="9"/>
        <v>-1461.8622856842387</v>
      </c>
      <c r="AN21">
        <f t="shared" si="10"/>
        <v>0</v>
      </c>
      <c r="AO21">
        <f t="shared" si="11"/>
        <v>0</v>
      </c>
      <c r="AP21">
        <f t="shared" si="12"/>
        <v>-3.0066194810239821</v>
      </c>
      <c r="AQ21">
        <f t="shared" si="13"/>
        <v>-524.03146948703773</v>
      </c>
      <c r="AR21">
        <f t="shared" si="14"/>
        <v>-527.03808896806174</v>
      </c>
      <c r="AS21">
        <f t="shared" si="15"/>
        <v>60.219700881911024</v>
      </c>
      <c r="AT21">
        <f t="shared" si="16"/>
        <v>1.8238582782358514</v>
      </c>
      <c r="AU21">
        <f t="shared" si="17"/>
        <v>-464.99452980791477</v>
      </c>
      <c r="AW21">
        <v>18</v>
      </c>
      <c r="AX21">
        <f>IF(Z21&gt;0, (R21*SUMPRODUCT(K21:$K$98, X21:$X$98)-K21*$AZ$3)/Z21, 0)</f>
        <v>4488.8109795314831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9.2631359999999999E-3</v>
      </c>
      <c r="Q22" s="5">
        <f t="shared" si="29"/>
        <v>12.5</v>
      </c>
      <c r="R22">
        <f t="shared" si="0"/>
        <v>250000</v>
      </c>
      <c r="S22">
        <f t="shared" si="1"/>
        <v>4444.4419862306968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3394.3638233632428</v>
      </c>
      <c r="AC22">
        <f t="shared" si="2"/>
        <v>3296.072939611026</v>
      </c>
      <c r="AE22">
        <f t="shared" si="3"/>
        <v>0</v>
      </c>
      <c r="AF22">
        <f t="shared" si="4"/>
        <v>0</v>
      </c>
      <c r="AG22">
        <f t="shared" si="5"/>
        <v>-9.2702102699916349</v>
      </c>
      <c r="AH22">
        <f t="shared" si="6"/>
        <v>-1751.1571478877177</v>
      </c>
      <c r="AI22">
        <f t="shared" si="7"/>
        <v>-1760.4273581577093</v>
      </c>
      <c r="AJ22">
        <f t="shared" si="8"/>
        <v>98.290883752216814</v>
      </c>
      <c r="AK22">
        <f t="shared" si="30"/>
        <v>71.281640290628104</v>
      </c>
      <c r="AL22">
        <f t="shared" si="9"/>
        <v>-1590.8548341148644</v>
      </c>
      <c r="AN22">
        <f t="shared" si="10"/>
        <v>0</v>
      </c>
      <c r="AO22">
        <f t="shared" si="11"/>
        <v>0</v>
      </c>
      <c r="AP22">
        <f t="shared" si="12"/>
        <v>-2.7532236797953016</v>
      </c>
      <c r="AQ22">
        <f t="shared" si="13"/>
        <v>-520.08823815078551</v>
      </c>
      <c r="AR22">
        <f t="shared" si="14"/>
        <v>-522.84146183058078</v>
      </c>
      <c r="AS22">
        <f t="shared" si="15"/>
        <v>29.192087425526626</v>
      </c>
      <c r="AT22">
        <f t="shared" si="16"/>
        <v>21.170425941480314</v>
      </c>
      <c r="AU22">
        <f t="shared" si="17"/>
        <v>-472.47894846357389</v>
      </c>
      <c r="AW22">
        <v>19</v>
      </c>
      <c r="AX22">
        <f>IF(Z22&gt;0, (R22*SUMPRODUCT(K22:$K$98, X22:$X$98)-K22*$AZ$3)/Z22, 0)</f>
        <v>4444.4419862306968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1.011049E-2</v>
      </c>
      <c r="Q23" s="5">
        <f t="shared" si="29"/>
        <v>12.5</v>
      </c>
      <c r="R23">
        <f t="shared" si="0"/>
        <v>250000</v>
      </c>
      <c r="S23">
        <f t="shared" si="1"/>
        <v>4704.0572551682089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3296.072939611026</v>
      </c>
      <c r="AC23">
        <f t="shared" si="2"/>
        <v>3418.4503740982991</v>
      </c>
      <c r="AE23">
        <f t="shared" si="3"/>
        <v>0</v>
      </c>
      <c r="AF23">
        <f t="shared" si="4"/>
        <v>0</v>
      </c>
      <c r="AG23">
        <f t="shared" si="5"/>
        <v>-9.0837817990590697</v>
      </c>
      <c r="AH23">
        <f t="shared" si="6"/>
        <v>-1874.5273646529542</v>
      </c>
      <c r="AI23">
        <f t="shared" si="7"/>
        <v>-1883.6111464520134</v>
      </c>
      <c r="AJ23">
        <f t="shared" si="8"/>
        <v>-122.37743448727315</v>
      </c>
      <c r="AK23">
        <f t="shared" si="30"/>
        <v>230.72510577277183</v>
      </c>
      <c r="AL23">
        <f t="shared" si="9"/>
        <v>-1775.2634751665146</v>
      </c>
      <c r="AN23">
        <f t="shared" si="10"/>
        <v>0</v>
      </c>
      <c r="AO23">
        <f t="shared" si="11"/>
        <v>0</v>
      </c>
      <c r="AP23">
        <f t="shared" si="12"/>
        <v>-2.408799109388406</v>
      </c>
      <c r="AQ23">
        <f t="shared" si="13"/>
        <v>-497.07929432738564</v>
      </c>
      <c r="AR23">
        <f t="shared" si="14"/>
        <v>-499.48809343677408</v>
      </c>
      <c r="AS23">
        <f t="shared" si="15"/>
        <v>-32.451534143270173</v>
      </c>
      <c r="AT23">
        <f t="shared" si="16"/>
        <v>61.182714599834092</v>
      </c>
      <c r="AU23">
        <f t="shared" si="17"/>
        <v>-470.75691298021013</v>
      </c>
      <c r="AW23">
        <v>20</v>
      </c>
      <c r="AX23">
        <f>IF(Z23&gt;0, (R23*SUMPRODUCT(K23:$K$98, X23:$X$98)-K23*$AZ$3)/Z23, 0)</f>
        <v>4704.0572551682089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1.1085984E-2</v>
      </c>
      <c r="Q24" s="5">
        <f t="shared" si="29"/>
        <v>12.5</v>
      </c>
      <c r="R24">
        <f t="shared" si="0"/>
        <v>250000</v>
      </c>
      <c r="S24">
        <f t="shared" si="1"/>
        <v>4912.9924311395598</v>
      </c>
      <c r="U24">
        <f t="shared" si="21"/>
        <v>1.1085984E-2</v>
      </c>
      <c r="V24">
        <f t="shared" si="22"/>
        <v>0.01</v>
      </c>
      <c r="W24">
        <f t="shared" si="23"/>
        <v>0.72670254392472555</v>
      </c>
      <c r="X24">
        <f t="shared" si="24"/>
        <v>8.0562127747088041E-3</v>
      </c>
      <c r="Y24">
        <f t="shared" si="25"/>
        <v>7.2670254392472556E-3</v>
      </c>
      <c r="Z24">
        <f t="shared" si="26"/>
        <v>0.71137930571076946</v>
      </c>
      <c r="AB24">
        <f t="shared" si="27"/>
        <v>3418.4503740982991</v>
      </c>
      <c r="AC24">
        <f t="shared" si="2"/>
        <v>3495.0011446263252</v>
      </c>
      <c r="AE24">
        <f t="shared" si="3"/>
        <v>0</v>
      </c>
      <c r="AF24">
        <f t="shared" si="4"/>
        <v>0</v>
      </c>
      <c r="AG24">
        <f t="shared" si="5"/>
        <v>-8.8922413213846188</v>
      </c>
      <c r="AH24">
        <f t="shared" si="6"/>
        <v>-2014.0531936772011</v>
      </c>
      <c r="AI24">
        <f t="shared" si="7"/>
        <v>-2022.9454349985856</v>
      </c>
      <c r="AJ24">
        <f t="shared" si="8"/>
        <v>-76.550770528026078</v>
      </c>
      <c r="AK24">
        <f t="shared" si="30"/>
        <v>239.29152618688096</v>
      </c>
      <c r="AL24">
        <f t="shared" si="9"/>
        <v>-1860.2046793397305</v>
      </c>
      <c r="AN24">
        <f t="shared" si="10"/>
        <v>0</v>
      </c>
      <c r="AO24">
        <f t="shared" si="11"/>
        <v>0</v>
      </c>
      <c r="AP24">
        <f t="shared" si="12"/>
        <v>-2.1053635802755601</v>
      </c>
      <c r="AQ24">
        <f t="shared" si="13"/>
        <v>-476.85550689096635</v>
      </c>
      <c r="AR24">
        <f t="shared" si="14"/>
        <v>-478.96087047124189</v>
      </c>
      <c r="AS24">
        <f t="shared" si="15"/>
        <v>-18.124474863739117</v>
      </c>
      <c r="AT24">
        <f t="shared" si="16"/>
        <v>56.655644633806254</v>
      </c>
      <c r="AU24">
        <f t="shared" si="17"/>
        <v>-440.42970070117468</v>
      </c>
      <c r="AW24">
        <v>21</v>
      </c>
      <c r="AX24">
        <f>IF(Z24&gt;0, (R24*SUMPRODUCT(K24:$K$98, X24:$X$98)-K24*$AZ$3)/Z24, 0)</f>
        <v>4912.9924311395598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1.2207667E-2</v>
      </c>
      <c r="Q25" s="5">
        <f t="shared" si="29"/>
        <v>12.5</v>
      </c>
      <c r="R25">
        <f t="shared" si="0"/>
        <v>250000</v>
      </c>
      <c r="S25">
        <f t="shared" si="1"/>
        <v>5075.345885240592</v>
      </c>
      <c r="U25">
        <f t="shared" si="21"/>
        <v>1.2207667E-2</v>
      </c>
      <c r="V25">
        <f t="shared" si="22"/>
        <v>0.01</v>
      </c>
      <c r="W25">
        <f t="shared" si="23"/>
        <v>0.71137930571076946</v>
      </c>
      <c r="X25">
        <f t="shared" si="24"/>
        <v>8.6842816748082721E-3</v>
      </c>
      <c r="Y25">
        <f t="shared" si="25"/>
        <v>7.1137930571076946E-3</v>
      </c>
      <c r="Z25">
        <f t="shared" si="26"/>
        <v>0.69558123097885349</v>
      </c>
      <c r="AB25">
        <f t="shared" si="27"/>
        <v>3495.0011446263252</v>
      </c>
      <c r="AC25">
        <f t="shared" si="2"/>
        <v>3530.3153384991097</v>
      </c>
      <c r="AE25">
        <f t="shared" si="3"/>
        <v>0</v>
      </c>
      <c r="AF25">
        <f t="shared" si="4"/>
        <v>0</v>
      </c>
      <c r="AG25">
        <f t="shared" si="5"/>
        <v>-8.6947653872356678</v>
      </c>
      <c r="AH25">
        <f t="shared" si="6"/>
        <v>-2171.0704187020679</v>
      </c>
      <c r="AI25">
        <f t="shared" si="7"/>
        <v>-2179.7651840893036</v>
      </c>
      <c r="AJ25">
        <f t="shared" si="8"/>
        <v>-35.314193872784472</v>
      </c>
      <c r="AK25">
        <f t="shared" si="30"/>
        <v>244.6500801238428</v>
      </c>
      <c r="AL25">
        <f t="shared" si="9"/>
        <v>-1970.4292978382452</v>
      </c>
      <c r="AN25">
        <f t="shared" si="10"/>
        <v>0</v>
      </c>
      <c r="AO25">
        <f t="shared" si="11"/>
        <v>0</v>
      </c>
      <c r="AP25">
        <f t="shared" si="12"/>
        <v>-1.8380431847954219</v>
      </c>
      <c r="AQ25">
        <f t="shared" si="13"/>
        <v>-458.95674110592512</v>
      </c>
      <c r="AR25">
        <f t="shared" si="14"/>
        <v>-460.79478429072054</v>
      </c>
      <c r="AS25">
        <f t="shared" si="15"/>
        <v>-7.4652978526258211</v>
      </c>
      <c r="AT25">
        <f t="shared" si="16"/>
        <v>51.718176673453563</v>
      </c>
      <c r="AU25">
        <f t="shared" si="17"/>
        <v>-416.54190546989275</v>
      </c>
      <c r="AW25">
        <v>22</v>
      </c>
      <c r="AX25">
        <f>IF(Z25&gt;0, (R25*SUMPRODUCT(K25:$K$98, X25:$X$98)-K25*$AZ$3)/Z25, 0)</f>
        <v>5075.345885240592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1.3502610999999999E-2</v>
      </c>
      <c r="Q26" s="5">
        <f t="shared" si="29"/>
        <v>12.5</v>
      </c>
      <c r="R26">
        <f t="shared" si="0"/>
        <v>250000</v>
      </c>
      <c r="S26">
        <f t="shared" si="1"/>
        <v>5195.0533082491293</v>
      </c>
      <c r="U26">
        <f t="shared" si="21"/>
        <v>1.3502610999999999E-2</v>
      </c>
      <c r="V26">
        <f t="shared" si="22"/>
        <v>0.01</v>
      </c>
      <c r="W26">
        <f t="shared" si="23"/>
        <v>0.69558123097885349</v>
      </c>
      <c r="X26">
        <f t="shared" si="24"/>
        <v>9.3921627808086078E-3</v>
      </c>
      <c r="Y26">
        <f t="shared" si="25"/>
        <v>6.9558123097885347E-3</v>
      </c>
      <c r="Z26">
        <f t="shared" si="26"/>
        <v>0.67923325588825634</v>
      </c>
      <c r="AB26">
        <f t="shared" si="27"/>
        <v>3530.3153384991097</v>
      </c>
      <c r="AC26">
        <f t="shared" si="2"/>
        <v>3528.6529730751136</v>
      </c>
      <c r="AE26">
        <f t="shared" si="3"/>
        <v>0</v>
      </c>
      <c r="AF26">
        <f t="shared" si="4"/>
        <v>0</v>
      </c>
      <c r="AG26">
        <f t="shared" si="5"/>
        <v>-8.4904156986032042</v>
      </c>
      <c r="AH26">
        <f t="shared" si="6"/>
        <v>-2348.0406952021522</v>
      </c>
      <c r="AI26">
        <f t="shared" si="7"/>
        <v>-2356.5311109007553</v>
      </c>
      <c r="AJ26">
        <f t="shared" si="8"/>
        <v>1.662365423996107</v>
      </c>
      <c r="AK26">
        <f t="shared" si="30"/>
        <v>247.12207369493771</v>
      </c>
      <c r="AL26">
        <f t="shared" si="9"/>
        <v>-2107.7466717818215</v>
      </c>
      <c r="AN26">
        <f t="shared" si="10"/>
        <v>0</v>
      </c>
      <c r="AO26">
        <f t="shared" si="11"/>
        <v>0</v>
      </c>
      <c r="AP26">
        <f t="shared" si="12"/>
        <v>-1.6025396168053341</v>
      </c>
      <c r="AQ26">
        <f t="shared" si="13"/>
        <v>-443.18539509810182</v>
      </c>
      <c r="AR26">
        <f t="shared" si="14"/>
        <v>-444.78793471490712</v>
      </c>
      <c r="AS26">
        <f t="shared" si="15"/>
        <v>0.31376631535243033</v>
      </c>
      <c r="AT26">
        <f t="shared" si="16"/>
        <v>46.643524574229794</v>
      </c>
      <c r="AU26">
        <f t="shared" si="17"/>
        <v>-397.8306438253249</v>
      </c>
      <c r="AW26">
        <v>23</v>
      </c>
      <c r="AX26">
        <f>IF(Z26&gt;0, (R26*SUMPRODUCT(K26:$K$98, X26:$X$98)-K26*$AZ$3)/Z26, 0)</f>
        <v>5195.0533082491293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1.4950962999999999E-2</v>
      </c>
      <c r="Q27" s="5">
        <f t="shared" si="29"/>
        <v>12.5</v>
      </c>
      <c r="R27">
        <f t="shared" si="0"/>
        <v>250000</v>
      </c>
      <c r="S27">
        <f t="shared" si="1"/>
        <v>5275.3154093580042</v>
      </c>
      <c r="U27">
        <f t="shared" si="21"/>
        <v>1.4950962999999999E-2</v>
      </c>
      <c r="V27">
        <f t="shared" si="22"/>
        <v>0.01</v>
      </c>
      <c r="W27">
        <f t="shared" si="23"/>
        <v>0.67923325588825634</v>
      </c>
      <c r="X27">
        <f t="shared" si="24"/>
        <v>1.0155191277154852E-2</v>
      </c>
      <c r="Y27">
        <f t="shared" si="25"/>
        <v>6.7923325588825634E-3</v>
      </c>
      <c r="Z27">
        <f t="shared" si="26"/>
        <v>0.66228573205221897</v>
      </c>
      <c r="AB27">
        <f t="shared" si="27"/>
        <v>3528.6529730751136</v>
      </c>
      <c r="AC27">
        <f t="shared" si="2"/>
        <v>3493.7661276930171</v>
      </c>
      <c r="AE27">
        <f t="shared" si="3"/>
        <v>0</v>
      </c>
      <c r="AF27">
        <f t="shared" si="4"/>
        <v>0</v>
      </c>
      <c r="AG27">
        <f t="shared" si="5"/>
        <v>-8.2785716506527365</v>
      </c>
      <c r="AH27">
        <f t="shared" si="6"/>
        <v>-2538.7978192887131</v>
      </c>
      <c r="AI27">
        <f t="shared" si="7"/>
        <v>-2547.0763909393659</v>
      </c>
      <c r="AJ27">
        <f t="shared" si="8"/>
        <v>34.886845382096453</v>
      </c>
      <c r="AK27">
        <f t="shared" si="30"/>
        <v>247.00570811525796</v>
      </c>
      <c r="AL27">
        <f t="shared" si="9"/>
        <v>-2265.1838374420113</v>
      </c>
      <c r="AN27">
        <f t="shared" si="10"/>
        <v>0</v>
      </c>
      <c r="AO27">
        <f t="shared" si="11"/>
        <v>0</v>
      </c>
      <c r="AP27">
        <f t="shared" si="12"/>
        <v>-1.3951381340360622</v>
      </c>
      <c r="AQ27">
        <f t="shared" si="13"/>
        <v>-427.84840208733436</v>
      </c>
      <c r="AR27">
        <f t="shared" si="14"/>
        <v>-429.24354022137044</v>
      </c>
      <c r="AS27">
        <f t="shared" si="15"/>
        <v>5.8792712587013787</v>
      </c>
      <c r="AT27">
        <f t="shared" si="16"/>
        <v>41.626393689424212</v>
      </c>
      <c r="AU27">
        <f t="shared" si="17"/>
        <v>-381.73787527324481</v>
      </c>
      <c r="AW27">
        <v>24</v>
      </c>
      <c r="AX27">
        <f>IF(Z27&gt;0, (R27*SUMPRODUCT(K27:$K$98, X27:$X$98)-K27*$AZ$3)/Z27, 0)</f>
        <v>5275.3154093580042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1.6562650000000002E-2</v>
      </c>
      <c r="Q28" s="5">
        <f t="shared" si="29"/>
        <v>12.5</v>
      </c>
      <c r="R28">
        <f t="shared" si="0"/>
        <v>250000</v>
      </c>
      <c r="S28">
        <f t="shared" si="1"/>
        <v>5321.0853040280235</v>
      </c>
      <c r="U28">
        <f t="shared" si="21"/>
        <v>1.6562650000000002E-2</v>
      </c>
      <c r="V28">
        <f t="shared" si="22"/>
        <v>0.01</v>
      </c>
      <c r="W28">
        <f t="shared" si="23"/>
        <v>0.66228573205221897</v>
      </c>
      <c r="X28">
        <f t="shared" si="24"/>
        <v>1.0969206779974686E-2</v>
      </c>
      <c r="Y28">
        <f t="shared" si="25"/>
        <v>6.6228573205221897E-3</v>
      </c>
      <c r="Z28">
        <f t="shared" si="26"/>
        <v>0.64469366795172212</v>
      </c>
      <c r="AB28">
        <f t="shared" si="27"/>
        <v>3493.7661276930171</v>
      </c>
      <c r="AC28">
        <f t="shared" si="2"/>
        <v>3430.4700021378308</v>
      </c>
      <c r="AE28">
        <f t="shared" si="3"/>
        <v>0</v>
      </c>
      <c r="AF28">
        <f t="shared" si="4"/>
        <v>0</v>
      </c>
      <c r="AG28">
        <f t="shared" si="5"/>
        <v>-8.0586708493965258</v>
      </c>
      <c r="AH28">
        <f t="shared" si="6"/>
        <v>-2742.3016949936714</v>
      </c>
      <c r="AI28">
        <f t="shared" si="7"/>
        <v>-2750.3603658430679</v>
      </c>
      <c r="AJ28">
        <f t="shared" si="8"/>
        <v>63.296125555186336</v>
      </c>
      <c r="AK28">
        <f t="shared" si="30"/>
        <v>244.56362893851121</v>
      </c>
      <c r="AL28">
        <f t="shared" si="9"/>
        <v>-2442.5006113493705</v>
      </c>
      <c r="AN28">
        <f t="shared" si="10"/>
        <v>0</v>
      </c>
      <c r="AO28">
        <f t="shared" si="11"/>
        <v>0</v>
      </c>
      <c r="AP28">
        <f t="shared" si="12"/>
        <v>-1.2125710429285799</v>
      </c>
      <c r="AQ28">
        <f t="shared" si="13"/>
        <v>-412.62829670879273</v>
      </c>
      <c r="AR28">
        <f t="shared" si="14"/>
        <v>-413.84086775172131</v>
      </c>
      <c r="AS28">
        <f t="shared" si="15"/>
        <v>9.5240332322963823</v>
      </c>
      <c r="AT28">
        <f t="shared" si="16"/>
        <v>36.798968483317068</v>
      </c>
      <c r="AU28">
        <f t="shared" si="17"/>
        <v>-367.51786603610788</v>
      </c>
      <c r="AW28">
        <v>25</v>
      </c>
      <c r="AX28">
        <f>IF(Z28&gt;0, (R28*SUMPRODUCT(K28:$K$98, X28:$X$98)-K28*$AZ$3)/Z28, 0)</f>
        <v>5321.0853040280235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1.8321427000000001E-2</v>
      </c>
      <c r="Q29" s="5">
        <f t="shared" si="29"/>
        <v>12.5</v>
      </c>
      <c r="R29">
        <f t="shared" si="0"/>
        <v>250000</v>
      </c>
      <c r="S29">
        <f t="shared" si="1"/>
        <v>5337.0815569614206</v>
      </c>
      <c r="U29">
        <f t="shared" si="21"/>
        <v>1.8321427000000001E-2</v>
      </c>
      <c r="V29">
        <f t="shared" si="22"/>
        <v>0.01</v>
      </c>
      <c r="W29">
        <f t="shared" si="23"/>
        <v>0.64469366795172212</v>
      </c>
      <c r="X29">
        <f t="shared" si="24"/>
        <v>1.1811707974739717E-2</v>
      </c>
      <c r="Y29">
        <f t="shared" si="25"/>
        <v>6.4469366795172215E-3</v>
      </c>
      <c r="Z29">
        <f t="shared" si="26"/>
        <v>0.62643502329746514</v>
      </c>
      <c r="AB29">
        <f t="shared" si="27"/>
        <v>3430.4700021378308</v>
      </c>
      <c r="AC29">
        <f t="shared" si="2"/>
        <v>3343.3348094755988</v>
      </c>
      <c r="AE29">
        <f t="shared" si="3"/>
        <v>0</v>
      </c>
      <c r="AF29">
        <f t="shared" si="4"/>
        <v>0</v>
      </c>
      <c r="AG29">
        <f t="shared" si="5"/>
        <v>-7.8304377912183138</v>
      </c>
      <c r="AH29">
        <f t="shared" si="6"/>
        <v>-2952.9269936849291</v>
      </c>
      <c r="AI29">
        <f t="shared" si="7"/>
        <v>-2960.7574314761473</v>
      </c>
      <c r="AJ29">
        <f t="shared" si="8"/>
        <v>87.13519266223193</v>
      </c>
      <c r="AK29">
        <f t="shared" si="30"/>
        <v>240.13290014964818</v>
      </c>
      <c r="AL29">
        <f t="shared" si="9"/>
        <v>-2633.4893386642671</v>
      </c>
      <c r="AN29">
        <f t="shared" si="10"/>
        <v>0</v>
      </c>
      <c r="AO29">
        <f t="shared" si="11"/>
        <v>0</v>
      </c>
      <c r="AP29">
        <f t="shared" si="12"/>
        <v>-1.0519904470124679</v>
      </c>
      <c r="AQ29">
        <f t="shared" si="13"/>
        <v>-396.71485438089007</v>
      </c>
      <c r="AR29">
        <f t="shared" si="14"/>
        <v>-397.7668448279025</v>
      </c>
      <c r="AS29">
        <f t="shared" si="15"/>
        <v>11.706291873241094</v>
      </c>
      <c r="AT29">
        <f t="shared" si="16"/>
        <v>32.260969783086004</v>
      </c>
      <c r="AU29">
        <f t="shared" si="17"/>
        <v>-353.79958317157536</v>
      </c>
      <c r="AW29">
        <v>26</v>
      </c>
      <c r="AX29">
        <f>IF(Z29&gt;0, (R29*SUMPRODUCT(K29:$K$98, X29:$X$98)-K29*$AZ$3)/Z29, 0)</f>
        <v>5337.0815569614206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2.0255269999999999E-2</v>
      </c>
      <c r="Q30" s="5">
        <f t="shared" si="29"/>
        <v>12.5</v>
      </c>
      <c r="R30">
        <f t="shared" si="0"/>
        <v>250000</v>
      </c>
      <c r="S30">
        <f t="shared" si="1"/>
        <v>5328.9454910165168</v>
      </c>
      <c r="U30">
        <f t="shared" si="21"/>
        <v>2.0255269999999999E-2</v>
      </c>
      <c r="V30">
        <f t="shared" si="22"/>
        <v>0.01</v>
      </c>
      <c r="W30">
        <f t="shared" si="23"/>
        <v>0.62643502329746514</v>
      </c>
      <c r="X30">
        <f t="shared" si="24"/>
        <v>1.2688610534346447E-2</v>
      </c>
      <c r="Y30">
        <f t="shared" si="25"/>
        <v>6.2643502329746518E-3</v>
      </c>
      <c r="Z30">
        <f t="shared" si="26"/>
        <v>0.60748206253014403</v>
      </c>
      <c r="AB30">
        <f t="shared" si="27"/>
        <v>3343.3348094755988</v>
      </c>
      <c r="AC30">
        <f t="shared" si="2"/>
        <v>3237.2387979934247</v>
      </c>
      <c r="AE30">
        <f t="shared" si="3"/>
        <v>0</v>
      </c>
      <c r="AF30">
        <f t="shared" si="4"/>
        <v>0</v>
      </c>
      <c r="AG30">
        <f t="shared" si="5"/>
        <v>-7.5935257816268003</v>
      </c>
      <c r="AH30">
        <f t="shared" si="6"/>
        <v>-3172.1526335866115</v>
      </c>
      <c r="AI30">
        <f t="shared" si="7"/>
        <v>-3179.7461593682383</v>
      </c>
      <c r="AJ30">
        <f t="shared" si="8"/>
        <v>106.09601148217416</v>
      </c>
      <c r="AK30">
        <f t="shared" si="30"/>
        <v>234.03343666329195</v>
      </c>
      <c r="AL30">
        <f t="shared" si="9"/>
        <v>-2839.6167112227722</v>
      </c>
      <c r="AN30">
        <f t="shared" si="10"/>
        <v>0</v>
      </c>
      <c r="AO30">
        <f t="shared" si="11"/>
        <v>0</v>
      </c>
      <c r="AP30">
        <f t="shared" si="12"/>
        <v>-0.91085910000061165</v>
      </c>
      <c r="AQ30">
        <f t="shared" si="13"/>
        <v>-380.50625967246839</v>
      </c>
      <c r="AR30">
        <f t="shared" si="14"/>
        <v>-381.417118772469</v>
      </c>
      <c r="AS30">
        <f t="shared" si="15"/>
        <v>12.726435691590467</v>
      </c>
      <c r="AT30">
        <f t="shared" si="16"/>
        <v>28.072794064249219</v>
      </c>
      <c r="AU30">
        <f t="shared" si="17"/>
        <v>-340.61788901662936</v>
      </c>
      <c r="AW30">
        <v>27</v>
      </c>
      <c r="AX30">
        <f>IF(Z30&gt;0, (R30*SUMPRODUCT(K30:$K$98, X30:$X$98)-K30*$AZ$3)/Z30, 0)</f>
        <v>5328.9454910165168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2.2430054000000001E-2</v>
      </c>
      <c r="Q31" s="5">
        <f t="shared" si="29"/>
        <v>12.5</v>
      </c>
      <c r="R31">
        <f t="shared" si="0"/>
        <v>250000</v>
      </c>
      <c r="S31">
        <f t="shared" si="1"/>
        <v>5301.6541863209832</v>
      </c>
      <c r="U31">
        <f t="shared" si="21"/>
        <v>2.2430054000000001E-2</v>
      </c>
      <c r="V31">
        <f t="shared" si="22"/>
        <v>0.01</v>
      </c>
      <c r="W31">
        <f t="shared" si="23"/>
        <v>0.60748206253014403</v>
      </c>
      <c r="X31">
        <f t="shared" si="24"/>
        <v>1.3625855466582508E-2</v>
      </c>
      <c r="Y31">
        <f t="shared" si="25"/>
        <v>6.0748206253014407E-3</v>
      </c>
      <c r="Z31">
        <f t="shared" si="26"/>
        <v>0.58778138643826017</v>
      </c>
      <c r="AB31">
        <f t="shared" si="27"/>
        <v>3237.2387979934247</v>
      </c>
      <c r="AC31">
        <f t="shared" si="2"/>
        <v>3116.2136480519534</v>
      </c>
      <c r="AE31">
        <f t="shared" si="3"/>
        <v>0</v>
      </c>
      <c r="AF31">
        <f t="shared" si="4"/>
        <v>0</v>
      </c>
      <c r="AG31">
        <f t="shared" si="5"/>
        <v>-7.3472673304782523</v>
      </c>
      <c r="AH31">
        <f t="shared" si="6"/>
        <v>-3406.4638666456271</v>
      </c>
      <c r="AI31">
        <f t="shared" si="7"/>
        <v>-3413.8111339761053</v>
      </c>
      <c r="AJ31">
        <f t="shared" si="8"/>
        <v>121.02514994147123</v>
      </c>
      <c r="AK31">
        <f t="shared" si="30"/>
        <v>226.60671585953975</v>
      </c>
      <c r="AL31">
        <f t="shared" si="9"/>
        <v>-3066.1792681750944</v>
      </c>
      <c r="AN31">
        <f t="shared" si="10"/>
        <v>0</v>
      </c>
      <c r="AO31">
        <f t="shared" si="11"/>
        <v>0</v>
      </c>
      <c r="AP31">
        <f t="shared" si="12"/>
        <v>-0.78689275910821466</v>
      </c>
      <c r="AQ31">
        <f t="shared" si="13"/>
        <v>-364.83247856080567</v>
      </c>
      <c r="AR31">
        <f t="shared" si="14"/>
        <v>-365.61937131991391</v>
      </c>
      <c r="AS31">
        <f t="shared" si="15"/>
        <v>12.961800609034144</v>
      </c>
      <c r="AT31">
        <f t="shared" si="16"/>
        <v>24.269592469498107</v>
      </c>
      <c r="AU31">
        <f t="shared" si="17"/>
        <v>-328.38797824138163</v>
      </c>
      <c r="AW31">
        <v>28</v>
      </c>
      <c r="AX31">
        <f>IF(Z31&gt;0, (R31*SUMPRODUCT(K31:$K$98, X31:$X$98)-K31*$AZ$3)/Z31, 0)</f>
        <v>5301.6541863209832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2.4874655999999998E-2</v>
      </c>
      <c r="Q32" s="5">
        <f t="shared" si="29"/>
        <v>12.5</v>
      </c>
      <c r="R32">
        <f t="shared" si="0"/>
        <v>250000</v>
      </c>
      <c r="S32">
        <f t="shared" si="1"/>
        <v>5258.5080851775265</v>
      </c>
      <c r="U32">
        <f t="shared" si="21"/>
        <v>2.4874655999999998E-2</v>
      </c>
      <c r="V32">
        <f t="shared" si="22"/>
        <v>0.01</v>
      </c>
      <c r="W32">
        <f t="shared" si="23"/>
        <v>0.58778138643826017</v>
      </c>
      <c r="X32">
        <f t="shared" si="24"/>
        <v>1.4620859790854786E-2</v>
      </c>
      <c r="Y32">
        <f t="shared" si="25"/>
        <v>5.8778138643826019E-3</v>
      </c>
      <c r="Z32">
        <f t="shared" si="26"/>
        <v>0.56728271278302278</v>
      </c>
      <c r="AB32">
        <f t="shared" si="27"/>
        <v>3116.2136480519534</v>
      </c>
      <c r="AC32">
        <f t="shared" si="2"/>
        <v>2983.0607317509657</v>
      </c>
      <c r="AE32">
        <f t="shared" si="3"/>
        <v>0</v>
      </c>
      <c r="AF32">
        <f t="shared" si="4"/>
        <v>0</v>
      </c>
      <c r="AG32">
        <f t="shared" si="5"/>
        <v>-7.091033909787785</v>
      </c>
      <c r="AH32">
        <f t="shared" si="6"/>
        <v>-3655.2149477136963</v>
      </c>
      <c r="AI32">
        <f t="shared" si="7"/>
        <v>-3662.3059816234841</v>
      </c>
      <c r="AJ32">
        <f t="shared" si="8"/>
        <v>133.15291630098773</v>
      </c>
      <c r="AK32">
        <f t="shared" si="30"/>
        <v>218.13495536363675</v>
      </c>
      <c r="AL32">
        <f t="shared" si="9"/>
        <v>-3311.0181099588594</v>
      </c>
      <c r="AN32">
        <f t="shared" si="10"/>
        <v>0</v>
      </c>
      <c r="AO32">
        <f t="shared" si="11"/>
        <v>0</v>
      </c>
      <c r="AP32">
        <f t="shared" si="12"/>
        <v>-0.67808048645127206</v>
      </c>
      <c r="AQ32">
        <f t="shared" si="13"/>
        <v>-349.53011949478042</v>
      </c>
      <c r="AR32">
        <f t="shared" si="14"/>
        <v>-350.20819998123164</v>
      </c>
      <c r="AS32">
        <f t="shared" si="15"/>
        <v>12.732754546999672</v>
      </c>
      <c r="AT32">
        <f t="shared" si="16"/>
        <v>20.859166452558675</v>
      </c>
      <c r="AU32">
        <f t="shared" si="17"/>
        <v>-316.6162789816733</v>
      </c>
      <c r="AW32">
        <v>29</v>
      </c>
      <c r="AX32">
        <f>IF(Z32&gt;0, (R32*SUMPRODUCT(K32:$K$98, X32:$X$98)-K32*$AZ$3)/Z32, 0)</f>
        <v>5258.5080851775265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2.763239E-2</v>
      </c>
      <c r="Q33" s="5">
        <f t="shared" si="29"/>
        <v>12.5</v>
      </c>
      <c r="R33">
        <f t="shared" si="0"/>
        <v>250000</v>
      </c>
      <c r="S33">
        <f t="shared" si="1"/>
        <v>5202.7987241591645</v>
      </c>
      <c r="U33">
        <f t="shared" si="21"/>
        <v>2.763239E-2</v>
      </c>
      <c r="V33">
        <f t="shared" si="22"/>
        <v>0.01</v>
      </c>
      <c r="W33">
        <f t="shared" si="23"/>
        <v>0.56728271278302278</v>
      </c>
      <c r="X33">
        <f t="shared" si="24"/>
        <v>1.5675377159878472E-2</v>
      </c>
      <c r="Y33">
        <f t="shared" si="25"/>
        <v>5.6728271278302283E-3</v>
      </c>
      <c r="Z33">
        <f t="shared" si="26"/>
        <v>0.54593450849531411</v>
      </c>
      <c r="AB33">
        <f t="shared" si="27"/>
        <v>2983.0607317509657</v>
      </c>
      <c r="AC33">
        <f t="shared" si="2"/>
        <v>2840.3873642738808</v>
      </c>
      <c r="AE33">
        <f t="shared" si="3"/>
        <v>0</v>
      </c>
      <c r="AF33">
        <f t="shared" si="4"/>
        <v>0</v>
      </c>
      <c r="AG33">
        <f t="shared" si="5"/>
        <v>-6.824181356191426</v>
      </c>
      <c r="AH33">
        <f t="shared" si="6"/>
        <v>-3918.8442899696179</v>
      </c>
      <c r="AI33">
        <f t="shared" si="7"/>
        <v>-3925.6684713258092</v>
      </c>
      <c r="AJ33">
        <f t="shared" si="8"/>
        <v>142.67336747708487</v>
      </c>
      <c r="AK33">
        <f t="shared" si="30"/>
        <v>208.81425122256761</v>
      </c>
      <c r="AL33">
        <f t="shared" si="9"/>
        <v>-3574.1808526261566</v>
      </c>
      <c r="AN33">
        <f t="shared" si="10"/>
        <v>0</v>
      </c>
      <c r="AO33">
        <f t="shared" si="11"/>
        <v>0</v>
      </c>
      <c r="AP33">
        <f t="shared" si="12"/>
        <v>-0.58264526529798932</v>
      </c>
      <c r="AQ33">
        <f t="shared" si="13"/>
        <v>-334.58900808948687</v>
      </c>
      <c r="AR33">
        <f t="shared" si="14"/>
        <v>-335.17165335478484</v>
      </c>
      <c r="AS33">
        <f t="shared" si="15"/>
        <v>12.181382308842585</v>
      </c>
      <c r="AT33">
        <f t="shared" si="16"/>
        <v>17.82845860202562</v>
      </c>
      <c r="AU33">
        <f t="shared" si="17"/>
        <v>-305.16181244391663</v>
      </c>
      <c r="AW33">
        <v>30</v>
      </c>
      <c r="AX33">
        <f>IF(Z33&gt;0, (R33*SUMPRODUCT(K33:$K$98, X33:$X$98)-K33*$AZ$3)/Z33, 0)</f>
        <v>5202.7987241591645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3.0610310000000002E-2</v>
      </c>
      <c r="Q34" s="5">
        <f t="shared" si="29"/>
        <v>12.5</v>
      </c>
      <c r="R34">
        <f t="shared" si="0"/>
        <v>250000</v>
      </c>
      <c r="S34">
        <f t="shared" si="1"/>
        <v>5136.8406358764214</v>
      </c>
      <c r="U34">
        <f t="shared" si="21"/>
        <v>3.0610310000000002E-2</v>
      </c>
      <c r="V34">
        <f t="shared" si="22"/>
        <v>0.01</v>
      </c>
      <c r="W34">
        <f t="shared" si="23"/>
        <v>0.54593450849531411</v>
      </c>
      <c r="X34">
        <f t="shared" si="24"/>
        <v>1.6711224544739198E-2</v>
      </c>
      <c r="Y34">
        <f t="shared" si="25"/>
        <v>5.4593450849531409E-3</v>
      </c>
      <c r="Z34">
        <f t="shared" si="26"/>
        <v>0.52376393886562178</v>
      </c>
      <c r="AB34">
        <f t="shared" si="27"/>
        <v>2840.3873642738808</v>
      </c>
      <c r="AC34">
        <f t="shared" si="2"/>
        <v>2690.4918847716199</v>
      </c>
      <c r="AE34">
        <f t="shared" si="3"/>
        <v>0</v>
      </c>
      <c r="AF34">
        <f t="shared" si="4"/>
        <v>0</v>
      </c>
      <c r="AG34">
        <f t="shared" si="5"/>
        <v>-6.5470492358202721</v>
      </c>
      <c r="AH34">
        <f t="shared" si="6"/>
        <v>-4177.8061361847995</v>
      </c>
      <c r="AI34">
        <f t="shared" si="7"/>
        <v>-4184.3531854206194</v>
      </c>
      <c r="AJ34">
        <f t="shared" si="8"/>
        <v>149.89547950226097</v>
      </c>
      <c r="AK34">
        <f t="shared" si="30"/>
        <v>198.82711549917167</v>
      </c>
      <c r="AL34">
        <f t="shared" si="9"/>
        <v>-3835.6305904191868</v>
      </c>
      <c r="AN34">
        <f t="shared" si="10"/>
        <v>0</v>
      </c>
      <c r="AO34">
        <f t="shared" si="11"/>
        <v>0</v>
      </c>
      <c r="AP34">
        <f t="shared" si="12"/>
        <v>-0.49909273254839798</v>
      </c>
      <c r="AQ34">
        <f t="shared" si="13"/>
        <v>-318.48128912149457</v>
      </c>
      <c r="AR34">
        <f t="shared" si="14"/>
        <v>-318.98038185404295</v>
      </c>
      <c r="AS34">
        <f t="shared" si="15"/>
        <v>11.42678812496554</v>
      </c>
      <c r="AT34">
        <f t="shared" si="16"/>
        <v>15.156930214648785</v>
      </c>
      <c r="AU34">
        <f t="shared" si="17"/>
        <v>-292.39666351442861</v>
      </c>
      <c r="AW34">
        <v>31</v>
      </c>
      <c r="AX34">
        <f>IF(Z34&gt;0, (R34*SUMPRODUCT(K34:$K$98, X34:$X$98)-K34*$AZ$3)/Z34, 0)</f>
        <v>5136.8406358764214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3.3721785999999997E-2</v>
      </c>
      <c r="Q35" s="5">
        <f t="shared" si="29"/>
        <v>12.5</v>
      </c>
      <c r="R35">
        <f t="shared" ref="R35:R69" si="31">$C$6</f>
        <v>250000</v>
      </c>
      <c r="S35">
        <f t="shared" ref="S35:S69" si="32">AX35</f>
        <v>5065.0781628229015</v>
      </c>
      <c r="U35">
        <f t="shared" si="21"/>
        <v>3.3721785999999997E-2</v>
      </c>
      <c r="V35">
        <f t="shared" si="22"/>
        <v>0.01</v>
      </c>
      <c r="W35">
        <f t="shared" si="23"/>
        <v>0.52376393886562178</v>
      </c>
      <c r="X35">
        <f t="shared" si="24"/>
        <v>1.766225546094358E-2</v>
      </c>
      <c r="Y35">
        <f t="shared" si="25"/>
        <v>5.237639388656218E-3</v>
      </c>
      <c r="Z35">
        <f t="shared" si="26"/>
        <v>0.50086404401602203</v>
      </c>
      <c r="AB35">
        <f t="shared" si="27"/>
        <v>2690.4918847716199</v>
      </c>
      <c r="AC35">
        <f t="shared" ref="AC35:AC69" si="33">S35*Z35</f>
        <v>2536.9155318887215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-6.2608005502002753</v>
      </c>
      <c r="AH35">
        <f t="shared" ref="AH35:AH69" si="37">-X35*R35</f>
        <v>-4415.5638652358948</v>
      </c>
      <c r="AI35">
        <f t="shared" ref="AI35:AI66" si="38">SUM(AE35:AH35)</f>
        <v>-4421.8246657860955</v>
      </c>
      <c r="AJ35">
        <f t="shared" ref="AJ35:AJ69" si="39">AB35-AC35</f>
        <v>153.57635288289839</v>
      </c>
      <c r="AK35">
        <f t="shared" si="30"/>
        <v>188.33443193401342</v>
      </c>
      <c r="AL35">
        <f t="shared" ref="AL35:AL66" si="40">SUM(AI35:AK35)</f>
        <v>-4079.9138809691835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-0.42613527401943013</v>
      </c>
      <c r="AQ35">
        <f t="shared" ref="AQ35:AQ69" si="44">AH35*$K35</f>
        <v>-300.54104144914839</v>
      </c>
      <c r="AR35">
        <f t="shared" ref="AR35:AR69" si="45">AI35*$K35</f>
        <v>-300.96717672316788</v>
      </c>
      <c r="AS35">
        <f t="shared" ref="AS35:AS69" si="46">AJ35*$K35</f>
        <v>10.453024448537196</v>
      </c>
      <c r="AT35">
        <f t="shared" ref="AT35:AT69" si="47">AK35*$K35</f>
        <v>12.81879914812607</v>
      </c>
      <c r="AU35">
        <f t="shared" ref="AU35:AU69" si="48">AL35*$K35</f>
        <v>-277.69535312650459</v>
      </c>
      <c r="AW35">
        <v>32</v>
      </c>
      <c r="AX35">
        <f>IF(Z35&gt;0, (R35*SUMPRODUCT(K35:$K$98, X35:$X$98)-K35*$AZ$3)/Z35, 0)</f>
        <v>5065.0781628229015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4.5614701000000001E-2</v>
      </c>
      <c r="Q36" s="5">
        <f t="shared" si="29"/>
        <v>12.5</v>
      </c>
      <c r="R36">
        <f t="shared" si="31"/>
        <v>250000</v>
      </c>
      <c r="S36">
        <f t="shared" si="32"/>
        <v>5039.2547603820203</v>
      </c>
      <c r="U36">
        <f t="shared" ref="U36:U69" si="52">M36</f>
        <v>4.5614701000000001E-2</v>
      </c>
      <c r="V36">
        <f t="shared" ref="V36:V69" si="53">$C$10</f>
        <v>0.01</v>
      </c>
      <c r="W36">
        <f t="shared" ref="W36:W69" si="54">Z35</f>
        <v>0.50086404401602203</v>
      </c>
      <c r="X36">
        <f t="shared" ref="X36:X67" si="55">U36*W36</f>
        <v>2.2846763609441684E-2</v>
      </c>
      <c r="Y36">
        <f t="shared" ref="Y36:Y69" si="56">V36*W36</f>
        <v>5.0086404401602207E-3</v>
      </c>
      <c r="Z36">
        <f t="shared" ref="Z36:Z67" si="57">MAX(0, W36-X36-Y36)</f>
        <v>0.47300863996642012</v>
      </c>
      <c r="AB36">
        <f t="shared" ref="AB36:AB69" si="58">AC35</f>
        <v>2536.9155318887215</v>
      </c>
      <c r="AC36">
        <f t="shared" si="33"/>
        <v>2383.6110406526077</v>
      </c>
      <c r="AE36">
        <f t="shared" si="34"/>
        <v>0</v>
      </c>
      <c r="AF36">
        <f t="shared" si="35"/>
        <v>0</v>
      </c>
      <c r="AG36">
        <f t="shared" si="36"/>
        <v>-5.9126079995802518</v>
      </c>
      <c r="AH36">
        <f t="shared" si="37"/>
        <v>-5711.6909023604212</v>
      </c>
      <c r="AI36">
        <f t="shared" si="38"/>
        <v>-5717.6035103600016</v>
      </c>
      <c r="AJ36">
        <f t="shared" si="39"/>
        <v>153.30449123611379</v>
      </c>
      <c r="AK36">
        <f t="shared" si="30"/>
        <v>177.58408723221052</v>
      </c>
      <c r="AL36">
        <f t="shared" si="40"/>
        <v>-5386.7149318916772</v>
      </c>
      <c r="AN36">
        <f t="shared" si="41"/>
        <v>0</v>
      </c>
      <c r="AO36">
        <f t="shared" si="42"/>
        <v>0</v>
      </c>
      <c r="AP36">
        <f t="shared" si="43"/>
        <v>-0.35931775729400572</v>
      </c>
      <c r="AQ36">
        <f t="shared" si="44"/>
        <v>-347.10773410623881</v>
      </c>
      <c r="AR36">
        <f t="shared" si="45"/>
        <v>-347.46705186353279</v>
      </c>
      <c r="AS36">
        <f t="shared" si="46"/>
        <v>9.3165361170518253</v>
      </c>
      <c r="AT36">
        <f t="shared" si="47"/>
        <v>10.792042354221843</v>
      </c>
      <c r="AU36">
        <f t="shared" si="48"/>
        <v>-327.3584733922591</v>
      </c>
      <c r="AW36">
        <v>33</v>
      </c>
      <c r="AX36">
        <f>IF(Z36&gt;0, (R36*SUMPRODUCT(K36:$K$98, X36:$X$98)-K36*$AZ$3)/Z36, 0)</f>
        <v>5039.2547603820203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5.8461241999999997E-2</v>
      </c>
      <c r="Q37" s="5">
        <f t="shared" ref="Q37:Q69" si="60">$C$8</f>
        <v>12.5</v>
      </c>
      <c r="R37">
        <f t="shared" si="31"/>
        <v>250000</v>
      </c>
      <c r="S37">
        <f t="shared" si="32"/>
        <v>4920.1933104460222</v>
      </c>
      <c r="U37">
        <f t="shared" si="52"/>
        <v>5.8461241999999997E-2</v>
      </c>
      <c r="V37">
        <f t="shared" si="53"/>
        <v>0.01</v>
      </c>
      <c r="W37">
        <f t="shared" si="54"/>
        <v>0.47300863996642012</v>
      </c>
      <c r="X37">
        <f t="shared" si="55"/>
        <v>2.7652672569167758E-2</v>
      </c>
      <c r="Y37">
        <f t="shared" si="56"/>
        <v>4.7300863996642016E-3</v>
      </c>
      <c r="Z37">
        <f t="shared" si="57"/>
        <v>0.44062588099758815</v>
      </c>
      <c r="AB37">
        <f t="shared" si="58"/>
        <v>2383.6110406526077</v>
      </c>
      <c r="AC37">
        <f t="shared" si="33"/>
        <v>2167.9645120937184</v>
      </c>
      <c r="AE37">
        <f t="shared" si="34"/>
        <v>0</v>
      </c>
      <c r="AF37">
        <f t="shared" si="35"/>
        <v>0</v>
      </c>
      <c r="AG37">
        <f t="shared" si="36"/>
        <v>-5.5078235124698516</v>
      </c>
      <c r="AH37">
        <f t="shared" si="37"/>
        <v>-6913.1681422919391</v>
      </c>
      <c r="AI37">
        <f t="shared" si="38"/>
        <v>-6918.6759658044093</v>
      </c>
      <c r="AJ37">
        <f t="shared" si="39"/>
        <v>215.64652855888926</v>
      </c>
      <c r="AK37">
        <f t="shared" si="30"/>
        <v>166.85277284568255</v>
      </c>
      <c r="AL37">
        <f t="shared" si="40"/>
        <v>-6536.1766643998371</v>
      </c>
      <c r="AN37">
        <f t="shared" si="41"/>
        <v>0</v>
      </c>
      <c r="AO37">
        <f t="shared" si="42"/>
        <v>0</v>
      </c>
      <c r="AP37">
        <f t="shared" si="43"/>
        <v>-0.29885572978303881</v>
      </c>
      <c r="AQ37">
        <f t="shared" si="44"/>
        <v>-375.1100422153952</v>
      </c>
      <c r="AR37">
        <f t="shared" si="45"/>
        <v>-375.40889794517824</v>
      </c>
      <c r="AS37">
        <f t="shared" si="46"/>
        <v>11.701028640757222</v>
      </c>
      <c r="AT37">
        <f t="shared" si="47"/>
        <v>9.0534685946680487</v>
      </c>
      <c r="AU37">
        <f t="shared" si="48"/>
        <v>-354.65440070975296</v>
      </c>
      <c r="AW37">
        <v>34</v>
      </c>
      <c r="AX37">
        <f>IF(Z37&gt;0, (R37*SUMPRODUCT(K37:$K$98, X37:$X$98)-K37*$AZ$3)/Z37, 0)</f>
        <v>4920.1933104460222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7.2616817E-2</v>
      </c>
      <c r="Q38" s="5">
        <f t="shared" si="60"/>
        <v>12.5</v>
      </c>
      <c r="R38">
        <f t="shared" si="31"/>
        <v>250000</v>
      </c>
      <c r="S38">
        <f t="shared" si="32"/>
        <v>4725.6875980413406</v>
      </c>
      <c r="U38">
        <f t="shared" si="52"/>
        <v>7.2616817E-2</v>
      </c>
      <c r="V38">
        <f t="shared" si="53"/>
        <v>0.01</v>
      </c>
      <c r="W38">
        <f t="shared" si="54"/>
        <v>0.44062588099758815</v>
      </c>
      <c r="X38">
        <f t="shared" si="55"/>
        <v>3.1996848965865639E-2</v>
      </c>
      <c r="Y38">
        <f t="shared" si="56"/>
        <v>4.4062588099758812E-3</v>
      </c>
      <c r="Z38">
        <f t="shared" si="57"/>
        <v>0.40422277322174666</v>
      </c>
      <c r="AB38">
        <f t="shared" si="58"/>
        <v>2167.9645120937184</v>
      </c>
      <c r="AC38">
        <f t="shared" si="33"/>
        <v>1910.2305462598854</v>
      </c>
      <c r="AE38">
        <f t="shared" si="34"/>
        <v>0</v>
      </c>
      <c r="AF38">
        <f t="shared" si="35"/>
        <v>0</v>
      </c>
      <c r="AG38">
        <f t="shared" si="36"/>
        <v>-5.0527846652718331</v>
      </c>
      <c r="AH38">
        <f t="shared" si="37"/>
        <v>-7999.21224146641</v>
      </c>
      <c r="AI38">
        <f t="shared" si="38"/>
        <v>-8004.2650261316821</v>
      </c>
      <c r="AJ38">
        <f t="shared" si="39"/>
        <v>257.73396583383305</v>
      </c>
      <c r="AK38">
        <f t="shared" si="30"/>
        <v>151.7575158465603</v>
      </c>
      <c r="AL38">
        <f t="shared" si="40"/>
        <v>-7594.7735444512882</v>
      </c>
      <c r="AN38">
        <f t="shared" si="41"/>
        <v>0</v>
      </c>
      <c r="AO38">
        <f t="shared" si="42"/>
        <v>0</v>
      </c>
      <c r="AP38">
        <f t="shared" si="43"/>
        <v>-0.24479037557692149</v>
      </c>
      <c r="AQ38">
        <f t="shared" si="44"/>
        <v>-387.53485426886397</v>
      </c>
      <c r="AR38">
        <f t="shared" si="45"/>
        <v>-387.77964464444091</v>
      </c>
      <c r="AS38">
        <f t="shared" si="46"/>
        <v>12.486341388941664</v>
      </c>
      <c r="AT38">
        <f t="shared" si="47"/>
        <v>7.3521398123348591</v>
      </c>
      <c r="AU38">
        <f t="shared" si="48"/>
        <v>-367.94116344316438</v>
      </c>
      <c r="AW38">
        <v>35</v>
      </c>
      <c r="AX38">
        <f>IF(Z38&gt;0, (R38*SUMPRODUCT(K38:$K$98, X38:$X$98)-K38*$AZ$3)/Z38, 0)</f>
        <v>4725.6875980413406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8.8271367000000003E-2</v>
      </c>
      <c r="Q39" s="5">
        <f t="shared" si="60"/>
        <v>12.5</v>
      </c>
      <c r="R39">
        <f t="shared" si="31"/>
        <v>250000</v>
      </c>
      <c r="S39">
        <f t="shared" si="32"/>
        <v>4465.0181471786782</v>
      </c>
      <c r="U39">
        <f t="shared" si="52"/>
        <v>8.8271367000000003E-2</v>
      </c>
      <c r="V39">
        <f t="shared" si="53"/>
        <v>0.01</v>
      </c>
      <c r="W39">
        <f t="shared" si="54"/>
        <v>0.40422277322174666</v>
      </c>
      <c r="X39">
        <f t="shared" si="55"/>
        <v>3.5681296764814574E-2</v>
      </c>
      <c r="Y39">
        <f t="shared" si="56"/>
        <v>4.042227732217467E-3</v>
      </c>
      <c r="Z39">
        <f t="shared" si="57"/>
        <v>0.36449924872471462</v>
      </c>
      <c r="AB39">
        <f t="shared" si="58"/>
        <v>1910.2305462598854</v>
      </c>
      <c r="AC39">
        <f t="shared" si="33"/>
        <v>1627.4957601888455</v>
      </c>
      <c r="AE39">
        <f t="shared" si="34"/>
        <v>0</v>
      </c>
      <c r="AF39">
        <f t="shared" si="35"/>
        <v>0</v>
      </c>
      <c r="AG39">
        <f t="shared" si="36"/>
        <v>-4.5562406090589329</v>
      </c>
      <c r="AH39">
        <f t="shared" si="37"/>
        <v>-8920.3241912036428</v>
      </c>
      <c r="AI39">
        <f t="shared" si="38"/>
        <v>-8924.8804318127022</v>
      </c>
      <c r="AJ39">
        <f t="shared" si="39"/>
        <v>282.73478607103993</v>
      </c>
      <c r="AK39">
        <f t="shared" si="30"/>
        <v>133.716138238192</v>
      </c>
      <c r="AL39">
        <f t="shared" si="40"/>
        <v>-8508.4295075034697</v>
      </c>
      <c r="AN39">
        <f t="shared" si="41"/>
        <v>0</v>
      </c>
      <c r="AO39">
        <f t="shared" si="42"/>
        <v>0</v>
      </c>
      <c r="AP39">
        <f t="shared" si="43"/>
        <v>-0.19708436673261964</v>
      </c>
      <c r="AQ39">
        <f t="shared" si="44"/>
        <v>-385.85680501104059</v>
      </c>
      <c r="AR39">
        <f t="shared" si="45"/>
        <v>-386.0538893777732</v>
      </c>
      <c r="AS39">
        <f t="shared" si="46"/>
        <v>12.229952508500819</v>
      </c>
      <c r="AT39">
        <f t="shared" si="47"/>
        <v>5.7840142099186993</v>
      </c>
      <c r="AU39">
        <f t="shared" si="48"/>
        <v>-368.03992265935369</v>
      </c>
      <c r="AW39">
        <v>36</v>
      </c>
      <c r="AX39">
        <f>IF(Z39&gt;0, (R39*SUMPRODUCT(K39:$K$98, X39:$X$98)-K39*$AZ$3)/Z39, 0)</f>
        <v>4465.0181471786782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0.103819197</v>
      </c>
      <c r="Q40" s="5">
        <f t="shared" si="60"/>
        <v>12.5</v>
      </c>
      <c r="R40">
        <f t="shared" si="31"/>
        <v>250000</v>
      </c>
      <c r="S40">
        <f t="shared" si="32"/>
        <v>4133.6218631826705</v>
      </c>
      <c r="U40">
        <f t="shared" si="52"/>
        <v>0.103819197</v>
      </c>
      <c r="V40">
        <f t="shared" si="53"/>
        <v>0.01</v>
      </c>
      <c r="W40">
        <f t="shared" si="54"/>
        <v>0.36449924872471462</v>
      </c>
      <c r="X40">
        <f t="shared" si="55"/>
        <v>3.784201930970315E-2</v>
      </c>
      <c r="Y40">
        <f t="shared" si="56"/>
        <v>3.6449924872471464E-3</v>
      </c>
      <c r="Z40">
        <f t="shared" si="57"/>
        <v>0.32301223692776432</v>
      </c>
      <c r="AB40">
        <f t="shared" si="58"/>
        <v>1627.4957601888455</v>
      </c>
      <c r="AC40">
        <f t="shared" si="33"/>
        <v>1335.2104446401474</v>
      </c>
      <c r="AE40">
        <f t="shared" si="34"/>
        <v>0</v>
      </c>
      <c r="AF40">
        <f t="shared" si="35"/>
        <v>0</v>
      </c>
      <c r="AG40">
        <f t="shared" si="36"/>
        <v>-4.037652961597054</v>
      </c>
      <c r="AH40">
        <f t="shared" si="37"/>
        <v>-9460.5048274257879</v>
      </c>
      <c r="AI40">
        <f t="shared" si="38"/>
        <v>-9464.5424803873848</v>
      </c>
      <c r="AJ40">
        <f t="shared" si="39"/>
        <v>292.28531554869801</v>
      </c>
      <c r="AK40">
        <f t="shared" ref="AK40:AK69" si="61">G40*SUM(AB40:AB40, AE40:AF40)</f>
        <v>113.92470321321919</v>
      </c>
      <c r="AL40">
        <f t="shared" si="40"/>
        <v>-9058.3324616254686</v>
      </c>
      <c r="AN40">
        <f t="shared" si="41"/>
        <v>0</v>
      </c>
      <c r="AO40">
        <f t="shared" si="42"/>
        <v>0</v>
      </c>
      <c r="AP40">
        <f t="shared" si="43"/>
        <v>-0.15593962711594583</v>
      </c>
      <c r="AQ40">
        <f t="shared" si="44"/>
        <v>-365.37751241846581</v>
      </c>
      <c r="AR40">
        <f t="shared" si="45"/>
        <v>-365.53345204558173</v>
      </c>
      <c r="AS40">
        <f t="shared" si="46"/>
        <v>11.288454840383871</v>
      </c>
      <c r="AT40">
        <f t="shared" si="47"/>
        <v>4.3999263699318218</v>
      </c>
      <c r="AU40">
        <f t="shared" si="48"/>
        <v>-349.84507083526609</v>
      </c>
      <c r="AW40">
        <v>37</v>
      </c>
      <c r="AX40">
        <f>IF(Z40&gt;0, (R40*SUMPRODUCT(K40:$K$98, X40:$X$98)-K40*$AZ$3)/Z40, 0)</f>
        <v>4133.6218631826705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0.120610461</v>
      </c>
      <c r="Q41" s="5">
        <f t="shared" si="60"/>
        <v>12.5</v>
      </c>
      <c r="R41">
        <f t="shared" si="31"/>
        <v>250000</v>
      </c>
      <c r="S41">
        <f t="shared" si="32"/>
        <v>3751.0359920738665</v>
      </c>
      <c r="U41">
        <f t="shared" si="52"/>
        <v>0.120610461</v>
      </c>
      <c r="V41">
        <f t="shared" si="53"/>
        <v>0.01</v>
      </c>
      <c r="W41">
        <f t="shared" si="54"/>
        <v>0.32301223692776432</v>
      </c>
      <c r="X41">
        <f t="shared" si="55"/>
        <v>3.895865480449888E-2</v>
      </c>
      <c r="Y41">
        <f t="shared" si="56"/>
        <v>3.2301223692776434E-3</v>
      </c>
      <c r="Z41">
        <f t="shared" si="57"/>
        <v>0.28082345975398776</v>
      </c>
      <c r="AB41">
        <f t="shared" si="58"/>
        <v>1335.2104446401474</v>
      </c>
      <c r="AC41">
        <f t="shared" si="33"/>
        <v>1053.378904955915</v>
      </c>
      <c r="AE41">
        <f t="shared" si="34"/>
        <v>0</v>
      </c>
      <c r="AF41">
        <f t="shared" si="35"/>
        <v>0</v>
      </c>
      <c r="AG41">
        <f t="shared" si="36"/>
        <v>-3.5102932469248471</v>
      </c>
      <c r="AH41">
        <f t="shared" si="37"/>
        <v>-9739.6637011247203</v>
      </c>
      <c r="AI41">
        <f t="shared" si="38"/>
        <v>-9743.1739943716457</v>
      </c>
      <c r="AJ41">
        <f t="shared" si="39"/>
        <v>281.83153968423244</v>
      </c>
      <c r="AK41">
        <f t="shared" si="61"/>
        <v>93.464731124810328</v>
      </c>
      <c r="AL41">
        <f t="shared" si="40"/>
        <v>-9367.8777235626039</v>
      </c>
      <c r="AN41">
        <f t="shared" si="41"/>
        <v>0</v>
      </c>
      <c r="AO41">
        <f t="shared" si="42"/>
        <v>0</v>
      </c>
      <c r="AP41">
        <f t="shared" si="43"/>
        <v>-0.1210466790447893</v>
      </c>
      <c r="AQ41">
        <f t="shared" si="44"/>
        <v>-335.85625561825583</v>
      </c>
      <c r="AR41">
        <f t="shared" si="45"/>
        <v>-335.97730229730064</v>
      </c>
      <c r="AS41">
        <f t="shared" si="46"/>
        <v>9.7184962990604689</v>
      </c>
      <c r="AT41">
        <f t="shared" si="47"/>
        <v>3.2229772599151345</v>
      </c>
      <c r="AU41">
        <f t="shared" si="48"/>
        <v>-323.03582873832505</v>
      </c>
      <c r="AW41">
        <v>38</v>
      </c>
      <c r="AX41">
        <f>IF(Z41&gt;0, (R41*SUMPRODUCT(K41:$K$98, X41:$X$98)-K41*$AZ$3)/Z41, 0)</f>
        <v>3751.0359920738665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0.138204574</v>
      </c>
      <c r="Q42" s="5">
        <f t="shared" si="60"/>
        <v>12.5</v>
      </c>
      <c r="R42">
        <f t="shared" si="31"/>
        <v>250000</v>
      </c>
      <c r="S42">
        <f t="shared" si="32"/>
        <v>3311.4697459324843</v>
      </c>
      <c r="U42">
        <f t="shared" si="52"/>
        <v>0.138204574</v>
      </c>
      <c r="V42">
        <f t="shared" si="53"/>
        <v>0.01</v>
      </c>
      <c r="W42">
        <f t="shared" si="54"/>
        <v>0.28082345975398776</v>
      </c>
      <c r="X42">
        <f t="shared" si="55"/>
        <v>3.8811086624506025E-2</v>
      </c>
      <c r="Y42">
        <f t="shared" si="56"/>
        <v>2.8082345975398776E-3</v>
      </c>
      <c r="Z42">
        <f t="shared" si="57"/>
        <v>0.23920413853194186</v>
      </c>
      <c r="AB42">
        <f t="shared" si="58"/>
        <v>1053.378904955915</v>
      </c>
      <c r="AC42">
        <f t="shared" si="33"/>
        <v>792.11726785036831</v>
      </c>
      <c r="AE42">
        <f t="shared" si="34"/>
        <v>0</v>
      </c>
      <c r="AF42">
        <f t="shared" si="35"/>
        <v>0</v>
      </c>
      <c r="AG42">
        <f t="shared" si="36"/>
        <v>-2.9900517316492734</v>
      </c>
      <c r="AH42">
        <f t="shared" si="37"/>
        <v>-9702.7716561265061</v>
      </c>
      <c r="AI42">
        <f t="shared" si="38"/>
        <v>-9705.7617078581552</v>
      </c>
      <c r="AJ42">
        <f t="shared" si="39"/>
        <v>261.2616371055467</v>
      </c>
      <c r="AK42">
        <f t="shared" si="61"/>
        <v>73.736523346914055</v>
      </c>
      <c r="AL42">
        <f t="shared" si="40"/>
        <v>-9370.7635474056951</v>
      </c>
      <c r="AN42">
        <f t="shared" si="41"/>
        <v>0</v>
      </c>
      <c r="AO42">
        <f t="shared" si="42"/>
        <v>0</v>
      </c>
      <c r="AP42">
        <f t="shared" si="43"/>
        <v>-9.2059828163251395E-2</v>
      </c>
      <c r="AQ42">
        <f t="shared" si="44"/>
        <v>-298.73579841963982</v>
      </c>
      <c r="AR42">
        <f t="shared" si="45"/>
        <v>-298.82785824780308</v>
      </c>
      <c r="AS42">
        <f t="shared" si="46"/>
        <v>8.0439081247332709</v>
      </c>
      <c r="AT42">
        <f t="shared" si="47"/>
        <v>2.2702522490900905</v>
      </c>
      <c r="AU42">
        <f t="shared" si="48"/>
        <v>-288.51369787397977</v>
      </c>
      <c r="AW42">
        <v>39</v>
      </c>
      <c r="AX42">
        <f>IF(Z42&gt;0, (R42*SUMPRODUCT(K42:$K$98, X42:$X$98)-K42*$AZ$3)/Z42, 0)</f>
        <v>3311.4697459324843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0.156383199</v>
      </c>
      <c r="Q43" s="5">
        <f t="shared" si="60"/>
        <v>12.5</v>
      </c>
      <c r="R43">
        <f t="shared" si="31"/>
        <v>250000</v>
      </c>
      <c r="S43">
        <f t="shared" si="32"/>
        <v>2808.2794428241582</v>
      </c>
      <c r="U43">
        <f t="shared" si="52"/>
        <v>0.156383199</v>
      </c>
      <c r="V43">
        <f t="shared" si="53"/>
        <v>0.01</v>
      </c>
      <c r="W43">
        <f t="shared" si="54"/>
        <v>0.23920413853194186</v>
      </c>
      <c r="X43">
        <f t="shared" si="55"/>
        <v>3.7407508397664234E-2</v>
      </c>
      <c r="Y43">
        <f t="shared" si="56"/>
        <v>2.3920413853194189E-3</v>
      </c>
      <c r="Z43">
        <f t="shared" si="57"/>
        <v>0.19940458874895819</v>
      </c>
      <c r="AB43">
        <f t="shared" si="58"/>
        <v>792.11726785036831</v>
      </c>
      <c r="AC43">
        <f t="shared" si="33"/>
        <v>559.98380738850472</v>
      </c>
      <c r="AE43">
        <f t="shared" si="34"/>
        <v>0</v>
      </c>
      <c r="AF43">
        <f t="shared" si="35"/>
        <v>0</v>
      </c>
      <c r="AG43">
        <f t="shared" si="36"/>
        <v>-2.4925573593619776</v>
      </c>
      <c r="AH43">
        <f t="shared" si="37"/>
        <v>-9351.8770994160586</v>
      </c>
      <c r="AI43">
        <f t="shared" si="38"/>
        <v>-9354.3696567754214</v>
      </c>
      <c r="AJ43">
        <f t="shared" si="39"/>
        <v>232.13346046186359</v>
      </c>
      <c r="AK43">
        <f t="shared" si="61"/>
        <v>55.44820874952579</v>
      </c>
      <c r="AL43">
        <f t="shared" si="40"/>
        <v>-9066.7879875640319</v>
      </c>
      <c r="AN43">
        <f t="shared" si="41"/>
        <v>0</v>
      </c>
      <c r="AO43">
        <f t="shared" si="42"/>
        <v>0</v>
      </c>
      <c r="AP43">
        <f t="shared" si="43"/>
        <v>-6.8520195941124407E-2</v>
      </c>
      <c r="AQ43">
        <f t="shared" si="44"/>
        <v>-257.08232906356335</v>
      </c>
      <c r="AR43">
        <f t="shared" si="45"/>
        <v>-257.15084925950453</v>
      </c>
      <c r="AS43">
        <f t="shared" si="46"/>
        <v>6.3813296555027241</v>
      </c>
      <c r="AT43">
        <f t="shared" si="47"/>
        <v>1.5242666788917516</v>
      </c>
      <c r="AU43">
        <f t="shared" si="48"/>
        <v>-249.24525292511004</v>
      </c>
      <c r="AW43">
        <v>40</v>
      </c>
      <c r="AX43">
        <f>IF(Z43&gt;0, (R43*SUMPRODUCT(K43:$K$98, X43:$X$98)-K43*$AZ$3)/Z43, 0)</f>
        <v>2808.2794428241582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0.17588848000000001</v>
      </c>
      <c r="Q44" s="5">
        <f t="shared" si="60"/>
        <v>12.5</v>
      </c>
      <c r="R44">
        <f t="shared" si="31"/>
        <v>250000</v>
      </c>
      <c r="S44">
        <f t="shared" si="32"/>
        <v>2232.1871958476036</v>
      </c>
      <c r="U44">
        <f t="shared" si="52"/>
        <v>0.17588848000000001</v>
      </c>
      <c r="V44">
        <f t="shared" si="53"/>
        <v>0.01</v>
      </c>
      <c r="W44">
        <f t="shared" si="54"/>
        <v>0.19940458874895819</v>
      </c>
      <c r="X44">
        <f t="shared" si="55"/>
        <v>3.5072970020079364E-2</v>
      </c>
      <c r="Y44">
        <f t="shared" si="56"/>
        <v>1.9940458874895821E-3</v>
      </c>
      <c r="Z44">
        <f t="shared" si="57"/>
        <v>0.16233757284138925</v>
      </c>
      <c r="AB44">
        <f t="shared" si="58"/>
        <v>559.98380738850472</v>
      </c>
      <c r="AC44">
        <f t="shared" si="33"/>
        <v>362.36785150152673</v>
      </c>
      <c r="AE44">
        <f t="shared" si="34"/>
        <v>0</v>
      </c>
      <c r="AF44">
        <f t="shared" si="35"/>
        <v>0</v>
      </c>
      <c r="AG44">
        <f t="shared" si="36"/>
        <v>-2.0292196605173656</v>
      </c>
      <c r="AH44">
        <f t="shared" si="37"/>
        <v>-8768.2425050198417</v>
      </c>
      <c r="AI44">
        <f t="shared" si="38"/>
        <v>-8770.2717246803586</v>
      </c>
      <c r="AJ44">
        <f t="shared" si="39"/>
        <v>197.61595588697799</v>
      </c>
      <c r="AK44">
        <f t="shared" si="61"/>
        <v>39.198866517195334</v>
      </c>
      <c r="AL44">
        <f t="shared" si="40"/>
        <v>-8533.4569022761843</v>
      </c>
      <c r="AN44">
        <f t="shared" si="41"/>
        <v>0</v>
      </c>
      <c r="AO44">
        <f t="shared" si="42"/>
        <v>0</v>
      </c>
      <c r="AP44">
        <f t="shared" si="43"/>
        <v>-4.9806322203863045E-2</v>
      </c>
      <c r="AQ44">
        <f t="shared" si="44"/>
        <v>-215.21273416761682</v>
      </c>
      <c r="AR44">
        <f t="shared" si="45"/>
        <v>-215.26254048982068</v>
      </c>
      <c r="AS44">
        <f t="shared" si="46"/>
        <v>4.8503984871809207</v>
      </c>
      <c r="AT44">
        <f t="shared" si="47"/>
        <v>0.96211928839871486</v>
      </c>
      <c r="AU44">
        <f t="shared" si="48"/>
        <v>-209.45002271424102</v>
      </c>
      <c r="AW44">
        <v>41</v>
      </c>
      <c r="AX44">
        <f>IF(Z44&gt;0, (R44*SUMPRODUCT(K44:$K$98, X44:$X$98)-K44*$AZ$3)/Z44, 0)</f>
        <v>2232.1871958476036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0.195947922</v>
      </c>
      <c r="Q45" s="5">
        <f t="shared" si="60"/>
        <v>12.5</v>
      </c>
      <c r="R45">
        <f t="shared" si="31"/>
        <v>250000</v>
      </c>
      <c r="S45">
        <f t="shared" si="32"/>
        <v>1553.476515548836</v>
      </c>
      <c r="U45">
        <f t="shared" si="52"/>
        <v>0.195947922</v>
      </c>
      <c r="V45">
        <f t="shared" si="53"/>
        <v>0.01</v>
      </c>
      <c r="W45">
        <f t="shared" si="54"/>
        <v>0.16233757284138925</v>
      </c>
      <c r="X45">
        <f t="shared" si="55"/>
        <v>3.1809710060793861E-2</v>
      </c>
      <c r="Y45">
        <f t="shared" si="56"/>
        <v>1.6233757284138926E-3</v>
      </c>
      <c r="Z45">
        <f t="shared" si="57"/>
        <v>0.12890448705218149</v>
      </c>
      <c r="AB45">
        <f t="shared" si="58"/>
        <v>362.36785150152673</v>
      </c>
      <c r="AC45">
        <f t="shared" si="33"/>
        <v>200.25009338443294</v>
      </c>
      <c r="AE45">
        <f t="shared" si="34"/>
        <v>0</v>
      </c>
      <c r="AF45">
        <f t="shared" si="35"/>
        <v>0</v>
      </c>
      <c r="AG45">
        <f t="shared" si="36"/>
        <v>-1.6113060881522687</v>
      </c>
      <c r="AH45">
        <f t="shared" si="37"/>
        <v>-7952.4275151984657</v>
      </c>
      <c r="AI45">
        <f t="shared" si="38"/>
        <v>-7954.0388212866183</v>
      </c>
      <c r="AJ45">
        <f t="shared" si="39"/>
        <v>162.11775811709379</v>
      </c>
      <c r="AK45">
        <f t="shared" si="61"/>
        <v>25.365749605106874</v>
      </c>
      <c r="AL45">
        <f t="shared" si="40"/>
        <v>-7766.5553135644177</v>
      </c>
      <c r="AN45">
        <f t="shared" si="41"/>
        <v>0</v>
      </c>
      <c r="AO45">
        <f t="shared" si="42"/>
        <v>0</v>
      </c>
      <c r="AP45">
        <f t="shared" si="43"/>
        <v>-3.5311440753138378E-2</v>
      </c>
      <c r="AQ45">
        <f t="shared" si="44"/>
        <v>-174.2758096126683</v>
      </c>
      <c r="AR45">
        <f t="shared" si="45"/>
        <v>-174.31112105342143</v>
      </c>
      <c r="AS45">
        <f t="shared" si="46"/>
        <v>3.5527772487646674</v>
      </c>
      <c r="AT45">
        <f t="shared" si="47"/>
        <v>0.55588517347861643</v>
      </c>
      <c r="AU45">
        <f t="shared" si="48"/>
        <v>-170.20245863117816</v>
      </c>
      <c r="AW45">
        <v>42</v>
      </c>
      <c r="AX45">
        <f>IF(Z45&gt;0, (R45*SUMPRODUCT(K45:$K$98, X45:$X$98)-K45*$AZ$3)/Z45, 0)</f>
        <v>1553.476515548836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0.21719401199999999</v>
      </c>
      <c r="Q46" s="5">
        <f t="shared" si="60"/>
        <v>12.5</v>
      </c>
      <c r="R46">
        <f t="shared" si="31"/>
        <v>250000</v>
      </c>
      <c r="S46">
        <f t="shared" si="32"/>
        <v>736.61782927699653</v>
      </c>
      <c r="U46">
        <f t="shared" si="52"/>
        <v>0.21719401199999999</v>
      </c>
      <c r="V46">
        <f t="shared" si="53"/>
        <v>0.01</v>
      </c>
      <c r="W46">
        <f t="shared" si="54"/>
        <v>0.12890448705218149</v>
      </c>
      <c r="X46">
        <f t="shared" si="55"/>
        <v>2.7997282707665352E-2</v>
      </c>
      <c r="Y46">
        <f t="shared" si="56"/>
        <v>1.289044870521815E-3</v>
      </c>
      <c r="Z46">
        <f t="shared" si="57"/>
        <v>9.9618159473994328E-2</v>
      </c>
      <c r="AB46">
        <f t="shared" si="58"/>
        <v>200.25009338443294</v>
      </c>
      <c r="AC46">
        <f t="shared" si="33"/>
        <v>73.380512388303373</v>
      </c>
      <c r="AE46">
        <f t="shared" si="34"/>
        <v>0</v>
      </c>
      <c r="AF46">
        <f t="shared" si="35"/>
        <v>0</v>
      </c>
      <c r="AG46">
        <f t="shared" si="36"/>
        <v>-1.2452269934249292</v>
      </c>
      <c r="AH46">
        <f t="shared" si="37"/>
        <v>-6999.320676916338</v>
      </c>
      <c r="AI46">
        <f t="shared" si="38"/>
        <v>-7000.5659039097627</v>
      </c>
      <c r="AJ46">
        <f t="shared" si="39"/>
        <v>126.86958099612957</v>
      </c>
      <c r="AK46">
        <f t="shared" si="61"/>
        <v>14.017506536910307</v>
      </c>
      <c r="AL46">
        <f t="shared" si="40"/>
        <v>-6859.6788163767224</v>
      </c>
      <c r="AN46">
        <f t="shared" si="41"/>
        <v>0</v>
      </c>
      <c r="AO46">
        <f t="shared" si="42"/>
        <v>0</v>
      </c>
      <c r="AP46">
        <f t="shared" si="43"/>
        <v>-2.4365082909761221E-2</v>
      </c>
      <c r="AQ46">
        <f t="shared" si="44"/>
        <v>-136.95416940490045</v>
      </c>
      <c r="AR46">
        <f t="shared" si="45"/>
        <v>-136.97853448781021</v>
      </c>
      <c r="AS46">
        <f t="shared" si="46"/>
        <v>2.4824292085053661</v>
      </c>
      <c r="AT46">
        <f t="shared" si="47"/>
        <v>0.27427746970097283</v>
      </c>
      <c r="AU46">
        <f t="shared" si="48"/>
        <v>-134.22182780960387</v>
      </c>
      <c r="AW46">
        <v>43</v>
      </c>
      <c r="AX46">
        <f>IF(Z46&gt;0, (R46*SUMPRODUCT(K46:$K$98, X46:$X$98)-K46*$AZ$3)/Z46, 0)</f>
        <v>736.61782927699653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0.239685495</v>
      </c>
      <c r="Q47" s="5">
        <f t="shared" si="60"/>
        <v>12.5</v>
      </c>
      <c r="R47">
        <f t="shared" si="31"/>
        <v>250000</v>
      </c>
      <c r="S47">
        <f t="shared" si="32"/>
        <v>-284.25555407036722</v>
      </c>
      <c r="U47">
        <f t="shared" si="52"/>
        <v>0.239685495</v>
      </c>
      <c r="V47">
        <f t="shared" si="53"/>
        <v>0.01</v>
      </c>
      <c r="W47">
        <f t="shared" si="54"/>
        <v>9.9618159473994328E-2</v>
      </c>
      <c r="X47">
        <f t="shared" si="55"/>
        <v>2.3877027864513269E-2</v>
      </c>
      <c r="Y47">
        <f t="shared" si="56"/>
        <v>9.9618159473994334E-4</v>
      </c>
      <c r="Z47">
        <f t="shared" si="57"/>
        <v>7.4744950014741129E-2</v>
      </c>
      <c r="AB47">
        <f t="shared" si="58"/>
        <v>73.380512388303373</v>
      </c>
      <c r="AC47">
        <f t="shared" si="33"/>
        <v>-21.246667180402142</v>
      </c>
      <c r="AE47">
        <f t="shared" si="34"/>
        <v>0</v>
      </c>
      <c r="AF47">
        <f t="shared" si="35"/>
        <v>0</v>
      </c>
      <c r="AG47">
        <f t="shared" si="36"/>
        <v>-0.93431187518426406</v>
      </c>
      <c r="AH47">
        <f t="shared" si="37"/>
        <v>-5969.2569661283169</v>
      </c>
      <c r="AI47">
        <f t="shared" si="38"/>
        <v>-5970.1912780035009</v>
      </c>
      <c r="AJ47">
        <f t="shared" si="39"/>
        <v>94.627179568705515</v>
      </c>
      <c r="AK47">
        <f t="shared" si="61"/>
        <v>5.1366358671812362</v>
      </c>
      <c r="AL47">
        <f t="shared" si="40"/>
        <v>-5870.4274625676144</v>
      </c>
      <c r="AN47">
        <f t="shared" si="41"/>
        <v>0</v>
      </c>
      <c r="AO47">
        <f t="shared" si="42"/>
        <v>0</v>
      </c>
      <c r="AP47">
        <f t="shared" si="43"/>
        <v>-1.6322745645287007E-2</v>
      </c>
      <c r="AQ47">
        <f t="shared" si="44"/>
        <v>-104.28494567753852</v>
      </c>
      <c r="AR47">
        <f t="shared" si="45"/>
        <v>-104.3012684231838</v>
      </c>
      <c r="AS47">
        <f t="shared" si="46"/>
        <v>1.6531689516696555</v>
      </c>
      <c r="AT47">
        <f t="shared" si="47"/>
        <v>8.9738772415711779E-2</v>
      </c>
      <c r="AU47">
        <f t="shared" si="48"/>
        <v>-102.55836069909844</v>
      </c>
      <c r="AW47">
        <v>44</v>
      </c>
      <c r="AX47">
        <f>IF(Z47&gt;0, (R47*SUMPRODUCT(K47:$K$98, X47:$X$98)-K47*$AZ$3)/Z47, 0)</f>
        <v>-284.25555407036722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0.26259210900000002</v>
      </c>
      <c r="Q48" s="5">
        <f t="shared" si="60"/>
        <v>12.5</v>
      </c>
      <c r="R48">
        <f t="shared" si="31"/>
        <v>250000</v>
      </c>
      <c r="S48">
        <f t="shared" si="32"/>
        <v>-1613.7493177923475</v>
      </c>
      <c r="U48">
        <f t="shared" si="52"/>
        <v>0.26259210900000002</v>
      </c>
      <c r="V48">
        <f t="shared" si="53"/>
        <v>0.01</v>
      </c>
      <c r="W48">
        <f t="shared" si="54"/>
        <v>7.4744950014741129E-2</v>
      </c>
      <c r="X48">
        <f t="shared" si="55"/>
        <v>1.9627434061470456E-2</v>
      </c>
      <c r="Y48">
        <f t="shared" si="56"/>
        <v>7.474495001474113E-4</v>
      </c>
      <c r="Z48">
        <f t="shared" si="57"/>
        <v>5.4370066453123263E-2</v>
      </c>
      <c r="AB48">
        <f t="shared" si="58"/>
        <v>-21.246667180402142</v>
      </c>
      <c r="AC48">
        <f t="shared" si="33"/>
        <v>-87.739657647052269</v>
      </c>
      <c r="AE48">
        <f t="shared" si="34"/>
        <v>0</v>
      </c>
      <c r="AF48">
        <f t="shared" si="35"/>
        <v>0</v>
      </c>
      <c r="AG48">
        <f t="shared" si="36"/>
        <v>-0.67962583066404081</v>
      </c>
      <c r="AH48">
        <f t="shared" si="37"/>
        <v>-4906.858515367614</v>
      </c>
      <c r="AI48">
        <f t="shared" si="38"/>
        <v>-4907.538141198278</v>
      </c>
      <c r="AJ48">
        <f t="shared" si="39"/>
        <v>66.492990466650127</v>
      </c>
      <c r="AK48">
        <f t="shared" si="61"/>
        <v>-1.4872667026281501</v>
      </c>
      <c r="AL48">
        <f t="shared" si="40"/>
        <v>-4842.5324174342559</v>
      </c>
      <c r="AN48">
        <f t="shared" si="41"/>
        <v>0</v>
      </c>
      <c r="AO48">
        <f t="shared" si="42"/>
        <v>0</v>
      </c>
      <c r="AP48">
        <f t="shared" si="43"/>
        <v>-1.0601155343899694E-2</v>
      </c>
      <c r="AQ48">
        <f t="shared" si="44"/>
        <v>-76.53971792261575</v>
      </c>
      <c r="AR48">
        <f t="shared" si="45"/>
        <v>-76.550319077959657</v>
      </c>
      <c r="AS48">
        <f t="shared" si="46"/>
        <v>1.0371920686543969</v>
      </c>
      <c r="AT48">
        <f t="shared" si="47"/>
        <v>-2.3199155536753665E-2</v>
      </c>
      <c r="AU48">
        <f t="shared" si="48"/>
        <v>-75.536326164842009</v>
      </c>
      <c r="AW48">
        <v>45</v>
      </c>
      <c r="AX48">
        <f>IF(Z48&gt;0, (R48*SUMPRODUCT(K48:$K$98, X48:$X$98)-K48*$AZ$3)/Z48, 0)</f>
        <v>-1613.7493177923475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0.28653067599999998</v>
      </c>
      <c r="Q49" s="5">
        <f t="shared" si="60"/>
        <v>12.5</v>
      </c>
      <c r="R49">
        <f t="shared" si="31"/>
        <v>250000</v>
      </c>
      <c r="S49">
        <f t="shared" si="32"/>
        <v>-3412.9280327001807</v>
      </c>
      <c r="U49">
        <f t="shared" si="52"/>
        <v>0.28653067599999998</v>
      </c>
      <c r="V49">
        <f t="shared" si="53"/>
        <v>0.01</v>
      </c>
      <c r="W49">
        <f t="shared" si="54"/>
        <v>5.4370066453123263E-2</v>
      </c>
      <c r="X49">
        <f t="shared" si="55"/>
        <v>1.557869189497833E-2</v>
      </c>
      <c r="Y49">
        <f t="shared" si="56"/>
        <v>5.437006645312326E-4</v>
      </c>
      <c r="Z49">
        <f t="shared" si="57"/>
        <v>3.8247673893613707E-2</v>
      </c>
      <c r="AB49">
        <f t="shared" si="58"/>
        <v>-87.739657647052269</v>
      </c>
      <c r="AC49">
        <f t="shared" si="33"/>
        <v>-130.53655841708908</v>
      </c>
      <c r="AE49">
        <f t="shared" si="34"/>
        <v>0</v>
      </c>
      <c r="AF49">
        <f t="shared" si="35"/>
        <v>0</v>
      </c>
      <c r="AG49">
        <f t="shared" si="36"/>
        <v>-0.47809592367017134</v>
      </c>
      <c r="AH49">
        <f t="shared" si="37"/>
        <v>-3894.6729737445826</v>
      </c>
      <c r="AI49">
        <f t="shared" si="38"/>
        <v>-3895.1510696682526</v>
      </c>
      <c r="AJ49">
        <f t="shared" si="39"/>
        <v>42.796900770036814</v>
      </c>
      <c r="AK49">
        <f t="shared" si="61"/>
        <v>-6.1417760352936597</v>
      </c>
      <c r="AL49">
        <f t="shared" si="40"/>
        <v>-3858.4959449335097</v>
      </c>
      <c r="AN49">
        <f t="shared" si="41"/>
        <v>0</v>
      </c>
      <c r="AO49">
        <f t="shared" si="42"/>
        <v>0</v>
      </c>
      <c r="AP49">
        <f t="shared" si="43"/>
        <v>-6.6585603423143808E-3</v>
      </c>
      <c r="AQ49">
        <f t="shared" si="44"/>
        <v>-54.242075126224847</v>
      </c>
      <c r="AR49">
        <f t="shared" si="45"/>
        <v>-54.248733686567157</v>
      </c>
      <c r="AS49">
        <f t="shared" si="46"/>
        <v>0.59604303683192028</v>
      </c>
      <c r="AT49">
        <f t="shared" si="47"/>
        <v>-8.5538036020144162E-2</v>
      </c>
      <c r="AU49">
        <f t="shared" si="48"/>
        <v>-53.738228685755388</v>
      </c>
      <c r="AW49">
        <v>46</v>
      </c>
      <c r="AX49">
        <f>IF(Z49&gt;0, (R49*SUMPRODUCT(K49:$K$98, X49:$X$98)-K49*$AZ$3)/Z49, 0)</f>
        <v>-3412.9280327001807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0.31063079199999999</v>
      </c>
      <c r="Q50" s="5">
        <f t="shared" si="60"/>
        <v>12.5</v>
      </c>
      <c r="R50">
        <f t="shared" si="31"/>
        <v>250000</v>
      </c>
      <c r="S50">
        <f t="shared" si="32"/>
        <v>-5951.7157018946127</v>
      </c>
      <c r="U50">
        <f t="shared" si="52"/>
        <v>0.31063079199999999</v>
      </c>
      <c r="V50">
        <f t="shared" si="53"/>
        <v>0.01</v>
      </c>
      <c r="W50">
        <f t="shared" si="54"/>
        <v>3.8247673893613707E-2</v>
      </c>
      <c r="X50">
        <f t="shared" si="55"/>
        <v>1.1880905233730948E-2</v>
      </c>
      <c r="Y50">
        <f t="shared" si="56"/>
        <v>3.8247673893613708E-4</v>
      </c>
      <c r="Z50">
        <f t="shared" si="57"/>
        <v>2.5984291920946621E-2</v>
      </c>
      <c r="AB50">
        <f t="shared" si="58"/>
        <v>-130.53655841708908</v>
      </c>
      <c r="AC50">
        <f t="shared" si="33"/>
        <v>-154.65111822851134</v>
      </c>
      <c r="AE50">
        <f t="shared" si="34"/>
        <v>0</v>
      </c>
      <c r="AF50">
        <f t="shared" si="35"/>
        <v>0</v>
      </c>
      <c r="AG50">
        <f t="shared" si="36"/>
        <v>-0.32480364901183278</v>
      </c>
      <c r="AH50">
        <f t="shared" si="37"/>
        <v>-2970.2263084327369</v>
      </c>
      <c r="AI50">
        <f t="shared" si="38"/>
        <v>-2970.5511120817487</v>
      </c>
      <c r="AJ50">
        <f t="shared" si="39"/>
        <v>24.114559811422254</v>
      </c>
      <c r="AK50">
        <f t="shared" si="61"/>
        <v>-9.1375590891962375</v>
      </c>
      <c r="AL50">
        <f t="shared" si="40"/>
        <v>-2955.5741113595227</v>
      </c>
      <c r="AN50">
        <f t="shared" si="41"/>
        <v>0</v>
      </c>
      <c r="AO50">
        <f t="shared" si="42"/>
        <v>0</v>
      </c>
      <c r="AP50">
        <f t="shared" si="43"/>
        <v>-4.0389472019449367E-3</v>
      </c>
      <c r="AQ50">
        <f t="shared" si="44"/>
        <v>-36.934890584159042</v>
      </c>
      <c r="AR50">
        <f t="shared" si="45"/>
        <v>-36.938929531360991</v>
      </c>
      <c r="AS50">
        <f t="shared" si="46"/>
        <v>0.29986557778151529</v>
      </c>
      <c r="AT50">
        <f t="shared" si="47"/>
        <v>-0.1136259362485523</v>
      </c>
      <c r="AU50">
        <f t="shared" si="48"/>
        <v>-36.752689889828027</v>
      </c>
      <c r="AW50">
        <v>47</v>
      </c>
      <c r="AX50">
        <f>IF(Z50&gt;0, (R50*SUMPRODUCT(K50:$K$98, X50:$X$98)-K50*$AZ$3)/Z50, 0)</f>
        <v>-5951.7157018946127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0.33433633699999998</v>
      </c>
      <c r="Q51" s="5">
        <f t="shared" si="60"/>
        <v>12.5</v>
      </c>
      <c r="R51">
        <f t="shared" si="31"/>
        <v>250000</v>
      </c>
      <c r="S51">
        <f t="shared" si="32"/>
        <v>-9666.424058437482</v>
      </c>
      <c r="U51">
        <f t="shared" si="52"/>
        <v>0.33433633699999998</v>
      </c>
      <c r="V51">
        <f t="shared" si="53"/>
        <v>0.01</v>
      </c>
      <c r="W51">
        <f t="shared" si="54"/>
        <v>2.5984291920946621E-2</v>
      </c>
      <c r="X51">
        <f t="shared" si="55"/>
        <v>8.6874929803879859E-3</v>
      </c>
      <c r="Y51">
        <f t="shared" si="56"/>
        <v>2.5984291920946623E-4</v>
      </c>
      <c r="Z51">
        <f t="shared" si="57"/>
        <v>1.7036956021349168E-2</v>
      </c>
      <c r="AB51">
        <f t="shared" si="58"/>
        <v>-154.65111822851134</v>
      </c>
      <c r="AC51">
        <f t="shared" si="33"/>
        <v>-164.68644156731091</v>
      </c>
      <c r="AE51">
        <f t="shared" si="34"/>
        <v>0</v>
      </c>
      <c r="AF51">
        <f t="shared" si="35"/>
        <v>0</v>
      </c>
      <c r="AG51">
        <f t="shared" si="36"/>
        <v>-0.2129619502668646</v>
      </c>
      <c r="AH51">
        <f t="shared" si="37"/>
        <v>-2171.8732450969965</v>
      </c>
      <c r="AI51">
        <f t="shared" si="38"/>
        <v>-2172.0862070472635</v>
      </c>
      <c r="AJ51">
        <f t="shared" si="39"/>
        <v>10.035323338799572</v>
      </c>
      <c r="AK51">
        <f t="shared" si="61"/>
        <v>-10.825578275995795</v>
      </c>
      <c r="AL51">
        <f t="shared" si="40"/>
        <v>-2172.8764619844596</v>
      </c>
      <c r="AN51">
        <f t="shared" si="41"/>
        <v>0</v>
      </c>
      <c r="AO51">
        <f t="shared" si="42"/>
        <v>0</v>
      </c>
      <c r="AP51">
        <f t="shared" si="43"/>
        <v>-2.3644561759739442E-3</v>
      </c>
      <c r="AQ51">
        <f t="shared" si="44"/>
        <v>-24.113693086333377</v>
      </c>
      <c r="AR51">
        <f t="shared" si="45"/>
        <v>-24.116057542509353</v>
      </c>
      <c r="AS51">
        <f t="shared" si="46"/>
        <v>0.11141935081166486</v>
      </c>
      <c r="AT51">
        <f t="shared" si="47"/>
        <v>-0.12019332740469497</v>
      </c>
      <c r="AU51">
        <f t="shared" si="48"/>
        <v>-24.124831519102383</v>
      </c>
      <c r="AW51">
        <v>48</v>
      </c>
      <c r="AX51">
        <f>IF(Z51&gt;0, (R51*SUMPRODUCT(K51:$K$98, X51:$X$98)-K51*$AZ$3)/Z51, 0)</f>
        <v>-9666.424058437482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0.35860877099999999</v>
      </c>
      <c r="Q52" s="5">
        <f t="shared" si="60"/>
        <v>12.5</v>
      </c>
      <c r="R52">
        <f t="shared" si="31"/>
        <v>250000</v>
      </c>
      <c r="S52">
        <f t="shared" si="32"/>
        <v>-15318.66689551128</v>
      </c>
      <c r="U52">
        <f t="shared" si="52"/>
        <v>0.35860877099999999</v>
      </c>
      <c r="V52">
        <f t="shared" si="53"/>
        <v>0.01</v>
      </c>
      <c r="W52">
        <f t="shared" si="54"/>
        <v>1.7036956021349168E-2</v>
      </c>
      <c r="X52">
        <f t="shared" si="55"/>
        <v>6.1096018603970749E-3</v>
      </c>
      <c r="Y52">
        <f t="shared" si="56"/>
        <v>1.7036956021349169E-4</v>
      </c>
      <c r="Z52">
        <f t="shared" si="57"/>
        <v>1.07569846007386E-2</v>
      </c>
      <c r="AB52">
        <f t="shared" si="58"/>
        <v>-164.68644156731091</v>
      </c>
      <c r="AC52">
        <f t="shared" si="33"/>
        <v>-164.78266389885903</v>
      </c>
      <c r="AE52">
        <f t="shared" si="34"/>
        <v>0</v>
      </c>
      <c r="AF52">
        <f t="shared" si="35"/>
        <v>0</v>
      </c>
      <c r="AG52">
        <f t="shared" si="36"/>
        <v>-0.13446230750923249</v>
      </c>
      <c r="AH52">
        <f t="shared" si="37"/>
        <v>-1527.4004650992688</v>
      </c>
      <c r="AI52">
        <f t="shared" si="38"/>
        <v>-1527.534927406778</v>
      </c>
      <c r="AJ52">
        <f t="shared" si="39"/>
        <v>9.6222331548119655E-2</v>
      </c>
      <c r="AK52">
        <f t="shared" si="61"/>
        <v>-11.528050909711764</v>
      </c>
      <c r="AL52">
        <f t="shared" si="40"/>
        <v>-1538.9667559849415</v>
      </c>
      <c r="AN52">
        <f t="shared" si="41"/>
        <v>0</v>
      </c>
      <c r="AO52">
        <f t="shared" si="42"/>
        <v>0</v>
      </c>
      <c r="AP52">
        <f t="shared" si="43"/>
        <v>-1.3329436525578828E-3</v>
      </c>
      <c r="AQ52">
        <f t="shared" si="44"/>
        <v>-15.141334345524569</v>
      </c>
      <c r="AR52">
        <f t="shared" si="45"/>
        <v>-15.142667289177128</v>
      </c>
      <c r="AS52">
        <f t="shared" si="46"/>
        <v>9.5386542479631068E-4</v>
      </c>
      <c r="AT52">
        <f t="shared" si="47"/>
        <v>-0.11427918032277812</v>
      </c>
      <c r="AU52">
        <f t="shared" si="48"/>
        <v>-15.255992604075107</v>
      </c>
      <c r="AW52">
        <v>49</v>
      </c>
      <c r="AX52">
        <f>IF(Z52&gt;0, (R52*SUMPRODUCT(K52:$K$98, X52:$X$98)-K52*$AZ$3)/Z52, 0)</f>
        <v>-15318.66689551128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0.383306127</v>
      </c>
      <c r="Q53" s="5">
        <f t="shared" si="60"/>
        <v>12.5</v>
      </c>
      <c r="R53">
        <f t="shared" si="31"/>
        <v>250000</v>
      </c>
      <c r="S53">
        <f t="shared" si="32"/>
        <v>-24283.642747183887</v>
      </c>
      <c r="U53">
        <f t="shared" si="52"/>
        <v>0.383306127</v>
      </c>
      <c r="V53">
        <f t="shared" si="53"/>
        <v>0.01</v>
      </c>
      <c r="W53">
        <f t="shared" si="54"/>
        <v>1.07569846007386E-2</v>
      </c>
      <c r="X53">
        <f t="shared" si="55"/>
        <v>4.1232181055077541E-3</v>
      </c>
      <c r="Y53">
        <f t="shared" si="56"/>
        <v>1.07569846007386E-4</v>
      </c>
      <c r="Z53">
        <f t="shared" si="57"/>
        <v>6.5261966492234603E-3</v>
      </c>
      <c r="AB53">
        <f t="shared" si="58"/>
        <v>-164.78266389885903</v>
      </c>
      <c r="AC53">
        <f t="shared" si="33"/>
        <v>-158.47982792761107</v>
      </c>
      <c r="AE53">
        <f t="shared" si="34"/>
        <v>0</v>
      </c>
      <c r="AF53">
        <f t="shared" si="35"/>
        <v>0</v>
      </c>
      <c r="AG53">
        <f t="shared" si="36"/>
        <v>-8.1577458115293253E-2</v>
      </c>
      <c r="AH53">
        <f t="shared" si="37"/>
        <v>-1030.8045263769386</v>
      </c>
      <c r="AI53">
        <f t="shared" si="38"/>
        <v>-1030.886103835054</v>
      </c>
      <c r="AJ53">
        <f t="shared" si="39"/>
        <v>-6.3028359712479585</v>
      </c>
      <c r="AK53">
        <f t="shared" si="61"/>
        <v>-11.534786472920134</v>
      </c>
      <c r="AL53">
        <f t="shared" si="40"/>
        <v>-1048.7237262792221</v>
      </c>
      <c r="AN53">
        <f t="shared" si="41"/>
        <v>0</v>
      </c>
      <c r="AO53">
        <f t="shared" si="42"/>
        <v>0</v>
      </c>
      <c r="AP53">
        <f t="shared" si="43"/>
        <v>-7.2204352416170374E-4</v>
      </c>
      <c r="AQ53">
        <f t="shared" si="44"/>
        <v>-9.1236690887713507</v>
      </c>
      <c r="AR53">
        <f t="shared" si="45"/>
        <v>-9.1243911322955125</v>
      </c>
      <c r="AS53">
        <f t="shared" si="46"/>
        <v>-5.5786512622901567E-2</v>
      </c>
      <c r="AT53">
        <f t="shared" si="47"/>
        <v>-0.10209459902010165</v>
      </c>
      <c r="AU53">
        <f t="shared" si="48"/>
        <v>-9.2822722439385164</v>
      </c>
      <c r="AW53">
        <v>50</v>
      </c>
      <c r="AX53">
        <f>IF(Z53&gt;0, (R53*SUMPRODUCT(K53:$K$98, X53:$X$98)-K53*$AZ$3)/Z53, 0)</f>
        <v>-24283.642747183887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0.40826881399999998</v>
      </c>
      <c r="Q54" s="5">
        <f t="shared" si="60"/>
        <v>12.5</v>
      </c>
      <c r="R54">
        <f t="shared" si="31"/>
        <v>250000</v>
      </c>
      <c r="S54">
        <f t="shared" si="32"/>
        <v>-39103.707266664613</v>
      </c>
      <c r="U54">
        <f t="shared" si="52"/>
        <v>0.40826881399999998</v>
      </c>
      <c r="V54">
        <f t="shared" si="53"/>
        <v>0.01</v>
      </c>
      <c r="W54">
        <f t="shared" si="54"/>
        <v>6.5261966492234603E-3</v>
      </c>
      <c r="X54">
        <f t="shared" si="55"/>
        <v>2.6644425659092361E-3</v>
      </c>
      <c r="Y54">
        <f t="shared" si="56"/>
        <v>6.5261966492234603E-5</v>
      </c>
      <c r="Z54">
        <f t="shared" si="57"/>
        <v>3.7964921168219899E-3</v>
      </c>
      <c r="AB54">
        <f t="shared" si="58"/>
        <v>-158.47982792761107</v>
      </c>
      <c r="AC54">
        <f t="shared" si="33"/>
        <v>-148.45691637640695</v>
      </c>
      <c r="AE54">
        <f t="shared" si="34"/>
        <v>0</v>
      </c>
      <c r="AF54">
        <f t="shared" si="35"/>
        <v>0</v>
      </c>
      <c r="AG54">
        <f t="shared" si="36"/>
        <v>-4.7456151460274876E-2</v>
      </c>
      <c r="AH54">
        <f t="shared" si="37"/>
        <v>-666.11064147730906</v>
      </c>
      <c r="AI54">
        <f t="shared" si="38"/>
        <v>-666.15809762876938</v>
      </c>
      <c r="AJ54">
        <f t="shared" si="39"/>
        <v>-10.022911551204118</v>
      </c>
      <c r="AK54">
        <f t="shared" si="61"/>
        <v>-11.093587954932776</v>
      </c>
      <c r="AL54">
        <f t="shared" si="40"/>
        <v>-687.27459713490623</v>
      </c>
      <c r="AN54">
        <f t="shared" si="41"/>
        <v>0</v>
      </c>
      <c r="AO54">
        <f t="shared" si="42"/>
        <v>0</v>
      </c>
      <c r="AP54">
        <f t="shared" si="43"/>
        <v>-3.7503146040554253E-4</v>
      </c>
      <c r="AQ54">
        <f t="shared" si="44"/>
        <v>-5.2640688083192702</v>
      </c>
      <c r="AR54">
        <f t="shared" si="45"/>
        <v>-5.264443839779676</v>
      </c>
      <c r="AS54">
        <f t="shared" si="46"/>
        <v>-7.920800656813079E-2</v>
      </c>
      <c r="AT54">
        <f t="shared" si="47"/>
        <v>-8.7669234943302268E-2</v>
      </c>
      <c r="AU54">
        <f t="shared" si="48"/>
        <v>-5.4313210812911095</v>
      </c>
      <c r="AW54">
        <v>51</v>
      </c>
      <c r="AX54">
        <f>IF(Z54&gt;0, (R54*SUMPRODUCT(K54:$K$98, X54:$X$98)-K54*$AZ$3)/Z54, 0)</f>
        <v>-39103.707266664613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0.43333920100000001</v>
      </c>
      <c r="Q55" s="5">
        <f t="shared" si="60"/>
        <v>12.5</v>
      </c>
      <c r="R55">
        <f t="shared" si="31"/>
        <v>250000</v>
      </c>
      <c r="S55">
        <f t="shared" si="32"/>
        <v>-64648.678658420293</v>
      </c>
      <c r="U55">
        <f t="shared" si="52"/>
        <v>0.43333920100000001</v>
      </c>
      <c r="V55">
        <f t="shared" si="53"/>
        <v>0.01</v>
      </c>
      <c r="W55">
        <f t="shared" si="54"/>
        <v>3.7964921168219899E-3</v>
      </c>
      <c r="X55">
        <f t="shared" si="55"/>
        <v>1.6451688605064398E-3</v>
      </c>
      <c r="Y55">
        <f t="shared" si="56"/>
        <v>3.79649211682199E-5</v>
      </c>
      <c r="Z55">
        <f t="shared" si="57"/>
        <v>2.1133583351473301E-3</v>
      </c>
      <c r="AB55">
        <f t="shared" si="58"/>
        <v>-148.45691637640695</v>
      </c>
      <c r="AC55">
        <f t="shared" si="33"/>
        <v>-136.62582389903383</v>
      </c>
      <c r="AE55">
        <f t="shared" si="34"/>
        <v>0</v>
      </c>
      <c r="AF55">
        <f t="shared" si="35"/>
        <v>0</v>
      </c>
      <c r="AG55">
        <f t="shared" si="36"/>
        <v>-2.6416979189341626E-2</v>
      </c>
      <c r="AH55">
        <f t="shared" si="37"/>
        <v>-411.29221512660996</v>
      </c>
      <c r="AI55">
        <f t="shared" si="38"/>
        <v>-411.31863210579928</v>
      </c>
      <c r="AJ55">
        <f t="shared" si="39"/>
        <v>-11.831092477373119</v>
      </c>
      <c r="AK55">
        <f t="shared" si="61"/>
        <v>-10.391984146348488</v>
      </c>
      <c r="AL55">
        <f t="shared" si="40"/>
        <v>-433.54170872952091</v>
      </c>
      <c r="AN55">
        <f t="shared" si="41"/>
        <v>0</v>
      </c>
      <c r="AO55">
        <f t="shared" si="42"/>
        <v>0</v>
      </c>
      <c r="AP55">
        <f t="shared" si="43"/>
        <v>-1.8639760035668403E-4</v>
      </c>
      <c r="AQ55">
        <f t="shared" si="44"/>
        <v>-2.9020684536071593</v>
      </c>
      <c r="AR55">
        <f t="shared" si="45"/>
        <v>-2.9022548512075157</v>
      </c>
      <c r="AS55">
        <f t="shared" si="46"/>
        <v>-8.3479917653496341E-2</v>
      </c>
      <c r="AT55">
        <f t="shared" si="47"/>
        <v>-7.3325602217440264E-2</v>
      </c>
      <c r="AU55">
        <f t="shared" si="48"/>
        <v>-3.0590603710784525</v>
      </c>
      <c r="AW55">
        <v>52</v>
      </c>
      <c r="AX55">
        <f>IF(Z55&gt;0, (R55*SUMPRODUCT(K55:$K$98, X55:$X$98)-K55*$AZ$3)/Z55, 0)</f>
        <v>-64648.678658420293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0.458542742</v>
      </c>
      <c r="Q56" s="5">
        <f t="shared" si="60"/>
        <v>12.5</v>
      </c>
      <c r="R56">
        <f t="shared" si="31"/>
        <v>250000</v>
      </c>
      <c r="S56">
        <f t="shared" si="32"/>
        <v>-110638.19658156282</v>
      </c>
      <c r="U56">
        <f t="shared" si="52"/>
        <v>0.458542742</v>
      </c>
      <c r="V56">
        <f t="shared" si="53"/>
        <v>0.01</v>
      </c>
      <c r="W56">
        <f t="shared" si="54"/>
        <v>2.1133583351473301E-3</v>
      </c>
      <c r="X56">
        <f t="shared" si="55"/>
        <v>9.6906512582701175E-4</v>
      </c>
      <c r="Y56">
        <f t="shared" si="56"/>
        <v>2.11335833514733E-5</v>
      </c>
      <c r="Z56">
        <f t="shared" si="57"/>
        <v>1.123159625968845E-3</v>
      </c>
      <c r="AB56">
        <f t="shared" si="58"/>
        <v>-136.62582389903383</v>
      </c>
      <c r="AC56">
        <f t="shared" si="33"/>
        <v>-124.26435549041564</v>
      </c>
      <c r="AE56">
        <f t="shared" si="34"/>
        <v>0</v>
      </c>
      <c r="AF56">
        <f t="shared" si="35"/>
        <v>0</v>
      </c>
      <c r="AG56">
        <f t="shared" si="36"/>
        <v>-1.4039495324610563E-2</v>
      </c>
      <c r="AH56">
        <f t="shared" si="37"/>
        <v>-242.26628145675295</v>
      </c>
      <c r="AI56">
        <f t="shared" si="38"/>
        <v>-242.28032095207757</v>
      </c>
      <c r="AJ56">
        <f t="shared" si="39"/>
        <v>-12.361468408618194</v>
      </c>
      <c r="AK56">
        <f t="shared" si="61"/>
        <v>-9.56380767293237</v>
      </c>
      <c r="AL56">
        <f t="shared" si="40"/>
        <v>-264.20559703362812</v>
      </c>
      <c r="AN56">
        <f t="shared" si="41"/>
        <v>0</v>
      </c>
      <c r="AO56">
        <f t="shared" si="42"/>
        <v>0</v>
      </c>
      <c r="AP56">
        <f t="shared" si="43"/>
        <v>-8.8448533556556349E-5</v>
      </c>
      <c r="AQ56">
        <f t="shared" si="44"/>
        <v>-1.5262726208888227</v>
      </c>
      <c r="AR56">
        <f t="shared" si="45"/>
        <v>-1.5263610694223795</v>
      </c>
      <c r="AS56">
        <f t="shared" si="46"/>
        <v>-7.7876998287209134E-2</v>
      </c>
      <c r="AT56">
        <f t="shared" si="47"/>
        <v>-6.0251792840799574E-2</v>
      </c>
      <c r="AU56">
        <f t="shared" si="48"/>
        <v>-1.6644898605503879</v>
      </c>
      <c r="AW56">
        <v>53</v>
      </c>
      <c r="AX56">
        <f>IF(Z56&gt;0, (R56*SUMPRODUCT(K56:$K$98, X56:$X$98)-K56*$AZ$3)/Z56, 0)</f>
        <v>-110638.19658156282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0.48392545599999998</v>
      </c>
      <c r="Q57" s="5">
        <f t="shared" si="60"/>
        <v>12.5</v>
      </c>
      <c r="R57">
        <f t="shared" si="31"/>
        <v>250000</v>
      </c>
      <c r="S57">
        <f t="shared" si="32"/>
        <v>-197329.30639193815</v>
      </c>
      <c r="U57">
        <f t="shared" si="52"/>
        <v>0.48392545599999998</v>
      </c>
      <c r="V57">
        <f t="shared" si="53"/>
        <v>0.01</v>
      </c>
      <c r="W57">
        <f t="shared" si="54"/>
        <v>1.123159625968845E-3</v>
      </c>
      <c r="X57">
        <f t="shared" si="55"/>
        <v>5.4352553415776272E-4</v>
      </c>
      <c r="Y57">
        <f t="shared" si="56"/>
        <v>1.123159625968845E-5</v>
      </c>
      <c r="Z57">
        <f t="shared" si="57"/>
        <v>5.6840249555139383E-4</v>
      </c>
      <c r="AB57">
        <f t="shared" si="58"/>
        <v>-124.26435549041564</v>
      </c>
      <c r="AC57">
        <f t="shared" si="33"/>
        <v>-112.16247019860326</v>
      </c>
      <c r="AE57">
        <f t="shared" si="34"/>
        <v>0</v>
      </c>
      <c r="AF57">
        <f t="shared" si="35"/>
        <v>0</v>
      </c>
      <c r="AG57">
        <f t="shared" si="36"/>
        <v>-7.1050311943924227E-3</v>
      </c>
      <c r="AH57">
        <f t="shared" si="37"/>
        <v>-135.88138353944069</v>
      </c>
      <c r="AI57">
        <f t="shared" si="38"/>
        <v>-135.88848857063508</v>
      </c>
      <c r="AJ57">
        <f t="shared" si="39"/>
        <v>-12.10188529181238</v>
      </c>
      <c r="AK57">
        <f t="shared" si="61"/>
        <v>-8.6985048843290951</v>
      </c>
      <c r="AL57">
        <f t="shared" si="40"/>
        <v>-156.68887874677654</v>
      </c>
      <c r="AN57">
        <f t="shared" si="41"/>
        <v>0</v>
      </c>
      <c r="AO57">
        <f t="shared" si="42"/>
        <v>0</v>
      </c>
      <c r="AP57">
        <f t="shared" si="43"/>
        <v>-3.99656707920562E-5</v>
      </c>
      <c r="AQ57">
        <f t="shared" si="44"/>
        <v>-0.76433030239085409</v>
      </c>
      <c r="AR57">
        <f t="shared" si="45"/>
        <v>-0.7643702680616461</v>
      </c>
      <c r="AS57">
        <f t="shared" si="46"/>
        <v>-6.8072883890717403E-2</v>
      </c>
      <c r="AT57">
        <f t="shared" si="47"/>
        <v>-4.8928931214906178E-2</v>
      </c>
      <c r="AU57">
        <f t="shared" si="48"/>
        <v>-0.88137208316726956</v>
      </c>
      <c r="AW57">
        <v>54</v>
      </c>
      <c r="AX57">
        <f>IF(Z57&gt;0, (R57*SUMPRODUCT(K57:$K$98, X57:$X$98)-K57*$AZ$3)/Z57, 0)</f>
        <v>-197329.30639193815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0.50934341699999997</v>
      </c>
      <c r="Q58" s="5">
        <f t="shared" si="60"/>
        <v>12.5</v>
      </c>
      <c r="R58">
        <f t="shared" si="31"/>
        <v>250000</v>
      </c>
      <c r="S58">
        <f t="shared" si="32"/>
        <v>-368801.03062167962</v>
      </c>
      <c r="U58">
        <f t="shared" si="52"/>
        <v>0.50934341699999997</v>
      </c>
      <c r="V58">
        <f t="shared" si="53"/>
        <v>0.01</v>
      </c>
      <c r="W58">
        <f t="shared" si="54"/>
        <v>5.6840249555139383E-4</v>
      </c>
      <c r="X58">
        <f t="shared" si="55"/>
        <v>2.8951206931547422E-4</v>
      </c>
      <c r="Y58">
        <f t="shared" si="56"/>
        <v>5.6840249555139382E-6</v>
      </c>
      <c r="Z58">
        <f t="shared" si="57"/>
        <v>2.7320640128040567E-4</v>
      </c>
      <c r="AB58">
        <f t="shared" si="58"/>
        <v>-112.16247019860326</v>
      </c>
      <c r="AC58">
        <f t="shared" si="33"/>
        <v>-100.75880236465377</v>
      </c>
      <c r="AE58">
        <f t="shared" si="34"/>
        <v>0</v>
      </c>
      <c r="AF58">
        <f t="shared" si="35"/>
        <v>0</v>
      </c>
      <c r="AG58">
        <f t="shared" si="36"/>
        <v>-3.415080016005071E-3</v>
      </c>
      <c r="AH58">
        <f t="shared" si="37"/>
        <v>-72.378017328868552</v>
      </c>
      <c r="AI58">
        <f t="shared" si="38"/>
        <v>-72.381432408884564</v>
      </c>
      <c r="AJ58">
        <f t="shared" si="39"/>
        <v>-11.403667833949484</v>
      </c>
      <c r="AK58">
        <f t="shared" si="61"/>
        <v>-7.851372913902229</v>
      </c>
      <c r="AL58">
        <f t="shared" si="40"/>
        <v>-91.636473156736272</v>
      </c>
      <c r="AN58">
        <f t="shared" si="41"/>
        <v>0</v>
      </c>
      <c r="AO58">
        <f t="shared" si="42"/>
        <v>0</v>
      </c>
      <c r="AP58">
        <f t="shared" si="43"/>
        <v>-1.7151573893046999E-5</v>
      </c>
      <c r="AQ58">
        <f t="shared" si="44"/>
        <v>-0.36350448792719647</v>
      </c>
      <c r="AR58">
        <f t="shared" si="45"/>
        <v>-0.36352163950108951</v>
      </c>
      <c r="AS58">
        <f t="shared" si="46"/>
        <v>-5.7272699494329324E-2</v>
      </c>
      <c r="AT58">
        <f t="shared" si="47"/>
        <v>-3.9431990484424966E-2</v>
      </c>
      <c r="AU58">
        <f t="shared" si="48"/>
        <v>-0.46022632947984382</v>
      </c>
      <c r="AW58">
        <v>55</v>
      </c>
      <c r="AX58">
        <f>IF(Z58&gt;0, (R58*SUMPRODUCT(K58:$K$98, X58:$X$98)-K58*$AZ$3)/Z58, 0)</f>
        <v>-368801.03062167962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0.53464878299999996</v>
      </c>
      <c r="Q59" s="5">
        <f t="shared" si="60"/>
        <v>12.5</v>
      </c>
      <c r="R59">
        <f t="shared" si="31"/>
        <v>250000</v>
      </c>
      <c r="S59">
        <f t="shared" si="32"/>
        <v>-725518.420220464</v>
      </c>
      <c r="U59">
        <f t="shared" si="52"/>
        <v>0.53464878299999996</v>
      </c>
      <c r="V59">
        <f t="shared" si="53"/>
        <v>0.01</v>
      </c>
      <c r="W59">
        <f t="shared" si="54"/>
        <v>2.7320640128040567E-4</v>
      </c>
      <c r="X59">
        <f t="shared" si="55"/>
        <v>1.4606946995237853E-4</v>
      </c>
      <c r="Y59">
        <f t="shared" si="56"/>
        <v>2.7320640128040566E-6</v>
      </c>
      <c r="Z59">
        <f t="shared" si="57"/>
        <v>1.2440486731522308E-4</v>
      </c>
      <c r="AB59">
        <f t="shared" si="58"/>
        <v>-100.75880236465377</v>
      </c>
      <c r="AC59">
        <f t="shared" si="33"/>
        <v>-90.258022802277083</v>
      </c>
      <c r="AE59">
        <f t="shared" si="34"/>
        <v>0</v>
      </c>
      <c r="AF59">
        <f t="shared" si="35"/>
        <v>0</v>
      </c>
      <c r="AG59">
        <f t="shared" si="36"/>
        <v>-1.5550608414402886E-3</v>
      </c>
      <c r="AH59">
        <f t="shared" si="37"/>
        <v>-36.517367488094635</v>
      </c>
      <c r="AI59">
        <f t="shared" si="38"/>
        <v>-36.518922548936075</v>
      </c>
      <c r="AJ59">
        <f t="shared" si="39"/>
        <v>-10.500779562376692</v>
      </c>
      <c r="AK59">
        <f t="shared" si="61"/>
        <v>-7.0531161655257648</v>
      </c>
      <c r="AL59">
        <f t="shared" si="40"/>
        <v>-54.072818276838532</v>
      </c>
      <c r="AN59">
        <f t="shared" si="41"/>
        <v>0</v>
      </c>
      <c r="AO59">
        <f t="shared" si="42"/>
        <v>0</v>
      </c>
      <c r="AP59">
        <f t="shared" si="43"/>
        <v>-6.973205397914624E-6</v>
      </c>
      <c r="AQ59">
        <f t="shared" si="44"/>
        <v>-0.16375121622235983</v>
      </c>
      <c r="AR59">
        <f t="shared" si="45"/>
        <v>-0.16375818942775774</v>
      </c>
      <c r="AS59">
        <f t="shared" si="46"/>
        <v>-4.7087606333689795E-2</v>
      </c>
      <c r="AT59">
        <f t="shared" si="47"/>
        <v>-3.1627590642698135E-2</v>
      </c>
      <c r="AU59">
        <f t="shared" si="48"/>
        <v>-0.24247338640414567</v>
      </c>
      <c r="AW59">
        <v>56</v>
      </c>
      <c r="AX59">
        <f>IF(Z59&gt;0, (R59*SUMPRODUCT(K59:$K$98, X59:$X$98)-K59*$AZ$3)/Z59, 0)</f>
        <v>-725518.420220464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0.56402811100000005</v>
      </c>
      <c r="Q60" s="5">
        <f t="shared" si="60"/>
        <v>12.5</v>
      </c>
      <c r="R60">
        <f t="shared" si="31"/>
        <v>250000</v>
      </c>
      <c r="S60">
        <f t="shared" si="32"/>
        <v>-1523249.4189016642</v>
      </c>
      <c r="U60">
        <f t="shared" si="52"/>
        <v>0.56402811100000005</v>
      </c>
      <c r="V60">
        <f t="shared" si="53"/>
        <v>0.01</v>
      </c>
      <c r="W60">
        <f t="shared" si="54"/>
        <v>1.2440486731522308E-4</v>
      </c>
      <c r="X60">
        <f t="shared" si="55"/>
        <v>7.0167842311010919E-5</v>
      </c>
      <c r="Y60">
        <f t="shared" si="56"/>
        <v>1.2440486731522308E-6</v>
      </c>
      <c r="Z60">
        <f t="shared" si="57"/>
        <v>5.2992976331059934E-5</v>
      </c>
      <c r="AB60">
        <f t="shared" si="58"/>
        <v>-90.258022802277083</v>
      </c>
      <c r="AC60">
        <f t="shared" si="33"/>
        <v>-80.721520402156685</v>
      </c>
      <c r="AE60">
        <f t="shared" si="34"/>
        <v>0</v>
      </c>
      <c r="AF60">
        <f t="shared" si="35"/>
        <v>0</v>
      </c>
      <c r="AG60">
        <f t="shared" si="36"/>
        <v>-6.6241220413824919E-4</v>
      </c>
      <c r="AH60">
        <f t="shared" si="37"/>
        <v>-17.541960577752729</v>
      </c>
      <c r="AI60">
        <f t="shared" si="38"/>
        <v>-17.542622989956868</v>
      </c>
      <c r="AJ60">
        <f t="shared" si="39"/>
        <v>-9.5365024001203977</v>
      </c>
      <c r="AK60">
        <f t="shared" si="61"/>
        <v>-6.3180615961593967</v>
      </c>
      <c r="AL60">
        <f t="shared" si="40"/>
        <v>-33.397186986236662</v>
      </c>
      <c r="AN60">
        <f t="shared" si="41"/>
        <v>0</v>
      </c>
      <c r="AO60">
        <f t="shared" si="42"/>
        <v>0</v>
      </c>
      <c r="AP60">
        <f t="shared" si="43"/>
        <v>-2.6521334604774007E-6</v>
      </c>
      <c r="AQ60">
        <f t="shared" si="44"/>
        <v>-7.0233640503585507E-2</v>
      </c>
      <c r="AR60">
        <f t="shared" si="45"/>
        <v>-7.0236292637045991E-2</v>
      </c>
      <c r="AS60">
        <f t="shared" si="46"/>
        <v>-3.8181780095953285E-2</v>
      </c>
      <c r="AT60">
        <f t="shared" si="47"/>
        <v>-2.5295944820839151E-2</v>
      </c>
      <c r="AU60">
        <f t="shared" si="48"/>
        <v>-0.13371401755383841</v>
      </c>
      <c r="AW60">
        <v>57</v>
      </c>
      <c r="AX60">
        <f>IF(Z60&gt;0, (R60*SUMPRODUCT(K60:$K$98, X60:$X$98)-K60*$AZ$3)/Z60, 0)</f>
        <v>-1523249.4189016642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0.59324784900000005</v>
      </c>
      <c r="Q61" s="5">
        <f t="shared" si="60"/>
        <v>12.5</v>
      </c>
      <c r="R61">
        <f t="shared" si="31"/>
        <v>250000</v>
      </c>
      <c r="S61">
        <f t="shared" si="32"/>
        <v>-3430703.8267923975</v>
      </c>
      <c r="U61">
        <f t="shared" si="52"/>
        <v>0.59324784900000005</v>
      </c>
      <c r="V61">
        <f t="shared" si="53"/>
        <v>0.01</v>
      </c>
      <c r="W61">
        <f t="shared" si="54"/>
        <v>5.2992976331059934E-5</v>
      </c>
      <c r="X61">
        <f t="shared" si="55"/>
        <v>3.143796922050922E-5</v>
      </c>
      <c r="Y61">
        <f t="shared" si="56"/>
        <v>5.2992976331059933E-7</v>
      </c>
      <c r="Z61">
        <f t="shared" si="57"/>
        <v>2.1025077347240113E-5</v>
      </c>
      <c r="AB61">
        <f t="shared" si="58"/>
        <v>-80.721520402156685</v>
      </c>
      <c r="AC61">
        <f t="shared" si="33"/>
        <v>-72.130813313782809</v>
      </c>
      <c r="AE61">
        <f t="shared" si="34"/>
        <v>0</v>
      </c>
      <c r="AF61">
        <f t="shared" si="35"/>
        <v>0</v>
      </c>
      <c r="AG61">
        <f t="shared" si="36"/>
        <v>-2.628134668405014E-4</v>
      </c>
      <c r="AH61">
        <f t="shared" si="37"/>
        <v>-7.8594923051273051</v>
      </c>
      <c r="AI61">
        <f t="shared" si="38"/>
        <v>-7.8597551185941459</v>
      </c>
      <c r="AJ61">
        <f t="shared" si="39"/>
        <v>-8.5907070883738754</v>
      </c>
      <c r="AK61">
        <f t="shared" si="61"/>
        <v>-5.650506428150968</v>
      </c>
      <c r="AL61">
        <f t="shared" si="40"/>
        <v>-22.100968635118988</v>
      </c>
      <c r="AN61">
        <f t="shared" si="41"/>
        <v>0</v>
      </c>
      <c r="AO61">
        <f t="shared" si="42"/>
        <v>0</v>
      </c>
      <c r="AP61">
        <f t="shared" si="43"/>
        <v>-9.3949969212810887E-7</v>
      </c>
      <c r="AQ61">
        <f t="shared" si="44"/>
        <v>-2.8095936976591865E-2</v>
      </c>
      <c r="AR61">
        <f t="shared" si="45"/>
        <v>-2.8096876476283995E-2</v>
      </c>
      <c r="AS61">
        <f t="shared" si="46"/>
        <v>-3.0709867198655382E-2</v>
      </c>
      <c r="AT61">
        <f t="shared" si="47"/>
        <v>-2.01993037626093E-2</v>
      </c>
      <c r="AU61">
        <f t="shared" si="48"/>
        <v>-7.9006047437548674E-2</v>
      </c>
      <c r="AW61">
        <v>58</v>
      </c>
      <c r="AX61">
        <f>IF(Z61&gt;0, (R61*SUMPRODUCT(K61:$K$98, X61:$X$98)-K61*$AZ$3)/Z61, 0)</f>
        <v>-3430703.8267923975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0.62227177099999997</v>
      </c>
      <c r="Q62" s="5">
        <f t="shared" si="60"/>
        <v>12.5</v>
      </c>
      <c r="R62">
        <f t="shared" si="31"/>
        <v>250000</v>
      </c>
      <c r="S62">
        <f t="shared" si="32"/>
        <v>-8332898.6592939589</v>
      </c>
      <c r="U62">
        <f t="shared" si="52"/>
        <v>0.62227177099999997</v>
      </c>
      <c r="V62">
        <f t="shared" si="53"/>
        <v>0.01</v>
      </c>
      <c r="W62">
        <f t="shared" si="54"/>
        <v>2.1025077347240113E-5</v>
      </c>
      <c r="X62">
        <f t="shared" si="55"/>
        <v>1.3083312116279087E-5</v>
      </c>
      <c r="Y62">
        <f t="shared" si="56"/>
        <v>2.1025077347240115E-7</v>
      </c>
      <c r="Z62">
        <f t="shared" si="57"/>
        <v>7.7315144574886243E-6</v>
      </c>
      <c r="AB62">
        <f t="shared" si="58"/>
        <v>-72.130813313782809</v>
      </c>
      <c r="AC62">
        <f t="shared" si="33"/>
        <v>-64.42592645711882</v>
      </c>
      <c r="AE62">
        <f t="shared" si="34"/>
        <v>0</v>
      </c>
      <c r="AF62">
        <f t="shared" si="35"/>
        <v>0</v>
      </c>
      <c r="AG62">
        <f t="shared" si="36"/>
        <v>-9.6643930718607804E-5</v>
      </c>
      <c r="AH62">
        <f t="shared" si="37"/>
        <v>-3.2708280290697718</v>
      </c>
      <c r="AI62">
        <f t="shared" si="38"/>
        <v>-3.2709246730004904</v>
      </c>
      <c r="AJ62">
        <f t="shared" si="39"/>
        <v>-7.7048868566639896</v>
      </c>
      <c r="AK62">
        <f t="shared" si="61"/>
        <v>-5.0491569319647969</v>
      </c>
      <c r="AL62">
        <f t="shared" si="40"/>
        <v>-16.024968461629278</v>
      </c>
      <c r="AN62">
        <f t="shared" si="41"/>
        <v>0</v>
      </c>
      <c r="AO62">
        <f t="shared" si="42"/>
        <v>0</v>
      </c>
      <c r="AP62">
        <f t="shared" si="43"/>
        <v>-3.0846478386813808E-7</v>
      </c>
      <c r="AQ62">
        <f t="shared" si="44"/>
        <v>-1.0439716737044875E-2</v>
      </c>
      <c r="AR62">
        <f t="shared" si="45"/>
        <v>-1.0440025201828743E-2</v>
      </c>
      <c r="AS62">
        <f t="shared" si="46"/>
        <v>-2.4592193646276315E-2</v>
      </c>
      <c r="AT62">
        <f t="shared" si="47"/>
        <v>-1.6115725945270911E-2</v>
      </c>
      <c r="AU62">
        <f t="shared" si="48"/>
        <v>-5.1147944793375977E-2</v>
      </c>
      <c r="AW62">
        <v>59</v>
      </c>
      <c r="AX62">
        <f>IF(Z62&gt;0, (R62*SUMPRODUCT(K62:$K$98, X62:$X$98)-K62*$AZ$3)/Z62, 0)</f>
        <v>-8332898.6592939589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0.65106364900000002</v>
      </c>
      <c r="Q63" s="5">
        <f t="shared" si="60"/>
        <v>12.5</v>
      </c>
      <c r="R63">
        <f t="shared" si="31"/>
        <v>250000</v>
      </c>
      <c r="S63">
        <f t="shared" si="32"/>
        <v>-21954630.147606172</v>
      </c>
      <c r="U63">
        <f t="shared" si="52"/>
        <v>0.65106364900000002</v>
      </c>
      <c r="V63">
        <f t="shared" si="53"/>
        <v>0.01</v>
      </c>
      <c r="W63">
        <f t="shared" si="54"/>
        <v>7.7315144574886243E-6</v>
      </c>
      <c r="X63">
        <f t="shared" si="55"/>
        <v>5.0337080149887994E-6</v>
      </c>
      <c r="Y63">
        <f t="shared" si="56"/>
        <v>7.7315144574886245E-8</v>
      </c>
      <c r="Z63">
        <f t="shared" si="57"/>
        <v>2.6204912979249386E-6</v>
      </c>
      <c r="AB63">
        <f t="shared" si="58"/>
        <v>-64.42592645711882</v>
      </c>
      <c r="AC63">
        <f t="shared" si="33"/>
        <v>-57.531917250962486</v>
      </c>
      <c r="AE63">
        <f t="shared" si="34"/>
        <v>0</v>
      </c>
      <c r="AF63">
        <f t="shared" si="35"/>
        <v>0</v>
      </c>
      <c r="AG63">
        <f t="shared" si="36"/>
        <v>-3.2756141224061731E-5</v>
      </c>
      <c r="AH63">
        <f t="shared" si="37"/>
        <v>-1.2584270037471998</v>
      </c>
      <c r="AI63">
        <f t="shared" si="38"/>
        <v>-1.258459759888424</v>
      </c>
      <c r="AJ63">
        <f t="shared" si="39"/>
        <v>-6.8940092061563334</v>
      </c>
      <c r="AK63">
        <f t="shared" si="61"/>
        <v>-4.5098148519983177</v>
      </c>
      <c r="AL63">
        <f t="shared" si="40"/>
        <v>-12.662283818043075</v>
      </c>
      <c r="AN63">
        <f t="shared" si="41"/>
        <v>0</v>
      </c>
      <c r="AO63">
        <f t="shared" si="42"/>
        <v>0</v>
      </c>
      <c r="AP63">
        <f t="shared" si="43"/>
        <v>-9.3348150228812833E-8</v>
      </c>
      <c r="AQ63">
        <f t="shared" si="44"/>
        <v>-3.58625371023547E-3</v>
      </c>
      <c r="AR63">
        <f t="shared" si="45"/>
        <v>-3.5863470583856992E-3</v>
      </c>
      <c r="AS63">
        <f t="shared" si="46"/>
        <v>-1.9646484079216622E-2</v>
      </c>
      <c r="AT63">
        <f t="shared" si="47"/>
        <v>-1.2852028919671044E-2</v>
      </c>
      <c r="AU63">
        <f t="shared" si="48"/>
        <v>-3.608486005727337E-2</v>
      </c>
      <c r="AW63">
        <v>60</v>
      </c>
      <c r="AX63">
        <f>IF(Z63&gt;0, (R63*SUMPRODUCT(K63:$K$98, X63:$X$98)-K63*$AZ$3)/Z63, 0)</f>
        <v>-21954630.147606172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0.67958823899999998</v>
      </c>
      <c r="Q64" s="5">
        <f t="shared" si="60"/>
        <v>12.5</v>
      </c>
      <c r="R64">
        <f t="shared" si="31"/>
        <v>250000</v>
      </c>
      <c r="S64">
        <f t="shared" si="32"/>
        <v>-63153232.239377454</v>
      </c>
      <c r="U64">
        <f t="shared" si="52"/>
        <v>0.67958823899999998</v>
      </c>
      <c r="V64">
        <f t="shared" si="53"/>
        <v>0.01</v>
      </c>
      <c r="W64">
        <f t="shared" si="54"/>
        <v>2.6204912979249386E-6</v>
      </c>
      <c r="X64">
        <f t="shared" si="55"/>
        <v>1.7808550664716333E-6</v>
      </c>
      <c r="Y64">
        <f t="shared" si="56"/>
        <v>2.6204912979249388E-8</v>
      </c>
      <c r="Z64">
        <f t="shared" si="57"/>
        <v>8.1343131847405598E-7</v>
      </c>
      <c r="AB64">
        <f t="shared" si="58"/>
        <v>-57.531917250962486</v>
      </c>
      <c r="AC64">
        <f t="shared" si="33"/>
        <v>-51.37081696637506</v>
      </c>
      <c r="AE64">
        <f t="shared" si="34"/>
        <v>0</v>
      </c>
      <c r="AF64">
        <f t="shared" si="35"/>
        <v>0</v>
      </c>
      <c r="AG64">
        <f t="shared" si="36"/>
        <v>-1.01678914809257E-5</v>
      </c>
      <c r="AH64">
        <f t="shared" si="37"/>
        <v>-0.44521376661790829</v>
      </c>
      <c r="AI64">
        <f t="shared" si="38"/>
        <v>-0.44522393450938924</v>
      </c>
      <c r="AJ64">
        <f t="shared" si="39"/>
        <v>-6.1611002845874268</v>
      </c>
      <c r="AK64">
        <f t="shared" si="61"/>
        <v>-4.0272342075673748</v>
      </c>
      <c r="AL64">
        <f t="shared" si="40"/>
        <v>-10.633558426664191</v>
      </c>
      <c r="AN64">
        <f t="shared" si="41"/>
        <v>0</v>
      </c>
      <c r="AO64">
        <f t="shared" si="42"/>
        <v>0</v>
      </c>
      <c r="AP64">
        <f t="shared" si="43"/>
        <v>-2.5871753302337815E-8</v>
      </c>
      <c r="AQ64">
        <f t="shared" si="44"/>
        <v>-1.1328268754983277E-3</v>
      </c>
      <c r="AR64">
        <f t="shared" si="45"/>
        <v>-1.1328527472516301E-3</v>
      </c>
      <c r="AS64">
        <f t="shared" si="46"/>
        <v>-1.5676649080375249E-2</v>
      </c>
      <c r="AT64">
        <f t="shared" si="47"/>
        <v>-1.0247120566183824E-2</v>
      </c>
      <c r="AU64">
        <f t="shared" si="48"/>
        <v>-2.7056622393810702E-2</v>
      </c>
      <c r="AW64">
        <v>61</v>
      </c>
      <c r="AX64">
        <f>IF(Z64&gt;0, (R64*SUMPRODUCT(K64:$K$98, X64:$X$98)-K64*$AZ$3)/Z64, 0)</f>
        <v>-63153232.239377454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0.70796792399999997</v>
      </c>
      <c r="Q65" s="5">
        <f t="shared" si="60"/>
        <v>12.5</v>
      </c>
      <c r="R65">
        <f t="shared" si="31"/>
        <v>250000</v>
      </c>
      <c r="S65">
        <f t="shared" si="32"/>
        <v>-199934706.16207832</v>
      </c>
      <c r="U65">
        <f t="shared" si="52"/>
        <v>0.70796792399999997</v>
      </c>
      <c r="V65">
        <f t="shared" si="53"/>
        <v>0.01</v>
      </c>
      <c r="W65">
        <f t="shared" si="54"/>
        <v>8.1343131847405598E-7</v>
      </c>
      <c r="X65">
        <f t="shared" si="55"/>
        <v>5.758832818566602E-7</v>
      </c>
      <c r="Y65">
        <f t="shared" si="56"/>
        <v>8.13431318474056E-9</v>
      </c>
      <c r="Z65">
        <f t="shared" si="57"/>
        <v>2.2941372343265521E-7</v>
      </c>
      <c r="AB65">
        <f t="shared" si="58"/>
        <v>-51.37081696637506</v>
      </c>
      <c r="AC65">
        <f t="shared" si="33"/>
        <v>-45.86776538405622</v>
      </c>
      <c r="AE65">
        <f t="shared" si="34"/>
        <v>0</v>
      </c>
      <c r="AF65">
        <f t="shared" si="35"/>
        <v>0</v>
      </c>
      <c r="AG65">
        <f t="shared" si="36"/>
        <v>-2.86767154290819E-6</v>
      </c>
      <c r="AH65">
        <f t="shared" si="37"/>
        <v>-0.14397082046416504</v>
      </c>
      <c r="AI65">
        <f t="shared" si="38"/>
        <v>-0.14397368813570793</v>
      </c>
      <c r="AJ65">
        <f t="shared" si="39"/>
        <v>-5.5030515823188395</v>
      </c>
      <c r="AK65">
        <f t="shared" si="61"/>
        <v>-3.5959571876462544</v>
      </c>
      <c r="AL65">
        <f t="shared" si="40"/>
        <v>-9.2429824581008013</v>
      </c>
      <c r="AN65">
        <f t="shared" si="41"/>
        <v>0</v>
      </c>
      <c r="AO65">
        <f t="shared" si="42"/>
        <v>0</v>
      </c>
      <c r="AP65">
        <f t="shared" si="43"/>
        <v>-6.5148788335876698E-9</v>
      </c>
      <c r="AQ65">
        <f t="shared" si="44"/>
        <v>-3.2707806206600431E-4</v>
      </c>
      <c r="AR65">
        <f t="shared" si="45"/>
        <v>-3.2708457694483788E-4</v>
      </c>
      <c r="AS65">
        <f t="shared" si="46"/>
        <v>-1.2502029516752767E-2</v>
      </c>
      <c r="AT65">
        <f t="shared" si="47"/>
        <v>-8.1694242237121024E-3</v>
      </c>
      <c r="AU65">
        <f t="shared" si="48"/>
        <v>-2.0998538317409707E-2</v>
      </c>
      <c r="AW65">
        <v>62</v>
      </c>
      <c r="AX65">
        <f>IF(Z65&gt;0, (R65*SUMPRODUCT(K65:$K$98, X65:$X$98)-K65*$AZ$3)/Z65, 0)</f>
        <v>-199934706.16207832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0.73634663</v>
      </c>
      <c r="Q66" s="5">
        <f t="shared" si="60"/>
        <v>12.5</v>
      </c>
      <c r="R66">
        <f t="shared" si="31"/>
        <v>250000</v>
      </c>
      <c r="S66">
        <f t="shared" si="32"/>
        <v>-703772836.30720639</v>
      </c>
      <c r="U66">
        <f t="shared" si="52"/>
        <v>0.73634663</v>
      </c>
      <c r="V66">
        <f t="shared" si="53"/>
        <v>0.01</v>
      </c>
      <c r="W66">
        <f t="shared" si="54"/>
        <v>2.2941372343265521E-7</v>
      </c>
      <c r="X66">
        <f t="shared" si="55"/>
        <v>1.6892802212538771E-7</v>
      </c>
      <c r="Y66">
        <f t="shared" si="56"/>
        <v>2.294137234326552E-9</v>
      </c>
      <c r="Z66">
        <f t="shared" si="57"/>
        <v>5.8191564072940954E-8</v>
      </c>
      <c r="AB66">
        <f t="shared" si="58"/>
        <v>-45.86776538405622</v>
      </c>
      <c r="AC66">
        <f t="shared" si="33"/>
        <v>-40.953642096766188</v>
      </c>
      <c r="AE66">
        <f t="shared" si="34"/>
        <v>0</v>
      </c>
      <c r="AF66">
        <f t="shared" si="35"/>
        <v>0</v>
      </c>
      <c r="AG66">
        <f t="shared" si="36"/>
        <v>-7.2739455091176198E-7</v>
      </c>
      <c r="AH66">
        <f t="shared" si="37"/>
        <v>-4.2232005531346928E-2</v>
      </c>
      <c r="AI66">
        <f t="shared" si="38"/>
        <v>-4.223273292589784E-2</v>
      </c>
      <c r="AJ66">
        <f t="shared" si="39"/>
        <v>-4.9141232872900318</v>
      </c>
      <c r="AK66">
        <f t="shared" si="61"/>
        <v>-3.2107435768839356</v>
      </c>
      <c r="AL66">
        <f t="shared" si="40"/>
        <v>-8.167099597099865</v>
      </c>
      <c r="AN66">
        <f t="shared" si="41"/>
        <v>0</v>
      </c>
      <c r="AO66">
        <f t="shared" si="42"/>
        <v>0</v>
      </c>
      <c r="AP66">
        <f t="shared" si="43"/>
        <v>-1.4754651529296262E-9</v>
      </c>
      <c r="AQ66">
        <f t="shared" si="44"/>
        <v>-8.5664447749475204E-5</v>
      </c>
      <c r="AR66">
        <f t="shared" si="45"/>
        <v>-8.5665923214628132E-5</v>
      </c>
      <c r="AS66">
        <f t="shared" si="46"/>
        <v>-9.9679295899426854E-3</v>
      </c>
      <c r="AT66">
        <f t="shared" si="47"/>
        <v>-6.5127519263744708E-3</v>
      </c>
      <c r="AU66">
        <f t="shared" si="48"/>
        <v>-1.6566347439531785E-2</v>
      </c>
      <c r="AW66">
        <v>63</v>
      </c>
      <c r="AX66">
        <f>IF(Z66&gt;0, (R66*SUMPRODUCT(K66:$K$98, X66:$X$98)-K66*$AZ$3)/Z66, 0)</f>
        <v>-703772836.30720639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0.76472631499999999</v>
      </c>
      <c r="Q67" s="5">
        <f t="shared" si="60"/>
        <v>12.5</v>
      </c>
      <c r="R67">
        <f t="shared" si="31"/>
        <v>250000</v>
      </c>
      <c r="S67">
        <f t="shared" si="32"/>
        <v>-2789362067.2056108</v>
      </c>
      <c r="U67">
        <f t="shared" si="52"/>
        <v>0.76472631499999999</v>
      </c>
      <c r="V67">
        <f t="shared" si="53"/>
        <v>0.01</v>
      </c>
      <c r="W67">
        <f t="shared" si="54"/>
        <v>5.8191564072940954E-8</v>
      </c>
      <c r="X67">
        <f t="shared" si="55"/>
        <v>4.4500620357586527E-8</v>
      </c>
      <c r="Y67">
        <f t="shared" si="56"/>
        <v>5.8191564072940953E-10</v>
      </c>
      <c r="Z67">
        <f t="shared" si="57"/>
        <v>1.3109028074625018E-8</v>
      </c>
      <c r="AB67">
        <f t="shared" si="58"/>
        <v>-40.953642096766188</v>
      </c>
      <c r="AC67">
        <f t="shared" si="33"/>
        <v>-36.565825649292428</v>
      </c>
      <c r="AE67">
        <f t="shared" si="34"/>
        <v>0</v>
      </c>
      <c r="AF67">
        <f t="shared" si="35"/>
        <v>0</v>
      </c>
      <c r="AG67">
        <f t="shared" si="36"/>
        <v>-1.6386285093281272E-7</v>
      </c>
      <c r="AH67">
        <f t="shared" si="37"/>
        <v>-1.1125155089396632E-2</v>
      </c>
      <c r="AI67">
        <f t="shared" ref="AI67:AI69" si="62">SUM(AE67:AH67)</f>
        <v>-1.1125318952247564E-2</v>
      </c>
      <c r="AJ67">
        <f t="shared" si="39"/>
        <v>-4.3878164474737602</v>
      </c>
      <c r="AK67">
        <f t="shared" si="61"/>
        <v>-2.8667549467736335</v>
      </c>
      <c r="AL67">
        <f t="shared" ref="AL67:AL69" si="63">SUM(AI67:AK67)</f>
        <v>-7.2656967131996417</v>
      </c>
      <c r="AN67">
        <f t="shared" si="41"/>
        <v>0</v>
      </c>
      <c r="AO67">
        <f t="shared" si="42"/>
        <v>0</v>
      </c>
      <c r="AP67">
        <f t="shared" si="43"/>
        <v>-2.9677095722280834E-10</v>
      </c>
      <c r="AQ67">
        <f t="shared" si="44"/>
        <v>-2.0148696951978291E-5</v>
      </c>
      <c r="AR67">
        <f t="shared" si="45"/>
        <v>-2.0148993722935513E-5</v>
      </c>
      <c r="AS67">
        <f t="shared" si="46"/>
        <v>-7.9467461955040099E-3</v>
      </c>
      <c r="AT67">
        <f t="shared" si="47"/>
        <v>-5.1919614777486446E-3</v>
      </c>
      <c r="AU67">
        <f t="shared" si="48"/>
        <v>-1.3158856666975591E-2</v>
      </c>
      <c r="AW67">
        <v>64</v>
      </c>
      <c r="AX67">
        <f>IF(Z67&gt;0, (R67*SUMPRODUCT(K67:$K$98, X67:$X$98)-K67*$AZ$3)/Z67, 0)</f>
        <v>-2789362067.2056108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0.79310599999999998</v>
      </c>
      <c r="Q68" s="5">
        <f t="shared" si="60"/>
        <v>12.5</v>
      </c>
      <c r="R68">
        <f t="shared" si="31"/>
        <v>250000</v>
      </c>
      <c r="S68">
        <f t="shared" si="32"/>
        <v>-12648954138.176105</v>
      </c>
      <c r="U68">
        <f t="shared" si="52"/>
        <v>0.79310599999999998</v>
      </c>
      <c r="V68">
        <f t="shared" si="53"/>
        <v>0.01</v>
      </c>
      <c r="W68">
        <f t="shared" si="54"/>
        <v>1.3109028074625018E-8</v>
      </c>
      <c r="X68">
        <f t="shared" ref="X68:X69" si="67">U68*W68</f>
        <v>1.0396848820153549E-8</v>
      </c>
      <c r="Y68">
        <f t="shared" si="56"/>
        <v>1.3109028074625018E-10</v>
      </c>
      <c r="Z68">
        <f t="shared" ref="Z68:Z69" si="68">MAX(0, W68-X68-Y68)</f>
        <v>2.5810889737252182E-9</v>
      </c>
      <c r="AB68">
        <f t="shared" si="58"/>
        <v>-36.565825649292428</v>
      </c>
      <c r="AC68">
        <f t="shared" si="33"/>
        <v>-32.648076055202317</v>
      </c>
      <c r="AE68">
        <f t="shared" si="34"/>
        <v>0</v>
      </c>
      <c r="AF68">
        <f t="shared" si="35"/>
        <v>0</v>
      </c>
      <c r="AG68">
        <f t="shared" si="36"/>
        <v>-3.2263612171565225E-8</v>
      </c>
      <c r="AH68">
        <f t="shared" si="37"/>
        <v>-2.5992122050383874E-3</v>
      </c>
      <c r="AI68">
        <f t="shared" si="62"/>
        <v>-2.599244468650559E-3</v>
      </c>
      <c r="AJ68">
        <f t="shared" si="39"/>
        <v>-3.917749594090111</v>
      </c>
      <c r="AK68">
        <f t="shared" si="61"/>
        <v>-2.5596077954504701</v>
      </c>
      <c r="AL68">
        <f t="shared" si="63"/>
        <v>-6.4799566340092323</v>
      </c>
      <c r="AN68">
        <f t="shared" si="41"/>
        <v>0</v>
      </c>
      <c r="AO68">
        <f t="shared" si="42"/>
        <v>0</v>
      </c>
      <c r="AP68">
        <f t="shared" si="43"/>
        <v>-5.2171804331631804E-11</v>
      </c>
      <c r="AQ68">
        <f t="shared" si="44"/>
        <v>-4.2030504785562971E-6</v>
      </c>
      <c r="AR68">
        <f t="shared" si="45"/>
        <v>-4.2031026503606291E-6</v>
      </c>
      <c r="AS68">
        <f t="shared" si="46"/>
        <v>-6.33518851380624E-3</v>
      </c>
      <c r="AT68">
        <f t="shared" si="47"/>
        <v>-4.1390082536280036E-3</v>
      </c>
      <c r="AU68">
        <f t="shared" si="48"/>
        <v>-1.0478399870084604E-2</v>
      </c>
      <c r="AW68">
        <v>65</v>
      </c>
      <c r="AX68">
        <f>IF(Z68&gt;0, (R68*SUMPRODUCT(K68:$K$98, X68:$X$98)-K68*$AZ$3)/Z68, 0)</f>
        <v>-12648954138.176105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250000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2.5810889737252182E-9</v>
      </c>
      <c r="X69">
        <f t="shared" si="67"/>
        <v>2.5810889737252182E-9</v>
      </c>
      <c r="Y69">
        <f t="shared" si="56"/>
        <v>2.5810889737252181E-11</v>
      </c>
      <c r="Z69">
        <f t="shared" si="68"/>
        <v>0</v>
      </c>
      <c r="AB69">
        <f t="shared" si="58"/>
        <v>-32.648076055202317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-6.4527224343130453E-4</v>
      </c>
      <c r="AI69">
        <f t="shared" si="62"/>
        <v>-6.4527224343130453E-4</v>
      </c>
      <c r="AJ69">
        <f t="shared" si="39"/>
        <v>-32.648076055202317</v>
      </c>
      <c r="AK69">
        <f t="shared" si="61"/>
        <v>-2.2853653238641622</v>
      </c>
      <c r="AL69">
        <f t="shared" si="63"/>
        <v>-34.934086651309912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-9.3163936306485367E-7</v>
      </c>
      <c r="AR69">
        <f t="shared" si="45"/>
        <v>-9.3163936306485367E-7</v>
      </c>
      <c r="AS69">
        <f t="shared" si="46"/>
        <v>-4.7137054306907733E-2</v>
      </c>
      <c r="AT69">
        <f t="shared" si="47"/>
        <v>-3.2995938014835414E-3</v>
      </c>
      <c r="AU69">
        <f t="shared" si="48"/>
        <v>-5.0437579747754341E-2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26730.758188366137</v>
      </c>
      <c r="AO71" s="6">
        <f t="shared" si="70"/>
        <v>-2673.075818836614</v>
      </c>
      <c r="AP71" s="6">
        <f t="shared" si="70"/>
        <v>-244.64609036862987</v>
      </c>
      <c r="AQ71" s="6">
        <f t="shared" si="70"/>
        <v>-20189.929084315965</v>
      </c>
      <c r="AR71" s="6">
        <f t="shared" si="70"/>
        <v>3623.1071948449276</v>
      </c>
      <c r="AS71" s="6">
        <f t="shared" si="70"/>
        <v>-2907.2428277532454</v>
      </c>
      <c r="AT71" s="6">
        <f t="shared" si="70"/>
        <v>962.75996288477063</v>
      </c>
      <c r="AU71" s="6">
        <f t="shared" si="70"/>
        <v>1678.6243299764583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36361-D29D-4ED2-8066-BCAD61BF29AE}">
  <sheetPr codeName="Sheet37"/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18383.888130418189</v>
      </c>
      <c r="K3">
        <v>1</v>
      </c>
      <c r="L3" s="2">
        <v>0</v>
      </c>
      <c r="O3">
        <f>$C$3</f>
        <v>18383.888130418189</v>
      </c>
      <c r="P3">
        <f>O3*C5</f>
        <v>1838.388813041819</v>
      </c>
      <c r="Q3" s="5">
        <f>B8</f>
        <v>125.8175559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18383.888130418189</v>
      </c>
      <c r="AF3">
        <f t="shared" ref="AF3:AF34" si="4">-$Z3*P3</f>
        <v>-1838.388813041819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16419.681761476368</v>
      </c>
      <c r="AJ3">
        <f t="shared" ref="AJ3:AJ34" si="8">AB3-AC3</f>
        <v>0</v>
      </c>
      <c r="AL3">
        <f t="shared" ref="AL3:AL34" si="9">SUM(AI3:AK3)</f>
        <v>16419.681761476368</v>
      </c>
      <c r="AN3">
        <f t="shared" ref="AN3:AN34" si="10">AE3*$K3</f>
        <v>18383.888130418189</v>
      </c>
      <c r="AO3">
        <f t="shared" ref="AO3:AO34" si="11">AF3*$K3</f>
        <v>-1838.388813041819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16419.681761476368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16419.681761476368</v>
      </c>
      <c r="AW3">
        <v>0</v>
      </c>
      <c r="AX3">
        <f>IF(Z3&gt;0, (R3*SUMPRODUCT(K3:$K$98, X3:$X$98)-K3*$AZ$3)/Z3, 0)</f>
        <v>0</v>
      </c>
      <c r="AZ3">
        <f>C6*SUMPRODUCT(X4:X98, K4:K98)/1</f>
        <v>14580.355696070181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2.341728E-3</v>
      </c>
      <c r="R4">
        <f t="shared" si="0"/>
        <v>500000</v>
      </c>
      <c r="S4">
        <f t="shared" si="1"/>
        <v>990.2298937354476</v>
      </c>
      <c r="U4">
        <f t="shared" ref="U4:U35" si="21">M4</f>
        <v>2.341728E-3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2.341728E-3</v>
      </c>
      <c r="Y4">
        <f t="shared" ref="Y4:Y35" si="25">V4*W4</f>
        <v>0.01</v>
      </c>
      <c r="Z4">
        <f t="shared" ref="Z4:Z35" si="26">MAX(0, W4-X4-Y4)</f>
        <v>0.987658272</v>
      </c>
      <c r="AB4">
        <f t="shared" ref="AB4:AB35" si="27">AC3</f>
        <v>0</v>
      </c>
      <c r="AC4">
        <f t="shared" si="2"/>
        <v>978.00874572949579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-1170.864</v>
      </c>
      <c r="AI4">
        <f t="shared" si="7"/>
        <v>-1170.864</v>
      </c>
      <c r="AJ4">
        <f t="shared" si="8"/>
        <v>-978.00874572949579</v>
      </c>
      <c r="AK4">
        <f>G4*SUM(AB4, AE4:AF4)</f>
        <v>0</v>
      </c>
      <c r="AL4">
        <f t="shared" si="9"/>
        <v>-2148.8727457294958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-1092.3257766582703</v>
      </c>
      <c r="AR4">
        <f t="shared" si="14"/>
        <v>-1092.3257766582703</v>
      </c>
      <c r="AS4">
        <f t="shared" si="15"/>
        <v>-912.406703731221</v>
      </c>
      <c r="AT4">
        <f t="shared" si="16"/>
        <v>0</v>
      </c>
      <c r="AU4">
        <f t="shared" si="17"/>
        <v>-2004.7324803894912</v>
      </c>
      <c r="AW4">
        <v>1</v>
      </c>
      <c r="AX4">
        <f>IF(Z4&gt;0, (R4*SUMPRODUCT(K4:$K$98, X4:$X$98)-K4*$AZ$3)/Z4, 0)</f>
        <v>990.2298937354476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2.3453380000000002E-3</v>
      </c>
      <c r="Q5" s="5">
        <f t="shared" ref="Q5:Q36" si="29">$C$8</f>
        <v>12.5</v>
      </c>
      <c r="R5">
        <f t="shared" si="0"/>
        <v>500000</v>
      </c>
      <c r="S5">
        <f t="shared" si="1"/>
        <v>1045.9120037696059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978.00874572949579</v>
      </c>
      <c r="AC5">
        <f t="shared" si="2"/>
        <v>1020.2508631876336</v>
      </c>
      <c r="AE5">
        <f t="shared" si="3"/>
        <v>0</v>
      </c>
      <c r="AF5">
        <f t="shared" si="4"/>
        <v>0</v>
      </c>
      <c r="AG5">
        <f t="shared" si="5"/>
        <v>-12.193316210045801</v>
      </c>
      <c r="AH5">
        <f t="shared" si="6"/>
        <v>-1158.196238167968</v>
      </c>
      <c r="AI5">
        <f t="shared" si="7"/>
        <v>-1170.3895543780138</v>
      </c>
      <c r="AJ5">
        <f t="shared" si="8"/>
        <v>-42.242117458137841</v>
      </c>
      <c r="AK5">
        <f>G5*SUM(AB5, AE5:AF5)</f>
        <v>40.098358574909327</v>
      </c>
      <c r="AL5">
        <f t="shared" si="9"/>
        <v>-1172.5333132612425</v>
      </c>
      <c r="AN5">
        <f t="shared" si="10"/>
        <v>0</v>
      </c>
      <c r="AO5">
        <f t="shared" si="11"/>
        <v>0</v>
      </c>
      <c r="AP5">
        <f t="shared" si="12"/>
        <v>-10.426602453224353</v>
      </c>
      <c r="AQ5">
        <f t="shared" si="13"/>
        <v>-990.38288929537998</v>
      </c>
      <c r="AR5">
        <f t="shared" si="14"/>
        <v>-1000.8094917486044</v>
      </c>
      <c r="AS5">
        <f t="shared" si="15"/>
        <v>-36.121573321910667</v>
      </c>
      <c r="AT5">
        <f t="shared" si="16"/>
        <v>34.288427912905647</v>
      </c>
      <c r="AU5">
        <f t="shared" si="17"/>
        <v>-1002.6426371576094</v>
      </c>
      <c r="AW5">
        <v>2</v>
      </c>
      <c r="AX5">
        <f>IF(Z5&gt;0, (R5*SUMPRODUCT(K5:$K$98, X5:$X$98)-K5*$AZ$3)/Z5, 0)</f>
        <v>1045.9120037696059</v>
      </c>
    </row>
    <row r="6" spans="1:52" x14ac:dyDescent="0.25">
      <c r="A6" t="s">
        <v>16</v>
      </c>
      <c r="C6" s="2"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2.3489470000000001E-3</v>
      </c>
      <c r="Q6" s="5">
        <f t="shared" si="29"/>
        <v>12.5</v>
      </c>
      <c r="R6">
        <f t="shared" si="0"/>
        <v>500000</v>
      </c>
      <c r="S6">
        <f t="shared" si="1"/>
        <v>1297.6845877064234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1020.2508631876336</v>
      </c>
      <c r="AC6">
        <f t="shared" si="2"/>
        <v>1250.2144128641394</v>
      </c>
      <c r="AE6">
        <f t="shared" si="3"/>
        <v>0</v>
      </c>
      <c r="AF6">
        <f t="shared" si="4"/>
        <v>0</v>
      </c>
      <c r="AG6">
        <f t="shared" si="5"/>
        <v>-12.042741594413704</v>
      </c>
      <c r="AH6">
        <f t="shared" si="6"/>
        <v>-1145.658141265538</v>
      </c>
      <c r="AI6">
        <f t="shared" si="7"/>
        <v>-1157.7008828599517</v>
      </c>
      <c r="AJ6">
        <f t="shared" si="8"/>
        <v>-229.96354967650575</v>
      </c>
      <c r="AK6">
        <f>G6*SUM(AB6, AE6:AF6)</f>
        <v>59.684675496476572</v>
      </c>
      <c r="AL6">
        <f t="shared" si="9"/>
        <v>-1327.9797570399808</v>
      </c>
      <c r="AN6">
        <f t="shared" si="10"/>
        <v>0</v>
      </c>
      <c r="AO6">
        <f t="shared" si="11"/>
        <v>0</v>
      </c>
      <c r="AP6">
        <f t="shared" si="12"/>
        <v>-9.2898916482989762</v>
      </c>
      <c r="AQ6">
        <f t="shared" si="13"/>
        <v>-883.77218052120816</v>
      </c>
      <c r="AR6">
        <f t="shared" si="14"/>
        <v>-893.06207216950702</v>
      </c>
      <c r="AS6">
        <f t="shared" si="15"/>
        <v>-177.39618863398556</v>
      </c>
      <c r="AT6">
        <f t="shared" si="16"/>
        <v>46.04135728390559</v>
      </c>
      <c r="AU6">
        <f t="shared" si="17"/>
        <v>-1024.4169035195869</v>
      </c>
      <c r="AW6">
        <v>3</v>
      </c>
      <c r="AX6">
        <f>IF(Z6&gt;0, (R6*SUMPRODUCT(K6:$K$98, X6:$X$98)-K6*$AZ$3)/Z6, 0)</f>
        <v>1297.6845877064234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2.353459E-3</v>
      </c>
      <c r="Q7" s="5">
        <f t="shared" si="29"/>
        <v>12.5</v>
      </c>
      <c r="R7">
        <f t="shared" si="0"/>
        <v>500000</v>
      </c>
      <c r="S7">
        <f t="shared" si="1"/>
        <v>1450.9065894857265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1250.2144128641394</v>
      </c>
      <c r="AC7">
        <f t="shared" si="2"/>
        <v>1380.5633972685155</v>
      </c>
      <c r="AE7">
        <f t="shared" si="3"/>
        <v>0</v>
      </c>
      <c r="AF7">
        <f t="shared" si="4"/>
        <v>0</v>
      </c>
      <c r="AG7">
        <f t="shared" si="5"/>
        <v>-11.893972079879518</v>
      </c>
      <c r="AH7">
        <f t="shared" si="6"/>
        <v>-1133.6839436018911</v>
      </c>
      <c r="AI7">
        <f t="shared" si="7"/>
        <v>-1145.5779156817707</v>
      </c>
      <c r="AJ7">
        <f t="shared" si="8"/>
        <v>-130.3489844043761</v>
      </c>
      <c r="AK7">
        <f>G7*SUM(AB7, AE7:AF7)</f>
        <v>61.385527671629241</v>
      </c>
      <c r="AL7">
        <f t="shared" si="9"/>
        <v>-1214.5413724145176</v>
      </c>
      <c r="AN7">
        <f t="shared" si="10"/>
        <v>0</v>
      </c>
      <c r="AO7">
        <f t="shared" si="11"/>
        <v>0</v>
      </c>
      <c r="AP7">
        <f t="shared" si="12"/>
        <v>-8.3478567488920667</v>
      </c>
      <c r="AQ7">
        <f t="shared" si="13"/>
        <v>-795.68298093764201</v>
      </c>
      <c r="AR7">
        <f t="shared" si="14"/>
        <v>-804.03083768653414</v>
      </c>
      <c r="AS7">
        <f t="shared" si="15"/>
        <v>-91.486228642830341</v>
      </c>
      <c r="AT7">
        <f t="shared" si="16"/>
        <v>43.083806487554973</v>
      </c>
      <c r="AU7">
        <f t="shared" si="17"/>
        <v>-852.43325984180956</v>
      </c>
      <c r="AW7">
        <v>4</v>
      </c>
      <c r="AX7">
        <f>IF(Z7&gt;0, (R7*SUMPRODUCT(K7:$K$98, X7:$X$98)-K7*$AZ$3)/Z7, 0)</f>
        <v>1450.9065894857265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2.358874E-3</v>
      </c>
      <c r="Q8" s="5">
        <f t="shared" si="29"/>
        <v>12.5</v>
      </c>
      <c r="R8">
        <f t="shared" si="0"/>
        <v>500000</v>
      </c>
      <c r="S8">
        <f t="shared" si="1"/>
        <v>1347.1072404082045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1380.5633972685155</v>
      </c>
      <c r="AC8">
        <f t="shared" si="2"/>
        <v>1265.954911384455</v>
      </c>
      <c r="AE8">
        <f t="shared" si="3"/>
        <v>0</v>
      </c>
      <c r="AF8">
        <f t="shared" si="4"/>
        <v>0</v>
      </c>
      <c r="AG8">
        <f t="shared" si="5"/>
        <v>-11.746975977584768</v>
      </c>
      <c r="AH8">
        <f t="shared" si="6"/>
        <v>-1122.2552598381487</v>
      </c>
      <c r="AI8">
        <f t="shared" si="7"/>
        <v>-1134.0022358157335</v>
      </c>
      <c r="AJ8">
        <f t="shared" si="8"/>
        <v>114.60848588406043</v>
      </c>
      <c r="AK8">
        <f t="shared" ref="AK8:AK39" si="30">G8*SUM(AB8:AB8, AE8:AF8)</f>
        <v>29.40600036181938</v>
      </c>
      <c r="AL8">
        <f t="shared" si="9"/>
        <v>-989.98774956985369</v>
      </c>
      <c r="AN8">
        <f t="shared" si="10"/>
        <v>0</v>
      </c>
      <c r="AO8">
        <f t="shared" si="11"/>
        <v>0</v>
      </c>
      <c r="AP8">
        <f t="shared" si="12"/>
        <v>-7.6959643789437697</v>
      </c>
      <c r="AQ8">
        <f t="shared" si="13"/>
        <v>-735.23913901562696</v>
      </c>
      <c r="AR8">
        <f t="shared" si="14"/>
        <v>-742.93510339457066</v>
      </c>
      <c r="AS8">
        <f t="shared" si="15"/>
        <v>75.085096502406984</v>
      </c>
      <c r="AT8">
        <f t="shared" si="16"/>
        <v>19.265173585406398</v>
      </c>
      <c r="AU8">
        <f t="shared" si="17"/>
        <v>-648.58483330675733</v>
      </c>
      <c r="AW8">
        <v>5</v>
      </c>
      <c r="AX8">
        <f>IF(Z8&gt;0, (R8*SUMPRODUCT(K8:$K$98, X8:$X$98)-K8*$AZ$3)/Z8, 0)</f>
        <v>1347.1072404082045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2.3678979999999998E-3</v>
      </c>
      <c r="Q9" s="5">
        <f t="shared" si="29"/>
        <v>12.5</v>
      </c>
      <c r="R9">
        <f t="shared" si="0"/>
        <v>500000</v>
      </c>
      <c r="S9">
        <f t="shared" si="1"/>
        <v>1116.6660436820939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1265.954911384455</v>
      </c>
      <c r="AC9">
        <f t="shared" si="2"/>
        <v>1036.4171133211694</v>
      </c>
      <c r="AE9">
        <f t="shared" si="3"/>
        <v>0</v>
      </c>
      <c r="AF9">
        <f t="shared" si="4"/>
        <v>0</v>
      </c>
      <c r="AG9">
        <f t="shared" si="5"/>
        <v>-11.60169057688555</v>
      </c>
      <c r="AH9">
        <f t="shared" si="6"/>
        <v>-1112.6256369348407</v>
      </c>
      <c r="AI9">
        <f t="shared" si="7"/>
        <v>-1124.2273275117263</v>
      </c>
      <c r="AJ9">
        <f t="shared" si="8"/>
        <v>229.53779806328566</v>
      </c>
      <c r="AK9">
        <f t="shared" si="30"/>
        <v>7.4691339771682843</v>
      </c>
      <c r="AL9">
        <f t="shared" si="9"/>
        <v>-887.22039547127235</v>
      </c>
      <c r="AN9">
        <f t="shared" si="10"/>
        <v>0</v>
      </c>
      <c r="AO9">
        <f t="shared" si="11"/>
        <v>0</v>
      </c>
      <c r="AP9">
        <f t="shared" si="12"/>
        <v>-7.1983913973798277</v>
      </c>
      <c r="AQ9">
        <f t="shared" si="13"/>
        <v>-690.34032241584214</v>
      </c>
      <c r="AR9">
        <f t="shared" si="14"/>
        <v>-697.5387138132221</v>
      </c>
      <c r="AS9">
        <f t="shared" si="15"/>
        <v>142.4191500369958</v>
      </c>
      <c r="AT9">
        <f t="shared" si="16"/>
        <v>4.634303027719505</v>
      </c>
      <c r="AU9">
        <f t="shared" si="17"/>
        <v>-550.48526074850668</v>
      </c>
      <c r="AW9">
        <v>6</v>
      </c>
      <c r="AX9">
        <f>IF(Z9&gt;0, (R9*SUMPRODUCT(K9:$K$98, X9:$X$98)-K9*$AZ$3)/Z9, 0)</f>
        <v>1116.6660436820939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2.3778240000000002E-3</v>
      </c>
      <c r="Q10" s="5">
        <f t="shared" si="29"/>
        <v>12.5</v>
      </c>
      <c r="R10">
        <f t="shared" si="0"/>
        <v>500000</v>
      </c>
      <c r="S10">
        <f t="shared" si="1"/>
        <v>884.06533239367297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1036.4171133211694</v>
      </c>
      <c r="AC10">
        <f t="shared" si="2"/>
        <v>810.37579179989007</v>
      </c>
      <c r="AE10">
        <f t="shared" si="3"/>
        <v>0</v>
      </c>
      <c r="AF10">
        <f t="shared" si="4"/>
        <v>0</v>
      </c>
      <c r="AG10">
        <f t="shared" si="5"/>
        <v>-11.458086892822404</v>
      </c>
      <c r="AH10">
        <f t="shared" si="6"/>
        <v>-1103.4711317716924</v>
      </c>
      <c r="AI10">
        <f t="shared" si="7"/>
        <v>-1114.9292186645148</v>
      </c>
      <c r="AJ10">
        <f t="shared" si="8"/>
        <v>226.04132152127931</v>
      </c>
      <c r="AK10">
        <f t="shared" si="30"/>
        <v>4.2493101646167952</v>
      </c>
      <c r="AL10">
        <f t="shared" si="9"/>
        <v>-884.63858697861872</v>
      </c>
      <c r="AN10">
        <f t="shared" si="10"/>
        <v>0</v>
      </c>
      <c r="AO10">
        <f t="shared" si="11"/>
        <v>0</v>
      </c>
      <c r="AP10">
        <f t="shared" si="12"/>
        <v>-6.7444179637415305</v>
      </c>
      <c r="AQ10">
        <f t="shared" si="13"/>
        <v>-649.52121529582746</v>
      </c>
      <c r="AR10">
        <f t="shared" si="14"/>
        <v>-656.26563325956897</v>
      </c>
      <c r="AS10">
        <f t="shared" si="15"/>
        <v>133.05163101625473</v>
      </c>
      <c r="AT10">
        <f t="shared" si="16"/>
        <v>2.5012136908914258</v>
      </c>
      <c r="AU10">
        <f t="shared" si="17"/>
        <v>-520.71278855242281</v>
      </c>
      <c r="AW10">
        <v>7</v>
      </c>
      <c r="AX10">
        <f>IF(Z10&gt;0, (R10*SUMPRODUCT(K10:$K$98, X10:$X$98)-K10*$AZ$3)/Z10, 0)</f>
        <v>884.06533239367297</v>
      </c>
    </row>
    <row r="11" spans="1:52" x14ac:dyDescent="0.25">
      <c r="A11" t="s">
        <v>33</v>
      </c>
      <c r="C11" s="26">
        <f>AU100</f>
        <v>1481.1853078092188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2.3886530000000001E-3</v>
      </c>
      <c r="Q11" s="5">
        <f t="shared" si="29"/>
        <v>12.5</v>
      </c>
      <c r="R11">
        <f t="shared" si="0"/>
        <v>500000</v>
      </c>
      <c r="S11">
        <f t="shared" si="1"/>
        <v>649.70531059127302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810.37579179989007</v>
      </c>
      <c r="AC11">
        <f t="shared" si="2"/>
        <v>588.17232512468399</v>
      </c>
      <c r="AE11">
        <f t="shared" si="3"/>
        <v>0</v>
      </c>
      <c r="AF11">
        <f t="shared" si="4"/>
        <v>0</v>
      </c>
      <c r="AG11">
        <f t="shared" si="5"/>
        <v>-11.316136630263379</v>
      </c>
      <c r="AH11">
        <f t="shared" si="6"/>
        <v>-1094.7757452320366</v>
      </c>
      <c r="AI11">
        <f t="shared" si="7"/>
        <v>-1106.0918818622999</v>
      </c>
      <c r="AJ11">
        <f t="shared" si="8"/>
        <v>222.20346667520607</v>
      </c>
      <c r="AK11">
        <f t="shared" si="30"/>
        <v>1.9449019003197361</v>
      </c>
      <c r="AL11">
        <f t="shared" si="9"/>
        <v>-881.94351328677408</v>
      </c>
      <c r="AN11">
        <f t="shared" si="10"/>
        <v>0</v>
      </c>
      <c r="AO11">
        <f t="shared" si="11"/>
        <v>0</v>
      </c>
      <c r="AP11">
        <f t="shared" si="12"/>
        <v>-6.3292129512559585</v>
      </c>
      <c r="AQ11">
        <f t="shared" si="13"/>
        <v>-612.31752954561375</v>
      </c>
      <c r="AR11">
        <f t="shared" si="14"/>
        <v>-618.64674249686971</v>
      </c>
      <c r="AS11">
        <f t="shared" si="15"/>
        <v>124.28031801361814</v>
      </c>
      <c r="AT11">
        <f t="shared" si="16"/>
        <v>1.087800430361143</v>
      </c>
      <c r="AU11">
        <f t="shared" si="17"/>
        <v>-493.27862405289039</v>
      </c>
      <c r="AW11">
        <v>8</v>
      </c>
      <c r="AX11">
        <f>IF(Z11&gt;0, (R11*SUMPRODUCT(K11:$K$98, X11:$X$98)-K11*$AZ$3)/Z11, 0)</f>
        <v>649.70531059127302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2.4012859999999999E-3</v>
      </c>
      <c r="Q12" s="5">
        <f t="shared" si="29"/>
        <v>12.5</v>
      </c>
      <c r="R12">
        <f t="shared" si="0"/>
        <v>500000</v>
      </c>
      <c r="S12">
        <f t="shared" si="1"/>
        <v>426.32243647466015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588.17232512468399</v>
      </c>
      <c r="AC12">
        <f t="shared" si="2"/>
        <v>381.15961049300222</v>
      </c>
      <c r="AE12">
        <f t="shared" si="3"/>
        <v>0</v>
      </c>
      <c r="AF12">
        <f t="shared" si="4"/>
        <v>0</v>
      </c>
      <c r="AG12">
        <f t="shared" si="5"/>
        <v>-11.175801983496408</v>
      </c>
      <c r="AH12">
        <f t="shared" si="6"/>
        <v>-1086.931218573545</v>
      </c>
      <c r="AI12">
        <f t="shared" si="7"/>
        <v>-1098.1070205570416</v>
      </c>
      <c r="AJ12">
        <f t="shared" si="8"/>
        <v>207.01271463168177</v>
      </c>
      <c r="AK12">
        <f t="shared" si="30"/>
        <v>1.3527963477867733</v>
      </c>
      <c r="AL12">
        <f t="shared" si="9"/>
        <v>-889.74150957757297</v>
      </c>
      <c r="AN12">
        <f t="shared" si="10"/>
        <v>0</v>
      </c>
      <c r="AO12">
        <f t="shared" si="11"/>
        <v>0</v>
      </c>
      <c r="AP12">
        <f t="shared" si="12"/>
        <v>-5.9400575608595734</v>
      </c>
      <c r="AQ12">
        <f t="shared" si="13"/>
        <v>-577.71549751476243</v>
      </c>
      <c r="AR12">
        <f t="shared" si="14"/>
        <v>-583.65555507562203</v>
      </c>
      <c r="AS12">
        <f t="shared" si="15"/>
        <v>110.02945851741717</v>
      </c>
      <c r="AT12">
        <f t="shared" si="16"/>
        <v>0.7190256400248094</v>
      </c>
      <c r="AU12">
        <f t="shared" si="17"/>
        <v>-472.90707091818001</v>
      </c>
      <c r="AW12">
        <v>9</v>
      </c>
      <c r="AX12">
        <f>IF(Z12&gt;0, (R12*SUMPRODUCT(K12:$K$98, X12:$X$98)-K12*$AZ$3)/Z12, 0)</f>
        <v>426.32243647466015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2.4148220000000001E-3</v>
      </c>
      <c r="Q13" s="5">
        <f t="shared" si="29"/>
        <v>12.5</v>
      </c>
      <c r="R13">
        <f t="shared" si="0"/>
        <v>500000</v>
      </c>
      <c r="S13">
        <f t="shared" si="1"/>
        <v>211.22579811382252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381.15961049300222</v>
      </c>
      <c r="AC13">
        <f t="shared" si="2"/>
        <v>186.50488360407144</v>
      </c>
      <c r="AE13">
        <f t="shared" si="3"/>
        <v>0</v>
      </c>
      <c r="AF13">
        <f t="shared" si="4"/>
        <v>0</v>
      </c>
      <c r="AG13">
        <f t="shared" si="5"/>
        <v>-11.037056391164054</v>
      </c>
      <c r="AH13">
        <f t="shared" si="6"/>
        <v>-1079.5028998956304</v>
      </c>
      <c r="AI13">
        <f t="shared" si="7"/>
        <v>-1090.5399562867944</v>
      </c>
      <c r="AJ13">
        <f t="shared" si="8"/>
        <v>194.65472688893078</v>
      </c>
      <c r="AK13">
        <f t="shared" si="30"/>
        <v>0.76231922098600446</v>
      </c>
      <c r="AL13">
        <f t="shared" si="9"/>
        <v>-895.12291017687767</v>
      </c>
      <c r="AN13">
        <f t="shared" si="10"/>
        <v>0</v>
      </c>
      <c r="AO13">
        <f t="shared" si="11"/>
        <v>0</v>
      </c>
      <c r="AP13">
        <f t="shared" si="12"/>
        <v>-5.5763429691746644</v>
      </c>
      <c r="AQ13">
        <f t="shared" si="13"/>
        <v>-545.40614749924089</v>
      </c>
      <c r="AR13">
        <f t="shared" si="14"/>
        <v>-550.98249046841545</v>
      </c>
      <c r="AS13">
        <f t="shared" si="15"/>
        <v>98.347012032365143</v>
      </c>
      <c r="AT13">
        <f t="shared" si="16"/>
        <v>0.38515282313998173</v>
      </c>
      <c r="AU13">
        <f t="shared" si="17"/>
        <v>-452.25032561291039</v>
      </c>
      <c r="AW13">
        <v>10</v>
      </c>
      <c r="AX13">
        <f>IF(Z13&gt;0, (R13*SUMPRODUCT(K13:$K$98, X13:$X$98)-K13*$AZ$3)/Z13, 0)</f>
        <v>211.22579811382252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2.4301629999999999E-3</v>
      </c>
      <c r="Q14" s="5">
        <f t="shared" si="29"/>
        <v>12.5</v>
      </c>
      <c r="R14">
        <f t="shared" si="0"/>
        <v>500000</v>
      </c>
      <c r="S14">
        <f t="shared" si="1"/>
        <v>4.4649993930265079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186.50488360407144</v>
      </c>
      <c r="AC14">
        <f t="shared" si="2"/>
        <v>3.8934308848038199</v>
      </c>
      <c r="AE14">
        <f t="shared" si="3"/>
        <v>0</v>
      </c>
      <c r="AF14">
        <f t="shared" si="4"/>
        <v>0</v>
      </c>
      <c r="AG14">
        <f t="shared" si="5"/>
        <v>-10.899863981181692</v>
      </c>
      <c r="AH14">
        <f t="shared" si="6"/>
        <v>-1072.8738428288164</v>
      </c>
      <c r="AI14">
        <f t="shared" si="7"/>
        <v>-1083.773706809998</v>
      </c>
      <c r="AJ14">
        <f t="shared" si="8"/>
        <v>182.61145271926762</v>
      </c>
      <c r="AK14">
        <f t="shared" si="30"/>
        <v>0.3357087904873286</v>
      </c>
      <c r="AL14">
        <f t="shared" si="9"/>
        <v>-900.82654530024308</v>
      </c>
      <c r="AN14">
        <f t="shared" si="10"/>
        <v>0</v>
      </c>
      <c r="AO14">
        <f t="shared" si="11"/>
        <v>0</v>
      </c>
      <c r="AP14">
        <f t="shared" si="12"/>
        <v>-5.2358130035405201</v>
      </c>
      <c r="AQ14">
        <f t="shared" si="13"/>
        <v>-515.36118497807229</v>
      </c>
      <c r="AR14">
        <f t="shared" si="14"/>
        <v>-520.59699798161273</v>
      </c>
      <c r="AS14">
        <f t="shared" si="15"/>
        <v>87.71847248678327</v>
      </c>
      <c r="AT14">
        <f t="shared" si="16"/>
        <v>0.16125966834733435</v>
      </c>
      <c r="AU14">
        <f t="shared" si="17"/>
        <v>-432.71726582648216</v>
      </c>
      <c r="AW14">
        <v>11</v>
      </c>
      <c r="AX14">
        <f>IF(Z14&gt;0, (R14*SUMPRODUCT(K14:$K$98, X14:$X$98)-K14*$AZ$3)/Z14, 0)</f>
        <v>4.4649993930265079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2.4518209999999999E-3</v>
      </c>
      <c r="Q15" s="5">
        <f t="shared" si="29"/>
        <v>12.5</v>
      </c>
      <c r="R15">
        <f t="shared" si="0"/>
        <v>500000</v>
      </c>
      <c r="S15">
        <f t="shared" si="1"/>
        <v>-176.52479902656347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3.8934308848038199</v>
      </c>
      <c r="AC15">
        <f t="shared" si="2"/>
        <v>-152.01102367974909</v>
      </c>
      <c r="AE15">
        <f t="shared" si="3"/>
        <v>0</v>
      </c>
      <c r="AF15">
        <f t="shared" si="4"/>
        <v>0</v>
      </c>
      <c r="AG15">
        <f t="shared" si="5"/>
        <v>-10.76414082596367</v>
      </c>
      <c r="AH15">
        <f t="shared" si="6"/>
        <v>-1068.980616248195</v>
      </c>
      <c r="AI15">
        <f t="shared" si="7"/>
        <v>-1079.7447570741588</v>
      </c>
      <c r="AJ15">
        <f t="shared" si="8"/>
        <v>155.90445456455291</v>
      </c>
      <c r="AK15">
        <f t="shared" si="30"/>
        <v>1.5963066627695664E-2</v>
      </c>
      <c r="AL15">
        <f t="shared" si="9"/>
        <v>-923.82433944297816</v>
      </c>
      <c r="AN15">
        <f t="shared" si="10"/>
        <v>0</v>
      </c>
      <c r="AO15">
        <f t="shared" si="11"/>
        <v>0</v>
      </c>
      <c r="AP15">
        <f t="shared" si="12"/>
        <v>-4.9052439021259477</v>
      </c>
      <c r="AQ15">
        <f t="shared" si="13"/>
        <v>-487.13694238321682</v>
      </c>
      <c r="AR15">
        <f t="shared" si="14"/>
        <v>-492.04218628534278</v>
      </c>
      <c r="AS15">
        <f t="shared" si="15"/>
        <v>71.046020990586584</v>
      </c>
      <c r="AT15">
        <f t="shared" si="16"/>
        <v>7.274406429713747E-3</v>
      </c>
      <c r="AU15">
        <f t="shared" si="17"/>
        <v>-420.98889088832647</v>
      </c>
      <c r="AW15">
        <v>12</v>
      </c>
      <c r="AX15">
        <f>IF(Z15&gt;0, (R15*SUMPRODUCT(K15:$K$98, X15:$X$98)-K15*$AZ$3)/Z15, 0)</f>
        <v>-176.52479902656347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2.4770880000000001E-3</v>
      </c>
      <c r="Q16" s="5">
        <f t="shared" si="29"/>
        <v>12.5</v>
      </c>
      <c r="R16">
        <f t="shared" si="0"/>
        <v>500000</v>
      </c>
      <c r="S16">
        <f t="shared" si="1"/>
        <v>-329.55745529100471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-152.01102367974909</v>
      </c>
      <c r="AC16">
        <f t="shared" si="2"/>
        <v>-280.25132810843388</v>
      </c>
      <c r="AE16">
        <f t="shared" si="3"/>
        <v>0</v>
      </c>
      <c r="AF16">
        <f t="shared" si="4"/>
        <v>0</v>
      </c>
      <c r="AG16">
        <f t="shared" si="5"/>
        <v>-10.629835693633728</v>
      </c>
      <c r="AH16">
        <f t="shared" si="6"/>
        <v>-1066.5489628121879</v>
      </c>
      <c r="AI16">
        <f t="shared" si="7"/>
        <v>-1077.1787985058218</v>
      </c>
      <c r="AJ16">
        <f t="shared" si="8"/>
        <v>128.24030442868479</v>
      </c>
      <c r="AK16">
        <f t="shared" si="30"/>
        <v>-1.0792782681262185</v>
      </c>
      <c r="AL16">
        <f t="shared" si="9"/>
        <v>-950.01777234526321</v>
      </c>
      <c r="AN16">
        <f t="shared" si="10"/>
        <v>0</v>
      </c>
      <c r="AO16">
        <f t="shared" si="11"/>
        <v>0</v>
      </c>
      <c r="AP16">
        <f t="shared" si="12"/>
        <v>-4.5823864745981062</v>
      </c>
      <c r="AQ16">
        <f t="shared" si="13"/>
        <v>-459.77564306231619</v>
      </c>
      <c r="AR16">
        <f t="shared" si="14"/>
        <v>-464.35802953691433</v>
      </c>
      <c r="AS16">
        <f t="shared" si="15"/>
        <v>55.28275821462546</v>
      </c>
      <c r="AT16">
        <f t="shared" si="16"/>
        <v>-0.46526308408993039</v>
      </c>
      <c r="AU16">
        <f t="shared" si="17"/>
        <v>-409.54053440637881</v>
      </c>
      <c r="AW16">
        <v>13</v>
      </c>
      <c r="AX16">
        <f>IF(Z16&gt;0, (R16*SUMPRODUCT(K16:$K$98, X16:$X$98)-K16*$AZ$3)/Z16, 0)</f>
        <v>-329.55745529100471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2.5023549999999999E-3</v>
      </c>
      <c r="Q17" s="5">
        <f t="shared" si="29"/>
        <v>12.5</v>
      </c>
      <c r="R17">
        <f t="shared" si="0"/>
        <v>500000</v>
      </c>
      <c r="S17">
        <f t="shared" si="1"/>
        <v>-432.3500153883918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-280.25132810843388</v>
      </c>
      <c r="AC17">
        <f t="shared" si="2"/>
        <v>-363.06809458123735</v>
      </c>
      <c r="AE17">
        <f t="shared" si="3"/>
        <v>0</v>
      </c>
      <c r="AF17">
        <f t="shared" si="4"/>
        <v>0</v>
      </c>
      <c r="AG17">
        <f t="shared" si="5"/>
        <v>-10.496937714200246</v>
      </c>
      <c r="AH17">
        <f t="shared" si="6"/>
        <v>-1063.984899885713</v>
      </c>
      <c r="AI17">
        <f t="shared" si="7"/>
        <v>-1074.4818375999132</v>
      </c>
      <c r="AJ17">
        <f t="shared" si="8"/>
        <v>82.816766472803465</v>
      </c>
      <c r="AK17">
        <f t="shared" si="30"/>
        <v>-3.8674683278963875</v>
      </c>
      <c r="AL17">
        <f t="shared" si="9"/>
        <v>-995.53253945500614</v>
      </c>
      <c r="AN17">
        <f t="shared" si="10"/>
        <v>0</v>
      </c>
      <c r="AO17">
        <f t="shared" si="11"/>
        <v>0</v>
      </c>
      <c r="AP17">
        <f t="shared" si="12"/>
        <v>-4.2537092048744887</v>
      </c>
      <c r="AQ17">
        <f t="shared" si="13"/>
        <v>-431.16216231031933</v>
      </c>
      <c r="AR17">
        <f t="shared" si="14"/>
        <v>-435.41587151519383</v>
      </c>
      <c r="AS17">
        <f t="shared" si="15"/>
        <v>33.560115478892776</v>
      </c>
      <c r="AT17">
        <f t="shared" si="16"/>
        <v>-1.5672271355557728</v>
      </c>
      <c r="AU17">
        <f t="shared" si="17"/>
        <v>-403.4229831718568</v>
      </c>
      <c r="AW17">
        <v>14</v>
      </c>
      <c r="AX17">
        <f>IF(Z17&gt;0, (R17*SUMPRODUCT(K17:$K$98, X17:$X$98)-K17*$AZ$3)/Z17, 0)</f>
        <v>-432.3500153883918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2.5285250000000002E-3</v>
      </c>
      <c r="Q18" s="5">
        <f t="shared" si="29"/>
        <v>12.5</v>
      </c>
      <c r="R18">
        <f t="shared" si="0"/>
        <v>500000</v>
      </c>
      <c r="S18">
        <f t="shared" si="1"/>
        <v>-481.71153965523092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-363.06809458123735</v>
      </c>
      <c r="AC18">
        <f t="shared" si="2"/>
        <v>-399.45164728588861</v>
      </c>
      <c r="AE18">
        <f t="shared" si="3"/>
        <v>0</v>
      </c>
      <c r="AF18">
        <f t="shared" si="4"/>
        <v>0</v>
      </c>
      <c r="AG18">
        <f t="shared" si="5"/>
        <v>-10.365426567624446</v>
      </c>
      <c r="AH18">
        <f t="shared" si="6"/>
        <v>-1061.6707773519272</v>
      </c>
      <c r="AI18">
        <f t="shared" si="7"/>
        <v>-1072.0362039195516</v>
      </c>
      <c r="AJ18">
        <f t="shared" si="8"/>
        <v>36.383552704651265</v>
      </c>
      <c r="AK18">
        <f t="shared" si="30"/>
        <v>-7.8422708429547274</v>
      </c>
      <c r="AL18">
        <f t="shared" si="9"/>
        <v>-1043.4949220578551</v>
      </c>
      <c r="AN18">
        <f t="shared" si="10"/>
        <v>0</v>
      </c>
      <c r="AO18">
        <f t="shared" si="11"/>
        <v>0</v>
      </c>
      <c r="AP18">
        <f t="shared" si="12"/>
        <v>-3.9197615740560741</v>
      </c>
      <c r="AQ18">
        <f t="shared" si="13"/>
        <v>-401.4785392779122</v>
      </c>
      <c r="AR18">
        <f t="shared" si="14"/>
        <v>-405.39830085196826</v>
      </c>
      <c r="AS18">
        <f t="shared" si="15"/>
        <v>13.758705528316769</v>
      </c>
      <c r="AT18">
        <f t="shared" si="16"/>
        <v>-2.9656118542740542</v>
      </c>
      <c r="AU18">
        <f t="shared" si="17"/>
        <v>-394.60520717792554</v>
      </c>
      <c r="AW18">
        <v>15</v>
      </c>
      <c r="AX18">
        <f>IF(Z18&gt;0, (R18*SUMPRODUCT(K18:$K$98, X18:$X$98)-K18*$AZ$3)/Z18, 0)</f>
        <v>-481.71153965523092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2.5601090000000001E-3</v>
      </c>
      <c r="Q19" s="5">
        <f t="shared" si="29"/>
        <v>12.5</v>
      </c>
      <c r="R19">
        <f t="shared" si="0"/>
        <v>500000</v>
      </c>
      <c r="S19">
        <f t="shared" si="1"/>
        <v>-524.13332991697268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-399.45164728588861</v>
      </c>
      <c r="AC19">
        <f t="shared" si="2"/>
        <v>-429.17025275981626</v>
      </c>
      <c r="AE19">
        <f t="shared" si="3"/>
        <v>0</v>
      </c>
      <c r="AF19">
        <f t="shared" si="4"/>
        <v>0</v>
      </c>
      <c r="AG19">
        <f t="shared" si="5"/>
        <v>-10.235235680103587</v>
      </c>
      <c r="AH19">
        <f t="shared" si="6"/>
        <v>-1061.4648737845782</v>
      </c>
      <c r="AI19">
        <f t="shared" si="7"/>
        <v>-1071.7001094646819</v>
      </c>
      <c r="AJ19">
        <f t="shared" si="8"/>
        <v>29.718605473927653</v>
      </c>
      <c r="AK19">
        <f t="shared" si="30"/>
        <v>-8.9077717344753164</v>
      </c>
      <c r="AL19">
        <f t="shared" si="9"/>
        <v>-1050.8892757252295</v>
      </c>
      <c r="AN19">
        <f t="shared" si="10"/>
        <v>0</v>
      </c>
      <c r="AO19">
        <f t="shared" si="11"/>
        <v>0</v>
      </c>
      <c r="AP19">
        <f t="shared" si="12"/>
        <v>-3.6095579049071325</v>
      </c>
      <c r="AQ19">
        <f t="shared" si="13"/>
        <v>-374.33617023575948</v>
      </c>
      <c r="AR19">
        <f t="shared" si="14"/>
        <v>-377.94572814066663</v>
      </c>
      <c r="AS19">
        <f t="shared" si="15"/>
        <v>10.480562506221283</v>
      </c>
      <c r="AT19">
        <f t="shared" si="16"/>
        <v>-3.141414510052424</v>
      </c>
      <c r="AU19">
        <f t="shared" si="17"/>
        <v>-370.6065801444978</v>
      </c>
      <c r="AW19">
        <v>16</v>
      </c>
      <c r="AX19">
        <f>IF(Z19&gt;0, (R19*SUMPRODUCT(K19:$K$98, X19:$X$98)-K19*$AZ$3)/Z19, 0)</f>
        <v>-524.13332991697268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2.5907899999999999E-3</v>
      </c>
      <c r="Q20" s="5">
        <f t="shared" si="29"/>
        <v>12.5</v>
      </c>
      <c r="R20">
        <f t="shared" si="0"/>
        <v>500000</v>
      </c>
      <c r="S20">
        <f t="shared" si="1"/>
        <v>-666.26428700179508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-429.17025275981626</v>
      </c>
      <c r="AC20">
        <f t="shared" si="2"/>
        <v>-538.68085775053441</v>
      </c>
      <c r="AE20">
        <f t="shared" si="3"/>
        <v>0</v>
      </c>
      <c r="AF20">
        <f t="shared" si="4"/>
        <v>0</v>
      </c>
      <c r="AG20">
        <f t="shared" si="5"/>
        <v>-10.106365977054896</v>
      </c>
      <c r="AH20">
        <f t="shared" si="6"/>
        <v>-1060.6938499062228</v>
      </c>
      <c r="AI20">
        <f t="shared" si="7"/>
        <v>-1070.8002158832776</v>
      </c>
      <c r="AJ20">
        <f t="shared" si="8"/>
        <v>109.51060499071815</v>
      </c>
      <c r="AK20">
        <f t="shared" si="30"/>
        <v>-1.8454320868672098</v>
      </c>
      <c r="AL20">
        <f t="shared" si="9"/>
        <v>-963.13504297942666</v>
      </c>
      <c r="AN20">
        <f t="shared" si="10"/>
        <v>0</v>
      </c>
      <c r="AO20">
        <f t="shared" si="11"/>
        <v>0</v>
      </c>
      <c r="AP20">
        <f t="shared" si="12"/>
        <v>-3.3805470163460183</v>
      </c>
      <c r="AQ20">
        <f t="shared" si="13"/>
        <v>-354.79869200244138</v>
      </c>
      <c r="AR20">
        <f t="shared" si="14"/>
        <v>-358.17923901878737</v>
      </c>
      <c r="AS20">
        <f t="shared" si="15"/>
        <v>36.630946257054262</v>
      </c>
      <c r="AT20">
        <f t="shared" si="16"/>
        <v>-0.61729111624217459</v>
      </c>
      <c r="AU20">
        <f t="shared" si="17"/>
        <v>-322.16558387797528</v>
      </c>
      <c r="AW20">
        <v>17</v>
      </c>
      <c r="AX20">
        <f>IF(Z20&gt;0, (R20*SUMPRODUCT(K20:$K$98, X20:$X$98)-K20*$AZ$3)/Z20, 0)</f>
        <v>-666.26428700179508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2.625984E-3</v>
      </c>
      <c r="Q21" s="5">
        <f t="shared" si="29"/>
        <v>12.5</v>
      </c>
      <c r="R21">
        <f t="shared" si="0"/>
        <v>500000</v>
      </c>
      <c r="S21">
        <f t="shared" si="1"/>
        <v>-819.45332949817941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-538.68085775053441</v>
      </c>
      <c r="AC21">
        <f t="shared" si="2"/>
        <v>-654.17045578541547</v>
      </c>
      <c r="AE21">
        <f t="shared" si="3"/>
        <v>0</v>
      </c>
      <c r="AF21">
        <f t="shared" si="4"/>
        <v>0</v>
      </c>
      <c r="AG21">
        <f t="shared" si="5"/>
        <v>-9.9787631619304573</v>
      </c>
      <c r="AH21">
        <f t="shared" si="6"/>
        <v>-1061.5662141556209</v>
      </c>
      <c r="AI21">
        <f t="shared" si="7"/>
        <v>-1071.5449773175512</v>
      </c>
      <c r="AJ21">
        <f t="shared" si="8"/>
        <v>115.48959803488106</v>
      </c>
      <c r="AK21">
        <f t="shared" si="30"/>
        <v>-0.86188937240085506</v>
      </c>
      <c r="AL21">
        <f t="shared" si="9"/>
        <v>-956.91726865507098</v>
      </c>
      <c r="AN21">
        <f t="shared" si="10"/>
        <v>0</v>
      </c>
      <c r="AO21">
        <f t="shared" si="11"/>
        <v>0</v>
      </c>
      <c r="AP21">
        <f t="shared" si="12"/>
        <v>-3.1740816696523262</v>
      </c>
      <c r="AQ21">
        <f t="shared" si="13"/>
        <v>-337.66688384071443</v>
      </c>
      <c r="AR21">
        <f t="shared" si="14"/>
        <v>-340.84096551036674</v>
      </c>
      <c r="AS21">
        <f t="shared" si="15"/>
        <v>36.735355896262725</v>
      </c>
      <c r="AT21">
        <f t="shared" si="16"/>
        <v>-0.27415293997983425</v>
      </c>
      <c r="AU21">
        <f t="shared" si="17"/>
        <v>-304.37976255408381</v>
      </c>
      <c r="AW21">
        <v>18</v>
      </c>
      <c r="AX21">
        <f>IF(Z21&gt;0, (R21*SUMPRODUCT(K21:$K$98, X21:$X$98)-K21*$AZ$3)/Z21, 0)</f>
        <v>-819.45332949817941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2.663885E-3</v>
      </c>
      <c r="Q22" s="5">
        <f t="shared" si="29"/>
        <v>12.5</v>
      </c>
      <c r="R22">
        <f t="shared" si="0"/>
        <v>500000</v>
      </c>
      <c r="S22">
        <f t="shared" si="1"/>
        <v>-868.29739523012017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-654.17045578541547</v>
      </c>
      <c r="AC22">
        <f t="shared" si="2"/>
        <v>-684.38459185550846</v>
      </c>
      <c r="AE22">
        <f t="shared" si="3"/>
        <v>0</v>
      </c>
      <c r="AF22">
        <f t="shared" si="4"/>
        <v>0</v>
      </c>
      <c r="AG22">
        <f t="shared" si="5"/>
        <v>-9.8523932528055322</v>
      </c>
      <c r="AH22">
        <f t="shared" si="6"/>
        <v>-1063.2911002247645</v>
      </c>
      <c r="AI22">
        <f t="shared" si="7"/>
        <v>-1073.14349347757</v>
      </c>
      <c r="AJ22">
        <f t="shared" si="8"/>
        <v>30.214136070092991</v>
      </c>
      <c r="AK22">
        <f t="shared" si="30"/>
        <v>-13.737579571493725</v>
      </c>
      <c r="AL22">
        <f t="shared" si="9"/>
        <v>-1056.6669369789709</v>
      </c>
      <c r="AN22">
        <f t="shared" si="10"/>
        <v>0</v>
      </c>
      <c r="AO22">
        <f t="shared" si="11"/>
        <v>0</v>
      </c>
      <c r="AP22">
        <f t="shared" si="12"/>
        <v>-2.9261302188676379</v>
      </c>
      <c r="AQ22">
        <f t="shared" si="13"/>
        <v>-315.79415680903026</v>
      </c>
      <c r="AR22">
        <f t="shared" si="14"/>
        <v>-318.72028702789788</v>
      </c>
      <c r="AS22">
        <f t="shared" si="15"/>
        <v>8.9735046422860094</v>
      </c>
      <c r="AT22">
        <f t="shared" si="16"/>
        <v>-4.0800184977188065</v>
      </c>
      <c r="AU22">
        <f t="shared" si="17"/>
        <v>-313.82680088333069</v>
      </c>
      <c r="AW22">
        <v>19</v>
      </c>
      <c r="AX22">
        <f>IF(Z22&gt;0, (R22*SUMPRODUCT(K22:$K$98, X22:$X$98)-K22*$AZ$3)/Z22, 0)</f>
        <v>-868.29739523012017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2.7053950000000002E-3</v>
      </c>
      <c r="Q23" s="5">
        <f t="shared" si="29"/>
        <v>12.5</v>
      </c>
      <c r="R23">
        <f t="shared" si="0"/>
        <v>500000</v>
      </c>
      <c r="S23">
        <f t="shared" si="1"/>
        <v>-689.066533799068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-684.38459185550846</v>
      </c>
      <c r="AC23">
        <f t="shared" si="2"/>
        <v>-536.21584961430472</v>
      </c>
      <c r="AE23">
        <f t="shared" si="3"/>
        <v>0</v>
      </c>
      <c r="AF23">
        <f t="shared" si="4"/>
        <v>0</v>
      </c>
      <c r="AG23">
        <f t="shared" si="5"/>
        <v>-9.7272147048333029</v>
      </c>
      <c r="AH23">
        <f t="shared" si="6"/>
        <v>-1066.1846177669531</v>
      </c>
      <c r="AI23">
        <f t="shared" si="7"/>
        <v>-1075.9118324717865</v>
      </c>
      <c r="AJ23">
        <f t="shared" si="8"/>
        <v>-148.16874224120374</v>
      </c>
      <c r="AK23">
        <f t="shared" si="30"/>
        <v>-47.9069214298856</v>
      </c>
      <c r="AL23">
        <f t="shared" si="9"/>
        <v>-1271.9874961428759</v>
      </c>
      <c r="AN23">
        <f t="shared" si="10"/>
        <v>0</v>
      </c>
      <c r="AO23">
        <f t="shared" si="11"/>
        <v>0</v>
      </c>
      <c r="AP23">
        <f t="shared" si="12"/>
        <v>-2.5794219451924003</v>
      </c>
      <c r="AQ23">
        <f t="shared" si="13"/>
        <v>-282.72635940976483</v>
      </c>
      <c r="AR23">
        <f t="shared" si="14"/>
        <v>-285.30578135495728</v>
      </c>
      <c r="AS23">
        <f t="shared" si="15"/>
        <v>-39.290764820746986</v>
      </c>
      <c r="AT23">
        <f t="shared" si="16"/>
        <v>-12.703756235734563</v>
      </c>
      <c r="AU23">
        <f t="shared" si="17"/>
        <v>-337.30030241143885</v>
      </c>
      <c r="AW23">
        <v>20</v>
      </c>
      <c r="AX23">
        <f>IF(Z23&gt;0, (R23*SUMPRODUCT(K23:$K$98, X23:$X$98)-K23*$AZ$3)/Z23, 0)</f>
        <v>-689.066533799068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2.7496130000000001E-3</v>
      </c>
      <c r="Q24" s="5">
        <f t="shared" si="29"/>
        <v>12.5</v>
      </c>
      <c r="R24">
        <f t="shared" si="0"/>
        <v>500000</v>
      </c>
      <c r="S24">
        <f t="shared" si="1"/>
        <v>-526.76421511605975</v>
      </c>
      <c r="U24">
        <f t="shared" si="21"/>
        <v>2.7496130000000001E-3</v>
      </c>
      <c r="V24">
        <f t="shared" si="22"/>
        <v>0.01</v>
      </c>
      <c r="W24">
        <f t="shared" si="23"/>
        <v>0.77817717638666428</v>
      </c>
      <c r="X24">
        <f t="shared" si="24"/>
        <v>2.1396860804960651E-3</v>
      </c>
      <c r="Y24">
        <f t="shared" si="25"/>
        <v>7.7817717638666434E-3</v>
      </c>
      <c r="Z24">
        <f t="shared" si="26"/>
        <v>0.76825571854230157</v>
      </c>
      <c r="AB24">
        <f t="shared" si="27"/>
        <v>-536.21584961430472</v>
      </c>
      <c r="AC24">
        <f t="shared" si="2"/>
        <v>-404.68962058635998</v>
      </c>
      <c r="AE24">
        <f t="shared" si="3"/>
        <v>0</v>
      </c>
      <c r="AF24">
        <f t="shared" si="4"/>
        <v>0</v>
      </c>
      <c r="AG24">
        <f t="shared" si="5"/>
        <v>-9.6031964817787703</v>
      </c>
      <c r="AH24">
        <f t="shared" si="6"/>
        <v>-1069.8430402480326</v>
      </c>
      <c r="AI24">
        <f t="shared" si="7"/>
        <v>-1079.4462367298113</v>
      </c>
      <c r="AJ24">
        <f t="shared" si="8"/>
        <v>-131.52622902794474</v>
      </c>
      <c r="AK24">
        <f t="shared" si="30"/>
        <v>-37.535109473001334</v>
      </c>
      <c r="AL24">
        <f t="shared" si="9"/>
        <v>-1248.5075752307573</v>
      </c>
      <c r="AN24">
        <f t="shared" si="10"/>
        <v>0</v>
      </c>
      <c r="AO24">
        <f t="shared" si="11"/>
        <v>0</v>
      </c>
      <c r="AP24">
        <f t="shared" si="12"/>
        <v>-2.2736922443102592</v>
      </c>
      <c r="AQ24">
        <f t="shared" si="13"/>
        <v>-253.30043260665397</v>
      </c>
      <c r="AR24">
        <f t="shared" si="14"/>
        <v>-255.57412485096421</v>
      </c>
      <c r="AS24">
        <f t="shared" si="15"/>
        <v>-31.140690230761649</v>
      </c>
      <c r="AT24">
        <f t="shared" si="16"/>
        <v>-8.8869666948948858</v>
      </c>
      <c r="AU24">
        <f t="shared" si="17"/>
        <v>-295.60178177662073</v>
      </c>
      <c r="AW24">
        <v>21</v>
      </c>
      <c r="AX24">
        <f>IF(Z24&gt;0, (R24*SUMPRODUCT(K24:$K$98, X24:$X$98)-K24*$AZ$3)/Z24, 0)</f>
        <v>-526.76421511605975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2.8010499999999998E-3</v>
      </c>
      <c r="Q25" s="5">
        <f t="shared" si="29"/>
        <v>12.5</v>
      </c>
      <c r="R25">
        <f t="shared" si="0"/>
        <v>500000</v>
      </c>
      <c r="S25">
        <f t="shared" si="1"/>
        <v>-379.89662731776093</v>
      </c>
      <c r="U25">
        <f t="shared" si="21"/>
        <v>2.8010499999999998E-3</v>
      </c>
      <c r="V25">
        <f t="shared" si="22"/>
        <v>0.01</v>
      </c>
      <c r="W25">
        <f t="shared" si="23"/>
        <v>0.76825571854230157</v>
      </c>
      <c r="X25">
        <f t="shared" si="24"/>
        <v>2.1519226804229134E-3</v>
      </c>
      <c r="Y25">
        <f t="shared" si="25"/>
        <v>7.6825571854230159E-3</v>
      </c>
      <c r="Z25">
        <f t="shared" si="26"/>
        <v>0.75842123867645561</v>
      </c>
      <c r="AB25">
        <f t="shared" si="27"/>
        <v>-404.68962058635998</v>
      </c>
      <c r="AC25">
        <f t="shared" si="2"/>
        <v>-288.12167065934409</v>
      </c>
      <c r="AE25">
        <f t="shared" si="3"/>
        <v>0</v>
      </c>
      <c r="AF25">
        <f t="shared" si="4"/>
        <v>0</v>
      </c>
      <c r="AG25">
        <f t="shared" si="5"/>
        <v>-9.4802654834556943</v>
      </c>
      <c r="AH25">
        <f t="shared" si="6"/>
        <v>-1075.9613402114567</v>
      </c>
      <c r="AI25">
        <f t="shared" si="7"/>
        <v>-1085.4416056949124</v>
      </c>
      <c r="AJ25">
        <f t="shared" si="8"/>
        <v>-116.56794992701589</v>
      </c>
      <c r="AK25">
        <f t="shared" si="30"/>
        <v>-28.328273441045202</v>
      </c>
      <c r="AL25">
        <f t="shared" si="9"/>
        <v>-1230.3378290629735</v>
      </c>
      <c r="AN25">
        <f t="shared" si="10"/>
        <v>0</v>
      </c>
      <c r="AO25">
        <f t="shared" si="11"/>
        <v>0</v>
      </c>
      <c r="AP25">
        <f t="shared" si="12"/>
        <v>-2.0040951751841343</v>
      </c>
      <c r="AQ25">
        <f t="shared" si="13"/>
        <v>-227.45448789018747</v>
      </c>
      <c r="AR25">
        <f t="shared" si="14"/>
        <v>-229.45858306537158</v>
      </c>
      <c r="AS25">
        <f t="shared" si="15"/>
        <v>-24.642059490583264</v>
      </c>
      <c r="AT25">
        <f t="shared" si="16"/>
        <v>-5.9884985524478296</v>
      </c>
      <c r="AU25">
        <f t="shared" si="17"/>
        <v>-260.08914110840271</v>
      </c>
      <c r="AW25">
        <v>22</v>
      </c>
      <c r="AX25">
        <f>IF(Z25&gt;0, (R25*SUMPRODUCT(K25:$K$98, X25:$X$98)-K25*$AZ$3)/Z25, 0)</f>
        <v>-379.89662731776093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2.8606080000000002E-3</v>
      </c>
      <c r="Q26" s="5">
        <f t="shared" si="29"/>
        <v>12.5</v>
      </c>
      <c r="R26">
        <f t="shared" si="0"/>
        <v>500000</v>
      </c>
      <c r="S26">
        <f t="shared" si="1"/>
        <v>-247.5552045904661</v>
      </c>
      <c r="U26">
        <f t="shared" si="21"/>
        <v>2.8606080000000002E-3</v>
      </c>
      <c r="V26">
        <f t="shared" si="22"/>
        <v>0.01</v>
      </c>
      <c r="W26">
        <f t="shared" si="23"/>
        <v>0.75842123867645561</v>
      </c>
      <c r="X26">
        <f t="shared" si="24"/>
        <v>2.1695458627277783E-3</v>
      </c>
      <c r="Y26">
        <f t="shared" si="25"/>
        <v>7.584212386764556E-3</v>
      </c>
      <c r="Z26">
        <f t="shared" si="26"/>
        <v>0.74866748042696329</v>
      </c>
      <c r="AB26">
        <f t="shared" si="27"/>
        <v>-288.12167065934409</v>
      </c>
      <c r="AC26">
        <f t="shared" si="2"/>
        <v>-185.33653128732567</v>
      </c>
      <c r="AE26">
        <f t="shared" si="3"/>
        <v>0</v>
      </c>
      <c r="AF26">
        <f t="shared" si="4"/>
        <v>0</v>
      </c>
      <c r="AG26">
        <f t="shared" si="5"/>
        <v>-9.3583435053370412</v>
      </c>
      <c r="AH26">
        <f t="shared" si="6"/>
        <v>-1084.772931363889</v>
      </c>
      <c r="AI26">
        <f t="shared" si="7"/>
        <v>-1094.131274869226</v>
      </c>
      <c r="AJ26">
        <f t="shared" si="8"/>
        <v>-102.78513937201842</v>
      </c>
      <c r="AK26">
        <f t="shared" si="30"/>
        <v>-20.168516946154089</v>
      </c>
      <c r="AL26">
        <f t="shared" si="9"/>
        <v>-1217.0849311873985</v>
      </c>
      <c r="AN26">
        <f t="shared" si="10"/>
        <v>0</v>
      </c>
      <c r="AO26">
        <f t="shared" si="11"/>
        <v>0</v>
      </c>
      <c r="AP26">
        <f t="shared" si="12"/>
        <v>-1.7663582970905358</v>
      </c>
      <c r="AQ26">
        <f t="shared" si="13"/>
        <v>-204.74752467475486</v>
      </c>
      <c r="AR26">
        <f t="shared" si="14"/>
        <v>-206.51388297184539</v>
      </c>
      <c r="AS26">
        <f t="shared" si="15"/>
        <v>-19.400376107569812</v>
      </c>
      <c r="AT26">
        <f t="shared" si="16"/>
        <v>-3.8067449893812508</v>
      </c>
      <c r="AU26">
        <f t="shared" si="17"/>
        <v>-229.72100406879645</v>
      </c>
      <c r="AW26">
        <v>23</v>
      </c>
      <c r="AX26">
        <f>IF(Z26&gt;0, (R26*SUMPRODUCT(K26:$K$98, X26:$X$98)-K26*$AZ$3)/Z26, 0)</f>
        <v>-247.5552045904661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2.9228739999999998E-3</v>
      </c>
      <c r="Q27" s="5">
        <f t="shared" si="29"/>
        <v>12.5</v>
      </c>
      <c r="R27">
        <f t="shared" si="0"/>
        <v>500000</v>
      </c>
      <c r="S27">
        <f t="shared" si="1"/>
        <v>-128.8609019975994</v>
      </c>
      <c r="U27">
        <f t="shared" si="21"/>
        <v>2.9228739999999998E-3</v>
      </c>
      <c r="V27">
        <f t="shared" si="22"/>
        <v>0.01</v>
      </c>
      <c r="W27">
        <f t="shared" si="23"/>
        <v>0.74866748042696329</v>
      </c>
      <c r="X27">
        <f t="shared" si="24"/>
        <v>2.1882607131854799E-3</v>
      </c>
      <c r="Y27">
        <f t="shared" si="25"/>
        <v>7.4866748042696331E-3</v>
      </c>
      <c r="Z27">
        <f t="shared" si="26"/>
        <v>0.73899254490950816</v>
      </c>
      <c r="AB27">
        <f t="shared" si="27"/>
        <v>-185.33653128732567</v>
      </c>
      <c r="AC27">
        <f t="shared" si="2"/>
        <v>-95.227245906540702</v>
      </c>
      <c r="AE27">
        <f t="shared" si="3"/>
        <v>0</v>
      </c>
      <c r="AF27">
        <f t="shared" si="4"/>
        <v>0</v>
      </c>
      <c r="AG27">
        <f t="shared" si="5"/>
        <v>-9.2374068113688512</v>
      </c>
      <c r="AH27">
        <f t="shared" si="6"/>
        <v>-1094.1303565927399</v>
      </c>
      <c r="AI27">
        <f t="shared" si="7"/>
        <v>-1103.3677634041087</v>
      </c>
      <c r="AJ27">
        <f t="shared" si="8"/>
        <v>-90.109285380784968</v>
      </c>
      <c r="AK27">
        <f t="shared" si="30"/>
        <v>-12.973557190112798</v>
      </c>
      <c r="AL27">
        <f t="shared" si="9"/>
        <v>-1206.4506059750065</v>
      </c>
      <c r="AN27">
        <f t="shared" si="10"/>
        <v>0</v>
      </c>
      <c r="AO27">
        <f t="shared" si="11"/>
        <v>0</v>
      </c>
      <c r="AP27">
        <f t="shared" si="12"/>
        <v>-1.5567248851592679</v>
      </c>
      <c r="AQ27">
        <f t="shared" si="13"/>
        <v>-184.3872407589358</v>
      </c>
      <c r="AR27">
        <f t="shared" si="14"/>
        <v>-185.94396564409504</v>
      </c>
      <c r="AS27">
        <f t="shared" si="15"/>
        <v>-15.185578572066738</v>
      </c>
      <c r="AT27">
        <f t="shared" si="16"/>
        <v>-2.1863559480815744</v>
      </c>
      <c r="AU27">
        <f t="shared" si="17"/>
        <v>-203.31590016424337</v>
      </c>
      <c r="AW27">
        <v>24</v>
      </c>
      <c r="AX27">
        <f>IF(Z27&gt;0, (R27*SUMPRODUCT(K27:$K$98, X27:$X$98)-K27*$AZ$3)/Z27, 0)</f>
        <v>-128.8609019975994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2.991456E-3</v>
      </c>
      <c r="Q28" s="5">
        <f t="shared" si="29"/>
        <v>12.5</v>
      </c>
      <c r="R28">
        <f t="shared" si="0"/>
        <v>500000</v>
      </c>
      <c r="S28">
        <f t="shared" si="1"/>
        <v>-22.41521524579737</v>
      </c>
      <c r="U28">
        <f t="shared" si="21"/>
        <v>2.991456E-3</v>
      </c>
      <c r="V28">
        <f t="shared" si="22"/>
        <v>0.01</v>
      </c>
      <c r="W28">
        <f t="shared" si="23"/>
        <v>0.73899254490950816</v>
      </c>
      <c r="X28">
        <f t="shared" si="24"/>
        <v>2.2106636824248175E-3</v>
      </c>
      <c r="Y28">
        <f t="shared" si="25"/>
        <v>7.3899254490950817E-3</v>
      </c>
      <c r="Z28">
        <f t="shared" si="26"/>
        <v>0.72939195577798821</v>
      </c>
      <c r="AB28">
        <f t="shared" si="27"/>
        <v>-95.227245906540702</v>
      </c>
      <c r="AC28">
        <f t="shared" si="2"/>
        <v>-16.349477687316721</v>
      </c>
      <c r="AE28">
        <f t="shared" si="3"/>
        <v>0</v>
      </c>
      <c r="AF28">
        <f t="shared" si="4"/>
        <v>0</v>
      </c>
      <c r="AG28">
        <f t="shared" si="5"/>
        <v>-9.1173994472248534</v>
      </c>
      <c r="AH28">
        <f t="shared" si="6"/>
        <v>-1105.3318412124088</v>
      </c>
      <c r="AI28">
        <f t="shared" si="7"/>
        <v>-1114.4492406596337</v>
      </c>
      <c r="AJ28">
        <f t="shared" si="8"/>
        <v>-78.877768219223981</v>
      </c>
      <c r="AK28">
        <f t="shared" si="30"/>
        <v>-6.6659072134578494</v>
      </c>
      <c r="AL28">
        <f t="shared" si="9"/>
        <v>-1199.9929160923155</v>
      </c>
      <c r="AN28">
        <f t="shared" si="10"/>
        <v>0</v>
      </c>
      <c r="AO28">
        <f t="shared" si="11"/>
        <v>0</v>
      </c>
      <c r="AP28">
        <f t="shared" si="12"/>
        <v>-1.3718756806335861</v>
      </c>
      <c r="AQ28">
        <f t="shared" si="13"/>
        <v>-166.31692850210726</v>
      </c>
      <c r="AR28">
        <f t="shared" si="14"/>
        <v>-167.68880418274085</v>
      </c>
      <c r="AS28">
        <f t="shared" si="15"/>
        <v>-11.868569825087915</v>
      </c>
      <c r="AT28">
        <f t="shared" si="16"/>
        <v>-1.0030048643186631</v>
      </c>
      <c r="AU28">
        <f t="shared" si="17"/>
        <v>-180.56037887214742</v>
      </c>
      <c r="AW28">
        <v>25</v>
      </c>
      <c r="AX28">
        <f>IF(Z28&gt;0, (R28*SUMPRODUCT(K28:$K$98, X28:$X$98)-K28*$AZ$3)/Z28, 0)</f>
        <v>-22.41521524579737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3.0654530000000001E-3</v>
      </c>
      <c r="Q29" s="5">
        <f t="shared" si="29"/>
        <v>12.5</v>
      </c>
      <c r="R29">
        <f t="shared" si="0"/>
        <v>500000</v>
      </c>
      <c r="S29">
        <f t="shared" si="1"/>
        <v>72.780100695242197</v>
      </c>
      <c r="U29">
        <f t="shared" si="21"/>
        <v>3.0654530000000001E-3</v>
      </c>
      <c r="V29">
        <f t="shared" si="22"/>
        <v>0.01</v>
      </c>
      <c r="W29">
        <f t="shared" si="23"/>
        <v>0.72939195577798821</v>
      </c>
      <c r="X29">
        <f t="shared" si="24"/>
        <v>2.2359167590155012E-3</v>
      </c>
      <c r="Y29">
        <f t="shared" si="25"/>
        <v>7.2939195577798824E-3</v>
      </c>
      <c r="Z29">
        <f t="shared" si="26"/>
        <v>0.71986211946119283</v>
      </c>
      <c r="AB29">
        <f t="shared" si="27"/>
        <v>-16.349477687316721</v>
      </c>
      <c r="AC29">
        <f t="shared" si="2"/>
        <v>52.391637541076079</v>
      </c>
      <c r="AE29">
        <f t="shared" si="3"/>
        <v>0</v>
      </c>
      <c r="AF29">
        <f t="shared" si="4"/>
        <v>0</v>
      </c>
      <c r="AG29">
        <f t="shared" si="5"/>
        <v>-8.9982764932649104</v>
      </c>
      <c r="AH29">
        <f t="shared" si="6"/>
        <v>-1117.9583795077506</v>
      </c>
      <c r="AI29">
        <f t="shared" si="7"/>
        <v>-1126.9566560010155</v>
      </c>
      <c r="AJ29">
        <f t="shared" si="8"/>
        <v>-68.7411152283928</v>
      </c>
      <c r="AK29">
        <f t="shared" si="30"/>
        <v>-1.1444634381121706</v>
      </c>
      <c r="AL29">
        <f t="shared" si="9"/>
        <v>-1196.8422346675204</v>
      </c>
      <c r="AN29">
        <f t="shared" si="10"/>
        <v>0</v>
      </c>
      <c r="AO29">
        <f t="shared" si="11"/>
        <v>0</v>
      </c>
      <c r="AP29">
        <f t="shared" si="12"/>
        <v>-1.2088852708985935</v>
      </c>
      <c r="AQ29">
        <f t="shared" si="13"/>
        <v>-150.19358645804527</v>
      </c>
      <c r="AR29">
        <f t="shared" si="14"/>
        <v>-151.40247172894385</v>
      </c>
      <c r="AS29">
        <f t="shared" si="15"/>
        <v>-9.235115387590767</v>
      </c>
      <c r="AT29">
        <f t="shared" si="16"/>
        <v>-0.15375444335938299</v>
      </c>
      <c r="AU29">
        <f t="shared" si="17"/>
        <v>-160.79134155989399</v>
      </c>
      <c r="AW29">
        <v>26</v>
      </c>
      <c r="AX29">
        <f>IF(Z29&gt;0, (R29*SUMPRODUCT(K29:$K$98, X29:$X$98)-K29*$AZ$3)/Z29, 0)</f>
        <v>72.780100695242197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3.1502779999999998E-3</v>
      </c>
      <c r="Q30" s="5">
        <f t="shared" si="29"/>
        <v>12.5</v>
      </c>
      <c r="R30">
        <f t="shared" si="0"/>
        <v>500000</v>
      </c>
      <c r="S30">
        <f t="shared" si="1"/>
        <v>157.75897755521376</v>
      </c>
      <c r="U30">
        <f t="shared" si="21"/>
        <v>3.1502779999999998E-3</v>
      </c>
      <c r="V30">
        <f t="shared" si="22"/>
        <v>0.01</v>
      </c>
      <c r="W30">
        <f t="shared" si="23"/>
        <v>0.71986211946119283</v>
      </c>
      <c r="X30">
        <f t="shared" si="24"/>
        <v>2.2677657979719673E-3</v>
      </c>
      <c r="Y30">
        <f t="shared" si="25"/>
        <v>7.1986211946119287E-3</v>
      </c>
      <c r="Z30">
        <f t="shared" si="26"/>
        <v>0.71039573246860899</v>
      </c>
      <c r="AB30">
        <f t="shared" si="27"/>
        <v>52.391637541076079</v>
      </c>
      <c r="AC30">
        <f t="shared" si="2"/>
        <v>112.07130441383492</v>
      </c>
      <c r="AE30">
        <f t="shared" si="3"/>
        <v>0</v>
      </c>
      <c r="AF30">
        <f t="shared" si="4"/>
        <v>0</v>
      </c>
      <c r="AG30">
        <f t="shared" si="5"/>
        <v>-8.8799466558576121</v>
      </c>
      <c r="AH30">
        <f t="shared" si="6"/>
        <v>-1133.8828989859837</v>
      </c>
      <c r="AI30">
        <f t="shared" si="7"/>
        <v>-1142.7628456418413</v>
      </c>
      <c r="AJ30">
        <f t="shared" si="8"/>
        <v>-59.679666872758844</v>
      </c>
      <c r="AK30">
        <f t="shared" si="30"/>
        <v>3.6674146278753259</v>
      </c>
      <c r="AL30">
        <f t="shared" si="9"/>
        <v>-1198.7750978867248</v>
      </c>
      <c r="AN30">
        <f t="shared" si="10"/>
        <v>0</v>
      </c>
      <c r="AO30">
        <f t="shared" si="11"/>
        <v>0</v>
      </c>
      <c r="AP30">
        <f t="shared" si="12"/>
        <v>-1.065167940639439</v>
      </c>
      <c r="AQ30">
        <f t="shared" si="13"/>
        <v>-136.01159547985282</v>
      </c>
      <c r="AR30">
        <f t="shared" si="14"/>
        <v>-137.07676342049226</v>
      </c>
      <c r="AS30">
        <f t="shared" si="15"/>
        <v>-7.1586992945471586</v>
      </c>
      <c r="AT30">
        <f t="shared" si="16"/>
        <v>0.43991395872497391</v>
      </c>
      <c r="AU30">
        <f t="shared" si="17"/>
        <v>-143.79554875631445</v>
      </c>
      <c r="AW30">
        <v>27</v>
      </c>
      <c r="AX30">
        <f>IF(Z30&gt;0, (R30*SUMPRODUCT(K30:$K$98, X30:$X$98)-K30*$AZ$3)/Z30, 0)</f>
        <v>157.75897755521376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3.247738E-3</v>
      </c>
      <c r="Q31" s="5">
        <f t="shared" si="29"/>
        <v>12.5</v>
      </c>
      <c r="R31">
        <f t="shared" si="0"/>
        <v>500000</v>
      </c>
      <c r="S31">
        <f t="shared" si="1"/>
        <v>233.16709556013902</v>
      </c>
      <c r="U31">
        <f t="shared" si="21"/>
        <v>3.247738E-3</v>
      </c>
      <c r="V31">
        <f t="shared" si="22"/>
        <v>0.01</v>
      </c>
      <c r="W31">
        <f t="shared" si="23"/>
        <v>0.71039573246860899</v>
      </c>
      <c r="X31">
        <f t="shared" si="24"/>
        <v>2.3071792153761352E-3</v>
      </c>
      <c r="Y31">
        <f t="shared" si="25"/>
        <v>7.1039573246860898E-3</v>
      </c>
      <c r="Z31">
        <f t="shared" si="26"/>
        <v>0.70098459592854678</v>
      </c>
      <c r="AB31">
        <f t="shared" si="27"/>
        <v>112.07130441383492</v>
      </c>
      <c r="AC31">
        <f t="shared" si="2"/>
        <v>163.44654226505691</v>
      </c>
      <c r="AE31">
        <f t="shared" si="3"/>
        <v>0</v>
      </c>
      <c r="AF31">
        <f t="shared" si="4"/>
        <v>0</v>
      </c>
      <c r="AG31">
        <f t="shared" si="5"/>
        <v>-8.7623074491068351</v>
      </c>
      <c r="AH31">
        <f t="shared" si="6"/>
        <v>-1153.5896076880676</v>
      </c>
      <c r="AI31">
        <f t="shared" si="7"/>
        <v>-1162.3519151371745</v>
      </c>
      <c r="AJ31">
        <f t="shared" si="8"/>
        <v>-51.375237851221982</v>
      </c>
      <c r="AK31">
        <f t="shared" si="30"/>
        <v>7.8449913089684458</v>
      </c>
      <c r="AL31">
        <f t="shared" si="9"/>
        <v>-1205.882161679428</v>
      </c>
      <c r="AN31">
        <f t="shared" si="10"/>
        <v>0</v>
      </c>
      <c r="AO31">
        <f t="shared" si="11"/>
        <v>0</v>
      </c>
      <c r="AP31">
        <f t="shared" si="12"/>
        <v>-0.93844363824629307</v>
      </c>
      <c r="AQ31">
        <f t="shared" si="13"/>
        <v>-123.54951418558751</v>
      </c>
      <c r="AR31">
        <f t="shared" si="14"/>
        <v>-124.48795782383381</v>
      </c>
      <c r="AS31">
        <f t="shared" si="15"/>
        <v>-5.5022909667229118</v>
      </c>
      <c r="AT31">
        <f t="shared" si="16"/>
        <v>0.84019902619935272</v>
      </c>
      <c r="AU31">
        <f t="shared" si="17"/>
        <v>-129.15004976435736</v>
      </c>
      <c r="AW31">
        <v>28</v>
      </c>
      <c r="AX31">
        <f>IF(Z31&gt;0, (R31*SUMPRODUCT(K31:$K$98, X31:$X$98)-K31*$AZ$3)/Z31, 0)</f>
        <v>233.16709556013902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3.3542210000000001E-3</v>
      </c>
      <c r="Q32" s="5">
        <f t="shared" si="29"/>
        <v>12.5</v>
      </c>
      <c r="R32">
        <f t="shared" si="0"/>
        <v>500000</v>
      </c>
      <c r="S32">
        <f t="shared" si="1"/>
        <v>299.59465356291651</v>
      </c>
      <c r="U32">
        <f t="shared" si="21"/>
        <v>3.3542210000000001E-3</v>
      </c>
      <c r="V32">
        <f t="shared" si="22"/>
        <v>0.01</v>
      </c>
      <c r="W32">
        <f t="shared" si="23"/>
        <v>0.70098459592854678</v>
      </c>
      <c r="X32">
        <f t="shared" si="24"/>
        <v>2.3512572523400463E-3</v>
      </c>
      <c r="Y32">
        <f t="shared" si="25"/>
        <v>7.0098459592854677E-3</v>
      </c>
      <c r="Z32">
        <f t="shared" si="26"/>
        <v>0.69162349271692125</v>
      </c>
      <c r="AB32">
        <f t="shared" si="27"/>
        <v>163.44654226505691</v>
      </c>
      <c r="AC32">
        <f t="shared" si="2"/>
        <v>207.20670069650032</v>
      </c>
      <c r="AE32">
        <f t="shared" si="3"/>
        <v>0</v>
      </c>
      <c r="AF32">
        <f t="shared" si="4"/>
        <v>0</v>
      </c>
      <c r="AG32">
        <f t="shared" si="5"/>
        <v>-8.6452936589615152</v>
      </c>
      <c r="AH32">
        <f t="shared" si="6"/>
        <v>-1175.6286261700232</v>
      </c>
      <c r="AI32">
        <f t="shared" si="7"/>
        <v>-1184.2739198289846</v>
      </c>
      <c r="AJ32">
        <f t="shared" si="8"/>
        <v>-43.760158431443415</v>
      </c>
      <c r="AK32">
        <f t="shared" si="30"/>
        <v>11.441257958553985</v>
      </c>
      <c r="AL32">
        <f t="shared" si="9"/>
        <v>-1216.5928203018741</v>
      </c>
      <c r="AN32">
        <f t="shared" si="10"/>
        <v>0</v>
      </c>
      <c r="AO32">
        <f t="shared" si="11"/>
        <v>0</v>
      </c>
      <c r="AP32">
        <f t="shared" si="12"/>
        <v>-0.82670665580813196</v>
      </c>
      <c r="AQ32">
        <f t="shared" si="13"/>
        <v>-112.41954852578996</v>
      </c>
      <c r="AR32">
        <f t="shared" si="14"/>
        <v>-113.24625518159809</v>
      </c>
      <c r="AS32">
        <f t="shared" si="15"/>
        <v>-4.1845674261154278</v>
      </c>
      <c r="AT32">
        <f t="shared" si="16"/>
        <v>1.0940708873838896</v>
      </c>
      <c r="AU32">
        <f t="shared" si="17"/>
        <v>-116.33675172032963</v>
      </c>
      <c r="AW32">
        <v>29</v>
      </c>
      <c r="AX32">
        <f>IF(Z32&gt;0, (R32*SUMPRODUCT(K32:$K$98, X32:$X$98)-K32*$AZ$3)/Z32, 0)</f>
        <v>299.59465356291651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3.4760450000000001E-3</v>
      </c>
      <c r="Q33" s="5">
        <f t="shared" si="29"/>
        <v>12.5</v>
      </c>
      <c r="R33">
        <f t="shared" si="0"/>
        <v>500000</v>
      </c>
      <c r="S33">
        <f t="shared" si="1"/>
        <v>357.86261692571628</v>
      </c>
      <c r="U33">
        <f t="shared" si="21"/>
        <v>3.4760450000000001E-3</v>
      </c>
      <c r="V33">
        <f t="shared" si="22"/>
        <v>0.01</v>
      </c>
      <c r="W33">
        <f t="shared" si="23"/>
        <v>0.69162349271692125</v>
      </c>
      <c r="X33">
        <f t="shared" si="24"/>
        <v>2.4041143837411905E-3</v>
      </c>
      <c r="Y33">
        <f t="shared" si="25"/>
        <v>6.9162349271692123E-3</v>
      </c>
      <c r="Z33">
        <f t="shared" si="26"/>
        <v>0.68230314340601084</v>
      </c>
      <c r="AB33">
        <f t="shared" si="27"/>
        <v>207.20670069650032</v>
      </c>
      <c r="AC33">
        <f t="shared" si="2"/>
        <v>244.17078843591733</v>
      </c>
      <c r="AE33">
        <f t="shared" si="3"/>
        <v>0</v>
      </c>
      <c r="AF33">
        <f t="shared" si="4"/>
        <v>0</v>
      </c>
      <c r="AG33">
        <f t="shared" si="5"/>
        <v>-8.5287892925751354</v>
      </c>
      <c r="AH33">
        <f t="shared" si="6"/>
        <v>-1202.0571918705953</v>
      </c>
      <c r="AI33">
        <f t="shared" si="7"/>
        <v>-1210.5859811631703</v>
      </c>
      <c r="AJ33">
        <f t="shared" si="8"/>
        <v>-36.96408773941701</v>
      </c>
      <c r="AK33">
        <f t="shared" si="30"/>
        <v>14.504469048755023</v>
      </c>
      <c r="AL33">
        <f t="shared" si="9"/>
        <v>-1233.0455998538323</v>
      </c>
      <c r="AN33">
        <f t="shared" si="10"/>
        <v>0</v>
      </c>
      <c r="AO33">
        <f t="shared" si="11"/>
        <v>0</v>
      </c>
      <c r="AP33">
        <f t="shared" si="12"/>
        <v>-0.72818385688630538</v>
      </c>
      <c r="AQ33">
        <f t="shared" si="13"/>
        <v>-102.63105490673492</v>
      </c>
      <c r="AR33">
        <f t="shared" si="14"/>
        <v>-103.35923876362122</v>
      </c>
      <c r="AS33">
        <f t="shared" si="15"/>
        <v>-3.1559757256290952</v>
      </c>
      <c r="AT33">
        <f t="shared" si="16"/>
        <v>1.2383844707249727</v>
      </c>
      <c r="AU33">
        <f t="shared" si="17"/>
        <v>-105.27683001852535</v>
      </c>
      <c r="AW33">
        <v>30</v>
      </c>
      <c r="AX33">
        <f>IF(Z33&gt;0, (R33*SUMPRODUCT(K33:$K$98, X33:$X$98)-K33*$AZ$3)/Z33, 0)</f>
        <v>357.86261692571628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3.6141120000000001E-3</v>
      </c>
      <c r="Q34" s="5">
        <f t="shared" si="29"/>
        <v>12.5</v>
      </c>
      <c r="R34">
        <f t="shared" si="0"/>
        <v>500000</v>
      </c>
      <c r="S34">
        <f t="shared" si="1"/>
        <v>408.48764181351311</v>
      </c>
      <c r="U34">
        <f t="shared" si="21"/>
        <v>3.6141120000000001E-3</v>
      </c>
      <c r="V34">
        <f t="shared" si="22"/>
        <v>0.01</v>
      </c>
      <c r="W34">
        <f t="shared" si="23"/>
        <v>0.68230314340601084</v>
      </c>
      <c r="X34">
        <f t="shared" si="24"/>
        <v>2.4659199782213845E-3</v>
      </c>
      <c r="Y34">
        <f t="shared" si="25"/>
        <v>6.8230314340601084E-3</v>
      </c>
      <c r="Z34">
        <f t="shared" si="26"/>
        <v>0.67301419199372925</v>
      </c>
      <c r="AB34">
        <f t="shared" si="27"/>
        <v>244.17078843591733</v>
      </c>
      <c r="AC34">
        <f t="shared" si="2"/>
        <v>274.91798019454541</v>
      </c>
      <c r="AE34">
        <f t="shared" si="3"/>
        <v>0</v>
      </c>
      <c r="AF34">
        <f t="shared" si="4"/>
        <v>0</v>
      </c>
      <c r="AG34">
        <f t="shared" si="5"/>
        <v>-8.4126773999216162</v>
      </c>
      <c r="AH34">
        <f t="shared" si="6"/>
        <v>-1232.9599891106923</v>
      </c>
      <c r="AI34">
        <f t="shared" si="7"/>
        <v>-1241.372666510614</v>
      </c>
      <c r="AJ34">
        <f t="shared" si="8"/>
        <v>-30.747191758628077</v>
      </c>
      <c r="AK34">
        <f t="shared" si="30"/>
        <v>17.091955190514216</v>
      </c>
      <c r="AL34">
        <f t="shared" si="9"/>
        <v>-1255.0279030787278</v>
      </c>
      <c r="AN34">
        <f t="shared" si="10"/>
        <v>0</v>
      </c>
      <c r="AO34">
        <f t="shared" si="11"/>
        <v>0</v>
      </c>
      <c r="AP34">
        <f t="shared" si="12"/>
        <v>-0.64131275026969925</v>
      </c>
      <c r="AQ34">
        <f t="shared" si="13"/>
        <v>-93.990643406395662</v>
      </c>
      <c r="AR34">
        <f t="shared" si="14"/>
        <v>-94.631956156665368</v>
      </c>
      <c r="AS34">
        <f t="shared" si="15"/>
        <v>-2.3439108826375925</v>
      </c>
      <c r="AT34">
        <f t="shared" si="16"/>
        <v>1.3029489031419728</v>
      </c>
      <c r="AU34">
        <f t="shared" si="17"/>
        <v>-95.672918136160988</v>
      </c>
      <c r="AW34">
        <v>31</v>
      </c>
      <c r="AX34">
        <f>IF(Z34&gt;0, (R34*SUMPRODUCT(K34:$K$98, X34:$X$98)-K34*$AZ$3)/Z34, 0)</f>
        <v>408.48764181351311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3.757594E-3</v>
      </c>
      <c r="Q35" s="5">
        <f t="shared" si="29"/>
        <v>12.5</v>
      </c>
      <c r="R35">
        <f t="shared" ref="R35:R66" si="31">$C$6</f>
        <v>500000</v>
      </c>
      <c r="S35">
        <f t="shared" ref="S35:S66" si="32">AX35</f>
        <v>451.99658844115379</v>
      </c>
      <c r="U35">
        <f t="shared" si="21"/>
        <v>3.757594E-3</v>
      </c>
      <c r="V35">
        <f t="shared" si="22"/>
        <v>0.01</v>
      </c>
      <c r="W35">
        <f t="shared" si="23"/>
        <v>0.67301419199372925</v>
      </c>
      <c r="X35">
        <f t="shared" si="24"/>
        <v>2.528914089750485E-3</v>
      </c>
      <c r="Y35">
        <f t="shared" si="25"/>
        <v>6.7301419199372924E-3</v>
      </c>
      <c r="Z35">
        <f t="shared" si="26"/>
        <v>0.66375513598404146</v>
      </c>
      <c r="AB35">
        <f t="shared" si="27"/>
        <v>274.91798019454541</v>
      </c>
      <c r="AC35">
        <f t="shared" ref="AC35:AC66" si="33">S35*Z35</f>
        <v>300.01505702508086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-8.2969391998005175</v>
      </c>
      <c r="AH35">
        <f t="shared" ref="AH35:AH66" si="37">-X35*R35</f>
        <v>-1264.4570448752424</v>
      </c>
      <c r="AI35">
        <f t="shared" ref="AI35:AI66" si="38">SUM(AE35:AH35)</f>
        <v>-1272.753984075043</v>
      </c>
      <c r="AJ35">
        <f t="shared" ref="AJ35:AJ66" si="39">AB35-AC35</f>
        <v>-25.097076830535457</v>
      </c>
      <c r="AK35">
        <f t="shared" si="30"/>
        <v>19.244258613618179</v>
      </c>
      <c r="AL35">
        <f t="shared" ref="AL35:AL66" si="40">SUM(AI35:AK35)</f>
        <v>-1278.6068022919601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-0.56472306234327252</v>
      </c>
      <c r="AQ35">
        <f t="shared" ref="AQ35:AQ66" si="44">AH35*$K35</f>
        <v>-86.064033662032855</v>
      </c>
      <c r="AR35">
        <f t="shared" ref="AR35:AR66" si="45">AI35*$K35</f>
        <v>-86.628756724376132</v>
      </c>
      <c r="AS35">
        <f t="shared" ref="AS35:AS66" si="46">AJ35*$K35</f>
        <v>-1.7082080201268839</v>
      </c>
      <c r="AT35">
        <f t="shared" ref="AT35:AT66" si="47">AK35*$K35</f>
        <v>1.3098416651130393</v>
      </c>
      <c r="AU35">
        <f t="shared" ref="AU35:AU66" si="48">AL35*$K35</f>
        <v>-87.027123079389952</v>
      </c>
      <c r="AW35">
        <v>32</v>
      </c>
      <c r="AX35">
        <f>IF(Z35&gt;0, (R35*SUMPRODUCT(K35:$K$98, X35:$X$98)-K35*$AZ$3)/Z35, 0)</f>
        <v>451.99658844115379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3.9119039999999999E-3</v>
      </c>
      <c r="Q36" s="5">
        <f t="shared" si="29"/>
        <v>12.5</v>
      </c>
      <c r="R36">
        <f t="shared" si="31"/>
        <v>500000</v>
      </c>
      <c r="S36">
        <f t="shared" si="32"/>
        <v>489.33391943850518</v>
      </c>
      <c r="U36">
        <f t="shared" ref="U36:U67" si="52">M36</f>
        <v>3.9119039999999999E-3</v>
      </c>
      <c r="V36">
        <f t="shared" ref="V36:V67" si="53">$C$10</f>
        <v>0.01</v>
      </c>
      <c r="W36">
        <f t="shared" ref="W36:W67" si="54">Z35</f>
        <v>0.66375513598404146</v>
      </c>
      <c r="X36">
        <f t="shared" ref="X36:X67" si="55">U36*W36</f>
        <v>2.5965463714765157E-3</v>
      </c>
      <c r="Y36">
        <f t="shared" ref="Y36:Y67" si="56">V36*W36</f>
        <v>6.6375513598404146E-3</v>
      </c>
      <c r="Z36">
        <f t="shared" ref="Z36:Z67" si="57">MAX(0, W36-X36-Y36)</f>
        <v>0.65452103825272445</v>
      </c>
      <c r="AB36">
        <f t="shared" ref="AB36:AB67" si="58">AC35</f>
        <v>300.01505702508086</v>
      </c>
      <c r="AC36">
        <f t="shared" si="33"/>
        <v>320.27934500316542</v>
      </c>
      <c r="AE36">
        <f t="shared" si="34"/>
        <v>0</v>
      </c>
      <c r="AF36">
        <f t="shared" si="35"/>
        <v>0</v>
      </c>
      <c r="AG36">
        <f t="shared" si="36"/>
        <v>-8.1815129781590556</v>
      </c>
      <c r="AH36">
        <f t="shared" si="37"/>
        <v>-1298.2731857382578</v>
      </c>
      <c r="AI36">
        <f t="shared" si="38"/>
        <v>-1306.4546987164169</v>
      </c>
      <c r="AJ36">
        <f t="shared" si="39"/>
        <v>-20.264287978084553</v>
      </c>
      <c r="AK36">
        <f t="shared" si="30"/>
        <v>21.001053991755661</v>
      </c>
      <c r="AL36">
        <f t="shared" si="40"/>
        <v>-1305.7179327027457</v>
      </c>
      <c r="AN36">
        <f t="shared" si="41"/>
        <v>0</v>
      </c>
      <c r="AO36">
        <f t="shared" si="42"/>
        <v>0</v>
      </c>
      <c r="AP36">
        <f t="shared" si="43"/>
        <v>-0.49720240117264891</v>
      </c>
      <c r="AQ36">
        <f t="shared" si="44"/>
        <v>-78.897943088317746</v>
      </c>
      <c r="AR36">
        <f t="shared" si="45"/>
        <v>-79.395145489490403</v>
      </c>
      <c r="AS36">
        <f t="shared" si="46"/>
        <v>-1.2314901495181381</v>
      </c>
      <c r="AT36">
        <f t="shared" si="47"/>
        <v>1.276264487966001</v>
      </c>
      <c r="AU36">
        <f t="shared" si="48"/>
        <v>-79.350371151042523</v>
      </c>
      <c r="AW36">
        <v>33</v>
      </c>
      <c r="AX36">
        <f>IF(Z36&gt;0, (R36*SUMPRODUCT(K36:$K$98, X36:$X$98)-K36*$AZ$3)/Z36, 0)</f>
        <v>489.33391943850518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4.0806530000000001E-3</v>
      </c>
      <c r="Q37" s="5">
        <f t="shared" ref="Q37:Q68" si="60">$C$8</f>
        <v>12.5</v>
      </c>
      <c r="R37">
        <f t="shared" si="31"/>
        <v>500000</v>
      </c>
      <c r="S37">
        <f t="shared" si="32"/>
        <v>521.17591995103953</v>
      </c>
      <c r="U37">
        <f t="shared" si="52"/>
        <v>4.0806530000000001E-3</v>
      </c>
      <c r="V37">
        <f t="shared" si="53"/>
        <v>0.01</v>
      </c>
      <c r="W37">
        <f t="shared" si="54"/>
        <v>0.65452103825272445</v>
      </c>
      <c r="X37">
        <f t="shared" si="55"/>
        <v>2.6708732383090949E-3</v>
      </c>
      <c r="Y37">
        <f t="shared" si="56"/>
        <v>6.5452103825272443E-3</v>
      </c>
      <c r="Z37">
        <f t="shared" si="57"/>
        <v>0.64530495463188819</v>
      </c>
      <c r="AB37">
        <f t="shared" si="58"/>
        <v>320.27934500316542</v>
      </c>
      <c r="AC37">
        <f t="shared" si="33"/>
        <v>336.31740337923816</v>
      </c>
      <c r="AE37">
        <f t="shared" si="34"/>
        <v>0</v>
      </c>
      <c r="AF37">
        <f t="shared" si="35"/>
        <v>0</v>
      </c>
      <c r="AG37">
        <f t="shared" si="36"/>
        <v>-8.0663119328986017</v>
      </c>
      <c r="AH37">
        <f t="shared" si="37"/>
        <v>-1335.4366191545475</v>
      </c>
      <c r="AI37">
        <f t="shared" si="38"/>
        <v>-1343.5029310874461</v>
      </c>
      <c r="AJ37">
        <f t="shared" si="39"/>
        <v>-16.03805837607274</v>
      </c>
      <c r="AK37">
        <f t="shared" si="30"/>
        <v>22.419554150221582</v>
      </c>
      <c r="AL37">
        <f t="shared" si="40"/>
        <v>-1337.1214353132973</v>
      </c>
      <c r="AN37">
        <f t="shared" si="41"/>
        <v>0</v>
      </c>
      <c r="AO37">
        <f t="shared" si="42"/>
        <v>0</v>
      </c>
      <c r="AP37">
        <f t="shared" si="43"/>
        <v>-0.43767988097408039</v>
      </c>
      <c r="AQ37">
        <f t="shared" si="44"/>
        <v>-72.46108821258477</v>
      </c>
      <c r="AR37">
        <f t="shared" si="45"/>
        <v>-72.898768093558843</v>
      </c>
      <c r="AS37">
        <f t="shared" si="46"/>
        <v>-0.87022861742620761</v>
      </c>
      <c r="AT37">
        <f t="shared" si="47"/>
        <v>1.2164899986002418</v>
      </c>
      <c r="AU37">
        <f t="shared" si="48"/>
        <v>-72.552506712384812</v>
      </c>
      <c r="AW37">
        <v>34</v>
      </c>
      <c r="AX37">
        <f>IF(Z37&gt;0, (R37*SUMPRODUCT(K37:$K$98, X37:$X$98)-K37*$AZ$3)/Z37, 0)</f>
        <v>521.17591995103953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4.2836929999999999E-3</v>
      </c>
      <c r="Q38" s="5">
        <f t="shared" si="60"/>
        <v>12.5</v>
      </c>
      <c r="R38">
        <f t="shared" si="31"/>
        <v>500000</v>
      </c>
      <c r="S38">
        <f t="shared" si="32"/>
        <v>548.07009757475373</v>
      </c>
      <c r="U38">
        <f t="shared" si="52"/>
        <v>4.2836929999999999E-3</v>
      </c>
      <c r="V38">
        <f t="shared" si="53"/>
        <v>0.01</v>
      </c>
      <c r="W38">
        <f t="shared" si="54"/>
        <v>0.64530495463188819</v>
      </c>
      <c r="X38">
        <f t="shared" si="55"/>
        <v>2.7642883170219371E-3</v>
      </c>
      <c r="Y38">
        <f t="shared" si="56"/>
        <v>6.4530495463188823E-3</v>
      </c>
      <c r="Z38">
        <f t="shared" si="57"/>
        <v>0.63608761676854741</v>
      </c>
      <c r="AB38">
        <f t="shared" si="58"/>
        <v>336.31740337923816</v>
      </c>
      <c r="AC38">
        <f t="shared" si="33"/>
        <v>348.62060218843033</v>
      </c>
      <c r="AE38">
        <f t="shared" si="34"/>
        <v>0</v>
      </c>
      <c r="AF38">
        <f t="shared" si="35"/>
        <v>0</v>
      </c>
      <c r="AG38">
        <f t="shared" si="36"/>
        <v>-7.9510952096068426</v>
      </c>
      <c r="AH38">
        <f t="shared" si="37"/>
        <v>-1382.1441585109685</v>
      </c>
      <c r="AI38">
        <f t="shared" si="38"/>
        <v>-1390.0952537205753</v>
      </c>
      <c r="AJ38">
        <f t="shared" si="39"/>
        <v>-12.303198809192168</v>
      </c>
      <c r="AK38">
        <f t="shared" si="30"/>
        <v>23.542218236546674</v>
      </c>
      <c r="AL38">
        <f t="shared" si="40"/>
        <v>-1378.8562342932207</v>
      </c>
      <c r="AN38">
        <f t="shared" si="41"/>
        <v>0</v>
      </c>
      <c r="AO38">
        <f t="shared" si="42"/>
        <v>0</v>
      </c>
      <c r="AP38">
        <f t="shared" si="43"/>
        <v>-0.38520374635890192</v>
      </c>
      <c r="AQ38">
        <f t="shared" si="44"/>
        <v>-66.96022294176791</v>
      </c>
      <c r="AR38">
        <f t="shared" si="45"/>
        <v>-67.345426688126807</v>
      </c>
      <c r="AS38">
        <f t="shared" si="46"/>
        <v>-0.59604848748044925</v>
      </c>
      <c r="AT38">
        <f t="shared" si="47"/>
        <v>1.1405410730536394</v>
      </c>
      <c r="AU38">
        <f t="shared" si="48"/>
        <v>-66.800934102553612</v>
      </c>
      <c r="AW38">
        <v>35</v>
      </c>
      <c r="AX38">
        <f>IF(Z38&gt;0, (R38*SUMPRODUCT(K38:$K$98, X38:$X$98)-K38*$AZ$3)/Z38, 0)</f>
        <v>548.07009757475373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4.5002690000000003E-3</v>
      </c>
      <c r="Q39" s="5">
        <f t="shared" si="60"/>
        <v>12.5</v>
      </c>
      <c r="R39">
        <f t="shared" si="31"/>
        <v>500000</v>
      </c>
      <c r="S39">
        <f t="shared" si="32"/>
        <v>570.04817391115535</v>
      </c>
      <c r="U39">
        <f t="shared" si="52"/>
        <v>4.5002690000000003E-3</v>
      </c>
      <c r="V39">
        <f t="shared" si="53"/>
        <v>0.01</v>
      </c>
      <c r="W39">
        <f t="shared" si="54"/>
        <v>0.63608761676854741</v>
      </c>
      <c r="X39">
        <f t="shared" si="55"/>
        <v>2.8625653830273742E-3</v>
      </c>
      <c r="Y39">
        <f t="shared" si="56"/>
        <v>6.3608761676854746E-3</v>
      </c>
      <c r="Z39">
        <f t="shared" si="57"/>
        <v>0.62686417521783455</v>
      </c>
      <c r="AB39">
        <f t="shared" si="58"/>
        <v>348.62060218843033</v>
      </c>
      <c r="AC39">
        <f t="shared" si="33"/>
        <v>357.34277837324913</v>
      </c>
      <c r="AE39">
        <f t="shared" si="34"/>
        <v>0</v>
      </c>
      <c r="AF39">
        <f t="shared" si="35"/>
        <v>0</v>
      </c>
      <c r="AG39">
        <f t="shared" si="36"/>
        <v>-7.8358021902229318</v>
      </c>
      <c r="AH39">
        <f t="shared" si="37"/>
        <v>-1431.282691513687</v>
      </c>
      <c r="AI39">
        <f t="shared" si="38"/>
        <v>-1439.11849370391</v>
      </c>
      <c r="AJ39">
        <f t="shared" si="39"/>
        <v>-8.7221761848188066</v>
      </c>
      <c r="AK39">
        <f t="shared" si="30"/>
        <v>24.403442153190124</v>
      </c>
      <c r="AL39">
        <f t="shared" si="40"/>
        <v>-1423.4372277355387</v>
      </c>
      <c r="AN39">
        <f t="shared" si="41"/>
        <v>0</v>
      </c>
      <c r="AO39">
        <f t="shared" si="42"/>
        <v>0</v>
      </c>
      <c r="AP39">
        <f t="shared" si="43"/>
        <v>-0.33894481108650898</v>
      </c>
      <c r="AQ39">
        <f t="shared" si="44"/>
        <v>-61.911445657958183</v>
      </c>
      <c r="AR39">
        <f t="shared" si="45"/>
        <v>-62.250390469044689</v>
      </c>
      <c r="AS39">
        <f t="shared" si="46"/>
        <v>-0.37728573124464604</v>
      </c>
      <c r="AT39">
        <f t="shared" si="47"/>
        <v>1.0555932742654202</v>
      </c>
      <c r="AU39">
        <f t="shared" si="48"/>
        <v>-61.572082926023917</v>
      </c>
      <c r="AW39">
        <v>36</v>
      </c>
      <c r="AX39">
        <f>IF(Z39&gt;0, (R39*SUMPRODUCT(K39:$K$98, X39:$X$98)-K39*$AZ$3)/Z39, 0)</f>
        <v>570.04817391115535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4.7150400000000002E-3</v>
      </c>
      <c r="Q40" s="5">
        <f t="shared" si="60"/>
        <v>12.5</v>
      </c>
      <c r="R40">
        <f t="shared" si="31"/>
        <v>500000</v>
      </c>
      <c r="S40">
        <f t="shared" si="32"/>
        <v>587.72909002721792</v>
      </c>
      <c r="U40">
        <f t="shared" si="52"/>
        <v>4.7150400000000002E-3</v>
      </c>
      <c r="V40">
        <f t="shared" si="53"/>
        <v>0.01</v>
      </c>
      <c r="W40">
        <f t="shared" si="54"/>
        <v>0.62686417521783455</v>
      </c>
      <c r="X40">
        <f t="shared" si="55"/>
        <v>2.9556896607190988E-3</v>
      </c>
      <c r="Y40">
        <f t="shared" si="56"/>
        <v>6.2686417521783458E-3</v>
      </c>
      <c r="Z40">
        <f t="shared" si="57"/>
        <v>0.61763984380493708</v>
      </c>
      <c r="AB40">
        <f t="shared" si="58"/>
        <v>357.34277837324913</v>
      </c>
      <c r="AC40">
        <f t="shared" si="33"/>
        <v>363.00490336402868</v>
      </c>
      <c r="AE40">
        <f t="shared" si="34"/>
        <v>0</v>
      </c>
      <c r="AF40">
        <f t="shared" si="35"/>
        <v>0</v>
      </c>
      <c r="AG40">
        <f t="shared" si="36"/>
        <v>-7.7204980475617138</v>
      </c>
      <c r="AH40">
        <f t="shared" si="37"/>
        <v>-1477.8448303595494</v>
      </c>
      <c r="AI40">
        <f t="shared" si="38"/>
        <v>-1485.5653284071111</v>
      </c>
      <c r="AJ40">
        <f t="shared" si="39"/>
        <v>-5.6621249907795459</v>
      </c>
      <c r="AK40">
        <f t="shared" ref="AK40:AK71" si="61">G40*SUM(AB40:AB40, AE40:AF40)</f>
        <v>25.013994486127441</v>
      </c>
      <c r="AL40">
        <f t="shared" si="40"/>
        <v>-1466.2134589117634</v>
      </c>
      <c r="AN40">
        <f t="shared" si="41"/>
        <v>0</v>
      </c>
      <c r="AO40">
        <f t="shared" si="42"/>
        <v>0</v>
      </c>
      <c r="AP40">
        <f t="shared" si="43"/>
        <v>-0.29817609342283796</v>
      </c>
      <c r="AQ40">
        <f t="shared" si="44"/>
        <v>-57.076369359476182</v>
      </c>
      <c r="AR40">
        <f t="shared" si="45"/>
        <v>-57.374545452899021</v>
      </c>
      <c r="AS40">
        <f t="shared" si="46"/>
        <v>-0.21867893752731007</v>
      </c>
      <c r="AT40">
        <f t="shared" si="47"/>
        <v>0.96607435308262979</v>
      </c>
      <c r="AU40">
        <f t="shared" si="48"/>
        <v>-56.627150037343711</v>
      </c>
      <c r="AW40">
        <v>37</v>
      </c>
      <c r="AX40">
        <f>IF(Z40&gt;0, (R40*SUMPRODUCT(K40:$K$98, X40:$X$98)-K40*$AZ$3)/Z40, 0)</f>
        <v>587.72909002721792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4.9523709999999997E-3</v>
      </c>
      <c r="Q41" s="5">
        <f t="shared" si="60"/>
        <v>12.5</v>
      </c>
      <c r="R41">
        <f t="shared" si="31"/>
        <v>500000</v>
      </c>
      <c r="S41">
        <f t="shared" si="32"/>
        <v>602.0040625421949</v>
      </c>
      <c r="U41">
        <f t="shared" si="52"/>
        <v>4.9523709999999997E-3</v>
      </c>
      <c r="V41">
        <f t="shared" si="53"/>
        <v>0.01</v>
      </c>
      <c r="W41">
        <f t="shared" si="54"/>
        <v>0.61763984380493708</v>
      </c>
      <c r="X41">
        <f t="shared" si="55"/>
        <v>3.0587816509040997E-3</v>
      </c>
      <c r="Y41">
        <f t="shared" si="56"/>
        <v>6.1763984380493707E-3</v>
      </c>
      <c r="Z41">
        <f t="shared" si="57"/>
        <v>0.60840466371598356</v>
      </c>
      <c r="AB41">
        <f t="shared" si="58"/>
        <v>363.00490336402868</v>
      </c>
      <c r="AC41">
        <f t="shared" si="33"/>
        <v>366.26207922664003</v>
      </c>
      <c r="AE41">
        <f t="shared" si="34"/>
        <v>0</v>
      </c>
      <c r="AF41">
        <f t="shared" si="35"/>
        <v>0</v>
      </c>
      <c r="AG41">
        <f t="shared" si="36"/>
        <v>-7.6050582964497941</v>
      </c>
      <c r="AH41">
        <f t="shared" si="37"/>
        <v>-1529.39082545205</v>
      </c>
      <c r="AI41">
        <f t="shared" si="38"/>
        <v>-1536.9958837484999</v>
      </c>
      <c r="AJ41">
        <f t="shared" si="39"/>
        <v>-3.2571758626113478</v>
      </c>
      <c r="AK41">
        <f t="shared" si="61"/>
        <v>25.41034323548201</v>
      </c>
      <c r="AL41">
        <f t="shared" si="40"/>
        <v>-1514.8427163756292</v>
      </c>
      <c r="AN41">
        <f t="shared" si="41"/>
        <v>0</v>
      </c>
      <c r="AO41">
        <f t="shared" si="42"/>
        <v>0</v>
      </c>
      <c r="AP41">
        <f t="shared" si="43"/>
        <v>-0.26224790522379371</v>
      </c>
      <c r="AQ41">
        <f t="shared" si="44"/>
        <v>-52.738522784305466</v>
      </c>
      <c r="AR41">
        <f t="shared" si="45"/>
        <v>-53.000770689529261</v>
      </c>
      <c r="AS41">
        <f t="shared" si="46"/>
        <v>-0.11231834308411316</v>
      </c>
      <c r="AT41">
        <f t="shared" si="47"/>
        <v>0.87623382027637631</v>
      </c>
      <c r="AU41">
        <f t="shared" si="48"/>
        <v>-52.236855212336998</v>
      </c>
      <c r="AW41">
        <v>38</v>
      </c>
      <c r="AX41">
        <f>IF(Z41&gt;0, (R41*SUMPRODUCT(K41:$K$98, X41:$X$98)-K41*$AZ$3)/Z41, 0)</f>
        <v>602.0040625421949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5.2041409999999998E-3</v>
      </c>
      <c r="Q42" s="5">
        <f t="shared" si="60"/>
        <v>12.5</v>
      </c>
      <c r="R42">
        <f t="shared" si="31"/>
        <v>500000</v>
      </c>
      <c r="S42">
        <f t="shared" si="32"/>
        <v>613.18551158133471</v>
      </c>
      <c r="U42">
        <f t="shared" si="52"/>
        <v>5.2041409999999998E-3</v>
      </c>
      <c r="V42">
        <f t="shared" si="53"/>
        <v>0.01</v>
      </c>
      <c r="W42">
        <f t="shared" si="54"/>
        <v>0.60840466371598356</v>
      </c>
      <c r="X42">
        <f t="shared" si="55"/>
        <v>3.1662236550355624E-3</v>
      </c>
      <c r="Y42">
        <f t="shared" si="56"/>
        <v>6.0840466371598354E-3</v>
      </c>
      <c r="Z42">
        <f t="shared" si="57"/>
        <v>0.59915439342378807</v>
      </c>
      <c r="AB42">
        <f t="shared" si="58"/>
        <v>366.26207922664003</v>
      </c>
      <c r="AC42">
        <f t="shared" si="33"/>
        <v>367.39279324776976</v>
      </c>
      <c r="AE42">
        <f t="shared" si="34"/>
        <v>0</v>
      </c>
      <c r="AF42">
        <f t="shared" si="35"/>
        <v>0</v>
      </c>
      <c r="AG42">
        <f t="shared" si="36"/>
        <v>-7.4894299177973505</v>
      </c>
      <c r="AH42">
        <f t="shared" si="37"/>
        <v>-1583.1118275177812</v>
      </c>
      <c r="AI42">
        <f t="shared" si="38"/>
        <v>-1590.6012574355786</v>
      </c>
      <c r="AJ42">
        <f t="shared" si="39"/>
        <v>-1.1307140211297337</v>
      </c>
      <c r="AK42">
        <f t="shared" si="61"/>
        <v>25.638345545864805</v>
      </c>
      <c r="AL42">
        <f t="shared" si="40"/>
        <v>-1566.0936259108437</v>
      </c>
      <c r="AN42">
        <f t="shared" si="41"/>
        <v>0</v>
      </c>
      <c r="AO42">
        <f t="shared" si="42"/>
        <v>0</v>
      </c>
      <c r="AP42">
        <f t="shared" si="43"/>
        <v>-0.23058986704983608</v>
      </c>
      <c r="AQ42">
        <f t="shared" si="44"/>
        <v>-48.741966990687814</v>
      </c>
      <c r="AR42">
        <f t="shared" si="45"/>
        <v>-48.972556857737658</v>
      </c>
      <c r="AS42">
        <f t="shared" si="46"/>
        <v>-3.4813223258035667E-2</v>
      </c>
      <c r="AT42">
        <f t="shared" si="47"/>
        <v>0.78937152168952152</v>
      </c>
      <c r="AU42">
        <f t="shared" si="48"/>
        <v>-48.217998559306174</v>
      </c>
      <c r="AW42">
        <v>39</v>
      </c>
      <c r="AX42">
        <f>IF(Z42&gt;0, (R42*SUMPRODUCT(K42:$K$98, X42:$X$98)-K42*$AZ$3)/Z42, 0)</f>
        <v>613.18551158133471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5.4847869999999996E-3</v>
      </c>
      <c r="Q43" s="5">
        <f t="shared" si="60"/>
        <v>12.5</v>
      </c>
      <c r="R43">
        <f t="shared" si="31"/>
        <v>500000</v>
      </c>
      <c r="S43">
        <f t="shared" si="32"/>
        <v>621.73741021499779</v>
      </c>
      <c r="U43">
        <f t="shared" si="52"/>
        <v>5.4847869999999996E-3</v>
      </c>
      <c r="V43">
        <f t="shared" si="53"/>
        <v>0.01</v>
      </c>
      <c r="W43">
        <f t="shared" si="54"/>
        <v>0.59915439342378807</v>
      </c>
      <c r="X43">
        <f t="shared" si="55"/>
        <v>3.286234228043678E-3</v>
      </c>
      <c r="Y43">
        <f t="shared" si="56"/>
        <v>5.9915439342378808E-3</v>
      </c>
      <c r="Z43">
        <f t="shared" si="57"/>
        <v>0.58987661526150659</v>
      </c>
      <c r="AB43">
        <f t="shared" si="58"/>
        <v>367.39279324776976</v>
      </c>
      <c r="AC43">
        <f t="shared" si="33"/>
        <v>366.74835911907775</v>
      </c>
      <c r="AE43">
        <f t="shared" si="34"/>
        <v>0</v>
      </c>
      <c r="AF43">
        <f t="shared" si="35"/>
        <v>0</v>
      </c>
      <c r="AG43">
        <f t="shared" si="36"/>
        <v>-7.3734576907688325</v>
      </c>
      <c r="AH43">
        <f t="shared" si="37"/>
        <v>-1643.1171140218389</v>
      </c>
      <c r="AI43">
        <f t="shared" si="38"/>
        <v>-1650.4905717126078</v>
      </c>
      <c r="AJ43">
        <f t="shared" si="39"/>
        <v>0.64443412869201211</v>
      </c>
      <c r="AK43">
        <f t="shared" si="61"/>
        <v>25.717495527343885</v>
      </c>
      <c r="AL43">
        <f t="shared" si="40"/>
        <v>-1624.1286420565721</v>
      </c>
      <c r="AN43">
        <f t="shared" si="41"/>
        <v>0</v>
      </c>
      <c r="AO43">
        <f t="shared" si="42"/>
        <v>0</v>
      </c>
      <c r="AP43">
        <f t="shared" si="43"/>
        <v>-0.20269574292340278</v>
      </c>
      <c r="AQ43">
        <f t="shared" si="44"/>
        <v>-45.169153754523904</v>
      </c>
      <c r="AR43">
        <f t="shared" si="45"/>
        <v>-45.371849497447307</v>
      </c>
      <c r="AS43">
        <f t="shared" si="46"/>
        <v>1.7715440972009285E-2</v>
      </c>
      <c r="AT43">
        <f t="shared" si="47"/>
        <v>0.70697182796212854</v>
      </c>
      <c r="AU43">
        <f t="shared" si="48"/>
        <v>-44.647162228513174</v>
      </c>
      <c r="AW43">
        <v>40</v>
      </c>
      <c r="AX43">
        <f>IF(Z43&gt;0, (R43*SUMPRODUCT(K43:$K$98, X43:$X$98)-K43*$AZ$3)/Z43, 0)</f>
        <v>621.73741021499779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5.8078460000000002E-3</v>
      </c>
      <c r="Q44" s="5">
        <f t="shared" si="60"/>
        <v>12.5</v>
      </c>
      <c r="R44">
        <f t="shared" si="31"/>
        <v>500000</v>
      </c>
      <c r="S44">
        <f t="shared" si="32"/>
        <v>627.89116386181058</v>
      </c>
      <c r="U44">
        <f t="shared" si="52"/>
        <v>5.8078460000000002E-3</v>
      </c>
      <c r="V44">
        <f t="shared" si="53"/>
        <v>0.01</v>
      </c>
      <c r="W44">
        <f t="shared" si="54"/>
        <v>0.58987661526150659</v>
      </c>
      <c r="X44">
        <f t="shared" si="55"/>
        <v>3.42591254044008E-3</v>
      </c>
      <c r="Y44">
        <f t="shared" si="56"/>
        <v>5.8987661526150661E-3</v>
      </c>
      <c r="Z44">
        <f t="shared" si="57"/>
        <v>0.58055193656845139</v>
      </c>
      <c r="AB44">
        <f t="shared" si="58"/>
        <v>366.74835911907775</v>
      </c>
      <c r="AC44">
        <f t="shared" si="33"/>
        <v>364.52343113419295</v>
      </c>
      <c r="AE44">
        <f t="shared" si="34"/>
        <v>0</v>
      </c>
      <c r="AF44">
        <f t="shared" si="35"/>
        <v>0</v>
      </c>
      <c r="AG44">
        <f t="shared" si="36"/>
        <v>-7.2568992071056426</v>
      </c>
      <c r="AH44">
        <f t="shared" si="37"/>
        <v>-1712.9562702200401</v>
      </c>
      <c r="AI44">
        <f t="shared" si="38"/>
        <v>-1720.2131694271457</v>
      </c>
      <c r="AJ44">
        <f t="shared" si="39"/>
        <v>2.2249279848848005</v>
      </c>
      <c r="AK44">
        <f t="shared" si="61"/>
        <v>25.672385138335446</v>
      </c>
      <c r="AL44">
        <f t="shared" si="40"/>
        <v>-1692.3158563039256</v>
      </c>
      <c r="AN44">
        <f t="shared" si="41"/>
        <v>0</v>
      </c>
      <c r="AO44">
        <f t="shared" si="42"/>
        <v>0</v>
      </c>
      <c r="AP44">
        <f t="shared" si="43"/>
        <v>-0.17811746413786964</v>
      </c>
      <c r="AQ44">
        <f t="shared" si="44"/>
        <v>-42.043773562668321</v>
      </c>
      <c r="AR44">
        <f t="shared" si="45"/>
        <v>-42.22189102680619</v>
      </c>
      <c r="AS44">
        <f t="shared" si="46"/>
        <v>5.4609898697369617E-2</v>
      </c>
      <c r="AT44">
        <f t="shared" si="47"/>
        <v>0.63011763133400711</v>
      </c>
      <c r="AU44">
        <f t="shared" si="48"/>
        <v>-41.537163496774816</v>
      </c>
      <c r="AW44">
        <v>41</v>
      </c>
      <c r="AX44">
        <f>IF(Z44&gt;0, (R44*SUMPRODUCT(K44:$K$98, X44:$X$98)-K44*$AZ$3)/Z44, 0)</f>
        <v>627.89116386181058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6.1543680000000003E-3</v>
      </c>
      <c r="Q45" s="5">
        <f t="shared" si="60"/>
        <v>12.5</v>
      </c>
      <c r="R45">
        <f t="shared" si="31"/>
        <v>500000</v>
      </c>
      <c r="S45">
        <f t="shared" si="32"/>
        <v>631.72175274838867</v>
      </c>
      <c r="U45">
        <f t="shared" si="52"/>
        <v>6.1543680000000003E-3</v>
      </c>
      <c r="V45">
        <f t="shared" si="53"/>
        <v>0.01</v>
      </c>
      <c r="W45">
        <f t="shared" si="54"/>
        <v>0.58055193656845139</v>
      </c>
      <c r="X45">
        <f t="shared" si="55"/>
        <v>3.572930260754907E-3</v>
      </c>
      <c r="Y45">
        <f t="shared" si="56"/>
        <v>5.8055193656845142E-3</v>
      </c>
      <c r="Z45">
        <f t="shared" si="57"/>
        <v>0.57117348694201198</v>
      </c>
      <c r="AB45">
        <f t="shared" si="58"/>
        <v>364.52343113419295</v>
      </c>
      <c r="AC45">
        <f t="shared" si="33"/>
        <v>360.82271629441669</v>
      </c>
      <c r="AE45">
        <f t="shared" si="34"/>
        <v>0</v>
      </c>
      <c r="AF45">
        <f t="shared" si="35"/>
        <v>0</v>
      </c>
      <c r="AG45">
        <f t="shared" si="36"/>
        <v>-7.1396685867751497</v>
      </c>
      <c r="AH45">
        <f t="shared" si="37"/>
        <v>-1786.4651303774535</v>
      </c>
      <c r="AI45">
        <f t="shared" si="38"/>
        <v>-1793.6047989642286</v>
      </c>
      <c r="AJ45">
        <f t="shared" si="39"/>
        <v>3.7007148397762535</v>
      </c>
      <c r="AK45">
        <f t="shared" si="61"/>
        <v>25.516640179393509</v>
      </c>
      <c r="AL45">
        <f t="shared" si="40"/>
        <v>-1764.3874439450587</v>
      </c>
      <c r="AN45">
        <f t="shared" si="41"/>
        <v>0</v>
      </c>
      <c r="AO45">
        <f t="shared" si="42"/>
        <v>0</v>
      </c>
      <c r="AP45">
        <f t="shared" si="43"/>
        <v>-0.15646436524549973</v>
      </c>
      <c r="AQ45">
        <f t="shared" si="44"/>
        <v>-39.150015054687586</v>
      </c>
      <c r="AR45">
        <f t="shared" si="45"/>
        <v>-39.306479419933083</v>
      </c>
      <c r="AS45">
        <f t="shared" si="46"/>
        <v>8.1100402815998118E-2</v>
      </c>
      <c r="AT45">
        <f t="shared" si="47"/>
        <v>0.55919190930820639</v>
      </c>
      <c r="AU45">
        <f t="shared" si="48"/>
        <v>-38.666187107808881</v>
      </c>
      <c r="AW45">
        <v>42</v>
      </c>
      <c r="AX45">
        <f>IF(Z45&gt;0, (R45*SUMPRODUCT(K45:$K$98, X45:$X$98)-K45*$AZ$3)/Z45, 0)</f>
        <v>631.72175274838867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6.5216450000000004E-3</v>
      </c>
      <c r="Q46" s="5">
        <f t="shared" si="60"/>
        <v>12.5</v>
      </c>
      <c r="R46">
        <f t="shared" si="31"/>
        <v>500000</v>
      </c>
      <c r="S46">
        <f t="shared" si="32"/>
        <v>633.58426861625094</v>
      </c>
      <c r="U46">
        <f t="shared" si="52"/>
        <v>6.5216450000000004E-3</v>
      </c>
      <c r="V46">
        <f t="shared" si="53"/>
        <v>0.01</v>
      </c>
      <c r="W46">
        <f t="shared" si="54"/>
        <v>0.57117348694201198</v>
      </c>
      <c r="X46">
        <f t="shared" si="55"/>
        <v>3.7249907152479378E-3</v>
      </c>
      <c r="Y46">
        <f t="shared" si="56"/>
        <v>5.7117348694201197E-3</v>
      </c>
      <c r="Z46">
        <f t="shared" si="57"/>
        <v>0.56173676135734396</v>
      </c>
      <c r="AB46">
        <f t="shared" si="58"/>
        <v>360.82271629441669</v>
      </c>
      <c r="AC46">
        <f t="shared" si="33"/>
        <v>355.90757509945428</v>
      </c>
      <c r="AE46">
        <f t="shared" si="34"/>
        <v>0</v>
      </c>
      <c r="AF46">
        <f t="shared" si="35"/>
        <v>0</v>
      </c>
      <c r="AG46">
        <f t="shared" si="36"/>
        <v>-7.0217095169667996</v>
      </c>
      <c r="AH46">
        <f t="shared" si="37"/>
        <v>-1862.4953576239689</v>
      </c>
      <c r="AI46">
        <f t="shared" si="38"/>
        <v>-1869.5170671409358</v>
      </c>
      <c r="AJ46">
        <f t="shared" si="39"/>
        <v>4.9151411949624162</v>
      </c>
      <c r="AK46">
        <f t="shared" si="61"/>
        <v>25.257590140609171</v>
      </c>
      <c r="AL46">
        <f t="shared" si="40"/>
        <v>-1839.3443358053642</v>
      </c>
      <c r="AN46">
        <f t="shared" si="41"/>
        <v>0</v>
      </c>
      <c r="AO46">
        <f t="shared" si="42"/>
        <v>0</v>
      </c>
      <c r="AP46">
        <f t="shared" si="43"/>
        <v>-0.13739224691764573</v>
      </c>
      <c r="AQ46">
        <f t="shared" si="44"/>
        <v>-36.443037331481669</v>
      </c>
      <c r="AR46">
        <f t="shared" si="45"/>
        <v>-36.580429578399318</v>
      </c>
      <c r="AS46">
        <f t="shared" si="46"/>
        <v>9.617348753342933E-2</v>
      </c>
      <c r="AT46">
        <f t="shared" si="47"/>
        <v>0.4942097152777557</v>
      </c>
      <c r="AU46">
        <f t="shared" si="48"/>
        <v>-35.990046375588136</v>
      </c>
      <c r="AW46">
        <v>43</v>
      </c>
      <c r="AX46">
        <f>IF(Z46&gt;0, (R46*SUMPRODUCT(K46:$K$98, X46:$X$98)-K46*$AZ$3)/Z46, 0)</f>
        <v>633.58426861625094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6.9358459999999999E-3</v>
      </c>
      <c r="Q47" s="5">
        <f t="shared" si="60"/>
        <v>12.5</v>
      </c>
      <c r="R47">
        <f t="shared" si="31"/>
        <v>500000</v>
      </c>
      <c r="S47">
        <f t="shared" si="32"/>
        <v>633.85845157487165</v>
      </c>
      <c r="U47">
        <f t="shared" si="52"/>
        <v>6.9358459999999999E-3</v>
      </c>
      <c r="V47">
        <f t="shared" si="53"/>
        <v>0.01</v>
      </c>
      <c r="W47">
        <f t="shared" si="54"/>
        <v>0.56173676135734396</v>
      </c>
      <c r="X47">
        <f t="shared" si="55"/>
        <v>3.8961196693132888E-3</v>
      </c>
      <c r="Y47">
        <f t="shared" si="56"/>
        <v>5.6173676135734393E-3</v>
      </c>
      <c r="Z47">
        <f t="shared" si="57"/>
        <v>0.55222327407445726</v>
      </c>
      <c r="AB47">
        <f t="shared" si="58"/>
        <v>355.90757509945428</v>
      </c>
      <c r="AC47">
        <f t="shared" si="33"/>
        <v>350.03138942844146</v>
      </c>
      <c r="AE47">
        <f t="shared" si="34"/>
        <v>0</v>
      </c>
      <c r="AF47">
        <f t="shared" si="35"/>
        <v>0</v>
      </c>
      <c r="AG47">
        <f t="shared" si="36"/>
        <v>-6.9027909259307156</v>
      </c>
      <c r="AH47">
        <f t="shared" si="37"/>
        <v>-1948.0598346566444</v>
      </c>
      <c r="AI47">
        <f t="shared" si="38"/>
        <v>-1954.9626255825751</v>
      </c>
      <c r="AJ47">
        <f t="shared" si="39"/>
        <v>5.87618567101282</v>
      </c>
      <c r="AK47">
        <f t="shared" si="61"/>
        <v>24.913530256961803</v>
      </c>
      <c r="AL47">
        <f t="shared" si="40"/>
        <v>-1924.1729096546005</v>
      </c>
      <c r="AN47">
        <f t="shared" si="41"/>
        <v>0</v>
      </c>
      <c r="AO47">
        <f t="shared" si="42"/>
        <v>0</v>
      </c>
      <c r="AP47">
        <f t="shared" si="43"/>
        <v>-0.12059410087701294</v>
      </c>
      <c r="AQ47">
        <f t="shared" si="44"/>
        <v>-34.033266650527338</v>
      </c>
      <c r="AR47">
        <f t="shared" si="45"/>
        <v>-34.153860751404352</v>
      </c>
      <c r="AS47">
        <f t="shared" si="46"/>
        <v>0.10265895855546743</v>
      </c>
      <c r="AT47">
        <f t="shared" si="47"/>
        <v>0.43524783138429968</v>
      </c>
      <c r="AU47">
        <f t="shared" si="48"/>
        <v>-33.615953961464584</v>
      </c>
      <c r="AW47">
        <v>44</v>
      </c>
      <c r="AX47">
        <f>IF(Z47&gt;0, (R47*SUMPRODUCT(K47:$K$98, X47:$X$98)-K47*$AZ$3)/Z47, 0)</f>
        <v>633.85845157487165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7.4023869999999999E-3</v>
      </c>
      <c r="Q48" s="5">
        <f t="shared" si="60"/>
        <v>12.5</v>
      </c>
      <c r="R48">
        <f t="shared" si="31"/>
        <v>500000</v>
      </c>
      <c r="S48">
        <f t="shared" si="32"/>
        <v>632.66044713110773</v>
      </c>
      <c r="U48">
        <f t="shared" si="52"/>
        <v>7.4023869999999999E-3</v>
      </c>
      <c r="V48">
        <f t="shared" si="53"/>
        <v>0.01</v>
      </c>
      <c r="W48">
        <f t="shared" si="54"/>
        <v>0.55222327407445726</v>
      </c>
      <c r="X48">
        <f t="shared" si="55"/>
        <v>4.0877703851061997E-3</v>
      </c>
      <c r="Y48">
        <f t="shared" si="56"/>
        <v>5.5222327407445726E-3</v>
      </c>
      <c r="Z48">
        <f t="shared" si="57"/>
        <v>0.54261327094860645</v>
      </c>
      <c r="AB48">
        <f t="shared" si="58"/>
        <v>350.03138942844146</v>
      </c>
      <c r="AC48">
        <f t="shared" si="33"/>
        <v>343.28995461761826</v>
      </c>
      <c r="AE48">
        <f t="shared" si="34"/>
        <v>0</v>
      </c>
      <c r="AF48">
        <f t="shared" si="35"/>
        <v>0</v>
      </c>
      <c r="AG48">
        <f t="shared" si="36"/>
        <v>-6.7826658868575809</v>
      </c>
      <c r="AH48">
        <f t="shared" si="37"/>
        <v>-2043.8851925530998</v>
      </c>
      <c r="AI48">
        <f t="shared" si="38"/>
        <v>-2050.6678584399574</v>
      </c>
      <c r="AJ48">
        <f t="shared" si="39"/>
        <v>6.7414348108231934</v>
      </c>
      <c r="AK48">
        <f t="shared" si="61"/>
        <v>24.502197259990904</v>
      </c>
      <c r="AL48">
        <f t="shared" si="40"/>
        <v>-2019.4242263691433</v>
      </c>
      <c r="AN48">
        <f t="shared" si="41"/>
        <v>0</v>
      </c>
      <c r="AO48">
        <f t="shared" si="42"/>
        <v>0</v>
      </c>
      <c r="AP48">
        <f t="shared" si="43"/>
        <v>-0.10579953184253046</v>
      </c>
      <c r="AQ48">
        <f t="shared" si="44"/>
        <v>-31.881578736024618</v>
      </c>
      <c r="AR48">
        <f t="shared" si="45"/>
        <v>-31.987378267867147</v>
      </c>
      <c r="AS48">
        <f t="shared" si="46"/>
        <v>0.10515638818566032</v>
      </c>
      <c r="AT48">
        <f t="shared" si="47"/>
        <v>0.38219795025483655</v>
      </c>
      <c r="AU48">
        <f t="shared" si="48"/>
        <v>-31.50002392942665</v>
      </c>
      <c r="AW48">
        <v>45</v>
      </c>
      <c r="AX48">
        <f>IF(Z48&gt;0, (R48*SUMPRODUCT(K48:$K$98, X48:$X$98)-K48*$AZ$3)/Z48, 0)</f>
        <v>632.66044713110773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7.9366079999999995E-3</v>
      </c>
      <c r="Q49" s="5">
        <f t="shared" si="60"/>
        <v>12.5</v>
      </c>
      <c r="R49">
        <f t="shared" si="31"/>
        <v>500000</v>
      </c>
      <c r="S49">
        <f t="shared" si="32"/>
        <v>630.11500953193797</v>
      </c>
      <c r="U49">
        <f t="shared" si="52"/>
        <v>7.9366079999999995E-3</v>
      </c>
      <c r="V49">
        <f t="shared" si="53"/>
        <v>0.01</v>
      </c>
      <c r="W49">
        <f t="shared" si="54"/>
        <v>0.54261327094860645</v>
      </c>
      <c r="X49">
        <f t="shared" si="55"/>
        <v>4.3065088271168773E-3</v>
      </c>
      <c r="Y49">
        <f t="shared" si="56"/>
        <v>5.4261327094860647E-3</v>
      </c>
      <c r="Z49">
        <f t="shared" si="57"/>
        <v>0.53288062941200343</v>
      </c>
      <c r="AB49">
        <f t="shared" si="58"/>
        <v>343.28995461761826</v>
      </c>
      <c r="AC49">
        <f t="shared" si="33"/>
        <v>335.77608288132967</v>
      </c>
      <c r="AE49">
        <f t="shared" si="34"/>
        <v>0</v>
      </c>
      <c r="AF49">
        <f t="shared" si="35"/>
        <v>0</v>
      </c>
      <c r="AG49">
        <f t="shared" si="36"/>
        <v>-6.661007867650043</v>
      </c>
      <c r="AH49">
        <f t="shared" si="37"/>
        <v>-2153.2544135584385</v>
      </c>
      <c r="AI49">
        <f t="shared" si="38"/>
        <v>-2159.9154214260884</v>
      </c>
      <c r="AJ49">
        <f t="shared" si="39"/>
        <v>7.5138717362885927</v>
      </c>
      <c r="AK49">
        <f t="shared" si="61"/>
        <v>24.030296823233282</v>
      </c>
      <c r="AL49">
        <f t="shared" si="40"/>
        <v>-2128.3712528665669</v>
      </c>
      <c r="AN49">
        <f t="shared" si="41"/>
        <v>0</v>
      </c>
      <c r="AO49">
        <f t="shared" si="42"/>
        <v>0</v>
      </c>
      <c r="AP49">
        <f t="shared" si="43"/>
        <v>-9.2769506351149514E-2</v>
      </c>
      <c r="AQ49">
        <f t="shared" si="44"/>
        <v>-29.988907529202923</v>
      </c>
      <c r="AR49">
        <f t="shared" si="45"/>
        <v>-30.081677035554069</v>
      </c>
      <c r="AS49">
        <f t="shared" si="46"/>
        <v>0.10464755268443553</v>
      </c>
      <c r="AT49">
        <f t="shared" si="47"/>
        <v>0.33467589560878597</v>
      </c>
      <c r="AU49">
        <f t="shared" si="48"/>
        <v>-29.642353587260853</v>
      </c>
      <c r="AW49">
        <v>46</v>
      </c>
      <c r="AX49">
        <f>IF(Z49&gt;0, (R49*SUMPRODUCT(K49:$K$98, X49:$X$98)-K49*$AZ$3)/Z49, 0)</f>
        <v>630.11500953193797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8.552947E-3</v>
      </c>
      <c r="Q50" s="5">
        <f t="shared" si="60"/>
        <v>12.5</v>
      </c>
      <c r="R50">
        <f t="shared" si="31"/>
        <v>500000</v>
      </c>
      <c r="S50">
        <f t="shared" si="32"/>
        <v>626.28630415931036</v>
      </c>
      <c r="U50">
        <f t="shared" si="52"/>
        <v>8.552947E-3</v>
      </c>
      <c r="V50">
        <f t="shared" si="53"/>
        <v>0.01</v>
      </c>
      <c r="W50">
        <f t="shared" si="54"/>
        <v>0.53288062941200343</v>
      </c>
      <c r="X50">
        <f t="shared" si="55"/>
        <v>4.5576997806875061E-3</v>
      </c>
      <c r="Y50">
        <f t="shared" si="56"/>
        <v>5.3288062941200341E-3</v>
      </c>
      <c r="Z50">
        <f t="shared" si="57"/>
        <v>0.52299412333719586</v>
      </c>
      <c r="AB50">
        <f t="shared" si="58"/>
        <v>335.77608288132967</v>
      </c>
      <c r="AC50">
        <f t="shared" si="33"/>
        <v>327.54405660189093</v>
      </c>
      <c r="AE50">
        <f t="shared" si="34"/>
        <v>0</v>
      </c>
      <c r="AF50">
        <f t="shared" si="35"/>
        <v>0</v>
      </c>
      <c r="AG50">
        <f t="shared" si="36"/>
        <v>-6.5374265417149484</v>
      </c>
      <c r="AH50">
        <f t="shared" si="37"/>
        <v>-2278.849890343753</v>
      </c>
      <c r="AI50">
        <f t="shared" si="38"/>
        <v>-2285.387316885468</v>
      </c>
      <c r="AJ50">
        <f t="shared" si="39"/>
        <v>8.2320262794387418</v>
      </c>
      <c r="AK50">
        <f t="shared" si="61"/>
        <v>23.504325801693078</v>
      </c>
      <c r="AL50">
        <f t="shared" si="40"/>
        <v>-2253.6509648043361</v>
      </c>
      <c r="AN50">
        <f t="shared" si="41"/>
        <v>0</v>
      </c>
      <c r="AO50">
        <f t="shared" si="42"/>
        <v>0</v>
      </c>
      <c r="AP50">
        <f t="shared" si="43"/>
        <v>-8.1293177336250411E-2</v>
      </c>
      <c r="AQ50">
        <f t="shared" si="44"/>
        <v>-28.337595394198036</v>
      </c>
      <c r="AR50">
        <f t="shared" si="45"/>
        <v>-28.418888571534286</v>
      </c>
      <c r="AS50">
        <f t="shared" si="46"/>
        <v>0.10236559721182513</v>
      </c>
      <c r="AT50">
        <f t="shared" si="47"/>
        <v>0.29227729189363877</v>
      </c>
      <c r="AU50">
        <f t="shared" si="48"/>
        <v>-28.02424568242882</v>
      </c>
      <c r="AW50">
        <v>47</v>
      </c>
      <c r="AX50">
        <f>IF(Z50&gt;0, (R50*SUMPRODUCT(K50:$K$98, X50:$X$98)-K50*$AZ$3)/Z50, 0)</f>
        <v>626.28630415931036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9.2631359999999999E-3</v>
      </c>
      <c r="Q51" s="5">
        <f t="shared" si="60"/>
        <v>12.5</v>
      </c>
      <c r="R51">
        <f t="shared" si="31"/>
        <v>500000</v>
      </c>
      <c r="S51">
        <f t="shared" si="32"/>
        <v>621.21283304908093</v>
      </c>
      <c r="U51">
        <f t="shared" si="52"/>
        <v>9.2631359999999999E-3</v>
      </c>
      <c r="V51">
        <f t="shared" si="53"/>
        <v>0.01</v>
      </c>
      <c r="W51">
        <f t="shared" si="54"/>
        <v>0.52299412333719586</v>
      </c>
      <c r="X51">
        <f t="shared" si="55"/>
        <v>4.844565691673219E-3</v>
      </c>
      <c r="Y51">
        <f t="shared" si="56"/>
        <v>5.229941233371959E-3</v>
      </c>
      <c r="Z51">
        <f t="shared" si="57"/>
        <v>0.51291961641215067</v>
      </c>
      <c r="AB51">
        <f t="shared" si="58"/>
        <v>327.54405660189093</v>
      </c>
      <c r="AC51">
        <f t="shared" si="33"/>
        <v>318.63224803783999</v>
      </c>
      <c r="AE51">
        <f t="shared" si="34"/>
        <v>0</v>
      </c>
      <c r="AF51">
        <f t="shared" si="35"/>
        <v>0</v>
      </c>
      <c r="AG51">
        <f t="shared" si="36"/>
        <v>-6.4114952051518834</v>
      </c>
      <c r="AH51">
        <f t="shared" si="37"/>
        <v>-2422.2828458366093</v>
      </c>
      <c r="AI51">
        <f t="shared" si="38"/>
        <v>-2428.6943410417612</v>
      </c>
      <c r="AJ51">
        <f t="shared" si="39"/>
        <v>8.9118085640509435</v>
      </c>
      <c r="AK51">
        <f t="shared" si="61"/>
        <v>22.928083962132366</v>
      </c>
      <c r="AL51">
        <f t="shared" si="40"/>
        <v>-2396.854448515578</v>
      </c>
      <c r="AN51">
        <f t="shared" si="41"/>
        <v>0</v>
      </c>
      <c r="AO51">
        <f t="shared" si="42"/>
        <v>0</v>
      </c>
      <c r="AP51">
        <f t="shared" si="43"/>
        <v>-7.1185014111919728E-2</v>
      </c>
      <c r="AQ51">
        <f t="shared" si="44"/>
        <v>-26.893919912064469</v>
      </c>
      <c r="AR51">
        <f t="shared" si="45"/>
        <v>-26.965104926176387</v>
      </c>
      <c r="AS51">
        <f t="shared" si="46"/>
        <v>9.8945284695048805E-2</v>
      </c>
      <c r="AT51">
        <f t="shared" si="47"/>
        <v>0.2545640179364384</v>
      </c>
      <c r="AU51">
        <f t="shared" si="48"/>
        <v>-26.6115956235449</v>
      </c>
      <c r="AW51">
        <v>48</v>
      </c>
      <c r="AX51">
        <f>IF(Z51&gt;0, (R51*SUMPRODUCT(K51:$K$98, X51:$X$98)-K51*$AZ$3)/Z51, 0)</f>
        <v>621.21283304908093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1.011049E-2</v>
      </c>
      <c r="Q52" s="5">
        <f t="shared" si="60"/>
        <v>12.5</v>
      </c>
      <c r="R52">
        <f t="shared" si="31"/>
        <v>500000</v>
      </c>
      <c r="S52">
        <f t="shared" si="32"/>
        <v>614.96215995562716</v>
      </c>
      <c r="U52">
        <f t="shared" si="52"/>
        <v>1.011049E-2</v>
      </c>
      <c r="V52">
        <f t="shared" si="53"/>
        <v>0.01</v>
      </c>
      <c r="W52">
        <f t="shared" si="54"/>
        <v>0.51291961641215067</v>
      </c>
      <c r="X52">
        <f t="shared" si="55"/>
        <v>5.1858686525388855E-3</v>
      </c>
      <c r="Y52">
        <f t="shared" si="56"/>
        <v>5.1291961641215071E-3</v>
      </c>
      <c r="Z52">
        <f t="shared" si="57"/>
        <v>0.50260455159549022</v>
      </c>
      <c r="AB52">
        <f t="shared" si="58"/>
        <v>318.63224803783999</v>
      </c>
      <c r="AC52">
        <f t="shared" si="33"/>
        <v>309.08278065269212</v>
      </c>
      <c r="AE52">
        <f t="shared" si="34"/>
        <v>0</v>
      </c>
      <c r="AF52">
        <f t="shared" si="35"/>
        <v>0</v>
      </c>
      <c r="AG52">
        <f t="shared" si="36"/>
        <v>-6.2825568949436281</v>
      </c>
      <c r="AH52">
        <f t="shared" si="37"/>
        <v>-2592.9343262694429</v>
      </c>
      <c r="AI52">
        <f t="shared" si="38"/>
        <v>-2599.2168831643867</v>
      </c>
      <c r="AJ52">
        <f t="shared" si="39"/>
        <v>9.5494673851478638</v>
      </c>
      <c r="AK52">
        <f t="shared" si="61"/>
        <v>22.304257362648801</v>
      </c>
      <c r="AL52">
        <f t="shared" si="40"/>
        <v>-2567.3631584165896</v>
      </c>
      <c r="AN52">
        <f t="shared" si="41"/>
        <v>0</v>
      </c>
      <c r="AO52">
        <f t="shared" si="42"/>
        <v>0</v>
      </c>
      <c r="AP52">
        <f t="shared" si="43"/>
        <v>-6.2279864819171513E-2</v>
      </c>
      <c r="AQ52">
        <f t="shared" si="44"/>
        <v>-25.704120476015117</v>
      </c>
      <c r="AR52">
        <f t="shared" si="45"/>
        <v>-25.766400340834288</v>
      </c>
      <c r="AS52">
        <f t="shared" si="46"/>
        <v>9.4665205232086103E-2</v>
      </c>
      <c r="AT52">
        <f t="shared" si="47"/>
        <v>0.22110522143552228</v>
      </c>
      <c r="AU52">
        <f t="shared" si="48"/>
        <v>-25.450629914166676</v>
      </c>
      <c r="AW52">
        <v>49</v>
      </c>
      <c r="AX52">
        <f>IF(Z52&gt;0, (R52*SUMPRODUCT(K52:$K$98, X52:$X$98)-K52*$AZ$3)/Z52, 0)</f>
        <v>614.96215995562716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1.1085984E-2</v>
      </c>
      <c r="Q53" s="5">
        <f t="shared" si="60"/>
        <v>12.5</v>
      </c>
      <c r="R53">
        <f t="shared" si="31"/>
        <v>500000</v>
      </c>
      <c r="S53">
        <f t="shared" si="32"/>
        <v>607.44053874249732</v>
      </c>
      <c r="U53">
        <f t="shared" si="52"/>
        <v>1.1085984E-2</v>
      </c>
      <c r="V53">
        <f t="shared" si="53"/>
        <v>0.01</v>
      </c>
      <c r="W53">
        <f t="shared" si="54"/>
        <v>0.50260455159549022</v>
      </c>
      <c r="X53">
        <f t="shared" si="55"/>
        <v>5.5718660173147789E-3</v>
      </c>
      <c r="Y53">
        <f t="shared" si="56"/>
        <v>5.0260455159549028E-3</v>
      </c>
      <c r="Z53">
        <f t="shared" si="57"/>
        <v>0.4920066400622205</v>
      </c>
      <c r="AB53">
        <f t="shared" si="58"/>
        <v>309.08278065269212</v>
      </c>
      <c r="AC53">
        <f t="shared" si="33"/>
        <v>298.86477850428116</v>
      </c>
      <c r="AE53">
        <f t="shared" si="34"/>
        <v>0</v>
      </c>
      <c r="AF53">
        <f t="shared" si="35"/>
        <v>0</v>
      </c>
      <c r="AG53">
        <f t="shared" si="36"/>
        <v>-6.150083000777756</v>
      </c>
      <c r="AH53">
        <f t="shared" si="37"/>
        <v>-2785.9330086573896</v>
      </c>
      <c r="AI53">
        <f t="shared" si="38"/>
        <v>-2792.0830916581672</v>
      </c>
      <c r="AJ53">
        <f t="shared" si="39"/>
        <v>10.21800214841096</v>
      </c>
      <c r="AK53">
        <f t="shared" si="61"/>
        <v>21.635794645688449</v>
      </c>
      <c r="AL53">
        <f t="shared" si="40"/>
        <v>-2760.2292948640679</v>
      </c>
      <c r="AN53">
        <f t="shared" si="41"/>
        <v>0</v>
      </c>
      <c r="AO53">
        <f t="shared" si="42"/>
        <v>0</v>
      </c>
      <c r="AP53">
        <f t="shared" si="43"/>
        <v>-5.4434493380421674E-2</v>
      </c>
      <c r="AQ53">
        <f t="shared" si="44"/>
        <v>-24.658342318124934</v>
      </c>
      <c r="AR53">
        <f t="shared" si="45"/>
        <v>-24.712776811505353</v>
      </c>
      <c r="AS53">
        <f t="shared" si="46"/>
        <v>9.0439717681610285E-2</v>
      </c>
      <c r="AT53">
        <f t="shared" si="47"/>
        <v>0.19149880095471089</v>
      </c>
      <c r="AU53">
        <f t="shared" si="48"/>
        <v>-24.430838292869034</v>
      </c>
      <c r="AW53">
        <v>50</v>
      </c>
      <c r="AX53">
        <f>IF(Z53&gt;0, (R53*SUMPRODUCT(K53:$K$98, X53:$X$98)-K53*$AZ$3)/Z53, 0)</f>
        <v>607.44053874249732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1.2207667E-2</v>
      </c>
      <c r="Q54" s="5">
        <f t="shared" si="60"/>
        <v>12.5</v>
      </c>
      <c r="R54">
        <f t="shared" si="31"/>
        <v>500000</v>
      </c>
      <c r="S54">
        <f t="shared" si="32"/>
        <v>598.72190840791461</v>
      </c>
      <c r="U54">
        <f t="shared" si="52"/>
        <v>1.2207667E-2</v>
      </c>
      <c r="V54">
        <f t="shared" si="53"/>
        <v>0.01</v>
      </c>
      <c r="W54">
        <f t="shared" si="54"/>
        <v>0.4920066400622205</v>
      </c>
      <c r="X54">
        <f t="shared" si="55"/>
        <v>6.0062532236684471E-3</v>
      </c>
      <c r="Y54">
        <f t="shared" si="56"/>
        <v>4.9200664006222054E-3</v>
      </c>
      <c r="Z54">
        <f t="shared" si="57"/>
        <v>0.48108032043792986</v>
      </c>
      <c r="AB54">
        <f t="shared" si="58"/>
        <v>298.86477850428116</v>
      </c>
      <c r="AC54">
        <f t="shared" si="33"/>
        <v>288.03332755008847</v>
      </c>
      <c r="AE54">
        <f t="shared" si="34"/>
        <v>0</v>
      </c>
      <c r="AF54">
        <f t="shared" si="35"/>
        <v>0</v>
      </c>
      <c r="AG54">
        <f t="shared" si="36"/>
        <v>-6.0135040054741236</v>
      </c>
      <c r="AH54">
        <f t="shared" si="37"/>
        <v>-3003.1266118342237</v>
      </c>
      <c r="AI54">
        <f t="shared" si="38"/>
        <v>-3009.140115839698</v>
      </c>
      <c r="AJ54">
        <f t="shared" si="39"/>
        <v>10.83145095419269</v>
      </c>
      <c r="AK54">
        <f t="shared" si="61"/>
        <v>20.920534495299684</v>
      </c>
      <c r="AL54">
        <f t="shared" si="40"/>
        <v>-2977.3881303902053</v>
      </c>
      <c r="AN54">
        <f t="shared" si="41"/>
        <v>0</v>
      </c>
      <c r="AO54">
        <f t="shared" si="42"/>
        <v>0</v>
      </c>
      <c r="AP54">
        <f t="shared" si="43"/>
        <v>-4.7522884176888908E-2</v>
      </c>
      <c r="AQ54">
        <f t="shared" si="44"/>
        <v>-23.732791732210437</v>
      </c>
      <c r="AR54">
        <f t="shared" si="45"/>
        <v>-23.780314616387326</v>
      </c>
      <c r="AS54">
        <f t="shared" si="46"/>
        <v>8.5597646346486159E-2</v>
      </c>
      <c r="AT54">
        <f t="shared" si="47"/>
        <v>0.16532858992589125</v>
      </c>
      <c r="AU54">
        <f t="shared" si="48"/>
        <v>-23.529388380114945</v>
      </c>
      <c r="AW54">
        <v>51</v>
      </c>
      <c r="AX54">
        <f>IF(Z54&gt;0, (R54*SUMPRODUCT(K54:$K$98, X54:$X$98)-K54*$AZ$3)/Z54, 0)</f>
        <v>598.72190840791461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1.3502610999999999E-2</v>
      </c>
      <c r="Q55" s="5">
        <f t="shared" si="60"/>
        <v>12.5</v>
      </c>
      <c r="R55">
        <f t="shared" si="31"/>
        <v>500000</v>
      </c>
      <c r="S55">
        <f t="shared" si="32"/>
        <v>588.8920307669282</v>
      </c>
      <c r="U55">
        <f t="shared" si="52"/>
        <v>1.3502610999999999E-2</v>
      </c>
      <c r="V55">
        <f t="shared" si="53"/>
        <v>0.01</v>
      </c>
      <c r="W55">
        <f t="shared" si="54"/>
        <v>0.48108032043792986</v>
      </c>
      <c r="X55">
        <f t="shared" si="55"/>
        <v>6.495840426628716E-3</v>
      </c>
      <c r="Y55">
        <f t="shared" si="56"/>
        <v>4.8108032043792989E-3</v>
      </c>
      <c r="Z55">
        <f t="shared" si="57"/>
        <v>0.46977367680692184</v>
      </c>
      <c r="AB55">
        <f t="shared" si="58"/>
        <v>288.03332755008847</v>
      </c>
      <c r="AC55">
        <f t="shared" si="33"/>
        <v>276.64597453567478</v>
      </c>
      <c r="AE55">
        <f t="shared" si="34"/>
        <v>0</v>
      </c>
      <c r="AF55">
        <f t="shared" si="35"/>
        <v>0</v>
      </c>
      <c r="AG55">
        <f t="shared" si="36"/>
        <v>-5.8721709600865228</v>
      </c>
      <c r="AH55">
        <f t="shared" si="37"/>
        <v>-3247.9202133143581</v>
      </c>
      <c r="AI55">
        <f t="shared" si="38"/>
        <v>-3253.7923842744444</v>
      </c>
      <c r="AJ55">
        <f t="shared" si="39"/>
        <v>11.387353014413691</v>
      </c>
      <c r="AK55">
        <f t="shared" si="61"/>
        <v>20.162332928506196</v>
      </c>
      <c r="AL55">
        <f t="shared" si="40"/>
        <v>-3222.2426983315245</v>
      </c>
      <c r="AN55">
        <f t="shared" si="41"/>
        <v>0</v>
      </c>
      <c r="AO55">
        <f t="shared" si="42"/>
        <v>0</v>
      </c>
      <c r="AP55">
        <f t="shared" si="43"/>
        <v>-4.1433903854001267E-2</v>
      </c>
      <c r="AQ55">
        <f t="shared" si="44"/>
        <v>-22.917250665663783</v>
      </c>
      <c r="AR55">
        <f t="shared" si="45"/>
        <v>-22.958684569517782</v>
      </c>
      <c r="AS55">
        <f t="shared" si="46"/>
        <v>8.0348902162044059E-2</v>
      </c>
      <c r="AT55">
        <f t="shared" si="47"/>
        <v>0.14226495953717608</v>
      </c>
      <c r="AU55">
        <f t="shared" si="48"/>
        <v>-22.736070707818563</v>
      </c>
      <c r="AW55">
        <v>52</v>
      </c>
      <c r="AX55">
        <f>IF(Z55&gt;0, (R55*SUMPRODUCT(K55:$K$98, X55:$X$98)-K55*$AZ$3)/Z55, 0)</f>
        <v>588.8920307669282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1.4950962999999999E-2</v>
      </c>
      <c r="Q56" s="5">
        <f t="shared" si="60"/>
        <v>12.5</v>
      </c>
      <c r="R56">
        <f t="shared" si="31"/>
        <v>500000</v>
      </c>
      <c r="S56">
        <f t="shared" si="32"/>
        <v>577.99381395999103</v>
      </c>
      <c r="U56">
        <f t="shared" si="52"/>
        <v>1.4950962999999999E-2</v>
      </c>
      <c r="V56">
        <f t="shared" si="53"/>
        <v>0.01</v>
      </c>
      <c r="W56">
        <f t="shared" si="54"/>
        <v>0.46977367680692184</v>
      </c>
      <c r="X56">
        <f t="shared" si="55"/>
        <v>7.0235688603142461E-3</v>
      </c>
      <c r="Y56">
        <f t="shared" si="56"/>
        <v>4.6977367680692186E-3</v>
      </c>
      <c r="Z56">
        <f t="shared" si="57"/>
        <v>0.45805237117853836</v>
      </c>
      <c r="AB56">
        <f t="shared" si="58"/>
        <v>276.64597453567478</v>
      </c>
      <c r="AC56">
        <f t="shared" si="33"/>
        <v>264.75143701090087</v>
      </c>
      <c r="AE56">
        <f t="shared" si="34"/>
        <v>0</v>
      </c>
      <c r="AF56">
        <f t="shared" si="35"/>
        <v>0</v>
      </c>
      <c r="AG56">
        <f t="shared" si="36"/>
        <v>-5.7256546397317294</v>
      </c>
      <c r="AH56">
        <f t="shared" si="37"/>
        <v>-3511.7844301571231</v>
      </c>
      <c r="AI56">
        <f t="shared" si="38"/>
        <v>-3517.5100847968547</v>
      </c>
      <c r="AJ56">
        <f t="shared" si="39"/>
        <v>11.894537524773909</v>
      </c>
      <c r="AK56">
        <f t="shared" si="61"/>
        <v>19.365218217497237</v>
      </c>
      <c r="AL56">
        <f t="shared" si="40"/>
        <v>-3486.2503290545833</v>
      </c>
      <c r="AN56">
        <f t="shared" si="41"/>
        <v>0</v>
      </c>
      <c r="AO56">
        <f t="shared" si="42"/>
        <v>0</v>
      </c>
      <c r="AP56">
        <f t="shared" si="43"/>
        <v>-3.6071507189280823E-2</v>
      </c>
      <c r="AQ56">
        <f t="shared" si="44"/>
        <v>-22.124170123811794</v>
      </c>
      <c r="AR56">
        <f t="shared" si="45"/>
        <v>-22.160241631001075</v>
      </c>
      <c r="AS56">
        <f t="shared" si="46"/>
        <v>7.493534326376268E-2</v>
      </c>
      <c r="AT56">
        <f t="shared" si="47"/>
        <v>0.12200047891592229</v>
      </c>
      <c r="AU56">
        <f t="shared" si="48"/>
        <v>-21.963305808821389</v>
      </c>
      <c r="AW56">
        <v>53</v>
      </c>
      <c r="AX56">
        <f>IF(Z56&gt;0, (R56*SUMPRODUCT(K56:$K$98, X56:$X$98)-K56*$AZ$3)/Z56, 0)</f>
        <v>577.99381395999103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1.6562650000000002E-2</v>
      </c>
      <c r="Q57" s="5">
        <f t="shared" si="60"/>
        <v>12.5</v>
      </c>
      <c r="R57">
        <f t="shared" si="31"/>
        <v>500000</v>
      </c>
      <c r="S57">
        <f t="shared" si="32"/>
        <v>566.2195698560223</v>
      </c>
      <c r="U57">
        <f t="shared" si="52"/>
        <v>1.6562650000000002E-2</v>
      </c>
      <c r="V57">
        <f t="shared" si="53"/>
        <v>0.01</v>
      </c>
      <c r="W57">
        <f t="shared" si="54"/>
        <v>0.45805237117853836</v>
      </c>
      <c r="X57">
        <f t="shared" si="55"/>
        <v>7.5865611055002192E-3</v>
      </c>
      <c r="Y57">
        <f t="shared" si="56"/>
        <v>4.5805237117853836E-3</v>
      </c>
      <c r="Z57">
        <f t="shared" si="57"/>
        <v>0.4458852863612528</v>
      </c>
      <c r="AB57">
        <f t="shared" si="58"/>
        <v>264.75143701090087</v>
      </c>
      <c r="AC57">
        <f t="shared" si="33"/>
        <v>252.46897504859788</v>
      </c>
      <c r="AE57">
        <f t="shared" si="34"/>
        <v>0</v>
      </c>
      <c r="AF57">
        <f t="shared" si="35"/>
        <v>0</v>
      </c>
      <c r="AG57">
        <f t="shared" si="36"/>
        <v>-5.5735660795156603</v>
      </c>
      <c r="AH57">
        <f t="shared" si="37"/>
        <v>-3793.2805527501096</v>
      </c>
      <c r="AI57">
        <f t="shared" si="38"/>
        <v>-3798.8541188296253</v>
      </c>
      <c r="AJ57">
        <f t="shared" si="39"/>
        <v>12.282461962302989</v>
      </c>
      <c r="AK57">
        <f t="shared" si="61"/>
        <v>18.532600590763064</v>
      </c>
      <c r="AL57">
        <f t="shared" si="40"/>
        <v>-3768.0390562765592</v>
      </c>
      <c r="AN57">
        <f t="shared" si="41"/>
        <v>0</v>
      </c>
      <c r="AO57">
        <f t="shared" si="42"/>
        <v>0</v>
      </c>
      <c r="AP57">
        <f t="shared" si="43"/>
        <v>-3.1351207472178101E-2</v>
      </c>
      <c r="AQ57">
        <f t="shared" si="44"/>
        <v>-21.337133876733642</v>
      </c>
      <c r="AR57">
        <f t="shared" si="45"/>
        <v>-21.368485084205822</v>
      </c>
      <c r="AS57">
        <f t="shared" si="46"/>
        <v>6.9088624366459322E-2</v>
      </c>
      <c r="AT57">
        <f t="shared" si="47"/>
        <v>0.1042455400780883</v>
      </c>
      <c r="AU57">
        <f t="shared" si="48"/>
        <v>-21.195150919761275</v>
      </c>
      <c r="AW57">
        <v>54</v>
      </c>
      <c r="AX57">
        <f>IF(Z57&gt;0, (R57*SUMPRODUCT(K57:$K$98, X57:$X$98)-K57*$AZ$3)/Z57, 0)</f>
        <v>566.2195698560223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1.8321427000000001E-2</v>
      </c>
      <c r="Q58" s="5">
        <f t="shared" si="60"/>
        <v>12.5</v>
      </c>
      <c r="R58">
        <f t="shared" si="31"/>
        <v>500000</v>
      </c>
      <c r="S58">
        <f t="shared" si="32"/>
        <v>553.75673469769731</v>
      </c>
      <c r="U58">
        <f t="shared" si="52"/>
        <v>1.8321427000000001E-2</v>
      </c>
      <c r="V58">
        <f t="shared" si="53"/>
        <v>0.01</v>
      </c>
      <c r="W58">
        <f t="shared" si="54"/>
        <v>0.4458852863612528</v>
      </c>
      <c r="X58">
        <f t="shared" si="55"/>
        <v>8.1692547244417886E-3</v>
      </c>
      <c r="Y58">
        <f t="shared" si="56"/>
        <v>4.458852863612528E-3</v>
      </c>
      <c r="Z58">
        <f t="shared" si="57"/>
        <v>0.43325717877319847</v>
      </c>
      <c r="AB58">
        <f t="shared" si="58"/>
        <v>252.46897504859788</v>
      </c>
      <c r="AC58">
        <f t="shared" si="33"/>
        <v>239.91908060178287</v>
      </c>
      <c r="AE58">
        <f t="shared" si="34"/>
        <v>0</v>
      </c>
      <c r="AF58">
        <f t="shared" si="35"/>
        <v>0</v>
      </c>
      <c r="AG58">
        <f t="shared" si="36"/>
        <v>-5.4157147346649808</v>
      </c>
      <c r="AH58">
        <f t="shared" si="37"/>
        <v>-4084.6273622208942</v>
      </c>
      <c r="AI58">
        <f t="shared" si="38"/>
        <v>-4090.0430769555592</v>
      </c>
      <c r="AJ58">
        <f t="shared" si="39"/>
        <v>12.549894446815017</v>
      </c>
      <c r="AK58">
        <f t="shared" si="61"/>
        <v>17.672828253401853</v>
      </c>
      <c r="AL58">
        <f t="shared" si="40"/>
        <v>-4059.8203542553424</v>
      </c>
      <c r="AN58">
        <f t="shared" si="41"/>
        <v>0</v>
      </c>
      <c r="AO58">
        <f t="shared" si="42"/>
        <v>0</v>
      </c>
      <c r="AP58">
        <f t="shared" si="43"/>
        <v>-2.7199371909279423E-2</v>
      </c>
      <c r="AQ58">
        <f t="shared" si="44"/>
        <v>-20.51424496654877</v>
      </c>
      <c r="AR58">
        <f t="shared" si="45"/>
        <v>-20.541444338458049</v>
      </c>
      <c r="AS58">
        <f t="shared" si="46"/>
        <v>6.3029399295389255E-2</v>
      </c>
      <c r="AT58">
        <f t="shared" si="47"/>
        <v>8.8758336046817987E-2</v>
      </c>
      <c r="AU58">
        <f t="shared" si="48"/>
        <v>-20.389656603115842</v>
      </c>
      <c r="AW58">
        <v>55</v>
      </c>
      <c r="AX58">
        <f>IF(Z58&gt;0, (R58*SUMPRODUCT(K58:$K$98, X58:$X$98)-K58*$AZ$3)/Z58, 0)</f>
        <v>553.75673469769731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2.0255269999999999E-2</v>
      </c>
      <c r="Q59" s="5">
        <f t="shared" si="60"/>
        <v>12.5</v>
      </c>
      <c r="R59">
        <f t="shared" si="31"/>
        <v>500000</v>
      </c>
      <c r="S59">
        <f t="shared" si="32"/>
        <v>540.8811104761553</v>
      </c>
      <c r="U59">
        <f t="shared" si="52"/>
        <v>2.0255269999999999E-2</v>
      </c>
      <c r="V59">
        <f t="shared" si="53"/>
        <v>0.01</v>
      </c>
      <c r="W59">
        <f t="shared" si="54"/>
        <v>0.43325717877319847</v>
      </c>
      <c r="X59">
        <f t="shared" si="55"/>
        <v>8.7757411354894028E-3</v>
      </c>
      <c r="Y59">
        <f t="shared" si="56"/>
        <v>4.332571787731985E-3</v>
      </c>
      <c r="Z59">
        <f t="shared" si="57"/>
        <v>0.42014886584997707</v>
      </c>
      <c r="AB59">
        <f t="shared" si="58"/>
        <v>239.91908060178287</v>
      </c>
      <c r="AC59">
        <f t="shared" si="33"/>
        <v>227.25058512623281</v>
      </c>
      <c r="AE59">
        <f t="shared" si="34"/>
        <v>0</v>
      </c>
      <c r="AF59">
        <f t="shared" si="35"/>
        <v>0</v>
      </c>
      <c r="AG59">
        <f t="shared" si="36"/>
        <v>-5.251860823124713</v>
      </c>
      <c r="AH59">
        <f t="shared" si="37"/>
        <v>-4387.8705677447015</v>
      </c>
      <c r="AI59">
        <f t="shared" si="38"/>
        <v>-4393.1224285678263</v>
      </c>
      <c r="AJ59">
        <f t="shared" si="39"/>
        <v>12.66849547555006</v>
      </c>
      <c r="AK59">
        <f t="shared" si="61"/>
        <v>16.794335642124803</v>
      </c>
      <c r="AL59">
        <f t="shared" si="40"/>
        <v>-4363.6595974501515</v>
      </c>
      <c r="AN59">
        <f t="shared" si="41"/>
        <v>0</v>
      </c>
      <c r="AO59">
        <f t="shared" si="42"/>
        <v>0</v>
      </c>
      <c r="AP59">
        <f t="shared" si="43"/>
        <v>-2.3550399614583706E-2</v>
      </c>
      <c r="AQ59">
        <f t="shared" si="44"/>
        <v>-19.676093637602502</v>
      </c>
      <c r="AR59">
        <f t="shared" si="45"/>
        <v>-19.699644037217087</v>
      </c>
      <c r="AS59">
        <f t="shared" si="46"/>
        <v>5.6808080223885414E-2</v>
      </c>
      <c r="AT59">
        <f t="shared" si="47"/>
        <v>7.5309176871554223E-2</v>
      </c>
      <c r="AU59">
        <f t="shared" si="48"/>
        <v>-19.56752678012165</v>
      </c>
      <c r="AW59">
        <v>56</v>
      </c>
      <c r="AX59">
        <f>IF(Z59&gt;0, (R59*SUMPRODUCT(K59:$K$98, X59:$X$98)-K59*$AZ$3)/Z59, 0)</f>
        <v>540.8811104761553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2.2430054000000001E-2</v>
      </c>
      <c r="Q60" s="5">
        <f t="shared" si="60"/>
        <v>12.5</v>
      </c>
      <c r="R60">
        <f t="shared" si="31"/>
        <v>500000</v>
      </c>
      <c r="S60">
        <f t="shared" si="32"/>
        <v>527.84075113903862</v>
      </c>
      <c r="U60">
        <f t="shared" si="52"/>
        <v>2.2430054000000001E-2</v>
      </c>
      <c r="V60">
        <f t="shared" si="53"/>
        <v>0.01</v>
      </c>
      <c r="W60">
        <f t="shared" si="54"/>
        <v>0.42014886584997707</v>
      </c>
      <c r="X60">
        <f t="shared" si="55"/>
        <v>9.4239617490537424E-3</v>
      </c>
      <c r="Y60">
        <f t="shared" si="56"/>
        <v>4.201488658499771E-3</v>
      </c>
      <c r="Z60">
        <f t="shared" si="57"/>
        <v>0.40652341544242354</v>
      </c>
      <c r="AB60">
        <f t="shared" si="58"/>
        <v>227.25058512623281</v>
      </c>
      <c r="AC60">
        <f t="shared" si="33"/>
        <v>214.57962496273629</v>
      </c>
      <c r="AE60">
        <f t="shared" si="34"/>
        <v>0</v>
      </c>
      <c r="AF60">
        <f t="shared" si="35"/>
        <v>0</v>
      </c>
      <c r="AG60">
        <f t="shared" si="36"/>
        <v>-5.0815426930302943</v>
      </c>
      <c r="AH60">
        <f t="shared" si="37"/>
        <v>-4711.980874526871</v>
      </c>
      <c r="AI60">
        <f t="shared" si="38"/>
        <v>-4717.0624172199014</v>
      </c>
      <c r="AJ60">
        <f t="shared" si="39"/>
        <v>12.670960163496517</v>
      </c>
      <c r="AK60">
        <f t="shared" si="61"/>
        <v>15.907540958836298</v>
      </c>
      <c r="AL60">
        <f t="shared" si="40"/>
        <v>-4688.4839160975689</v>
      </c>
      <c r="AN60">
        <f t="shared" si="41"/>
        <v>0</v>
      </c>
      <c r="AO60">
        <f t="shared" si="42"/>
        <v>0</v>
      </c>
      <c r="AP60">
        <f t="shared" si="43"/>
        <v>-2.0345231145858195E-2</v>
      </c>
      <c r="AQ60">
        <f t="shared" si="44"/>
        <v>-18.865597681310422</v>
      </c>
      <c r="AR60">
        <f t="shared" si="45"/>
        <v>-18.885942912456279</v>
      </c>
      <c r="AS60">
        <f t="shared" si="46"/>
        <v>5.0731368196488928E-2</v>
      </c>
      <c r="AT60">
        <f t="shared" si="47"/>
        <v>6.3689831478466297E-2</v>
      </c>
      <c r="AU60">
        <f t="shared" si="48"/>
        <v>-18.771521712781325</v>
      </c>
      <c r="AW60">
        <v>57</v>
      </c>
      <c r="AX60">
        <f>IF(Z60&gt;0, (R60*SUMPRODUCT(K60:$K$98, X60:$X$98)-K60*$AZ$3)/Z60, 0)</f>
        <v>527.84075113903862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2.4874655999999998E-2</v>
      </c>
      <c r="Q61" s="5">
        <f t="shared" si="60"/>
        <v>12.5</v>
      </c>
      <c r="R61">
        <f t="shared" si="31"/>
        <v>500000</v>
      </c>
      <c r="S61">
        <f t="shared" si="32"/>
        <v>514.77161586477314</v>
      </c>
      <c r="U61">
        <f t="shared" si="52"/>
        <v>2.4874655999999998E-2</v>
      </c>
      <c r="V61">
        <f t="shared" si="53"/>
        <v>0.01</v>
      </c>
      <c r="W61">
        <f t="shared" si="54"/>
        <v>0.40652341544242354</v>
      </c>
      <c r="X61">
        <f t="shared" si="55"/>
        <v>1.0112130115075373E-2</v>
      </c>
      <c r="Y61">
        <f t="shared" si="56"/>
        <v>4.0652341544242356E-3</v>
      </c>
      <c r="Z61">
        <f t="shared" si="57"/>
        <v>0.39234605117292393</v>
      </c>
      <c r="AB61">
        <f t="shared" si="58"/>
        <v>214.57962496273629</v>
      </c>
      <c r="AC61">
        <f t="shared" si="33"/>
        <v>201.96861074044901</v>
      </c>
      <c r="AE61">
        <f t="shared" si="34"/>
        <v>0</v>
      </c>
      <c r="AF61">
        <f t="shared" si="35"/>
        <v>0</v>
      </c>
      <c r="AG61">
        <f t="shared" si="36"/>
        <v>-4.9043256396615487</v>
      </c>
      <c r="AH61">
        <f t="shared" si="37"/>
        <v>-5056.0650575376867</v>
      </c>
      <c r="AI61">
        <f t="shared" si="38"/>
        <v>-5060.9693831773484</v>
      </c>
      <c r="AJ61">
        <f t="shared" si="39"/>
        <v>12.611014222287281</v>
      </c>
      <c r="AK61">
        <f t="shared" si="61"/>
        <v>15.020573747391541</v>
      </c>
      <c r="AL61">
        <f t="shared" si="40"/>
        <v>-5033.3377952076698</v>
      </c>
      <c r="AN61">
        <f t="shared" si="41"/>
        <v>0</v>
      </c>
      <c r="AO61">
        <f t="shared" si="42"/>
        <v>0</v>
      </c>
      <c r="AP61">
        <f t="shared" si="43"/>
        <v>-1.7531873400362413E-2</v>
      </c>
      <c r="AQ61">
        <f t="shared" si="44"/>
        <v>-18.07430807120387</v>
      </c>
      <c r="AR61">
        <f t="shared" si="45"/>
        <v>-18.091839944604235</v>
      </c>
      <c r="AS61">
        <f t="shared" si="46"/>
        <v>4.5081571053786788E-2</v>
      </c>
      <c r="AT61">
        <f t="shared" si="47"/>
        <v>5.3695210450635765E-2</v>
      </c>
      <c r="AU61">
        <f t="shared" si="48"/>
        <v>-17.993063163099812</v>
      </c>
      <c r="AW61">
        <v>58</v>
      </c>
      <c r="AX61">
        <f>IF(Z61&gt;0, (R61*SUMPRODUCT(K61:$K$98, X61:$X$98)-K61*$AZ$3)/Z61, 0)</f>
        <v>514.77161586477314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2.763239E-2</v>
      </c>
      <c r="Q62" s="5">
        <f t="shared" si="60"/>
        <v>12.5</v>
      </c>
      <c r="R62">
        <f t="shared" si="31"/>
        <v>500000</v>
      </c>
      <c r="S62">
        <f t="shared" si="32"/>
        <v>501.82261863370752</v>
      </c>
      <c r="U62">
        <f t="shared" si="52"/>
        <v>2.763239E-2</v>
      </c>
      <c r="V62">
        <f t="shared" si="53"/>
        <v>0.01</v>
      </c>
      <c r="W62">
        <f t="shared" si="54"/>
        <v>0.39234605117292393</v>
      </c>
      <c r="X62">
        <f t="shared" si="55"/>
        <v>1.0841459100970192E-2</v>
      </c>
      <c r="Y62">
        <f t="shared" si="56"/>
        <v>3.923460511729239E-3</v>
      </c>
      <c r="Z62">
        <f t="shared" si="57"/>
        <v>0.37758113156022449</v>
      </c>
      <c r="AB62">
        <f t="shared" si="58"/>
        <v>201.96861074044901</v>
      </c>
      <c r="AC62">
        <f t="shared" si="33"/>
        <v>189.47875218623028</v>
      </c>
      <c r="AE62">
        <f t="shared" si="34"/>
        <v>0</v>
      </c>
      <c r="AF62">
        <f t="shared" si="35"/>
        <v>0</v>
      </c>
      <c r="AG62">
        <f t="shared" si="36"/>
        <v>-4.7197641445028058</v>
      </c>
      <c r="AH62">
        <f t="shared" si="37"/>
        <v>-5420.7295504850963</v>
      </c>
      <c r="AI62">
        <f t="shared" si="38"/>
        <v>-5425.449314629599</v>
      </c>
      <c r="AJ62">
        <f t="shared" si="39"/>
        <v>12.489858554218728</v>
      </c>
      <c r="AK62">
        <f t="shared" si="61"/>
        <v>14.137802751831432</v>
      </c>
      <c r="AL62">
        <f t="shared" si="40"/>
        <v>-5398.8216533235491</v>
      </c>
      <c r="AN62">
        <f t="shared" si="41"/>
        <v>0</v>
      </c>
      <c r="AO62">
        <f t="shared" si="42"/>
        <v>0</v>
      </c>
      <c r="AP62">
        <f t="shared" si="43"/>
        <v>-1.5064381342079772E-2</v>
      </c>
      <c r="AQ62">
        <f t="shared" si="44"/>
        <v>-17.301698686765729</v>
      </c>
      <c r="AR62">
        <f t="shared" si="45"/>
        <v>-17.316763068107807</v>
      </c>
      <c r="AS62">
        <f t="shared" si="46"/>
        <v>3.9864702220031918E-2</v>
      </c>
      <c r="AT62">
        <f t="shared" si="47"/>
        <v>4.5124553997205968E-2</v>
      </c>
      <c r="AU62">
        <f t="shared" si="48"/>
        <v>-17.231773811890569</v>
      </c>
      <c r="AW62">
        <v>59</v>
      </c>
      <c r="AX62">
        <f>IF(Z62&gt;0, (R62*SUMPRODUCT(K62:$K$98, X62:$X$98)-K62*$AZ$3)/Z62, 0)</f>
        <v>501.82261863370752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3.0610310000000002E-2</v>
      </c>
      <c r="Q63" s="5">
        <f t="shared" si="60"/>
        <v>12.5</v>
      </c>
      <c r="R63">
        <f t="shared" si="31"/>
        <v>500000</v>
      </c>
      <c r="S63">
        <f t="shared" si="32"/>
        <v>489.06671863005408</v>
      </c>
      <c r="U63">
        <f t="shared" si="52"/>
        <v>3.0610310000000002E-2</v>
      </c>
      <c r="V63">
        <f t="shared" si="53"/>
        <v>0.01</v>
      </c>
      <c r="W63">
        <f t="shared" si="54"/>
        <v>0.37758113156022449</v>
      </c>
      <c r="X63">
        <f t="shared" si="55"/>
        <v>1.1557875487209256E-2</v>
      </c>
      <c r="Y63">
        <f t="shared" si="56"/>
        <v>3.7758113156022449E-3</v>
      </c>
      <c r="Z63">
        <f t="shared" si="57"/>
        <v>0.362247444757413</v>
      </c>
      <c r="AB63">
        <f t="shared" si="58"/>
        <v>189.47875218623028</v>
      </c>
      <c r="AC63">
        <f t="shared" si="33"/>
        <v>177.16316913962976</v>
      </c>
      <c r="AE63">
        <f t="shared" si="34"/>
        <v>0</v>
      </c>
      <c r="AF63">
        <f t="shared" si="35"/>
        <v>0</v>
      </c>
      <c r="AG63">
        <f t="shared" si="36"/>
        <v>-4.5280930594676621</v>
      </c>
      <c r="AH63">
        <f t="shared" si="37"/>
        <v>-5778.9377436046279</v>
      </c>
      <c r="AI63">
        <f t="shared" si="38"/>
        <v>-5783.4658366640951</v>
      </c>
      <c r="AJ63">
        <f t="shared" si="39"/>
        <v>12.315583046600523</v>
      </c>
      <c r="AK63">
        <f t="shared" si="61"/>
        <v>13.263512653036122</v>
      </c>
      <c r="AL63">
        <f t="shared" si="40"/>
        <v>-5757.886740964459</v>
      </c>
      <c r="AN63">
        <f t="shared" si="41"/>
        <v>0</v>
      </c>
      <c r="AO63">
        <f t="shared" si="42"/>
        <v>0</v>
      </c>
      <c r="AP63">
        <f t="shared" si="43"/>
        <v>-1.2904117987339016E-2</v>
      </c>
      <c r="AQ63">
        <f t="shared" si="44"/>
        <v>-16.468763672831354</v>
      </c>
      <c r="AR63">
        <f t="shared" si="45"/>
        <v>-16.481667790818694</v>
      </c>
      <c r="AS63">
        <f t="shared" si="46"/>
        <v>3.5096835385023784E-2</v>
      </c>
      <c r="AT63">
        <f t="shared" si="47"/>
        <v>3.7798236465896196E-2</v>
      </c>
      <c r="AU63">
        <f t="shared" si="48"/>
        <v>-16.408772718967775</v>
      </c>
      <c r="AW63">
        <v>60</v>
      </c>
      <c r="AX63">
        <f>IF(Z63&gt;0, (R63*SUMPRODUCT(K63:$K$98, X63:$X$98)-K63*$AZ$3)/Z63, 0)</f>
        <v>489.06671863005408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3.3721785999999997E-2</v>
      </c>
      <c r="Q64" s="5">
        <f t="shared" si="60"/>
        <v>12.5</v>
      </c>
      <c r="R64">
        <f t="shared" si="31"/>
        <v>500000</v>
      </c>
      <c r="S64">
        <f t="shared" si="32"/>
        <v>476.73741900327627</v>
      </c>
      <c r="U64">
        <f t="shared" si="52"/>
        <v>3.3721785999999997E-2</v>
      </c>
      <c r="V64">
        <f t="shared" si="53"/>
        <v>0.01</v>
      </c>
      <c r="W64">
        <f t="shared" si="54"/>
        <v>0.362247444757413</v>
      </c>
      <c r="X64">
        <f t="shared" si="55"/>
        <v>1.2215630811156302E-2</v>
      </c>
      <c r="Y64">
        <f t="shared" si="56"/>
        <v>3.6224744475741302E-3</v>
      </c>
      <c r="Z64">
        <f t="shared" si="57"/>
        <v>0.34640933949868258</v>
      </c>
      <c r="AB64">
        <f t="shared" si="58"/>
        <v>177.16316913962976</v>
      </c>
      <c r="AC64">
        <f t="shared" si="33"/>
        <v>165.14629443123161</v>
      </c>
      <c r="AE64">
        <f t="shared" si="34"/>
        <v>0</v>
      </c>
      <c r="AF64">
        <f t="shared" si="35"/>
        <v>0</v>
      </c>
      <c r="AG64">
        <f t="shared" si="36"/>
        <v>-4.3301167437335319</v>
      </c>
      <c r="AH64">
        <f t="shared" si="37"/>
        <v>-6107.8154055781506</v>
      </c>
      <c r="AI64">
        <f t="shared" si="38"/>
        <v>-6112.1455223218845</v>
      </c>
      <c r="AJ64">
        <f t="shared" si="39"/>
        <v>12.016874708398149</v>
      </c>
      <c r="AK64">
        <f t="shared" si="61"/>
        <v>12.401421839774084</v>
      </c>
      <c r="AL64">
        <f t="shared" si="40"/>
        <v>-6087.7272257737122</v>
      </c>
      <c r="AN64">
        <f t="shared" si="41"/>
        <v>0</v>
      </c>
      <c r="AO64">
        <f t="shared" si="42"/>
        <v>0</v>
      </c>
      <c r="AP64">
        <f t="shared" si="43"/>
        <v>-1.101779187694449E-2</v>
      </c>
      <c r="AQ64">
        <f t="shared" si="44"/>
        <v>-15.541068045992748</v>
      </c>
      <c r="AR64">
        <f t="shared" si="45"/>
        <v>-15.552085837869694</v>
      </c>
      <c r="AS64">
        <f t="shared" si="46"/>
        <v>3.0576409917828406E-2</v>
      </c>
      <c r="AT64">
        <f t="shared" si="47"/>
        <v>3.1554873204414753E-2</v>
      </c>
      <c r="AU64">
        <f t="shared" si="48"/>
        <v>-15.489954554747451</v>
      </c>
      <c r="AW64">
        <v>61</v>
      </c>
      <c r="AX64">
        <f>IF(Z64&gt;0, (R64*SUMPRODUCT(K64:$K$98, X64:$X$98)-K64*$AZ$3)/Z64, 0)</f>
        <v>476.73741900327627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4.5614701000000001E-2</v>
      </c>
      <c r="Q65" s="5">
        <f t="shared" si="60"/>
        <v>12.5</v>
      </c>
      <c r="R65">
        <f t="shared" si="31"/>
        <v>500000</v>
      </c>
      <c r="S65">
        <f t="shared" si="32"/>
        <v>469.45742543260531</v>
      </c>
      <c r="U65">
        <f t="shared" si="52"/>
        <v>4.5614701000000001E-2</v>
      </c>
      <c r="V65">
        <f t="shared" si="53"/>
        <v>0.01</v>
      </c>
      <c r="W65">
        <f t="shared" si="54"/>
        <v>0.34640933949868258</v>
      </c>
      <c r="X65">
        <f t="shared" si="55"/>
        <v>1.5801358444839896E-2</v>
      </c>
      <c r="Y65">
        <f t="shared" si="56"/>
        <v>3.4640933949868259E-3</v>
      </c>
      <c r="Z65">
        <f t="shared" si="57"/>
        <v>0.32714388765885588</v>
      </c>
      <c r="AB65">
        <f t="shared" si="58"/>
        <v>165.14629443123161</v>
      </c>
      <c r="AC65">
        <f t="shared" si="33"/>
        <v>153.58012724633994</v>
      </c>
      <c r="AE65">
        <f t="shared" si="34"/>
        <v>0</v>
      </c>
      <c r="AF65">
        <f t="shared" si="35"/>
        <v>0</v>
      </c>
      <c r="AG65">
        <f t="shared" si="36"/>
        <v>-4.0892985957356984</v>
      </c>
      <c r="AH65">
        <f t="shared" si="37"/>
        <v>-7900.679222419948</v>
      </c>
      <c r="AI65">
        <f t="shared" si="38"/>
        <v>-7904.7685210156833</v>
      </c>
      <c r="AJ65">
        <f t="shared" si="39"/>
        <v>11.566167184891668</v>
      </c>
      <c r="AK65">
        <f t="shared" si="61"/>
        <v>11.560240610186213</v>
      </c>
      <c r="AL65">
        <f t="shared" si="40"/>
        <v>-7881.6421132206051</v>
      </c>
      <c r="AN65">
        <f t="shared" si="41"/>
        <v>0</v>
      </c>
      <c r="AO65">
        <f t="shared" si="42"/>
        <v>0</v>
      </c>
      <c r="AP65">
        <f t="shared" si="43"/>
        <v>-9.2902148893107099E-3</v>
      </c>
      <c r="AQ65">
        <f t="shared" si="44"/>
        <v>-17.949045790966135</v>
      </c>
      <c r="AR65">
        <f t="shared" si="45"/>
        <v>-17.958336005855443</v>
      </c>
      <c r="AS65">
        <f t="shared" si="46"/>
        <v>2.6276432517152976E-2</v>
      </c>
      <c r="AT65">
        <f t="shared" si="47"/>
        <v>2.6262968312648897E-2</v>
      </c>
      <c r="AU65">
        <f t="shared" si="48"/>
        <v>-17.905796605025643</v>
      </c>
      <c r="AW65">
        <v>62</v>
      </c>
      <c r="AX65">
        <f>IF(Z65&gt;0, (R65*SUMPRODUCT(K65:$K$98, X65:$X$98)-K65*$AZ$3)/Z65, 0)</f>
        <v>469.45742543260531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5.8461241999999997E-2</v>
      </c>
      <c r="Q66" s="5">
        <f t="shared" si="60"/>
        <v>12.5</v>
      </c>
      <c r="R66">
        <f t="shared" si="31"/>
        <v>500000</v>
      </c>
      <c r="S66">
        <f t="shared" si="32"/>
        <v>456.7067233112702</v>
      </c>
      <c r="U66">
        <f t="shared" si="52"/>
        <v>5.8461241999999997E-2</v>
      </c>
      <c r="V66">
        <f t="shared" si="53"/>
        <v>0.01</v>
      </c>
      <c r="W66">
        <f t="shared" si="54"/>
        <v>0.32714388765885588</v>
      </c>
      <c r="X66">
        <f t="shared" si="55"/>
        <v>1.9125237985245187E-2</v>
      </c>
      <c r="Y66">
        <f t="shared" si="56"/>
        <v>3.2714388765885589E-3</v>
      </c>
      <c r="Z66">
        <f t="shared" si="57"/>
        <v>0.30474721079702216</v>
      </c>
      <c r="AB66">
        <f t="shared" si="58"/>
        <v>153.58012724633994</v>
      </c>
      <c r="AC66">
        <f t="shared" si="33"/>
        <v>139.18010008135693</v>
      </c>
      <c r="AE66">
        <f t="shared" si="34"/>
        <v>0</v>
      </c>
      <c r="AF66">
        <f t="shared" si="35"/>
        <v>0</v>
      </c>
      <c r="AG66">
        <f t="shared" si="36"/>
        <v>-3.8093401349627771</v>
      </c>
      <c r="AH66">
        <f t="shared" si="37"/>
        <v>-9562.6189926225943</v>
      </c>
      <c r="AI66">
        <f t="shared" si="38"/>
        <v>-9566.4283327575577</v>
      </c>
      <c r="AJ66">
        <f t="shared" si="39"/>
        <v>14.400027164983015</v>
      </c>
      <c r="AK66">
        <f t="shared" si="61"/>
        <v>10.750608907243796</v>
      </c>
      <c r="AL66">
        <f t="shared" si="40"/>
        <v>-9541.2776966853307</v>
      </c>
      <c r="AN66">
        <f t="shared" si="41"/>
        <v>0</v>
      </c>
      <c r="AO66">
        <f t="shared" si="42"/>
        <v>0</v>
      </c>
      <c r="AP66">
        <f t="shared" si="43"/>
        <v>-7.7269600353050052E-3</v>
      </c>
      <c r="AQ66">
        <f t="shared" si="44"/>
        <v>-19.397053602714163</v>
      </c>
      <c r="AR66">
        <f t="shared" si="45"/>
        <v>-19.404780562749469</v>
      </c>
      <c r="AS66">
        <f t="shared" si="46"/>
        <v>2.920937235031585E-2</v>
      </c>
      <c r="AT66">
        <f t="shared" si="47"/>
        <v>2.1806801818257306E-2</v>
      </c>
      <c r="AU66">
        <f t="shared" si="48"/>
        <v>-19.353764388580895</v>
      </c>
      <c r="AW66">
        <v>63</v>
      </c>
      <c r="AX66">
        <f>IF(Z66&gt;0, (R66*SUMPRODUCT(K66:$K$98, X66:$X$98)-K66*$AZ$3)/Z66, 0)</f>
        <v>456.7067233112702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7.2616817E-2</v>
      </c>
      <c r="Q67" s="5">
        <f t="shared" si="60"/>
        <v>12.5</v>
      </c>
      <c r="R67">
        <f t="shared" ref="R67:R98" si="62">$C$6</f>
        <v>500000</v>
      </c>
      <c r="S67">
        <f t="shared" ref="S67:S98" si="63">AX67</f>
        <v>439.78906159915073</v>
      </c>
      <c r="U67">
        <f t="shared" si="52"/>
        <v>7.2616817E-2</v>
      </c>
      <c r="V67">
        <f t="shared" si="53"/>
        <v>0.01</v>
      </c>
      <c r="W67">
        <f t="shared" si="54"/>
        <v>0.30474721079702216</v>
      </c>
      <c r="X67">
        <f t="shared" si="55"/>
        <v>2.2129772437707782E-2</v>
      </c>
      <c r="Y67">
        <f t="shared" si="56"/>
        <v>3.0474721079702216E-3</v>
      </c>
      <c r="Z67">
        <f t="shared" si="57"/>
        <v>0.27956996625134412</v>
      </c>
      <c r="AB67">
        <f t="shared" si="58"/>
        <v>139.18010008135693</v>
      </c>
      <c r="AC67">
        <f t="shared" ref="AC67:AC98" si="64">S67*Z67</f>
        <v>122.95181310898487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-3.4946245781418015</v>
      </c>
      <c r="AH67">
        <f t="shared" ref="AH67:AH98" si="68">-X67*R67</f>
        <v>-11064.886218853891</v>
      </c>
      <c r="AI67">
        <f t="shared" ref="AI67:AI98" si="69">SUM(AE67:AH67)</f>
        <v>-11068.380843432033</v>
      </c>
      <c r="AJ67">
        <f t="shared" ref="AJ67:AJ98" si="70">AB67-AC67</f>
        <v>16.228286972372061</v>
      </c>
      <c r="AK67">
        <f t="shared" si="61"/>
        <v>9.7426070056949854</v>
      </c>
      <c r="AL67">
        <f t="shared" ref="AL67:AL98" si="71">SUM(AI67:AK67)</f>
        <v>-11042.409949453966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-6.3290921358052643E-3</v>
      </c>
      <c r="AQ67">
        <f t="shared" ref="AQ67:AQ98" si="75">AH67*$K67</f>
        <v>-20.039544387502037</v>
      </c>
      <c r="AR67">
        <f t="shared" ref="AR67:AR98" si="76">AI67*$K67</f>
        <v>-20.045873479637841</v>
      </c>
      <c r="AS67">
        <f t="shared" ref="AS67:AS98" si="77">AJ67*$K67</f>
        <v>2.9390946339948553E-2</v>
      </c>
      <c r="AT67">
        <f t="shared" ref="AT67:AT98" si="78">AK67*$K67</f>
        <v>1.7644772994406425E-2</v>
      </c>
      <c r="AU67">
        <f t="shared" ref="AU67:AU98" si="79">AL67*$K67</f>
        <v>-19.998837760303488</v>
      </c>
      <c r="AW67">
        <v>64</v>
      </c>
      <c r="AX67">
        <f>IF(Z67&gt;0, (R67*SUMPRODUCT(K67:$K$98, X67:$X$98)-K67*$AZ$3)/Z67, 0)</f>
        <v>439.78906159915073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8.8271367000000003E-2</v>
      </c>
      <c r="Q68" s="5">
        <f t="shared" si="60"/>
        <v>12.5</v>
      </c>
      <c r="R68">
        <f t="shared" si="62"/>
        <v>500000</v>
      </c>
      <c r="S68">
        <f t="shared" si="63"/>
        <v>419.44902936740056</v>
      </c>
      <c r="U68">
        <f t="shared" ref="U68:U98" si="83">M68</f>
        <v>8.8271367000000003E-2</v>
      </c>
      <c r="V68">
        <f t="shared" ref="V68:V98" si="84">$C$10</f>
        <v>0.01</v>
      </c>
      <c r="W68">
        <f t="shared" ref="W68:W98" si="85">Z67</f>
        <v>0.27956996625134412</v>
      </c>
      <c r="X68">
        <f t="shared" ref="X68:X98" si="86">U68*W68</f>
        <v>2.4678023093150012E-2</v>
      </c>
      <c r="Y68">
        <f t="shared" ref="Y68:Y98" si="87">V68*W68</f>
        <v>2.7956996625134413E-3</v>
      </c>
      <c r="Z68">
        <f t="shared" ref="Z68:Z98" si="88">MAX(0, W68-X68-Y68)</f>
        <v>0.25209624349568066</v>
      </c>
      <c r="AB68">
        <f t="shared" ref="AB68:AB98" si="89">AC67</f>
        <v>122.95181310898487</v>
      </c>
      <c r="AC68">
        <f t="shared" si="64"/>
        <v>105.74152464143111</v>
      </c>
      <c r="AE68">
        <f t="shared" si="65"/>
        <v>0</v>
      </c>
      <c r="AF68">
        <f t="shared" si="66"/>
        <v>0</v>
      </c>
      <c r="AG68">
        <f t="shared" si="67"/>
        <v>-3.1512030436960083</v>
      </c>
      <c r="AH68">
        <f t="shared" si="68"/>
        <v>-12339.011546575006</v>
      </c>
      <c r="AI68">
        <f t="shared" si="69"/>
        <v>-12342.162749618701</v>
      </c>
      <c r="AJ68">
        <f t="shared" si="70"/>
        <v>17.210288467553752</v>
      </c>
      <c r="AK68">
        <f t="shared" si="61"/>
        <v>8.6066269176289421</v>
      </c>
      <c r="AL68">
        <f t="shared" si="71"/>
        <v>-12316.34583423352</v>
      </c>
      <c r="AN68">
        <f t="shared" si="72"/>
        <v>0</v>
      </c>
      <c r="AO68">
        <f t="shared" si="73"/>
        <v>0</v>
      </c>
      <c r="AP68">
        <f t="shared" si="74"/>
        <v>-5.0956460712060095E-3</v>
      </c>
      <c r="AQ68">
        <f t="shared" si="75"/>
        <v>-19.952771953445726</v>
      </c>
      <c r="AR68">
        <f t="shared" si="76"/>
        <v>-19.957867599516931</v>
      </c>
      <c r="AS68">
        <f t="shared" si="77"/>
        <v>2.7829859770366616E-2</v>
      </c>
      <c r="AT68">
        <f t="shared" si="78"/>
        <v>1.391732745590181E-2</v>
      </c>
      <c r="AU68">
        <f t="shared" si="79"/>
        <v>-19.916120412290663</v>
      </c>
      <c r="AW68">
        <v>65</v>
      </c>
      <c r="AX68">
        <f>IF(Z68&gt;0, (R68*SUMPRODUCT(K68:$K$98, X68:$X$98)-K68*$AZ$3)/Z68, 0)</f>
        <v>419.44902936740056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0.103819197</v>
      </c>
      <c r="Q69" s="5">
        <f t="shared" ref="Q69:Q98" si="91">$C$8</f>
        <v>12.5</v>
      </c>
      <c r="R69">
        <f t="shared" si="62"/>
        <v>500000</v>
      </c>
      <c r="S69">
        <f t="shared" si="63"/>
        <v>395.31668219257699</v>
      </c>
      <c r="U69">
        <f t="shared" si="83"/>
        <v>0.103819197</v>
      </c>
      <c r="V69">
        <f t="shared" si="84"/>
        <v>0.01</v>
      </c>
      <c r="W69">
        <f t="shared" si="85"/>
        <v>0.25209624349568066</v>
      </c>
      <c r="X69">
        <f t="shared" si="86"/>
        <v>2.6172429566438039E-2</v>
      </c>
      <c r="Y69">
        <f t="shared" si="87"/>
        <v>2.5209624349568065E-3</v>
      </c>
      <c r="Z69">
        <f t="shared" si="88"/>
        <v>0.22340285149428582</v>
      </c>
      <c r="AB69">
        <f t="shared" si="89"/>
        <v>105.74152464143111</v>
      </c>
      <c r="AC69">
        <f t="shared" si="64"/>
        <v>88.314874045082064</v>
      </c>
      <c r="AE69">
        <f t="shared" si="65"/>
        <v>0</v>
      </c>
      <c r="AF69">
        <f t="shared" si="66"/>
        <v>0</v>
      </c>
      <c r="AG69">
        <f t="shared" si="67"/>
        <v>-2.7925356436785727</v>
      </c>
      <c r="AH69">
        <f t="shared" si="68"/>
        <v>-13086.21478321902</v>
      </c>
      <c r="AI69">
        <f t="shared" si="69"/>
        <v>-13089.007318862699</v>
      </c>
      <c r="AJ69">
        <f t="shared" si="70"/>
        <v>17.426650596349049</v>
      </c>
      <c r="AK69">
        <f t="shared" si="61"/>
        <v>7.4019067249001784</v>
      </c>
      <c r="AL69">
        <f t="shared" si="71"/>
        <v>-13064.178761541449</v>
      </c>
      <c r="AN69">
        <f t="shared" si="72"/>
        <v>0</v>
      </c>
      <c r="AO69">
        <f t="shared" si="73"/>
        <v>0</v>
      </c>
      <c r="AP69">
        <f t="shared" si="74"/>
        <v>-4.0318426135581573E-3</v>
      </c>
      <c r="AQ69">
        <f t="shared" si="75"/>
        <v>-18.893781546743313</v>
      </c>
      <c r="AR69">
        <f t="shared" si="76"/>
        <v>-18.897813389356873</v>
      </c>
      <c r="AS69">
        <f t="shared" si="77"/>
        <v>2.516047114564101E-2</v>
      </c>
      <c r="AT69">
        <f t="shared" si="78"/>
        <v>1.0686818992835844E-2</v>
      </c>
      <c r="AU69">
        <f t="shared" si="79"/>
        <v>-18.861966099218392</v>
      </c>
      <c r="AW69">
        <v>66</v>
      </c>
      <c r="AX69">
        <f>IF(Z69&gt;0, (R69*SUMPRODUCT(K69:$K$98, X69:$X$98)-K69*$AZ$3)/Z69, 0)</f>
        <v>395.31668219257699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0.120610461</v>
      </c>
      <c r="Q70" s="5">
        <f t="shared" si="91"/>
        <v>12.5</v>
      </c>
      <c r="R70">
        <f t="shared" si="62"/>
        <v>500000</v>
      </c>
      <c r="S70">
        <f t="shared" si="63"/>
        <v>369.04049101594768</v>
      </c>
      <c r="U70">
        <f t="shared" si="83"/>
        <v>0.120610461</v>
      </c>
      <c r="V70">
        <f t="shared" si="84"/>
        <v>0.01</v>
      </c>
      <c r="W70">
        <f t="shared" si="85"/>
        <v>0.22340285149428582</v>
      </c>
      <c r="X70">
        <f t="shared" si="86"/>
        <v>2.694472090744035E-2</v>
      </c>
      <c r="Y70">
        <f t="shared" si="87"/>
        <v>2.2340285149428582E-3</v>
      </c>
      <c r="Z70">
        <f t="shared" si="88"/>
        <v>0.1942241020719026</v>
      </c>
      <c r="AB70">
        <f t="shared" si="89"/>
        <v>88.314874045082064</v>
      </c>
      <c r="AC70">
        <f t="shared" si="64"/>
        <v>71.676557995746478</v>
      </c>
      <c r="AE70">
        <f t="shared" si="65"/>
        <v>0</v>
      </c>
      <c r="AF70">
        <f t="shared" si="66"/>
        <v>0</v>
      </c>
      <c r="AG70">
        <f t="shared" si="67"/>
        <v>-2.4278012758987826</v>
      </c>
      <c r="AH70">
        <f t="shared" si="68"/>
        <v>-13472.360453720175</v>
      </c>
      <c r="AI70">
        <f t="shared" si="69"/>
        <v>-13474.788254996074</v>
      </c>
      <c r="AJ70">
        <f t="shared" si="70"/>
        <v>16.638316049335586</v>
      </c>
      <c r="AK70">
        <f t="shared" si="61"/>
        <v>6.1820411831557447</v>
      </c>
      <c r="AL70">
        <f t="shared" si="71"/>
        <v>-13451.967897763583</v>
      </c>
      <c r="AN70">
        <f t="shared" si="72"/>
        <v>0</v>
      </c>
      <c r="AO70">
        <f t="shared" si="73"/>
        <v>0</v>
      </c>
      <c r="AP70">
        <f t="shared" si="74"/>
        <v>-3.1296801706445373E-3</v>
      </c>
      <c r="AQ70">
        <f t="shared" si="75"/>
        <v>-17.367228439310509</v>
      </c>
      <c r="AR70">
        <f t="shared" si="76"/>
        <v>-17.370358119481153</v>
      </c>
      <c r="AS70">
        <f t="shared" si="77"/>
        <v>2.1448463813515724E-2</v>
      </c>
      <c r="AT70">
        <f t="shared" si="78"/>
        <v>7.9692732255722959E-3</v>
      </c>
      <c r="AU70">
        <f t="shared" si="79"/>
        <v>-17.340940382442064</v>
      </c>
      <c r="AW70">
        <v>67</v>
      </c>
      <c r="AX70">
        <f>IF(Z70&gt;0, (R70*SUMPRODUCT(K70:$K$98, X70:$X$98)-K70*$AZ$3)/Z70, 0)</f>
        <v>369.04049101594768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0.138204574</v>
      </c>
      <c r="Q71" s="5">
        <f t="shared" si="91"/>
        <v>12.5</v>
      </c>
      <c r="R71">
        <f t="shared" si="62"/>
        <v>500000</v>
      </c>
      <c r="S71">
        <f t="shared" si="63"/>
        <v>340.44614236398695</v>
      </c>
      <c r="U71">
        <f t="shared" si="83"/>
        <v>0.138204574</v>
      </c>
      <c r="V71">
        <f t="shared" si="84"/>
        <v>0.01</v>
      </c>
      <c r="W71">
        <f t="shared" si="85"/>
        <v>0.1942241020719026</v>
      </c>
      <c r="X71">
        <f t="shared" si="86"/>
        <v>2.6842659287379816E-2</v>
      </c>
      <c r="Y71">
        <f t="shared" si="87"/>
        <v>1.942241020719026E-3</v>
      </c>
      <c r="Z71">
        <f t="shared" si="88"/>
        <v>0.16543920176380378</v>
      </c>
      <c r="AB71">
        <f t="shared" si="89"/>
        <v>71.676557995746478</v>
      </c>
      <c r="AC71">
        <f t="shared" si="64"/>
        <v>56.323138036264304</v>
      </c>
      <c r="AE71">
        <f t="shared" si="65"/>
        <v>0</v>
      </c>
      <c r="AF71">
        <f t="shared" si="66"/>
        <v>0</v>
      </c>
      <c r="AG71">
        <f t="shared" si="67"/>
        <v>-2.0679900220475473</v>
      </c>
      <c r="AH71">
        <f t="shared" si="68"/>
        <v>-13421.329643689907</v>
      </c>
      <c r="AI71">
        <f t="shared" si="69"/>
        <v>-13423.397633711955</v>
      </c>
      <c r="AJ71">
        <f t="shared" si="70"/>
        <v>15.353419959482174</v>
      </c>
      <c r="AK71">
        <f t="shared" si="61"/>
        <v>5.0173590597022537</v>
      </c>
      <c r="AL71">
        <f t="shared" si="71"/>
        <v>-13403.026854692771</v>
      </c>
      <c r="AN71">
        <f t="shared" si="72"/>
        <v>0</v>
      </c>
      <c r="AO71">
        <f t="shared" si="73"/>
        <v>0</v>
      </c>
      <c r="AP71">
        <f t="shared" si="74"/>
        <v>-2.3802207626767114E-3</v>
      </c>
      <c r="AQ71">
        <f t="shared" si="75"/>
        <v>-15.447718383577698</v>
      </c>
      <c r="AR71">
        <f t="shared" si="76"/>
        <v>-15.450098604340374</v>
      </c>
      <c r="AS71">
        <f t="shared" si="77"/>
        <v>1.7671520933873378E-2</v>
      </c>
      <c r="AT71">
        <f t="shared" si="78"/>
        <v>5.7748935344876752E-3</v>
      </c>
      <c r="AU71">
        <f t="shared" si="79"/>
        <v>-15.426652189872014</v>
      </c>
      <c r="AW71">
        <v>68</v>
      </c>
      <c r="AX71">
        <f>IF(Z71&gt;0, (R71*SUMPRODUCT(K71:$K$98, X71:$X$98)-K71*$AZ$3)/Z71, 0)</f>
        <v>340.44614236398695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0.156383199</v>
      </c>
      <c r="Q72" s="5">
        <f t="shared" si="91"/>
        <v>12.5</v>
      </c>
      <c r="R72">
        <f t="shared" si="62"/>
        <v>500000</v>
      </c>
      <c r="S72">
        <f t="shared" si="63"/>
        <v>309.42329191487977</v>
      </c>
      <c r="U72">
        <f t="shared" si="83"/>
        <v>0.156383199</v>
      </c>
      <c r="V72">
        <f t="shared" si="84"/>
        <v>0.01</v>
      </c>
      <c r="W72">
        <f t="shared" si="85"/>
        <v>0.16543920176380378</v>
      </c>
      <c r="X72">
        <f t="shared" si="86"/>
        <v>2.5871911611830077E-2</v>
      </c>
      <c r="Y72">
        <f t="shared" si="87"/>
        <v>1.6543920176380379E-3</v>
      </c>
      <c r="Z72">
        <f t="shared" si="88"/>
        <v>0.13791289813433566</v>
      </c>
      <c r="AB72">
        <f t="shared" si="89"/>
        <v>56.323138036264304</v>
      </c>
      <c r="AC72">
        <f t="shared" si="64"/>
        <v>42.673462938247617</v>
      </c>
      <c r="AE72">
        <f t="shared" si="65"/>
        <v>0</v>
      </c>
      <c r="AF72">
        <f t="shared" si="66"/>
        <v>0</v>
      </c>
      <c r="AG72">
        <f t="shared" si="67"/>
        <v>-1.7239112266791958</v>
      </c>
      <c r="AH72">
        <f t="shared" si="68"/>
        <v>-12935.955805915039</v>
      </c>
      <c r="AI72">
        <f t="shared" si="69"/>
        <v>-12937.679717141718</v>
      </c>
      <c r="AJ72">
        <f t="shared" si="70"/>
        <v>13.649675098016687</v>
      </c>
      <c r="AK72">
        <f t="shared" ref="AK72:AK98" si="92">G72*SUM(AB72:AB72, AE72:AF72)</f>
        <v>3.9426196625385015</v>
      </c>
      <c r="AL72">
        <f t="shared" si="71"/>
        <v>-12920.087422381162</v>
      </c>
      <c r="AN72">
        <f t="shared" si="72"/>
        <v>0</v>
      </c>
      <c r="AO72">
        <f t="shared" si="73"/>
        <v>0</v>
      </c>
      <c r="AP72">
        <f t="shared" si="74"/>
        <v>-1.7716000159431608E-3</v>
      </c>
      <c r="AQ72">
        <f t="shared" si="75"/>
        <v>-13.293804899771567</v>
      </c>
      <c r="AR72">
        <f t="shared" si="76"/>
        <v>-13.295576499787511</v>
      </c>
      <c r="AS72">
        <f t="shared" si="77"/>
        <v>1.4027267905115472E-2</v>
      </c>
      <c r="AT72">
        <f t="shared" si="78"/>
        <v>4.051684883139766E-3</v>
      </c>
      <c r="AU72">
        <f t="shared" si="79"/>
        <v>-13.277497546999255</v>
      </c>
      <c r="AW72">
        <v>69</v>
      </c>
      <c r="AX72">
        <f>IF(Z72&gt;0, (R72*SUMPRODUCT(K72:$K$98, X72:$X$98)-K72*$AZ$3)/Z72, 0)</f>
        <v>309.42329191487977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0.17588848000000001</v>
      </c>
      <c r="Q73" s="5">
        <f t="shared" si="91"/>
        <v>12.5</v>
      </c>
      <c r="R73">
        <f t="shared" si="62"/>
        <v>500000</v>
      </c>
      <c r="S73">
        <f t="shared" si="63"/>
        <v>275.97101431993133</v>
      </c>
      <c r="U73">
        <f t="shared" si="83"/>
        <v>0.17588848000000001</v>
      </c>
      <c r="V73">
        <f t="shared" si="84"/>
        <v>0.01</v>
      </c>
      <c r="W73">
        <f t="shared" si="85"/>
        <v>0.13791289813433566</v>
      </c>
      <c r="X73">
        <f t="shared" si="86"/>
        <v>2.4257290025243138E-2</v>
      </c>
      <c r="Y73">
        <f t="shared" si="87"/>
        <v>1.3791289813433567E-3</v>
      </c>
      <c r="Z73">
        <f t="shared" si="88"/>
        <v>0.11227647912774916</v>
      </c>
      <c r="AB73">
        <f t="shared" si="89"/>
        <v>42.673462938247617</v>
      </c>
      <c r="AC73">
        <f t="shared" si="64"/>
        <v>30.985053829155532</v>
      </c>
      <c r="AE73">
        <f t="shared" si="65"/>
        <v>0</v>
      </c>
      <c r="AF73">
        <f t="shared" si="66"/>
        <v>0</v>
      </c>
      <c r="AG73">
        <f t="shared" si="67"/>
        <v>-1.4034559890968645</v>
      </c>
      <c r="AH73">
        <f t="shared" si="68"/>
        <v>-12128.64501262157</v>
      </c>
      <c r="AI73">
        <f t="shared" si="69"/>
        <v>-12130.048468610667</v>
      </c>
      <c r="AJ73">
        <f t="shared" si="70"/>
        <v>11.688409109092085</v>
      </c>
      <c r="AK73">
        <f t="shared" si="92"/>
        <v>2.9871424056773335</v>
      </c>
      <c r="AL73">
        <f t="shared" si="71"/>
        <v>-12115.372917095896</v>
      </c>
      <c r="AN73">
        <f t="shared" si="72"/>
        <v>0</v>
      </c>
      <c r="AO73">
        <f t="shared" si="73"/>
        <v>0</v>
      </c>
      <c r="AP73">
        <f t="shared" si="74"/>
        <v>-1.2877499837602774E-3</v>
      </c>
      <c r="AQ73">
        <f t="shared" si="75"/>
        <v>-11.128715499007798</v>
      </c>
      <c r="AR73">
        <f t="shared" si="76"/>
        <v>-11.130003248991558</v>
      </c>
      <c r="AS73">
        <f t="shared" si="77"/>
        <v>1.0724774241123681E-2</v>
      </c>
      <c r="AT73">
        <f t="shared" si="78"/>
        <v>2.7408715444479314E-3</v>
      </c>
      <c r="AU73">
        <f t="shared" si="79"/>
        <v>-11.116537603205986</v>
      </c>
      <c r="AW73">
        <v>70</v>
      </c>
      <c r="AX73">
        <f>IF(Z73&gt;0, (R73*SUMPRODUCT(K73:$K$98, X73:$X$98)-K73*$AZ$3)/Z73, 0)</f>
        <v>275.97101431993133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0.195947922</v>
      </c>
      <c r="Q74" s="5">
        <f t="shared" si="91"/>
        <v>12.5</v>
      </c>
      <c r="R74">
        <f t="shared" si="62"/>
        <v>500000</v>
      </c>
      <c r="S74">
        <f t="shared" si="63"/>
        <v>238.79890413548713</v>
      </c>
      <c r="U74">
        <f t="shared" si="83"/>
        <v>0.195947922</v>
      </c>
      <c r="V74">
        <f t="shared" si="84"/>
        <v>0.01</v>
      </c>
      <c r="W74">
        <f t="shared" si="85"/>
        <v>0.11227647912774916</v>
      </c>
      <c r="X74">
        <f t="shared" si="86"/>
        <v>2.2000342774558819E-2</v>
      </c>
      <c r="Y74">
        <f t="shared" si="87"/>
        <v>1.1227647912774915E-3</v>
      </c>
      <c r="Z74">
        <f t="shared" si="88"/>
        <v>8.9153371561912859E-2</v>
      </c>
      <c r="AB74">
        <f t="shared" si="89"/>
        <v>30.985053829155532</v>
      </c>
      <c r="AC74">
        <f t="shared" si="64"/>
        <v>21.289727428968693</v>
      </c>
      <c r="AE74">
        <f t="shared" si="65"/>
        <v>0</v>
      </c>
      <c r="AF74">
        <f t="shared" si="66"/>
        <v>0</v>
      </c>
      <c r="AG74">
        <f t="shared" si="67"/>
        <v>-1.1144171445239108</v>
      </c>
      <c r="AH74">
        <f t="shared" si="68"/>
        <v>-11000.17138727941</v>
      </c>
      <c r="AI74">
        <f t="shared" si="69"/>
        <v>-11001.285804423933</v>
      </c>
      <c r="AJ74">
        <f t="shared" si="70"/>
        <v>9.6953264001868398</v>
      </c>
      <c r="AK74">
        <f t="shared" si="92"/>
        <v>2.1689537680408875</v>
      </c>
      <c r="AL74">
        <f t="shared" si="71"/>
        <v>-10989.421524255704</v>
      </c>
      <c r="AN74">
        <f t="shared" si="72"/>
        <v>0</v>
      </c>
      <c r="AO74">
        <f t="shared" si="73"/>
        <v>0</v>
      </c>
      <c r="AP74">
        <f t="shared" si="74"/>
        <v>-9.1298263441903099E-4</v>
      </c>
      <c r="AQ74">
        <f t="shared" si="75"/>
        <v>-9.0118547633342896</v>
      </c>
      <c r="AR74">
        <f t="shared" si="76"/>
        <v>-9.0127677459687074</v>
      </c>
      <c r="AS74">
        <f t="shared" si="77"/>
        <v>7.9428647359660581E-3</v>
      </c>
      <c r="AT74">
        <f t="shared" si="78"/>
        <v>1.7769083460439942E-3</v>
      </c>
      <c r="AU74">
        <f t="shared" si="79"/>
        <v>-9.0030479728866961</v>
      </c>
      <c r="AW74">
        <v>71</v>
      </c>
      <c r="AX74">
        <f>IF(Z74&gt;0, (R74*SUMPRODUCT(K74:$K$98, X74:$X$98)-K74*$AZ$3)/Z74, 0)</f>
        <v>238.79890413548713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0.21719401199999999</v>
      </c>
      <c r="Q75" s="5">
        <f t="shared" si="91"/>
        <v>12.5</v>
      </c>
      <c r="R75">
        <f t="shared" si="62"/>
        <v>500000</v>
      </c>
      <c r="S75">
        <f t="shared" si="63"/>
        <v>196.77832909523519</v>
      </c>
      <c r="U75">
        <f t="shared" si="83"/>
        <v>0.21719401199999999</v>
      </c>
      <c r="V75">
        <f t="shared" si="84"/>
        <v>0.01</v>
      </c>
      <c r="W75">
        <f t="shared" si="85"/>
        <v>8.9153371561912859E-2</v>
      </c>
      <c r="X75">
        <f t="shared" si="86"/>
        <v>1.9363578452858559E-2</v>
      </c>
      <c r="Y75">
        <f t="shared" si="87"/>
        <v>8.9153371561912864E-4</v>
      </c>
      <c r="Z75">
        <f t="shared" si="88"/>
        <v>6.8898259393435163E-2</v>
      </c>
      <c r="AB75">
        <f t="shared" si="89"/>
        <v>21.289727428968693</v>
      </c>
      <c r="AC75">
        <f t="shared" si="64"/>
        <v>13.557684361010264</v>
      </c>
      <c r="AE75">
        <f t="shared" si="65"/>
        <v>0</v>
      </c>
      <c r="AF75">
        <f t="shared" si="66"/>
        <v>0</v>
      </c>
      <c r="AG75">
        <f t="shared" si="67"/>
        <v>-0.86122824241793949</v>
      </c>
      <c r="AH75">
        <f t="shared" si="68"/>
        <v>-9681.7892264292786</v>
      </c>
      <c r="AI75">
        <f t="shared" si="69"/>
        <v>-9682.6504546716969</v>
      </c>
      <c r="AJ75">
        <f t="shared" si="70"/>
        <v>7.7320430679584291</v>
      </c>
      <c r="AK75">
        <f t="shared" si="92"/>
        <v>1.4902809200278087</v>
      </c>
      <c r="AL75">
        <f t="shared" si="71"/>
        <v>-9673.4281306837092</v>
      </c>
      <c r="AN75">
        <f t="shared" si="72"/>
        <v>0</v>
      </c>
      <c r="AO75">
        <f t="shared" si="73"/>
        <v>0</v>
      </c>
      <c r="AP75">
        <f t="shared" si="74"/>
        <v>-6.2996289894557301E-4</v>
      </c>
      <c r="AQ75">
        <f t="shared" si="75"/>
        <v>-7.0819414734213773</v>
      </c>
      <c r="AR75">
        <f t="shared" si="76"/>
        <v>-7.0825714363203227</v>
      </c>
      <c r="AS75">
        <f t="shared" si="77"/>
        <v>5.6557600249938726E-3</v>
      </c>
      <c r="AT75">
        <f t="shared" si="78"/>
        <v>1.0900962629699733E-3</v>
      </c>
      <c r="AU75">
        <f t="shared" si="79"/>
        <v>-7.0758255800323582</v>
      </c>
      <c r="AW75">
        <v>72</v>
      </c>
      <c r="AX75">
        <f>IF(Z75&gt;0, (R75*SUMPRODUCT(K75:$K$98, X75:$X$98)-K75*$AZ$3)/Z75, 0)</f>
        <v>196.77832909523519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0.239685495</v>
      </c>
      <c r="Q76" s="5">
        <f t="shared" si="91"/>
        <v>12.5</v>
      </c>
      <c r="R76">
        <f t="shared" si="62"/>
        <v>500000</v>
      </c>
      <c r="S76">
        <f t="shared" si="63"/>
        <v>147.37166742645732</v>
      </c>
      <c r="U76">
        <f t="shared" si="83"/>
        <v>0.239685495</v>
      </c>
      <c r="V76">
        <f t="shared" si="84"/>
        <v>0.01</v>
      </c>
      <c r="W76">
        <f t="shared" si="85"/>
        <v>6.8898259393435163E-2</v>
      </c>
      <c r="X76">
        <f t="shared" si="86"/>
        <v>1.6513913407353906E-2</v>
      </c>
      <c r="Y76">
        <f t="shared" si="87"/>
        <v>6.8898259393435166E-4</v>
      </c>
      <c r="Z76">
        <f t="shared" si="88"/>
        <v>5.1695363392146906E-2</v>
      </c>
      <c r="AB76">
        <f t="shared" si="89"/>
        <v>13.557684361010264</v>
      </c>
      <c r="AC76">
        <f t="shared" si="64"/>
        <v>7.6184319013173303</v>
      </c>
      <c r="AE76">
        <f t="shared" si="65"/>
        <v>0</v>
      </c>
      <c r="AF76">
        <f t="shared" si="66"/>
        <v>0</v>
      </c>
      <c r="AG76">
        <f t="shared" si="67"/>
        <v>-0.64619204240183636</v>
      </c>
      <c r="AH76">
        <f t="shared" si="68"/>
        <v>-8256.9567036769531</v>
      </c>
      <c r="AI76">
        <f t="shared" si="69"/>
        <v>-8257.6028957193557</v>
      </c>
      <c r="AJ76">
        <f t="shared" si="70"/>
        <v>5.9392524596929333</v>
      </c>
      <c r="AK76">
        <f t="shared" si="92"/>
        <v>0.94903790527071852</v>
      </c>
      <c r="AL76">
        <f t="shared" si="71"/>
        <v>-8250.7146053543911</v>
      </c>
      <c r="AN76">
        <f t="shared" si="72"/>
        <v>0</v>
      </c>
      <c r="AO76">
        <f t="shared" si="73"/>
        <v>0</v>
      </c>
      <c r="AP76">
        <f t="shared" si="74"/>
        <v>-4.2202705418813635E-4</v>
      </c>
      <c r="AQ76">
        <f t="shared" si="75"/>
        <v>-5.3926060451930233</v>
      </c>
      <c r="AR76">
        <f t="shared" si="76"/>
        <v>-5.3930280722472119</v>
      </c>
      <c r="AS76">
        <f t="shared" si="77"/>
        <v>3.8789168779103625E-3</v>
      </c>
      <c r="AT76">
        <f t="shared" si="78"/>
        <v>6.1981523323250179E-4</v>
      </c>
      <c r="AU76">
        <f t="shared" si="79"/>
        <v>-5.3885293401360679</v>
      </c>
      <c r="AW76">
        <v>73</v>
      </c>
      <c r="AX76">
        <f>IF(Z76&gt;0, (R76*SUMPRODUCT(K76:$K$98, X76:$X$98)-K76*$AZ$3)/Z76, 0)</f>
        <v>147.37166742645732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0.26259210900000002</v>
      </c>
      <c r="Q77" s="5">
        <f t="shared" si="91"/>
        <v>12.5</v>
      </c>
      <c r="R77">
        <f t="shared" si="62"/>
        <v>500000</v>
      </c>
      <c r="S77">
        <f t="shared" si="63"/>
        <v>86.323718655505246</v>
      </c>
      <c r="U77">
        <f t="shared" si="83"/>
        <v>0.26259210900000002</v>
      </c>
      <c r="V77">
        <f t="shared" si="84"/>
        <v>0.01</v>
      </c>
      <c r="W77">
        <f t="shared" si="85"/>
        <v>5.1695363392146906E-2</v>
      </c>
      <c r="X77">
        <f t="shared" si="86"/>
        <v>1.3574794498665251E-2</v>
      </c>
      <c r="Y77">
        <f t="shared" si="87"/>
        <v>5.1695363392146904E-4</v>
      </c>
      <c r="Z77">
        <f t="shared" si="88"/>
        <v>3.7603615259560186E-2</v>
      </c>
      <c r="AB77">
        <f t="shared" si="89"/>
        <v>7.6184319013173303</v>
      </c>
      <c r="AC77">
        <f t="shared" si="64"/>
        <v>3.2460839040961376</v>
      </c>
      <c r="AE77">
        <f t="shared" si="65"/>
        <v>0</v>
      </c>
      <c r="AF77">
        <f t="shared" si="66"/>
        <v>0</v>
      </c>
      <c r="AG77">
        <f t="shared" si="67"/>
        <v>-0.47004519074450235</v>
      </c>
      <c r="AH77">
        <f t="shared" si="68"/>
        <v>-6787.3972493326255</v>
      </c>
      <c r="AI77">
        <f t="shared" si="69"/>
        <v>-6787.8672945233702</v>
      </c>
      <c r="AJ77">
        <f t="shared" si="70"/>
        <v>4.3723479972211923</v>
      </c>
      <c r="AK77">
        <f t="shared" si="92"/>
        <v>0.53329023309221313</v>
      </c>
      <c r="AL77">
        <f t="shared" si="71"/>
        <v>-6782.9616562930569</v>
      </c>
      <c r="AN77">
        <f t="shared" si="72"/>
        <v>0</v>
      </c>
      <c r="AO77">
        <f t="shared" si="73"/>
        <v>0</v>
      </c>
      <c r="AP77">
        <f t="shared" si="74"/>
        <v>-2.7409447270708475E-4</v>
      </c>
      <c r="AQ77">
        <f t="shared" si="75"/>
        <v>-3.9578919362257143</v>
      </c>
      <c r="AR77">
        <f t="shared" si="76"/>
        <v>-3.9581660306984214</v>
      </c>
      <c r="AS77">
        <f t="shared" si="77"/>
        <v>2.5496195735818998E-3</v>
      </c>
      <c r="AT77">
        <f t="shared" si="78"/>
        <v>3.1097415337390754E-4</v>
      </c>
      <c r="AU77">
        <f t="shared" si="79"/>
        <v>-3.9553054369714657</v>
      </c>
      <c r="AW77">
        <v>74</v>
      </c>
      <c r="AX77">
        <f>IF(Z77&gt;0, (R77*SUMPRODUCT(K77:$K$98, X77:$X$98)-K77*$AZ$3)/Z77, 0)</f>
        <v>86.323718655505246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0.28653067599999998</v>
      </c>
      <c r="Q78" s="5">
        <f t="shared" si="91"/>
        <v>12.5</v>
      </c>
      <c r="R78">
        <f t="shared" si="62"/>
        <v>500000</v>
      </c>
      <c r="S78">
        <f t="shared" si="63"/>
        <v>7.5279450457383899</v>
      </c>
      <c r="U78">
        <f t="shared" si="83"/>
        <v>0.28653067599999998</v>
      </c>
      <c r="V78">
        <f t="shared" si="84"/>
        <v>0.01</v>
      </c>
      <c r="W78">
        <f t="shared" si="85"/>
        <v>3.7603615259560186E-2</v>
      </c>
      <c r="X78">
        <f t="shared" si="86"/>
        <v>1.0774589300365695E-2</v>
      </c>
      <c r="Y78">
        <f t="shared" si="87"/>
        <v>3.7603615259560185E-4</v>
      </c>
      <c r="Z78">
        <f t="shared" si="88"/>
        <v>2.6452989806598888E-2</v>
      </c>
      <c r="AB78">
        <f t="shared" si="89"/>
        <v>3.2460839040961376</v>
      </c>
      <c r="AC78">
        <f t="shared" si="64"/>
        <v>0.19913665355955423</v>
      </c>
      <c r="AE78">
        <f t="shared" si="65"/>
        <v>0</v>
      </c>
      <c r="AF78">
        <f t="shared" si="66"/>
        <v>0</v>
      </c>
      <c r="AG78">
        <f t="shared" si="67"/>
        <v>-0.3306623725824861</v>
      </c>
      <c r="AH78">
        <f t="shared" si="68"/>
        <v>-5387.2946501828474</v>
      </c>
      <c r="AI78">
        <f t="shared" si="69"/>
        <v>-5387.6253125554294</v>
      </c>
      <c r="AJ78">
        <f t="shared" si="70"/>
        <v>3.0469472505365833</v>
      </c>
      <c r="AK78">
        <f t="shared" si="92"/>
        <v>0.22722587328672966</v>
      </c>
      <c r="AL78">
        <f t="shared" si="71"/>
        <v>-5384.3511394316065</v>
      </c>
      <c r="AN78">
        <f t="shared" si="72"/>
        <v>0</v>
      </c>
      <c r="AO78">
        <f t="shared" si="73"/>
        <v>0</v>
      </c>
      <c r="AP78">
        <f t="shared" si="74"/>
        <v>-1.7215808341731193E-4</v>
      </c>
      <c r="AQ78">
        <f t="shared" si="75"/>
        <v>-2.804874091165162</v>
      </c>
      <c r="AR78">
        <f t="shared" si="76"/>
        <v>-2.8050462492485795</v>
      </c>
      <c r="AS78">
        <f t="shared" si="77"/>
        <v>1.5863812832080612E-3</v>
      </c>
      <c r="AT78">
        <f t="shared" si="78"/>
        <v>1.1830427073497725E-4</v>
      </c>
      <c r="AU78">
        <f t="shared" si="79"/>
        <v>-2.8033415636946364</v>
      </c>
      <c r="AW78">
        <v>75</v>
      </c>
      <c r="AX78">
        <f>IF(Z78&gt;0, (R78*SUMPRODUCT(K78:$K$98, X78:$X$98)-K78*$AZ$3)/Z78, 0)</f>
        <v>7.5279450457383899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0.31063079199999999</v>
      </c>
      <c r="Q79" s="5">
        <f t="shared" si="91"/>
        <v>12.5</v>
      </c>
      <c r="R79">
        <f t="shared" si="62"/>
        <v>500000</v>
      </c>
      <c r="S79">
        <f t="shared" si="63"/>
        <v>-99.736207572869262</v>
      </c>
      <c r="U79">
        <f t="shared" si="83"/>
        <v>0.31063079199999999</v>
      </c>
      <c r="V79">
        <f t="shared" si="84"/>
        <v>0.01</v>
      </c>
      <c r="W79">
        <f t="shared" si="85"/>
        <v>2.6452989806598888E-2</v>
      </c>
      <c r="X79">
        <f t="shared" si="86"/>
        <v>8.2171131743917387E-3</v>
      </c>
      <c r="Y79">
        <f t="shared" si="87"/>
        <v>2.6452989806598887E-4</v>
      </c>
      <c r="Z79">
        <f t="shared" si="88"/>
        <v>1.797134673414116E-2</v>
      </c>
      <c r="AB79">
        <f t="shared" si="89"/>
        <v>0.19913665355955423</v>
      </c>
      <c r="AC79">
        <f t="shared" si="64"/>
        <v>-1.7923939682403089</v>
      </c>
      <c r="AE79">
        <f t="shared" si="65"/>
        <v>0</v>
      </c>
      <c r="AF79">
        <f t="shared" si="66"/>
        <v>0</v>
      </c>
      <c r="AG79">
        <f t="shared" si="67"/>
        <v>-0.2246418341767645</v>
      </c>
      <c r="AH79">
        <f t="shared" si="68"/>
        <v>-4108.5565871958697</v>
      </c>
      <c r="AI79">
        <f t="shared" si="69"/>
        <v>-4108.7812290300462</v>
      </c>
      <c r="AJ79">
        <f t="shared" si="70"/>
        <v>1.9915306217998632</v>
      </c>
      <c r="AK79">
        <f t="shared" si="92"/>
        <v>1.3939565749168797E-2</v>
      </c>
      <c r="AL79">
        <f t="shared" si="71"/>
        <v>-4106.7757588424975</v>
      </c>
      <c r="AN79">
        <f t="shared" si="72"/>
        <v>0</v>
      </c>
      <c r="AO79">
        <f t="shared" si="73"/>
        <v>0</v>
      </c>
      <c r="AP79">
        <f t="shared" si="74"/>
        <v>-1.0442758998394387E-4</v>
      </c>
      <c r="AQ79">
        <f t="shared" si="75"/>
        <v>-1.9099143500400595</v>
      </c>
      <c r="AR79">
        <f t="shared" si="76"/>
        <v>-1.9100187776300435</v>
      </c>
      <c r="AS79">
        <f t="shared" si="77"/>
        <v>9.2578812835964657E-4</v>
      </c>
      <c r="AT79">
        <f t="shared" si="78"/>
        <v>6.4799829557258495E-6</v>
      </c>
      <c r="AU79">
        <f t="shared" si="79"/>
        <v>-1.9090865095187282</v>
      </c>
      <c r="AW79">
        <v>76</v>
      </c>
      <c r="AX79">
        <f>IF(Z79&gt;0, (R79*SUMPRODUCT(K79:$K$98, X79:$X$98)-K79*$AZ$3)/Z79, 0)</f>
        <v>-99.736207572869262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0.33433633699999998</v>
      </c>
      <c r="Q80" s="5">
        <f t="shared" si="91"/>
        <v>12.5</v>
      </c>
      <c r="R80">
        <f t="shared" si="62"/>
        <v>500000</v>
      </c>
      <c r="S80">
        <f t="shared" si="63"/>
        <v>-252.57308204021155</v>
      </c>
      <c r="U80">
        <f t="shared" si="83"/>
        <v>0.33433633699999998</v>
      </c>
      <c r="V80">
        <f t="shared" si="84"/>
        <v>0.01</v>
      </c>
      <c r="W80">
        <f t="shared" si="85"/>
        <v>1.797134673414116E-2</v>
      </c>
      <c r="X80">
        <f t="shared" si="86"/>
        <v>6.0084742380496683E-3</v>
      </c>
      <c r="Y80">
        <f t="shared" si="87"/>
        <v>1.797134673414116E-4</v>
      </c>
      <c r="Z80">
        <f t="shared" si="88"/>
        <v>1.178315902875008E-2</v>
      </c>
      <c r="AB80">
        <f t="shared" si="89"/>
        <v>-1.7923939682403089</v>
      </c>
      <c r="AC80">
        <f t="shared" si="64"/>
        <v>-2.9761087920613534</v>
      </c>
      <c r="AE80">
        <f t="shared" si="65"/>
        <v>0</v>
      </c>
      <c r="AF80">
        <f t="shared" si="66"/>
        <v>0</v>
      </c>
      <c r="AG80">
        <f t="shared" si="67"/>
        <v>-0.14728948785937601</v>
      </c>
      <c r="AH80">
        <f t="shared" si="68"/>
        <v>-3004.2371190248341</v>
      </c>
      <c r="AI80">
        <f t="shared" si="69"/>
        <v>-3004.3844085126934</v>
      </c>
      <c r="AJ80">
        <f t="shared" si="70"/>
        <v>1.1837148238210444</v>
      </c>
      <c r="AK80">
        <f t="shared" si="92"/>
        <v>-0.12546757777682163</v>
      </c>
      <c r="AL80">
        <f t="shared" si="71"/>
        <v>-3003.3261612666493</v>
      </c>
      <c r="AN80">
        <f t="shared" si="72"/>
        <v>0</v>
      </c>
      <c r="AO80">
        <f t="shared" si="73"/>
        <v>0</v>
      </c>
      <c r="AP80">
        <f t="shared" si="74"/>
        <v>-6.1133371577798884E-5</v>
      </c>
      <c r="AQ80">
        <f t="shared" si="75"/>
        <v>-1.2469263541774884</v>
      </c>
      <c r="AR80">
        <f t="shared" si="76"/>
        <v>-1.2469874875490663</v>
      </c>
      <c r="AS80">
        <f t="shared" si="77"/>
        <v>4.9130782663790859E-4</v>
      </c>
      <c r="AT80">
        <f t="shared" si="78"/>
        <v>-5.2076058954865547E-5</v>
      </c>
      <c r="AU80">
        <f t="shared" si="79"/>
        <v>-1.2465482557813834</v>
      </c>
      <c r="AW80">
        <v>77</v>
      </c>
      <c r="AX80">
        <f>IF(Z80&gt;0, (R80*SUMPRODUCT(K80:$K$98, X80:$X$98)-K80*$AZ$3)/Z80, 0)</f>
        <v>-252.57308204021155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0.35860877099999999</v>
      </c>
      <c r="Q81" s="5">
        <f t="shared" si="91"/>
        <v>12.5</v>
      </c>
      <c r="R81">
        <f t="shared" si="62"/>
        <v>500000</v>
      </c>
      <c r="S81">
        <f t="shared" si="63"/>
        <v>-480.47672719369302</v>
      </c>
      <c r="U81">
        <f t="shared" si="83"/>
        <v>0.35860877099999999</v>
      </c>
      <c r="V81">
        <f t="shared" si="84"/>
        <v>0.01</v>
      </c>
      <c r="W81">
        <f t="shared" si="85"/>
        <v>1.178315902875008E-2</v>
      </c>
      <c r="X81">
        <f t="shared" si="86"/>
        <v>4.2255441777976199E-3</v>
      </c>
      <c r="Y81">
        <f t="shared" si="87"/>
        <v>1.1783159028750081E-4</v>
      </c>
      <c r="Z81">
        <f t="shared" si="88"/>
        <v>7.4397832606649594E-3</v>
      </c>
      <c r="AB81">
        <f t="shared" si="89"/>
        <v>-2.9761087920613534</v>
      </c>
      <c r="AC81">
        <f t="shared" si="64"/>
        <v>-3.5746427121147217</v>
      </c>
      <c r="AE81">
        <f t="shared" si="65"/>
        <v>0</v>
      </c>
      <c r="AF81">
        <f t="shared" si="66"/>
        <v>0</v>
      </c>
      <c r="AG81">
        <f t="shared" si="67"/>
        <v>-9.2997290758311993E-2</v>
      </c>
      <c r="AH81">
        <f t="shared" si="68"/>
        <v>-2112.7720888988101</v>
      </c>
      <c r="AI81">
        <f t="shared" si="69"/>
        <v>-2112.8650861895685</v>
      </c>
      <c r="AJ81">
        <f t="shared" si="70"/>
        <v>0.59853392005336836</v>
      </c>
      <c r="AK81">
        <f t="shared" si="92"/>
        <v>-0.20832761544429476</v>
      </c>
      <c r="AL81">
        <f t="shared" si="71"/>
        <v>-2112.4748798849596</v>
      </c>
      <c r="AN81">
        <f t="shared" si="72"/>
        <v>0</v>
      </c>
      <c r="AO81">
        <f t="shared" si="73"/>
        <v>0</v>
      </c>
      <c r="AP81">
        <f t="shared" si="74"/>
        <v>-3.4463459476267945E-5</v>
      </c>
      <c r="AQ81">
        <f t="shared" si="75"/>
        <v>-0.78296297316431385</v>
      </c>
      <c r="AR81">
        <f t="shared" si="76"/>
        <v>-0.78299743662379007</v>
      </c>
      <c r="AS81">
        <f t="shared" si="77"/>
        <v>2.2180806914622286E-4</v>
      </c>
      <c r="AT81">
        <f t="shared" si="78"/>
        <v>-7.7203220374570669E-5</v>
      </c>
      <c r="AU81">
        <f t="shared" si="79"/>
        <v>-0.78285283177501852</v>
      </c>
      <c r="AW81">
        <v>78</v>
      </c>
      <c r="AX81">
        <f>IF(Z81&gt;0, (R81*SUMPRODUCT(K81:$K$98, X81:$X$98)-K81*$AZ$3)/Z81, 0)</f>
        <v>-480.47672719369302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0.383306127</v>
      </c>
      <c r="Q82" s="5">
        <f t="shared" si="91"/>
        <v>12.5</v>
      </c>
      <c r="R82">
        <f t="shared" si="62"/>
        <v>500000</v>
      </c>
      <c r="S82">
        <f t="shared" si="63"/>
        <v>-837.16423627008692</v>
      </c>
      <c r="U82">
        <f t="shared" si="83"/>
        <v>0.383306127</v>
      </c>
      <c r="V82">
        <f t="shared" si="84"/>
        <v>0.01</v>
      </c>
      <c r="W82">
        <f t="shared" si="85"/>
        <v>7.4397832606649594E-3</v>
      </c>
      <c r="X82">
        <f t="shared" si="86"/>
        <v>2.851714507364917E-3</v>
      </c>
      <c r="Y82">
        <f t="shared" si="87"/>
        <v>7.43978326066496E-5</v>
      </c>
      <c r="Z82">
        <f t="shared" si="88"/>
        <v>4.5136709206933931E-3</v>
      </c>
      <c r="AB82">
        <f t="shared" si="89"/>
        <v>-3.5746427121147217</v>
      </c>
      <c r="AC82">
        <f t="shared" si="64"/>
        <v>-3.7786838690967843</v>
      </c>
      <c r="AE82">
        <f t="shared" si="65"/>
        <v>0</v>
      </c>
      <c r="AF82">
        <f t="shared" si="66"/>
        <v>0</v>
      </c>
      <c r="AG82">
        <f t="shared" si="67"/>
        <v>-5.642088650866741E-2</v>
      </c>
      <c r="AH82">
        <f t="shared" si="68"/>
        <v>-1425.8572536824586</v>
      </c>
      <c r="AI82">
        <f t="shared" si="69"/>
        <v>-1425.9136745689673</v>
      </c>
      <c r="AJ82">
        <f t="shared" si="70"/>
        <v>0.2040411569820626</v>
      </c>
      <c r="AK82">
        <f t="shared" si="92"/>
        <v>-0.25022498984803054</v>
      </c>
      <c r="AL82">
        <f t="shared" si="71"/>
        <v>-1425.9598584018331</v>
      </c>
      <c r="AN82">
        <f t="shared" si="72"/>
        <v>0</v>
      </c>
      <c r="AO82">
        <f t="shared" si="73"/>
        <v>0</v>
      </c>
      <c r="AP82">
        <f t="shared" si="74"/>
        <v>-1.8668544380924597E-5</v>
      </c>
      <c r="AQ82">
        <f t="shared" si="75"/>
        <v>-0.47178768481677552</v>
      </c>
      <c r="AR82">
        <f t="shared" si="76"/>
        <v>-0.47180635336115645</v>
      </c>
      <c r="AS82">
        <f t="shared" si="77"/>
        <v>6.7513143276642316E-5</v>
      </c>
      <c r="AT82">
        <f t="shared" si="78"/>
        <v>-8.2794451084648442E-5</v>
      </c>
      <c r="AU82">
        <f t="shared" si="79"/>
        <v>-0.47182163466896443</v>
      </c>
      <c r="AW82">
        <v>79</v>
      </c>
      <c r="AX82">
        <f>IF(Z82&gt;0, (R82*SUMPRODUCT(K82:$K$98, X82:$X$98)-K82*$AZ$3)/Z82, 0)</f>
        <v>-837.16423627008692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0.40826881399999998</v>
      </c>
      <c r="Q83" s="5">
        <f t="shared" si="91"/>
        <v>12.5</v>
      </c>
      <c r="R83">
        <f t="shared" si="62"/>
        <v>500000</v>
      </c>
      <c r="S83">
        <f t="shared" si="63"/>
        <v>-1421.9125325994689</v>
      </c>
      <c r="U83">
        <f t="shared" si="83"/>
        <v>0.40826881399999998</v>
      </c>
      <c r="V83">
        <f t="shared" si="84"/>
        <v>0.01</v>
      </c>
      <c r="W83">
        <f t="shared" si="85"/>
        <v>4.5136709206933931E-3</v>
      </c>
      <c r="X83">
        <f t="shared" si="86"/>
        <v>1.8427910735777796E-3</v>
      </c>
      <c r="Y83">
        <f t="shared" si="87"/>
        <v>4.5136709206933933E-5</v>
      </c>
      <c r="Z83">
        <f t="shared" si="88"/>
        <v>2.6257431379086795E-3</v>
      </c>
      <c r="AB83">
        <f t="shared" si="89"/>
        <v>-3.7786838690967843</v>
      </c>
      <c r="AC83">
        <f t="shared" si="64"/>
        <v>-3.7335770751794071</v>
      </c>
      <c r="AE83">
        <f t="shared" si="65"/>
        <v>0</v>
      </c>
      <c r="AF83">
        <f t="shared" si="66"/>
        <v>0</v>
      </c>
      <c r="AG83">
        <f t="shared" si="67"/>
        <v>-3.2821789223858491E-2</v>
      </c>
      <c r="AH83">
        <f t="shared" si="68"/>
        <v>-921.39553678888979</v>
      </c>
      <c r="AI83">
        <f t="shared" si="69"/>
        <v>-921.4283585781136</v>
      </c>
      <c r="AJ83">
        <f t="shared" si="70"/>
        <v>-4.5106793917377264E-2</v>
      </c>
      <c r="AK83">
        <f t="shared" si="92"/>
        <v>-0.26450787083677491</v>
      </c>
      <c r="AL83">
        <f t="shared" si="71"/>
        <v>-921.73797324286772</v>
      </c>
      <c r="AN83">
        <f t="shared" si="72"/>
        <v>0</v>
      </c>
      <c r="AO83">
        <f t="shared" si="73"/>
        <v>0</v>
      </c>
      <c r="AP83">
        <f t="shared" si="74"/>
        <v>-9.6964950567936615E-6</v>
      </c>
      <c r="AQ83">
        <f t="shared" si="75"/>
        <v>-0.27220658833951605</v>
      </c>
      <c r="AR83">
        <f t="shared" si="76"/>
        <v>-0.27221628483457283</v>
      </c>
      <c r="AS83">
        <f t="shared" si="77"/>
        <v>-1.3325836725857854E-5</v>
      </c>
      <c r="AT83">
        <f t="shared" si="78"/>
        <v>-7.8143188494654808E-5</v>
      </c>
      <c r="AU83">
        <f t="shared" si="79"/>
        <v>-0.27230775385979333</v>
      </c>
      <c r="AW83">
        <v>80</v>
      </c>
      <c r="AX83">
        <f>IF(Z83&gt;0, (R83*SUMPRODUCT(K83:$K$98, X83:$X$98)-K83*$AZ$3)/Z83, 0)</f>
        <v>-1421.9125325994689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0.43333920100000001</v>
      </c>
      <c r="Q84" s="5">
        <f t="shared" si="91"/>
        <v>12.5</v>
      </c>
      <c r="R84">
        <f t="shared" si="62"/>
        <v>500000</v>
      </c>
      <c r="S84">
        <f t="shared" si="63"/>
        <v>-2424.8451568443634</v>
      </c>
      <c r="U84">
        <f t="shared" si="83"/>
        <v>0.43333920100000001</v>
      </c>
      <c r="V84">
        <f t="shared" si="84"/>
        <v>0.01</v>
      </c>
      <c r="W84">
        <f t="shared" si="85"/>
        <v>2.6257431379086795E-3</v>
      </c>
      <c r="X84">
        <f t="shared" si="86"/>
        <v>1.13783743341258E-3</v>
      </c>
      <c r="Y84">
        <f t="shared" si="87"/>
        <v>2.6257431379086795E-5</v>
      </c>
      <c r="Z84">
        <f t="shared" si="88"/>
        <v>1.4616482731170128E-3</v>
      </c>
      <c r="AB84">
        <f t="shared" si="89"/>
        <v>-3.7335770751794071</v>
      </c>
      <c r="AC84">
        <f t="shared" si="64"/>
        <v>-3.5442707360777157</v>
      </c>
      <c r="AE84">
        <f t="shared" si="65"/>
        <v>0</v>
      </c>
      <c r="AF84">
        <f t="shared" si="66"/>
        <v>0</v>
      </c>
      <c r="AG84">
        <f t="shared" si="67"/>
        <v>-1.8270603413962659E-2</v>
      </c>
      <c r="AH84">
        <f t="shared" si="68"/>
        <v>-568.91871670628996</v>
      </c>
      <c r="AI84">
        <f t="shared" si="69"/>
        <v>-568.93698730970391</v>
      </c>
      <c r="AJ84">
        <f t="shared" si="70"/>
        <v>-0.18930633910169137</v>
      </c>
      <c r="AK84">
        <f t="shared" si="92"/>
        <v>-0.26135039526255854</v>
      </c>
      <c r="AL84">
        <f t="shared" si="71"/>
        <v>-569.38764404406811</v>
      </c>
      <c r="AN84">
        <f t="shared" si="72"/>
        <v>0</v>
      </c>
      <c r="AO84">
        <f t="shared" si="73"/>
        <v>0</v>
      </c>
      <c r="AP84">
        <f t="shared" si="74"/>
        <v>-4.8193381123342061E-6</v>
      </c>
      <c r="AQ84">
        <f t="shared" si="75"/>
        <v>-0.15006683644326482</v>
      </c>
      <c r="AR84">
        <f t="shared" si="76"/>
        <v>-0.15007165578137716</v>
      </c>
      <c r="AS84">
        <f t="shared" si="77"/>
        <v>-4.9934380067711806E-5</v>
      </c>
      <c r="AT84">
        <f t="shared" si="78"/>
        <v>-6.8937839217718546E-5</v>
      </c>
      <c r="AU84">
        <f t="shared" si="79"/>
        <v>-0.15019052800066257</v>
      </c>
      <c r="AW84">
        <v>81</v>
      </c>
      <c r="AX84">
        <f>IF(Z84&gt;0, (R84*SUMPRODUCT(K84:$K$98, X84:$X$98)-K84*$AZ$3)/Z84, 0)</f>
        <v>-2424.8451568443634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0.458542742</v>
      </c>
      <c r="Q85" s="5">
        <f t="shared" si="91"/>
        <v>12.5</v>
      </c>
      <c r="R85">
        <f t="shared" si="62"/>
        <v>500000</v>
      </c>
      <c r="S85">
        <f t="shared" si="63"/>
        <v>-4225.3570000348682</v>
      </c>
      <c r="U85">
        <f t="shared" si="83"/>
        <v>0.458542742</v>
      </c>
      <c r="V85">
        <f t="shared" si="84"/>
        <v>0.01</v>
      </c>
      <c r="W85">
        <f t="shared" si="85"/>
        <v>1.4616482731170128E-3</v>
      </c>
      <c r="X85">
        <f t="shared" si="86"/>
        <v>6.7022820699463989E-4</v>
      </c>
      <c r="Y85">
        <f t="shared" si="87"/>
        <v>1.4616482731170128E-5</v>
      </c>
      <c r="Z85">
        <f t="shared" si="88"/>
        <v>7.7680358339120281E-4</v>
      </c>
      <c r="AB85">
        <f t="shared" si="89"/>
        <v>-3.5442707360777157</v>
      </c>
      <c r="AC85">
        <f t="shared" si="64"/>
        <v>-3.2822724587341883</v>
      </c>
      <c r="AE85">
        <f t="shared" si="65"/>
        <v>0</v>
      </c>
      <c r="AF85">
        <f t="shared" si="66"/>
        <v>0</v>
      </c>
      <c r="AG85">
        <f t="shared" si="67"/>
        <v>-9.7100447923900348E-3</v>
      </c>
      <c r="AH85">
        <f t="shared" si="68"/>
        <v>-335.11410349731995</v>
      </c>
      <c r="AI85">
        <f t="shared" si="69"/>
        <v>-335.12381354211232</v>
      </c>
      <c r="AJ85">
        <f t="shared" si="70"/>
        <v>-0.26199827734352743</v>
      </c>
      <c r="AK85">
        <f t="shared" si="92"/>
        <v>-0.24809895152544012</v>
      </c>
      <c r="AL85">
        <f t="shared" si="71"/>
        <v>-335.63391077098129</v>
      </c>
      <c r="AN85">
        <f t="shared" si="72"/>
        <v>0</v>
      </c>
      <c r="AO85">
        <f t="shared" si="73"/>
        <v>0</v>
      </c>
      <c r="AP85">
        <f t="shared" si="74"/>
        <v>-2.2868501951393153E-6</v>
      </c>
      <c r="AQ85">
        <f t="shared" si="75"/>
        <v>-7.8924018309101091E-2</v>
      </c>
      <c r="AR85">
        <f t="shared" si="76"/>
        <v>-7.8926305159296217E-2</v>
      </c>
      <c r="AS85">
        <f t="shared" si="77"/>
        <v>-6.1704227372748793E-5</v>
      </c>
      <c r="AT85">
        <f t="shared" si="78"/>
        <v>-5.8430743404445277E-5</v>
      </c>
      <c r="AU85">
        <f t="shared" si="79"/>
        <v>-7.904644013007342E-2</v>
      </c>
      <c r="AW85">
        <v>82</v>
      </c>
      <c r="AX85">
        <f>IF(Z85&gt;0, (R85*SUMPRODUCT(K85:$K$98, X85:$X$98)-K85*$AZ$3)/Z85, 0)</f>
        <v>-4225.3570000348682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0.48392545599999998</v>
      </c>
      <c r="Q86" s="5">
        <f t="shared" si="91"/>
        <v>12.5</v>
      </c>
      <c r="R86">
        <f t="shared" si="62"/>
        <v>500000</v>
      </c>
      <c r="S86">
        <f t="shared" si="63"/>
        <v>-7614.1566017617024</v>
      </c>
      <c r="U86">
        <f t="shared" si="83"/>
        <v>0.48392545599999998</v>
      </c>
      <c r="V86">
        <f t="shared" si="84"/>
        <v>0.01</v>
      </c>
      <c r="W86">
        <f t="shared" si="85"/>
        <v>7.7680358339120281E-4</v>
      </c>
      <c r="X86">
        <f t="shared" si="86"/>
        <v>3.7591502831502182E-4</v>
      </c>
      <c r="Y86">
        <f t="shared" si="87"/>
        <v>7.768035833912029E-6</v>
      </c>
      <c r="Z86">
        <f t="shared" si="88"/>
        <v>3.9312051924226898E-4</v>
      </c>
      <c r="AB86">
        <f t="shared" si="89"/>
        <v>-3.2822724587341883</v>
      </c>
      <c r="AC86">
        <f t="shared" si="64"/>
        <v>-2.9932811968765107</v>
      </c>
      <c r="AE86">
        <f t="shared" si="65"/>
        <v>0</v>
      </c>
      <c r="AF86">
        <f t="shared" si="66"/>
        <v>0</v>
      </c>
      <c r="AG86">
        <f t="shared" si="67"/>
        <v>-4.9140064905283621E-3</v>
      </c>
      <c r="AH86">
        <f t="shared" si="68"/>
        <v>-187.9575141575109</v>
      </c>
      <c r="AI86">
        <f t="shared" si="69"/>
        <v>-187.96242816400144</v>
      </c>
      <c r="AJ86">
        <f t="shared" si="70"/>
        <v>-0.28899126185767754</v>
      </c>
      <c r="AK86">
        <f t="shared" si="92"/>
        <v>-0.22975907211139321</v>
      </c>
      <c r="AL86">
        <f t="shared" si="71"/>
        <v>-188.48117849797052</v>
      </c>
      <c r="AN86">
        <f t="shared" si="72"/>
        <v>0</v>
      </c>
      <c r="AO86">
        <f t="shared" si="73"/>
        <v>0</v>
      </c>
      <c r="AP86">
        <f t="shared" si="74"/>
        <v>-1.0333184550905714E-6</v>
      </c>
      <c r="AQ86">
        <f t="shared" si="75"/>
        <v>-3.9523750838802926E-2</v>
      </c>
      <c r="AR86">
        <f t="shared" si="76"/>
        <v>-3.9524784157258019E-2</v>
      </c>
      <c r="AS86">
        <f t="shared" si="77"/>
        <v>-6.0769151366208725E-5</v>
      </c>
      <c r="AT86">
        <f t="shared" si="78"/>
        <v>-4.8313792400315052E-5</v>
      </c>
      <c r="AU86">
        <f t="shared" si="79"/>
        <v>-3.9633867101024546E-2</v>
      </c>
      <c r="AW86">
        <v>83</v>
      </c>
      <c r="AX86">
        <f>IF(Z86&gt;0, (R86*SUMPRODUCT(K86:$K$98, X86:$X$98)-K86*$AZ$3)/Z86, 0)</f>
        <v>-7614.1566017617024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0.50934341699999997</v>
      </c>
      <c r="Q87" s="5">
        <f t="shared" si="91"/>
        <v>12.5</v>
      </c>
      <c r="R87">
        <f t="shared" si="62"/>
        <v>500000</v>
      </c>
      <c r="S87">
        <f t="shared" si="63"/>
        <v>-14311.848556324005</v>
      </c>
      <c r="U87">
        <f t="shared" si="83"/>
        <v>0.50934341699999997</v>
      </c>
      <c r="V87">
        <f t="shared" si="84"/>
        <v>0.01</v>
      </c>
      <c r="W87">
        <f t="shared" si="85"/>
        <v>3.9312051924226898E-4</v>
      </c>
      <c r="X87">
        <f t="shared" si="86"/>
        <v>2.0023334856367152E-4</v>
      </c>
      <c r="Y87">
        <f t="shared" si="87"/>
        <v>3.9312051924226897E-6</v>
      </c>
      <c r="Z87">
        <f t="shared" si="88"/>
        <v>1.8895596548617477E-4</v>
      </c>
      <c r="AB87">
        <f t="shared" si="89"/>
        <v>-2.9932811968765107</v>
      </c>
      <c r="AC87">
        <f t="shared" si="64"/>
        <v>-2.7043091618521187</v>
      </c>
      <c r="AE87">
        <f t="shared" si="65"/>
        <v>0</v>
      </c>
      <c r="AF87">
        <f t="shared" si="66"/>
        <v>0</v>
      </c>
      <c r="AG87">
        <f t="shared" si="67"/>
        <v>-2.3619495685771848E-3</v>
      </c>
      <c r="AH87">
        <f t="shared" si="68"/>
        <v>-100.11667428183576</v>
      </c>
      <c r="AI87">
        <f t="shared" si="69"/>
        <v>-100.11903623140434</v>
      </c>
      <c r="AJ87">
        <f t="shared" si="70"/>
        <v>-0.28897203502439206</v>
      </c>
      <c r="AK87">
        <f t="shared" si="92"/>
        <v>-0.20952968378135578</v>
      </c>
      <c r="AL87">
        <f t="shared" si="71"/>
        <v>-100.61753795021008</v>
      </c>
      <c r="AN87">
        <f t="shared" si="72"/>
        <v>0</v>
      </c>
      <c r="AO87">
        <f t="shared" si="73"/>
        <v>0</v>
      </c>
      <c r="AP87">
        <f t="shared" si="74"/>
        <v>-4.4345653372738668E-7</v>
      </c>
      <c r="AQ87">
        <f t="shared" si="75"/>
        <v>-1.8796926884464025E-2</v>
      </c>
      <c r="AR87">
        <f t="shared" si="76"/>
        <v>-1.8797370340997752E-2</v>
      </c>
      <c r="AS87">
        <f t="shared" si="77"/>
        <v>-5.425456102064876E-5</v>
      </c>
      <c r="AT87">
        <f t="shared" si="78"/>
        <v>-3.9339242682750391E-5</v>
      </c>
      <c r="AU87">
        <f t="shared" si="79"/>
        <v>-1.889096414470115E-2</v>
      </c>
      <c r="AW87">
        <v>84</v>
      </c>
      <c r="AX87">
        <f>IF(Z87&gt;0, (R87*SUMPRODUCT(K87:$K$98, X87:$X$98)-K87*$AZ$3)/Z87, 0)</f>
        <v>-14311.848556324005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0.53464878299999996</v>
      </c>
      <c r="Q88" s="5">
        <f t="shared" si="91"/>
        <v>12.5</v>
      </c>
      <c r="R88">
        <f t="shared" si="62"/>
        <v>500000</v>
      </c>
      <c r="S88">
        <f t="shared" si="63"/>
        <v>-28239.990160409958</v>
      </c>
      <c r="U88">
        <f t="shared" si="83"/>
        <v>0.53464878299999996</v>
      </c>
      <c r="V88">
        <f t="shared" si="84"/>
        <v>0.01</v>
      </c>
      <c r="W88">
        <f t="shared" si="85"/>
        <v>1.8895596548617477E-4</v>
      </c>
      <c r="X88">
        <f t="shared" si="86"/>
        <v>1.0102507698777334E-4</v>
      </c>
      <c r="Y88">
        <f t="shared" si="87"/>
        <v>1.8895596548617477E-6</v>
      </c>
      <c r="Z88">
        <f t="shared" si="88"/>
        <v>8.6041328843539691E-5</v>
      </c>
      <c r="AB88">
        <f t="shared" si="89"/>
        <v>-2.7043091618521187</v>
      </c>
      <c r="AC88">
        <f t="shared" si="64"/>
        <v>-2.4298062799301583</v>
      </c>
      <c r="AE88">
        <f t="shared" si="65"/>
        <v>0</v>
      </c>
      <c r="AF88">
        <f t="shared" si="66"/>
        <v>0</v>
      </c>
      <c r="AG88">
        <f t="shared" si="67"/>
        <v>-1.0755166105442461E-3</v>
      </c>
      <c r="AH88">
        <f t="shared" si="68"/>
        <v>-50.512538493886666</v>
      </c>
      <c r="AI88">
        <f t="shared" si="69"/>
        <v>-50.513614010497207</v>
      </c>
      <c r="AJ88">
        <f t="shared" si="70"/>
        <v>-0.27450288192196037</v>
      </c>
      <c r="AK88">
        <f t="shared" si="92"/>
        <v>-0.18930164132964833</v>
      </c>
      <c r="AL88">
        <f t="shared" si="71"/>
        <v>-50.977418533748818</v>
      </c>
      <c r="AN88">
        <f t="shared" si="72"/>
        <v>0</v>
      </c>
      <c r="AO88">
        <f t="shared" si="73"/>
        <v>0</v>
      </c>
      <c r="AP88">
        <f t="shared" si="74"/>
        <v>-1.8029327885657775E-7</v>
      </c>
      <c r="AQ88">
        <f t="shared" si="75"/>
        <v>-8.4676248596694901E-3</v>
      </c>
      <c r="AR88">
        <f t="shared" si="76"/>
        <v>-8.4678051529483451E-3</v>
      </c>
      <c r="AS88">
        <f t="shared" si="77"/>
        <v>-4.6016048615228902E-5</v>
      </c>
      <c r="AT88">
        <f t="shared" si="78"/>
        <v>-3.1733413760093735E-5</v>
      </c>
      <c r="AU88">
        <f t="shared" si="79"/>
        <v>-8.5455546153236691E-3</v>
      </c>
      <c r="AW88">
        <v>85</v>
      </c>
      <c r="AX88">
        <f>IF(Z88&gt;0, (R88*SUMPRODUCT(K88:$K$98, X88:$X$98)-K88*$AZ$3)/Z88, 0)</f>
        <v>-28239.990160409958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0.56402811100000005</v>
      </c>
      <c r="Q89" s="5">
        <f t="shared" si="91"/>
        <v>12.5</v>
      </c>
      <c r="R89">
        <f t="shared" si="62"/>
        <v>500000</v>
      </c>
      <c r="S89">
        <f t="shared" si="63"/>
        <v>-59381.407018550301</v>
      </c>
      <c r="U89">
        <f t="shared" si="83"/>
        <v>0.56402811100000005</v>
      </c>
      <c r="V89">
        <f t="shared" si="84"/>
        <v>0.01</v>
      </c>
      <c r="W89">
        <f t="shared" si="85"/>
        <v>8.6041328843539691E-5</v>
      </c>
      <c r="X89">
        <f t="shared" si="86"/>
        <v>4.8529728175551509E-5</v>
      </c>
      <c r="Y89">
        <f t="shared" si="87"/>
        <v>8.6041328843539693E-7</v>
      </c>
      <c r="Z89">
        <f t="shared" si="88"/>
        <v>3.6651187379552784E-5</v>
      </c>
      <c r="AB89">
        <f t="shared" si="89"/>
        <v>-2.4298062799301583</v>
      </c>
      <c r="AC89">
        <f t="shared" si="64"/>
        <v>-2.1763990754983777</v>
      </c>
      <c r="AE89">
        <f t="shared" si="65"/>
        <v>0</v>
      </c>
      <c r="AF89">
        <f t="shared" si="66"/>
        <v>0</v>
      </c>
      <c r="AG89">
        <f t="shared" si="67"/>
        <v>-4.5813984224440978E-4</v>
      </c>
      <c r="AH89">
        <f t="shared" si="68"/>
        <v>-24.264864087775756</v>
      </c>
      <c r="AI89">
        <f t="shared" si="69"/>
        <v>-24.265322227618</v>
      </c>
      <c r="AJ89">
        <f t="shared" si="70"/>
        <v>-0.25340720443178055</v>
      </c>
      <c r="AK89">
        <f t="shared" si="92"/>
        <v>-0.17008643959511111</v>
      </c>
      <c r="AL89">
        <f t="shared" si="71"/>
        <v>-24.688815871644891</v>
      </c>
      <c r="AN89">
        <f t="shared" si="72"/>
        <v>0</v>
      </c>
      <c r="AO89">
        <f t="shared" si="73"/>
        <v>0</v>
      </c>
      <c r="AP89">
        <f t="shared" si="74"/>
        <v>-6.8571311221910869E-8</v>
      </c>
      <c r="AQ89">
        <f t="shared" si="75"/>
        <v>-3.6318027678382781E-3</v>
      </c>
      <c r="AR89">
        <f t="shared" si="76"/>
        <v>-3.6318713391495002E-3</v>
      </c>
      <c r="AS89">
        <f t="shared" si="77"/>
        <v>-3.792829760415373E-5</v>
      </c>
      <c r="AT89">
        <f t="shared" si="78"/>
        <v>-2.5457402104489022E-5</v>
      </c>
      <c r="AU89">
        <f t="shared" si="79"/>
        <v>-3.6952570388581428E-3</v>
      </c>
      <c r="AW89">
        <v>86</v>
      </c>
      <c r="AX89">
        <f>IF(Z89&gt;0, (R89*SUMPRODUCT(K89:$K$98, X89:$X$98)-K89*$AZ$3)/Z89, 0)</f>
        <v>-59381.407018550301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0.59324784900000005</v>
      </c>
      <c r="Q90" s="5">
        <f t="shared" si="91"/>
        <v>12.5</v>
      </c>
      <c r="R90">
        <f t="shared" si="62"/>
        <v>500000</v>
      </c>
      <c r="S90">
        <f t="shared" si="63"/>
        <v>-133839.18033062012</v>
      </c>
      <c r="U90">
        <f t="shared" si="83"/>
        <v>0.59324784900000005</v>
      </c>
      <c r="V90">
        <f t="shared" si="84"/>
        <v>0.01</v>
      </c>
      <c r="W90">
        <f t="shared" si="85"/>
        <v>3.6651187379552784E-5</v>
      </c>
      <c r="X90">
        <f t="shared" si="86"/>
        <v>2.1743238076215638E-5</v>
      </c>
      <c r="Y90">
        <f t="shared" si="87"/>
        <v>3.6651187379552782E-7</v>
      </c>
      <c r="Z90">
        <f t="shared" si="88"/>
        <v>1.4541437429541618E-5</v>
      </c>
      <c r="AB90">
        <f t="shared" si="89"/>
        <v>-2.1763990754983777</v>
      </c>
      <c r="AC90">
        <f t="shared" si="64"/>
        <v>-1.9462140663988496</v>
      </c>
      <c r="AE90">
        <f t="shared" si="65"/>
        <v>0</v>
      </c>
      <c r="AF90">
        <f t="shared" si="66"/>
        <v>0</v>
      </c>
      <c r="AG90">
        <f t="shared" si="67"/>
        <v>-1.8176796786927021E-4</v>
      </c>
      <c r="AH90">
        <f t="shared" si="68"/>
        <v>-10.871619038107818</v>
      </c>
      <c r="AI90">
        <f t="shared" si="69"/>
        <v>-10.871800806075687</v>
      </c>
      <c r="AJ90">
        <f t="shared" si="70"/>
        <v>-0.2301850090995281</v>
      </c>
      <c r="AK90">
        <f t="shared" si="92"/>
        <v>-0.15234793528488647</v>
      </c>
      <c r="AL90">
        <f t="shared" si="71"/>
        <v>-11.254333750460102</v>
      </c>
      <c r="AN90">
        <f t="shared" si="72"/>
        <v>0</v>
      </c>
      <c r="AO90">
        <f t="shared" si="73"/>
        <v>0</v>
      </c>
      <c r="AP90">
        <f t="shared" si="74"/>
        <v>-2.4290906450163901E-8</v>
      </c>
      <c r="AQ90">
        <f t="shared" si="75"/>
        <v>-1.4528493887681494E-3</v>
      </c>
      <c r="AR90">
        <f t="shared" si="76"/>
        <v>-1.4528736796745995E-3</v>
      </c>
      <c r="AS90">
        <f t="shared" si="77"/>
        <v>-3.0761209402352838E-5</v>
      </c>
      <c r="AT90">
        <f t="shared" si="78"/>
        <v>-2.0359304707319878E-5</v>
      </c>
      <c r="AU90">
        <f t="shared" si="79"/>
        <v>-1.5039941937842723E-3</v>
      </c>
      <c r="AW90">
        <v>87</v>
      </c>
      <c r="AX90">
        <f>IF(Z90&gt;0, (R90*SUMPRODUCT(K90:$K$98, X90:$X$98)-K90*$AZ$3)/Z90, 0)</f>
        <v>-133839.18033062012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0.62227177099999997</v>
      </c>
      <c r="Q91" s="5">
        <f t="shared" si="91"/>
        <v>12.5</v>
      </c>
      <c r="R91">
        <f t="shared" si="62"/>
        <v>500000</v>
      </c>
      <c r="S91">
        <f t="shared" si="63"/>
        <v>-325192.68977101782</v>
      </c>
      <c r="U91">
        <f t="shared" si="83"/>
        <v>0.62227177099999997</v>
      </c>
      <c r="V91">
        <f t="shared" si="84"/>
        <v>0.01</v>
      </c>
      <c r="W91">
        <f t="shared" si="85"/>
        <v>1.4541437429541618E-5</v>
      </c>
      <c r="X91">
        <f t="shared" si="86"/>
        <v>9.0487260221665504E-6</v>
      </c>
      <c r="Y91">
        <f t="shared" si="87"/>
        <v>1.4541437429541617E-7</v>
      </c>
      <c r="Z91">
        <f t="shared" si="88"/>
        <v>5.3472970330796509E-6</v>
      </c>
      <c r="AB91">
        <f t="shared" si="89"/>
        <v>-1.9462140663988496</v>
      </c>
      <c r="AC91">
        <f t="shared" si="64"/>
        <v>-1.7389019051917549</v>
      </c>
      <c r="AE91">
        <f t="shared" si="65"/>
        <v>0</v>
      </c>
      <c r="AF91">
        <f t="shared" si="66"/>
        <v>0</v>
      </c>
      <c r="AG91">
        <f t="shared" si="67"/>
        <v>-6.6841212913495637E-5</v>
      </c>
      <c r="AH91">
        <f t="shared" si="68"/>
        <v>-4.5243630110832749</v>
      </c>
      <c r="AI91">
        <f t="shared" si="69"/>
        <v>-4.5244298522961888</v>
      </c>
      <c r="AJ91">
        <f t="shared" si="70"/>
        <v>-0.20731216120709473</v>
      </c>
      <c r="AK91">
        <f t="shared" si="92"/>
        <v>-0.1362349846479195</v>
      </c>
      <c r="AL91">
        <f t="shared" si="71"/>
        <v>-4.8679769981512031</v>
      </c>
      <c r="AN91">
        <f t="shared" si="72"/>
        <v>0</v>
      </c>
      <c r="AO91">
        <f t="shared" si="73"/>
        <v>0</v>
      </c>
      <c r="AP91">
        <f t="shared" si="74"/>
        <v>-7.9754035801102204E-9</v>
      </c>
      <c r="AQ91">
        <f t="shared" si="75"/>
        <v>-5.39840906283529E-4</v>
      </c>
      <c r="AR91">
        <f t="shared" si="76"/>
        <v>-5.3984888168710917E-4</v>
      </c>
      <c r="AS91">
        <f t="shared" si="77"/>
        <v>-2.473620810608629E-5</v>
      </c>
      <c r="AT91">
        <f t="shared" si="78"/>
        <v>-1.625537504388855E-5</v>
      </c>
      <c r="AU91">
        <f t="shared" si="79"/>
        <v>-5.8084046483708397E-4</v>
      </c>
      <c r="AW91">
        <v>88</v>
      </c>
      <c r="AX91">
        <f>IF(Z91&gt;0, (R91*SUMPRODUCT(K91:$K$98, X91:$X$98)-K91*$AZ$3)/Z91, 0)</f>
        <v>-325192.68977101782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0.65106364900000002</v>
      </c>
      <c r="Q92" s="5">
        <f t="shared" si="91"/>
        <v>12.5</v>
      </c>
      <c r="R92">
        <f t="shared" si="62"/>
        <v>500000</v>
      </c>
      <c r="S92">
        <f t="shared" si="63"/>
        <v>-856902.51526259072</v>
      </c>
      <c r="U92">
        <f t="shared" si="83"/>
        <v>0.65106364900000002</v>
      </c>
      <c r="V92">
        <f t="shared" si="84"/>
        <v>0.01</v>
      </c>
      <c r="W92">
        <f t="shared" si="85"/>
        <v>5.3472970330796509E-6</v>
      </c>
      <c r="X92">
        <f t="shared" si="86"/>
        <v>3.4814307186437112E-6</v>
      </c>
      <c r="Y92">
        <f t="shared" si="87"/>
        <v>5.347297033079651E-8</v>
      </c>
      <c r="Z92">
        <f t="shared" si="88"/>
        <v>1.8123933441051433E-6</v>
      </c>
      <c r="AB92">
        <f t="shared" si="89"/>
        <v>-1.7389019051917549</v>
      </c>
      <c r="AC92">
        <f t="shared" si="64"/>
        <v>-1.5530444152088754</v>
      </c>
      <c r="AE92">
        <f t="shared" si="65"/>
        <v>0</v>
      </c>
      <c r="AF92">
        <f t="shared" si="66"/>
        <v>0</v>
      </c>
      <c r="AG92">
        <f t="shared" si="67"/>
        <v>-2.2654916801314292E-5</v>
      </c>
      <c r="AH92">
        <f t="shared" si="68"/>
        <v>-1.7407153593218556</v>
      </c>
      <c r="AI92">
        <f t="shared" si="69"/>
        <v>-1.740738014238657</v>
      </c>
      <c r="AJ92">
        <f t="shared" si="70"/>
        <v>-0.18585748998287954</v>
      </c>
      <c r="AK92">
        <f t="shared" si="92"/>
        <v>-0.12172313336342286</v>
      </c>
      <c r="AL92">
        <f t="shared" si="71"/>
        <v>-2.0483186375849596</v>
      </c>
      <c r="AN92">
        <f t="shared" si="72"/>
        <v>0</v>
      </c>
      <c r="AO92">
        <f t="shared" si="73"/>
        <v>0</v>
      </c>
      <c r="AP92">
        <f t="shared" si="74"/>
        <v>-2.4135305242811559E-9</v>
      </c>
      <c r="AQ92">
        <f t="shared" si="75"/>
        <v>-1.8544626275407943E-4</v>
      </c>
      <c r="AR92">
        <f t="shared" si="76"/>
        <v>-1.8544867628460371E-4</v>
      </c>
      <c r="AS92">
        <f t="shared" si="77"/>
        <v>-1.9800237148252763E-5</v>
      </c>
      <c r="AT92">
        <f t="shared" si="78"/>
        <v>-1.296771471112724E-5</v>
      </c>
      <c r="AU92">
        <f t="shared" si="79"/>
        <v>-2.1821662814398374E-4</v>
      </c>
      <c r="AW92">
        <v>89</v>
      </c>
      <c r="AX92">
        <f>IF(Z92&gt;0, (R92*SUMPRODUCT(K92:$K$98, X92:$X$98)-K92*$AZ$3)/Z92, 0)</f>
        <v>-856902.51526259072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0.67958823899999998</v>
      </c>
      <c r="Q93" s="5">
        <f t="shared" si="91"/>
        <v>12.5</v>
      </c>
      <c r="R93">
        <f t="shared" si="62"/>
        <v>500000</v>
      </c>
      <c r="S93">
        <f t="shared" si="63"/>
        <v>-2465042.1917689196</v>
      </c>
      <c r="U93">
        <f t="shared" si="83"/>
        <v>0.67958823899999998</v>
      </c>
      <c r="V93">
        <f t="shared" si="84"/>
        <v>0.01</v>
      </c>
      <c r="W93">
        <f t="shared" si="85"/>
        <v>1.8123933441051433E-6</v>
      </c>
      <c r="X93">
        <f t="shared" si="86"/>
        <v>1.2316812010957354E-6</v>
      </c>
      <c r="Y93">
        <f t="shared" si="87"/>
        <v>1.8123933441051435E-8</v>
      </c>
      <c r="Z93">
        <f t="shared" si="88"/>
        <v>5.6258820956835649E-7</v>
      </c>
      <c r="AB93">
        <f t="shared" si="89"/>
        <v>-1.5530444152088754</v>
      </c>
      <c r="AC93">
        <f t="shared" si="64"/>
        <v>-1.3868036731777338</v>
      </c>
      <c r="AE93">
        <f t="shared" si="65"/>
        <v>0</v>
      </c>
      <c r="AF93">
        <f t="shared" si="66"/>
        <v>0</v>
      </c>
      <c r="AG93">
        <f t="shared" si="67"/>
        <v>-7.0323526196044562E-6</v>
      </c>
      <c r="AH93">
        <f t="shared" si="68"/>
        <v>-0.61584060054786771</v>
      </c>
      <c r="AI93">
        <f t="shared" si="69"/>
        <v>-0.61584763290048727</v>
      </c>
      <c r="AJ93">
        <f t="shared" si="70"/>
        <v>-0.16624074203114159</v>
      </c>
      <c r="AK93">
        <f t="shared" si="92"/>
        <v>-0.10871310906462128</v>
      </c>
      <c r="AL93">
        <f t="shared" si="71"/>
        <v>-0.89080148399625014</v>
      </c>
      <c r="AN93">
        <f t="shared" si="72"/>
        <v>0</v>
      </c>
      <c r="AO93">
        <f t="shared" si="73"/>
        <v>0</v>
      </c>
      <c r="AP93">
        <f t="shared" si="74"/>
        <v>-6.6891808952622028E-10</v>
      </c>
      <c r="AQ93">
        <f t="shared" si="75"/>
        <v>-5.8578819956034901E-5</v>
      </c>
      <c r="AR93">
        <f t="shared" si="76"/>
        <v>-5.8579488874124426E-5</v>
      </c>
      <c r="AS93">
        <f t="shared" si="77"/>
        <v>-1.5812836126972703E-5</v>
      </c>
      <c r="AT93">
        <f t="shared" si="78"/>
        <v>-1.0340801884597807E-5</v>
      </c>
      <c r="AU93">
        <f t="shared" si="79"/>
        <v>-8.4733126885694934E-5</v>
      </c>
      <c r="AW93">
        <v>90</v>
      </c>
      <c r="AX93">
        <f>IF(Z93&gt;0, (R93*SUMPRODUCT(K93:$K$98, X93:$X$98)-K93*$AZ$3)/Z93, 0)</f>
        <v>-2465042.1917689196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0.70796792399999997</v>
      </c>
      <c r="Q94" s="5">
        <f t="shared" si="91"/>
        <v>12.5</v>
      </c>
      <c r="R94">
        <f t="shared" si="62"/>
        <v>500000</v>
      </c>
      <c r="S94">
        <f t="shared" si="63"/>
        <v>-7804144.8815376936</v>
      </c>
      <c r="U94">
        <f t="shared" si="83"/>
        <v>0.70796792399999997</v>
      </c>
      <c r="V94">
        <f t="shared" si="84"/>
        <v>0.01</v>
      </c>
      <c r="W94">
        <f t="shared" si="85"/>
        <v>5.6258820956835649E-7</v>
      </c>
      <c r="X94">
        <f t="shared" si="86"/>
        <v>3.9829440679498626E-7</v>
      </c>
      <c r="Y94">
        <f t="shared" si="87"/>
        <v>5.6258820956835646E-9</v>
      </c>
      <c r="Z94">
        <f t="shared" si="88"/>
        <v>1.5866792067768666E-7</v>
      </c>
      <c r="AB94">
        <f t="shared" si="89"/>
        <v>-1.3868036731777338</v>
      </c>
      <c r="AC94">
        <f t="shared" si="64"/>
        <v>-1.2382674410209971</v>
      </c>
      <c r="AE94">
        <f t="shared" si="65"/>
        <v>0</v>
      </c>
      <c r="AF94">
        <f t="shared" si="66"/>
        <v>0</v>
      </c>
      <c r="AG94">
        <f t="shared" si="67"/>
        <v>-1.9833490084710833E-6</v>
      </c>
      <c r="AH94">
        <f t="shared" si="68"/>
        <v>-0.19914720339749314</v>
      </c>
      <c r="AI94">
        <f t="shared" si="69"/>
        <v>-0.19914918674650162</v>
      </c>
      <c r="AJ94">
        <f t="shared" si="70"/>
        <v>-0.14853623215673672</v>
      </c>
      <c r="AK94">
        <f t="shared" si="92"/>
        <v>-9.7076257122441376E-2</v>
      </c>
      <c r="AL94">
        <f t="shared" si="71"/>
        <v>-0.44476167602567973</v>
      </c>
      <c r="AN94">
        <f t="shared" si="72"/>
        <v>0</v>
      </c>
      <c r="AO94">
        <f t="shared" si="73"/>
        <v>0</v>
      </c>
      <c r="AP94">
        <f t="shared" si="74"/>
        <v>-1.6844317630628015E-10</v>
      </c>
      <c r="AQ94">
        <f t="shared" si="75"/>
        <v>-1.6913305398854438E-5</v>
      </c>
      <c r="AR94">
        <f t="shared" si="76"/>
        <v>-1.6913473842030746E-5</v>
      </c>
      <c r="AS94">
        <f t="shared" si="77"/>
        <v>-1.2614983361065143E-5</v>
      </c>
      <c r="AT94">
        <f t="shared" si="78"/>
        <v>-8.2445565675979624E-6</v>
      </c>
      <c r="AU94">
        <f t="shared" si="79"/>
        <v>-3.7773013770693853E-5</v>
      </c>
      <c r="AW94">
        <v>91</v>
      </c>
      <c r="AX94">
        <f>IF(Z94&gt;0, (R94*SUMPRODUCT(K94:$K$98, X94:$X$98)-K94*$AZ$3)/Z94, 0)</f>
        <v>-7804144.8815376936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0.73634663</v>
      </c>
      <c r="Q95" s="5">
        <f t="shared" si="91"/>
        <v>12.5</v>
      </c>
      <c r="R95">
        <f t="shared" si="62"/>
        <v>500000</v>
      </c>
      <c r="S95">
        <f t="shared" si="63"/>
        <v>-27470866.253190957</v>
      </c>
      <c r="U95">
        <f t="shared" si="83"/>
        <v>0.73634663</v>
      </c>
      <c r="V95">
        <f t="shared" si="84"/>
        <v>0.01</v>
      </c>
      <c r="W95">
        <f t="shared" si="85"/>
        <v>1.5866792067768666E-7</v>
      </c>
      <c r="X95">
        <f t="shared" si="86"/>
        <v>1.1683458868012189E-7</v>
      </c>
      <c r="Y95">
        <f t="shared" si="87"/>
        <v>1.5866792067768667E-9</v>
      </c>
      <c r="Z95">
        <f t="shared" si="88"/>
        <v>4.0246652790787899E-8</v>
      </c>
      <c r="AB95">
        <f t="shared" si="89"/>
        <v>-1.2382674410209971</v>
      </c>
      <c r="AC95">
        <f t="shared" si="64"/>
        <v>-1.1056104159543489</v>
      </c>
      <c r="AE95">
        <f t="shared" si="65"/>
        <v>0</v>
      </c>
      <c r="AF95">
        <f t="shared" si="66"/>
        <v>0</v>
      </c>
      <c r="AG95">
        <f t="shared" si="67"/>
        <v>-5.0308315988484873E-7</v>
      </c>
      <c r="AH95">
        <f t="shared" si="68"/>
        <v>-5.8417294340060946E-2</v>
      </c>
      <c r="AI95">
        <f t="shared" si="69"/>
        <v>-5.8417797423220834E-2</v>
      </c>
      <c r="AJ95">
        <f t="shared" si="70"/>
        <v>-0.13265702506664812</v>
      </c>
      <c r="AK95">
        <f t="shared" si="92"/>
        <v>-8.66787208714698E-2</v>
      </c>
      <c r="AL95">
        <f t="shared" si="71"/>
        <v>-0.27775354336133873</v>
      </c>
      <c r="AN95">
        <f t="shared" si="72"/>
        <v>0</v>
      </c>
      <c r="AO95">
        <f t="shared" si="73"/>
        <v>0</v>
      </c>
      <c r="AP95">
        <f t="shared" si="74"/>
        <v>-3.8148374396064375E-11</v>
      </c>
      <c r="AQ95">
        <f t="shared" si="75"/>
        <v>-4.4297344721294722E-6</v>
      </c>
      <c r="AR95">
        <f t="shared" si="76"/>
        <v>-4.4297726205038683E-6</v>
      </c>
      <c r="AS95">
        <f t="shared" si="77"/>
        <v>-1.0059271035168274E-5</v>
      </c>
      <c r="AT95">
        <f t="shared" si="78"/>
        <v>-6.5727747610030368E-6</v>
      </c>
      <c r="AU95">
        <f t="shared" si="79"/>
        <v>-2.106181841667518E-5</v>
      </c>
      <c r="AW95">
        <v>92</v>
      </c>
      <c r="AX95">
        <f>IF(Z95&gt;0, (R95*SUMPRODUCT(K95:$K$98, X95:$X$98)-K95*$AZ$3)/Z95, 0)</f>
        <v>-27470866.253190957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0.76472631499999999</v>
      </c>
      <c r="Q96" s="5">
        <f t="shared" si="91"/>
        <v>12.5</v>
      </c>
      <c r="R96">
        <f t="shared" si="62"/>
        <v>500000</v>
      </c>
      <c r="S96">
        <f t="shared" si="63"/>
        <v>-108879356.88594282</v>
      </c>
      <c r="U96">
        <f t="shared" si="83"/>
        <v>0.76472631499999999</v>
      </c>
      <c r="V96">
        <f t="shared" si="84"/>
        <v>0.01</v>
      </c>
      <c r="W96">
        <f t="shared" si="85"/>
        <v>4.0246652790787899E-8</v>
      </c>
      <c r="X96">
        <f t="shared" si="86"/>
        <v>3.0777674479783696E-8</v>
      </c>
      <c r="Y96">
        <f t="shared" si="87"/>
        <v>4.0246652790787898E-10</v>
      </c>
      <c r="Z96">
        <f t="shared" si="88"/>
        <v>9.0665117830963252E-9</v>
      </c>
      <c r="AB96">
        <f t="shared" si="89"/>
        <v>-1.1056104159543489</v>
      </c>
      <c r="AC96">
        <f t="shared" si="64"/>
        <v>-0.98715597214235051</v>
      </c>
      <c r="AE96">
        <f t="shared" si="65"/>
        <v>0</v>
      </c>
      <c r="AF96">
        <f t="shared" si="66"/>
        <v>0</v>
      </c>
      <c r="AG96">
        <f t="shared" si="67"/>
        <v>-1.1333139728870407E-7</v>
      </c>
      <c r="AH96">
        <f t="shared" si="68"/>
        <v>-1.5388837239891848E-2</v>
      </c>
      <c r="AI96">
        <f t="shared" si="69"/>
        <v>-1.5388950571289138E-2</v>
      </c>
      <c r="AJ96">
        <f t="shared" si="70"/>
        <v>-0.11845444381199843</v>
      </c>
      <c r="AK96">
        <f t="shared" si="92"/>
        <v>-7.7392729116804435E-2</v>
      </c>
      <c r="AL96">
        <f t="shared" si="71"/>
        <v>-0.21123612350009202</v>
      </c>
      <c r="AN96">
        <f t="shared" si="72"/>
        <v>0</v>
      </c>
      <c r="AO96">
        <f t="shared" si="73"/>
        <v>0</v>
      </c>
      <c r="AP96">
        <f t="shared" si="74"/>
        <v>-7.6730579258580994E-12</v>
      </c>
      <c r="AQ96">
        <f t="shared" si="75"/>
        <v>-1.0418952062550949E-6</v>
      </c>
      <c r="AR96">
        <f t="shared" si="76"/>
        <v>-1.0419028793130207E-6</v>
      </c>
      <c r="AS96">
        <f t="shared" si="77"/>
        <v>-8.0199117869286152E-6</v>
      </c>
      <c r="AT96">
        <f t="shared" si="78"/>
        <v>-5.2398444540546937E-6</v>
      </c>
      <c r="AU96">
        <f t="shared" si="79"/>
        <v>-1.4301659120296331E-5</v>
      </c>
      <c r="AW96">
        <v>93</v>
      </c>
      <c r="AX96">
        <f>IF(Z96&gt;0, (R96*SUMPRODUCT(K96:$K$98, X96:$X$98)-K96*$AZ$3)/Z96, 0)</f>
        <v>-108879356.88594282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0.79310599999999998</v>
      </c>
      <c r="Q97" s="5">
        <f t="shared" si="91"/>
        <v>12.5</v>
      </c>
      <c r="R97">
        <f t="shared" si="62"/>
        <v>500000</v>
      </c>
      <c r="S97">
        <f t="shared" si="63"/>
        <v>-493736787.1643551</v>
      </c>
      <c r="U97">
        <f t="shared" si="83"/>
        <v>0.79310599999999998</v>
      </c>
      <c r="V97">
        <f t="shared" si="84"/>
        <v>0.01</v>
      </c>
      <c r="W97">
        <f t="shared" si="85"/>
        <v>9.0665117830963252E-9</v>
      </c>
      <c r="X97">
        <f t="shared" si="86"/>
        <v>7.1907048942443937E-9</v>
      </c>
      <c r="Y97">
        <f t="shared" si="87"/>
        <v>9.0665117830963259E-11</v>
      </c>
      <c r="Z97">
        <f t="shared" si="88"/>
        <v>1.7851417710209683E-9</v>
      </c>
      <c r="AB97">
        <f t="shared" si="89"/>
        <v>-0.98715597214235051</v>
      </c>
      <c r="AC97">
        <f t="shared" si="64"/>
        <v>-0.88139016265677972</v>
      </c>
      <c r="AE97">
        <f t="shared" si="65"/>
        <v>0</v>
      </c>
      <c r="AF97">
        <f t="shared" si="66"/>
        <v>0</v>
      </c>
      <c r="AG97">
        <f t="shared" si="67"/>
        <v>-2.2314272137762105E-8</v>
      </c>
      <c r="AH97">
        <f t="shared" si="68"/>
        <v>-3.5953524471221969E-3</v>
      </c>
      <c r="AI97">
        <f t="shared" si="69"/>
        <v>-3.5953747613943349E-3</v>
      </c>
      <c r="AJ97">
        <f t="shared" si="70"/>
        <v>-0.10576580948557079</v>
      </c>
      <c r="AK97">
        <f t="shared" si="92"/>
        <v>-6.9100918049964544E-2</v>
      </c>
      <c r="AL97">
        <f t="shared" si="71"/>
        <v>-0.17846210229692966</v>
      </c>
      <c r="AN97">
        <f t="shared" si="72"/>
        <v>0</v>
      </c>
      <c r="AO97">
        <f t="shared" si="73"/>
        <v>0</v>
      </c>
      <c r="AP97">
        <f t="shared" si="74"/>
        <v>-1.3489098814767009E-12</v>
      </c>
      <c r="AQ97">
        <f t="shared" si="75"/>
        <v>-2.1734100997662903E-7</v>
      </c>
      <c r="AR97">
        <f t="shared" si="76"/>
        <v>-2.1734235888651052E-7</v>
      </c>
      <c r="AS97">
        <f t="shared" si="77"/>
        <v>-6.393600681065138E-6</v>
      </c>
      <c r="AT97">
        <f t="shared" si="78"/>
        <v>-4.1771880615800806E-6</v>
      </c>
      <c r="AU97">
        <f t="shared" si="79"/>
        <v>-1.0788131101531728E-5</v>
      </c>
      <c r="AW97">
        <v>94</v>
      </c>
      <c r="AX97">
        <f>IF(Z97&gt;0, (R97*SUMPRODUCT(K97:$K$98, X97:$X$98)-K97*$AZ$3)/Z97, 0)</f>
        <v>-493736787.1643551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500000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1.7851417710209683E-9</v>
      </c>
      <c r="X98">
        <f t="shared" si="86"/>
        <v>1.7851417710209683E-9</v>
      </c>
      <c r="Y98">
        <f t="shared" si="87"/>
        <v>1.7851417710209683E-11</v>
      </c>
      <c r="Z98">
        <f t="shared" si="88"/>
        <v>0</v>
      </c>
      <c r="AB98">
        <f t="shared" si="89"/>
        <v>-0.88139016265677972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-8.9257088551048414E-4</v>
      </c>
      <c r="AI98">
        <f t="shared" si="69"/>
        <v>-8.9257088551048414E-4</v>
      </c>
      <c r="AJ98">
        <f t="shared" si="70"/>
        <v>-0.88139016265677972</v>
      </c>
      <c r="AK98">
        <f t="shared" si="92"/>
        <v>-6.1697311385974583E-2</v>
      </c>
      <c r="AL98">
        <f t="shared" si="71"/>
        <v>-0.94398004492826482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-4.8175352909882169E-8</v>
      </c>
      <c r="AR98">
        <f t="shared" si="76"/>
        <v>-4.8175352909882169E-8</v>
      </c>
      <c r="AS98">
        <f t="shared" si="77"/>
        <v>-4.7571887932468372E-5</v>
      </c>
      <c r="AT98">
        <f t="shared" si="78"/>
        <v>-3.3300321552727863E-6</v>
      </c>
      <c r="AU98">
        <f t="shared" si="79"/>
        <v>-5.095009544065104E-5</v>
      </c>
      <c r="AW98">
        <v>95</v>
      </c>
    </row>
    <row r="100" spans="5:50" x14ac:dyDescent="0.25">
      <c r="AN100" s="6">
        <f t="shared" ref="AN100:AU100" si="93">SUM(AN3:AN98)</f>
        <v>18383.888130418189</v>
      </c>
      <c r="AO100" s="6">
        <f t="shared" si="93"/>
        <v>-1838.388813041819</v>
      </c>
      <c r="AP100" s="6">
        <f t="shared" si="93"/>
        <v>-250.91987071527598</v>
      </c>
      <c r="AQ100" s="6">
        <f t="shared" si="93"/>
        <v>-14580.355696070183</v>
      </c>
      <c r="AR100" s="6">
        <f t="shared" si="93"/>
        <v>1714.2237505909084</v>
      </c>
      <c r="AS100" s="6">
        <f t="shared" si="93"/>
        <v>-356.46506026685773</v>
      </c>
      <c r="AT100" s="6">
        <f t="shared" si="93"/>
        <v>123.42661748516595</v>
      </c>
      <c r="AU100" s="6">
        <f t="shared" si="93"/>
        <v>1481.1853078092188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DE330-AC41-4691-A7FD-A813CFFF3D25}">
  <sheetPr codeName="Sheet38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22079.524161027315</v>
      </c>
      <c r="K3">
        <v>1</v>
      </c>
      <c r="L3" s="2">
        <v>0</v>
      </c>
      <c r="O3">
        <f>$C$3</f>
        <v>22079.524161027315</v>
      </c>
      <c r="P3">
        <f>O3*C5</f>
        <v>2207.9524161027316</v>
      </c>
      <c r="Q3" s="5">
        <f>B8</f>
        <v>125.8175559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22079.524161027315</v>
      </c>
      <c r="AF3">
        <f t="shared" ref="AF3:AF34" si="4">-$Z3*P3</f>
        <v>-2207.9524161027316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19745.754189024581</v>
      </c>
      <c r="AJ3">
        <f t="shared" ref="AJ3:AJ34" si="8">AB3-AC3</f>
        <v>0</v>
      </c>
      <c r="AL3">
        <f t="shared" ref="AL3:AL34" si="9">SUM(AI3:AK3)</f>
        <v>19745.754189024581</v>
      </c>
      <c r="AN3">
        <f t="shared" ref="AN3:AN34" si="10">AE3*$K3</f>
        <v>22079.524161027315</v>
      </c>
      <c r="AO3">
        <f t="shared" ref="AO3:AO34" si="11">AF3*$K3</f>
        <v>-2207.9524161027316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19745.754189024581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19745.754189024581</v>
      </c>
      <c r="AW3">
        <v>0</v>
      </c>
      <c r="AX3">
        <f>IF(Z3&gt;0, (R3*SUMPRODUCT(K3:$K$98, X3:$X$98)-K3*$AZ$3)/Z3, 0)</f>
        <v>0</v>
      </c>
      <c r="AZ3">
        <f>C6*SUMPRODUCT(X4:X89, K4:K89)/1</f>
        <v>17222.300072307717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2.4148220000000001E-3</v>
      </c>
      <c r="R4">
        <f t="shared" si="0"/>
        <v>500000</v>
      </c>
      <c r="S4">
        <f t="shared" si="1"/>
        <v>1169.7450284442464</v>
      </c>
      <c r="U4">
        <f t="shared" ref="U4:U35" si="21">M4</f>
        <v>2.4148220000000001E-3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2.4148220000000001E-3</v>
      </c>
      <c r="Y4">
        <f t="shared" ref="Y4:Y35" si="25">V4*W4</f>
        <v>0.01</v>
      </c>
      <c r="Z4">
        <f t="shared" ref="Z4:Z35" si="26">MAX(0, W4-X4-Y4)</f>
        <v>0.98758517800000001</v>
      </c>
      <c r="AB4">
        <f t="shared" ref="AB4:AB35" si="27">AC3</f>
        <v>0</v>
      </c>
      <c r="AC4">
        <f t="shared" si="2"/>
        <v>1155.2228521307261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-1207.4110000000001</v>
      </c>
      <c r="AI4">
        <f t="shared" si="7"/>
        <v>-1207.4110000000001</v>
      </c>
      <c r="AJ4">
        <f t="shared" si="8"/>
        <v>-1155.2228521307261</v>
      </c>
      <c r="AK4">
        <f>G4*SUM(AB4, AE4:AF4)</f>
        <v>0</v>
      </c>
      <c r="AL4">
        <f t="shared" si="9"/>
        <v>-2362.6338521307262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-1126.4213079578319</v>
      </c>
      <c r="AR4">
        <f t="shared" si="14"/>
        <v>-1126.4213079578319</v>
      </c>
      <c r="AS4">
        <f t="shared" si="15"/>
        <v>-1077.7337924533315</v>
      </c>
      <c r="AT4">
        <f t="shared" si="16"/>
        <v>0</v>
      </c>
      <c r="AU4">
        <f t="shared" si="17"/>
        <v>-2204.1551004111634</v>
      </c>
      <c r="AW4">
        <v>1</v>
      </c>
      <c r="AX4">
        <f>IF(Z4&gt;0, (R4*SUMPRODUCT(K4:$K$98, X4:$X$98)-K4*$AZ$3)/Z4, 0)</f>
        <v>1169.7450284442464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2.4301629999999999E-3</v>
      </c>
      <c r="Q5" s="5">
        <f t="shared" ref="Q5:Q36" si="29">$C$8</f>
        <v>12.5</v>
      </c>
      <c r="R5">
        <f t="shared" si="0"/>
        <v>500000</v>
      </c>
      <c r="S5">
        <f t="shared" si="1"/>
        <v>1403.6079047693067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1155.2228521307261</v>
      </c>
      <c r="AC5">
        <f t="shared" si="2"/>
        <v>1368.9518897605285</v>
      </c>
      <c r="AE5">
        <f t="shared" si="3"/>
        <v>0</v>
      </c>
      <c r="AF5">
        <f t="shared" si="4"/>
        <v>0</v>
      </c>
      <c r="AG5">
        <f t="shared" si="5"/>
        <v>-12.19136666576345</v>
      </c>
      <c r="AH5">
        <f t="shared" si="6"/>
        <v>-1199.9964794620071</v>
      </c>
      <c r="AI5">
        <f t="shared" si="7"/>
        <v>-1212.1878461277706</v>
      </c>
      <c r="AJ5">
        <f t="shared" si="8"/>
        <v>-213.72903762980241</v>
      </c>
      <c r="AK5">
        <f>G5*SUM(AB5, AE5:AF5)</f>
        <v>47.364136937359774</v>
      </c>
      <c r="AL5">
        <f t="shared" si="9"/>
        <v>-1378.5527468202133</v>
      </c>
      <c r="AN5">
        <f t="shared" si="10"/>
        <v>0</v>
      </c>
      <c r="AO5">
        <f t="shared" si="11"/>
        <v>0</v>
      </c>
      <c r="AP5">
        <f t="shared" si="12"/>
        <v>-10.424935382277708</v>
      </c>
      <c r="AQ5">
        <f t="shared" si="13"/>
        <v>-1026.1266107665515</v>
      </c>
      <c r="AR5">
        <f t="shared" si="14"/>
        <v>-1036.5515461488292</v>
      </c>
      <c r="AS5">
        <f t="shared" si="15"/>
        <v>-182.76141368663869</v>
      </c>
      <c r="AT5">
        <f t="shared" si="16"/>
        <v>40.501453245267278</v>
      </c>
      <c r="AU5">
        <f t="shared" si="17"/>
        <v>-1178.8115065902007</v>
      </c>
      <c r="AW5">
        <v>2</v>
      </c>
      <c r="AX5">
        <f>IF(Z5&gt;0, (R5*SUMPRODUCT(K5:$K$98, X5:$X$98)-K5*$AZ$3)/Z5, 0)</f>
        <v>1403.6079047693067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2.4518209999999999E-3</v>
      </c>
      <c r="Q6" s="5">
        <f t="shared" si="29"/>
        <v>12.5</v>
      </c>
      <c r="R6">
        <f t="shared" si="0"/>
        <v>500000</v>
      </c>
      <c r="S6">
        <f t="shared" si="1"/>
        <v>1852.535368971653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1368.9518897605285</v>
      </c>
      <c r="AC6">
        <f t="shared" si="2"/>
        <v>1784.2971471878936</v>
      </c>
      <c r="AE6">
        <f t="shared" si="3"/>
        <v>0</v>
      </c>
      <c r="AF6">
        <f t="shared" si="4"/>
        <v>0</v>
      </c>
      <c r="AG6">
        <f t="shared" si="5"/>
        <v>-12.039561950295997</v>
      </c>
      <c r="AH6">
        <f t="shared" si="6"/>
        <v>-1195.6419523927523</v>
      </c>
      <c r="AI6">
        <f t="shared" si="7"/>
        <v>-1207.6815143430483</v>
      </c>
      <c r="AJ6">
        <f t="shared" si="8"/>
        <v>-415.34525742736514</v>
      </c>
      <c r="AK6">
        <f>G6*SUM(AB6, AE6:AF6)</f>
        <v>80.083685550990921</v>
      </c>
      <c r="AL6">
        <f t="shared" si="9"/>
        <v>-1542.9430862194226</v>
      </c>
      <c r="AN6">
        <f t="shared" si="10"/>
        <v>0</v>
      </c>
      <c r="AO6">
        <f t="shared" si="11"/>
        <v>0</v>
      </c>
      <c r="AP6">
        <f t="shared" si="12"/>
        <v>-9.2874388389364171</v>
      </c>
      <c r="AQ6">
        <f t="shared" si="13"/>
        <v>-922.33019373609409</v>
      </c>
      <c r="AR6">
        <f t="shared" si="14"/>
        <v>-931.6176325750306</v>
      </c>
      <c r="AS6">
        <f t="shared" si="15"/>
        <v>-320.40149727408624</v>
      </c>
      <c r="AT6">
        <f t="shared" si="16"/>
        <v>61.777358231306607</v>
      </c>
      <c r="AU6">
        <f t="shared" si="17"/>
        <v>-1190.2417716178104</v>
      </c>
      <c r="AW6">
        <v>3</v>
      </c>
      <c r="AX6">
        <f>IF(Z6&gt;0, (R6*SUMPRODUCT(K6:$K$98, X6:$X$98)-K6*$AZ$3)/Z6, 0)</f>
        <v>1852.535368971653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2.4770880000000001E-3</v>
      </c>
      <c r="Q7" s="5">
        <f t="shared" si="29"/>
        <v>12.5</v>
      </c>
      <c r="R7">
        <f t="shared" si="0"/>
        <v>500000</v>
      </c>
      <c r="S7">
        <f t="shared" si="1"/>
        <v>2165.6429075186497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1784.2971471878936</v>
      </c>
      <c r="AC7">
        <f t="shared" si="2"/>
        <v>2059.845755320408</v>
      </c>
      <c r="AE7">
        <f t="shared" si="3"/>
        <v>0</v>
      </c>
      <c r="AF7">
        <f t="shared" si="4"/>
        <v>0</v>
      </c>
      <c r="AG7">
        <f t="shared" si="5"/>
        <v>-11.889343276360703</v>
      </c>
      <c r="AH7">
        <f t="shared" si="6"/>
        <v>-1192.9221772933925</v>
      </c>
      <c r="AI7">
        <f t="shared" si="7"/>
        <v>-1204.8115205697532</v>
      </c>
      <c r="AJ7">
        <f t="shared" si="8"/>
        <v>-275.54860813251435</v>
      </c>
      <c r="AK7">
        <f>G7*SUM(AB7, AE7:AF7)</f>
        <v>87.608989926925574</v>
      </c>
      <c r="AL7">
        <f t="shared" si="9"/>
        <v>-1392.751138775342</v>
      </c>
      <c r="AN7">
        <f t="shared" si="10"/>
        <v>0</v>
      </c>
      <c r="AO7">
        <f t="shared" si="11"/>
        <v>0</v>
      </c>
      <c r="AP7">
        <f t="shared" si="12"/>
        <v>-8.3446079949489516</v>
      </c>
      <c r="AQ7">
        <f t="shared" si="13"/>
        <v>-837.25969606635738</v>
      </c>
      <c r="AR7">
        <f t="shared" si="14"/>
        <v>-845.60430406130638</v>
      </c>
      <c r="AS7">
        <f t="shared" si="15"/>
        <v>-193.39546894834533</v>
      </c>
      <c r="AT7">
        <f t="shared" si="16"/>
        <v>61.488903195114204</v>
      </c>
      <c r="AU7">
        <f t="shared" si="17"/>
        <v>-977.5108698145375</v>
      </c>
      <c r="AW7">
        <v>4</v>
      </c>
      <c r="AX7">
        <f>IF(Z7&gt;0, (R7*SUMPRODUCT(K7:$K$98, X7:$X$98)-K7*$AZ$3)/Z7, 0)</f>
        <v>2165.6429075186497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2.5023549999999999E-3</v>
      </c>
      <c r="Q8" s="5">
        <f t="shared" si="29"/>
        <v>12.5</v>
      </c>
      <c r="R8">
        <f t="shared" si="0"/>
        <v>500000</v>
      </c>
      <c r="S8">
        <f t="shared" si="1"/>
        <v>2158.1664245683646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2059.845755320408</v>
      </c>
      <c r="AC8">
        <f t="shared" si="2"/>
        <v>2027.0705018777462</v>
      </c>
      <c r="AE8">
        <f t="shared" si="3"/>
        <v>0</v>
      </c>
      <c r="AF8">
        <f t="shared" si="4"/>
        <v>0</v>
      </c>
      <c r="AG8">
        <f t="shared" si="5"/>
        <v>-11.740698486002778</v>
      </c>
      <c r="AH8">
        <f t="shared" si="6"/>
        <v>-1190.0543037727034</v>
      </c>
      <c r="AI8">
        <f t="shared" si="7"/>
        <v>-1201.7950022587063</v>
      </c>
      <c r="AJ8">
        <f t="shared" si="8"/>
        <v>32.775253442661779</v>
      </c>
      <c r="AK8">
        <f t="shared" ref="AK8:AK39" si="30">G8*SUM(AB8:AB8, AE8:AF8)</f>
        <v>43.874714588324686</v>
      </c>
      <c r="AL8">
        <f t="shared" si="9"/>
        <v>-1125.1450342277199</v>
      </c>
      <c r="AN8">
        <f t="shared" si="10"/>
        <v>0</v>
      </c>
      <c r="AO8">
        <f t="shared" si="11"/>
        <v>0</v>
      </c>
      <c r="AP8">
        <f t="shared" si="12"/>
        <v>-7.6918517161021756</v>
      </c>
      <c r="AQ8">
        <f t="shared" si="13"/>
        <v>-779.65729633904527</v>
      </c>
      <c r="AR8">
        <f t="shared" si="14"/>
        <v>-787.34914805514757</v>
      </c>
      <c r="AS8">
        <f t="shared" si="15"/>
        <v>21.472520543745961</v>
      </c>
      <c r="AT8">
        <f t="shared" si="16"/>
        <v>28.744269270013049</v>
      </c>
      <c r="AU8">
        <f t="shared" si="17"/>
        <v>-737.1323582413886</v>
      </c>
      <c r="AW8">
        <v>5</v>
      </c>
      <c r="AX8">
        <f>IF(Z8&gt;0, (R8*SUMPRODUCT(K8:$K$98, X8:$X$98)-K8*$AZ$3)/Z8, 0)</f>
        <v>2158.1664245683646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2.5285250000000002E-3</v>
      </c>
      <c r="Q9" s="5">
        <f t="shared" si="29"/>
        <v>12.5</v>
      </c>
      <c r="R9">
        <f t="shared" si="0"/>
        <v>500000</v>
      </c>
      <c r="S9">
        <f t="shared" si="1"/>
        <v>1988.9705310901388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2027.0705018777462</v>
      </c>
      <c r="AC9">
        <f t="shared" si="2"/>
        <v>1844.7470718995191</v>
      </c>
      <c r="AE9">
        <f t="shared" si="3"/>
        <v>0</v>
      </c>
      <c r="AF9">
        <f t="shared" si="4"/>
        <v>0</v>
      </c>
      <c r="AG9">
        <f t="shared" si="5"/>
        <v>-11.59360485150343</v>
      </c>
      <c r="AH9">
        <f t="shared" si="6"/>
        <v>-1187.4659855728071</v>
      </c>
      <c r="AI9">
        <f t="shared" si="7"/>
        <v>-1199.0595904243105</v>
      </c>
      <c r="AJ9">
        <f t="shared" si="8"/>
        <v>182.32342997822707</v>
      </c>
      <c r="AK9">
        <f t="shared" si="30"/>
        <v>11.959715961078702</v>
      </c>
      <c r="AL9">
        <f t="shared" si="9"/>
        <v>-1004.7764444850047</v>
      </c>
      <c r="AN9">
        <f t="shared" si="10"/>
        <v>0</v>
      </c>
      <c r="AO9">
        <f t="shared" si="11"/>
        <v>0</v>
      </c>
      <c r="AP9">
        <f t="shared" si="12"/>
        <v>-7.1933745237055557</v>
      </c>
      <c r="AQ9">
        <f t="shared" si="13"/>
        <v>-736.77580681720815</v>
      </c>
      <c r="AR9">
        <f t="shared" si="14"/>
        <v>-743.96918134091379</v>
      </c>
      <c r="AS9">
        <f t="shared" si="15"/>
        <v>113.12449691692895</v>
      </c>
      <c r="AT9">
        <f t="shared" si="16"/>
        <v>7.42053202667348</v>
      </c>
      <c r="AU9">
        <f t="shared" si="17"/>
        <v>-623.42415239731133</v>
      </c>
      <c r="AW9">
        <v>6</v>
      </c>
      <c r="AX9">
        <f>IF(Z9&gt;0, (R9*SUMPRODUCT(K9:$K$98, X9:$X$98)-K9*$AZ$3)/Z9, 0)</f>
        <v>1988.9705310901388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2.5601090000000001E-3</v>
      </c>
      <c r="Q10" s="5">
        <f t="shared" si="29"/>
        <v>12.5</v>
      </c>
      <c r="R10">
        <f t="shared" si="0"/>
        <v>500000</v>
      </c>
      <c r="S10">
        <f t="shared" si="1"/>
        <v>1808.615568422076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1844.7470718995191</v>
      </c>
      <c r="AC10">
        <f t="shared" si="2"/>
        <v>1656.400733015942</v>
      </c>
      <c r="AE10">
        <f t="shared" si="3"/>
        <v>0</v>
      </c>
      <c r="AF10">
        <f t="shared" si="4"/>
        <v>0</v>
      </c>
      <c r="AG10">
        <f t="shared" si="5"/>
        <v>-11.447987910865619</v>
      </c>
      <c r="AH10">
        <f t="shared" si="6"/>
        <v>-1187.235684911104</v>
      </c>
      <c r="AI10">
        <f t="shared" si="7"/>
        <v>-1198.6836728219696</v>
      </c>
      <c r="AJ10">
        <f t="shared" si="8"/>
        <v>188.34633888357712</v>
      </c>
      <c r="AK10">
        <f t="shared" si="30"/>
        <v>7.5634629947880292</v>
      </c>
      <c r="AL10">
        <f t="shared" si="9"/>
        <v>-1002.7738709436045</v>
      </c>
      <c r="AN10">
        <f t="shared" si="10"/>
        <v>0</v>
      </c>
      <c r="AO10">
        <f t="shared" si="11"/>
        <v>0</v>
      </c>
      <c r="AP10">
        <f t="shared" si="12"/>
        <v>-6.7384735372450342</v>
      </c>
      <c r="AQ10">
        <f t="shared" si="13"/>
        <v>-698.82640578728046</v>
      </c>
      <c r="AR10">
        <f t="shared" si="14"/>
        <v>-705.56487932452546</v>
      </c>
      <c r="AS10">
        <f t="shared" si="15"/>
        <v>110.86374568926358</v>
      </c>
      <c r="AT10">
        <f t="shared" si="16"/>
        <v>4.4519784294965676</v>
      </c>
      <c r="AU10">
        <f t="shared" si="17"/>
        <v>-590.24915520576542</v>
      </c>
      <c r="AW10">
        <v>7</v>
      </c>
      <c r="AX10">
        <f>IF(Z10&gt;0, (R10*SUMPRODUCT(K10:$K$98, X10:$X$98)-K10*$AZ$3)/Z10, 0)</f>
        <v>1808.615568422076</v>
      </c>
    </row>
    <row r="11" spans="1:52" x14ac:dyDescent="0.25">
      <c r="A11" t="s">
        <v>33</v>
      </c>
      <c r="C11" s="26">
        <f>AU91</f>
        <v>1722.3510390801721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2.5907899999999999E-3</v>
      </c>
      <c r="Q11" s="5">
        <f t="shared" si="29"/>
        <v>12.5</v>
      </c>
      <c r="R11">
        <f t="shared" si="0"/>
        <v>500000</v>
      </c>
      <c r="S11">
        <f t="shared" si="1"/>
        <v>1617.0616084721271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1656.400733015942</v>
      </c>
      <c r="AC11">
        <f t="shared" si="2"/>
        <v>1462.3215807507986</v>
      </c>
      <c r="AE11">
        <f t="shared" si="3"/>
        <v>0</v>
      </c>
      <c r="AF11">
        <f t="shared" si="4"/>
        <v>0</v>
      </c>
      <c r="AG11">
        <f t="shared" si="5"/>
        <v>-11.303848699157372</v>
      </c>
      <c r="AH11">
        <f t="shared" si="6"/>
        <v>-1186.3733039836616</v>
      </c>
      <c r="AI11">
        <f t="shared" si="7"/>
        <v>-1197.677152682819</v>
      </c>
      <c r="AJ11">
        <f t="shared" si="8"/>
        <v>194.07915226514342</v>
      </c>
      <c r="AK11">
        <f t="shared" si="30"/>
        <v>3.9753617592382606</v>
      </c>
      <c r="AL11">
        <f t="shared" si="9"/>
        <v>-999.62263865843738</v>
      </c>
      <c r="AN11">
        <f t="shared" si="10"/>
        <v>0</v>
      </c>
      <c r="AO11">
        <f t="shared" si="11"/>
        <v>0</v>
      </c>
      <c r="AP11">
        <f t="shared" si="12"/>
        <v>-6.322340205261332</v>
      </c>
      <c r="AQ11">
        <f t="shared" si="13"/>
        <v>-663.54883525500054</v>
      </c>
      <c r="AR11">
        <f t="shared" si="14"/>
        <v>-669.87117546026195</v>
      </c>
      <c r="AS11">
        <f t="shared" si="15"/>
        <v>108.55014606312092</v>
      </c>
      <c r="AT11">
        <f t="shared" si="16"/>
        <v>2.2234541659040445</v>
      </c>
      <c r="AU11">
        <f t="shared" si="17"/>
        <v>-559.09757523123699</v>
      </c>
      <c r="AW11">
        <v>8</v>
      </c>
      <c r="AX11">
        <f>IF(Z11&gt;0, (R11*SUMPRODUCT(K11:$K$98, X11:$X$98)-K11*$AZ$3)/Z11, 0)</f>
        <v>1617.0616084721271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2.625984E-3</v>
      </c>
      <c r="Q12" s="5">
        <f t="shared" si="29"/>
        <v>12.5</v>
      </c>
      <c r="R12">
        <f t="shared" si="0"/>
        <v>500000</v>
      </c>
      <c r="S12">
        <f t="shared" si="1"/>
        <v>1430.7677047178013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1462.3215807507986</v>
      </c>
      <c r="AC12">
        <f t="shared" si="2"/>
        <v>1277.5183459944474</v>
      </c>
      <c r="AE12">
        <f t="shared" si="3"/>
        <v>0</v>
      </c>
      <c r="AF12">
        <f t="shared" si="4"/>
        <v>0</v>
      </c>
      <c r="AG12">
        <f t="shared" si="5"/>
        <v>-11.161126486343392</v>
      </c>
      <c r="AH12">
        <f t="shared" si="6"/>
        <v>-1187.3490328963228</v>
      </c>
      <c r="AI12">
        <f t="shared" si="7"/>
        <v>-1198.5101593826662</v>
      </c>
      <c r="AJ12">
        <f t="shared" si="8"/>
        <v>184.80323475635123</v>
      </c>
      <c r="AK12">
        <f t="shared" si="30"/>
        <v>3.3633396357268368</v>
      </c>
      <c r="AL12">
        <f t="shared" si="9"/>
        <v>-1010.3435849905882</v>
      </c>
      <c r="AN12">
        <f t="shared" si="10"/>
        <v>0</v>
      </c>
      <c r="AO12">
        <f t="shared" si="11"/>
        <v>0</v>
      </c>
      <c r="AP12">
        <f t="shared" si="12"/>
        <v>-5.9322573781118946</v>
      </c>
      <c r="AQ12">
        <f t="shared" si="13"/>
        <v>-631.08863333927479</v>
      </c>
      <c r="AR12">
        <f t="shared" si="14"/>
        <v>-637.02089071738669</v>
      </c>
      <c r="AS12">
        <f t="shared" si="15"/>
        <v>98.224883861295524</v>
      </c>
      <c r="AT12">
        <f t="shared" si="16"/>
        <v>1.7876507710534366</v>
      </c>
      <c r="AU12">
        <f t="shared" si="17"/>
        <v>-537.0083560850378</v>
      </c>
      <c r="AW12">
        <v>9</v>
      </c>
      <c r="AX12">
        <f>IF(Z12&gt;0, (R12*SUMPRODUCT(K12:$K$98, X12:$X$98)-K12*$AZ$3)/Z12, 0)</f>
        <v>1430.7677047178013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2.663885E-3</v>
      </c>
      <c r="Q13" s="5">
        <f t="shared" si="29"/>
        <v>12.5</v>
      </c>
      <c r="R13">
        <f t="shared" si="0"/>
        <v>500000</v>
      </c>
      <c r="S13">
        <f t="shared" si="1"/>
        <v>1246.5089446805789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1277.5183459944474</v>
      </c>
      <c r="AC13">
        <f t="shared" si="2"/>
        <v>1098.9006725663621</v>
      </c>
      <c r="AE13">
        <f t="shared" si="3"/>
        <v>0</v>
      </c>
      <c r="AF13">
        <f t="shared" si="4"/>
        <v>0</v>
      </c>
      <c r="AG13">
        <f t="shared" si="5"/>
        <v>-11.019783264049885</v>
      </c>
      <c r="AH13">
        <f t="shared" si="6"/>
        <v>-1189.2782972029147</v>
      </c>
      <c r="AI13">
        <f t="shared" si="7"/>
        <v>-1200.2980804669646</v>
      </c>
      <c r="AJ13">
        <f t="shared" si="8"/>
        <v>178.61767342808525</v>
      </c>
      <c r="AK13">
        <f t="shared" si="30"/>
        <v>2.5550366919888949</v>
      </c>
      <c r="AL13">
        <f t="shared" si="9"/>
        <v>-1019.1253703468905</v>
      </c>
      <c r="AN13">
        <f t="shared" si="10"/>
        <v>0</v>
      </c>
      <c r="AO13">
        <f t="shared" si="11"/>
        <v>0</v>
      </c>
      <c r="AP13">
        <f t="shared" si="12"/>
        <v>-5.5676159247957058</v>
      </c>
      <c r="AQ13">
        <f t="shared" si="13"/>
        <v>-600.86887626203816</v>
      </c>
      <c r="AR13">
        <f t="shared" si="14"/>
        <v>-606.43649218683379</v>
      </c>
      <c r="AS13">
        <f t="shared" si="15"/>
        <v>90.244479333134052</v>
      </c>
      <c r="AT13">
        <f t="shared" si="16"/>
        <v>1.2909022467948892</v>
      </c>
      <c r="AU13">
        <f t="shared" si="17"/>
        <v>-514.90111060690492</v>
      </c>
      <c r="AW13">
        <v>10</v>
      </c>
      <c r="AX13">
        <f>IF(Z13&gt;0, (R13*SUMPRODUCT(K13:$K$98, X13:$X$98)-K13*$AZ$3)/Z13, 0)</f>
        <v>1246.5089446805789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2.7053950000000002E-3</v>
      </c>
      <c r="Q14" s="5">
        <f t="shared" si="29"/>
        <v>12.5</v>
      </c>
      <c r="R14">
        <f t="shared" si="0"/>
        <v>500000</v>
      </c>
      <c r="S14">
        <f t="shared" si="1"/>
        <v>1064.5494704128312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1098.9006725663621</v>
      </c>
      <c r="AC14">
        <f t="shared" si="2"/>
        <v>926.56448977118998</v>
      </c>
      <c r="AE14">
        <f t="shared" si="3"/>
        <v>0</v>
      </c>
      <c r="AF14">
        <f t="shared" si="4"/>
        <v>0</v>
      </c>
      <c r="AG14">
        <f t="shared" si="5"/>
        <v>-10.879772564865743</v>
      </c>
      <c r="AH14">
        <f t="shared" si="6"/>
        <v>-1192.5146617457694</v>
      </c>
      <c r="AI14">
        <f t="shared" si="7"/>
        <v>-1203.3944343106352</v>
      </c>
      <c r="AJ14">
        <f t="shared" si="8"/>
        <v>172.33618279517214</v>
      </c>
      <c r="AK14">
        <f t="shared" si="30"/>
        <v>1.9780212106194517</v>
      </c>
      <c r="AL14">
        <f t="shared" si="9"/>
        <v>-1029.0802303048436</v>
      </c>
      <c r="AN14">
        <f t="shared" si="10"/>
        <v>0</v>
      </c>
      <c r="AO14">
        <f t="shared" si="11"/>
        <v>0</v>
      </c>
      <c r="AP14">
        <f t="shared" si="12"/>
        <v>-5.226161974959961</v>
      </c>
      <c r="AQ14">
        <f t="shared" si="13"/>
        <v>-572.8313475893774</v>
      </c>
      <c r="AR14">
        <f t="shared" si="14"/>
        <v>-578.05750956433735</v>
      </c>
      <c r="AS14">
        <f t="shared" si="15"/>
        <v>82.782686868141511</v>
      </c>
      <c r="AT14">
        <f t="shared" si="16"/>
        <v>0.95015398299653808</v>
      </c>
      <c r="AU14">
        <f t="shared" si="17"/>
        <v>-494.32466871319929</v>
      </c>
      <c r="AW14">
        <v>11</v>
      </c>
      <c r="AX14">
        <f>IF(Z14&gt;0, (R14*SUMPRODUCT(K14:$K$98, X14:$X$98)-K14*$AZ$3)/Z14, 0)</f>
        <v>1064.5494704128312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2.7496130000000001E-3</v>
      </c>
      <c r="Q15" s="5">
        <f t="shared" si="29"/>
        <v>12.5</v>
      </c>
      <c r="R15">
        <f t="shared" si="0"/>
        <v>500000</v>
      </c>
      <c r="S15">
        <f t="shared" si="1"/>
        <v>905.78008520553965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926.56448977118998</v>
      </c>
      <c r="AC15">
        <f t="shared" si="2"/>
        <v>778.32303581937504</v>
      </c>
      <c r="AE15">
        <f t="shared" si="3"/>
        <v>0</v>
      </c>
      <c r="AF15">
        <f t="shared" si="4"/>
        <v>0</v>
      </c>
      <c r="AG15">
        <f t="shared" si="5"/>
        <v>-10.741059675135686</v>
      </c>
      <c r="AH15">
        <f t="shared" si="6"/>
        <v>-1196.6065632559275</v>
      </c>
      <c r="AI15">
        <f t="shared" si="7"/>
        <v>-1207.3476229310631</v>
      </c>
      <c r="AJ15">
        <f t="shared" si="8"/>
        <v>148.24145395181495</v>
      </c>
      <c r="AK15">
        <f t="shared" si="30"/>
        <v>3.7989144080618793</v>
      </c>
      <c r="AL15">
        <f t="shared" si="9"/>
        <v>-1055.3072545711864</v>
      </c>
      <c r="AN15">
        <f t="shared" si="10"/>
        <v>0</v>
      </c>
      <c r="AO15">
        <f t="shared" si="11"/>
        <v>0</v>
      </c>
      <c r="AP15">
        <f t="shared" si="12"/>
        <v>-4.8947257682420124</v>
      </c>
      <c r="AQ15">
        <f t="shared" si="13"/>
        <v>-545.29638199243266</v>
      </c>
      <c r="AR15">
        <f t="shared" si="14"/>
        <v>-550.19110776067464</v>
      </c>
      <c r="AS15">
        <f t="shared" si="15"/>
        <v>67.55397386528756</v>
      </c>
      <c r="AT15">
        <f t="shared" si="16"/>
        <v>1.7311740933281274</v>
      </c>
      <c r="AU15">
        <f t="shared" si="17"/>
        <v>-480.90595980205899</v>
      </c>
      <c r="AW15">
        <v>12</v>
      </c>
      <c r="AX15">
        <f>IF(Z15&gt;0, (R15*SUMPRODUCT(K15:$K$98, X15:$X$98)-K15*$AZ$3)/Z15, 0)</f>
        <v>905.78008520553965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2.8010499999999998E-3</v>
      </c>
      <c r="Q16" s="5">
        <f t="shared" si="29"/>
        <v>12.5</v>
      </c>
      <c r="R16">
        <f t="shared" si="0"/>
        <v>500000</v>
      </c>
      <c r="S16">
        <f t="shared" si="1"/>
        <v>774.45074028998317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778.32303581937504</v>
      </c>
      <c r="AC16">
        <f t="shared" si="2"/>
        <v>656.95496686948809</v>
      </c>
      <c r="AE16">
        <f t="shared" si="3"/>
        <v>0</v>
      </c>
      <c r="AF16">
        <f t="shared" si="4"/>
        <v>0</v>
      </c>
      <c r="AG16">
        <f t="shared" si="5"/>
        <v>-10.603562833181289</v>
      </c>
      <c r="AH16">
        <f t="shared" si="6"/>
        <v>-1203.4498081215525</v>
      </c>
      <c r="AI16">
        <f t="shared" si="7"/>
        <v>-1214.0533709547337</v>
      </c>
      <c r="AJ16">
        <f t="shared" si="8"/>
        <v>121.36806894988695</v>
      </c>
      <c r="AK16">
        <f t="shared" si="30"/>
        <v>5.5260935543175629</v>
      </c>
      <c r="AL16">
        <f t="shared" si="9"/>
        <v>-1087.1592084505291</v>
      </c>
      <c r="AN16">
        <f t="shared" si="10"/>
        <v>0</v>
      </c>
      <c r="AO16">
        <f t="shared" si="11"/>
        <v>0</v>
      </c>
      <c r="AP16">
        <f t="shared" si="12"/>
        <v>-4.5710605798377237</v>
      </c>
      <c r="AQ16">
        <f t="shared" si="13"/>
        <v>-518.79184989629323</v>
      </c>
      <c r="AR16">
        <f t="shared" si="14"/>
        <v>-523.36291047613088</v>
      </c>
      <c r="AS16">
        <f t="shared" si="15"/>
        <v>52.320225225789443</v>
      </c>
      <c r="AT16">
        <f t="shared" si="16"/>
        <v>2.3822283890836142</v>
      </c>
      <c r="AU16">
        <f t="shared" si="17"/>
        <v>-468.66045686125784</v>
      </c>
      <c r="AW16">
        <v>13</v>
      </c>
      <c r="AX16">
        <f>IF(Z16&gt;0, (R16*SUMPRODUCT(K16:$K$98, X16:$X$98)-K16*$AZ$3)/Z16, 0)</f>
        <v>774.45074028998317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2.8606080000000002E-3</v>
      </c>
      <c r="Q17" s="5">
        <f t="shared" si="29"/>
        <v>12.5</v>
      </c>
      <c r="R17">
        <f t="shared" si="0"/>
        <v>500000</v>
      </c>
      <c r="S17">
        <f t="shared" si="1"/>
        <v>696.73220768013277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656.95496686948809</v>
      </c>
      <c r="AC17">
        <f t="shared" si="2"/>
        <v>583.42652637646461</v>
      </c>
      <c r="AE17">
        <f t="shared" si="3"/>
        <v>0</v>
      </c>
      <c r="AF17">
        <f t="shared" si="4"/>
        <v>0</v>
      </c>
      <c r="AG17">
        <f t="shared" si="5"/>
        <v>-10.467194568180375</v>
      </c>
      <c r="AH17">
        <f t="shared" si="6"/>
        <v>-1213.3054667640426</v>
      </c>
      <c r="AI17">
        <f t="shared" si="7"/>
        <v>-1223.7726613322229</v>
      </c>
      <c r="AJ17">
        <f t="shared" si="8"/>
        <v>73.528440493023481</v>
      </c>
      <c r="AK17">
        <f t="shared" si="30"/>
        <v>9.0659785427989359</v>
      </c>
      <c r="AL17">
        <f t="shared" si="9"/>
        <v>-1141.1782422964004</v>
      </c>
      <c r="AN17">
        <f t="shared" si="10"/>
        <v>0</v>
      </c>
      <c r="AO17">
        <f t="shared" si="11"/>
        <v>0</v>
      </c>
      <c r="AP17">
        <f t="shared" si="12"/>
        <v>-4.2416562902577342</v>
      </c>
      <c r="AQ17">
        <f t="shared" si="13"/>
        <v>-491.67183542652498</v>
      </c>
      <c r="AR17">
        <f t="shared" si="14"/>
        <v>-495.91349171678263</v>
      </c>
      <c r="AS17">
        <f t="shared" si="15"/>
        <v>29.796176052576463</v>
      </c>
      <c r="AT17">
        <f t="shared" si="16"/>
        <v>3.6738368301956341</v>
      </c>
      <c r="AU17">
        <f t="shared" si="17"/>
        <v>-462.44347883401053</v>
      </c>
      <c r="AW17">
        <v>14</v>
      </c>
      <c r="AX17">
        <f>IF(Z17&gt;0, (R17*SUMPRODUCT(K17:$K$98, X17:$X$98)-K17*$AZ$3)/Z17, 0)</f>
        <v>696.73220768013277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2.9228739999999998E-3</v>
      </c>
      <c r="Q18" s="5">
        <f t="shared" si="29"/>
        <v>12.5</v>
      </c>
      <c r="R18">
        <f t="shared" si="0"/>
        <v>500000</v>
      </c>
      <c r="S18">
        <f t="shared" si="1"/>
        <v>675.17254697174417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583.42652637646461</v>
      </c>
      <c r="AC18">
        <f t="shared" si="2"/>
        <v>558.06674934435614</v>
      </c>
      <c r="AE18">
        <f t="shared" si="3"/>
        <v>0</v>
      </c>
      <c r="AF18">
        <f t="shared" si="4"/>
        <v>0</v>
      </c>
      <c r="AG18">
        <f t="shared" si="5"/>
        <v>-10.331928331642295</v>
      </c>
      <c r="AH18">
        <f t="shared" si="6"/>
        <v>-1223.7716342510259</v>
      </c>
      <c r="AI18">
        <f t="shared" si="7"/>
        <v>-1234.1035625826682</v>
      </c>
      <c r="AJ18">
        <f t="shared" si="8"/>
        <v>25.359777032108468</v>
      </c>
      <c r="AK18">
        <f t="shared" si="30"/>
        <v>12.602012969731636</v>
      </c>
      <c r="AL18">
        <f t="shared" si="9"/>
        <v>-1196.141772580828</v>
      </c>
      <c r="AN18">
        <f t="shared" si="10"/>
        <v>0</v>
      </c>
      <c r="AO18">
        <f t="shared" si="11"/>
        <v>0</v>
      </c>
      <c r="AP18">
        <f t="shared" si="12"/>
        <v>-3.9070939720673996</v>
      </c>
      <c r="AQ18">
        <f t="shared" si="13"/>
        <v>-462.77815930312744</v>
      </c>
      <c r="AR18">
        <f t="shared" si="14"/>
        <v>-466.68525327519484</v>
      </c>
      <c r="AS18">
        <f t="shared" si="15"/>
        <v>9.5899844438211179</v>
      </c>
      <c r="AT18">
        <f t="shared" si="16"/>
        <v>4.7655430167049211</v>
      </c>
      <c r="AU18">
        <f t="shared" si="17"/>
        <v>-452.32972581466879</v>
      </c>
      <c r="AW18">
        <v>15</v>
      </c>
      <c r="AX18">
        <f>IF(Z18&gt;0, (R18*SUMPRODUCT(K18:$K$98, X18:$X$98)-K18*$AZ$3)/Z18, 0)</f>
        <v>675.17254697174417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2.991456E-3</v>
      </c>
      <c r="Q19" s="5">
        <f t="shared" si="29"/>
        <v>12.5</v>
      </c>
      <c r="R19">
        <f t="shared" si="0"/>
        <v>500000</v>
      </c>
      <c r="S19">
        <f t="shared" si="1"/>
        <v>655.06306972400716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558.06674934435614</v>
      </c>
      <c r="AC19">
        <f t="shared" si="2"/>
        <v>534.4110139584418</v>
      </c>
      <c r="AE19">
        <f t="shared" si="3"/>
        <v>0</v>
      </c>
      <c r="AF19">
        <f t="shared" si="4"/>
        <v>0</v>
      </c>
      <c r="AG19">
        <f t="shared" si="5"/>
        <v>-10.19770153932661</v>
      </c>
      <c r="AH19">
        <f t="shared" si="6"/>
        <v>-1236.3003599704534</v>
      </c>
      <c r="AI19">
        <f t="shared" si="7"/>
        <v>-1246.49806150978</v>
      </c>
      <c r="AJ19">
        <f t="shared" si="8"/>
        <v>23.65573538591434</v>
      </c>
      <c r="AK19">
        <f t="shared" si="30"/>
        <v>12.444888510379142</v>
      </c>
      <c r="AL19">
        <f t="shared" si="9"/>
        <v>-1210.3974376134865</v>
      </c>
      <c r="AN19">
        <f t="shared" si="10"/>
        <v>0</v>
      </c>
      <c r="AO19">
        <f t="shared" si="11"/>
        <v>0</v>
      </c>
      <c r="AP19">
        <f t="shared" si="12"/>
        <v>-3.5963211159576804</v>
      </c>
      <c r="AQ19">
        <f t="shared" si="13"/>
        <v>-435.99364749808285</v>
      </c>
      <c r="AR19">
        <f t="shared" si="14"/>
        <v>-439.58996861404052</v>
      </c>
      <c r="AS19">
        <f t="shared" si="15"/>
        <v>8.3424309246344901</v>
      </c>
      <c r="AT19">
        <f t="shared" si="16"/>
        <v>4.3888140050989382</v>
      </c>
      <c r="AU19">
        <f t="shared" si="17"/>
        <v>-426.85872368430711</v>
      </c>
      <c r="AW19">
        <v>16</v>
      </c>
      <c r="AX19">
        <f>IF(Z19&gt;0, (R19*SUMPRODUCT(K19:$K$98, X19:$X$98)-K19*$AZ$3)/Z19, 0)</f>
        <v>655.06306972400716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3.0654530000000001E-3</v>
      </c>
      <c r="Q20" s="5">
        <f t="shared" si="29"/>
        <v>12.5</v>
      </c>
      <c r="R20">
        <f t="shared" si="0"/>
        <v>500000</v>
      </c>
      <c r="S20">
        <f t="shared" si="1"/>
        <v>510.74383372032656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534.4110139584418</v>
      </c>
      <c r="AC20">
        <f t="shared" si="2"/>
        <v>411.22903213857717</v>
      </c>
      <c r="AE20">
        <f t="shared" si="3"/>
        <v>0</v>
      </c>
      <c r="AF20">
        <f t="shared" si="4"/>
        <v>0</v>
      </c>
      <c r="AG20">
        <f t="shared" si="5"/>
        <v>-10.064463949156512</v>
      </c>
      <c r="AH20">
        <f t="shared" si="6"/>
        <v>-1250.4229910733352</v>
      </c>
      <c r="AI20">
        <f t="shared" si="7"/>
        <v>-1260.4874550224918</v>
      </c>
      <c r="AJ20">
        <f t="shared" si="8"/>
        <v>123.18198181986463</v>
      </c>
      <c r="AK20">
        <f t="shared" si="30"/>
        <v>2.2979673600212998</v>
      </c>
      <c r="AL20">
        <f t="shared" si="9"/>
        <v>-1135.0075058426057</v>
      </c>
      <c r="AN20">
        <f t="shared" si="10"/>
        <v>0</v>
      </c>
      <c r="AO20">
        <f t="shared" si="11"/>
        <v>0</v>
      </c>
      <c r="AP20">
        <f t="shared" si="12"/>
        <v>-3.3665309223600759</v>
      </c>
      <c r="AQ20">
        <f t="shared" si="13"/>
        <v>-418.26248141423963</v>
      </c>
      <c r="AR20">
        <f t="shared" si="14"/>
        <v>-421.62901233659971</v>
      </c>
      <c r="AS20">
        <f t="shared" si="15"/>
        <v>41.203977973305378</v>
      </c>
      <c r="AT20">
        <f t="shared" si="16"/>
        <v>0.76866271419594212</v>
      </c>
      <c r="AU20">
        <f t="shared" si="17"/>
        <v>-379.65637164909833</v>
      </c>
      <c r="AW20">
        <v>17</v>
      </c>
      <c r="AX20">
        <f>IF(Z20&gt;0, (R20*SUMPRODUCT(K20:$K$98, X20:$X$98)-K20*$AZ$3)/Z20, 0)</f>
        <v>510.74383372032656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3.1502779999999998E-3</v>
      </c>
      <c r="Q21" s="5">
        <f t="shared" si="29"/>
        <v>12.5</v>
      </c>
      <c r="R21">
        <f t="shared" si="0"/>
        <v>500000</v>
      </c>
      <c r="S21">
        <f t="shared" si="1"/>
        <v>346.90273883109836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411.22903213857717</v>
      </c>
      <c r="AC21">
        <f t="shared" si="2"/>
        <v>275.63818866333531</v>
      </c>
      <c r="AE21">
        <f t="shared" si="3"/>
        <v>0</v>
      </c>
      <c r="AF21">
        <f t="shared" si="4"/>
        <v>0</v>
      </c>
      <c r="AG21">
        <f t="shared" si="5"/>
        <v>-9.9321134503041257</v>
      </c>
      <c r="AH21">
        <f t="shared" si="6"/>
        <v>-1268.234374432835</v>
      </c>
      <c r="AI21">
        <f t="shared" si="7"/>
        <v>-1278.1664878831391</v>
      </c>
      <c r="AJ21">
        <f t="shared" si="8"/>
        <v>135.59084347524185</v>
      </c>
      <c r="AK21">
        <f t="shared" si="30"/>
        <v>0.6579664514217235</v>
      </c>
      <c r="AL21">
        <f t="shared" si="9"/>
        <v>-1141.9176779564755</v>
      </c>
      <c r="AN21">
        <f t="shared" si="10"/>
        <v>0</v>
      </c>
      <c r="AO21">
        <f t="shared" si="11"/>
        <v>0</v>
      </c>
      <c r="AP21">
        <f t="shared" si="12"/>
        <v>-3.1592431578884033</v>
      </c>
      <c r="AQ21">
        <f t="shared" si="13"/>
        <v>-403.40465199812309</v>
      </c>
      <c r="AR21">
        <f t="shared" si="14"/>
        <v>-406.56389515601143</v>
      </c>
      <c r="AS21">
        <f t="shared" si="15"/>
        <v>43.129233940472012</v>
      </c>
      <c r="AT21">
        <f t="shared" si="16"/>
        <v>0.20928838763018182</v>
      </c>
      <c r="AU21">
        <f t="shared" si="17"/>
        <v>-363.22537282790927</v>
      </c>
      <c r="AW21">
        <v>18</v>
      </c>
      <c r="AX21">
        <f>IF(Z21&gt;0, (R21*SUMPRODUCT(K21:$K$98, X21:$X$98)-K21*$AZ$3)/Z21, 0)</f>
        <v>346.90273883109836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3.247738E-3</v>
      </c>
      <c r="Q22" s="5">
        <f t="shared" si="29"/>
        <v>12.5</v>
      </c>
      <c r="R22">
        <f t="shared" si="0"/>
        <v>500000</v>
      </c>
      <c r="S22">
        <f t="shared" si="1"/>
        <v>300.23408595894756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275.63818866333531</v>
      </c>
      <c r="AC22">
        <f t="shared" si="2"/>
        <v>235.3963833431153</v>
      </c>
      <c r="AE22">
        <f t="shared" si="3"/>
        <v>0</v>
      </c>
      <c r="AF22">
        <f t="shared" si="4"/>
        <v>0</v>
      </c>
      <c r="AG22">
        <f t="shared" si="5"/>
        <v>-9.8005354135282197</v>
      </c>
      <c r="AH22">
        <f t="shared" si="6"/>
        <v>-1290.2760909145527</v>
      </c>
      <c r="AI22">
        <f t="shared" si="7"/>
        <v>-1300.0766263280809</v>
      </c>
      <c r="AJ22">
        <f t="shared" si="8"/>
        <v>40.24180532022001</v>
      </c>
      <c r="AK22">
        <f t="shared" si="30"/>
        <v>5.7884019619300418</v>
      </c>
      <c r="AL22">
        <f t="shared" si="9"/>
        <v>-1254.0464190459309</v>
      </c>
      <c r="AN22">
        <f t="shared" si="10"/>
        <v>0</v>
      </c>
      <c r="AO22">
        <f t="shared" si="11"/>
        <v>0</v>
      </c>
      <c r="AP22">
        <f t="shared" si="12"/>
        <v>-2.9107286015447289</v>
      </c>
      <c r="AQ22">
        <f t="shared" si="13"/>
        <v>-383.20799458876434</v>
      </c>
      <c r="AR22">
        <f t="shared" si="14"/>
        <v>-386.11872319030908</v>
      </c>
      <c r="AS22">
        <f t="shared" si="15"/>
        <v>11.9516912883835</v>
      </c>
      <c r="AT22">
        <f t="shared" si="16"/>
        <v>1.7191374182037571</v>
      </c>
      <c r="AU22">
        <f t="shared" si="17"/>
        <v>-372.44789448372183</v>
      </c>
      <c r="AW22">
        <v>19</v>
      </c>
      <c r="AX22">
        <f>IF(Z22&gt;0, (R22*SUMPRODUCT(K22:$K$98, X22:$X$98)-K22*$AZ$3)/Z22, 0)</f>
        <v>300.23408595894756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3.3542210000000001E-3</v>
      </c>
      <c r="Q23" s="5">
        <f t="shared" si="29"/>
        <v>12.5</v>
      </c>
      <c r="R23">
        <f t="shared" si="0"/>
        <v>500000</v>
      </c>
      <c r="S23">
        <f t="shared" si="1"/>
        <v>517.36692650300643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235.3963833431153</v>
      </c>
      <c r="AC23">
        <f t="shared" si="2"/>
        <v>400.22085356003385</v>
      </c>
      <c r="AE23">
        <f t="shared" si="3"/>
        <v>0</v>
      </c>
      <c r="AF23">
        <f t="shared" si="4"/>
        <v>0</v>
      </c>
      <c r="AG23">
        <f t="shared" si="5"/>
        <v>-9.6696568976976387</v>
      </c>
      <c r="AH23">
        <f t="shared" si="6"/>
        <v>-1314.9264678120016</v>
      </c>
      <c r="AI23">
        <f t="shared" si="7"/>
        <v>-1324.5961247096993</v>
      </c>
      <c r="AJ23">
        <f t="shared" si="8"/>
        <v>-164.82447021691854</v>
      </c>
      <c r="AK23">
        <f t="shared" si="30"/>
        <v>16.477746834018074</v>
      </c>
      <c r="AL23">
        <f t="shared" si="9"/>
        <v>-1472.9428480925999</v>
      </c>
      <c r="AN23">
        <f t="shared" si="10"/>
        <v>0</v>
      </c>
      <c r="AO23">
        <f t="shared" si="11"/>
        <v>0</v>
      </c>
      <c r="AP23">
        <f t="shared" si="12"/>
        <v>-2.5641590076148928</v>
      </c>
      <c r="AQ23">
        <f t="shared" si="13"/>
        <v>-348.68667859292725</v>
      </c>
      <c r="AR23">
        <f t="shared" si="14"/>
        <v>-351.25083760054213</v>
      </c>
      <c r="AS23">
        <f t="shared" si="15"/>
        <v>-43.707460818252471</v>
      </c>
      <c r="AT23">
        <f t="shared" si="16"/>
        <v>4.3694997057967377</v>
      </c>
      <c r="AU23">
        <f t="shared" si="17"/>
        <v>-390.58879871299791</v>
      </c>
      <c r="AW23">
        <v>20</v>
      </c>
      <c r="AX23">
        <f>IF(Z23&gt;0, (R23*SUMPRODUCT(K23:$K$98, X23:$X$98)-K23*$AZ$3)/Z23, 0)</f>
        <v>517.36692650300643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3.4760450000000001E-3</v>
      </c>
      <c r="Q24" s="5">
        <f t="shared" si="29"/>
        <v>12.5</v>
      </c>
      <c r="R24">
        <f t="shared" si="0"/>
        <v>500000</v>
      </c>
      <c r="S24">
        <f t="shared" si="1"/>
        <v>708.7078517616427</v>
      </c>
      <c r="U24">
        <f t="shared" si="21"/>
        <v>3.4760450000000001E-3</v>
      </c>
      <c r="V24">
        <f t="shared" si="22"/>
        <v>0.01</v>
      </c>
      <c r="W24">
        <f t="shared" si="23"/>
        <v>0.77357255181581108</v>
      </c>
      <c r="X24">
        <f t="shared" si="24"/>
        <v>2.6889730008765912E-3</v>
      </c>
      <c r="Y24">
        <f t="shared" si="25"/>
        <v>7.7357255181581108E-3</v>
      </c>
      <c r="Z24">
        <f t="shared" si="26"/>
        <v>0.76314785329677637</v>
      </c>
      <c r="AB24">
        <f t="shared" si="27"/>
        <v>400.22085356003385</v>
      </c>
      <c r="AC24">
        <f t="shared" si="2"/>
        <v>540.84887568646764</v>
      </c>
      <c r="AE24">
        <f t="shared" si="3"/>
        <v>0</v>
      </c>
      <c r="AF24">
        <f t="shared" si="4"/>
        <v>0</v>
      </c>
      <c r="AG24">
        <f t="shared" si="5"/>
        <v>-9.5393481662097042</v>
      </c>
      <c r="AH24">
        <f t="shared" si="6"/>
        <v>-1344.4865004382957</v>
      </c>
      <c r="AI24">
        <f t="shared" si="7"/>
        <v>-1354.0258486045054</v>
      </c>
      <c r="AJ24">
        <f t="shared" si="8"/>
        <v>-140.62802212643379</v>
      </c>
      <c r="AK24">
        <f t="shared" si="30"/>
        <v>28.015459749202371</v>
      </c>
      <c r="AL24">
        <f t="shared" si="9"/>
        <v>-1466.6384109817368</v>
      </c>
      <c r="AN24">
        <f t="shared" si="10"/>
        <v>0</v>
      </c>
      <c r="AO24">
        <f t="shared" si="11"/>
        <v>0</v>
      </c>
      <c r="AP24">
        <f t="shared" si="12"/>
        <v>-2.2585752548581417</v>
      </c>
      <c r="AQ24">
        <f t="shared" si="13"/>
        <v>-318.32614634373965</v>
      </c>
      <c r="AR24">
        <f t="shared" si="14"/>
        <v>-320.58472159859781</v>
      </c>
      <c r="AS24">
        <f t="shared" si="15"/>
        <v>-33.295668150521756</v>
      </c>
      <c r="AT24">
        <f t="shared" si="16"/>
        <v>6.6330553241735801</v>
      </c>
      <c r="AU24">
        <f t="shared" si="17"/>
        <v>-347.24733442494596</v>
      </c>
      <c r="AW24">
        <v>21</v>
      </c>
      <c r="AX24">
        <f>IF(Z24&gt;0, (R24*SUMPRODUCT(K24:$K$98, X24:$X$98)-K24*$AZ$3)/Z24, 0)</f>
        <v>708.7078517616427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3.6141120000000001E-3</v>
      </c>
      <c r="Q25" s="5">
        <f t="shared" si="29"/>
        <v>12.5</v>
      </c>
      <c r="R25">
        <f t="shared" si="0"/>
        <v>500000</v>
      </c>
      <c r="S25">
        <f t="shared" si="1"/>
        <v>875.9928368523058</v>
      </c>
      <c r="U25">
        <f t="shared" si="21"/>
        <v>3.6141120000000001E-3</v>
      </c>
      <c r="V25">
        <f t="shared" si="22"/>
        <v>0.01</v>
      </c>
      <c r="W25">
        <f t="shared" si="23"/>
        <v>0.76314785329677637</v>
      </c>
      <c r="X25">
        <f t="shared" si="24"/>
        <v>2.7581018143741191E-3</v>
      </c>
      <c r="Y25">
        <f t="shared" si="25"/>
        <v>7.6314785329677642E-3</v>
      </c>
      <c r="Z25">
        <f t="shared" si="26"/>
        <v>0.75275827294943454</v>
      </c>
      <c r="AB25">
        <f t="shared" si="27"/>
        <v>540.84887568646764</v>
      </c>
      <c r="AC25">
        <f t="shared" si="2"/>
        <v>659.41085498501752</v>
      </c>
      <c r="AE25">
        <f t="shared" si="3"/>
        <v>0</v>
      </c>
      <c r="AF25">
        <f t="shared" si="4"/>
        <v>0</v>
      </c>
      <c r="AG25">
        <f t="shared" si="5"/>
        <v>-9.4094784118679318</v>
      </c>
      <c r="AH25">
        <f t="shared" si="6"/>
        <v>-1379.0509071870595</v>
      </c>
      <c r="AI25">
        <f t="shared" si="7"/>
        <v>-1388.4603855989274</v>
      </c>
      <c r="AJ25">
        <f t="shared" si="8"/>
        <v>-118.56197929854989</v>
      </c>
      <c r="AK25">
        <f t="shared" si="30"/>
        <v>37.859421298052737</v>
      </c>
      <c r="AL25">
        <f t="shared" si="9"/>
        <v>-1469.1629435994246</v>
      </c>
      <c r="AN25">
        <f t="shared" si="10"/>
        <v>0</v>
      </c>
      <c r="AO25">
        <f t="shared" si="11"/>
        <v>0</v>
      </c>
      <c r="AP25">
        <f t="shared" si="12"/>
        <v>-1.9891310342661381</v>
      </c>
      <c r="AQ25">
        <f t="shared" si="13"/>
        <v>-291.52656898163815</v>
      </c>
      <c r="AR25">
        <f t="shared" si="14"/>
        <v>-293.51570001590426</v>
      </c>
      <c r="AS25">
        <f t="shared" si="15"/>
        <v>-25.063590369611987</v>
      </c>
      <c r="AT25">
        <f t="shared" si="16"/>
        <v>8.0033500845625927</v>
      </c>
      <c r="AU25">
        <f t="shared" si="17"/>
        <v>-310.57594030095368</v>
      </c>
      <c r="AW25">
        <v>22</v>
      </c>
      <c r="AX25">
        <f>IF(Z25&gt;0, (R25*SUMPRODUCT(K25:$K$98, X25:$X$98)-K25*$AZ$3)/Z25, 0)</f>
        <v>875.9928368523058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3.757594E-3</v>
      </c>
      <c r="Q26" s="5">
        <f t="shared" si="29"/>
        <v>12.5</v>
      </c>
      <c r="R26">
        <f t="shared" si="0"/>
        <v>500000</v>
      </c>
      <c r="S26">
        <f t="shared" si="1"/>
        <v>1020.9601221877807</v>
      </c>
      <c r="U26">
        <f t="shared" si="21"/>
        <v>3.757594E-3</v>
      </c>
      <c r="V26">
        <f t="shared" si="22"/>
        <v>0.01</v>
      </c>
      <c r="W26">
        <f t="shared" si="23"/>
        <v>0.75275827294943454</v>
      </c>
      <c r="X26">
        <f t="shared" si="24"/>
        <v>2.8285599698851575E-3</v>
      </c>
      <c r="Y26">
        <f t="shared" si="25"/>
        <v>7.5275827294943457E-3</v>
      </c>
      <c r="Z26">
        <f t="shared" si="26"/>
        <v>0.74240213025005497</v>
      </c>
      <c r="AB26">
        <f t="shared" si="27"/>
        <v>659.41085498501752</v>
      </c>
      <c r="AC26">
        <f t="shared" si="2"/>
        <v>757.96296961256485</v>
      </c>
      <c r="AE26">
        <f t="shared" si="3"/>
        <v>0</v>
      </c>
      <c r="AF26">
        <f t="shared" si="4"/>
        <v>0</v>
      </c>
      <c r="AG26">
        <f t="shared" si="5"/>
        <v>-9.2800266281256878</v>
      </c>
      <c r="AH26">
        <f t="shared" si="6"/>
        <v>-1414.2799849425787</v>
      </c>
      <c r="AI26">
        <f t="shared" si="7"/>
        <v>-1423.5600115707043</v>
      </c>
      <c r="AJ26">
        <f t="shared" si="8"/>
        <v>-98.552114627547326</v>
      </c>
      <c r="AK26">
        <f t="shared" si="30"/>
        <v>46.158759848951227</v>
      </c>
      <c r="AL26">
        <f t="shared" si="9"/>
        <v>-1475.9533663493005</v>
      </c>
      <c r="AN26">
        <f t="shared" si="10"/>
        <v>0</v>
      </c>
      <c r="AO26">
        <f t="shared" si="11"/>
        <v>0</v>
      </c>
      <c r="AP26">
        <f t="shared" si="12"/>
        <v>-1.7515762295392003</v>
      </c>
      <c r="AQ26">
        <f t="shared" si="13"/>
        <v>-266.9409585561512</v>
      </c>
      <c r="AR26">
        <f t="shared" si="14"/>
        <v>-268.69253478569038</v>
      </c>
      <c r="AS26">
        <f t="shared" si="15"/>
        <v>-18.601405822398945</v>
      </c>
      <c r="AT26">
        <f t="shared" si="16"/>
        <v>8.7123226878887774</v>
      </c>
      <c r="AU26">
        <f t="shared" si="17"/>
        <v>-278.58161792020059</v>
      </c>
      <c r="AW26">
        <v>23</v>
      </c>
      <c r="AX26">
        <f>IF(Z26&gt;0, (R26*SUMPRODUCT(K26:$K$98, X26:$X$98)-K26*$AZ$3)/Z26, 0)</f>
        <v>1020.9601221877807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3.9119039999999999E-3</v>
      </c>
      <c r="Q27" s="5">
        <f t="shared" si="29"/>
        <v>12.5</v>
      </c>
      <c r="R27">
        <f t="shared" si="0"/>
        <v>500000</v>
      </c>
      <c r="S27">
        <f t="shared" si="1"/>
        <v>1146.4778985519588</v>
      </c>
      <c r="U27">
        <f t="shared" si="21"/>
        <v>3.9119039999999999E-3</v>
      </c>
      <c r="V27">
        <f t="shared" si="22"/>
        <v>0.01</v>
      </c>
      <c r="W27">
        <f t="shared" si="23"/>
        <v>0.74240213025005497</v>
      </c>
      <c r="X27">
        <f t="shared" si="24"/>
        <v>2.904205862933711E-3</v>
      </c>
      <c r="Y27">
        <f t="shared" si="25"/>
        <v>7.42402130250055E-3</v>
      </c>
      <c r="Z27">
        <f t="shared" si="26"/>
        <v>0.73207390308462073</v>
      </c>
      <c r="AB27">
        <f t="shared" si="27"/>
        <v>757.96296961256485</v>
      </c>
      <c r="AC27">
        <f t="shared" si="2"/>
        <v>839.30654999318631</v>
      </c>
      <c r="AE27">
        <f t="shared" si="3"/>
        <v>0</v>
      </c>
      <c r="AF27">
        <f t="shared" si="4"/>
        <v>0</v>
      </c>
      <c r="AG27">
        <f t="shared" si="5"/>
        <v>-9.1509237885577583</v>
      </c>
      <c r="AH27">
        <f t="shared" si="6"/>
        <v>-1452.1029314668556</v>
      </c>
      <c r="AI27">
        <f t="shared" si="7"/>
        <v>-1461.2538552554133</v>
      </c>
      <c r="AJ27">
        <f t="shared" si="8"/>
        <v>-81.343580380621461</v>
      </c>
      <c r="AK27">
        <f t="shared" si="30"/>
        <v>53.057407872879544</v>
      </c>
      <c r="AL27">
        <f t="shared" si="9"/>
        <v>-1489.5400277631552</v>
      </c>
      <c r="AN27">
        <f t="shared" si="10"/>
        <v>0</v>
      </c>
      <c r="AO27">
        <f t="shared" si="11"/>
        <v>0</v>
      </c>
      <c r="AP27">
        <f t="shared" si="12"/>
        <v>-1.5421504189153292</v>
      </c>
      <c r="AQ27">
        <f t="shared" si="13"/>
        <v>-244.71421637997554</v>
      </c>
      <c r="AR27">
        <f t="shared" si="14"/>
        <v>-246.25636679889087</v>
      </c>
      <c r="AS27">
        <f t="shared" si="15"/>
        <v>-13.708346770071712</v>
      </c>
      <c r="AT27">
        <f t="shared" si="16"/>
        <v>8.9414474066577707</v>
      </c>
      <c r="AU27">
        <f t="shared" si="17"/>
        <v>-251.02326616230479</v>
      </c>
      <c r="AW27">
        <v>24</v>
      </c>
      <c r="AX27">
        <f>IF(Z27&gt;0, (R27*SUMPRODUCT(K27:$K$98, X27:$X$98)-K27*$AZ$3)/Z27, 0)</f>
        <v>1146.4778985519588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4.0806530000000001E-3</v>
      </c>
      <c r="Q28" s="5">
        <f t="shared" si="29"/>
        <v>12.5</v>
      </c>
      <c r="R28">
        <f t="shared" si="0"/>
        <v>500000</v>
      </c>
      <c r="S28">
        <f t="shared" si="1"/>
        <v>1254.6460932752591</v>
      </c>
      <c r="U28">
        <f t="shared" si="21"/>
        <v>4.0806530000000001E-3</v>
      </c>
      <c r="V28">
        <f t="shared" si="22"/>
        <v>0.01</v>
      </c>
      <c r="W28">
        <f t="shared" si="23"/>
        <v>0.73207390308462073</v>
      </c>
      <c r="X28">
        <f t="shared" si="24"/>
        <v>2.987339568843967E-3</v>
      </c>
      <c r="Y28">
        <f t="shared" si="25"/>
        <v>7.3207390308462073E-3</v>
      </c>
      <c r="Z28">
        <f t="shared" si="26"/>
        <v>0.72176582448493054</v>
      </c>
      <c r="AB28">
        <f t="shared" si="27"/>
        <v>839.30654999318631</v>
      </c>
      <c r="AC28">
        <f t="shared" si="2"/>
        <v>905.5606719496144</v>
      </c>
      <c r="AE28">
        <f t="shared" si="3"/>
        <v>0</v>
      </c>
      <c r="AF28">
        <f t="shared" si="4"/>
        <v>0</v>
      </c>
      <c r="AG28">
        <f t="shared" si="5"/>
        <v>-9.0220728060616313</v>
      </c>
      <c r="AH28">
        <f t="shared" si="6"/>
        <v>-1493.6697844219834</v>
      </c>
      <c r="AI28">
        <f t="shared" si="7"/>
        <v>-1502.6918572280451</v>
      </c>
      <c r="AJ28">
        <f t="shared" si="8"/>
        <v>-66.254121956428094</v>
      </c>
      <c r="AK28">
        <f t="shared" si="30"/>
        <v>58.751458499523046</v>
      </c>
      <c r="AL28">
        <f t="shared" si="9"/>
        <v>-1510.1945206849502</v>
      </c>
      <c r="AN28">
        <f t="shared" si="10"/>
        <v>0</v>
      </c>
      <c r="AO28">
        <f t="shared" si="11"/>
        <v>0</v>
      </c>
      <c r="AP28">
        <f t="shared" si="12"/>
        <v>-1.357532083922123</v>
      </c>
      <c r="AQ28">
        <f t="shared" si="13"/>
        <v>-224.74931190707483</v>
      </c>
      <c r="AR28">
        <f t="shared" si="14"/>
        <v>-226.10684399099696</v>
      </c>
      <c r="AS28">
        <f t="shared" si="15"/>
        <v>-9.969116652163482</v>
      </c>
      <c r="AT28">
        <f t="shared" si="16"/>
        <v>8.8402068576453487</v>
      </c>
      <c r="AU28">
        <f t="shared" si="17"/>
        <v>-227.2357537855151</v>
      </c>
      <c r="AW28">
        <v>25</v>
      </c>
      <c r="AX28">
        <f>IF(Z28&gt;0, (R28*SUMPRODUCT(K28:$K$98, X28:$X$98)-K28*$AZ$3)/Z28, 0)</f>
        <v>1254.6460932752591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4.2836929999999999E-3</v>
      </c>
      <c r="Q29" s="5">
        <f t="shared" si="29"/>
        <v>12.5</v>
      </c>
      <c r="R29">
        <f t="shared" si="0"/>
        <v>500000</v>
      </c>
      <c r="S29">
        <f t="shared" si="1"/>
        <v>1347.1826789069339</v>
      </c>
      <c r="U29">
        <f t="shared" si="21"/>
        <v>4.2836929999999999E-3</v>
      </c>
      <c r="V29">
        <f t="shared" si="22"/>
        <v>0.01</v>
      </c>
      <c r="W29">
        <f t="shared" si="23"/>
        <v>0.72176582448493054</v>
      </c>
      <c r="X29">
        <f t="shared" si="24"/>
        <v>3.0918232099853256E-3</v>
      </c>
      <c r="Y29">
        <f t="shared" si="25"/>
        <v>7.2176582448493058E-3</v>
      </c>
      <c r="Z29">
        <f t="shared" si="26"/>
        <v>0.71145634303009586</v>
      </c>
      <c r="AB29">
        <f t="shared" si="27"/>
        <v>905.5606719496144</v>
      </c>
      <c r="AC29">
        <f t="shared" si="2"/>
        <v>958.4616621286151</v>
      </c>
      <c r="AE29">
        <f t="shared" si="3"/>
        <v>0</v>
      </c>
      <c r="AF29">
        <f t="shared" si="4"/>
        <v>0</v>
      </c>
      <c r="AG29">
        <f t="shared" si="5"/>
        <v>-8.8932042878761983</v>
      </c>
      <c r="AH29">
        <f t="shared" si="6"/>
        <v>-1545.9116049926629</v>
      </c>
      <c r="AI29">
        <f t="shared" si="7"/>
        <v>-1554.8048092805391</v>
      </c>
      <c r="AJ29">
        <f t="shared" si="8"/>
        <v>-52.900990179000701</v>
      </c>
      <c r="AK29">
        <f t="shared" si="30"/>
        <v>63.389247036473016</v>
      </c>
      <c r="AL29">
        <f t="shared" si="9"/>
        <v>-1544.3165524230667</v>
      </c>
      <c r="AN29">
        <f t="shared" si="10"/>
        <v>0</v>
      </c>
      <c r="AO29">
        <f t="shared" si="11"/>
        <v>0</v>
      </c>
      <c r="AP29">
        <f t="shared" si="12"/>
        <v>-1.1947692074979723</v>
      </c>
      <c r="AQ29">
        <f t="shared" si="13"/>
        <v>-207.6875244704504</v>
      </c>
      <c r="AR29">
        <f t="shared" si="14"/>
        <v>-208.88229367794838</v>
      </c>
      <c r="AS29">
        <f t="shared" si="15"/>
        <v>-7.1070529885597242</v>
      </c>
      <c r="AT29">
        <f t="shared" si="16"/>
        <v>8.5161116279435642</v>
      </c>
      <c r="AU29">
        <f t="shared" si="17"/>
        <v>-207.47323503856452</v>
      </c>
      <c r="AW29">
        <v>26</v>
      </c>
      <c r="AX29">
        <f>IF(Z29&gt;0, (R29*SUMPRODUCT(K29:$K$98, X29:$X$98)-K29*$AZ$3)/Z29, 0)</f>
        <v>1347.1826789069339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4.5002690000000003E-3</v>
      </c>
      <c r="Q30" s="5">
        <f t="shared" si="29"/>
        <v>12.5</v>
      </c>
      <c r="R30">
        <f t="shared" si="0"/>
        <v>500000</v>
      </c>
      <c r="S30">
        <f t="shared" si="1"/>
        <v>1424.3605324233511</v>
      </c>
      <c r="U30">
        <f t="shared" si="21"/>
        <v>4.5002690000000003E-3</v>
      </c>
      <c r="V30">
        <f t="shared" si="22"/>
        <v>0.01</v>
      </c>
      <c r="W30">
        <f t="shared" si="23"/>
        <v>0.71145634303009586</v>
      </c>
      <c r="X30">
        <f t="shared" si="24"/>
        <v>3.2017449253917067E-3</v>
      </c>
      <c r="Y30">
        <f t="shared" si="25"/>
        <v>7.1145634303009589E-3</v>
      </c>
      <c r="Z30">
        <f t="shared" si="26"/>
        <v>0.70114003467440322</v>
      </c>
      <c r="AB30">
        <f t="shared" si="27"/>
        <v>958.4616621286151</v>
      </c>
      <c r="AC30">
        <f t="shared" si="2"/>
        <v>998.67619309215979</v>
      </c>
      <c r="AE30">
        <f t="shared" si="3"/>
        <v>0</v>
      </c>
      <c r="AF30">
        <f t="shared" si="4"/>
        <v>0</v>
      </c>
      <c r="AG30">
        <f t="shared" si="5"/>
        <v>-8.7642504334300408</v>
      </c>
      <c r="AH30">
        <f t="shared" si="6"/>
        <v>-1600.8724626958533</v>
      </c>
      <c r="AI30">
        <f t="shared" si="7"/>
        <v>-1609.6367131292834</v>
      </c>
      <c r="AJ30">
        <f t="shared" si="8"/>
        <v>-40.214530963544689</v>
      </c>
      <c r="AK30">
        <f t="shared" si="30"/>
        <v>67.09231634900307</v>
      </c>
      <c r="AL30">
        <f t="shared" si="9"/>
        <v>-1582.7589277438249</v>
      </c>
      <c r="AN30">
        <f t="shared" si="10"/>
        <v>0</v>
      </c>
      <c r="AO30">
        <f t="shared" si="11"/>
        <v>0</v>
      </c>
      <c r="AP30">
        <f t="shared" si="12"/>
        <v>-1.0512899398181563</v>
      </c>
      <c r="AQ30">
        <f t="shared" si="13"/>
        <v>-192.02795809491761</v>
      </c>
      <c r="AR30">
        <f t="shared" si="14"/>
        <v>-193.07924803473577</v>
      </c>
      <c r="AS30">
        <f t="shared" si="15"/>
        <v>-4.8238160419537888</v>
      </c>
      <c r="AT30">
        <f t="shared" si="16"/>
        <v>8.0478619081631653</v>
      </c>
      <c r="AU30">
        <f t="shared" si="17"/>
        <v>-189.85520216852638</v>
      </c>
      <c r="AW30">
        <v>27</v>
      </c>
      <c r="AX30">
        <f>IF(Z30&gt;0, (R30*SUMPRODUCT(K30:$K$98, X30:$X$98)-K30*$AZ$3)/Z30, 0)</f>
        <v>1424.3605324233511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4.7150400000000002E-3</v>
      </c>
      <c r="Q31" s="5">
        <f t="shared" si="29"/>
        <v>12.5</v>
      </c>
      <c r="R31">
        <f t="shared" si="0"/>
        <v>500000</v>
      </c>
      <c r="S31">
        <f t="shared" si="1"/>
        <v>1488.0653310361654</v>
      </c>
      <c r="U31">
        <f t="shared" si="21"/>
        <v>4.7150400000000002E-3</v>
      </c>
      <c r="V31">
        <f t="shared" si="22"/>
        <v>0.01</v>
      </c>
      <c r="W31">
        <f t="shared" si="23"/>
        <v>0.70114003467440322</v>
      </c>
      <c r="X31">
        <f t="shared" si="24"/>
        <v>3.3059033090911982E-3</v>
      </c>
      <c r="Y31">
        <f t="shared" si="25"/>
        <v>7.011400346744032E-3</v>
      </c>
      <c r="Z31">
        <f t="shared" si="26"/>
        <v>0.69082273101856795</v>
      </c>
      <c r="AB31">
        <f t="shared" si="27"/>
        <v>998.67619309215979</v>
      </c>
      <c r="AC31">
        <f t="shared" si="2"/>
        <v>1027.9893559204531</v>
      </c>
      <c r="AE31">
        <f t="shared" si="3"/>
        <v>0</v>
      </c>
      <c r="AF31">
        <f t="shared" si="4"/>
        <v>0</v>
      </c>
      <c r="AG31">
        <f t="shared" si="5"/>
        <v>-8.6352841377320999</v>
      </c>
      <c r="AH31">
        <f t="shared" si="6"/>
        <v>-1652.951654545599</v>
      </c>
      <c r="AI31">
        <f t="shared" si="7"/>
        <v>-1661.586938683331</v>
      </c>
      <c r="AJ31">
        <f t="shared" si="8"/>
        <v>-29.313162828293343</v>
      </c>
      <c r="AK31">
        <f t="shared" si="30"/>
        <v>69.907333516451189</v>
      </c>
      <c r="AL31">
        <f t="shared" si="9"/>
        <v>-1620.9927679951732</v>
      </c>
      <c r="AN31">
        <f t="shared" si="10"/>
        <v>0</v>
      </c>
      <c r="AO31">
        <f t="shared" si="11"/>
        <v>0</v>
      </c>
      <c r="AP31">
        <f t="shared" si="12"/>
        <v>-0.92483943419833425</v>
      </c>
      <c r="AQ31">
        <f t="shared" si="13"/>
        <v>-177.0312184942928</v>
      </c>
      <c r="AR31">
        <f t="shared" si="14"/>
        <v>-177.95605792849113</v>
      </c>
      <c r="AS31">
        <f t="shared" si="15"/>
        <v>-3.1394414465442706</v>
      </c>
      <c r="AT31">
        <f t="shared" si="16"/>
        <v>7.4870794920535086</v>
      </c>
      <c r="AU31">
        <f t="shared" si="17"/>
        <v>-173.60841988298191</v>
      </c>
      <c r="AW31">
        <v>28</v>
      </c>
      <c r="AX31">
        <f>IF(Z31&gt;0, (R31*SUMPRODUCT(K31:$K$98, X31:$X$98)-K31*$AZ$3)/Z31, 0)</f>
        <v>1488.0653310361654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4.9523709999999997E-3</v>
      </c>
      <c r="Q32" s="5">
        <f t="shared" si="29"/>
        <v>12.5</v>
      </c>
      <c r="R32">
        <f t="shared" si="0"/>
        <v>500000</v>
      </c>
      <c r="S32">
        <f t="shared" si="1"/>
        <v>1540.9176675993247</v>
      </c>
      <c r="U32">
        <f t="shared" si="21"/>
        <v>4.9523709999999997E-3</v>
      </c>
      <c r="V32">
        <f t="shared" si="22"/>
        <v>0.01</v>
      </c>
      <c r="W32">
        <f t="shared" si="23"/>
        <v>0.69082273101856795</v>
      </c>
      <c r="X32">
        <f t="shared" si="24"/>
        <v>3.4212104592371562E-3</v>
      </c>
      <c r="Y32">
        <f t="shared" si="25"/>
        <v>6.9082273101856795E-3</v>
      </c>
      <c r="Z32">
        <f t="shared" si="26"/>
        <v>0.68049329324914509</v>
      </c>
      <c r="AB32">
        <f t="shared" si="27"/>
        <v>1027.9893559204531</v>
      </c>
      <c r="AC32">
        <f t="shared" si="2"/>
        <v>1048.5841382504559</v>
      </c>
      <c r="AE32">
        <f t="shared" si="3"/>
        <v>0</v>
      </c>
      <c r="AF32">
        <f t="shared" si="4"/>
        <v>0</v>
      </c>
      <c r="AG32">
        <f t="shared" si="5"/>
        <v>-8.5061661656143137</v>
      </c>
      <c r="AH32">
        <f t="shared" si="6"/>
        <v>-1710.6052296185781</v>
      </c>
      <c r="AI32">
        <f t="shared" si="7"/>
        <v>-1719.1113957841924</v>
      </c>
      <c r="AJ32">
        <f t="shared" si="8"/>
        <v>-20.594782330002772</v>
      </c>
      <c r="AK32">
        <f t="shared" si="30"/>
        <v>71.959254914431725</v>
      </c>
      <c r="AL32">
        <f t="shared" si="9"/>
        <v>-1667.7469231997634</v>
      </c>
      <c r="AN32">
        <f t="shared" si="10"/>
        <v>0</v>
      </c>
      <c r="AO32">
        <f t="shared" si="11"/>
        <v>0</v>
      </c>
      <c r="AP32">
        <f t="shared" si="12"/>
        <v>-0.81340258202033078</v>
      </c>
      <c r="AQ32">
        <f t="shared" si="13"/>
        <v>-163.57671405643705</v>
      </c>
      <c r="AR32">
        <f t="shared" si="14"/>
        <v>-164.39011663845739</v>
      </c>
      <c r="AS32">
        <f t="shared" si="15"/>
        <v>-1.969377131508355</v>
      </c>
      <c r="AT32">
        <f t="shared" si="16"/>
        <v>6.8811074940282202</v>
      </c>
      <c r="AU32">
        <f t="shared" si="17"/>
        <v>-159.47838627593754</v>
      </c>
      <c r="AW32">
        <v>29</v>
      </c>
      <c r="AX32">
        <f>IF(Z32&gt;0, (R32*SUMPRODUCT(K32:$K$98, X32:$X$98)-K32*$AZ$3)/Z32, 0)</f>
        <v>1540.9176675993247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5.2041409999999998E-3</v>
      </c>
      <c r="Q33" s="5">
        <f t="shared" si="29"/>
        <v>12.5</v>
      </c>
      <c r="R33">
        <f t="shared" si="0"/>
        <v>500000</v>
      </c>
      <c r="S33">
        <f t="shared" si="1"/>
        <v>1583.9200155313965</v>
      </c>
      <c r="U33">
        <f t="shared" si="21"/>
        <v>5.2041409999999998E-3</v>
      </c>
      <c r="V33">
        <f t="shared" si="22"/>
        <v>0.01</v>
      </c>
      <c r="W33">
        <f t="shared" si="23"/>
        <v>0.68049329324914509</v>
      </c>
      <c r="X33">
        <f t="shared" si="24"/>
        <v>3.5413830476228991E-3</v>
      </c>
      <c r="Y33">
        <f t="shared" si="25"/>
        <v>6.8049329324914509E-3</v>
      </c>
      <c r="Z33">
        <f t="shared" si="26"/>
        <v>0.67014697726903083</v>
      </c>
      <c r="AB33">
        <f t="shared" si="27"/>
        <v>1048.5841382504559</v>
      </c>
      <c r="AC33">
        <f t="shared" si="2"/>
        <v>1061.4592106442817</v>
      </c>
      <c r="AE33">
        <f t="shared" si="3"/>
        <v>0</v>
      </c>
      <c r="AF33">
        <f t="shared" si="4"/>
        <v>0</v>
      </c>
      <c r="AG33">
        <f t="shared" si="5"/>
        <v>-8.376837215862885</v>
      </c>
      <c r="AH33">
        <f t="shared" si="6"/>
        <v>-1770.6915238114495</v>
      </c>
      <c r="AI33">
        <f t="shared" si="7"/>
        <v>-1779.0683610273124</v>
      </c>
      <c r="AJ33">
        <f t="shared" si="8"/>
        <v>-12.875072393825803</v>
      </c>
      <c r="AK33">
        <f t="shared" si="30"/>
        <v>73.400889677531922</v>
      </c>
      <c r="AL33">
        <f t="shared" si="9"/>
        <v>-1718.5425437436063</v>
      </c>
      <c r="AN33">
        <f t="shared" si="10"/>
        <v>0</v>
      </c>
      <c r="AO33">
        <f t="shared" si="11"/>
        <v>0</v>
      </c>
      <c r="AP33">
        <f t="shared" si="12"/>
        <v>-0.71521026292279433</v>
      </c>
      <c r="AQ33">
        <f t="shared" si="13"/>
        <v>-151.18077594992377</v>
      </c>
      <c r="AR33">
        <f t="shared" si="14"/>
        <v>-151.89598621284657</v>
      </c>
      <c r="AS33">
        <f t="shared" si="15"/>
        <v>-1.099267381548326</v>
      </c>
      <c r="AT33">
        <f t="shared" si="16"/>
        <v>6.2669320475301822</v>
      </c>
      <c r="AU33">
        <f t="shared" si="17"/>
        <v>-146.72832154686472</v>
      </c>
      <c r="AW33">
        <v>30</v>
      </c>
      <c r="AX33">
        <f>IF(Z33&gt;0, (R33*SUMPRODUCT(K33:$K$98, X33:$X$98)-K33*$AZ$3)/Z33, 0)</f>
        <v>1583.9200155313965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5.4847869999999996E-3</v>
      </c>
      <c r="Q34" s="5">
        <f t="shared" si="29"/>
        <v>12.5</v>
      </c>
      <c r="R34">
        <f t="shared" si="0"/>
        <v>500000</v>
      </c>
      <c r="S34">
        <f t="shared" si="1"/>
        <v>1618.4804462863415</v>
      </c>
      <c r="U34">
        <f t="shared" si="21"/>
        <v>5.4847869999999996E-3</v>
      </c>
      <c r="V34">
        <f t="shared" si="22"/>
        <v>0.01</v>
      </c>
      <c r="W34">
        <f t="shared" si="23"/>
        <v>0.67014697726903083</v>
      </c>
      <c r="X34">
        <f t="shared" si="24"/>
        <v>3.6756134290144757E-3</v>
      </c>
      <c r="Y34">
        <f t="shared" si="25"/>
        <v>6.7014697726903083E-3</v>
      </c>
      <c r="Z34">
        <f t="shared" si="26"/>
        <v>0.65976989406732611</v>
      </c>
      <c r="AB34">
        <f t="shared" si="27"/>
        <v>1061.4592106442817</v>
      </c>
      <c r="AC34">
        <f t="shared" si="2"/>
        <v>1067.8246725963782</v>
      </c>
      <c r="AE34">
        <f t="shared" si="3"/>
        <v>0</v>
      </c>
      <c r="AF34">
        <f t="shared" si="4"/>
        <v>0</v>
      </c>
      <c r="AG34">
        <f t="shared" si="5"/>
        <v>-8.2471236758415767</v>
      </c>
      <c r="AH34">
        <f t="shared" si="6"/>
        <v>-1837.8067145072378</v>
      </c>
      <c r="AI34">
        <f t="shared" si="7"/>
        <v>-1846.0538381830793</v>
      </c>
      <c r="AJ34">
        <f t="shared" si="8"/>
        <v>-6.3654619520964388</v>
      </c>
      <c r="AK34">
        <f t="shared" si="30"/>
        <v>74.302144745099724</v>
      </c>
      <c r="AL34">
        <f t="shared" si="9"/>
        <v>-1778.1171553900761</v>
      </c>
      <c r="AN34">
        <f t="shared" si="10"/>
        <v>0</v>
      </c>
      <c r="AO34">
        <f t="shared" si="11"/>
        <v>0</v>
      </c>
      <c r="AP34">
        <f t="shared" si="12"/>
        <v>-0.62869230744751869</v>
      </c>
      <c r="AQ34">
        <f t="shared" si="13"/>
        <v>-140.09914115519729</v>
      </c>
      <c r="AR34">
        <f t="shared" si="14"/>
        <v>-140.72783346264481</v>
      </c>
      <c r="AS34">
        <f t="shared" si="15"/>
        <v>-0.48525002412123058</v>
      </c>
      <c r="AT34">
        <f t="shared" si="16"/>
        <v>5.6641792537844333</v>
      </c>
      <c r="AU34">
        <f t="shared" si="17"/>
        <v>-135.54890423298161</v>
      </c>
      <c r="AW34">
        <v>31</v>
      </c>
      <c r="AX34">
        <f>IF(Z34&gt;0, (R34*SUMPRODUCT(K34:$K$98, X34:$X$98)-K34*$AZ$3)/Z34, 0)</f>
        <v>1618.4804462863415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5.8078460000000002E-3</v>
      </c>
      <c r="Q35" s="5">
        <f t="shared" si="29"/>
        <v>12.5</v>
      </c>
      <c r="R35">
        <f t="shared" ref="R35:R66" si="31">$C$6</f>
        <v>500000</v>
      </c>
      <c r="S35">
        <f t="shared" ref="S35:S66" si="32">AX35</f>
        <v>1645.3494843488604</v>
      </c>
      <c r="U35">
        <f t="shared" si="21"/>
        <v>5.8078460000000002E-3</v>
      </c>
      <c r="V35">
        <f t="shared" si="22"/>
        <v>0.01</v>
      </c>
      <c r="W35">
        <f t="shared" si="23"/>
        <v>0.65976989406732611</v>
      </c>
      <c r="X35">
        <f t="shared" si="24"/>
        <v>3.831841940179344E-3</v>
      </c>
      <c r="Y35">
        <f t="shared" si="25"/>
        <v>6.5976989406732614E-3</v>
      </c>
      <c r="Z35">
        <f t="shared" si="26"/>
        <v>0.64934035318647343</v>
      </c>
      <c r="AB35">
        <f t="shared" si="27"/>
        <v>1067.8246725963782</v>
      </c>
      <c r="AC35">
        <f t="shared" ref="AC35:AC66" si="33">S35*Z35</f>
        <v>1068.391815282271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-8.1167544148309183</v>
      </c>
      <c r="AH35">
        <f t="shared" ref="AH35:AH66" si="37">-X35*R35</f>
        <v>-1915.920970089672</v>
      </c>
      <c r="AI35">
        <f t="shared" ref="AI35:AI66" si="38">SUM(AE35:AH35)</f>
        <v>-1924.0377245045029</v>
      </c>
      <c r="AJ35">
        <f t="shared" ref="AJ35:AJ66" si="39">AB35-AC35</f>
        <v>-0.56714268589280437</v>
      </c>
      <c r="AK35">
        <f t="shared" si="30"/>
        <v>74.747727081746476</v>
      </c>
      <c r="AL35">
        <f t="shared" ref="AL35:AL66" si="40">SUM(AI35:AK35)</f>
        <v>-1849.8571401086492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-0.5524589609553604</v>
      </c>
      <c r="AQ35">
        <f t="shared" ref="AQ35:AQ66" si="44">AH35*$K35</f>
        <v>-130.40528939428006</v>
      </c>
      <c r="AR35">
        <f t="shared" ref="AR35:AR66" si="45">AI35*$K35</f>
        <v>-130.95774835523542</v>
      </c>
      <c r="AS35">
        <f t="shared" ref="AS35:AS66" si="46">AJ35*$K35</f>
        <v>-3.8602012941190846E-2</v>
      </c>
      <c r="AT35">
        <f t="shared" ref="AT35:AT66" si="47">AK35*$K35</f>
        <v>5.0876310316722488</v>
      </c>
      <c r="AU35">
        <f t="shared" ref="AU35:AU66" si="48">AL35*$K35</f>
        <v>-125.90871933650436</v>
      </c>
      <c r="AW35">
        <v>32</v>
      </c>
      <c r="AX35">
        <f>IF(Z35&gt;0, (R35*SUMPRODUCT(K35:$K$98, X35:$X$98)-K35*$AZ$3)/Z35, 0)</f>
        <v>1645.3494843488604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6.1543680000000003E-3</v>
      </c>
      <c r="Q36" s="5">
        <f t="shared" si="29"/>
        <v>12.5</v>
      </c>
      <c r="R36">
        <f t="shared" si="31"/>
        <v>500000</v>
      </c>
      <c r="S36">
        <f t="shared" si="32"/>
        <v>1664.8357305501399</v>
      </c>
      <c r="U36">
        <f t="shared" ref="U36:U67" si="52">M36</f>
        <v>6.1543680000000003E-3</v>
      </c>
      <c r="V36">
        <f t="shared" ref="V36:V67" si="53">$C$10</f>
        <v>0.01</v>
      </c>
      <c r="W36">
        <f t="shared" ref="W36:W67" si="54">Z35</f>
        <v>0.64934035318647343</v>
      </c>
      <c r="X36">
        <f t="shared" ref="X36:X67" si="55">U36*W36</f>
        <v>3.9962794907595304E-3</v>
      </c>
      <c r="Y36">
        <f t="shared" ref="Y36:Y67" si="56">V36*W36</f>
        <v>6.4934035318647346E-3</v>
      </c>
      <c r="Z36">
        <f t="shared" ref="Z36:Z67" si="57">MAX(0, W36-X36-Y36)</f>
        <v>0.63885067016384911</v>
      </c>
      <c r="AB36">
        <f t="shared" ref="AB36:AB67" si="58">AC35</f>
        <v>1068.391815282271</v>
      </c>
      <c r="AC36">
        <f t="shared" si="33"/>
        <v>1063.5814221746782</v>
      </c>
      <c r="AE36">
        <f t="shared" si="34"/>
        <v>0</v>
      </c>
      <c r="AF36">
        <f t="shared" si="35"/>
        <v>0</v>
      </c>
      <c r="AG36">
        <f t="shared" si="36"/>
        <v>-7.9856333770481136</v>
      </c>
      <c r="AH36">
        <f t="shared" si="37"/>
        <v>-1998.1397453797651</v>
      </c>
      <c r="AI36">
        <f t="shared" si="38"/>
        <v>-2006.1253787568132</v>
      </c>
      <c r="AJ36">
        <f t="shared" si="39"/>
        <v>4.8103931075927449</v>
      </c>
      <c r="AK36">
        <f t="shared" si="30"/>
        <v>74.787427069758976</v>
      </c>
      <c r="AL36">
        <f t="shared" si="40"/>
        <v>-1926.5275585794616</v>
      </c>
      <c r="AN36">
        <f t="shared" si="41"/>
        <v>0</v>
      </c>
      <c r="AO36">
        <f t="shared" si="42"/>
        <v>0</v>
      </c>
      <c r="AP36">
        <f t="shared" si="43"/>
        <v>-0.48529851392427648</v>
      </c>
      <c r="AQ36">
        <f t="shared" si="44"/>
        <v>-121.42984823631853</v>
      </c>
      <c r="AR36">
        <f t="shared" si="45"/>
        <v>-121.9151467502428</v>
      </c>
      <c r="AS36">
        <f t="shared" si="46"/>
        <v>0.29233456086476134</v>
      </c>
      <c r="AT36">
        <f t="shared" si="47"/>
        <v>4.5449403326590465</v>
      </c>
      <c r="AU36">
        <f t="shared" si="48"/>
        <v>-117.077871856719</v>
      </c>
      <c r="AW36">
        <v>33</v>
      </c>
      <c r="AX36">
        <f>IF(Z36&gt;0, (R36*SUMPRODUCT(K36:$K$98, X36:$X$98)-K36*$AZ$3)/Z36, 0)</f>
        <v>1664.8357305501399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6.5216450000000004E-3</v>
      </c>
      <c r="Q37" s="5">
        <f t="shared" ref="Q37:Q68" si="60">$C$8</f>
        <v>12.5</v>
      </c>
      <c r="R37">
        <f t="shared" si="31"/>
        <v>500000</v>
      </c>
      <c r="S37">
        <f t="shared" si="32"/>
        <v>1678.0151384403794</v>
      </c>
      <c r="U37">
        <f t="shared" si="52"/>
        <v>6.5216450000000004E-3</v>
      </c>
      <c r="V37">
        <f t="shared" si="53"/>
        <v>0.01</v>
      </c>
      <c r="W37">
        <f t="shared" si="54"/>
        <v>0.63885067016384911</v>
      </c>
      <c r="X37">
        <f t="shared" si="55"/>
        <v>4.1663572788207164E-3</v>
      </c>
      <c r="Y37">
        <f t="shared" si="56"/>
        <v>6.3885067016384916E-3</v>
      </c>
      <c r="Z37">
        <f t="shared" si="57"/>
        <v>0.62829580618338987</v>
      </c>
      <c r="AB37">
        <f t="shared" si="58"/>
        <v>1063.5814221746782</v>
      </c>
      <c r="AC37">
        <f t="shared" si="33"/>
        <v>1054.2898741943307</v>
      </c>
      <c r="AE37">
        <f t="shared" si="34"/>
        <v>0</v>
      </c>
      <c r="AF37">
        <f t="shared" si="35"/>
        <v>0</v>
      </c>
      <c r="AG37">
        <f t="shared" si="36"/>
        <v>-7.8536975772923734</v>
      </c>
      <c r="AH37">
        <f t="shared" si="37"/>
        <v>-2083.1786394103583</v>
      </c>
      <c r="AI37">
        <f t="shared" si="38"/>
        <v>-2091.0323369876505</v>
      </c>
      <c r="AJ37">
        <f t="shared" si="39"/>
        <v>9.2915479803475591</v>
      </c>
      <c r="AK37">
        <f t="shared" si="30"/>
        <v>74.450699552227476</v>
      </c>
      <c r="AL37">
        <f t="shared" si="40"/>
        <v>-2007.2900894550753</v>
      </c>
      <c r="AN37">
        <f t="shared" si="41"/>
        <v>0</v>
      </c>
      <c r="AO37">
        <f t="shared" si="42"/>
        <v>0</v>
      </c>
      <c r="AP37">
        <f t="shared" si="43"/>
        <v>-0.42614337871267144</v>
      </c>
      <c r="AQ37">
        <f t="shared" si="44"/>
        <v>-113.03373667291746</v>
      </c>
      <c r="AR37">
        <f t="shared" si="45"/>
        <v>-113.45988005163012</v>
      </c>
      <c r="AS37">
        <f t="shared" si="46"/>
        <v>0.5041614616361747</v>
      </c>
      <c r="AT37">
        <f t="shared" si="47"/>
        <v>4.0397115298201003</v>
      </c>
      <c r="AU37">
        <f t="shared" si="48"/>
        <v>-108.91600706017384</v>
      </c>
      <c r="AW37">
        <v>34</v>
      </c>
      <c r="AX37">
        <f>IF(Z37&gt;0, (R37*SUMPRODUCT(K37:$K$98, X37:$X$98)-K37*$AZ$3)/Z37, 0)</f>
        <v>1678.0151384403794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6.9358459999999999E-3</v>
      </c>
      <c r="Q38" s="5">
        <f t="shared" si="60"/>
        <v>12.5</v>
      </c>
      <c r="R38">
        <f t="shared" si="31"/>
        <v>500000</v>
      </c>
      <c r="S38">
        <f t="shared" si="32"/>
        <v>1686.0212842100032</v>
      </c>
      <c r="U38">
        <f t="shared" si="52"/>
        <v>6.9358459999999999E-3</v>
      </c>
      <c r="V38">
        <f t="shared" si="53"/>
        <v>0.01</v>
      </c>
      <c r="W38">
        <f t="shared" si="54"/>
        <v>0.62829580618338987</v>
      </c>
      <c r="X38">
        <f t="shared" si="55"/>
        <v>4.3577629541338399E-3</v>
      </c>
      <c r="Y38">
        <f t="shared" si="56"/>
        <v>6.2829580618338991E-3</v>
      </c>
      <c r="Z38">
        <f t="shared" si="57"/>
        <v>0.61765508516742218</v>
      </c>
      <c r="AB38">
        <f t="shared" si="58"/>
        <v>1054.2898741943307</v>
      </c>
      <c r="AC38">
        <f t="shared" si="33"/>
        <v>1041.379619892816</v>
      </c>
      <c r="AE38">
        <f t="shared" si="34"/>
        <v>0</v>
      </c>
      <c r="AF38">
        <f t="shared" si="35"/>
        <v>0</v>
      </c>
      <c r="AG38">
        <f t="shared" si="36"/>
        <v>-7.720688564592777</v>
      </c>
      <c r="AH38">
        <f t="shared" si="37"/>
        <v>-2178.8814770669201</v>
      </c>
      <c r="AI38">
        <f t="shared" si="38"/>
        <v>-2186.6021656315129</v>
      </c>
      <c r="AJ38">
        <f t="shared" si="39"/>
        <v>12.910254301514669</v>
      </c>
      <c r="AK38">
        <f t="shared" si="30"/>
        <v>73.800291193603158</v>
      </c>
      <c r="AL38">
        <f t="shared" si="40"/>
        <v>-2099.891620136395</v>
      </c>
      <c r="AN38">
        <f t="shared" si="41"/>
        <v>0</v>
      </c>
      <c r="AO38">
        <f t="shared" si="42"/>
        <v>0</v>
      </c>
      <c r="AP38">
        <f t="shared" si="43"/>
        <v>-0.37404132149720892</v>
      </c>
      <c r="AQ38">
        <f t="shared" si="44"/>
        <v>-105.55945888109883</v>
      </c>
      <c r="AR38">
        <f t="shared" si="45"/>
        <v>-105.93350020259605</v>
      </c>
      <c r="AS38">
        <f t="shared" si="46"/>
        <v>0.62545827867598669</v>
      </c>
      <c r="AT38">
        <f t="shared" si="47"/>
        <v>3.5753752031299721</v>
      </c>
      <c r="AU38">
        <f t="shared" si="48"/>
        <v>-101.73266672079009</v>
      </c>
      <c r="AW38">
        <v>35</v>
      </c>
      <c r="AX38">
        <f>IF(Z38&gt;0, (R38*SUMPRODUCT(K38:$K$98, X38:$X$98)-K38*$AZ$3)/Z38, 0)</f>
        <v>1686.0212842100032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7.4023869999999999E-3</v>
      </c>
      <c r="Q39" s="5">
        <f t="shared" si="60"/>
        <v>12.5</v>
      </c>
      <c r="R39">
        <f t="shared" si="31"/>
        <v>500000</v>
      </c>
      <c r="S39">
        <f t="shared" si="32"/>
        <v>1689.2491273195603</v>
      </c>
      <c r="U39">
        <f t="shared" si="52"/>
        <v>7.4023869999999999E-3</v>
      </c>
      <c r="V39">
        <f t="shared" si="53"/>
        <v>0.01</v>
      </c>
      <c r="W39">
        <f t="shared" si="54"/>
        <v>0.61765508516742218</v>
      </c>
      <c r="X39">
        <f t="shared" si="55"/>
        <v>4.572121972927219E-3</v>
      </c>
      <c r="Y39">
        <f t="shared" si="56"/>
        <v>6.1765508516742219E-3</v>
      </c>
      <c r="Z39">
        <f t="shared" si="57"/>
        <v>0.60690641234282072</v>
      </c>
      <c r="AB39">
        <f t="shared" si="58"/>
        <v>1041.379619892816</v>
      </c>
      <c r="AC39">
        <f t="shared" si="33"/>
        <v>1025.2161274147552</v>
      </c>
      <c r="AE39">
        <f t="shared" si="34"/>
        <v>0</v>
      </c>
      <c r="AF39">
        <f t="shared" si="35"/>
        <v>0</v>
      </c>
      <c r="AG39">
        <f t="shared" si="36"/>
        <v>-7.5863301542852586</v>
      </c>
      <c r="AH39">
        <f t="shared" si="37"/>
        <v>-2286.0609864636094</v>
      </c>
      <c r="AI39">
        <f t="shared" si="38"/>
        <v>-2293.6473166178948</v>
      </c>
      <c r="AJ39">
        <f t="shared" si="39"/>
        <v>16.163492478060789</v>
      </c>
      <c r="AK39">
        <f t="shared" si="30"/>
        <v>72.896573392497132</v>
      </c>
      <c r="AL39">
        <f t="shared" si="40"/>
        <v>-2204.5872507473368</v>
      </c>
      <c r="AN39">
        <f t="shared" si="41"/>
        <v>0</v>
      </c>
      <c r="AO39">
        <f t="shared" si="42"/>
        <v>0</v>
      </c>
      <c r="AP39">
        <f t="shared" si="43"/>
        <v>-0.32815366934510981</v>
      </c>
      <c r="AQ39">
        <f t="shared" si="44"/>
        <v>-98.88566484691998</v>
      </c>
      <c r="AR39">
        <f t="shared" si="45"/>
        <v>-99.213818516265107</v>
      </c>
      <c r="AS39">
        <f t="shared" si="46"/>
        <v>0.69916669301712631</v>
      </c>
      <c r="AT39">
        <f t="shared" si="47"/>
        <v>3.1532081460916546</v>
      </c>
      <c r="AU39">
        <f t="shared" si="48"/>
        <v>-95.361443677156316</v>
      </c>
      <c r="AW39">
        <v>36</v>
      </c>
      <c r="AX39">
        <f>IF(Z39&gt;0, (R39*SUMPRODUCT(K39:$K$98, X39:$X$98)-K39*$AZ$3)/Z39, 0)</f>
        <v>1689.2491273195603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7.9366079999999995E-3</v>
      </c>
      <c r="Q40" s="5">
        <f t="shared" si="60"/>
        <v>12.5</v>
      </c>
      <c r="R40">
        <f t="shared" si="31"/>
        <v>500000</v>
      </c>
      <c r="S40">
        <f t="shared" si="32"/>
        <v>1688.1100090694792</v>
      </c>
      <c r="U40">
        <f t="shared" si="52"/>
        <v>7.9366079999999995E-3</v>
      </c>
      <c r="V40">
        <f t="shared" si="53"/>
        <v>0.01</v>
      </c>
      <c r="W40">
        <f t="shared" si="54"/>
        <v>0.60690641234282072</v>
      </c>
      <c r="X40">
        <f t="shared" si="55"/>
        <v>4.8167782874513291E-3</v>
      </c>
      <c r="Y40">
        <f t="shared" si="56"/>
        <v>6.0690641234282076E-3</v>
      </c>
      <c r="Z40">
        <f t="shared" si="57"/>
        <v>0.59602056993194119</v>
      </c>
      <c r="AB40">
        <f t="shared" si="58"/>
        <v>1025.2161274147552</v>
      </c>
      <c r="AC40">
        <f t="shared" si="33"/>
        <v>1006.1482897134055</v>
      </c>
      <c r="AE40">
        <f t="shared" si="34"/>
        <v>0</v>
      </c>
      <c r="AF40">
        <f t="shared" si="35"/>
        <v>0</v>
      </c>
      <c r="AG40">
        <f t="shared" si="36"/>
        <v>-7.4502571241492648</v>
      </c>
      <c r="AH40">
        <f t="shared" si="37"/>
        <v>-2408.3891437256643</v>
      </c>
      <c r="AI40">
        <f t="shared" si="38"/>
        <v>-2415.8394008498135</v>
      </c>
      <c r="AJ40">
        <f t="shared" si="39"/>
        <v>19.067837701349731</v>
      </c>
      <c r="AK40">
        <f t="shared" ref="AK40:AK71" si="61">G40*SUM(AB40:AB40, AE40:AF40)</f>
        <v>71.765128919032875</v>
      </c>
      <c r="AL40">
        <f t="shared" si="40"/>
        <v>-2325.0064342294309</v>
      </c>
      <c r="AN40">
        <f t="shared" si="41"/>
        <v>0</v>
      </c>
      <c r="AO40">
        <f t="shared" si="42"/>
        <v>0</v>
      </c>
      <c r="AP40">
        <f t="shared" si="43"/>
        <v>-0.28773902286991515</v>
      </c>
      <c r="AQ40">
        <f t="shared" si="44"/>
        <v>-93.015251334062597</v>
      </c>
      <c r="AR40">
        <f t="shared" si="45"/>
        <v>-93.302990356932511</v>
      </c>
      <c r="AS40">
        <f t="shared" si="46"/>
        <v>0.73642572289812125</v>
      </c>
      <c r="AT40">
        <f t="shared" si="47"/>
        <v>2.7716664978396923</v>
      </c>
      <c r="AU40">
        <f t="shared" si="48"/>
        <v>-89.794898136194689</v>
      </c>
      <c r="AW40">
        <v>37</v>
      </c>
      <c r="AX40">
        <f>IF(Z40&gt;0, (R40*SUMPRODUCT(K40:$K$98, X40:$X$98)-K40*$AZ$3)/Z40, 0)</f>
        <v>1688.1100090694792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8.552947E-3</v>
      </c>
      <c r="Q41" s="5">
        <f t="shared" si="60"/>
        <v>12.5</v>
      </c>
      <c r="R41">
        <f t="shared" si="31"/>
        <v>500000</v>
      </c>
      <c r="S41">
        <f t="shared" si="32"/>
        <v>1682.8407522339326</v>
      </c>
      <c r="U41">
        <f t="shared" si="52"/>
        <v>8.552947E-3</v>
      </c>
      <c r="V41">
        <f t="shared" si="53"/>
        <v>0.01</v>
      </c>
      <c r="W41">
        <f t="shared" si="54"/>
        <v>0.59602056993194119</v>
      </c>
      <c r="X41">
        <f t="shared" si="55"/>
        <v>5.0977323455376868E-3</v>
      </c>
      <c r="Y41">
        <f t="shared" si="56"/>
        <v>5.9602056993194119E-3</v>
      </c>
      <c r="Z41">
        <f t="shared" si="57"/>
        <v>0.58496263188708408</v>
      </c>
      <c r="AB41">
        <f t="shared" si="58"/>
        <v>1006.1482897134055</v>
      </c>
      <c r="AC41">
        <f t="shared" si="33"/>
        <v>984.39895547360152</v>
      </c>
      <c r="AE41">
        <f t="shared" si="34"/>
        <v>0</v>
      </c>
      <c r="AF41">
        <f t="shared" si="35"/>
        <v>0</v>
      </c>
      <c r="AG41">
        <f t="shared" si="36"/>
        <v>-7.3120328985885514</v>
      </c>
      <c r="AH41">
        <f t="shared" si="37"/>
        <v>-2548.8661727688432</v>
      </c>
      <c r="AI41">
        <f t="shared" si="38"/>
        <v>-2556.1782056674319</v>
      </c>
      <c r="AJ41">
        <f t="shared" si="39"/>
        <v>21.749334239803943</v>
      </c>
      <c r="AK41">
        <f t="shared" si="61"/>
        <v>70.43038027993839</v>
      </c>
      <c r="AL41">
        <f t="shared" si="40"/>
        <v>-2463.9984911476895</v>
      </c>
      <c r="AN41">
        <f t="shared" si="41"/>
        <v>0</v>
      </c>
      <c r="AO41">
        <f t="shared" si="42"/>
        <v>0</v>
      </c>
      <c r="AP41">
        <f t="shared" si="43"/>
        <v>-0.2521434071685516</v>
      </c>
      <c r="AQ41">
        <f t="shared" si="44"/>
        <v>-87.89345044422042</v>
      </c>
      <c r="AR41">
        <f t="shared" si="45"/>
        <v>-88.145593851388981</v>
      </c>
      <c r="AS41">
        <f t="shared" si="46"/>
        <v>0.74998995695579795</v>
      </c>
      <c r="AT41">
        <f t="shared" si="47"/>
        <v>2.4286756225328778</v>
      </c>
      <c r="AU41">
        <f t="shared" si="48"/>
        <v>-84.966928271900301</v>
      </c>
      <c r="AW41">
        <v>38</v>
      </c>
      <c r="AX41">
        <f>IF(Z41&gt;0, (R41*SUMPRODUCT(K41:$K$98, X41:$X$98)-K41*$AZ$3)/Z41, 0)</f>
        <v>1682.8407522339326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9.2631359999999999E-3</v>
      </c>
      <c r="Q42" s="5">
        <f t="shared" si="60"/>
        <v>12.5</v>
      </c>
      <c r="R42">
        <f t="shared" si="31"/>
        <v>500000</v>
      </c>
      <c r="S42">
        <f t="shared" si="32"/>
        <v>1673.6014146906209</v>
      </c>
      <c r="U42">
        <f t="shared" si="52"/>
        <v>9.2631359999999999E-3</v>
      </c>
      <c r="V42">
        <f t="shared" si="53"/>
        <v>0.01</v>
      </c>
      <c r="W42">
        <f t="shared" si="54"/>
        <v>0.58496263188708408</v>
      </c>
      <c r="X42">
        <f t="shared" si="55"/>
        <v>5.4185884140879968E-3</v>
      </c>
      <c r="Y42">
        <f t="shared" si="56"/>
        <v>5.8496263188708413E-3</v>
      </c>
      <c r="Z42">
        <f t="shared" si="57"/>
        <v>0.57369441715412517</v>
      </c>
      <c r="AB42">
        <f t="shared" si="58"/>
        <v>984.39895547360152</v>
      </c>
      <c r="AC42">
        <f t="shared" si="33"/>
        <v>960.13578814925506</v>
      </c>
      <c r="AE42">
        <f t="shared" si="34"/>
        <v>0</v>
      </c>
      <c r="AF42">
        <f t="shared" si="35"/>
        <v>0</v>
      </c>
      <c r="AG42">
        <f t="shared" si="36"/>
        <v>-7.1711802144265651</v>
      </c>
      <c r="AH42">
        <f t="shared" si="37"/>
        <v>-2709.2942070439985</v>
      </c>
      <c r="AI42">
        <f t="shared" si="38"/>
        <v>-2716.4653872584249</v>
      </c>
      <c r="AJ42">
        <f t="shared" si="39"/>
        <v>24.263167324346455</v>
      </c>
      <c r="AK42">
        <f t="shared" si="61"/>
        <v>68.907926883152115</v>
      </c>
      <c r="AL42">
        <f t="shared" si="40"/>
        <v>-2623.2942930509266</v>
      </c>
      <c r="AN42">
        <f t="shared" si="41"/>
        <v>0</v>
      </c>
      <c r="AO42">
        <f t="shared" si="42"/>
        <v>0</v>
      </c>
      <c r="AP42">
        <f t="shared" si="43"/>
        <v>-0.22079137002210747</v>
      </c>
      <c r="AQ42">
        <f t="shared" si="44"/>
        <v>-83.41566686091673</v>
      </c>
      <c r="AR42">
        <f t="shared" si="45"/>
        <v>-83.636458230938828</v>
      </c>
      <c r="AS42">
        <f t="shared" si="46"/>
        <v>0.7470315616725105</v>
      </c>
      <c r="AT42">
        <f t="shared" si="47"/>
        <v>2.1215860049517605</v>
      </c>
      <c r="AU42">
        <f t="shared" si="48"/>
        <v>-80.767840664314562</v>
      </c>
      <c r="AW42">
        <v>39</v>
      </c>
      <c r="AX42">
        <f>IF(Z42&gt;0, (R42*SUMPRODUCT(K42:$K$98, X42:$X$98)-K42*$AZ$3)/Z42, 0)</f>
        <v>1673.6014146906209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1.011049E-2</v>
      </c>
      <c r="Q43" s="5">
        <f t="shared" si="60"/>
        <v>12.5</v>
      </c>
      <c r="R43">
        <f t="shared" si="31"/>
        <v>500000</v>
      </c>
      <c r="S43">
        <f t="shared" si="32"/>
        <v>1660.6261941107725</v>
      </c>
      <c r="U43">
        <f t="shared" si="52"/>
        <v>1.011049E-2</v>
      </c>
      <c r="V43">
        <f t="shared" si="53"/>
        <v>0.01</v>
      </c>
      <c r="W43">
        <f t="shared" si="54"/>
        <v>0.57369441715412517</v>
      </c>
      <c r="X43">
        <f t="shared" si="55"/>
        <v>5.800331667692611E-3</v>
      </c>
      <c r="Y43">
        <f t="shared" si="56"/>
        <v>5.7369441715412516E-3</v>
      </c>
      <c r="Z43">
        <f t="shared" si="57"/>
        <v>0.56215714131489136</v>
      </c>
      <c r="AB43">
        <f t="shared" si="58"/>
        <v>960.13578814925506</v>
      </c>
      <c r="AC43">
        <f t="shared" si="33"/>
        <v>933.53287407393975</v>
      </c>
      <c r="AE43">
        <f t="shared" si="34"/>
        <v>0</v>
      </c>
      <c r="AF43">
        <f t="shared" si="35"/>
        <v>0</v>
      </c>
      <c r="AG43">
        <f t="shared" si="36"/>
        <v>-7.026964266436142</v>
      </c>
      <c r="AH43">
        <f t="shared" si="37"/>
        <v>-2900.1658338463053</v>
      </c>
      <c r="AI43">
        <f t="shared" si="38"/>
        <v>-2907.1927981127415</v>
      </c>
      <c r="AJ43">
        <f t="shared" si="39"/>
        <v>26.602914075315311</v>
      </c>
      <c r="AK43">
        <f t="shared" si="61"/>
        <v>67.209505170447855</v>
      </c>
      <c r="AL43">
        <f t="shared" si="40"/>
        <v>-2813.3803788669784</v>
      </c>
      <c r="AN43">
        <f t="shared" si="41"/>
        <v>0</v>
      </c>
      <c r="AO43">
        <f t="shared" si="42"/>
        <v>0</v>
      </c>
      <c r="AP43">
        <f t="shared" si="43"/>
        <v>-0.19317066730642105</v>
      </c>
      <c r="AQ43">
        <f t="shared" si="44"/>
        <v>-79.725319239100614</v>
      </c>
      <c r="AR43">
        <f t="shared" si="45"/>
        <v>-79.918489906407032</v>
      </c>
      <c r="AS43">
        <f t="shared" si="46"/>
        <v>0.73131191071650803</v>
      </c>
      <c r="AT43">
        <f t="shared" si="47"/>
        <v>1.847583746102397</v>
      </c>
      <c r="AU43">
        <f t="shared" si="48"/>
        <v>-77.339594249588131</v>
      </c>
      <c r="AW43">
        <v>40</v>
      </c>
      <c r="AX43">
        <f>IF(Z43&gt;0, (R43*SUMPRODUCT(K43:$K$98, X43:$X$98)-K43*$AZ$3)/Z43, 0)</f>
        <v>1660.6261941107725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1.1085984E-2</v>
      </c>
      <c r="Q44" s="5">
        <f t="shared" si="60"/>
        <v>12.5</v>
      </c>
      <c r="R44">
        <f t="shared" si="31"/>
        <v>500000</v>
      </c>
      <c r="S44">
        <f t="shared" si="32"/>
        <v>1643.6988298814283</v>
      </c>
      <c r="U44">
        <f t="shared" si="52"/>
        <v>1.1085984E-2</v>
      </c>
      <c r="V44">
        <f t="shared" si="53"/>
        <v>0.01</v>
      </c>
      <c r="W44">
        <f t="shared" si="54"/>
        <v>0.56215714131489136</v>
      </c>
      <c r="X44">
        <f t="shared" si="55"/>
        <v>6.2320650741026244E-3</v>
      </c>
      <c r="Y44">
        <f t="shared" si="56"/>
        <v>5.6215714131489141E-3</v>
      </c>
      <c r="Z44">
        <f t="shared" si="57"/>
        <v>0.55030350482763979</v>
      </c>
      <c r="AB44">
        <f t="shared" si="58"/>
        <v>933.53287407393975</v>
      </c>
      <c r="AC44">
        <f t="shared" si="33"/>
        <v>904.53322696484042</v>
      </c>
      <c r="AE44">
        <f t="shared" si="34"/>
        <v>0</v>
      </c>
      <c r="AF44">
        <f t="shared" si="35"/>
        <v>0</v>
      </c>
      <c r="AG44">
        <f t="shared" si="36"/>
        <v>-6.8787938103454973</v>
      </c>
      <c r="AH44">
        <f t="shared" si="37"/>
        <v>-3116.0325370513124</v>
      </c>
      <c r="AI44">
        <f t="shared" si="38"/>
        <v>-3122.9113308616579</v>
      </c>
      <c r="AJ44">
        <f t="shared" si="39"/>
        <v>28.999647109099328</v>
      </c>
      <c r="AK44">
        <f t="shared" si="61"/>
        <v>65.347301185175795</v>
      </c>
      <c r="AL44">
        <f t="shared" si="40"/>
        <v>-3028.5643825673828</v>
      </c>
      <c r="AN44">
        <f t="shared" si="41"/>
        <v>0</v>
      </c>
      <c r="AO44">
        <f t="shared" si="42"/>
        <v>0</v>
      </c>
      <c r="AP44">
        <f t="shared" si="43"/>
        <v>-0.16883703009493617</v>
      </c>
      <c r="AQ44">
        <f t="shared" si="44"/>
        <v>-76.481675965296674</v>
      </c>
      <c r="AR44">
        <f t="shared" si="45"/>
        <v>-76.650512995391608</v>
      </c>
      <c r="AS44">
        <f t="shared" si="46"/>
        <v>0.71178384273384876</v>
      </c>
      <c r="AT44">
        <f t="shared" si="47"/>
        <v>1.6039213503145013</v>
      </c>
      <c r="AU44">
        <f t="shared" si="48"/>
        <v>-74.334807802343263</v>
      </c>
      <c r="AW44">
        <v>41</v>
      </c>
      <c r="AX44">
        <f>IF(Z44&gt;0, (R44*SUMPRODUCT(K44:$K$98, X44:$X$98)-K44*$AZ$3)/Z44, 0)</f>
        <v>1643.6988298814283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1.2207667E-2</v>
      </c>
      <c r="Q45" s="5">
        <f t="shared" si="60"/>
        <v>12.5</v>
      </c>
      <c r="R45">
        <f t="shared" si="31"/>
        <v>500000</v>
      </c>
      <c r="S45">
        <f t="shared" si="32"/>
        <v>1623.0638462206045</v>
      </c>
      <c r="U45">
        <f t="shared" si="52"/>
        <v>1.2207667E-2</v>
      </c>
      <c r="V45">
        <f t="shared" si="53"/>
        <v>0.01</v>
      </c>
      <c r="W45">
        <f t="shared" si="54"/>
        <v>0.55030350482763979</v>
      </c>
      <c r="X45">
        <f t="shared" si="55"/>
        <v>6.7179219358687193E-3</v>
      </c>
      <c r="Y45">
        <f t="shared" si="56"/>
        <v>5.5030350482763984E-3</v>
      </c>
      <c r="Z45">
        <f t="shared" si="57"/>
        <v>0.53808254784349463</v>
      </c>
      <c r="AB45">
        <f t="shared" si="58"/>
        <v>904.53322696484042</v>
      </c>
      <c r="AC45">
        <f t="shared" si="33"/>
        <v>873.34232968704487</v>
      </c>
      <c r="AE45">
        <f t="shared" si="34"/>
        <v>0</v>
      </c>
      <c r="AF45">
        <f t="shared" si="35"/>
        <v>0</v>
      </c>
      <c r="AG45">
        <f t="shared" si="36"/>
        <v>-6.7260318480436831</v>
      </c>
      <c r="AH45">
        <f t="shared" si="37"/>
        <v>-3358.9609679343598</v>
      </c>
      <c r="AI45">
        <f t="shared" si="38"/>
        <v>-3365.6869997824033</v>
      </c>
      <c r="AJ45">
        <f t="shared" si="39"/>
        <v>31.190897277795557</v>
      </c>
      <c r="AK45">
        <f t="shared" si="61"/>
        <v>63.317325887538836</v>
      </c>
      <c r="AL45">
        <f t="shared" si="40"/>
        <v>-3271.1787766170687</v>
      </c>
      <c r="AN45">
        <f t="shared" si="41"/>
        <v>0</v>
      </c>
      <c r="AO45">
        <f t="shared" si="42"/>
        <v>0</v>
      </c>
      <c r="AP45">
        <f t="shared" si="43"/>
        <v>-0.14739960138689182</v>
      </c>
      <c r="AQ45">
        <f t="shared" si="44"/>
        <v>-73.61093716671283</v>
      </c>
      <c r="AR45">
        <f t="shared" si="45"/>
        <v>-73.75833676809971</v>
      </c>
      <c r="AS45">
        <f t="shared" si="46"/>
        <v>0.68354208387874027</v>
      </c>
      <c r="AT45">
        <f t="shared" si="47"/>
        <v>1.3875861440385104</v>
      </c>
      <c r="AU45">
        <f t="shared" si="48"/>
        <v>-71.687208540182453</v>
      </c>
      <c r="AW45">
        <v>42</v>
      </c>
      <c r="AX45">
        <f>IF(Z45&gt;0, (R45*SUMPRODUCT(K45:$K$98, X45:$X$98)-K45*$AZ$3)/Z45, 0)</f>
        <v>1623.0638462206045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1.3502610999999999E-2</v>
      </c>
      <c r="Q46" s="5">
        <f t="shared" si="60"/>
        <v>12.5</v>
      </c>
      <c r="R46">
        <f t="shared" si="31"/>
        <v>500000</v>
      </c>
      <c r="S46">
        <f t="shared" si="32"/>
        <v>1598.9944791071841</v>
      </c>
      <c r="U46">
        <f t="shared" si="52"/>
        <v>1.3502610999999999E-2</v>
      </c>
      <c r="V46">
        <f t="shared" si="53"/>
        <v>0.01</v>
      </c>
      <c r="W46">
        <f t="shared" si="54"/>
        <v>0.53808254784349463</v>
      </c>
      <c r="X46">
        <f t="shared" si="55"/>
        <v>7.2655193294195964E-3</v>
      </c>
      <c r="Y46">
        <f t="shared" si="56"/>
        <v>5.3808254784349467E-3</v>
      </c>
      <c r="Z46">
        <f t="shared" si="57"/>
        <v>0.52543620303564009</v>
      </c>
      <c r="AB46">
        <f t="shared" si="58"/>
        <v>873.34232968704487</v>
      </c>
      <c r="AC46">
        <f t="shared" si="33"/>
        <v>840.16958777702996</v>
      </c>
      <c r="AE46">
        <f t="shared" si="34"/>
        <v>0</v>
      </c>
      <c r="AF46">
        <f t="shared" si="35"/>
        <v>0</v>
      </c>
      <c r="AG46">
        <f t="shared" si="36"/>
        <v>-6.5679525379455015</v>
      </c>
      <c r="AH46">
        <f t="shared" si="37"/>
        <v>-3632.759664709798</v>
      </c>
      <c r="AI46">
        <f t="shared" si="38"/>
        <v>-3639.3276172477435</v>
      </c>
      <c r="AJ46">
        <f t="shared" si="39"/>
        <v>33.172741910014906</v>
      </c>
      <c r="AK46">
        <f t="shared" si="61"/>
        <v>61.133963078093146</v>
      </c>
      <c r="AL46">
        <f t="shared" si="40"/>
        <v>-3545.0209122596357</v>
      </c>
      <c r="AN46">
        <f t="shared" si="41"/>
        <v>0</v>
      </c>
      <c r="AO46">
        <f t="shared" si="42"/>
        <v>0</v>
      </c>
      <c r="AP46">
        <f t="shared" si="43"/>
        <v>-0.12851368383387554</v>
      </c>
      <c r="AQ46">
        <f t="shared" si="44"/>
        <v>-71.081409967223578</v>
      </c>
      <c r="AR46">
        <f t="shared" si="45"/>
        <v>-71.209923651057451</v>
      </c>
      <c r="AS46">
        <f t="shared" si="46"/>
        <v>0.64908375039201338</v>
      </c>
      <c r="AT46">
        <f t="shared" si="47"/>
        <v>1.1961948197919627</v>
      </c>
      <c r="AU46">
        <f t="shared" si="48"/>
        <v>-69.364645080873473</v>
      </c>
      <c r="AW46">
        <v>43</v>
      </c>
      <c r="AX46">
        <f>IF(Z46&gt;0, (R46*SUMPRODUCT(K46:$K$98, X46:$X$98)-K46*$AZ$3)/Z46, 0)</f>
        <v>1598.9944791071841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1.4950962999999999E-2</v>
      </c>
      <c r="Q47" s="5">
        <f t="shared" si="60"/>
        <v>12.5</v>
      </c>
      <c r="R47">
        <f t="shared" si="31"/>
        <v>500000</v>
      </c>
      <c r="S47">
        <f t="shared" si="32"/>
        <v>1571.6430730779216</v>
      </c>
      <c r="U47">
        <f t="shared" si="52"/>
        <v>1.4950962999999999E-2</v>
      </c>
      <c r="V47">
        <f t="shared" si="53"/>
        <v>0.01</v>
      </c>
      <c r="W47">
        <f t="shared" si="54"/>
        <v>0.52543620303564009</v>
      </c>
      <c r="X47">
        <f t="shared" si="55"/>
        <v>7.8557772304463421E-3</v>
      </c>
      <c r="Y47">
        <f t="shared" si="56"/>
        <v>5.2543620303564008E-3</v>
      </c>
      <c r="Z47">
        <f t="shared" si="57"/>
        <v>0.51232606377483725</v>
      </c>
      <c r="AB47">
        <f t="shared" si="58"/>
        <v>840.16958777702996</v>
      </c>
      <c r="AC47">
        <f t="shared" si="33"/>
        <v>805.19370928900048</v>
      </c>
      <c r="AE47">
        <f t="shared" si="34"/>
        <v>0</v>
      </c>
      <c r="AF47">
        <f t="shared" si="35"/>
        <v>0</v>
      </c>
      <c r="AG47">
        <f t="shared" si="36"/>
        <v>-6.4040757971854658</v>
      </c>
      <c r="AH47">
        <f t="shared" si="37"/>
        <v>-3927.8886152231712</v>
      </c>
      <c r="AI47">
        <f t="shared" si="38"/>
        <v>-3934.2926910203569</v>
      </c>
      <c r="AJ47">
        <f t="shared" si="39"/>
        <v>34.97587848802948</v>
      </c>
      <c r="AK47">
        <f t="shared" si="61"/>
        <v>58.8118711443921</v>
      </c>
      <c r="AL47">
        <f t="shared" si="40"/>
        <v>-3840.5049413879351</v>
      </c>
      <c r="AN47">
        <f t="shared" si="41"/>
        <v>0</v>
      </c>
      <c r="AO47">
        <f t="shared" si="42"/>
        <v>0</v>
      </c>
      <c r="AP47">
        <f t="shared" si="43"/>
        <v>-0.11188137827102035</v>
      </c>
      <c r="AQ47">
        <f t="shared" si="44"/>
        <v>-68.621547571213256</v>
      </c>
      <c r="AR47">
        <f t="shared" si="45"/>
        <v>-68.733428949484278</v>
      </c>
      <c r="AS47">
        <f t="shared" si="46"/>
        <v>0.61104047100758296</v>
      </c>
      <c r="AT47">
        <f t="shared" si="47"/>
        <v>1.0274633547004659</v>
      </c>
      <c r="AU47">
        <f t="shared" si="48"/>
        <v>-67.094925123776221</v>
      </c>
      <c r="AW47">
        <v>44</v>
      </c>
      <c r="AX47">
        <f>IF(Z47&gt;0, (R47*SUMPRODUCT(K47:$K$98, X47:$X$98)-K47*$AZ$3)/Z47, 0)</f>
        <v>1571.6430730779216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1.6562650000000002E-2</v>
      </c>
      <c r="Q48" s="5">
        <f t="shared" si="60"/>
        <v>12.5</v>
      </c>
      <c r="R48">
        <f t="shared" si="31"/>
        <v>500000</v>
      </c>
      <c r="S48">
        <f t="shared" si="32"/>
        <v>1541.5731588523659</v>
      </c>
      <c r="U48">
        <f t="shared" si="52"/>
        <v>1.6562650000000002E-2</v>
      </c>
      <c r="V48">
        <f t="shared" si="53"/>
        <v>0.01</v>
      </c>
      <c r="W48">
        <f t="shared" si="54"/>
        <v>0.51232606377483725</v>
      </c>
      <c r="X48">
        <f t="shared" si="55"/>
        <v>8.4854772801803095E-3</v>
      </c>
      <c r="Y48">
        <f t="shared" si="56"/>
        <v>5.1232606377483725E-3</v>
      </c>
      <c r="Z48">
        <f t="shared" si="57"/>
        <v>0.49871732585690853</v>
      </c>
      <c r="AB48">
        <f t="shared" si="58"/>
        <v>805.19370928900048</v>
      </c>
      <c r="AC48">
        <f t="shared" si="33"/>
        <v>768.80924339563921</v>
      </c>
      <c r="AE48">
        <f t="shared" si="34"/>
        <v>0</v>
      </c>
      <c r="AF48">
        <f t="shared" si="35"/>
        <v>0</v>
      </c>
      <c r="AG48">
        <f t="shared" si="36"/>
        <v>-6.2339665732113563</v>
      </c>
      <c r="AH48">
        <f t="shared" si="37"/>
        <v>-4242.7386400901551</v>
      </c>
      <c r="AI48">
        <f t="shared" si="38"/>
        <v>-4248.9726066633666</v>
      </c>
      <c r="AJ48">
        <f t="shared" si="39"/>
        <v>36.384465893361266</v>
      </c>
      <c r="AK48">
        <f t="shared" si="61"/>
        <v>56.363559650230037</v>
      </c>
      <c r="AL48">
        <f t="shared" si="40"/>
        <v>-4156.2245811197754</v>
      </c>
      <c r="AN48">
        <f t="shared" si="41"/>
        <v>0</v>
      </c>
      <c r="AO48">
        <f t="shared" si="42"/>
        <v>0</v>
      </c>
      <c r="AP48">
        <f t="shared" si="43"/>
        <v>-9.7240636052222856E-2</v>
      </c>
      <c r="AQ48">
        <f t="shared" si="44"/>
        <v>-66.180432493589834</v>
      </c>
      <c r="AR48">
        <f t="shared" si="45"/>
        <v>-66.277673129642068</v>
      </c>
      <c r="AS48">
        <f t="shared" si="46"/>
        <v>0.56754372426290911</v>
      </c>
      <c r="AT48">
        <f t="shared" si="47"/>
        <v>0.87918796583029912</v>
      </c>
      <c r="AU48">
        <f t="shared" si="48"/>
        <v>-64.830941439548852</v>
      </c>
      <c r="AW48">
        <v>45</v>
      </c>
      <c r="AX48">
        <f>IF(Z48&gt;0, (R48*SUMPRODUCT(K48:$K$98, X48:$X$98)-K48*$AZ$3)/Z48, 0)</f>
        <v>1541.5731588523659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1.8321427000000001E-2</v>
      </c>
      <c r="Q49" s="5">
        <f t="shared" si="60"/>
        <v>12.5</v>
      </c>
      <c r="R49">
        <f t="shared" si="31"/>
        <v>500000</v>
      </c>
      <c r="S49">
        <f t="shared" si="32"/>
        <v>1509.3325962795741</v>
      </c>
      <c r="U49">
        <f t="shared" si="52"/>
        <v>1.8321427000000001E-2</v>
      </c>
      <c r="V49">
        <f t="shared" si="53"/>
        <v>0.01</v>
      </c>
      <c r="W49">
        <f t="shared" si="54"/>
        <v>0.49871732585690853</v>
      </c>
      <c r="X49">
        <f t="shared" si="55"/>
        <v>9.1372130793225623E-3</v>
      </c>
      <c r="Y49">
        <f t="shared" si="56"/>
        <v>4.9871732585690855E-3</v>
      </c>
      <c r="Z49">
        <f t="shared" si="57"/>
        <v>0.48459293951901689</v>
      </c>
      <c r="AB49">
        <f t="shared" si="58"/>
        <v>768.80924339563921</v>
      </c>
      <c r="AC49">
        <f t="shared" si="33"/>
        <v>731.41191954298836</v>
      </c>
      <c r="AE49">
        <f t="shared" si="34"/>
        <v>0</v>
      </c>
      <c r="AF49">
        <f t="shared" si="35"/>
        <v>0</v>
      </c>
      <c r="AG49">
        <f t="shared" si="36"/>
        <v>-6.0574117439877107</v>
      </c>
      <c r="AH49">
        <f t="shared" si="37"/>
        <v>-4568.6065396612812</v>
      </c>
      <c r="AI49">
        <f t="shared" si="38"/>
        <v>-4574.6639514052686</v>
      </c>
      <c r="AJ49">
        <f t="shared" si="39"/>
        <v>37.397323852650857</v>
      </c>
      <c r="AK49">
        <f t="shared" si="61"/>
        <v>53.81664703769475</v>
      </c>
      <c r="AL49">
        <f t="shared" si="40"/>
        <v>-4483.4499805149235</v>
      </c>
      <c r="AN49">
        <f t="shared" si="41"/>
        <v>0</v>
      </c>
      <c r="AO49">
        <f t="shared" si="42"/>
        <v>0</v>
      </c>
      <c r="AP49">
        <f t="shared" si="43"/>
        <v>-8.4363073640032371E-2</v>
      </c>
      <c r="AQ49">
        <f t="shared" si="44"/>
        <v>-63.62811481658462</v>
      </c>
      <c r="AR49">
        <f t="shared" si="45"/>
        <v>-63.712477890224648</v>
      </c>
      <c r="AS49">
        <f t="shared" si="46"/>
        <v>0.52084179175252121</v>
      </c>
      <c r="AT49">
        <f t="shared" si="47"/>
        <v>0.74951777243919238</v>
      </c>
      <c r="AU49">
        <f t="shared" si="48"/>
        <v>-62.44211832603294</v>
      </c>
      <c r="AW49">
        <v>46</v>
      </c>
      <c r="AX49">
        <f>IF(Z49&gt;0, (R49*SUMPRODUCT(K49:$K$98, X49:$X$98)-K49*$AZ$3)/Z49, 0)</f>
        <v>1509.3325962795741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2.0255269999999999E-2</v>
      </c>
      <c r="Q50" s="5">
        <f t="shared" si="60"/>
        <v>12.5</v>
      </c>
      <c r="R50">
        <f t="shared" si="31"/>
        <v>500000</v>
      </c>
      <c r="S50">
        <f t="shared" si="32"/>
        <v>1475.71099979004</v>
      </c>
      <c r="U50">
        <f t="shared" si="52"/>
        <v>2.0255269999999999E-2</v>
      </c>
      <c r="V50">
        <f t="shared" si="53"/>
        <v>0.01</v>
      </c>
      <c r="W50">
        <f t="shared" si="54"/>
        <v>0.48459293951901689</v>
      </c>
      <c r="X50">
        <f t="shared" si="55"/>
        <v>9.8155608300513567E-3</v>
      </c>
      <c r="Y50">
        <f t="shared" si="56"/>
        <v>4.8459293951901693E-3</v>
      </c>
      <c r="Z50">
        <f t="shared" si="57"/>
        <v>0.46993144929377534</v>
      </c>
      <c r="AB50">
        <f t="shared" si="58"/>
        <v>731.41191954298836</v>
      </c>
      <c r="AC50">
        <f t="shared" si="33"/>
        <v>693.48300887009964</v>
      </c>
      <c r="AE50">
        <f t="shared" si="34"/>
        <v>0</v>
      </c>
      <c r="AF50">
        <f t="shared" si="35"/>
        <v>0</v>
      </c>
      <c r="AG50">
        <f t="shared" si="36"/>
        <v>-5.874143116172192</v>
      </c>
      <c r="AH50">
        <f t="shared" si="37"/>
        <v>-4907.7804150256779</v>
      </c>
      <c r="AI50">
        <f t="shared" si="38"/>
        <v>-4913.6545581418504</v>
      </c>
      <c r="AJ50">
        <f t="shared" si="39"/>
        <v>37.928910672888719</v>
      </c>
      <c r="AK50">
        <f t="shared" si="61"/>
        <v>51.198834368009187</v>
      </c>
      <c r="AL50">
        <f t="shared" si="40"/>
        <v>-4824.5268131009525</v>
      </c>
      <c r="AN50">
        <f t="shared" si="41"/>
        <v>0</v>
      </c>
      <c r="AO50">
        <f t="shared" si="42"/>
        <v>0</v>
      </c>
      <c r="AP50">
        <f t="shared" si="43"/>
        <v>-7.304521970448509E-2</v>
      </c>
      <c r="AQ50">
        <f t="shared" si="44"/>
        <v>-61.028458378883506</v>
      </c>
      <c r="AR50">
        <f t="shared" si="45"/>
        <v>-61.101503598587996</v>
      </c>
      <c r="AS50">
        <f t="shared" si="46"/>
        <v>0.47164761880339112</v>
      </c>
      <c r="AT50">
        <f t="shared" si="47"/>
        <v>0.63665968483617474</v>
      </c>
      <c r="AU50">
        <f t="shared" si="48"/>
        <v>-59.993196294948426</v>
      </c>
      <c r="AW50">
        <v>47</v>
      </c>
      <c r="AX50">
        <f>IF(Z50&gt;0, (R50*SUMPRODUCT(K50:$K$98, X50:$X$98)-K50*$AZ$3)/Z50, 0)</f>
        <v>1475.71099979004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2.2430054000000001E-2</v>
      </c>
      <c r="Q51" s="5">
        <f t="shared" si="60"/>
        <v>12.5</v>
      </c>
      <c r="R51">
        <f t="shared" si="31"/>
        <v>500000</v>
      </c>
      <c r="S51">
        <f t="shared" si="32"/>
        <v>1441.4173141695278</v>
      </c>
      <c r="U51">
        <f t="shared" si="52"/>
        <v>2.2430054000000001E-2</v>
      </c>
      <c r="V51">
        <f t="shared" si="53"/>
        <v>0.01</v>
      </c>
      <c r="W51">
        <f t="shared" si="54"/>
        <v>0.46993144929377534</v>
      </c>
      <c r="X51">
        <f t="shared" si="55"/>
        <v>1.0540587783957644E-2</v>
      </c>
      <c r="Y51">
        <f t="shared" si="56"/>
        <v>4.6993144929377536E-3</v>
      </c>
      <c r="Z51">
        <f t="shared" si="57"/>
        <v>0.45469154701687992</v>
      </c>
      <c r="AB51">
        <f t="shared" si="58"/>
        <v>693.48300887009964</v>
      </c>
      <c r="AC51">
        <f t="shared" si="33"/>
        <v>655.40026847665865</v>
      </c>
      <c r="AE51">
        <f t="shared" si="34"/>
        <v>0</v>
      </c>
      <c r="AF51">
        <f t="shared" si="35"/>
        <v>0</v>
      </c>
      <c r="AG51">
        <f t="shared" si="36"/>
        <v>-5.6836443377109989</v>
      </c>
      <c r="AH51">
        <f t="shared" si="37"/>
        <v>-5270.2938919788221</v>
      </c>
      <c r="AI51">
        <f t="shared" si="38"/>
        <v>-5275.9775363165327</v>
      </c>
      <c r="AJ51">
        <f t="shared" si="39"/>
        <v>38.082740393440986</v>
      </c>
      <c r="AK51">
        <f t="shared" si="61"/>
        <v>48.543810620906982</v>
      </c>
      <c r="AL51">
        <f t="shared" si="40"/>
        <v>-5189.3509853021851</v>
      </c>
      <c r="AN51">
        <f t="shared" si="41"/>
        <v>0</v>
      </c>
      <c r="AO51">
        <f t="shared" si="42"/>
        <v>0</v>
      </c>
      <c r="AP51">
        <f t="shared" si="43"/>
        <v>-6.3103892218773897E-2</v>
      </c>
      <c r="AQ51">
        <f t="shared" si="44"/>
        <v>-58.514579371909456</v>
      </c>
      <c r="AR51">
        <f t="shared" si="45"/>
        <v>-58.577683264128225</v>
      </c>
      <c r="AS51">
        <f t="shared" si="46"/>
        <v>0.42282187314892522</v>
      </c>
      <c r="AT51">
        <f t="shared" si="47"/>
        <v>0.5389681709999441</v>
      </c>
      <c r="AU51">
        <f t="shared" si="48"/>
        <v>-57.615893219979355</v>
      </c>
      <c r="AW51">
        <v>48</v>
      </c>
      <c r="AX51">
        <f>IF(Z51&gt;0, (R51*SUMPRODUCT(K51:$K$98, X51:$X$98)-K51*$AZ$3)/Z51, 0)</f>
        <v>1441.4173141695278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2.4874655999999998E-2</v>
      </c>
      <c r="Q52" s="5">
        <f t="shared" si="60"/>
        <v>12.5</v>
      </c>
      <c r="R52">
        <f t="shared" si="31"/>
        <v>500000</v>
      </c>
      <c r="S52">
        <f t="shared" si="32"/>
        <v>1406.8473841753218</v>
      </c>
      <c r="U52">
        <f t="shared" si="52"/>
        <v>2.4874655999999998E-2</v>
      </c>
      <c r="V52">
        <f t="shared" si="53"/>
        <v>0.01</v>
      </c>
      <c r="W52">
        <f t="shared" si="54"/>
        <v>0.45469154701687992</v>
      </c>
      <c r="X52">
        <f t="shared" si="55"/>
        <v>1.1310295818152714E-2</v>
      </c>
      <c r="Y52">
        <f t="shared" si="56"/>
        <v>4.5469154701687992E-3</v>
      </c>
      <c r="Z52">
        <f t="shared" si="57"/>
        <v>0.4388343357285584</v>
      </c>
      <c r="AB52">
        <f t="shared" si="58"/>
        <v>655.40026847665865</v>
      </c>
      <c r="AC52">
        <f t="shared" si="33"/>
        <v>617.37293730603733</v>
      </c>
      <c r="AE52">
        <f t="shared" si="34"/>
        <v>0</v>
      </c>
      <c r="AF52">
        <f t="shared" si="35"/>
        <v>0</v>
      </c>
      <c r="AG52">
        <f t="shared" si="36"/>
        <v>-5.4854291966069804</v>
      </c>
      <c r="AH52">
        <f t="shared" si="37"/>
        <v>-5655.1479090763569</v>
      </c>
      <c r="AI52">
        <f t="shared" si="38"/>
        <v>-5660.6333382729636</v>
      </c>
      <c r="AJ52">
        <f t="shared" si="39"/>
        <v>38.027331170621324</v>
      </c>
      <c r="AK52">
        <f t="shared" si="61"/>
        <v>45.87801879336611</v>
      </c>
      <c r="AL52">
        <f t="shared" si="40"/>
        <v>-5576.7279883089759</v>
      </c>
      <c r="AN52">
        <f t="shared" si="41"/>
        <v>0</v>
      </c>
      <c r="AO52">
        <f t="shared" si="42"/>
        <v>0</v>
      </c>
      <c r="AP52">
        <f t="shared" si="43"/>
        <v>-5.4377826504806319E-2</v>
      </c>
      <c r="AQ52">
        <f t="shared" si="44"/>
        <v>-56.06027182868133</v>
      </c>
      <c r="AR52">
        <f t="shared" si="45"/>
        <v>-56.114649655186135</v>
      </c>
      <c r="AS52">
        <f t="shared" si="46"/>
        <v>0.37697025022507397</v>
      </c>
      <c r="AT52">
        <f t="shared" si="47"/>
        <v>0.45479521417814217</v>
      </c>
      <c r="AU52">
        <f t="shared" si="48"/>
        <v>-55.282884190782916</v>
      </c>
      <c r="AW52">
        <v>49</v>
      </c>
      <c r="AX52">
        <f>IF(Z52&gt;0, (R52*SUMPRODUCT(K52:$K$98, X52:$X$98)-K52*$AZ$3)/Z52, 0)</f>
        <v>1406.8473841753218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2.763239E-2</v>
      </c>
      <c r="Q53" s="5">
        <f t="shared" si="60"/>
        <v>12.5</v>
      </c>
      <c r="R53">
        <f t="shared" si="31"/>
        <v>500000</v>
      </c>
      <c r="S53">
        <f t="shared" si="32"/>
        <v>1372.4306658723053</v>
      </c>
      <c r="U53">
        <f t="shared" si="52"/>
        <v>2.763239E-2</v>
      </c>
      <c r="V53">
        <f t="shared" si="53"/>
        <v>0.01</v>
      </c>
      <c r="W53">
        <f t="shared" si="54"/>
        <v>0.4388343357285584</v>
      </c>
      <c r="X53">
        <f t="shared" si="55"/>
        <v>1.212604151024246E-2</v>
      </c>
      <c r="Y53">
        <f t="shared" si="56"/>
        <v>4.3883433572855842E-3</v>
      </c>
      <c r="Z53">
        <f t="shared" si="57"/>
        <v>0.42231995086103036</v>
      </c>
      <c r="AB53">
        <f t="shared" si="58"/>
        <v>617.37293730603733</v>
      </c>
      <c r="AC53">
        <f t="shared" si="33"/>
        <v>579.60485137136311</v>
      </c>
      <c r="AE53">
        <f t="shared" si="34"/>
        <v>0</v>
      </c>
      <c r="AF53">
        <f t="shared" si="35"/>
        <v>0</v>
      </c>
      <c r="AG53">
        <f t="shared" si="36"/>
        <v>-5.2789993857628792</v>
      </c>
      <c r="AH53">
        <f t="shared" si="37"/>
        <v>-6063.0207551212297</v>
      </c>
      <c r="AI53">
        <f t="shared" si="38"/>
        <v>-6068.2997545069929</v>
      </c>
      <c r="AJ53">
        <f t="shared" si="39"/>
        <v>37.768085934674218</v>
      </c>
      <c r="AK53">
        <f t="shared" si="61"/>
        <v>43.21610561142262</v>
      </c>
      <c r="AL53">
        <f t="shared" si="40"/>
        <v>-5987.3155629608964</v>
      </c>
      <c r="AN53">
        <f t="shared" si="41"/>
        <v>0</v>
      </c>
      <c r="AO53">
        <f t="shared" si="42"/>
        <v>0</v>
      </c>
      <c r="AP53">
        <f t="shared" si="43"/>
        <v>-4.6724516902165267E-2</v>
      </c>
      <c r="AQ53">
        <f t="shared" si="44"/>
        <v>-53.663903904755166</v>
      </c>
      <c r="AR53">
        <f t="shared" si="45"/>
        <v>-53.71062842165734</v>
      </c>
      <c r="AS53">
        <f t="shared" si="46"/>
        <v>0.33428599639098006</v>
      </c>
      <c r="AT53">
        <f t="shared" si="47"/>
        <v>0.38250651487713122</v>
      </c>
      <c r="AU53">
        <f t="shared" si="48"/>
        <v>-52.99383591038923</v>
      </c>
      <c r="AW53">
        <v>50</v>
      </c>
      <c r="AX53">
        <f>IF(Z53&gt;0, (R53*SUMPRODUCT(K53:$K$98, X53:$X$98)-K53*$AZ$3)/Z53, 0)</f>
        <v>1372.4306658723053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3.0610310000000002E-2</v>
      </c>
      <c r="Q54" s="5">
        <f t="shared" si="60"/>
        <v>12.5</v>
      </c>
      <c r="R54">
        <f t="shared" si="31"/>
        <v>500000</v>
      </c>
      <c r="S54">
        <f t="shared" si="32"/>
        <v>1338.3864805272215</v>
      </c>
      <c r="U54">
        <f t="shared" si="52"/>
        <v>3.0610310000000002E-2</v>
      </c>
      <c r="V54">
        <f t="shared" si="53"/>
        <v>0.01</v>
      </c>
      <c r="W54">
        <f t="shared" si="54"/>
        <v>0.42231995086103036</v>
      </c>
      <c r="X54">
        <f t="shared" si="55"/>
        <v>1.2927344615040907E-2</v>
      </c>
      <c r="Y54">
        <f t="shared" si="56"/>
        <v>4.2231995086103036E-3</v>
      </c>
      <c r="Z54">
        <f t="shared" si="57"/>
        <v>0.40516940673737911</v>
      </c>
      <c r="AB54">
        <f t="shared" si="58"/>
        <v>579.60485137136311</v>
      </c>
      <c r="AC54">
        <f t="shared" si="33"/>
        <v>542.27325630054315</v>
      </c>
      <c r="AE54">
        <f t="shared" si="34"/>
        <v>0</v>
      </c>
      <c r="AF54">
        <f t="shared" si="35"/>
        <v>0</v>
      </c>
      <c r="AG54">
        <f t="shared" si="36"/>
        <v>-5.0646175842172392</v>
      </c>
      <c r="AH54">
        <f t="shared" si="37"/>
        <v>-6463.6723075204536</v>
      </c>
      <c r="AI54">
        <f t="shared" si="38"/>
        <v>-6468.7369251046712</v>
      </c>
      <c r="AJ54">
        <f t="shared" si="39"/>
        <v>37.331595070819958</v>
      </c>
      <c r="AK54">
        <f t="shared" si="61"/>
        <v>40.572339595995423</v>
      </c>
      <c r="AL54">
        <f t="shared" si="40"/>
        <v>-6390.8329904378552</v>
      </c>
      <c r="AN54">
        <f t="shared" si="41"/>
        <v>0</v>
      </c>
      <c r="AO54">
        <f t="shared" si="42"/>
        <v>0</v>
      </c>
      <c r="AP54">
        <f t="shared" si="43"/>
        <v>-4.0024124809078659E-2</v>
      </c>
      <c r="AQ54">
        <f t="shared" si="44"/>
        <v>-51.080426677697098</v>
      </c>
      <c r="AR54">
        <f t="shared" si="45"/>
        <v>-51.120450802506177</v>
      </c>
      <c r="AS54">
        <f t="shared" si="46"/>
        <v>0.29502018574763011</v>
      </c>
      <c r="AT54">
        <f t="shared" si="47"/>
        <v>0.32063079922300236</v>
      </c>
      <c r="AU54">
        <f t="shared" si="48"/>
        <v>-50.504799817535542</v>
      </c>
      <c r="AW54">
        <v>51</v>
      </c>
      <c r="AX54">
        <f>IF(Z54&gt;0, (R54*SUMPRODUCT(K54:$K$98, X54:$X$98)-K54*$AZ$3)/Z54, 0)</f>
        <v>1338.3864805272215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3.3721785999999997E-2</v>
      </c>
      <c r="Q55" s="5">
        <f t="shared" si="60"/>
        <v>12.5</v>
      </c>
      <c r="R55">
        <f t="shared" si="31"/>
        <v>500000</v>
      </c>
      <c r="S55">
        <f t="shared" si="32"/>
        <v>1305.3791287479007</v>
      </c>
      <c r="U55">
        <f t="shared" si="52"/>
        <v>3.3721785999999997E-2</v>
      </c>
      <c r="V55">
        <f t="shared" si="53"/>
        <v>0.01</v>
      </c>
      <c r="W55">
        <f t="shared" si="54"/>
        <v>0.40516940673737911</v>
      </c>
      <c r="X55">
        <f t="shared" si="55"/>
        <v>1.3663036027744855E-2</v>
      </c>
      <c r="Y55">
        <f t="shared" si="56"/>
        <v>4.0516940673737912E-3</v>
      </c>
      <c r="Z55">
        <f t="shared" si="57"/>
        <v>0.38745467664226046</v>
      </c>
      <c r="AB55">
        <f t="shared" si="58"/>
        <v>542.27325630054315</v>
      </c>
      <c r="AC55">
        <f t="shared" si="33"/>
        <v>505.77524822457355</v>
      </c>
      <c r="AE55">
        <f t="shared" si="34"/>
        <v>0</v>
      </c>
      <c r="AF55">
        <f t="shared" si="35"/>
        <v>0</v>
      </c>
      <c r="AG55">
        <f t="shared" si="36"/>
        <v>-4.843183458028256</v>
      </c>
      <c r="AH55">
        <f t="shared" si="37"/>
        <v>-6831.5180138724272</v>
      </c>
      <c r="AI55">
        <f t="shared" si="38"/>
        <v>-6836.3611973304551</v>
      </c>
      <c r="AJ55">
        <f t="shared" si="39"/>
        <v>36.498008075969608</v>
      </c>
      <c r="AK55">
        <f t="shared" si="61"/>
        <v>37.959127941038027</v>
      </c>
      <c r="AL55">
        <f t="shared" si="40"/>
        <v>-6761.9040613134475</v>
      </c>
      <c r="AN55">
        <f t="shared" si="41"/>
        <v>0</v>
      </c>
      <c r="AO55">
        <f t="shared" si="42"/>
        <v>0</v>
      </c>
      <c r="AP55">
        <f t="shared" si="43"/>
        <v>-3.4173391597623948E-2</v>
      </c>
      <c r="AQ55">
        <f t="shared" si="44"/>
        <v>-48.203034701751463</v>
      </c>
      <c r="AR55">
        <f t="shared" si="45"/>
        <v>-48.237208093349082</v>
      </c>
      <c r="AS55">
        <f t="shared" si="46"/>
        <v>0.25752910938069901</v>
      </c>
      <c r="AT55">
        <f t="shared" si="47"/>
        <v>0.26783873769702521</v>
      </c>
      <c r="AU55">
        <f t="shared" si="48"/>
        <v>-47.711840246271358</v>
      </c>
      <c r="AW55">
        <v>52</v>
      </c>
      <c r="AX55">
        <f>IF(Z55&gt;0, (R55*SUMPRODUCT(K55:$K$98, X55:$X$98)-K55*$AZ$3)/Z55, 0)</f>
        <v>1305.3791287479007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4.5614701000000001E-2</v>
      </c>
      <c r="Q56" s="5">
        <f t="shared" si="60"/>
        <v>12.5</v>
      </c>
      <c r="R56">
        <f t="shared" si="31"/>
        <v>500000</v>
      </c>
      <c r="S56">
        <f t="shared" si="32"/>
        <v>1286.0996710795384</v>
      </c>
      <c r="U56">
        <f t="shared" si="52"/>
        <v>4.5614701000000001E-2</v>
      </c>
      <c r="V56">
        <f t="shared" si="53"/>
        <v>0.01</v>
      </c>
      <c r="W56">
        <f t="shared" si="54"/>
        <v>0.38745467664226046</v>
      </c>
      <c r="X56">
        <f t="shared" si="55"/>
        <v>1.7673629226088394E-2</v>
      </c>
      <c r="Y56">
        <f t="shared" si="56"/>
        <v>3.8745467664226046E-3</v>
      </c>
      <c r="Z56">
        <f t="shared" si="57"/>
        <v>0.36590650064974944</v>
      </c>
      <c r="AB56">
        <f t="shared" si="58"/>
        <v>505.77524822457355</v>
      </c>
      <c r="AC56">
        <f t="shared" si="33"/>
        <v>470.59223013150768</v>
      </c>
      <c r="AE56">
        <f t="shared" si="34"/>
        <v>0</v>
      </c>
      <c r="AF56">
        <f t="shared" si="35"/>
        <v>0</v>
      </c>
      <c r="AG56">
        <f t="shared" si="36"/>
        <v>-4.5738312581218681</v>
      </c>
      <c r="AH56">
        <f t="shared" si="37"/>
        <v>-8836.8146130441964</v>
      </c>
      <c r="AI56">
        <f t="shared" si="38"/>
        <v>-8841.388444302318</v>
      </c>
      <c r="AJ56">
        <f t="shared" si="39"/>
        <v>35.183018093065868</v>
      </c>
      <c r="AK56">
        <f t="shared" si="61"/>
        <v>35.404267375720153</v>
      </c>
      <c r="AL56">
        <f t="shared" si="40"/>
        <v>-8770.8011588335321</v>
      </c>
      <c r="AN56">
        <f t="shared" si="41"/>
        <v>0</v>
      </c>
      <c r="AO56">
        <f t="shared" si="42"/>
        <v>0</v>
      </c>
      <c r="AP56">
        <f t="shared" si="43"/>
        <v>-2.881504343014837E-2</v>
      </c>
      <c r="AQ56">
        <f t="shared" si="44"/>
        <v>-55.6717514243403</v>
      </c>
      <c r="AR56">
        <f t="shared" si="45"/>
        <v>-55.700566467770443</v>
      </c>
      <c r="AS56">
        <f t="shared" si="46"/>
        <v>0.22165229479228343</v>
      </c>
      <c r="AT56">
        <f t="shared" si="47"/>
        <v>0.2230461607503359</v>
      </c>
      <c r="AU56">
        <f t="shared" si="48"/>
        <v>-55.255868012227829</v>
      </c>
      <c r="AW56">
        <v>53</v>
      </c>
      <c r="AX56">
        <f>IF(Z56&gt;0, (R56*SUMPRODUCT(K56:$K$98, X56:$X$98)-K56*$AZ$3)/Z56, 0)</f>
        <v>1286.0996710795384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5.8461241999999997E-2</v>
      </c>
      <c r="Q57" s="5">
        <f t="shared" si="60"/>
        <v>12.5</v>
      </c>
      <c r="R57">
        <f t="shared" si="31"/>
        <v>500000</v>
      </c>
      <c r="S57">
        <f t="shared" si="32"/>
        <v>1251.3946782968446</v>
      </c>
      <c r="U57">
        <f t="shared" si="52"/>
        <v>5.8461241999999997E-2</v>
      </c>
      <c r="V57">
        <f t="shared" si="53"/>
        <v>0.01</v>
      </c>
      <c r="W57">
        <f t="shared" si="54"/>
        <v>0.36590650064974944</v>
      </c>
      <c r="X57">
        <f t="shared" si="55"/>
        <v>2.1391348483858159E-2</v>
      </c>
      <c r="Y57">
        <f t="shared" si="56"/>
        <v>3.6590650064974944E-3</v>
      </c>
      <c r="Z57">
        <f t="shared" si="57"/>
        <v>0.34085608715939381</v>
      </c>
      <c r="AB57">
        <f t="shared" si="58"/>
        <v>470.59223013150768</v>
      </c>
      <c r="AC57">
        <f t="shared" si="33"/>
        <v>426.54549353635082</v>
      </c>
      <c r="AE57">
        <f t="shared" si="34"/>
        <v>0</v>
      </c>
      <c r="AF57">
        <f t="shared" si="35"/>
        <v>0</v>
      </c>
      <c r="AG57">
        <f t="shared" si="36"/>
        <v>-4.2607010894924224</v>
      </c>
      <c r="AH57">
        <f t="shared" si="37"/>
        <v>-10695.67424192908</v>
      </c>
      <c r="AI57">
        <f t="shared" si="38"/>
        <v>-10699.934943018572</v>
      </c>
      <c r="AJ57">
        <f t="shared" si="39"/>
        <v>44.046736595156858</v>
      </c>
      <c r="AK57">
        <f t="shared" si="61"/>
        <v>32.941456109205539</v>
      </c>
      <c r="AL57">
        <f t="shared" si="40"/>
        <v>-10622.94675031421</v>
      </c>
      <c r="AN57">
        <f t="shared" si="41"/>
        <v>0</v>
      </c>
      <c r="AO57">
        <f t="shared" si="42"/>
        <v>0</v>
      </c>
      <c r="AP57">
        <f t="shared" si="43"/>
        <v>-2.3966365864853994E-2</v>
      </c>
      <c r="AQ57">
        <f t="shared" si="44"/>
        <v>-60.162972400371928</v>
      </c>
      <c r="AR57">
        <f t="shared" si="45"/>
        <v>-60.186938766236779</v>
      </c>
      <c r="AS57">
        <f t="shared" si="46"/>
        <v>0.24776208943541284</v>
      </c>
      <c r="AT57">
        <f t="shared" si="47"/>
        <v>0.18529508938828218</v>
      </c>
      <c r="AU57">
        <f t="shared" si="48"/>
        <v>-59.753881587413083</v>
      </c>
      <c r="AW57">
        <v>54</v>
      </c>
      <c r="AX57">
        <f>IF(Z57&gt;0, (R57*SUMPRODUCT(K57:$K$98, X57:$X$98)-K57*$AZ$3)/Z57, 0)</f>
        <v>1251.3946782968446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7.2616817E-2</v>
      </c>
      <c r="Q58" s="5">
        <f t="shared" si="60"/>
        <v>12.5</v>
      </c>
      <c r="R58">
        <f t="shared" si="31"/>
        <v>500000</v>
      </c>
      <c r="S58">
        <f t="shared" si="32"/>
        <v>1204.8840720373346</v>
      </c>
      <c r="U58">
        <f t="shared" si="52"/>
        <v>7.2616817E-2</v>
      </c>
      <c r="V58">
        <f t="shared" si="53"/>
        <v>0.01</v>
      </c>
      <c r="W58">
        <f t="shared" si="54"/>
        <v>0.34085608715939381</v>
      </c>
      <c r="X58">
        <f t="shared" si="55"/>
        <v>2.4751884104589748E-2</v>
      </c>
      <c r="Y58">
        <f t="shared" si="56"/>
        <v>3.4085608715939382E-3</v>
      </c>
      <c r="Z58">
        <f t="shared" si="57"/>
        <v>0.31269564218321017</v>
      </c>
      <c r="AB58">
        <f t="shared" si="58"/>
        <v>426.54549353635082</v>
      </c>
      <c r="AC58">
        <f t="shared" si="33"/>
        <v>376.76199866203558</v>
      </c>
      <c r="AE58">
        <f t="shared" si="34"/>
        <v>0</v>
      </c>
      <c r="AF58">
        <f t="shared" si="35"/>
        <v>0</v>
      </c>
      <c r="AG58">
        <f t="shared" si="36"/>
        <v>-3.9086955272901269</v>
      </c>
      <c r="AH58">
        <f t="shared" si="37"/>
        <v>-12375.942052294875</v>
      </c>
      <c r="AI58">
        <f t="shared" si="38"/>
        <v>-12379.850747822165</v>
      </c>
      <c r="AJ58">
        <f t="shared" si="39"/>
        <v>49.783494874315238</v>
      </c>
      <c r="AK58">
        <f t="shared" si="61"/>
        <v>29.85818454754456</v>
      </c>
      <c r="AL58">
        <f t="shared" si="40"/>
        <v>-12300.209068400307</v>
      </c>
      <c r="AN58">
        <f t="shared" si="41"/>
        <v>0</v>
      </c>
      <c r="AO58">
        <f t="shared" si="42"/>
        <v>0</v>
      </c>
      <c r="AP58">
        <f t="shared" si="43"/>
        <v>-1.9630661608966347E-2</v>
      </c>
      <c r="AQ58">
        <f t="shared" si="44"/>
        <v>-62.155757291541043</v>
      </c>
      <c r="AR58">
        <f t="shared" si="45"/>
        <v>-62.175387953150008</v>
      </c>
      <c r="AS58">
        <f t="shared" si="46"/>
        <v>0.25002790183223528</v>
      </c>
      <c r="AT58">
        <f t="shared" si="47"/>
        <v>0.14995691350696722</v>
      </c>
      <c r="AU58">
        <f t="shared" si="48"/>
        <v>-61.775403137810812</v>
      </c>
      <c r="AW58">
        <v>55</v>
      </c>
      <c r="AX58">
        <f>IF(Z58&gt;0, (R58*SUMPRODUCT(K58:$K$98, X58:$X$98)-K58*$AZ$3)/Z58, 0)</f>
        <v>1204.8840720373346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8.8271367000000003E-2</v>
      </c>
      <c r="Q59" s="5">
        <f t="shared" si="60"/>
        <v>12.5</v>
      </c>
      <c r="R59">
        <f t="shared" si="31"/>
        <v>500000</v>
      </c>
      <c r="S59">
        <f t="shared" si="32"/>
        <v>1148.6240426044117</v>
      </c>
      <c r="U59">
        <f t="shared" si="52"/>
        <v>8.8271367000000003E-2</v>
      </c>
      <c r="V59">
        <f t="shared" si="53"/>
        <v>0.01</v>
      </c>
      <c r="W59">
        <f t="shared" si="54"/>
        <v>0.31269564218321017</v>
      </c>
      <c r="X59">
        <f t="shared" si="55"/>
        <v>2.7602071790454825E-2</v>
      </c>
      <c r="Y59">
        <f t="shared" si="56"/>
        <v>3.1269564218321015E-3</v>
      </c>
      <c r="Z59">
        <f t="shared" si="57"/>
        <v>0.28196661397092326</v>
      </c>
      <c r="AB59">
        <f t="shared" si="58"/>
        <v>376.76199866203558</v>
      </c>
      <c r="AC59">
        <f t="shared" si="33"/>
        <v>323.87363201875945</v>
      </c>
      <c r="AE59">
        <f t="shared" si="34"/>
        <v>0</v>
      </c>
      <c r="AF59">
        <f t="shared" si="35"/>
        <v>0</v>
      </c>
      <c r="AG59">
        <f t="shared" si="36"/>
        <v>-3.524582674636541</v>
      </c>
      <c r="AH59">
        <f t="shared" si="37"/>
        <v>-13801.035895227413</v>
      </c>
      <c r="AI59">
        <f t="shared" si="38"/>
        <v>-13804.560477902049</v>
      </c>
      <c r="AJ59">
        <f t="shared" si="39"/>
        <v>52.888366643276129</v>
      </c>
      <c r="AK59">
        <f t="shared" si="61"/>
        <v>26.373339906342494</v>
      </c>
      <c r="AL59">
        <f t="shared" si="40"/>
        <v>-13725.298771352431</v>
      </c>
      <c r="AN59">
        <f t="shared" si="41"/>
        <v>0</v>
      </c>
      <c r="AO59">
        <f t="shared" si="42"/>
        <v>0</v>
      </c>
      <c r="AP59">
        <f t="shared" si="43"/>
        <v>-1.5804937194231077E-2</v>
      </c>
      <c r="AQ59">
        <f t="shared" si="44"/>
        <v>-61.886619119209954</v>
      </c>
      <c r="AR59">
        <f t="shared" si="45"/>
        <v>-61.902424056404179</v>
      </c>
      <c r="AS59">
        <f t="shared" si="46"/>
        <v>0.23716206719101679</v>
      </c>
      <c r="AT59">
        <f t="shared" si="47"/>
        <v>0.11826335748099173</v>
      </c>
      <c r="AU59">
        <f t="shared" si="48"/>
        <v>-61.546998631732173</v>
      </c>
      <c r="AW59">
        <v>56</v>
      </c>
      <c r="AX59">
        <f>IF(Z59&gt;0, (R59*SUMPRODUCT(K59:$K$98, X59:$X$98)-K59*$AZ$3)/Z59, 0)</f>
        <v>1148.6240426044117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0.103819197</v>
      </c>
      <c r="Q60" s="5">
        <f t="shared" si="60"/>
        <v>12.5</v>
      </c>
      <c r="R60">
        <f t="shared" si="31"/>
        <v>500000</v>
      </c>
      <c r="S60">
        <f t="shared" si="32"/>
        <v>1081.5935926589332</v>
      </c>
      <c r="U60">
        <f t="shared" si="52"/>
        <v>0.103819197</v>
      </c>
      <c r="V60">
        <f t="shared" si="53"/>
        <v>0.01</v>
      </c>
      <c r="W60">
        <f t="shared" si="54"/>
        <v>0.28196661397092326</v>
      </c>
      <c r="X60">
        <f t="shared" si="55"/>
        <v>2.9273547443270233E-2</v>
      </c>
      <c r="Y60">
        <f t="shared" si="56"/>
        <v>2.8196661397092327E-3</v>
      </c>
      <c r="Z60">
        <f t="shared" si="57"/>
        <v>0.24987340038794381</v>
      </c>
      <c r="AB60">
        <f t="shared" si="58"/>
        <v>323.87363201875945</v>
      </c>
      <c r="AC60">
        <f t="shared" si="33"/>
        <v>270.26146883550024</v>
      </c>
      <c r="AE60">
        <f t="shared" si="34"/>
        <v>0</v>
      </c>
      <c r="AF60">
        <f t="shared" si="35"/>
        <v>0</v>
      </c>
      <c r="AG60">
        <f t="shared" si="36"/>
        <v>-3.1234175048492978</v>
      </c>
      <c r="AH60">
        <f t="shared" si="37"/>
        <v>-14636.773721635116</v>
      </c>
      <c r="AI60">
        <f t="shared" si="38"/>
        <v>-14639.897139139965</v>
      </c>
      <c r="AJ60">
        <f t="shared" si="39"/>
        <v>53.612163183259213</v>
      </c>
      <c r="AK60">
        <f t="shared" si="61"/>
        <v>22.671154241313165</v>
      </c>
      <c r="AL60">
        <f t="shared" si="40"/>
        <v>-14563.613821715391</v>
      </c>
      <c r="AN60">
        <f t="shared" si="41"/>
        <v>0</v>
      </c>
      <c r="AO60">
        <f t="shared" si="42"/>
        <v>0</v>
      </c>
      <c r="AP60">
        <f t="shared" si="43"/>
        <v>-1.2505385655489519E-2</v>
      </c>
      <c r="AQ60">
        <f t="shared" si="44"/>
        <v>-58.601996005017966</v>
      </c>
      <c r="AR60">
        <f t="shared" si="45"/>
        <v>-58.614501390673453</v>
      </c>
      <c r="AS60">
        <f t="shared" si="46"/>
        <v>0.21464974675681125</v>
      </c>
      <c r="AT60">
        <f t="shared" si="47"/>
        <v>9.0769654265732636E-2</v>
      </c>
      <c r="AU60">
        <f t="shared" si="48"/>
        <v>-58.309081989650906</v>
      </c>
      <c r="AW60">
        <v>57</v>
      </c>
      <c r="AX60">
        <f>IF(Z60&gt;0, (R60*SUMPRODUCT(K60:$K$98, X60:$X$98)-K60*$AZ$3)/Z60, 0)</f>
        <v>1081.5935926589332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0.120610461</v>
      </c>
      <c r="Q61" s="5">
        <f t="shared" si="60"/>
        <v>12.5</v>
      </c>
      <c r="R61">
        <f t="shared" si="31"/>
        <v>500000</v>
      </c>
      <c r="S61">
        <f t="shared" si="32"/>
        <v>1008.3321758039508</v>
      </c>
      <c r="U61">
        <f t="shared" si="52"/>
        <v>0.120610461</v>
      </c>
      <c r="V61">
        <f t="shared" si="53"/>
        <v>0.01</v>
      </c>
      <c r="W61">
        <f t="shared" si="54"/>
        <v>0.24987340038794381</v>
      </c>
      <c r="X61">
        <f t="shared" si="55"/>
        <v>3.0137346012427482E-2</v>
      </c>
      <c r="Y61">
        <f t="shared" si="56"/>
        <v>2.4987340038794383E-3</v>
      </c>
      <c r="Z61">
        <f t="shared" si="57"/>
        <v>0.2172373203716369</v>
      </c>
      <c r="AB61">
        <f t="shared" si="58"/>
        <v>270.26146883550024</v>
      </c>
      <c r="AC61">
        <f t="shared" si="33"/>
        <v>219.04737991615255</v>
      </c>
      <c r="AE61">
        <f t="shared" si="34"/>
        <v>0</v>
      </c>
      <c r="AF61">
        <f t="shared" si="35"/>
        <v>0</v>
      </c>
      <c r="AG61">
        <f t="shared" si="36"/>
        <v>-2.7154665046454611</v>
      </c>
      <c r="AH61">
        <f t="shared" si="37"/>
        <v>-15068.673006213741</v>
      </c>
      <c r="AI61">
        <f t="shared" si="38"/>
        <v>-15071.388472718387</v>
      </c>
      <c r="AJ61">
        <f t="shared" si="39"/>
        <v>51.214088919347688</v>
      </c>
      <c r="AK61">
        <f t="shared" si="61"/>
        <v>18.918302818485017</v>
      </c>
      <c r="AL61">
        <f t="shared" si="40"/>
        <v>-15001.256080980555</v>
      </c>
      <c r="AN61">
        <f t="shared" si="41"/>
        <v>0</v>
      </c>
      <c r="AO61">
        <f t="shared" si="42"/>
        <v>0</v>
      </c>
      <c r="AP61">
        <f t="shared" si="43"/>
        <v>-9.7071888125386113E-3</v>
      </c>
      <c r="AQ61">
        <f t="shared" si="44"/>
        <v>-53.867154603263501</v>
      </c>
      <c r="AR61">
        <f t="shared" si="45"/>
        <v>-53.876861792076035</v>
      </c>
      <c r="AS61">
        <f t="shared" si="46"/>
        <v>0.18307897746179644</v>
      </c>
      <c r="AT61">
        <f t="shared" si="47"/>
        <v>6.762872499353198E-2</v>
      </c>
      <c r="AU61">
        <f t="shared" si="48"/>
        <v>-53.626154089620712</v>
      </c>
      <c r="AW61">
        <v>58</v>
      </c>
      <c r="AX61">
        <f>IF(Z61&gt;0, (R61*SUMPRODUCT(K61:$K$98, X61:$X$98)-K61*$AZ$3)/Z61, 0)</f>
        <v>1008.3321758039508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0.138204574</v>
      </c>
      <c r="Q62" s="5">
        <f t="shared" si="60"/>
        <v>12.5</v>
      </c>
      <c r="R62">
        <f t="shared" si="31"/>
        <v>500000</v>
      </c>
      <c r="S62">
        <f t="shared" si="32"/>
        <v>928.31247810476373</v>
      </c>
      <c r="U62">
        <f t="shared" si="52"/>
        <v>0.138204574</v>
      </c>
      <c r="V62">
        <f t="shared" si="53"/>
        <v>0.01</v>
      </c>
      <c r="W62">
        <f t="shared" si="54"/>
        <v>0.2172373203716369</v>
      </c>
      <c r="X62">
        <f t="shared" si="55"/>
        <v>3.00231913188636E-2</v>
      </c>
      <c r="Y62">
        <f t="shared" si="56"/>
        <v>2.1723732037163689E-3</v>
      </c>
      <c r="Z62">
        <f t="shared" si="57"/>
        <v>0.18504175584905691</v>
      </c>
      <c r="AB62">
        <f t="shared" si="58"/>
        <v>219.04737991615255</v>
      </c>
      <c r="AC62">
        <f t="shared" si="33"/>
        <v>171.77657092509469</v>
      </c>
      <c r="AE62">
        <f t="shared" si="34"/>
        <v>0</v>
      </c>
      <c r="AF62">
        <f t="shared" si="35"/>
        <v>0</v>
      </c>
      <c r="AG62">
        <f t="shared" si="36"/>
        <v>-2.3130219481132115</v>
      </c>
      <c r="AH62">
        <f t="shared" si="37"/>
        <v>-15011.5956594318</v>
      </c>
      <c r="AI62">
        <f t="shared" si="38"/>
        <v>-15013.908681379913</v>
      </c>
      <c r="AJ62">
        <f t="shared" si="39"/>
        <v>47.270808991057862</v>
      </c>
      <c r="AK62">
        <f t="shared" si="61"/>
        <v>15.333316594130681</v>
      </c>
      <c r="AL62">
        <f t="shared" si="40"/>
        <v>-14951.304555794724</v>
      </c>
      <c r="AN62">
        <f t="shared" si="41"/>
        <v>0</v>
      </c>
      <c r="AO62">
        <f t="shared" si="42"/>
        <v>0</v>
      </c>
      <c r="AP62">
        <f t="shared" si="43"/>
        <v>-7.3826241337846066E-3</v>
      </c>
      <c r="AQ62">
        <f t="shared" si="44"/>
        <v>-47.913496234802302</v>
      </c>
      <c r="AR62">
        <f t="shared" si="45"/>
        <v>-47.920878858936092</v>
      </c>
      <c r="AS62">
        <f t="shared" si="46"/>
        <v>0.15087734708508918</v>
      </c>
      <c r="AT62">
        <f t="shared" si="47"/>
        <v>4.8940354081434136E-2</v>
      </c>
      <c r="AU62">
        <f t="shared" si="48"/>
        <v>-47.721061157769569</v>
      </c>
      <c r="AW62">
        <v>59</v>
      </c>
      <c r="AX62">
        <f>IF(Z62&gt;0, (R62*SUMPRODUCT(K62:$K$98, X62:$X$98)-K62*$AZ$3)/Z62, 0)</f>
        <v>928.31247810476373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0.156383199</v>
      </c>
      <c r="Q63" s="5">
        <f t="shared" si="60"/>
        <v>12.5</v>
      </c>
      <c r="R63">
        <f t="shared" si="31"/>
        <v>500000</v>
      </c>
      <c r="S63">
        <f t="shared" si="32"/>
        <v>841.16288181563584</v>
      </c>
      <c r="U63">
        <f t="shared" si="52"/>
        <v>0.156383199</v>
      </c>
      <c r="V63">
        <f t="shared" si="53"/>
        <v>0.01</v>
      </c>
      <c r="W63">
        <f t="shared" si="54"/>
        <v>0.18504175584905691</v>
      </c>
      <c r="X63">
        <f t="shared" si="55"/>
        <v>2.8937421728252481E-2</v>
      </c>
      <c r="Y63">
        <f t="shared" si="56"/>
        <v>1.8504175584905691E-3</v>
      </c>
      <c r="Z63">
        <f t="shared" si="57"/>
        <v>0.15425391656231385</v>
      </c>
      <c r="AB63">
        <f t="shared" si="58"/>
        <v>171.77657092509469</v>
      </c>
      <c r="AC63">
        <f t="shared" si="33"/>
        <v>129.75266898690455</v>
      </c>
      <c r="AE63">
        <f t="shared" si="34"/>
        <v>0</v>
      </c>
      <c r="AF63">
        <f t="shared" si="35"/>
        <v>0</v>
      </c>
      <c r="AG63">
        <f t="shared" si="36"/>
        <v>-1.9281739570289231</v>
      </c>
      <c r="AH63">
        <f t="shared" si="37"/>
        <v>-14468.71086412624</v>
      </c>
      <c r="AI63">
        <f t="shared" si="38"/>
        <v>-14470.639038083269</v>
      </c>
      <c r="AJ63">
        <f t="shared" si="39"/>
        <v>42.023901938190136</v>
      </c>
      <c r="AK63">
        <f t="shared" si="61"/>
        <v>12.024359964756629</v>
      </c>
      <c r="AL63">
        <f t="shared" si="40"/>
        <v>-14416.590776180323</v>
      </c>
      <c r="AN63">
        <f t="shared" si="41"/>
        <v>0</v>
      </c>
      <c r="AO63">
        <f t="shared" si="42"/>
        <v>0</v>
      </c>
      <c r="AP63">
        <f t="shared" si="43"/>
        <v>-5.4948924226704632E-3</v>
      </c>
      <c r="AQ63">
        <f t="shared" si="44"/>
        <v>-41.232799251994308</v>
      </c>
      <c r="AR63">
        <f t="shared" si="45"/>
        <v>-41.238294144416983</v>
      </c>
      <c r="AS63">
        <f t="shared" si="46"/>
        <v>0.1197593295404849</v>
      </c>
      <c r="AT63">
        <f t="shared" si="47"/>
        <v>3.4266910522748113E-2</v>
      </c>
      <c r="AU63">
        <f t="shared" si="48"/>
        <v>-41.084267904353752</v>
      </c>
      <c r="AW63">
        <v>60</v>
      </c>
      <c r="AX63">
        <f>IF(Z63&gt;0, (R63*SUMPRODUCT(K63:$K$98, X63:$X$98)-K63*$AZ$3)/Z63, 0)</f>
        <v>841.16288181563584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0.17588848000000001</v>
      </c>
      <c r="Q64" s="5">
        <f t="shared" si="60"/>
        <v>12.5</v>
      </c>
      <c r="R64">
        <f t="shared" si="31"/>
        <v>500000</v>
      </c>
      <c r="S64">
        <f t="shared" si="32"/>
        <v>746.76316179163791</v>
      </c>
      <c r="U64">
        <f t="shared" si="52"/>
        <v>0.17588848000000001</v>
      </c>
      <c r="V64">
        <f t="shared" si="53"/>
        <v>0.01</v>
      </c>
      <c r="W64">
        <f t="shared" si="54"/>
        <v>0.15425391656231385</v>
      </c>
      <c r="X64">
        <f t="shared" si="55"/>
        <v>2.713148691819221E-2</v>
      </c>
      <c r="Y64">
        <f t="shared" si="56"/>
        <v>1.5425391656231386E-3</v>
      </c>
      <c r="Z64">
        <f t="shared" si="57"/>
        <v>0.12557989047849852</v>
      </c>
      <c r="AB64">
        <f t="shared" si="58"/>
        <v>129.75266898690455</v>
      </c>
      <c r="AC64">
        <f t="shared" si="33"/>
        <v>93.778436071171157</v>
      </c>
      <c r="AE64">
        <f t="shared" si="34"/>
        <v>0</v>
      </c>
      <c r="AF64">
        <f t="shared" si="35"/>
        <v>0</v>
      </c>
      <c r="AG64">
        <f t="shared" si="36"/>
        <v>-1.5697486309812314</v>
      </c>
      <c r="AH64">
        <f t="shared" si="37"/>
        <v>-13565.743459096106</v>
      </c>
      <c r="AI64">
        <f t="shared" si="38"/>
        <v>-13567.313207727088</v>
      </c>
      <c r="AJ64">
        <f t="shared" si="39"/>
        <v>35.974232915733396</v>
      </c>
      <c r="AK64">
        <f t="shared" si="61"/>
        <v>9.08268682908332</v>
      </c>
      <c r="AL64">
        <f t="shared" si="40"/>
        <v>-13522.256287982271</v>
      </c>
      <c r="AN64">
        <f t="shared" si="41"/>
        <v>0</v>
      </c>
      <c r="AO64">
        <f t="shared" si="42"/>
        <v>0</v>
      </c>
      <c r="AP64">
        <f t="shared" si="43"/>
        <v>-3.9941564486220835E-3</v>
      </c>
      <c r="AQ64">
        <f t="shared" si="44"/>
        <v>-34.517438428108051</v>
      </c>
      <c r="AR64">
        <f t="shared" si="45"/>
        <v>-34.521432584556678</v>
      </c>
      <c r="AS64">
        <f t="shared" si="46"/>
        <v>9.1534855676091584E-2</v>
      </c>
      <c r="AT64">
        <f t="shared" si="47"/>
        <v>2.3110497727601941E-2</v>
      </c>
      <c r="AU64">
        <f t="shared" si="48"/>
        <v>-34.406787231152983</v>
      </c>
      <c r="AW64">
        <v>61</v>
      </c>
      <c r="AX64">
        <f>IF(Z64&gt;0, (R64*SUMPRODUCT(K64:$K$98, X64:$X$98)-K64*$AZ$3)/Z64, 0)</f>
        <v>746.76316179163791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0.195947922</v>
      </c>
      <c r="Q65" s="5">
        <f t="shared" si="60"/>
        <v>12.5</v>
      </c>
      <c r="R65">
        <f t="shared" si="31"/>
        <v>500000</v>
      </c>
      <c r="S65">
        <f t="shared" si="32"/>
        <v>641.37673096373669</v>
      </c>
      <c r="U65">
        <f t="shared" si="52"/>
        <v>0.195947922</v>
      </c>
      <c r="V65">
        <f t="shared" si="53"/>
        <v>0.01</v>
      </c>
      <c r="W65">
        <f t="shared" si="54"/>
        <v>0.12557989047849852</v>
      </c>
      <c r="X65">
        <f t="shared" si="55"/>
        <v>2.4607118584249368E-2</v>
      </c>
      <c r="Y65">
        <f t="shared" si="56"/>
        <v>1.2557989047849852E-3</v>
      </c>
      <c r="Z65">
        <f t="shared" si="57"/>
        <v>9.9716972989464164E-2</v>
      </c>
      <c r="AB65">
        <f t="shared" si="58"/>
        <v>93.778436071171157</v>
      </c>
      <c r="AC65">
        <f t="shared" si="33"/>
        <v>63.956146157581756</v>
      </c>
      <c r="AE65">
        <f t="shared" si="34"/>
        <v>0</v>
      </c>
      <c r="AF65">
        <f t="shared" si="35"/>
        <v>0</v>
      </c>
      <c r="AG65">
        <f t="shared" si="36"/>
        <v>-1.2464621623683021</v>
      </c>
      <c r="AH65">
        <f t="shared" si="37"/>
        <v>-12303.559292124684</v>
      </c>
      <c r="AI65">
        <f t="shared" si="38"/>
        <v>-12304.805754287052</v>
      </c>
      <c r="AJ65">
        <f t="shared" si="39"/>
        <v>29.822289913589401</v>
      </c>
      <c r="AK65">
        <f t="shared" si="61"/>
        <v>6.5644905249819816</v>
      </c>
      <c r="AL65">
        <f t="shared" si="40"/>
        <v>-12268.41897384848</v>
      </c>
      <c r="AN65">
        <f t="shared" si="41"/>
        <v>0</v>
      </c>
      <c r="AO65">
        <f t="shared" si="42"/>
        <v>0</v>
      </c>
      <c r="AP65">
        <f t="shared" si="43"/>
        <v>-2.8317573463263091E-3</v>
      </c>
      <c r="AQ65">
        <f t="shared" si="44"/>
        <v>-27.951666294657038</v>
      </c>
      <c r="AR65">
        <f t="shared" si="45"/>
        <v>-27.954498052003363</v>
      </c>
      <c r="AS65">
        <f t="shared" si="46"/>
        <v>6.775134544527539E-2</v>
      </c>
      <c r="AT65">
        <f t="shared" si="47"/>
        <v>1.4913444491317438E-2</v>
      </c>
      <c r="AU65">
        <f t="shared" si="48"/>
        <v>-27.871833262066769</v>
      </c>
      <c r="AW65">
        <v>62</v>
      </c>
      <c r="AX65">
        <f>IF(Z65&gt;0, (R65*SUMPRODUCT(K65:$K$98, X65:$X$98)-K65*$AZ$3)/Z65, 0)</f>
        <v>641.37673096373669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0.21719401199999999</v>
      </c>
      <c r="Q66" s="5">
        <f t="shared" si="60"/>
        <v>12.5</v>
      </c>
      <c r="R66">
        <f t="shared" si="31"/>
        <v>500000</v>
      </c>
      <c r="S66">
        <f t="shared" si="32"/>
        <v>521.61431785040531</v>
      </c>
      <c r="U66">
        <f t="shared" si="52"/>
        <v>0.21719401199999999</v>
      </c>
      <c r="V66">
        <f t="shared" si="53"/>
        <v>0.01</v>
      </c>
      <c r="W66">
        <f t="shared" si="54"/>
        <v>9.9716972989464164E-2</v>
      </c>
      <c r="X66">
        <f t="shared" si="55"/>
        <v>2.1657929428077354E-2</v>
      </c>
      <c r="Y66">
        <f t="shared" si="56"/>
        <v>9.971697298946417E-4</v>
      </c>
      <c r="Z66">
        <f t="shared" si="57"/>
        <v>7.706187383149217E-2</v>
      </c>
      <c r="AB66">
        <f t="shared" si="58"/>
        <v>63.956146157581756</v>
      </c>
      <c r="AC66">
        <f t="shared" si="33"/>
        <v>40.196576750887786</v>
      </c>
      <c r="AE66">
        <f t="shared" si="34"/>
        <v>0</v>
      </c>
      <c r="AF66">
        <f t="shared" si="35"/>
        <v>0</v>
      </c>
      <c r="AG66">
        <f t="shared" si="36"/>
        <v>-0.96327342289365214</v>
      </c>
      <c r="AH66">
        <f t="shared" si="37"/>
        <v>-10828.964714038677</v>
      </c>
      <c r="AI66">
        <f t="shared" si="38"/>
        <v>-10829.927987461571</v>
      </c>
      <c r="AJ66">
        <f t="shared" si="39"/>
        <v>23.75956940669397</v>
      </c>
      <c r="AK66">
        <f t="shared" si="61"/>
        <v>4.4769302310307237</v>
      </c>
      <c r="AL66">
        <f t="shared" si="40"/>
        <v>-10801.691487823848</v>
      </c>
      <c r="AN66">
        <f t="shared" si="41"/>
        <v>0</v>
      </c>
      <c r="AO66">
        <f t="shared" si="42"/>
        <v>0</v>
      </c>
      <c r="AP66">
        <f t="shared" si="43"/>
        <v>-1.9539277087535366E-3</v>
      </c>
      <c r="AQ66">
        <f t="shared" si="44"/>
        <v>-21.965740680681584</v>
      </c>
      <c r="AR66">
        <f t="shared" si="45"/>
        <v>-21.967694608390339</v>
      </c>
      <c r="AS66">
        <f t="shared" si="46"/>
        <v>4.8194500033369607E-2</v>
      </c>
      <c r="AT66">
        <f t="shared" si="47"/>
        <v>9.0811163483465705E-3</v>
      </c>
      <c r="AU66">
        <f t="shared" si="48"/>
        <v>-21.910418992008626</v>
      </c>
      <c r="AW66">
        <v>63</v>
      </c>
      <c r="AX66">
        <f>IF(Z66&gt;0, (R66*SUMPRODUCT(K66:$K$98, X66:$X$98)-K66*$AZ$3)/Z66, 0)</f>
        <v>521.61431785040531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0.239685495</v>
      </c>
      <c r="Q67" s="5">
        <f t="shared" si="60"/>
        <v>12.5</v>
      </c>
      <c r="R67">
        <f t="shared" ref="R67:R89" si="62">$C$6</f>
        <v>500000</v>
      </c>
      <c r="S67">
        <f t="shared" ref="S67:S89" si="63">AX67</f>
        <v>380.0334805561003</v>
      </c>
      <c r="U67">
        <f t="shared" si="52"/>
        <v>0.239685495</v>
      </c>
      <c r="V67">
        <f t="shared" si="53"/>
        <v>0.01</v>
      </c>
      <c r="W67">
        <f t="shared" si="54"/>
        <v>7.706187383149217E-2</v>
      </c>
      <c r="X67">
        <f t="shared" si="55"/>
        <v>1.8470613374928748E-2</v>
      </c>
      <c r="Y67">
        <f t="shared" si="56"/>
        <v>7.7061873831492172E-4</v>
      </c>
      <c r="Z67">
        <f t="shared" si="57"/>
        <v>5.7820641718248494E-2</v>
      </c>
      <c r="AB67">
        <f t="shared" si="58"/>
        <v>40.196576750887786</v>
      </c>
      <c r="AC67">
        <f t="shared" ref="AC67:AC89" si="64">S67*Z67</f>
        <v>21.97377972017323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-0.72275802147810619</v>
      </c>
      <c r="AH67">
        <f t="shared" ref="AH67:AH89" si="68">-X67*R67</f>
        <v>-9235.3066874643737</v>
      </c>
      <c r="AI67">
        <f t="shared" ref="AI67:AI89" si="69">SUM(AE67:AH67)</f>
        <v>-9236.0294454858522</v>
      </c>
      <c r="AJ67">
        <f t="shared" ref="AJ67:AJ89" si="70">AB67-AC67</f>
        <v>18.222797030714556</v>
      </c>
      <c r="AK67">
        <f t="shared" si="61"/>
        <v>2.8137603725621454</v>
      </c>
      <c r="AL67">
        <f t="shared" ref="AL67:AL89" si="71">SUM(AI67:AK67)</f>
        <v>-9214.9928880825755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-1.3089824121421372E-3</v>
      </c>
      <c r="AQ67">
        <f t="shared" ref="AQ67:AQ89" si="75">AH67*$K67</f>
        <v>-16.726004645243115</v>
      </c>
      <c r="AR67">
        <f t="shared" ref="AR67:AR89" si="76">AI67*$K67</f>
        <v>-16.727313627655256</v>
      </c>
      <c r="AS67">
        <f t="shared" ref="AS67:AS89" si="77">AJ67*$K67</f>
        <v>3.3003190700615255E-2</v>
      </c>
      <c r="AT67">
        <f t="shared" ref="AT67:AT89" si="78">AK67*$K67</f>
        <v>5.0959833446524074E-3</v>
      </c>
      <c r="AU67">
        <f t="shared" ref="AU67:AU89" si="79">AL67*$K67</f>
        <v>-16.689214453609992</v>
      </c>
      <c r="AW67">
        <v>64</v>
      </c>
      <c r="AX67">
        <f>IF(Z67&gt;0, (R67*SUMPRODUCT(K67:$K$98, X67:$X$98)-K67*$AZ$3)/Z67, 0)</f>
        <v>380.0334805561003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0.26259210900000002</v>
      </c>
      <c r="Q68" s="5">
        <f t="shared" si="60"/>
        <v>12.5</v>
      </c>
      <c r="R68">
        <f t="shared" si="62"/>
        <v>500000</v>
      </c>
      <c r="S68">
        <f t="shared" si="63"/>
        <v>204.22858438247573</v>
      </c>
      <c r="U68">
        <f t="shared" ref="U68:U89" si="83">M68</f>
        <v>0.26259210900000002</v>
      </c>
      <c r="V68">
        <f t="shared" ref="V68:V89" si="84">$C$10</f>
        <v>0.01</v>
      </c>
      <c r="W68">
        <f t="shared" ref="W68:W89" si="85">Z67</f>
        <v>5.7820641718248494E-2</v>
      </c>
      <c r="X68">
        <f t="shared" ref="X68:X89" si="86">U68*W68</f>
        <v>1.5183244252528257E-2</v>
      </c>
      <c r="Y68">
        <f t="shared" ref="Y68:Y89" si="87">V68*W68</f>
        <v>5.7820641718248501E-4</v>
      </c>
      <c r="Z68">
        <f t="shared" ref="Z68:Z89" si="88">MAX(0, W68-X68-Y68)</f>
        <v>4.2059191048537746E-2</v>
      </c>
      <c r="AB68">
        <f t="shared" ref="AB68:AB89" si="89">AC67</f>
        <v>21.97377972017323</v>
      </c>
      <c r="AC68">
        <f t="shared" si="64"/>
        <v>8.589689048114959</v>
      </c>
      <c r="AE68">
        <f t="shared" si="65"/>
        <v>0</v>
      </c>
      <c r="AF68">
        <f t="shared" si="66"/>
        <v>0</v>
      </c>
      <c r="AG68">
        <f t="shared" si="67"/>
        <v>-0.52573988810672179</v>
      </c>
      <c r="AH68">
        <f t="shared" si="68"/>
        <v>-7591.6221262641284</v>
      </c>
      <c r="AI68">
        <f t="shared" si="69"/>
        <v>-7592.1478661522351</v>
      </c>
      <c r="AJ68">
        <f t="shared" si="70"/>
        <v>13.384090672058271</v>
      </c>
      <c r="AK68">
        <f t="shared" si="61"/>
        <v>1.5381645804121262</v>
      </c>
      <c r="AL68">
        <f t="shared" si="71"/>
        <v>-7577.2256108997653</v>
      </c>
      <c r="AN68">
        <f t="shared" si="72"/>
        <v>0</v>
      </c>
      <c r="AO68">
        <f t="shared" si="73"/>
        <v>0</v>
      </c>
      <c r="AP68">
        <f t="shared" si="74"/>
        <v>-8.5014654979678978E-4</v>
      </c>
      <c r="AQ68">
        <f t="shared" si="75"/>
        <v>-12.276016151725393</v>
      </c>
      <c r="AR68">
        <f t="shared" si="76"/>
        <v>-12.276866298275191</v>
      </c>
      <c r="AS68">
        <f t="shared" si="77"/>
        <v>2.1642714894609609E-2</v>
      </c>
      <c r="AT68">
        <f t="shared" si="78"/>
        <v>2.487285710365481E-3</v>
      </c>
      <c r="AU68">
        <f t="shared" si="79"/>
        <v>-12.252736297670216</v>
      </c>
      <c r="AW68">
        <v>65</v>
      </c>
      <c r="AX68">
        <f>IF(Z68&gt;0, (R68*SUMPRODUCT(K68:$K$98, X68:$X$98)-K68*$AZ$3)/Z68, 0)</f>
        <v>204.22858438247573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0.28653067599999998</v>
      </c>
      <c r="Q69" s="5">
        <f t="shared" ref="Q69:Q89" si="91">$C$8</f>
        <v>12.5</v>
      </c>
      <c r="R69">
        <f t="shared" si="62"/>
        <v>500000</v>
      </c>
      <c r="S69">
        <f t="shared" si="63"/>
        <v>-23.742421181336397</v>
      </c>
      <c r="U69">
        <f t="shared" si="83"/>
        <v>0.28653067599999998</v>
      </c>
      <c r="V69">
        <f t="shared" si="84"/>
        <v>0.01</v>
      </c>
      <c r="W69">
        <f t="shared" si="85"/>
        <v>4.2059191048537746E-2</v>
      </c>
      <c r="X69">
        <f t="shared" si="86"/>
        <v>1.2051248443150668E-2</v>
      </c>
      <c r="Y69">
        <f t="shared" si="87"/>
        <v>4.2059191048537747E-4</v>
      </c>
      <c r="Z69">
        <f t="shared" si="88"/>
        <v>2.9587350694901701E-2</v>
      </c>
      <c r="AB69">
        <f t="shared" si="89"/>
        <v>8.589689048114959</v>
      </c>
      <c r="AC69">
        <f t="shared" si="64"/>
        <v>-0.70247534183826232</v>
      </c>
      <c r="AE69">
        <f t="shared" si="65"/>
        <v>0</v>
      </c>
      <c r="AF69">
        <f t="shared" si="66"/>
        <v>0</v>
      </c>
      <c r="AG69">
        <f t="shared" si="67"/>
        <v>-0.36984188368627124</v>
      </c>
      <c r="AH69">
        <f t="shared" si="68"/>
        <v>-6025.6242215753336</v>
      </c>
      <c r="AI69">
        <f t="shared" si="69"/>
        <v>-6025.9940634590203</v>
      </c>
      <c r="AJ69">
        <f t="shared" si="70"/>
        <v>9.2921643899532214</v>
      </c>
      <c r="AK69">
        <f t="shared" si="61"/>
        <v>0.6012782333680472</v>
      </c>
      <c r="AL69">
        <f t="shared" si="71"/>
        <v>-6016.1006208356985</v>
      </c>
      <c r="AN69">
        <f t="shared" si="72"/>
        <v>0</v>
      </c>
      <c r="AO69">
        <f t="shared" si="73"/>
        <v>0</v>
      </c>
      <c r="AP69">
        <f t="shared" si="74"/>
        <v>-5.3397501668435725E-4</v>
      </c>
      <c r="AQ69">
        <f t="shared" si="75"/>
        <v>-8.6997523432979218</v>
      </c>
      <c r="AR69">
        <f t="shared" si="76"/>
        <v>-8.7002863183146069</v>
      </c>
      <c r="AS69">
        <f t="shared" si="77"/>
        <v>1.3415959235617655E-2</v>
      </c>
      <c r="AT69">
        <f t="shared" si="78"/>
        <v>8.6812113191322158E-4</v>
      </c>
      <c r="AU69">
        <f t="shared" si="79"/>
        <v>-8.6860022379470756</v>
      </c>
      <c r="AW69">
        <v>66</v>
      </c>
      <c r="AX69">
        <f>IF(Z69&gt;0, (R69*SUMPRODUCT(K69:$K$98, X69:$X$98)-K69*$AZ$3)/Z69, 0)</f>
        <v>-23.742421181336397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0.31063079199999999</v>
      </c>
      <c r="Q70" s="5">
        <f t="shared" si="91"/>
        <v>12.5</v>
      </c>
      <c r="R70">
        <f t="shared" si="62"/>
        <v>500000</v>
      </c>
      <c r="S70">
        <f t="shared" si="63"/>
        <v>-335.21532041443515</v>
      </c>
      <c r="U70">
        <f t="shared" si="83"/>
        <v>0.31063079199999999</v>
      </c>
      <c r="V70">
        <f t="shared" si="84"/>
        <v>0.01</v>
      </c>
      <c r="W70">
        <f t="shared" si="85"/>
        <v>2.9587350694901701E-2</v>
      </c>
      <c r="X70">
        <f t="shared" si="86"/>
        <v>9.1907421795390659E-3</v>
      </c>
      <c r="Y70">
        <f t="shared" si="87"/>
        <v>2.9587350694901699E-4</v>
      </c>
      <c r="Z70">
        <f t="shared" si="88"/>
        <v>2.0100735008413619E-2</v>
      </c>
      <c r="AB70">
        <f t="shared" si="89"/>
        <v>-0.70247534183826232</v>
      </c>
      <c r="AC70">
        <f t="shared" si="64"/>
        <v>-6.7380743264110254</v>
      </c>
      <c r="AE70">
        <f t="shared" si="65"/>
        <v>0</v>
      </c>
      <c r="AF70">
        <f t="shared" si="66"/>
        <v>0</v>
      </c>
      <c r="AG70">
        <f t="shared" si="67"/>
        <v>-0.25125918760517024</v>
      </c>
      <c r="AH70">
        <f t="shared" si="68"/>
        <v>-4595.3710897695328</v>
      </c>
      <c r="AI70">
        <f t="shared" si="69"/>
        <v>-4595.6223489571375</v>
      </c>
      <c r="AJ70">
        <f t="shared" si="70"/>
        <v>6.0355989845727631</v>
      </c>
      <c r="AK70">
        <f t="shared" si="61"/>
        <v>-4.9173273928678367E-2</v>
      </c>
      <c r="AL70">
        <f t="shared" si="71"/>
        <v>-4589.6359232464929</v>
      </c>
      <c r="AN70">
        <f t="shared" si="72"/>
        <v>0</v>
      </c>
      <c r="AO70">
        <f t="shared" si="73"/>
        <v>0</v>
      </c>
      <c r="AP70">
        <f t="shared" si="74"/>
        <v>-3.2389837872914156E-4</v>
      </c>
      <c r="AQ70">
        <f t="shared" si="75"/>
        <v>-5.9238957978883962</v>
      </c>
      <c r="AR70">
        <f t="shared" si="76"/>
        <v>-5.9242196962671247</v>
      </c>
      <c r="AS70">
        <f t="shared" si="77"/>
        <v>7.7804944941330537E-3</v>
      </c>
      <c r="AT70">
        <f t="shared" si="78"/>
        <v>-6.3389298732155697E-5</v>
      </c>
      <c r="AU70">
        <f t="shared" si="79"/>
        <v>-5.9165025910717235</v>
      </c>
      <c r="AW70">
        <v>67</v>
      </c>
      <c r="AX70">
        <f>IF(Z70&gt;0, (R70*SUMPRODUCT(K70:$K$98, X70:$X$98)-K70*$AZ$3)/Z70, 0)</f>
        <v>-335.21532041443515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0.33433633699999998</v>
      </c>
      <c r="Q71" s="5">
        <f t="shared" si="91"/>
        <v>12.5</v>
      </c>
      <c r="R71">
        <f t="shared" si="62"/>
        <v>500000</v>
      </c>
      <c r="S71">
        <f t="shared" si="63"/>
        <v>-780.25729423843734</v>
      </c>
      <c r="U71">
        <f t="shared" si="83"/>
        <v>0.33433633699999998</v>
      </c>
      <c r="V71">
        <f t="shared" si="84"/>
        <v>0.01</v>
      </c>
      <c r="W71">
        <f t="shared" si="85"/>
        <v>2.0100735008413619E-2</v>
      </c>
      <c r="X71">
        <f t="shared" si="86"/>
        <v>6.7204061137206735E-3</v>
      </c>
      <c r="Y71">
        <f t="shared" si="87"/>
        <v>2.010073500841362E-4</v>
      </c>
      <c r="Z71">
        <f t="shared" si="88"/>
        <v>1.3179321544608808E-2</v>
      </c>
      <c r="AB71">
        <f t="shared" si="89"/>
        <v>-6.7380743264110254</v>
      </c>
      <c r="AC71">
        <f t="shared" si="64"/>
        <v>-10.283261768294812</v>
      </c>
      <c r="AE71">
        <f t="shared" si="65"/>
        <v>0</v>
      </c>
      <c r="AF71">
        <f t="shared" si="66"/>
        <v>0</v>
      </c>
      <c r="AG71">
        <f t="shared" si="67"/>
        <v>-0.16474151930761011</v>
      </c>
      <c r="AH71">
        <f t="shared" si="68"/>
        <v>-3360.2030568603368</v>
      </c>
      <c r="AI71">
        <f t="shared" si="69"/>
        <v>-3360.3677983796442</v>
      </c>
      <c r="AJ71">
        <f t="shared" si="70"/>
        <v>3.5451874418837868</v>
      </c>
      <c r="AK71">
        <f t="shared" si="61"/>
        <v>-0.47166520284877184</v>
      </c>
      <c r="AL71">
        <f t="shared" si="71"/>
        <v>-3357.2942761406093</v>
      </c>
      <c r="AN71">
        <f t="shared" si="72"/>
        <v>0</v>
      </c>
      <c r="AO71">
        <f t="shared" si="73"/>
        <v>0</v>
      </c>
      <c r="AP71">
        <f t="shared" si="74"/>
        <v>-1.89614640569027E-4</v>
      </c>
      <c r="AQ71">
        <f t="shared" si="75"/>
        <v>-3.8675356251621396</v>
      </c>
      <c r="AR71">
        <f t="shared" si="76"/>
        <v>-3.8677252398027084</v>
      </c>
      <c r="AS71">
        <f t="shared" si="77"/>
        <v>4.0804494541988225E-3</v>
      </c>
      <c r="AT71">
        <f t="shared" si="78"/>
        <v>-5.4287849403702635E-4</v>
      </c>
      <c r="AU71">
        <f t="shared" si="79"/>
        <v>-3.8641876688425465</v>
      </c>
      <c r="AW71">
        <v>68</v>
      </c>
      <c r="AX71">
        <f>IF(Z71&gt;0, (R71*SUMPRODUCT(K71:$K$98, X71:$X$98)-K71*$AZ$3)/Z71, 0)</f>
        <v>-780.25729423843734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0.35860877099999999</v>
      </c>
      <c r="Q72" s="5">
        <f t="shared" si="91"/>
        <v>12.5</v>
      </c>
      <c r="R72">
        <f t="shared" si="62"/>
        <v>500000</v>
      </c>
      <c r="S72">
        <f t="shared" si="63"/>
        <v>-1445.3197270632706</v>
      </c>
      <c r="U72">
        <f t="shared" si="83"/>
        <v>0.35860877099999999</v>
      </c>
      <c r="V72">
        <f t="shared" si="84"/>
        <v>0.01</v>
      </c>
      <c r="W72">
        <f t="shared" si="85"/>
        <v>1.3179321544608808E-2</v>
      </c>
      <c r="X72">
        <f t="shared" si="86"/>
        <v>4.7262203017259868E-3</v>
      </c>
      <c r="Y72">
        <f t="shared" si="87"/>
        <v>1.3179321544608808E-4</v>
      </c>
      <c r="Z72">
        <f t="shared" si="88"/>
        <v>8.3213080274367347E-3</v>
      </c>
      <c r="AB72">
        <f t="shared" si="89"/>
        <v>-10.283261768294812</v>
      </c>
      <c r="AC72">
        <f t="shared" si="64"/>
        <v>-12.026950647024265</v>
      </c>
      <c r="AE72">
        <f t="shared" si="65"/>
        <v>0</v>
      </c>
      <c r="AF72">
        <f t="shared" si="66"/>
        <v>0</v>
      </c>
      <c r="AG72">
        <f t="shared" si="67"/>
        <v>-0.10401635034295918</v>
      </c>
      <c r="AH72">
        <f t="shared" si="68"/>
        <v>-2363.1101508629936</v>
      </c>
      <c r="AI72">
        <f t="shared" si="69"/>
        <v>-2363.2141672133366</v>
      </c>
      <c r="AJ72">
        <f t="shared" si="70"/>
        <v>1.7436888787294524</v>
      </c>
      <c r="AK72">
        <f t="shared" ref="AK72:AK89" si="92">G72*SUM(AB72:AB72, AE72:AF72)</f>
        <v>-0.71982832378063688</v>
      </c>
      <c r="AL72">
        <f t="shared" si="71"/>
        <v>-2362.1903066583882</v>
      </c>
      <c r="AN72">
        <f t="shared" si="72"/>
        <v>0</v>
      </c>
      <c r="AO72">
        <f t="shared" si="73"/>
        <v>0</v>
      </c>
      <c r="AP72">
        <f t="shared" si="74"/>
        <v>-1.0689376870113501E-4</v>
      </c>
      <c r="AQ72">
        <f t="shared" si="75"/>
        <v>-2.4284811863594826</v>
      </c>
      <c r="AR72">
        <f t="shared" si="76"/>
        <v>-2.4285880801281841</v>
      </c>
      <c r="AS72">
        <f t="shared" si="77"/>
        <v>1.7919247798551909E-3</v>
      </c>
      <c r="AT72">
        <f t="shared" si="78"/>
        <v>-7.3974103199191414E-4</v>
      </c>
      <c r="AU72">
        <f t="shared" si="79"/>
        <v>-2.4275358963803209</v>
      </c>
      <c r="AW72">
        <v>69</v>
      </c>
      <c r="AX72">
        <f>IF(Z72&gt;0, (R72*SUMPRODUCT(K72:$K$98, X72:$X$98)-K72*$AZ$3)/Z72, 0)</f>
        <v>-1445.3197270632706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0.383306127</v>
      </c>
      <c r="Q73" s="5">
        <f t="shared" si="91"/>
        <v>12.5</v>
      </c>
      <c r="R73">
        <f t="shared" si="62"/>
        <v>500000</v>
      </c>
      <c r="S73">
        <f t="shared" si="63"/>
        <v>-2487.7039599281607</v>
      </c>
      <c r="U73">
        <f t="shared" si="83"/>
        <v>0.383306127</v>
      </c>
      <c r="V73">
        <f t="shared" si="84"/>
        <v>0.01</v>
      </c>
      <c r="W73">
        <f t="shared" si="85"/>
        <v>8.3213080274367347E-3</v>
      </c>
      <c r="X73">
        <f t="shared" si="86"/>
        <v>3.1896083515707847E-3</v>
      </c>
      <c r="Y73">
        <f t="shared" si="87"/>
        <v>8.3213080274367344E-5</v>
      </c>
      <c r="Z73">
        <f t="shared" si="88"/>
        <v>5.0484865955915826E-3</v>
      </c>
      <c r="AB73">
        <f t="shared" si="89"/>
        <v>-12.026950647024265</v>
      </c>
      <c r="AC73">
        <f t="shared" si="64"/>
        <v>-12.559140095497419</v>
      </c>
      <c r="AE73">
        <f t="shared" si="65"/>
        <v>0</v>
      </c>
      <c r="AF73">
        <f t="shared" si="66"/>
        <v>0</v>
      </c>
      <c r="AG73">
        <f t="shared" si="67"/>
        <v>-6.3106082444894782E-2</v>
      </c>
      <c r="AH73">
        <f t="shared" si="68"/>
        <v>-1594.8041757853923</v>
      </c>
      <c r="AI73">
        <f t="shared" si="69"/>
        <v>-1594.8672818678372</v>
      </c>
      <c r="AJ73">
        <f t="shared" si="70"/>
        <v>0.53218944847315441</v>
      </c>
      <c r="AK73">
        <f t="shared" si="92"/>
        <v>-0.8418865452916986</v>
      </c>
      <c r="AL73">
        <f t="shared" si="71"/>
        <v>-1595.1769789646557</v>
      </c>
      <c r="AN73">
        <f t="shared" si="72"/>
        <v>0</v>
      </c>
      <c r="AO73">
        <f t="shared" si="73"/>
        <v>0</v>
      </c>
      <c r="AP73">
        <f t="shared" si="74"/>
        <v>-5.7903387975765871E-5</v>
      </c>
      <c r="AQ73">
        <f t="shared" si="75"/>
        <v>-1.4633227314737816</v>
      </c>
      <c r="AR73">
        <f t="shared" si="76"/>
        <v>-1.4633806348617573</v>
      </c>
      <c r="AS73">
        <f t="shared" si="77"/>
        <v>4.8831381885349259E-4</v>
      </c>
      <c r="AT73">
        <f t="shared" si="78"/>
        <v>-7.7247836301944431E-4</v>
      </c>
      <c r="AU73">
        <f t="shared" si="79"/>
        <v>-1.4636647994059233</v>
      </c>
      <c r="AW73">
        <v>70</v>
      </c>
      <c r="AX73">
        <f>IF(Z73&gt;0, (R73*SUMPRODUCT(K73:$K$98, X73:$X$98)-K73*$AZ$3)/Z73, 0)</f>
        <v>-2487.7039599281607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0.40826881399999998</v>
      </c>
      <c r="Q74" s="5">
        <f t="shared" si="91"/>
        <v>12.5</v>
      </c>
      <c r="R74">
        <f t="shared" si="62"/>
        <v>500000</v>
      </c>
      <c r="S74">
        <f t="shared" si="63"/>
        <v>-4198.135563076843</v>
      </c>
      <c r="U74">
        <f t="shared" si="83"/>
        <v>0.40826881399999998</v>
      </c>
      <c r="V74">
        <f t="shared" si="84"/>
        <v>0.01</v>
      </c>
      <c r="W74">
        <f t="shared" si="85"/>
        <v>5.0484865955915826E-3</v>
      </c>
      <c r="X74">
        <f t="shared" si="86"/>
        <v>2.0611396348770728E-3</v>
      </c>
      <c r="Y74">
        <f t="shared" si="87"/>
        <v>5.0484865955915827E-5</v>
      </c>
      <c r="Z74">
        <f t="shared" si="88"/>
        <v>2.9368620947585939E-3</v>
      </c>
      <c r="AB74">
        <f t="shared" si="89"/>
        <v>-12.559140095497419</v>
      </c>
      <c r="AC74">
        <f t="shared" si="64"/>
        <v>-12.329345203858406</v>
      </c>
      <c r="AE74">
        <f t="shared" si="65"/>
        <v>0</v>
      </c>
      <c r="AF74">
        <f t="shared" si="66"/>
        <v>0</v>
      </c>
      <c r="AG74">
        <f t="shared" si="67"/>
        <v>-3.6710776184482423E-2</v>
      </c>
      <c r="AH74">
        <f t="shared" si="68"/>
        <v>-1030.5698174385363</v>
      </c>
      <c r="AI74">
        <f t="shared" si="69"/>
        <v>-1030.6065282147208</v>
      </c>
      <c r="AJ74">
        <f t="shared" si="70"/>
        <v>-0.22979489163901334</v>
      </c>
      <c r="AK74">
        <f t="shared" si="92"/>
        <v>-0.87913980668481939</v>
      </c>
      <c r="AL74">
        <f t="shared" si="71"/>
        <v>-1031.7154629130446</v>
      </c>
      <c r="AN74">
        <f t="shared" si="72"/>
        <v>0</v>
      </c>
      <c r="AO74">
        <f t="shared" si="73"/>
        <v>0</v>
      </c>
      <c r="AP74">
        <f t="shared" si="74"/>
        <v>-3.0075184429071803E-5</v>
      </c>
      <c r="AQ74">
        <f t="shared" si="75"/>
        <v>-0.84429098340884956</v>
      </c>
      <c r="AR74">
        <f t="shared" si="76"/>
        <v>-0.84432105859327866</v>
      </c>
      <c r="AS74">
        <f t="shared" si="77"/>
        <v>-1.8825872033245692E-4</v>
      </c>
      <c r="AT74">
        <f t="shared" si="78"/>
        <v>-7.2023243780284705E-4</v>
      </c>
      <c r="AU74">
        <f t="shared" si="79"/>
        <v>-0.84522954975141396</v>
      </c>
      <c r="AW74">
        <v>71</v>
      </c>
      <c r="AX74">
        <f>IF(Z74&gt;0, (R74*SUMPRODUCT(K74:$K$98, X74:$X$98)-K74*$AZ$3)/Z74, 0)</f>
        <v>-4198.135563076843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0.43333920100000001</v>
      </c>
      <c r="Q75" s="5">
        <f t="shared" si="91"/>
        <v>12.5</v>
      </c>
      <c r="R75">
        <f t="shared" si="62"/>
        <v>500000</v>
      </c>
      <c r="S75">
        <f t="shared" si="63"/>
        <v>-7133.3907634749103</v>
      </c>
      <c r="U75">
        <f t="shared" si="83"/>
        <v>0.43333920100000001</v>
      </c>
      <c r="V75">
        <f t="shared" si="84"/>
        <v>0.01</v>
      </c>
      <c r="W75">
        <f t="shared" si="85"/>
        <v>2.9368620947585939E-3</v>
      </c>
      <c r="X75">
        <f t="shared" si="86"/>
        <v>1.2726574735898754E-3</v>
      </c>
      <c r="Y75">
        <f t="shared" si="87"/>
        <v>2.9368620947585939E-5</v>
      </c>
      <c r="Z75">
        <f t="shared" si="88"/>
        <v>1.6348360002211325E-3</v>
      </c>
      <c r="AB75">
        <f t="shared" si="89"/>
        <v>-12.329345203858406</v>
      </c>
      <c r="AC75">
        <f t="shared" si="64"/>
        <v>-11.661924023773693</v>
      </c>
      <c r="AE75">
        <f t="shared" si="65"/>
        <v>0</v>
      </c>
      <c r="AF75">
        <f t="shared" si="66"/>
        <v>0</v>
      </c>
      <c r="AG75">
        <f t="shared" si="67"/>
        <v>-2.0435450002764158E-2</v>
      </c>
      <c r="AH75">
        <f t="shared" si="68"/>
        <v>-636.32873679493764</v>
      </c>
      <c r="AI75">
        <f t="shared" si="69"/>
        <v>-636.34917224494041</v>
      </c>
      <c r="AJ75">
        <f t="shared" si="70"/>
        <v>-0.66742118008471252</v>
      </c>
      <c r="AK75">
        <f t="shared" si="92"/>
        <v>-0.86305416427008852</v>
      </c>
      <c r="AL75">
        <f t="shared" si="71"/>
        <v>-637.87964758929525</v>
      </c>
      <c r="AN75">
        <f t="shared" si="72"/>
        <v>0</v>
      </c>
      <c r="AO75">
        <f t="shared" si="73"/>
        <v>0</v>
      </c>
      <c r="AP75">
        <f t="shared" si="74"/>
        <v>-1.4947925173535239E-5</v>
      </c>
      <c r="AQ75">
        <f t="shared" si="75"/>
        <v>-0.4654555853722005</v>
      </c>
      <c r="AR75">
        <f t="shared" si="76"/>
        <v>-0.46547053329737403</v>
      </c>
      <c r="AS75">
        <f t="shared" si="77"/>
        <v>-4.881987848464023E-4</v>
      </c>
      <c r="AT75">
        <f t="shared" si="78"/>
        <v>-6.3129850658890632E-4</v>
      </c>
      <c r="AU75">
        <f t="shared" si="79"/>
        <v>-0.46659003058880938</v>
      </c>
      <c r="AW75">
        <v>72</v>
      </c>
      <c r="AX75">
        <f>IF(Z75&gt;0, (R75*SUMPRODUCT(K75:$K$98, X75:$X$98)-K75*$AZ$3)/Z75, 0)</f>
        <v>-7133.3907634749103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0.458542742</v>
      </c>
      <c r="Q76" s="5">
        <f t="shared" si="91"/>
        <v>12.5</v>
      </c>
      <c r="R76">
        <f t="shared" si="62"/>
        <v>500000</v>
      </c>
      <c r="S76">
        <f t="shared" si="63"/>
        <v>-12404.549632297698</v>
      </c>
      <c r="U76">
        <f t="shared" si="83"/>
        <v>0.458542742</v>
      </c>
      <c r="V76">
        <f t="shared" si="84"/>
        <v>0.01</v>
      </c>
      <c r="W76">
        <f t="shared" si="85"/>
        <v>1.6348360002211325E-3</v>
      </c>
      <c r="X76">
        <f t="shared" si="86"/>
        <v>7.4964218226171073E-4</v>
      </c>
      <c r="Y76">
        <f t="shared" si="87"/>
        <v>1.6348360002211327E-5</v>
      </c>
      <c r="Z76">
        <f t="shared" si="88"/>
        <v>8.6884545795721049E-4</v>
      </c>
      <c r="AB76">
        <f t="shared" si="89"/>
        <v>-11.661924023773693</v>
      </c>
      <c r="AC76">
        <f t="shared" si="64"/>
        <v>-10.77763660602664</v>
      </c>
      <c r="AE76">
        <f t="shared" si="65"/>
        <v>0</v>
      </c>
      <c r="AF76">
        <f t="shared" si="66"/>
        <v>0</v>
      </c>
      <c r="AG76">
        <f t="shared" si="67"/>
        <v>-1.0860568224465132E-2</v>
      </c>
      <c r="AH76">
        <f t="shared" si="68"/>
        <v>-374.82109113085539</v>
      </c>
      <c r="AI76">
        <f t="shared" si="69"/>
        <v>-374.83195169907987</v>
      </c>
      <c r="AJ76">
        <f t="shared" si="70"/>
        <v>-0.88428741774705344</v>
      </c>
      <c r="AK76">
        <f t="shared" si="92"/>
        <v>-0.81633468166415857</v>
      </c>
      <c r="AL76">
        <f t="shared" si="71"/>
        <v>-376.53257379849106</v>
      </c>
      <c r="AN76">
        <f t="shared" si="72"/>
        <v>0</v>
      </c>
      <c r="AO76">
        <f t="shared" si="73"/>
        <v>0</v>
      </c>
      <c r="AP76">
        <f t="shared" si="74"/>
        <v>-7.0930208263537604E-6</v>
      </c>
      <c r="AQ76">
        <f t="shared" si="75"/>
        <v>-0.24479509272441694</v>
      </c>
      <c r="AR76">
        <f t="shared" si="76"/>
        <v>-0.24480218574524332</v>
      </c>
      <c r="AS76">
        <f t="shared" si="77"/>
        <v>-5.7752678689805288E-4</v>
      </c>
      <c r="AT76">
        <f t="shared" si="78"/>
        <v>-5.3314695683005179E-4</v>
      </c>
      <c r="AU76">
        <f t="shared" si="79"/>
        <v>-0.2459128594889714</v>
      </c>
      <c r="AW76">
        <v>73</v>
      </c>
      <c r="AX76">
        <f>IF(Z76&gt;0, (R76*SUMPRODUCT(K76:$K$98, X76:$X$98)-K76*$AZ$3)/Z76, 0)</f>
        <v>-12404.549632297698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0.48392545599999998</v>
      </c>
      <c r="Q77" s="5">
        <f t="shared" si="91"/>
        <v>12.5</v>
      </c>
      <c r="R77">
        <f t="shared" si="62"/>
        <v>500000</v>
      </c>
      <c r="S77">
        <f t="shared" si="63"/>
        <v>-22327.248838938489</v>
      </c>
      <c r="U77">
        <f t="shared" si="83"/>
        <v>0.48392545599999998</v>
      </c>
      <c r="V77">
        <f t="shared" si="84"/>
        <v>0.01</v>
      </c>
      <c r="W77">
        <f t="shared" si="85"/>
        <v>8.6884545795721049E-4</v>
      </c>
      <c r="X77">
        <f t="shared" si="86"/>
        <v>4.204564344354719E-4</v>
      </c>
      <c r="Y77">
        <f t="shared" si="87"/>
        <v>8.6884545795721051E-6</v>
      </c>
      <c r="Z77">
        <f t="shared" si="88"/>
        <v>4.397005689421665E-4</v>
      </c>
      <c r="AB77">
        <f t="shared" si="89"/>
        <v>-10.77763660602664</v>
      </c>
      <c r="AC77">
        <f t="shared" si="64"/>
        <v>-9.81730401739458</v>
      </c>
      <c r="AE77">
        <f t="shared" si="65"/>
        <v>0</v>
      </c>
      <c r="AF77">
        <f t="shared" si="66"/>
        <v>0</v>
      </c>
      <c r="AG77">
        <f t="shared" si="67"/>
        <v>-5.4962571117770816E-3</v>
      </c>
      <c r="AH77">
        <f t="shared" si="68"/>
        <v>-210.22821721773596</v>
      </c>
      <c r="AI77">
        <f t="shared" si="69"/>
        <v>-210.23371347484775</v>
      </c>
      <c r="AJ77">
        <f t="shared" si="70"/>
        <v>-0.96033258863205972</v>
      </c>
      <c r="AK77">
        <f t="shared" si="92"/>
        <v>-0.75443456242186491</v>
      </c>
      <c r="AL77">
        <f t="shared" si="71"/>
        <v>-211.94848062590168</v>
      </c>
      <c r="AN77">
        <f t="shared" si="72"/>
        <v>0</v>
      </c>
      <c r="AO77">
        <f t="shared" si="73"/>
        <v>0</v>
      </c>
      <c r="AP77">
        <f t="shared" si="74"/>
        <v>-3.2049975716781096E-6</v>
      </c>
      <c r="AQ77">
        <f t="shared" si="75"/>
        <v>-0.122589047778955</v>
      </c>
      <c r="AR77">
        <f t="shared" si="76"/>
        <v>-0.12259225277652669</v>
      </c>
      <c r="AS77">
        <f t="shared" si="77"/>
        <v>-5.5999265536068633E-4</v>
      </c>
      <c r="AT77">
        <f t="shared" si="78"/>
        <v>-4.3992864441713231E-4</v>
      </c>
      <c r="AU77">
        <f t="shared" si="79"/>
        <v>-0.12359217407630452</v>
      </c>
      <c r="AW77">
        <v>74</v>
      </c>
      <c r="AX77">
        <f>IF(Z77&gt;0, (R77*SUMPRODUCT(K77:$K$98, X77:$X$98)-K77*$AZ$3)/Z77, 0)</f>
        <v>-22327.248838938489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0.50934341699999997</v>
      </c>
      <c r="Q78" s="5">
        <f t="shared" si="91"/>
        <v>12.5</v>
      </c>
      <c r="R78">
        <f t="shared" si="62"/>
        <v>500000</v>
      </c>
      <c r="S78">
        <f t="shared" si="63"/>
        <v>-41940.369248160372</v>
      </c>
      <c r="U78">
        <f t="shared" si="83"/>
        <v>0.50934341699999997</v>
      </c>
      <c r="V78">
        <f t="shared" si="84"/>
        <v>0.01</v>
      </c>
      <c r="W78">
        <f t="shared" si="85"/>
        <v>4.397005689421665E-4</v>
      </c>
      <c r="X78">
        <f t="shared" si="86"/>
        <v>2.2395859024184714E-4</v>
      </c>
      <c r="Y78">
        <f t="shared" si="87"/>
        <v>4.3970056894216651E-6</v>
      </c>
      <c r="Z78">
        <f t="shared" si="88"/>
        <v>2.1134497301089768E-4</v>
      </c>
      <c r="AB78">
        <f t="shared" si="89"/>
        <v>-9.81730401739458</v>
      </c>
      <c r="AC78">
        <f t="shared" si="64"/>
        <v>-8.8638862068195365</v>
      </c>
      <c r="AE78">
        <f t="shared" si="65"/>
        <v>0</v>
      </c>
      <c r="AF78">
        <f t="shared" si="66"/>
        <v>0</v>
      </c>
      <c r="AG78">
        <f t="shared" si="67"/>
        <v>-2.6418121626362212E-3</v>
      </c>
      <c r="AH78">
        <f t="shared" si="68"/>
        <v>-111.97929512092357</v>
      </c>
      <c r="AI78">
        <f t="shared" si="69"/>
        <v>-111.9819369330862</v>
      </c>
      <c r="AJ78">
        <f t="shared" si="70"/>
        <v>-0.95341781057504349</v>
      </c>
      <c r="AK78">
        <f t="shared" si="92"/>
        <v>-0.68721128121762065</v>
      </c>
      <c r="AL78">
        <f t="shared" si="71"/>
        <v>-113.62256602487886</v>
      </c>
      <c r="AN78">
        <f t="shared" si="72"/>
        <v>0</v>
      </c>
      <c r="AO78">
        <f t="shared" si="73"/>
        <v>0</v>
      </c>
      <c r="AP78">
        <f t="shared" si="74"/>
        <v>-1.3754492690411587E-6</v>
      </c>
      <c r="AQ78">
        <f t="shared" si="75"/>
        <v>-5.830158623697252E-2</v>
      </c>
      <c r="AR78">
        <f t="shared" si="76"/>
        <v>-5.8302961686241557E-2</v>
      </c>
      <c r="AS78">
        <f t="shared" si="77"/>
        <v>-4.9639328987631851E-4</v>
      </c>
      <c r="AT78">
        <f t="shared" si="78"/>
        <v>-3.5779389155525374E-4</v>
      </c>
      <c r="AU78">
        <f t="shared" si="79"/>
        <v>-5.9157148867673127E-2</v>
      </c>
      <c r="AW78">
        <v>75</v>
      </c>
      <c r="AX78">
        <f>IF(Z78&gt;0, (R78*SUMPRODUCT(K78:$K$98, X78:$X$98)-K78*$AZ$3)/Z78, 0)</f>
        <v>-41940.369248160372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0.53464878299999996</v>
      </c>
      <c r="Q79" s="5">
        <f t="shared" si="91"/>
        <v>12.5</v>
      </c>
      <c r="R79">
        <f t="shared" si="62"/>
        <v>500000</v>
      </c>
      <c r="S79">
        <f t="shared" si="63"/>
        <v>-82728.41358956047</v>
      </c>
      <c r="U79">
        <f t="shared" si="83"/>
        <v>0.53464878299999996</v>
      </c>
      <c r="V79">
        <f t="shared" si="84"/>
        <v>0.01</v>
      </c>
      <c r="W79">
        <f t="shared" si="85"/>
        <v>2.1134497301089768E-4</v>
      </c>
      <c r="X79">
        <f t="shared" si="86"/>
        <v>1.1299533261344429E-4</v>
      </c>
      <c r="Y79">
        <f t="shared" si="87"/>
        <v>2.1134497301089769E-6</v>
      </c>
      <c r="Z79">
        <f t="shared" si="88"/>
        <v>9.6236190667344426E-5</v>
      </c>
      <c r="AB79">
        <f t="shared" si="89"/>
        <v>-8.8638862068195365</v>
      </c>
      <c r="AC79">
        <f t="shared" si="64"/>
        <v>-7.9614673838118692</v>
      </c>
      <c r="AE79">
        <f t="shared" si="65"/>
        <v>0</v>
      </c>
      <c r="AF79">
        <f t="shared" si="66"/>
        <v>0</v>
      </c>
      <c r="AG79">
        <f t="shared" si="67"/>
        <v>-1.2029523833418053E-3</v>
      </c>
      <c r="AH79">
        <f t="shared" si="68"/>
        <v>-56.497666306722145</v>
      </c>
      <c r="AI79">
        <f t="shared" si="69"/>
        <v>-56.49886925910549</v>
      </c>
      <c r="AJ79">
        <f t="shared" si="70"/>
        <v>-0.90241882300766729</v>
      </c>
      <c r="AK79">
        <f t="shared" si="92"/>
        <v>-0.62047203447736765</v>
      </c>
      <c r="AL79">
        <f t="shared" si="71"/>
        <v>-58.021760116590521</v>
      </c>
      <c r="AN79">
        <f t="shared" si="72"/>
        <v>0</v>
      </c>
      <c r="AO79">
        <f t="shared" si="73"/>
        <v>0</v>
      </c>
      <c r="AP79">
        <f t="shared" si="74"/>
        <v>-5.5920758801754647E-7</v>
      </c>
      <c r="AQ79">
        <f t="shared" si="75"/>
        <v>-2.6263652777539108E-2</v>
      </c>
      <c r="AR79">
        <f t="shared" si="76"/>
        <v>-2.6264211985127125E-2</v>
      </c>
      <c r="AS79">
        <f t="shared" si="77"/>
        <v>-4.1950077192071469E-4</v>
      </c>
      <c r="AT79">
        <f t="shared" si="78"/>
        <v>-2.8843425112849236E-4</v>
      </c>
      <c r="AU79">
        <f t="shared" si="79"/>
        <v>-2.6972147008176333E-2</v>
      </c>
      <c r="AW79">
        <v>76</v>
      </c>
      <c r="AX79">
        <f>IF(Z79&gt;0, (R79*SUMPRODUCT(K79:$K$98, X79:$X$98)-K79*$AZ$3)/Z79, 0)</f>
        <v>-82728.41358956047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0.56402811100000005</v>
      </c>
      <c r="Q80" s="5">
        <f t="shared" si="91"/>
        <v>12.5</v>
      </c>
      <c r="R80">
        <f t="shared" si="62"/>
        <v>500000</v>
      </c>
      <c r="S80">
        <f t="shared" si="63"/>
        <v>-173926.92283922472</v>
      </c>
      <c r="U80">
        <f t="shared" si="83"/>
        <v>0.56402811100000005</v>
      </c>
      <c r="V80">
        <f t="shared" si="84"/>
        <v>0.01</v>
      </c>
      <c r="W80">
        <f t="shared" si="85"/>
        <v>9.6236190667344426E-5</v>
      </c>
      <c r="X80">
        <f t="shared" si="86"/>
        <v>5.4279916831938114E-5</v>
      </c>
      <c r="Y80">
        <f t="shared" si="87"/>
        <v>9.6236190667344432E-7</v>
      </c>
      <c r="Z80">
        <f t="shared" si="88"/>
        <v>4.0993911928732871E-5</v>
      </c>
      <c r="AB80">
        <f t="shared" si="89"/>
        <v>-7.9614673838118692</v>
      </c>
      <c r="AC80">
        <f t="shared" si="64"/>
        <v>-7.1299449569066953</v>
      </c>
      <c r="AE80">
        <f t="shared" si="65"/>
        <v>0</v>
      </c>
      <c r="AF80">
        <f t="shared" si="66"/>
        <v>0</v>
      </c>
      <c r="AG80">
        <f t="shared" si="67"/>
        <v>-5.1242389910916084E-4</v>
      </c>
      <c r="AH80">
        <f t="shared" si="68"/>
        <v>-27.139958415969058</v>
      </c>
      <c r="AI80">
        <f t="shared" si="69"/>
        <v>-27.140470839868168</v>
      </c>
      <c r="AJ80">
        <f t="shared" si="70"/>
        <v>-0.83152242690517397</v>
      </c>
      <c r="AK80">
        <f t="shared" si="92"/>
        <v>-0.55730271686683086</v>
      </c>
      <c r="AL80">
        <f t="shared" si="71"/>
        <v>-28.529295983640175</v>
      </c>
      <c r="AN80">
        <f t="shared" si="72"/>
        <v>0</v>
      </c>
      <c r="AO80">
        <f t="shared" si="73"/>
        <v>0</v>
      </c>
      <c r="AP80">
        <f t="shared" si="74"/>
        <v>-2.1268456483122142E-7</v>
      </c>
      <c r="AQ80">
        <f t="shared" si="75"/>
        <v>-1.1264599983085821E-2</v>
      </c>
      <c r="AR80">
        <f t="shared" si="76"/>
        <v>-1.1264812667650654E-2</v>
      </c>
      <c r="AS80">
        <f t="shared" si="77"/>
        <v>-3.4512829284735123E-4</v>
      </c>
      <c r="AT80">
        <f t="shared" si="78"/>
        <v>-2.3131178311968062E-4</v>
      </c>
      <c r="AU80">
        <f t="shared" si="79"/>
        <v>-1.1841252743617687E-2</v>
      </c>
      <c r="AW80">
        <v>77</v>
      </c>
      <c r="AX80">
        <f>IF(Z80&gt;0, (R80*SUMPRODUCT(K80:$K$98, X80:$X$98)-K80*$AZ$3)/Z80, 0)</f>
        <v>-173926.92283922472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0.59324784900000005</v>
      </c>
      <c r="Q81" s="5">
        <f t="shared" si="91"/>
        <v>12.5</v>
      </c>
      <c r="R81">
        <f t="shared" si="62"/>
        <v>500000</v>
      </c>
      <c r="S81">
        <f t="shared" si="63"/>
        <v>-391980.04332706257</v>
      </c>
      <c r="U81">
        <f t="shared" si="83"/>
        <v>0.59324784900000005</v>
      </c>
      <c r="V81">
        <f t="shared" si="84"/>
        <v>0.01</v>
      </c>
      <c r="W81">
        <f t="shared" si="85"/>
        <v>4.0993911928732871E-5</v>
      </c>
      <c r="X81">
        <f t="shared" si="86"/>
        <v>2.4319550073816218E-5</v>
      </c>
      <c r="Y81">
        <f t="shared" si="87"/>
        <v>4.0993911928732873E-7</v>
      </c>
      <c r="Z81">
        <f t="shared" si="88"/>
        <v>1.6264422735629324E-5</v>
      </c>
      <c r="AB81">
        <f t="shared" si="89"/>
        <v>-7.1299449569066953</v>
      </c>
      <c r="AC81">
        <f t="shared" si="64"/>
        <v>-6.3753291286016438</v>
      </c>
      <c r="AE81">
        <f t="shared" si="65"/>
        <v>0</v>
      </c>
      <c r="AF81">
        <f t="shared" si="66"/>
        <v>0</v>
      </c>
      <c r="AG81">
        <f t="shared" si="67"/>
        <v>-2.0330528419536655E-4</v>
      </c>
      <c r="AH81">
        <f t="shared" si="68"/>
        <v>-12.159775036908108</v>
      </c>
      <c r="AI81">
        <f t="shared" si="69"/>
        <v>-12.159978342192304</v>
      </c>
      <c r="AJ81">
        <f t="shared" si="70"/>
        <v>-0.75461582830505147</v>
      </c>
      <c r="AK81">
        <f t="shared" si="92"/>
        <v>-0.49909614698346871</v>
      </c>
      <c r="AL81">
        <f t="shared" si="71"/>
        <v>-13.413690317480825</v>
      </c>
      <c r="AN81">
        <f t="shared" si="72"/>
        <v>0</v>
      </c>
      <c r="AO81">
        <f t="shared" si="73"/>
        <v>0</v>
      </c>
      <c r="AP81">
        <f t="shared" si="74"/>
        <v>-7.534201659043397E-8</v>
      </c>
      <c r="AQ81">
        <f t="shared" si="75"/>
        <v>-4.5062378786293981E-3</v>
      </c>
      <c r="AR81">
        <f t="shared" si="76"/>
        <v>-4.506313220645989E-3</v>
      </c>
      <c r="AS81">
        <f t="shared" si="77"/>
        <v>-2.7964978126652649E-4</v>
      </c>
      <c r="AT81">
        <f t="shared" si="78"/>
        <v>-1.8495785948246968E-4</v>
      </c>
      <c r="AU81">
        <f t="shared" si="79"/>
        <v>-4.9709208613949851E-3</v>
      </c>
      <c r="AW81">
        <v>78</v>
      </c>
      <c r="AX81">
        <f>IF(Z81&gt;0, (R81*SUMPRODUCT(K81:$K$98, X81:$X$98)-K81*$AZ$3)/Z81, 0)</f>
        <v>-391980.04332706257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0.62227177099999997</v>
      </c>
      <c r="Q82" s="5">
        <f t="shared" si="91"/>
        <v>12.5</v>
      </c>
      <c r="R82">
        <f t="shared" si="62"/>
        <v>500000</v>
      </c>
      <c r="S82">
        <f t="shared" si="63"/>
        <v>-952369.30655433878</v>
      </c>
      <c r="U82">
        <f t="shared" si="83"/>
        <v>0.62227177099999997</v>
      </c>
      <c r="V82">
        <f t="shared" si="84"/>
        <v>0.01</v>
      </c>
      <c r="W82">
        <f t="shared" si="85"/>
        <v>1.6264422735629324E-5</v>
      </c>
      <c r="X82">
        <f t="shared" si="86"/>
        <v>1.0120891139992724E-5</v>
      </c>
      <c r="Y82">
        <f t="shared" si="87"/>
        <v>1.6264422735629325E-7</v>
      </c>
      <c r="Z82">
        <f t="shared" si="88"/>
        <v>5.9808873682803075E-6</v>
      </c>
      <c r="AB82">
        <f t="shared" si="89"/>
        <v>-6.3753291286016438</v>
      </c>
      <c r="AC82">
        <f t="shared" si="64"/>
        <v>-5.6960135555087206</v>
      </c>
      <c r="AE82">
        <f t="shared" si="65"/>
        <v>0</v>
      </c>
      <c r="AF82">
        <f t="shared" si="66"/>
        <v>0</v>
      </c>
      <c r="AG82">
        <f t="shared" si="67"/>
        <v>-7.4761092103503845E-5</v>
      </c>
      <c r="AH82">
        <f t="shared" si="68"/>
        <v>-5.0604455699963617</v>
      </c>
      <c r="AI82">
        <f t="shared" si="69"/>
        <v>-5.0605203310884654</v>
      </c>
      <c r="AJ82">
        <f t="shared" si="70"/>
        <v>-0.67931557309292323</v>
      </c>
      <c r="AK82">
        <f t="shared" si="92"/>
        <v>-0.44627303900211512</v>
      </c>
      <c r="AL82">
        <f t="shared" si="71"/>
        <v>-6.1861089431835037</v>
      </c>
      <c r="AN82">
        <f t="shared" si="72"/>
        <v>0</v>
      </c>
      <c r="AO82">
        <f t="shared" si="73"/>
        <v>0</v>
      </c>
      <c r="AP82">
        <f t="shared" si="74"/>
        <v>-2.4736952080436521E-8</v>
      </c>
      <c r="AQ82">
        <f t="shared" si="75"/>
        <v>-1.6744003605157398E-3</v>
      </c>
      <c r="AR82">
        <f t="shared" si="76"/>
        <v>-1.6744250974678203E-3</v>
      </c>
      <c r="AS82">
        <f t="shared" si="77"/>
        <v>-2.2477195431855318E-4</v>
      </c>
      <c r="AT82">
        <f t="shared" si="78"/>
        <v>-1.4766283463733286E-4</v>
      </c>
      <c r="AU82">
        <f t="shared" si="79"/>
        <v>-2.0468598864237064E-3</v>
      </c>
      <c r="AW82">
        <v>79</v>
      </c>
      <c r="AX82">
        <f>IF(Z82&gt;0, (R82*SUMPRODUCT(K82:$K$98, X82:$X$98)-K82*$AZ$3)/Z82, 0)</f>
        <v>-952369.30655433878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0.65106364900000002</v>
      </c>
      <c r="Q83" s="5">
        <f t="shared" si="91"/>
        <v>12.5</v>
      </c>
      <c r="R83">
        <f t="shared" si="62"/>
        <v>500000</v>
      </c>
      <c r="S83">
        <f t="shared" si="63"/>
        <v>-2509512.1280718055</v>
      </c>
      <c r="U83">
        <f t="shared" si="83"/>
        <v>0.65106364900000002</v>
      </c>
      <c r="V83">
        <f t="shared" si="84"/>
        <v>0.01</v>
      </c>
      <c r="W83">
        <f t="shared" si="85"/>
        <v>5.9808873682803075E-6</v>
      </c>
      <c r="X83">
        <f t="shared" si="86"/>
        <v>3.8939383542505838E-6</v>
      </c>
      <c r="Y83">
        <f t="shared" si="87"/>
        <v>5.9808873682803071E-8</v>
      </c>
      <c r="Z83">
        <f t="shared" si="88"/>
        <v>2.0271401403469205E-6</v>
      </c>
      <c r="AB83">
        <f t="shared" si="89"/>
        <v>-5.6960135555087206</v>
      </c>
      <c r="AC83">
        <f t="shared" si="64"/>
        <v>-5.087132767501779</v>
      </c>
      <c r="AE83">
        <f t="shared" si="65"/>
        <v>0</v>
      </c>
      <c r="AF83">
        <f t="shared" si="66"/>
        <v>0</v>
      </c>
      <c r="AG83">
        <f t="shared" si="67"/>
        <v>-2.5339251754336507E-5</v>
      </c>
      <c r="AH83">
        <f t="shared" si="68"/>
        <v>-1.9469691771252919</v>
      </c>
      <c r="AI83">
        <f t="shared" si="69"/>
        <v>-1.9469945163770463</v>
      </c>
      <c r="AJ83">
        <f t="shared" si="70"/>
        <v>-0.60888078800694156</v>
      </c>
      <c r="AK83">
        <f t="shared" si="92"/>
        <v>-0.39872094888561049</v>
      </c>
      <c r="AL83">
        <f t="shared" si="71"/>
        <v>-2.9545962532695982</v>
      </c>
      <c r="AN83">
        <f t="shared" si="72"/>
        <v>0</v>
      </c>
      <c r="AO83">
        <f t="shared" si="73"/>
        <v>0</v>
      </c>
      <c r="AP83">
        <f t="shared" si="74"/>
        <v>-7.4859395294687599E-9</v>
      </c>
      <c r="AQ83">
        <f t="shared" si="75"/>
        <v>-5.7519036737954069E-4</v>
      </c>
      <c r="AR83">
        <f t="shared" si="76"/>
        <v>-5.7519785331907019E-4</v>
      </c>
      <c r="AS83">
        <f t="shared" si="77"/>
        <v>-1.7988079537096819E-4</v>
      </c>
      <c r="AT83">
        <f t="shared" si="78"/>
        <v>-1.1779356949556617E-4</v>
      </c>
      <c r="AU83">
        <f t="shared" si="79"/>
        <v>-8.7287221818560447E-4</v>
      </c>
      <c r="AW83">
        <v>80</v>
      </c>
      <c r="AX83">
        <f>IF(Z83&gt;0, (R83*SUMPRODUCT(K83:$K$98, X83:$X$98)-K83*$AZ$3)/Z83, 0)</f>
        <v>-2509512.1280718055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0.67958823899999998</v>
      </c>
      <c r="Q84" s="5">
        <f t="shared" si="91"/>
        <v>12.5</v>
      </c>
      <c r="R84">
        <f t="shared" si="62"/>
        <v>500000</v>
      </c>
      <c r="S84">
        <f t="shared" si="63"/>
        <v>-7219043.0175104467</v>
      </c>
      <c r="U84">
        <f t="shared" si="83"/>
        <v>0.67958823899999998</v>
      </c>
      <c r="V84">
        <f t="shared" si="84"/>
        <v>0.01</v>
      </c>
      <c r="W84">
        <f t="shared" si="85"/>
        <v>2.0271401403469205E-6</v>
      </c>
      <c r="X84">
        <f t="shared" si="86"/>
        <v>1.3776205981845764E-6</v>
      </c>
      <c r="Y84">
        <f t="shared" si="87"/>
        <v>2.0271401403469204E-8</v>
      </c>
      <c r="Z84">
        <f t="shared" si="88"/>
        <v>6.292481407588749E-7</v>
      </c>
      <c r="AB84">
        <f t="shared" si="89"/>
        <v>-5.087132767501779</v>
      </c>
      <c r="AC84">
        <f t="shared" si="64"/>
        <v>-4.5425693968267868</v>
      </c>
      <c r="AE84">
        <f t="shared" si="65"/>
        <v>0</v>
      </c>
      <c r="AF84">
        <f t="shared" si="66"/>
        <v>0</v>
      </c>
      <c r="AG84">
        <f t="shared" si="67"/>
        <v>-7.8656017594859367E-6</v>
      </c>
      <c r="AH84">
        <f t="shared" si="68"/>
        <v>-0.68881029909228819</v>
      </c>
      <c r="AI84">
        <f t="shared" si="69"/>
        <v>-0.68881816469404766</v>
      </c>
      <c r="AJ84">
        <f t="shared" si="70"/>
        <v>-0.54456337067499216</v>
      </c>
      <c r="AK84">
        <f t="shared" si="92"/>
        <v>-0.35609929372512455</v>
      </c>
      <c r="AL84">
        <f t="shared" si="71"/>
        <v>-1.5894808290941644</v>
      </c>
      <c r="AN84">
        <f t="shared" si="72"/>
        <v>0</v>
      </c>
      <c r="AO84">
        <f t="shared" si="73"/>
        <v>0</v>
      </c>
      <c r="AP84">
        <f t="shared" si="74"/>
        <v>-2.0747532786445622E-9</v>
      </c>
      <c r="AQ84">
        <f t="shared" si="75"/>
        <v>-1.8169130221757724E-4</v>
      </c>
      <c r="AR84">
        <f t="shared" si="76"/>
        <v>-1.8169337697085587E-4</v>
      </c>
      <c r="AS84">
        <f t="shared" si="77"/>
        <v>-1.4364249211766799E-4</v>
      </c>
      <c r="AT84">
        <f t="shared" si="78"/>
        <v>-9.393028019606999E-5</v>
      </c>
      <c r="AU84">
        <f t="shared" si="79"/>
        <v>-4.1926614928459386E-4</v>
      </c>
      <c r="AW84">
        <v>81</v>
      </c>
      <c r="AX84">
        <f>IF(Z84&gt;0, (R84*SUMPRODUCT(K84:$K$98, X84:$X$98)-K84*$AZ$3)/Z84, 0)</f>
        <v>-7219043.0175104467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0.70796792399999997</v>
      </c>
      <c r="Q85" s="5">
        <f t="shared" si="91"/>
        <v>12.5</v>
      </c>
      <c r="R85">
        <f t="shared" si="62"/>
        <v>500000</v>
      </c>
      <c r="S85">
        <f t="shared" si="63"/>
        <v>-22854917.988992058</v>
      </c>
      <c r="U85">
        <f t="shared" si="83"/>
        <v>0.70796792399999997</v>
      </c>
      <c r="V85">
        <f t="shared" si="84"/>
        <v>0.01</v>
      </c>
      <c r="W85">
        <f t="shared" si="85"/>
        <v>6.292481407588749E-7</v>
      </c>
      <c r="X85">
        <f t="shared" si="86"/>
        <v>4.4548749989392044E-7</v>
      </c>
      <c r="Y85">
        <f t="shared" si="87"/>
        <v>6.2924814075887491E-9</v>
      </c>
      <c r="Z85">
        <f t="shared" si="88"/>
        <v>1.7746815945736572E-7</v>
      </c>
      <c r="AB85">
        <f t="shared" si="89"/>
        <v>-4.5425693968267868</v>
      </c>
      <c r="AC85">
        <f t="shared" si="64"/>
        <v>-4.0560202300554584</v>
      </c>
      <c r="AE85">
        <f t="shared" si="65"/>
        <v>0</v>
      </c>
      <c r="AF85">
        <f t="shared" si="66"/>
        <v>0</v>
      </c>
      <c r="AG85">
        <f t="shared" si="67"/>
        <v>-2.2183519932170713E-6</v>
      </c>
      <c r="AH85">
        <f t="shared" si="68"/>
        <v>-0.22274374994696022</v>
      </c>
      <c r="AI85">
        <f t="shared" si="69"/>
        <v>-0.22274596829895343</v>
      </c>
      <c r="AJ85">
        <f t="shared" si="70"/>
        <v>-0.48654916677132842</v>
      </c>
      <c r="AK85">
        <f t="shared" si="92"/>
        <v>-0.31797985777787513</v>
      </c>
      <c r="AL85">
        <f t="shared" si="71"/>
        <v>-1.027274992848157</v>
      </c>
      <c r="AN85">
        <f t="shared" si="72"/>
        <v>0</v>
      </c>
      <c r="AO85">
        <f t="shared" si="73"/>
        <v>0</v>
      </c>
      <c r="AP85">
        <f t="shared" si="74"/>
        <v>-5.2245265568208241E-10</v>
      </c>
      <c r="AQ85">
        <f t="shared" si="75"/>
        <v>-5.2459241839078006E-5</v>
      </c>
      <c r="AR85">
        <f t="shared" si="76"/>
        <v>-5.2459764291733689E-5</v>
      </c>
      <c r="AS85">
        <f t="shared" si="77"/>
        <v>-1.14589075618673E-4</v>
      </c>
      <c r="AT85">
        <f t="shared" si="78"/>
        <v>-7.4888665846279675E-5</v>
      </c>
      <c r="AU85">
        <f t="shared" si="79"/>
        <v>-2.4193750575668638E-4</v>
      </c>
      <c r="AW85">
        <v>82</v>
      </c>
      <c r="AX85">
        <f>IF(Z85&gt;0, (R85*SUMPRODUCT(K85:$K$98, X85:$X$98)-K85*$AZ$3)/Z85, 0)</f>
        <v>-22854917.988992058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0.73634663</v>
      </c>
      <c r="Q86" s="5">
        <f t="shared" si="91"/>
        <v>12.5</v>
      </c>
      <c r="R86">
        <f t="shared" si="62"/>
        <v>500000</v>
      </c>
      <c r="S86">
        <f t="shared" si="63"/>
        <v>-80450064.430652097</v>
      </c>
      <c r="U86">
        <f t="shared" si="83"/>
        <v>0.73634663</v>
      </c>
      <c r="V86">
        <f t="shared" si="84"/>
        <v>0.01</v>
      </c>
      <c r="W86">
        <f t="shared" si="85"/>
        <v>1.7746815945736572E-7</v>
      </c>
      <c r="X86">
        <f t="shared" si="86"/>
        <v>1.3067808114873388E-7</v>
      </c>
      <c r="Y86">
        <f t="shared" si="87"/>
        <v>1.7746815945736571E-9</v>
      </c>
      <c r="Z86">
        <f t="shared" si="88"/>
        <v>4.5015396714058181E-8</v>
      </c>
      <c r="AB86">
        <f t="shared" si="89"/>
        <v>-4.0560202300554584</v>
      </c>
      <c r="AC86">
        <f t="shared" si="64"/>
        <v>-3.6214915660173452</v>
      </c>
      <c r="AE86">
        <f t="shared" si="65"/>
        <v>0</v>
      </c>
      <c r="AF86">
        <f t="shared" si="66"/>
        <v>0</v>
      </c>
      <c r="AG86">
        <f t="shared" si="67"/>
        <v>-5.6269245892572727E-7</v>
      </c>
      <c r="AH86">
        <f t="shared" si="68"/>
        <v>-6.5339040574366944E-2</v>
      </c>
      <c r="AI86">
        <f t="shared" si="69"/>
        <v>-6.5339603266825863E-2</v>
      </c>
      <c r="AJ86">
        <f t="shared" si="70"/>
        <v>-0.43452866403811319</v>
      </c>
      <c r="AK86">
        <f t="shared" si="92"/>
        <v>-0.28392141610388211</v>
      </c>
      <c r="AL86">
        <f t="shared" si="71"/>
        <v>-0.78378968340882116</v>
      </c>
      <c r="AN86">
        <f t="shared" si="72"/>
        <v>0</v>
      </c>
      <c r="AO86">
        <f t="shared" si="73"/>
        <v>0</v>
      </c>
      <c r="AP86">
        <f t="shared" si="74"/>
        <v>-1.1832310426715165E-10</v>
      </c>
      <c r="AQ86">
        <f t="shared" si="75"/>
        <v>-1.3739509012358992E-5</v>
      </c>
      <c r="AR86">
        <f t="shared" si="76"/>
        <v>-1.3739627335463259E-5</v>
      </c>
      <c r="AS86">
        <f t="shared" si="77"/>
        <v>-9.1372790956194928E-5</v>
      </c>
      <c r="AT86">
        <f t="shared" si="78"/>
        <v>-5.9703062993725498E-5</v>
      </c>
      <c r="AU86">
        <f t="shared" si="79"/>
        <v>-1.6481548128538368E-4</v>
      </c>
      <c r="AW86">
        <v>83</v>
      </c>
      <c r="AX86">
        <f>IF(Z86&gt;0, (R86*SUMPRODUCT(K86:$K$98, X86:$X$98)-K86*$AZ$3)/Z86, 0)</f>
        <v>-80450064.430652097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0.76472631499999999</v>
      </c>
      <c r="Q87" s="5">
        <f t="shared" si="91"/>
        <v>12.5</v>
      </c>
      <c r="R87">
        <f t="shared" si="62"/>
        <v>500000</v>
      </c>
      <c r="S87">
        <f t="shared" si="63"/>
        <v>-318859601.97480255</v>
      </c>
      <c r="U87">
        <f t="shared" si="83"/>
        <v>0.76472631499999999</v>
      </c>
      <c r="V87">
        <f t="shared" si="84"/>
        <v>0.01</v>
      </c>
      <c r="W87">
        <f t="shared" si="85"/>
        <v>4.5015396714058181E-8</v>
      </c>
      <c r="X87">
        <f t="shared" si="86"/>
        <v>3.4424458447404819E-8</v>
      </c>
      <c r="Y87">
        <f t="shared" si="87"/>
        <v>4.5015396714058184E-10</v>
      </c>
      <c r="Z87">
        <f t="shared" si="88"/>
        <v>1.0140784299512781E-8</v>
      </c>
      <c r="AB87">
        <f t="shared" si="89"/>
        <v>-3.6214915660173452</v>
      </c>
      <c r="AC87">
        <f t="shared" si="64"/>
        <v>-3.2334864454549721</v>
      </c>
      <c r="AE87">
        <f t="shared" si="65"/>
        <v>0</v>
      </c>
      <c r="AF87">
        <f t="shared" si="66"/>
        <v>0</v>
      </c>
      <c r="AG87">
        <f t="shared" si="67"/>
        <v>-1.2675980374390976E-7</v>
      </c>
      <c r="AH87">
        <f t="shared" si="68"/>
        <v>-1.721222922370241E-2</v>
      </c>
      <c r="AI87">
        <f t="shared" si="69"/>
        <v>-1.7212355983506154E-2</v>
      </c>
      <c r="AJ87">
        <f t="shared" si="70"/>
        <v>-0.38800512056237313</v>
      </c>
      <c r="AK87">
        <f t="shared" si="92"/>
        <v>-0.25350440962121418</v>
      </c>
      <c r="AL87">
        <f t="shared" si="71"/>
        <v>-0.65872188616709348</v>
      </c>
      <c r="AN87">
        <f t="shared" si="72"/>
        <v>0</v>
      </c>
      <c r="AO87">
        <f t="shared" si="73"/>
        <v>0</v>
      </c>
      <c r="AP87">
        <f t="shared" si="74"/>
        <v>-2.3799180106161145E-11</v>
      </c>
      <c r="AQ87">
        <f t="shared" si="75"/>
        <v>-3.2315996966278444E-6</v>
      </c>
      <c r="AR87">
        <f t="shared" si="76"/>
        <v>-3.2316234958079507E-6</v>
      </c>
      <c r="AS87">
        <f t="shared" si="77"/>
        <v>-7.2848043888047986E-5</v>
      </c>
      <c r="AT87">
        <f t="shared" si="78"/>
        <v>-4.759550680963558E-5</v>
      </c>
      <c r="AU87">
        <f t="shared" si="79"/>
        <v>-1.2367517419349151E-4</v>
      </c>
      <c r="AW87">
        <v>84</v>
      </c>
      <c r="AX87">
        <f>IF(Z87&gt;0, (R87*SUMPRODUCT(K87:$K$98, X87:$X$98)-K87*$AZ$3)/Z87, 0)</f>
        <v>-318859601.97480255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0.79310599999999998</v>
      </c>
      <c r="Q88" s="5">
        <f t="shared" si="91"/>
        <v>12.5</v>
      </c>
      <c r="R88">
        <f t="shared" si="62"/>
        <v>500000</v>
      </c>
      <c r="S88">
        <f t="shared" si="63"/>
        <v>-1445937149.0273631</v>
      </c>
      <c r="U88">
        <f t="shared" si="83"/>
        <v>0.79310599999999998</v>
      </c>
      <c r="V88">
        <f t="shared" si="84"/>
        <v>0.01</v>
      </c>
      <c r="W88">
        <f t="shared" si="85"/>
        <v>1.0140784299512781E-8</v>
      </c>
      <c r="X88">
        <f t="shared" si="86"/>
        <v>8.0427168726493843E-9</v>
      </c>
      <c r="Y88">
        <f t="shared" si="87"/>
        <v>1.0140784299512781E-10</v>
      </c>
      <c r="Z88">
        <f t="shared" si="88"/>
        <v>1.996659583868269E-9</v>
      </c>
      <c r="AB88">
        <f t="shared" si="89"/>
        <v>-3.2334864454549721</v>
      </c>
      <c r="AC88">
        <f t="shared" si="64"/>
        <v>-2.887044266276646</v>
      </c>
      <c r="AE88">
        <f t="shared" si="65"/>
        <v>0</v>
      </c>
      <c r="AF88">
        <f t="shared" si="66"/>
        <v>0</v>
      </c>
      <c r="AG88">
        <f t="shared" si="67"/>
        <v>-2.4958244798353361E-8</v>
      </c>
      <c r="AH88">
        <f t="shared" si="68"/>
        <v>-4.0213584363246917E-3</v>
      </c>
      <c r="AI88">
        <f t="shared" si="69"/>
        <v>-4.0213833945694898E-3</v>
      </c>
      <c r="AJ88">
        <f t="shared" si="70"/>
        <v>-0.34644217917832609</v>
      </c>
      <c r="AK88">
        <f t="shared" si="92"/>
        <v>-0.22634405118184805</v>
      </c>
      <c r="AL88">
        <f t="shared" si="71"/>
        <v>-0.57680761375474365</v>
      </c>
      <c r="AN88">
        <f t="shared" si="72"/>
        <v>0</v>
      </c>
      <c r="AO88">
        <f t="shared" si="73"/>
        <v>0</v>
      </c>
      <c r="AP88">
        <f t="shared" si="74"/>
        <v>-4.1838533641272239E-12</v>
      </c>
      <c r="AQ88">
        <f t="shared" si="75"/>
        <v>-6.7411687633132292E-7</v>
      </c>
      <c r="AR88">
        <f t="shared" si="76"/>
        <v>-6.7412106018468694E-7</v>
      </c>
      <c r="AS88">
        <f t="shared" si="77"/>
        <v>-5.807552929068296E-5</v>
      </c>
      <c r="AT88">
        <f t="shared" si="78"/>
        <v>-3.7942985479885911E-5</v>
      </c>
      <c r="AU88">
        <f t="shared" si="79"/>
        <v>-9.6692635830753556E-5</v>
      </c>
      <c r="AW88">
        <v>85</v>
      </c>
      <c r="AX88">
        <f>IF(Z88&gt;0, (R88*SUMPRODUCT(K88:$K$98, X88:$X$98)-K88*$AZ$3)/Z88, 0)</f>
        <v>-1445937149.0273631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500000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1.996659583868269E-9</v>
      </c>
      <c r="X89">
        <f t="shared" si="86"/>
        <v>1.996659583868269E-9</v>
      </c>
      <c r="Y89">
        <f t="shared" si="87"/>
        <v>1.996659583868269E-11</v>
      </c>
      <c r="Z89">
        <f t="shared" si="88"/>
        <v>0</v>
      </c>
      <c r="AB89">
        <f t="shared" si="89"/>
        <v>-2.887044266276646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-9.9832979193413443E-4</v>
      </c>
      <c r="AI89">
        <f t="shared" si="69"/>
        <v>-9.9832979193413443E-4</v>
      </c>
      <c r="AJ89">
        <f t="shared" si="70"/>
        <v>-2.887044266276646</v>
      </c>
      <c r="AK89">
        <f t="shared" si="92"/>
        <v>-0.20209309863936523</v>
      </c>
      <c r="AL89">
        <f t="shared" si="71"/>
        <v>-3.0901356947079455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-1.4942333443311513E-7</v>
      </c>
      <c r="AR89">
        <f t="shared" si="76"/>
        <v>-1.4942333443311513E-7</v>
      </c>
      <c r="AS89">
        <f t="shared" si="77"/>
        <v>-4.3211350037676143E-4</v>
      </c>
      <c r="AT89">
        <f t="shared" si="78"/>
        <v>-3.0247945026373301E-5</v>
      </c>
      <c r="AU89">
        <f t="shared" si="79"/>
        <v>-4.6251086873756785E-4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22079.524161027315</v>
      </c>
      <c r="AO91" s="6">
        <f t="shared" si="93"/>
        <v>-2207.9524161027316</v>
      </c>
      <c r="AP91" s="6">
        <f t="shared" si="93"/>
        <v>-250.29044216789777</v>
      </c>
      <c r="AQ91" s="6">
        <f t="shared" si="93"/>
        <v>-17222.300072307717</v>
      </c>
      <c r="AR91" s="6">
        <f t="shared" si="93"/>
        <v>2398.9812304489515</v>
      </c>
      <c r="AS91" s="6">
        <f t="shared" si="93"/>
        <v>-1035.2519425791743</v>
      </c>
      <c r="AT91" s="6">
        <f t="shared" si="93"/>
        <v>358.62175121039019</v>
      </c>
      <c r="AU91" s="6">
        <f t="shared" si="93"/>
        <v>1722.3510390801721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F6B65-62C9-4A4A-A824-6F126A7E205C}">
  <sheetPr codeName="Sheet39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31576.69710646466</v>
      </c>
      <c r="K3">
        <v>1</v>
      </c>
      <c r="L3" s="2">
        <v>0</v>
      </c>
      <c r="O3">
        <f>$C$3</f>
        <v>31576.69710646466</v>
      </c>
      <c r="P3">
        <f>O3*C5</f>
        <v>3157.6697106464662</v>
      </c>
      <c r="Q3" s="5">
        <f>B8</f>
        <v>125.8175559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31576.69710646466</v>
      </c>
      <c r="AF3">
        <f t="shared" ref="AF3:AF34" si="4">-$Z3*P3</f>
        <v>-3157.6697106464662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28293.209839918192</v>
      </c>
      <c r="AJ3">
        <f t="shared" ref="AJ3:AJ34" si="8">AB3-AC3</f>
        <v>0</v>
      </c>
      <c r="AL3">
        <f t="shared" ref="AL3:AL34" si="9">SUM(AI3:AK3)</f>
        <v>28293.209839918192</v>
      </c>
      <c r="AN3">
        <f t="shared" ref="AN3:AN34" si="10">AE3*$K3</f>
        <v>31576.69710646466</v>
      </c>
      <c r="AO3">
        <f t="shared" ref="AO3:AO34" si="11">AF3*$K3</f>
        <v>-3157.6697106464662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28293.209839918192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28293.209839918192</v>
      </c>
      <c r="AW3">
        <v>0</v>
      </c>
      <c r="AX3">
        <f>IF(Z3&gt;0, (R3*SUMPRODUCT(K3:$K$98, X3:$X$98)-K3*$AZ$3)/Z3, 0)</f>
        <v>0</v>
      </c>
      <c r="AZ3">
        <f>C6*ABS(SUMPRODUCT(X4:X79, K4:K79))/1</f>
        <v>24155.853014159435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2.7053950000000002E-3</v>
      </c>
      <c r="R4">
        <f t="shared" si="0"/>
        <v>500000</v>
      </c>
      <c r="S4">
        <f t="shared" si="1"/>
        <v>1641.1573946561234</v>
      </c>
      <c r="U4">
        <f t="shared" ref="U4:U35" si="21">M4</f>
        <v>2.7053950000000002E-3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2.7053950000000002E-3</v>
      </c>
      <c r="Y4">
        <f t="shared" ref="Y4:Y35" si="25">V4*W4</f>
        <v>0.01</v>
      </c>
      <c r="Z4">
        <f t="shared" ref="Z4:Z35" si="26">MAX(0, W4-X4-Y4)</f>
        <v>0.98729460499999999</v>
      </c>
      <c r="AB4">
        <f t="shared" ref="AB4:AB35" si="27">AC3</f>
        <v>0</v>
      </c>
      <c r="AC4">
        <f t="shared" si="2"/>
        <v>1620.3058416998465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-1352.6975</v>
      </c>
      <c r="AI4">
        <f t="shared" si="7"/>
        <v>-1352.6975</v>
      </c>
      <c r="AJ4">
        <f t="shared" si="8"/>
        <v>-1620.3058416998465</v>
      </c>
      <c r="AK4">
        <f>G4*SUM(AB4, AE4:AF4)</f>
        <v>0</v>
      </c>
      <c r="AL4">
        <f t="shared" si="9"/>
        <v>-2973.0033416998467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-1261.9624032092545</v>
      </c>
      <c r="AR4">
        <f t="shared" si="14"/>
        <v>-1261.9624032092545</v>
      </c>
      <c r="AS4">
        <f t="shared" si="15"/>
        <v>-1511.6203393038963</v>
      </c>
      <c r="AT4">
        <f t="shared" si="16"/>
        <v>0</v>
      </c>
      <c r="AU4">
        <f t="shared" si="17"/>
        <v>-2773.5827425131511</v>
      </c>
      <c r="AW4">
        <v>1</v>
      </c>
      <c r="AX4">
        <f>IF(Z4&gt;0, (R4*SUMPRODUCT(K4:$K$98, X4:$X$98)-K4*$AZ$3)/Z4, 0)</f>
        <v>1641.1573946561234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2.7496130000000001E-3</v>
      </c>
      <c r="Q5" s="5">
        <f t="shared" ref="Q5:Q36" si="29">$C$8</f>
        <v>12.5</v>
      </c>
      <c r="R5">
        <f t="shared" si="0"/>
        <v>500000</v>
      </c>
      <c r="S5">
        <f t="shared" si="1"/>
        <v>2296.1023864134213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1620.3058416998465</v>
      </c>
      <c r="AC5">
        <f t="shared" si="2"/>
        <v>2238.0270248277338</v>
      </c>
      <c r="AE5">
        <f t="shared" si="3"/>
        <v>0</v>
      </c>
      <c r="AF5">
        <f t="shared" si="4"/>
        <v>0</v>
      </c>
      <c r="AG5">
        <f t="shared" si="5"/>
        <v>-12.183837260865776</v>
      </c>
      <c r="AH5">
        <f t="shared" si="6"/>
        <v>-1357.3390403689325</v>
      </c>
      <c r="AI5">
        <f t="shared" si="7"/>
        <v>-1369.5228776297984</v>
      </c>
      <c r="AJ5">
        <f t="shared" si="8"/>
        <v>-617.72118312788734</v>
      </c>
      <c r="AK5">
        <f>G5*SUM(AB5, AE5:AF5)</f>
        <v>66.432539509693711</v>
      </c>
      <c r="AL5">
        <f t="shared" si="9"/>
        <v>-1920.811521247992</v>
      </c>
      <c r="AN5">
        <f t="shared" si="10"/>
        <v>0</v>
      </c>
      <c r="AO5">
        <f t="shared" si="11"/>
        <v>0</v>
      </c>
      <c r="AP5">
        <f t="shared" si="12"/>
        <v>-10.418496927781405</v>
      </c>
      <c r="AQ5">
        <f t="shared" si="13"/>
        <v>-1160.6714961191628</v>
      </c>
      <c r="AR5">
        <f t="shared" si="14"/>
        <v>-1171.0899930469443</v>
      </c>
      <c r="AS5">
        <f t="shared" si="15"/>
        <v>-528.21833637870429</v>
      </c>
      <c r="AT5">
        <f t="shared" si="16"/>
        <v>56.806997169074023</v>
      </c>
      <c r="AU5">
        <f t="shared" si="17"/>
        <v>-1642.5013322565746</v>
      </c>
      <c r="AW5">
        <v>2</v>
      </c>
      <c r="AX5">
        <f>IF(Z5&gt;0, (R5*SUMPRODUCT(K5:$K$98, X5:$X$98)-K5*$AZ$3)/Z5, 0)</f>
        <v>2296.1023864134213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2.8010499999999998E-3</v>
      </c>
      <c r="Q6" s="5">
        <f t="shared" si="29"/>
        <v>12.5</v>
      </c>
      <c r="R6">
        <f t="shared" si="0"/>
        <v>500000</v>
      </c>
      <c r="S6">
        <f t="shared" si="1"/>
        <v>3220.8024790773907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2238.0270248277338</v>
      </c>
      <c r="AC6">
        <f t="shared" si="2"/>
        <v>3099.1518291995853</v>
      </c>
      <c r="AE6">
        <f t="shared" si="3"/>
        <v>0</v>
      </c>
      <c r="AF6">
        <f t="shared" si="4"/>
        <v>0</v>
      </c>
      <c r="AG6">
        <f t="shared" si="5"/>
        <v>-12.02787135089757</v>
      </c>
      <c r="AH6">
        <f t="shared" si="6"/>
        <v>-1365.1014943819232</v>
      </c>
      <c r="AI6">
        <f t="shared" si="7"/>
        <v>-1377.1293657328208</v>
      </c>
      <c r="AJ6">
        <f t="shared" si="8"/>
        <v>-861.1248043718515</v>
      </c>
      <c r="AK6">
        <f>G6*SUM(AB6, AE6:AF6)</f>
        <v>130.92458095242245</v>
      </c>
      <c r="AL6">
        <f t="shared" si="9"/>
        <v>-2107.3295891522498</v>
      </c>
      <c r="AN6">
        <f t="shared" si="10"/>
        <v>0</v>
      </c>
      <c r="AO6">
        <f t="shared" si="11"/>
        <v>0</v>
      </c>
      <c r="AP6">
        <f t="shared" si="12"/>
        <v>-9.2784205933099031</v>
      </c>
      <c r="AQ6">
        <f t="shared" si="13"/>
        <v>-1053.0529840166748</v>
      </c>
      <c r="AR6">
        <f t="shared" si="14"/>
        <v>-1062.3314046099847</v>
      </c>
      <c r="AS6">
        <f t="shared" si="15"/>
        <v>-664.28031072160672</v>
      </c>
      <c r="AT6">
        <f t="shared" si="16"/>
        <v>100.99653485142859</v>
      </c>
      <c r="AU6">
        <f t="shared" si="17"/>
        <v>-1625.6151804801627</v>
      </c>
      <c r="AW6">
        <v>3</v>
      </c>
      <c r="AX6">
        <f>IF(Z6&gt;0, (R6*SUMPRODUCT(K6:$K$98, X6:$X$98)-K6*$AZ$3)/Z6, 0)</f>
        <v>3220.8024790773907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2.8606080000000002E-3</v>
      </c>
      <c r="Q7" s="5">
        <f t="shared" si="29"/>
        <v>12.5</v>
      </c>
      <c r="R7">
        <f t="shared" si="0"/>
        <v>500000</v>
      </c>
      <c r="S7">
        <f t="shared" si="1"/>
        <v>3922.950508328111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3099.1518291995853</v>
      </c>
      <c r="AC7">
        <f t="shared" si="2"/>
        <v>3726.2335626845743</v>
      </c>
      <c r="AE7">
        <f t="shared" si="3"/>
        <v>0</v>
      </c>
      <c r="AF7">
        <f t="shared" si="4"/>
        <v>0</v>
      </c>
      <c r="AG7">
        <f t="shared" si="5"/>
        <v>-11.873185612379245</v>
      </c>
      <c r="AH7">
        <f t="shared" si="6"/>
        <v>-1376.281000373936</v>
      </c>
      <c r="AI7">
        <f t="shared" si="7"/>
        <v>-1388.1541859863153</v>
      </c>
      <c r="AJ7">
        <f t="shared" si="8"/>
        <v>-627.08173348498894</v>
      </c>
      <c r="AK7">
        <f>G7*SUM(AB7, AE7:AF7)</f>
        <v>152.16835481369964</v>
      </c>
      <c r="AL7">
        <f t="shared" si="9"/>
        <v>-1863.0675646576046</v>
      </c>
      <c r="AN7">
        <f t="shared" si="10"/>
        <v>0</v>
      </c>
      <c r="AO7">
        <f t="shared" si="11"/>
        <v>0</v>
      </c>
      <c r="AP7">
        <f t="shared" si="12"/>
        <v>-8.3332676400693462</v>
      </c>
      <c r="AQ7">
        <f t="shared" si="13"/>
        <v>-965.95120286005135</v>
      </c>
      <c r="AR7">
        <f t="shared" si="14"/>
        <v>-974.28447050012073</v>
      </c>
      <c r="AS7">
        <f t="shared" si="15"/>
        <v>-440.12113411927805</v>
      </c>
      <c r="AT7">
        <f t="shared" si="16"/>
        <v>106.80028666354603</v>
      </c>
      <c r="AU7">
        <f t="shared" si="17"/>
        <v>-1307.6053179558528</v>
      </c>
      <c r="AW7">
        <v>4</v>
      </c>
      <c r="AX7">
        <f>IF(Z7&gt;0, (R7*SUMPRODUCT(K7:$K$98, X7:$X$98)-K7*$AZ$3)/Z7, 0)</f>
        <v>3922.950508328111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2.9228739999999998E-3</v>
      </c>
      <c r="Q8" s="5">
        <f t="shared" si="29"/>
        <v>12.5</v>
      </c>
      <c r="R8">
        <f t="shared" si="0"/>
        <v>500000</v>
      </c>
      <c r="S8">
        <f t="shared" si="1"/>
        <v>4147.5345951072986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3726.2335626845743</v>
      </c>
      <c r="AC8">
        <f t="shared" si="2"/>
        <v>3888.6454626973391</v>
      </c>
      <c r="AE8">
        <f t="shared" si="3"/>
        <v>0</v>
      </c>
      <c r="AF8">
        <f t="shared" si="4"/>
        <v>0</v>
      </c>
      <c r="AG8">
        <f t="shared" si="5"/>
        <v>-11.719749930731856</v>
      </c>
      <c r="AH8">
        <f t="shared" si="6"/>
        <v>-1388.1530209438949</v>
      </c>
      <c r="AI8">
        <f t="shared" si="7"/>
        <v>-1399.8727708746269</v>
      </c>
      <c r="AJ8">
        <f t="shared" si="8"/>
        <v>-162.41190001276482</v>
      </c>
      <c r="AK8">
        <f t="shared" ref="AK8:AK39" si="30">G8*SUM(AB8:AB8, AE8:AF8)</f>
        <v>79.368774885181423</v>
      </c>
      <c r="AL8">
        <f t="shared" si="9"/>
        <v>-1482.9158960022103</v>
      </c>
      <c r="AN8">
        <f t="shared" si="10"/>
        <v>0</v>
      </c>
      <c r="AO8">
        <f t="shared" si="11"/>
        <v>0</v>
      </c>
      <c r="AP8">
        <f t="shared" si="12"/>
        <v>-7.6781273894786271</v>
      </c>
      <c r="AQ8">
        <f t="shared" si="13"/>
        <v>-909.44054215252686</v>
      </c>
      <c r="AR8">
        <f t="shared" si="14"/>
        <v>-917.11866954200559</v>
      </c>
      <c r="AS8">
        <f t="shared" si="15"/>
        <v>-106.40323089107089</v>
      </c>
      <c r="AT8">
        <f t="shared" si="16"/>
        <v>51.998000632870145</v>
      </c>
      <c r="AU8">
        <f t="shared" si="17"/>
        <v>-971.52389980020632</v>
      </c>
      <c r="AW8">
        <v>5</v>
      </c>
      <c r="AX8">
        <f>IF(Z8&gt;0, (R8*SUMPRODUCT(K8:$K$98, X8:$X$98)-K8*$AZ$3)/Z8, 0)</f>
        <v>4147.5345951072986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2.991456E-3</v>
      </c>
      <c r="Q9" s="5">
        <f t="shared" si="29"/>
        <v>12.5</v>
      </c>
      <c r="R9">
        <f t="shared" si="0"/>
        <v>500000</v>
      </c>
      <c r="S9">
        <f t="shared" si="1"/>
        <v>4124.7272270075382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3888.6454626973391</v>
      </c>
      <c r="AC9">
        <f t="shared" si="2"/>
        <v>3817.0203700266488</v>
      </c>
      <c r="AE9">
        <f t="shared" si="3"/>
        <v>0</v>
      </c>
      <c r="AF9">
        <f t="shared" si="4"/>
        <v>0</v>
      </c>
      <c r="AG9">
        <f t="shared" si="5"/>
        <v>-11.567493315175751</v>
      </c>
      <c r="AH9">
        <f t="shared" si="6"/>
        <v>-1402.3646499514957</v>
      </c>
      <c r="AI9">
        <f t="shared" si="7"/>
        <v>-1413.9321432666716</v>
      </c>
      <c r="AJ9">
        <f t="shared" si="8"/>
        <v>71.625092670690265</v>
      </c>
      <c r="AK9">
        <f t="shared" si="30"/>
        <v>22.943008229914302</v>
      </c>
      <c r="AL9">
        <f t="shared" si="9"/>
        <v>-1319.364042366067</v>
      </c>
      <c r="AN9">
        <f t="shared" si="10"/>
        <v>0</v>
      </c>
      <c r="AO9">
        <f t="shared" si="11"/>
        <v>0</v>
      </c>
      <c r="AP9">
        <f t="shared" si="12"/>
        <v>-7.1771733453317745</v>
      </c>
      <c r="AQ9">
        <f t="shared" si="13"/>
        <v>-870.11195181438291</v>
      </c>
      <c r="AR9">
        <f t="shared" si="14"/>
        <v>-877.28912515971479</v>
      </c>
      <c r="AS9">
        <f t="shared" si="15"/>
        <v>44.440544893038989</v>
      </c>
      <c r="AT9">
        <f t="shared" si="16"/>
        <v>14.235231665397906</v>
      </c>
      <c r="AU9">
        <f t="shared" si="17"/>
        <v>-818.61334860127783</v>
      </c>
      <c r="AW9">
        <v>6</v>
      </c>
      <c r="AX9">
        <f>IF(Z9&gt;0, (R9*SUMPRODUCT(K9:$K$98, X9:$X$98)-K9*$AZ$3)/Z9, 0)</f>
        <v>4124.7272270075382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3.0654530000000001E-3</v>
      </c>
      <c r="Q10" s="5">
        <f t="shared" si="29"/>
        <v>12.5</v>
      </c>
      <c r="R10">
        <f t="shared" si="0"/>
        <v>500000</v>
      </c>
      <c r="S10">
        <f t="shared" si="1"/>
        <v>4068.8662686285811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3817.0203700266488</v>
      </c>
      <c r="AC10">
        <f t="shared" si="2"/>
        <v>3716.1309703927363</v>
      </c>
      <c r="AE10">
        <f t="shared" si="3"/>
        <v>0</v>
      </c>
      <c r="AF10">
        <f t="shared" si="4"/>
        <v>0</v>
      </c>
      <c r="AG10">
        <f t="shared" si="5"/>
        <v>-11.416358774938509</v>
      </c>
      <c r="AH10">
        <f t="shared" si="6"/>
        <v>-1418.3842834194181</v>
      </c>
      <c r="AI10">
        <f t="shared" si="7"/>
        <v>-1429.8006421943567</v>
      </c>
      <c r="AJ10">
        <f t="shared" si="8"/>
        <v>100.88939963391249</v>
      </c>
      <c r="AK10">
        <f t="shared" si="30"/>
        <v>15.649783517109261</v>
      </c>
      <c r="AL10">
        <f t="shared" si="9"/>
        <v>-1313.261459043335</v>
      </c>
      <c r="AN10">
        <f t="shared" si="10"/>
        <v>0</v>
      </c>
      <c r="AO10">
        <f t="shared" si="11"/>
        <v>0</v>
      </c>
      <c r="AP10">
        <f t="shared" si="12"/>
        <v>-6.7198561088279005</v>
      </c>
      <c r="AQ10">
        <f t="shared" si="13"/>
        <v>-834.88426384469494</v>
      </c>
      <c r="AR10">
        <f t="shared" si="14"/>
        <v>-841.60411995352297</v>
      </c>
      <c r="AS10">
        <f t="shared" si="15"/>
        <v>59.385156144024378</v>
      </c>
      <c r="AT10">
        <f t="shared" si="16"/>
        <v>9.2117193793996979</v>
      </c>
      <c r="AU10">
        <f t="shared" si="17"/>
        <v>-773.00724443009892</v>
      </c>
      <c r="AW10">
        <v>7</v>
      </c>
      <c r="AX10">
        <f>IF(Z10&gt;0, (R10*SUMPRODUCT(K10:$K$98, X10:$X$98)-K10*$AZ$3)/Z10, 0)</f>
        <v>4068.8662686285811</v>
      </c>
    </row>
    <row r="11" spans="1:52" x14ac:dyDescent="0.25">
      <c r="A11" t="s">
        <v>33</v>
      </c>
      <c r="C11" s="26">
        <f>AU81</f>
        <v>2289.1854723422057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3.1502779999999998E-3</v>
      </c>
      <c r="Q11" s="5">
        <f t="shared" si="29"/>
        <v>12.5</v>
      </c>
      <c r="R11">
        <f t="shared" si="0"/>
        <v>500000</v>
      </c>
      <c r="S11">
        <f t="shared" si="1"/>
        <v>3982.2558197927578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3716.1309703927363</v>
      </c>
      <c r="AC11">
        <f t="shared" si="2"/>
        <v>3589.2009527399441</v>
      </c>
      <c r="AE11">
        <f t="shared" si="3"/>
        <v>0</v>
      </c>
      <c r="AF11">
        <f t="shared" si="4"/>
        <v>0</v>
      </c>
      <c r="AG11">
        <f t="shared" si="5"/>
        <v>-11.266230483300326</v>
      </c>
      <c r="AH11">
        <f t="shared" si="6"/>
        <v>-1438.5881555518292</v>
      </c>
      <c r="AI11">
        <f t="shared" si="7"/>
        <v>-1449.8543860351297</v>
      </c>
      <c r="AJ11">
        <f t="shared" si="8"/>
        <v>126.93001765279223</v>
      </c>
      <c r="AK11">
        <f t="shared" si="30"/>
        <v>8.918714328942567</v>
      </c>
      <c r="AL11">
        <f t="shared" si="9"/>
        <v>-1314.0056540533949</v>
      </c>
      <c r="AN11">
        <f t="shared" si="10"/>
        <v>0</v>
      </c>
      <c r="AO11">
        <f t="shared" si="11"/>
        <v>0</v>
      </c>
      <c r="AP11">
        <f t="shared" si="12"/>
        <v>-6.3013000122356653</v>
      </c>
      <c r="AQ11">
        <f t="shared" si="13"/>
        <v>-804.61478003824163</v>
      </c>
      <c r="AR11">
        <f t="shared" si="14"/>
        <v>-810.91608005047738</v>
      </c>
      <c r="AS11">
        <f t="shared" si="15"/>
        <v>70.993055128259073</v>
      </c>
      <c r="AT11">
        <f t="shared" si="16"/>
        <v>4.9883139523370676</v>
      </c>
      <c r="AU11">
        <f t="shared" si="17"/>
        <v>-734.93471096988128</v>
      </c>
      <c r="AW11">
        <v>8</v>
      </c>
      <c r="AX11">
        <f>IF(Z11&gt;0, (R11*SUMPRODUCT(K11:$K$98, X11:$X$98)-K11*$AZ$3)/Z11, 0)</f>
        <v>3982.2558197927578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3.247738E-3</v>
      </c>
      <c r="Q12" s="5">
        <f t="shared" si="29"/>
        <v>12.5</v>
      </c>
      <c r="R12">
        <f t="shared" si="0"/>
        <v>500000</v>
      </c>
      <c r="S12">
        <f t="shared" si="1"/>
        <v>3886.0275143980143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3589.2009527399441</v>
      </c>
      <c r="AC12">
        <f t="shared" si="2"/>
        <v>3456.0707193805647</v>
      </c>
      <c r="AE12">
        <f t="shared" si="3"/>
        <v>0</v>
      </c>
      <c r="AF12">
        <f t="shared" si="4"/>
        <v>0</v>
      </c>
      <c r="AG12">
        <f t="shared" si="5"/>
        <v>-11.116978413609951</v>
      </c>
      <c r="AH12">
        <f t="shared" si="6"/>
        <v>-1463.5905942949134</v>
      </c>
      <c r="AI12">
        <f t="shared" si="7"/>
        <v>-1474.7075727085235</v>
      </c>
      <c r="AJ12">
        <f t="shared" si="8"/>
        <v>133.13023335937942</v>
      </c>
      <c r="AK12">
        <f t="shared" si="30"/>
        <v>8.2551621913018707</v>
      </c>
      <c r="AL12">
        <f t="shared" si="9"/>
        <v>-1333.3221771578421</v>
      </c>
      <c r="AN12">
        <f t="shared" si="10"/>
        <v>0</v>
      </c>
      <c r="AO12">
        <f t="shared" si="11"/>
        <v>0</v>
      </c>
      <c r="AP12">
        <f t="shared" si="12"/>
        <v>-5.9087922081290234</v>
      </c>
      <c r="AQ12">
        <f t="shared" si="13"/>
        <v>-777.91395986461032</v>
      </c>
      <c r="AR12">
        <f t="shared" si="14"/>
        <v>-783.82275207273938</v>
      </c>
      <c r="AS12">
        <f t="shared" si="15"/>
        <v>70.760134298476075</v>
      </c>
      <c r="AT12">
        <f t="shared" si="16"/>
        <v>4.3877064628540916</v>
      </c>
      <c r="AU12">
        <f t="shared" si="17"/>
        <v>-708.67491131140923</v>
      </c>
      <c r="AW12">
        <v>9</v>
      </c>
      <c r="AX12">
        <f>IF(Z12&gt;0, (R12*SUMPRODUCT(K12:$K$98, X12:$X$98)-K12*$AZ$3)/Z12, 0)</f>
        <v>3886.0275143980143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3.3542210000000001E-3</v>
      </c>
      <c r="Q13" s="5">
        <f t="shared" si="29"/>
        <v>12.5</v>
      </c>
      <c r="R13">
        <f t="shared" si="0"/>
        <v>500000</v>
      </c>
      <c r="S13">
        <f t="shared" si="1"/>
        <v>3775.3370200217041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3456.0707193805647</v>
      </c>
      <c r="AC13">
        <f t="shared" si="2"/>
        <v>3312.7887166239707</v>
      </c>
      <c r="AE13">
        <f t="shared" si="3"/>
        <v>0</v>
      </c>
      <c r="AF13">
        <f t="shared" si="4"/>
        <v>0</v>
      </c>
      <c r="AG13">
        <f t="shared" si="5"/>
        <v>-10.968519827022376</v>
      </c>
      <c r="AH13">
        <f t="shared" si="6"/>
        <v>-1491.5520980590875</v>
      </c>
      <c r="AI13">
        <f t="shared" si="7"/>
        <v>-1502.5206178861099</v>
      </c>
      <c r="AJ13">
        <f t="shared" si="8"/>
        <v>143.28200275659401</v>
      </c>
      <c r="AK13">
        <f t="shared" si="30"/>
        <v>6.9121414387611297</v>
      </c>
      <c r="AL13">
        <f t="shared" si="9"/>
        <v>-1352.3264736907547</v>
      </c>
      <c r="AN13">
        <f t="shared" si="10"/>
        <v>0</v>
      </c>
      <c r="AO13">
        <f t="shared" si="11"/>
        <v>0</v>
      </c>
      <c r="AP13">
        <f t="shared" si="12"/>
        <v>-5.5417156759872537</v>
      </c>
      <c r="AQ13">
        <f t="shared" si="13"/>
        <v>-753.58916004345019</v>
      </c>
      <c r="AR13">
        <f t="shared" si="14"/>
        <v>-759.13087571943743</v>
      </c>
      <c r="AS13">
        <f t="shared" si="15"/>
        <v>72.391547199183094</v>
      </c>
      <c r="AT13">
        <f t="shared" si="16"/>
        <v>3.4922781897566511</v>
      </c>
      <c r="AU13">
        <f t="shared" si="17"/>
        <v>-683.2470503304977</v>
      </c>
      <c r="AW13">
        <v>10</v>
      </c>
      <c r="AX13">
        <f>IF(Z13&gt;0, (R13*SUMPRODUCT(K13:$K$98, X13:$X$98)-K13*$AZ$3)/Z13, 0)</f>
        <v>3775.3370200217041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3.4760450000000001E-3</v>
      </c>
      <c r="Q14" s="5">
        <f t="shared" si="29"/>
        <v>12.5</v>
      </c>
      <c r="R14">
        <f t="shared" si="0"/>
        <v>500000</v>
      </c>
      <c r="S14">
        <f t="shared" si="1"/>
        <v>3650.7038532539091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3312.7887166239707</v>
      </c>
      <c r="AC14">
        <f t="shared" si="2"/>
        <v>3160.2559028110791</v>
      </c>
      <c r="AE14">
        <f t="shared" si="3"/>
        <v>0</v>
      </c>
      <c r="AF14">
        <f t="shared" si="4"/>
        <v>0</v>
      </c>
      <c r="AG14">
        <f t="shared" si="5"/>
        <v>-10.82070756025003</v>
      </c>
      <c r="AH14">
        <f t="shared" si="6"/>
        <v>-1525.0827400848798</v>
      </c>
      <c r="AI14">
        <f t="shared" si="7"/>
        <v>-1535.9034476451297</v>
      </c>
      <c r="AJ14">
        <f t="shared" si="8"/>
        <v>152.53281381289162</v>
      </c>
      <c r="AK14">
        <f t="shared" si="30"/>
        <v>5.9630196899231471</v>
      </c>
      <c r="AL14">
        <f t="shared" si="9"/>
        <v>-1377.407614142315</v>
      </c>
      <c r="AN14">
        <f t="shared" si="10"/>
        <v>0</v>
      </c>
      <c r="AO14">
        <f t="shared" si="11"/>
        <v>0</v>
      </c>
      <c r="AP14">
        <f t="shared" si="12"/>
        <v>-5.1977897567602618</v>
      </c>
      <c r="AQ14">
        <f t="shared" si="13"/>
        <v>-732.58235660532841</v>
      </c>
      <c r="AR14">
        <f t="shared" si="14"/>
        <v>-737.78014636208866</v>
      </c>
      <c r="AS14">
        <f t="shared" si="15"/>
        <v>73.270023498181345</v>
      </c>
      <c r="AT14">
        <f t="shared" si="16"/>
        <v>2.8643711597475336</v>
      </c>
      <c r="AU14">
        <f t="shared" si="17"/>
        <v>-661.64575170415981</v>
      </c>
      <c r="AW14">
        <v>11</v>
      </c>
      <c r="AX14">
        <f>IF(Z14&gt;0, (R14*SUMPRODUCT(K14:$K$98, X14:$X$98)-K14*$AZ$3)/Z14, 0)</f>
        <v>3650.7038532539091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3.6141120000000001E-3</v>
      </c>
      <c r="Q15" s="5">
        <f t="shared" si="29"/>
        <v>12.5</v>
      </c>
      <c r="R15">
        <f t="shared" si="0"/>
        <v>500000</v>
      </c>
      <c r="S15">
        <f t="shared" si="1"/>
        <v>3540.5794669422235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3160.2559028110791</v>
      </c>
      <c r="AC15">
        <f t="shared" si="2"/>
        <v>3023.1997546067996</v>
      </c>
      <c r="AE15">
        <f t="shared" si="3"/>
        <v>0</v>
      </c>
      <c r="AF15">
        <f t="shared" si="4"/>
        <v>0</v>
      </c>
      <c r="AG15">
        <f t="shared" si="5"/>
        <v>-10.673393235605539</v>
      </c>
      <c r="AH15">
        <f t="shared" si="6"/>
        <v>-1564.2899616796144</v>
      </c>
      <c r="AI15">
        <f t="shared" si="7"/>
        <v>-1574.96335491522</v>
      </c>
      <c r="AJ15">
        <f t="shared" si="8"/>
        <v>137.05614820427945</v>
      </c>
      <c r="AK15">
        <f t="shared" si="30"/>
        <v>12.957049201525425</v>
      </c>
      <c r="AL15">
        <f t="shared" si="9"/>
        <v>-1424.950157509415</v>
      </c>
      <c r="AN15">
        <f t="shared" si="10"/>
        <v>0</v>
      </c>
      <c r="AO15">
        <f t="shared" si="11"/>
        <v>0</v>
      </c>
      <c r="AP15">
        <f t="shared" si="12"/>
        <v>-4.8638900150453228</v>
      </c>
      <c r="AQ15">
        <f t="shared" si="13"/>
        <v>-712.85055813999975</v>
      </c>
      <c r="AR15">
        <f t="shared" si="14"/>
        <v>-717.71444815504515</v>
      </c>
      <c r="AS15">
        <f t="shared" si="15"/>
        <v>62.456804133062256</v>
      </c>
      <c r="AT15">
        <f t="shared" si="16"/>
        <v>5.9045573272345608</v>
      </c>
      <c r="AU15">
        <f t="shared" si="17"/>
        <v>-649.3530866947483</v>
      </c>
      <c r="AW15">
        <v>12</v>
      </c>
      <c r="AX15">
        <f>IF(Z15&gt;0, (R15*SUMPRODUCT(K15:$K$98, X15:$X$98)-K15*$AZ$3)/Z15, 0)</f>
        <v>3540.5794669422235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3.757594E-3</v>
      </c>
      <c r="Q16" s="5">
        <f t="shared" si="29"/>
        <v>12.5</v>
      </c>
      <c r="R16">
        <f t="shared" si="0"/>
        <v>500000</v>
      </c>
      <c r="S16">
        <f t="shared" si="1"/>
        <v>3449.5473858291134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3023.1997546067996</v>
      </c>
      <c r="AC16">
        <f t="shared" si="2"/>
        <v>2904.9474774979226</v>
      </c>
      <c r="AE16">
        <f t="shared" si="3"/>
        <v>0</v>
      </c>
      <c r="AF16">
        <f t="shared" si="4"/>
        <v>0</v>
      </c>
      <c r="AG16">
        <f t="shared" si="5"/>
        <v>-10.526553024867733</v>
      </c>
      <c r="AH16">
        <f t="shared" si="6"/>
        <v>-1604.2511352700785</v>
      </c>
      <c r="AI16">
        <f t="shared" si="7"/>
        <v>-1614.7776882949463</v>
      </c>
      <c r="AJ16">
        <f t="shared" si="8"/>
        <v>118.25227710887702</v>
      </c>
      <c r="AK16">
        <f t="shared" si="30"/>
        <v>21.464718257708277</v>
      </c>
      <c r="AL16">
        <f t="shared" si="9"/>
        <v>-1475.060692928361</v>
      </c>
      <c r="AN16">
        <f t="shared" si="10"/>
        <v>0</v>
      </c>
      <c r="AO16">
        <f t="shared" si="11"/>
        <v>0</v>
      </c>
      <c r="AP16">
        <f t="shared" si="12"/>
        <v>-4.5378626345262276</v>
      </c>
      <c r="AQ16">
        <f t="shared" si="13"/>
        <v>-691.57218568514679</v>
      </c>
      <c r="AR16">
        <f t="shared" si="14"/>
        <v>-696.11004831967296</v>
      </c>
      <c r="AS16">
        <f t="shared" si="15"/>
        <v>50.977047137114184</v>
      </c>
      <c r="AT16">
        <f t="shared" si="16"/>
        <v>9.2531660375606393</v>
      </c>
      <c r="AU16">
        <f t="shared" si="17"/>
        <v>-635.8798351449982</v>
      </c>
      <c r="AW16">
        <v>13</v>
      </c>
      <c r="AX16">
        <f>IF(Z16&gt;0, (R16*SUMPRODUCT(K16:$K$98, X16:$X$98)-K16*$AZ$3)/Z16, 0)</f>
        <v>3449.5473858291134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3.9119039999999999E-3</v>
      </c>
      <c r="Q17" s="5">
        <f t="shared" si="29"/>
        <v>12.5</v>
      </c>
      <c r="R17">
        <f t="shared" si="0"/>
        <v>500000</v>
      </c>
      <c r="S17">
        <f t="shared" si="1"/>
        <v>3417.4714597395337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2904.9474774979226</v>
      </c>
      <c r="AC17">
        <f t="shared" si="2"/>
        <v>2837.8979992891946</v>
      </c>
      <c r="AE17">
        <f t="shared" si="3"/>
        <v>0</v>
      </c>
      <c r="AF17">
        <f t="shared" si="4"/>
        <v>0</v>
      </c>
      <c r="AG17">
        <f t="shared" si="5"/>
        <v>-10.380108629734863</v>
      </c>
      <c r="AH17">
        <f t="shared" si="6"/>
        <v>-1647.1545953676873</v>
      </c>
      <c r="AI17">
        <f t="shared" si="7"/>
        <v>-1657.5347039974222</v>
      </c>
      <c r="AJ17">
        <f t="shared" si="8"/>
        <v>67.049478208728033</v>
      </c>
      <c r="AK17">
        <f t="shared" si="30"/>
        <v>40.088275189471332</v>
      </c>
      <c r="AL17">
        <f t="shared" si="9"/>
        <v>-1550.3969505992229</v>
      </c>
      <c r="AN17">
        <f t="shared" si="10"/>
        <v>0</v>
      </c>
      <c r="AO17">
        <f t="shared" si="11"/>
        <v>0</v>
      </c>
      <c r="AP17">
        <f t="shared" si="12"/>
        <v>-4.2063661639307313</v>
      </c>
      <c r="AQ17">
        <f t="shared" si="13"/>
        <v>-667.48196997381797</v>
      </c>
      <c r="AR17">
        <f t="shared" si="14"/>
        <v>-671.68833613774871</v>
      </c>
      <c r="AS17">
        <f t="shared" si="15"/>
        <v>27.170684479976238</v>
      </c>
      <c r="AT17">
        <f t="shared" si="16"/>
        <v>16.245105936973534</v>
      </c>
      <c r="AU17">
        <f t="shared" si="17"/>
        <v>-628.27254572079892</v>
      </c>
      <c r="AW17">
        <v>14</v>
      </c>
      <c r="AX17">
        <f>IF(Z17&gt;0, (R17*SUMPRODUCT(K17:$K$98, X17:$X$98)-K17*$AZ$3)/Z17, 0)</f>
        <v>3417.4714597395337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4.0806530000000001E-3</v>
      </c>
      <c r="Q18" s="5">
        <f t="shared" si="29"/>
        <v>12.5</v>
      </c>
      <c r="R18">
        <f t="shared" si="0"/>
        <v>500000</v>
      </c>
      <c r="S18">
        <f t="shared" si="1"/>
        <v>3449.86712864013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2837.8979992891946</v>
      </c>
      <c r="AC18">
        <f t="shared" si="2"/>
        <v>2824.4613945693254</v>
      </c>
      <c r="AE18">
        <f t="shared" si="3"/>
        <v>0</v>
      </c>
      <c r="AF18">
        <f t="shared" si="4"/>
        <v>0</v>
      </c>
      <c r="AG18">
        <f t="shared" si="5"/>
        <v>-10.23394992201726</v>
      </c>
      <c r="AH18">
        <f t="shared" si="6"/>
        <v>-1694.3048568101385</v>
      </c>
      <c r="AI18">
        <f t="shared" si="7"/>
        <v>-1704.5388067321558</v>
      </c>
      <c r="AJ18">
        <f t="shared" si="8"/>
        <v>13.436604719869138</v>
      </c>
      <c r="AK18">
        <f t="shared" si="30"/>
        <v>61.298596784646605</v>
      </c>
      <c r="AL18">
        <f t="shared" si="9"/>
        <v>-1629.80360522764</v>
      </c>
      <c r="AN18">
        <f t="shared" si="10"/>
        <v>0</v>
      </c>
      <c r="AO18">
        <f t="shared" si="11"/>
        <v>0</v>
      </c>
      <c r="AP18">
        <f t="shared" si="12"/>
        <v>-3.8700427226441589</v>
      </c>
      <c r="AQ18">
        <f t="shared" si="13"/>
        <v>-640.71372549243858</v>
      </c>
      <c r="AR18">
        <f t="shared" si="14"/>
        <v>-644.58376821508273</v>
      </c>
      <c r="AS18">
        <f t="shared" si="15"/>
        <v>5.0811499674532037</v>
      </c>
      <c r="AT18">
        <f t="shared" si="16"/>
        <v>23.180510966186077</v>
      </c>
      <c r="AU18">
        <f t="shared" si="17"/>
        <v>-616.32210728144344</v>
      </c>
      <c r="AW18">
        <v>15</v>
      </c>
      <c r="AX18">
        <f>IF(Z18&gt;0, (R18*SUMPRODUCT(K18:$K$98, X18:$X$98)-K18*$AZ$3)/Z18, 0)</f>
        <v>3449.86712864013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4.2836929999999999E-3</v>
      </c>
      <c r="Q19" s="5">
        <f t="shared" si="29"/>
        <v>12.5</v>
      </c>
      <c r="R19">
        <f t="shared" si="0"/>
        <v>500000</v>
      </c>
      <c r="S19">
        <f t="shared" si="1"/>
        <v>3469.1224061696071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2824.4613945693254</v>
      </c>
      <c r="AC19">
        <f t="shared" si="2"/>
        <v>2799.6570820374436</v>
      </c>
      <c r="AE19">
        <f t="shared" si="3"/>
        <v>0</v>
      </c>
      <c r="AF19">
        <f t="shared" si="4"/>
        <v>0</v>
      </c>
      <c r="AG19">
        <f t="shared" si="5"/>
        <v>-10.087771323153792</v>
      </c>
      <c r="AH19">
        <f t="shared" si="6"/>
        <v>-1753.5639857318351</v>
      </c>
      <c r="AI19">
        <f t="shared" si="7"/>
        <v>-1763.651757054989</v>
      </c>
      <c r="AJ19">
        <f t="shared" si="8"/>
        <v>24.804312531881806</v>
      </c>
      <c r="AK19">
        <f t="shared" si="30"/>
        <v>62.985489098895961</v>
      </c>
      <c r="AL19">
        <f t="shared" si="9"/>
        <v>-1675.8619554242114</v>
      </c>
      <c r="AN19">
        <f t="shared" si="10"/>
        <v>0</v>
      </c>
      <c r="AO19">
        <f t="shared" si="11"/>
        <v>0</v>
      </c>
      <c r="AP19">
        <f t="shared" si="12"/>
        <v>-3.5575531292520992</v>
      </c>
      <c r="AQ19">
        <f t="shared" si="13"/>
        <v>-618.41182209052408</v>
      </c>
      <c r="AR19">
        <f t="shared" si="14"/>
        <v>-621.96937521977623</v>
      </c>
      <c r="AS19">
        <f t="shared" si="15"/>
        <v>8.7474881061395244</v>
      </c>
      <c r="AT19">
        <f t="shared" si="16"/>
        <v>22.212460677706741</v>
      </c>
      <c r="AU19">
        <f t="shared" si="17"/>
        <v>-591.00942643592998</v>
      </c>
      <c r="AW19">
        <v>16</v>
      </c>
      <c r="AX19">
        <f>IF(Z19&gt;0, (R19*SUMPRODUCT(K19:$K$98, X19:$X$98)-K19*$AZ$3)/Z19, 0)</f>
        <v>3469.1224061696071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4.5002690000000003E-3</v>
      </c>
      <c r="Q20" s="5">
        <f t="shared" si="29"/>
        <v>12.5</v>
      </c>
      <c r="R20">
        <f t="shared" si="0"/>
        <v>500000</v>
      </c>
      <c r="S20">
        <f t="shared" si="1"/>
        <v>3294.2631157025853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2799.6570820374436</v>
      </c>
      <c r="AC20">
        <f t="shared" si="2"/>
        <v>2619.9922673450401</v>
      </c>
      <c r="AE20">
        <f t="shared" si="3"/>
        <v>0</v>
      </c>
      <c r="AF20">
        <f t="shared" si="4"/>
        <v>0</v>
      </c>
      <c r="AG20">
        <f t="shared" si="5"/>
        <v>-9.9414959253575752</v>
      </c>
      <c r="AH20">
        <f t="shared" si="6"/>
        <v>-1815.9073825871199</v>
      </c>
      <c r="AI20">
        <f t="shared" si="7"/>
        <v>-1825.8488785124775</v>
      </c>
      <c r="AJ20">
        <f t="shared" si="8"/>
        <v>179.66481469240352</v>
      </c>
      <c r="AK20">
        <f t="shared" si="30"/>
        <v>12.038525452761007</v>
      </c>
      <c r="AL20">
        <f t="shared" si="9"/>
        <v>-1634.1455383673131</v>
      </c>
      <c r="AN20">
        <f t="shared" si="10"/>
        <v>0</v>
      </c>
      <c r="AO20">
        <f t="shared" si="11"/>
        <v>0</v>
      </c>
      <c r="AP20">
        <f t="shared" si="12"/>
        <v>-3.3253985126587802</v>
      </c>
      <c r="AQ20">
        <f t="shared" si="13"/>
        <v>-607.41519732244012</v>
      </c>
      <c r="AR20">
        <f t="shared" si="14"/>
        <v>-610.74059583509893</v>
      </c>
      <c r="AS20">
        <f t="shared" si="15"/>
        <v>60.097304474200115</v>
      </c>
      <c r="AT20">
        <f t="shared" si="16"/>
        <v>4.0268481660898958</v>
      </c>
      <c r="AU20">
        <f t="shared" si="17"/>
        <v>-546.61644319480899</v>
      </c>
      <c r="AW20">
        <v>17</v>
      </c>
      <c r="AX20">
        <f>IF(Z20&gt;0, (R20*SUMPRODUCT(K20:$K$98, X20:$X$98)-K20*$AZ$3)/Z20, 0)</f>
        <v>3294.2631157025853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4.7150400000000002E-3</v>
      </c>
      <c r="Q21" s="5">
        <f t="shared" si="29"/>
        <v>12.5</v>
      </c>
      <c r="R21">
        <f t="shared" si="0"/>
        <v>500000</v>
      </c>
      <c r="S21">
        <f t="shared" si="1"/>
        <v>3074.271519003315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2619.9922673450401</v>
      </c>
      <c r="AC21">
        <f t="shared" si="2"/>
        <v>2409.0499283898371</v>
      </c>
      <c r="AE21">
        <f t="shared" si="3"/>
        <v>0</v>
      </c>
      <c r="AF21">
        <f t="shared" si="4"/>
        <v>0</v>
      </c>
      <c r="AG21">
        <f t="shared" si="5"/>
        <v>-9.7952064151561018</v>
      </c>
      <c r="AH21">
        <f t="shared" si="6"/>
        <v>-1874.9820379159194</v>
      </c>
      <c r="AI21">
        <f t="shared" si="7"/>
        <v>-1884.7772443310755</v>
      </c>
      <c r="AJ21">
        <f t="shared" si="8"/>
        <v>210.94233895520301</v>
      </c>
      <c r="AK21">
        <f t="shared" si="30"/>
        <v>4.1919876277520647</v>
      </c>
      <c r="AL21">
        <f t="shared" si="9"/>
        <v>-1669.6429177481205</v>
      </c>
      <c r="AN21">
        <f t="shared" si="10"/>
        <v>0</v>
      </c>
      <c r="AO21">
        <f t="shared" si="11"/>
        <v>0</v>
      </c>
      <c r="AP21">
        <f t="shared" si="12"/>
        <v>-3.1156952648621776</v>
      </c>
      <c r="AQ21">
        <f t="shared" si="13"/>
        <v>-596.40117927450194</v>
      </c>
      <c r="AR21">
        <f t="shared" si="14"/>
        <v>-599.51687453936415</v>
      </c>
      <c r="AS21">
        <f t="shared" si="15"/>
        <v>67.097314623686202</v>
      </c>
      <c r="AT21">
        <f t="shared" si="16"/>
        <v>1.3334028348742861</v>
      </c>
      <c r="AU21">
        <f t="shared" si="17"/>
        <v>-531.08615708080367</v>
      </c>
      <c r="AW21">
        <v>18</v>
      </c>
      <c r="AX21">
        <f>IF(Z21&gt;0, (R21*SUMPRODUCT(K21:$K$98, X21:$X$98)-K21*$AZ$3)/Z21, 0)</f>
        <v>3074.271519003315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4.9523709999999997E-3</v>
      </c>
      <c r="Q22" s="5">
        <f t="shared" si="29"/>
        <v>12.5</v>
      </c>
      <c r="R22">
        <f t="shared" si="0"/>
        <v>500000</v>
      </c>
      <c r="S22">
        <f t="shared" si="1"/>
        <v>3008.1864711471376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2409.0499283898371</v>
      </c>
      <c r="AC22">
        <f t="shared" si="2"/>
        <v>2322.0178988644284</v>
      </c>
      <c r="AE22">
        <f t="shared" si="3"/>
        <v>0</v>
      </c>
      <c r="AF22">
        <f t="shared" si="4"/>
        <v>0</v>
      </c>
      <c r="AG22">
        <f t="shared" si="5"/>
        <v>-9.6487448548151065</v>
      </c>
      <c r="AH22">
        <f t="shared" si="6"/>
        <v>-1940.3798475773215</v>
      </c>
      <c r="AI22">
        <f t="shared" si="7"/>
        <v>-1950.0285924321365</v>
      </c>
      <c r="AJ22">
        <f t="shared" si="8"/>
        <v>87.032029525408689</v>
      </c>
      <c r="AK22">
        <f t="shared" si="30"/>
        <v>50.590048496186583</v>
      </c>
      <c r="AL22">
        <f t="shared" si="9"/>
        <v>-1812.4065144105411</v>
      </c>
      <c r="AN22">
        <f t="shared" si="10"/>
        <v>0</v>
      </c>
      <c r="AO22">
        <f t="shared" si="11"/>
        <v>0</v>
      </c>
      <c r="AP22">
        <f t="shared" si="12"/>
        <v>-2.8656472766937573</v>
      </c>
      <c r="AQ22">
        <f t="shared" si="13"/>
        <v>-576.28679269993518</v>
      </c>
      <c r="AR22">
        <f t="shared" si="14"/>
        <v>-579.1524399766289</v>
      </c>
      <c r="AS22">
        <f t="shared" si="15"/>
        <v>25.848242662376553</v>
      </c>
      <c r="AT22">
        <f t="shared" si="16"/>
        <v>15.025087395543972</v>
      </c>
      <c r="AU22">
        <f t="shared" si="17"/>
        <v>-538.2791099187084</v>
      </c>
      <c r="AW22">
        <v>19</v>
      </c>
      <c r="AX22">
        <f>IF(Z22&gt;0, (R22*SUMPRODUCT(K22:$K$98, X22:$X$98)-K22*$AZ$3)/Z22, 0)</f>
        <v>3008.1864711471376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5.2041409999999998E-3</v>
      </c>
      <c r="Q23" s="5">
        <f t="shared" si="29"/>
        <v>12.5</v>
      </c>
      <c r="R23">
        <f t="shared" si="0"/>
        <v>500000</v>
      </c>
      <c r="S23">
        <f t="shared" si="1"/>
        <v>3307.70520405562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2322.0178988644284</v>
      </c>
      <c r="AC23">
        <f t="shared" si="2"/>
        <v>2514.3968251017532</v>
      </c>
      <c r="AE23">
        <f t="shared" si="3"/>
        <v>0</v>
      </c>
      <c r="AF23">
        <f t="shared" si="4"/>
        <v>0</v>
      </c>
      <c r="AG23">
        <f t="shared" si="5"/>
        <v>-9.5020439775694747</v>
      </c>
      <c r="AH23">
        <f t="shared" si="6"/>
        <v>-2008.5371478992938</v>
      </c>
      <c r="AI23">
        <f t="shared" si="7"/>
        <v>-2018.0391918768632</v>
      </c>
      <c r="AJ23">
        <f t="shared" si="8"/>
        <v>-192.37892623732478</v>
      </c>
      <c r="AK23">
        <f t="shared" si="30"/>
        <v>162.54125292051</v>
      </c>
      <c r="AL23">
        <f t="shared" si="9"/>
        <v>-2047.876865193678</v>
      </c>
      <c r="AN23">
        <f t="shared" si="10"/>
        <v>0</v>
      </c>
      <c r="AO23">
        <f t="shared" si="11"/>
        <v>0</v>
      </c>
      <c r="AP23">
        <f t="shared" si="12"/>
        <v>-2.5197121173595001</v>
      </c>
      <c r="AQ23">
        <f t="shared" si="13"/>
        <v>-532.6154458635832</v>
      </c>
      <c r="AR23">
        <f t="shared" si="14"/>
        <v>-535.13515798094272</v>
      </c>
      <c r="AS23">
        <f t="shared" si="15"/>
        <v>-51.014235748547662</v>
      </c>
      <c r="AT23">
        <f t="shared" si="16"/>
        <v>43.102006844149003</v>
      </c>
      <c r="AU23">
        <f t="shared" si="17"/>
        <v>-543.04738688534133</v>
      </c>
      <c r="AW23">
        <v>20</v>
      </c>
      <c r="AX23">
        <f>IF(Z23&gt;0, (R23*SUMPRODUCT(K23:$K$98, X23:$X$98)-K23*$AZ$3)/Z23, 0)</f>
        <v>3307.70520405562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5.4847869999999996E-3</v>
      </c>
      <c r="Q24" s="5">
        <f t="shared" si="29"/>
        <v>12.5</v>
      </c>
      <c r="R24">
        <f t="shared" si="0"/>
        <v>500000</v>
      </c>
      <c r="S24">
        <f t="shared" si="1"/>
        <v>3565.094366378763</v>
      </c>
      <c r="U24">
        <f t="shared" si="21"/>
        <v>5.4847869999999996E-3</v>
      </c>
      <c r="V24">
        <f t="shared" si="22"/>
        <v>0.01</v>
      </c>
      <c r="W24">
        <f t="shared" si="23"/>
        <v>0.76016351820555794</v>
      </c>
      <c r="X24">
        <f t="shared" si="24"/>
        <v>4.1693349825281069E-3</v>
      </c>
      <c r="Y24">
        <f t="shared" si="25"/>
        <v>7.6016351820555796E-3</v>
      </c>
      <c r="Z24">
        <f t="shared" si="26"/>
        <v>0.74839254804097421</v>
      </c>
      <c r="AB24">
        <f t="shared" si="27"/>
        <v>2514.3968251017532</v>
      </c>
      <c r="AC24">
        <f t="shared" si="2"/>
        <v>2668.0900568607249</v>
      </c>
      <c r="AE24">
        <f t="shared" si="3"/>
        <v>0</v>
      </c>
      <c r="AF24">
        <f t="shared" si="4"/>
        <v>0</v>
      </c>
      <c r="AG24">
        <f t="shared" si="5"/>
        <v>-9.3549068505121777</v>
      </c>
      <c r="AH24">
        <f t="shared" si="6"/>
        <v>-2084.6674912640533</v>
      </c>
      <c r="AI24">
        <f t="shared" si="7"/>
        <v>-2094.0223981145655</v>
      </c>
      <c r="AJ24">
        <f t="shared" si="8"/>
        <v>-153.69323175897171</v>
      </c>
      <c r="AK24">
        <f t="shared" si="30"/>
        <v>176.00777775712274</v>
      </c>
      <c r="AL24">
        <f t="shared" si="9"/>
        <v>-2071.7078521164144</v>
      </c>
      <c r="AN24">
        <f t="shared" si="10"/>
        <v>0</v>
      </c>
      <c r="AO24">
        <f t="shared" si="11"/>
        <v>0</v>
      </c>
      <c r="AP24">
        <f t="shared" si="12"/>
        <v>-2.2149061713579186</v>
      </c>
      <c r="AQ24">
        <f t="shared" si="13"/>
        <v>-493.57443803699482</v>
      </c>
      <c r="AR24">
        <f t="shared" si="14"/>
        <v>-495.78934420835276</v>
      </c>
      <c r="AS24">
        <f t="shared" si="15"/>
        <v>-36.389040848680565</v>
      </c>
      <c r="AT24">
        <f t="shared" si="16"/>
        <v>41.672324416560116</v>
      </c>
      <c r="AU24">
        <f t="shared" si="17"/>
        <v>-490.50606064047321</v>
      </c>
      <c r="AW24">
        <v>21</v>
      </c>
      <c r="AX24">
        <f>IF(Z24&gt;0, (R24*SUMPRODUCT(K24:$K$98, X24:$X$98)-K24*$AZ$3)/Z24, 0)</f>
        <v>3565.094366378763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5.8078460000000002E-3</v>
      </c>
      <c r="Q25" s="5">
        <f t="shared" si="29"/>
        <v>12.5</v>
      </c>
      <c r="R25">
        <f t="shared" si="0"/>
        <v>500000</v>
      </c>
      <c r="S25">
        <f t="shared" si="1"/>
        <v>3784.1905287198006</v>
      </c>
      <c r="U25">
        <f t="shared" si="21"/>
        <v>5.8078460000000002E-3</v>
      </c>
      <c r="V25">
        <f t="shared" si="22"/>
        <v>0.01</v>
      </c>
      <c r="W25">
        <f t="shared" si="23"/>
        <v>0.74839254804097421</v>
      </c>
      <c r="X25">
        <f t="shared" si="24"/>
        <v>4.3465486665695803E-3</v>
      </c>
      <c r="Y25">
        <f t="shared" si="25"/>
        <v>7.4839254804097421E-3</v>
      </c>
      <c r="Z25">
        <f t="shared" si="26"/>
        <v>0.73656207389399486</v>
      </c>
      <c r="AB25">
        <f t="shared" si="27"/>
        <v>2668.0900568607249</v>
      </c>
      <c r="AC25">
        <f t="shared" si="2"/>
        <v>2787.2912238438694</v>
      </c>
      <c r="AE25">
        <f t="shared" si="3"/>
        <v>0</v>
      </c>
      <c r="AF25">
        <f t="shared" si="4"/>
        <v>0</v>
      </c>
      <c r="AG25">
        <f t="shared" si="5"/>
        <v>-9.2070259236749354</v>
      </c>
      <c r="AH25">
        <f t="shared" si="6"/>
        <v>-2173.2743332847904</v>
      </c>
      <c r="AI25">
        <f t="shared" si="7"/>
        <v>-2182.4813592084652</v>
      </c>
      <c r="AJ25">
        <f t="shared" si="8"/>
        <v>-119.2011669831445</v>
      </c>
      <c r="AK25">
        <f t="shared" si="30"/>
        <v>186.76630398025077</v>
      </c>
      <c r="AL25">
        <f t="shared" si="9"/>
        <v>-2114.9162222113591</v>
      </c>
      <c r="AN25">
        <f t="shared" si="10"/>
        <v>0</v>
      </c>
      <c r="AO25">
        <f t="shared" si="11"/>
        <v>0</v>
      </c>
      <c r="AP25">
        <f t="shared" si="12"/>
        <v>-1.9463332818720025</v>
      </c>
      <c r="AQ25">
        <f t="shared" si="13"/>
        <v>-459.42264098915729</v>
      </c>
      <c r="AR25">
        <f t="shared" si="14"/>
        <v>-461.36897427102923</v>
      </c>
      <c r="AS25">
        <f t="shared" si="15"/>
        <v>-25.198712424681929</v>
      </c>
      <c r="AT25">
        <f t="shared" si="16"/>
        <v>39.481747567828357</v>
      </c>
      <c r="AU25">
        <f t="shared" si="17"/>
        <v>-447.08593912788285</v>
      </c>
      <c r="AW25">
        <v>22</v>
      </c>
      <c r="AX25">
        <f>IF(Z25&gt;0, (R25*SUMPRODUCT(K25:$K$98, X25:$X$98)-K25*$AZ$3)/Z25, 0)</f>
        <v>3784.1905287198006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6.1543680000000003E-3</v>
      </c>
      <c r="Q26" s="5">
        <f t="shared" si="29"/>
        <v>12.5</v>
      </c>
      <c r="R26">
        <f t="shared" si="0"/>
        <v>500000</v>
      </c>
      <c r="S26">
        <f t="shared" si="1"/>
        <v>3967.3450345265242</v>
      </c>
      <c r="U26">
        <f t="shared" si="21"/>
        <v>6.1543680000000003E-3</v>
      </c>
      <c r="V26">
        <f t="shared" si="22"/>
        <v>0.01</v>
      </c>
      <c r="W26">
        <f t="shared" si="23"/>
        <v>0.73656207389399486</v>
      </c>
      <c r="X26">
        <f t="shared" si="24"/>
        <v>4.5330740575868379E-3</v>
      </c>
      <c r="Y26">
        <f t="shared" si="25"/>
        <v>7.365620738939949E-3</v>
      </c>
      <c r="Z26">
        <f t="shared" si="26"/>
        <v>0.72466337909746803</v>
      </c>
      <c r="AB26">
        <f t="shared" si="27"/>
        <v>2787.2912238438694</v>
      </c>
      <c r="AC26">
        <f t="shared" si="2"/>
        <v>2874.9896587655521</v>
      </c>
      <c r="AE26">
        <f t="shared" si="3"/>
        <v>0</v>
      </c>
      <c r="AF26">
        <f t="shared" si="4"/>
        <v>0</v>
      </c>
      <c r="AG26">
        <f t="shared" si="5"/>
        <v>-9.0582922387183498</v>
      </c>
      <c r="AH26">
        <f t="shared" si="6"/>
        <v>-2266.5370287934188</v>
      </c>
      <c r="AI26">
        <f t="shared" si="7"/>
        <v>-2275.5953210321372</v>
      </c>
      <c r="AJ26">
        <f t="shared" si="8"/>
        <v>-87.698434921682747</v>
      </c>
      <c r="AK26">
        <f t="shared" si="30"/>
        <v>195.11038566907087</v>
      </c>
      <c r="AL26">
        <f t="shared" si="9"/>
        <v>-2168.1833702847489</v>
      </c>
      <c r="AN26">
        <f t="shared" si="10"/>
        <v>0</v>
      </c>
      <c r="AO26">
        <f t="shared" si="11"/>
        <v>0</v>
      </c>
      <c r="AP26">
        <f t="shared" si="12"/>
        <v>-1.7097245515946378</v>
      </c>
      <c r="AQ26">
        <f t="shared" si="13"/>
        <v>-427.80183097457262</v>
      </c>
      <c r="AR26">
        <f t="shared" si="14"/>
        <v>-429.51155552616723</v>
      </c>
      <c r="AS26">
        <f t="shared" si="15"/>
        <v>-16.552807457583246</v>
      </c>
      <c r="AT26">
        <f t="shared" si="16"/>
        <v>36.826479854960795</v>
      </c>
      <c r="AU26">
        <f t="shared" si="17"/>
        <v>-409.23788312878969</v>
      </c>
      <c r="AW26">
        <v>23</v>
      </c>
      <c r="AX26">
        <f>IF(Z26&gt;0, (R26*SUMPRODUCT(K26:$K$98, X26:$X$98)-K26*$AZ$3)/Z26, 0)</f>
        <v>3967.3450345265242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6.5216450000000004E-3</v>
      </c>
      <c r="Q27" s="5">
        <f t="shared" si="29"/>
        <v>12.5</v>
      </c>
      <c r="R27">
        <f t="shared" si="0"/>
        <v>500000</v>
      </c>
      <c r="S27">
        <f t="shared" si="1"/>
        <v>4119.1621985405072</v>
      </c>
      <c r="U27">
        <f t="shared" si="21"/>
        <v>6.5216450000000004E-3</v>
      </c>
      <c r="V27">
        <f t="shared" si="22"/>
        <v>0.01</v>
      </c>
      <c r="W27">
        <f t="shared" si="23"/>
        <v>0.72466337909746803</v>
      </c>
      <c r="X27">
        <f t="shared" si="24"/>
        <v>4.7259973029741068E-3</v>
      </c>
      <c r="Y27">
        <f t="shared" si="25"/>
        <v>7.2466337909746804E-3</v>
      </c>
      <c r="Z27">
        <f t="shared" si="26"/>
        <v>0.71269074800351928</v>
      </c>
      <c r="AB27">
        <f t="shared" si="27"/>
        <v>2874.9896587655521</v>
      </c>
      <c r="AC27">
        <f t="shared" si="2"/>
        <v>2935.6887884256553</v>
      </c>
      <c r="AE27">
        <f t="shared" si="3"/>
        <v>0</v>
      </c>
      <c r="AF27">
        <f t="shared" si="4"/>
        <v>0</v>
      </c>
      <c r="AG27">
        <f t="shared" si="5"/>
        <v>-8.9086343500439913</v>
      </c>
      <c r="AH27">
        <f t="shared" si="6"/>
        <v>-2362.9986514870534</v>
      </c>
      <c r="AI27">
        <f t="shared" si="7"/>
        <v>-2371.9072858370973</v>
      </c>
      <c r="AJ27">
        <f t="shared" si="8"/>
        <v>-60.699129660103154</v>
      </c>
      <c r="AK27">
        <f t="shared" si="30"/>
        <v>201.24927611358868</v>
      </c>
      <c r="AL27">
        <f t="shared" si="9"/>
        <v>-2231.3571393836119</v>
      </c>
      <c r="AN27">
        <f t="shared" si="10"/>
        <v>0</v>
      </c>
      <c r="AO27">
        <f t="shared" si="11"/>
        <v>0</v>
      </c>
      <c r="AP27">
        <f t="shared" si="12"/>
        <v>-1.501318829915542</v>
      </c>
      <c r="AQ27">
        <f t="shared" si="13"/>
        <v>-398.22202047444324</v>
      </c>
      <c r="AR27">
        <f t="shared" si="14"/>
        <v>-399.72333930435877</v>
      </c>
      <c r="AS27">
        <f t="shared" si="15"/>
        <v>-10.229261044679406</v>
      </c>
      <c r="AT27">
        <f t="shared" si="16"/>
        <v>33.915336050885372</v>
      </c>
      <c r="AU27">
        <f t="shared" si="17"/>
        <v>-376.03726429815282</v>
      </c>
      <c r="AW27">
        <v>24</v>
      </c>
      <c r="AX27">
        <f>IF(Z27&gt;0, (R27*SUMPRODUCT(K27:$K$98, X27:$X$98)-K27*$AZ$3)/Z27, 0)</f>
        <v>4119.1621985405072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6.9358459999999999E-3</v>
      </c>
      <c r="Q28" s="5">
        <f t="shared" si="29"/>
        <v>12.5</v>
      </c>
      <c r="R28">
        <f t="shared" si="0"/>
        <v>500000</v>
      </c>
      <c r="S28">
        <f t="shared" si="1"/>
        <v>4244.2768594921008</v>
      </c>
      <c r="U28">
        <f t="shared" si="21"/>
        <v>6.9358459999999999E-3</v>
      </c>
      <c r="V28">
        <f t="shared" si="22"/>
        <v>0.01</v>
      </c>
      <c r="W28">
        <f t="shared" si="23"/>
        <v>0.71269074800351928</v>
      </c>
      <c r="X28">
        <f t="shared" si="24"/>
        <v>4.9431132737772169E-3</v>
      </c>
      <c r="Y28">
        <f t="shared" si="25"/>
        <v>7.1269074800351931E-3</v>
      </c>
      <c r="Z28">
        <f t="shared" si="26"/>
        <v>0.70062072724970692</v>
      </c>
      <c r="AB28">
        <f t="shared" si="27"/>
        <v>2935.6887884256553</v>
      </c>
      <c r="AC28">
        <f t="shared" si="2"/>
        <v>2973.6283399464578</v>
      </c>
      <c r="AE28">
        <f t="shared" si="3"/>
        <v>0</v>
      </c>
      <c r="AF28">
        <f t="shared" si="4"/>
        <v>0</v>
      </c>
      <c r="AG28">
        <f t="shared" si="5"/>
        <v>-8.7577590906213363</v>
      </c>
      <c r="AH28">
        <f t="shared" si="6"/>
        <v>-2471.5566368886084</v>
      </c>
      <c r="AI28">
        <f t="shared" si="7"/>
        <v>-2480.3143959792296</v>
      </c>
      <c r="AJ28">
        <f t="shared" si="8"/>
        <v>-37.939551520802524</v>
      </c>
      <c r="AK28">
        <f t="shared" si="30"/>
        <v>205.4982151897959</v>
      </c>
      <c r="AL28">
        <f t="shared" si="9"/>
        <v>-2312.7557323102365</v>
      </c>
      <c r="AN28">
        <f t="shared" si="10"/>
        <v>0</v>
      </c>
      <c r="AO28">
        <f t="shared" si="11"/>
        <v>0</v>
      </c>
      <c r="AP28">
        <f t="shared" si="12"/>
        <v>-1.3177613619778501</v>
      </c>
      <c r="AQ28">
        <f t="shared" si="13"/>
        <v>-371.88986432837112</v>
      </c>
      <c r="AR28">
        <f t="shared" si="14"/>
        <v>-373.20762569034895</v>
      </c>
      <c r="AS28">
        <f t="shared" si="15"/>
        <v>-5.7086835305188259</v>
      </c>
      <c r="AT28">
        <f t="shared" si="16"/>
        <v>30.920878860725836</v>
      </c>
      <c r="AU28">
        <f t="shared" si="17"/>
        <v>-347.99543036014194</v>
      </c>
      <c r="AW28">
        <v>25</v>
      </c>
      <c r="AX28">
        <f>IF(Z28&gt;0, (R28*SUMPRODUCT(K28:$K$98, X28:$X$98)-K28*$AZ$3)/Z28, 0)</f>
        <v>4244.2768594921008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7.4023869999999999E-3</v>
      </c>
      <c r="Q29" s="5">
        <f t="shared" si="29"/>
        <v>12.5</v>
      </c>
      <c r="R29">
        <f t="shared" si="0"/>
        <v>500000</v>
      </c>
      <c r="S29">
        <f t="shared" si="1"/>
        <v>4344.9240095897121</v>
      </c>
      <c r="U29">
        <f t="shared" si="21"/>
        <v>7.4023869999999999E-3</v>
      </c>
      <c r="V29">
        <f t="shared" si="22"/>
        <v>0.01</v>
      </c>
      <c r="W29">
        <f t="shared" si="23"/>
        <v>0.70062072724970692</v>
      </c>
      <c r="X29">
        <f t="shared" si="24"/>
        <v>5.1862657633237764E-3</v>
      </c>
      <c r="Y29">
        <f t="shared" si="25"/>
        <v>7.0062072724970696E-3</v>
      </c>
      <c r="Z29">
        <f t="shared" si="26"/>
        <v>0.68842825421388598</v>
      </c>
      <c r="AB29">
        <f t="shared" si="27"/>
        <v>2973.6283399464578</v>
      </c>
      <c r="AC29">
        <f t="shared" si="2"/>
        <v>2991.1684506138431</v>
      </c>
      <c r="AE29">
        <f t="shared" si="3"/>
        <v>0</v>
      </c>
      <c r="AF29">
        <f t="shared" si="4"/>
        <v>0</v>
      </c>
      <c r="AG29">
        <f t="shared" si="5"/>
        <v>-8.6053531776735745</v>
      </c>
      <c r="AH29">
        <f t="shared" si="6"/>
        <v>-2593.1328816618884</v>
      </c>
      <c r="AI29">
        <f t="shared" si="7"/>
        <v>-2601.7382348395618</v>
      </c>
      <c r="AJ29">
        <f t="shared" si="8"/>
        <v>-17.540110667385306</v>
      </c>
      <c r="AK29">
        <f t="shared" si="30"/>
        <v>208.15398379625208</v>
      </c>
      <c r="AL29">
        <f t="shared" si="9"/>
        <v>-2411.1243617106948</v>
      </c>
      <c r="AN29">
        <f t="shared" si="10"/>
        <v>0</v>
      </c>
      <c r="AO29">
        <f t="shared" si="11"/>
        <v>0</v>
      </c>
      <c r="AP29">
        <f t="shared" si="12"/>
        <v>-1.1560974721277359</v>
      </c>
      <c r="AQ29">
        <f t="shared" si="13"/>
        <v>-348.37784196454049</v>
      </c>
      <c r="AR29">
        <f t="shared" si="14"/>
        <v>-349.53393943666816</v>
      </c>
      <c r="AS29">
        <f t="shared" si="15"/>
        <v>-2.356449199088769</v>
      </c>
      <c r="AT29">
        <f t="shared" si="16"/>
        <v>27.964720274876921</v>
      </c>
      <c r="AU29">
        <f t="shared" si="17"/>
        <v>-323.92566836088002</v>
      </c>
      <c r="AW29">
        <v>26</v>
      </c>
      <c r="AX29">
        <f>IF(Z29&gt;0, (R29*SUMPRODUCT(K29:$K$98, X29:$X$98)-K29*$AZ$3)/Z29, 0)</f>
        <v>4344.9240095897121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7.9366079999999995E-3</v>
      </c>
      <c r="Q30" s="5">
        <f t="shared" si="29"/>
        <v>12.5</v>
      </c>
      <c r="R30">
        <f t="shared" si="0"/>
        <v>500000</v>
      </c>
      <c r="S30">
        <f t="shared" si="1"/>
        <v>4423.2858812626682</v>
      </c>
      <c r="U30">
        <f t="shared" si="21"/>
        <v>7.9366079999999995E-3</v>
      </c>
      <c r="V30">
        <f t="shared" si="22"/>
        <v>0.01</v>
      </c>
      <c r="W30">
        <f t="shared" si="23"/>
        <v>0.68842825421388598</v>
      </c>
      <c r="X30">
        <f t="shared" si="24"/>
        <v>5.4637851898199606E-3</v>
      </c>
      <c r="Y30">
        <f t="shared" si="25"/>
        <v>6.8842825421388601E-3</v>
      </c>
      <c r="Z30">
        <f t="shared" si="26"/>
        <v>0.67608018648192714</v>
      </c>
      <c r="AB30">
        <f t="shared" si="27"/>
        <v>2991.1684506138431</v>
      </c>
      <c r="AC30">
        <f t="shared" si="2"/>
        <v>2990.4959434669399</v>
      </c>
      <c r="AE30">
        <f t="shared" si="3"/>
        <v>0</v>
      </c>
      <c r="AF30">
        <f t="shared" si="4"/>
        <v>0</v>
      </c>
      <c r="AG30">
        <f t="shared" si="5"/>
        <v>-8.4510023310240889</v>
      </c>
      <c r="AH30">
        <f t="shared" si="6"/>
        <v>-2731.8925949099803</v>
      </c>
      <c r="AI30">
        <f t="shared" si="7"/>
        <v>-2740.3435972410043</v>
      </c>
      <c r="AJ30">
        <f t="shared" si="8"/>
        <v>0.67250714690317182</v>
      </c>
      <c r="AK30">
        <f t="shared" si="30"/>
        <v>209.38179154296904</v>
      </c>
      <c r="AL30">
        <f t="shared" si="9"/>
        <v>-2530.2892985511321</v>
      </c>
      <c r="AN30">
        <f t="shared" si="10"/>
        <v>0</v>
      </c>
      <c r="AO30">
        <f t="shared" si="11"/>
        <v>0</v>
      </c>
      <c r="AP30">
        <f t="shared" si="12"/>
        <v>-1.0137151830003481</v>
      </c>
      <c r="AQ30">
        <f t="shared" si="13"/>
        <v>-327.69615878817018</v>
      </c>
      <c r="AR30">
        <f t="shared" si="14"/>
        <v>-328.70987397117051</v>
      </c>
      <c r="AS30">
        <f t="shared" si="15"/>
        <v>8.0668621163352452E-2</v>
      </c>
      <c r="AT30">
        <f t="shared" si="16"/>
        <v>25.115778320368868</v>
      </c>
      <c r="AU30">
        <f t="shared" si="17"/>
        <v>-303.51342702963831</v>
      </c>
      <c r="AW30">
        <v>27</v>
      </c>
      <c r="AX30">
        <f>IF(Z30&gt;0, (R30*SUMPRODUCT(K30:$K$98, X30:$X$98)-K30*$AZ$3)/Z30, 0)</f>
        <v>4423.2858812626682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8.552947E-3</v>
      </c>
      <c r="Q31" s="5">
        <f t="shared" si="29"/>
        <v>12.5</v>
      </c>
      <c r="R31">
        <f t="shared" si="0"/>
        <v>500000</v>
      </c>
      <c r="S31">
        <f t="shared" si="1"/>
        <v>4480.9127372445819</v>
      </c>
      <c r="U31">
        <f t="shared" si="21"/>
        <v>8.552947E-3</v>
      </c>
      <c r="V31">
        <f t="shared" si="22"/>
        <v>0.01</v>
      </c>
      <c r="W31">
        <f t="shared" si="23"/>
        <v>0.67608018648192714</v>
      </c>
      <c r="X31">
        <f t="shared" si="24"/>
        <v>5.782478002730039E-3</v>
      </c>
      <c r="Y31">
        <f t="shared" si="25"/>
        <v>6.7608018648192712E-3</v>
      </c>
      <c r="Z31">
        <f t="shared" si="26"/>
        <v>0.66353690661437781</v>
      </c>
      <c r="AB31">
        <f t="shared" si="27"/>
        <v>2990.4959434669399</v>
      </c>
      <c r="AC31">
        <f t="shared" si="2"/>
        <v>2973.2509764802344</v>
      </c>
      <c r="AE31">
        <f t="shared" si="3"/>
        <v>0</v>
      </c>
      <c r="AF31">
        <f t="shared" si="4"/>
        <v>0</v>
      </c>
      <c r="AG31">
        <f t="shared" si="5"/>
        <v>-8.2942113326797227</v>
      </c>
      <c r="AH31">
        <f t="shared" si="6"/>
        <v>-2891.2390013650197</v>
      </c>
      <c r="AI31">
        <f t="shared" si="7"/>
        <v>-2899.5332126976996</v>
      </c>
      <c r="AJ31">
        <f t="shared" si="8"/>
        <v>17.244966986705549</v>
      </c>
      <c r="AK31">
        <f t="shared" si="30"/>
        <v>209.33471604268581</v>
      </c>
      <c r="AL31">
        <f t="shared" si="9"/>
        <v>-2672.9535296683084</v>
      </c>
      <c r="AN31">
        <f t="shared" si="10"/>
        <v>0</v>
      </c>
      <c r="AO31">
        <f t="shared" si="11"/>
        <v>0</v>
      </c>
      <c r="AP31">
        <f t="shared" si="12"/>
        <v>-0.88831051690807783</v>
      </c>
      <c r="AQ31">
        <f t="shared" si="13"/>
        <v>-309.65186547490276</v>
      </c>
      <c r="AR31">
        <f t="shared" si="14"/>
        <v>-310.54017599181083</v>
      </c>
      <c r="AS31">
        <f t="shared" si="15"/>
        <v>1.8469369688792177</v>
      </c>
      <c r="AT31">
        <f t="shared" si="16"/>
        <v>22.419760282935204</v>
      </c>
      <c r="AU31">
        <f t="shared" si="17"/>
        <v>-286.27347873999645</v>
      </c>
      <c r="AW31">
        <v>28</v>
      </c>
      <c r="AX31">
        <f>IF(Z31&gt;0, (R31*SUMPRODUCT(K31:$K$98, X31:$X$98)-K31*$AZ$3)/Z31, 0)</f>
        <v>4480.9127372445819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9.2631359999999999E-3</v>
      </c>
      <c r="Q32" s="5">
        <f t="shared" si="29"/>
        <v>12.5</v>
      </c>
      <c r="R32">
        <f t="shared" si="0"/>
        <v>500000</v>
      </c>
      <c r="S32">
        <f t="shared" si="1"/>
        <v>4519.0389637885273</v>
      </c>
      <c r="U32">
        <f t="shared" si="21"/>
        <v>9.2631359999999999E-3</v>
      </c>
      <c r="V32">
        <f t="shared" si="22"/>
        <v>0.01</v>
      </c>
      <c r="W32">
        <f t="shared" si="23"/>
        <v>0.66353690661437781</v>
      </c>
      <c r="X32">
        <f t="shared" si="24"/>
        <v>6.1464326069882811E-3</v>
      </c>
      <c r="Y32">
        <f t="shared" si="25"/>
        <v>6.6353690661437783E-3</v>
      </c>
      <c r="Z32">
        <f t="shared" si="26"/>
        <v>0.65075510494124567</v>
      </c>
      <c r="AB32">
        <f t="shared" si="27"/>
        <v>2973.2509764802344</v>
      </c>
      <c r="AC32">
        <f t="shared" si="2"/>
        <v>2940.787675113781</v>
      </c>
      <c r="AE32">
        <f t="shared" si="3"/>
        <v>0</v>
      </c>
      <c r="AF32">
        <f t="shared" si="4"/>
        <v>0</v>
      </c>
      <c r="AG32">
        <f t="shared" si="5"/>
        <v>-8.1344388117655715</v>
      </c>
      <c r="AH32">
        <f t="shared" si="6"/>
        <v>-3073.2163034941404</v>
      </c>
      <c r="AI32">
        <f t="shared" si="7"/>
        <v>-3081.3507423059059</v>
      </c>
      <c r="AJ32">
        <f t="shared" si="8"/>
        <v>32.463301366453379</v>
      </c>
      <c r="AK32">
        <f t="shared" si="30"/>
        <v>208.12756835361643</v>
      </c>
      <c r="AL32">
        <f t="shared" si="9"/>
        <v>-2840.7598725858361</v>
      </c>
      <c r="AN32">
        <f t="shared" si="10"/>
        <v>0</v>
      </c>
      <c r="AO32">
        <f t="shared" si="11"/>
        <v>0</v>
      </c>
      <c r="AP32">
        <f t="shared" si="12"/>
        <v>-0.77785613447379198</v>
      </c>
      <c r="AQ32">
        <f t="shared" si="13"/>
        <v>-293.87646886963654</v>
      </c>
      <c r="AR32">
        <f t="shared" si="14"/>
        <v>-294.65432500411032</v>
      </c>
      <c r="AS32">
        <f t="shared" si="15"/>
        <v>3.1043048816893521</v>
      </c>
      <c r="AT32">
        <f t="shared" si="16"/>
        <v>19.902209549208624</v>
      </c>
      <c r="AU32">
        <f t="shared" si="17"/>
        <v>-271.64781057321233</v>
      </c>
      <c r="AW32">
        <v>29</v>
      </c>
      <c r="AX32">
        <f>IF(Z32&gt;0, (R32*SUMPRODUCT(K32:$K$98, X32:$X$98)-K32*$AZ$3)/Z32, 0)</f>
        <v>4519.0389637885273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1.011049E-2</v>
      </c>
      <c r="Q33" s="5">
        <f t="shared" si="29"/>
        <v>12.5</v>
      </c>
      <c r="R33">
        <f t="shared" si="0"/>
        <v>500000</v>
      </c>
      <c r="S33">
        <f t="shared" si="1"/>
        <v>4539.039966860797</v>
      </c>
      <c r="U33">
        <f t="shared" si="21"/>
        <v>1.011049E-2</v>
      </c>
      <c r="V33">
        <f t="shared" si="22"/>
        <v>0.01</v>
      </c>
      <c r="W33">
        <f t="shared" si="23"/>
        <v>0.65075510494124567</v>
      </c>
      <c r="X33">
        <f t="shared" si="24"/>
        <v>6.5794529809574146E-3</v>
      </c>
      <c r="Y33">
        <f t="shared" si="25"/>
        <v>6.5075510494124571E-3</v>
      </c>
      <c r="Z33">
        <f t="shared" si="26"/>
        <v>0.63766810091087578</v>
      </c>
      <c r="AB33">
        <f t="shared" si="27"/>
        <v>2940.787675113781</v>
      </c>
      <c r="AC33">
        <f t="shared" si="2"/>
        <v>2894.4009956266891</v>
      </c>
      <c r="AE33">
        <f t="shared" si="3"/>
        <v>0</v>
      </c>
      <c r="AF33">
        <f t="shared" si="4"/>
        <v>0</v>
      </c>
      <c r="AG33">
        <f t="shared" si="5"/>
        <v>-7.9708512613859472</v>
      </c>
      <c r="AH33">
        <f t="shared" si="6"/>
        <v>-3289.7264904787075</v>
      </c>
      <c r="AI33">
        <f t="shared" si="7"/>
        <v>-3297.6973417400936</v>
      </c>
      <c r="AJ33">
        <f t="shared" si="8"/>
        <v>46.386679487091897</v>
      </c>
      <c r="AK33">
        <f t="shared" si="30"/>
        <v>205.85513725796469</v>
      </c>
      <c r="AL33">
        <f t="shared" si="9"/>
        <v>-3045.4555249950372</v>
      </c>
      <c r="AN33">
        <f t="shared" si="10"/>
        <v>0</v>
      </c>
      <c r="AO33">
        <f t="shared" si="11"/>
        <v>0</v>
      </c>
      <c r="AP33">
        <f t="shared" si="12"/>
        <v>-0.68054738076787324</v>
      </c>
      <c r="AQ33">
        <f t="shared" si="13"/>
        <v>-280.87523817985459</v>
      </c>
      <c r="AR33">
        <f t="shared" si="14"/>
        <v>-281.5557855606225</v>
      </c>
      <c r="AS33">
        <f t="shared" si="15"/>
        <v>3.9604719988176291</v>
      </c>
      <c r="AT33">
        <f t="shared" si="16"/>
        <v>17.575810899544969</v>
      </c>
      <c r="AU33">
        <f t="shared" si="17"/>
        <v>-260.01950266225987</v>
      </c>
      <c r="AW33">
        <v>30</v>
      </c>
      <c r="AX33">
        <f>IF(Z33&gt;0, (R33*SUMPRODUCT(K33:$K$98, X33:$X$98)-K33*$AZ$3)/Z33, 0)</f>
        <v>4539.039966860797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1.1085984E-2</v>
      </c>
      <c r="Q34" s="5">
        <f t="shared" si="29"/>
        <v>12.5</v>
      </c>
      <c r="R34">
        <f t="shared" si="0"/>
        <v>500000</v>
      </c>
      <c r="S34">
        <f t="shared" si="1"/>
        <v>4540.8487475526645</v>
      </c>
      <c r="U34">
        <f t="shared" si="21"/>
        <v>1.1085984E-2</v>
      </c>
      <c r="V34">
        <f t="shared" si="22"/>
        <v>0.01</v>
      </c>
      <c r="W34">
        <f t="shared" si="23"/>
        <v>0.63766810091087578</v>
      </c>
      <c r="X34">
        <f t="shared" si="24"/>
        <v>7.0691783640083545E-3</v>
      </c>
      <c r="Y34">
        <f t="shared" si="25"/>
        <v>6.3766810091087575E-3</v>
      </c>
      <c r="Z34">
        <f t="shared" si="26"/>
        <v>0.62422224153775874</v>
      </c>
      <c r="AB34">
        <f t="shared" si="27"/>
        <v>2894.4009956266891</v>
      </c>
      <c r="AC34">
        <f t="shared" si="2"/>
        <v>2834.4987836812484</v>
      </c>
      <c r="AE34">
        <f t="shared" si="3"/>
        <v>0</v>
      </c>
      <c r="AF34">
        <f t="shared" si="4"/>
        <v>0</v>
      </c>
      <c r="AG34">
        <f t="shared" si="5"/>
        <v>-7.802778019221984</v>
      </c>
      <c r="AH34">
        <f t="shared" si="6"/>
        <v>-3534.589182004177</v>
      </c>
      <c r="AI34">
        <f t="shared" si="7"/>
        <v>-3542.391960023399</v>
      </c>
      <c r="AJ34">
        <f t="shared" si="8"/>
        <v>59.90221194544074</v>
      </c>
      <c r="AK34">
        <f t="shared" si="30"/>
        <v>202.60806969386826</v>
      </c>
      <c r="AL34">
        <f t="shared" si="9"/>
        <v>-3279.8816783840898</v>
      </c>
      <c r="AN34">
        <f t="shared" si="10"/>
        <v>0</v>
      </c>
      <c r="AO34">
        <f t="shared" si="11"/>
        <v>0</v>
      </c>
      <c r="AP34">
        <f t="shared" si="12"/>
        <v>-0.59481907998728567</v>
      </c>
      <c r="AQ34">
        <f t="shared" si="13"/>
        <v>-269.44776337266251</v>
      </c>
      <c r="AR34">
        <f t="shared" si="14"/>
        <v>-270.04258245264975</v>
      </c>
      <c r="AS34">
        <f t="shared" si="15"/>
        <v>4.5664478101022832</v>
      </c>
      <c r="AT34">
        <f t="shared" si="16"/>
        <v>15.44515880323905</v>
      </c>
      <c r="AU34">
        <f t="shared" si="17"/>
        <v>-250.03097583930844</v>
      </c>
      <c r="AW34">
        <v>31</v>
      </c>
      <c r="AX34">
        <f>IF(Z34&gt;0, (R34*SUMPRODUCT(K34:$K$98, X34:$X$98)-K34*$AZ$3)/Z34, 0)</f>
        <v>4540.8487475526645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1.2207667E-2</v>
      </c>
      <c r="Q35" s="5">
        <f t="shared" si="29"/>
        <v>12.5</v>
      </c>
      <c r="R35">
        <f t="shared" ref="R35:R66" si="31">$C$6</f>
        <v>500000</v>
      </c>
      <c r="S35">
        <f t="shared" ref="S35:S66" si="32">AX35</f>
        <v>4525.7710596074166</v>
      </c>
      <c r="U35">
        <f t="shared" si="21"/>
        <v>1.2207667E-2</v>
      </c>
      <c r="V35">
        <f t="shared" si="22"/>
        <v>0.01</v>
      </c>
      <c r="W35">
        <f t="shared" si="23"/>
        <v>0.62422224153775874</v>
      </c>
      <c r="X35">
        <f t="shared" si="24"/>
        <v>7.6202972586865269E-3</v>
      </c>
      <c r="Y35">
        <f t="shared" si="25"/>
        <v>6.2422224153775878E-3</v>
      </c>
      <c r="Z35">
        <f t="shared" si="26"/>
        <v>0.61035972186369458</v>
      </c>
      <c r="AB35">
        <f t="shared" si="27"/>
        <v>2834.4987836812484</v>
      </c>
      <c r="AC35">
        <f t="shared" ref="AC35:AC66" si="33">S35*Z35</f>
        <v>2762.3483651607412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-7.629496523296182</v>
      </c>
      <c r="AH35">
        <f t="shared" ref="AH35:AH66" si="37">-X35*R35</f>
        <v>-3810.1486293432636</v>
      </c>
      <c r="AI35">
        <f t="shared" ref="AI35:AI66" si="38">SUM(AE35:AH35)</f>
        <v>-3817.7781258665595</v>
      </c>
      <c r="AJ35">
        <f t="shared" ref="AJ35:AJ66" si="39">AB35-AC35</f>
        <v>72.150418520507174</v>
      </c>
      <c r="AK35">
        <f t="shared" si="30"/>
        <v>198.41491485768739</v>
      </c>
      <c r="AL35">
        <f t="shared" ref="AL35:AL66" si="40">SUM(AI35:AK35)</f>
        <v>-3547.2127924883648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-0.51929422851221574</v>
      </c>
      <c r="AQ35">
        <f t="shared" ref="AQ35:AQ66" si="44">AH35*$K35</f>
        <v>-259.33404477611248</v>
      </c>
      <c r="AR35">
        <f t="shared" ref="AR35:AR66" si="45">AI35*$K35</f>
        <v>-259.85333900462467</v>
      </c>
      <c r="AS35">
        <f t="shared" ref="AS35:AS66" si="46">AJ35*$K35</f>
        <v>4.9108477614527057</v>
      </c>
      <c r="AT35">
        <f t="shared" ref="AT35:AT66" si="47">AK35*$K35</f>
        <v>13.504917371903472</v>
      </c>
      <c r="AU35">
        <f t="shared" ref="AU35:AU66" si="48">AL35*$K35</f>
        <v>-241.43757387126848</v>
      </c>
      <c r="AW35">
        <v>32</v>
      </c>
      <c r="AX35">
        <f>IF(Z35&gt;0, (R35*SUMPRODUCT(K35:$K$98, X35:$X$98)-K35*$AZ$3)/Z35, 0)</f>
        <v>4525.7710596074166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1.3502610999999999E-2</v>
      </c>
      <c r="Q36" s="5">
        <f t="shared" si="29"/>
        <v>12.5</v>
      </c>
      <c r="R36">
        <f t="shared" si="31"/>
        <v>500000</v>
      </c>
      <c r="S36">
        <f t="shared" si="32"/>
        <v>4495.1454678920909</v>
      </c>
      <c r="U36">
        <f t="shared" ref="U36:U67" si="52">M36</f>
        <v>1.3502610999999999E-2</v>
      </c>
      <c r="V36">
        <f t="shared" ref="V36:V67" si="53">$C$10</f>
        <v>0.01</v>
      </c>
      <c r="W36">
        <f t="shared" ref="W36:W67" si="54">Z35</f>
        <v>0.61035972186369458</v>
      </c>
      <c r="X36">
        <f t="shared" ref="X36:X67" si="55">U36*W36</f>
        <v>8.2414498943936629E-3</v>
      </c>
      <c r="Y36">
        <f t="shared" ref="Y36:Y67" si="56">V36*W36</f>
        <v>6.1035972186369459E-3</v>
      </c>
      <c r="Z36">
        <f t="shared" ref="Z36:Z67" si="57">MAX(0, W36-X36-Y36)</f>
        <v>0.59601467475066394</v>
      </c>
      <c r="AB36">
        <f t="shared" ref="AB36:AB67" si="58">AC35</f>
        <v>2762.3483651607412</v>
      </c>
      <c r="AC36">
        <f t="shared" si="33"/>
        <v>2679.1726640026254</v>
      </c>
      <c r="AE36">
        <f t="shared" si="34"/>
        <v>0</v>
      </c>
      <c r="AF36">
        <f t="shared" si="35"/>
        <v>0</v>
      </c>
      <c r="AG36">
        <f t="shared" si="36"/>
        <v>-7.4501834343832991</v>
      </c>
      <c r="AH36">
        <f t="shared" si="37"/>
        <v>-4120.7249471968316</v>
      </c>
      <c r="AI36">
        <f t="shared" si="38"/>
        <v>-4128.1751306312153</v>
      </c>
      <c r="AJ36">
        <f t="shared" si="39"/>
        <v>83.175701158115771</v>
      </c>
      <c r="AK36">
        <f t="shared" si="30"/>
        <v>193.36438556125191</v>
      </c>
      <c r="AL36">
        <f t="shared" si="40"/>
        <v>-3851.6350439118478</v>
      </c>
      <c r="AN36">
        <f t="shared" si="41"/>
        <v>0</v>
      </c>
      <c r="AO36">
        <f t="shared" si="42"/>
        <v>0</v>
      </c>
      <c r="AP36">
        <f t="shared" si="43"/>
        <v>-0.45275844487941785</v>
      </c>
      <c r="AQ36">
        <f t="shared" si="44"/>
        <v>-250.42242721948421</v>
      </c>
      <c r="AR36">
        <f t="shared" si="45"/>
        <v>-250.87518566436364</v>
      </c>
      <c r="AS36">
        <f t="shared" si="46"/>
        <v>5.0547079061578746</v>
      </c>
      <c r="AT36">
        <f t="shared" si="47"/>
        <v>11.751033954108735</v>
      </c>
      <c r="AU36">
        <f t="shared" si="48"/>
        <v>-234.06944380409706</v>
      </c>
      <c r="AW36">
        <v>33</v>
      </c>
      <c r="AX36">
        <f>IF(Z36&gt;0, (R36*SUMPRODUCT(K36:$K$98, X36:$X$98)-K36*$AZ$3)/Z36, 0)</f>
        <v>4495.1454678920909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1.4950962999999999E-2</v>
      </c>
      <c r="Q37" s="5">
        <f t="shared" ref="Q37:Q68" si="60">$C$8</f>
        <v>12.5</v>
      </c>
      <c r="R37">
        <f t="shared" si="31"/>
        <v>500000</v>
      </c>
      <c r="S37">
        <f t="shared" si="32"/>
        <v>4449.906637433779</v>
      </c>
      <c r="U37">
        <f t="shared" si="52"/>
        <v>1.4950962999999999E-2</v>
      </c>
      <c r="V37">
        <f t="shared" si="53"/>
        <v>0.01</v>
      </c>
      <c r="W37">
        <f t="shared" si="54"/>
        <v>0.59601467475066394</v>
      </c>
      <c r="X37">
        <f t="shared" si="55"/>
        <v>8.9109933496542108E-3</v>
      </c>
      <c r="Y37">
        <f t="shared" si="56"/>
        <v>5.9601467475066394E-3</v>
      </c>
      <c r="Z37">
        <f t="shared" si="57"/>
        <v>0.5811435346535031</v>
      </c>
      <c r="AB37">
        <f t="shared" si="58"/>
        <v>2679.1726640026254</v>
      </c>
      <c r="AC37">
        <f t="shared" si="33"/>
        <v>2586.0344721563506</v>
      </c>
      <c r="AE37">
        <f t="shared" si="34"/>
        <v>0</v>
      </c>
      <c r="AF37">
        <f t="shared" si="35"/>
        <v>0</v>
      </c>
      <c r="AG37">
        <f t="shared" si="36"/>
        <v>-7.2642941831687891</v>
      </c>
      <c r="AH37">
        <f t="shared" si="37"/>
        <v>-4455.4966748271054</v>
      </c>
      <c r="AI37">
        <f t="shared" si="38"/>
        <v>-4462.7609690102745</v>
      </c>
      <c r="AJ37">
        <f t="shared" si="39"/>
        <v>93.138191846274822</v>
      </c>
      <c r="AK37">
        <f t="shared" si="30"/>
        <v>187.5420864801838</v>
      </c>
      <c r="AL37">
        <f t="shared" si="40"/>
        <v>-4182.0806906838161</v>
      </c>
      <c r="AN37">
        <f t="shared" si="41"/>
        <v>0</v>
      </c>
      <c r="AO37">
        <f t="shared" si="42"/>
        <v>0</v>
      </c>
      <c r="AP37">
        <f t="shared" si="43"/>
        <v>-0.39416221935115531</v>
      </c>
      <c r="AQ37">
        <f t="shared" si="44"/>
        <v>-241.75624133320412</v>
      </c>
      <c r="AR37">
        <f t="shared" si="45"/>
        <v>-242.15040355255528</v>
      </c>
      <c r="AS37">
        <f t="shared" si="46"/>
        <v>5.0536990213779109</v>
      </c>
      <c r="AT37">
        <f t="shared" si="47"/>
        <v>10.17607535774793</v>
      </c>
      <c r="AU37">
        <f t="shared" si="48"/>
        <v>-226.92062917342946</v>
      </c>
      <c r="AW37">
        <v>34</v>
      </c>
      <c r="AX37">
        <f>IF(Z37&gt;0, (R37*SUMPRODUCT(K37:$K$98, X37:$X$98)-K37*$AZ$3)/Z37, 0)</f>
        <v>4449.906637433779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1.6562650000000002E-2</v>
      </c>
      <c r="Q38" s="5">
        <f t="shared" si="60"/>
        <v>12.5</v>
      </c>
      <c r="R38">
        <f t="shared" si="31"/>
        <v>500000</v>
      </c>
      <c r="S38">
        <f t="shared" si="32"/>
        <v>4392.2231192919126</v>
      </c>
      <c r="U38">
        <f t="shared" si="52"/>
        <v>1.6562650000000002E-2</v>
      </c>
      <c r="V38">
        <f t="shared" si="53"/>
        <v>0.01</v>
      </c>
      <c r="W38">
        <f t="shared" si="54"/>
        <v>0.5811435346535031</v>
      </c>
      <c r="X38">
        <f t="shared" si="55"/>
        <v>9.6252769642288447E-3</v>
      </c>
      <c r="Y38">
        <f t="shared" si="56"/>
        <v>5.8114353465350309E-3</v>
      </c>
      <c r="Z38">
        <f t="shared" si="57"/>
        <v>0.56570682234273917</v>
      </c>
      <c r="AB38">
        <f t="shared" si="58"/>
        <v>2586.0344721563506</v>
      </c>
      <c r="AC38">
        <f t="shared" si="33"/>
        <v>2484.7105838349416</v>
      </c>
      <c r="AE38">
        <f t="shared" si="34"/>
        <v>0</v>
      </c>
      <c r="AF38">
        <f t="shared" si="35"/>
        <v>0</v>
      </c>
      <c r="AG38">
        <f t="shared" si="36"/>
        <v>-7.0713352792842397</v>
      </c>
      <c r="AH38">
        <f t="shared" si="37"/>
        <v>-4812.638482114422</v>
      </c>
      <c r="AI38">
        <f t="shared" si="38"/>
        <v>-4819.7098173937065</v>
      </c>
      <c r="AJ38">
        <f t="shared" si="39"/>
        <v>101.32388832140896</v>
      </c>
      <c r="AK38">
        <f t="shared" si="30"/>
        <v>181.02241305094455</v>
      </c>
      <c r="AL38">
        <f t="shared" si="40"/>
        <v>-4537.3635160213535</v>
      </c>
      <c r="AN38">
        <f t="shared" si="41"/>
        <v>0</v>
      </c>
      <c r="AO38">
        <f t="shared" si="42"/>
        <v>0</v>
      </c>
      <c r="AP38">
        <f t="shared" si="43"/>
        <v>-0.34258234488866723</v>
      </c>
      <c r="AQ38">
        <f t="shared" si="44"/>
        <v>-233.15610294058618</v>
      </c>
      <c r="AR38">
        <f t="shared" si="45"/>
        <v>-233.49868528547486</v>
      </c>
      <c r="AS38">
        <f t="shared" si="46"/>
        <v>4.9088006555247441</v>
      </c>
      <c r="AT38">
        <f t="shared" si="47"/>
        <v>8.7699253805816753</v>
      </c>
      <c r="AU38">
        <f t="shared" si="48"/>
        <v>-219.81995924936845</v>
      </c>
      <c r="AW38">
        <v>35</v>
      </c>
      <c r="AX38">
        <f>IF(Z38&gt;0, (R38*SUMPRODUCT(K38:$K$98, X38:$X$98)-K38*$AZ$3)/Z38, 0)</f>
        <v>4392.2231192919126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1.8321427000000001E-2</v>
      </c>
      <c r="Q39" s="5">
        <f t="shared" si="60"/>
        <v>12.5</v>
      </c>
      <c r="R39">
        <f t="shared" si="31"/>
        <v>500000</v>
      </c>
      <c r="S39">
        <f t="shared" si="32"/>
        <v>4324.1850418714976</v>
      </c>
      <c r="U39">
        <f t="shared" si="52"/>
        <v>1.8321427000000001E-2</v>
      </c>
      <c r="V39">
        <f t="shared" si="53"/>
        <v>0.01</v>
      </c>
      <c r="W39">
        <f t="shared" si="54"/>
        <v>0.56570682234273917</v>
      </c>
      <c r="X39">
        <f t="shared" si="55"/>
        <v>1.0364556248954465E-2</v>
      </c>
      <c r="Y39">
        <f t="shared" si="56"/>
        <v>5.6570682234273915E-3</v>
      </c>
      <c r="Z39">
        <f t="shared" si="57"/>
        <v>0.5496851978703573</v>
      </c>
      <c r="AB39">
        <f t="shared" si="58"/>
        <v>2484.7105838349416</v>
      </c>
      <c r="AC39">
        <f t="shared" si="33"/>
        <v>2376.9405103691734</v>
      </c>
      <c r="AE39">
        <f t="shared" si="34"/>
        <v>0</v>
      </c>
      <c r="AF39">
        <f t="shared" si="35"/>
        <v>0</v>
      </c>
      <c r="AG39">
        <f t="shared" si="36"/>
        <v>-6.8710649733794664</v>
      </c>
      <c r="AH39">
        <f t="shared" si="37"/>
        <v>-5182.2781244772323</v>
      </c>
      <c r="AI39">
        <f t="shared" si="38"/>
        <v>-5189.1491894506116</v>
      </c>
      <c r="AJ39">
        <f t="shared" si="39"/>
        <v>107.77007346576829</v>
      </c>
      <c r="AK39">
        <f t="shared" si="30"/>
        <v>173.92974086844592</v>
      </c>
      <c r="AL39">
        <f t="shared" si="40"/>
        <v>-4907.4493751163973</v>
      </c>
      <c r="AN39">
        <f t="shared" si="41"/>
        <v>0</v>
      </c>
      <c r="AO39">
        <f t="shared" si="42"/>
        <v>0</v>
      </c>
      <c r="AP39">
        <f t="shared" si="43"/>
        <v>-0.29721421787179819</v>
      </c>
      <c r="AQ39">
        <f t="shared" si="44"/>
        <v>-224.16419369166209</v>
      </c>
      <c r="AR39">
        <f t="shared" si="45"/>
        <v>-224.4614079095339</v>
      </c>
      <c r="AS39">
        <f t="shared" si="46"/>
        <v>4.6616933792958326</v>
      </c>
      <c r="AT39">
        <f t="shared" si="47"/>
        <v>7.5234904774061979</v>
      </c>
      <c r="AU39">
        <f t="shared" si="48"/>
        <v>-212.27622405283185</v>
      </c>
      <c r="AW39">
        <v>36</v>
      </c>
      <c r="AX39">
        <f>IF(Z39&gt;0, (R39*SUMPRODUCT(K39:$K$98, X39:$X$98)-K39*$AZ$3)/Z39, 0)</f>
        <v>4324.1850418714976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2.0255269999999999E-2</v>
      </c>
      <c r="Q40" s="5">
        <f t="shared" si="60"/>
        <v>12.5</v>
      </c>
      <c r="R40">
        <f t="shared" si="31"/>
        <v>500000</v>
      </c>
      <c r="S40">
        <f t="shared" si="32"/>
        <v>4248.5878598458094</v>
      </c>
      <c r="U40">
        <f t="shared" si="52"/>
        <v>2.0255269999999999E-2</v>
      </c>
      <c r="V40">
        <f t="shared" si="53"/>
        <v>0.01</v>
      </c>
      <c r="W40">
        <f t="shared" si="54"/>
        <v>0.5496851978703573</v>
      </c>
      <c r="X40">
        <f t="shared" si="55"/>
        <v>1.1134022097867511E-2</v>
      </c>
      <c r="Y40">
        <f t="shared" si="56"/>
        <v>5.4968519787035727E-3</v>
      </c>
      <c r="Z40">
        <f t="shared" si="57"/>
        <v>0.53305432379378626</v>
      </c>
      <c r="AB40">
        <f t="shared" si="58"/>
        <v>2376.9405103691734</v>
      </c>
      <c r="AC40">
        <f t="shared" si="33"/>
        <v>2264.7281287085975</v>
      </c>
      <c r="AE40">
        <f t="shared" si="34"/>
        <v>0</v>
      </c>
      <c r="AF40">
        <f t="shared" si="35"/>
        <v>0</v>
      </c>
      <c r="AG40">
        <f t="shared" si="36"/>
        <v>-6.6631790474223278</v>
      </c>
      <c r="AH40">
        <f t="shared" si="37"/>
        <v>-5567.0110489337558</v>
      </c>
      <c r="AI40">
        <f t="shared" si="38"/>
        <v>-5573.6742279811779</v>
      </c>
      <c r="AJ40">
        <f t="shared" si="39"/>
        <v>112.21238166057583</v>
      </c>
      <c r="AK40">
        <f t="shared" ref="AK40:AK71" si="61">G40*SUM(AB40:AB40, AE40:AF40)</f>
        <v>166.38583572584216</v>
      </c>
      <c r="AL40">
        <f t="shared" si="40"/>
        <v>-5295.0760105947602</v>
      </c>
      <c r="AN40">
        <f t="shared" si="41"/>
        <v>0</v>
      </c>
      <c r="AO40">
        <f t="shared" si="42"/>
        <v>0</v>
      </c>
      <c r="AP40">
        <f t="shared" si="43"/>
        <v>-0.25734100130557863</v>
      </c>
      <c r="AQ40">
        <f t="shared" si="44"/>
        <v>-215.00550824400347</v>
      </c>
      <c r="AR40">
        <f t="shared" si="45"/>
        <v>-215.26284924530901</v>
      </c>
      <c r="AS40">
        <f t="shared" si="46"/>
        <v>4.3337941919161596</v>
      </c>
      <c r="AT40">
        <f t="shared" si="47"/>
        <v>6.4260463757638302</v>
      </c>
      <c r="AU40">
        <f t="shared" si="48"/>
        <v>-204.50300867762905</v>
      </c>
      <c r="AW40">
        <v>37</v>
      </c>
      <c r="AX40">
        <f>IF(Z40&gt;0, (R40*SUMPRODUCT(K40:$K$98, X40:$X$98)-K40*$AZ$3)/Z40, 0)</f>
        <v>4248.5878598458094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2.2430054000000001E-2</v>
      </c>
      <c r="Q41" s="5">
        <f t="shared" si="60"/>
        <v>12.5</v>
      </c>
      <c r="R41">
        <f t="shared" si="31"/>
        <v>500000</v>
      </c>
      <c r="S41">
        <f t="shared" si="32"/>
        <v>4167.924982972545</v>
      </c>
      <c r="U41">
        <f t="shared" si="52"/>
        <v>2.2430054000000001E-2</v>
      </c>
      <c r="V41">
        <f t="shared" si="53"/>
        <v>0.01</v>
      </c>
      <c r="W41">
        <f t="shared" si="54"/>
        <v>0.53305432379378626</v>
      </c>
      <c r="X41">
        <f t="shared" si="55"/>
        <v>1.1956437267628111E-2</v>
      </c>
      <c r="Y41">
        <f t="shared" si="56"/>
        <v>5.3305432379378631E-3</v>
      </c>
      <c r="Z41">
        <f t="shared" si="57"/>
        <v>0.51576734328822027</v>
      </c>
      <c r="AB41">
        <f t="shared" si="58"/>
        <v>2264.7281287085975</v>
      </c>
      <c r="AC41">
        <f t="shared" si="33"/>
        <v>2149.67959549235</v>
      </c>
      <c r="AE41">
        <f t="shared" si="34"/>
        <v>0</v>
      </c>
      <c r="AF41">
        <f t="shared" si="35"/>
        <v>0</v>
      </c>
      <c r="AG41">
        <f t="shared" si="36"/>
        <v>-6.4470917911027534</v>
      </c>
      <c r="AH41">
        <f t="shared" si="37"/>
        <v>-5978.2186338140555</v>
      </c>
      <c r="AI41">
        <f t="shared" si="38"/>
        <v>-5984.6657256051585</v>
      </c>
      <c r="AJ41">
        <f t="shared" si="39"/>
        <v>115.04853321624751</v>
      </c>
      <c r="AK41">
        <f t="shared" si="61"/>
        <v>158.53096900960185</v>
      </c>
      <c r="AL41">
        <f t="shared" si="40"/>
        <v>-5711.0862233793086</v>
      </c>
      <c r="AN41">
        <f t="shared" si="41"/>
        <v>0</v>
      </c>
      <c r="AO41">
        <f t="shared" si="42"/>
        <v>0</v>
      </c>
      <c r="AP41">
        <f t="shared" si="43"/>
        <v>-0.22231733815787913</v>
      </c>
      <c r="AQ41">
        <f t="shared" si="44"/>
        <v>-206.14901984636427</v>
      </c>
      <c r="AR41">
        <f t="shared" si="45"/>
        <v>-206.37133718452216</v>
      </c>
      <c r="AS41">
        <f t="shared" si="46"/>
        <v>3.9672591134660391</v>
      </c>
      <c r="AT41">
        <f t="shared" si="47"/>
        <v>5.4666792699372309</v>
      </c>
      <c r="AU41">
        <f t="shared" si="48"/>
        <v>-196.93739880111886</v>
      </c>
      <c r="AW41">
        <v>38</v>
      </c>
      <c r="AX41">
        <f>IF(Z41&gt;0, (R41*SUMPRODUCT(K41:$K$98, X41:$X$98)-K41*$AZ$3)/Z41, 0)</f>
        <v>4167.924982972545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2.4874655999999998E-2</v>
      </c>
      <c r="Q42" s="5">
        <f t="shared" si="60"/>
        <v>12.5</v>
      </c>
      <c r="R42">
        <f t="shared" si="31"/>
        <v>500000</v>
      </c>
      <c r="S42">
        <f t="shared" si="32"/>
        <v>4083.6862169079736</v>
      </c>
      <c r="U42">
        <f t="shared" si="52"/>
        <v>2.4874655999999998E-2</v>
      </c>
      <c r="V42">
        <f t="shared" si="53"/>
        <v>0.01</v>
      </c>
      <c r="W42">
        <f t="shared" si="54"/>
        <v>0.51576734328822027</v>
      </c>
      <c r="X42">
        <f t="shared" si="55"/>
        <v>1.2829535240328387E-2</v>
      </c>
      <c r="Y42">
        <f t="shared" si="56"/>
        <v>5.1576734328822029E-3</v>
      </c>
      <c r="Z42">
        <f t="shared" si="57"/>
        <v>0.4977801346150097</v>
      </c>
      <c r="AB42">
        <f t="shared" si="58"/>
        <v>2149.67959549235</v>
      </c>
      <c r="AC42">
        <f t="shared" si="33"/>
        <v>2032.7778747779107</v>
      </c>
      <c r="AE42">
        <f t="shared" si="34"/>
        <v>0</v>
      </c>
      <c r="AF42">
        <f t="shared" si="35"/>
        <v>0</v>
      </c>
      <c r="AG42">
        <f t="shared" si="36"/>
        <v>-6.2222516826876211</v>
      </c>
      <c r="AH42">
        <f t="shared" si="37"/>
        <v>-6414.7676201641934</v>
      </c>
      <c r="AI42">
        <f t="shared" si="38"/>
        <v>-6420.9898718468812</v>
      </c>
      <c r="AJ42">
        <f t="shared" si="39"/>
        <v>116.90172071443931</v>
      </c>
      <c r="AK42">
        <f t="shared" si="61"/>
        <v>150.47757168446452</v>
      </c>
      <c r="AL42">
        <f t="shared" si="40"/>
        <v>-6153.6105794479781</v>
      </c>
      <c r="AN42">
        <f t="shared" si="41"/>
        <v>0</v>
      </c>
      <c r="AO42">
        <f t="shared" si="42"/>
        <v>0</v>
      </c>
      <c r="AP42">
        <f t="shared" si="43"/>
        <v>-0.19157508702391735</v>
      </c>
      <c r="AQ42">
        <f t="shared" si="44"/>
        <v>-197.50240391117558</v>
      </c>
      <c r="AR42">
        <f t="shared" si="45"/>
        <v>-197.6939789981995</v>
      </c>
      <c r="AS42">
        <f t="shared" si="46"/>
        <v>3.5992528848400682</v>
      </c>
      <c r="AT42">
        <f t="shared" si="47"/>
        <v>4.6330099392808997</v>
      </c>
      <c r="AU42">
        <f t="shared" si="48"/>
        <v>-189.46171617407856</v>
      </c>
      <c r="AW42">
        <v>39</v>
      </c>
      <c r="AX42">
        <f>IF(Z42&gt;0, (R42*SUMPRODUCT(K42:$K$98, X42:$X$98)-K42*$AZ$3)/Z42, 0)</f>
        <v>4083.6862169079736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2.763239E-2</v>
      </c>
      <c r="Q43" s="5">
        <f t="shared" si="60"/>
        <v>12.5</v>
      </c>
      <c r="R43">
        <f t="shared" si="31"/>
        <v>500000</v>
      </c>
      <c r="S43">
        <f t="shared" si="32"/>
        <v>3997.4337523990671</v>
      </c>
      <c r="U43">
        <f t="shared" si="52"/>
        <v>2.763239E-2</v>
      </c>
      <c r="V43">
        <f t="shared" si="53"/>
        <v>0.01</v>
      </c>
      <c r="W43">
        <f t="shared" si="54"/>
        <v>0.4977801346150097</v>
      </c>
      <c r="X43">
        <f t="shared" si="55"/>
        <v>1.3754854813934448E-2</v>
      </c>
      <c r="Y43">
        <f t="shared" si="56"/>
        <v>4.9778013461500969E-3</v>
      </c>
      <c r="Z43">
        <f t="shared" si="57"/>
        <v>0.47904747845492512</v>
      </c>
      <c r="AB43">
        <f t="shared" si="58"/>
        <v>2032.7778747779107</v>
      </c>
      <c r="AC43">
        <f t="shared" si="33"/>
        <v>1914.9605593773827</v>
      </c>
      <c r="AE43">
        <f t="shared" si="34"/>
        <v>0</v>
      </c>
      <c r="AF43">
        <f t="shared" si="35"/>
        <v>0</v>
      </c>
      <c r="AG43">
        <f t="shared" si="36"/>
        <v>-5.9880934806865644</v>
      </c>
      <c r="AH43">
        <f t="shared" si="37"/>
        <v>-6877.4274069672238</v>
      </c>
      <c r="AI43">
        <f t="shared" si="38"/>
        <v>-6883.4155004479107</v>
      </c>
      <c r="AJ43">
        <f t="shared" si="39"/>
        <v>117.81731540052806</v>
      </c>
      <c r="AK43">
        <f t="shared" si="61"/>
        <v>142.29445123445376</v>
      </c>
      <c r="AL43">
        <f t="shared" si="40"/>
        <v>-6623.3037338129288</v>
      </c>
      <c r="AN43">
        <f t="shared" si="41"/>
        <v>0</v>
      </c>
      <c r="AO43">
        <f t="shared" si="42"/>
        <v>0</v>
      </c>
      <c r="AP43">
        <f t="shared" si="43"/>
        <v>-0.16461219520959763</v>
      </c>
      <c r="AQ43">
        <f t="shared" si="44"/>
        <v>-189.05991139031511</v>
      </c>
      <c r="AR43">
        <f t="shared" si="45"/>
        <v>-189.22452358552471</v>
      </c>
      <c r="AS43">
        <f t="shared" si="46"/>
        <v>3.2387882694775199</v>
      </c>
      <c r="AT43">
        <f t="shared" si="47"/>
        <v>3.9116627119125842</v>
      </c>
      <c r="AU43">
        <f t="shared" si="48"/>
        <v>-182.07407260413461</v>
      </c>
      <c r="AW43">
        <v>40</v>
      </c>
      <c r="AX43">
        <f>IF(Z43&gt;0, (R43*SUMPRODUCT(K43:$K$98, X43:$X$98)-K43*$AZ$3)/Z43, 0)</f>
        <v>3997.4337523990671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3.0610310000000002E-2</v>
      </c>
      <c r="Q44" s="5">
        <f t="shared" si="60"/>
        <v>12.5</v>
      </c>
      <c r="R44">
        <f t="shared" si="31"/>
        <v>500000</v>
      </c>
      <c r="S44">
        <f t="shared" si="32"/>
        <v>3910.0839657939064</v>
      </c>
      <c r="U44">
        <f t="shared" si="52"/>
        <v>3.0610310000000002E-2</v>
      </c>
      <c r="V44">
        <f t="shared" si="53"/>
        <v>0.01</v>
      </c>
      <c r="W44">
        <f t="shared" si="54"/>
        <v>0.47904747845492512</v>
      </c>
      <c r="X44">
        <f t="shared" si="55"/>
        <v>1.4663791820223581E-2</v>
      </c>
      <c r="Y44">
        <f t="shared" si="56"/>
        <v>4.7904747845492514E-3</v>
      </c>
      <c r="Z44">
        <f t="shared" si="57"/>
        <v>0.45959321185015228</v>
      </c>
      <c r="AB44">
        <f t="shared" si="58"/>
        <v>1914.9605593773827</v>
      </c>
      <c r="AC44">
        <f t="shared" si="33"/>
        <v>1797.0480484430025</v>
      </c>
      <c r="AE44">
        <f t="shared" si="34"/>
        <v>0</v>
      </c>
      <c r="AF44">
        <f t="shared" si="35"/>
        <v>0</v>
      </c>
      <c r="AG44">
        <f t="shared" si="36"/>
        <v>-5.7449151481269034</v>
      </c>
      <c r="AH44">
        <f t="shared" si="37"/>
        <v>-7331.8959101117907</v>
      </c>
      <c r="AI44">
        <f t="shared" si="38"/>
        <v>-7337.6408252599176</v>
      </c>
      <c r="AJ44">
        <f t="shared" si="39"/>
        <v>117.91251093438018</v>
      </c>
      <c r="AK44">
        <f t="shared" si="61"/>
        <v>134.04723915641679</v>
      </c>
      <c r="AL44">
        <f t="shared" si="40"/>
        <v>-7085.68107516912</v>
      </c>
      <c r="AN44">
        <f t="shared" si="41"/>
        <v>0</v>
      </c>
      <c r="AO44">
        <f t="shared" si="42"/>
        <v>0</v>
      </c>
      <c r="AP44">
        <f t="shared" si="43"/>
        <v>-0.14100646690388868</v>
      </c>
      <c r="AQ44">
        <f t="shared" si="44"/>
        <v>-179.95822589808208</v>
      </c>
      <c r="AR44">
        <f t="shared" si="45"/>
        <v>-180.09923236498597</v>
      </c>
      <c r="AS44">
        <f t="shared" si="46"/>
        <v>2.8941117739648501</v>
      </c>
      <c r="AT44">
        <f t="shared" si="47"/>
        <v>3.2901317259367477</v>
      </c>
      <c r="AU44">
        <f t="shared" si="48"/>
        <v>-173.91498886508435</v>
      </c>
      <c r="AW44">
        <v>41</v>
      </c>
      <c r="AX44">
        <f>IF(Z44&gt;0, (R44*SUMPRODUCT(K44:$K$98, X44:$X$98)-K44*$AZ$3)/Z44, 0)</f>
        <v>3910.0839657939064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3.3721785999999997E-2</v>
      </c>
      <c r="Q45" s="5">
        <f t="shared" si="60"/>
        <v>12.5</v>
      </c>
      <c r="R45">
        <f t="shared" si="31"/>
        <v>500000</v>
      </c>
      <c r="S45">
        <f t="shared" si="32"/>
        <v>3823.9322041633259</v>
      </c>
      <c r="U45">
        <f t="shared" si="52"/>
        <v>3.3721785999999997E-2</v>
      </c>
      <c r="V45">
        <f t="shared" si="53"/>
        <v>0.01</v>
      </c>
      <c r="W45">
        <f t="shared" si="54"/>
        <v>0.45959321185015228</v>
      </c>
      <c r="X45">
        <f t="shared" si="55"/>
        <v>1.5498303937063498E-2</v>
      </c>
      <c r="Y45">
        <f t="shared" si="56"/>
        <v>4.5959321185015233E-3</v>
      </c>
      <c r="Z45">
        <f t="shared" si="57"/>
        <v>0.4394989757945873</v>
      </c>
      <c r="AB45">
        <f t="shared" si="58"/>
        <v>1797.0480484430025</v>
      </c>
      <c r="AC45">
        <f t="shared" si="33"/>
        <v>1680.6142872377204</v>
      </c>
      <c r="AE45">
        <f t="shared" si="34"/>
        <v>0</v>
      </c>
      <c r="AF45">
        <f t="shared" si="35"/>
        <v>0</v>
      </c>
      <c r="AG45">
        <f t="shared" si="36"/>
        <v>-5.493737197432341</v>
      </c>
      <c r="AH45">
        <f t="shared" si="37"/>
        <v>-7749.1519685317489</v>
      </c>
      <c r="AI45">
        <f t="shared" si="38"/>
        <v>-7754.6457057291809</v>
      </c>
      <c r="AJ45">
        <f t="shared" si="39"/>
        <v>116.43376120528205</v>
      </c>
      <c r="AK45">
        <f t="shared" si="61"/>
        <v>125.79336339101019</v>
      </c>
      <c r="AL45">
        <f t="shared" si="40"/>
        <v>-7512.418581132888</v>
      </c>
      <c r="AN45">
        <f t="shared" si="41"/>
        <v>0</v>
      </c>
      <c r="AO45">
        <f t="shared" si="42"/>
        <v>0</v>
      </c>
      <c r="AP45">
        <f t="shared" si="43"/>
        <v>-0.12039411815473283</v>
      </c>
      <c r="AQ45">
        <f t="shared" si="44"/>
        <v>-169.82106791246485</v>
      </c>
      <c r="AR45">
        <f t="shared" si="45"/>
        <v>-169.94146203061959</v>
      </c>
      <c r="AS45">
        <f t="shared" si="46"/>
        <v>2.5516218741406798</v>
      </c>
      <c r="AT45">
        <f t="shared" si="47"/>
        <v>2.7567356265707215</v>
      </c>
      <c r="AU45">
        <f t="shared" si="48"/>
        <v>-164.63310452990817</v>
      </c>
      <c r="AW45">
        <v>42</v>
      </c>
      <c r="AX45">
        <f>IF(Z45&gt;0, (R45*SUMPRODUCT(K45:$K$98, X45:$X$98)-K45*$AZ$3)/Z45, 0)</f>
        <v>3823.9322041633259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4.5614701000000001E-2</v>
      </c>
      <c r="Q46" s="5">
        <f t="shared" si="60"/>
        <v>12.5</v>
      </c>
      <c r="R46">
        <f t="shared" si="31"/>
        <v>500000</v>
      </c>
      <c r="S46">
        <f t="shared" si="32"/>
        <v>3776.6231249039138</v>
      </c>
      <c r="U46">
        <f t="shared" si="52"/>
        <v>4.5614701000000001E-2</v>
      </c>
      <c r="V46">
        <f t="shared" si="53"/>
        <v>0.01</v>
      </c>
      <c r="W46">
        <f t="shared" si="54"/>
        <v>0.4394989757945873</v>
      </c>
      <c r="X46">
        <f t="shared" si="55"/>
        <v>2.0047614370676339E-2</v>
      </c>
      <c r="Y46">
        <f t="shared" si="56"/>
        <v>4.3949897579458729E-3</v>
      </c>
      <c r="Z46">
        <f t="shared" si="57"/>
        <v>0.4150563716659651</v>
      </c>
      <c r="AB46">
        <f t="shared" si="58"/>
        <v>1680.6142872377204</v>
      </c>
      <c r="AC46">
        <f t="shared" si="33"/>
        <v>1567.5114913723974</v>
      </c>
      <c r="AE46">
        <f t="shared" si="34"/>
        <v>0</v>
      </c>
      <c r="AF46">
        <f t="shared" si="35"/>
        <v>0</v>
      </c>
      <c r="AG46">
        <f t="shared" si="36"/>
        <v>-5.1882046458245634</v>
      </c>
      <c r="AH46">
        <f t="shared" si="37"/>
        <v>-10023.80718533817</v>
      </c>
      <c r="AI46">
        <f t="shared" si="38"/>
        <v>-10028.995389983995</v>
      </c>
      <c r="AJ46">
        <f t="shared" si="39"/>
        <v>113.10279586532306</v>
      </c>
      <c r="AK46">
        <f t="shared" si="61"/>
        <v>117.64300010664044</v>
      </c>
      <c r="AL46">
        <f t="shared" si="40"/>
        <v>-9798.2495940120316</v>
      </c>
      <c r="AN46">
        <f t="shared" si="41"/>
        <v>0</v>
      </c>
      <c r="AO46">
        <f t="shared" si="42"/>
        <v>0</v>
      </c>
      <c r="AP46">
        <f t="shared" si="43"/>
        <v>-0.10151646006374881</v>
      </c>
      <c r="AQ46">
        <f t="shared" si="44"/>
        <v>-196.13363220667179</v>
      </c>
      <c r="AR46">
        <f t="shared" si="45"/>
        <v>-196.23514866673554</v>
      </c>
      <c r="AS46">
        <f t="shared" si="46"/>
        <v>2.2130575494551636</v>
      </c>
      <c r="AT46">
        <f t="shared" si="47"/>
        <v>2.3018947280186373</v>
      </c>
      <c r="AU46">
        <f t="shared" si="48"/>
        <v>-191.72019638926176</v>
      </c>
      <c r="AW46">
        <v>43</v>
      </c>
      <c r="AX46">
        <f>IF(Z46&gt;0, (R46*SUMPRODUCT(K46:$K$98, X46:$X$98)-K46*$AZ$3)/Z46, 0)</f>
        <v>3776.6231249039138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5.8461241999999997E-2</v>
      </c>
      <c r="Q47" s="5">
        <f t="shared" si="60"/>
        <v>12.5</v>
      </c>
      <c r="R47">
        <f t="shared" si="31"/>
        <v>500000</v>
      </c>
      <c r="S47">
        <f t="shared" si="32"/>
        <v>3677.8790063136917</v>
      </c>
      <c r="U47">
        <f t="shared" si="52"/>
        <v>5.8461241999999997E-2</v>
      </c>
      <c r="V47">
        <f t="shared" si="53"/>
        <v>0.01</v>
      </c>
      <c r="W47">
        <f t="shared" si="54"/>
        <v>0.4150563716659651</v>
      </c>
      <c r="X47">
        <f t="shared" si="55"/>
        <v>2.4264710987605926E-2</v>
      </c>
      <c r="Y47">
        <f t="shared" si="56"/>
        <v>4.1505637166596512E-3</v>
      </c>
      <c r="Z47">
        <f t="shared" si="57"/>
        <v>0.38664109696169952</v>
      </c>
      <c r="AB47">
        <f t="shared" si="58"/>
        <v>1567.5114913723974</v>
      </c>
      <c r="AC47">
        <f t="shared" si="33"/>
        <v>1422.0191734935311</v>
      </c>
      <c r="AE47">
        <f t="shared" si="34"/>
        <v>0</v>
      </c>
      <c r="AF47">
        <f t="shared" si="35"/>
        <v>0</v>
      </c>
      <c r="AG47">
        <f t="shared" si="36"/>
        <v>-4.833013712021244</v>
      </c>
      <c r="AH47">
        <f t="shared" si="37"/>
        <v>-12132.355493802963</v>
      </c>
      <c r="AI47">
        <f t="shared" si="38"/>
        <v>-12137.188507514984</v>
      </c>
      <c r="AJ47">
        <f t="shared" si="39"/>
        <v>145.49231787886629</v>
      </c>
      <c r="AK47">
        <f t="shared" si="61"/>
        <v>109.72580439606783</v>
      </c>
      <c r="AL47">
        <f t="shared" si="40"/>
        <v>-11881.970385240049</v>
      </c>
      <c r="AN47">
        <f t="shared" si="41"/>
        <v>0</v>
      </c>
      <c r="AO47">
        <f t="shared" si="42"/>
        <v>0</v>
      </c>
      <c r="AP47">
        <f t="shared" si="43"/>
        <v>-8.4434390289590336E-2</v>
      </c>
      <c r="AQ47">
        <f t="shared" si="44"/>
        <v>-211.95636924179124</v>
      </c>
      <c r="AR47">
        <f t="shared" si="45"/>
        <v>-212.04080363208081</v>
      </c>
      <c r="AS47">
        <f t="shared" si="46"/>
        <v>2.5418001859514154</v>
      </c>
      <c r="AT47">
        <f t="shared" si="47"/>
        <v>1.9169470531756925</v>
      </c>
      <c r="AU47">
        <f t="shared" si="48"/>
        <v>-207.58205639295369</v>
      </c>
      <c r="AW47">
        <v>44</v>
      </c>
      <c r="AX47">
        <f>IF(Z47&gt;0, (R47*SUMPRODUCT(K47:$K$98, X47:$X$98)-K47*$AZ$3)/Z47, 0)</f>
        <v>3677.8790063136917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7.2616817E-2</v>
      </c>
      <c r="Q48" s="5">
        <f t="shared" si="60"/>
        <v>12.5</v>
      </c>
      <c r="R48">
        <f t="shared" si="31"/>
        <v>500000</v>
      </c>
      <c r="S48">
        <f t="shared" si="32"/>
        <v>3539.0053543350709</v>
      </c>
      <c r="U48">
        <f t="shared" si="52"/>
        <v>7.2616817E-2</v>
      </c>
      <c r="V48">
        <f t="shared" si="53"/>
        <v>0.01</v>
      </c>
      <c r="W48">
        <f t="shared" si="54"/>
        <v>0.38664109696169952</v>
      </c>
      <c r="X48">
        <f t="shared" si="55"/>
        <v>2.807664578274699E-2</v>
      </c>
      <c r="Y48">
        <f t="shared" si="56"/>
        <v>3.8664109696169954E-3</v>
      </c>
      <c r="Z48">
        <f t="shared" si="57"/>
        <v>0.35469804020933554</v>
      </c>
      <c r="AB48">
        <f t="shared" si="58"/>
        <v>1422.0191734935311</v>
      </c>
      <c r="AC48">
        <f t="shared" si="33"/>
        <v>1255.2782634729947</v>
      </c>
      <c r="AE48">
        <f t="shared" si="34"/>
        <v>0</v>
      </c>
      <c r="AF48">
        <f t="shared" si="35"/>
        <v>0</v>
      </c>
      <c r="AG48">
        <f t="shared" si="36"/>
        <v>-4.433725502616694</v>
      </c>
      <c r="AH48">
        <f t="shared" si="37"/>
        <v>-14038.322891373495</v>
      </c>
      <c r="AI48">
        <f t="shared" si="38"/>
        <v>-14042.756616876111</v>
      </c>
      <c r="AJ48">
        <f t="shared" si="39"/>
        <v>166.74091002053638</v>
      </c>
      <c r="AK48">
        <f t="shared" si="61"/>
        <v>99.541342144547187</v>
      </c>
      <c r="AL48">
        <f t="shared" si="40"/>
        <v>-13776.474364711028</v>
      </c>
      <c r="AN48">
        <f t="shared" si="41"/>
        <v>0</v>
      </c>
      <c r="AO48">
        <f t="shared" si="42"/>
        <v>0</v>
      </c>
      <c r="AP48">
        <f t="shared" si="43"/>
        <v>-6.9159544391543454E-2</v>
      </c>
      <c r="AQ48">
        <f t="shared" si="44"/>
        <v>-218.97702386306278</v>
      </c>
      <c r="AR48">
        <f t="shared" si="45"/>
        <v>-219.04618340745432</v>
      </c>
      <c r="AS48">
        <f t="shared" si="46"/>
        <v>2.6009109859520736</v>
      </c>
      <c r="AT48">
        <f t="shared" si="47"/>
        <v>1.5526973572849048</v>
      </c>
      <c r="AU48">
        <f t="shared" si="48"/>
        <v>-214.89257506421737</v>
      </c>
      <c r="AW48">
        <v>45</v>
      </c>
      <c r="AX48">
        <f>IF(Z48&gt;0, (R48*SUMPRODUCT(K48:$K$98, X48:$X$98)-K48*$AZ$3)/Z48, 0)</f>
        <v>3539.0053543350709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8.8271367000000003E-2</v>
      </c>
      <c r="Q49" s="5">
        <f t="shared" si="60"/>
        <v>12.5</v>
      </c>
      <c r="R49">
        <f t="shared" si="31"/>
        <v>500000</v>
      </c>
      <c r="S49">
        <f t="shared" si="32"/>
        <v>3366.2692080663001</v>
      </c>
      <c r="U49">
        <f t="shared" si="52"/>
        <v>8.8271367000000003E-2</v>
      </c>
      <c r="V49">
        <f t="shared" si="53"/>
        <v>0.01</v>
      </c>
      <c r="W49">
        <f t="shared" si="54"/>
        <v>0.35469804020933554</v>
      </c>
      <c r="X49">
        <f t="shared" si="55"/>
        <v>3.1309680881499012E-2</v>
      </c>
      <c r="Y49">
        <f t="shared" si="56"/>
        <v>3.5469804020933555E-3</v>
      </c>
      <c r="Z49">
        <f t="shared" si="57"/>
        <v>0.31984137892574321</v>
      </c>
      <c r="AB49">
        <f t="shared" si="58"/>
        <v>1255.2782634729947</v>
      </c>
      <c r="AC49">
        <f t="shared" si="33"/>
        <v>1076.672185343195</v>
      </c>
      <c r="AE49">
        <f t="shared" si="34"/>
        <v>0</v>
      </c>
      <c r="AF49">
        <f t="shared" si="35"/>
        <v>0</v>
      </c>
      <c r="AG49">
        <f t="shared" si="36"/>
        <v>-3.9980172365717901</v>
      </c>
      <c r="AH49">
        <f t="shared" si="37"/>
        <v>-15654.840440749505</v>
      </c>
      <c r="AI49">
        <f t="shared" si="38"/>
        <v>-15658.838457986078</v>
      </c>
      <c r="AJ49">
        <f t="shared" si="39"/>
        <v>178.6060781297997</v>
      </c>
      <c r="AK49">
        <f t="shared" si="61"/>
        <v>87.869478443109642</v>
      </c>
      <c r="AL49">
        <f t="shared" si="40"/>
        <v>-15392.362901413167</v>
      </c>
      <c r="AN49">
        <f t="shared" si="41"/>
        <v>0</v>
      </c>
      <c r="AO49">
        <f t="shared" si="42"/>
        <v>0</v>
      </c>
      <c r="AP49">
        <f t="shared" si="43"/>
        <v>-5.5681376270615444E-2</v>
      </c>
      <c r="AQ49">
        <f t="shared" si="44"/>
        <v>-218.02884016209725</v>
      </c>
      <c r="AR49">
        <f t="shared" si="45"/>
        <v>-218.08452153836788</v>
      </c>
      <c r="AS49">
        <f t="shared" si="46"/>
        <v>2.4874910867297708</v>
      </c>
      <c r="AT49">
        <f t="shared" si="47"/>
        <v>1.2237799895252317</v>
      </c>
      <c r="AU49">
        <f t="shared" si="48"/>
        <v>-214.37325046211285</v>
      </c>
      <c r="AW49">
        <v>46</v>
      </c>
      <c r="AX49">
        <f>IF(Z49&gt;0, (R49*SUMPRODUCT(K49:$K$98, X49:$X$98)-K49*$AZ$3)/Z49, 0)</f>
        <v>3366.2692080663001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0.103819197</v>
      </c>
      <c r="Q50" s="5">
        <f t="shared" si="60"/>
        <v>12.5</v>
      </c>
      <c r="R50">
        <f t="shared" si="31"/>
        <v>500000</v>
      </c>
      <c r="S50">
        <f t="shared" si="32"/>
        <v>3156.567127827102</v>
      </c>
      <c r="U50">
        <f t="shared" si="52"/>
        <v>0.103819197</v>
      </c>
      <c r="V50">
        <f t="shared" si="53"/>
        <v>0.01</v>
      </c>
      <c r="W50">
        <f t="shared" si="54"/>
        <v>0.31984137892574321</v>
      </c>
      <c r="X50">
        <f t="shared" si="55"/>
        <v>3.3205675127443386E-2</v>
      </c>
      <c r="Y50">
        <f t="shared" si="56"/>
        <v>3.1984137892574322E-3</v>
      </c>
      <c r="Z50">
        <f t="shared" si="57"/>
        <v>0.28343729000904239</v>
      </c>
      <c r="AB50">
        <f t="shared" si="58"/>
        <v>1076.672185343195</v>
      </c>
      <c r="AC50">
        <f t="shared" si="33"/>
        <v>894.68883244294034</v>
      </c>
      <c r="AE50">
        <f t="shared" si="34"/>
        <v>0</v>
      </c>
      <c r="AF50">
        <f t="shared" si="35"/>
        <v>0</v>
      </c>
      <c r="AG50">
        <f t="shared" si="36"/>
        <v>-3.54296612511303</v>
      </c>
      <c r="AH50">
        <f t="shared" si="37"/>
        <v>-16602.837563721692</v>
      </c>
      <c r="AI50">
        <f t="shared" si="38"/>
        <v>-16606.380529846807</v>
      </c>
      <c r="AJ50">
        <f t="shared" si="39"/>
        <v>181.98335290025466</v>
      </c>
      <c r="AK50">
        <f t="shared" si="61"/>
        <v>75.36705297402365</v>
      </c>
      <c r="AL50">
        <f t="shared" si="40"/>
        <v>-16349.03012397253</v>
      </c>
      <c r="AN50">
        <f t="shared" si="41"/>
        <v>0</v>
      </c>
      <c r="AO50">
        <f t="shared" si="42"/>
        <v>0</v>
      </c>
      <c r="AP50">
        <f t="shared" si="43"/>
        <v>-4.4056934585392088E-2</v>
      </c>
      <c r="AQ50">
        <f t="shared" si="44"/>
        <v>-206.45699186679107</v>
      </c>
      <c r="AR50">
        <f t="shared" si="45"/>
        <v>-206.50104880137647</v>
      </c>
      <c r="AS50">
        <f t="shared" si="46"/>
        <v>2.2629707401170989</v>
      </c>
      <c r="AT50">
        <f t="shared" si="47"/>
        <v>0.93719251201263154</v>
      </c>
      <c r="AU50">
        <f t="shared" si="48"/>
        <v>-203.30088554924677</v>
      </c>
      <c r="AW50">
        <v>47</v>
      </c>
      <c r="AX50">
        <f>IF(Z50&gt;0, (R50*SUMPRODUCT(K50:$K$98, X50:$X$98)-K50*$AZ$3)/Z50, 0)</f>
        <v>3156.567127827102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0.120610461</v>
      </c>
      <c r="Q51" s="5">
        <f t="shared" si="60"/>
        <v>12.5</v>
      </c>
      <c r="R51">
        <f t="shared" si="31"/>
        <v>500000</v>
      </c>
      <c r="S51">
        <f t="shared" si="32"/>
        <v>2923.556809686595</v>
      </c>
      <c r="U51">
        <f t="shared" si="52"/>
        <v>0.120610461</v>
      </c>
      <c r="V51">
        <f t="shared" si="53"/>
        <v>0.01</v>
      </c>
      <c r="W51">
        <f t="shared" si="54"/>
        <v>0.28343729000904239</v>
      </c>
      <c r="X51">
        <f t="shared" si="55"/>
        <v>3.4185502212581299E-2</v>
      </c>
      <c r="Y51">
        <f t="shared" si="56"/>
        <v>2.834372900090424E-3</v>
      </c>
      <c r="Z51">
        <f t="shared" si="57"/>
        <v>0.24641741489637067</v>
      </c>
      <c r="AB51">
        <f t="shared" si="58"/>
        <v>894.68883244294034</v>
      </c>
      <c r="AC51">
        <f t="shared" si="33"/>
        <v>720.4153113456515</v>
      </c>
      <c r="AE51">
        <f t="shared" si="34"/>
        <v>0</v>
      </c>
      <c r="AF51">
        <f t="shared" si="35"/>
        <v>0</v>
      </c>
      <c r="AG51">
        <f t="shared" si="36"/>
        <v>-3.0802176862046333</v>
      </c>
      <c r="AH51">
        <f t="shared" si="37"/>
        <v>-17092.751106290649</v>
      </c>
      <c r="AI51">
        <f t="shared" si="38"/>
        <v>-17095.831323976854</v>
      </c>
      <c r="AJ51">
        <f t="shared" si="39"/>
        <v>174.27352109728884</v>
      </c>
      <c r="AK51">
        <f t="shared" si="61"/>
        <v>62.628218271005828</v>
      </c>
      <c r="AL51">
        <f t="shared" si="40"/>
        <v>-16858.929584608559</v>
      </c>
      <c r="AN51">
        <f t="shared" si="41"/>
        <v>0</v>
      </c>
      <c r="AO51">
        <f t="shared" si="42"/>
        <v>0</v>
      </c>
      <c r="AP51">
        <f t="shared" si="43"/>
        <v>-3.4198783972274265E-2</v>
      </c>
      <c r="AQ51">
        <f t="shared" si="44"/>
        <v>-189.77597109253512</v>
      </c>
      <c r="AR51">
        <f t="shared" si="45"/>
        <v>-189.81016987650739</v>
      </c>
      <c r="AS51">
        <f t="shared" si="46"/>
        <v>1.9349095120083717</v>
      </c>
      <c r="AT51">
        <f t="shared" si="47"/>
        <v>0.6953433573253881</v>
      </c>
      <c r="AU51">
        <f t="shared" si="48"/>
        <v>-187.17991700717363</v>
      </c>
      <c r="AW51">
        <v>48</v>
      </c>
      <c r="AX51">
        <f>IF(Z51&gt;0, (R51*SUMPRODUCT(K51:$K$98, X51:$X$98)-K51*$AZ$3)/Z51, 0)</f>
        <v>2923.556809686595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0.138204574</v>
      </c>
      <c r="Q52" s="5">
        <f t="shared" si="60"/>
        <v>12.5</v>
      </c>
      <c r="R52">
        <f t="shared" si="31"/>
        <v>500000</v>
      </c>
      <c r="S52">
        <f t="shared" si="32"/>
        <v>2664.9927218436492</v>
      </c>
      <c r="U52">
        <f t="shared" si="52"/>
        <v>0.138204574</v>
      </c>
      <c r="V52">
        <f t="shared" si="53"/>
        <v>0.01</v>
      </c>
      <c r="W52">
        <f t="shared" si="54"/>
        <v>0.24641741489637067</v>
      </c>
      <c r="X52">
        <f t="shared" si="55"/>
        <v>3.4056013851934165E-2</v>
      </c>
      <c r="Y52">
        <f t="shared" si="56"/>
        <v>2.4641741489637068E-3</v>
      </c>
      <c r="Z52">
        <f t="shared" si="57"/>
        <v>0.2098972268954728</v>
      </c>
      <c r="AB52">
        <f t="shared" si="58"/>
        <v>720.4153113456515</v>
      </c>
      <c r="AC52">
        <f t="shared" si="33"/>
        <v>559.37458201160007</v>
      </c>
      <c r="AE52">
        <f t="shared" si="34"/>
        <v>0</v>
      </c>
      <c r="AF52">
        <f t="shared" si="35"/>
        <v>0</v>
      </c>
      <c r="AG52">
        <f t="shared" si="36"/>
        <v>-2.6237153361934098</v>
      </c>
      <c r="AH52">
        <f t="shared" si="37"/>
        <v>-17028.006925967082</v>
      </c>
      <c r="AI52">
        <f t="shared" si="38"/>
        <v>-17030.630641303276</v>
      </c>
      <c r="AJ52">
        <f t="shared" si="39"/>
        <v>161.04072933405143</v>
      </c>
      <c r="AK52">
        <f t="shared" si="61"/>
        <v>50.429071794195607</v>
      </c>
      <c r="AL52">
        <f t="shared" si="40"/>
        <v>-16819.160840175031</v>
      </c>
      <c r="AN52">
        <f t="shared" si="41"/>
        <v>0</v>
      </c>
      <c r="AO52">
        <f t="shared" si="42"/>
        <v>0</v>
      </c>
      <c r="AP52">
        <f t="shared" si="43"/>
        <v>-2.600925693066547E-2</v>
      </c>
      <c r="AQ52">
        <f t="shared" si="44"/>
        <v>-168.80101322164973</v>
      </c>
      <c r="AR52">
        <f t="shared" si="45"/>
        <v>-168.8270224785804</v>
      </c>
      <c r="AS52">
        <f t="shared" si="46"/>
        <v>1.5964192638474315</v>
      </c>
      <c r="AT52">
        <f t="shared" si="47"/>
        <v>0.49991043882571606</v>
      </c>
      <c r="AU52">
        <f t="shared" si="48"/>
        <v>-166.73069277590727</v>
      </c>
      <c r="AW52">
        <v>49</v>
      </c>
      <c r="AX52">
        <f>IF(Z52&gt;0, (R52*SUMPRODUCT(K52:$K$98, X52:$X$98)-K52*$AZ$3)/Z52, 0)</f>
        <v>2664.9927218436492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0.156383199</v>
      </c>
      <c r="Q53" s="5">
        <f t="shared" si="60"/>
        <v>12.5</v>
      </c>
      <c r="R53">
        <f t="shared" si="31"/>
        <v>500000</v>
      </c>
      <c r="S53">
        <f t="shared" si="32"/>
        <v>2378.8127378567324</v>
      </c>
      <c r="U53">
        <f t="shared" si="52"/>
        <v>0.156383199</v>
      </c>
      <c r="V53">
        <f t="shared" si="53"/>
        <v>0.01</v>
      </c>
      <c r="W53">
        <f t="shared" si="54"/>
        <v>0.2098972268954728</v>
      </c>
      <c r="X53">
        <f t="shared" si="55"/>
        <v>3.2824399803142876E-2</v>
      </c>
      <c r="Y53">
        <f t="shared" si="56"/>
        <v>2.098972268954728E-3</v>
      </c>
      <c r="Z53">
        <f t="shared" si="57"/>
        <v>0.17497385482337519</v>
      </c>
      <c r="AB53">
        <f t="shared" si="58"/>
        <v>559.37458201160007</v>
      </c>
      <c r="AC53">
        <f t="shared" si="33"/>
        <v>416.23003464573952</v>
      </c>
      <c r="AE53">
        <f t="shared" si="34"/>
        <v>0</v>
      </c>
      <c r="AF53">
        <f t="shared" si="35"/>
        <v>0</v>
      </c>
      <c r="AG53">
        <f t="shared" si="36"/>
        <v>-2.1871731852921896</v>
      </c>
      <c r="AH53">
        <f t="shared" si="37"/>
        <v>-16412.199901571439</v>
      </c>
      <c r="AI53">
        <f t="shared" si="38"/>
        <v>-16414.387074756731</v>
      </c>
      <c r="AJ53">
        <f t="shared" si="39"/>
        <v>143.14454736586055</v>
      </c>
      <c r="AK53">
        <f t="shared" si="61"/>
        <v>39.15622074081201</v>
      </c>
      <c r="AL53">
        <f t="shared" si="40"/>
        <v>-16232.086306650059</v>
      </c>
      <c r="AN53">
        <f t="shared" si="41"/>
        <v>0</v>
      </c>
      <c r="AO53">
        <f t="shared" si="42"/>
        <v>0</v>
      </c>
      <c r="AP53">
        <f t="shared" si="43"/>
        <v>-1.9358708534757522E-2</v>
      </c>
      <c r="AQ53">
        <f t="shared" si="44"/>
        <v>-145.26467151537099</v>
      </c>
      <c r="AR53">
        <f t="shared" si="45"/>
        <v>-145.28403022390575</v>
      </c>
      <c r="AS53">
        <f t="shared" si="46"/>
        <v>1.2669749196953919</v>
      </c>
      <c r="AT53">
        <f t="shared" si="47"/>
        <v>0.34657240210392487</v>
      </c>
      <c r="AU53">
        <f t="shared" si="48"/>
        <v>-143.67048290210641</v>
      </c>
      <c r="AW53">
        <v>50</v>
      </c>
      <c r="AX53">
        <f>IF(Z53&gt;0, (R53*SUMPRODUCT(K53:$K$98, X53:$X$98)-K53*$AZ$3)/Z53, 0)</f>
        <v>2378.8127378567324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0.17588848000000001</v>
      </c>
      <c r="Q54" s="5">
        <f t="shared" si="60"/>
        <v>12.5</v>
      </c>
      <c r="R54">
        <f t="shared" si="31"/>
        <v>500000</v>
      </c>
      <c r="S54">
        <f t="shared" si="32"/>
        <v>2063.0155955729956</v>
      </c>
      <c r="U54">
        <f t="shared" si="52"/>
        <v>0.17588848000000001</v>
      </c>
      <c r="V54">
        <f t="shared" si="53"/>
        <v>0.01</v>
      </c>
      <c r="W54">
        <f t="shared" si="54"/>
        <v>0.17497385482337519</v>
      </c>
      <c r="X54">
        <f t="shared" si="55"/>
        <v>3.0775885364624132E-2</v>
      </c>
      <c r="Y54">
        <f t="shared" si="56"/>
        <v>1.7497385482337518E-3</v>
      </c>
      <c r="Z54">
        <f t="shared" si="57"/>
        <v>0.14244823091051728</v>
      </c>
      <c r="AB54">
        <f t="shared" si="58"/>
        <v>416.23003464573952</v>
      </c>
      <c r="AC54">
        <f t="shared" si="33"/>
        <v>293.87292193018044</v>
      </c>
      <c r="AE54">
        <f t="shared" si="34"/>
        <v>0</v>
      </c>
      <c r="AF54">
        <f t="shared" si="35"/>
        <v>0</v>
      </c>
      <c r="AG54">
        <f t="shared" si="36"/>
        <v>-1.780602886381466</v>
      </c>
      <c r="AH54">
        <f t="shared" si="37"/>
        <v>-15387.942682312067</v>
      </c>
      <c r="AI54">
        <f t="shared" si="38"/>
        <v>-15389.723285198448</v>
      </c>
      <c r="AJ54">
        <f t="shared" si="39"/>
        <v>122.35711271555908</v>
      </c>
      <c r="AK54">
        <f t="shared" si="61"/>
        <v>29.13610242520177</v>
      </c>
      <c r="AL54">
        <f t="shared" si="40"/>
        <v>-15238.230070057687</v>
      </c>
      <c r="AN54">
        <f t="shared" si="41"/>
        <v>0</v>
      </c>
      <c r="AO54">
        <f t="shared" si="42"/>
        <v>0</v>
      </c>
      <c r="AP54">
        <f t="shared" si="43"/>
        <v>-1.4071560384346801E-2</v>
      </c>
      <c r="AQ54">
        <f t="shared" si="44"/>
        <v>-121.6062078193403</v>
      </c>
      <c r="AR54">
        <f t="shared" si="45"/>
        <v>-121.62027937972464</v>
      </c>
      <c r="AS54">
        <f t="shared" si="46"/>
        <v>0.96695086433913513</v>
      </c>
      <c r="AT54">
        <f t="shared" si="47"/>
        <v>0.23025371225468519</v>
      </c>
      <c r="AU54">
        <f t="shared" si="48"/>
        <v>-120.42307480313082</v>
      </c>
      <c r="AW54">
        <v>51</v>
      </c>
      <c r="AX54">
        <f>IF(Z54&gt;0, (R54*SUMPRODUCT(K54:$K$98, X54:$X$98)-K54*$AZ$3)/Z54, 0)</f>
        <v>2063.0155955729956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0.195947922</v>
      </c>
      <c r="Q55" s="5">
        <f t="shared" si="60"/>
        <v>12.5</v>
      </c>
      <c r="R55">
        <f t="shared" si="31"/>
        <v>500000</v>
      </c>
      <c r="S55">
        <f t="shared" si="32"/>
        <v>1703.8073840810869</v>
      </c>
      <c r="U55">
        <f t="shared" si="52"/>
        <v>0.195947922</v>
      </c>
      <c r="V55">
        <f t="shared" si="53"/>
        <v>0.01</v>
      </c>
      <c r="W55">
        <f t="shared" si="54"/>
        <v>0.14244823091051728</v>
      </c>
      <c r="X55">
        <f t="shared" si="55"/>
        <v>2.7912434839492028E-2</v>
      </c>
      <c r="Y55">
        <f t="shared" si="56"/>
        <v>1.4244823091051728E-3</v>
      </c>
      <c r="Z55">
        <f t="shared" si="57"/>
        <v>0.11311131376192007</v>
      </c>
      <c r="AB55">
        <f t="shared" si="58"/>
        <v>293.87292193018044</v>
      </c>
      <c r="AC55">
        <f t="shared" si="33"/>
        <v>192.71989161067208</v>
      </c>
      <c r="AE55">
        <f t="shared" si="34"/>
        <v>0</v>
      </c>
      <c r="AF55">
        <f t="shared" si="35"/>
        <v>0</v>
      </c>
      <c r="AG55">
        <f t="shared" si="36"/>
        <v>-1.4138914220240009</v>
      </c>
      <c r="AH55">
        <f t="shared" si="37"/>
        <v>-13956.217419746014</v>
      </c>
      <c r="AI55">
        <f t="shared" si="38"/>
        <v>-13957.631311168037</v>
      </c>
      <c r="AJ55">
        <f t="shared" si="39"/>
        <v>101.15303031950836</v>
      </c>
      <c r="AK55">
        <f t="shared" si="61"/>
        <v>20.571104535112632</v>
      </c>
      <c r="AL55">
        <f t="shared" si="40"/>
        <v>-13835.907176313416</v>
      </c>
      <c r="AN55">
        <f t="shared" si="41"/>
        <v>0</v>
      </c>
      <c r="AO55">
        <f t="shared" si="42"/>
        <v>0</v>
      </c>
      <c r="AP55">
        <f t="shared" si="43"/>
        <v>-9.9763855034759406E-3</v>
      </c>
      <c r="AQ55">
        <f t="shared" si="44"/>
        <v>-98.474750593224158</v>
      </c>
      <c r="AR55">
        <f t="shared" si="45"/>
        <v>-98.484726978727636</v>
      </c>
      <c r="AS55">
        <f t="shared" si="46"/>
        <v>0.71373346608723909</v>
      </c>
      <c r="AT55">
        <f t="shared" si="47"/>
        <v>0.14514924263477294</v>
      </c>
      <c r="AU55">
        <f t="shared" si="48"/>
        <v>-97.625844270005615</v>
      </c>
      <c r="AW55">
        <v>52</v>
      </c>
      <c r="AX55">
        <f>IF(Z55&gt;0, (R55*SUMPRODUCT(K55:$K$98, X55:$X$98)-K55*$AZ$3)/Z55, 0)</f>
        <v>1703.8073840810869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0.21719401199999999</v>
      </c>
      <c r="Q56" s="5">
        <f t="shared" si="60"/>
        <v>12.5</v>
      </c>
      <c r="R56">
        <f t="shared" si="31"/>
        <v>500000</v>
      </c>
      <c r="S56">
        <f t="shared" si="32"/>
        <v>1287.0714559761029</v>
      </c>
      <c r="U56">
        <f t="shared" si="52"/>
        <v>0.21719401199999999</v>
      </c>
      <c r="V56">
        <f t="shared" si="53"/>
        <v>0.01</v>
      </c>
      <c r="W56">
        <f t="shared" si="54"/>
        <v>0.11311131376192007</v>
      </c>
      <c r="X56">
        <f t="shared" si="55"/>
        <v>2.4567100038542233E-2</v>
      </c>
      <c r="Y56">
        <f t="shared" si="56"/>
        <v>1.1311131376192008E-3</v>
      </c>
      <c r="Z56">
        <f t="shared" si="57"/>
        <v>8.7413100585758644E-2</v>
      </c>
      <c r="AB56">
        <f t="shared" si="58"/>
        <v>192.71989161067208</v>
      </c>
      <c r="AC56">
        <f t="shared" si="33"/>
        <v>112.50690664229791</v>
      </c>
      <c r="AE56">
        <f t="shared" si="34"/>
        <v>0</v>
      </c>
      <c r="AF56">
        <f t="shared" si="35"/>
        <v>0</v>
      </c>
      <c r="AG56">
        <f t="shared" si="36"/>
        <v>-1.0926637573219831</v>
      </c>
      <c r="AH56">
        <f t="shared" si="37"/>
        <v>-12283.550019271117</v>
      </c>
      <c r="AI56">
        <f t="shared" si="38"/>
        <v>-12284.642683028438</v>
      </c>
      <c r="AJ56">
        <f t="shared" si="39"/>
        <v>80.212984968374172</v>
      </c>
      <c r="AK56">
        <f t="shared" si="61"/>
        <v>13.490392412747047</v>
      </c>
      <c r="AL56">
        <f t="shared" si="40"/>
        <v>-12190.939305647318</v>
      </c>
      <c r="AN56">
        <f t="shared" si="41"/>
        <v>0</v>
      </c>
      <c r="AO56">
        <f t="shared" si="42"/>
        <v>0</v>
      </c>
      <c r="AP56">
        <f t="shared" si="43"/>
        <v>-6.8837593354308946E-3</v>
      </c>
      <c r="AQ56">
        <f t="shared" si="44"/>
        <v>-77.38611402709212</v>
      </c>
      <c r="AR56">
        <f t="shared" si="45"/>
        <v>-77.392997786427543</v>
      </c>
      <c r="AS56">
        <f t="shared" si="46"/>
        <v>0.50534016562618789</v>
      </c>
      <c r="AT56">
        <f t="shared" si="47"/>
        <v>8.4989196436309103E-2</v>
      </c>
      <c r="AU56">
        <f t="shared" si="48"/>
        <v>-76.802668424365052</v>
      </c>
      <c r="AW56">
        <v>53</v>
      </c>
      <c r="AX56">
        <f>IF(Z56&gt;0, (R56*SUMPRODUCT(K56:$K$98, X56:$X$98)-K56*$AZ$3)/Z56, 0)</f>
        <v>1287.0714559761029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0.239685495</v>
      </c>
      <c r="Q57" s="5">
        <f t="shared" si="60"/>
        <v>12.5</v>
      </c>
      <c r="R57">
        <f t="shared" si="31"/>
        <v>500000</v>
      </c>
      <c r="S57">
        <f t="shared" si="32"/>
        <v>784.083609671678</v>
      </c>
      <c r="U57">
        <f t="shared" si="52"/>
        <v>0.239685495</v>
      </c>
      <c r="V57">
        <f t="shared" si="53"/>
        <v>0.01</v>
      </c>
      <c r="W57">
        <f t="shared" si="54"/>
        <v>8.7413100585758644E-2</v>
      </c>
      <c r="X57">
        <f t="shared" si="55"/>
        <v>2.095165228338235E-2</v>
      </c>
      <c r="Y57">
        <f t="shared" si="56"/>
        <v>8.7413100585758644E-4</v>
      </c>
      <c r="Z57">
        <f t="shared" si="57"/>
        <v>6.5587317296518705E-2</v>
      </c>
      <c r="AB57">
        <f t="shared" si="58"/>
        <v>112.50690664229791</v>
      </c>
      <c r="AC57">
        <f t="shared" si="33"/>
        <v>51.425940494536064</v>
      </c>
      <c r="AE57">
        <f t="shared" si="34"/>
        <v>0</v>
      </c>
      <c r="AF57">
        <f t="shared" si="35"/>
        <v>0</v>
      </c>
      <c r="AG57">
        <f t="shared" si="36"/>
        <v>-0.81984146620648379</v>
      </c>
      <c r="AH57">
        <f t="shared" si="37"/>
        <v>-10475.826141691176</v>
      </c>
      <c r="AI57">
        <f t="shared" si="38"/>
        <v>-10476.645983157381</v>
      </c>
      <c r="AJ57">
        <f t="shared" si="39"/>
        <v>61.080966147761842</v>
      </c>
      <c r="AK57">
        <f t="shared" si="61"/>
        <v>7.8754834649608538</v>
      </c>
      <c r="AL57">
        <f t="shared" si="40"/>
        <v>-10407.689533544659</v>
      </c>
      <c r="AN57">
        <f t="shared" si="41"/>
        <v>0</v>
      </c>
      <c r="AO57">
        <f t="shared" si="42"/>
        <v>0</v>
      </c>
      <c r="AP57">
        <f t="shared" si="43"/>
        <v>-4.6115932841990712E-3</v>
      </c>
      <c r="AQ57">
        <f t="shared" si="44"/>
        <v>-58.926330849058033</v>
      </c>
      <c r="AR57">
        <f t="shared" si="45"/>
        <v>-58.930942442342221</v>
      </c>
      <c r="AS57">
        <f t="shared" si="46"/>
        <v>0.34357931977115408</v>
      </c>
      <c r="AT57">
        <f t="shared" si="47"/>
        <v>4.4299450752210652E-2</v>
      </c>
      <c r="AU57">
        <f t="shared" si="48"/>
        <v>-58.543063671818864</v>
      </c>
      <c r="AW57">
        <v>54</v>
      </c>
      <c r="AX57">
        <f>IF(Z57&gt;0, (R57*SUMPRODUCT(K57:$K$98, X57:$X$98)-K57*$AZ$3)/Z57, 0)</f>
        <v>784.083609671678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0.26259210900000002</v>
      </c>
      <c r="Q58" s="5">
        <f t="shared" si="60"/>
        <v>12.5</v>
      </c>
      <c r="R58">
        <f t="shared" si="31"/>
        <v>500000</v>
      </c>
      <c r="S58">
        <f t="shared" si="32"/>
        <v>147.93470873509531</v>
      </c>
      <c r="U58">
        <f t="shared" si="52"/>
        <v>0.26259210900000002</v>
      </c>
      <c r="V58">
        <f t="shared" si="53"/>
        <v>0.01</v>
      </c>
      <c r="W58">
        <f t="shared" si="54"/>
        <v>6.5587317296518705E-2</v>
      </c>
      <c r="X58">
        <f t="shared" si="55"/>
        <v>1.7222711972545025E-2</v>
      </c>
      <c r="Y58">
        <f t="shared" si="56"/>
        <v>6.5587317296518705E-4</v>
      </c>
      <c r="Z58">
        <f t="shared" si="57"/>
        <v>4.7708732151008494E-2</v>
      </c>
      <c r="AB58">
        <f t="shared" si="58"/>
        <v>51.425940494536064</v>
      </c>
      <c r="AC58">
        <f t="shared" si="33"/>
        <v>7.0577773948801186</v>
      </c>
      <c r="AE58">
        <f t="shared" si="34"/>
        <v>0</v>
      </c>
      <c r="AF58">
        <f t="shared" si="35"/>
        <v>0</v>
      </c>
      <c r="AG58">
        <f t="shared" si="36"/>
        <v>-0.59635915188760613</v>
      </c>
      <c r="AH58">
        <f t="shared" si="37"/>
        <v>-8611.3559862725124</v>
      </c>
      <c r="AI58">
        <f t="shared" si="38"/>
        <v>-8611.9523454244008</v>
      </c>
      <c r="AJ58">
        <f t="shared" si="39"/>
        <v>44.368163099655945</v>
      </c>
      <c r="AK58">
        <f t="shared" si="61"/>
        <v>3.5998158346175249</v>
      </c>
      <c r="AL58">
        <f t="shared" si="40"/>
        <v>-8563.9843664901273</v>
      </c>
      <c r="AN58">
        <f t="shared" si="41"/>
        <v>0</v>
      </c>
      <c r="AO58">
        <f t="shared" si="42"/>
        <v>0</v>
      </c>
      <c r="AP58">
        <f t="shared" si="43"/>
        <v>-2.9950976294723301E-3</v>
      </c>
      <c r="AQ58">
        <f t="shared" si="44"/>
        <v>-43.248857369573948</v>
      </c>
      <c r="AR58">
        <f t="shared" si="45"/>
        <v>-43.25185246720342</v>
      </c>
      <c r="AS58">
        <f t="shared" si="46"/>
        <v>0.22283045326495804</v>
      </c>
      <c r="AT58">
        <f t="shared" si="47"/>
        <v>1.8079373543062383E-2</v>
      </c>
      <c r="AU58">
        <f t="shared" si="48"/>
        <v>-43.010942640395399</v>
      </c>
      <c r="AW58">
        <v>55</v>
      </c>
      <c r="AX58">
        <f>IF(Z58&gt;0, (R58*SUMPRODUCT(K58:$K$98, X58:$X$98)-K58*$AZ$3)/Z58, 0)</f>
        <v>147.93470873509531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0.28653067599999998</v>
      </c>
      <c r="Q59" s="5">
        <f t="shared" si="60"/>
        <v>12.5</v>
      </c>
      <c r="R59">
        <f t="shared" si="31"/>
        <v>500000</v>
      </c>
      <c r="S59">
        <f t="shared" si="32"/>
        <v>-691.04856409324714</v>
      </c>
      <c r="U59">
        <f t="shared" si="52"/>
        <v>0.28653067599999998</v>
      </c>
      <c r="V59">
        <f t="shared" si="53"/>
        <v>0.01</v>
      </c>
      <c r="W59">
        <f t="shared" si="54"/>
        <v>4.7708732151008494E-2</v>
      </c>
      <c r="X59">
        <f t="shared" si="55"/>
        <v>1.3670015274331397E-2</v>
      </c>
      <c r="Y59">
        <f t="shared" si="56"/>
        <v>4.7708732151008495E-4</v>
      </c>
      <c r="Z59">
        <f t="shared" si="57"/>
        <v>3.3561629555167012E-2</v>
      </c>
      <c r="AB59">
        <f t="shared" si="58"/>
        <v>7.0577773948801186</v>
      </c>
      <c r="AC59">
        <f t="shared" si="33"/>
        <v>-23.19271591272765</v>
      </c>
      <c r="AE59">
        <f t="shared" si="34"/>
        <v>0</v>
      </c>
      <c r="AF59">
        <f t="shared" si="35"/>
        <v>0</v>
      </c>
      <c r="AG59">
        <f t="shared" si="36"/>
        <v>-0.41952036943958765</v>
      </c>
      <c r="AH59">
        <f t="shared" si="37"/>
        <v>-6835.0076371656987</v>
      </c>
      <c r="AI59">
        <f t="shared" si="38"/>
        <v>-6835.4271575351386</v>
      </c>
      <c r="AJ59">
        <f t="shared" si="39"/>
        <v>30.250493307607769</v>
      </c>
      <c r="AK59">
        <f t="shared" si="61"/>
        <v>0.49404441764160834</v>
      </c>
      <c r="AL59">
        <f t="shared" si="40"/>
        <v>-6804.6826198098888</v>
      </c>
      <c r="AN59">
        <f t="shared" si="41"/>
        <v>0</v>
      </c>
      <c r="AO59">
        <f t="shared" si="42"/>
        <v>0</v>
      </c>
      <c r="AP59">
        <f t="shared" si="43"/>
        <v>-1.8812136649275916E-3</v>
      </c>
      <c r="AQ59">
        <f t="shared" si="44"/>
        <v>-30.649548159239437</v>
      </c>
      <c r="AR59">
        <f t="shared" si="45"/>
        <v>-30.651429372904367</v>
      </c>
      <c r="AS59">
        <f t="shared" si="46"/>
        <v>0.13564929268414769</v>
      </c>
      <c r="AT59">
        <f t="shared" si="47"/>
        <v>2.2153944772458183E-3</v>
      </c>
      <c r="AU59">
        <f t="shared" si="48"/>
        <v>-30.513564685742971</v>
      </c>
      <c r="AW59">
        <v>56</v>
      </c>
      <c r="AX59">
        <f>IF(Z59&gt;0, (R59*SUMPRODUCT(K59:$K$98, X59:$X$98)-K59*$AZ$3)/Z59, 0)</f>
        <v>-691.04856409324714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0.31063079199999999</v>
      </c>
      <c r="Q60" s="5">
        <f t="shared" si="60"/>
        <v>12.5</v>
      </c>
      <c r="R60">
        <f t="shared" si="31"/>
        <v>500000</v>
      </c>
      <c r="S60">
        <f t="shared" si="32"/>
        <v>-1852.4217263441051</v>
      </c>
      <c r="U60">
        <f t="shared" si="52"/>
        <v>0.31063079199999999</v>
      </c>
      <c r="V60">
        <f t="shared" si="53"/>
        <v>0.01</v>
      </c>
      <c r="W60">
        <f t="shared" si="54"/>
        <v>3.3561629555167012E-2</v>
      </c>
      <c r="X60">
        <f t="shared" si="55"/>
        <v>1.0425275569532136E-2</v>
      </c>
      <c r="Y60">
        <f t="shared" si="56"/>
        <v>3.3561629555167011E-4</v>
      </c>
      <c r="Z60">
        <f t="shared" si="57"/>
        <v>2.2800737690083207E-2</v>
      </c>
      <c r="AB60">
        <f t="shared" si="58"/>
        <v>-23.19271591272765</v>
      </c>
      <c r="AC60">
        <f t="shared" si="33"/>
        <v>-42.236581873783038</v>
      </c>
      <c r="AE60">
        <f t="shared" si="34"/>
        <v>0</v>
      </c>
      <c r="AF60">
        <f t="shared" si="35"/>
        <v>0</v>
      </c>
      <c r="AG60">
        <f t="shared" si="36"/>
        <v>-0.2850092211260401</v>
      </c>
      <c r="AH60">
        <f t="shared" si="37"/>
        <v>-5212.6377847660679</v>
      </c>
      <c r="AI60">
        <f t="shared" si="38"/>
        <v>-5212.9227939871935</v>
      </c>
      <c r="AJ60">
        <f t="shared" si="39"/>
        <v>19.043865961055388</v>
      </c>
      <c r="AK60">
        <f t="shared" si="61"/>
        <v>-1.6234901138909357</v>
      </c>
      <c r="AL60">
        <f t="shared" si="40"/>
        <v>-5195.5024181400286</v>
      </c>
      <c r="AN60">
        <f t="shared" si="41"/>
        <v>0</v>
      </c>
      <c r="AO60">
        <f t="shared" si="42"/>
        <v>0</v>
      </c>
      <c r="AP60">
        <f t="shared" si="43"/>
        <v>-1.1411059264469958E-3</v>
      </c>
      <c r="AQ60">
        <f t="shared" si="44"/>
        <v>-20.870103237774298</v>
      </c>
      <c r="AR60">
        <f t="shared" si="45"/>
        <v>-20.871244343700745</v>
      </c>
      <c r="AS60">
        <f t="shared" si="46"/>
        <v>7.62468955382056E-2</v>
      </c>
      <c r="AT60">
        <f t="shared" si="47"/>
        <v>-6.5000500095040367E-3</v>
      </c>
      <c r="AU60">
        <f t="shared" si="48"/>
        <v>-20.80149749817204</v>
      </c>
      <c r="AW60">
        <v>57</v>
      </c>
      <c r="AX60">
        <f>IF(Z60&gt;0, (R60*SUMPRODUCT(K60:$K$98, X60:$X$98)-K60*$AZ$3)/Z60, 0)</f>
        <v>-1852.4217263441051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0.33433633699999998</v>
      </c>
      <c r="Q61" s="5">
        <f t="shared" si="60"/>
        <v>12.5</v>
      </c>
      <c r="R61">
        <f t="shared" si="31"/>
        <v>500000</v>
      </c>
      <c r="S61">
        <f t="shared" si="32"/>
        <v>-3528.1489310801026</v>
      </c>
      <c r="U61">
        <f t="shared" si="52"/>
        <v>0.33433633699999998</v>
      </c>
      <c r="V61">
        <f t="shared" si="53"/>
        <v>0.01</v>
      </c>
      <c r="W61">
        <f t="shared" si="54"/>
        <v>2.2800737690083207E-2</v>
      </c>
      <c r="X61">
        <f t="shared" si="55"/>
        <v>7.6231151202002601E-3</v>
      </c>
      <c r="Y61">
        <f t="shared" si="56"/>
        <v>2.2800737690083206E-4</v>
      </c>
      <c r="Z61">
        <f t="shared" si="57"/>
        <v>1.4949615192982116E-2</v>
      </c>
      <c r="AB61">
        <f t="shared" si="58"/>
        <v>-42.236581873783038</v>
      </c>
      <c r="AC61">
        <f t="shared" si="33"/>
        <v>-52.74446886317871</v>
      </c>
      <c r="AE61">
        <f t="shared" si="34"/>
        <v>0</v>
      </c>
      <c r="AF61">
        <f t="shared" si="35"/>
        <v>0</v>
      </c>
      <c r="AG61">
        <f t="shared" si="36"/>
        <v>-0.18687018991227644</v>
      </c>
      <c r="AH61">
        <f t="shared" si="37"/>
        <v>-3811.5575601001301</v>
      </c>
      <c r="AI61">
        <f t="shared" si="38"/>
        <v>-3811.7444302900426</v>
      </c>
      <c r="AJ61">
        <f t="shared" si="39"/>
        <v>10.507886989395672</v>
      </c>
      <c r="AK61">
        <f t="shared" si="61"/>
        <v>-2.9565607311648128</v>
      </c>
      <c r="AL61">
        <f t="shared" si="40"/>
        <v>-3804.1931040318118</v>
      </c>
      <c r="AN61">
        <f t="shared" si="41"/>
        <v>0</v>
      </c>
      <c r="AO61">
        <f t="shared" si="42"/>
        <v>0</v>
      </c>
      <c r="AP61">
        <f t="shared" si="43"/>
        <v>-6.6801936750468386E-4</v>
      </c>
      <c r="AQ61">
        <f t="shared" si="44"/>
        <v>-13.625470556331427</v>
      </c>
      <c r="AR61">
        <f t="shared" si="45"/>
        <v>-13.626138575698933</v>
      </c>
      <c r="AS61">
        <f t="shared" si="46"/>
        <v>3.7563358948594125E-2</v>
      </c>
      <c r="AT61">
        <f t="shared" si="47"/>
        <v>-1.0569047051052168E-2</v>
      </c>
      <c r="AU61">
        <f t="shared" si="48"/>
        <v>-13.599144263801392</v>
      </c>
      <c r="AW61">
        <v>58</v>
      </c>
      <c r="AX61">
        <f>IF(Z61&gt;0, (R61*SUMPRODUCT(K61:$K$98, X61:$X$98)-K61*$AZ$3)/Z61, 0)</f>
        <v>-3528.1489310801026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0.35860877099999999</v>
      </c>
      <c r="Q62" s="5">
        <f t="shared" si="60"/>
        <v>12.5</v>
      </c>
      <c r="R62">
        <f t="shared" si="31"/>
        <v>500000</v>
      </c>
      <c r="S62">
        <f t="shared" si="32"/>
        <v>-6051.2366037762176</v>
      </c>
      <c r="U62">
        <f t="shared" si="52"/>
        <v>0.35860877099999999</v>
      </c>
      <c r="V62">
        <f t="shared" si="53"/>
        <v>0.01</v>
      </c>
      <c r="W62">
        <f t="shared" si="54"/>
        <v>1.4949615192982116E-2</v>
      </c>
      <c r="X62">
        <f t="shared" si="55"/>
        <v>5.3610631312782445E-3</v>
      </c>
      <c r="Y62">
        <f t="shared" si="56"/>
        <v>1.4949615192982117E-4</v>
      </c>
      <c r="Z62">
        <f t="shared" si="57"/>
        <v>9.4390559097740495E-3</v>
      </c>
      <c r="AB62">
        <f t="shared" si="58"/>
        <v>-52.74446886317871</v>
      </c>
      <c r="AC62">
        <f t="shared" si="33"/>
        <v>-57.117960626314954</v>
      </c>
      <c r="AE62">
        <f t="shared" si="34"/>
        <v>0</v>
      </c>
      <c r="AF62">
        <f t="shared" si="35"/>
        <v>0</v>
      </c>
      <c r="AG62">
        <f t="shared" si="36"/>
        <v>-0.11798819887217563</v>
      </c>
      <c r="AH62">
        <f t="shared" si="37"/>
        <v>-2680.5315656391222</v>
      </c>
      <c r="AI62">
        <f t="shared" si="38"/>
        <v>-2680.6495538379945</v>
      </c>
      <c r="AJ62">
        <f t="shared" si="39"/>
        <v>4.3734917631362435</v>
      </c>
      <c r="AK62">
        <f t="shared" si="61"/>
        <v>-3.6921128204225102</v>
      </c>
      <c r="AL62">
        <f t="shared" si="40"/>
        <v>-2679.9681748952808</v>
      </c>
      <c r="AN62">
        <f t="shared" si="41"/>
        <v>0</v>
      </c>
      <c r="AO62">
        <f t="shared" si="42"/>
        <v>0</v>
      </c>
      <c r="AP62">
        <f t="shared" si="43"/>
        <v>-3.7659068700409369E-4</v>
      </c>
      <c r="AQ62">
        <f t="shared" si="44"/>
        <v>-8.5556287280375702</v>
      </c>
      <c r="AR62">
        <f t="shared" si="45"/>
        <v>-8.5560053187245764</v>
      </c>
      <c r="AS62">
        <f t="shared" si="46"/>
        <v>1.3959161029914052E-2</v>
      </c>
      <c r="AT62">
        <f t="shared" si="47"/>
        <v>-1.1784359087012282E-2</v>
      </c>
      <c r="AU62">
        <f t="shared" si="48"/>
        <v>-8.5538305167816731</v>
      </c>
      <c r="AW62">
        <v>59</v>
      </c>
      <c r="AX62">
        <f>IF(Z62&gt;0, (R62*SUMPRODUCT(K62:$K$98, X62:$X$98)-K62*$AZ$3)/Z62, 0)</f>
        <v>-6051.2366037762176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0.383306127</v>
      </c>
      <c r="Q63" s="5">
        <f t="shared" si="60"/>
        <v>12.5</v>
      </c>
      <c r="R63">
        <f t="shared" si="31"/>
        <v>500000</v>
      </c>
      <c r="S63">
        <f t="shared" si="32"/>
        <v>-10025.620732051273</v>
      </c>
      <c r="U63">
        <f t="shared" si="52"/>
        <v>0.383306127</v>
      </c>
      <c r="V63">
        <f t="shared" si="53"/>
        <v>0.01</v>
      </c>
      <c r="W63">
        <f t="shared" si="54"/>
        <v>9.4390559097740495E-3</v>
      </c>
      <c r="X63">
        <f t="shared" si="55"/>
        <v>3.6180479633119524E-3</v>
      </c>
      <c r="Y63">
        <f t="shared" si="56"/>
        <v>9.4390559097740499E-5</v>
      </c>
      <c r="Z63">
        <f t="shared" si="57"/>
        <v>5.7266173873643574E-3</v>
      </c>
      <c r="AB63">
        <f t="shared" si="58"/>
        <v>-57.117960626314954</v>
      </c>
      <c r="AC63">
        <f t="shared" si="33"/>
        <v>-57.412894003285395</v>
      </c>
      <c r="AE63">
        <f t="shared" si="34"/>
        <v>0</v>
      </c>
      <c r="AF63">
        <f t="shared" si="35"/>
        <v>0</v>
      </c>
      <c r="AG63">
        <f t="shared" si="36"/>
        <v>-7.1582717342054472E-2</v>
      </c>
      <c r="AH63">
        <f t="shared" si="37"/>
        <v>-1809.0239816559763</v>
      </c>
      <c r="AI63">
        <f t="shared" si="38"/>
        <v>-1809.0955643733184</v>
      </c>
      <c r="AJ63">
        <f t="shared" si="39"/>
        <v>0.29493337697044097</v>
      </c>
      <c r="AK63">
        <f t="shared" si="61"/>
        <v>-3.9982572438420472</v>
      </c>
      <c r="AL63">
        <f t="shared" si="40"/>
        <v>-1812.7988882401901</v>
      </c>
      <c r="AN63">
        <f t="shared" si="41"/>
        <v>0</v>
      </c>
      <c r="AO63">
        <f t="shared" si="42"/>
        <v>0</v>
      </c>
      <c r="AP63">
        <f t="shared" si="43"/>
        <v>-2.0399577003057536E-4</v>
      </c>
      <c r="AQ63">
        <f t="shared" si="44"/>
        <v>-5.1553399178502994</v>
      </c>
      <c r="AR63">
        <f t="shared" si="45"/>
        <v>-5.1555439136203303</v>
      </c>
      <c r="AS63">
        <f t="shared" si="46"/>
        <v>8.4049842722939429E-4</v>
      </c>
      <c r="AT63">
        <f t="shared" si="47"/>
        <v>-1.1394196749202022E-2</v>
      </c>
      <c r="AU63">
        <f t="shared" si="48"/>
        <v>-5.1660976119423028</v>
      </c>
      <c r="AW63">
        <v>60</v>
      </c>
      <c r="AX63">
        <f>IF(Z63&gt;0, (R63*SUMPRODUCT(K63:$K$98, X63:$X$98)-K63*$AZ$3)/Z63, 0)</f>
        <v>-10025.620732051273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0.40826881399999998</v>
      </c>
      <c r="Q64" s="5">
        <f t="shared" si="60"/>
        <v>12.5</v>
      </c>
      <c r="R64">
        <f t="shared" si="31"/>
        <v>500000</v>
      </c>
      <c r="S64">
        <f t="shared" si="32"/>
        <v>-16567.632097268208</v>
      </c>
      <c r="U64">
        <f t="shared" si="52"/>
        <v>0.40826881399999998</v>
      </c>
      <c r="V64">
        <f t="shared" si="53"/>
        <v>0.01</v>
      </c>
      <c r="W64">
        <f t="shared" si="54"/>
        <v>5.7266173873643574E-3</v>
      </c>
      <c r="X64">
        <f t="shared" si="55"/>
        <v>2.3379992889710245E-3</v>
      </c>
      <c r="Y64">
        <f t="shared" si="56"/>
        <v>5.7266173873643575E-5</v>
      </c>
      <c r="Z64">
        <f t="shared" si="57"/>
        <v>3.3313519245196893E-3</v>
      </c>
      <c r="AB64">
        <f t="shared" si="58"/>
        <v>-57.412894003285395</v>
      </c>
      <c r="AC64">
        <f t="shared" si="33"/>
        <v>-55.192613071968623</v>
      </c>
      <c r="AE64">
        <f t="shared" si="34"/>
        <v>0</v>
      </c>
      <c r="AF64">
        <f t="shared" si="35"/>
        <v>0</v>
      </c>
      <c r="AG64">
        <f t="shared" si="36"/>
        <v>-4.1641899056496116E-2</v>
      </c>
      <c r="AH64">
        <f t="shared" si="37"/>
        <v>-1168.9996444855124</v>
      </c>
      <c r="AI64">
        <f t="shared" si="38"/>
        <v>-1169.0412863845688</v>
      </c>
      <c r="AJ64">
        <f t="shared" si="39"/>
        <v>-2.220280931316772</v>
      </c>
      <c r="AK64">
        <f t="shared" si="61"/>
        <v>-4.0189025802299776</v>
      </c>
      <c r="AL64">
        <f t="shared" si="40"/>
        <v>-1175.2804698961154</v>
      </c>
      <c r="AN64">
        <f t="shared" si="41"/>
        <v>0</v>
      </c>
      <c r="AO64">
        <f t="shared" si="42"/>
        <v>0</v>
      </c>
      <c r="AP64">
        <f t="shared" si="43"/>
        <v>-1.0595598324899095E-4</v>
      </c>
      <c r="AQ64">
        <f t="shared" si="44"/>
        <v>-2.9744682532642766</v>
      </c>
      <c r="AR64">
        <f t="shared" si="45"/>
        <v>-2.9745742092475251</v>
      </c>
      <c r="AS64">
        <f t="shared" si="46"/>
        <v>-5.6494073156338129E-3</v>
      </c>
      <c r="AT64">
        <f t="shared" si="47"/>
        <v>-1.02259211063465E-2</v>
      </c>
      <c r="AU64">
        <f t="shared" si="48"/>
        <v>-2.9904495376695053</v>
      </c>
      <c r="AW64">
        <v>61</v>
      </c>
      <c r="AX64">
        <f>IF(Z64&gt;0, (R64*SUMPRODUCT(K64:$K$98, X64:$X$98)-K64*$AZ$3)/Z64, 0)</f>
        <v>-16567.632097268208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0.43333920100000001</v>
      </c>
      <c r="Q65" s="5">
        <f t="shared" si="60"/>
        <v>12.5</v>
      </c>
      <c r="R65">
        <f t="shared" si="31"/>
        <v>500000</v>
      </c>
      <c r="S65">
        <f t="shared" si="32"/>
        <v>-27815.351052314381</v>
      </c>
      <c r="U65">
        <f t="shared" si="52"/>
        <v>0.43333920100000001</v>
      </c>
      <c r="V65">
        <f t="shared" si="53"/>
        <v>0.01</v>
      </c>
      <c r="W65">
        <f t="shared" si="54"/>
        <v>3.3313519245196893E-3</v>
      </c>
      <c r="X65">
        <f t="shared" si="55"/>
        <v>1.4436053812211746E-3</v>
      </c>
      <c r="Y65">
        <f t="shared" si="56"/>
        <v>3.3313519245196893E-5</v>
      </c>
      <c r="Z65">
        <f t="shared" si="57"/>
        <v>1.8544330240533179E-3</v>
      </c>
      <c r="AB65">
        <f t="shared" si="58"/>
        <v>-55.192613071968623</v>
      </c>
      <c r="AC65">
        <f t="shared" si="33"/>
        <v>-51.581705567047997</v>
      </c>
      <c r="AE65">
        <f t="shared" si="34"/>
        <v>0</v>
      </c>
      <c r="AF65">
        <f t="shared" si="35"/>
        <v>0</v>
      </c>
      <c r="AG65">
        <f t="shared" si="36"/>
        <v>-2.3180412800666475E-2</v>
      </c>
      <c r="AH65">
        <f t="shared" si="37"/>
        <v>-721.80269061058732</v>
      </c>
      <c r="AI65">
        <f t="shared" si="38"/>
        <v>-721.825871023388</v>
      </c>
      <c r="AJ65">
        <f t="shared" si="39"/>
        <v>-3.6109075049206254</v>
      </c>
      <c r="AK65">
        <f t="shared" si="61"/>
        <v>-3.8634829150378041</v>
      </c>
      <c r="AL65">
        <f t="shared" si="40"/>
        <v>-729.30026144334647</v>
      </c>
      <c r="AN65">
        <f t="shared" si="41"/>
        <v>0</v>
      </c>
      <c r="AO65">
        <f t="shared" si="42"/>
        <v>0</v>
      </c>
      <c r="AP65">
        <f t="shared" si="43"/>
        <v>-5.2662091334119573E-5</v>
      </c>
      <c r="AQ65">
        <f t="shared" si="44"/>
        <v>-1.6398171829388259</v>
      </c>
      <c r="AR65">
        <f t="shared" si="45"/>
        <v>-1.6398698450301601</v>
      </c>
      <c r="AS65">
        <f t="shared" si="46"/>
        <v>-8.2033888895076297E-3</v>
      </c>
      <c r="AT65">
        <f t="shared" si="47"/>
        <v>-8.7771987448679763E-3</v>
      </c>
      <c r="AU65">
        <f t="shared" si="48"/>
        <v>-1.6568504326645359</v>
      </c>
      <c r="AW65">
        <v>62</v>
      </c>
      <c r="AX65">
        <f>IF(Z65&gt;0, (R65*SUMPRODUCT(K65:$K$98, X65:$X$98)-K65*$AZ$3)/Z65, 0)</f>
        <v>-27815.351052314381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0.458542742</v>
      </c>
      <c r="Q66" s="5">
        <f t="shared" si="60"/>
        <v>12.5</v>
      </c>
      <c r="R66">
        <f t="shared" si="31"/>
        <v>500000</v>
      </c>
      <c r="S66">
        <f t="shared" si="32"/>
        <v>-48035.748742467673</v>
      </c>
      <c r="U66">
        <f t="shared" si="52"/>
        <v>0.458542742</v>
      </c>
      <c r="V66">
        <f t="shared" si="53"/>
        <v>0.01</v>
      </c>
      <c r="W66">
        <f t="shared" si="54"/>
        <v>1.8544330240533179E-3</v>
      </c>
      <c r="X66">
        <f t="shared" si="55"/>
        <v>8.5033680370476033E-4</v>
      </c>
      <c r="Y66">
        <f t="shared" si="56"/>
        <v>1.8544330240533179E-5</v>
      </c>
      <c r="Z66">
        <f t="shared" si="57"/>
        <v>9.8555189010802427E-4</v>
      </c>
      <c r="AB66">
        <f t="shared" si="58"/>
        <v>-51.581705567047997</v>
      </c>
      <c r="AC66">
        <f t="shared" si="33"/>
        <v>-47.341722965893162</v>
      </c>
      <c r="AE66">
        <f t="shared" si="34"/>
        <v>0</v>
      </c>
      <c r="AF66">
        <f t="shared" si="35"/>
        <v>0</v>
      </c>
      <c r="AG66">
        <f t="shared" si="36"/>
        <v>-1.2319398626350304E-2</v>
      </c>
      <c r="AH66">
        <f t="shared" si="37"/>
        <v>-425.16840185238016</v>
      </c>
      <c r="AI66">
        <f t="shared" si="38"/>
        <v>-425.1807212510065</v>
      </c>
      <c r="AJ66">
        <f t="shared" si="39"/>
        <v>-4.2399826011548356</v>
      </c>
      <c r="AK66">
        <f t="shared" si="61"/>
        <v>-3.6107193896933603</v>
      </c>
      <c r="AL66">
        <f t="shared" si="40"/>
        <v>-433.03142324185472</v>
      </c>
      <c r="AN66">
        <f t="shared" si="41"/>
        <v>0</v>
      </c>
      <c r="AO66">
        <f t="shared" si="42"/>
        <v>0</v>
      </c>
      <c r="AP66">
        <f t="shared" si="43"/>
        <v>-2.4988973804443518E-5</v>
      </c>
      <c r="AQ66">
        <f t="shared" si="44"/>
        <v>-0.86242213427862924</v>
      </c>
      <c r="AR66">
        <f t="shared" si="45"/>
        <v>-0.86244712325243367</v>
      </c>
      <c r="AS66">
        <f t="shared" si="46"/>
        <v>-8.6004858974957649E-3</v>
      </c>
      <c r="AT66">
        <f t="shared" si="47"/>
        <v>-7.3240727880378937E-3</v>
      </c>
      <c r="AU66">
        <f t="shared" si="48"/>
        <v>-0.87837168193796744</v>
      </c>
      <c r="AW66">
        <v>63</v>
      </c>
      <c r="AX66">
        <f>IF(Z66&gt;0, (R66*SUMPRODUCT(K66:$K$98, X66:$X$98)-K66*$AZ$3)/Z66, 0)</f>
        <v>-48035.748742467673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0.48392545599999998</v>
      </c>
      <c r="Q67" s="5">
        <f t="shared" si="60"/>
        <v>12.5</v>
      </c>
      <c r="R67">
        <f t="shared" ref="R67:R79" si="62">$C$6</f>
        <v>500000</v>
      </c>
      <c r="S67">
        <f t="shared" ref="S67:S79" si="63">AX67</f>
        <v>-86121.760611406367</v>
      </c>
      <c r="U67">
        <f t="shared" si="52"/>
        <v>0.48392545599999998</v>
      </c>
      <c r="V67">
        <f t="shared" si="53"/>
        <v>0.01</v>
      </c>
      <c r="W67">
        <f t="shared" si="54"/>
        <v>9.8555189010802427E-4</v>
      </c>
      <c r="X67">
        <f t="shared" si="55"/>
        <v>4.7693364783218749E-4</v>
      </c>
      <c r="Y67">
        <f t="shared" si="56"/>
        <v>9.8555189010802426E-6</v>
      </c>
      <c r="Z67">
        <f t="shared" si="57"/>
        <v>4.987627233747565E-4</v>
      </c>
      <c r="AB67">
        <f t="shared" si="58"/>
        <v>-47.341722965893162</v>
      </c>
      <c r="AC67">
        <f t="shared" ref="AC67:AC79" si="64">S67*Z67</f>
        <v>-42.954323864373876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-6.2345340421844564E-3</v>
      </c>
      <c r="AH67">
        <f t="shared" ref="AH67:AH79" si="68">-X67*R67</f>
        <v>-238.46682391609374</v>
      </c>
      <c r="AI67">
        <f t="shared" ref="AI67:AI79" si="69">SUM(AE67:AH67)</f>
        <v>-238.47305845013594</v>
      </c>
      <c r="AJ67">
        <f t="shared" ref="AJ67:AJ79" si="70">AB67-AC67</f>
        <v>-4.3873991015192857</v>
      </c>
      <c r="AK67">
        <f t="shared" si="61"/>
        <v>-3.3139206076125216</v>
      </c>
      <c r="AL67">
        <f t="shared" ref="AL67:AL79" si="71">SUM(AI67:AK67)</f>
        <v>-246.17437815926775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-1.1291324574206873E-5</v>
      </c>
      <c r="AQ67">
        <f t="shared" ref="AQ67:AQ79" si="75">AH67*$K67</f>
        <v>-0.43188573368883504</v>
      </c>
      <c r="AR67">
        <f t="shared" ref="AR67:AR79" si="76">AI67*$K67</f>
        <v>-0.43189702501340926</v>
      </c>
      <c r="AS67">
        <f t="shared" ref="AS67:AS79" si="77">AJ67*$K67</f>
        <v>-7.9459903429254831E-3</v>
      </c>
      <c r="AT67">
        <f t="shared" ref="AT67:AT79" si="78">AK67*$K67</f>
        <v>-6.0018203350117759E-3</v>
      </c>
      <c r="AU67">
        <f t="shared" ref="AU67:AU79" si="79">AL67*$K67</f>
        <v>-0.44584483569134653</v>
      </c>
      <c r="AW67">
        <v>64</v>
      </c>
      <c r="AX67">
        <f>IF(Z67&gt;0, (R67*SUMPRODUCT(K67:$K$98, X67:$X$98)-K67*$AZ$3)/Z67, 0)</f>
        <v>-86121.760611406367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0.50934341699999997</v>
      </c>
      <c r="Q68" s="5">
        <f t="shared" si="60"/>
        <v>12.5</v>
      </c>
      <c r="R68">
        <f t="shared" si="62"/>
        <v>500000</v>
      </c>
      <c r="S68">
        <f t="shared" si="63"/>
        <v>-161424.47872636552</v>
      </c>
      <c r="U68">
        <f t="shared" ref="U68:U79" si="83">M68</f>
        <v>0.50934341699999997</v>
      </c>
      <c r="V68">
        <f t="shared" ref="V68:V79" si="84">$C$10</f>
        <v>0.01</v>
      </c>
      <c r="W68">
        <f t="shared" ref="W68:W79" si="85">Z67</f>
        <v>4.987627233747565E-4</v>
      </c>
      <c r="X68">
        <f t="shared" ref="X68:X79" si="86">U68*W68</f>
        <v>2.5404150979592421E-4</v>
      </c>
      <c r="Y68">
        <f t="shared" ref="Y68:Y79" si="87">V68*W68</f>
        <v>4.9876272337475653E-6</v>
      </c>
      <c r="Z68">
        <f t="shared" ref="Z68:Z79" si="88">MAX(0, W68-X68-Y68)</f>
        <v>2.3973358634508471E-4</v>
      </c>
      <c r="AB68">
        <f t="shared" ref="AB68:AB79" si="89">AC67</f>
        <v>-42.954323864373876</v>
      </c>
      <c r="AC68">
        <f t="shared" si="64"/>
        <v>-38.69886920895744</v>
      </c>
      <c r="AE68">
        <f t="shared" si="65"/>
        <v>0</v>
      </c>
      <c r="AF68">
        <f t="shared" si="66"/>
        <v>0</v>
      </c>
      <c r="AG68">
        <f t="shared" si="67"/>
        <v>-2.9966698293135588E-3</v>
      </c>
      <c r="AH68">
        <f t="shared" si="68"/>
        <v>-127.02075489796211</v>
      </c>
      <c r="AI68">
        <f t="shared" si="69"/>
        <v>-127.02375156779142</v>
      </c>
      <c r="AJ68">
        <f t="shared" si="70"/>
        <v>-4.2554546554164361</v>
      </c>
      <c r="AK68">
        <f t="shared" si="61"/>
        <v>-3.0068026705061714</v>
      </c>
      <c r="AL68">
        <f t="shared" si="71"/>
        <v>-134.28600889371404</v>
      </c>
      <c r="AN68">
        <f t="shared" si="72"/>
        <v>0</v>
      </c>
      <c r="AO68">
        <f t="shared" si="73"/>
        <v>0</v>
      </c>
      <c r="AP68">
        <f t="shared" si="74"/>
        <v>-4.8457584708769694E-6</v>
      </c>
      <c r="AQ68">
        <f t="shared" si="75"/>
        <v>-0.20539863718152135</v>
      </c>
      <c r="AR68">
        <f t="shared" si="76"/>
        <v>-0.20540348293999222</v>
      </c>
      <c r="AS68">
        <f t="shared" si="77"/>
        <v>-6.8812737533519392E-3</v>
      </c>
      <c r="AT68">
        <f t="shared" si="78"/>
        <v>-4.8621437598276715E-3</v>
      </c>
      <c r="AU68">
        <f t="shared" si="79"/>
        <v>-0.21714690045317184</v>
      </c>
      <c r="AW68">
        <v>65</v>
      </c>
      <c r="AX68">
        <f>IF(Z68&gt;0, (R68*SUMPRODUCT(K68:$K$98, X68:$X$98)-K68*$AZ$3)/Z68, 0)</f>
        <v>-161424.47872636552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0.53464878299999996</v>
      </c>
      <c r="Q69" s="5">
        <f t="shared" ref="Q69:Q79" si="91">$C$8</f>
        <v>12.5</v>
      </c>
      <c r="R69">
        <f t="shared" si="62"/>
        <v>500000</v>
      </c>
      <c r="S69">
        <f t="shared" si="63"/>
        <v>-318048.68650473078</v>
      </c>
      <c r="U69">
        <f t="shared" si="83"/>
        <v>0.53464878299999996</v>
      </c>
      <c r="V69">
        <f t="shared" si="84"/>
        <v>0.01</v>
      </c>
      <c r="W69">
        <f t="shared" si="85"/>
        <v>2.3973358634508471E-4</v>
      </c>
      <c r="X69">
        <f t="shared" si="86"/>
        <v>1.2817327018362494E-4</v>
      </c>
      <c r="Y69">
        <f t="shared" si="87"/>
        <v>2.3973358634508473E-6</v>
      </c>
      <c r="Z69">
        <f t="shared" si="88"/>
        <v>1.0916298029800893E-4</v>
      </c>
      <c r="AB69">
        <f t="shared" si="89"/>
        <v>-38.69886920895744</v>
      </c>
      <c r="AC69">
        <f t="shared" si="64"/>
        <v>-34.719142498723542</v>
      </c>
      <c r="AE69">
        <f t="shared" si="65"/>
        <v>0</v>
      </c>
      <c r="AF69">
        <f t="shared" si="66"/>
        <v>0</v>
      </c>
      <c r="AG69">
        <f t="shared" si="67"/>
        <v>-1.3645372537251115E-3</v>
      </c>
      <c r="AH69">
        <f t="shared" si="68"/>
        <v>-64.086635091812468</v>
      </c>
      <c r="AI69">
        <f t="shared" si="69"/>
        <v>-64.087999629066189</v>
      </c>
      <c r="AJ69">
        <f t="shared" si="70"/>
        <v>-3.9797267102338978</v>
      </c>
      <c r="AK69">
        <f t="shared" si="61"/>
        <v>-2.7089208446270212</v>
      </c>
      <c r="AL69">
        <f t="shared" si="71"/>
        <v>-70.776647183927111</v>
      </c>
      <c r="AN69">
        <f t="shared" si="72"/>
        <v>0</v>
      </c>
      <c r="AO69">
        <f t="shared" si="73"/>
        <v>0</v>
      </c>
      <c r="AP69">
        <f t="shared" si="74"/>
        <v>-1.9701089437516849E-6</v>
      </c>
      <c r="AQ69">
        <f t="shared" si="75"/>
        <v>-9.2527816755939712E-2</v>
      </c>
      <c r="AR69">
        <f t="shared" si="76"/>
        <v>-9.2529786864883459E-2</v>
      </c>
      <c r="AS69">
        <f t="shared" si="77"/>
        <v>-5.7459004245689537E-3</v>
      </c>
      <c r="AT69">
        <f t="shared" si="78"/>
        <v>-3.9111201759759245E-3</v>
      </c>
      <c r="AU69">
        <f t="shared" si="79"/>
        <v>-0.10218680746542834</v>
      </c>
      <c r="AW69">
        <v>66</v>
      </c>
      <c r="AX69">
        <f>IF(Z69&gt;0, (R69*SUMPRODUCT(K69:$K$98, X69:$X$98)-K69*$AZ$3)/Z69, 0)</f>
        <v>-318048.68650473078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0.56402811100000005</v>
      </c>
      <c r="Q70" s="5">
        <f t="shared" si="91"/>
        <v>12.5</v>
      </c>
      <c r="R70">
        <f t="shared" si="62"/>
        <v>500000</v>
      </c>
      <c r="S70">
        <f t="shared" si="63"/>
        <v>-668273.33457612526</v>
      </c>
      <c r="U70">
        <f t="shared" si="83"/>
        <v>0.56402811100000005</v>
      </c>
      <c r="V70">
        <f t="shared" si="84"/>
        <v>0.01</v>
      </c>
      <c r="W70">
        <f t="shared" si="85"/>
        <v>1.0916298029800893E-4</v>
      </c>
      <c r="X70">
        <f t="shared" si="86"/>
        <v>6.1570989568616199E-5</v>
      </c>
      <c r="Y70">
        <f t="shared" si="87"/>
        <v>1.0916298029800893E-6</v>
      </c>
      <c r="Z70">
        <f t="shared" si="88"/>
        <v>4.6500360926412637E-5</v>
      </c>
      <c r="AB70">
        <f t="shared" si="89"/>
        <v>-34.719142498723542</v>
      </c>
      <c r="AC70">
        <f t="shared" si="64"/>
        <v>-31.074951255287132</v>
      </c>
      <c r="AE70">
        <f t="shared" si="65"/>
        <v>0</v>
      </c>
      <c r="AF70">
        <f t="shared" si="66"/>
        <v>0</v>
      </c>
      <c r="AG70">
        <f t="shared" si="67"/>
        <v>-5.8125451158015792E-4</v>
      </c>
      <c r="AH70">
        <f t="shared" si="68"/>
        <v>-30.785494784308099</v>
      </c>
      <c r="AI70">
        <f t="shared" si="69"/>
        <v>-30.786076038819679</v>
      </c>
      <c r="AJ70">
        <f t="shared" si="70"/>
        <v>-3.6441912434364099</v>
      </c>
      <c r="AK70">
        <f t="shared" si="61"/>
        <v>-2.4303399749106482</v>
      </c>
      <c r="AL70">
        <f t="shared" si="71"/>
        <v>-36.860607257166734</v>
      </c>
      <c r="AN70">
        <f t="shared" si="72"/>
        <v>0</v>
      </c>
      <c r="AO70">
        <f t="shared" si="73"/>
        <v>0</v>
      </c>
      <c r="AP70">
        <f t="shared" si="74"/>
        <v>-7.4929556098723199E-7</v>
      </c>
      <c r="AQ70">
        <f t="shared" si="75"/>
        <v>-3.9685600928873868E-2</v>
      </c>
      <c r="AR70">
        <f t="shared" si="76"/>
        <v>-3.9686350224434855E-2</v>
      </c>
      <c r="AS70">
        <f t="shared" si="77"/>
        <v>-4.6977292523240621E-3</v>
      </c>
      <c r="AT70">
        <f t="shared" si="78"/>
        <v>-3.13295280915723E-3</v>
      </c>
      <c r="AU70">
        <f t="shared" si="79"/>
        <v>-4.7517032285916139E-2</v>
      </c>
      <c r="AW70">
        <v>67</v>
      </c>
      <c r="AX70">
        <f>IF(Z70&gt;0, (R70*SUMPRODUCT(K70:$K$98, X70:$X$98)-K70*$AZ$3)/Z70, 0)</f>
        <v>-668273.33457612526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0.59324784900000005</v>
      </c>
      <c r="Q71" s="5">
        <f t="shared" si="91"/>
        <v>12.5</v>
      </c>
      <c r="R71">
        <f t="shared" si="62"/>
        <v>500000</v>
      </c>
      <c r="S71">
        <f t="shared" si="63"/>
        <v>-1505669.8223449274</v>
      </c>
      <c r="U71">
        <f t="shared" si="83"/>
        <v>0.59324784900000005</v>
      </c>
      <c r="V71">
        <f t="shared" si="84"/>
        <v>0.01</v>
      </c>
      <c r="W71">
        <f t="shared" si="85"/>
        <v>4.6500360926412637E-5</v>
      </c>
      <c r="X71">
        <f t="shared" si="86"/>
        <v>2.7586239097317947E-5</v>
      </c>
      <c r="Y71">
        <f t="shared" si="87"/>
        <v>4.6500360926412638E-7</v>
      </c>
      <c r="Z71">
        <f t="shared" si="88"/>
        <v>1.8449118219830564E-5</v>
      </c>
      <c r="AB71">
        <f t="shared" si="89"/>
        <v>-31.074951255287132</v>
      </c>
      <c r="AC71">
        <f t="shared" si="64"/>
        <v>-27.778280552472847</v>
      </c>
      <c r="AE71">
        <f t="shared" si="65"/>
        <v>0</v>
      </c>
      <c r="AF71">
        <f t="shared" si="66"/>
        <v>0</v>
      </c>
      <c r="AG71">
        <f t="shared" si="67"/>
        <v>-2.3061397774788204E-4</v>
      </c>
      <c r="AH71">
        <f t="shared" si="68"/>
        <v>-13.793119548658973</v>
      </c>
      <c r="AI71">
        <f t="shared" si="69"/>
        <v>-13.79335016263672</v>
      </c>
      <c r="AJ71">
        <f t="shared" si="70"/>
        <v>-3.2966707028142856</v>
      </c>
      <c r="AK71">
        <f t="shared" si="61"/>
        <v>-2.1752465878700993</v>
      </c>
      <c r="AL71">
        <f t="shared" si="71"/>
        <v>-19.265267453321105</v>
      </c>
      <c r="AN71">
        <f t="shared" si="72"/>
        <v>0</v>
      </c>
      <c r="AO71">
        <f t="shared" si="73"/>
        <v>0</v>
      </c>
      <c r="AP71">
        <f t="shared" si="74"/>
        <v>-2.6543270138967493E-7</v>
      </c>
      <c r="AQ71">
        <f t="shared" si="75"/>
        <v>-1.5875642136461563E-2</v>
      </c>
      <c r="AR71">
        <f t="shared" si="76"/>
        <v>-1.5875907569162951E-2</v>
      </c>
      <c r="AS71">
        <f t="shared" si="77"/>
        <v>-3.7944109840420568E-3</v>
      </c>
      <c r="AT71">
        <f t="shared" si="78"/>
        <v>-2.5036712156201297E-3</v>
      </c>
      <c r="AU71">
        <f t="shared" si="79"/>
        <v>-2.2173989768825137E-2</v>
      </c>
      <c r="AW71">
        <v>68</v>
      </c>
      <c r="AX71">
        <f>IF(Z71&gt;0, (R71*SUMPRODUCT(K71:$K$98, X71:$X$98)-K71*$AZ$3)/Z71, 0)</f>
        <v>-1505669.8223449274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0.62227177099999997</v>
      </c>
      <c r="Q72" s="5">
        <f t="shared" si="91"/>
        <v>12.5</v>
      </c>
      <c r="R72">
        <f t="shared" si="62"/>
        <v>500000</v>
      </c>
      <c r="S72">
        <f t="shared" si="63"/>
        <v>-3657769.7341341944</v>
      </c>
      <c r="U72">
        <f t="shared" si="83"/>
        <v>0.62227177099999997</v>
      </c>
      <c r="V72">
        <f t="shared" si="84"/>
        <v>0.01</v>
      </c>
      <c r="W72">
        <f t="shared" si="85"/>
        <v>1.8449118219830564E-5</v>
      </c>
      <c r="X72">
        <f t="shared" si="86"/>
        <v>1.1480365468042333E-5</v>
      </c>
      <c r="Y72">
        <f t="shared" si="87"/>
        <v>1.8449118219830564E-7</v>
      </c>
      <c r="Z72">
        <f t="shared" si="88"/>
        <v>6.7842615695899257E-6</v>
      </c>
      <c r="AB72">
        <f t="shared" si="89"/>
        <v>-27.778280552472847</v>
      </c>
      <c r="AC72">
        <f t="shared" si="64"/>
        <v>-24.815266637695775</v>
      </c>
      <c r="AE72">
        <f t="shared" si="65"/>
        <v>0</v>
      </c>
      <c r="AF72">
        <f t="shared" si="66"/>
        <v>0</v>
      </c>
      <c r="AG72">
        <f t="shared" si="67"/>
        <v>-8.4803269619874069E-5</v>
      </c>
      <c r="AH72">
        <f t="shared" si="68"/>
        <v>-5.7401827340211664</v>
      </c>
      <c r="AI72">
        <f t="shared" si="69"/>
        <v>-5.7402675372907863</v>
      </c>
      <c r="AJ72">
        <f t="shared" si="70"/>
        <v>-2.963013914777072</v>
      </c>
      <c r="AK72">
        <f t="shared" ref="AK72:AK79" si="92">G72*SUM(AB72:AB72, AE72:AF72)</f>
        <v>-1.9444796386730994</v>
      </c>
      <c r="AL72">
        <f t="shared" si="71"/>
        <v>-10.647761090740959</v>
      </c>
      <c r="AN72">
        <f t="shared" si="72"/>
        <v>0</v>
      </c>
      <c r="AO72">
        <f t="shared" si="73"/>
        <v>0</v>
      </c>
      <c r="AP72">
        <f t="shared" si="74"/>
        <v>-8.7149193929206241E-8</v>
      </c>
      <c r="AQ72">
        <f t="shared" si="75"/>
        <v>-5.8989741848238285E-3</v>
      </c>
      <c r="AR72">
        <f t="shared" si="76"/>
        <v>-5.8990613340177576E-3</v>
      </c>
      <c r="AS72">
        <f t="shared" si="77"/>
        <v>-3.0449801691764902E-3</v>
      </c>
      <c r="AT72">
        <f t="shared" si="78"/>
        <v>-1.9982700417296301E-3</v>
      </c>
      <c r="AU72">
        <f t="shared" si="79"/>
        <v>-1.0942311544923878E-2</v>
      </c>
      <c r="AW72">
        <v>69</v>
      </c>
      <c r="AX72">
        <f>IF(Z72&gt;0, (R72*SUMPRODUCT(K72:$K$98, X72:$X$98)-K72*$AZ$3)/Z72, 0)</f>
        <v>-3657769.7341341944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0.65106364900000002</v>
      </c>
      <c r="Q73" s="5">
        <f t="shared" si="91"/>
        <v>12.5</v>
      </c>
      <c r="R73">
        <f t="shared" si="62"/>
        <v>500000</v>
      </c>
      <c r="S73">
        <f t="shared" si="63"/>
        <v>-9637786.417982759</v>
      </c>
      <c r="U73">
        <f t="shared" si="83"/>
        <v>0.65106364900000002</v>
      </c>
      <c r="V73">
        <f t="shared" si="84"/>
        <v>0.01</v>
      </c>
      <c r="W73">
        <f t="shared" si="85"/>
        <v>6.7842615695899257E-6</v>
      </c>
      <c r="X73">
        <f t="shared" si="86"/>
        <v>4.4169860932676849E-6</v>
      </c>
      <c r="Y73">
        <f t="shared" si="87"/>
        <v>6.7842615695899254E-8</v>
      </c>
      <c r="Z73">
        <f t="shared" si="88"/>
        <v>2.2994328606263416E-6</v>
      </c>
      <c r="AB73">
        <f t="shared" si="89"/>
        <v>-24.815266637695775</v>
      </c>
      <c r="AC73">
        <f t="shared" si="64"/>
        <v>-22.161442793207797</v>
      </c>
      <c r="AE73">
        <f t="shared" si="65"/>
        <v>0</v>
      </c>
      <c r="AF73">
        <f t="shared" si="66"/>
        <v>0</v>
      </c>
      <c r="AG73">
        <f t="shared" si="67"/>
        <v>-2.8742910757829271E-5</v>
      </c>
      <c r="AH73">
        <f t="shared" si="68"/>
        <v>-2.2084930466338424</v>
      </c>
      <c r="AI73">
        <f t="shared" si="69"/>
        <v>-2.2085217895446001</v>
      </c>
      <c r="AJ73">
        <f t="shared" si="70"/>
        <v>-2.6538238444879774</v>
      </c>
      <c r="AK73">
        <f t="shared" si="92"/>
        <v>-1.7370686646387044</v>
      </c>
      <c r="AL73">
        <f t="shared" si="71"/>
        <v>-6.5994142986712809</v>
      </c>
      <c r="AN73">
        <f t="shared" si="72"/>
        <v>0</v>
      </c>
      <c r="AO73">
        <f t="shared" si="73"/>
        <v>0</v>
      </c>
      <c r="AP73">
        <f t="shared" si="74"/>
        <v>-2.6373240877639746E-8</v>
      </c>
      <c r="AQ73">
        <f t="shared" si="75"/>
        <v>-2.0264168645342025E-3</v>
      </c>
      <c r="AR73">
        <f t="shared" si="76"/>
        <v>-2.0264432377750802E-3</v>
      </c>
      <c r="AS73">
        <f t="shared" si="77"/>
        <v>-2.435032975163827E-3</v>
      </c>
      <c r="AT73">
        <f t="shared" si="78"/>
        <v>-1.5938584195422105E-3</v>
      </c>
      <c r="AU73">
        <f t="shared" si="79"/>
        <v>-6.0553346324811168E-3</v>
      </c>
      <c r="AW73">
        <v>70</v>
      </c>
      <c r="AX73">
        <f>IF(Z73&gt;0, (R73*SUMPRODUCT(K73:$K$98, X73:$X$98)-K73*$AZ$3)/Z73, 0)</f>
        <v>-9637786.417982759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0.67958823899999998</v>
      </c>
      <c r="Q74" s="5">
        <f t="shared" si="91"/>
        <v>12.5</v>
      </c>
      <c r="R74">
        <f t="shared" si="62"/>
        <v>500000</v>
      </c>
      <c r="S74">
        <f t="shared" si="63"/>
        <v>-27724181.277289577</v>
      </c>
      <c r="U74">
        <f t="shared" si="83"/>
        <v>0.67958823899999998</v>
      </c>
      <c r="V74">
        <f t="shared" si="84"/>
        <v>0.01</v>
      </c>
      <c r="W74">
        <f t="shared" si="85"/>
        <v>2.2994328606263416E-6</v>
      </c>
      <c r="X74">
        <f t="shared" si="86"/>
        <v>1.5626675284517879E-6</v>
      </c>
      <c r="Y74">
        <f t="shared" si="87"/>
        <v>2.2994328606263418E-8</v>
      </c>
      <c r="Z74">
        <f t="shared" si="88"/>
        <v>7.1377100356829029E-7</v>
      </c>
      <c r="AB74">
        <f t="shared" si="89"/>
        <v>-22.161442793207797</v>
      </c>
      <c r="AC74">
        <f t="shared" si="64"/>
        <v>-19.788716693400186</v>
      </c>
      <c r="AE74">
        <f t="shared" si="65"/>
        <v>0</v>
      </c>
      <c r="AF74">
        <f t="shared" si="66"/>
        <v>0</v>
      </c>
      <c r="AG74">
        <f t="shared" si="67"/>
        <v>-8.9221375446036282E-6</v>
      </c>
      <c r="AH74">
        <f t="shared" si="68"/>
        <v>-0.78133376422589396</v>
      </c>
      <c r="AI74">
        <f t="shared" si="69"/>
        <v>-0.78134268636343851</v>
      </c>
      <c r="AJ74">
        <f t="shared" si="70"/>
        <v>-2.3727260998076112</v>
      </c>
      <c r="AK74">
        <f t="shared" si="92"/>
        <v>-1.551300995524546</v>
      </c>
      <c r="AL74">
        <f t="shared" si="71"/>
        <v>-4.7053697816955955</v>
      </c>
      <c r="AN74">
        <f t="shared" si="72"/>
        <v>0</v>
      </c>
      <c r="AO74">
        <f t="shared" si="73"/>
        <v>0</v>
      </c>
      <c r="AP74">
        <f t="shared" si="74"/>
        <v>-7.3094322715226232E-9</v>
      </c>
      <c r="AQ74">
        <f t="shared" si="75"/>
        <v>-6.4010515445564312E-4</v>
      </c>
      <c r="AR74">
        <f t="shared" si="76"/>
        <v>-6.401124638879146E-4</v>
      </c>
      <c r="AS74">
        <f t="shared" si="77"/>
        <v>-1.9438481685263291E-3</v>
      </c>
      <c r="AT74">
        <f t="shared" si="78"/>
        <v>-1.2708983136435201E-3</v>
      </c>
      <c r="AU74">
        <f t="shared" si="79"/>
        <v>-3.8548589460577639E-3</v>
      </c>
      <c r="AW74">
        <v>71</v>
      </c>
      <c r="AX74">
        <f>IF(Z74&gt;0, (R74*SUMPRODUCT(K74:$K$98, X74:$X$98)-K74*$AZ$3)/Z74, 0)</f>
        <v>-27724181.277289577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0.70796792399999997</v>
      </c>
      <c r="Q75" s="5">
        <f t="shared" si="91"/>
        <v>12.5</v>
      </c>
      <c r="R75">
        <f t="shared" si="62"/>
        <v>500000</v>
      </c>
      <c r="S75">
        <f t="shared" si="63"/>
        <v>-87771920.094984874</v>
      </c>
      <c r="U75">
        <f t="shared" si="83"/>
        <v>0.70796792399999997</v>
      </c>
      <c r="V75">
        <f t="shared" si="84"/>
        <v>0.01</v>
      </c>
      <c r="W75">
        <f t="shared" si="85"/>
        <v>7.1377100356829029E-7</v>
      </c>
      <c r="X75">
        <f t="shared" si="86"/>
        <v>5.0532697560763907E-7</v>
      </c>
      <c r="Y75">
        <f t="shared" si="87"/>
        <v>7.1377100356829034E-9</v>
      </c>
      <c r="Z75">
        <f t="shared" si="88"/>
        <v>2.0130631792496832E-7</v>
      </c>
      <c r="AB75">
        <f t="shared" si="89"/>
        <v>-19.788716693400186</v>
      </c>
      <c r="AC75">
        <f t="shared" si="64"/>
        <v>-17.669042051525942</v>
      </c>
      <c r="AE75">
        <f t="shared" si="65"/>
        <v>0</v>
      </c>
      <c r="AF75">
        <f t="shared" si="66"/>
        <v>0</v>
      </c>
      <c r="AG75">
        <f t="shared" si="67"/>
        <v>-2.5163289740621038E-6</v>
      </c>
      <c r="AH75">
        <f t="shared" si="68"/>
        <v>-0.25266348780381953</v>
      </c>
      <c r="AI75">
        <f t="shared" si="69"/>
        <v>-0.25266600413279361</v>
      </c>
      <c r="AJ75">
        <f t="shared" si="70"/>
        <v>-2.1196746418742443</v>
      </c>
      <c r="AK75">
        <f t="shared" si="92"/>
        <v>-1.3852101685380132</v>
      </c>
      <c r="AL75">
        <f t="shared" si="71"/>
        <v>-3.7575508145450511</v>
      </c>
      <c r="AN75">
        <f t="shared" si="72"/>
        <v>0</v>
      </c>
      <c r="AO75">
        <f t="shared" si="73"/>
        <v>0</v>
      </c>
      <c r="AP75">
        <f t="shared" si="74"/>
        <v>-1.8406199624276078E-9</v>
      </c>
      <c r="AQ75">
        <f t="shared" si="75"/>
        <v>-1.8481584253173127E-4</v>
      </c>
      <c r="AR75">
        <f t="shared" si="76"/>
        <v>-1.8481768315169371E-4</v>
      </c>
      <c r="AS75">
        <f t="shared" si="77"/>
        <v>-1.5504790907315737E-3</v>
      </c>
      <c r="AT75">
        <f t="shared" si="78"/>
        <v>-1.0132401266488187E-3</v>
      </c>
      <c r="AU75">
        <f t="shared" si="79"/>
        <v>-2.7485369005320862E-3</v>
      </c>
      <c r="AW75">
        <v>72</v>
      </c>
      <c r="AX75">
        <f>IF(Z75&gt;0, (R75*SUMPRODUCT(K75:$K$98, X75:$X$98)-K75*$AZ$3)/Z75, 0)</f>
        <v>-87771920.094984874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0.73634663</v>
      </c>
      <c r="Q76" s="5">
        <f t="shared" si="91"/>
        <v>12.5</v>
      </c>
      <c r="R76">
        <f t="shared" si="62"/>
        <v>500000</v>
      </c>
      <c r="S76">
        <f t="shared" si="63"/>
        <v>-308959317.78525126</v>
      </c>
      <c r="U76">
        <f t="shared" si="83"/>
        <v>0.73634663</v>
      </c>
      <c r="V76">
        <f t="shared" si="84"/>
        <v>0.01</v>
      </c>
      <c r="W76">
        <f t="shared" si="85"/>
        <v>2.0130631792496832E-7</v>
      </c>
      <c r="X76">
        <f t="shared" si="86"/>
        <v>1.4823122880175902E-7</v>
      </c>
      <c r="Y76">
        <f t="shared" si="87"/>
        <v>2.0130631792496833E-9</v>
      </c>
      <c r="Z76">
        <f t="shared" si="88"/>
        <v>5.1062025943959618E-8</v>
      </c>
      <c r="AB76">
        <f t="shared" si="89"/>
        <v>-17.669042051525942</v>
      </c>
      <c r="AC76">
        <f t="shared" si="64"/>
        <v>-15.776088700378564</v>
      </c>
      <c r="AE76">
        <f t="shared" si="65"/>
        <v>0</v>
      </c>
      <c r="AF76">
        <f t="shared" si="66"/>
        <v>0</v>
      </c>
      <c r="AG76">
        <f t="shared" si="67"/>
        <v>-6.3827532429949523E-7</v>
      </c>
      <c r="AH76">
        <f t="shared" si="68"/>
        <v>-7.4115614400879506E-2</v>
      </c>
      <c r="AI76">
        <f t="shared" si="69"/>
        <v>-7.4116252676203809E-2</v>
      </c>
      <c r="AJ76">
        <f t="shared" si="70"/>
        <v>-1.8929533511473782</v>
      </c>
      <c r="AK76">
        <f t="shared" si="92"/>
        <v>-1.2368329436068159</v>
      </c>
      <c r="AL76">
        <f t="shared" si="71"/>
        <v>-3.2039025474303982</v>
      </c>
      <c r="AN76">
        <f t="shared" si="72"/>
        <v>0</v>
      </c>
      <c r="AO76">
        <f t="shared" si="73"/>
        <v>0</v>
      </c>
      <c r="AP76">
        <f t="shared" si="74"/>
        <v>-4.1685665746342512E-10</v>
      </c>
      <c r="AQ76">
        <f t="shared" si="75"/>
        <v>-4.8404796658724848E-5</v>
      </c>
      <c r="AR76">
        <f t="shared" si="76"/>
        <v>-4.840521351538231E-5</v>
      </c>
      <c r="AS76">
        <f t="shared" si="77"/>
        <v>-1.236284995913807E-3</v>
      </c>
      <c r="AT76">
        <f t="shared" si="78"/>
        <v>-8.0777374133715043E-4</v>
      </c>
      <c r="AU76">
        <f t="shared" si="79"/>
        <v>-2.0924639507663399E-3</v>
      </c>
      <c r="AW76">
        <v>73</v>
      </c>
      <c r="AX76">
        <f>IF(Z76&gt;0, (R76*SUMPRODUCT(K76:$K$98, X76:$X$98)-K76*$AZ$3)/Z76, 0)</f>
        <v>-308959317.78525126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0.76472631499999999</v>
      </c>
      <c r="Q77" s="5">
        <f t="shared" si="91"/>
        <v>12.5</v>
      </c>
      <c r="R77">
        <f t="shared" si="62"/>
        <v>500000</v>
      </c>
      <c r="S77">
        <f t="shared" si="63"/>
        <v>-1224543160.260195</v>
      </c>
      <c r="U77">
        <f t="shared" si="83"/>
        <v>0.76472631499999999</v>
      </c>
      <c r="V77">
        <f t="shared" si="84"/>
        <v>0.01</v>
      </c>
      <c r="W77">
        <f t="shared" si="85"/>
        <v>5.1062025943959618E-8</v>
      </c>
      <c r="X77">
        <f t="shared" si="86"/>
        <v>3.9048474936558638E-8</v>
      </c>
      <c r="Y77">
        <f t="shared" si="87"/>
        <v>5.1062025943959616E-10</v>
      </c>
      <c r="Z77">
        <f t="shared" si="88"/>
        <v>1.1502930747961384E-8</v>
      </c>
      <c r="AB77">
        <f t="shared" si="89"/>
        <v>-15.776088700378564</v>
      </c>
      <c r="AC77">
        <f t="shared" si="64"/>
        <v>-14.085835170362802</v>
      </c>
      <c r="AE77">
        <f t="shared" si="65"/>
        <v>0</v>
      </c>
      <c r="AF77">
        <f t="shared" si="66"/>
        <v>0</v>
      </c>
      <c r="AG77">
        <f t="shared" si="67"/>
        <v>-1.437866343495173E-7</v>
      </c>
      <c r="AH77">
        <f t="shared" si="68"/>
        <v>-1.9524237468279318E-2</v>
      </c>
      <c r="AI77">
        <f t="shared" si="69"/>
        <v>-1.9524381254913667E-2</v>
      </c>
      <c r="AJ77">
        <f t="shared" si="70"/>
        <v>-1.6902535300157613</v>
      </c>
      <c r="AK77">
        <f t="shared" si="92"/>
        <v>-1.1043262090264996</v>
      </c>
      <c r="AL77">
        <f t="shared" si="71"/>
        <v>-2.8141041202971744</v>
      </c>
      <c r="AN77">
        <f t="shared" si="72"/>
        <v>0</v>
      </c>
      <c r="AO77">
        <f t="shared" si="73"/>
        <v>0</v>
      </c>
      <c r="AP77">
        <f t="shared" si="74"/>
        <v>-8.3845388699614731E-11</v>
      </c>
      <c r="AQ77">
        <f t="shared" si="75"/>
        <v>-1.1385044840900797E-5</v>
      </c>
      <c r="AR77">
        <f t="shared" si="76"/>
        <v>-1.1385128686289496E-5</v>
      </c>
      <c r="AS77">
        <f t="shared" si="77"/>
        <v>-9.8562682732091628E-4</v>
      </c>
      <c r="AT77">
        <f t="shared" si="78"/>
        <v>-6.439587425206999E-4</v>
      </c>
      <c r="AU77">
        <f t="shared" si="79"/>
        <v>-1.6409706985279057E-3</v>
      </c>
      <c r="AW77">
        <v>74</v>
      </c>
      <c r="AX77">
        <f>IF(Z77&gt;0, (R77*SUMPRODUCT(K77:$K$98, X77:$X$98)-K77*$AZ$3)/Z77, 0)</f>
        <v>-1224543160.260195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0.79310599999999998</v>
      </c>
      <c r="Q78" s="5">
        <f t="shared" si="91"/>
        <v>12.5</v>
      </c>
      <c r="R78">
        <f t="shared" si="62"/>
        <v>500000</v>
      </c>
      <c r="S78">
        <f t="shared" si="63"/>
        <v>-5552952167.4483528</v>
      </c>
      <c r="U78">
        <f t="shared" si="83"/>
        <v>0.79310599999999998</v>
      </c>
      <c r="V78">
        <f t="shared" si="84"/>
        <v>0.01</v>
      </c>
      <c r="W78">
        <f t="shared" si="85"/>
        <v>1.1502930747961384E-8</v>
      </c>
      <c r="X78">
        <f t="shared" si="86"/>
        <v>9.123043393792662E-9</v>
      </c>
      <c r="Y78">
        <f t="shared" si="87"/>
        <v>1.1502930747961384E-10</v>
      </c>
      <c r="Z78">
        <f t="shared" si="88"/>
        <v>2.2648580466891084E-9</v>
      </c>
      <c r="AB78">
        <f t="shared" si="89"/>
        <v>-14.085835170362802</v>
      </c>
      <c r="AC78">
        <f t="shared" si="64"/>
        <v>-12.576648399325128</v>
      </c>
      <c r="AE78">
        <f t="shared" si="65"/>
        <v>0</v>
      </c>
      <c r="AF78">
        <f t="shared" si="66"/>
        <v>0</v>
      </c>
      <c r="AG78">
        <f t="shared" si="67"/>
        <v>-2.8310725583613856E-8</v>
      </c>
      <c r="AH78">
        <f t="shared" si="68"/>
        <v>-4.5615216968963312E-3</v>
      </c>
      <c r="AI78">
        <f t="shared" si="69"/>
        <v>-4.5615500076219145E-3</v>
      </c>
      <c r="AJ78">
        <f t="shared" si="70"/>
        <v>-1.5091867710376743</v>
      </c>
      <c r="AK78">
        <f t="shared" si="92"/>
        <v>-0.98600846192539626</v>
      </c>
      <c r="AL78">
        <f t="shared" si="71"/>
        <v>-2.4997567829706924</v>
      </c>
      <c r="AN78">
        <f t="shared" si="72"/>
        <v>0</v>
      </c>
      <c r="AO78">
        <f t="shared" si="73"/>
        <v>0</v>
      </c>
      <c r="AP78">
        <f t="shared" si="74"/>
        <v>-1.4739869609483876E-11</v>
      </c>
      <c r="AQ78">
        <f t="shared" si="75"/>
        <v>-2.3749386017855948E-6</v>
      </c>
      <c r="AR78">
        <f t="shared" si="76"/>
        <v>-2.3749533416552039E-6</v>
      </c>
      <c r="AS78">
        <f t="shared" si="77"/>
        <v>-7.8575224629102286E-4</v>
      </c>
      <c r="AT78">
        <f t="shared" si="78"/>
        <v>-5.1336148625735344E-4</v>
      </c>
      <c r="AU78">
        <f t="shared" si="79"/>
        <v>-1.3014886858900314E-3</v>
      </c>
      <c r="AW78">
        <v>75</v>
      </c>
      <c r="AX78">
        <f>IF(Z78&gt;0, (R78*SUMPRODUCT(K78:$K$98, X78:$X$98)-K78*$AZ$3)/Z78, 0)</f>
        <v>-5552952167.4483528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500000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2.2648580466891084E-9</v>
      </c>
      <c r="X79">
        <f t="shared" si="86"/>
        <v>2.2648580466891084E-9</v>
      </c>
      <c r="Y79">
        <f t="shared" si="87"/>
        <v>2.2648580466891087E-11</v>
      </c>
      <c r="Z79">
        <f t="shared" si="88"/>
        <v>0</v>
      </c>
      <c r="AB79">
        <f t="shared" si="89"/>
        <v>-12.576648399325128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-1.1324290233445543E-3</v>
      </c>
      <c r="AI79">
        <f t="shared" si="69"/>
        <v>-1.1324290233445543E-3</v>
      </c>
      <c r="AJ79">
        <f t="shared" si="70"/>
        <v>-12.576648399325128</v>
      </c>
      <c r="AK79">
        <f t="shared" si="92"/>
        <v>-0.88036538795275909</v>
      </c>
      <c r="AL79">
        <f t="shared" si="71"/>
        <v>-13.458146216301232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-5.2642391462442409E-7</v>
      </c>
      <c r="AR79">
        <f t="shared" si="76"/>
        <v>-5.2642391462442409E-7</v>
      </c>
      <c r="AS79">
        <f t="shared" si="77"/>
        <v>-5.8464136354206848E-3</v>
      </c>
      <c r="AT79">
        <f t="shared" si="78"/>
        <v>-4.0924895447944803E-4</v>
      </c>
      <c r="AU79">
        <f t="shared" si="79"/>
        <v>-6.256189013814758E-3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31576.69710646466</v>
      </c>
      <c r="AO81" s="6">
        <f t="shared" si="93"/>
        <v>-3157.6697106464662</v>
      </c>
      <c r="AP81" s="6">
        <f t="shared" si="93"/>
        <v>-248.61673864987384</v>
      </c>
      <c r="AQ81" s="6">
        <f t="shared" si="93"/>
        <v>-24155.853014159435</v>
      </c>
      <c r="AR81" s="6">
        <f t="shared" si="93"/>
        <v>4014.5576430088822</v>
      </c>
      <c r="AS81" s="6">
        <f t="shared" si="93"/>
        <v>-2620.7907570963944</v>
      </c>
      <c r="AT81" s="6">
        <f t="shared" si="93"/>
        <v>895.41858642972682</v>
      </c>
      <c r="AU81" s="6">
        <f t="shared" si="93"/>
        <v>2289.1854723422057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D4A50-548C-4703-A3FD-241D71D87055}">
  <sheetPr codeName="Sheet40"/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53219.336509415298</v>
      </c>
      <c r="K3">
        <v>1</v>
      </c>
      <c r="L3" s="2">
        <v>0</v>
      </c>
      <c r="O3">
        <f>$C$3</f>
        <v>53219.336509415298</v>
      </c>
      <c r="P3" s="2">
        <f>O3*C5</f>
        <v>5321.9336509415298</v>
      </c>
      <c r="Q3" s="5">
        <f>B8</f>
        <v>125.8175559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53219.336509415298</v>
      </c>
      <c r="AF3">
        <f t="shared" ref="AF3:AF34" si="4">-$Z3*P3</f>
        <v>-5321.9336509415298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47771.585302573767</v>
      </c>
      <c r="AJ3">
        <f t="shared" ref="AJ3:AJ34" si="8">AB3-AC3</f>
        <v>0</v>
      </c>
      <c r="AL3">
        <f t="shared" ref="AL3:AL34" si="9">SUM(AI3:AK3)</f>
        <v>47771.585302573767</v>
      </c>
      <c r="AN3">
        <f t="shared" ref="AN3:AN34" si="10">AE3*$K3</f>
        <v>53219.336509415298</v>
      </c>
      <c r="AO3">
        <f t="shared" ref="AO3:AO34" si="11">AF3*$K3</f>
        <v>-5321.9336509415298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47771.585302573767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47771.585302573767</v>
      </c>
      <c r="AW3">
        <v>0</v>
      </c>
      <c r="AX3">
        <f>IF(Z3&gt;0, (R3*SUMPRODUCT(K3:$K$98, X3:$X$98)-K3*$AZ$3)/Z3, 0)</f>
        <v>0</v>
      </c>
      <c r="AZ3">
        <f>C6*ABS(SUMPRODUCT(X4:X69, K4:K69))/1</f>
        <v>40379.858168631916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3.4760450000000001E-3</v>
      </c>
      <c r="R4">
        <f t="shared" si="0"/>
        <v>500000</v>
      </c>
      <c r="S4">
        <f t="shared" si="1"/>
        <v>2745.565274355522</v>
      </c>
      <c r="U4">
        <f t="shared" ref="U4:U35" si="21">M4</f>
        <v>3.4760450000000001E-3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3.4760450000000001E-3</v>
      </c>
      <c r="Y4">
        <f t="shared" ref="Y4:Y35" si="25">V4*W4</f>
        <v>0.01</v>
      </c>
      <c r="Z4">
        <f t="shared" ref="Z4:Z35" si="26">MAX(0, W4-X4-Y4)</f>
        <v>0.98652395500000001</v>
      </c>
      <c r="AB4">
        <f t="shared" ref="AB4:AB35" si="27">AC3</f>
        <v>0</v>
      </c>
      <c r="AC4">
        <f t="shared" si="2"/>
        <v>2708.5659131678694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-1738.0225</v>
      </c>
      <c r="AI4">
        <f t="shared" si="7"/>
        <v>-1738.0225</v>
      </c>
      <c r="AJ4">
        <f t="shared" si="8"/>
        <v>-2708.5659131678694</v>
      </c>
      <c r="AK4">
        <f>G4*SUM(AB4, AE4:AF4)</f>
        <v>0</v>
      </c>
      <c r="AL4">
        <f t="shared" si="9"/>
        <v>-4446.5884131678695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-1621.4408993376248</v>
      </c>
      <c r="AR4">
        <f t="shared" si="14"/>
        <v>-1621.4408993376248</v>
      </c>
      <c r="AS4">
        <f t="shared" si="15"/>
        <v>-2526.8830237595571</v>
      </c>
      <c r="AT4">
        <f t="shared" si="16"/>
        <v>0</v>
      </c>
      <c r="AU4">
        <f t="shared" si="17"/>
        <v>-4148.3239230971822</v>
      </c>
      <c r="AW4">
        <v>1</v>
      </c>
      <c r="AX4">
        <f>IF(Z4&gt;0, (R4*SUMPRODUCT(K4:$K$98, X4:$X$98)-K4*$AZ$3)/Z4, 0)</f>
        <v>2745.565274355522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3.6141120000000001E-3</v>
      </c>
      <c r="Q5" s="5">
        <f t="shared" ref="Q5:Q36" si="29">$C$8</f>
        <v>12.5</v>
      </c>
      <c r="R5">
        <f t="shared" si="0"/>
        <v>500000</v>
      </c>
      <c r="S5">
        <f t="shared" si="1"/>
        <v>4346.2191803437645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2708.5659131678694</v>
      </c>
      <c r="AC5">
        <f t="shared" si="2"/>
        <v>4229.2767968249536</v>
      </c>
      <c r="AE5">
        <f t="shared" si="3"/>
        <v>0</v>
      </c>
      <c r="AF5">
        <f t="shared" si="4"/>
        <v>0</v>
      </c>
      <c r="AG5">
        <f t="shared" si="5"/>
        <v>-12.163666342324339</v>
      </c>
      <c r="AH5">
        <f t="shared" si="6"/>
        <v>-1782.70403202648</v>
      </c>
      <c r="AI5">
        <f t="shared" si="7"/>
        <v>-1794.8676983688044</v>
      </c>
      <c r="AJ5">
        <f t="shared" si="8"/>
        <v>-1520.7108836570842</v>
      </c>
      <c r="AK5">
        <f>G5*SUM(AB5, AE5:AF5)</f>
        <v>111.05120243988266</v>
      </c>
      <c r="AL5">
        <f t="shared" si="9"/>
        <v>-3204.5273795860062</v>
      </c>
      <c r="AN5">
        <f t="shared" si="10"/>
        <v>0</v>
      </c>
      <c r="AO5">
        <f t="shared" si="11"/>
        <v>0</v>
      </c>
      <c r="AP5">
        <f t="shared" si="12"/>
        <v>-10.401248613612806</v>
      </c>
      <c r="AQ5">
        <f t="shared" si="13"/>
        <v>-1524.4045109226627</v>
      </c>
      <c r="AR5">
        <f t="shared" si="14"/>
        <v>-1534.8057595362754</v>
      </c>
      <c r="AS5">
        <f t="shared" si="15"/>
        <v>-1300.3720691767714</v>
      </c>
      <c r="AT5">
        <f t="shared" si="16"/>
        <v>94.960773578498504</v>
      </c>
      <c r="AU5">
        <f t="shared" si="17"/>
        <v>-2740.2170551345484</v>
      </c>
      <c r="AW5">
        <v>2</v>
      </c>
      <c r="AX5">
        <f>IF(Z5&gt;0, (R5*SUMPRODUCT(K5:$K$98, X5:$X$98)-K5*$AZ$3)/Z5, 0)</f>
        <v>4346.2191803437645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3.757594E-3</v>
      </c>
      <c r="Q6" s="5">
        <f t="shared" si="29"/>
        <v>12.5</v>
      </c>
      <c r="R6">
        <f t="shared" si="0"/>
        <v>500000</v>
      </c>
      <c r="S6">
        <f t="shared" si="1"/>
        <v>6340.0519628907687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4229.2767968249536</v>
      </c>
      <c r="AC6">
        <f t="shared" si="2"/>
        <v>6084.5851783361395</v>
      </c>
      <c r="AE6">
        <f t="shared" si="3"/>
        <v>0</v>
      </c>
      <c r="AF6">
        <f t="shared" si="4"/>
        <v>0</v>
      </c>
      <c r="AG6">
        <f t="shared" si="5"/>
        <v>-11.996323559235176</v>
      </c>
      <c r="AH6">
        <f t="shared" si="6"/>
        <v>-1828.2447866367954</v>
      </c>
      <c r="AI6">
        <f t="shared" si="7"/>
        <v>-1840.2411101960306</v>
      </c>
      <c r="AJ6">
        <f t="shared" si="8"/>
        <v>-1855.3083815111859</v>
      </c>
      <c r="AK6">
        <f>G6*SUM(AB6, AE6:AF6)</f>
        <v>247.41269261425981</v>
      </c>
      <c r="AL6">
        <f t="shared" si="9"/>
        <v>-3448.1367990929566</v>
      </c>
      <c r="AN6">
        <f t="shared" si="10"/>
        <v>0</v>
      </c>
      <c r="AO6">
        <f t="shared" si="11"/>
        <v>0</v>
      </c>
      <c r="AP6">
        <f t="shared" si="12"/>
        <v>-9.2540843104137647</v>
      </c>
      <c r="AQ6">
        <f t="shared" si="13"/>
        <v>-1410.3263647458657</v>
      </c>
      <c r="AR6">
        <f t="shared" si="14"/>
        <v>-1419.5804490562793</v>
      </c>
      <c r="AS6">
        <f t="shared" si="15"/>
        <v>-1431.2034932656018</v>
      </c>
      <c r="AT6">
        <f t="shared" si="16"/>
        <v>190.85663250190103</v>
      </c>
      <c r="AU6">
        <f t="shared" si="17"/>
        <v>-2659.9273098199801</v>
      </c>
      <c r="AW6">
        <v>3</v>
      </c>
      <c r="AX6">
        <f>IF(Z6&gt;0, (R6*SUMPRODUCT(K6:$K$98, X6:$X$98)-K6*$AZ$3)/Z6, 0)</f>
        <v>6340.0519628907687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3.9119039999999999E-3</v>
      </c>
      <c r="Q7" s="5">
        <f t="shared" si="29"/>
        <v>12.5</v>
      </c>
      <c r="R7">
        <f t="shared" si="0"/>
        <v>500000</v>
      </c>
      <c r="S7">
        <f t="shared" si="1"/>
        <v>7907.012229812688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6084.5851783361395</v>
      </c>
      <c r="AC7">
        <f t="shared" si="2"/>
        <v>7482.8369895356118</v>
      </c>
      <c r="AE7">
        <f t="shared" si="3"/>
        <v>0</v>
      </c>
      <c r="AF7">
        <f t="shared" si="4"/>
        <v>0</v>
      </c>
      <c r="AG7">
        <f t="shared" si="5"/>
        <v>-11.829431857526156</v>
      </c>
      <c r="AH7">
        <f t="shared" si="6"/>
        <v>-1877.1386446666527</v>
      </c>
      <c r="AI7">
        <f t="shared" si="7"/>
        <v>-1888.9680765241787</v>
      </c>
      <c r="AJ7">
        <f t="shared" si="8"/>
        <v>-1398.2518111994723</v>
      </c>
      <c r="AK7">
        <f>G7*SUM(AB7, AE7:AF7)</f>
        <v>298.75313225630441</v>
      </c>
      <c r="AL7">
        <f t="shared" si="9"/>
        <v>-2988.4667554673465</v>
      </c>
      <c r="AN7">
        <f t="shared" si="10"/>
        <v>0</v>
      </c>
      <c r="AO7">
        <f t="shared" si="11"/>
        <v>0</v>
      </c>
      <c r="AP7">
        <f t="shared" si="12"/>
        <v>-8.3025588007273061</v>
      </c>
      <c r="AQ7">
        <f t="shared" si="13"/>
        <v>-1317.4811911653117</v>
      </c>
      <c r="AR7">
        <f t="shared" si="14"/>
        <v>-1325.7837499660388</v>
      </c>
      <c r="AS7">
        <f t="shared" si="15"/>
        <v>-981.37155025928985</v>
      </c>
      <c r="AT7">
        <f t="shared" si="16"/>
        <v>209.6817055403495</v>
      </c>
      <c r="AU7">
        <f t="shared" si="17"/>
        <v>-2097.4735946849792</v>
      </c>
      <c r="AW7">
        <v>4</v>
      </c>
      <c r="AX7">
        <f>IF(Z7&gt;0, (R7*SUMPRODUCT(K7:$K$98, X7:$X$98)-K7*$AZ$3)/Z7, 0)</f>
        <v>7907.012229812688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4.0806530000000001E-3</v>
      </c>
      <c r="Q8" s="5">
        <f t="shared" si="29"/>
        <v>12.5</v>
      </c>
      <c r="R8">
        <f t="shared" si="0"/>
        <v>500000</v>
      </c>
      <c r="S8">
        <f t="shared" si="1"/>
        <v>8629.4948721604269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7482.8369895356118</v>
      </c>
      <c r="AC8">
        <f t="shared" si="2"/>
        <v>8051.5712025629909</v>
      </c>
      <c r="AE8">
        <f t="shared" si="3"/>
        <v>0</v>
      </c>
      <c r="AF8">
        <f t="shared" si="4"/>
        <v>0</v>
      </c>
      <c r="AG8">
        <f t="shared" si="5"/>
        <v>-11.662865732353186</v>
      </c>
      <c r="AH8">
        <f t="shared" si="6"/>
        <v>-1930.8722639083874</v>
      </c>
      <c r="AI8">
        <f t="shared" si="7"/>
        <v>-1942.5351296407405</v>
      </c>
      <c r="AJ8">
        <f t="shared" si="8"/>
        <v>-568.73421302737916</v>
      </c>
      <c r="AK8">
        <f t="shared" ref="AK8:AK39" si="30">G8*SUM(AB8:AB8, AE8:AF8)</f>
        <v>159.38442787710852</v>
      </c>
      <c r="AL8">
        <f t="shared" si="9"/>
        <v>-2351.8849147910114</v>
      </c>
      <c r="AN8">
        <f t="shared" si="10"/>
        <v>0</v>
      </c>
      <c r="AO8">
        <f t="shared" si="11"/>
        <v>0</v>
      </c>
      <c r="AP8">
        <f t="shared" si="12"/>
        <v>-7.6408600310297485</v>
      </c>
      <c r="AQ8">
        <f t="shared" si="13"/>
        <v>-1264.9999618356869</v>
      </c>
      <c r="AR8">
        <f t="shared" si="14"/>
        <v>-1272.6408218667166</v>
      </c>
      <c r="AS8">
        <f t="shared" si="15"/>
        <v>-372.60297908987894</v>
      </c>
      <c r="AT8">
        <f t="shared" si="16"/>
        <v>104.41979977154577</v>
      </c>
      <c r="AU8">
        <f t="shared" si="17"/>
        <v>-1540.8240011850501</v>
      </c>
      <c r="AW8">
        <v>5</v>
      </c>
      <c r="AX8">
        <f>IF(Z8&gt;0, (R8*SUMPRODUCT(K8:$K$98, X8:$X$98)-K8*$AZ$3)/Z8, 0)</f>
        <v>8629.4948721604269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4.2836929999999999E-3</v>
      </c>
      <c r="Q9" s="5">
        <f t="shared" si="29"/>
        <v>12.5</v>
      </c>
      <c r="R9">
        <f t="shared" si="0"/>
        <v>500000</v>
      </c>
      <c r="S9">
        <f t="shared" si="1"/>
        <v>8901.8992775894476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8051.5712025629909</v>
      </c>
      <c r="AC9">
        <f t="shared" si="2"/>
        <v>8187.0959500693534</v>
      </c>
      <c r="AE9">
        <f t="shared" si="3"/>
        <v>0</v>
      </c>
      <c r="AF9">
        <f t="shared" si="4"/>
        <v>0</v>
      </c>
      <c r="AG9">
        <f t="shared" si="5"/>
        <v>-11.496276938732034</v>
      </c>
      <c r="AH9">
        <f t="shared" si="6"/>
        <v>-1998.4054519048486</v>
      </c>
      <c r="AI9">
        <f t="shared" si="7"/>
        <v>-2009.9017288435807</v>
      </c>
      <c r="AJ9">
        <f t="shared" si="8"/>
        <v>-135.52474750636247</v>
      </c>
      <c r="AK9">
        <f t="shared" si="30"/>
        <v>47.504270095121647</v>
      </c>
      <c r="AL9">
        <f t="shared" si="9"/>
        <v>-2097.9222062548215</v>
      </c>
      <c r="AN9">
        <f t="shared" si="10"/>
        <v>0</v>
      </c>
      <c r="AO9">
        <f t="shared" si="11"/>
        <v>0</v>
      </c>
      <c r="AP9">
        <f t="shared" si="12"/>
        <v>-7.1329863927365746</v>
      </c>
      <c r="AQ9">
        <f t="shared" si="13"/>
        <v>-1239.931759784143</v>
      </c>
      <c r="AR9">
        <f t="shared" si="14"/>
        <v>-1247.0647461768797</v>
      </c>
      <c r="AS9">
        <f t="shared" si="15"/>
        <v>-84.087760323957895</v>
      </c>
      <c r="AT9">
        <f t="shared" si="16"/>
        <v>29.474525882703588</v>
      </c>
      <c r="AU9">
        <f t="shared" si="17"/>
        <v>-1301.6779806181339</v>
      </c>
      <c r="AW9">
        <v>6</v>
      </c>
      <c r="AX9">
        <f>IF(Z9&gt;0, (R9*SUMPRODUCT(K9:$K$98, X9:$X$98)-K9*$AZ$3)/Z9, 0)</f>
        <v>8901.8992775894476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4.5002690000000003E-3</v>
      </c>
      <c r="Q10" s="5">
        <f t="shared" si="29"/>
        <v>12.5</v>
      </c>
      <c r="R10">
        <f t="shared" si="0"/>
        <v>500000</v>
      </c>
      <c r="S10">
        <f t="shared" si="1"/>
        <v>9083.5537769274979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8187.0959500693534</v>
      </c>
      <c r="AC10">
        <f t="shared" si="2"/>
        <v>8233.0263595471843</v>
      </c>
      <c r="AE10">
        <f t="shared" si="3"/>
        <v>0</v>
      </c>
      <c r="AF10">
        <f t="shared" si="4"/>
        <v>0</v>
      </c>
      <c r="AG10">
        <f t="shared" si="5"/>
        <v>-11.329577830621922</v>
      </c>
      <c r="AH10">
        <f t="shared" si="6"/>
        <v>-2069.453548911627</v>
      </c>
      <c r="AI10">
        <f t="shared" si="7"/>
        <v>-2080.7831267422489</v>
      </c>
      <c r="AJ10">
        <f t="shared" si="8"/>
        <v>-45.930409477830835</v>
      </c>
      <c r="AK10">
        <f t="shared" si="30"/>
        <v>33.567093395284353</v>
      </c>
      <c r="AL10">
        <f t="shared" si="9"/>
        <v>-2093.1464428247955</v>
      </c>
      <c r="AN10">
        <f t="shared" si="10"/>
        <v>0</v>
      </c>
      <c r="AO10">
        <f t="shared" si="11"/>
        <v>0</v>
      </c>
      <c r="AP10">
        <f t="shared" si="12"/>
        <v>-6.6687754209928416</v>
      </c>
      <c r="AQ10">
        <f t="shared" si="13"/>
        <v>-1218.1143170725447</v>
      </c>
      <c r="AR10">
        <f t="shared" si="14"/>
        <v>-1224.7830924935377</v>
      </c>
      <c r="AS10">
        <f t="shared" si="15"/>
        <v>-27.035392702278742</v>
      </c>
      <c r="AT10">
        <f t="shared" si="16"/>
        <v>19.758141983332436</v>
      </c>
      <c r="AU10">
        <f t="shared" si="17"/>
        <v>-1232.060343212484</v>
      </c>
      <c r="AW10">
        <v>7</v>
      </c>
      <c r="AX10">
        <f>IF(Z10&gt;0, (R10*SUMPRODUCT(K10:$K$98, X10:$X$98)-K10*$AZ$3)/Z10, 0)</f>
        <v>9083.5537769274979</v>
      </c>
    </row>
    <row r="11" spans="1:52" x14ac:dyDescent="0.25">
      <c r="A11" t="s">
        <v>33</v>
      </c>
      <c r="C11" s="26">
        <f>AU71</f>
        <v>3383.9328697362625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4.7150400000000002E-3</v>
      </c>
      <c r="Q11" s="5">
        <f t="shared" si="29"/>
        <v>12.5</v>
      </c>
      <c r="R11">
        <f t="shared" si="0"/>
        <v>500000</v>
      </c>
      <c r="S11">
        <f t="shared" si="1"/>
        <v>9180.3912742082648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8233.0263595471843</v>
      </c>
      <c r="AC11">
        <f t="shared" si="2"/>
        <v>8198.355741786494</v>
      </c>
      <c r="AE11">
        <f t="shared" si="3"/>
        <v>0</v>
      </c>
      <c r="AF11">
        <f t="shared" si="4"/>
        <v>0</v>
      </c>
      <c r="AG11">
        <f t="shared" si="5"/>
        <v>-11.162862639661206</v>
      </c>
      <c r="AH11">
        <f t="shared" si="6"/>
        <v>-2136.7765061798236</v>
      </c>
      <c r="AI11">
        <f t="shared" si="7"/>
        <v>-2147.939368819485</v>
      </c>
      <c r="AJ11">
        <f t="shared" si="8"/>
        <v>34.67061776069022</v>
      </c>
      <c r="AK11">
        <f t="shared" si="30"/>
        <v>19.75926326291324</v>
      </c>
      <c r="AL11">
        <f t="shared" si="9"/>
        <v>-2093.5094877958813</v>
      </c>
      <c r="AN11">
        <f t="shared" si="10"/>
        <v>0</v>
      </c>
      <c r="AO11">
        <f t="shared" si="11"/>
        <v>0</v>
      </c>
      <c r="AP11">
        <f t="shared" si="12"/>
        <v>-6.2434854845324166</v>
      </c>
      <c r="AQ11">
        <f t="shared" si="13"/>
        <v>-1195.1175545799351</v>
      </c>
      <c r="AR11">
        <f t="shared" si="14"/>
        <v>-1201.3610400644675</v>
      </c>
      <c r="AS11">
        <f t="shared" si="15"/>
        <v>19.391575952887557</v>
      </c>
      <c r="AT11">
        <f t="shared" si="16"/>
        <v>11.051526597553622</v>
      </c>
      <c r="AU11">
        <f t="shared" si="17"/>
        <v>-1170.9179375140263</v>
      </c>
      <c r="AW11">
        <v>8</v>
      </c>
      <c r="AX11">
        <f>IF(Z11&gt;0, (R11*SUMPRODUCT(K11:$K$98, X11:$X$98)-K11*$AZ$3)/Z11, 0)</f>
        <v>9180.3912742082648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4.9523709999999997E-3</v>
      </c>
      <c r="Q12" s="5">
        <f t="shared" si="29"/>
        <v>12.5</v>
      </c>
      <c r="R12">
        <f t="shared" si="0"/>
        <v>500000</v>
      </c>
      <c r="S12">
        <f t="shared" si="1"/>
        <v>9237.1699459996635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8198.355741786494</v>
      </c>
      <c r="AC12">
        <f t="shared" si="2"/>
        <v>8125.7177262825217</v>
      </c>
      <c r="AE12">
        <f t="shared" si="3"/>
        <v>0</v>
      </c>
      <c r="AF12">
        <f t="shared" si="4"/>
        <v>0</v>
      </c>
      <c r="AG12">
        <f t="shared" si="5"/>
        <v>-10.995951376050954</v>
      </c>
      <c r="AH12">
        <f t="shared" si="6"/>
        <v>-2211.305488545664</v>
      </c>
      <c r="AI12">
        <f t="shared" si="7"/>
        <v>-2222.301439921715</v>
      </c>
      <c r="AJ12">
        <f t="shared" si="8"/>
        <v>72.638015503972383</v>
      </c>
      <c r="AK12">
        <f t="shared" si="30"/>
        <v>18.856218206108935</v>
      </c>
      <c r="AL12">
        <f t="shared" si="9"/>
        <v>-2130.8072062116335</v>
      </c>
      <c r="AN12">
        <f t="shared" si="10"/>
        <v>0</v>
      </c>
      <c r="AO12">
        <f t="shared" si="11"/>
        <v>0</v>
      </c>
      <c r="AP12">
        <f t="shared" si="12"/>
        <v>-5.8444650510639296</v>
      </c>
      <c r="AQ12">
        <f t="shared" si="13"/>
        <v>-1175.3323748938242</v>
      </c>
      <c r="AR12">
        <f t="shared" si="14"/>
        <v>-1181.1768399448881</v>
      </c>
      <c r="AS12">
        <f t="shared" si="15"/>
        <v>38.60787743352779</v>
      </c>
      <c r="AT12">
        <f t="shared" si="16"/>
        <v>10.022280431401608</v>
      </c>
      <c r="AU12">
        <f t="shared" si="17"/>
        <v>-1132.5466820799586</v>
      </c>
      <c r="AW12">
        <v>9</v>
      </c>
      <c r="AX12">
        <f>IF(Z12&gt;0, (R12*SUMPRODUCT(K12:$K$98, X12:$X$98)-K12*$AZ$3)/Z12, 0)</f>
        <v>9237.1699459996635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5.2041409999999998E-3</v>
      </c>
      <c r="Q13" s="5">
        <f t="shared" si="29"/>
        <v>12.5</v>
      </c>
      <c r="R13">
        <f t="shared" si="0"/>
        <v>500000</v>
      </c>
      <c r="S13">
        <f t="shared" si="1"/>
        <v>9247.6599535804817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8125.7177262825217</v>
      </c>
      <c r="AC13">
        <f t="shared" si="2"/>
        <v>8011.260676399248</v>
      </c>
      <c r="AE13">
        <f t="shared" si="3"/>
        <v>0</v>
      </c>
      <c r="AF13">
        <f t="shared" si="4"/>
        <v>0</v>
      </c>
      <c r="AG13">
        <f t="shared" si="5"/>
        <v>-10.828767380900333</v>
      </c>
      <c r="AH13">
        <f t="shared" si="6"/>
        <v>-2288.9792556045277</v>
      </c>
      <c r="AI13">
        <f t="shared" si="7"/>
        <v>-2299.8080229854281</v>
      </c>
      <c r="AJ13">
        <f t="shared" si="8"/>
        <v>114.45704988327361</v>
      </c>
      <c r="AK13">
        <f t="shared" si="30"/>
        <v>16.251435452565044</v>
      </c>
      <c r="AL13">
        <f t="shared" si="9"/>
        <v>-2169.0995376495894</v>
      </c>
      <c r="AN13">
        <f t="shared" si="10"/>
        <v>0</v>
      </c>
      <c r="AO13">
        <f t="shared" si="11"/>
        <v>0</v>
      </c>
      <c r="AP13">
        <f t="shared" si="12"/>
        <v>-5.4711073957775493</v>
      </c>
      <c r="AQ13">
        <f t="shared" si="13"/>
        <v>-1156.4798553349387</v>
      </c>
      <c r="AR13">
        <f t="shared" si="14"/>
        <v>-1161.9509627307164</v>
      </c>
      <c r="AS13">
        <f t="shared" si="15"/>
        <v>57.828078680474306</v>
      </c>
      <c r="AT13">
        <f t="shared" si="16"/>
        <v>8.2108466798681548</v>
      </c>
      <c r="AU13">
        <f t="shared" si="17"/>
        <v>-1095.9120373703738</v>
      </c>
      <c r="AW13">
        <v>10</v>
      </c>
      <c r="AX13">
        <f>IF(Z13&gt;0, (R13*SUMPRODUCT(K13:$K$98, X13:$X$98)-K13*$AZ$3)/Z13, 0)</f>
        <v>9247.6599535804817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5.4847869999999996E-3</v>
      </c>
      <c r="Q14" s="5">
        <f t="shared" si="29"/>
        <v>12.5</v>
      </c>
      <c r="R14">
        <f t="shared" si="0"/>
        <v>500000</v>
      </c>
      <c r="S14">
        <f t="shared" si="1"/>
        <v>9215.207637858839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8011.260676399248</v>
      </c>
      <c r="AC14">
        <f t="shared" si="2"/>
        <v>7859.5298563361894</v>
      </c>
      <c r="AE14">
        <f t="shared" si="3"/>
        <v>0</v>
      </c>
      <c r="AF14">
        <f t="shared" si="4"/>
        <v>0</v>
      </c>
      <c r="AG14">
        <f t="shared" si="5"/>
        <v>-10.661086224534543</v>
      </c>
      <c r="AH14">
        <f t="shared" si="6"/>
        <v>-2375.7393022714473</v>
      </c>
      <c r="AI14">
        <f t="shared" si="7"/>
        <v>-2386.400388495982</v>
      </c>
      <c r="AJ14">
        <f t="shared" si="8"/>
        <v>151.73082006305867</v>
      </c>
      <c r="AK14">
        <f t="shared" si="30"/>
        <v>14.420269217518646</v>
      </c>
      <c r="AL14">
        <f t="shared" si="9"/>
        <v>-2220.2492992154048</v>
      </c>
      <c r="AN14">
        <f t="shared" si="10"/>
        <v>0</v>
      </c>
      <c r="AO14">
        <f t="shared" si="11"/>
        <v>0</v>
      </c>
      <c r="AP14">
        <f t="shared" si="12"/>
        <v>-5.1211147205740719</v>
      </c>
      <c r="AQ14">
        <f t="shared" si="13"/>
        <v>-1141.2001795004583</v>
      </c>
      <c r="AR14">
        <f t="shared" si="14"/>
        <v>-1146.3212942210323</v>
      </c>
      <c r="AS14">
        <f t="shared" si="15"/>
        <v>72.884781139984653</v>
      </c>
      <c r="AT14">
        <f t="shared" si="16"/>
        <v>6.9268601162354866</v>
      </c>
      <c r="AU14">
        <f t="shared" si="17"/>
        <v>-1066.5096529648122</v>
      </c>
      <c r="AW14">
        <v>11</v>
      </c>
      <c r="AX14">
        <f>IF(Z14&gt;0, (R14*SUMPRODUCT(K14:$K$98, X14:$X$98)-K14*$AZ$3)/Z14, 0)</f>
        <v>9215.207637858839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5.8078460000000002E-3</v>
      </c>
      <c r="Q15" s="5">
        <f t="shared" si="29"/>
        <v>12.5</v>
      </c>
      <c r="R15">
        <f t="shared" si="0"/>
        <v>500000</v>
      </c>
      <c r="S15">
        <f t="shared" si="1"/>
        <v>9189.6498805103456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7859.5298563361894</v>
      </c>
      <c r="AC15">
        <f t="shared" si="2"/>
        <v>7713.8343198239854</v>
      </c>
      <c r="AE15">
        <f t="shared" si="3"/>
        <v>0</v>
      </c>
      <c r="AF15">
        <f t="shared" si="4"/>
        <v>0</v>
      </c>
      <c r="AG15">
        <f t="shared" si="5"/>
        <v>-10.492557415304377</v>
      </c>
      <c r="AH15">
        <f t="shared" si="6"/>
        <v>-2476.7178793927219</v>
      </c>
      <c r="AI15">
        <f t="shared" si="7"/>
        <v>-2487.2104368080263</v>
      </c>
      <c r="AJ15">
        <f t="shared" si="8"/>
        <v>145.69553651220394</v>
      </c>
      <c r="AK15">
        <f t="shared" si="30"/>
        <v>32.22407241097838</v>
      </c>
      <c r="AL15">
        <f t="shared" si="9"/>
        <v>-2309.290827884844</v>
      </c>
      <c r="AN15">
        <f t="shared" si="10"/>
        <v>0</v>
      </c>
      <c r="AO15">
        <f t="shared" si="11"/>
        <v>0</v>
      </c>
      <c r="AP15">
        <f t="shared" si="12"/>
        <v>-4.7814827129521893</v>
      </c>
      <c r="AQ15">
        <f t="shared" si="13"/>
        <v>-1128.6460732540456</v>
      </c>
      <c r="AR15">
        <f t="shared" si="14"/>
        <v>-1133.4275559669979</v>
      </c>
      <c r="AS15">
        <f t="shared" si="15"/>
        <v>66.393793392188826</v>
      </c>
      <c r="AT15">
        <f t="shared" si="16"/>
        <v>14.684584422599801</v>
      </c>
      <c r="AU15">
        <f t="shared" si="17"/>
        <v>-1052.3491781522093</v>
      </c>
      <c r="AW15">
        <v>12</v>
      </c>
      <c r="AX15">
        <f>IF(Z15&gt;0, (R15*SUMPRODUCT(K15:$K$98, X15:$X$98)-K15*$AZ$3)/Z15, 0)</f>
        <v>9189.6498805103456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6.1543680000000003E-3</v>
      </c>
      <c r="Q16" s="5">
        <f t="shared" si="29"/>
        <v>12.5</v>
      </c>
      <c r="R16">
        <f t="shared" si="0"/>
        <v>500000</v>
      </c>
      <c r="S16">
        <f t="shared" si="1"/>
        <v>9177.4436228746108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7713.8343198239854</v>
      </c>
      <c r="AC16">
        <f t="shared" si="2"/>
        <v>7579.1417302773989</v>
      </c>
      <c r="AE16">
        <f t="shared" si="3"/>
        <v>0</v>
      </c>
      <c r="AF16">
        <f t="shared" si="4"/>
        <v>0</v>
      </c>
      <c r="AG16">
        <f t="shared" si="5"/>
        <v>-10.323056781556422</v>
      </c>
      <c r="AH16">
        <f t="shared" si="6"/>
        <v>-2583.0023837964791</v>
      </c>
      <c r="AI16">
        <f t="shared" si="7"/>
        <v>-2593.3254405780353</v>
      </c>
      <c r="AJ16">
        <f t="shared" si="8"/>
        <v>134.69258954658653</v>
      </c>
      <c r="AK16">
        <f t="shared" si="30"/>
        <v>54.768223670750302</v>
      </c>
      <c r="AL16">
        <f t="shared" si="9"/>
        <v>-2403.8646273606987</v>
      </c>
      <c r="AN16">
        <f t="shared" si="10"/>
        <v>0</v>
      </c>
      <c r="AO16">
        <f t="shared" si="11"/>
        <v>0</v>
      </c>
      <c r="AP16">
        <f t="shared" si="12"/>
        <v>-4.4501380017231309</v>
      </c>
      <c r="AQ16">
        <f t="shared" si="13"/>
        <v>-1113.4993548820789</v>
      </c>
      <c r="AR16">
        <f t="shared" si="14"/>
        <v>-1117.9494928838021</v>
      </c>
      <c r="AS16">
        <f t="shared" si="15"/>
        <v>58.064255963666994</v>
      </c>
      <c r="AT16">
        <f t="shared" si="16"/>
        <v>23.609882092243154</v>
      </c>
      <c r="AU16">
        <f t="shared" si="17"/>
        <v>-1036.275354827892</v>
      </c>
      <c r="AW16">
        <v>13</v>
      </c>
      <c r="AX16">
        <f>IF(Z16&gt;0, (R16*SUMPRODUCT(K16:$K$98, X16:$X$98)-K16*$AZ$3)/Z16, 0)</f>
        <v>9177.4436228746108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6.5216450000000004E-3</v>
      </c>
      <c r="Q17" s="5">
        <f t="shared" si="29"/>
        <v>12.5</v>
      </c>
      <c r="R17">
        <f t="shared" si="0"/>
        <v>500000</v>
      </c>
      <c r="S17">
        <f t="shared" si="1"/>
        <v>9246.0188883296632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7579.1417302773989</v>
      </c>
      <c r="AC17">
        <f t="shared" si="2"/>
        <v>7509.6186877286282</v>
      </c>
      <c r="AE17">
        <f t="shared" si="3"/>
        <v>0</v>
      </c>
      <c r="AF17">
        <f t="shared" si="4"/>
        <v>0</v>
      </c>
      <c r="AG17">
        <f t="shared" si="5"/>
        <v>-10.152502902096705</v>
      </c>
      <c r="AH17">
        <f t="shared" si="6"/>
        <v>-2692.9324657661418</v>
      </c>
      <c r="AI17">
        <f t="shared" si="7"/>
        <v>-2703.0849686682386</v>
      </c>
      <c r="AJ17">
        <f t="shared" si="8"/>
        <v>69.523042548770718</v>
      </c>
      <c r="AK17">
        <f t="shared" si="30"/>
        <v>104.59215587782811</v>
      </c>
      <c r="AL17">
        <f t="shared" si="9"/>
        <v>-2528.9697702416397</v>
      </c>
      <c r="AN17">
        <f t="shared" si="10"/>
        <v>0</v>
      </c>
      <c r="AO17">
        <f t="shared" si="11"/>
        <v>0</v>
      </c>
      <c r="AP17">
        <f t="shared" si="12"/>
        <v>-4.114132733086719</v>
      </c>
      <c r="AQ17">
        <f t="shared" si="13"/>
        <v>-1091.2660367831415</v>
      </c>
      <c r="AR17">
        <f t="shared" si="14"/>
        <v>-1095.3801695162283</v>
      </c>
      <c r="AS17">
        <f t="shared" si="15"/>
        <v>28.17305523691185</v>
      </c>
      <c r="AT17">
        <f t="shared" si="16"/>
        <v>42.384229413242899</v>
      </c>
      <c r="AU17">
        <f t="shared" si="17"/>
        <v>-1024.8228848660735</v>
      </c>
      <c r="AW17">
        <v>14</v>
      </c>
      <c r="AX17">
        <f>IF(Z17&gt;0, (R17*SUMPRODUCT(K17:$K$98, X17:$X$98)-K17*$AZ$3)/Z17, 0)</f>
        <v>9246.0188883296632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6.9358459999999999E-3</v>
      </c>
      <c r="Q18" s="5">
        <f t="shared" si="29"/>
        <v>12.5</v>
      </c>
      <c r="R18">
        <f t="shared" si="0"/>
        <v>500000</v>
      </c>
      <c r="S18">
        <f t="shared" si="1"/>
        <v>9407.8875811147263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7509.6186877286282</v>
      </c>
      <c r="AC18">
        <f t="shared" si="2"/>
        <v>7511.6801798605175</v>
      </c>
      <c r="AE18">
        <f t="shared" si="3"/>
        <v>0</v>
      </c>
      <c r="AF18">
        <f t="shared" si="4"/>
        <v>0</v>
      </c>
      <c r="AG18">
        <f t="shared" si="5"/>
        <v>-9.9805616764322416</v>
      </c>
      <c r="AH18">
        <f t="shared" si="6"/>
        <v>-2816.6478657398329</v>
      </c>
      <c r="AI18">
        <f t="shared" si="7"/>
        <v>-2826.6284274162654</v>
      </c>
      <c r="AJ18">
        <f t="shared" si="8"/>
        <v>-2.0614921318892812</v>
      </c>
      <c r="AK18">
        <f t="shared" si="30"/>
        <v>162.20776365493839</v>
      </c>
      <c r="AL18">
        <f t="shared" si="9"/>
        <v>-2666.4821558932163</v>
      </c>
      <c r="AN18">
        <f t="shared" si="10"/>
        <v>0</v>
      </c>
      <c r="AO18">
        <f t="shared" si="11"/>
        <v>0</v>
      </c>
      <c r="AP18">
        <f t="shared" si="12"/>
        <v>-3.7742221115113876</v>
      </c>
      <c r="AQ18">
        <f t="shared" si="13"/>
        <v>-1065.1359111701599</v>
      </c>
      <c r="AR18">
        <f t="shared" si="14"/>
        <v>-1068.9101332816715</v>
      </c>
      <c r="AS18">
        <f t="shared" si="15"/>
        <v>-0.77956826871336826</v>
      </c>
      <c r="AT18">
        <f t="shared" si="16"/>
        <v>61.340047593807185</v>
      </c>
      <c r="AU18">
        <f t="shared" si="17"/>
        <v>-1008.3496539565778</v>
      </c>
      <c r="AW18">
        <v>15</v>
      </c>
      <c r="AX18">
        <f>IF(Z18&gt;0, (R18*SUMPRODUCT(K18:$K$98, X18:$X$98)-K18*$AZ$3)/Z18, 0)</f>
        <v>9407.8875811147263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7.4023869999999999E-3</v>
      </c>
      <c r="Q19" s="5">
        <f t="shared" si="29"/>
        <v>12.5</v>
      </c>
      <c r="R19">
        <f t="shared" si="0"/>
        <v>500000</v>
      </c>
      <c r="S19">
        <f t="shared" si="1"/>
        <v>9529.1841714525344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7511.6801798605175</v>
      </c>
      <c r="AC19">
        <f t="shared" si="2"/>
        <v>7476.1222647766235</v>
      </c>
      <c r="AE19">
        <f t="shared" si="3"/>
        <v>0</v>
      </c>
      <c r="AF19">
        <f t="shared" si="4"/>
        <v>0</v>
      </c>
      <c r="AG19">
        <f t="shared" si="5"/>
        <v>-9.806876079661599</v>
      </c>
      <c r="AH19">
        <f t="shared" si="6"/>
        <v>-2955.1992002528095</v>
      </c>
      <c r="AI19">
        <f t="shared" si="7"/>
        <v>-2965.0060763324709</v>
      </c>
      <c r="AJ19">
        <f t="shared" si="8"/>
        <v>35.557915083893931</v>
      </c>
      <c r="AK19">
        <f t="shared" si="30"/>
        <v>167.51046801088955</v>
      </c>
      <c r="AL19">
        <f t="shared" si="9"/>
        <v>-2761.9376932376872</v>
      </c>
      <c r="AN19">
        <f t="shared" si="10"/>
        <v>0</v>
      </c>
      <c r="AO19">
        <f t="shared" si="11"/>
        <v>0</v>
      </c>
      <c r="AP19">
        <f t="shared" si="12"/>
        <v>-3.4584926211908136</v>
      </c>
      <c r="AQ19">
        <f t="shared" si="13"/>
        <v>-1042.1804604444446</v>
      </c>
      <c r="AR19">
        <f t="shared" si="14"/>
        <v>-1045.6389530656354</v>
      </c>
      <c r="AS19">
        <f t="shared" si="15"/>
        <v>12.539853256391936</v>
      </c>
      <c r="AT19">
        <f t="shared" si="16"/>
        <v>59.074236574616954</v>
      </c>
      <c r="AU19">
        <f t="shared" si="17"/>
        <v>-974.02486323462642</v>
      </c>
      <c r="AW19">
        <v>16</v>
      </c>
      <c r="AX19">
        <f>IF(Z19&gt;0, (R19*SUMPRODUCT(K19:$K$98, X19:$X$98)-K19*$AZ$3)/Z19, 0)</f>
        <v>9529.1841714525344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7.9366079999999995E-3</v>
      </c>
      <c r="Q20" s="5">
        <f t="shared" si="29"/>
        <v>12.5</v>
      </c>
      <c r="R20">
        <f t="shared" si="0"/>
        <v>500000</v>
      </c>
      <c r="S20">
        <f t="shared" si="1"/>
        <v>9302.4966638289079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7476.1222647766235</v>
      </c>
      <c r="AC20">
        <f t="shared" si="2"/>
        <v>7167.3682712121854</v>
      </c>
      <c r="AE20">
        <f t="shared" si="3"/>
        <v>0</v>
      </c>
      <c r="AF20">
        <f t="shared" si="4"/>
        <v>0</v>
      </c>
      <c r="AG20">
        <f t="shared" si="5"/>
        <v>-9.630973987716132</v>
      </c>
      <c r="AH20">
        <f t="shared" si="6"/>
        <v>-3113.3332459540352</v>
      </c>
      <c r="AI20">
        <f t="shared" si="7"/>
        <v>-3122.9642199417513</v>
      </c>
      <c r="AJ20">
        <f t="shared" si="8"/>
        <v>308.75399356443813</v>
      </c>
      <c r="AK20">
        <f t="shared" si="30"/>
        <v>32.147325738539479</v>
      </c>
      <c r="AL20">
        <f t="shared" si="9"/>
        <v>-2782.0629006387735</v>
      </c>
      <c r="AN20">
        <f t="shared" si="10"/>
        <v>0</v>
      </c>
      <c r="AO20">
        <f t="shared" si="11"/>
        <v>0</v>
      </c>
      <c r="AP20">
        <f t="shared" si="12"/>
        <v>-3.2215299201115637</v>
      </c>
      <c r="AQ20">
        <f t="shared" si="13"/>
        <v>-1041.399988818514</v>
      </c>
      <c r="AR20">
        <f t="shared" si="14"/>
        <v>-1044.6215187386254</v>
      </c>
      <c r="AS20">
        <f t="shared" si="15"/>
        <v>103.27722092183141</v>
      </c>
      <c r="AT20">
        <f t="shared" si="16"/>
        <v>10.753177388950288</v>
      </c>
      <c r="AU20">
        <f t="shared" si="17"/>
        <v>-930.59112042784363</v>
      </c>
      <c r="AW20">
        <v>17</v>
      </c>
      <c r="AX20">
        <f>IF(Z20&gt;0, (R20*SUMPRODUCT(K20:$K$98, X20:$X$98)-K20*$AZ$3)/Z20, 0)</f>
        <v>9302.4966638289079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8.552947E-3</v>
      </c>
      <c r="Q21" s="5">
        <f t="shared" si="29"/>
        <v>12.5</v>
      </c>
      <c r="R21">
        <f t="shared" si="0"/>
        <v>500000</v>
      </c>
      <c r="S21">
        <f t="shared" si="1"/>
        <v>8977.6219590629662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7167.3682712121854</v>
      </c>
      <c r="AC21">
        <f t="shared" si="2"/>
        <v>6788.7276467264855</v>
      </c>
      <c r="AE21">
        <f t="shared" si="3"/>
        <v>0</v>
      </c>
      <c r="AF21">
        <f t="shared" si="4"/>
        <v>0</v>
      </c>
      <c r="AG21">
        <f t="shared" si="5"/>
        <v>-9.452291037763656</v>
      </c>
      <c r="AH21">
        <f t="shared" si="6"/>
        <v>-3294.9284030125896</v>
      </c>
      <c r="AI21">
        <f t="shared" si="7"/>
        <v>-3304.3806940503532</v>
      </c>
      <c r="AJ21">
        <f t="shared" si="8"/>
        <v>378.64062448569985</v>
      </c>
      <c r="AK21">
        <f t="shared" si="30"/>
        <v>11.467789233939497</v>
      </c>
      <c r="AL21">
        <f t="shared" si="9"/>
        <v>-2914.2722803307138</v>
      </c>
      <c r="AN21">
        <f t="shared" si="10"/>
        <v>0</v>
      </c>
      <c r="AO21">
        <f t="shared" si="11"/>
        <v>0</v>
      </c>
      <c r="AP21">
        <f t="shared" si="12"/>
        <v>-3.0066194810239821</v>
      </c>
      <c r="AQ21">
        <f t="shared" si="13"/>
        <v>-1048.0629389740755</v>
      </c>
      <c r="AR21">
        <f t="shared" si="14"/>
        <v>-1051.0695584550995</v>
      </c>
      <c r="AS21">
        <f t="shared" si="15"/>
        <v>120.43940176382205</v>
      </c>
      <c r="AT21">
        <f t="shared" si="16"/>
        <v>3.6477165564717029</v>
      </c>
      <c r="AU21">
        <f t="shared" si="17"/>
        <v>-926.98244013480564</v>
      </c>
      <c r="AW21">
        <v>18</v>
      </c>
      <c r="AX21">
        <f>IF(Z21&gt;0, (R21*SUMPRODUCT(K21:$K$98, X21:$X$98)-K21*$AZ$3)/Z21, 0)</f>
        <v>8977.6219590629662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9.2631359999999999E-3</v>
      </c>
      <c r="Q22" s="5">
        <f t="shared" si="29"/>
        <v>12.5</v>
      </c>
      <c r="R22">
        <f t="shared" si="0"/>
        <v>500000</v>
      </c>
      <c r="S22">
        <f t="shared" si="1"/>
        <v>8888.8839724613936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6788.7276467264855</v>
      </c>
      <c r="AC22">
        <f t="shared" si="2"/>
        <v>6592.1458792220519</v>
      </c>
      <c r="AE22">
        <f t="shared" si="3"/>
        <v>0</v>
      </c>
      <c r="AF22">
        <f t="shared" si="4"/>
        <v>0</v>
      </c>
      <c r="AG22">
        <f t="shared" si="5"/>
        <v>-9.2702102699916349</v>
      </c>
      <c r="AH22">
        <f t="shared" si="6"/>
        <v>-3502.3142957754353</v>
      </c>
      <c r="AI22">
        <f t="shared" si="7"/>
        <v>-3511.5845060454271</v>
      </c>
      <c r="AJ22">
        <f t="shared" si="8"/>
        <v>196.58176750443363</v>
      </c>
      <c r="AK22">
        <f t="shared" si="30"/>
        <v>142.56328058125621</v>
      </c>
      <c r="AL22">
        <f t="shared" si="9"/>
        <v>-3172.4394579597374</v>
      </c>
      <c r="AN22">
        <f t="shared" si="10"/>
        <v>0</v>
      </c>
      <c r="AO22">
        <f t="shared" si="11"/>
        <v>0</v>
      </c>
      <c r="AP22">
        <f t="shared" si="12"/>
        <v>-2.7532236797953016</v>
      </c>
      <c r="AQ22">
        <f t="shared" si="13"/>
        <v>-1040.176476301571</v>
      </c>
      <c r="AR22">
        <f t="shared" si="14"/>
        <v>-1042.9296999813664</v>
      </c>
      <c r="AS22">
        <f t="shared" si="15"/>
        <v>58.384174851053253</v>
      </c>
      <c r="AT22">
        <f t="shared" si="16"/>
        <v>42.340851882960628</v>
      </c>
      <c r="AU22">
        <f t="shared" si="17"/>
        <v>-942.20467324735262</v>
      </c>
      <c r="AW22">
        <v>19</v>
      </c>
      <c r="AX22">
        <f>IF(Z22&gt;0, (R22*SUMPRODUCT(K22:$K$98, X22:$X$98)-K22*$AZ$3)/Z22, 0)</f>
        <v>8888.8839724613936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1.011049E-2</v>
      </c>
      <c r="Q23" s="5">
        <f t="shared" si="29"/>
        <v>12.5</v>
      </c>
      <c r="R23">
        <f t="shared" si="0"/>
        <v>500000</v>
      </c>
      <c r="S23">
        <f t="shared" si="1"/>
        <v>9408.1145103364179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6592.1458792220519</v>
      </c>
      <c r="AC23">
        <f t="shared" si="2"/>
        <v>6836.9007481965982</v>
      </c>
      <c r="AE23">
        <f t="shared" si="3"/>
        <v>0</v>
      </c>
      <c r="AF23">
        <f t="shared" si="4"/>
        <v>0</v>
      </c>
      <c r="AG23">
        <f t="shared" si="5"/>
        <v>-9.0837817990590697</v>
      </c>
      <c r="AH23">
        <f t="shared" si="6"/>
        <v>-3749.0547293059085</v>
      </c>
      <c r="AI23">
        <f t="shared" si="7"/>
        <v>-3758.1385111049676</v>
      </c>
      <c r="AJ23">
        <f t="shared" si="8"/>
        <v>-244.7548689745463</v>
      </c>
      <c r="AK23">
        <f t="shared" si="30"/>
        <v>461.45021154554365</v>
      </c>
      <c r="AL23">
        <f t="shared" si="9"/>
        <v>-3541.4431685339705</v>
      </c>
      <c r="AN23">
        <f t="shared" si="10"/>
        <v>0</v>
      </c>
      <c r="AO23">
        <f t="shared" si="11"/>
        <v>0</v>
      </c>
      <c r="AP23">
        <f t="shared" si="12"/>
        <v>-2.408799109388406</v>
      </c>
      <c r="AQ23">
        <f t="shared" si="13"/>
        <v>-994.15858865477128</v>
      </c>
      <c r="AR23">
        <f t="shared" si="14"/>
        <v>-996.56738776415978</v>
      </c>
      <c r="AS23">
        <f t="shared" si="15"/>
        <v>-64.903068286540346</v>
      </c>
      <c r="AT23">
        <f t="shared" si="16"/>
        <v>122.36542919966818</v>
      </c>
      <c r="AU23">
        <f t="shared" si="17"/>
        <v>-939.10502685103199</v>
      </c>
      <c r="AW23">
        <v>20</v>
      </c>
      <c r="AX23">
        <f>IF(Z23&gt;0, (R23*SUMPRODUCT(K23:$K$98, X23:$X$98)-K23*$AZ$3)/Z23, 0)</f>
        <v>9408.1145103364179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1.1085984E-2</v>
      </c>
      <c r="Q24" s="5">
        <f t="shared" si="29"/>
        <v>12.5</v>
      </c>
      <c r="R24">
        <f t="shared" si="0"/>
        <v>500000</v>
      </c>
      <c r="S24">
        <f t="shared" si="1"/>
        <v>9825.9848622791196</v>
      </c>
      <c r="U24">
        <f t="shared" si="21"/>
        <v>1.1085984E-2</v>
      </c>
      <c r="V24">
        <f t="shared" si="22"/>
        <v>0.01</v>
      </c>
      <c r="W24">
        <f t="shared" si="23"/>
        <v>0.72670254392472555</v>
      </c>
      <c r="X24">
        <f t="shared" si="24"/>
        <v>8.0562127747088041E-3</v>
      </c>
      <c r="Y24">
        <f t="shared" si="25"/>
        <v>7.2670254392472556E-3</v>
      </c>
      <c r="Z24">
        <f t="shared" si="26"/>
        <v>0.71137930571076946</v>
      </c>
      <c r="AB24">
        <f t="shared" si="27"/>
        <v>6836.9007481965982</v>
      </c>
      <c r="AC24">
        <f t="shared" si="2"/>
        <v>6990.0022892526504</v>
      </c>
      <c r="AE24">
        <f t="shared" si="3"/>
        <v>0</v>
      </c>
      <c r="AF24">
        <f t="shared" si="4"/>
        <v>0</v>
      </c>
      <c r="AG24">
        <f t="shared" si="5"/>
        <v>-8.8922413213846188</v>
      </c>
      <c r="AH24">
        <f t="shared" si="6"/>
        <v>-4028.1063873544022</v>
      </c>
      <c r="AI24">
        <f t="shared" si="7"/>
        <v>-4036.9986286757867</v>
      </c>
      <c r="AJ24">
        <f t="shared" si="8"/>
        <v>-153.10154105605216</v>
      </c>
      <c r="AK24">
        <f t="shared" si="30"/>
        <v>478.58305237376192</v>
      </c>
      <c r="AL24">
        <f t="shared" si="9"/>
        <v>-3711.517117358077</v>
      </c>
      <c r="AN24">
        <f t="shared" si="10"/>
        <v>0</v>
      </c>
      <c r="AO24">
        <f t="shared" si="11"/>
        <v>0</v>
      </c>
      <c r="AP24">
        <f t="shared" si="12"/>
        <v>-2.1053635802755601</v>
      </c>
      <c r="AQ24">
        <f t="shared" si="13"/>
        <v>-953.71101378193271</v>
      </c>
      <c r="AR24">
        <f t="shared" si="14"/>
        <v>-955.81637736220819</v>
      </c>
      <c r="AS24">
        <f t="shared" si="15"/>
        <v>-36.248949727478234</v>
      </c>
      <c r="AT24">
        <f t="shared" si="16"/>
        <v>113.31128926761251</v>
      </c>
      <c r="AU24">
        <f t="shared" si="17"/>
        <v>-878.754037822074</v>
      </c>
      <c r="AW24">
        <v>21</v>
      </c>
      <c r="AX24">
        <f>IF(Z24&gt;0, (R24*SUMPRODUCT(K24:$K$98, X24:$X$98)-K24*$AZ$3)/Z24, 0)</f>
        <v>9825.9848622791196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1.2207667E-2</v>
      </c>
      <c r="Q25" s="5">
        <f t="shared" si="29"/>
        <v>12.5</v>
      </c>
      <c r="R25">
        <f t="shared" si="0"/>
        <v>500000</v>
      </c>
      <c r="S25">
        <f t="shared" si="1"/>
        <v>10150.691770481184</v>
      </c>
      <c r="U25">
        <f t="shared" si="21"/>
        <v>1.2207667E-2</v>
      </c>
      <c r="V25">
        <f t="shared" si="22"/>
        <v>0.01</v>
      </c>
      <c r="W25">
        <f t="shared" si="23"/>
        <v>0.71137930571076946</v>
      </c>
      <c r="X25">
        <f t="shared" si="24"/>
        <v>8.6842816748082721E-3</v>
      </c>
      <c r="Y25">
        <f t="shared" si="25"/>
        <v>7.1137930571076946E-3</v>
      </c>
      <c r="Z25">
        <f t="shared" si="26"/>
        <v>0.69558123097885349</v>
      </c>
      <c r="AB25">
        <f t="shared" si="27"/>
        <v>6990.0022892526504</v>
      </c>
      <c r="AC25">
        <f t="shared" si="2"/>
        <v>7060.6306769982193</v>
      </c>
      <c r="AE25">
        <f t="shared" si="3"/>
        <v>0</v>
      </c>
      <c r="AF25">
        <f t="shared" si="4"/>
        <v>0</v>
      </c>
      <c r="AG25">
        <f t="shared" si="5"/>
        <v>-8.6947653872356678</v>
      </c>
      <c r="AH25">
        <f t="shared" si="6"/>
        <v>-4342.1408374041357</v>
      </c>
      <c r="AI25">
        <f t="shared" si="7"/>
        <v>-4350.8356027913715</v>
      </c>
      <c r="AJ25">
        <f t="shared" si="8"/>
        <v>-70.628387745568944</v>
      </c>
      <c r="AK25">
        <f t="shared" si="30"/>
        <v>489.3001602476856</v>
      </c>
      <c r="AL25">
        <f t="shared" si="9"/>
        <v>-3932.1638302892547</v>
      </c>
      <c r="AN25">
        <f t="shared" si="10"/>
        <v>0</v>
      </c>
      <c r="AO25">
        <f t="shared" si="11"/>
        <v>0</v>
      </c>
      <c r="AP25">
        <f t="shared" si="12"/>
        <v>-1.8380431847954219</v>
      </c>
      <c r="AQ25">
        <f t="shared" si="13"/>
        <v>-917.91348221185024</v>
      </c>
      <c r="AR25">
        <f t="shared" si="14"/>
        <v>-919.75152539664566</v>
      </c>
      <c r="AS25">
        <f t="shared" si="15"/>
        <v>-14.930595705251642</v>
      </c>
      <c r="AT25">
        <f t="shared" si="16"/>
        <v>103.43635334690713</v>
      </c>
      <c r="AU25">
        <f t="shared" si="17"/>
        <v>-831.24576775499008</v>
      </c>
      <c r="AW25">
        <v>22</v>
      </c>
      <c r="AX25">
        <f>IF(Z25&gt;0, (R25*SUMPRODUCT(K25:$K$98, X25:$X$98)-K25*$AZ$3)/Z25, 0)</f>
        <v>10150.691770481184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1.3502610999999999E-2</v>
      </c>
      <c r="Q26" s="5">
        <f t="shared" si="29"/>
        <v>12.5</v>
      </c>
      <c r="R26">
        <f t="shared" si="0"/>
        <v>500000</v>
      </c>
      <c r="S26">
        <f t="shared" si="1"/>
        <v>10390.106616498259</v>
      </c>
      <c r="U26">
        <f t="shared" si="21"/>
        <v>1.3502610999999999E-2</v>
      </c>
      <c r="V26">
        <f t="shared" si="22"/>
        <v>0.01</v>
      </c>
      <c r="W26">
        <f t="shared" si="23"/>
        <v>0.69558123097885349</v>
      </c>
      <c r="X26">
        <f t="shared" si="24"/>
        <v>9.3921627808086078E-3</v>
      </c>
      <c r="Y26">
        <f t="shared" si="25"/>
        <v>6.9558123097885347E-3</v>
      </c>
      <c r="Z26">
        <f t="shared" si="26"/>
        <v>0.67923325588825634</v>
      </c>
      <c r="AB26">
        <f t="shared" si="27"/>
        <v>7060.6306769982193</v>
      </c>
      <c r="AC26">
        <f t="shared" si="2"/>
        <v>7057.3059461502271</v>
      </c>
      <c r="AE26">
        <f t="shared" si="3"/>
        <v>0</v>
      </c>
      <c r="AF26">
        <f t="shared" si="4"/>
        <v>0</v>
      </c>
      <c r="AG26">
        <f t="shared" si="5"/>
        <v>-8.4904156986032042</v>
      </c>
      <c r="AH26">
        <f t="shared" si="6"/>
        <v>-4696.0813904043043</v>
      </c>
      <c r="AI26">
        <f t="shared" si="7"/>
        <v>-4704.5718061029074</v>
      </c>
      <c r="AJ26">
        <f t="shared" si="8"/>
        <v>3.324730847992214</v>
      </c>
      <c r="AK26">
        <f t="shared" si="30"/>
        <v>494.24414738987542</v>
      </c>
      <c r="AL26">
        <f t="shared" si="9"/>
        <v>-4207.00292786504</v>
      </c>
      <c r="AN26">
        <f t="shared" si="10"/>
        <v>0</v>
      </c>
      <c r="AO26">
        <f t="shared" si="11"/>
        <v>0</v>
      </c>
      <c r="AP26">
        <f t="shared" si="12"/>
        <v>-1.6025396168053341</v>
      </c>
      <c r="AQ26">
        <f t="shared" si="13"/>
        <v>-886.37079019620364</v>
      </c>
      <c r="AR26">
        <f t="shared" si="14"/>
        <v>-887.97332981300895</v>
      </c>
      <c r="AS26">
        <f t="shared" si="15"/>
        <v>0.62753263070486065</v>
      </c>
      <c r="AT26">
        <f t="shared" si="16"/>
        <v>93.287049148459587</v>
      </c>
      <c r="AU26">
        <f t="shared" si="17"/>
        <v>-794.05874803384449</v>
      </c>
      <c r="AW26">
        <v>23</v>
      </c>
      <c r="AX26">
        <f>IF(Z26&gt;0, (R26*SUMPRODUCT(K26:$K$98, X26:$X$98)-K26*$AZ$3)/Z26, 0)</f>
        <v>10390.106616498259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1.4950962999999999E-2</v>
      </c>
      <c r="Q27" s="5">
        <f t="shared" si="29"/>
        <v>12.5</v>
      </c>
      <c r="R27">
        <f t="shared" si="0"/>
        <v>500000</v>
      </c>
      <c r="S27">
        <f t="shared" si="1"/>
        <v>10550.630818716008</v>
      </c>
      <c r="U27">
        <f t="shared" si="21"/>
        <v>1.4950962999999999E-2</v>
      </c>
      <c r="V27">
        <f t="shared" si="22"/>
        <v>0.01</v>
      </c>
      <c r="W27">
        <f t="shared" si="23"/>
        <v>0.67923325588825634</v>
      </c>
      <c r="X27">
        <f t="shared" si="24"/>
        <v>1.0155191277154852E-2</v>
      </c>
      <c r="Y27">
        <f t="shared" si="25"/>
        <v>6.7923325588825634E-3</v>
      </c>
      <c r="Z27">
        <f t="shared" si="26"/>
        <v>0.66228573205221897</v>
      </c>
      <c r="AB27">
        <f t="shared" si="27"/>
        <v>7057.3059461502271</v>
      </c>
      <c r="AC27">
        <f t="shared" si="2"/>
        <v>6987.5322553860342</v>
      </c>
      <c r="AE27">
        <f t="shared" si="3"/>
        <v>0</v>
      </c>
      <c r="AF27">
        <f t="shared" si="4"/>
        <v>0</v>
      </c>
      <c r="AG27">
        <f t="shared" si="5"/>
        <v>-8.2785716506527365</v>
      </c>
      <c r="AH27">
        <f t="shared" si="6"/>
        <v>-5077.5956385774261</v>
      </c>
      <c r="AI27">
        <f t="shared" si="7"/>
        <v>-5085.8742102280785</v>
      </c>
      <c r="AJ27">
        <f t="shared" si="8"/>
        <v>69.773690764192906</v>
      </c>
      <c r="AK27">
        <f t="shared" si="30"/>
        <v>494.01141623051592</v>
      </c>
      <c r="AL27">
        <f t="shared" si="9"/>
        <v>-4522.0891032333693</v>
      </c>
      <c r="AN27">
        <f t="shared" si="10"/>
        <v>0</v>
      </c>
      <c r="AO27">
        <f t="shared" si="11"/>
        <v>0</v>
      </c>
      <c r="AP27">
        <f t="shared" si="12"/>
        <v>-1.3951381340360622</v>
      </c>
      <c r="AQ27">
        <f t="shared" si="13"/>
        <v>-855.69680417466873</v>
      </c>
      <c r="AR27">
        <f t="shared" si="14"/>
        <v>-857.09194230870469</v>
      </c>
      <c r="AS27">
        <f t="shared" si="15"/>
        <v>11.758542517402757</v>
      </c>
      <c r="AT27">
        <f t="shared" si="16"/>
        <v>83.252787378848424</v>
      </c>
      <c r="AU27">
        <f t="shared" si="17"/>
        <v>-762.08061241245343</v>
      </c>
      <c r="AW27">
        <v>24</v>
      </c>
      <c r="AX27">
        <f>IF(Z27&gt;0, (R27*SUMPRODUCT(K27:$K$98, X27:$X$98)-K27*$AZ$3)/Z27, 0)</f>
        <v>10550.630818716008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1.6562650000000002E-2</v>
      </c>
      <c r="Q28" s="5">
        <f t="shared" si="29"/>
        <v>12.5</v>
      </c>
      <c r="R28">
        <f t="shared" si="0"/>
        <v>500000</v>
      </c>
      <c r="S28">
        <f t="shared" si="1"/>
        <v>10642.170608056047</v>
      </c>
      <c r="U28">
        <f t="shared" si="21"/>
        <v>1.6562650000000002E-2</v>
      </c>
      <c r="V28">
        <f t="shared" si="22"/>
        <v>0.01</v>
      </c>
      <c r="W28">
        <f t="shared" si="23"/>
        <v>0.66228573205221897</v>
      </c>
      <c r="X28">
        <f t="shared" si="24"/>
        <v>1.0969206779974686E-2</v>
      </c>
      <c r="Y28">
        <f t="shared" si="25"/>
        <v>6.6228573205221897E-3</v>
      </c>
      <c r="Z28">
        <f t="shared" si="26"/>
        <v>0.64469366795172212</v>
      </c>
      <c r="AB28">
        <f t="shared" si="27"/>
        <v>6987.5322553860342</v>
      </c>
      <c r="AC28">
        <f t="shared" si="2"/>
        <v>6860.9400042756615</v>
      </c>
      <c r="AE28">
        <f t="shared" si="3"/>
        <v>0</v>
      </c>
      <c r="AF28">
        <f t="shared" si="4"/>
        <v>0</v>
      </c>
      <c r="AG28">
        <f t="shared" si="5"/>
        <v>-8.0586708493965258</v>
      </c>
      <c r="AH28">
        <f t="shared" si="6"/>
        <v>-5484.6033899873428</v>
      </c>
      <c r="AI28">
        <f t="shared" si="7"/>
        <v>-5492.6620608367393</v>
      </c>
      <c r="AJ28">
        <f t="shared" si="8"/>
        <v>126.59225111037267</v>
      </c>
      <c r="AK28">
        <f t="shared" si="30"/>
        <v>489.12725787702243</v>
      </c>
      <c r="AL28">
        <f t="shared" si="9"/>
        <v>-4876.9425518493445</v>
      </c>
      <c r="AN28">
        <f t="shared" si="10"/>
        <v>0</v>
      </c>
      <c r="AO28">
        <f t="shared" si="11"/>
        <v>0</v>
      </c>
      <c r="AP28">
        <f t="shared" si="12"/>
        <v>-1.2125710429285799</v>
      </c>
      <c r="AQ28">
        <f t="shared" si="13"/>
        <v>-825.25659341758546</v>
      </c>
      <c r="AR28">
        <f t="shared" si="14"/>
        <v>-826.46916446051398</v>
      </c>
      <c r="AS28">
        <f t="shared" si="15"/>
        <v>19.048066464592765</v>
      </c>
      <c r="AT28">
        <f t="shared" si="16"/>
        <v>73.597936966634137</v>
      </c>
      <c r="AU28">
        <f t="shared" si="17"/>
        <v>-733.82316102928712</v>
      </c>
      <c r="AW28">
        <v>25</v>
      </c>
      <c r="AX28">
        <f>IF(Z28&gt;0, (R28*SUMPRODUCT(K28:$K$98, X28:$X$98)-K28*$AZ$3)/Z28, 0)</f>
        <v>10642.170608056047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1.8321427000000001E-2</v>
      </c>
      <c r="Q29" s="5">
        <f t="shared" si="29"/>
        <v>12.5</v>
      </c>
      <c r="R29">
        <f t="shared" si="0"/>
        <v>500000</v>
      </c>
      <c r="S29">
        <f t="shared" si="1"/>
        <v>10674.163113922841</v>
      </c>
      <c r="U29">
        <f t="shared" si="21"/>
        <v>1.8321427000000001E-2</v>
      </c>
      <c r="V29">
        <f t="shared" si="22"/>
        <v>0.01</v>
      </c>
      <c r="W29">
        <f t="shared" si="23"/>
        <v>0.64469366795172212</v>
      </c>
      <c r="X29">
        <f t="shared" si="24"/>
        <v>1.1811707974739717E-2</v>
      </c>
      <c r="Y29">
        <f t="shared" si="25"/>
        <v>6.4469366795172215E-3</v>
      </c>
      <c r="Z29">
        <f t="shared" si="26"/>
        <v>0.62643502329746514</v>
      </c>
      <c r="AB29">
        <f t="shared" si="27"/>
        <v>6860.9400042756615</v>
      </c>
      <c r="AC29">
        <f t="shared" si="2"/>
        <v>6686.6696189511977</v>
      </c>
      <c r="AE29">
        <f t="shared" si="3"/>
        <v>0</v>
      </c>
      <c r="AF29">
        <f t="shared" si="4"/>
        <v>0</v>
      </c>
      <c r="AG29">
        <f t="shared" si="5"/>
        <v>-7.8304377912183138</v>
      </c>
      <c r="AH29">
        <f t="shared" si="6"/>
        <v>-5905.8539873698583</v>
      </c>
      <c r="AI29">
        <f t="shared" si="7"/>
        <v>-5913.6844251610764</v>
      </c>
      <c r="AJ29">
        <f t="shared" si="8"/>
        <v>174.27038532446386</v>
      </c>
      <c r="AK29">
        <f t="shared" si="30"/>
        <v>480.26580029929636</v>
      </c>
      <c r="AL29">
        <f t="shared" si="9"/>
        <v>-5259.1482395373159</v>
      </c>
      <c r="AN29">
        <f t="shared" si="10"/>
        <v>0</v>
      </c>
      <c r="AO29">
        <f t="shared" si="11"/>
        <v>0</v>
      </c>
      <c r="AP29">
        <f t="shared" si="12"/>
        <v>-1.0519904470124679</v>
      </c>
      <c r="AQ29">
        <f t="shared" si="13"/>
        <v>-793.42970876178015</v>
      </c>
      <c r="AR29">
        <f t="shared" si="14"/>
        <v>-794.48169920879252</v>
      </c>
      <c r="AS29">
        <f t="shared" si="15"/>
        <v>23.412583746482188</v>
      </c>
      <c r="AT29">
        <f t="shared" si="16"/>
        <v>64.521939566172009</v>
      </c>
      <c r="AU29">
        <f t="shared" si="17"/>
        <v>-706.54717589613836</v>
      </c>
      <c r="AW29">
        <v>26</v>
      </c>
      <c r="AX29">
        <f>IF(Z29&gt;0, (R29*SUMPRODUCT(K29:$K$98, X29:$X$98)-K29*$AZ$3)/Z29, 0)</f>
        <v>10674.163113922841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2.0255269999999999E-2</v>
      </c>
      <c r="Q30" s="5">
        <f t="shared" si="29"/>
        <v>12.5</v>
      </c>
      <c r="R30">
        <f t="shared" si="0"/>
        <v>500000</v>
      </c>
      <c r="S30">
        <f t="shared" si="1"/>
        <v>10657.890982033034</v>
      </c>
      <c r="U30">
        <f t="shared" si="21"/>
        <v>2.0255269999999999E-2</v>
      </c>
      <c r="V30">
        <f t="shared" si="22"/>
        <v>0.01</v>
      </c>
      <c r="W30">
        <f t="shared" si="23"/>
        <v>0.62643502329746514</v>
      </c>
      <c r="X30">
        <f t="shared" si="24"/>
        <v>1.2688610534346447E-2</v>
      </c>
      <c r="Y30">
        <f t="shared" si="25"/>
        <v>6.2643502329746518E-3</v>
      </c>
      <c r="Z30">
        <f t="shared" si="26"/>
        <v>0.60748206253014403</v>
      </c>
      <c r="AB30">
        <f t="shared" si="27"/>
        <v>6686.6696189511977</v>
      </c>
      <c r="AC30">
        <f t="shared" si="2"/>
        <v>6474.4775959868493</v>
      </c>
      <c r="AE30">
        <f t="shared" si="3"/>
        <v>0</v>
      </c>
      <c r="AF30">
        <f t="shared" si="4"/>
        <v>0</v>
      </c>
      <c r="AG30">
        <f t="shared" si="5"/>
        <v>-7.5935257816268003</v>
      </c>
      <c r="AH30">
        <f t="shared" si="6"/>
        <v>-6344.305267173223</v>
      </c>
      <c r="AI30">
        <f t="shared" si="7"/>
        <v>-6351.8987929548503</v>
      </c>
      <c r="AJ30">
        <f t="shared" si="8"/>
        <v>212.19202296434833</v>
      </c>
      <c r="AK30">
        <f t="shared" si="30"/>
        <v>468.0668733265839</v>
      </c>
      <c r="AL30">
        <f t="shared" si="9"/>
        <v>-5671.6398966639181</v>
      </c>
      <c r="AN30">
        <f t="shared" si="10"/>
        <v>0</v>
      </c>
      <c r="AO30">
        <f t="shared" si="11"/>
        <v>0</v>
      </c>
      <c r="AP30">
        <f t="shared" si="12"/>
        <v>-0.91085910000061165</v>
      </c>
      <c r="AQ30">
        <f t="shared" si="13"/>
        <v>-761.01251934493678</v>
      </c>
      <c r="AR30">
        <f t="shared" si="14"/>
        <v>-761.9233784449375</v>
      </c>
      <c r="AS30">
        <f t="shared" si="15"/>
        <v>25.452871383180934</v>
      </c>
      <c r="AT30">
        <f t="shared" si="16"/>
        <v>56.145588128498439</v>
      </c>
      <c r="AU30">
        <f t="shared" si="17"/>
        <v>-680.32491893325812</v>
      </c>
      <c r="AW30">
        <v>27</v>
      </c>
      <c r="AX30">
        <f>IF(Z30&gt;0, (R30*SUMPRODUCT(K30:$K$98, X30:$X$98)-K30*$AZ$3)/Z30, 0)</f>
        <v>10657.890982033034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2.2430054000000001E-2</v>
      </c>
      <c r="Q31" s="5">
        <f t="shared" si="29"/>
        <v>12.5</v>
      </c>
      <c r="R31">
        <f t="shared" si="0"/>
        <v>500000</v>
      </c>
      <c r="S31">
        <f t="shared" si="1"/>
        <v>10603.308372641966</v>
      </c>
      <c r="U31">
        <f t="shared" si="21"/>
        <v>2.2430054000000001E-2</v>
      </c>
      <c r="V31">
        <f t="shared" si="22"/>
        <v>0.01</v>
      </c>
      <c r="W31">
        <f t="shared" si="23"/>
        <v>0.60748206253014403</v>
      </c>
      <c r="X31">
        <f t="shared" si="24"/>
        <v>1.3625855466582508E-2</v>
      </c>
      <c r="Y31">
        <f t="shared" si="25"/>
        <v>6.0748206253014407E-3</v>
      </c>
      <c r="Z31">
        <f t="shared" si="26"/>
        <v>0.58778138643826017</v>
      </c>
      <c r="AB31">
        <f t="shared" si="27"/>
        <v>6474.4775959868493</v>
      </c>
      <c r="AC31">
        <f t="shared" si="2"/>
        <v>6232.4272961039069</v>
      </c>
      <c r="AE31">
        <f t="shared" si="3"/>
        <v>0</v>
      </c>
      <c r="AF31">
        <f t="shared" si="4"/>
        <v>0</v>
      </c>
      <c r="AG31">
        <f t="shared" si="5"/>
        <v>-7.3472673304782523</v>
      </c>
      <c r="AH31">
        <f t="shared" si="6"/>
        <v>-6812.9277332912543</v>
      </c>
      <c r="AI31">
        <f t="shared" si="7"/>
        <v>-6820.2750006217329</v>
      </c>
      <c r="AJ31">
        <f t="shared" si="8"/>
        <v>242.05029988294245</v>
      </c>
      <c r="AK31">
        <f t="shared" si="30"/>
        <v>453.21343171907949</v>
      </c>
      <c r="AL31">
        <f t="shared" si="9"/>
        <v>-6125.0112690197111</v>
      </c>
      <c r="AN31">
        <f t="shared" si="10"/>
        <v>0</v>
      </c>
      <c r="AO31">
        <f t="shared" si="11"/>
        <v>0</v>
      </c>
      <c r="AP31">
        <f t="shared" si="12"/>
        <v>-0.78689275910821466</v>
      </c>
      <c r="AQ31">
        <f t="shared" si="13"/>
        <v>-729.66495712161134</v>
      </c>
      <c r="AR31">
        <f t="shared" si="14"/>
        <v>-730.45184988071969</v>
      </c>
      <c r="AS31">
        <f t="shared" si="15"/>
        <v>25.923601218068288</v>
      </c>
      <c r="AT31">
        <f t="shared" si="16"/>
        <v>48.539184938996215</v>
      </c>
      <c r="AU31">
        <f t="shared" si="17"/>
        <v>-655.98906372365514</v>
      </c>
      <c r="AW31">
        <v>28</v>
      </c>
      <c r="AX31">
        <f>IF(Z31&gt;0, (R31*SUMPRODUCT(K31:$K$98, X31:$X$98)-K31*$AZ$3)/Z31, 0)</f>
        <v>10603.308372641966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2.4874655999999998E-2</v>
      </c>
      <c r="Q32" s="5">
        <f t="shared" si="29"/>
        <v>12.5</v>
      </c>
      <c r="R32">
        <f t="shared" si="0"/>
        <v>500000</v>
      </c>
      <c r="S32">
        <f t="shared" si="1"/>
        <v>10517.016170355053</v>
      </c>
      <c r="U32">
        <f t="shared" si="21"/>
        <v>2.4874655999999998E-2</v>
      </c>
      <c r="V32">
        <f t="shared" si="22"/>
        <v>0.01</v>
      </c>
      <c r="W32">
        <f t="shared" si="23"/>
        <v>0.58778138643826017</v>
      </c>
      <c r="X32">
        <f t="shared" si="24"/>
        <v>1.4620859790854786E-2</v>
      </c>
      <c r="Y32">
        <f t="shared" si="25"/>
        <v>5.8778138643826019E-3</v>
      </c>
      <c r="Z32">
        <f t="shared" si="26"/>
        <v>0.56728271278302278</v>
      </c>
      <c r="AB32">
        <f t="shared" si="27"/>
        <v>6232.4272961039069</v>
      </c>
      <c r="AC32">
        <f t="shared" si="2"/>
        <v>5966.1214635019314</v>
      </c>
      <c r="AE32">
        <f t="shared" si="3"/>
        <v>0</v>
      </c>
      <c r="AF32">
        <f t="shared" si="4"/>
        <v>0</v>
      </c>
      <c r="AG32">
        <f t="shared" si="5"/>
        <v>-7.091033909787785</v>
      </c>
      <c r="AH32">
        <f t="shared" si="6"/>
        <v>-7310.4298954273927</v>
      </c>
      <c r="AI32">
        <f t="shared" si="7"/>
        <v>-7317.5209293371809</v>
      </c>
      <c r="AJ32">
        <f t="shared" si="8"/>
        <v>266.30583260197545</v>
      </c>
      <c r="AK32">
        <f t="shared" si="30"/>
        <v>436.2699107272735</v>
      </c>
      <c r="AL32">
        <f t="shared" si="9"/>
        <v>-6614.9451860079316</v>
      </c>
      <c r="AN32">
        <f t="shared" si="10"/>
        <v>0</v>
      </c>
      <c r="AO32">
        <f t="shared" si="11"/>
        <v>0</v>
      </c>
      <c r="AP32">
        <f t="shared" si="12"/>
        <v>-0.67808048645127206</v>
      </c>
      <c r="AQ32">
        <f t="shared" si="13"/>
        <v>-699.06023898956084</v>
      </c>
      <c r="AR32">
        <f t="shared" si="14"/>
        <v>-699.73831947601207</v>
      </c>
      <c r="AS32">
        <f t="shared" si="15"/>
        <v>25.465509093999344</v>
      </c>
      <c r="AT32">
        <f t="shared" si="16"/>
        <v>41.71833290511735</v>
      </c>
      <c r="AU32">
        <f t="shared" si="17"/>
        <v>-632.55447747689539</v>
      </c>
      <c r="AW32">
        <v>29</v>
      </c>
      <c r="AX32">
        <f>IF(Z32&gt;0, (R32*SUMPRODUCT(K32:$K$98, X32:$X$98)-K32*$AZ$3)/Z32, 0)</f>
        <v>10517.016170355053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2.763239E-2</v>
      </c>
      <c r="Q33" s="5">
        <f t="shared" si="29"/>
        <v>12.5</v>
      </c>
      <c r="R33">
        <f t="shared" si="0"/>
        <v>500000</v>
      </c>
      <c r="S33">
        <f t="shared" si="1"/>
        <v>10405.597448318329</v>
      </c>
      <c r="U33">
        <f t="shared" si="21"/>
        <v>2.763239E-2</v>
      </c>
      <c r="V33">
        <f t="shared" si="22"/>
        <v>0.01</v>
      </c>
      <c r="W33">
        <f t="shared" si="23"/>
        <v>0.56728271278302278</v>
      </c>
      <c r="X33">
        <f t="shared" si="24"/>
        <v>1.5675377159878472E-2</v>
      </c>
      <c r="Y33">
        <f t="shared" si="25"/>
        <v>5.6728271278302283E-3</v>
      </c>
      <c r="Z33">
        <f t="shared" si="26"/>
        <v>0.54593450849531411</v>
      </c>
      <c r="AB33">
        <f t="shared" si="27"/>
        <v>5966.1214635019314</v>
      </c>
      <c r="AC33">
        <f t="shared" si="2"/>
        <v>5680.7747285477617</v>
      </c>
      <c r="AE33">
        <f t="shared" si="3"/>
        <v>0</v>
      </c>
      <c r="AF33">
        <f t="shared" si="4"/>
        <v>0</v>
      </c>
      <c r="AG33">
        <f t="shared" si="5"/>
        <v>-6.824181356191426</v>
      </c>
      <c r="AH33">
        <f t="shared" si="6"/>
        <v>-7837.6885799392358</v>
      </c>
      <c r="AI33">
        <f t="shared" si="7"/>
        <v>-7844.5127612954275</v>
      </c>
      <c r="AJ33">
        <f t="shared" si="8"/>
        <v>285.34673495416973</v>
      </c>
      <c r="AK33">
        <f t="shared" si="30"/>
        <v>417.62850244513521</v>
      </c>
      <c r="AL33">
        <f t="shared" si="9"/>
        <v>-7141.5375238961224</v>
      </c>
      <c r="AN33">
        <f t="shared" si="10"/>
        <v>0</v>
      </c>
      <c r="AO33">
        <f t="shared" si="11"/>
        <v>0</v>
      </c>
      <c r="AP33">
        <f t="shared" si="12"/>
        <v>-0.58264526529798932</v>
      </c>
      <c r="AQ33">
        <f t="shared" si="13"/>
        <v>-669.17801617897373</v>
      </c>
      <c r="AR33">
        <f t="shared" si="14"/>
        <v>-669.76066144427182</v>
      </c>
      <c r="AS33">
        <f t="shared" si="15"/>
        <v>24.362764617685169</v>
      </c>
      <c r="AT33">
        <f t="shared" si="16"/>
        <v>35.65691720405124</v>
      </c>
      <c r="AU33">
        <f t="shared" si="17"/>
        <v>-609.74097962253529</v>
      </c>
      <c r="AW33">
        <v>30</v>
      </c>
      <c r="AX33">
        <f>IF(Z33&gt;0, (R33*SUMPRODUCT(K33:$K$98, X33:$X$98)-K33*$AZ$3)/Z33, 0)</f>
        <v>10405.597448318329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3.0610310000000002E-2</v>
      </c>
      <c r="Q34" s="5">
        <f t="shared" si="29"/>
        <v>12.5</v>
      </c>
      <c r="R34">
        <f t="shared" si="0"/>
        <v>500000</v>
      </c>
      <c r="S34">
        <f t="shared" si="1"/>
        <v>10273.681271752843</v>
      </c>
      <c r="U34">
        <f t="shared" si="21"/>
        <v>3.0610310000000002E-2</v>
      </c>
      <c r="V34">
        <f t="shared" si="22"/>
        <v>0.01</v>
      </c>
      <c r="W34">
        <f t="shared" si="23"/>
        <v>0.54593450849531411</v>
      </c>
      <c r="X34">
        <f t="shared" si="24"/>
        <v>1.6711224544739198E-2</v>
      </c>
      <c r="Y34">
        <f t="shared" si="25"/>
        <v>5.4593450849531409E-3</v>
      </c>
      <c r="Z34">
        <f t="shared" si="26"/>
        <v>0.52376393886562178</v>
      </c>
      <c r="AB34">
        <f t="shared" si="27"/>
        <v>5680.7747285477617</v>
      </c>
      <c r="AC34">
        <f t="shared" si="2"/>
        <v>5380.9837695432398</v>
      </c>
      <c r="AE34">
        <f t="shared" si="3"/>
        <v>0</v>
      </c>
      <c r="AF34">
        <f t="shared" si="4"/>
        <v>0</v>
      </c>
      <c r="AG34">
        <f t="shared" si="5"/>
        <v>-6.5470492358202721</v>
      </c>
      <c r="AH34">
        <f t="shared" si="6"/>
        <v>-8355.6122723695989</v>
      </c>
      <c r="AI34">
        <f t="shared" si="7"/>
        <v>-8362.1593216054189</v>
      </c>
      <c r="AJ34">
        <f t="shared" si="8"/>
        <v>299.79095900452194</v>
      </c>
      <c r="AK34">
        <f t="shared" si="30"/>
        <v>397.65423099834334</v>
      </c>
      <c r="AL34">
        <f t="shared" si="9"/>
        <v>-7664.7141316025536</v>
      </c>
      <c r="AN34">
        <f t="shared" si="10"/>
        <v>0</v>
      </c>
      <c r="AO34">
        <f t="shared" si="11"/>
        <v>0</v>
      </c>
      <c r="AP34">
        <f t="shared" si="12"/>
        <v>-0.49909273254839798</v>
      </c>
      <c r="AQ34">
        <f t="shared" si="13"/>
        <v>-636.96257824298914</v>
      </c>
      <c r="AR34">
        <f t="shared" si="14"/>
        <v>-637.46167097553746</v>
      </c>
      <c r="AS34">
        <f t="shared" si="15"/>
        <v>22.853576249931081</v>
      </c>
      <c r="AT34">
        <f t="shared" si="16"/>
        <v>30.31386042929757</v>
      </c>
      <c r="AU34">
        <f t="shared" si="17"/>
        <v>-584.29423429630879</v>
      </c>
      <c r="AW34">
        <v>31</v>
      </c>
      <c r="AX34">
        <f>IF(Z34&gt;0, (R34*SUMPRODUCT(K34:$K$98, X34:$X$98)-K34*$AZ$3)/Z34, 0)</f>
        <v>10273.681271752843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3.3721785999999997E-2</v>
      </c>
      <c r="Q35" s="5">
        <f t="shared" si="29"/>
        <v>12.5</v>
      </c>
      <c r="R35">
        <f t="shared" ref="R35:R69" si="31">$C$6</f>
        <v>500000</v>
      </c>
      <c r="S35">
        <f t="shared" ref="S35:S69" si="32">AX35</f>
        <v>10130.156325645803</v>
      </c>
      <c r="U35">
        <f t="shared" si="21"/>
        <v>3.3721785999999997E-2</v>
      </c>
      <c r="V35">
        <f t="shared" si="22"/>
        <v>0.01</v>
      </c>
      <c r="W35">
        <f t="shared" si="23"/>
        <v>0.52376393886562178</v>
      </c>
      <c r="X35">
        <f t="shared" si="24"/>
        <v>1.766225546094358E-2</v>
      </c>
      <c r="Y35">
        <f t="shared" si="25"/>
        <v>5.237639388656218E-3</v>
      </c>
      <c r="Z35">
        <f t="shared" si="26"/>
        <v>0.50086404401602203</v>
      </c>
      <c r="AB35">
        <f t="shared" si="27"/>
        <v>5380.9837695432398</v>
      </c>
      <c r="AC35">
        <f t="shared" ref="AC35:AC69" si="33">S35*Z35</f>
        <v>5073.831063777443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-6.2608005502002753</v>
      </c>
      <c r="AH35">
        <f t="shared" ref="AH35:AH69" si="37">-X35*R35</f>
        <v>-8831.1277304717896</v>
      </c>
      <c r="AI35">
        <f t="shared" ref="AI35:AI66" si="38">SUM(AE35:AH35)</f>
        <v>-8837.3885310219903</v>
      </c>
      <c r="AJ35">
        <f t="shared" ref="AJ35:AJ69" si="39">AB35-AC35</f>
        <v>307.15270576579678</v>
      </c>
      <c r="AK35">
        <f t="shared" si="30"/>
        <v>376.66886386802685</v>
      </c>
      <c r="AL35">
        <f t="shared" ref="AL35:AL66" si="40">SUM(AI35:AK35)</f>
        <v>-8153.5669613881664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-0.42613527401943013</v>
      </c>
      <c r="AQ35">
        <f t="shared" ref="AQ35:AQ69" si="44">AH35*$K35</f>
        <v>-601.08208289829679</v>
      </c>
      <c r="AR35">
        <f t="shared" ref="AR35:AR69" si="45">AI35*$K35</f>
        <v>-601.50821817231622</v>
      </c>
      <c r="AS35">
        <f t="shared" ref="AS35:AS69" si="46">AJ35*$K35</f>
        <v>20.906048897074392</v>
      </c>
      <c r="AT35">
        <f t="shared" ref="AT35:AT69" si="47">AK35*$K35</f>
        <v>25.63759829625214</v>
      </c>
      <c r="AU35">
        <f t="shared" ref="AU35:AU69" si="48">AL35*$K35</f>
        <v>-554.96457097898974</v>
      </c>
      <c r="AW35">
        <v>32</v>
      </c>
      <c r="AX35">
        <f>IF(Z35&gt;0, (R35*SUMPRODUCT(K35:$K$98, X35:$X$98)-K35*$AZ$3)/Z35, 0)</f>
        <v>10130.156325645803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4.5614701000000001E-2</v>
      </c>
      <c r="Q36" s="5">
        <f t="shared" si="29"/>
        <v>12.5</v>
      </c>
      <c r="R36">
        <f t="shared" si="31"/>
        <v>500000</v>
      </c>
      <c r="S36">
        <f t="shared" si="32"/>
        <v>10078.509520764041</v>
      </c>
      <c r="U36">
        <f t="shared" ref="U36:U69" si="52">M36</f>
        <v>4.5614701000000001E-2</v>
      </c>
      <c r="V36">
        <f t="shared" ref="V36:V69" si="53">$C$10</f>
        <v>0.01</v>
      </c>
      <c r="W36">
        <f t="shared" ref="W36:W69" si="54">Z35</f>
        <v>0.50086404401602203</v>
      </c>
      <c r="X36">
        <f t="shared" ref="X36:X67" si="55">U36*W36</f>
        <v>2.2846763609441684E-2</v>
      </c>
      <c r="Y36">
        <f t="shared" ref="Y36:Y69" si="56">V36*W36</f>
        <v>5.0086404401602207E-3</v>
      </c>
      <c r="Z36">
        <f t="shared" ref="Z36:Z67" si="57">MAX(0, W36-X36-Y36)</f>
        <v>0.47300863996642012</v>
      </c>
      <c r="AB36">
        <f t="shared" ref="AB36:AB69" si="58">AC35</f>
        <v>5073.831063777443</v>
      </c>
      <c r="AC36">
        <f t="shared" si="33"/>
        <v>4767.2220813052154</v>
      </c>
      <c r="AE36">
        <f t="shared" si="34"/>
        <v>0</v>
      </c>
      <c r="AF36">
        <f t="shared" si="35"/>
        <v>0</v>
      </c>
      <c r="AG36">
        <f t="shared" si="36"/>
        <v>-5.9126079995802518</v>
      </c>
      <c r="AH36">
        <f t="shared" si="37"/>
        <v>-11423.381804720842</v>
      </c>
      <c r="AI36">
        <f t="shared" si="38"/>
        <v>-11429.294412720423</v>
      </c>
      <c r="AJ36">
        <f t="shared" si="39"/>
        <v>306.60898247222758</v>
      </c>
      <c r="AK36">
        <f t="shared" si="30"/>
        <v>355.16817446442104</v>
      </c>
      <c r="AL36">
        <f t="shared" si="40"/>
        <v>-10767.517255783774</v>
      </c>
      <c r="AN36">
        <f t="shared" si="41"/>
        <v>0</v>
      </c>
      <c r="AO36">
        <f t="shared" si="42"/>
        <v>0</v>
      </c>
      <c r="AP36">
        <f t="shared" si="43"/>
        <v>-0.35931775729400572</v>
      </c>
      <c r="AQ36">
        <f t="shared" si="44"/>
        <v>-694.21546821247762</v>
      </c>
      <c r="AR36">
        <f t="shared" si="45"/>
        <v>-694.5747859697716</v>
      </c>
      <c r="AS36">
        <f t="shared" si="46"/>
        <v>18.633072234103651</v>
      </c>
      <c r="AT36">
        <f t="shared" si="47"/>
        <v>21.584084708443687</v>
      </c>
      <c r="AU36">
        <f t="shared" si="48"/>
        <v>-654.35762902722422</v>
      </c>
      <c r="AW36">
        <v>33</v>
      </c>
      <c r="AX36">
        <f>IF(Z36&gt;0, (R36*SUMPRODUCT(K36:$K$98, X36:$X$98)-K36*$AZ$3)/Z36, 0)</f>
        <v>10078.509520764041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5.8461241999999997E-2</v>
      </c>
      <c r="Q37" s="5">
        <f t="shared" ref="Q37:Q69" si="60">$C$8</f>
        <v>12.5</v>
      </c>
      <c r="R37">
        <f t="shared" si="31"/>
        <v>500000</v>
      </c>
      <c r="S37">
        <f t="shared" si="32"/>
        <v>9840.3866208920444</v>
      </c>
      <c r="U37">
        <f t="shared" si="52"/>
        <v>5.8461241999999997E-2</v>
      </c>
      <c r="V37">
        <f t="shared" si="53"/>
        <v>0.01</v>
      </c>
      <c r="W37">
        <f t="shared" si="54"/>
        <v>0.47300863996642012</v>
      </c>
      <c r="X37">
        <f t="shared" si="55"/>
        <v>2.7652672569167758E-2</v>
      </c>
      <c r="Y37">
        <f t="shared" si="56"/>
        <v>4.7300863996642016E-3</v>
      </c>
      <c r="Z37">
        <f t="shared" si="57"/>
        <v>0.44062588099758815</v>
      </c>
      <c r="AB37">
        <f t="shared" si="58"/>
        <v>4767.2220813052154</v>
      </c>
      <c r="AC37">
        <f t="shared" si="33"/>
        <v>4335.9290241874369</v>
      </c>
      <c r="AE37">
        <f t="shared" si="34"/>
        <v>0</v>
      </c>
      <c r="AF37">
        <f t="shared" si="35"/>
        <v>0</v>
      </c>
      <c r="AG37">
        <f t="shared" si="36"/>
        <v>-5.5078235124698516</v>
      </c>
      <c r="AH37">
        <f t="shared" si="37"/>
        <v>-13826.336284583878</v>
      </c>
      <c r="AI37">
        <f t="shared" si="38"/>
        <v>-13831.844108096348</v>
      </c>
      <c r="AJ37">
        <f t="shared" si="39"/>
        <v>431.29305711777852</v>
      </c>
      <c r="AK37">
        <f t="shared" si="30"/>
        <v>333.7055456913651</v>
      </c>
      <c r="AL37">
        <f t="shared" si="40"/>
        <v>-13066.845505287203</v>
      </c>
      <c r="AN37">
        <f t="shared" si="41"/>
        <v>0</v>
      </c>
      <c r="AO37">
        <f t="shared" si="42"/>
        <v>0</v>
      </c>
      <c r="AP37">
        <f t="shared" si="43"/>
        <v>-0.29885572978303881</v>
      </c>
      <c r="AQ37">
        <f t="shared" si="44"/>
        <v>-750.22008443079039</v>
      </c>
      <c r="AR37">
        <f t="shared" si="45"/>
        <v>-750.51894016057338</v>
      </c>
      <c r="AS37">
        <f t="shared" si="46"/>
        <v>23.402057281514445</v>
      </c>
      <c r="AT37">
        <f t="shared" si="47"/>
        <v>18.106937189336097</v>
      </c>
      <c r="AU37">
        <f t="shared" si="48"/>
        <v>-709.00994568972283</v>
      </c>
      <c r="AW37">
        <v>34</v>
      </c>
      <c r="AX37">
        <f>IF(Z37&gt;0, (R37*SUMPRODUCT(K37:$K$98, X37:$X$98)-K37*$AZ$3)/Z37, 0)</f>
        <v>9840.3866208920444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7.2616817E-2</v>
      </c>
      <c r="Q38" s="5">
        <f t="shared" si="60"/>
        <v>12.5</v>
      </c>
      <c r="R38">
        <f t="shared" si="31"/>
        <v>500000</v>
      </c>
      <c r="S38">
        <f t="shared" si="32"/>
        <v>9451.3751960826812</v>
      </c>
      <c r="U38">
        <f t="shared" si="52"/>
        <v>7.2616817E-2</v>
      </c>
      <c r="V38">
        <f t="shared" si="53"/>
        <v>0.01</v>
      </c>
      <c r="W38">
        <f t="shared" si="54"/>
        <v>0.44062588099758815</v>
      </c>
      <c r="X38">
        <f t="shared" si="55"/>
        <v>3.1996848965865639E-2</v>
      </c>
      <c r="Y38">
        <f t="shared" si="56"/>
        <v>4.4062588099758812E-3</v>
      </c>
      <c r="Z38">
        <f t="shared" si="57"/>
        <v>0.40422277322174666</v>
      </c>
      <c r="AB38">
        <f t="shared" si="58"/>
        <v>4335.9290241874369</v>
      </c>
      <c r="AC38">
        <f t="shared" si="33"/>
        <v>3820.4610925197708</v>
      </c>
      <c r="AE38">
        <f t="shared" si="34"/>
        <v>0</v>
      </c>
      <c r="AF38">
        <f t="shared" si="35"/>
        <v>0</v>
      </c>
      <c r="AG38">
        <f t="shared" si="36"/>
        <v>-5.0527846652718331</v>
      </c>
      <c r="AH38">
        <f t="shared" si="37"/>
        <v>-15998.42448293282</v>
      </c>
      <c r="AI38">
        <f t="shared" si="38"/>
        <v>-16003.477267598091</v>
      </c>
      <c r="AJ38">
        <f t="shared" si="39"/>
        <v>515.46793166766611</v>
      </c>
      <c r="AK38">
        <f t="shared" si="30"/>
        <v>303.51503169312059</v>
      </c>
      <c r="AL38">
        <f t="shared" si="40"/>
        <v>-15184.494304237303</v>
      </c>
      <c r="AN38">
        <f t="shared" si="41"/>
        <v>0</v>
      </c>
      <c r="AO38">
        <f t="shared" si="42"/>
        <v>0</v>
      </c>
      <c r="AP38">
        <f t="shared" si="43"/>
        <v>-0.24479037557692149</v>
      </c>
      <c r="AQ38">
        <f t="shared" si="44"/>
        <v>-775.06970853772793</v>
      </c>
      <c r="AR38">
        <f t="shared" si="45"/>
        <v>-775.31449891330487</v>
      </c>
      <c r="AS38">
        <f t="shared" si="46"/>
        <v>24.972682777883328</v>
      </c>
      <c r="AT38">
        <f t="shared" si="47"/>
        <v>14.704279624669718</v>
      </c>
      <c r="AU38">
        <f t="shared" si="48"/>
        <v>-735.63753651075172</v>
      </c>
      <c r="AW38">
        <v>35</v>
      </c>
      <c r="AX38">
        <f>IF(Z38&gt;0, (R38*SUMPRODUCT(K38:$K$98, X38:$X$98)-K38*$AZ$3)/Z38, 0)</f>
        <v>9451.3751960826812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8.8271367000000003E-2</v>
      </c>
      <c r="Q39" s="5">
        <f t="shared" si="60"/>
        <v>12.5</v>
      </c>
      <c r="R39">
        <f t="shared" si="31"/>
        <v>500000</v>
      </c>
      <c r="S39">
        <f t="shared" si="32"/>
        <v>8930.0362943573564</v>
      </c>
      <c r="U39">
        <f t="shared" si="52"/>
        <v>8.8271367000000003E-2</v>
      </c>
      <c r="V39">
        <f t="shared" si="53"/>
        <v>0.01</v>
      </c>
      <c r="W39">
        <f t="shared" si="54"/>
        <v>0.40422277322174666</v>
      </c>
      <c r="X39">
        <f t="shared" si="55"/>
        <v>3.5681296764814574E-2</v>
      </c>
      <c r="Y39">
        <f t="shared" si="56"/>
        <v>4.042227732217467E-3</v>
      </c>
      <c r="Z39">
        <f t="shared" si="57"/>
        <v>0.36449924872471462</v>
      </c>
      <c r="AB39">
        <f t="shared" si="58"/>
        <v>3820.4610925197708</v>
      </c>
      <c r="AC39">
        <f t="shared" si="33"/>
        <v>3254.9915203776909</v>
      </c>
      <c r="AE39">
        <f t="shared" si="34"/>
        <v>0</v>
      </c>
      <c r="AF39">
        <f t="shared" si="35"/>
        <v>0</v>
      </c>
      <c r="AG39">
        <f t="shared" si="36"/>
        <v>-4.5562406090589329</v>
      </c>
      <c r="AH39">
        <f t="shared" si="37"/>
        <v>-17840.648382407286</v>
      </c>
      <c r="AI39">
        <f t="shared" si="38"/>
        <v>-17845.204623016343</v>
      </c>
      <c r="AJ39">
        <f t="shared" si="39"/>
        <v>565.46957214207987</v>
      </c>
      <c r="AK39">
        <f t="shared" si="30"/>
        <v>267.432276476384</v>
      </c>
      <c r="AL39">
        <f t="shared" si="40"/>
        <v>-17012.302774397878</v>
      </c>
      <c r="AN39">
        <f t="shared" si="41"/>
        <v>0</v>
      </c>
      <c r="AO39">
        <f t="shared" si="42"/>
        <v>0</v>
      </c>
      <c r="AP39">
        <f t="shared" si="43"/>
        <v>-0.19708436673261964</v>
      </c>
      <c r="AQ39">
        <f t="shared" si="44"/>
        <v>-771.71361002208118</v>
      </c>
      <c r="AR39">
        <f t="shared" si="45"/>
        <v>-771.91069438881368</v>
      </c>
      <c r="AS39">
        <f t="shared" si="46"/>
        <v>24.459905017001638</v>
      </c>
      <c r="AT39">
        <f t="shared" si="47"/>
        <v>11.568028419837399</v>
      </c>
      <c r="AU39">
        <f t="shared" si="48"/>
        <v>-735.88276095197466</v>
      </c>
      <c r="AW39">
        <v>36</v>
      </c>
      <c r="AX39">
        <f>IF(Z39&gt;0, (R39*SUMPRODUCT(K39:$K$98, X39:$X$98)-K39*$AZ$3)/Z39, 0)</f>
        <v>8930.0362943573564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0.103819197</v>
      </c>
      <c r="Q40" s="5">
        <f t="shared" si="60"/>
        <v>12.5</v>
      </c>
      <c r="R40">
        <f t="shared" si="31"/>
        <v>500000</v>
      </c>
      <c r="S40">
        <f t="shared" si="32"/>
        <v>8267.243726365341</v>
      </c>
      <c r="U40">
        <f t="shared" si="52"/>
        <v>0.103819197</v>
      </c>
      <c r="V40">
        <f t="shared" si="53"/>
        <v>0.01</v>
      </c>
      <c r="W40">
        <f t="shared" si="54"/>
        <v>0.36449924872471462</v>
      </c>
      <c r="X40">
        <f t="shared" si="55"/>
        <v>3.784201930970315E-2</v>
      </c>
      <c r="Y40">
        <f t="shared" si="56"/>
        <v>3.6449924872471464E-3</v>
      </c>
      <c r="Z40">
        <f t="shared" si="57"/>
        <v>0.32301223692776432</v>
      </c>
      <c r="AB40">
        <f t="shared" si="58"/>
        <v>3254.9915203776909</v>
      </c>
      <c r="AC40">
        <f t="shared" si="33"/>
        <v>2670.4208892802949</v>
      </c>
      <c r="AE40">
        <f t="shared" si="34"/>
        <v>0</v>
      </c>
      <c r="AF40">
        <f t="shared" si="35"/>
        <v>0</v>
      </c>
      <c r="AG40">
        <f t="shared" si="36"/>
        <v>-4.037652961597054</v>
      </c>
      <c r="AH40">
        <f t="shared" si="37"/>
        <v>-18921.009654851576</v>
      </c>
      <c r="AI40">
        <f t="shared" si="38"/>
        <v>-18925.047307813173</v>
      </c>
      <c r="AJ40">
        <f t="shared" si="39"/>
        <v>584.57063109739602</v>
      </c>
      <c r="AK40">
        <f t="shared" ref="AK40:AK69" si="61">G40*SUM(AB40:AB40, AE40:AF40)</f>
        <v>227.84940642643838</v>
      </c>
      <c r="AL40">
        <f t="shared" si="40"/>
        <v>-18112.62727028934</v>
      </c>
      <c r="AN40">
        <f t="shared" si="41"/>
        <v>0</v>
      </c>
      <c r="AO40">
        <f t="shared" si="42"/>
        <v>0</v>
      </c>
      <c r="AP40">
        <f t="shared" si="43"/>
        <v>-0.15593962711594583</v>
      </c>
      <c r="AQ40">
        <f t="shared" si="44"/>
        <v>-730.75502483693163</v>
      </c>
      <c r="AR40">
        <f t="shared" si="45"/>
        <v>-730.91096446404754</v>
      </c>
      <c r="AS40">
        <f t="shared" si="46"/>
        <v>22.576909680767741</v>
      </c>
      <c r="AT40">
        <f t="shared" si="47"/>
        <v>8.7998527398636437</v>
      </c>
      <c r="AU40">
        <f t="shared" si="48"/>
        <v>-699.53420204341626</v>
      </c>
      <c r="AW40">
        <v>37</v>
      </c>
      <c r="AX40">
        <f>IF(Z40&gt;0, (R40*SUMPRODUCT(K40:$K$98, X40:$X$98)-K40*$AZ$3)/Z40, 0)</f>
        <v>8267.243726365341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0.120610461</v>
      </c>
      <c r="Q41" s="5">
        <f t="shared" si="60"/>
        <v>12.5</v>
      </c>
      <c r="R41">
        <f t="shared" si="31"/>
        <v>500000</v>
      </c>
      <c r="S41">
        <f t="shared" si="32"/>
        <v>7502.071984147733</v>
      </c>
      <c r="U41">
        <f t="shared" si="52"/>
        <v>0.120610461</v>
      </c>
      <c r="V41">
        <f t="shared" si="53"/>
        <v>0.01</v>
      </c>
      <c r="W41">
        <f t="shared" si="54"/>
        <v>0.32301223692776432</v>
      </c>
      <c r="X41">
        <f t="shared" si="55"/>
        <v>3.895865480449888E-2</v>
      </c>
      <c r="Y41">
        <f t="shared" si="56"/>
        <v>3.2301223692776434E-3</v>
      </c>
      <c r="Z41">
        <f t="shared" si="57"/>
        <v>0.28082345975398776</v>
      </c>
      <c r="AB41">
        <f t="shared" si="58"/>
        <v>2670.4208892802949</v>
      </c>
      <c r="AC41">
        <f t="shared" si="33"/>
        <v>2106.75780991183</v>
      </c>
      <c r="AE41">
        <f t="shared" si="34"/>
        <v>0</v>
      </c>
      <c r="AF41">
        <f t="shared" si="35"/>
        <v>0</v>
      </c>
      <c r="AG41">
        <f t="shared" si="36"/>
        <v>-3.5102932469248471</v>
      </c>
      <c r="AH41">
        <f t="shared" si="37"/>
        <v>-19479.327402249441</v>
      </c>
      <c r="AI41">
        <f t="shared" si="38"/>
        <v>-19482.837695496364</v>
      </c>
      <c r="AJ41">
        <f t="shared" si="39"/>
        <v>563.66307936846488</v>
      </c>
      <c r="AK41">
        <f t="shared" si="61"/>
        <v>186.92946224962066</v>
      </c>
      <c r="AL41">
        <f t="shared" si="40"/>
        <v>-18732.245153878281</v>
      </c>
      <c r="AN41">
        <f t="shared" si="41"/>
        <v>0</v>
      </c>
      <c r="AO41">
        <f t="shared" si="42"/>
        <v>0</v>
      </c>
      <c r="AP41">
        <f t="shared" si="43"/>
        <v>-0.1210466790447893</v>
      </c>
      <c r="AQ41">
        <f t="shared" si="44"/>
        <v>-671.71251123651166</v>
      </c>
      <c r="AR41">
        <f t="shared" si="45"/>
        <v>-671.83355791555641</v>
      </c>
      <c r="AS41">
        <f t="shared" si="46"/>
        <v>19.436992598120938</v>
      </c>
      <c r="AT41">
        <f t="shared" si="47"/>
        <v>6.445954519830269</v>
      </c>
      <c r="AU41">
        <f t="shared" si="48"/>
        <v>-645.95061079760524</v>
      </c>
      <c r="AW41">
        <v>38</v>
      </c>
      <c r="AX41">
        <f>IF(Z41&gt;0, (R41*SUMPRODUCT(K41:$K$98, X41:$X$98)-K41*$AZ$3)/Z41, 0)</f>
        <v>7502.071984147733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0.138204574</v>
      </c>
      <c r="Q42" s="5">
        <f t="shared" si="60"/>
        <v>12.5</v>
      </c>
      <c r="R42">
        <f t="shared" si="31"/>
        <v>500000</v>
      </c>
      <c r="S42">
        <f t="shared" si="32"/>
        <v>6622.9394918649687</v>
      </c>
      <c r="U42">
        <f t="shared" si="52"/>
        <v>0.138204574</v>
      </c>
      <c r="V42">
        <f t="shared" si="53"/>
        <v>0.01</v>
      </c>
      <c r="W42">
        <f t="shared" si="54"/>
        <v>0.28082345975398776</v>
      </c>
      <c r="X42">
        <f t="shared" si="55"/>
        <v>3.8811086624506025E-2</v>
      </c>
      <c r="Y42">
        <f t="shared" si="56"/>
        <v>2.8082345975398776E-3</v>
      </c>
      <c r="Z42">
        <f t="shared" si="57"/>
        <v>0.23920413853194186</v>
      </c>
      <c r="AB42">
        <f t="shared" si="58"/>
        <v>2106.75780991183</v>
      </c>
      <c r="AC42">
        <f t="shared" si="33"/>
        <v>1584.2345357007366</v>
      </c>
      <c r="AE42">
        <f t="shared" si="34"/>
        <v>0</v>
      </c>
      <c r="AF42">
        <f t="shared" si="35"/>
        <v>0</v>
      </c>
      <c r="AG42">
        <f t="shared" si="36"/>
        <v>-2.9900517316492734</v>
      </c>
      <c r="AH42">
        <f t="shared" si="37"/>
        <v>-19405.543312253012</v>
      </c>
      <c r="AI42">
        <f t="shared" si="38"/>
        <v>-19408.533363984661</v>
      </c>
      <c r="AJ42">
        <f t="shared" si="39"/>
        <v>522.52327421109339</v>
      </c>
      <c r="AK42">
        <f t="shared" si="61"/>
        <v>147.47304669382811</v>
      </c>
      <c r="AL42">
        <f t="shared" si="40"/>
        <v>-18738.537043079741</v>
      </c>
      <c r="AN42">
        <f t="shared" si="41"/>
        <v>0</v>
      </c>
      <c r="AO42">
        <f t="shared" si="42"/>
        <v>0</v>
      </c>
      <c r="AP42">
        <f t="shared" si="43"/>
        <v>-9.2059828163251395E-2</v>
      </c>
      <c r="AQ42">
        <f t="shared" si="44"/>
        <v>-597.47159683927964</v>
      </c>
      <c r="AR42">
        <f t="shared" si="45"/>
        <v>-597.56365666744296</v>
      </c>
      <c r="AS42">
        <f t="shared" si="46"/>
        <v>16.087816249466542</v>
      </c>
      <c r="AT42">
        <f t="shared" si="47"/>
        <v>4.540504498180181</v>
      </c>
      <c r="AU42">
        <f t="shared" si="48"/>
        <v>-576.93533591979622</v>
      </c>
      <c r="AW42">
        <v>39</v>
      </c>
      <c r="AX42">
        <f>IF(Z42&gt;0, (R42*SUMPRODUCT(K42:$K$98, X42:$X$98)-K42*$AZ$3)/Z42, 0)</f>
        <v>6622.9394918649687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0.156383199</v>
      </c>
      <c r="Q43" s="5">
        <f t="shared" si="60"/>
        <v>12.5</v>
      </c>
      <c r="R43">
        <f t="shared" si="31"/>
        <v>500000</v>
      </c>
      <c r="S43">
        <f t="shared" si="32"/>
        <v>5616.5588856483164</v>
      </c>
      <c r="U43">
        <f t="shared" si="52"/>
        <v>0.156383199</v>
      </c>
      <c r="V43">
        <f t="shared" si="53"/>
        <v>0.01</v>
      </c>
      <c r="W43">
        <f t="shared" si="54"/>
        <v>0.23920413853194186</v>
      </c>
      <c r="X43">
        <f t="shared" si="55"/>
        <v>3.7407508397664234E-2</v>
      </c>
      <c r="Y43">
        <f t="shared" si="56"/>
        <v>2.3920413853194189E-3</v>
      </c>
      <c r="Z43">
        <f t="shared" si="57"/>
        <v>0.19940458874895819</v>
      </c>
      <c r="AB43">
        <f t="shared" si="58"/>
        <v>1584.2345357007366</v>
      </c>
      <c r="AC43">
        <f t="shared" si="33"/>
        <v>1119.9676147770094</v>
      </c>
      <c r="AE43">
        <f t="shared" si="34"/>
        <v>0</v>
      </c>
      <c r="AF43">
        <f t="shared" si="35"/>
        <v>0</v>
      </c>
      <c r="AG43">
        <f t="shared" si="36"/>
        <v>-2.4925573593619776</v>
      </c>
      <c r="AH43">
        <f t="shared" si="37"/>
        <v>-18703.754198832117</v>
      </c>
      <c r="AI43">
        <f t="shared" si="38"/>
        <v>-18706.246756191478</v>
      </c>
      <c r="AJ43">
        <f t="shared" si="39"/>
        <v>464.26692092372718</v>
      </c>
      <c r="AK43">
        <f t="shared" si="61"/>
        <v>110.89641749905158</v>
      </c>
      <c r="AL43">
        <f t="shared" si="40"/>
        <v>-18131.083417768699</v>
      </c>
      <c r="AN43">
        <f t="shared" si="41"/>
        <v>0</v>
      </c>
      <c r="AO43">
        <f t="shared" si="42"/>
        <v>0</v>
      </c>
      <c r="AP43">
        <f t="shared" si="43"/>
        <v>-6.8520195941124407E-2</v>
      </c>
      <c r="AQ43">
        <f t="shared" si="44"/>
        <v>-514.1646581271267</v>
      </c>
      <c r="AR43">
        <f t="shared" si="45"/>
        <v>-514.23317832306782</v>
      </c>
      <c r="AS43">
        <f t="shared" si="46"/>
        <v>12.762659311005448</v>
      </c>
      <c r="AT43">
        <f t="shared" si="47"/>
        <v>3.0485333577835032</v>
      </c>
      <c r="AU43">
        <f t="shared" si="48"/>
        <v>-498.4219856542789</v>
      </c>
      <c r="AW43">
        <v>40</v>
      </c>
      <c r="AX43">
        <f>IF(Z43&gt;0, (R43*SUMPRODUCT(K43:$K$98, X43:$X$98)-K43*$AZ$3)/Z43, 0)</f>
        <v>5616.5588856483164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0.17588848000000001</v>
      </c>
      <c r="Q44" s="5">
        <f t="shared" si="60"/>
        <v>12.5</v>
      </c>
      <c r="R44">
        <f t="shared" si="31"/>
        <v>500000</v>
      </c>
      <c r="S44">
        <f t="shared" si="32"/>
        <v>4464.3743916952071</v>
      </c>
      <c r="U44">
        <f t="shared" si="52"/>
        <v>0.17588848000000001</v>
      </c>
      <c r="V44">
        <f t="shared" si="53"/>
        <v>0.01</v>
      </c>
      <c r="W44">
        <f t="shared" si="54"/>
        <v>0.19940458874895819</v>
      </c>
      <c r="X44">
        <f t="shared" si="55"/>
        <v>3.5072970020079364E-2</v>
      </c>
      <c r="Y44">
        <f t="shared" si="56"/>
        <v>1.9940458874895821E-3</v>
      </c>
      <c r="Z44">
        <f t="shared" si="57"/>
        <v>0.16233757284138925</v>
      </c>
      <c r="AB44">
        <f t="shared" si="58"/>
        <v>1119.9676147770094</v>
      </c>
      <c r="AC44">
        <f t="shared" si="33"/>
        <v>724.73570300305346</v>
      </c>
      <c r="AE44">
        <f t="shared" si="34"/>
        <v>0</v>
      </c>
      <c r="AF44">
        <f t="shared" si="35"/>
        <v>0</v>
      </c>
      <c r="AG44">
        <f t="shared" si="36"/>
        <v>-2.0292196605173656</v>
      </c>
      <c r="AH44">
        <f t="shared" si="37"/>
        <v>-17536.485010039683</v>
      </c>
      <c r="AI44">
        <f t="shared" si="38"/>
        <v>-17538.514229700202</v>
      </c>
      <c r="AJ44">
        <f t="shared" si="39"/>
        <v>395.23191177395597</v>
      </c>
      <c r="AK44">
        <f t="shared" si="61"/>
        <v>78.397733034390669</v>
      </c>
      <c r="AL44">
        <f t="shared" si="40"/>
        <v>-17064.884584891854</v>
      </c>
      <c r="AN44">
        <f t="shared" si="41"/>
        <v>0</v>
      </c>
      <c r="AO44">
        <f t="shared" si="42"/>
        <v>0</v>
      </c>
      <c r="AP44">
        <f t="shared" si="43"/>
        <v>-4.9806322203863045E-2</v>
      </c>
      <c r="AQ44">
        <f t="shared" si="44"/>
        <v>-430.42546833523363</v>
      </c>
      <c r="AR44">
        <f t="shared" si="45"/>
        <v>-430.47527465743752</v>
      </c>
      <c r="AS44">
        <f t="shared" si="46"/>
        <v>9.7007969743618414</v>
      </c>
      <c r="AT44">
        <f t="shared" si="47"/>
        <v>1.9242385767974297</v>
      </c>
      <c r="AU44">
        <f t="shared" si="48"/>
        <v>-418.85023910627825</v>
      </c>
      <c r="AW44">
        <v>41</v>
      </c>
      <c r="AX44">
        <f>IF(Z44&gt;0, (R44*SUMPRODUCT(K44:$K$98, X44:$X$98)-K44*$AZ$3)/Z44, 0)</f>
        <v>4464.3743916952071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0.195947922</v>
      </c>
      <c r="Q45" s="5">
        <f t="shared" si="60"/>
        <v>12.5</v>
      </c>
      <c r="R45">
        <f t="shared" si="31"/>
        <v>500000</v>
      </c>
      <c r="S45">
        <f t="shared" si="32"/>
        <v>3106.953031097672</v>
      </c>
      <c r="U45">
        <f t="shared" si="52"/>
        <v>0.195947922</v>
      </c>
      <c r="V45">
        <f t="shared" si="53"/>
        <v>0.01</v>
      </c>
      <c r="W45">
        <f t="shared" si="54"/>
        <v>0.16233757284138925</v>
      </c>
      <c r="X45">
        <f t="shared" si="55"/>
        <v>3.1809710060793861E-2</v>
      </c>
      <c r="Y45">
        <f t="shared" si="56"/>
        <v>1.6233757284138926E-3</v>
      </c>
      <c r="Z45">
        <f t="shared" si="57"/>
        <v>0.12890448705218149</v>
      </c>
      <c r="AB45">
        <f t="shared" si="58"/>
        <v>724.73570300305346</v>
      </c>
      <c r="AC45">
        <f t="shared" si="33"/>
        <v>400.50018676886589</v>
      </c>
      <c r="AE45">
        <f t="shared" si="34"/>
        <v>0</v>
      </c>
      <c r="AF45">
        <f t="shared" si="35"/>
        <v>0</v>
      </c>
      <c r="AG45">
        <f t="shared" si="36"/>
        <v>-1.6113060881522687</v>
      </c>
      <c r="AH45">
        <f t="shared" si="37"/>
        <v>-15904.855030396931</v>
      </c>
      <c r="AI45">
        <f t="shared" si="38"/>
        <v>-15906.466336485084</v>
      </c>
      <c r="AJ45">
        <f t="shared" si="39"/>
        <v>324.23551623418757</v>
      </c>
      <c r="AK45">
        <f t="shared" si="61"/>
        <v>50.731499210213748</v>
      </c>
      <c r="AL45">
        <f t="shared" si="40"/>
        <v>-15531.499321040683</v>
      </c>
      <c r="AN45">
        <f t="shared" si="41"/>
        <v>0</v>
      </c>
      <c r="AO45">
        <f t="shared" si="42"/>
        <v>0</v>
      </c>
      <c r="AP45">
        <f t="shared" si="43"/>
        <v>-3.5311440753138378E-2</v>
      </c>
      <c r="AQ45">
        <f t="shared" si="44"/>
        <v>-348.55161922533659</v>
      </c>
      <c r="AR45">
        <f t="shared" si="45"/>
        <v>-348.5869306660897</v>
      </c>
      <c r="AS45">
        <f t="shared" si="46"/>
        <v>7.1055544975293348</v>
      </c>
      <c r="AT45">
        <f t="shared" si="47"/>
        <v>1.1117703469572329</v>
      </c>
      <c r="AU45">
        <f t="shared" si="48"/>
        <v>-340.36960582160316</v>
      </c>
      <c r="AW45">
        <v>42</v>
      </c>
      <c r="AX45">
        <f>IF(Z45&gt;0, (R45*SUMPRODUCT(K45:$K$98, X45:$X$98)-K45*$AZ$3)/Z45, 0)</f>
        <v>3106.953031097672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0.21719401199999999</v>
      </c>
      <c r="Q46" s="5">
        <f t="shared" si="60"/>
        <v>12.5</v>
      </c>
      <c r="R46">
        <f t="shared" si="31"/>
        <v>500000</v>
      </c>
      <c r="S46">
        <f t="shared" si="32"/>
        <v>1473.2356585539931</v>
      </c>
      <c r="U46">
        <f t="shared" si="52"/>
        <v>0.21719401199999999</v>
      </c>
      <c r="V46">
        <f t="shared" si="53"/>
        <v>0.01</v>
      </c>
      <c r="W46">
        <f t="shared" si="54"/>
        <v>0.12890448705218149</v>
      </c>
      <c r="X46">
        <f t="shared" si="55"/>
        <v>2.7997282707665352E-2</v>
      </c>
      <c r="Y46">
        <f t="shared" si="56"/>
        <v>1.289044870521815E-3</v>
      </c>
      <c r="Z46">
        <f t="shared" si="57"/>
        <v>9.9618159473994328E-2</v>
      </c>
      <c r="AB46">
        <f t="shared" si="58"/>
        <v>400.50018676886589</v>
      </c>
      <c r="AC46">
        <f t="shared" si="33"/>
        <v>146.76102477660675</v>
      </c>
      <c r="AE46">
        <f t="shared" si="34"/>
        <v>0</v>
      </c>
      <c r="AF46">
        <f t="shared" si="35"/>
        <v>0</v>
      </c>
      <c r="AG46">
        <f t="shared" si="36"/>
        <v>-1.2452269934249292</v>
      </c>
      <c r="AH46">
        <f t="shared" si="37"/>
        <v>-13998.641353832676</v>
      </c>
      <c r="AI46">
        <f t="shared" si="38"/>
        <v>-13999.886580826102</v>
      </c>
      <c r="AJ46">
        <f t="shared" si="39"/>
        <v>253.73916199225914</v>
      </c>
      <c r="AK46">
        <f t="shared" si="61"/>
        <v>28.035013073820615</v>
      </c>
      <c r="AL46">
        <f t="shared" si="40"/>
        <v>-13718.112405760023</v>
      </c>
      <c r="AN46">
        <f t="shared" si="41"/>
        <v>0</v>
      </c>
      <c r="AO46">
        <f t="shared" si="42"/>
        <v>0</v>
      </c>
      <c r="AP46">
        <f t="shared" si="43"/>
        <v>-2.4365082909761221E-2</v>
      </c>
      <c r="AQ46">
        <f t="shared" si="44"/>
        <v>-273.90833880980091</v>
      </c>
      <c r="AR46">
        <f t="shared" si="45"/>
        <v>-273.93270389271066</v>
      </c>
      <c r="AS46">
        <f t="shared" si="46"/>
        <v>4.9648584170107322</v>
      </c>
      <c r="AT46">
        <f t="shared" si="47"/>
        <v>0.54855493940194566</v>
      </c>
      <c r="AU46">
        <f t="shared" si="48"/>
        <v>-268.41929053629804</v>
      </c>
      <c r="AW46">
        <v>43</v>
      </c>
      <c r="AX46">
        <f>IF(Z46&gt;0, (R46*SUMPRODUCT(K46:$K$98, X46:$X$98)-K46*$AZ$3)/Z46, 0)</f>
        <v>1473.2356585539931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0.239685495</v>
      </c>
      <c r="Q47" s="5">
        <f t="shared" si="60"/>
        <v>12.5</v>
      </c>
      <c r="R47">
        <f t="shared" si="31"/>
        <v>500000</v>
      </c>
      <c r="S47">
        <f t="shared" si="32"/>
        <v>-568.51110814073445</v>
      </c>
      <c r="U47">
        <f t="shared" si="52"/>
        <v>0.239685495</v>
      </c>
      <c r="V47">
        <f t="shared" si="53"/>
        <v>0.01</v>
      </c>
      <c r="W47">
        <f t="shared" si="54"/>
        <v>9.9618159473994328E-2</v>
      </c>
      <c r="X47">
        <f t="shared" si="55"/>
        <v>2.3877027864513269E-2</v>
      </c>
      <c r="Y47">
        <f t="shared" si="56"/>
        <v>9.9618159473994334E-4</v>
      </c>
      <c r="Z47">
        <f t="shared" si="57"/>
        <v>7.4744950014741129E-2</v>
      </c>
      <c r="AB47">
        <f t="shared" si="58"/>
        <v>146.76102477660675</v>
      </c>
      <c r="AC47">
        <f t="shared" si="33"/>
        <v>-42.493334360804283</v>
      </c>
      <c r="AE47">
        <f t="shared" si="34"/>
        <v>0</v>
      </c>
      <c r="AF47">
        <f t="shared" si="35"/>
        <v>0</v>
      </c>
      <c r="AG47">
        <f t="shared" si="36"/>
        <v>-0.93431187518426406</v>
      </c>
      <c r="AH47">
        <f t="shared" si="37"/>
        <v>-11938.513932256634</v>
      </c>
      <c r="AI47">
        <f t="shared" si="38"/>
        <v>-11939.448244131818</v>
      </c>
      <c r="AJ47">
        <f t="shared" si="39"/>
        <v>189.25435913741103</v>
      </c>
      <c r="AK47">
        <f t="shared" si="61"/>
        <v>10.273271734362472</v>
      </c>
      <c r="AL47">
        <f t="shared" si="40"/>
        <v>-11739.920613260045</v>
      </c>
      <c r="AN47">
        <f t="shared" si="41"/>
        <v>0</v>
      </c>
      <c r="AO47">
        <f t="shared" si="42"/>
        <v>0</v>
      </c>
      <c r="AP47">
        <f t="shared" si="43"/>
        <v>-1.6322745645287007E-2</v>
      </c>
      <c r="AQ47">
        <f t="shared" si="44"/>
        <v>-208.56989135507703</v>
      </c>
      <c r="AR47">
        <f t="shared" si="45"/>
        <v>-208.58621410072232</v>
      </c>
      <c r="AS47">
        <f t="shared" si="46"/>
        <v>3.306337903339311</v>
      </c>
      <c r="AT47">
        <f t="shared" si="47"/>
        <v>0.17947754483142356</v>
      </c>
      <c r="AU47">
        <f t="shared" si="48"/>
        <v>-205.1003986525516</v>
      </c>
      <c r="AW47">
        <v>44</v>
      </c>
      <c r="AX47">
        <f>IF(Z47&gt;0, (R47*SUMPRODUCT(K47:$K$98, X47:$X$98)-K47*$AZ$3)/Z47, 0)</f>
        <v>-568.51110814073445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0.26259210900000002</v>
      </c>
      <c r="Q48" s="5">
        <f t="shared" si="60"/>
        <v>12.5</v>
      </c>
      <c r="R48">
        <f t="shared" si="31"/>
        <v>500000</v>
      </c>
      <c r="S48">
        <f t="shared" si="32"/>
        <v>-3227.498635584695</v>
      </c>
      <c r="U48">
        <f t="shared" si="52"/>
        <v>0.26259210900000002</v>
      </c>
      <c r="V48">
        <f t="shared" si="53"/>
        <v>0.01</v>
      </c>
      <c r="W48">
        <f t="shared" si="54"/>
        <v>7.4744950014741129E-2</v>
      </c>
      <c r="X48">
        <f t="shared" si="55"/>
        <v>1.9627434061470456E-2</v>
      </c>
      <c r="Y48">
        <f t="shared" si="56"/>
        <v>7.474495001474113E-4</v>
      </c>
      <c r="Z48">
        <f t="shared" si="57"/>
        <v>5.4370066453123263E-2</v>
      </c>
      <c r="AB48">
        <f t="shared" si="58"/>
        <v>-42.493334360804283</v>
      </c>
      <c r="AC48">
        <f t="shared" si="33"/>
        <v>-175.47931529410454</v>
      </c>
      <c r="AE48">
        <f t="shared" si="34"/>
        <v>0</v>
      </c>
      <c r="AF48">
        <f t="shared" si="35"/>
        <v>0</v>
      </c>
      <c r="AG48">
        <f t="shared" si="36"/>
        <v>-0.67962583066404081</v>
      </c>
      <c r="AH48">
        <f t="shared" si="37"/>
        <v>-9813.717030735228</v>
      </c>
      <c r="AI48">
        <f t="shared" si="38"/>
        <v>-9814.396656565892</v>
      </c>
      <c r="AJ48">
        <f t="shared" si="39"/>
        <v>132.98598093330025</v>
      </c>
      <c r="AK48">
        <f t="shared" si="61"/>
        <v>-2.9745334052563002</v>
      </c>
      <c r="AL48">
        <f t="shared" si="40"/>
        <v>-9684.3852090378477</v>
      </c>
      <c r="AN48">
        <f t="shared" si="41"/>
        <v>0</v>
      </c>
      <c r="AO48">
        <f t="shared" si="42"/>
        <v>0</v>
      </c>
      <c r="AP48">
        <f t="shared" si="43"/>
        <v>-1.0601155343899694E-2</v>
      </c>
      <c r="AQ48">
        <f t="shared" si="44"/>
        <v>-153.0794358452315</v>
      </c>
      <c r="AR48">
        <f t="shared" si="45"/>
        <v>-153.09003700057539</v>
      </c>
      <c r="AS48">
        <f t="shared" si="46"/>
        <v>2.0743841373087939</v>
      </c>
      <c r="AT48">
        <f t="shared" si="47"/>
        <v>-4.639831107350733E-2</v>
      </c>
      <c r="AU48">
        <f t="shared" si="48"/>
        <v>-151.0620511743401</v>
      </c>
      <c r="AW48">
        <v>45</v>
      </c>
      <c r="AX48">
        <f>IF(Z48&gt;0, (R48*SUMPRODUCT(K48:$K$98, X48:$X$98)-K48*$AZ$3)/Z48, 0)</f>
        <v>-3227.498635584695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0.28653067599999998</v>
      </c>
      <c r="Q49" s="5">
        <f t="shared" si="60"/>
        <v>12.5</v>
      </c>
      <c r="R49">
        <f t="shared" si="31"/>
        <v>500000</v>
      </c>
      <c r="S49">
        <f t="shared" si="32"/>
        <v>-6825.8560654003613</v>
      </c>
      <c r="U49">
        <f t="shared" si="52"/>
        <v>0.28653067599999998</v>
      </c>
      <c r="V49">
        <f t="shared" si="53"/>
        <v>0.01</v>
      </c>
      <c r="W49">
        <f t="shared" si="54"/>
        <v>5.4370066453123263E-2</v>
      </c>
      <c r="X49">
        <f t="shared" si="55"/>
        <v>1.557869189497833E-2</v>
      </c>
      <c r="Y49">
        <f t="shared" si="56"/>
        <v>5.437006645312326E-4</v>
      </c>
      <c r="Z49">
        <f t="shared" si="57"/>
        <v>3.8247673893613707E-2</v>
      </c>
      <c r="AB49">
        <f t="shared" si="58"/>
        <v>-175.47931529410454</v>
      </c>
      <c r="AC49">
        <f t="shared" si="33"/>
        <v>-261.07311683417817</v>
      </c>
      <c r="AE49">
        <f t="shared" si="34"/>
        <v>0</v>
      </c>
      <c r="AF49">
        <f t="shared" si="35"/>
        <v>0</v>
      </c>
      <c r="AG49">
        <f t="shared" si="36"/>
        <v>-0.47809592367017134</v>
      </c>
      <c r="AH49">
        <f t="shared" si="37"/>
        <v>-7789.3459474891652</v>
      </c>
      <c r="AI49">
        <f t="shared" si="38"/>
        <v>-7789.8240434128356</v>
      </c>
      <c r="AJ49">
        <f t="shared" si="39"/>
        <v>85.593801540073628</v>
      </c>
      <c r="AK49">
        <f t="shared" si="61"/>
        <v>-12.283552070587319</v>
      </c>
      <c r="AL49">
        <f t="shared" si="40"/>
        <v>-7716.5137939433498</v>
      </c>
      <c r="AN49">
        <f t="shared" si="41"/>
        <v>0</v>
      </c>
      <c r="AO49">
        <f t="shared" si="42"/>
        <v>0</v>
      </c>
      <c r="AP49">
        <f t="shared" si="43"/>
        <v>-6.6585603423143808E-3</v>
      </c>
      <c r="AQ49">
        <f t="shared" si="44"/>
        <v>-108.48415025244969</v>
      </c>
      <c r="AR49">
        <f t="shared" si="45"/>
        <v>-108.49080881279201</v>
      </c>
      <c r="AS49">
        <f t="shared" si="46"/>
        <v>1.1920860736638406</v>
      </c>
      <c r="AT49">
        <f t="shared" si="47"/>
        <v>-0.17107607204028832</v>
      </c>
      <c r="AU49">
        <f t="shared" si="48"/>
        <v>-107.46979881116847</v>
      </c>
      <c r="AW49">
        <v>46</v>
      </c>
      <c r="AX49">
        <f>IF(Z49&gt;0, (R49*SUMPRODUCT(K49:$K$98, X49:$X$98)-K49*$AZ$3)/Z49, 0)</f>
        <v>-6825.8560654003613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0.31063079199999999</v>
      </c>
      <c r="Q50" s="5">
        <f t="shared" si="60"/>
        <v>12.5</v>
      </c>
      <c r="R50">
        <f t="shared" si="31"/>
        <v>500000</v>
      </c>
      <c r="S50">
        <f t="shared" si="32"/>
        <v>-11903.431403789225</v>
      </c>
      <c r="U50">
        <f t="shared" si="52"/>
        <v>0.31063079199999999</v>
      </c>
      <c r="V50">
        <f t="shared" si="53"/>
        <v>0.01</v>
      </c>
      <c r="W50">
        <f t="shared" si="54"/>
        <v>3.8247673893613707E-2</v>
      </c>
      <c r="X50">
        <f t="shared" si="55"/>
        <v>1.1880905233730948E-2</v>
      </c>
      <c r="Y50">
        <f t="shared" si="56"/>
        <v>3.8247673893613708E-4</v>
      </c>
      <c r="Z50">
        <f t="shared" si="57"/>
        <v>2.5984291920946621E-2</v>
      </c>
      <c r="AB50">
        <f t="shared" si="58"/>
        <v>-261.07311683417817</v>
      </c>
      <c r="AC50">
        <f t="shared" si="33"/>
        <v>-309.30223645702267</v>
      </c>
      <c r="AE50">
        <f t="shared" si="34"/>
        <v>0</v>
      </c>
      <c r="AF50">
        <f t="shared" si="35"/>
        <v>0</v>
      </c>
      <c r="AG50">
        <f t="shared" si="36"/>
        <v>-0.32480364901183278</v>
      </c>
      <c r="AH50">
        <f t="shared" si="37"/>
        <v>-5940.4526168654738</v>
      </c>
      <c r="AI50">
        <f t="shared" si="38"/>
        <v>-5940.777420514486</v>
      </c>
      <c r="AJ50">
        <f t="shared" si="39"/>
        <v>48.229119622844507</v>
      </c>
      <c r="AK50">
        <f t="shared" si="61"/>
        <v>-18.275118178392475</v>
      </c>
      <c r="AL50">
        <f t="shared" si="40"/>
        <v>-5910.8234190700341</v>
      </c>
      <c r="AN50">
        <f t="shared" si="41"/>
        <v>0</v>
      </c>
      <c r="AO50">
        <f t="shared" si="42"/>
        <v>0</v>
      </c>
      <c r="AP50">
        <f t="shared" si="43"/>
        <v>-4.0389472019449367E-3</v>
      </c>
      <c r="AQ50">
        <f t="shared" si="44"/>
        <v>-73.869781168318084</v>
      </c>
      <c r="AR50">
        <f t="shared" si="45"/>
        <v>-73.873820115520047</v>
      </c>
      <c r="AS50">
        <f t="shared" si="46"/>
        <v>0.59973115556303058</v>
      </c>
      <c r="AT50">
        <f t="shared" si="47"/>
        <v>-0.2272518724971046</v>
      </c>
      <c r="AU50">
        <f t="shared" si="48"/>
        <v>-73.501340832454119</v>
      </c>
      <c r="AW50">
        <v>47</v>
      </c>
      <c r="AX50">
        <f>IF(Z50&gt;0, (R50*SUMPRODUCT(K50:$K$98, X50:$X$98)-K50*$AZ$3)/Z50, 0)</f>
        <v>-11903.431403789225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0.33433633699999998</v>
      </c>
      <c r="Q51" s="5">
        <f t="shared" si="60"/>
        <v>12.5</v>
      </c>
      <c r="R51">
        <f t="shared" si="31"/>
        <v>500000</v>
      </c>
      <c r="S51">
        <f t="shared" si="32"/>
        <v>-19332.848116874964</v>
      </c>
      <c r="U51">
        <f t="shared" si="52"/>
        <v>0.33433633699999998</v>
      </c>
      <c r="V51">
        <f t="shared" si="53"/>
        <v>0.01</v>
      </c>
      <c r="W51">
        <f t="shared" si="54"/>
        <v>2.5984291920946621E-2</v>
      </c>
      <c r="X51">
        <f t="shared" si="55"/>
        <v>8.6874929803879859E-3</v>
      </c>
      <c r="Y51">
        <f t="shared" si="56"/>
        <v>2.5984291920946623E-4</v>
      </c>
      <c r="Z51">
        <f t="shared" si="57"/>
        <v>1.7036956021349168E-2</v>
      </c>
      <c r="AB51">
        <f t="shared" si="58"/>
        <v>-309.30223645702267</v>
      </c>
      <c r="AC51">
        <f t="shared" si="33"/>
        <v>-329.37288313462182</v>
      </c>
      <c r="AE51">
        <f t="shared" si="34"/>
        <v>0</v>
      </c>
      <c r="AF51">
        <f t="shared" si="35"/>
        <v>0</v>
      </c>
      <c r="AG51">
        <f t="shared" si="36"/>
        <v>-0.2129619502668646</v>
      </c>
      <c r="AH51">
        <f t="shared" si="37"/>
        <v>-4343.7464901939929</v>
      </c>
      <c r="AI51">
        <f t="shared" si="38"/>
        <v>-4343.9594521442596</v>
      </c>
      <c r="AJ51">
        <f t="shared" si="39"/>
        <v>20.070646677599143</v>
      </c>
      <c r="AK51">
        <f t="shared" si="61"/>
        <v>-21.651156551991591</v>
      </c>
      <c r="AL51">
        <f t="shared" si="40"/>
        <v>-4345.5399620186517</v>
      </c>
      <c r="AN51">
        <f t="shared" si="41"/>
        <v>0</v>
      </c>
      <c r="AO51">
        <f t="shared" si="42"/>
        <v>0</v>
      </c>
      <c r="AP51">
        <f t="shared" si="43"/>
        <v>-2.3644561759739442E-3</v>
      </c>
      <c r="AQ51">
        <f t="shared" si="44"/>
        <v>-48.227386172666755</v>
      </c>
      <c r="AR51">
        <f t="shared" si="45"/>
        <v>-48.22975062884273</v>
      </c>
      <c r="AS51">
        <f t="shared" si="46"/>
        <v>0.22283870162332972</v>
      </c>
      <c r="AT51">
        <f t="shared" si="47"/>
        <v>-0.24038665480938995</v>
      </c>
      <c r="AU51">
        <f t="shared" si="48"/>
        <v>-48.247298582028783</v>
      </c>
      <c r="AW51">
        <v>48</v>
      </c>
      <c r="AX51">
        <f>IF(Z51&gt;0, (R51*SUMPRODUCT(K51:$K$98, X51:$X$98)-K51*$AZ$3)/Z51, 0)</f>
        <v>-19332.848116874964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0.35860877099999999</v>
      </c>
      <c r="Q52" s="5">
        <f t="shared" si="60"/>
        <v>12.5</v>
      </c>
      <c r="R52">
        <f t="shared" si="31"/>
        <v>500000</v>
      </c>
      <c r="S52">
        <f t="shared" si="32"/>
        <v>-30637.33379102256</v>
      </c>
      <c r="U52">
        <f t="shared" si="52"/>
        <v>0.35860877099999999</v>
      </c>
      <c r="V52">
        <f t="shared" si="53"/>
        <v>0.01</v>
      </c>
      <c r="W52">
        <f t="shared" si="54"/>
        <v>1.7036956021349168E-2</v>
      </c>
      <c r="X52">
        <f t="shared" si="55"/>
        <v>6.1096018603970749E-3</v>
      </c>
      <c r="Y52">
        <f t="shared" si="56"/>
        <v>1.7036956021349169E-4</v>
      </c>
      <c r="Z52">
        <f t="shared" si="57"/>
        <v>1.07569846007386E-2</v>
      </c>
      <c r="AB52">
        <f t="shared" si="58"/>
        <v>-329.37288313462182</v>
      </c>
      <c r="AC52">
        <f t="shared" si="33"/>
        <v>-329.56532779771806</v>
      </c>
      <c r="AE52">
        <f t="shared" si="34"/>
        <v>0</v>
      </c>
      <c r="AF52">
        <f t="shared" si="35"/>
        <v>0</v>
      </c>
      <c r="AG52">
        <f t="shared" si="36"/>
        <v>-0.13446230750923249</v>
      </c>
      <c r="AH52">
        <f t="shared" si="37"/>
        <v>-3054.8009301985376</v>
      </c>
      <c r="AI52">
        <f t="shared" si="38"/>
        <v>-3054.9353925060468</v>
      </c>
      <c r="AJ52">
        <f t="shared" si="39"/>
        <v>0.19244466309623931</v>
      </c>
      <c r="AK52">
        <f t="shared" si="61"/>
        <v>-23.056101819423528</v>
      </c>
      <c r="AL52">
        <f t="shared" si="40"/>
        <v>-3077.7990496623738</v>
      </c>
      <c r="AN52">
        <f t="shared" si="41"/>
        <v>0</v>
      </c>
      <c r="AO52">
        <f t="shared" si="42"/>
        <v>0</v>
      </c>
      <c r="AP52">
        <f t="shared" si="43"/>
        <v>-1.3329436525578828E-3</v>
      </c>
      <c r="AQ52">
        <f t="shared" si="44"/>
        <v>-30.282668691049139</v>
      </c>
      <c r="AR52">
        <f t="shared" si="45"/>
        <v>-30.284001634701699</v>
      </c>
      <c r="AS52">
        <f t="shared" si="46"/>
        <v>1.9077308495926214E-3</v>
      </c>
      <c r="AT52">
        <f t="shared" si="47"/>
        <v>-0.22855836064555624</v>
      </c>
      <c r="AU52">
        <f t="shared" si="48"/>
        <v>-30.510652264497658</v>
      </c>
      <c r="AW52">
        <v>49</v>
      </c>
      <c r="AX52">
        <f>IF(Z52&gt;0, (R52*SUMPRODUCT(K52:$K$98, X52:$X$98)-K52*$AZ$3)/Z52, 0)</f>
        <v>-30637.33379102256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0.383306127</v>
      </c>
      <c r="Q53" s="5">
        <f t="shared" si="60"/>
        <v>12.5</v>
      </c>
      <c r="R53">
        <f t="shared" si="31"/>
        <v>500000</v>
      </c>
      <c r="S53">
        <f t="shared" si="32"/>
        <v>-48567.285494367774</v>
      </c>
      <c r="U53">
        <f t="shared" si="52"/>
        <v>0.383306127</v>
      </c>
      <c r="V53">
        <f t="shared" si="53"/>
        <v>0.01</v>
      </c>
      <c r="W53">
        <f t="shared" si="54"/>
        <v>1.07569846007386E-2</v>
      </c>
      <c r="X53">
        <f t="shared" si="55"/>
        <v>4.1232181055077541E-3</v>
      </c>
      <c r="Y53">
        <f t="shared" si="56"/>
        <v>1.07569846007386E-4</v>
      </c>
      <c r="Z53">
        <f t="shared" si="57"/>
        <v>6.5261966492234603E-3</v>
      </c>
      <c r="AB53">
        <f t="shared" si="58"/>
        <v>-329.56532779771806</v>
      </c>
      <c r="AC53">
        <f t="shared" si="33"/>
        <v>-316.95965585522214</v>
      </c>
      <c r="AE53">
        <f t="shared" si="34"/>
        <v>0</v>
      </c>
      <c r="AF53">
        <f t="shared" si="35"/>
        <v>0</v>
      </c>
      <c r="AG53">
        <f t="shared" si="36"/>
        <v>-8.1577458115293253E-2</v>
      </c>
      <c r="AH53">
        <f t="shared" si="37"/>
        <v>-2061.6090527538772</v>
      </c>
      <c r="AI53">
        <f t="shared" si="38"/>
        <v>-2061.6906302119924</v>
      </c>
      <c r="AJ53">
        <f t="shared" si="39"/>
        <v>-12.605671942495917</v>
      </c>
      <c r="AK53">
        <f t="shared" si="61"/>
        <v>-23.069572945840267</v>
      </c>
      <c r="AL53">
        <f t="shared" si="40"/>
        <v>-2097.3658751003286</v>
      </c>
      <c r="AN53">
        <f t="shared" si="41"/>
        <v>0</v>
      </c>
      <c r="AO53">
        <f t="shared" si="42"/>
        <v>0</v>
      </c>
      <c r="AP53">
        <f t="shared" si="43"/>
        <v>-7.2204352416170374E-4</v>
      </c>
      <c r="AQ53">
        <f t="shared" si="44"/>
        <v>-18.247338177542701</v>
      </c>
      <c r="AR53">
        <f t="shared" si="45"/>
        <v>-18.248060221066861</v>
      </c>
      <c r="AS53">
        <f t="shared" si="46"/>
        <v>-0.11157302524580313</v>
      </c>
      <c r="AT53">
        <f t="shared" si="47"/>
        <v>-0.2041891980402033</v>
      </c>
      <c r="AU53">
        <f t="shared" si="48"/>
        <v>-18.563822444352869</v>
      </c>
      <c r="AW53">
        <v>50</v>
      </c>
      <c r="AX53">
        <f>IF(Z53&gt;0, (R53*SUMPRODUCT(K53:$K$98, X53:$X$98)-K53*$AZ$3)/Z53, 0)</f>
        <v>-48567.285494367774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0.40826881399999998</v>
      </c>
      <c r="Q54" s="5">
        <f t="shared" si="60"/>
        <v>12.5</v>
      </c>
      <c r="R54">
        <f t="shared" si="31"/>
        <v>500000</v>
      </c>
      <c r="S54">
        <f t="shared" si="32"/>
        <v>-78207.414533329225</v>
      </c>
      <c r="U54">
        <f t="shared" si="52"/>
        <v>0.40826881399999998</v>
      </c>
      <c r="V54">
        <f t="shared" si="53"/>
        <v>0.01</v>
      </c>
      <c r="W54">
        <f t="shared" si="54"/>
        <v>6.5261966492234603E-3</v>
      </c>
      <c r="X54">
        <f t="shared" si="55"/>
        <v>2.6644425659092361E-3</v>
      </c>
      <c r="Y54">
        <f t="shared" si="56"/>
        <v>6.5261966492234603E-5</v>
      </c>
      <c r="Z54">
        <f t="shared" si="57"/>
        <v>3.7964921168219899E-3</v>
      </c>
      <c r="AB54">
        <f t="shared" si="58"/>
        <v>-316.95965585522214</v>
      </c>
      <c r="AC54">
        <f t="shared" si="33"/>
        <v>-296.9138327528139</v>
      </c>
      <c r="AE54">
        <f t="shared" si="34"/>
        <v>0</v>
      </c>
      <c r="AF54">
        <f t="shared" si="35"/>
        <v>0</v>
      </c>
      <c r="AG54">
        <f t="shared" si="36"/>
        <v>-4.7456151460274876E-2</v>
      </c>
      <c r="AH54">
        <f t="shared" si="37"/>
        <v>-1332.2212829546181</v>
      </c>
      <c r="AI54">
        <f t="shared" si="38"/>
        <v>-1332.2687391060783</v>
      </c>
      <c r="AJ54">
        <f t="shared" si="39"/>
        <v>-20.045823102408235</v>
      </c>
      <c r="AK54">
        <f t="shared" si="61"/>
        <v>-22.187175909865552</v>
      </c>
      <c r="AL54">
        <f t="shared" si="40"/>
        <v>-1374.5017381183523</v>
      </c>
      <c r="AN54">
        <f t="shared" si="41"/>
        <v>0</v>
      </c>
      <c r="AO54">
        <f t="shared" si="42"/>
        <v>0</v>
      </c>
      <c r="AP54">
        <f t="shared" si="43"/>
        <v>-3.7503146040554253E-4</v>
      </c>
      <c r="AQ54">
        <f t="shared" si="44"/>
        <v>-10.52813761663854</v>
      </c>
      <c r="AR54">
        <f t="shared" si="45"/>
        <v>-10.528512648098946</v>
      </c>
      <c r="AS54">
        <f t="shared" si="46"/>
        <v>-0.15841601313626158</v>
      </c>
      <c r="AT54">
        <f t="shared" si="47"/>
        <v>-0.17533846988660454</v>
      </c>
      <c r="AU54">
        <f t="shared" si="48"/>
        <v>-10.862267131121813</v>
      </c>
      <c r="AW54">
        <v>51</v>
      </c>
      <c r="AX54">
        <f>IF(Z54&gt;0, (R54*SUMPRODUCT(K54:$K$98, X54:$X$98)-K54*$AZ$3)/Z54, 0)</f>
        <v>-78207.414533329225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0.43333920100000001</v>
      </c>
      <c r="Q55" s="5">
        <f t="shared" si="60"/>
        <v>12.5</v>
      </c>
      <c r="R55">
        <f t="shared" si="31"/>
        <v>500000</v>
      </c>
      <c r="S55">
        <f t="shared" si="32"/>
        <v>-129297.35731684059</v>
      </c>
      <c r="U55">
        <f t="shared" si="52"/>
        <v>0.43333920100000001</v>
      </c>
      <c r="V55">
        <f t="shared" si="53"/>
        <v>0.01</v>
      </c>
      <c r="W55">
        <f t="shared" si="54"/>
        <v>3.7964921168219899E-3</v>
      </c>
      <c r="X55">
        <f t="shared" si="55"/>
        <v>1.6451688605064398E-3</v>
      </c>
      <c r="Y55">
        <f t="shared" si="56"/>
        <v>3.79649211682199E-5</v>
      </c>
      <c r="Z55">
        <f t="shared" si="57"/>
        <v>2.1133583351473301E-3</v>
      </c>
      <c r="AB55">
        <f t="shared" si="58"/>
        <v>-296.9138327528139</v>
      </c>
      <c r="AC55">
        <f t="shared" si="33"/>
        <v>-273.25164779806767</v>
      </c>
      <c r="AE55">
        <f t="shared" si="34"/>
        <v>0</v>
      </c>
      <c r="AF55">
        <f t="shared" si="35"/>
        <v>0</v>
      </c>
      <c r="AG55">
        <f t="shared" si="36"/>
        <v>-2.6416979189341626E-2</v>
      </c>
      <c r="AH55">
        <f t="shared" si="37"/>
        <v>-822.58443025321992</v>
      </c>
      <c r="AI55">
        <f t="shared" si="38"/>
        <v>-822.61084723240924</v>
      </c>
      <c r="AJ55">
        <f t="shared" si="39"/>
        <v>-23.662184954746238</v>
      </c>
      <c r="AK55">
        <f t="shared" si="61"/>
        <v>-20.783968292696976</v>
      </c>
      <c r="AL55">
        <f t="shared" si="40"/>
        <v>-867.05700047985238</v>
      </c>
      <c r="AN55">
        <f t="shared" si="41"/>
        <v>0</v>
      </c>
      <c r="AO55">
        <f t="shared" si="42"/>
        <v>0</v>
      </c>
      <c r="AP55">
        <f t="shared" si="43"/>
        <v>-1.8639760035668403E-4</v>
      </c>
      <c r="AQ55">
        <f t="shared" si="44"/>
        <v>-5.8041369072143185</v>
      </c>
      <c r="AR55">
        <f t="shared" si="45"/>
        <v>-5.804323304814675</v>
      </c>
      <c r="AS55">
        <f t="shared" si="46"/>
        <v>-0.16695983530699268</v>
      </c>
      <c r="AT55">
        <f t="shared" si="47"/>
        <v>-0.14665120443488053</v>
      </c>
      <c r="AU55">
        <f t="shared" si="48"/>
        <v>-6.1179343445565477</v>
      </c>
      <c r="AW55">
        <v>52</v>
      </c>
      <c r="AX55">
        <f>IF(Z55&gt;0, (R55*SUMPRODUCT(K55:$K$98, X55:$X$98)-K55*$AZ$3)/Z55, 0)</f>
        <v>-129297.35731684059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0.458542742</v>
      </c>
      <c r="Q56" s="5">
        <f t="shared" si="60"/>
        <v>12.5</v>
      </c>
      <c r="R56">
        <f t="shared" si="31"/>
        <v>500000</v>
      </c>
      <c r="S56">
        <f t="shared" si="32"/>
        <v>-221276.39316312564</v>
      </c>
      <c r="U56">
        <f t="shared" si="52"/>
        <v>0.458542742</v>
      </c>
      <c r="V56">
        <f t="shared" si="53"/>
        <v>0.01</v>
      </c>
      <c r="W56">
        <f t="shared" si="54"/>
        <v>2.1133583351473301E-3</v>
      </c>
      <c r="X56">
        <f t="shared" si="55"/>
        <v>9.6906512582701175E-4</v>
      </c>
      <c r="Y56">
        <f t="shared" si="56"/>
        <v>2.11335833514733E-5</v>
      </c>
      <c r="Z56">
        <f t="shared" si="57"/>
        <v>1.123159625968845E-3</v>
      </c>
      <c r="AB56">
        <f t="shared" si="58"/>
        <v>-273.25164779806767</v>
      </c>
      <c r="AC56">
        <f t="shared" si="33"/>
        <v>-248.52871098083128</v>
      </c>
      <c r="AE56">
        <f t="shared" si="34"/>
        <v>0</v>
      </c>
      <c r="AF56">
        <f t="shared" si="35"/>
        <v>0</v>
      </c>
      <c r="AG56">
        <f t="shared" si="36"/>
        <v>-1.4039495324610563E-2</v>
      </c>
      <c r="AH56">
        <f t="shared" si="37"/>
        <v>-484.5325629135059</v>
      </c>
      <c r="AI56">
        <f t="shared" si="38"/>
        <v>-484.54660240883049</v>
      </c>
      <c r="AJ56">
        <f t="shared" si="39"/>
        <v>-24.722936817236388</v>
      </c>
      <c r="AK56">
        <f t="shared" si="61"/>
        <v>-19.12761534586474</v>
      </c>
      <c r="AL56">
        <f t="shared" si="40"/>
        <v>-528.39715457193165</v>
      </c>
      <c r="AN56">
        <f t="shared" si="41"/>
        <v>0</v>
      </c>
      <c r="AO56">
        <f t="shared" si="42"/>
        <v>0</v>
      </c>
      <c r="AP56">
        <f t="shared" si="43"/>
        <v>-8.8448533556556349E-5</v>
      </c>
      <c r="AQ56">
        <f t="shared" si="44"/>
        <v>-3.0525452417776453</v>
      </c>
      <c r="AR56">
        <f t="shared" si="45"/>
        <v>-3.0526336903112021</v>
      </c>
      <c r="AS56">
        <f t="shared" si="46"/>
        <v>-0.15575399657441827</v>
      </c>
      <c r="AT56">
        <f t="shared" si="47"/>
        <v>-0.12050358568159915</v>
      </c>
      <c r="AU56">
        <f t="shared" si="48"/>
        <v>-3.3288912725672195</v>
      </c>
      <c r="AW56">
        <v>53</v>
      </c>
      <c r="AX56">
        <f>IF(Z56&gt;0, (R56*SUMPRODUCT(K56:$K$98, X56:$X$98)-K56*$AZ$3)/Z56, 0)</f>
        <v>-221276.39316312564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0.48392545599999998</v>
      </c>
      <c r="Q57" s="5">
        <f t="shared" si="60"/>
        <v>12.5</v>
      </c>
      <c r="R57">
        <f t="shared" si="31"/>
        <v>500000</v>
      </c>
      <c r="S57">
        <f t="shared" si="32"/>
        <v>-394658.61278387631</v>
      </c>
      <c r="U57">
        <f t="shared" si="52"/>
        <v>0.48392545599999998</v>
      </c>
      <c r="V57">
        <f t="shared" si="53"/>
        <v>0.01</v>
      </c>
      <c r="W57">
        <f t="shared" si="54"/>
        <v>1.123159625968845E-3</v>
      </c>
      <c r="X57">
        <f t="shared" si="55"/>
        <v>5.4352553415776272E-4</v>
      </c>
      <c r="Y57">
        <f t="shared" si="56"/>
        <v>1.123159625968845E-5</v>
      </c>
      <c r="Z57">
        <f t="shared" si="57"/>
        <v>5.6840249555139383E-4</v>
      </c>
      <c r="AB57">
        <f t="shared" si="58"/>
        <v>-248.52871098083128</v>
      </c>
      <c r="AC57">
        <f t="shared" si="33"/>
        <v>-224.32494039720652</v>
      </c>
      <c r="AE57">
        <f t="shared" si="34"/>
        <v>0</v>
      </c>
      <c r="AF57">
        <f t="shared" si="35"/>
        <v>0</v>
      </c>
      <c r="AG57">
        <f t="shared" si="36"/>
        <v>-7.1050311943924227E-3</v>
      </c>
      <c r="AH57">
        <f t="shared" si="37"/>
        <v>-271.76276707888138</v>
      </c>
      <c r="AI57">
        <f t="shared" si="38"/>
        <v>-271.76987211007577</v>
      </c>
      <c r="AJ57">
        <f t="shared" si="39"/>
        <v>-24.20377058362476</v>
      </c>
      <c r="AK57">
        <f t="shared" si="61"/>
        <v>-17.39700976865819</v>
      </c>
      <c r="AL57">
        <f t="shared" si="40"/>
        <v>-313.37065246235869</v>
      </c>
      <c r="AN57">
        <f t="shared" si="41"/>
        <v>0</v>
      </c>
      <c r="AO57">
        <f t="shared" si="42"/>
        <v>0</v>
      </c>
      <c r="AP57">
        <f t="shared" si="43"/>
        <v>-3.99656707920562E-5</v>
      </c>
      <c r="AQ57">
        <f t="shared" si="44"/>
        <v>-1.5286606047817082</v>
      </c>
      <c r="AR57">
        <f t="shared" si="45"/>
        <v>-1.5287005704525001</v>
      </c>
      <c r="AS57">
        <f t="shared" si="46"/>
        <v>-0.13614576778143481</v>
      </c>
      <c r="AT57">
        <f t="shared" si="47"/>
        <v>-9.7857862429812356E-2</v>
      </c>
      <c r="AU57">
        <f t="shared" si="48"/>
        <v>-1.7627042006637472</v>
      </c>
      <c r="AW57">
        <v>54</v>
      </c>
      <c r="AX57">
        <f>IF(Z57&gt;0, (R57*SUMPRODUCT(K57:$K$98, X57:$X$98)-K57*$AZ$3)/Z57, 0)</f>
        <v>-394658.61278387631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0.50934341699999997</v>
      </c>
      <c r="Q58" s="5">
        <f t="shared" si="60"/>
        <v>12.5</v>
      </c>
      <c r="R58">
        <f t="shared" si="31"/>
        <v>500000</v>
      </c>
      <c r="S58">
        <f t="shared" si="32"/>
        <v>-737602.06124335923</v>
      </c>
      <c r="U58">
        <f t="shared" si="52"/>
        <v>0.50934341699999997</v>
      </c>
      <c r="V58">
        <f t="shared" si="53"/>
        <v>0.01</v>
      </c>
      <c r="W58">
        <f t="shared" si="54"/>
        <v>5.6840249555139383E-4</v>
      </c>
      <c r="X58">
        <f t="shared" si="55"/>
        <v>2.8951206931547422E-4</v>
      </c>
      <c r="Y58">
        <f t="shared" si="56"/>
        <v>5.6840249555139382E-6</v>
      </c>
      <c r="Z58">
        <f t="shared" si="57"/>
        <v>2.7320640128040567E-4</v>
      </c>
      <c r="AB58">
        <f t="shared" si="58"/>
        <v>-224.32494039720652</v>
      </c>
      <c r="AC58">
        <f t="shared" si="33"/>
        <v>-201.51760472930755</v>
      </c>
      <c r="AE58">
        <f t="shared" si="34"/>
        <v>0</v>
      </c>
      <c r="AF58">
        <f t="shared" si="35"/>
        <v>0</v>
      </c>
      <c r="AG58">
        <f t="shared" si="36"/>
        <v>-3.415080016005071E-3</v>
      </c>
      <c r="AH58">
        <f t="shared" si="37"/>
        <v>-144.7560346577371</v>
      </c>
      <c r="AI58">
        <f t="shared" si="38"/>
        <v>-144.7594497377531</v>
      </c>
      <c r="AJ58">
        <f t="shared" si="39"/>
        <v>-22.807335667898968</v>
      </c>
      <c r="AK58">
        <f t="shared" si="61"/>
        <v>-15.702745827804458</v>
      </c>
      <c r="AL58">
        <f t="shared" si="40"/>
        <v>-183.26953123345652</v>
      </c>
      <c r="AN58">
        <f t="shared" si="41"/>
        <v>0</v>
      </c>
      <c r="AO58">
        <f t="shared" si="42"/>
        <v>0</v>
      </c>
      <c r="AP58">
        <f t="shared" si="43"/>
        <v>-1.7151573893046999E-5</v>
      </c>
      <c r="AQ58">
        <f t="shared" si="44"/>
        <v>-0.72700897585439295</v>
      </c>
      <c r="AR58">
        <f t="shared" si="45"/>
        <v>-0.72702612742828587</v>
      </c>
      <c r="AS58">
        <f t="shared" si="46"/>
        <v>-0.11454539898865865</v>
      </c>
      <c r="AT58">
        <f t="shared" si="47"/>
        <v>-7.8863980968849931E-2</v>
      </c>
      <c r="AU58">
        <f t="shared" si="48"/>
        <v>-0.92043550738579449</v>
      </c>
      <c r="AW58">
        <v>55</v>
      </c>
      <c r="AX58">
        <f>IF(Z58&gt;0, (R58*SUMPRODUCT(K58:$K$98, X58:$X$98)-K58*$AZ$3)/Z58, 0)</f>
        <v>-737602.06124335923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0.53464878299999996</v>
      </c>
      <c r="Q59" s="5">
        <f t="shared" si="60"/>
        <v>12.5</v>
      </c>
      <c r="R59">
        <f t="shared" si="31"/>
        <v>500000</v>
      </c>
      <c r="S59">
        <f t="shared" si="32"/>
        <v>-1451036.840440928</v>
      </c>
      <c r="U59">
        <f t="shared" si="52"/>
        <v>0.53464878299999996</v>
      </c>
      <c r="V59">
        <f t="shared" si="53"/>
        <v>0.01</v>
      </c>
      <c r="W59">
        <f t="shared" si="54"/>
        <v>2.7320640128040567E-4</v>
      </c>
      <c r="X59">
        <f t="shared" si="55"/>
        <v>1.4606946995237853E-4</v>
      </c>
      <c r="Y59">
        <f t="shared" si="56"/>
        <v>2.7320640128040566E-6</v>
      </c>
      <c r="Z59">
        <f t="shared" si="57"/>
        <v>1.2440486731522308E-4</v>
      </c>
      <c r="AB59">
        <f t="shared" si="58"/>
        <v>-201.51760472930755</v>
      </c>
      <c r="AC59">
        <f t="shared" si="33"/>
        <v>-180.51604560455417</v>
      </c>
      <c r="AE59">
        <f t="shared" si="34"/>
        <v>0</v>
      </c>
      <c r="AF59">
        <f t="shared" si="35"/>
        <v>0</v>
      </c>
      <c r="AG59">
        <f t="shared" si="36"/>
        <v>-1.5550608414402886E-3</v>
      </c>
      <c r="AH59">
        <f t="shared" si="37"/>
        <v>-73.03473497618927</v>
      </c>
      <c r="AI59">
        <f t="shared" si="38"/>
        <v>-73.03629003703071</v>
      </c>
      <c r="AJ59">
        <f t="shared" si="39"/>
        <v>-21.001559124753385</v>
      </c>
      <c r="AK59">
        <f t="shared" si="61"/>
        <v>-14.10623233105153</v>
      </c>
      <c r="AL59">
        <f t="shared" si="40"/>
        <v>-108.14408149283562</v>
      </c>
      <c r="AN59">
        <f t="shared" si="41"/>
        <v>0</v>
      </c>
      <c r="AO59">
        <f t="shared" si="42"/>
        <v>0</v>
      </c>
      <c r="AP59">
        <f t="shared" si="43"/>
        <v>-6.973205397914624E-6</v>
      </c>
      <c r="AQ59">
        <f t="shared" si="44"/>
        <v>-0.32750243244471966</v>
      </c>
      <c r="AR59">
        <f t="shared" si="45"/>
        <v>-0.32750940565011755</v>
      </c>
      <c r="AS59">
        <f t="shared" si="46"/>
        <v>-9.417521266737959E-2</v>
      </c>
      <c r="AT59">
        <f t="shared" si="47"/>
        <v>-6.325518128539627E-2</v>
      </c>
      <c r="AU59">
        <f t="shared" si="48"/>
        <v>-0.48493979960289341</v>
      </c>
      <c r="AW59">
        <v>56</v>
      </c>
      <c r="AX59">
        <f>IF(Z59&gt;0, (R59*SUMPRODUCT(K59:$K$98, X59:$X$98)-K59*$AZ$3)/Z59, 0)</f>
        <v>-1451036.840440928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0.56402811100000005</v>
      </c>
      <c r="Q60" s="5">
        <f t="shared" si="60"/>
        <v>12.5</v>
      </c>
      <c r="R60">
        <f t="shared" si="31"/>
        <v>500000</v>
      </c>
      <c r="S60">
        <f t="shared" si="32"/>
        <v>-3046498.8378033284</v>
      </c>
      <c r="U60">
        <f t="shared" si="52"/>
        <v>0.56402811100000005</v>
      </c>
      <c r="V60">
        <f t="shared" si="53"/>
        <v>0.01</v>
      </c>
      <c r="W60">
        <f t="shared" si="54"/>
        <v>1.2440486731522308E-4</v>
      </c>
      <c r="X60">
        <f t="shared" si="55"/>
        <v>7.0167842311010919E-5</v>
      </c>
      <c r="Y60">
        <f t="shared" si="56"/>
        <v>1.2440486731522308E-6</v>
      </c>
      <c r="Z60">
        <f t="shared" si="57"/>
        <v>5.2992976331059934E-5</v>
      </c>
      <c r="AB60">
        <f t="shared" si="58"/>
        <v>-180.51604560455417</v>
      </c>
      <c r="AC60">
        <f t="shared" si="33"/>
        <v>-161.44304080431337</v>
      </c>
      <c r="AE60">
        <f t="shared" si="34"/>
        <v>0</v>
      </c>
      <c r="AF60">
        <f t="shared" si="35"/>
        <v>0</v>
      </c>
      <c r="AG60">
        <f t="shared" si="36"/>
        <v>-6.6241220413824919E-4</v>
      </c>
      <c r="AH60">
        <f t="shared" si="37"/>
        <v>-35.083921155505458</v>
      </c>
      <c r="AI60">
        <f t="shared" si="38"/>
        <v>-35.084583567709593</v>
      </c>
      <c r="AJ60">
        <f t="shared" si="39"/>
        <v>-19.073004800240795</v>
      </c>
      <c r="AK60">
        <f t="shared" si="61"/>
        <v>-12.636123192318793</v>
      </c>
      <c r="AL60">
        <f t="shared" si="40"/>
        <v>-66.793711560269188</v>
      </c>
      <c r="AN60">
        <f t="shared" si="41"/>
        <v>0</v>
      </c>
      <c r="AO60">
        <f t="shared" si="42"/>
        <v>0</v>
      </c>
      <c r="AP60">
        <f t="shared" si="43"/>
        <v>-2.6521334604774007E-6</v>
      </c>
      <c r="AQ60">
        <f t="shared" si="44"/>
        <v>-0.14046728100717101</v>
      </c>
      <c r="AR60">
        <f t="shared" si="45"/>
        <v>-0.14046993314063147</v>
      </c>
      <c r="AS60">
        <f t="shared" si="46"/>
        <v>-7.6363560191906571E-2</v>
      </c>
      <c r="AT60">
        <f t="shared" si="47"/>
        <v>-5.0591889641678302E-2</v>
      </c>
      <c r="AU60">
        <f t="shared" si="48"/>
        <v>-0.26742538297421636</v>
      </c>
      <c r="AW60">
        <v>57</v>
      </c>
      <c r="AX60">
        <f>IF(Z60&gt;0, (R60*SUMPRODUCT(K60:$K$98, X60:$X$98)-K60*$AZ$3)/Z60, 0)</f>
        <v>-3046498.8378033284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0.59324784900000005</v>
      </c>
      <c r="Q61" s="5">
        <f t="shared" si="60"/>
        <v>12.5</v>
      </c>
      <c r="R61">
        <f t="shared" si="31"/>
        <v>500000</v>
      </c>
      <c r="S61">
        <f t="shared" si="32"/>
        <v>-6861407.6535847951</v>
      </c>
      <c r="U61">
        <f t="shared" si="52"/>
        <v>0.59324784900000005</v>
      </c>
      <c r="V61">
        <f t="shared" si="53"/>
        <v>0.01</v>
      </c>
      <c r="W61">
        <f t="shared" si="54"/>
        <v>5.2992976331059934E-5</v>
      </c>
      <c r="X61">
        <f t="shared" si="55"/>
        <v>3.143796922050922E-5</v>
      </c>
      <c r="Y61">
        <f t="shared" si="56"/>
        <v>5.2992976331059933E-7</v>
      </c>
      <c r="Z61">
        <f t="shared" si="57"/>
        <v>2.1025077347240113E-5</v>
      </c>
      <c r="AB61">
        <f t="shared" si="58"/>
        <v>-161.44304080431337</v>
      </c>
      <c r="AC61">
        <f t="shared" si="33"/>
        <v>-144.26162662756562</v>
      </c>
      <c r="AE61">
        <f t="shared" si="34"/>
        <v>0</v>
      </c>
      <c r="AF61">
        <f t="shared" si="35"/>
        <v>0</v>
      </c>
      <c r="AG61">
        <f t="shared" si="36"/>
        <v>-2.628134668405014E-4</v>
      </c>
      <c r="AH61">
        <f t="shared" si="37"/>
        <v>-15.71898461025461</v>
      </c>
      <c r="AI61">
        <f t="shared" si="38"/>
        <v>-15.71924742372145</v>
      </c>
      <c r="AJ61">
        <f t="shared" si="39"/>
        <v>-17.181414176747751</v>
      </c>
      <c r="AK61">
        <f t="shared" si="61"/>
        <v>-11.301012856301936</v>
      </c>
      <c r="AL61">
        <f t="shared" si="40"/>
        <v>-44.201674456771137</v>
      </c>
      <c r="AN61">
        <f t="shared" si="41"/>
        <v>0</v>
      </c>
      <c r="AO61">
        <f t="shared" si="42"/>
        <v>0</v>
      </c>
      <c r="AP61">
        <f t="shared" si="43"/>
        <v>-9.3949969212810887E-7</v>
      </c>
      <c r="AQ61">
        <f t="shared" si="44"/>
        <v>-5.619187395318373E-2</v>
      </c>
      <c r="AR61">
        <f t="shared" si="45"/>
        <v>-5.6192813452875856E-2</v>
      </c>
      <c r="AS61">
        <f t="shared" si="46"/>
        <v>-6.1419734397310764E-2</v>
      </c>
      <c r="AT61">
        <f t="shared" si="47"/>
        <v>-4.0398607525218601E-2</v>
      </c>
      <c r="AU61">
        <f t="shared" si="48"/>
        <v>-0.15801115537540522</v>
      </c>
      <c r="AW61">
        <v>58</v>
      </c>
      <c r="AX61">
        <f>IF(Z61&gt;0, (R61*SUMPRODUCT(K61:$K$98, X61:$X$98)-K61*$AZ$3)/Z61, 0)</f>
        <v>-6861407.6535847951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0.62227177099999997</v>
      </c>
      <c r="Q62" s="5">
        <f t="shared" si="60"/>
        <v>12.5</v>
      </c>
      <c r="R62">
        <f t="shared" si="31"/>
        <v>500000</v>
      </c>
      <c r="S62">
        <f t="shared" si="32"/>
        <v>-16665797.318587918</v>
      </c>
      <c r="U62">
        <f t="shared" si="52"/>
        <v>0.62227177099999997</v>
      </c>
      <c r="V62">
        <f t="shared" si="53"/>
        <v>0.01</v>
      </c>
      <c r="W62">
        <f t="shared" si="54"/>
        <v>2.1025077347240113E-5</v>
      </c>
      <c r="X62">
        <f t="shared" si="55"/>
        <v>1.3083312116279087E-5</v>
      </c>
      <c r="Y62">
        <f t="shared" si="56"/>
        <v>2.1025077347240115E-7</v>
      </c>
      <c r="Z62">
        <f t="shared" si="57"/>
        <v>7.7315144574886243E-6</v>
      </c>
      <c r="AB62">
        <f t="shared" si="58"/>
        <v>-144.26162662756562</v>
      </c>
      <c r="AC62">
        <f t="shared" si="33"/>
        <v>-128.85185291423764</v>
      </c>
      <c r="AE62">
        <f t="shared" si="34"/>
        <v>0</v>
      </c>
      <c r="AF62">
        <f t="shared" si="35"/>
        <v>0</v>
      </c>
      <c r="AG62">
        <f t="shared" si="36"/>
        <v>-9.6643930718607804E-5</v>
      </c>
      <c r="AH62">
        <f t="shared" si="37"/>
        <v>-6.5416560581395435</v>
      </c>
      <c r="AI62">
        <f t="shared" si="38"/>
        <v>-6.5417527020702622</v>
      </c>
      <c r="AJ62">
        <f t="shared" si="39"/>
        <v>-15.409773713327979</v>
      </c>
      <c r="AK62">
        <f t="shared" si="61"/>
        <v>-10.098313863929594</v>
      </c>
      <c r="AL62">
        <f t="shared" si="40"/>
        <v>-32.049840279327839</v>
      </c>
      <c r="AN62">
        <f t="shared" si="41"/>
        <v>0</v>
      </c>
      <c r="AO62">
        <f t="shared" si="42"/>
        <v>0</v>
      </c>
      <c r="AP62">
        <f t="shared" si="43"/>
        <v>-3.0846478386813808E-7</v>
      </c>
      <c r="AQ62">
        <f t="shared" si="44"/>
        <v>-2.0879433474089749E-2</v>
      </c>
      <c r="AR62">
        <f t="shared" si="45"/>
        <v>-2.0879741938873618E-2</v>
      </c>
      <c r="AS62">
        <f t="shared" si="46"/>
        <v>-4.9184387292552631E-2</v>
      </c>
      <c r="AT62">
        <f t="shared" si="47"/>
        <v>-3.2231451890541822E-2</v>
      </c>
      <c r="AU62">
        <f t="shared" si="48"/>
        <v>-0.10229558112196808</v>
      </c>
      <c r="AW62">
        <v>59</v>
      </c>
      <c r="AX62">
        <f>IF(Z62&gt;0, (R62*SUMPRODUCT(K62:$K$98, X62:$X$98)-K62*$AZ$3)/Z62, 0)</f>
        <v>-16665797.318587918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0.65106364900000002</v>
      </c>
      <c r="Q63" s="5">
        <f t="shared" si="60"/>
        <v>12.5</v>
      </c>
      <c r="R63">
        <f t="shared" si="31"/>
        <v>500000</v>
      </c>
      <c r="S63">
        <f t="shared" si="32"/>
        <v>-43909260.295212343</v>
      </c>
      <c r="U63">
        <f t="shared" si="52"/>
        <v>0.65106364900000002</v>
      </c>
      <c r="V63">
        <f t="shared" si="53"/>
        <v>0.01</v>
      </c>
      <c r="W63">
        <f t="shared" si="54"/>
        <v>7.7315144574886243E-6</v>
      </c>
      <c r="X63">
        <f t="shared" si="55"/>
        <v>5.0337080149887994E-6</v>
      </c>
      <c r="Y63">
        <f t="shared" si="56"/>
        <v>7.7315144574886245E-8</v>
      </c>
      <c r="Z63">
        <f t="shared" si="57"/>
        <v>2.6204912979249386E-6</v>
      </c>
      <c r="AB63">
        <f t="shared" si="58"/>
        <v>-128.85185291423764</v>
      </c>
      <c r="AC63">
        <f t="shared" si="33"/>
        <v>-115.06383450192497</v>
      </c>
      <c r="AE63">
        <f t="shared" si="34"/>
        <v>0</v>
      </c>
      <c r="AF63">
        <f t="shared" si="35"/>
        <v>0</v>
      </c>
      <c r="AG63">
        <f t="shared" si="36"/>
        <v>-3.2756141224061731E-5</v>
      </c>
      <c r="AH63">
        <f t="shared" si="37"/>
        <v>-2.5168540074943997</v>
      </c>
      <c r="AI63">
        <f t="shared" si="38"/>
        <v>-2.5168867636356236</v>
      </c>
      <c r="AJ63">
        <f t="shared" si="39"/>
        <v>-13.788018412312667</v>
      </c>
      <c r="AK63">
        <f t="shared" si="61"/>
        <v>-9.0196297039966353</v>
      </c>
      <c r="AL63">
        <f t="shared" si="40"/>
        <v>-25.324534879944927</v>
      </c>
      <c r="AN63">
        <f t="shared" si="41"/>
        <v>0</v>
      </c>
      <c r="AO63">
        <f t="shared" si="42"/>
        <v>0</v>
      </c>
      <c r="AP63">
        <f t="shared" si="43"/>
        <v>-9.3348150228812833E-8</v>
      </c>
      <c r="AQ63">
        <f t="shared" si="44"/>
        <v>-7.17250742047094E-3</v>
      </c>
      <c r="AR63">
        <f t="shared" si="45"/>
        <v>-7.1726007686211688E-3</v>
      </c>
      <c r="AS63">
        <f t="shared" si="46"/>
        <v>-3.9292968158433243E-2</v>
      </c>
      <c r="AT63">
        <f t="shared" si="47"/>
        <v>-2.5704057839342088E-2</v>
      </c>
      <c r="AU63">
        <f t="shared" si="48"/>
        <v>-7.2169626766396502E-2</v>
      </c>
      <c r="AW63">
        <v>60</v>
      </c>
      <c r="AX63">
        <f>IF(Z63&gt;0, (R63*SUMPRODUCT(K63:$K$98, X63:$X$98)-K63*$AZ$3)/Z63, 0)</f>
        <v>-43909260.295212343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0.67958823899999998</v>
      </c>
      <c r="Q64" s="5">
        <f t="shared" si="60"/>
        <v>12.5</v>
      </c>
      <c r="R64">
        <f t="shared" si="31"/>
        <v>500000</v>
      </c>
      <c r="S64">
        <f t="shared" si="32"/>
        <v>-126306464.47875491</v>
      </c>
      <c r="U64">
        <f t="shared" si="52"/>
        <v>0.67958823899999998</v>
      </c>
      <c r="V64">
        <f t="shared" si="53"/>
        <v>0.01</v>
      </c>
      <c r="W64">
        <f t="shared" si="54"/>
        <v>2.6204912979249386E-6</v>
      </c>
      <c r="X64">
        <f t="shared" si="55"/>
        <v>1.7808550664716333E-6</v>
      </c>
      <c r="Y64">
        <f t="shared" si="56"/>
        <v>2.6204912979249388E-8</v>
      </c>
      <c r="Z64">
        <f t="shared" si="57"/>
        <v>8.1343131847405598E-7</v>
      </c>
      <c r="AB64">
        <f t="shared" si="58"/>
        <v>-115.06383450192497</v>
      </c>
      <c r="AC64">
        <f t="shared" si="33"/>
        <v>-102.74163393275012</v>
      </c>
      <c r="AE64">
        <f t="shared" si="34"/>
        <v>0</v>
      </c>
      <c r="AF64">
        <f t="shared" si="35"/>
        <v>0</v>
      </c>
      <c r="AG64">
        <f t="shared" si="36"/>
        <v>-1.01678914809257E-5</v>
      </c>
      <c r="AH64">
        <f t="shared" si="37"/>
        <v>-0.89042753323581658</v>
      </c>
      <c r="AI64">
        <f t="shared" si="38"/>
        <v>-0.89043770112729748</v>
      </c>
      <c r="AJ64">
        <f t="shared" si="39"/>
        <v>-12.322200569174854</v>
      </c>
      <c r="AK64">
        <f t="shared" si="61"/>
        <v>-8.0544684151347496</v>
      </c>
      <c r="AL64">
        <f t="shared" si="40"/>
        <v>-21.2671066854369</v>
      </c>
      <c r="AN64">
        <f t="shared" si="41"/>
        <v>0</v>
      </c>
      <c r="AO64">
        <f t="shared" si="42"/>
        <v>0</v>
      </c>
      <c r="AP64">
        <f t="shared" si="43"/>
        <v>-2.5871753302337815E-8</v>
      </c>
      <c r="AQ64">
        <f t="shared" si="44"/>
        <v>-2.2656537509966553E-3</v>
      </c>
      <c r="AR64">
        <f t="shared" si="45"/>
        <v>-2.2656796227499575E-3</v>
      </c>
      <c r="AS64">
        <f t="shared" si="46"/>
        <v>-3.1353298160750498E-2</v>
      </c>
      <c r="AT64">
        <f t="shared" si="47"/>
        <v>-2.0494241132367648E-2</v>
      </c>
      <c r="AU64">
        <f t="shared" si="48"/>
        <v>-5.4113218915868101E-2</v>
      </c>
      <c r="AW64">
        <v>61</v>
      </c>
      <c r="AX64">
        <f>IF(Z64&gt;0, (R64*SUMPRODUCT(K64:$K$98, X64:$X$98)-K64*$AZ$3)/Z64, 0)</f>
        <v>-126306464.47875491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0.70796792399999997</v>
      </c>
      <c r="Q65" s="5">
        <f t="shared" si="60"/>
        <v>12.5</v>
      </c>
      <c r="R65">
        <f t="shared" si="31"/>
        <v>500000</v>
      </c>
      <c r="S65">
        <f t="shared" si="32"/>
        <v>-399869412.32415664</v>
      </c>
      <c r="U65">
        <f t="shared" si="52"/>
        <v>0.70796792399999997</v>
      </c>
      <c r="V65">
        <f t="shared" si="53"/>
        <v>0.01</v>
      </c>
      <c r="W65">
        <f t="shared" si="54"/>
        <v>8.1343131847405598E-7</v>
      </c>
      <c r="X65">
        <f t="shared" si="55"/>
        <v>5.758832818566602E-7</v>
      </c>
      <c r="Y65">
        <f t="shared" si="56"/>
        <v>8.13431318474056E-9</v>
      </c>
      <c r="Z65">
        <f t="shared" si="57"/>
        <v>2.2941372343265521E-7</v>
      </c>
      <c r="AB65">
        <f t="shared" si="58"/>
        <v>-102.74163393275012</v>
      </c>
      <c r="AC65">
        <f t="shared" si="33"/>
        <v>-91.73553076811244</v>
      </c>
      <c r="AE65">
        <f t="shared" si="34"/>
        <v>0</v>
      </c>
      <c r="AF65">
        <f t="shared" si="35"/>
        <v>0</v>
      </c>
      <c r="AG65">
        <f t="shared" si="36"/>
        <v>-2.86767154290819E-6</v>
      </c>
      <c r="AH65">
        <f t="shared" si="37"/>
        <v>-0.28794164092833008</v>
      </c>
      <c r="AI65">
        <f t="shared" si="38"/>
        <v>-0.28794450859987297</v>
      </c>
      <c r="AJ65">
        <f t="shared" si="39"/>
        <v>-11.006103164637679</v>
      </c>
      <c r="AK65">
        <f t="shared" si="61"/>
        <v>-7.1919143752925088</v>
      </c>
      <c r="AL65">
        <f t="shared" si="40"/>
        <v>-18.485962048530062</v>
      </c>
      <c r="AN65">
        <f t="shared" si="41"/>
        <v>0</v>
      </c>
      <c r="AO65">
        <f t="shared" si="42"/>
        <v>0</v>
      </c>
      <c r="AP65">
        <f t="shared" si="43"/>
        <v>-6.5148788335876698E-9</v>
      </c>
      <c r="AQ65">
        <f t="shared" si="44"/>
        <v>-6.5415612413200863E-4</v>
      </c>
      <c r="AR65">
        <f t="shared" si="45"/>
        <v>-6.5416263901084219E-4</v>
      </c>
      <c r="AS65">
        <f t="shared" si="46"/>
        <v>-2.5004059033505534E-2</v>
      </c>
      <c r="AT65">
        <f t="shared" si="47"/>
        <v>-1.6338848447424205E-2</v>
      </c>
      <c r="AU65">
        <f t="shared" si="48"/>
        <v>-4.1997070119940583E-2</v>
      </c>
      <c r="AW65">
        <v>62</v>
      </c>
      <c r="AX65">
        <f>IF(Z65&gt;0, (R65*SUMPRODUCT(K65:$K$98, X65:$X$98)-K65*$AZ$3)/Z65, 0)</f>
        <v>-399869412.32415664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0.73634663</v>
      </c>
      <c r="Q66" s="5">
        <f t="shared" si="60"/>
        <v>12.5</v>
      </c>
      <c r="R66">
        <f t="shared" si="31"/>
        <v>500000</v>
      </c>
      <c r="S66">
        <f t="shared" si="32"/>
        <v>-1407545672.6144128</v>
      </c>
      <c r="U66">
        <f t="shared" si="52"/>
        <v>0.73634663</v>
      </c>
      <c r="V66">
        <f t="shared" si="53"/>
        <v>0.01</v>
      </c>
      <c r="W66">
        <f t="shared" si="54"/>
        <v>2.2941372343265521E-7</v>
      </c>
      <c r="X66">
        <f t="shared" si="55"/>
        <v>1.6892802212538771E-7</v>
      </c>
      <c r="Y66">
        <f t="shared" si="56"/>
        <v>2.294137234326552E-9</v>
      </c>
      <c r="Z66">
        <f t="shared" si="57"/>
        <v>5.8191564072940954E-8</v>
      </c>
      <c r="AB66">
        <f t="shared" si="58"/>
        <v>-91.73553076811244</v>
      </c>
      <c r="AC66">
        <f t="shared" si="33"/>
        <v>-81.907284193532377</v>
      </c>
      <c r="AE66">
        <f t="shared" si="34"/>
        <v>0</v>
      </c>
      <c r="AF66">
        <f t="shared" si="35"/>
        <v>0</v>
      </c>
      <c r="AG66">
        <f t="shared" si="36"/>
        <v>-7.2739455091176198E-7</v>
      </c>
      <c r="AH66">
        <f t="shared" si="37"/>
        <v>-8.4464011062693856E-2</v>
      </c>
      <c r="AI66">
        <f t="shared" si="38"/>
        <v>-8.4464738457244767E-2</v>
      </c>
      <c r="AJ66">
        <f t="shared" si="39"/>
        <v>-9.8282465745800636</v>
      </c>
      <c r="AK66">
        <f t="shared" si="61"/>
        <v>-6.4214871537678713</v>
      </c>
      <c r="AL66">
        <f t="shared" si="40"/>
        <v>-16.33419846680518</v>
      </c>
      <c r="AN66">
        <f t="shared" si="41"/>
        <v>0</v>
      </c>
      <c r="AO66">
        <f t="shared" si="42"/>
        <v>0</v>
      </c>
      <c r="AP66">
        <f t="shared" si="43"/>
        <v>-1.4754651529296262E-9</v>
      </c>
      <c r="AQ66">
        <f t="shared" si="44"/>
        <v>-1.7132889549895041E-4</v>
      </c>
      <c r="AR66">
        <f t="shared" si="45"/>
        <v>-1.7133037096410332E-4</v>
      </c>
      <c r="AS66">
        <f t="shared" si="46"/>
        <v>-1.9935859179885371E-2</v>
      </c>
      <c r="AT66">
        <f t="shared" si="47"/>
        <v>-1.3025503852748942E-2</v>
      </c>
      <c r="AU66">
        <f t="shared" si="48"/>
        <v>-3.3132693403598416E-2</v>
      </c>
      <c r="AW66">
        <v>63</v>
      </c>
      <c r="AX66">
        <f>IF(Z66&gt;0, (R66*SUMPRODUCT(K66:$K$98, X66:$X$98)-K66*$AZ$3)/Z66, 0)</f>
        <v>-1407545672.6144128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0.76472631499999999</v>
      </c>
      <c r="Q67" s="5">
        <f t="shared" si="60"/>
        <v>12.5</v>
      </c>
      <c r="R67">
        <f t="shared" si="31"/>
        <v>500000</v>
      </c>
      <c r="S67">
        <f t="shared" si="32"/>
        <v>-5578724134.4112215</v>
      </c>
      <c r="U67">
        <f t="shared" si="52"/>
        <v>0.76472631499999999</v>
      </c>
      <c r="V67">
        <f t="shared" si="53"/>
        <v>0.01</v>
      </c>
      <c r="W67">
        <f t="shared" si="54"/>
        <v>5.8191564072940954E-8</v>
      </c>
      <c r="X67">
        <f t="shared" si="55"/>
        <v>4.4500620357586527E-8</v>
      </c>
      <c r="Y67">
        <f t="shared" si="56"/>
        <v>5.8191564072940953E-10</v>
      </c>
      <c r="Z67">
        <f t="shared" si="57"/>
        <v>1.3109028074625018E-8</v>
      </c>
      <c r="AB67">
        <f t="shared" si="58"/>
        <v>-81.907284193532377</v>
      </c>
      <c r="AC67">
        <f t="shared" si="33"/>
        <v>-73.131651298584856</v>
      </c>
      <c r="AE67">
        <f t="shared" si="34"/>
        <v>0</v>
      </c>
      <c r="AF67">
        <f t="shared" si="35"/>
        <v>0</v>
      </c>
      <c r="AG67">
        <f t="shared" si="36"/>
        <v>-1.6386285093281272E-7</v>
      </c>
      <c r="AH67">
        <f t="shared" si="37"/>
        <v>-2.2250310178793264E-2</v>
      </c>
      <c r="AI67">
        <f t="shared" ref="AI67:AI69" si="62">SUM(AE67:AH67)</f>
        <v>-2.2250474041644198E-2</v>
      </c>
      <c r="AJ67">
        <f t="shared" si="39"/>
        <v>-8.7756328949475204</v>
      </c>
      <c r="AK67">
        <f t="shared" si="61"/>
        <v>-5.733509893547267</v>
      </c>
      <c r="AL67">
        <f t="shared" ref="AL67:AL69" si="63">SUM(AI67:AK67)</f>
        <v>-14.531393262536433</v>
      </c>
      <c r="AN67">
        <f t="shared" si="41"/>
        <v>0</v>
      </c>
      <c r="AO67">
        <f t="shared" si="42"/>
        <v>0</v>
      </c>
      <c r="AP67">
        <f t="shared" si="43"/>
        <v>-2.9677095722280834E-10</v>
      </c>
      <c r="AQ67">
        <f t="shared" si="44"/>
        <v>-4.0297393903956582E-5</v>
      </c>
      <c r="AR67">
        <f t="shared" si="45"/>
        <v>-4.0297690674913804E-5</v>
      </c>
      <c r="AS67">
        <f t="shared" si="46"/>
        <v>-1.589349239100802E-2</v>
      </c>
      <c r="AT67">
        <f t="shared" si="47"/>
        <v>-1.0383922955497289E-2</v>
      </c>
      <c r="AU67">
        <f t="shared" si="48"/>
        <v>-2.6317713037180227E-2</v>
      </c>
      <c r="AW67">
        <v>64</v>
      </c>
      <c r="AX67">
        <f>IF(Z67&gt;0, (R67*SUMPRODUCT(K67:$K$98, X67:$X$98)-K67*$AZ$3)/Z67, 0)</f>
        <v>-5578724134.4112215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0.79310599999999998</v>
      </c>
      <c r="Q68" s="5">
        <f t="shared" si="60"/>
        <v>12.5</v>
      </c>
      <c r="R68">
        <f t="shared" si="31"/>
        <v>500000</v>
      </c>
      <c r="S68">
        <f t="shared" si="32"/>
        <v>-25297908276.352211</v>
      </c>
      <c r="U68">
        <f t="shared" si="52"/>
        <v>0.79310599999999998</v>
      </c>
      <c r="V68">
        <f t="shared" si="53"/>
        <v>0.01</v>
      </c>
      <c r="W68">
        <f t="shared" si="54"/>
        <v>1.3109028074625018E-8</v>
      </c>
      <c r="X68">
        <f t="shared" ref="X68:X69" si="67">U68*W68</f>
        <v>1.0396848820153549E-8</v>
      </c>
      <c r="Y68">
        <f t="shared" si="56"/>
        <v>1.3109028074625018E-10</v>
      </c>
      <c r="Z68">
        <f t="shared" ref="Z68:Z69" si="68">MAX(0, W68-X68-Y68)</f>
        <v>2.5810889737252182E-9</v>
      </c>
      <c r="AB68">
        <f t="shared" si="58"/>
        <v>-73.131651298584856</v>
      </c>
      <c r="AC68">
        <f t="shared" si="33"/>
        <v>-65.296152110404634</v>
      </c>
      <c r="AE68">
        <f t="shared" si="34"/>
        <v>0</v>
      </c>
      <c r="AF68">
        <f t="shared" si="35"/>
        <v>0</v>
      </c>
      <c r="AG68">
        <f t="shared" si="36"/>
        <v>-3.2263612171565225E-8</v>
      </c>
      <c r="AH68">
        <f t="shared" si="37"/>
        <v>-5.1984244100767747E-3</v>
      </c>
      <c r="AI68">
        <f t="shared" si="62"/>
        <v>-5.1984566736889464E-3</v>
      </c>
      <c r="AJ68">
        <f t="shared" si="39"/>
        <v>-7.8354991881802221</v>
      </c>
      <c r="AK68">
        <f t="shared" si="61"/>
        <v>-5.1192155909009402</v>
      </c>
      <c r="AL68">
        <f t="shared" si="63"/>
        <v>-12.959913235754851</v>
      </c>
      <c r="AN68">
        <f t="shared" si="41"/>
        <v>0</v>
      </c>
      <c r="AO68">
        <f t="shared" si="42"/>
        <v>0</v>
      </c>
      <c r="AP68">
        <f t="shared" si="43"/>
        <v>-5.2171804331631804E-11</v>
      </c>
      <c r="AQ68">
        <f t="shared" si="44"/>
        <v>-8.4061009571125942E-6</v>
      </c>
      <c r="AR68">
        <f t="shared" si="45"/>
        <v>-8.4061531289169262E-6</v>
      </c>
      <c r="AS68">
        <f t="shared" si="46"/>
        <v>-1.267037702761248E-2</v>
      </c>
      <c r="AT68">
        <f t="shared" si="47"/>
        <v>-8.2780165072560072E-3</v>
      </c>
      <c r="AU68">
        <f t="shared" si="48"/>
        <v>-2.09567996879974E-2</v>
      </c>
      <c r="AW68">
        <v>65</v>
      </c>
      <c r="AX68">
        <f>IF(Z68&gt;0, (R68*SUMPRODUCT(K68:$K$98, X68:$X$98)-K68*$AZ$3)/Z68, 0)</f>
        <v>-25297908276.352211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500000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2.5810889737252182E-9</v>
      </c>
      <c r="X69">
        <f t="shared" si="67"/>
        <v>2.5810889737252182E-9</v>
      </c>
      <c r="Y69">
        <f t="shared" si="56"/>
        <v>2.5810889737252181E-11</v>
      </c>
      <c r="Z69">
        <f t="shared" si="68"/>
        <v>0</v>
      </c>
      <c r="AB69">
        <f t="shared" si="58"/>
        <v>-65.296152110404634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-1.2905444868626091E-3</v>
      </c>
      <c r="AI69">
        <f t="shared" si="62"/>
        <v>-1.2905444868626091E-3</v>
      </c>
      <c r="AJ69">
        <f t="shared" si="39"/>
        <v>-65.296152110404634</v>
      </c>
      <c r="AK69">
        <f t="shared" si="61"/>
        <v>-4.5707306477283245</v>
      </c>
      <c r="AL69">
        <f t="shared" si="63"/>
        <v>-69.868173302619823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-1.8632787261297073E-6</v>
      </c>
      <c r="AR69">
        <f t="shared" si="45"/>
        <v>-1.8632787261297073E-6</v>
      </c>
      <c r="AS69">
        <f t="shared" si="46"/>
        <v>-9.4274108613815466E-2</v>
      </c>
      <c r="AT69">
        <f t="shared" si="47"/>
        <v>-6.5991876029670828E-3</v>
      </c>
      <c r="AU69">
        <f t="shared" si="48"/>
        <v>-0.10087515949550868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53219.336509415298</v>
      </c>
      <c r="AO71" s="6">
        <f t="shared" si="70"/>
        <v>-5321.9336509415298</v>
      </c>
      <c r="AP71" s="6">
        <f t="shared" si="70"/>
        <v>-244.64609036862987</v>
      </c>
      <c r="AQ71" s="6">
        <f t="shared" si="70"/>
        <v>-40379.85816863193</v>
      </c>
      <c r="AR71" s="6">
        <f t="shared" si="70"/>
        <v>7272.8985994731947</v>
      </c>
      <c r="AS71" s="6">
        <f t="shared" si="70"/>
        <v>-5814.4856555064907</v>
      </c>
      <c r="AT71" s="6">
        <f t="shared" si="70"/>
        <v>1925.5199257695413</v>
      </c>
      <c r="AU71" s="6">
        <f t="shared" si="70"/>
        <v>3383.9328697362625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FF29F-6342-4779-8752-21C1B974D276}">
  <sheetPr codeName="Sheet41"/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36518.120348021796</v>
      </c>
      <c r="K3">
        <v>1</v>
      </c>
      <c r="L3" s="2">
        <v>0</v>
      </c>
      <c r="O3">
        <f>$C$3</f>
        <v>36518.120348021796</v>
      </c>
      <c r="P3">
        <f>O3*C5</f>
        <v>3651.8120348021798</v>
      </c>
      <c r="Q3" s="5">
        <f>B8</f>
        <v>125.8175559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36518.120348021796</v>
      </c>
      <c r="AF3">
        <f t="shared" ref="AF3:AF34" si="4">-$Z3*P3</f>
        <v>-3651.8120348021798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32740.490757319618</v>
      </c>
      <c r="AJ3">
        <f t="shared" ref="AJ3:AJ34" si="8">AB3-AC3</f>
        <v>0</v>
      </c>
      <c r="AL3">
        <f t="shared" ref="AL3:AL34" si="9">SUM(AI3:AK3)</f>
        <v>32740.490757319618</v>
      </c>
      <c r="AN3">
        <f t="shared" ref="AN3:AN34" si="10">AE3*$K3</f>
        <v>36518.120348021796</v>
      </c>
      <c r="AO3">
        <f t="shared" ref="AO3:AO34" si="11">AF3*$K3</f>
        <v>-3651.8120348021798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32740.490757319618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32740.490757319618</v>
      </c>
      <c r="AW3">
        <v>0</v>
      </c>
      <c r="AX3">
        <f>IF(Z3&gt;0, (R3*SUMPRODUCT(K3:$K$98, X3:$X$98)-K3*$AZ$3)/Z3, 0)</f>
        <v>0</v>
      </c>
      <c r="AZ3">
        <f>C6*SUMPRODUCT(X4:X98, K4:K98)/1</f>
        <v>29160.711392140362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2.341728E-3</v>
      </c>
      <c r="R4">
        <f t="shared" si="0"/>
        <v>1000000</v>
      </c>
      <c r="S4">
        <f t="shared" si="1"/>
        <v>1980.4597874708952</v>
      </c>
      <c r="U4">
        <f t="shared" ref="U4:U35" si="21">M4</f>
        <v>2.341728E-3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2.341728E-3</v>
      </c>
      <c r="Y4">
        <f t="shared" ref="Y4:Y35" si="25">V4*W4</f>
        <v>0.01</v>
      </c>
      <c r="Z4">
        <f t="shared" ref="Z4:Z35" si="26">MAX(0, W4-X4-Y4)</f>
        <v>0.987658272</v>
      </c>
      <c r="AB4">
        <f t="shared" ref="AB4:AB35" si="27">AC3</f>
        <v>0</v>
      </c>
      <c r="AC4">
        <f t="shared" si="2"/>
        <v>1956.0174914589916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-2341.7280000000001</v>
      </c>
      <c r="AI4">
        <f t="shared" si="7"/>
        <v>-2341.7280000000001</v>
      </c>
      <c r="AJ4">
        <f t="shared" si="8"/>
        <v>-1956.0174914589916</v>
      </c>
      <c r="AK4">
        <f>G4*SUM(AB4, AE4:AF4)</f>
        <v>0</v>
      </c>
      <c r="AL4">
        <f t="shared" si="9"/>
        <v>-4297.7454914589916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-2184.6515533165407</v>
      </c>
      <c r="AR4">
        <f t="shared" si="14"/>
        <v>-2184.6515533165407</v>
      </c>
      <c r="AS4">
        <f t="shared" si="15"/>
        <v>-1824.813407462442</v>
      </c>
      <c r="AT4">
        <f t="shared" si="16"/>
        <v>0</v>
      </c>
      <c r="AU4">
        <f t="shared" si="17"/>
        <v>-4009.4649607789825</v>
      </c>
      <c r="AW4">
        <v>1</v>
      </c>
      <c r="AX4">
        <f>IF(Z4&gt;0, (R4*SUMPRODUCT(K4:$K$98, X4:$X$98)-K4*$AZ$3)/Z4, 0)</f>
        <v>1980.4597874708952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2.3453380000000002E-3</v>
      </c>
      <c r="Q5" s="5">
        <f t="shared" ref="Q5:Q36" si="29">$C$8</f>
        <v>12.5</v>
      </c>
      <c r="R5">
        <f t="shared" si="0"/>
        <v>1000000</v>
      </c>
      <c r="S5">
        <f t="shared" si="1"/>
        <v>2091.8240075392118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1956.0174914589916</v>
      </c>
      <c r="AC5">
        <f t="shared" si="2"/>
        <v>2040.5017263752673</v>
      </c>
      <c r="AE5">
        <f t="shared" si="3"/>
        <v>0</v>
      </c>
      <c r="AF5">
        <f t="shared" si="4"/>
        <v>0</v>
      </c>
      <c r="AG5">
        <f t="shared" si="5"/>
        <v>-12.193316210045801</v>
      </c>
      <c r="AH5">
        <f t="shared" si="6"/>
        <v>-2316.392476335936</v>
      </c>
      <c r="AI5">
        <f t="shared" si="7"/>
        <v>-2328.5857925459818</v>
      </c>
      <c r="AJ5">
        <f t="shared" si="8"/>
        <v>-84.484234916275682</v>
      </c>
      <c r="AK5">
        <f>G5*SUM(AB5, AE5:AF5)</f>
        <v>80.196717149818653</v>
      </c>
      <c r="AL5">
        <f t="shared" si="9"/>
        <v>-2332.8733103124391</v>
      </c>
      <c r="AN5">
        <f t="shared" si="10"/>
        <v>0</v>
      </c>
      <c r="AO5">
        <f t="shared" si="11"/>
        <v>0</v>
      </c>
      <c r="AP5">
        <f t="shared" si="12"/>
        <v>-10.426602453224353</v>
      </c>
      <c r="AQ5">
        <f t="shared" si="13"/>
        <v>-1980.76577859076</v>
      </c>
      <c r="AR5">
        <f t="shared" si="14"/>
        <v>-1991.1923810439844</v>
      </c>
      <c r="AS5">
        <f t="shared" si="15"/>
        <v>-72.243146643821333</v>
      </c>
      <c r="AT5">
        <f t="shared" si="16"/>
        <v>68.576855825811293</v>
      </c>
      <c r="AU5">
        <f t="shared" si="17"/>
        <v>-1994.8586718619945</v>
      </c>
      <c r="AW5">
        <v>2</v>
      </c>
      <c r="AX5">
        <f>IF(Z5&gt;0, (R5*SUMPRODUCT(K5:$K$98, X5:$X$98)-K5*$AZ$3)/Z5, 0)</f>
        <v>2091.8240075392118</v>
      </c>
    </row>
    <row r="6" spans="1:52" x14ac:dyDescent="0.25">
      <c r="A6" t="s">
        <v>16</v>
      </c>
      <c r="C6" s="2"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2.3489470000000001E-3</v>
      </c>
      <c r="Q6" s="5">
        <f t="shared" si="29"/>
        <v>12.5</v>
      </c>
      <c r="R6">
        <f t="shared" si="0"/>
        <v>1000000</v>
      </c>
      <c r="S6">
        <f t="shared" si="1"/>
        <v>2595.3691754128467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2040.5017263752673</v>
      </c>
      <c r="AC6">
        <f t="shared" si="2"/>
        <v>2500.4288257282788</v>
      </c>
      <c r="AE6">
        <f t="shared" si="3"/>
        <v>0</v>
      </c>
      <c r="AF6">
        <f t="shared" si="4"/>
        <v>0</v>
      </c>
      <c r="AG6">
        <f t="shared" si="5"/>
        <v>-12.042741594413704</v>
      </c>
      <c r="AH6">
        <f t="shared" si="6"/>
        <v>-2291.316282531076</v>
      </c>
      <c r="AI6">
        <f t="shared" si="7"/>
        <v>-2303.3590241254897</v>
      </c>
      <c r="AJ6">
        <f t="shared" si="8"/>
        <v>-459.9270993530115</v>
      </c>
      <c r="AK6">
        <f>G6*SUM(AB6, AE6:AF6)</f>
        <v>119.36935099295314</v>
      </c>
      <c r="AL6">
        <f t="shared" si="9"/>
        <v>-2643.9167724855483</v>
      </c>
      <c r="AN6">
        <f t="shared" si="10"/>
        <v>0</v>
      </c>
      <c r="AO6">
        <f t="shared" si="11"/>
        <v>0</v>
      </c>
      <c r="AP6">
        <f t="shared" si="12"/>
        <v>-9.2898916482989762</v>
      </c>
      <c r="AQ6">
        <f t="shared" si="13"/>
        <v>-1767.5443610424163</v>
      </c>
      <c r="AR6">
        <f t="shared" si="14"/>
        <v>-1776.8342526907152</v>
      </c>
      <c r="AS6">
        <f t="shared" si="15"/>
        <v>-354.79237726797112</v>
      </c>
      <c r="AT6">
        <f t="shared" si="16"/>
        <v>92.08271456781118</v>
      </c>
      <c r="AU6">
        <f t="shared" si="17"/>
        <v>-2039.5439153908753</v>
      </c>
      <c r="AW6">
        <v>3</v>
      </c>
      <c r="AX6">
        <f>IF(Z6&gt;0, (R6*SUMPRODUCT(K6:$K$98, X6:$X$98)-K6*$AZ$3)/Z6, 0)</f>
        <v>2595.3691754128467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2.353459E-3</v>
      </c>
      <c r="Q7" s="5">
        <f t="shared" si="29"/>
        <v>12.5</v>
      </c>
      <c r="R7">
        <f t="shared" si="0"/>
        <v>1000000</v>
      </c>
      <c r="S7">
        <f t="shared" si="1"/>
        <v>2901.813178971453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2500.4288257282788</v>
      </c>
      <c r="AC7">
        <f t="shared" si="2"/>
        <v>2761.1267945370309</v>
      </c>
      <c r="AE7">
        <f t="shared" si="3"/>
        <v>0</v>
      </c>
      <c r="AF7">
        <f t="shared" si="4"/>
        <v>0</v>
      </c>
      <c r="AG7">
        <f t="shared" si="5"/>
        <v>-11.893972079879518</v>
      </c>
      <c r="AH7">
        <f t="shared" si="6"/>
        <v>-2267.3678872037822</v>
      </c>
      <c r="AI7">
        <f t="shared" si="7"/>
        <v>-2279.2618592836616</v>
      </c>
      <c r="AJ7">
        <f t="shared" si="8"/>
        <v>-260.69796880875219</v>
      </c>
      <c r="AK7">
        <f>G7*SUM(AB7, AE7:AF7)</f>
        <v>122.77105534325848</v>
      </c>
      <c r="AL7">
        <f t="shared" si="9"/>
        <v>-2417.1887727491553</v>
      </c>
      <c r="AN7">
        <f t="shared" si="10"/>
        <v>0</v>
      </c>
      <c r="AO7">
        <f t="shared" si="11"/>
        <v>0</v>
      </c>
      <c r="AP7">
        <f t="shared" si="12"/>
        <v>-8.3478567488920667</v>
      </c>
      <c r="AQ7">
        <f t="shared" si="13"/>
        <v>-1591.365961875284</v>
      </c>
      <c r="AR7">
        <f t="shared" si="14"/>
        <v>-1599.7138186241759</v>
      </c>
      <c r="AS7">
        <f t="shared" si="15"/>
        <v>-182.97245728566068</v>
      </c>
      <c r="AT7">
        <f t="shared" si="16"/>
        <v>86.167612975109947</v>
      </c>
      <c r="AU7">
        <f t="shared" si="17"/>
        <v>-1696.5186629347268</v>
      </c>
      <c r="AW7">
        <v>4</v>
      </c>
      <c r="AX7">
        <f>IF(Z7&gt;0, (R7*SUMPRODUCT(K7:$K$98, X7:$X$98)-K7*$AZ$3)/Z7, 0)</f>
        <v>2901.813178971453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2.358874E-3</v>
      </c>
      <c r="Q8" s="5">
        <f t="shared" si="29"/>
        <v>12.5</v>
      </c>
      <c r="R8">
        <f t="shared" si="0"/>
        <v>1000000</v>
      </c>
      <c r="S8">
        <f t="shared" si="1"/>
        <v>2694.2144808164089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2761.1267945370309</v>
      </c>
      <c r="AC8">
        <f t="shared" si="2"/>
        <v>2531.9098227689101</v>
      </c>
      <c r="AE8">
        <f t="shared" si="3"/>
        <v>0</v>
      </c>
      <c r="AF8">
        <f t="shared" si="4"/>
        <v>0</v>
      </c>
      <c r="AG8">
        <f t="shared" si="5"/>
        <v>-11.746975977584768</v>
      </c>
      <c r="AH8">
        <f t="shared" si="6"/>
        <v>-2244.5105196762975</v>
      </c>
      <c r="AI8">
        <f t="shared" si="7"/>
        <v>-2256.2574956538824</v>
      </c>
      <c r="AJ8">
        <f t="shared" si="8"/>
        <v>229.21697176812086</v>
      </c>
      <c r="AK8">
        <f>G8*SUM(AB8, AE8:AF8)</f>
        <v>58.812000723638761</v>
      </c>
      <c r="AL8">
        <f t="shared" si="9"/>
        <v>-1968.2285231621229</v>
      </c>
      <c r="AN8">
        <f t="shared" si="10"/>
        <v>0</v>
      </c>
      <c r="AO8">
        <f t="shared" si="11"/>
        <v>0</v>
      </c>
      <c r="AP8">
        <f t="shared" si="12"/>
        <v>-7.6959643789437697</v>
      </c>
      <c r="AQ8">
        <f t="shared" si="13"/>
        <v>-1470.4782780312539</v>
      </c>
      <c r="AR8">
        <f t="shared" si="14"/>
        <v>-1478.1742424101978</v>
      </c>
      <c r="AS8">
        <f t="shared" si="15"/>
        <v>150.17019300481397</v>
      </c>
      <c r="AT8">
        <f t="shared" si="16"/>
        <v>38.530347170812796</v>
      </c>
      <c r="AU8">
        <f t="shared" si="17"/>
        <v>-1289.473702234571</v>
      </c>
      <c r="AW8">
        <v>5</v>
      </c>
      <c r="AX8">
        <f>IF(Z8&gt;0, (R8*SUMPRODUCT(K8:$K$98, X8:$X$98)-K8*$AZ$3)/Z8, 0)</f>
        <v>2694.2144808164089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2.3678979999999998E-3</v>
      </c>
      <c r="Q9" s="5">
        <f t="shared" si="29"/>
        <v>12.5</v>
      </c>
      <c r="R9">
        <f t="shared" si="0"/>
        <v>1000000</v>
      </c>
      <c r="S9">
        <f t="shared" si="1"/>
        <v>2233.3320873641878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2531.9098227689101</v>
      </c>
      <c r="AC9">
        <f t="shared" si="2"/>
        <v>2072.8342266423388</v>
      </c>
      <c r="AE9">
        <f t="shared" si="3"/>
        <v>0</v>
      </c>
      <c r="AF9">
        <f t="shared" si="4"/>
        <v>0</v>
      </c>
      <c r="AG9">
        <f t="shared" si="5"/>
        <v>-11.60169057688555</v>
      </c>
      <c r="AH9">
        <f t="shared" si="6"/>
        <v>-2225.2512738696814</v>
      </c>
      <c r="AI9">
        <f t="shared" si="7"/>
        <v>-2236.8529644465671</v>
      </c>
      <c r="AJ9">
        <f t="shared" si="8"/>
        <v>459.07559612657133</v>
      </c>
      <c r="AK9">
        <f t="shared" ref="AK9:AK40" si="30">G9*SUM(AB9:AB9, AE9:AF9)</f>
        <v>14.938267954336569</v>
      </c>
      <c r="AL9">
        <f t="shared" si="9"/>
        <v>-1762.8391003656591</v>
      </c>
      <c r="AN9">
        <f t="shared" si="10"/>
        <v>0</v>
      </c>
      <c r="AO9">
        <f t="shared" si="11"/>
        <v>0</v>
      </c>
      <c r="AP9">
        <f t="shared" si="12"/>
        <v>-7.1983913973798277</v>
      </c>
      <c r="AQ9">
        <f t="shared" si="13"/>
        <v>-1380.6806448316843</v>
      </c>
      <c r="AR9">
        <f t="shared" si="14"/>
        <v>-1387.8790362290642</v>
      </c>
      <c r="AS9">
        <f t="shared" si="15"/>
        <v>284.8383000739916</v>
      </c>
      <c r="AT9">
        <f t="shared" si="16"/>
        <v>9.2686060554390099</v>
      </c>
      <c r="AU9">
        <f t="shared" si="17"/>
        <v>-1093.7721300996336</v>
      </c>
      <c r="AW9">
        <v>6</v>
      </c>
      <c r="AX9">
        <f>IF(Z9&gt;0, (R9*SUMPRODUCT(K9:$K$98, X9:$X$98)-K9*$AZ$3)/Z9, 0)</f>
        <v>2233.3320873641878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2.3778240000000002E-3</v>
      </c>
      <c r="Q10" s="5">
        <f t="shared" si="29"/>
        <v>12.5</v>
      </c>
      <c r="R10">
        <f t="shared" si="0"/>
        <v>1000000</v>
      </c>
      <c r="S10">
        <f t="shared" si="1"/>
        <v>1768.1306647873459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2072.8342266423388</v>
      </c>
      <c r="AC10">
        <f t="shared" si="2"/>
        <v>1620.7515835997801</v>
      </c>
      <c r="AE10">
        <f t="shared" si="3"/>
        <v>0</v>
      </c>
      <c r="AF10">
        <f t="shared" si="4"/>
        <v>0</v>
      </c>
      <c r="AG10">
        <f t="shared" si="5"/>
        <v>-11.458086892822404</v>
      </c>
      <c r="AH10">
        <f t="shared" si="6"/>
        <v>-2206.9422635433848</v>
      </c>
      <c r="AI10">
        <f t="shared" si="7"/>
        <v>-2218.4003504362072</v>
      </c>
      <c r="AJ10">
        <f t="shared" si="8"/>
        <v>452.08264304255863</v>
      </c>
      <c r="AK10">
        <f t="shared" si="30"/>
        <v>8.4986203292335905</v>
      </c>
      <c r="AL10">
        <f t="shared" si="9"/>
        <v>-1757.819087064415</v>
      </c>
      <c r="AN10">
        <f t="shared" si="10"/>
        <v>0</v>
      </c>
      <c r="AO10">
        <f t="shared" si="11"/>
        <v>0</v>
      </c>
      <c r="AP10">
        <f t="shared" si="12"/>
        <v>-6.7444179637415305</v>
      </c>
      <c r="AQ10">
        <f t="shared" si="13"/>
        <v>-1299.0424305916549</v>
      </c>
      <c r="AR10">
        <f t="shared" si="14"/>
        <v>-1305.7868485553965</v>
      </c>
      <c r="AS10">
        <f t="shared" si="15"/>
        <v>266.10326203250946</v>
      </c>
      <c r="AT10">
        <f t="shared" si="16"/>
        <v>5.0024273817828515</v>
      </c>
      <c r="AU10">
        <f t="shared" si="17"/>
        <v>-1034.6811591411042</v>
      </c>
      <c r="AW10">
        <v>7</v>
      </c>
      <c r="AX10">
        <f>IF(Z10&gt;0, (R10*SUMPRODUCT(K10:$K$98, X10:$X$98)-K10*$AZ$3)/Z10, 0)</f>
        <v>1768.1306647873459</v>
      </c>
    </row>
    <row r="11" spans="1:52" x14ac:dyDescent="0.25">
      <c r="A11" t="s">
        <v>33</v>
      </c>
      <c r="C11" s="26">
        <f>AU100</f>
        <v>2988.6001648006022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2.3886530000000001E-3</v>
      </c>
      <c r="Q11" s="5">
        <f t="shared" si="29"/>
        <v>12.5</v>
      </c>
      <c r="R11">
        <f t="shared" si="0"/>
        <v>1000000</v>
      </c>
      <c r="S11">
        <f t="shared" si="1"/>
        <v>1299.410621182546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1620.7515835997801</v>
      </c>
      <c r="AC11">
        <f t="shared" si="2"/>
        <v>1176.344650249368</v>
      </c>
      <c r="AE11">
        <f t="shared" si="3"/>
        <v>0</v>
      </c>
      <c r="AF11">
        <f t="shared" si="4"/>
        <v>0</v>
      </c>
      <c r="AG11">
        <f t="shared" si="5"/>
        <v>-11.316136630263379</v>
      </c>
      <c r="AH11">
        <f t="shared" si="6"/>
        <v>-2189.5514904640731</v>
      </c>
      <c r="AI11">
        <f t="shared" si="7"/>
        <v>-2200.8676270943365</v>
      </c>
      <c r="AJ11">
        <f t="shared" si="8"/>
        <v>444.40693335041215</v>
      </c>
      <c r="AK11">
        <f t="shared" si="30"/>
        <v>3.8898038006394722</v>
      </c>
      <c r="AL11">
        <f t="shared" si="9"/>
        <v>-1752.5708899432848</v>
      </c>
      <c r="AN11">
        <f t="shared" si="10"/>
        <v>0</v>
      </c>
      <c r="AO11">
        <f t="shared" si="11"/>
        <v>0</v>
      </c>
      <c r="AP11">
        <f t="shared" si="12"/>
        <v>-6.3292129512559585</v>
      </c>
      <c r="AQ11">
        <f t="shared" si="13"/>
        <v>-1224.6350590912275</v>
      </c>
      <c r="AR11">
        <f t="shared" si="14"/>
        <v>-1230.9642720424836</v>
      </c>
      <c r="AS11">
        <f t="shared" si="15"/>
        <v>248.56063602723628</v>
      </c>
      <c r="AT11">
        <f t="shared" si="16"/>
        <v>2.1756008607222861</v>
      </c>
      <c r="AU11">
        <f t="shared" si="17"/>
        <v>-980.22803515452483</v>
      </c>
      <c r="AW11">
        <v>8</v>
      </c>
      <c r="AX11">
        <f>IF(Z11&gt;0, (R11*SUMPRODUCT(K11:$K$98, X11:$X$98)-K11*$AZ$3)/Z11, 0)</f>
        <v>1299.410621182546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2.4012859999999999E-3</v>
      </c>
      <c r="Q12" s="5">
        <f t="shared" si="29"/>
        <v>12.5</v>
      </c>
      <c r="R12">
        <f t="shared" si="0"/>
        <v>1000000</v>
      </c>
      <c r="S12">
        <f t="shared" si="1"/>
        <v>852.6448729493203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1176.344650249368</v>
      </c>
      <c r="AC12">
        <f t="shared" si="2"/>
        <v>762.31922098600444</v>
      </c>
      <c r="AE12">
        <f t="shared" si="3"/>
        <v>0</v>
      </c>
      <c r="AF12">
        <f t="shared" si="4"/>
        <v>0</v>
      </c>
      <c r="AG12">
        <f t="shared" si="5"/>
        <v>-11.175801983496408</v>
      </c>
      <c r="AH12">
        <f t="shared" si="6"/>
        <v>-2173.8624371470901</v>
      </c>
      <c r="AI12">
        <f t="shared" si="7"/>
        <v>-2185.0382391305866</v>
      </c>
      <c r="AJ12">
        <f t="shared" si="8"/>
        <v>414.02542926336355</v>
      </c>
      <c r="AK12">
        <f t="shared" si="30"/>
        <v>2.7055926955735465</v>
      </c>
      <c r="AL12">
        <f t="shared" si="9"/>
        <v>-1768.3072171716494</v>
      </c>
      <c r="AN12">
        <f t="shared" si="10"/>
        <v>0</v>
      </c>
      <c r="AO12">
        <f t="shared" si="11"/>
        <v>0</v>
      </c>
      <c r="AP12">
        <f t="shared" si="12"/>
        <v>-5.9400575608595734</v>
      </c>
      <c r="AQ12">
        <f t="shared" si="13"/>
        <v>-1155.4309950295249</v>
      </c>
      <c r="AR12">
        <f t="shared" si="14"/>
        <v>-1161.3710525903844</v>
      </c>
      <c r="AS12">
        <f t="shared" si="15"/>
        <v>220.05891703483434</v>
      </c>
      <c r="AT12">
        <f t="shared" si="16"/>
        <v>1.4380512800496188</v>
      </c>
      <c r="AU12">
        <f t="shared" si="17"/>
        <v>-939.87408427550042</v>
      </c>
      <c r="AW12">
        <v>9</v>
      </c>
      <c r="AX12">
        <f>IF(Z12&gt;0, (R12*SUMPRODUCT(K12:$K$98, X12:$X$98)-K12*$AZ$3)/Z12, 0)</f>
        <v>852.6448729493203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2.4148220000000001E-3</v>
      </c>
      <c r="Q13" s="5">
        <f t="shared" si="29"/>
        <v>12.5</v>
      </c>
      <c r="R13">
        <f t="shared" si="0"/>
        <v>1000000</v>
      </c>
      <c r="S13">
        <f t="shared" si="1"/>
        <v>422.45159622764504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762.31922098600444</v>
      </c>
      <c r="AC13">
        <f t="shared" si="2"/>
        <v>373.00976720814288</v>
      </c>
      <c r="AE13">
        <f t="shared" si="3"/>
        <v>0</v>
      </c>
      <c r="AF13">
        <f t="shared" si="4"/>
        <v>0</v>
      </c>
      <c r="AG13">
        <f t="shared" si="5"/>
        <v>-11.037056391164054</v>
      </c>
      <c r="AH13">
        <f t="shared" si="6"/>
        <v>-2159.0057997912609</v>
      </c>
      <c r="AI13">
        <f t="shared" si="7"/>
        <v>-2170.0428561824251</v>
      </c>
      <c r="AJ13">
        <f t="shared" si="8"/>
        <v>389.30945377786156</v>
      </c>
      <c r="AK13">
        <f t="shared" si="30"/>
        <v>1.5246384419720089</v>
      </c>
      <c r="AL13">
        <f t="shared" si="9"/>
        <v>-1779.2087639625915</v>
      </c>
      <c r="AN13">
        <f t="shared" si="10"/>
        <v>0</v>
      </c>
      <c r="AO13">
        <f t="shared" si="11"/>
        <v>0</v>
      </c>
      <c r="AP13">
        <f t="shared" si="12"/>
        <v>-5.5763429691746644</v>
      </c>
      <c r="AQ13">
        <f t="shared" si="13"/>
        <v>-1090.8122949984818</v>
      </c>
      <c r="AR13">
        <f t="shared" si="14"/>
        <v>-1096.3886379676565</v>
      </c>
      <c r="AS13">
        <f t="shared" si="15"/>
        <v>196.69402406473029</v>
      </c>
      <c r="AT13">
        <f t="shared" si="16"/>
        <v>0.77030564627996345</v>
      </c>
      <c r="AU13">
        <f t="shared" si="17"/>
        <v>-898.92430825664621</v>
      </c>
      <c r="AW13">
        <v>10</v>
      </c>
      <c r="AX13">
        <f>IF(Z13&gt;0, (R13*SUMPRODUCT(K13:$K$98, X13:$X$98)-K13*$AZ$3)/Z13, 0)</f>
        <v>422.45159622764504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2.4301629999999999E-3</v>
      </c>
      <c r="Q14" s="5">
        <f t="shared" si="29"/>
        <v>12.5</v>
      </c>
      <c r="R14">
        <f t="shared" si="0"/>
        <v>1000000</v>
      </c>
      <c r="S14">
        <f t="shared" si="1"/>
        <v>8.9299987860530159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373.00976720814288</v>
      </c>
      <c r="AC14">
        <f t="shared" si="2"/>
        <v>7.7868617696076399</v>
      </c>
      <c r="AE14">
        <f t="shared" si="3"/>
        <v>0</v>
      </c>
      <c r="AF14">
        <f t="shared" si="4"/>
        <v>0</v>
      </c>
      <c r="AG14">
        <f t="shared" si="5"/>
        <v>-10.899863981181692</v>
      </c>
      <c r="AH14">
        <f t="shared" si="6"/>
        <v>-2145.7476856576327</v>
      </c>
      <c r="AI14">
        <f t="shared" si="7"/>
        <v>-2156.6475496388143</v>
      </c>
      <c r="AJ14">
        <f t="shared" si="8"/>
        <v>365.22290543853524</v>
      </c>
      <c r="AK14">
        <f t="shared" si="30"/>
        <v>0.6714175809746572</v>
      </c>
      <c r="AL14">
        <f t="shared" si="9"/>
        <v>-1790.7532266193045</v>
      </c>
      <c r="AN14">
        <f t="shared" si="10"/>
        <v>0</v>
      </c>
      <c r="AO14">
        <f t="shared" si="11"/>
        <v>0</v>
      </c>
      <c r="AP14">
        <f t="shared" si="12"/>
        <v>-5.2358130035405201</v>
      </c>
      <c r="AQ14">
        <f t="shared" si="13"/>
        <v>-1030.7223699561446</v>
      </c>
      <c r="AR14">
        <f t="shared" si="14"/>
        <v>-1035.958182959685</v>
      </c>
      <c r="AS14">
        <f t="shared" si="15"/>
        <v>175.43694497356654</v>
      </c>
      <c r="AT14">
        <f t="shared" si="16"/>
        <v>0.3225193366946687</v>
      </c>
      <c r="AU14">
        <f t="shared" si="17"/>
        <v>-860.19871864942377</v>
      </c>
      <c r="AW14">
        <v>11</v>
      </c>
      <c r="AX14">
        <f>IF(Z14&gt;0, (R14*SUMPRODUCT(K14:$K$98, X14:$X$98)-K14*$AZ$3)/Z14, 0)</f>
        <v>8.9299987860530159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2.4518209999999999E-3</v>
      </c>
      <c r="Q15" s="5">
        <f t="shared" si="29"/>
        <v>12.5</v>
      </c>
      <c r="R15">
        <f t="shared" si="0"/>
        <v>1000000</v>
      </c>
      <c r="S15">
        <f t="shared" si="1"/>
        <v>-353.04959805312694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7.7868617696076399</v>
      </c>
      <c r="AC15">
        <f t="shared" si="2"/>
        <v>-304.02204735949817</v>
      </c>
      <c r="AE15">
        <f t="shared" si="3"/>
        <v>0</v>
      </c>
      <c r="AF15">
        <f t="shared" si="4"/>
        <v>0</v>
      </c>
      <c r="AG15">
        <f t="shared" si="5"/>
        <v>-10.76414082596367</v>
      </c>
      <c r="AH15">
        <f t="shared" si="6"/>
        <v>-2137.96123249639</v>
      </c>
      <c r="AI15">
        <f t="shared" si="7"/>
        <v>-2148.7253733223538</v>
      </c>
      <c r="AJ15">
        <f t="shared" si="8"/>
        <v>311.80890912910581</v>
      </c>
      <c r="AK15">
        <f t="shared" si="30"/>
        <v>3.1926133255391329E-2</v>
      </c>
      <c r="AL15">
        <f t="shared" si="9"/>
        <v>-1836.8845380599926</v>
      </c>
      <c r="AN15">
        <f t="shared" si="10"/>
        <v>0</v>
      </c>
      <c r="AO15">
        <f t="shared" si="11"/>
        <v>0</v>
      </c>
      <c r="AP15">
        <f t="shared" si="12"/>
        <v>-4.9052439021259477</v>
      </c>
      <c r="AQ15">
        <f t="shared" si="13"/>
        <v>-974.27388476643364</v>
      </c>
      <c r="AR15">
        <f t="shared" si="14"/>
        <v>-979.17912866855954</v>
      </c>
      <c r="AS15">
        <f t="shared" si="15"/>
        <v>142.09204198117317</v>
      </c>
      <c r="AT15">
        <f t="shared" si="16"/>
        <v>1.4548812859427494E-2</v>
      </c>
      <c r="AU15">
        <f t="shared" si="17"/>
        <v>-837.07253787452692</v>
      </c>
      <c r="AW15">
        <v>12</v>
      </c>
      <c r="AX15">
        <f>IF(Z15&gt;0, (R15*SUMPRODUCT(K15:$K$98, X15:$X$98)-K15*$AZ$3)/Z15, 0)</f>
        <v>-353.04959805312694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2.4770880000000001E-3</v>
      </c>
      <c r="Q16" s="5">
        <f t="shared" si="29"/>
        <v>12.5</v>
      </c>
      <c r="R16">
        <f t="shared" si="0"/>
        <v>1000000</v>
      </c>
      <c r="S16">
        <f t="shared" si="1"/>
        <v>-659.11491058200943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-304.02204735949817</v>
      </c>
      <c r="AC16">
        <f t="shared" si="2"/>
        <v>-560.50265621686776</v>
      </c>
      <c r="AE16">
        <f t="shared" si="3"/>
        <v>0</v>
      </c>
      <c r="AF16">
        <f t="shared" si="4"/>
        <v>0</v>
      </c>
      <c r="AG16">
        <f t="shared" si="5"/>
        <v>-10.629835693633728</v>
      </c>
      <c r="AH16">
        <f t="shared" si="6"/>
        <v>-2133.0979256243759</v>
      </c>
      <c r="AI16">
        <f t="shared" si="7"/>
        <v>-2143.7277613180095</v>
      </c>
      <c r="AJ16">
        <f t="shared" si="8"/>
        <v>256.48060885736959</v>
      </c>
      <c r="AK16">
        <f t="shared" si="30"/>
        <v>-2.158556536252437</v>
      </c>
      <c r="AL16">
        <f t="shared" si="9"/>
        <v>-1889.4057089968924</v>
      </c>
      <c r="AN16">
        <f t="shared" si="10"/>
        <v>0</v>
      </c>
      <c r="AO16">
        <f t="shared" si="11"/>
        <v>0</v>
      </c>
      <c r="AP16">
        <f t="shared" si="12"/>
        <v>-4.5823864745981062</v>
      </c>
      <c r="AQ16">
        <f t="shared" si="13"/>
        <v>-919.55128612463238</v>
      </c>
      <c r="AR16">
        <f t="shared" si="14"/>
        <v>-924.13367259923041</v>
      </c>
      <c r="AS16">
        <f t="shared" si="15"/>
        <v>110.56551642925092</v>
      </c>
      <c r="AT16">
        <f t="shared" si="16"/>
        <v>-0.93052616817986078</v>
      </c>
      <c r="AU16">
        <f t="shared" si="17"/>
        <v>-814.49868233815937</v>
      </c>
      <c r="AW16">
        <v>13</v>
      </c>
      <c r="AX16">
        <f>IF(Z16&gt;0, (R16*SUMPRODUCT(K16:$K$98, X16:$X$98)-K16*$AZ$3)/Z16, 0)</f>
        <v>-659.11491058200943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2.5023549999999999E-3</v>
      </c>
      <c r="Q17" s="5">
        <f t="shared" si="29"/>
        <v>12.5</v>
      </c>
      <c r="R17">
        <f t="shared" si="0"/>
        <v>1000000</v>
      </c>
      <c r="S17">
        <f t="shared" si="1"/>
        <v>-864.70003077678359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-560.50265621686776</v>
      </c>
      <c r="AC17">
        <f t="shared" si="2"/>
        <v>-726.13618916247469</v>
      </c>
      <c r="AE17">
        <f t="shared" si="3"/>
        <v>0</v>
      </c>
      <c r="AF17">
        <f t="shared" si="4"/>
        <v>0</v>
      </c>
      <c r="AG17">
        <f t="shared" si="5"/>
        <v>-10.496937714200246</v>
      </c>
      <c r="AH17">
        <f t="shared" si="6"/>
        <v>-2127.9697997714261</v>
      </c>
      <c r="AI17">
        <f t="shared" si="7"/>
        <v>-2138.4667374856263</v>
      </c>
      <c r="AJ17">
        <f t="shared" si="8"/>
        <v>165.63353294560693</v>
      </c>
      <c r="AK17">
        <f t="shared" si="30"/>
        <v>-7.734936655792775</v>
      </c>
      <c r="AL17">
        <f t="shared" si="9"/>
        <v>-1980.5681411958121</v>
      </c>
      <c r="AN17">
        <f t="shared" si="10"/>
        <v>0</v>
      </c>
      <c r="AO17">
        <f t="shared" si="11"/>
        <v>0</v>
      </c>
      <c r="AP17">
        <f t="shared" si="12"/>
        <v>-4.2537092048744887</v>
      </c>
      <c r="AQ17">
        <f t="shared" si="13"/>
        <v>-862.32432462063866</v>
      </c>
      <c r="AR17">
        <f t="shared" si="14"/>
        <v>-866.5780338255131</v>
      </c>
      <c r="AS17">
        <f t="shared" si="15"/>
        <v>67.120230957785552</v>
      </c>
      <c r="AT17">
        <f t="shared" si="16"/>
        <v>-3.1344542711115455</v>
      </c>
      <c r="AU17">
        <f t="shared" si="17"/>
        <v>-802.59225713883916</v>
      </c>
      <c r="AW17">
        <v>14</v>
      </c>
      <c r="AX17">
        <f>IF(Z17&gt;0, (R17*SUMPRODUCT(K17:$K$98, X17:$X$98)-K17*$AZ$3)/Z17, 0)</f>
        <v>-864.70003077678359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2.5285250000000002E-3</v>
      </c>
      <c r="Q18" s="5">
        <f t="shared" si="29"/>
        <v>12.5</v>
      </c>
      <c r="R18">
        <f t="shared" si="0"/>
        <v>1000000</v>
      </c>
      <c r="S18">
        <f t="shared" si="1"/>
        <v>-963.42307931046184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-726.13618916247469</v>
      </c>
      <c r="AC18">
        <f t="shared" si="2"/>
        <v>-798.90329457177722</v>
      </c>
      <c r="AE18">
        <f t="shared" si="3"/>
        <v>0</v>
      </c>
      <c r="AF18">
        <f t="shared" si="4"/>
        <v>0</v>
      </c>
      <c r="AG18">
        <f t="shared" si="5"/>
        <v>-10.365426567624446</v>
      </c>
      <c r="AH18">
        <f t="shared" si="6"/>
        <v>-2123.3415547038544</v>
      </c>
      <c r="AI18">
        <f t="shared" si="7"/>
        <v>-2133.706981271479</v>
      </c>
      <c r="AJ18">
        <f t="shared" si="8"/>
        <v>72.76710540930253</v>
      </c>
      <c r="AK18">
        <f t="shared" si="30"/>
        <v>-15.684541685909455</v>
      </c>
      <c r="AL18">
        <f t="shared" si="9"/>
        <v>-2076.6244175480861</v>
      </c>
      <c r="AN18">
        <f t="shared" si="10"/>
        <v>0</v>
      </c>
      <c r="AO18">
        <f t="shared" si="11"/>
        <v>0</v>
      </c>
      <c r="AP18">
        <f t="shared" si="12"/>
        <v>-3.9197615740560741</v>
      </c>
      <c r="AQ18">
        <f t="shared" si="13"/>
        <v>-802.95707855582441</v>
      </c>
      <c r="AR18">
        <f t="shared" si="14"/>
        <v>-806.87684012988052</v>
      </c>
      <c r="AS18">
        <f t="shared" si="15"/>
        <v>27.517411056633538</v>
      </c>
      <c r="AT18">
        <f t="shared" si="16"/>
        <v>-5.9312237085481083</v>
      </c>
      <c r="AU18">
        <f t="shared" si="17"/>
        <v>-785.29065278179519</v>
      </c>
      <c r="AW18">
        <v>15</v>
      </c>
      <c r="AX18">
        <f>IF(Z18&gt;0, (R18*SUMPRODUCT(K18:$K$98, X18:$X$98)-K18*$AZ$3)/Z18, 0)</f>
        <v>-963.42307931046184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2.5601090000000001E-3</v>
      </c>
      <c r="Q19" s="5">
        <f t="shared" si="29"/>
        <v>12.5</v>
      </c>
      <c r="R19">
        <f t="shared" si="0"/>
        <v>1000000</v>
      </c>
      <c r="S19">
        <f t="shared" si="1"/>
        <v>-1048.2666598339454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-798.90329457177722</v>
      </c>
      <c r="AC19">
        <f t="shared" si="2"/>
        <v>-858.34050551963253</v>
      </c>
      <c r="AE19">
        <f t="shared" si="3"/>
        <v>0</v>
      </c>
      <c r="AF19">
        <f t="shared" si="4"/>
        <v>0</v>
      </c>
      <c r="AG19">
        <f t="shared" si="5"/>
        <v>-10.235235680103587</v>
      </c>
      <c r="AH19">
        <f t="shared" si="6"/>
        <v>-2122.9297475691565</v>
      </c>
      <c r="AI19">
        <f t="shared" si="7"/>
        <v>-2133.1649832492599</v>
      </c>
      <c r="AJ19">
        <f t="shared" si="8"/>
        <v>59.437210947855306</v>
      </c>
      <c r="AK19">
        <f t="shared" si="30"/>
        <v>-17.815543468950633</v>
      </c>
      <c r="AL19">
        <f t="shared" si="9"/>
        <v>-2091.5433157703551</v>
      </c>
      <c r="AN19">
        <f t="shared" si="10"/>
        <v>0</v>
      </c>
      <c r="AO19">
        <f t="shared" si="11"/>
        <v>0</v>
      </c>
      <c r="AP19">
        <f t="shared" si="12"/>
        <v>-3.6095579049071325</v>
      </c>
      <c r="AQ19">
        <f t="shared" si="13"/>
        <v>-748.67234047151896</v>
      </c>
      <c r="AR19">
        <f t="shared" si="14"/>
        <v>-752.28189837642606</v>
      </c>
      <c r="AS19">
        <f t="shared" si="15"/>
        <v>20.961125012442565</v>
      </c>
      <c r="AT19">
        <f t="shared" si="16"/>
        <v>-6.282829020104848</v>
      </c>
      <c r="AU19">
        <f t="shared" si="17"/>
        <v>-737.60360238408828</v>
      </c>
      <c r="AW19">
        <v>16</v>
      </c>
      <c r="AX19">
        <f>IF(Z19&gt;0, (R19*SUMPRODUCT(K19:$K$98, X19:$X$98)-K19*$AZ$3)/Z19, 0)</f>
        <v>-1048.2666598339454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2.5907899999999999E-3</v>
      </c>
      <c r="Q20" s="5">
        <f t="shared" si="29"/>
        <v>12.5</v>
      </c>
      <c r="R20">
        <f t="shared" si="0"/>
        <v>1000000</v>
      </c>
      <c r="S20">
        <f t="shared" si="1"/>
        <v>-1332.5285740035902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-858.34050551963253</v>
      </c>
      <c r="AC20">
        <f t="shared" si="2"/>
        <v>-1077.3617155010688</v>
      </c>
      <c r="AE20">
        <f t="shared" si="3"/>
        <v>0</v>
      </c>
      <c r="AF20">
        <f t="shared" si="4"/>
        <v>0</v>
      </c>
      <c r="AG20">
        <f t="shared" si="5"/>
        <v>-10.106365977054896</v>
      </c>
      <c r="AH20">
        <f t="shared" si="6"/>
        <v>-2121.3876998124456</v>
      </c>
      <c r="AI20">
        <f t="shared" si="7"/>
        <v>-2131.4940657895004</v>
      </c>
      <c r="AJ20">
        <f t="shared" si="8"/>
        <v>219.0212099814363</v>
      </c>
      <c r="AK20">
        <f t="shared" si="30"/>
        <v>-3.6908641737344197</v>
      </c>
      <c r="AL20">
        <f t="shared" si="9"/>
        <v>-1916.1637199817985</v>
      </c>
      <c r="AN20">
        <f t="shared" si="10"/>
        <v>0</v>
      </c>
      <c r="AO20">
        <f t="shared" si="11"/>
        <v>0</v>
      </c>
      <c r="AP20">
        <f t="shared" si="12"/>
        <v>-3.3805470163460183</v>
      </c>
      <c r="AQ20">
        <f t="shared" si="13"/>
        <v>-709.59738400488277</v>
      </c>
      <c r="AR20">
        <f t="shared" si="14"/>
        <v>-712.97793102122876</v>
      </c>
      <c r="AS20">
        <f t="shared" si="15"/>
        <v>73.261892514108524</v>
      </c>
      <c r="AT20">
        <f t="shared" si="16"/>
        <v>-1.2345822324843492</v>
      </c>
      <c r="AU20">
        <f t="shared" si="17"/>
        <v>-640.95062073960457</v>
      </c>
      <c r="AW20">
        <v>17</v>
      </c>
      <c r="AX20">
        <f>IF(Z20&gt;0, (R20*SUMPRODUCT(K20:$K$98, X20:$X$98)-K20*$AZ$3)/Z20, 0)</f>
        <v>-1332.5285740035902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2.625984E-3</v>
      </c>
      <c r="Q21" s="5">
        <f t="shared" si="29"/>
        <v>12.5</v>
      </c>
      <c r="R21">
        <f t="shared" si="0"/>
        <v>1000000</v>
      </c>
      <c r="S21">
        <f t="shared" si="1"/>
        <v>-1638.9066589963588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-1077.3617155010688</v>
      </c>
      <c r="AC21">
        <f t="shared" si="2"/>
        <v>-1308.3409115708309</v>
      </c>
      <c r="AE21">
        <f t="shared" si="3"/>
        <v>0</v>
      </c>
      <c r="AF21">
        <f t="shared" si="4"/>
        <v>0</v>
      </c>
      <c r="AG21">
        <f t="shared" si="5"/>
        <v>-9.9787631619304573</v>
      </c>
      <c r="AH21">
        <f t="shared" si="6"/>
        <v>-2123.1324283112417</v>
      </c>
      <c r="AI21">
        <f t="shared" si="7"/>
        <v>-2133.1111914731723</v>
      </c>
      <c r="AJ21">
        <f t="shared" si="8"/>
        <v>230.97919606976211</v>
      </c>
      <c r="AK21">
        <f t="shared" si="30"/>
        <v>-1.7237787448017101</v>
      </c>
      <c r="AL21">
        <f t="shared" si="9"/>
        <v>-1903.8557741482118</v>
      </c>
      <c r="AN21">
        <f t="shared" si="10"/>
        <v>0</v>
      </c>
      <c r="AO21">
        <f t="shared" si="11"/>
        <v>0</v>
      </c>
      <c r="AP21">
        <f t="shared" si="12"/>
        <v>-3.1740816696523262</v>
      </c>
      <c r="AQ21">
        <f t="shared" si="13"/>
        <v>-675.33376768142887</v>
      </c>
      <c r="AR21">
        <f t="shared" si="14"/>
        <v>-678.50784935108118</v>
      </c>
      <c r="AS21">
        <f t="shared" si="15"/>
        <v>73.470711792525449</v>
      </c>
      <c r="AT21">
        <f t="shared" si="16"/>
        <v>-0.54830587995966851</v>
      </c>
      <c r="AU21">
        <f t="shared" si="17"/>
        <v>-605.58544343851543</v>
      </c>
      <c r="AW21">
        <v>18</v>
      </c>
      <c r="AX21">
        <f>IF(Z21&gt;0, (R21*SUMPRODUCT(K21:$K$98, X21:$X$98)-K21*$AZ$3)/Z21, 0)</f>
        <v>-1638.9066589963588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2.663885E-3</v>
      </c>
      <c r="Q22" s="5">
        <f t="shared" si="29"/>
        <v>12.5</v>
      </c>
      <c r="R22">
        <f t="shared" si="0"/>
        <v>1000000</v>
      </c>
      <c r="S22">
        <f t="shared" si="1"/>
        <v>-1736.5947904602403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-1308.3409115708309</v>
      </c>
      <c r="AC22">
        <f t="shared" si="2"/>
        <v>-1368.7691837110169</v>
      </c>
      <c r="AE22">
        <f t="shared" si="3"/>
        <v>0</v>
      </c>
      <c r="AF22">
        <f t="shared" si="4"/>
        <v>0</v>
      </c>
      <c r="AG22">
        <f t="shared" si="5"/>
        <v>-9.8523932528055322</v>
      </c>
      <c r="AH22">
        <f t="shared" si="6"/>
        <v>-2126.582200449529</v>
      </c>
      <c r="AI22">
        <f t="shared" si="7"/>
        <v>-2136.4345937023345</v>
      </c>
      <c r="AJ22">
        <f t="shared" si="8"/>
        <v>60.428272140185982</v>
      </c>
      <c r="AK22">
        <f t="shared" si="30"/>
        <v>-27.475159142987451</v>
      </c>
      <c r="AL22">
        <f t="shared" si="9"/>
        <v>-2103.4814807051362</v>
      </c>
      <c r="AN22">
        <f t="shared" si="10"/>
        <v>0</v>
      </c>
      <c r="AO22">
        <f t="shared" si="11"/>
        <v>0</v>
      </c>
      <c r="AP22">
        <f t="shared" si="12"/>
        <v>-2.9261302188676379</v>
      </c>
      <c r="AQ22">
        <f t="shared" si="13"/>
        <v>-631.58831361806051</v>
      </c>
      <c r="AR22">
        <f t="shared" si="14"/>
        <v>-634.51444383692808</v>
      </c>
      <c r="AS22">
        <f t="shared" si="15"/>
        <v>17.947009284572019</v>
      </c>
      <c r="AT22">
        <f t="shared" si="16"/>
        <v>-8.1600369954376131</v>
      </c>
      <c r="AU22">
        <f t="shared" si="17"/>
        <v>-624.72747154779381</v>
      </c>
      <c r="AW22">
        <v>19</v>
      </c>
      <c r="AX22">
        <f>IF(Z22&gt;0, (R22*SUMPRODUCT(K22:$K$98, X22:$X$98)-K22*$AZ$3)/Z22, 0)</f>
        <v>-1736.5947904602403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2.7053950000000002E-3</v>
      </c>
      <c r="Q23" s="5">
        <f t="shared" si="29"/>
        <v>12.5</v>
      </c>
      <c r="R23">
        <f t="shared" si="0"/>
        <v>1000000</v>
      </c>
      <c r="S23">
        <f t="shared" si="1"/>
        <v>-1378.133067598136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-1368.7691837110169</v>
      </c>
      <c r="AC23">
        <f t="shared" si="2"/>
        <v>-1072.4316992286094</v>
      </c>
      <c r="AE23">
        <f t="shared" si="3"/>
        <v>0</v>
      </c>
      <c r="AF23">
        <f t="shared" si="4"/>
        <v>0</v>
      </c>
      <c r="AG23">
        <f t="shared" si="5"/>
        <v>-9.7272147048333029</v>
      </c>
      <c r="AH23">
        <f t="shared" si="6"/>
        <v>-2132.3692355339062</v>
      </c>
      <c r="AI23">
        <f t="shared" si="7"/>
        <v>-2142.0964502387396</v>
      </c>
      <c r="AJ23">
        <f t="shared" si="8"/>
        <v>-296.33748448240749</v>
      </c>
      <c r="AK23">
        <f t="shared" si="30"/>
        <v>-95.813842859771199</v>
      </c>
      <c r="AL23">
        <f t="shared" si="9"/>
        <v>-2534.2477775809184</v>
      </c>
      <c r="AN23">
        <f t="shared" si="10"/>
        <v>0</v>
      </c>
      <c r="AO23">
        <f t="shared" si="11"/>
        <v>0</v>
      </c>
      <c r="AP23">
        <f t="shared" si="12"/>
        <v>-2.5794219451924003</v>
      </c>
      <c r="AQ23">
        <f t="shared" si="13"/>
        <v>-565.45271881952965</v>
      </c>
      <c r="AR23">
        <f t="shared" si="14"/>
        <v>-568.03214076472216</v>
      </c>
      <c r="AS23">
        <f t="shared" si="15"/>
        <v>-78.581529641493972</v>
      </c>
      <c r="AT23">
        <f t="shared" si="16"/>
        <v>-25.407512471469126</v>
      </c>
      <c r="AU23">
        <f t="shared" si="17"/>
        <v>-672.02118287768519</v>
      </c>
      <c r="AW23">
        <v>20</v>
      </c>
      <c r="AX23">
        <f>IF(Z23&gt;0, (R23*SUMPRODUCT(K23:$K$98, X23:$X$98)-K23*$AZ$3)/Z23, 0)</f>
        <v>-1378.133067598136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2.7496130000000001E-3</v>
      </c>
      <c r="Q24" s="5">
        <f t="shared" si="29"/>
        <v>12.5</v>
      </c>
      <c r="R24">
        <f t="shared" si="0"/>
        <v>1000000</v>
      </c>
      <c r="S24">
        <f t="shared" si="1"/>
        <v>-1053.5284302321195</v>
      </c>
      <c r="U24">
        <f t="shared" si="21"/>
        <v>2.7496130000000001E-3</v>
      </c>
      <c r="V24">
        <f t="shared" si="22"/>
        <v>0.01</v>
      </c>
      <c r="W24">
        <f t="shared" si="23"/>
        <v>0.77817717638666428</v>
      </c>
      <c r="X24">
        <f t="shared" si="24"/>
        <v>2.1396860804960651E-3</v>
      </c>
      <c r="Y24">
        <f t="shared" si="25"/>
        <v>7.7817717638666434E-3</v>
      </c>
      <c r="Z24">
        <f t="shared" si="26"/>
        <v>0.76825571854230157</v>
      </c>
      <c r="AB24">
        <f t="shared" si="27"/>
        <v>-1072.4316992286094</v>
      </c>
      <c r="AC24">
        <f t="shared" si="2"/>
        <v>-809.37924117271996</v>
      </c>
      <c r="AE24">
        <f t="shared" si="3"/>
        <v>0</v>
      </c>
      <c r="AF24">
        <f t="shared" si="4"/>
        <v>0</v>
      </c>
      <c r="AG24">
        <f t="shared" si="5"/>
        <v>-9.6031964817787703</v>
      </c>
      <c r="AH24">
        <f t="shared" si="6"/>
        <v>-2139.6860804960652</v>
      </c>
      <c r="AI24">
        <f t="shared" si="7"/>
        <v>-2149.2892769778441</v>
      </c>
      <c r="AJ24">
        <f t="shared" si="8"/>
        <v>-263.05245805588947</v>
      </c>
      <c r="AK24">
        <f t="shared" si="30"/>
        <v>-75.070218946002669</v>
      </c>
      <c r="AL24">
        <f t="shared" si="9"/>
        <v>-2487.4119539797362</v>
      </c>
      <c r="AN24">
        <f t="shared" si="10"/>
        <v>0</v>
      </c>
      <c r="AO24">
        <f t="shared" si="11"/>
        <v>0</v>
      </c>
      <c r="AP24">
        <f t="shared" si="12"/>
        <v>-2.2736922443102592</v>
      </c>
      <c r="AQ24">
        <f t="shared" si="13"/>
        <v>-506.60086521330794</v>
      </c>
      <c r="AR24">
        <f t="shared" si="14"/>
        <v>-508.87455745761827</v>
      </c>
      <c r="AS24">
        <f t="shared" si="15"/>
        <v>-62.281380461523298</v>
      </c>
      <c r="AT24">
        <f t="shared" si="16"/>
        <v>-17.773933389789772</v>
      </c>
      <c r="AU24">
        <f t="shared" si="17"/>
        <v>-588.9298713089313</v>
      </c>
      <c r="AW24">
        <v>21</v>
      </c>
      <c r="AX24">
        <f>IF(Z24&gt;0, (R24*SUMPRODUCT(K24:$K$98, X24:$X$98)-K24*$AZ$3)/Z24, 0)</f>
        <v>-1053.5284302321195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2.8010499999999998E-3</v>
      </c>
      <c r="Q25" s="5">
        <f t="shared" si="29"/>
        <v>12.5</v>
      </c>
      <c r="R25">
        <f t="shared" si="0"/>
        <v>1000000</v>
      </c>
      <c r="S25">
        <f t="shared" si="1"/>
        <v>-759.79325463552186</v>
      </c>
      <c r="U25">
        <f t="shared" si="21"/>
        <v>2.8010499999999998E-3</v>
      </c>
      <c r="V25">
        <f t="shared" si="22"/>
        <v>0.01</v>
      </c>
      <c r="W25">
        <f t="shared" si="23"/>
        <v>0.76825571854230157</v>
      </c>
      <c r="X25">
        <f t="shared" si="24"/>
        <v>2.1519226804229134E-3</v>
      </c>
      <c r="Y25">
        <f t="shared" si="25"/>
        <v>7.6825571854230159E-3</v>
      </c>
      <c r="Z25">
        <f t="shared" si="26"/>
        <v>0.75842123867645561</v>
      </c>
      <c r="AB25">
        <f t="shared" si="27"/>
        <v>-809.37924117271996</v>
      </c>
      <c r="AC25">
        <f t="shared" si="2"/>
        <v>-576.24334131868818</v>
      </c>
      <c r="AE25">
        <f t="shared" si="3"/>
        <v>0</v>
      </c>
      <c r="AF25">
        <f t="shared" si="4"/>
        <v>0</v>
      </c>
      <c r="AG25">
        <f t="shared" si="5"/>
        <v>-9.4802654834556943</v>
      </c>
      <c r="AH25">
        <f t="shared" si="6"/>
        <v>-2151.9226804229133</v>
      </c>
      <c r="AI25">
        <f t="shared" si="7"/>
        <v>-2161.402945906369</v>
      </c>
      <c r="AJ25">
        <f t="shared" si="8"/>
        <v>-233.13589985403178</v>
      </c>
      <c r="AK25">
        <f t="shared" si="30"/>
        <v>-56.656546882090403</v>
      </c>
      <c r="AL25">
        <f t="shared" si="9"/>
        <v>-2451.1953926424912</v>
      </c>
      <c r="AN25">
        <f t="shared" si="10"/>
        <v>0</v>
      </c>
      <c r="AO25">
        <f t="shared" si="11"/>
        <v>0</v>
      </c>
      <c r="AP25">
        <f t="shared" si="12"/>
        <v>-2.0040951751841343</v>
      </c>
      <c r="AQ25">
        <f t="shared" si="13"/>
        <v>-454.90897578037493</v>
      </c>
      <c r="AR25">
        <f t="shared" si="14"/>
        <v>-456.91307095555908</v>
      </c>
      <c r="AS25">
        <f t="shared" si="15"/>
        <v>-49.284118981166529</v>
      </c>
      <c r="AT25">
        <f t="shared" si="16"/>
        <v>-11.976997104895659</v>
      </c>
      <c r="AU25">
        <f t="shared" si="17"/>
        <v>-518.17418704162128</v>
      </c>
      <c r="AW25">
        <v>22</v>
      </c>
      <c r="AX25">
        <f>IF(Z25&gt;0, (R25*SUMPRODUCT(K25:$K$98, X25:$X$98)-K25*$AZ$3)/Z25, 0)</f>
        <v>-759.79325463552186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2.8606080000000002E-3</v>
      </c>
      <c r="Q26" s="5">
        <f t="shared" si="29"/>
        <v>12.5</v>
      </c>
      <c r="R26">
        <f t="shared" si="0"/>
        <v>1000000</v>
      </c>
      <c r="S26">
        <f t="shared" si="1"/>
        <v>-495.11040918093221</v>
      </c>
      <c r="U26">
        <f t="shared" si="21"/>
        <v>2.8606080000000002E-3</v>
      </c>
      <c r="V26">
        <f t="shared" si="22"/>
        <v>0.01</v>
      </c>
      <c r="W26">
        <f t="shared" si="23"/>
        <v>0.75842123867645561</v>
      </c>
      <c r="X26">
        <f t="shared" si="24"/>
        <v>2.1695458627277783E-3</v>
      </c>
      <c r="Y26">
        <f t="shared" si="25"/>
        <v>7.584212386764556E-3</v>
      </c>
      <c r="Z26">
        <f t="shared" si="26"/>
        <v>0.74866748042696329</v>
      </c>
      <c r="AB26">
        <f t="shared" si="27"/>
        <v>-576.24334131868818</v>
      </c>
      <c r="AC26">
        <f t="shared" si="2"/>
        <v>-370.67306257465134</v>
      </c>
      <c r="AE26">
        <f t="shared" si="3"/>
        <v>0</v>
      </c>
      <c r="AF26">
        <f t="shared" si="4"/>
        <v>0</v>
      </c>
      <c r="AG26">
        <f t="shared" si="5"/>
        <v>-9.3583435053370412</v>
      </c>
      <c r="AH26">
        <f t="shared" si="6"/>
        <v>-2169.5458627277781</v>
      </c>
      <c r="AI26">
        <f t="shared" si="7"/>
        <v>-2178.904206233115</v>
      </c>
      <c r="AJ26">
        <f t="shared" si="8"/>
        <v>-205.57027874403684</v>
      </c>
      <c r="AK26">
        <f t="shared" si="30"/>
        <v>-40.337033892308177</v>
      </c>
      <c r="AL26">
        <f t="shared" si="9"/>
        <v>-2424.8115188694601</v>
      </c>
      <c r="AN26">
        <f t="shared" si="10"/>
        <v>0</v>
      </c>
      <c r="AO26">
        <f t="shared" si="11"/>
        <v>0</v>
      </c>
      <c r="AP26">
        <f t="shared" si="12"/>
        <v>-1.7663582970905358</v>
      </c>
      <c r="AQ26">
        <f t="shared" si="13"/>
        <v>-409.49504934950971</v>
      </c>
      <c r="AR26">
        <f t="shared" si="14"/>
        <v>-411.26140764660028</v>
      </c>
      <c r="AS26">
        <f t="shared" si="15"/>
        <v>-38.800752215139624</v>
      </c>
      <c r="AT26">
        <f t="shared" si="16"/>
        <v>-7.6134899787625017</v>
      </c>
      <c r="AU26">
        <f t="shared" si="17"/>
        <v>-457.67564984050239</v>
      </c>
      <c r="AW26">
        <v>23</v>
      </c>
      <c r="AX26">
        <f>IF(Z26&gt;0, (R26*SUMPRODUCT(K26:$K$98, X26:$X$98)-K26*$AZ$3)/Z26, 0)</f>
        <v>-495.11040918093221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2.9228739999999998E-3</v>
      </c>
      <c r="Q27" s="5">
        <f t="shared" si="29"/>
        <v>12.5</v>
      </c>
      <c r="R27">
        <f t="shared" si="0"/>
        <v>1000000</v>
      </c>
      <c r="S27">
        <f t="shared" si="1"/>
        <v>-257.7218039951988</v>
      </c>
      <c r="U27">
        <f t="shared" si="21"/>
        <v>2.9228739999999998E-3</v>
      </c>
      <c r="V27">
        <f t="shared" si="22"/>
        <v>0.01</v>
      </c>
      <c r="W27">
        <f t="shared" si="23"/>
        <v>0.74866748042696329</v>
      </c>
      <c r="X27">
        <f t="shared" si="24"/>
        <v>2.1882607131854799E-3</v>
      </c>
      <c r="Y27">
        <f t="shared" si="25"/>
        <v>7.4866748042696331E-3</v>
      </c>
      <c r="Z27">
        <f t="shared" si="26"/>
        <v>0.73899254490950816</v>
      </c>
      <c r="AB27">
        <f t="shared" si="27"/>
        <v>-370.67306257465134</v>
      </c>
      <c r="AC27">
        <f t="shared" si="2"/>
        <v>-190.4544918130814</v>
      </c>
      <c r="AE27">
        <f t="shared" si="3"/>
        <v>0</v>
      </c>
      <c r="AF27">
        <f t="shared" si="4"/>
        <v>0</v>
      </c>
      <c r="AG27">
        <f t="shared" si="5"/>
        <v>-9.2374068113688512</v>
      </c>
      <c r="AH27">
        <f t="shared" si="6"/>
        <v>-2188.2607131854797</v>
      </c>
      <c r="AI27">
        <f t="shared" si="7"/>
        <v>-2197.4981199968488</v>
      </c>
      <c r="AJ27">
        <f t="shared" si="8"/>
        <v>-180.21857076156994</v>
      </c>
      <c r="AK27">
        <f t="shared" si="30"/>
        <v>-25.947114380225596</v>
      </c>
      <c r="AL27">
        <f t="shared" si="9"/>
        <v>-2403.6638051386444</v>
      </c>
      <c r="AN27">
        <f t="shared" si="10"/>
        <v>0</v>
      </c>
      <c r="AO27">
        <f t="shared" si="11"/>
        <v>0</v>
      </c>
      <c r="AP27">
        <f t="shared" si="12"/>
        <v>-1.5567248851592679</v>
      </c>
      <c r="AQ27">
        <f t="shared" si="13"/>
        <v>-368.77448151787161</v>
      </c>
      <c r="AR27">
        <f t="shared" si="14"/>
        <v>-370.33120640303088</v>
      </c>
      <c r="AS27">
        <f t="shared" si="15"/>
        <v>-30.371157144133477</v>
      </c>
      <c r="AT27">
        <f t="shared" si="16"/>
        <v>-4.3727118961631488</v>
      </c>
      <c r="AU27">
        <f t="shared" si="17"/>
        <v>-405.07507544332753</v>
      </c>
      <c r="AW27">
        <v>24</v>
      </c>
      <c r="AX27">
        <f>IF(Z27&gt;0, (R27*SUMPRODUCT(K27:$K$98, X27:$X$98)-K27*$AZ$3)/Z27, 0)</f>
        <v>-257.7218039951988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2.991456E-3</v>
      </c>
      <c r="Q28" s="5">
        <f t="shared" si="29"/>
        <v>12.5</v>
      </c>
      <c r="R28">
        <f t="shared" si="0"/>
        <v>1000000</v>
      </c>
      <c r="S28">
        <f t="shared" si="1"/>
        <v>-44.83043049159474</v>
      </c>
      <c r="U28">
        <f t="shared" si="21"/>
        <v>2.991456E-3</v>
      </c>
      <c r="V28">
        <f t="shared" si="22"/>
        <v>0.01</v>
      </c>
      <c r="W28">
        <f t="shared" si="23"/>
        <v>0.73899254490950816</v>
      </c>
      <c r="X28">
        <f t="shared" si="24"/>
        <v>2.2106636824248175E-3</v>
      </c>
      <c r="Y28">
        <f t="shared" si="25"/>
        <v>7.3899254490950817E-3</v>
      </c>
      <c r="Z28">
        <f t="shared" si="26"/>
        <v>0.72939195577798821</v>
      </c>
      <c r="AB28">
        <f t="shared" si="27"/>
        <v>-190.4544918130814</v>
      </c>
      <c r="AC28">
        <f t="shared" si="2"/>
        <v>-32.698955374633442</v>
      </c>
      <c r="AE28">
        <f t="shared" si="3"/>
        <v>0</v>
      </c>
      <c r="AF28">
        <f t="shared" si="4"/>
        <v>0</v>
      </c>
      <c r="AG28">
        <f t="shared" si="5"/>
        <v>-9.1173994472248534</v>
      </c>
      <c r="AH28">
        <f t="shared" si="6"/>
        <v>-2210.6636824248176</v>
      </c>
      <c r="AI28">
        <f t="shared" si="7"/>
        <v>-2219.7810818720423</v>
      </c>
      <c r="AJ28">
        <f t="shared" si="8"/>
        <v>-157.75553643844796</v>
      </c>
      <c r="AK28">
        <f t="shared" si="30"/>
        <v>-13.331814426915699</v>
      </c>
      <c r="AL28">
        <f t="shared" si="9"/>
        <v>-2390.8684327374058</v>
      </c>
      <c r="AN28">
        <f t="shared" si="10"/>
        <v>0</v>
      </c>
      <c r="AO28">
        <f t="shared" si="11"/>
        <v>0</v>
      </c>
      <c r="AP28">
        <f t="shared" si="12"/>
        <v>-1.3718756806335861</v>
      </c>
      <c r="AQ28">
        <f t="shared" si="13"/>
        <v>-332.63385700421452</v>
      </c>
      <c r="AR28">
        <f t="shared" si="14"/>
        <v>-334.00573268484806</v>
      </c>
      <c r="AS28">
        <f t="shared" si="15"/>
        <v>-23.73713965017583</v>
      </c>
      <c r="AT28">
        <f t="shared" si="16"/>
        <v>-2.0060097286373262</v>
      </c>
      <c r="AU28">
        <f t="shared" si="17"/>
        <v>-359.7488820636612</v>
      </c>
      <c r="AW28">
        <v>25</v>
      </c>
      <c r="AX28">
        <f>IF(Z28&gt;0, (R28*SUMPRODUCT(K28:$K$98, X28:$X$98)-K28*$AZ$3)/Z28, 0)</f>
        <v>-44.83043049159474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3.0654530000000001E-3</v>
      </c>
      <c r="Q29" s="5">
        <f t="shared" si="29"/>
        <v>12.5</v>
      </c>
      <c r="R29">
        <f t="shared" si="0"/>
        <v>1000000</v>
      </c>
      <c r="S29">
        <f t="shared" si="1"/>
        <v>145.56020139048439</v>
      </c>
      <c r="U29">
        <f t="shared" si="21"/>
        <v>3.0654530000000001E-3</v>
      </c>
      <c r="V29">
        <f t="shared" si="22"/>
        <v>0.01</v>
      </c>
      <c r="W29">
        <f t="shared" si="23"/>
        <v>0.72939195577798821</v>
      </c>
      <c r="X29">
        <f t="shared" si="24"/>
        <v>2.2359167590155012E-3</v>
      </c>
      <c r="Y29">
        <f t="shared" si="25"/>
        <v>7.2939195577798824E-3</v>
      </c>
      <c r="Z29">
        <f t="shared" si="26"/>
        <v>0.71986211946119283</v>
      </c>
      <c r="AB29">
        <f t="shared" si="27"/>
        <v>-32.698955374633442</v>
      </c>
      <c r="AC29">
        <f t="shared" si="2"/>
        <v>104.78327508215216</v>
      </c>
      <c r="AE29">
        <f t="shared" si="3"/>
        <v>0</v>
      </c>
      <c r="AF29">
        <f t="shared" si="4"/>
        <v>0</v>
      </c>
      <c r="AG29">
        <f t="shared" si="5"/>
        <v>-8.9982764932649104</v>
      </c>
      <c r="AH29">
        <f t="shared" si="6"/>
        <v>-2235.9167590155012</v>
      </c>
      <c r="AI29">
        <f t="shared" si="7"/>
        <v>-2244.9150355087659</v>
      </c>
      <c r="AJ29">
        <f t="shared" si="8"/>
        <v>-137.4822304567856</v>
      </c>
      <c r="AK29">
        <f t="shared" si="30"/>
        <v>-2.2889268762243411</v>
      </c>
      <c r="AL29">
        <f t="shared" si="9"/>
        <v>-2384.6861928417757</v>
      </c>
      <c r="AN29">
        <f t="shared" si="10"/>
        <v>0</v>
      </c>
      <c r="AO29">
        <f t="shared" si="11"/>
        <v>0</v>
      </c>
      <c r="AP29">
        <f t="shared" si="12"/>
        <v>-1.2088852708985935</v>
      </c>
      <c r="AQ29">
        <f t="shared" si="13"/>
        <v>-300.38717291609055</v>
      </c>
      <c r="AR29">
        <f t="shared" si="14"/>
        <v>-301.59605818698907</v>
      </c>
      <c r="AS29">
        <f t="shared" si="15"/>
        <v>-18.470230775181534</v>
      </c>
      <c r="AT29">
        <f t="shared" si="16"/>
        <v>-0.30750888671876597</v>
      </c>
      <c r="AU29">
        <f t="shared" si="17"/>
        <v>-320.37379784888935</v>
      </c>
      <c r="AW29">
        <v>26</v>
      </c>
      <c r="AX29">
        <f>IF(Z29&gt;0, (R29*SUMPRODUCT(K29:$K$98, X29:$X$98)-K29*$AZ$3)/Z29, 0)</f>
        <v>145.56020139048439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3.1502779999999998E-3</v>
      </c>
      <c r="Q30" s="5">
        <f t="shared" si="29"/>
        <v>12.5</v>
      </c>
      <c r="R30">
        <f t="shared" si="0"/>
        <v>1000000</v>
      </c>
      <c r="S30">
        <f t="shared" si="1"/>
        <v>315.51795511042752</v>
      </c>
      <c r="U30">
        <f t="shared" si="21"/>
        <v>3.1502779999999998E-3</v>
      </c>
      <c r="V30">
        <f t="shared" si="22"/>
        <v>0.01</v>
      </c>
      <c r="W30">
        <f t="shared" si="23"/>
        <v>0.71986211946119283</v>
      </c>
      <c r="X30">
        <f t="shared" si="24"/>
        <v>2.2677657979719673E-3</v>
      </c>
      <c r="Y30">
        <f t="shared" si="25"/>
        <v>7.1986211946119287E-3</v>
      </c>
      <c r="Z30">
        <f t="shared" si="26"/>
        <v>0.71039573246860899</v>
      </c>
      <c r="AB30">
        <f t="shared" si="27"/>
        <v>104.78327508215216</v>
      </c>
      <c r="AC30">
        <f t="shared" si="2"/>
        <v>224.14260882766985</v>
      </c>
      <c r="AE30">
        <f t="shared" si="3"/>
        <v>0</v>
      </c>
      <c r="AF30">
        <f t="shared" si="4"/>
        <v>0</v>
      </c>
      <c r="AG30">
        <f t="shared" si="5"/>
        <v>-8.8799466558576121</v>
      </c>
      <c r="AH30">
        <f t="shared" si="6"/>
        <v>-2267.7657979719675</v>
      </c>
      <c r="AI30">
        <f t="shared" si="7"/>
        <v>-2276.645744627825</v>
      </c>
      <c r="AJ30">
        <f t="shared" si="8"/>
        <v>-119.35933374551769</v>
      </c>
      <c r="AK30">
        <f t="shared" si="30"/>
        <v>7.3348292557506518</v>
      </c>
      <c r="AL30">
        <f t="shared" si="9"/>
        <v>-2388.670249117592</v>
      </c>
      <c r="AN30">
        <f t="shared" si="10"/>
        <v>0</v>
      </c>
      <c r="AO30">
        <f t="shared" si="11"/>
        <v>0</v>
      </c>
      <c r="AP30">
        <f t="shared" si="12"/>
        <v>-1.065167940639439</v>
      </c>
      <c r="AQ30">
        <f t="shared" si="13"/>
        <v>-272.02319095970563</v>
      </c>
      <c r="AR30">
        <f t="shared" si="14"/>
        <v>-273.0883589003451</v>
      </c>
      <c r="AS30">
        <f t="shared" si="15"/>
        <v>-14.317398589094317</v>
      </c>
      <c r="AT30">
        <f t="shared" si="16"/>
        <v>0.87982791744994782</v>
      </c>
      <c r="AU30">
        <f t="shared" si="17"/>
        <v>-286.52592957198942</v>
      </c>
      <c r="AW30">
        <v>27</v>
      </c>
      <c r="AX30">
        <f>IF(Z30&gt;0, (R30*SUMPRODUCT(K30:$K$98, X30:$X$98)-K30*$AZ$3)/Z30, 0)</f>
        <v>315.51795511042752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3.247738E-3</v>
      </c>
      <c r="Q31" s="5">
        <f t="shared" si="29"/>
        <v>12.5</v>
      </c>
      <c r="R31">
        <f t="shared" si="0"/>
        <v>1000000</v>
      </c>
      <c r="S31">
        <f t="shared" si="1"/>
        <v>466.33419112027804</v>
      </c>
      <c r="U31">
        <f t="shared" si="21"/>
        <v>3.247738E-3</v>
      </c>
      <c r="V31">
        <f t="shared" si="22"/>
        <v>0.01</v>
      </c>
      <c r="W31">
        <f t="shared" si="23"/>
        <v>0.71039573246860899</v>
      </c>
      <c r="X31">
        <f t="shared" si="24"/>
        <v>2.3071792153761352E-3</v>
      </c>
      <c r="Y31">
        <f t="shared" si="25"/>
        <v>7.1039573246860898E-3</v>
      </c>
      <c r="Z31">
        <f t="shared" si="26"/>
        <v>0.70098459592854678</v>
      </c>
      <c r="AB31">
        <f t="shared" si="27"/>
        <v>224.14260882766985</v>
      </c>
      <c r="AC31">
        <f t="shared" si="2"/>
        <v>326.89308453011381</v>
      </c>
      <c r="AE31">
        <f t="shared" si="3"/>
        <v>0</v>
      </c>
      <c r="AF31">
        <f t="shared" si="4"/>
        <v>0</v>
      </c>
      <c r="AG31">
        <f t="shared" si="5"/>
        <v>-8.7623074491068351</v>
      </c>
      <c r="AH31">
        <f t="shared" si="6"/>
        <v>-2307.1792153761353</v>
      </c>
      <c r="AI31">
        <f t="shared" si="7"/>
        <v>-2315.9415228252419</v>
      </c>
      <c r="AJ31">
        <f t="shared" si="8"/>
        <v>-102.75047570244396</v>
      </c>
      <c r="AK31">
        <f t="shared" si="30"/>
        <v>15.689982617936892</v>
      </c>
      <c r="AL31">
        <f t="shared" si="9"/>
        <v>-2403.0020159097489</v>
      </c>
      <c r="AN31">
        <f t="shared" si="10"/>
        <v>0</v>
      </c>
      <c r="AO31">
        <f t="shared" si="11"/>
        <v>0</v>
      </c>
      <c r="AP31">
        <f t="shared" si="12"/>
        <v>-0.93844363824629307</v>
      </c>
      <c r="AQ31">
        <f t="shared" si="13"/>
        <v>-247.09902837117502</v>
      </c>
      <c r="AR31">
        <f t="shared" si="14"/>
        <v>-248.03747200942129</v>
      </c>
      <c r="AS31">
        <f t="shared" si="15"/>
        <v>-11.004581933445824</v>
      </c>
      <c r="AT31">
        <f t="shared" si="16"/>
        <v>1.6803980523987054</v>
      </c>
      <c r="AU31">
        <f t="shared" si="17"/>
        <v>-257.3616558904684</v>
      </c>
      <c r="AW31">
        <v>28</v>
      </c>
      <c r="AX31">
        <f>IF(Z31&gt;0, (R31*SUMPRODUCT(K31:$K$98, X31:$X$98)-K31*$AZ$3)/Z31, 0)</f>
        <v>466.33419112027804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3.3542210000000001E-3</v>
      </c>
      <c r="Q32" s="5">
        <f t="shared" si="29"/>
        <v>12.5</v>
      </c>
      <c r="R32">
        <f t="shared" si="0"/>
        <v>1000000</v>
      </c>
      <c r="S32">
        <f t="shared" si="1"/>
        <v>599.18930712583301</v>
      </c>
      <c r="U32">
        <f t="shared" si="21"/>
        <v>3.3542210000000001E-3</v>
      </c>
      <c r="V32">
        <f t="shared" si="22"/>
        <v>0.01</v>
      </c>
      <c r="W32">
        <f t="shared" si="23"/>
        <v>0.70098459592854678</v>
      </c>
      <c r="X32">
        <f t="shared" si="24"/>
        <v>2.3512572523400463E-3</v>
      </c>
      <c r="Y32">
        <f t="shared" si="25"/>
        <v>7.0098459592854677E-3</v>
      </c>
      <c r="Z32">
        <f t="shared" si="26"/>
        <v>0.69162349271692125</v>
      </c>
      <c r="AB32">
        <f t="shared" si="27"/>
        <v>326.89308453011381</v>
      </c>
      <c r="AC32">
        <f t="shared" si="2"/>
        <v>414.41340139300064</v>
      </c>
      <c r="AE32">
        <f t="shared" si="3"/>
        <v>0</v>
      </c>
      <c r="AF32">
        <f t="shared" si="4"/>
        <v>0</v>
      </c>
      <c r="AG32">
        <f t="shared" si="5"/>
        <v>-8.6452936589615152</v>
      </c>
      <c r="AH32">
        <f t="shared" si="6"/>
        <v>-2351.2572523400463</v>
      </c>
      <c r="AI32">
        <f t="shared" si="7"/>
        <v>-2359.902545999008</v>
      </c>
      <c r="AJ32">
        <f t="shared" si="8"/>
        <v>-87.52031686288683</v>
      </c>
      <c r="AK32">
        <f t="shared" si="30"/>
        <v>22.88251591710797</v>
      </c>
      <c r="AL32">
        <f t="shared" si="9"/>
        <v>-2424.540346944787</v>
      </c>
      <c r="AN32">
        <f t="shared" si="10"/>
        <v>0</v>
      </c>
      <c r="AO32">
        <f t="shared" si="11"/>
        <v>0</v>
      </c>
      <c r="AP32">
        <f t="shared" si="12"/>
        <v>-0.82670665580813196</v>
      </c>
      <c r="AQ32">
        <f t="shared" si="13"/>
        <v>-224.83909705157993</v>
      </c>
      <c r="AR32">
        <f t="shared" si="14"/>
        <v>-225.66580370738808</v>
      </c>
      <c r="AS32">
        <f t="shared" si="15"/>
        <v>-8.3691348522308555</v>
      </c>
      <c r="AT32">
        <f t="shared" si="16"/>
        <v>2.1881417747677792</v>
      </c>
      <c r="AU32">
        <f t="shared" si="17"/>
        <v>-231.84679678485116</v>
      </c>
      <c r="AW32">
        <v>29</v>
      </c>
      <c r="AX32">
        <f>IF(Z32&gt;0, (R32*SUMPRODUCT(K32:$K$98, X32:$X$98)-K32*$AZ$3)/Z32, 0)</f>
        <v>599.18930712583301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3.4760450000000001E-3</v>
      </c>
      <c r="Q33" s="5">
        <f t="shared" si="29"/>
        <v>12.5</v>
      </c>
      <c r="R33">
        <f t="shared" si="0"/>
        <v>1000000</v>
      </c>
      <c r="S33">
        <f t="shared" si="1"/>
        <v>715.72523385143256</v>
      </c>
      <c r="U33">
        <f t="shared" si="21"/>
        <v>3.4760450000000001E-3</v>
      </c>
      <c r="V33">
        <f t="shared" si="22"/>
        <v>0.01</v>
      </c>
      <c r="W33">
        <f t="shared" si="23"/>
        <v>0.69162349271692125</v>
      </c>
      <c r="X33">
        <f t="shared" si="24"/>
        <v>2.4041143837411905E-3</v>
      </c>
      <c r="Y33">
        <f t="shared" si="25"/>
        <v>6.9162349271692123E-3</v>
      </c>
      <c r="Z33">
        <f t="shared" si="26"/>
        <v>0.68230314340601084</v>
      </c>
      <c r="AB33">
        <f t="shared" si="27"/>
        <v>414.41340139300064</v>
      </c>
      <c r="AC33">
        <f t="shared" si="2"/>
        <v>488.34157687183466</v>
      </c>
      <c r="AE33">
        <f t="shared" si="3"/>
        <v>0</v>
      </c>
      <c r="AF33">
        <f t="shared" si="4"/>
        <v>0</v>
      </c>
      <c r="AG33">
        <f t="shared" si="5"/>
        <v>-8.5287892925751354</v>
      </c>
      <c r="AH33">
        <f t="shared" si="6"/>
        <v>-2404.1143837411905</v>
      </c>
      <c r="AI33">
        <f t="shared" si="7"/>
        <v>-2412.6431730337658</v>
      </c>
      <c r="AJ33">
        <f t="shared" si="8"/>
        <v>-73.928175478834021</v>
      </c>
      <c r="AK33">
        <f t="shared" si="30"/>
        <v>29.008938097510047</v>
      </c>
      <c r="AL33">
        <f t="shared" si="9"/>
        <v>-2457.5624104150897</v>
      </c>
      <c r="AN33">
        <f t="shared" si="10"/>
        <v>0</v>
      </c>
      <c r="AO33">
        <f t="shared" si="11"/>
        <v>0</v>
      </c>
      <c r="AP33">
        <f t="shared" si="12"/>
        <v>-0.72818385688630538</v>
      </c>
      <c r="AQ33">
        <f t="shared" si="13"/>
        <v>-205.26210981346983</v>
      </c>
      <c r="AR33">
        <f t="shared" si="14"/>
        <v>-205.99029367035615</v>
      </c>
      <c r="AS33">
        <f t="shared" si="15"/>
        <v>-6.3119514512581905</v>
      </c>
      <c r="AT33">
        <f t="shared" si="16"/>
        <v>2.4767689414499454</v>
      </c>
      <c r="AU33">
        <f t="shared" si="17"/>
        <v>-209.8254761801644</v>
      </c>
      <c r="AW33">
        <v>30</v>
      </c>
      <c r="AX33">
        <f>IF(Z33&gt;0, (R33*SUMPRODUCT(K33:$K$98, X33:$X$98)-K33*$AZ$3)/Z33, 0)</f>
        <v>715.72523385143256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3.6141120000000001E-3</v>
      </c>
      <c r="Q34" s="5">
        <f t="shared" si="29"/>
        <v>12.5</v>
      </c>
      <c r="R34">
        <f t="shared" si="0"/>
        <v>1000000</v>
      </c>
      <c r="S34">
        <f t="shared" si="1"/>
        <v>816.97528362702622</v>
      </c>
      <c r="U34">
        <f t="shared" si="21"/>
        <v>3.6141120000000001E-3</v>
      </c>
      <c r="V34">
        <f t="shared" si="22"/>
        <v>0.01</v>
      </c>
      <c r="W34">
        <f t="shared" si="23"/>
        <v>0.68230314340601084</v>
      </c>
      <c r="X34">
        <f t="shared" si="24"/>
        <v>2.4659199782213845E-3</v>
      </c>
      <c r="Y34">
        <f t="shared" si="25"/>
        <v>6.8230314340601084E-3</v>
      </c>
      <c r="Z34">
        <f t="shared" si="26"/>
        <v>0.67301419199372925</v>
      </c>
      <c r="AB34">
        <f t="shared" si="27"/>
        <v>488.34157687183466</v>
      </c>
      <c r="AC34">
        <f t="shared" si="2"/>
        <v>549.83596038909081</v>
      </c>
      <c r="AE34">
        <f t="shared" si="3"/>
        <v>0</v>
      </c>
      <c r="AF34">
        <f t="shared" si="4"/>
        <v>0</v>
      </c>
      <c r="AG34">
        <f t="shared" si="5"/>
        <v>-8.4126773999216162</v>
      </c>
      <c r="AH34">
        <f t="shared" si="6"/>
        <v>-2465.9199782213846</v>
      </c>
      <c r="AI34">
        <f t="shared" si="7"/>
        <v>-2474.332655621306</v>
      </c>
      <c r="AJ34">
        <f t="shared" si="8"/>
        <v>-61.494383517256153</v>
      </c>
      <c r="AK34">
        <f t="shared" si="30"/>
        <v>34.183910381028433</v>
      </c>
      <c r="AL34">
        <f t="shared" si="9"/>
        <v>-2501.6431287575338</v>
      </c>
      <c r="AN34">
        <f t="shared" si="10"/>
        <v>0</v>
      </c>
      <c r="AO34">
        <f t="shared" si="11"/>
        <v>0</v>
      </c>
      <c r="AP34">
        <f t="shared" si="12"/>
        <v>-0.64131275026969925</v>
      </c>
      <c r="AQ34">
        <f t="shared" si="13"/>
        <v>-187.98128681279132</v>
      </c>
      <c r="AR34">
        <f t="shared" si="14"/>
        <v>-188.62259956306102</v>
      </c>
      <c r="AS34">
        <f t="shared" si="15"/>
        <v>-4.687821765275185</v>
      </c>
      <c r="AT34">
        <f t="shared" si="16"/>
        <v>2.6058978062839455</v>
      </c>
      <c r="AU34">
        <f t="shared" si="17"/>
        <v>-190.70452352205226</v>
      </c>
      <c r="AW34">
        <v>31</v>
      </c>
      <c r="AX34">
        <f>IF(Z34&gt;0, (R34*SUMPRODUCT(K34:$K$98, X34:$X$98)-K34*$AZ$3)/Z34, 0)</f>
        <v>816.97528362702622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3.757594E-3</v>
      </c>
      <c r="Q35" s="5">
        <f t="shared" si="29"/>
        <v>12.5</v>
      </c>
      <c r="R35">
        <f t="shared" ref="R35:R66" si="31">$C$6</f>
        <v>1000000</v>
      </c>
      <c r="S35">
        <f t="shared" ref="S35:S66" si="32">AX35</f>
        <v>903.99317688230758</v>
      </c>
      <c r="U35">
        <f t="shared" si="21"/>
        <v>3.757594E-3</v>
      </c>
      <c r="V35">
        <f t="shared" si="22"/>
        <v>0.01</v>
      </c>
      <c r="W35">
        <f t="shared" si="23"/>
        <v>0.67301419199372925</v>
      </c>
      <c r="X35">
        <f t="shared" si="24"/>
        <v>2.528914089750485E-3</v>
      </c>
      <c r="Y35">
        <f t="shared" si="25"/>
        <v>6.7301419199372924E-3</v>
      </c>
      <c r="Z35">
        <f t="shared" si="26"/>
        <v>0.66375513598404146</v>
      </c>
      <c r="AB35">
        <f t="shared" si="27"/>
        <v>549.83596038909081</v>
      </c>
      <c r="AC35">
        <f t="shared" ref="AC35:AC66" si="33">S35*Z35</f>
        <v>600.03011405016173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-8.2969391998005175</v>
      </c>
      <c r="AH35">
        <f t="shared" ref="AH35:AH66" si="37">-X35*R35</f>
        <v>-2528.9140897504849</v>
      </c>
      <c r="AI35">
        <f t="shared" ref="AI35:AI66" si="38">SUM(AE35:AH35)</f>
        <v>-2537.2110289502853</v>
      </c>
      <c r="AJ35">
        <f t="shared" ref="AJ35:AJ66" si="39">AB35-AC35</f>
        <v>-50.194153661070914</v>
      </c>
      <c r="AK35">
        <f t="shared" si="30"/>
        <v>38.488517227236358</v>
      </c>
      <c r="AL35">
        <f t="shared" ref="AL35:AL66" si="40">SUM(AI35:AK35)</f>
        <v>-2548.9166653841198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-0.56472306234327252</v>
      </c>
      <c r="AQ35">
        <f t="shared" ref="AQ35:AQ66" si="44">AH35*$K35</f>
        <v>-172.12806732406571</v>
      </c>
      <c r="AR35">
        <f t="shared" ref="AR35:AR66" si="45">AI35*$K35</f>
        <v>-172.69279038640897</v>
      </c>
      <c r="AS35">
        <f t="shared" ref="AS35:AS66" si="46">AJ35*$K35</f>
        <v>-3.4164160402537678</v>
      </c>
      <c r="AT35">
        <f t="shared" ref="AT35:AT66" si="47">AK35*$K35</f>
        <v>2.6196833302260787</v>
      </c>
      <c r="AU35">
        <f t="shared" ref="AU35:AU66" si="48">AL35*$K35</f>
        <v>-173.48952309643664</v>
      </c>
      <c r="AW35">
        <v>32</v>
      </c>
      <c r="AX35">
        <f>IF(Z35&gt;0, (R35*SUMPRODUCT(K35:$K$98, X35:$X$98)-K35*$AZ$3)/Z35, 0)</f>
        <v>903.99317688230758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3.9119039999999999E-3</v>
      </c>
      <c r="Q36" s="5">
        <f t="shared" si="29"/>
        <v>12.5</v>
      </c>
      <c r="R36">
        <f t="shared" si="31"/>
        <v>1000000</v>
      </c>
      <c r="S36">
        <f t="shared" si="32"/>
        <v>978.66783887701035</v>
      </c>
      <c r="U36">
        <f t="shared" ref="U36:U67" si="52">M36</f>
        <v>3.9119039999999999E-3</v>
      </c>
      <c r="V36">
        <f t="shared" ref="V36:V67" si="53">$C$10</f>
        <v>0.01</v>
      </c>
      <c r="W36">
        <f t="shared" ref="W36:W67" si="54">Z35</f>
        <v>0.66375513598404146</v>
      </c>
      <c r="X36">
        <f t="shared" ref="X36:X67" si="55">U36*W36</f>
        <v>2.5965463714765157E-3</v>
      </c>
      <c r="Y36">
        <f t="shared" ref="Y36:Y67" si="56">V36*W36</f>
        <v>6.6375513598404146E-3</v>
      </c>
      <c r="Z36">
        <f t="shared" ref="Z36:Z67" si="57">MAX(0, W36-X36-Y36)</f>
        <v>0.65452103825272445</v>
      </c>
      <c r="AB36">
        <f t="shared" ref="AB36:AB67" si="58">AC35</f>
        <v>600.03011405016173</v>
      </c>
      <c r="AC36">
        <f t="shared" si="33"/>
        <v>640.55869000633083</v>
      </c>
      <c r="AE36">
        <f t="shared" si="34"/>
        <v>0</v>
      </c>
      <c r="AF36">
        <f t="shared" si="35"/>
        <v>0</v>
      </c>
      <c r="AG36">
        <f t="shared" si="36"/>
        <v>-8.1815129781590556</v>
      </c>
      <c r="AH36">
        <f t="shared" si="37"/>
        <v>-2596.5463714765156</v>
      </c>
      <c r="AI36">
        <f t="shared" si="38"/>
        <v>-2604.7278844546745</v>
      </c>
      <c r="AJ36">
        <f t="shared" si="39"/>
        <v>-40.528575956169107</v>
      </c>
      <c r="AK36">
        <f t="shared" si="30"/>
        <v>42.002107983511323</v>
      </c>
      <c r="AL36">
        <f t="shared" si="40"/>
        <v>-2603.2543524273324</v>
      </c>
      <c r="AN36">
        <f t="shared" si="41"/>
        <v>0</v>
      </c>
      <c r="AO36">
        <f t="shared" si="42"/>
        <v>0</v>
      </c>
      <c r="AP36">
        <f t="shared" si="43"/>
        <v>-0.49720240117264891</v>
      </c>
      <c r="AQ36">
        <f t="shared" si="44"/>
        <v>-157.79588617663549</v>
      </c>
      <c r="AR36">
        <f t="shared" si="45"/>
        <v>-158.29308857780813</v>
      </c>
      <c r="AS36">
        <f t="shared" si="46"/>
        <v>-2.4629802990362761</v>
      </c>
      <c r="AT36">
        <f t="shared" si="47"/>
        <v>2.552528975932002</v>
      </c>
      <c r="AU36">
        <f t="shared" si="48"/>
        <v>-158.2035399009124</v>
      </c>
      <c r="AW36">
        <v>33</v>
      </c>
      <c r="AX36">
        <f>IF(Z36&gt;0, (R36*SUMPRODUCT(K36:$K$98, X36:$X$98)-K36*$AZ$3)/Z36, 0)</f>
        <v>978.66783887701035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4.0806530000000001E-3</v>
      </c>
      <c r="Q37" s="5">
        <f t="shared" ref="Q37:Q68" si="60">$C$8</f>
        <v>12.5</v>
      </c>
      <c r="R37">
        <f t="shared" si="31"/>
        <v>1000000</v>
      </c>
      <c r="S37">
        <f t="shared" si="32"/>
        <v>1042.3518399020791</v>
      </c>
      <c r="U37">
        <f t="shared" si="52"/>
        <v>4.0806530000000001E-3</v>
      </c>
      <c r="V37">
        <f t="shared" si="53"/>
        <v>0.01</v>
      </c>
      <c r="W37">
        <f t="shared" si="54"/>
        <v>0.65452103825272445</v>
      </c>
      <c r="X37">
        <f t="shared" si="55"/>
        <v>2.6708732383090949E-3</v>
      </c>
      <c r="Y37">
        <f t="shared" si="56"/>
        <v>6.5452103825272443E-3</v>
      </c>
      <c r="Z37">
        <f t="shared" si="57"/>
        <v>0.64530495463188819</v>
      </c>
      <c r="AB37">
        <f t="shared" si="58"/>
        <v>640.55869000633083</v>
      </c>
      <c r="AC37">
        <f t="shared" si="33"/>
        <v>672.63480675847632</v>
      </c>
      <c r="AE37">
        <f t="shared" si="34"/>
        <v>0</v>
      </c>
      <c r="AF37">
        <f t="shared" si="35"/>
        <v>0</v>
      </c>
      <c r="AG37">
        <f t="shared" si="36"/>
        <v>-8.0663119328986017</v>
      </c>
      <c r="AH37">
        <f t="shared" si="37"/>
        <v>-2670.8732383090951</v>
      </c>
      <c r="AI37">
        <f t="shared" si="38"/>
        <v>-2678.9395502419939</v>
      </c>
      <c r="AJ37">
        <f t="shared" si="39"/>
        <v>-32.076116752145481</v>
      </c>
      <c r="AK37">
        <f t="shared" si="30"/>
        <v>44.839108300443165</v>
      </c>
      <c r="AL37">
        <f t="shared" si="40"/>
        <v>-2666.1765586936963</v>
      </c>
      <c r="AN37">
        <f t="shared" si="41"/>
        <v>0</v>
      </c>
      <c r="AO37">
        <f t="shared" si="42"/>
        <v>0</v>
      </c>
      <c r="AP37">
        <f t="shared" si="43"/>
        <v>-0.43767988097408039</v>
      </c>
      <c r="AQ37">
        <f t="shared" si="44"/>
        <v>-144.92217642516954</v>
      </c>
      <c r="AR37">
        <f t="shared" si="45"/>
        <v>-145.35985630614363</v>
      </c>
      <c r="AS37">
        <f t="shared" si="46"/>
        <v>-1.7404572348524152</v>
      </c>
      <c r="AT37">
        <f t="shared" si="47"/>
        <v>2.4329799972004835</v>
      </c>
      <c r="AU37">
        <f t="shared" si="48"/>
        <v>-144.66733354379556</v>
      </c>
      <c r="AW37">
        <v>34</v>
      </c>
      <c r="AX37">
        <f>IF(Z37&gt;0, (R37*SUMPRODUCT(K37:$K$98, X37:$X$98)-K37*$AZ$3)/Z37, 0)</f>
        <v>1042.3518399020791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4.2836929999999999E-3</v>
      </c>
      <c r="Q38" s="5">
        <f t="shared" si="60"/>
        <v>12.5</v>
      </c>
      <c r="R38">
        <f t="shared" si="31"/>
        <v>1000000</v>
      </c>
      <c r="S38">
        <f t="shared" si="32"/>
        <v>1096.1401951495075</v>
      </c>
      <c r="U38">
        <f t="shared" si="52"/>
        <v>4.2836929999999999E-3</v>
      </c>
      <c r="V38">
        <f t="shared" si="53"/>
        <v>0.01</v>
      </c>
      <c r="W38">
        <f t="shared" si="54"/>
        <v>0.64530495463188819</v>
      </c>
      <c r="X38">
        <f t="shared" si="55"/>
        <v>2.7642883170219371E-3</v>
      </c>
      <c r="Y38">
        <f t="shared" si="56"/>
        <v>6.4530495463188823E-3</v>
      </c>
      <c r="Z38">
        <f t="shared" si="57"/>
        <v>0.63608761676854741</v>
      </c>
      <c r="AB38">
        <f t="shared" si="58"/>
        <v>672.63480675847632</v>
      </c>
      <c r="AC38">
        <f t="shared" si="33"/>
        <v>697.24120437686065</v>
      </c>
      <c r="AE38">
        <f t="shared" si="34"/>
        <v>0</v>
      </c>
      <c r="AF38">
        <f t="shared" si="35"/>
        <v>0</v>
      </c>
      <c r="AG38">
        <f t="shared" si="36"/>
        <v>-7.9510952096068426</v>
      </c>
      <c r="AH38">
        <f t="shared" si="37"/>
        <v>-2764.288317021937</v>
      </c>
      <c r="AI38">
        <f t="shared" si="38"/>
        <v>-2772.2394122315441</v>
      </c>
      <c r="AJ38">
        <f t="shared" si="39"/>
        <v>-24.606397618384335</v>
      </c>
      <c r="AK38">
        <f t="shared" si="30"/>
        <v>47.084436473093348</v>
      </c>
      <c r="AL38">
        <f t="shared" si="40"/>
        <v>-2749.7613733768353</v>
      </c>
      <c r="AN38">
        <f t="shared" si="41"/>
        <v>0</v>
      </c>
      <c r="AO38">
        <f t="shared" si="42"/>
        <v>0</v>
      </c>
      <c r="AP38">
        <f t="shared" si="43"/>
        <v>-0.38520374635890192</v>
      </c>
      <c r="AQ38">
        <f t="shared" si="44"/>
        <v>-133.92044588353582</v>
      </c>
      <c r="AR38">
        <f t="shared" si="45"/>
        <v>-134.30564962989473</v>
      </c>
      <c r="AS38">
        <f t="shared" si="46"/>
        <v>-1.1920969749608985</v>
      </c>
      <c r="AT38">
        <f t="shared" si="47"/>
        <v>2.2810821461072788</v>
      </c>
      <c r="AU38">
        <f t="shared" si="48"/>
        <v>-133.21666445874837</v>
      </c>
      <c r="AW38">
        <v>35</v>
      </c>
      <c r="AX38">
        <f>IF(Z38&gt;0, (R38*SUMPRODUCT(K38:$K$98, X38:$X$98)-K38*$AZ$3)/Z38, 0)</f>
        <v>1096.1401951495075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4.5002690000000003E-3</v>
      </c>
      <c r="Q39" s="5">
        <f t="shared" si="60"/>
        <v>12.5</v>
      </c>
      <c r="R39">
        <f t="shared" si="31"/>
        <v>1000000</v>
      </c>
      <c r="S39">
        <f t="shared" si="32"/>
        <v>1140.0963478223107</v>
      </c>
      <c r="U39">
        <f t="shared" si="52"/>
        <v>4.5002690000000003E-3</v>
      </c>
      <c r="V39">
        <f t="shared" si="53"/>
        <v>0.01</v>
      </c>
      <c r="W39">
        <f t="shared" si="54"/>
        <v>0.63608761676854741</v>
      </c>
      <c r="X39">
        <f t="shared" si="55"/>
        <v>2.8625653830273742E-3</v>
      </c>
      <c r="Y39">
        <f t="shared" si="56"/>
        <v>6.3608761676854746E-3</v>
      </c>
      <c r="Z39">
        <f t="shared" si="57"/>
        <v>0.62686417521783455</v>
      </c>
      <c r="AB39">
        <f t="shared" si="58"/>
        <v>697.24120437686065</v>
      </c>
      <c r="AC39">
        <f t="shared" si="33"/>
        <v>714.68555674649826</v>
      </c>
      <c r="AE39">
        <f t="shared" si="34"/>
        <v>0</v>
      </c>
      <c r="AF39">
        <f t="shared" si="35"/>
        <v>0</v>
      </c>
      <c r="AG39">
        <f t="shared" si="36"/>
        <v>-7.8358021902229318</v>
      </c>
      <c r="AH39">
        <f t="shared" si="37"/>
        <v>-2862.5653830273741</v>
      </c>
      <c r="AI39">
        <f t="shared" si="38"/>
        <v>-2870.4011852175972</v>
      </c>
      <c r="AJ39">
        <f t="shared" si="39"/>
        <v>-17.444352369637613</v>
      </c>
      <c r="AK39">
        <f t="shared" si="30"/>
        <v>48.806884306380248</v>
      </c>
      <c r="AL39">
        <f t="shared" si="40"/>
        <v>-2839.0386532808548</v>
      </c>
      <c r="AN39">
        <f t="shared" si="41"/>
        <v>0</v>
      </c>
      <c r="AO39">
        <f t="shared" si="42"/>
        <v>0</v>
      </c>
      <c r="AP39">
        <f t="shared" si="43"/>
        <v>-0.33894481108650898</v>
      </c>
      <c r="AQ39">
        <f t="shared" si="44"/>
        <v>-123.82289131591637</v>
      </c>
      <c r="AR39">
        <f t="shared" si="45"/>
        <v>-124.16183612700289</v>
      </c>
      <c r="AS39">
        <f t="shared" si="46"/>
        <v>-0.75457146248929208</v>
      </c>
      <c r="AT39">
        <f t="shared" si="47"/>
        <v>2.1111865485308403</v>
      </c>
      <c r="AU39">
        <f t="shared" si="48"/>
        <v>-122.80522104096134</v>
      </c>
      <c r="AW39">
        <v>36</v>
      </c>
      <c r="AX39">
        <f>IF(Z39&gt;0, (R39*SUMPRODUCT(K39:$K$98, X39:$X$98)-K39*$AZ$3)/Z39, 0)</f>
        <v>1140.0963478223107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4.7150400000000002E-3</v>
      </c>
      <c r="Q40" s="5">
        <f t="shared" si="60"/>
        <v>12.5</v>
      </c>
      <c r="R40">
        <f t="shared" si="31"/>
        <v>1000000</v>
      </c>
      <c r="S40">
        <f t="shared" si="32"/>
        <v>1175.4581800544358</v>
      </c>
      <c r="U40">
        <f t="shared" si="52"/>
        <v>4.7150400000000002E-3</v>
      </c>
      <c r="V40">
        <f t="shared" si="53"/>
        <v>0.01</v>
      </c>
      <c r="W40">
        <f t="shared" si="54"/>
        <v>0.62686417521783455</v>
      </c>
      <c r="X40">
        <f t="shared" si="55"/>
        <v>2.9556896607190988E-3</v>
      </c>
      <c r="Y40">
        <f t="shared" si="56"/>
        <v>6.2686417521783458E-3</v>
      </c>
      <c r="Z40">
        <f t="shared" si="57"/>
        <v>0.61763984380493708</v>
      </c>
      <c r="AB40">
        <f t="shared" si="58"/>
        <v>714.68555674649826</v>
      </c>
      <c r="AC40">
        <f t="shared" si="33"/>
        <v>726.00980672805736</v>
      </c>
      <c r="AE40">
        <f t="shared" si="34"/>
        <v>0</v>
      </c>
      <c r="AF40">
        <f t="shared" si="35"/>
        <v>0</v>
      </c>
      <c r="AG40">
        <f t="shared" si="36"/>
        <v>-7.7204980475617138</v>
      </c>
      <c r="AH40">
        <f t="shared" si="37"/>
        <v>-2955.6896607190988</v>
      </c>
      <c r="AI40">
        <f t="shared" si="38"/>
        <v>-2963.4101587666605</v>
      </c>
      <c r="AJ40">
        <f t="shared" si="39"/>
        <v>-11.324249981559092</v>
      </c>
      <c r="AK40">
        <f t="shared" si="30"/>
        <v>50.027988972254882</v>
      </c>
      <c r="AL40">
        <f t="shared" si="40"/>
        <v>-2924.7064197759651</v>
      </c>
      <c r="AN40">
        <f t="shared" si="41"/>
        <v>0</v>
      </c>
      <c r="AO40">
        <f t="shared" si="42"/>
        <v>0</v>
      </c>
      <c r="AP40">
        <f t="shared" si="43"/>
        <v>-0.29817609342283796</v>
      </c>
      <c r="AQ40">
        <f t="shared" si="44"/>
        <v>-114.15273871895236</v>
      </c>
      <c r="AR40">
        <f t="shared" si="45"/>
        <v>-114.4509148123752</v>
      </c>
      <c r="AS40">
        <f t="shared" si="46"/>
        <v>-0.43735787505462015</v>
      </c>
      <c r="AT40">
        <f t="shared" si="47"/>
        <v>1.9321487061652596</v>
      </c>
      <c r="AU40">
        <f t="shared" si="48"/>
        <v>-112.95612398126458</v>
      </c>
      <c r="AW40">
        <v>37</v>
      </c>
      <c r="AX40">
        <f>IF(Z40&gt;0, (R40*SUMPRODUCT(K40:$K$98, X40:$X$98)-K40*$AZ$3)/Z40, 0)</f>
        <v>1175.4581800544358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4.9523709999999997E-3</v>
      </c>
      <c r="Q41" s="5">
        <f t="shared" si="60"/>
        <v>12.5</v>
      </c>
      <c r="R41">
        <f t="shared" si="31"/>
        <v>1000000</v>
      </c>
      <c r="S41">
        <f t="shared" si="32"/>
        <v>1204.0081250843898</v>
      </c>
      <c r="U41">
        <f t="shared" si="52"/>
        <v>4.9523709999999997E-3</v>
      </c>
      <c r="V41">
        <f t="shared" si="53"/>
        <v>0.01</v>
      </c>
      <c r="W41">
        <f t="shared" si="54"/>
        <v>0.61763984380493708</v>
      </c>
      <c r="X41">
        <f t="shared" si="55"/>
        <v>3.0587816509040997E-3</v>
      </c>
      <c r="Y41">
        <f t="shared" si="56"/>
        <v>6.1763984380493707E-3</v>
      </c>
      <c r="Z41">
        <f t="shared" si="57"/>
        <v>0.60840466371598356</v>
      </c>
      <c r="AB41">
        <f t="shared" si="58"/>
        <v>726.00980672805736</v>
      </c>
      <c r="AC41">
        <f t="shared" si="33"/>
        <v>732.52415845328005</v>
      </c>
      <c r="AE41">
        <f t="shared" si="34"/>
        <v>0</v>
      </c>
      <c r="AF41">
        <f t="shared" si="35"/>
        <v>0</v>
      </c>
      <c r="AG41">
        <f t="shared" si="36"/>
        <v>-7.6050582964497941</v>
      </c>
      <c r="AH41">
        <f t="shared" si="37"/>
        <v>-3058.7816509040999</v>
      </c>
      <c r="AI41">
        <f t="shared" si="38"/>
        <v>-3066.3867092005498</v>
      </c>
      <c r="AJ41">
        <f t="shared" si="39"/>
        <v>-6.5143517252226957</v>
      </c>
      <c r="AK41">
        <f t="shared" ref="AK41:AK72" si="61">G41*SUM(AB41:AB41, AE41:AF41)</f>
        <v>50.82068647096402</v>
      </c>
      <c r="AL41">
        <f t="shared" si="40"/>
        <v>-3022.0803744548084</v>
      </c>
      <c r="AN41">
        <f t="shared" si="41"/>
        <v>0</v>
      </c>
      <c r="AO41">
        <f t="shared" si="42"/>
        <v>0</v>
      </c>
      <c r="AP41">
        <f t="shared" si="43"/>
        <v>-0.26224790522379371</v>
      </c>
      <c r="AQ41">
        <f t="shared" si="44"/>
        <v>-105.47704556861093</v>
      </c>
      <c r="AR41">
        <f t="shared" si="45"/>
        <v>-105.73929347383473</v>
      </c>
      <c r="AS41">
        <f t="shared" si="46"/>
        <v>-0.22463668616822632</v>
      </c>
      <c r="AT41">
        <f t="shared" si="47"/>
        <v>1.7524676405527526</v>
      </c>
      <c r="AU41">
        <f t="shared" si="48"/>
        <v>-104.21146251945021</v>
      </c>
      <c r="AW41">
        <v>38</v>
      </c>
      <c r="AX41">
        <f>IF(Z41&gt;0, (R41*SUMPRODUCT(K41:$K$98, X41:$X$98)-K41*$AZ$3)/Z41, 0)</f>
        <v>1204.0081250843898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5.2041409999999998E-3</v>
      </c>
      <c r="Q42" s="5">
        <f t="shared" si="60"/>
        <v>12.5</v>
      </c>
      <c r="R42">
        <f t="shared" si="31"/>
        <v>1000000</v>
      </c>
      <c r="S42">
        <f t="shared" si="32"/>
        <v>1226.3710231626694</v>
      </c>
      <c r="U42">
        <f t="shared" si="52"/>
        <v>5.2041409999999998E-3</v>
      </c>
      <c r="V42">
        <f t="shared" si="53"/>
        <v>0.01</v>
      </c>
      <c r="W42">
        <f t="shared" si="54"/>
        <v>0.60840466371598356</v>
      </c>
      <c r="X42">
        <f t="shared" si="55"/>
        <v>3.1662236550355624E-3</v>
      </c>
      <c r="Y42">
        <f t="shared" si="56"/>
        <v>6.0840466371598354E-3</v>
      </c>
      <c r="Z42">
        <f t="shared" si="57"/>
        <v>0.59915439342378807</v>
      </c>
      <c r="AB42">
        <f t="shared" si="58"/>
        <v>732.52415845328005</v>
      </c>
      <c r="AC42">
        <f t="shared" si="33"/>
        <v>734.78558649553952</v>
      </c>
      <c r="AE42">
        <f t="shared" si="34"/>
        <v>0</v>
      </c>
      <c r="AF42">
        <f t="shared" si="35"/>
        <v>0</v>
      </c>
      <c r="AG42">
        <f t="shared" si="36"/>
        <v>-7.4894299177973505</v>
      </c>
      <c r="AH42">
        <f t="shared" si="37"/>
        <v>-3166.2236550355624</v>
      </c>
      <c r="AI42">
        <f t="shared" si="38"/>
        <v>-3173.7130849533596</v>
      </c>
      <c r="AJ42">
        <f t="shared" si="39"/>
        <v>-2.2614280422594675</v>
      </c>
      <c r="AK42">
        <f t="shared" si="61"/>
        <v>51.27669109172961</v>
      </c>
      <c r="AL42">
        <f t="shared" si="40"/>
        <v>-3124.6978219038897</v>
      </c>
      <c r="AN42">
        <f t="shared" si="41"/>
        <v>0</v>
      </c>
      <c r="AO42">
        <f t="shared" si="42"/>
        <v>0</v>
      </c>
      <c r="AP42">
        <f t="shared" si="43"/>
        <v>-0.23058986704983608</v>
      </c>
      <c r="AQ42">
        <f t="shared" si="44"/>
        <v>-97.483933981375628</v>
      </c>
      <c r="AR42">
        <f t="shared" si="45"/>
        <v>-97.714523848425458</v>
      </c>
      <c r="AS42">
        <f t="shared" si="46"/>
        <v>-6.9626446516071333E-2</v>
      </c>
      <c r="AT42">
        <f t="shared" si="47"/>
        <v>1.578743043379043</v>
      </c>
      <c r="AU42">
        <f t="shared" si="48"/>
        <v>-96.205407251562505</v>
      </c>
      <c r="AW42">
        <v>39</v>
      </c>
      <c r="AX42">
        <f>IF(Z42&gt;0, (R42*SUMPRODUCT(K42:$K$98, X42:$X$98)-K42*$AZ$3)/Z42, 0)</f>
        <v>1226.3710231626694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5.4847869999999996E-3</v>
      </c>
      <c r="Q43" s="5">
        <f t="shared" si="60"/>
        <v>12.5</v>
      </c>
      <c r="R43">
        <f t="shared" si="31"/>
        <v>1000000</v>
      </c>
      <c r="S43">
        <f t="shared" si="32"/>
        <v>1243.4748204299956</v>
      </c>
      <c r="U43">
        <f t="shared" si="52"/>
        <v>5.4847869999999996E-3</v>
      </c>
      <c r="V43">
        <f t="shared" si="53"/>
        <v>0.01</v>
      </c>
      <c r="W43">
        <f t="shared" si="54"/>
        <v>0.59915439342378807</v>
      </c>
      <c r="X43">
        <f t="shared" si="55"/>
        <v>3.286234228043678E-3</v>
      </c>
      <c r="Y43">
        <f t="shared" si="56"/>
        <v>5.9915439342378808E-3</v>
      </c>
      <c r="Z43">
        <f t="shared" si="57"/>
        <v>0.58987661526150659</v>
      </c>
      <c r="AB43">
        <f t="shared" si="58"/>
        <v>734.78558649553952</v>
      </c>
      <c r="AC43">
        <f t="shared" si="33"/>
        <v>733.49671823815549</v>
      </c>
      <c r="AE43">
        <f t="shared" si="34"/>
        <v>0</v>
      </c>
      <c r="AF43">
        <f t="shared" si="35"/>
        <v>0</v>
      </c>
      <c r="AG43">
        <f t="shared" si="36"/>
        <v>-7.3734576907688325</v>
      </c>
      <c r="AH43">
        <f t="shared" si="37"/>
        <v>-3286.2342280436778</v>
      </c>
      <c r="AI43">
        <f t="shared" si="38"/>
        <v>-3293.6076857344465</v>
      </c>
      <c r="AJ43">
        <f t="shared" si="39"/>
        <v>1.2888682573840242</v>
      </c>
      <c r="AK43">
        <f t="shared" si="61"/>
        <v>51.434991054687771</v>
      </c>
      <c r="AL43">
        <f t="shared" si="40"/>
        <v>-3240.883826422375</v>
      </c>
      <c r="AN43">
        <f t="shared" si="41"/>
        <v>0</v>
      </c>
      <c r="AO43">
        <f t="shared" si="42"/>
        <v>0</v>
      </c>
      <c r="AP43">
        <f t="shared" si="43"/>
        <v>-0.20269574292340278</v>
      </c>
      <c r="AQ43">
        <f t="shared" si="44"/>
        <v>-90.338307509047809</v>
      </c>
      <c r="AR43">
        <f t="shared" si="45"/>
        <v>-90.541003251971205</v>
      </c>
      <c r="AS43">
        <f t="shared" si="46"/>
        <v>3.5430881944018569E-2</v>
      </c>
      <c r="AT43">
        <f t="shared" si="47"/>
        <v>1.4139436559242571</v>
      </c>
      <c r="AU43">
        <f t="shared" si="48"/>
        <v>-89.091628714102939</v>
      </c>
      <c r="AW43">
        <v>40</v>
      </c>
      <c r="AX43">
        <f>IF(Z43&gt;0, (R43*SUMPRODUCT(K43:$K$98, X43:$X$98)-K43*$AZ$3)/Z43, 0)</f>
        <v>1243.4748204299956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5.8078460000000002E-3</v>
      </c>
      <c r="Q44" s="5">
        <f t="shared" si="60"/>
        <v>12.5</v>
      </c>
      <c r="R44">
        <f t="shared" si="31"/>
        <v>1000000</v>
      </c>
      <c r="S44">
        <f t="shared" si="32"/>
        <v>1255.7823277236212</v>
      </c>
      <c r="U44">
        <f t="shared" si="52"/>
        <v>5.8078460000000002E-3</v>
      </c>
      <c r="V44">
        <f t="shared" si="53"/>
        <v>0.01</v>
      </c>
      <c r="W44">
        <f t="shared" si="54"/>
        <v>0.58987661526150659</v>
      </c>
      <c r="X44">
        <f t="shared" si="55"/>
        <v>3.42591254044008E-3</v>
      </c>
      <c r="Y44">
        <f t="shared" si="56"/>
        <v>5.8987661526150661E-3</v>
      </c>
      <c r="Z44">
        <f t="shared" si="57"/>
        <v>0.58055193656845139</v>
      </c>
      <c r="AB44">
        <f t="shared" si="58"/>
        <v>733.49671823815549</v>
      </c>
      <c r="AC44">
        <f t="shared" si="33"/>
        <v>729.04686226838589</v>
      </c>
      <c r="AE44">
        <f t="shared" si="34"/>
        <v>0</v>
      </c>
      <c r="AF44">
        <f t="shared" si="35"/>
        <v>0</v>
      </c>
      <c r="AG44">
        <f t="shared" si="36"/>
        <v>-7.2568992071056426</v>
      </c>
      <c r="AH44">
        <f t="shared" si="37"/>
        <v>-3425.9125404400802</v>
      </c>
      <c r="AI44">
        <f t="shared" si="38"/>
        <v>-3433.1694396471858</v>
      </c>
      <c r="AJ44">
        <f t="shared" si="39"/>
        <v>4.449855969769601</v>
      </c>
      <c r="AK44">
        <f t="shared" si="61"/>
        <v>51.344770276670893</v>
      </c>
      <c r="AL44">
        <f t="shared" si="40"/>
        <v>-3377.3748134007456</v>
      </c>
      <c r="AN44">
        <f t="shared" si="41"/>
        <v>0</v>
      </c>
      <c r="AO44">
        <f t="shared" si="42"/>
        <v>0</v>
      </c>
      <c r="AP44">
        <f t="shared" si="43"/>
        <v>-0.17811746413786964</v>
      </c>
      <c r="AQ44">
        <f t="shared" si="44"/>
        <v>-84.087547125336641</v>
      </c>
      <c r="AR44">
        <f t="shared" si="45"/>
        <v>-84.265664589474511</v>
      </c>
      <c r="AS44">
        <f t="shared" si="46"/>
        <v>0.10921979739473923</v>
      </c>
      <c r="AT44">
        <f t="shared" si="47"/>
        <v>1.2602352626680142</v>
      </c>
      <c r="AU44">
        <f t="shared" si="48"/>
        <v>-82.896209529411763</v>
      </c>
      <c r="AW44">
        <v>41</v>
      </c>
      <c r="AX44">
        <f>IF(Z44&gt;0, (R44*SUMPRODUCT(K44:$K$98, X44:$X$98)-K44*$AZ$3)/Z44, 0)</f>
        <v>1255.7823277236212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6.1543680000000003E-3</v>
      </c>
      <c r="Q45" s="5">
        <f t="shared" si="60"/>
        <v>12.5</v>
      </c>
      <c r="R45">
        <f t="shared" si="31"/>
        <v>1000000</v>
      </c>
      <c r="S45">
        <f t="shared" si="32"/>
        <v>1263.4435054967773</v>
      </c>
      <c r="U45">
        <f t="shared" si="52"/>
        <v>6.1543680000000003E-3</v>
      </c>
      <c r="V45">
        <f t="shared" si="53"/>
        <v>0.01</v>
      </c>
      <c r="W45">
        <f t="shared" si="54"/>
        <v>0.58055193656845139</v>
      </c>
      <c r="X45">
        <f t="shared" si="55"/>
        <v>3.572930260754907E-3</v>
      </c>
      <c r="Y45">
        <f t="shared" si="56"/>
        <v>5.8055193656845142E-3</v>
      </c>
      <c r="Z45">
        <f t="shared" si="57"/>
        <v>0.57117348694201198</v>
      </c>
      <c r="AB45">
        <f t="shared" si="58"/>
        <v>729.04686226838589</v>
      </c>
      <c r="AC45">
        <f t="shared" si="33"/>
        <v>721.64543258883339</v>
      </c>
      <c r="AE45">
        <f t="shared" si="34"/>
        <v>0</v>
      </c>
      <c r="AF45">
        <f t="shared" si="35"/>
        <v>0</v>
      </c>
      <c r="AG45">
        <f t="shared" si="36"/>
        <v>-7.1396685867751497</v>
      </c>
      <c r="AH45">
        <f t="shared" si="37"/>
        <v>-3572.9302607549071</v>
      </c>
      <c r="AI45">
        <f t="shared" si="38"/>
        <v>-3580.0699293416824</v>
      </c>
      <c r="AJ45">
        <f t="shared" si="39"/>
        <v>7.401429679552507</v>
      </c>
      <c r="AK45">
        <f t="shared" si="61"/>
        <v>51.033280358787017</v>
      </c>
      <c r="AL45">
        <f t="shared" si="40"/>
        <v>-3521.6352193033426</v>
      </c>
      <c r="AN45">
        <f t="shared" si="41"/>
        <v>0</v>
      </c>
      <c r="AO45">
        <f t="shared" si="42"/>
        <v>0</v>
      </c>
      <c r="AP45">
        <f t="shared" si="43"/>
        <v>-0.15646436524549973</v>
      </c>
      <c r="AQ45">
        <f t="shared" si="44"/>
        <v>-78.300030109375172</v>
      </c>
      <c r="AR45">
        <f t="shared" si="45"/>
        <v>-78.456494474620669</v>
      </c>
      <c r="AS45">
        <f t="shared" si="46"/>
        <v>0.16220080563199624</v>
      </c>
      <c r="AT45">
        <f t="shared" si="47"/>
        <v>1.1183838186164128</v>
      </c>
      <c r="AU45">
        <f t="shared" si="48"/>
        <v>-77.175909850372264</v>
      </c>
      <c r="AW45">
        <v>42</v>
      </c>
      <c r="AX45">
        <f>IF(Z45&gt;0, (R45*SUMPRODUCT(K45:$K$98, X45:$X$98)-K45*$AZ$3)/Z45, 0)</f>
        <v>1263.4435054967773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6.5216450000000004E-3</v>
      </c>
      <c r="Q46" s="5">
        <f t="shared" si="60"/>
        <v>12.5</v>
      </c>
      <c r="R46">
        <f t="shared" si="31"/>
        <v>1000000</v>
      </c>
      <c r="S46">
        <f t="shared" si="32"/>
        <v>1267.1685372325019</v>
      </c>
      <c r="U46">
        <f t="shared" si="52"/>
        <v>6.5216450000000004E-3</v>
      </c>
      <c r="V46">
        <f t="shared" si="53"/>
        <v>0.01</v>
      </c>
      <c r="W46">
        <f t="shared" si="54"/>
        <v>0.57117348694201198</v>
      </c>
      <c r="X46">
        <f t="shared" si="55"/>
        <v>3.7249907152479378E-3</v>
      </c>
      <c r="Y46">
        <f t="shared" si="56"/>
        <v>5.7117348694201197E-3</v>
      </c>
      <c r="Z46">
        <f t="shared" si="57"/>
        <v>0.56173676135734396</v>
      </c>
      <c r="AB46">
        <f t="shared" si="58"/>
        <v>721.64543258883339</v>
      </c>
      <c r="AC46">
        <f t="shared" si="33"/>
        <v>711.81515019890855</v>
      </c>
      <c r="AE46">
        <f t="shared" si="34"/>
        <v>0</v>
      </c>
      <c r="AF46">
        <f t="shared" si="35"/>
        <v>0</v>
      </c>
      <c r="AG46">
        <f t="shared" si="36"/>
        <v>-7.0217095169667996</v>
      </c>
      <c r="AH46">
        <f t="shared" si="37"/>
        <v>-3724.9907152479377</v>
      </c>
      <c r="AI46">
        <f t="shared" si="38"/>
        <v>-3732.0124247649046</v>
      </c>
      <c r="AJ46">
        <f t="shared" si="39"/>
        <v>9.8302823899248324</v>
      </c>
      <c r="AK46">
        <f t="shared" si="61"/>
        <v>50.515180281218342</v>
      </c>
      <c r="AL46">
        <f t="shared" si="40"/>
        <v>-3671.6669620937614</v>
      </c>
      <c r="AN46">
        <f t="shared" si="41"/>
        <v>0</v>
      </c>
      <c r="AO46">
        <f t="shared" si="42"/>
        <v>0</v>
      </c>
      <c r="AP46">
        <f t="shared" si="43"/>
        <v>-0.13739224691764573</v>
      </c>
      <c r="AQ46">
        <f t="shared" si="44"/>
        <v>-72.886074662963338</v>
      </c>
      <c r="AR46">
        <f t="shared" si="45"/>
        <v>-73.023466909880995</v>
      </c>
      <c r="AS46">
        <f t="shared" si="46"/>
        <v>0.19234697506685866</v>
      </c>
      <c r="AT46">
        <f t="shared" si="47"/>
        <v>0.9884194305555114</v>
      </c>
      <c r="AU46">
        <f t="shared" si="48"/>
        <v>-71.842700504258616</v>
      </c>
      <c r="AW46">
        <v>43</v>
      </c>
      <c r="AX46">
        <f>IF(Z46&gt;0, (R46*SUMPRODUCT(K46:$K$98, X46:$X$98)-K46*$AZ$3)/Z46, 0)</f>
        <v>1267.1685372325019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6.9358459999999999E-3</v>
      </c>
      <c r="Q47" s="5">
        <f t="shared" si="60"/>
        <v>12.5</v>
      </c>
      <c r="R47">
        <f t="shared" si="31"/>
        <v>1000000</v>
      </c>
      <c r="S47">
        <f t="shared" si="32"/>
        <v>1267.7169031497433</v>
      </c>
      <c r="U47">
        <f t="shared" si="52"/>
        <v>6.9358459999999999E-3</v>
      </c>
      <c r="V47">
        <f t="shared" si="53"/>
        <v>0.01</v>
      </c>
      <c r="W47">
        <f t="shared" si="54"/>
        <v>0.56173676135734396</v>
      </c>
      <c r="X47">
        <f t="shared" si="55"/>
        <v>3.8961196693132888E-3</v>
      </c>
      <c r="Y47">
        <f t="shared" si="56"/>
        <v>5.6173676135734393E-3</v>
      </c>
      <c r="Z47">
        <f t="shared" si="57"/>
        <v>0.55222327407445726</v>
      </c>
      <c r="AB47">
        <f t="shared" si="58"/>
        <v>711.81515019890855</v>
      </c>
      <c r="AC47">
        <f t="shared" si="33"/>
        <v>700.06277885688291</v>
      </c>
      <c r="AE47">
        <f t="shared" si="34"/>
        <v>0</v>
      </c>
      <c r="AF47">
        <f t="shared" si="35"/>
        <v>0</v>
      </c>
      <c r="AG47">
        <f t="shared" si="36"/>
        <v>-6.9027909259307156</v>
      </c>
      <c r="AH47">
        <f t="shared" si="37"/>
        <v>-3896.1196693132888</v>
      </c>
      <c r="AI47">
        <f t="shared" si="38"/>
        <v>-3903.0224602392195</v>
      </c>
      <c r="AJ47">
        <f t="shared" si="39"/>
        <v>11.75237134202564</v>
      </c>
      <c r="AK47">
        <f t="shared" si="61"/>
        <v>49.827060513923605</v>
      </c>
      <c r="AL47">
        <f t="shared" si="40"/>
        <v>-3841.4430283832703</v>
      </c>
      <c r="AN47">
        <f t="shared" si="41"/>
        <v>0</v>
      </c>
      <c r="AO47">
        <f t="shared" si="42"/>
        <v>0</v>
      </c>
      <c r="AP47">
        <f t="shared" si="43"/>
        <v>-0.12059410087701294</v>
      </c>
      <c r="AQ47">
        <f t="shared" si="44"/>
        <v>-68.066533301054676</v>
      </c>
      <c r="AR47">
        <f t="shared" si="45"/>
        <v>-68.18712740193169</v>
      </c>
      <c r="AS47">
        <f t="shared" si="46"/>
        <v>0.20531791711093486</v>
      </c>
      <c r="AT47">
        <f t="shared" si="47"/>
        <v>0.87049566276859935</v>
      </c>
      <c r="AU47">
        <f t="shared" si="48"/>
        <v>-67.111313822052153</v>
      </c>
      <c r="AW47">
        <v>44</v>
      </c>
      <c r="AX47">
        <f>IF(Z47&gt;0, (R47*SUMPRODUCT(K47:$K$98, X47:$X$98)-K47*$AZ$3)/Z47, 0)</f>
        <v>1267.7169031497433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7.4023869999999999E-3</v>
      </c>
      <c r="Q48" s="5">
        <f t="shared" si="60"/>
        <v>12.5</v>
      </c>
      <c r="R48">
        <f t="shared" si="31"/>
        <v>1000000</v>
      </c>
      <c r="S48">
        <f t="shared" si="32"/>
        <v>1265.3208942622155</v>
      </c>
      <c r="U48">
        <f t="shared" si="52"/>
        <v>7.4023869999999999E-3</v>
      </c>
      <c r="V48">
        <f t="shared" si="53"/>
        <v>0.01</v>
      </c>
      <c r="W48">
        <f t="shared" si="54"/>
        <v>0.55222327407445726</v>
      </c>
      <c r="X48">
        <f t="shared" si="55"/>
        <v>4.0877703851061997E-3</v>
      </c>
      <c r="Y48">
        <f t="shared" si="56"/>
        <v>5.5222327407445726E-3</v>
      </c>
      <c r="Z48">
        <f t="shared" si="57"/>
        <v>0.54261327094860645</v>
      </c>
      <c r="AB48">
        <f t="shared" si="58"/>
        <v>700.06277885688291</v>
      </c>
      <c r="AC48">
        <f t="shared" si="33"/>
        <v>686.57990923523653</v>
      </c>
      <c r="AE48">
        <f t="shared" si="34"/>
        <v>0</v>
      </c>
      <c r="AF48">
        <f t="shared" si="35"/>
        <v>0</v>
      </c>
      <c r="AG48">
        <f t="shared" si="36"/>
        <v>-6.7826658868575809</v>
      </c>
      <c r="AH48">
        <f t="shared" si="37"/>
        <v>-4087.7703851061997</v>
      </c>
      <c r="AI48">
        <f t="shared" si="38"/>
        <v>-4094.5530509930572</v>
      </c>
      <c r="AJ48">
        <f t="shared" si="39"/>
        <v>13.482869621646387</v>
      </c>
      <c r="AK48">
        <f t="shared" si="61"/>
        <v>49.004394519981808</v>
      </c>
      <c r="AL48">
        <f t="shared" si="40"/>
        <v>-4032.065786851429</v>
      </c>
      <c r="AN48">
        <f t="shared" si="41"/>
        <v>0</v>
      </c>
      <c r="AO48">
        <f t="shared" si="42"/>
        <v>0</v>
      </c>
      <c r="AP48">
        <f t="shared" si="43"/>
        <v>-0.10579953184253046</v>
      </c>
      <c r="AQ48">
        <f t="shared" si="44"/>
        <v>-63.763157472049237</v>
      </c>
      <c r="AR48">
        <f t="shared" si="45"/>
        <v>-63.868957003891765</v>
      </c>
      <c r="AS48">
        <f t="shared" si="46"/>
        <v>0.21031277637132065</v>
      </c>
      <c r="AT48">
        <f t="shared" si="47"/>
        <v>0.7643959005096731</v>
      </c>
      <c r="AU48">
        <f t="shared" si="48"/>
        <v>-62.894248327010772</v>
      </c>
      <c r="AW48">
        <v>45</v>
      </c>
      <c r="AX48">
        <f>IF(Z48&gt;0, (R48*SUMPRODUCT(K48:$K$98, X48:$X$98)-K48*$AZ$3)/Z48, 0)</f>
        <v>1265.3208942622155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7.9366079999999995E-3</v>
      </c>
      <c r="Q49" s="5">
        <f t="shared" si="60"/>
        <v>12.5</v>
      </c>
      <c r="R49">
        <f t="shared" si="31"/>
        <v>1000000</v>
      </c>
      <c r="S49">
        <f t="shared" si="32"/>
        <v>1260.2300190638759</v>
      </c>
      <c r="U49">
        <f t="shared" si="52"/>
        <v>7.9366079999999995E-3</v>
      </c>
      <c r="V49">
        <f t="shared" si="53"/>
        <v>0.01</v>
      </c>
      <c r="W49">
        <f t="shared" si="54"/>
        <v>0.54261327094860645</v>
      </c>
      <c r="X49">
        <f t="shared" si="55"/>
        <v>4.3065088271168773E-3</v>
      </c>
      <c r="Y49">
        <f t="shared" si="56"/>
        <v>5.4261327094860647E-3</v>
      </c>
      <c r="Z49">
        <f t="shared" si="57"/>
        <v>0.53288062941200343</v>
      </c>
      <c r="AB49">
        <f t="shared" si="58"/>
        <v>686.57990923523653</v>
      </c>
      <c r="AC49">
        <f t="shared" si="33"/>
        <v>671.55216576265934</v>
      </c>
      <c r="AE49">
        <f t="shared" si="34"/>
        <v>0</v>
      </c>
      <c r="AF49">
        <f t="shared" si="35"/>
        <v>0</v>
      </c>
      <c r="AG49">
        <f t="shared" si="36"/>
        <v>-6.661007867650043</v>
      </c>
      <c r="AH49">
        <f t="shared" si="37"/>
        <v>-4306.508827116877</v>
      </c>
      <c r="AI49">
        <f t="shared" si="38"/>
        <v>-4313.1698349845274</v>
      </c>
      <c r="AJ49">
        <f t="shared" si="39"/>
        <v>15.027743472577185</v>
      </c>
      <c r="AK49">
        <f t="shared" si="61"/>
        <v>48.060593646466565</v>
      </c>
      <c r="AL49">
        <f t="shared" si="40"/>
        <v>-4250.0814978654844</v>
      </c>
      <c r="AN49">
        <f t="shared" si="41"/>
        <v>0</v>
      </c>
      <c r="AO49">
        <f t="shared" si="42"/>
        <v>0</v>
      </c>
      <c r="AP49">
        <f t="shared" si="43"/>
        <v>-9.2769506351149514E-2</v>
      </c>
      <c r="AQ49">
        <f t="shared" si="44"/>
        <v>-59.977815058405845</v>
      </c>
      <c r="AR49">
        <f t="shared" si="45"/>
        <v>-60.070584564756999</v>
      </c>
      <c r="AS49">
        <f t="shared" si="46"/>
        <v>0.20929510536887105</v>
      </c>
      <c r="AT49">
        <f t="shared" si="47"/>
        <v>0.66935179121757193</v>
      </c>
      <c r="AU49">
        <f t="shared" si="48"/>
        <v>-59.191937668170567</v>
      </c>
      <c r="AW49">
        <v>46</v>
      </c>
      <c r="AX49">
        <f>IF(Z49&gt;0, (R49*SUMPRODUCT(K49:$K$98, X49:$X$98)-K49*$AZ$3)/Z49, 0)</f>
        <v>1260.2300190638759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8.552947E-3</v>
      </c>
      <c r="Q50" s="5">
        <f t="shared" si="60"/>
        <v>12.5</v>
      </c>
      <c r="R50">
        <f t="shared" si="31"/>
        <v>1000000</v>
      </c>
      <c r="S50">
        <f t="shared" si="32"/>
        <v>1252.5726083186207</v>
      </c>
      <c r="U50">
        <f t="shared" si="52"/>
        <v>8.552947E-3</v>
      </c>
      <c r="V50">
        <f t="shared" si="53"/>
        <v>0.01</v>
      </c>
      <c r="W50">
        <f t="shared" si="54"/>
        <v>0.53288062941200343</v>
      </c>
      <c r="X50">
        <f t="shared" si="55"/>
        <v>4.5576997806875061E-3</v>
      </c>
      <c r="Y50">
        <f t="shared" si="56"/>
        <v>5.3288062941200341E-3</v>
      </c>
      <c r="Z50">
        <f t="shared" si="57"/>
        <v>0.52299412333719586</v>
      </c>
      <c r="AB50">
        <f t="shared" si="58"/>
        <v>671.55216576265934</v>
      </c>
      <c r="AC50">
        <f t="shared" si="33"/>
        <v>655.08811320378186</v>
      </c>
      <c r="AE50">
        <f t="shared" si="34"/>
        <v>0</v>
      </c>
      <c r="AF50">
        <f t="shared" si="35"/>
        <v>0</v>
      </c>
      <c r="AG50">
        <f t="shared" si="36"/>
        <v>-6.5374265417149484</v>
      </c>
      <c r="AH50">
        <f t="shared" si="37"/>
        <v>-4557.6997806875061</v>
      </c>
      <c r="AI50">
        <f t="shared" si="38"/>
        <v>-4564.237207229221</v>
      </c>
      <c r="AJ50">
        <f t="shared" si="39"/>
        <v>16.464052558877484</v>
      </c>
      <c r="AK50">
        <f t="shared" si="61"/>
        <v>47.008651603386156</v>
      </c>
      <c r="AL50">
        <f t="shared" si="40"/>
        <v>-4500.7645030669573</v>
      </c>
      <c r="AN50">
        <f t="shared" si="41"/>
        <v>0</v>
      </c>
      <c r="AO50">
        <f t="shared" si="42"/>
        <v>0</v>
      </c>
      <c r="AP50">
        <f t="shared" si="43"/>
        <v>-8.1293177336250411E-2</v>
      </c>
      <c r="AQ50">
        <f t="shared" si="44"/>
        <v>-56.675190788396073</v>
      </c>
      <c r="AR50">
        <f t="shared" si="45"/>
        <v>-56.756483965732322</v>
      </c>
      <c r="AS50">
        <f t="shared" si="46"/>
        <v>0.20473119442365026</v>
      </c>
      <c r="AT50">
        <f t="shared" si="47"/>
        <v>0.58455458378727754</v>
      </c>
      <c r="AU50">
        <f t="shared" si="48"/>
        <v>-55.96719818752139</v>
      </c>
      <c r="AW50">
        <v>47</v>
      </c>
      <c r="AX50">
        <f>IF(Z50&gt;0, (R50*SUMPRODUCT(K50:$K$98, X50:$X$98)-K50*$AZ$3)/Z50, 0)</f>
        <v>1252.5726083186207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9.2631359999999999E-3</v>
      </c>
      <c r="Q51" s="5">
        <f t="shared" si="60"/>
        <v>12.5</v>
      </c>
      <c r="R51">
        <f t="shared" si="31"/>
        <v>1000000</v>
      </c>
      <c r="S51">
        <f t="shared" si="32"/>
        <v>1242.4256660981619</v>
      </c>
      <c r="U51">
        <f t="shared" si="52"/>
        <v>9.2631359999999999E-3</v>
      </c>
      <c r="V51">
        <f t="shared" si="53"/>
        <v>0.01</v>
      </c>
      <c r="W51">
        <f t="shared" si="54"/>
        <v>0.52299412333719586</v>
      </c>
      <c r="X51">
        <f t="shared" si="55"/>
        <v>4.844565691673219E-3</v>
      </c>
      <c r="Y51">
        <f t="shared" si="56"/>
        <v>5.229941233371959E-3</v>
      </c>
      <c r="Z51">
        <f t="shared" si="57"/>
        <v>0.51291961641215067</v>
      </c>
      <c r="AB51">
        <f t="shared" si="58"/>
        <v>655.08811320378186</v>
      </c>
      <c r="AC51">
        <f t="shared" si="33"/>
        <v>637.26449607567997</v>
      </c>
      <c r="AE51">
        <f t="shared" si="34"/>
        <v>0</v>
      </c>
      <c r="AF51">
        <f t="shared" si="35"/>
        <v>0</v>
      </c>
      <c r="AG51">
        <f t="shared" si="36"/>
        <v>-6.4114952051518834</v>
      </c>
      <c r="AH51">
        <f t="shared" si="37"/>
        <v>-4844.5656916732187</v>
      </c>
      <c r="AI51">
        <f t="shared" si="38"/>
        <v>-4850.977186878371</v>
      </c>
      <c r="AJ51">
        <f t="shared" si="39"/>
        <v>17.823617128101887</v>
      </c>
      <c r="AK51">
        <f t="shared" si="61"/>
        <v>45.856167924264732</v>
      </c>
      <c r="AL51">
        <f t="shared" si="40"/>
        <v>-4787.2974018260047</v>
      </c>
      <c r="AN51">
        <f t="shared" si="41"/>
        <v>0</v>
      </c>
      <c r="AO51">
        <f t="shared" si="42"/>
        <v>0</v>
      </c>
      <c r="AP51">
        <f t="shared" si="43"/>
        <v>-7.1185014111919728E-2</v>
      </c>
      <c r="AQ51">
        <f t="shared" si="44"/>
        <v>-53.787839824128937</v>
      </c>
      <c r="AR51">
        <f t="shared" si="45"/>
        <v>-53.859024838240863</v>
      </c>
      <c r="AS51">
        <f t="shared" si="46"/>
        <v>0.19789056939009761</v>
      </c>
      <c r="AT51">
        <f t="shared" si="47"/>
        <v>0.50912803587287681</v>
      </c>
      <c r="AU51">
        <f t="shared" si="48"/>
        <v>-53.15200623297789</v>
      </c>
      <c r="AW51">
        <v>48</v>
      </c>
      <c r="AX51">
        <f>IF(Z51&gt;0, (R51*SUMPRODUCT(K51:$K$98, X51:$X$98)-K51*$AZ$3)/Z51, 0)</f>
        <v>1242.4256660981619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1.011049E-2</v>
      </c>
      <c r="Q52" s="5">
        <f t="shared" si="60"/>
        <v>12.5</v>
      </c>
      <c r="R52">
        <f t="shared" si="31"/>
        <v>1000000</v>
      </c>
      <c r="S52">
        <f t="shared" si="32"/>
        <v>1229.9243199112543</v>
      </c>
      <c r="U52">
        <f t="shared" si="52"/>
        <v>1.011049E-2</v>
      </c>
      <c r="V52">
        <f t="shared" si="53"/>
        <v>0.01</v>
      </c>
      <c r="W52">
        <f t="shared" si="54"/>
        <v>0.51291961641215067</v>
      </c>
      <c r="X52">
        <f t="shared" si="55"/>
        <v>5.1858686525388855E-3</v>
      </c>
      <c r="Y52">
        <f t="shared" si="56"/>
        <v>5.1291961641215071E-3</v>
      </c>
      <c r="Z52">
        <f t="shared" si="57"/>
        <v>0.50260455159549022</v>
      </c>
      <c r="AB52">
        <f t="shared" si="58"/>
        <v>637.26449607567997</v>
      </c>
      <c r="AC52">
        <f t="shared" si="33"/>
        <v>618.16556130538424</v>
      </c>
      <c r="AE52">
        <f t="shared" si="34"/>
        <v>0</v>
      </c>
      <c r="AF52">
        <f t="shared" si="35"/>
        <v>0</v>
      </c>
      <c r="AG52">
        <f t="shared" si="36"/>
        <v>-6.2825568949436281</v>
      </c>
      <c r="AH52">
        <f t="shared" si="37"/>
        <v>-5185.8686525388857</v>
      </c>
      <c r="AI52">
        <f t="shared" si="38"/>
        <v>-5192.1512094338295</v>
      </c>
      <c r="AJ52">
        <f t="shared" si="39"/>
        <v>19.098934770295728</v>
      </c>
      <c r="AK52">
        <f t="shared" si="61"/>
        <v>44.608514725297603</v>
      </c>
      <c r="AL52">
        <f t="shared" si="40"/>
        <v>-5128.4437599382363</v>
      </c>
      <c r="AN52">
        <f t="shared" si="41"/>
        <v>0</v>
      </c>
      <c r="AO52">
        <f t="shared" si="42"/>
        <v>0</v>
      </c>
      <c r="AP52">
        <f t="shared" si="43"/>
        <v>-6.2279864819171513E-2</v>
      </c>
      <c r="AQ52">
        <f t="shared" si="44"/>
        <v>-51.408240952030233</v>
      </c>
      <c r="AR52">
        <f t="shared" si="45"/>
        <v>-51.470520816849408</v>
      </c>
      <c r="AS52">
        <f t="shared" si="46"/>
        <v>0.18933041046417221</v>
      </c>
      <c r="AT52">
        <f t="shared" si="47"/>
        <v>0.44221044287104455</v>
      </c>
      <c r="AU52">
        <f t="shared" si="48"/>
        <v>-50.838979963514191</v>
      </c>
      <c r="AW52">
        <v>49</v>
      </c>
      <c r="AX52">
        <f>IF(Z52&gt;0, (R52*SUMPRODUCT(K52:$K$98, X52:$X$98)-K52*$AZ$3)/Z52, 0)</f>
        <v>1229.9243199112543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1.1085984E-2</v>
      </c>
      <c r="Q53" s="5">
        <f t="shared" si="60"/>
        <v>12.5</v>
      </c>
      <c r="R53">
        <f t="shared" si="31"/>
        <v>1000000</v>
      </c>
      <c r="S53">
        <f t="shared" si="32"/>
        <v>1214.8810774849946</v>
      </c>
      <c r="U53">
        <f t="shared" si="52"/>
        <v>1.1085984E-2</v>
      </c>
      <c r="V53">
        <f t="shared" si="53"/>
        <v>0.01</v>
      </c>
      <c r="W53">
        <f t="shared" si="54"/>
        <v>0.50260455159549022</v>
      </c>
      <c r="X53">
        <f t="shared" si="55"/>
        <v>5.5718660173147789E-3</v>
      </c>
      <c r="Y53">
        <f t="shared" si="56"/>
        <v>5.0260455159549028E-3</v>
      </c>
      <c r="Z53">
        <f t="shared" si="57"/>
        <v>0.4920066400622205</v>
      </c>
      <c r="AB53">
        <f t="shared" si="58"/>
        <v>618.16556130538424</v>
      </c>
      <c r="AC53">
        <f t="shared" si="33"/>
        <v>597.72955700856232</v>
      </c>
      <c r="AE53">
        <f t="shared" si="34"/>
        <v>0</v>
      </c>
      <c r="AF53">
        <f t="shared" si="35"/>
        <v>0</v>
      </c>
      <c r="AG53">
        <f t="shared" si="36"/>
        <v>-6.150083000777756</v>
      </c>
      <c r="AH53">
        <f t="shared" si="37"/>
        <v>-5571.8660173147791</v>
      </c>
      <c r="AI53">
        <f t="shared" si="38"/>
        <v>-5578.0161003155572</v>
      </c>
      <c r="AJ53">
        <f t="shared" si="39"/>
        <v>20.43600429682192</v>
      </c>
      <c r="AK53">
        <f t="shared" si="61"/>
        <v>43.271589291376898</v>
      </c>
      <c r="AL53">
        <f t="shared" si="40"/>
        <v>-5514.3085067273587</v>
      </c>
      <c r="AN53">
        <f t="shared" si="41"/>
        <v>0</v>
      </c>
      <c r="AO53">
        <f t="shared" si="42"/>
        <v>0</v>
      </c>
      <c r="AP53">
        <f t="shared" si="43"/>
        <v>-5.4434493380421674E-2</v>
      </c>
      <c r="AQ53">
        <f t="shared" si="44"/>
        <v>-49.316684636249867</v>
      </c>
      <c r="AR53">
        <f t="shared" si="45"/>
        <v>-49.371119129630287</v>
      </c>
      <c r="AS53">
        <f t="shared" si="46"/>
        <v>0.18087943536322057</v>
      </c>
      <c r="AT53">
        <f t="shared" si="47"/>
        <v>0.38299760190942178</v>
      </c>
      <c r="AU53">
        <f t="shared" si="48"/>
        <v>-48.807242092357647</v>
      </c>
      <c r="AW53">
        <v>50</v>
      </c>
      <c r="AX53">
        <f>IF(Z53&gt;0, (R53*SUMPRODUCT(K53:$K$98, X53:$X$98)-K53*$AZ$3)/Z53, 0)</f>
        <v>1214.8810774849946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1.2207667E-2</v>
      </c>
      <c r="Q54" s="5">
        <f t="shared" si="60"/>
        <v>12.5</v>
      </c>
      <c r="R54">
        <f t="shared" si="31"/>
        <v>1000000</v>
      </c>
      <c r="S54">
        <f t="shared" si="32"/>
        <v>1197.4438168158292</v>
      </c>
      <c r="U54">
        <f t="shared" si="52"/>
        <v>1.2207667E-2</v>
      </c>
      <c r="V54">
        <f t="shared" si="53"/>
        <v>0.01</v>
      </c>
      <c r="W54">
        <f t="shared" si="54"/>
        <v>0.4920066400622205</v>
      </c>
      <c r="X54">
        <f t="shared" si="55"/>
        <v>6.0062532236684471E-3</v>
      </c>
      <c r="Y54">
        <f t="shared" si="56"/>
        <v>4.9200664006222054E-3</v>
      </c>
      <c r="Z54">
        <f t="shared" si="57"/>
        <v>0.48108032043792986</v>
      </c>
      <c r="AB54">
        <f t="shared" si="58"/>
        <v>597.72955700856232</v>
      </c>
      <c r="AC54">
        <f t="shared" si="33"/>
        <v>576.06665510017694</v>
      </c>
      <c r="AE54">
        <f t="shared" si="34"/>
        <v>0</v>
      </c>
      <c r="AF54">
        <f t="shared" si="35"/>
        <v>0</v>
      </c>
      <c r="AG54">
        <f t="shared" si="36"/>
        <v>-6.0135040054741236</v>
      </c>
      <c r="AH54">
        <f t="shared" si="37"/>
        <v>-6006.2532236684474</v>
      </c>
      <c r="AI54">
        <f t="shared" si="38"/>
        <v>-6012.2667276739212</v>
      </c>
      <c r="AJ54">
        <f t="shared" si="39"/>
        <v>21.662901908385379</v>
      </c>
      <c r="AK54">
        <f t="shared" si="61"/>
        <v>41.841068990599368</v>
      </c>
      <c r="AL54">
        <f t="shared" si="40"/>
        <v>-5948.762756774936</v>
      </c>
      <c r="AN54">
        <f t="shared" si="41"/>
        <v>0</v>
      </c>
      <c r="AO54">
        <f t="shared" si="42"/>
        <v>0</v>
      </c>
      <c r="AP54">
        <f t="shared" si="43"/>
        <v>-4.7522884176888908E-2</v>
      </c>
      <c r="AQ54">
        <f t="shared" si="44"/>
        <v>-47.465583464420874</v>
      </c>
      <c r="AR54">
        <f t="shared" si="45"/>
        <v>-47.513106348597759</v>
      </c>
      <c r="AS54">
        <f t="shared" si="46"/>
        <v>0.17119529269297232</v>
      </c>
      <c r="AT54">
        <f t="shared" si="47"/>
        <v>0.3306571798517825</v>
      </c>
      <c r="AU54">
        <f t="shared" si="48"/>
        <v>-47.011253876052997</v>
      </c>
      <c r="AW54">
        <v>51</v>
      </c>
      <c r="AX54">
        <f>IF(Z54&gt;0, (R54*SUMPRODUCT(K54:$K$98, X54:$X$98)-K54*$AZ$3)/Z54, 0)</f>
        <v>1197.4438168158292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1.3502610999999999E-2</v>
      </c>
      <c r="Q55" s="5">
        <f t="shared" si="60"/>
        <v>12.5</v>
      </c>
      <c r="R55">
        <f t="shared" si="31"/>
        <v>1000000</v>
      </c>
      <c r="S55">
        <f t="shared" si="32"/>
        <v>1177.7840615338564</v>
      </c>
      <c r="U55">
        <f t="shared" si="52"/>
        <v>1.3502610999999999E-2</v>
      </c>
      <c r="V55">
        <f t="shared" si="53"/>
        <v>0.01</v>
      </c>
      <c r="W55">
        <f t="shared" si="54"/>
        <v>0.48108032043792986</v>
      </c>
      <c r="X55">
        <f t="shared" si="55"/>
        <v>6.495840426628716E-3</v>
      </c>
      <c r="Y55">
        <f t="shared" si="56"/>
        <v>4.8108032043792989E-3</v>
      </c>
      <c r="Z55">
        <f t="shared" si="57"/>
        <v>0.46977367680692184</v>
      </c>
      <c r="AB55">
        <f t="shared" si="58"/>
        <v>576.06665510017694</v>
      </c>
      <c r="AC55">
        <f t="shared" si="33"/>
        <v>553.29194907134956</v>
      </c>
      <c r="AE55">
        <f t="shared" si="34"/>
        <v>0</v>
      </c>
      <c r="AF55">
        <f t="shared" si="35"/>
        <v>0</v>
      </c>
      <c r="AG55">
        <f t="shared" si="36"/>
        <v>-5.8721709600865228</v>
      </c>
      <c r="AH55">
        <f t="shared" si="37"/>
        <v>-6495.8404266287162</v>
      </c>
      <c r="AI55">
        <f t="shared" si="38"/>
        <v>-6501.712597588803</v>
      </c>
      <c r="AJ55">
        <f t="shared" si="39"/>
        <v>22.774706028827381</v>
      </c>
      <c r="AK55">
        <f t="shared" si="61"/>
        <v>40.324665857012391</v>
      </c>
      <c r="AL55">
        <f t="shared" si="40"/>
        <v>-6438.6132257029631</v>
      </c>
      <c r="AN55">
        <f t="shared" si="41"/>
        <v>0</v>
      </c>
      <c r="AO55">
        <f t="shared" si="42"/>
        <v>0</v>
      </c>
      <c r="AP55">
        <f t="shared" si="43"/>
        <v>-4.1433903854001267E-2</v>
      </c>
      <c r="AQ55">
        <f t="shared" si="44"/>
        <v>-45.834501331327566</v>
      </c>
      <c r="AR55">
        <f t="shared" si="45"/>
        <v>-45.875935235181572</v>
      </c>
      <c r="AS55">
        <f t="shared" si="46"/>
        <v>0.16069780432408812</v>
      </c>
      <c r="AT55">
        <f t="shared" si="47"/>
        <v>0.28452991907435216</v>
      </c>
      <c r="AU55">
        <f t="shared" si="48"/>
        <v>-45.430707511783126</v>
      </c>
      <c r="AW55">
        <v>52</v>
      </c>
      <c r="AX55">
        <f>IF(Z55&gt;0, (R55*SUMPRODUCT(K55:$K$98, X55:$X$98)-K55*$AZ$3)/Z55, 0)</f>
        <v>1177.7840615338564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1.4950962999999999E-2</v>
      </c>
      <c r="Q56" s="5">
        <f t="shared" si="60"/>
        <v>12.5</v>
      </c>
      <c r="R56">
        <f t="shared" si="31"/>
        <v>1000000</v>
      </c>
      <c r="S56">
        <f t="shared" si="32"/>
        <v>1155.9876279199821</v>
      </c>
      <c r="U56">
        <f t="shared" si="52"/>
        <v>1.4950962999999999E-2</v>
      </c>
      <c r="V56">
        <f t="shared" si="53"/>
        <v>0.01</v>
      </c>
      <c r="W56">
        <f t="shared" si="54"/>
        <v>0.46977367680692184</v>
      </c>
      <c r="X56">
        <f t="shared" si="55"/>
        <v>7.0235688603142461E-3</v>
      </c>
      <c r="Y56">
        <f t="shared" si="56"/>
        <v>4.6977367680692186E-3</v>
      </c>
      <c r="Z56">
        <f t="shared" si="57"/>
        <v>0.45805237117853836</v>
      </c>
      <c r="AB56">
        <f t="shared" si="58"/>
        <v>553.29194907134956</v>
      </c>
      <c r="AC56">
        <f t="shared" si="33"/>
        <v>529.50287402180174</v>
      </c>
      <c r="AE56">
        <f t="shared" si="34"/>
        <v>0</v>
      </c>
      <c r="AF56">
        <f t="shared" si="35"/>
        <v>0</v>
      </c>
      <c r="AG56">
        <f t="shared" si="36"/>
        <v>-5.7256546397317294</v>
      </c>
      <c r="AH56">
        <f t="shared" si="37"/>
        <v>-7023.5688603142462</v>
      </c>
      <c r="AI56">
        <f t="shared" si="38"/>
        <v>-7029.2945149539783</v>
      </c>
      <c r="AJ56">
        <f t="shared" si="39"/>
        <v>23.789075049547819</v>
      </c>
      <c r="AK56">
        <f t="shared" si="61"/>
        <v>38.730436434994473</v>
      </c>
      <c r="AL56">
        <f t="shared" si="40"/>
        <v>-6966.7750034694354</v>
      </c>
      <c r="AN56">
        <f t="shared" si="41"/>
        <v>0</v>
      </c>
      <c r="AO56">
        <f t="shared" si="42"/>
        <v>0</v>
      </c>
      <c r="AP56">
        <f t="shared" si="43"/>
        <v>-3.6071507189280823E-2</v>
      </c>
      <c r="AQ56">
        <f t="shared" si="44"/>
        <v>-44.248340247623588</v>
      </c>
      <c r="AR56">
        <f t="shared" si="45"/>
        <v>-44.284411754812872</v>
      </c>
      <c r="AS56">
        <f t="shared" si="46"/>
        <v>0.14987068652752536</v>
      </c>
      <c r="AT56">
        <f t="shared" si="47"/>
        <v>0.24400095783184458</v>
      </c>
      <c r="AU56">
        <f t="shared" si="48"/>
        <v>-43.8905401104535</v>
      </c>
      <c r="AW56">
        <v>53</v>
      </c>
      <c r="AX56">
        <f>IF(Z56&gt;0, (R56*SUMPRODUCT(K56:$K$98, X56:$X$98)-K56*$AZ$3)/Z56, 0)</f>
        <v>1155.9876279199821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1.6562650000000002E-2</v>
      </c>
      <c r="Q57" s="5">
        <f t="shared" si="60"/>
        <v>12.5</v>
      </c>
      <c r="R57">
        <f t="shared" si="31"/>
        <v>1000000</v>
      </c>
      <c r="S57">
        <f t="shared" si="32"/>
        <v>1132.4391397120446</v>
      </c>
      <c r="U57">
        <f t="shared" si="52"/>
        <v>1.6562650000000002E-2</v>
      </c>
      <c r="V57">
        <f t="shared" si="53"/>
        <v>0.01</v>
      </c>
      <c r="W57">
        <f t="shared" si="54"/>
        <v>0.45805237117853836</v>
      </c>
      <c r="X57">
        <f t="shared" si="55"/>
        <v>7.5865611055002192E-3</v>
      </c>
      <c r="Y57">
        <f t="shared" si="56"/>
        <v>4.5805237117853836E-3</v>
      </c>
      <c r="Z57">
        <f t="shared" si="57"/>
        <v>0.4458852863612528</v>
      </c>
      <c r="AB57">
        <f t="shared" si="58"/>
        <v>529.50287402180174</v>
      </c>
      <c r="AC57">
        <f t="shared" si="33"/>
        <v>504.93795009719577</v>
      </c>
      <c r="AE57">
        <f t="shared" si="34"/>
        <v>0</v>
      </c>
      <c r="AF57">
        <f t="shared" si="35"/>
        <v>0</v>
      </c>
      <c r="AG57">
        <f t="shared" si="36"/>
        <v>-5.5735660795156603</v>
      </c>
      <c r="AH57">
        <f t="shared" si="37"/>
        <v>-7586.5611055002191</v>
      </c>
      <c r="AI57">
        <f t="shared" si="38"/>
        <v>-7592.1346715797345</v>
      </c>
      <c r="AJ57">
        <f t="shared" si="39"/>
        <v>24.564923924605978</v>
      </c>
      <c r="AK57">
        <f t="shared" si="61"/>
        <v>37.065201181526128</v>
      </c>
      <c r="AL57">
        <f t="shared" si="40"/>
        <v>-7530.5045464736022</v>
      </c>
      <c r="AN57">
        <f t="shared" si="41"/>
        <v>0</v>
      </c>
      <c r="AO57">
        <f t="shared" si="42"/>
        <v>0</v>
      </c>
      <c r="AP57">
        <f t="shared" si="43"/>
        <v>-3.1351207472178101E-2</v>
      </c>
      <c r="AQ57">
        <f t="shared" si="44"/>
        <v>-42.674267753467284</v>
      </c>
      <c r="AR57">
        <f t="shared" si="45"/>
        <v>-42.705618960939461</v>
      </c>
      <c r="AS57">
        <f t="shared" si="46"/>
        <v>0.13817724873291864</v>
      </c>
      <c r="AT57">
        <f t="shared" si="47"/>
        <v>0.20849108015617659</v>
      </c>
      <c r="AU57">
        <f t="shared" si="48"/>
        <v>-42.358950632050366</v>
      </c>
      <c r="AW57">
        <v>54</v>
      </c>
      <c r="AX57">
        <f>IF(Z57&gt;0, (R57*SUMPRODUCT(K57:$K$98, X57:$X$98)-K57*$AZ$3)/Z57, 0)</f>
        <v>1132.4391397120446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1.8321427000000001E-2</v>
      </c>
      <c r="Q58" s="5">
        <f t="shared" si="60"/>
        <v>12.5</v>
      </c>
      <c r="R58">
        <f t="shared" si="31"/>
        <v>1000000</v>
      </c>
      <c r="S58">
        <f t="shared" si="32"/>
        <v>1107.5134693953946</v>
      </c>
      <c r="U58">
        <f t="shared" si="52"/>
        <v>1.8321427000000001E-2</v>
      </c>
      <c r="V58">
        <f t="shared" si="53"/>
        <v>0.01</v>
      </c>
      <c r="W58">
        <f t="shared" si="54"/>
        <v>0.4458852863612528</v>
      </c>
      <c r="X58">
        <f t="shared" si="55"/>
        <v>8.1692547244417886E-3</v>
      </c>
      <c r="Y58">
        <f t="shared" si="56"/>
        <v>4.458852863612528E-3</v>
      </c>
      <c r="Z58">
        <f t="shared" si="57"/>
        <v>0.43325717877319847</v>
      </c>
      <c r="AB58">
        <f t="shared" si="58"/>
        <v>504.93795009719577</v>
      </c>
      <c r="AC58">
        <f t="shared" si="33"/>
        <v>479.83816120356573</v>
      </c>
      <c r="AE58">
        <f t="shared" si="34"/>
        <v>0</v>
      </c>
      <c r="AF58">
        <f t="shared" si="35"/>
        <v>0</v>
      </c>
      <c r="AG58">
        <f t="shared" si="36"/>
        <v>-5.4157147346649808</v>
      </c>
      <c r="AH58">
        <f t="shared" si="37"/>
        <v>-8169.2547244417883</v>
      </c>
      <c r="AI58">
        <f t="shared" si="38"/>
        <v>-8174.6704391764533</v>
      </c>
      <c r="AJ58">
        <f t="shared" si="39"/>
        <v>25.099788893630034</v>
      </c>
      <c r="AK58">
        <f t="shared" si="61"/>
        <v>35.345656506803707</v>
      </c>
      <c r="AL58">
        <f t="shared" si="40"/>
        <v>-8114.2249937760198</v>
      </c>
      <c r="AN58">
        <f t="shared" si="41"/>
        <v>0</v>
      </c>
      <c r="AO58">
        <f t="shared" si="42"/>
        <v>0</v>
      </c>
      <c r="AP58">
        <f t="shared" si="43"/>
        <v>-2.7199371909279423E-2</v>
      </c>
      <c r="AQ58">
        <f t="shared" si="44"/>
        <v>-41.028489933097539</v>
      </c>
      <c r="AR58">
        <f t="shared" si="45"/>
        <v>-41.055689305006823</v>
      </c>
      <c r="AS58">
        <f t="shared" si="46"/>
        <v>0.12605879859077851</v>
      </c>
      <c r="AT58">
        <f t="shared" si="47"/>
        <v>0.17751667209363597</v>
      </c>
      <c r="AU58">
        <f t="shared" si="48"/>
        <v>-40.752113834322408</v>
      </c>
      <c r="AW58">
        <v>55</v>
      </c>
      <c r="AX58">
        <f>IF(Z58&gt;0, (R58*SUMPRODUCT(K58:$K$98, X58:$X$98)-K58*$AZ$3)/Z58, 0)</f>
        <v>1107.5134693953946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2.0255269999999999E-2</v>
      </c>
      <c r="Q59" s="5">
        <f t="shared" si="60"/>
        <v>12.5</v>
      </c>
      <c r="R59">
        <f t="shared" si="31"/>
        <v>1000000</v>
      </c>
      <c r="S59">
        <f t="shared" si="32"/>
        <v>1081.7622209523106</v>
      </c>
      <c r="U59">
        <f t="shared" si="52"/>
        <v>2.0255269999999999E-2</v>
      </c>
      <c r="V59">
        <f t="shared" si="53"/>
        <v>0.01</v>
      </c>
      <c r="W59">
        <f t="shared" si="54"/>
        <v>0.43325717877319847</v>
      </c>
      <c r="X59">
        <f t="shared" si="55"/>
        <v>8.7757411354894028E-3</v>
      </c>
      <c r="Y59">
        <f t="shared" si="56"/>
        <v>4.332571787731985E-3</v>
      </c>
      <c r="Z59">
        <f t="shared" si="57"/>
        <v>0.42014886584997707</v>
      </c>
      <c r="AB59">
        <f t="shared" si="58"/>
        <v>479.83816120356573</v>
      </c>
      <c r="AC59">
        <f t="shared" si="33"/>
        <v>454.50117025246561</v>
      </c>
      <c r="AE59">
        <f t="shared" si="34"/>
        <v>0</v>
      </c>
      <c r="AF59">
        <f t="shared" si="35"/>
        <v>0</v>
      </c>
      <c r="AG59">
        <f t="shared" si="36"/>
        <v>-5.251860823124713</v>
      </c>
      <c r="AH59">
        <f t="shared" si="37"/>
        <v>-8775.741135489403</v>
      </c>
      <c r="AI59">
        <f t="shared" si="38"/>
        <v>-8780.9929963125269</v>
      </c>
      <c r="AJ59">
        <f t="shared" si="39"/>
        <v>25.33699095110012</v>
      </c>
      <c r="AK59">
        <f t="shared" si="61"/>
        <v>33.588671284249607</v>
      </c>
      <c r="AL59">
        <f t="shared" si="40"/>
        <v>-8722.0673340771773</v>
      </c>
      <c r="AN59">
        <f t="shared" si="41"/>
        <v>0</v>
      </c>
      <c r="AO59">
        <f t="shared" si="42"/>
        <v>0</v>
      </c>
      <c r="AP59">
        <f t="shared" si="43"/>
        <v>-2.3550399614583706E-2</v>
      </c>
      <c r="AQ59">
        <f t="shared" si="44"/>
        <v>-39.352187275205004</v>
      </c>
      <c r="AR59">
        <f t="shared" si="45"/>
        <v>-39.37573767481959</v>
      </c>
      <c r="AS59">
        <f t="shared" si="46"/>
        <v>0.11361616044777083</v>
      </c>
      <c r="AT59">
        <f t="shared" si="47"/>
        <v>0.15061835374310845</v>
      </c>
      <c r="AU59">
        <f t="shared" si="48"/>
        <v>-39.111503160628708</v>
      </c>
      <c r="AW59">
        <v>56</v>
      </c>
      <c r="AX59">
        <f>IF(Z59&gt;0, (R59*SUMPRODUCT(K59:$K$98, X59:$X$98)-K59*$AZ$3)/Z59, 0)</f>
        <v>1081.7622209523106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2.2430054000000001E-2</v>
      </c>
      <c r="Q60" s="5">
        <f t="shared" si="60"/>
        <v>12.5</v>
      </c>
      <c r="R60">
        <f t="shared" si="31"/>
        <v>1000000</v>
      </c>
      <c r="S60">
        <f t="shared" si="32"/>
        <v>1055.6815022780772</v>
      </c>
      <c r="U60">
        <f t="shared" si="52"/>
        <v>2.2430054000000001E-2</v>
      </c>
      <c r="V60">
        <f t="shared" si="53"/>
        <v>0.01</v>
      </c>
      <c r="W60">
        <f t="shared" si="54"/>
        <v>0.42014886584997707</v>
      </c>
      <c r="X60">
        <f t="shared" si="55"/>
        <v>9.4239617490537424E-3</v>
      </c>
      <c r="Y60">
        <f t="shared" si="56"/>
        <v>4.201488658499771E-3</v>
      </c>
      <c r="Z60">
        <f t="shared" si="57"/>
        <v>0.40652341544242354</v>
      </c>
      <c r="AB60">
        <f t="shared" si="58"/>
        <v>454.50117025246561</v>
      </c>
      <c r="AC60">
        <f t="shared" si="33"/>
        <v>429.15924992547258</v>
      </c>
      <c r="AE60">
        <f t="shared" si="34"/>
        <v>0</v>
      </c>
      <c r="AF60">
        <f t="shared" si="35"/>
        <v>0</v>
      </c>
      <c r="AG60">
        <f t="shared" si="36"/>
        <v>-5.0815426930302943</v>
      </c>
      <c r="AH60">
        <f t="shared" si="37"/>
        <v>-9423.9617490537421</v>
      </c>
      <c r="AI60">
        <f t="shared" si="38"/>
        <v>-9429.0432917467715</v>
      </c>
      <c r="AJ60">
        <f t="shared" si="39"/>
        <v>25.341920326993034</v>
      </c>
      <c r="AK60">
        <f t="shared" si="61"/>
        <v>31.815081917672597</v>
      </c>
      <c r="AL60">
        <f t="shared" si="40"/>
        <v>-9371.8862895021066</v>
      </c>
      <c r="AN60">
        <f t="shared" si="41"/>
        <v>0</v>
      </c>
      <c r="AO60">
        <f t="shared" si="42"/>
        <v>0</v>
      </c>
      <c r="AP60">
        <f t="shared" si="43"/>
        <v>-2.0345231145858195E-2</v>
      </c>
      <c r="AQ60">
        <f t="shared" si="44"/>
        <v>-37.731195362620845</v>
      </c>
      <c r="AR60">
        <f t="shared" si="45"/>
        <v>-37.751540593766698</v>
      </c>
      <c r="AS60">
        <f t="shared" si="46"/>
        <v>0.10146273639297786</v>
      </c>
      <c r="AT60">
        <f t="shared" si="47"/>
        <v>0.12737966295693259</v>
      </c>
      <c r="AU60">
        <f t="shared" si="48"/>
        <v>-37.52269819441679</v>
      </c>
      <c r="AW60">
        <v>57</v>
      </c>
      <c r="AX60">
        <f>IF(Z60&gt;0, (R60*SUMPRODUCT(K60:$K$98, X60:$X$98)-K60*$AZ$3)/Z60, 0)</f>
        <v>1055.6815022780772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2.4874655999999998E-2</v>
      </c>
      <c r="Q61" s="5">
        <f t="shared" si="60"/>
        <v>12.5</v>
      </c>
      <c r="R61">
        <f t="shared" si="31"/>
        <v>1000000</v>
      </c>
      <c r="S61">
        <f t="shared" si="32"/>
        <v>1029.5432317295463</v>
      </c>
      <c r="U61">
        <f t="shared" si="52"/>
        <v>2.4874655999999998E-2</v>
      </c>
      <c r="V61">
        <f t="shared" si="53"/>
        <v>0.01</v>
      </c>
      <c r="W61">
        <f t="shared" si="54"/>
        <v>0.40652341544242354</v>
      </c>
      <c r="X61">
        <f t="shared" si="55"/>
        <v>1.0112130115075373E-2</v>
      </c>
      <c r="Y61">
        <f t="shared" si="56"/>
        <v>4.0652341544242356E-3</v>
      </c>
      <c r="Z61">
        <f t="shared" si="57"/>
        <v>0.39234605117292393</v>
      </c>
      <c r="AB61">
        <f t="shared" si="58"/>
        <v>429.15924992547258</v>
      </c>
      <c r="AC61">
        <f t="shared" si="33"/>
        <v>403.93722148089802</v>
      </c>
      <c r="AE61">
        <f t="shared" si="34"/>
        <v>0</v>
      </c>
      <c r="AF61">
        <f t="shared" si="35"/>
        <v>0</v>
      </c>
      <c r="AG61">
        <f t="shared" si="36"/>
        <v>-4.9043256396615487</v>
      </c>
      <c r="AH61">
        <f t="shared" si="37"/>
        <v>-10112.130115075373</v>
      </c>
      <c r="AI61">
        <f t="shared" si="38"/>
        <v>-10117.034440715035</v>
      </c>
      <c r="AJ61">
        <f t="shared" si="39"/>
        <v>25.222028444574562</v>
      </c>
      <c r="AK61">
        <f t="shared" si="61"/>
        <v>30.041147494783083</v>
      </c>
      <c r="AL61">
        <f t="shared" si="40"/>
        <v>-10061.771264775678</v>
      </c>
      <c r="AN61">
        <f t="shared" si="41"/>
        <v>0</v>
      </c>
      <c r="AO61">
        <f t="shared" si="42"/>
        <v>0</v>
      </c>
      <c r="AP61">
        <f t="shared" si="43"/>
        <v>-1.7531873400362413E-2</v>
      </c>
      <c r="AQ61">
        <f t="shared" si="44"/>
        <v>-36.148616142407739</v>
      </c>
      <c r="AR61">
        <f t="shared" si="45"/>
        <v>-36.166148015808105</v>
      </c>
      <c r="AS61">
        <f t="shared" si="46"/>
        <v>9.0163142107573577E-2</v>
      </c>
      <c r="AT61">
        <f t="shared" si="47"/>
        <v>0.10739042090127153</v>
      </c>
      <c r="AU61">
        <f t="shared" si="48"/>
        <v>-35.968594452799266</v>
      </c>
      <c r="AW61">
        <v>58</v>
      </c>
      <c r="AX61">
        <f>IF(Z61&gt;0, (R61*SUMPRODUCT(K61:$K$98, X61:$X$98)-K61*$AZ$3)/Z61, 0)</f>
        <v>1029.5432317295463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2.763239E-2</v>
      </c>
      <c r="Q62" s="5">
        <f t="shared" si="60"/>
        <v>12.5</v>
      </c>
      <c r="R62">
        <f t="shared" si="31"/>
        <v>1000000</v>
      </c>
      <c r="S62">
        <f t="shared" si="32"/>
        <v>1003.645237267415</v>
      </c>
      <c r="U62">
        <f t="shared" si="52"/>
        <v>2.763239E-2</v>
      </c>
      <c r="V62">
        <f t="shared" si="53"/>
        <v>0.01</v>
      </c>
      <c r="W62">
        <f t="shared" si="54"/>
        <v>0.39234605117292393</v>
      </c>
      <c r="X62">
        <f t="shared" si="55"/>
        <v>1.0841459100970192E-2</v>
      </c>
      <c r="Y62">
        <f t="shared" si="56"/>
        <v>3.923460511729239E-3</v>
      </c>
      <c r="Z62">
        <f t="shared" si="57"/>
        <v>0.37758113156022449</v>
      </c>
      <c r="AB62">
        <f t="shared" si="58"/>
        <v>403.93722148089802</v>
      </c>
      <c r="AC62">
        <f t="shared" si="33"/>
        <v>378.95750437246056</v>
      </c>
      <c r="AE62">
        <f t="shared" si="34"/>
        <v>0</v>
      </c>
      <c r="AF62">
        <f t="shared" si="35"/>
        <v>0</v>
      </c>
      <c r="AG62">
        <f t="shared" si="36"/>
        <v>-4.7197641445028058</v>
      </c>
      <c r="AH62">
        <f t="shared" si="37"/>
        <v>-10841.459100970193</v>
      </c>
      <c r="AI62">
        <f t="shared" si="38"/>
        <v>-10846.178865114696</v>
      </c>
      <c r="AJ62">
        <f t="shared" si="39"/>
        <v>24.979717108437455</v>
      </c>
      <c r="AK62">
        <f t="shared" si="61"/>
        <v>28.275605503662863</v>
      </c>
      <c r="AL62">
        <f t="shared" si="40"/>
        <v>-10792.923542502596</v>
      </c>
      <c r="AN62">
        <f t="shared" si="41"/>
        <v>0</v>
      </c>
      <c r="AO62">
        <f t="shared" si="42"/>
        <v>0</v>
      </c>
      <c r="AP62">
        <f t="shared" si="43"/>
        <v>-1.5064381342079772E-2</v>
      </c>
      <c r="AQ62">
        <f t="shared" si="44"/>
        <v>-34.603397373531458</v>
      </c>
      <c r="AR62">
        <f t="shared" si="45"/>
        <v>-34.618461754873536</v>
      </c>
      <c r="AS62">
        <f t="shared" si="46"/>
        <v>7.9729404440063836E-2</v>
      </c>
      <c r="AT62">
        <f t="shared" si="47"/>
        <v>9.0249107994411937E-2</v>
      </c>
      <c r="AU62">
        <f t="shared" si="48"/>
        <v>-34.44848324243906</v>
      </c>
      <c r="AW62">
        <v>59</v>
      </c>
      <c r="AX62">
        <f>IF(Z62&gt;0, (R62*SUMPRODUCT(K62:$K$98, X62:$X$98)-K62*$AZ$3)/Z62, 0)</f>
        <v>1003.645237267415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3.0610310000000002E-2</v>
      </c>
      <c r="Q63" s="5">
        <f t="shared" si="60"/>
        <v>12.5</v>
      </c>
      <c r="R63">
        <f t="shared" si="31"/>
        <v>1000000</v>
      </c>
      <c r="S63">
        <f t="shared" si="32"/>
        <v>978.13343726010817</v>
      </c>
      <c r="U63">
        <f t="shared" si="52"/>
        <v>3.0610310000000002E-2</v>
      </c>
      <c r="V63">
        <f t="shared" si="53"/>
        <v>0.01</v>
      </c>
      <c r="W63">
        <f t="shared" si="54"/>
        <v>0.37758113156022449</v>
      </c>
      <c r="X63">
        <f t="shared" si="55"/>
        <v>1.1557875487209256E-2</v>
      </c>
      <c r="Y63">
        <f t="shared" si="56"/>
        <v>3.7758113156022449E-3</v>
      </c>
      <c r="Z63">
        <f t="shared" si="57"/>
        <v>0.362247444757413</v>
      </c>
      <c r="AB63">
        <f t="shared" si="58"/>
        <v>378.95750437246056</v>
      </c>
      <c r="AC63">
        <f t="shared" si="33"/>
        <v>354.32633827925952</v>
      </c>
      <c r="AE63">
        <f t="shared" si="34"/>
        <v>0</v>
      </c>
      <c r="AF63">
        <f t="shared" si="35"/>
        <v>0</v>
      </c>
      <c r="AG63">
        <f t="shared" si="36"/>
        <v>-4.5280930594676621</v>
      </c>
      <c r="AH63">
        <f t="shared" si="37"/>
        <v>-11557.875487209256</v>
      </c>
      <c r="AI63">
        <f t="shared" si="38"/>
        <v>-11562.403580268723</v>
      </c>
      <c r="AJ63">
        <f t="shared" si="39"/>
        <v>24.631166093201045</v>
      </c>
      <c r="AK63">
        <f t="shared" si="61"/>
        <v>26.527025306072243</v>
      </c>
      <c r="AL63">
        <f t="shared" si="40"/>
        <v>-11511.245388869451</v>
      </c>
      <c r="AN63">
        <f t="shared" si="41"/>
        <v>0</v>
      </c>
      <c r="AO63">
        <f t="shared" si="42"/>
        <v>0</v>
      </c>
      <c r="AP63">
        <f t="shared" si="43"/>
        <v>-1.2904117987339016E-2</v>
      </c>
      <c r="AQ63">
        <f t="shared" si="44"/>
        <v>-32.937527345662708</v>
      </c>
      <c r="AR63">
        <f t="shared" si="45"/>
        <v>-32.950431463650048</v>
      </c>
      <c r="AS63">
        <f t="shared" si="46"/>
        <v>7.0193670770047567E-2</v>
      </c>
      <c r="AT63">
        <f t="shared" si="47"/>
        <v>7.5596472931792391E-2</v>
      </c>
      <c r="AU63">
        <f t="shared" si="48"/>
        <v>-32.80464131994821</v>
      </c>
      <c r="AW63">
        <v>60</v>
      </c>
      <c r="AX63">
        <f>IF(Z63&gt;0, (R63*SUMPRODUCT(K63:$K$98, X63:$X$98)-K63*$AZ$3)/Z63, 0)</f>
        <v>978.13343726010817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3.3721785999999997E-2</v>
      </c>
      <c r="Q64" s="5">
        <f t="shared" si="60"/>
        <v>12.5</v>
      </c>
      <c r="R64">
        <f t="shared" si="31"/>
        <v>1000000</v>
      </c>
      <c r="S64">
        <f t="shared" si="32"/>
        <v>953.47483800655255</v>
      </c>
      <c r="U64">
        <f t="shared" si="52"/>
        <v>3.3721785999999997E-2</v>
      </c>
      <c r="V64">
        <f t="shared" si="53"/>
        <v>0.01</v>
      </c>
      <c r="W64">
        <f t="shared" si="54"/>
        <v>0.362247444757413</v>
      </c>
      <c r="X64">
        <f t="shared" si="55"/>
        <v>1.2215630811156302E-2</v>
      </c>
      <c r="Y64">
        <f t="shared" si="56"/>
        <v>3.6224744475741302E-3</v>
      </c>
      <c r="Z64">
        <f t="shared" si="57"/>
        <v>0.34640933949868258</v>
      </c>
      <c r="AB64">
        <f t="shared" si="58"/>
        <v>354.32633827925952</v>
      </c>
      <c r="AC64">
        <f t="shared" si="33"/>
        <v>330.29258886246322</v>
      </c>
      <c r="AE64">
        <f t="shared" si="34"/>
        <v>0</v>
      </c>
      <c r="AF64">
        <f t="shared" si="35"/>
        <v>0</v>
      </c>
      <c r="AG64">
        <f t="shared" si="36"/>
        <v>-4.3301167437335319</v>
      </c>
      <c r="AH64">
        <f t="shared" si="37"/>
        <v>-12215.630811156301</v>
      </c>
      <c r="AI64">
        <f t="shared" si="38"/>
        <v>-12219.960927900034</v>
      </c>
      <c r="AJ64">
        <f t="shared" si="39"/>
        <v>24.033749416796297</v>
      </c>
      <c r="AK64">
        <f t="shared" si="61"/>
        <v>24.802843679548168</v>
      </c>
      <c r="AL64">
        <f t="shared" si="40"/>
        <v>-12171.12433480369</v>
      </c>
      <c r="AN64">
        <f t="shared" si="41"/>
        <v>0</v>
      </c>
      <c r="AO64">
        <f t="shared" si="42"/>
        <v>0</v>
      </c>
      <c r="AP64">
        <f t="shared" si="43"/>
        <v>-1.101779187694449E-2</v>
      </c>
      <c r="AQ64">
        <f t="shared" si="44"/>
        <v>-31.082136091985497</v>
      </c>
      <c r="AR64">
        <f t="shared" si="45"/>
        <v>-31.093153883862442</v>
      </c>
      <c r="AS64">
        <f t="shared" si="46"/>
        <v>6.1152819835656812E-2</v>
      </c>
      <c r="AT64">
        <f t="shared" si="47"/>
        <v>6.3109746408829506E-2</v>
      </c>
      <c r="AU64">
        <f t="shared" si="48"/>
        <v>-30.968891317617953</v>
      </c>
      <c r="AW64">
        <v>61</v>
      </c>
      <c r="AX64">
        <f>IF(Z64&gt;0, (R64*SUMPRODUCT(K64:$K$98, X64:$X$98)-K64*$AZ$3)/Z64, 0)</f>
        <v>953.47483800655255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4.5614701000000001E-2</v>
      </c>
      <c r="Q65" s="5">
        <f t="shared" si="60"/>
        <v>12.5</v>
      </c>
      <c r="R65">
        <f t="shared" si="31"/>
        <v>1000000</v>
      </c>
      <c r="S65">
        <f t="shared" si="32"/>
        <v>938.91485086521061</v>
      </c>
      <c r="U65">
        <f t="shared" si="52"/>
        <v>4.5614701000000001E-2</v>
      </c>
      <c r="V65">
        <f t="shared" si="53"/>
        <v>0.01</v>
      </c>
      <c r="W65">
        <f t="shared" si="54"/>
        <v>0.34640933949868258</v>
      </c>
      <c r="X65">
        <f t="shared" si="55"/>
        <v>1.5801358444839896E-2</v>
      </c>
      <c r="Y65">
        <f t="shared" si="56"/>
        <v>3.4640933949868259E-3</v>
      </c>
      <c r="Z65">
        <f t="shared" si="57"/>
        <v>0.32714388765885588</v>
      </c>
      <c r="AB65">
        <f t="shared" si="58"/>
        <v>330.29258886246322</v>
      </c>
      <c r="AC65">
        <f t="shared" si="33"/>
        <v>307.16025449267988</v>
      </c>
      <c r="AE65">
        <f t="shared" si="34"/>
        <v>0</v>
      </c>
      <c r="AF65">
        <f t="shared" si="35"/>
        <v>0</v>
      </c>
      <c r="AG65">
        <f t="shared" si="36"/>
        <v>-4.0892985957356984</v>
      </c>
      <c r="AH65">
        <f t="shared" si="37"/>
        <v>-15801.358444839896</v>
      </c>
      <c r="AI65">
        <f t="shared" si="38"/>
        <v>-15805.447743435632</v>
      </c>
      <c r="AJ65">
        <f t="shared" si="39"/>
        <v>23.132334369783337</v>
      </c>
      <c r="AK65">
        <f t="shared" si="61"/>
        <v>23.120481220372426</v>
      </c>
      <c r="AL65">
        <f t="shared" si="40"/>
        <v>-15759.194927845476</v>
      </c>
      <c r="AN65">
        <f t="shared" si="41"/>
        <v>0</v>
      </c>
      <c r="AO65">
        <f t="shared" si="42"/>
        <v>0</v>
      </c>
      <c r="AP65">
        <f t="shared" si="43"/>
        <v>-9.2902148893107099E-3</v>
      </c>
      <c r="AQ65">
        <f t="shared" si="44"/>
        <v>-35.89809158193227</v>
      </c>
      <c r="AR65">
        <f t="shared" si="45"/>
        <v>-35.907381796821582</v>
      </c>
      <c r="AS65">
        <f t="shared" si="46"/>
        <v>5.2552865034305951E-2</v>
      </c>
      <c r="AT65">
        <f t="shared" si="47"/>
        <v>5.2525936625297795E-2</v>
      </c>
      <c r="AU65">
        <f t="shared" si="48"/>
        <v>-35.802302995161973</v>
      </c>
      <c r="AW65">
        <v>62</v>
      </c>
      <c r="AX65">
        <f>IF(Z65&gt;0, (R65*SUMPRODUCT(K65:$K$98, X65:$X$98)-K65*$AZ$3)/Z65, 0)</f>
        <v>938.91485086521061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5.8461241999999997E-2</v>
      </c>
      <c r="Q66" s="5">
        <f t="shared" si="60"/>
        <v>12.5</v>
      </c>
      <c r="R66">
        <f t="shared" si="31"/>
        <v>1000000</v>
      </c>
      <c r="S66">
        <f t="shared" si="32"/>
        <v>913.41344662254039</v>
      </c>
      <c r="U66">
        <f t="shared" si="52"/>
        <v>5.8461241999999997E-2</v>
      </c>
      <c r="V66">
        <f t="shared" si="53"/>
        <v>0.01</v>
      </c>
      <c r="W66">
        <f t="shared" si="54"/>
        <v>0.32714388765885588</v>
      </c>
      <c r="X66">
        <f t="shared" si="55"/>
        <v>1.9125237985245187E-2</v>
      </c>
      <c r="Y66">
        <f t="shared" si="56"/>
        <v>3.2714388765885589E-3</v>
      </c>
      <c r="Z66">
        <f t="shared" si="57"/>
        <v>0.30474721079702216</v>
      </c>
      <c r="AB66">
        <f t="shared" si="58"/>
        <v>307.16025449267988</v>
      </c>
      <c r="AC66">
        <f t="shared" si="33"/>
        <v>278.36020016271385</v>
      </c>
      <c r="AE66">
        <f t="shared" si="34"/>
        <v>0</v>
      </c>
      <c r="AF66">
        <f t="shared" si="35"/>
        <v>0</v>
      </c>
      <c r="AG66">
        <f t="shared" si="36"/>
        <v>-3.8093401349627771</v>
      </c>
      <c r="AH66">
        <f t="shared" si="37"/>
        <v>-19125.237985245189</v>
      </c>
      <c r="AI66">
        <f t="shared" si="38"/>
        <v>-19129.04732538015</v>
      </c>
      <c r="AJ66">
        <f t="shared" si="39"/>
        <v>28.800054329966031</v>
      </c>
      <c r="AK66">
        <f t="shared" si="61"/>
        <v>21.501217814487593</v>
      </c>
      <c r="AL66">
        <f t="shared" si="40"/>
        <v>-19078.746053235696</v>
      </c>
      <c r="AN66">
        <f t="shared" si="41"/>
        <v>0</v>
      </c>
      <c r="AO66">
        <f t="shared" si="42"/>
        <v>0</v>
      </c>
      <c r="AP66">
        <f t="shared" si="43"/>
        <v>-7.7269600353050052E-3</v>
      </c>
      <c r="AQ66">
        <f t="shared" si="44"/>
        <v>-38.794107205428325</v>
      </c>
      <c r="AR66">
        <f t="shared" si="45"/>
        <v>-38.801834165463632</v>
      </c>
      <c r="AS66">
        <f t="shared" si="46"/>
        <v>5.84187447006317E-2</v>
      </c>
      <c r="AT66">
        <f t="shared" si="47"/>
        <v>4.3613603636514613E-2</v>
      </c>
      <c r="AU66">
        <f t="shared" si="48"/>
        <v>-38.699801817126485</v>
      </c>
      <c r="AW66">
        <v>63</v>
      </c>
      <c r="AX66">
        <f>IF(Z66&gt;0, (R66*SUMPRODUCT(K66:$K$98, X66:$X$98)-K66*$AZ$3)/Z66, 0)</f>
        <v>913.41344662254039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7.2616817E-2</v>
      </c>
      <c r="Q67" s="5">
        <f t="shared" si="60"/>
        <v>12.5</v>
      </c>
      <c r="R67">
        <f t="shared" ref="R67:R98" si="62">$C$6</f>
        <v>1000000</v>
      </c>
      <c r="S67">
        <f t="shared" ref="S67:S98" si="63">AX67</f>
        <v>879.57812319830145</v>
      </c>
      <c r="U67">
        <f t="shared" si="52"/>
        <v>7.2616817E-2</v>
      </c>
      <c r="V67">
        <f t="shared" si="53"/>
        <v>0.01</v>
      </c>
      <c r="W67">
        <f t="shared" si="54"/>
        <v>0.30474721079702216</v>
      </c>
      <c r="X67">
        <f t="shared" si="55"/>
        <v>2.2129772437707782E-2</v>
      </c>
      <c r="Y67">
        <f t="shared" si="56"/>
        <v>3.0474721079702216E-3</v>
      </c>
      <c r="Z67">
        <f t="shared" si="57"/>
        <v>0.27956996625134412</v>
      </c>
      <c r="AB67">
        <f t="shared" si="58"/>
        <v>278.36020016271385</v>
      </c>
      <c r="AC67">
        <f t="shared" ref="AC67:AC98" si="64">S67*Z67</f>
        <v>245.90362621796973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-3.4946245781418015</v>
      </c>
      <c r="AH67">
        <f t="shared" ref="AH67:AH98" si="68">-X67*R67</f>
        <v>-22129.772437707783</v>
      </c>
      <c r="AI67">
        <f t="shared" ref="AI67:AI98" si="69">SUM(AE67:AH67)</f>
        <v>-22133.267062285926</v>
      </c>
      <c r="AJ67">
        <f t="shared" ref="AJ67:AJ98" si="70">AB67-AC67</f>
        <v>32.456573944744122</v>
      </c>
      <c r="AK67">
        <f t="shared" si="61"/>
        <v>19.485214011389971</v>
      </c>
      <c r="AL67">
        <f t="shared" ref="AL67:AL98" si="71">SUM(AI67:AK67)</f>
        <v>-22081.325274329793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-6.3290921358052643E-3</v>
      </c>
      <c r="AQ67">
        <f t="shared" ref="AQ67:AQ98" si="75">AH67*$K67</f>
        <v>-40.079088775004074</v>
      </c>
      <c r="AR67">
        <f t="shared" ref="AR67:AR98" si="76">AI67*$K67</f>
        <v>-40.085417867139881</v>
      </c>
      <c r="AS67">
        <f t="shared" ref="AS67:AS98" si="77">AJ67*$K67</f>
        <v>5.8781892679897106E-2</v>
      </c>
      <c r="AT67">
        <f t="shared" ref="AT67:AT98" si="78">AK67*$K67</f>
        <v>3.528954598881285E-2</v>
      </c>
      <c r="AU67">
        <f t="shared" ref="AU67:AU98" si="79">AL67*$K67</f>
        <v>-39.991346428471175</v>
      </c>
      <c r="AW67">
        <v>64</v>
      </c>
      <c r="AX67">
        <f>IF(Z67&gt;0, (R67*SUMPRODUCT(K67:$K$98, X67:$X$98)-K67*$AZ$3)/Z67, 0)</f>
        <v>879.57812319830145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8.8271367000000003E-2</v>
      </c>
      <c r="Q68" s="5">
        <f t="shared" si="60"/>
        <v>12.5</v>
      </c>
      <c r="R68">
        <f t="shared" si="62"/>
        <v>1000000</v>
      </c>
      <c r="S68">
        <f t="shared" si="63"/>
        <v>838.89805873480111</v>
      </c>
      <c r="U68">
        <f t="shared" ref="U68:U98" si="83">M68</f>
        <v>8.8271367000000003E-2</v>
      </c>
      <c r="V68">
        <f t="shared" ref="V68:V98" si="84">$C$10</f>
        <v>0.01</v>
      </c>
      <c r="W68">
        <f t="shared" ref="W68:W98" si="85">Z67</f>
        <v>0.27956996625134412</v>
      </c>
      <c r="X68">
        <f t="shared" ref="X68:X98" si="86">U68*W68</f>
        <v>2.4678023093150012E-2</v>
      </c>
      <c r="Y68">
        <f t="shared" ref="Y68:Y98" si="87">V68*W68</f>
        <v>2.7956996625134413E-3</v>
      </c>
      <c r="Z68">
        <f t="shared" ref="Z68:Z98" si="88">MAX(0, W68-X68-Y68)</f>
        <v>0.25209624349568066</v>
      </c>
      <c r="AB68">
        <f t="shared" ref="AB68:AB98" si="89">AC67</f>
        <v>245.90362621796973</v>
      </c>
      <c r="AC68">
        <f t="shared" si="64"/>
        <v>211.48304928286223</v>
      </c>
      <c r="AE68">
        <f t="shared" si="65"/>
        <v>0</v>
      </c>
      <c r="AF68">
        <f t="shared" si="66"/>
        <v>0</v>
      </c>
      <c r="AG68">
        <f t="shared" si="67"/>
        <v>-3.1512030436960083</v>
      </c>
      <c r="AH68">
        <f t="shared" si="68"/>
        <v>-24678.023093150012</v>
      </c>
      <c r="AI68">
        <f t="shared" si="69"/>
        <v>-24681.174296193709</v>
      </c>
      <c r="AJ68">
        <f t="shared" si="70"/>
        <v>34.420576935107505</v>
      </c>
      <c r="AK68">
        <f t="shared" si="61"/>
        <v>17.213253835257884</v>
      </c>
      <c r="AL68">
        <f t="shared" si="71"/>
        <v>-24629.540465423346</v>
      </c>
      <c r="AN68">
        <f t="shared" si="72"/>
        <v>0</v>
      </c>
      <c r="AO68">
        <f t="shared" si="73"/>
        <v>0</v>
      </c>
      <c r="AP68">
        <f t="shared" si="74"/>
        <v>-5.0956460712060095E-3</v>
      </c>
      <c r="AQ68">
        <f t="shared" si="75"/>
        <v>-39.905543906891452</v>
      </c>
      <c r="AR68">
        <f t="shared" si="76"/>
        <v>-39.910639552962657</v>
      </c>
      <c r="AS68">
        <f t="shared" si="77"/>
        <v>5.5659719540733232E-2</v>
      </c>
      <c r="AT68">
        <f t="shared" si="78"/>
        <v>2.7834654911803619E-2</v>
      </c>
      <c r="AU68">
        <f t="shared" si="79"/>
        <v>-39.827145178510129</v>
      </c>
      <c r="AW68">
        <v>65</v>
      </c>
      <c r="AX68">
        <f>IF(Z68&gt;0, (R68*SUMPRODUCT(K68:$K$98, X68:$X$98)-K68*$AZ$3)/Z68, 0)</f>
        <v>838.89805873480111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0.103819197</v>
      </c>
      <c r="Q69" s="5">
        <f t="shared" ref="Q69:Q98" si="91">$C$8</f>
        <v>12.5</v>
      </c>
      <c r="R69">
        <f t="shared" si="62"/>
        <v>1000000</v>
      </c>
      <c r="S69">
        <f t="shared" si="63"/>
        <v>790.63336438515398</v>
      </c>
      <c r="U69">
        <f t="shared" si="83"/>
        <v>0.103819197</v>
      </c>
      <c r="V69">
        <f t="shared" si="84"/>
        <v>0.01</v>
      </c>
      <c r="W69">
        <f t="shared" si="85"/>
        <v>0.25209624349568066</v>
      </c>
      <c r="X69">
        <f t="shared" si="86"/>
        <v>2.6172429566438039E-2</v>
      </c>
      <c r="Y69">
        <f t="shared" si="87"/>
        <v>2.5209624349568065E-3</v>
      </c>
      <c r="Z69">
        <f t="shared" si="88"/>
        <v>0.22340285149428582</v>
      </c>
      <c r="AB69">
        <f t="shared" si="89"/>
        <v>211.48304928286223</v>
      </c>
      <c r="AC69">
        <f t="shared" si="64"/>
        <v>176.62974809016413</v>
      </c>
      <c r="AE69">
        <f t="shared" si="65"/>
        <v>0</v>
      </c>
      <c r="AF69">
        <f t="shared" si="66"/>
        <v>0</v>
      </c>
      <c r="AG69">
        <f t="shared" si="67"/>
        <v>-2.7925356436785727</v>
      </c>
      <c r="AH69">
        <f t="shared" si="68"/>
        <v>-26172.429566438041</v>
      </c>
      <c r="AI69">
        <f t="shared" si="69"/>
        <v>-26175.22210208172</v>
      </c>
      <c r="AJ69">
        <f t="shared" si="70"/>
        <v>34.853301192698098</v>
      </c>
      <c r="AK69">
        <f t="shared" si="61"/>
        <v>14.803813449800357</v>
      </c>
      <c r="AL69">
        <f t="shared" si="71"/>
        <v>-26125.564987439218</v>
      </c>
      <c r="AN69">
        <f t="shared" si="72"/>
        <v>0</v>
      </c>
      <c r="AO69">
        <f t="shared" si="73"/>
        <v>0</v>
      </c>
      <c r="AP69">
        <f t="shared" si="74"/>
        <v>-4.0318426135581573E-3</v>
      </c>
      <c r="AQ69">
        <f t="shared" si="75"/>
        <v>-37.787563093486625</v>
      </c>
      <c r="AR69">
        <f t="shared" si="76"/>
        <v>-37.791594936100182</v>
      </c>
      <c r="AS69">
        <f t="shared" si="77"/>
        <v>5.032094229128202E-2</v>
      </c>
      <c r="AT69">
        <f t="shared" si="78"/>
        <v>2.1373637985671688E-2</v>
      </c>
      <c r="AU69">
        <f t="shared" si="79"/>
        <v>-37.719900355823228</v>
      </c>
      <c r="AW69">
        <v>66</v>
      </c>
      <c r="AX69">
        <f>IF(Z69&gt;0, (R69*SUMPRODUCT(K69:$K$98, X69:$X$98)-K69*$AZ$3)/Z69, 0)</f>
        <v>790.63336438515398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0.120610461</v>
      </c>
      <c r="Q70" s="5">
        <f t="shared" si="91"/>
        <v>12.5</v>
      </c>
      <c r="R70">
        <f t="shared" si="62"/>
        <v>1000000</v>
      </c>
      <c r="S70">
        <f t="shared" si="63"/>
        <v>738.08098203189536</v>
      </c>
      <c r="U70">
        <f t="shared" si="83"/>
        <v>0.120610461</v>
      </c>
      <c r="V70">
        <f t="shared" si="84"/>
        <v>0.01</v>
      </c>
      <c r="W70">
        <f t="shared" si="85"/>
        <v>0.22340285149428582</v>
      </c>
      <c r="X70">
        <f t="shared" si="86"/>
        <v>2.694472090744035E-2</v>
      </c>
      <c r="Y70">
        <f t="shared" si="87"/>
        <v>2.2340285149428582E-3</v>
      </c>
      <c r="Z70">
        <f t="shared" si="88"/>
        <v>0.1942241020719026</v>
      </c>
      <c r="AB70">
        <f t="shared" si="89"/>
        <v>176.62974809016413</v>
      </c>
      <c r="AC70">
        <f t="shared" si="64"/>
        <v>143.35311599149296</v>
      </c>
      <c r="AE70">
        <f t="shared" si="65"/>
        <v>0</v>
      </c>
      <c r="AF70">
        <f t="shared" si="66"/>
        <v>0</v>
      </c>
      <c r="AG70">
        <f t="shared" si="67"/>
        <v>-2.4278012758987826</v>
      </c>
      <c r="AH70">
        <f t="shared" si="68"/>
        <v>-26944.720907440351</v>
      </c>
      <c r="AI70">
        <f t="shared" si="69"/>
        <v>-26947.14870871625</v>
      </c>
      <c r="AJ70">
        <f t="shared" si="70"/>
        <v>33.276632098671172</v>
      </c>
      <c r="AK70">
        <f t="shared" si="61"/>
        <v>12.364082366311489</v>
      </c>
      <c r="AL70">
        <f t="shared" si="71"/>
        <v>-26901.507994251268</v>
      </c>
      <c r="AN70">
        <f t="shared" si="72"/>
        <v>0</v>
      </c>
      <c r="AO70">
        <f t="shared" si="73"/>
        <v>0</v>
      </c>
      <c r="AP70">
        <f t="shared" si="74"/>
        <v>-3.1296801706445373E-3</v>
      </c>
      <c r="AQ70">
        <f t="shared" si="75"/>
        <v>-34.734456878621017</v>
      </c>
      <c r="AR70">
        <f t="shared" si="76"/>
        <v>-34.737586558791662</v>
      </c>
      <c r="AS70">
        <f t="shared" si="77"/>
        <v>4.2896927627031449E-2</v>
      </c>
      <c r="AT70">
        <f t="shared" si="78"/>
        <v>1.5938546451144592E-2</v>
      </c>
      <c r="AU70">
        <f t="shared" si="79"/>
        <v>-34.678751084713483</v>
      </c>
      <c r="AW70">
        <v>67</v>
      </c>
      <c r="AX70">
        <f>IF(Z70&gt;0, (R70*SUMPRODUCT(K70:$K$98, X70:$X$98)-K70*$AZ$3)/Z70, 0)</f>
        <v>738.08098203189536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0.138204574</v>
      </c>
      <c r="Q71" s="5">
        <f t="shared" si="91"/>
        <v>12.5</v>
      </c>
      <c r="R71">
        <f t="shared" si="62"/>
        <v>1000000</v>
      </c>
      <c r="S71">
        <f t="shared" si="63"/>
        <v>680.8922847279739</v>
      </c>
      <c r="U71">
        <f t="shared" si="83"/>
        <v>0.138204574</v>
      </c>
      <c r="V71">
        <f t="shared" si="84"/>
        <v>0.01</v>
      </c>
      <c r="W71">
        <f t="shared" si="85"/>
        <v>0.1942241020719026</v>
      </c>
      <c r="X71">
        <f t="shared" si="86"/>
        <v>2.6842659287379816E-2</v>
      </c>
      <c r="Y71">
        <f t="shared" si="87"/>
        <v>1.942241020719026E-3</v>
      </c>
      <c r="Z71">
        <f t="shared" si="88"/>
        <v>0.16543920176380378</v>
      </c>
      <c r="AB71">
        <f t="shared" si="89"/>
        <v>143.35311599149296</v>
      </c>
      <c r="AC71">
        <f t="shared" si="64"/>
        <v>112.64627607252861</v>
      </c>
      <c r="AE71">
        <f t="shared" si="65"/>
        <v>0</v>
      </c>
      <c r="AF71">
        <f t="shared" si="66"/>
        <v>0</v>
      </c>
      <c r="AG71">
        <f t="shared" si="67"/>
        <v>-2.0679900220475473</v>
      </c>
      <c r="AH71">
        <f t="shared" si="68"/>
        <v>-26842.659287379814</v>
      </c>
      <c r="AI71">
        <f t="shared" si="69"/>
        <v>-26844.727277401864</v>
      </c>
      <c r="AJ71">
        <f t="shared" si="70"/>
        <v>30.706839918964349</v>
      </c>
      <c r="AK71">
        <f t="shared" si="61"/>
        <v>10.034718119404507</v>
      </c>
      <c r="AL71">
        <f t="shared" si="71"/>
        <v>-26803.985719363496</v>
      </c>
      <c r="AN71">
        <f t="shared" si="72"/>
        <v>0</v>
      </c>
      <c r="AO71">
        <f t="shared" si="73"/>
        <v>0</v>
      </c>
      <c r="AP71">
        <f t="shared" si="74"/>
        <v>-2.3802207626767114E-3</v>
      </c>
      <c r="AQ71">
        <f t="shared" si="75"/>
        <v>-30.895436767155395</v>
      </c>
      <c r="AR71">
        <f t="shared" si="76"/>
        <v>-30.897816987918073</v>
      </c>
      <c r="AS71">
        <f t="shared" si="77"/>
        <v>3.5343041867746755E-2</v>
      </c>
      <c r="AT71">
        <f t="shared" si="78"/>
        <v>1.154978706897535E-2</v>
      </c>
      <c r="AU71">
        <f t="shared" si="79"/>
        <v>-30.850924158981353</v>
      </c>
      <c r="AW71">
        <v>68</v>
      </c>
      <c r="AX71">
        <f>IF(Z71&gt;0, (R71*SUMPRODUCT(K71:$K$98, X71:$X$98)-K71*$AZ$3)/Z71, 0)</f>
        <v>680.8922847279739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0.156383199</v>
      </c>
      <c r="Q72" s="5">
        <f t="shared" si="91"/>
        <v>12.5</v>
      </c>
      <c r="R72">
        <f t="shared" si="62"/>
        <v>1000000</v>
      </c>
      <c r="S72">
        <f t="shared" si="63"/>
        <v>618.84658382975954</v>
      </c>
      <c r="U72">
        <f t="shared" si="83"/>
        <v>0.156383199</v>
      </c>
      <c r="V72">
        <f t="shared" si="84"/>
        <v>0.01</v>
      </c>
      <c r="W72">
        <f t="shared" si="85"/>
        <v>0.16543920176380378</v>
      </c>
      <c r="X72">
        <f t="shared" si="86"/>
        <v>2.5871911611830077E-2</v>
      </c>
      <c r="Y72">
        <f t="shared" si="87"/>
        <v>1.6543920176380379E-3</v>
      </c>
      <c r="Z72">
        <f t="shared" si="88"/>
        <v>0.13791289813433566</v>
      </c>
      <c r="AB72">
        <f t="shared" si="89"/>
        <v>112.64627607252861</v>
      </c>
      <c r="AC72">
        <f t="shared" si="64"/>
        <v>85.346925876495234</v>
      </c>
      <c r="AE72">
        <f t="shared" si="65"/>
        <v>0</v>
      </c>
      <c r="AF72">
        <f t="shared" si="66"/>
        <v>0</v>
      </c>
      <c r="AG72">
        <f t="shared" si="67"/>
        <v>-1.7239112266791958</v>
      </c>
      <c r="AH72">
        <f t="shared" si="68"/>
        <v>-25871.911611830077</v>
      </c>
      <c r="AI72">
        <f t="shared" si="69"/>
        <v>-25873.635523056757</v>
      </c>
      <c r="AJ72">
        <f t="shared" si="70"/>
        <v>27.299350196033373</v>
      </c>
      <c r="AK72">
        <f t="shared" si="61"/>
        <v>7.885239325077003</v>
      </c>
      <c r="AL72">
        <f t="shared" si="71"/>
        <v>-25838.450933535645</v>
      </c>
      <c r="AN72">
        <f t="shared" si="72"/>
        <v>0</v>
      </c>
      <c r="AO72">
        <f t="shared" si="73"/>
        <v>0</v>
      </c>
      <c r="AP72">
        <f t="shared" si="74"/>
        <v>-1.7716000159431608E-3</v>
      </c>
      <c r="AQ72">
        <f t="shared" si="75"/>
        <v>-26.587609799543134</v>
      </c>
      <c r="AR72">
        <f t="shared" si="76"/>
        <v>-26.589381399559077</v>
      </c>
      <c r="AS72">
        <f t="shared" si="77"/>
        <v>2.8054535810230943E-2</v>
      </c>
      <c r="AT72">
        <f t="shared" si="78"/>
        <v>8.103369766279532E-3</v>
      </c>
      <c r="AU72">
        <f t="shared" si="79"/>
        <v>-26.553223493982564</v>
      </c>
      <c r="AW72">
        <v>69</v>
      </c>
      <c r="AX72">
        <f>IF(Z72&gt;0, (R72*SUMPRODUCT(K72:$K$98, X72:$X$98)-K72*$AZ$3)/Z72, 0)</f>
        <v>618.84658382975954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0.17588848000000001</v>
      </c>
      <c r="Q73" s="5">
        <f t="shared" si="91"/>
        <v>12.5</v>
      </c>
      <c r="R73">
        <f t="shared" si="62"/>
        <v>1000000</v>
      </c>
      <c r="S73">
        <f t="shared" si="63"/>
        <v>551.94202863986266</v>
      </c>
      <c r="U73">
        <f t="shared" si="83"/>
        <v>0.17588848000000001</v>
      </c>
      <c r="V73">
        <f t="shared" si="84"/>
        <v>0.01</v>
      </c>
      <c r="W73">
        <f t="shared" si="85"/>
        <v>0.13791289813433566</v>
      </c>
      <c r="X73">
        <f t="shared" si="86"/>
        <v>2.4257290025243138E-2</v>
      </c>
      <c r="Y73">
        <f t="shared" si="87"/>
        <v>1.3791289813433567E-3</v>
      </c>
      <c r="Z73">
        <f t="shared" si="88"/>
        <v>0.11227647912774916</v>
      </c>
      <c r="AB73">
        <f t="shared" si="89"/>
        <v>85.346925876495234</v>
      </c>
      <c r="AC73">
        <f t="shared" si="64"/>
        <v>61.970107658311065</v>
      </c>
      <c r="AE73">
        <f t="shared" si="65"/>
        <v>0</v>
      </c>
      <c r="AF73">
        <f t="shared" si="66"/>
        <v>0</v>
      </c>
      <c r="AG73">
        <f t="shared" si="67"/>
        <v>-1.4034559890968645</v>
      </c>
      <c r="AH73">
        <f t="shared" si="68"/>
        <v>-24257.290025243139</v>
      </c>
      <c r="AI73">
        <f t="shared" si="69"/>
        <v>-24258.693481232236</v>
      </c>
      <c r="AJ73">
        <f t="shared" si="70"/>
        <v>23.376818218184169</v>
      </c>
      <c r="AK73">
        <f t="shared" ref="AK73:AK98" si="92">G73*SUM(AB73:AB73, AE73:AF73)</f>
        <v>5.9742848113546669</v>
      </c>
      <c r="AL73">
        <f t="shared" si="71"/>
        <v>-24229.342378202695</v>
      </c>
      <c r="AN73">
        <f t="shared" si="72"/>
        <v>0</v>
      </c>
      <c r="AO73">
        <f t="shared" si="73"/>
        <v>0</v>
      </c>
      <c r="AP73">
        <f t="shared" si="74"/>
        <v>-1.2877499837602774E-3</v>
      </c>
      <c r="AQ73">
        <f t="shared" si="75"/>
        <v>-22.257430998015597</v>
      </c>
      <c r="AR73">
        <f t="shared" si="76"/>
        <v>-22.258718747999357</v>
      </c>
      <c r="AS73">
        <f t="shared" si="77"/>
        <v>2.1449548482247362E-2</v>
      </c>
      <c r="AT73">
        <f t="shared" si="78"/>
        <v>5.4817430888958628E-3</v>
      </c>
      <c r="AU73">
        <f t="shared" si="79"/>
        <v>-22.231787456428211</v>
      </c>
      <c r="AW73">
        <v>70</v>
      </c>
      <c r="AX73">
        <f>IF(Z73&gt;0, (R73*SUMPRODUCT(K73:$K$98, X73:$X$98)-K73*$AZ$3)/Z73, 0)</f>
        <v>551.94202863986266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0.195947922</v>
      </c>
      <c r="Q74" s="5">
        <f t="shared" si="91"/>
        <v>12.5</v>
      </c>
      <c r="R74">
        <f t="shared" si="62"/>
        <v>1000000</v>
      </c>
      <c r="S74">
        <f t="shared" si="63"/>
        <v>477.59780827097427</v>
      </c>
      <c r="U74">
        <f t="shared" si="83"/>
        <v>0.195947922</v>
      </c>
      <c r="V74">
        <f t="shared" si="84"/>
        <v>0.01</v>
      </c>
      <c r="W74">
        <f t="shared" si="85"/>
        <v>0.11227647912774916</v>
      </c>
      <c r="X74">
        <f t="shared" si="86"/>
        <v>2.2000342774558819E-2</v>
      </c>
      <c r="Y74">
        <f t="shared" si="87"/>
        <v>1.1227647912774915E-3</v>
      </c>
      <c r="Z74">
        <f t="shared" si="88"/>
        <v>8.9153371561912859E-2</v>
      </c>
      <c r="AB74">
        <f t="shared" si="89"/>
        <v>61.970107658311065</v>
      </c>
      <c r="AC74">
        <f t="shared" si="64"/>
        <v>42.579454857937385</v>
      </c>
      <c r="AE74">
        <f t="shared" si="65"/>
        <v>0</v>
      </c>
      <c r="AF74">
        <f t="shared" si="66"/>
        <v>0</v>
      </c>
      <c r="AG74">
        <f t="shared" si="67"/>
        <v>-1.1144171445239108</v>
      </c>
      <c r="AH74">
        <f t="shared" si="68"/>
        <v>-22000.34277455882</v>
      </c>
      <c r="AI74">
        <f t="shared" si="69"/>
        <v>-22001.457191703343</v>
      </c>
      <c r="AJ74">
        <f t="shared" si="70"/>
        <v>19.39065280037368</v>
      </c>
      <c r="AK74">
        <f t="shared" si="92"/>
        <v>4.3379075360817749</v>
      </c>
      <c r="AL74">
        <f t="shared" si="71"/>
        <v>-21977.728631366885</v>
      </c>
      <c r="AN74">
        <f t="shared" si="72"/>
        <v>0</v>
      </c>
      <c r="AO74">
        <f t="shared" si="73"/>
        <v>0</v>
      </c>
      <c r="AP74">
        <f t="shared" si="74"/>
        <v>-9.1298263441903099E-4</v>
      </c>
      <c r="AQ74">
        <f t="shared" si="75"/>
        <v>-18.023709526668579</v>
      </c>
      <c r="AR74">
        <f t="shared" si="76"/>
        <v>-18.024622509302997</v>
      </c>
      <c r="AS74">
        <f t="shared" si="77"/>
        <v>1.5885729471932116E-2</v>
      </c>
      <c r="AT74">
        <f t="shared" si="78"/>
        <v>3.5538166920879885E-3</v>
      </c>
      <c r="AU74">
        <f t="shared" si="79"/>
        <v>-18.005182963138974</v>
      </c>
      <c r="AW74">
        <v>71</v>
      </c>
      <c r="AX74">
        <f>IF(Z74&gt;0, (R74*SUMPRODUCT(K74:$K$98, X74:$X$98)-K74*$AZ$3)/Z74, 0)</f>
        <v>477.59780827097427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0.21719401199999999</v>
      </c>
      <c r="Q75" s="5">
        <f t="shared" si="91"/>
        <v>12.5</v>
      </c>
      <c r="R75">
        <f t="shared" si="62"/>
        <v>1000000</v>
      </c>
      <c r="S75">
        <f t="shared" si="63"/>
        <v>393.55665819047039</v>
      </c>
      <c r="U75">
        <f t="shared" si="83"/>
        <v>0.21719401199999999</v>
      </c>
      <c r="V75">
        <f t="shared" si="84"/>
        <v>0.01</v>
      </c>
      <c r="W75">
        <f t="shared" si="85"/>
        <v>8.9153371561912859E-2</v>
      </c>
      <c r="X75">
        <f t="shared" si="86"/>
        <v>1.9363578452858559E-2</v>
      </c>
      <c r="Y75">
        <f t="shared" si="87"/>
        <v>8.9153371561912864E-4</v>
      </c>
      <c r="Z75">
        <f t="shared" si="88"/>
        <v>6.8898259393435163E-2</v>
      </c>
      <c r="AB75">
        <f t="shared" si="89"/>
        <v>42.579454857937385</v>
      </c>
      <c r="AC75">
        <f t="shared" si="64"/>
        <v>27.115368722020527</v>
      </c>
      <c r="AE75">
        <f t="shared" si="65"/>
        <v>0</v>
      </c>
      <c r="AF75">
        <f t="shared" si="66"/>
        <v>0</v>
      </c>
      <c r="AG75">
        <f t="shared" si="67"/>
        <v>-0.86122824241793949</v>
      </c>
      <c r="AH75">
        <f t="shared" si="68"/>
        <v>-19363.578452858557</v>
      </c>
      <c r="AI75">
        <f t="shared" si="69"/>
        <v>-19364.439681100976</v>
      </c>
      <c r="AJ75">
        <f t="shared" si="70"/>
        <v>15.464086135916858</v>
      </c>
      <c r="AK75">
        <f t="shared" si="92"/>
        <v>2.9805618400556173</v>
      </c>
      <c r="AL75">
        <f t="shared" si="71"/>
        <v>-19345.995033125</v>
      </c>
      <c r="AN75">
        <f t="shared" si="72"/>
        <v>0</v>
      </c>
      <c r="AO75">
        <f t="shared" si="73"/>
        <v>0</v>
      </c>
      <c r="AP75">
        <f t="shared" si="74"/>
        <v>-6.2996289894557301E-4</v>
      </c>
      <c r="AQ75">
        <f t="shared" si="75"/>
        <v>-14.163882946842755</v>
      </c>
      <c r="AR75">
        <f t="shared" si="76"/>
        <v>-14.164512909741701</v>
      </c>
      <c r="AS75">
        <f t="shared" si="77"/>
        <v>1.1311520049987745E-2</v>
      </c>
      <c r="AT75">
        <f t="shared" si="78"/>
        <v>2.1801925259399466E-3</v>
      </c>
      <c r="AU75">
        <f t="shared" si="79"/>
        <v>-14.15102119716577</v>
      </c>
      <c r="AW75">
        <v>72</v>
      </c>
      <c r="AX75">
        <f>IF(Z75&gt;0, (R75*SUMPRODUCT(K75:$K$98, X75:$X$98)-K75*$AZ$3)/Z75, 0)</f>
        <v>393.55665819047039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0.239685495</v>
      </c>
      <c r="Q76" s="5">
        <f t="shared" si="91"/>
        <v>12.5</v>
      </c>
      <c r="R76">
        <f t="shared" si="62"/>
        <v>1000000</v>
      </c>
      <c r="S76">
        <f t="shared" si="63"/>
        <v>294.74333485291464</v>
      </c>
      <c r="U76">
        <f t="shared" si="83"/>
        <v>0.239685495</v>
      </c>
      <c r="V76">
        <f t="shared" si="84"/>
        <v>0.01</v>
      </c>
      <c r="W76">
        <f t="shared" si="85"/>
        <v>6.8898259393435163E-2</v>
      </c>
      <c r="X76">
        <f t="shared" si="86"/>
        <v>1.6513913407353906E-2</v>
      </c>
      <c r="Y76">
        <f t="shared" si="87"/>
        <v>6.8898259393435166E-4</v>
      </c>
      <c r="Z76">
        <f t="shared" si="88"/>
        <v>5.1695363392146906E-2</v>
      </c>
      <c r="AB76">
        <f t="shared" si="89"/>
        <v>27.115368722020527</v>
      </c>
      <c r="AC76">
        <f t="shared" si="64"/>
        <v>15.236863802634661</v>
      </c>
      <c r="AE76">
        <f t="shared" si="65"/>
        <v>0</v>
      </c>
      <c r="AF76">
        <f t="shared" si="66"/>
        <v>0</v>
      </c>
      <c r="AG76">
        <f t="shared" si="67"/>
        <v>-0.64619204240183636</v>
      </c>
      <c r="AH76">
        <f t="shared" si="68"/>
        <v>-16513.913407353906</v>
      </c>
      <c r="AI76">
        <f t="shared" si="69"/>
        <v>-16514.559599396307</v>
      </c>
      <c r="AJ76">
        <f t="shared" si="70"/>
        <v>11.878504919385867</v>
      </c>
      <c r="AK76">
        <f t="shared" si="92"/>
        <v>1.898075810541437</v>
      </c>
      <c r="AL76">
        <f t="shared" si="71"/>
        <v>-16500.783018666378</v>
      </c>
      <c r="AN76">
        <f t="shared" si="72"/>
        <v>0</v>
      </c>
      <c r="AO76">
        <f t="shared" si="73"/>
        <v>0</v>
      </c>
      <c r="AP76">
        <f t="shared" si="74"/>
        <v>-4.2202705418813635E-4</v>
      </c>
      <c r="AQ76">
        <f t="shared" si="75"/>
        <v>-10.785212090386047</v>
      </c>
      <c r="AR76">
        <f t="shared" si="76"/>
        <v>-10.785634117440233</v>
      </c>
      <c r="AS76">
        <f t="shared" si="77"/>
        <v>7.757833755820725E-3</v>
      </c>
      <c r="AT76">
        <f t="shared" si="78"/>
        <v>1.2396304664650036E-3</v>
      </c>
      <c r="AU76">
        <f t="shared" si="79"/>
        <v>-10.776636653217947</v>
      </c>
      <c r="AW76">
        <v>73</v>
      </c>
      <c r="AX76">
        <f>IF(Z76&gt;0, (R76*SUMPRODUCT(K76:$K$98, X76:$X$98)-K76*$AZ$3)/Z76, 0)</f>
        <v>294.74333485291464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0.26259210900000002</v>
      </c>
      <c r="Q77" s="5">
        <f t="shared" si="91"/>
        <v>12.5</v>
      </c>
      <c r="R77">
        <f t="shared" si="62"/>
        <v>1000000</v>
      </c>
      <c r="S77">
        <f t="shared" si="63"/>
        <v>172.64743731101049</v>
      </c>
      <c r="U77">
        <f t="shared" si="83"/>
        <v>0.26259210900000002</v>
      </c>
      <c r="V77">
        <f t="shared" si="84"/>
        <v>0.01</v>
      </c>
      <c r="W77">
        <f t="shared" si="85"/>
        <v>5.1695363392146906E-2</v>
      </c>
      <c r="X77">
        <f t="shared" si="86"/>
        <v>1.3574794498665251E-2</v>
      </c>
      <c r="Y77">
        <f t="shared" si="87"/>
        <v>5.1695363392146904E-4</v>
      </c>
      <c r="Z77">
        <f t="shared" si="88"/>
        <v>3.7603615259560186E-2</v>
      </c>
      <c r="AB77">
        <f t="shared" si="89"/>
        <v>15.236863802634661</v>
      </c>
      <c r="AC77">
        <f t="shared" si="64"/>
        <v>6.4921678081922751</v>
      </c>
      <c r="AE77">
        <f t="shared" si="65"/>
        <v>0</v>
      </c>
      <c r="AF77">
        <f t="shared" si="66"/>
        <v>0</v>
      </c>
      <c r="AG77">
        <f t="shared" si="67"/>
        <v>-0.47004519074450235</v>
      </c>
      <c r="AH77">
        <f t="shared" si="68"/>
        <v>-13574.794498665251</v>
      </c>
      <c r="AI77">
        <f t="shared" si="69"/>
        <v>-13575.264543855996</v>
      </c>
      <c r="AJ77">
        <f t="shared" si="70"/>
        <v>8.7446959944423845</v>
      </c>
      <c r="AK77">
        <f t="shared" si="92"/>
        <v>1.0665804661844263</v>
      </c>
      <c r="AL77">
        <f t="shared" si="71"/>
        <v>-13565.453267395369</v>
      </c>
      <c r="AN77">
        <f t="shared" si="72"/>
        <v>0</v>
      </c>
      <c r="AO77">
        <f t="shared" si="73"/>
        <v>0</v>
      </c>
      <c r="AP77">
        <f t="shared" si="74"/>
        <v>-2.7409447270708475E-4</v>
      </c>
      <c r="AQ77">
        <f t="shared" si="75"/>
        <v>-7.9157838724514287</v>
      </c>
      <c r="AR77">
        <f t="shared" si="76"/>
        <v>-7.9160579669241358</v>
      </c>
      <c r="AS77">
        <f t="shared" si="77"/>
        <v>5.0992391471637996E-3</v>
      </c>
      <c r="AT77">
        <f t="shared" si="78"/>
        <v>6.2194830674781507E-4</v>
      </c>
      <c r="AU77">
        <f t="shared" si="79"/>
        <v>-7.9103367794702244</v>
      </c>
      <c r="AW77">
        <v>74</v>
      </c>
      <c r="AX77">
        <f>IF(Z77&gt;0, (R77*SUMPRODUCT(K77:$K$98, X77:$X$98)-K77*$AZ$3)/Z77, 0)</f>
        <v>172.64743731101049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0.28653067599999998</v>
      </c>
      <c r="Q78" s="5">
        <f t="shared" si="91"/>
        <v>12.5</v>
      </c>
      <c r="R78">
        <f t="shared" si="62"/>
        <v>1000000</v>
      </c>
      <c r="S78">
        <f t="shared" si="63"/>
        <v>15.05589009147678</v>
      </c>
      <c r="U78">
        <f t="shared" si="83"/>
        <v>0.28653067599999998</v>
      </c>
      <c r="V78">
        <f t="shared" si="84"/>
        <v>0.01</v>
      </c>
      <c r="W78">
        <f t="shared" si="85"/>
        <v>3.7603615259560186E-2</v>
      </c>
      <c r="X78">
        <f t="shared" si="86"/>
        <v>1.0774589300365695E-2</v>
      </c>
      <c r="Y78">
        <f t="shared" si="87"/>
        <v>3.7603615259560185E-4</v>
      </c>
      <c r="Z78">
        <f t="shared" si="88"/>
        <v>2.6452989806598888E-2</v>
      </c>
      <c r="AB78">
        <f t="shared" si="89"/>
        <v>6.4921678081922751</v>
      </c>
      <c r="AC78">
        <f t="shared" si="64"/>
        <v>0.39827330711910847</v>
      </c>
      <c r="AE78">
        <f t="shared" si="65"/>
        <v>0</v>
      </c>
      <c r="AF78">
        <f t="shared" si="66"/>
        <v>0</v>
      </c>
      <c r="AG78">
        <f t="shared" si="67"/>
        <v>-0.3306623725824861</v>
      </c>
      <c r="AH78">
        <f t="shared" si="68"/>
        <v>-10774.589300365695</v>
      </c>
      <c r="AI78">
        <f t="shared" si="69"/>
        <v>-10774.919962738277</v>
      </c>
      <c r="AJ78">
        <f t="shared" si="70"/>
        <v>6.0938945010731667</v>
      </c>
      <c r="AK78">
        <f t="shared" si="92"/>
        <v>0.45445174657345933</v>
      </c>
      <c r="AL78">
        <f t="shared" si="71"/>
        <v>-10768.371616490631</v>
      </c>
      <c r="AN78">
        <f t="shared" si="72"/>
        <v>0</v>
      </c>
      <c r="AO78">
        <f t="shared" si="73"/>
        <v>0</v>
      </c>
      <c r="AP78">
        <f t="shared" si="74"/>
        <v>-1.7215808341731193E-4</v>
      </c>
      <c r="AQ78">
        <f t="shared" si="75"/>
        <v>-5.6097481823303239</v>
      </c>
      <c r="AR78">
        <f t="shared" si="76"/>
        <v>-5.6099203404137414</v>
      </c>
      <c r="AS78">
        <f t="shared" si="77"/>
        <v>3.1727625664161223E-3</v>
      </c>
      <c r="AT78">
        <f t="shared" si="78"/>
        <v>2.3660854146995451E-4</v>
      </c>
      <c r="AU78">
        <f t="shared" si="79"/>
        <v>-5.6065109693058561</v>
      </c>
      <c r="AW78">
        <v>75</v>
      </c>
      <c r="AX78">
        <f>IF(Z78&gt;0, (R78*SUMPRODUCT(K78:$K$98, X78:$X$98)-K78*$AZ$3)/Z78, 0)</f>
        <v>15.05589009147678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0.31063079199999999</v>
      </c>
      <c r="Q79" s="5">
        <f t="shared" si="91"/>
        <v>12.5</v>
      </c>
      <c r="R79">
        <f t="shared" si="62"/>
        <v>1000000</v>
      </c>
      <c r="S79">
        <f t="shared" si="63"/>
        <v>-199.47241514573852</v>
      </c>
      <c r="U79">
        <f t="shared" si="83"/>
        <v>0.31063079199999999</v>
      </c>
      <c r="V79">
        <f t="shared" si="84"/>
        <v>0.01</v>
      </c>
      <c r="W79">
        <f t="shared" si="85"/>
        <v>2.6452989806598888E-2</v>
      </c>
      <c r="X79">
        <f t="shared" si="86"/>
        <v>8.2171131743917387E-3</v>
      </c>
      <c r="Y79">
        <f t="shared" si="87"/>
        <v>2.6452989806598887E-4</v>
      </c>
      <c r="Z79">
        <f t="shared" si="88"/>
        <v>1.797134673414116E-2</v>
      </c>
      <c r="AB79">
        <f t="shared" si="89"/>
        <v>0.39827330711910847</v>
      </c>
      <c r="AC79">
        <f t="shared" si="64"/>
        <v>-3.5847879364806179</v>
      </c>
      <c r="AE79">
        <f t="shared" si="65"/>
        <v>0</v>
      </c>
      <c r="AF79">
        <f t="shared" si="66"/>
        <v>0</v>
      </c>
      <c r="AG79">
        <f t="shared" si="67"/>
        <v>-0.2246418341767645</v>
      </c>
      <c r="AH79">
        <f t="shared" si="68"/>
        <v>-8217.1131743917394</v>
      </c>
      <c r="AI79">
        <f t="shared" si="69"/>
        <v>-8217.337816225916</v>
      </c>
      <c r="AJ79">
        <f t="shared" si="70"/>
        <v>3.9830612435997264</v>
      </c>
      <c r="AK79">
        <f t="shared" si="92"/>
        <v>2.7879131498337595E-2</v>
      </c>
      <c r="AL79">
        <f t="shared" si="71"/>
        <v>-8213.3268758508184</v>
      </c>
      <c r="AN79">
        <f t="shared" si="72"/>
        <v>0</v>
      </c>
      <c r="AO79">
        <f t="shared" si="73"/>
        <v>0</v>
      </c>
      <c r="AP79">
        <f t="shared" si="74"/>
        <v>-1.0442758998394387E-4</v>
      </c>
      <c r="AQ79">
        <f t="shared" si="75"/>
        <v>-3.819828700080119</v>
      </c>
      <c r="AR79">
        <f t="shared" si="76"/>
        <v>-3.8199331276701032</v>
      </c>
      <c r="AS79">
        <f t="shared" si="77"/>
        <v>1.8515762567192931E-3</v>
      </c>
      <c r="AT79">
        <f t="shared" si="78"/>
        <v>1.2959965911451699E-5</v>
      </c>
      <c r="AU79">
        <f t="shared" si="79"/>
        <v>-3.8180685914474726</v>
      </c>
      <c r="AW79">
        <v>76</v>
      </c>
      <c r="AX79">
        <f>IF(Z79&gt;0, (R79*SUMPRODUCT(K79:$K$98, X79:$X$98)-K79*$AZ$3)/Z79, 0)</f>
        <v>-199.47241514573852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0.33433633699999998</v>
      </c>
      <c r="Q80" s="5">
        <f t="shared" si="91"/>
        <v>12.5</v>
      </c>
      <c r="R80">
        <f t="shared" si="62"/>
        <v>1000000</v>
      </c>
      <c r="S80">
        <f t="shared" si="63"/>
        <v>-505.14616408042309</v>
      </c>
      <c r="U80">
        <f t="shared" si="83"/>
        <v>0.33433633699999998</v>
      </c>
      <c r="V80">
        <f t="shared" si="84"/>
        <v>0.01</v>
      </c>
      <c r="W80">
        <f t="shared" si="85"/>
        <v>1.797134673414116E-2</v>
      </c>
      <c r="X80">
        <f t="shared" si="86"/>
        <v>6.0084742380496683E-3</v>
      </c>
      <c r="Y80">
        <f t="shared" si="87"/>
        <v>1.797134673414116E-4</v>
      </c>
      <c r="Z80">
        <f t="shared" si="88"/>
        <v>1.178315902875008E-2</v>
      </c>
      <c r="AB80">
        <f t="shared" si="89"/>
        <v>-3.5847879364806179</v>
      </c>
      <c r="AC80">
        <f t="shared" si="64"/>
        <v>-5.9522175841227067</v>
      </c>
      <c r="AE80">
        <f t="shared" si="65"/>
        <v>0</v>
      </c>
      <c r="AF80">
        <f t="shared" si="66"/>
        <v>0</v>
      </c>
      <c r="AG80">
        <f t="shared" si="67"/>
        <v>-0.14728948785937601</v>
      </c>
      <c r="AH80">
        <f t="shared" si="68"/>
        <v>-6008.4742380496682</v>
      </c>
      <c r="AI80">
        <f t="shared" si="69"/>
        <v>-6008.621527537528</v>
      </c>
      <c r="AJ80">
        <f t="shared" si="70"/>
        <v>2.3674296476420889</v>
      </c>
      <c r="AK80">
        <f t="shared" si="92"/>
        <v>-0.25093515555364326</v>
      </c>
      <c r="AL80">
        <f t="shared" si="71"/>
        <v>-6006.5050330454396</v>
      </c>
      <c r="AN80">
        <f t="shared" si="72"/>
        <v>0</v>
      </c>
      <c r="AO80">
        <f t="shared" si="73"/>
        <v>0</v>
      </c>
      <c r="AP80">
        <f t="shared" si="74"/>
        <v>-6.1133371577798884E-5</v>
      </c>
      <c r="AQ80">
        <f t="shared" si="75"/>
        <v>-2.4938527083549769</v>
      </c>
      <c r="AR80">
        <f t="shared" si="76"/>
        <v>-2.4939138417265552</v>
      </c>
      <c r="AS80">
        <f t="shared" si="77"/>
        <v>9.8261565327581717E-4</v>
      </c>
      <c r="AT80">
        <f t="shared" si="78"/>
        <v>-1.0415211790973109E-4</v>
      </c>
      <c r="AU80">
        <f t="shared" si="79"/>
        <v>-2.4930353781911889</v>
      </c>
      <c r="AW80">
        <v>77</v>
      </c>
      <c r="AX80">
        <f>IF(Z80&gt;0, (R80*SUMPRODUCT(K80:$K$98, X80:$X$98)-K80*$AZ$3)/Z80, 0)</f>
        <v>-505.14616408042309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0.35860877099999999</v>
      </c>
      <c r="Q81" s="5">
        <f t="shared" si="91"/>
        <v>12.5</v>
      </c>
      <c r="R81">
        <f t="shared" si="62"/>
        <v>1000000</v>
      </c>
      <c r="S81">
        <f t="shared" si="63"/>
        <v>-960.95345438738605</v>
      </c>
      <c r="U81">
        <f t="shared" si="83"/>
        <v>0.35860877099999999</v>
      </c>
      <c r="V81">
        <f t="shared" si="84"/>
        <v>0.01</v>
      </c>
      <c r="W81">
        <f t="shared" si="85"/>
        <v>1.178315902875008E-2</v>
      </c>
      <c r="X81">
        <f t="shared" si="86"/>
        <v>4.2255441777976199E-3</v>
      </c>
      <c r="Y81">
        <f t="shared" si="87"/>
        <v>1.1783159028750081E-4</v>
      </c>
      <c r="Z81">
        <f t="shared" si="88"/>
        <v>7.4397832606649594E-3</v>
      </c>
      <c r="AB81">
        <f t="shared" si="89"/>
        <v>-5.9522175841227067</v>
      </c>
      <c r="AC81">
        <f t="shared" si="64"/>
        <v>-7.1492854242294435</v>
      </c>
      <c r="AE81">
        <f t="shared" si="65"/>
        <v>0</v>
      </c>
      <c r="AF81">
        <f t="shared" si="66"/>
        <v>0</v>
      </c>
      <c r="AG81">
        <f t="shared" si="67"/>
        <v>-9.2997290758311993E-2</v>
      </c>
      <c r="AH81">
        <f t="shared" si="68"/>
        <v>-4225.5441777976203</v>
      </c>
      <c r="AI81">
        <f t="shared" si="69"/>
        <v>-4225.6371750883782</v>
      </c>
      <c r="AJ81">
        <f t="shared" si="70"/>
        <v>1.1970678401067367</v>
      </c>
      <c r="AK81">
        <f t="shared" si="92"/>
        <v>-0.41665523088858952</v>
      </c>
      <c r="AL81">
        <f t="shared" si="71"/>
        <v>-4224.8567624791604</v>
      </c>
      <c r="AN81">
        <f t="shared" si="72"/>
        <v>0</v>
      </c>
      <c r="AO81">
        <f t="shared" si="73"/>
        <v>0</v>
      </c>
      <c r="AP81">
        <f t="shared" si="74"/>
        <v>-3.4463459476267945E-5</v>
      </c>
      <c r="AQ81">
        <f t="shared" si="75"/>
        <v>-1.5659259463286277</v>
      </c>
      <c r="AR81">
        <f t="shared" si="76"/>
        <v>-1.5659604097881037</v>
      </c>
      <c r="AS81">
        <f t="shared" si="77"/>
        <v>4.4361613829244572E-4</v>
      </c>
      <c r="AT81">
        <f t="shared" si="78"/>
        <v>-1.5440644074914134E-4</v>
      </c>
      <c r="AU81">
        <f t="shared" si="79"/>
        <v>-1.5656712000905606</v>
      </c>
      <c r="AW81">
        <v>78</v>
      </c>
      <c r="AX81">
        <f>IF(Z81&gt;0, (R81*SUMPRODUCT(K81:$K$98, X81:$X$98)-K81*$AZ$3)/Z81, 0)</f>
        <v>-960.95345438738605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0.383306127</v>
      </c>
      <c r="Q82" s="5">
        <f t="shared" si="91"/>
        <v>12.5</v>
      </c>
      <c r="R82">
        <f t="shared" si="62"/>
        <v>1000000</v>
      </c>
      <c r="S82">
        <f t="shared" si="63"/>
        <v>-1674.3284725401738</v>
      </c>
      <c r="U82">
        <f t="shared" si="83"/>
        <v>0.383306127</v>
      </c>
      <c r="V82">
        <f t="shared" si="84"/>
        <v>0.01</v>
      </c>
      <c r="W82">
        <f t="shared" si="85"/>
        <v>7.4397832606649594E-3</v>
      </c>
      <c r="X82">
        <f t="shared" si="86"/>
        <v>2.851714507364917E-3</v>
      </c>
      <c r="Y82">
        <f t="shared" si="87"/>
        <v>7.43978326066496E-5</v>
      </c>
      <c r="Z82">
        <f t="shared" si="88"/>
        <v>4.5136709206933931E-3</v>
      </c>
      <c r="AB82">
        <f t="shared" si="89"/>
        <v>-7.1492854242294435</v>
      </c>
      <c r="AC82">
        <f t="shared" si="64"/>
        <v>-7.5573677381935687</v>
      </c>
      <c r="AE82">
        <f t="shared" si="65"/>
        <v>0</v>
      </c>
      <c r="AF82">
        <f t="shared" si="66"/>
        <v>0</v>
      </c>
      <c r="AG82">
        <f t="shared" si="67"/>
        <v>-5.642088650866741E-2</v>
      </c>
      <c r="AH82">
        <f t="shared" si="68"/>
        <v>-2851.7145073649172</v>
      </c>
      <c r="AI82">
        <f t="shared" si="69"/>
        <v>-2851.7709282514256</v>
      </c>
      <c r="AJ82">
        <f t="shared" si="70"/>
        <v>0.4080823139641252</v>
      </c>
      <c r="AK82">
        <f t="shared" si="92"/>
        <v>-0.50044997969606109</v>
      </c>
      <c r="AL82">
        <f t="shared" si="71"/>
        <v>-2851.8632959171573</v>
      </c>
      <c r="AN82">
        <f t="shared" si="72"/>
        <v>0</v>
      </c>
      <c r="AO82">
        <f t="shared" si="73"/>
        <v>0</v>
      </c>
      <c r="AP82">
        <f t="shared" si="74"/>
        <v>-1.8668544380924597E-5</v>
      </c>
      <c r="AQ82">
        <f t="shared" si="75"/>
        <v>-0.94357536963355104</v>
      </c>
      <c r="AR82">
        <f t="shared" si="76"/>
        <v>-0.94359403817793186</v>
      </c>
      <c r="AS82">
        <f t="shared" si="77"/>
        <v>1.3502628655328463E-4</v>
      </c>
      <c r="AT82">
        <f t="shared" si="78"/>
        <v>-1.6558890216929688E-4</v>
      </c>
      <c r="AU82">
        <f t="shared" si="79"/>
        <v>-0.94362460079354782</v>
      </c>
      <c r="AW82">
        <v>79</v>
      </c>
      <c r="AX82">
        <f>IF(Z82&gt;0, (R82*SUMPRODUCT(K82:$K$98, X82:$X$98)-K82*$AZ$3)/Z82, 0)</f>
        <v>-1674.3284725401738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0.40826881399999998</v>
      </c>
      <c r="Q83" s="5">
        <f t="shared" si="91"/>
        <v>12.5</v>
      </c>
      <c r="R83">
        <f t="shared" si="62"/>
        <v>1000000</v>
      </c>
      <c r="S83">
        <f t="shared" si="63"/>
        <v>-2843.8250651989379</v>
      </c>
      <c r="U83">
        <f t="shared" si="83"/>
        <v>0.40826881399999998</v>
      </c>
      <c r="V83">
        <f t="shared" si="84"/>
        <v>0.01</v>
      </c>
      <c r="W83">
        <f t="shared" si="85"/>
        <v>4.5136709206933931E-3</v>
      </c>
      <c r="X83">
        <f t="shared" si="86"/>
        <v>1.8427910735777796E-3</v>
      </c>
      <c r="Y83">
        <f t="shared" si="87"/>
        <v>4.5136709206933933E-5</v>
      </c>
      <c r="Z83">
        <f t="shared" si="88"/>
        <v>2.6257431379086795E-3</v>
      </c>
      <c r="AB83">
        <f t="shared" si="89"/>
        <v>-7.5573677381935687</v>
      </c>
      <c r="AC83">
        <f t="shared" si="64"/>
        <v>-7.4671541503588141</v>
      </c>
      <c r="AE83">
        <f t="shared" si="65"/>
        <v>0</v>
      </c>
      <c r="AF83">
        <f t="shared" si="66"/>
        <v>0</v>
      </c>
      <c r="AG83">
        <f t="shared" si="67"/>
        <v>-3.2821789223858491E-2</v>
      </c>
      <c r="AH83">
        <f t="shared" si="68"/>
        <v>-1842.7910735777796</v>
      </c>
      <c r="AI83">
        <f t="shared" si="69"/>
        <v>-1842.8238953670034</v>
      </c>
      <c r="AJ83">
        <f t="shared" si="70"/>
        <v>-9.0213587834754527E-2</v>
      </c>
      <c r="AK83">
        <f t="shared" si="92"/>
        <v>-0.52901574167354981</v>
      </c>
      <c r="AL83">
        <f t="shared" si="71"/>
        <v>-1843.4431246965116</v>
      </c>
      <c r="AN83">
        <f t="shared" si="72"/>
        <v>0</v>
      </c>
      <c r="AO83">
        <f t="shared" si="73"/>
        <v>0</v>
      </c>
      <c r="AP83">
        <f t="shared" si="74"/>
        <v>-9.6964950567936615E-6</v>
      </c>
      <c r="AQ83">
        <f t="shared" si="75"/>
        <v>-0.54441317667903211</v>
      </c>
      <c r="AR83">
        <f t="shared" si="76"/>
        <v>-0.54442287317408888</v>
      </c>
      <c r="AS83">
        <f t="shared" si="77"/>
        <v>-2.6651673451715709E-5</v>
      </c>
      <c r="AT83">
        <f t="shared" si="78"/>
        <v>-1.5628637698930962E-4</v>
      </c>
      <c r="AU83">
        <f t="shared" si="79"/>
        <v>-0.54460581122452989</v>
      </c>
      <c r="AW83">
        <v>80</v>
      </c>
      <c r="AX83">
        <f>IF(Z83&gt;0, (R83*SUMPRODUCT(K83:$K$98, X83:$X$98)-K83*$AZ$3)/Z83, 0)</f>
        <v>-2843.8250651989379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0.43333920100000001</v>
      </c>
      <c r="Q84" s="5">
        <f t="shared" si="91"/>
        <v>12.5</v>
      </c>
      <c r="R84">
        <f t="shared" si="62"/>
        <v>1000000</v>
      </c>
      <c r="S84">
        <f t="shared" si="63"/>
        <v>-4849.6903136887267</v>
      </c>
      <c r="U84">
        <f t="shared" si="83"/>
        <v>0.43333920100000001</v>
      </c>
      <c r="V84">
        <f t="shared" si="84"/>
        <v>0.01</v>
      </c>
      <c r="W84">
        <f t="shared" si="85"/>
        <v>2.6257431379086795E-3</v>
      </c>
      <c r="X84">
        <f t="shared" si="86"/>
        <v>1.13783743341258E-3</v>
      </c>
      <c r="Y84">
        <f t="shared" si="87"/>
        <v>2.6257431379086795E-5</v>
      </c>
      <c r="Z84">
        <f t="shared" si="88"/>
        <v>1.4616482731170128E-3</v>
      </c>
      <c r="AB84">
        <f t="shared" si="89"/>
        <v>-7.4671541503588141</v>
      </c>
      <c r="AC84">
        <f t="shared" si="64"/>
        <v>-7.0885414721554314</v>
      </c>
      <c r="AE84">
        <f t="shared" si="65"/>
        <v>0</v>
      </c>
      <c r="AF84">
        <f t="shared" si="66"/>
        <v>0</v>
      </c>
      <c r="AG84">
        <f t="shared" si="67"/>
        <v>-1.8270603413962659E-2</v>
      </c>
      <c r="AH84">
        <f t="shared" si="68"/>
        <v>-1137.8374334125799</v>
      </c>
      <c r="AI84">
        <f t="shared" si="69"/>
        <v>-1137.855704015994</v>
      </c>
      <c r="AJ84">
        <f t="shared" si="70"/>
        <v>-0.37861267820338274</v>
      </c>
      <c r="AK84">
        <f t="shared" si="92"/>
        <v>-0.52270079052511709</v>
      </c>
      <c r="AL84">
        <f t="shared" si="71"/>
        <v>-1138.7570174847224</v>
      </c>
      <c r="AN84">
        <f t="shared" si="72"/>
        <v>0</v>
      </c>
      <c r="AO84">
        <f t="shared" si="73"/>
        <v>0</v>
      </c>
      <c r="AP84">
        <f t="shared" si="74"/>
        <v>-4.8193381123342061E-6</v>
      </c>
      <c r="AQ84">
        <f t="shared" si="75"/>
        <v>-0.30013367288652965</v>
      </c>
      <c r="AR84">
        <f t="shared" si="76"/>
        <v>-0.30013849222464201</v>
      </c>
      <c r="AS84">
        <f t="shared" si="77"/>
        <v>-9.9868760135423613E-5</v>
      </c>
      <c r="AT84">
        <f t="shared" si="78"/>
        <v>-1.3787567843543709E-4</v>
      </c>
      <c r="AU84">
        <f t="shared" si="79"/>
        <v>-0.30037623666321284</v>
      </c>
      <c r="AW84">
        <v>81</v>
      </c>
      <c r="AX84">
        <f>IF(Z84&gt;0, (R84*SUMPRODUCT(K84:$K$98, X84:$X$98)-K84*$AZ$3)/Z84, 0)</f>
        <v>-4849.6903136887267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0.458542742</v>
      </c>
      <c r="Q85" s="5">
        <f t="shared" si="91"/>
        <v>12.5</v>
      </c>
      <c r="R85">
        <f t="shared" si="62"/>
        <v>1000000</v>
      </c>
      <c r="S85">
        <f t="shared" si="63"/>
        <v>-8450.7140000697364</v>
      </c>
      <c r="U85">
        <f t="shared" si="83"/>
        <v>0.458542742</v>
      </c>
      <c r="V85">
        <f t="shared" si="84"/>
        <v>0.01</v>
      </c>
      <c r="W85">
        <f t="shared" si="85"/>
        <v>1.4616482731170128E-3</v>
      </c>
      <c r="X85">
        <f t="shared" si="86"/>
        <v>6.7022820699463989E-4</v>
      </c>
      <c r="Y85">
        <f t="shared" si="87"/>
        <v>1.4616482731170128E-5</v>
      </c>
      <c r="Z85">
        <f t="shared" si="88"/>
        <v>7.7680358339120281E-4</v>
      </c>
      <c r="AB85">
        <f t="shared" si="89"/>
        <v>-7.0885414721554314</v>
      </c>
      <c r="AC85">
        <f t="shared" si="64"/>
        <v>-6.5645449174683765</v>
      </c>
      <c r="AE85">
        <f t="shared" si="65"/>
        <v>0</v>
      </c>
      <c r="AF85">
        <f t="shared" si="66"/>
        <v>0</v>
      </c>
      <c r="AG85">
        <f t="shared" si="67"/>
        <v>-9.7100447923900348E-3</v>
      </c>
      <c r="AH85">
        <f t="shared" si="68"/>
        <v>-670.22820699463989</v>
      </c>
      <c r="AI85">
        <f t="shared" si="69"/>
        <v>-670.23791703943232</v>
      </c>
      <c r="AJ85">
        <f t="shared" si="70"/>
        <v>-0.52399655468705486</v>
      </c>
      <c r="AK85">
        <f t="shared" si="92"/>
        <v>-0.49619790305088024</v>
      </c>
      <c r="AL85">
        <f t="shared" si="71"/>
        <v>-671.25811149717026</v>
      </c>
      <c r="AN85">
        <f t="shared" si="72"/>
        <v>0</v>
      </c>
      <c r="AO85">
        <f t="shared" si="73"/>
        <v>0</v>
      </c>
      <c r="AP85">
        <f t="shared" si="74"/>
        <v>-2.2868501951393153E-6</v>
      </c>
      <c r="AQ85">
        <f t="shared" si="75"/>
        <v>-0.15784803661820218</v>
      </c>
      <c r="AR85">
        <f t="shared" si="76"/>
        <v>-0.15785032346839734</v>
      </c>
      <c r="AS85">
        <f t="shared" si="77"/>
        <v>-1.2340845474549759E-4</v>
      </c>
      <c r="AT85">
        <f t="shared" si="78"/>
        <v>-1.1686148680889055E-4</v>
      </c>
      <c r="AU85">
        <f t="shared" si="79"/>
        <v>-0.15809059340995171</v>
      </c>
      <c r="AW85">
        <v>82</v>
      </c>
      <c r="AX85">
        <f>IF(Z85&gt;0, (R85*SUMPRODUCT(K85:$K$98, X85:$X$98)-K85*$AZ$3)/Z85, 0)</f>
        <v>-8450.7140000697364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0.48392545599999998</v>
      </c>
      <c r="Q86" s="5">
        <f t="shared" si="91"/>
        <v>12.5</v>
      </c>
      <c r="R86">
        <f t="shared" si="62"/>
        <v>1000000</v>
      </c>
      <c r="S86">
        <f t="shared" si="63"/>
        <v>-15228.313203523405</v>
      </c>
      <c r="U86">
        <f t="shared" si="83"/>
        <v>0.48392545599999998</v>
      </c>
      <c r="V86">
        <f t="shared" si="84"/>
        <v>0.01</v>
      </c>
      <c r="W86">
        <f t="shared" si="85"/>
        <v>7.7680358339120281E-4</v>
      </c>
      <c r="X86">
        <f t="shared" si="86"/>
        <v>3.7591502831502182E-4</v>
      </c>
      <c r="Y86">
        <f t="shared" si="87"/>
        <v>7.768035833912029E-6</v>
      </c>
      <c r="Z86">
        <f t="shared" si="88"/>
        <v>3.9312051924226898E-4</v>
      </c>
      <c r="AB86">
        <f t="shared" si="89"/>
        <v>-6.5645449174683765</v>
      </c>
      <c r="AC86">
        <f t="shared" si="64"/>
        <v>-5.9865623937530215</v>
      </c>
      <c r="AE86">
        <f t="shared" si="65"/>
        <v>0</v>
      </c>
      <c r="AF86">
        <f t="shared" si="66"/>
        <v>0</v>
      </c>
      <c r="AG86">
        <f t="shared" si="67"/>
        <v>-4.9140064905283621E-3</v>
      </c>
      <c r="AH86">
        <f t="shared" si="68"/>
        <v>-375.9150283150218</v>
      </c>
      <c r="AI86">
        <f t="shared" si="69"/>
        <v>-375.91994232151234</v>
      </c>
      <c r="AJ86">
        <f t="shared" si="70"/>
        <v>-0.57798252371535508</v>
      </c>
      <c r="AK86">
        <f t="shared" si="92"/>
        <v>-0.45951814422278642</v>
      </c>
      <c r="AL86">
        <f t="shared" si="71"/>
        <v>-376.9574429894505</v>
      </c>
      <c r="AN86">
        <f t="shared" si="72"/>
        <v>0</v>
      </c>
      <c r="AO86">
        <f t="shared" si="73"/>
        <v>0</v>
      </c>
      <c r="AP86">
        <f t="shared" si="74"/>
        <v>-1.0333184550905714E-6</v>
      </c>
      <c r="AQ86">
        <f t="shared" si="75"/>
        <v>-7.9047501677605853E-2</v>
      </c>
      <c r="AR86">
        <f t="shared" si="76"/>
        <v>-7.9048534996060946E-2</v>
      </c>
      <c r="AS86">
        <f t="shared" si="77"/>
        <v>-1.2153830273241745E-4</v>
      </c>
      <c r="AT86">
        <f t="shared" si="78"/>
        <v>-9.6627584800630103E-5</v>
      </c>
      <c r="AU86">
        <f t="shared" si="79"/>
        <v>-7.9266700883593999E-2</v>
      </c>
      <c r="AW86">
        <v>83</v>
      </c>
      <c r="AX86">
        <f>IF(Z86&gt;0, (R86*SUMPRODUCT(K86:$K$98, X86:$X$98)-K86*$AZ$3)/Z86, 0)</f>
        <v>-15228.313203523405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0.50934341699999997</v>
      </c>
      <c r="Q87" s="5">
        <f t="shared" si="91"/>
        <v>12.5</v>
      </c>
      <c r="R87">
        <f t="shared" si="62"/>
        <v>1000000</v>
      </c>
      <c r="S87">
        <f t="shared" si="63"/>
        <v>-28623.697112648009</v>
      </c>
      <c r="U87">
        <f t="shared" si="83"/>
        <v>0.50934341699999997</v>
      </c>
      <c r="V87">
        <f t="shared" si="84"/>
        <v>0.01</v>
      </c>
      <c r="W87">
        <f t="shared" si="85"/>
        <v>3.9312051924226898E-4</v>
      </c>
      <c r="X87">
        <f t="shared" si="86"/>
        <v>2.0023334856367152E-4</v>
      </c>
      <c r="Y87">
        <f t="shared" si="87"/>
        <v>3.9312051924226897E-6</v>
      </c>
      <c r="Z87">
        <f t="shared" si="88"/>
        <v>1.8895596548617477E-4</v>
      </c>
      <c r="AB87">
        <f t="shared" si="89"/>
        <v>-5.9865623937530215</v>
      </c>
      <c r="AC87">
        <f t="shared" si="64"/>
        <v>-5.4086183237042373</v>
      </c>
      <c r="AE87">
        <f t="shared" si="65"/>
        <v>0</v>
      </c>
      <c r="AF87">
        <f t="shared" si="66"/>
        <v>0</v>
      </c>
      <c r="AG87">
        <f t="shared" si="67"/>
        <v>-2.3619495685771848E-3</v>
      </c>
      <c r="AH87">
        <f t="shared" si="68"/>
        <v>-200.23334856367151</v>
      </c>
      <c r="AI87">
        <f t="shared" si="69"/>
        <v>-200.23571051324009</v>
      </c>
      <c r="AJ87">
        <f t="shared" si="70"/>
        <v>-0.57794407004878412</v>
      </c>
      <c r="AK87">
        <f t="shared" si="92"/>
        <v>-0.41905936756271156</v>
      </c>
      <c r="AL87">
        <f t="shared" si="71"/>
        <v>-201.23271395085158</v>
      </c>
      <c r="AN87">
        <f t="shared" si="72"/>
        <v>0</v>
      </c>
      <c r="AO87">
        <f t="shared" si="73"/>
        <v>0</v>
      </c>
      <c r="AP87">
        <f t="shared" si="74"/>
        <v>-4.4345653372738668E-7</v>
      </c>
      <c r="AQ87">
        <f t="shared" si="75"/>
        <v>-3.759385376892805E-2</v>
      </c>
      <c r="AR87">
        <f t="shared" si="76"/>
        <v>-3.7594297225461773E-2</v>
      </c>
      <c r="AS87">
        <f t="shared" si="77"/>
        <v>-1.0850912204129752E-4</v>
      </c>
      <c r="AT87">
        <f t="shared" si="78"/>
        <v>-7.8678485365500783E-5</v>
      </c>
      <c r="AU87">
        <f t="shared" si="79"/>
        <v>-3.778148483286857E-2</v>
      </c>
      <c r="AW87">
        <v>84</v>
      </c>
      <c r="AX87">
        <f>IF(Z87&gt;0, (R87*SUMPRODUCT(K87:$K$98, X87:$X$98)-K87*$AZ$3)/Z87, 0)</f>
        <v>-28623.697112648009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0.53464878299999996</v>
      </c>
      <c r="Q88" s="5">
        <f t="shared" si="91"/>
        <v>12.5</v>
      </c>
      <c r="R88">
        <f t="shared" si="62"/>
        <v>1000000</v>
      </c>
      <c r="S88">
        <f t="shared" si="63"/>
        <v>-56479.980320819916</v>
      </c>
      <c r="U88">
        <f t="shared" si="83"/>
        <v>0.53464878299999996</v>
      </c>
      <c r="V88">
        <f t="shared" si="84"/>
        <v>0.01</v>
      </c>
      <c r="W88">
        <f t="shared" si="85"/>
        <v>1.8895596548617477E-4</v>
      </c>
      <c r="X88">
        <f t="shared" si="86"/>
        <v>1.0102507698777334E-4</v>
      </c>
      <c r="Y88">
        <f t="shared" si="87"/>
        <v>1.8895596548617477E-6</v>
      </c>
      <c r="Z88">
        <f t="shared" si="88"/>
        <v>8.6041328843539691E-5</v>
      </c>
      <c r="AB88">
        <f t="shared" si="89"/>
        <v>-5.4086183237042373</v>
      </c>
      <c r="AC88">
        <f t="shared" si="64"/>
        <v>-4.8596125598603166</v>
      </c>
      <c r="AE88">
        <f t="shared" si="65"/>
        <v>0</v>
      </c>
      <c r="AF88">
        <f t="shared" si="66"/>
        <v>0</v>
      </c>
      <c r="AG88">
        <f t="shared" si="67"/>
        <v>-1.0755166105442461E-3</v>
      </c>
      <c r="AH88">
        <f t="shared" si="68"/>
        <v>-101.02507698777333</v>
      </c>
      <c r="AI88">
        <f t="shared" si="69"/>
        <v>-101.02615250438387</v>
      </c>
      <c r="AJ88">
        <f t="shared" si="70"/>
        <v>-0.54900576384392075</v>
      </c>
      <c r="AK88">
        <f t="shared" si="92"/>
        <v>-0.37860328265929666</v>
      </c>
      <c r="AL88">
        <f t="shared" si="71"/>
        <v>-101.95376155088709</v>
      </c>
      <c r="AN88">
        <f t="shared" si="72"/>
        <v>0</v>
      </c>
      <c r="AO88">
        <f t="shared" si="73"/>
        <v>0</v>
      </c>
      <c r="AP88">
        <f t="shared" si="74"/>
        <v>-1.8029327885657775E-7</v>
      </c>
      <c r="AQ88">
        <f t="shared" si="75"/>
        <v>-1.693524971933898E-2</v>
      </c>
      <c r="AR88">
        <f t="shared" si="76"/>
        <v>-1.6935430012617835E-2</v>
      </c>
      <c r="AS88">
        <f t="shared" si="77"/>
        <v>-9.2032097230457805E-5</v>
      </c>
      <c r="AT88">
        <f t="shared" si="78"/>
        <v>-6.3466827520187471E-5</v>
      </c>
      <c r="AU88">
        <f t="shared" si="79"/>
        <v>-1.709092893736848E-2</v>
      </c>
      <c r="AW88">
        <v>85</v>
      </c>
      <c r="AX88">
        <f>IF(Z88&gt;0, (R88*SUMPRODUCT(K88:$K$98, X88:$X$98)-K88*$AZ$3)/Z88, 0)</f>
        <v>-56479.980320819916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0.56402811100000005</v>
      </c>
      <c r="Q89" s="5">
        <f t="shared" si="91"/>
        <v>12.5</v>
      </c>
      <c r="R89">
        <f t="shared" si="62"/>
        <v>1000000</v>
      </c>
      <c r="S89">
        <f t="shared" si="63"/>
        <v>-118762.8140371006</v>
      </c>
      <c r="U89">
        <f t="shared" si="83"/>
        <v>0.56402811100000005</v>
      </c>
      <c r="V89">
        <f t="shared" si="84"/>
        <v>0.01</v>
      </c>
      <c r="W89">
        <f t="shared" si="85"/>
        <v>8.6041328843539691E-5</v>
      </c>
      <c r="X89">
        <f t="shared" si="86"/>
        <v>4.8529728175551509E-5</v>
      </c>
      <c r="Y89">
        <f t="shared" si="87"/>
        <v>8.6041328843539693E-7</v>
      </c>
      <c r="Z89">
        <f t="shared" si="88"/>
        <v>3.6651187379552784E-5</v>
      </c>
      <c r="AB89">
        <f t="shared" si="89"/>
        <v>-4.8596125598603166</v>
      </c>
      <c r="AC89">
        <f t="shared" si="64"/>
        <v>-4.3527981509967555</v>
      </c>
      <c r="AE89">
        <f t="shared" si="65"/>
        <v>0</v>
      </c>
      <c r="AF89">
        <f t="shared" si="66"/>
        <v>0</v>
      </c>
      <c r="AG89">
        <f t="shared" si="67"/>
        <v>-4.5813984224440978E-4</v>
      </c>
      <c r="AH89">
        <f t="shared" si="68"/>
        <v>-48.529728175551512</v>
      </c>
      <c r="AI89">
        <f t="shared" si="69"/>
        <v>-48.530186315393756</v>
      </c>
      <c r="AJ89">
        <f t="shared" si="70"/>
        <v>-0.50681440886356111</v>
      </c>
      <c r="AK89">
        <f t="shared" si="92"/>
        <v>-0.34017287919022221</v>
      </c>
      <c r="AL89">
        <f t="shared" si="71"/>
        <v>-49.377173603447538</v>
      </c>
      <c r="AN89">
        <f t="shared" si="72"/>
        <v>0</v>
      </c>
      <c r="AO89">
        <f t="shared" si="73"/>
        <v>0</v>
      </c>
      <c r="AP89">
        <f t="shared" si="74"/>
        <v>-6.8571311221910869E-8</v>
      </c>
      <c r="AQ89">
        <f t="shared" si="75"/>
        <v>-7.2636055356765563E-3</v>
      </c>
      <c r="AR89">
        <f t="shared" si="76"/>
        <v>-7.2636741069877784E-3</v>
      </c>
      <c r="AS89">
        <f t="shared" si="77"/>
        <v>-7.585659520830746E-5</v>
      </c>
      <c r="AT89">
        <f t="shared" si="78"/>
        <v>-5.0914804208978044E-5</v>
      </c>
      <c r="AU89">
        <f t="shared" si="79"/>
        <v>-7.3904455064050635E-3</v>
      </c>
      <c r="AW89">
        <v>86</v>
      </c>
      <c r="AX89">
        <f>IF(Z89&gt;0, (R89*SUMPRODUCT(K89:$K$98, X89:$X$98)-K89*$AZ$3)/Z89, 0)</f>
        <v>-118762.8140371006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0.59324784900000005</v>
      </c>
      <c r="Q90" s="5">
        <f t="shared" si="91"/>
        <v>12.5</v>
      </c>
      <c r="R90">
        <f t="shared" si="62"/>
        <v>1000000</v>
      </c>
      <c r="S90">
        <f t="shared" si="63"/>
        <v>-267678.36066124024</v>
      </c>
      <c r="U90">
        <f t="shared" si="83"/>
        <v>0.59324784900000005</v>
      </c>
      <c r="V90">
        <f t="shared" si="84"/>
        <v>0.01</v>
      </c>
      <c r="W90">
        <f t="shared" si="85"/>
        <v>3.6651187379552784E-5</v>
      </c>
      <c r="X90">
        <f t="shared" si="86"/>
        <v>2.1743238076215638E-5</v>
      </c>
      <c r="Y90">
        <f t="shared" si="87"/>
        <v>3.6651187379552782E-7</v>
      </c>
      <c r="Z90">
        <f t="shared" si="88"/>
        <v>1.4541437429541618E-5</v>
      </c>
      <c r="AB90">
        <f t="shared" si="89"/>
        <v>-4.3527981509967555</v>
      </c>
      <c r="AC90">
        <f t="shared" si="64"/>
        <v>-3.8924281327976993</v>
      </c>
      <c r="AE90">
        <f t="shared" si="65"/>
        <v>0</v>
      </c>
      <c r="AF90">
        <f t="shared" si="66"/>
        <v>0</v>
      </c>
      <c r="AG90">
        <f t="shared" si="67"/>
        <v>-1.8176796786927021E-4</v>
      </c>
      <c r="AH90">
        <f t="shared" si="68"/>
        <v>-21.743238076215636</v>
      </c>
      <c r="AI90">
        <f t="shared" si="69"/>
        <v>-21.743419844183506</v>
      </c>
      <c r="AJ90">
        <f t="shared" si="70"/>
        <v>-0.46037001819905621</v>
      </c>
      <c r="AK90">
        <f t="shared" si="92"/>
        <v>-0.30469587056977293</v>
      </c>
      <c r="AL90">
        <f t="shared" si="71"/>
        <v>-22.508485732952337</v>
      </c>
      <c r="AN90">
        <f t="shared" si="72"/>
        <v>0</v>
      </c>
      <c r="AO90">
        <f t="shared" si="73"/>
        <v>0</v>
      </c>
      <c r="AP90">
        <f t="shared" si="74"/>
        <v>-2.4290906450163901E-8</v>
      </c>
      <c r="AQ90">
        <f t="shared" si="75"/>
        <v>-2.9056987775362988E-3</v>
      </c>
      <c r="AR90">
        <f t="shared" si="76"/>
        <v>-2.9057230684427491E-3</v>
      </c>
      <c r="AS90">
        <f t="shared" si="77"/>
        <v>-6.1522418804705676E-5</v>
      </c>
      <c r="AT90">
        <f t="shared" si="78"/>
        <v>-4.0718609414639756E-5</v>
      </c>
      <c r="AU90">
        <f t="shared" si="79"/>
        <v>-3.0079640966620951E-3</v>
      </c>
      <c r="AW90">
        <v>87</v>
      </c>
      <c r="AX90">
        <f>IF(Z90&gt;0, (R90*SUMPRODUCT(K90:$K$98, X90:$X$98)-K90*$AZ$3)/Z90, 0)</f>
        <v>-267678.36066124024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0.62227177099999997</v>
      </c>
      <c r="Q91" s="5">
        <f t="shared" si="91"/>
        <v>12.5</v>
      </c>
      <c r="R91">
        <f t="shared" si="62"/>
        <v>1000000</v>
      </c>
      <c r="S91">
        <f t="shared" si="63"/>
        <v>-650385.37954203563</v>
      </c>
      <c r="U91">
        <f t="shared" si="83"/>
        <v>0.62227177099999997</v>
      </c>
      <c r="V91">
        <f t="shared" si="84"/>
        <v>0.01</v>
      </c>
      <c r="W91">
        <f t="shared" si="85"/>
        <v>1.4541437429541618E-5</v>
      </c>
      <c r="X91">
        <f t="shared" si="86"/>
        <v>9.0487260221665504E-6</v>
      </c>
      <c r="Y91">
        <f t="shared" si="87"/>
        <v>1.4541437429541617E-7</v>
      </c>
      <c r="Z91">
        <f t="shared" si="88"/>
        <v>5.3472970330796509E-6</v>
      </c>
      <c r="AB91">
        <f t="shared" si="89"/>
        <v>-3.8924281327976993</v>
      </c>
      <c r="AC91">
        <f t="shared" si="64"/>
        <v>-3.4778038103835098</v>
      </c>
      <c r="AE91">
        <f t="shared" si="65"/>
        <v>0</v>
      </c>
      <c r="AF91">
        <f t="shared" si="66"/>
        <v>0</v>
      </c>
      <c r="AG91">
        <f t="shared" si="67"/>
        <v>-6.6841212913495637E-5</v>
      </c>
      <c r="AH91">
        <f t="shared" si="68"/>
        <v>-9.0487260221665498</v>
      </c>
      <c r="AI91">
        <f t="shared" si="69"/>
        <v>-9.0487928633794628</v>
      </c>
      <c r="AJ91">
        <f t="shared" si="70"/>
        <v>-0.41462432241418945</v>
      </c>
      <c r="AK91">
        <f t="shared" si="92"/>
        <v>-0.272469969295839</v>
      </c>
      <c r="AL91">
        <f t="shared" si="71"/>
        <v>-9.7358871550894914</v>
      </c>
      <c r="AN91">
        <f t="shared" si="72"/>
        <v>0</v>
      </c>
      <c r="AO91">
        <f t="shared" si="73"/>
        <v>0</v>
      </c>
      <c r="AP91">
        <f t="shared" si="74"/>
        <v>-7.9754035801102204E-9</v>
      </c>
      <c r="AQ91">
        <f t="shared" si="75"/>
        <v>-1.079681812567058E-3</v>
      </c>
      <c r="AR91">
        <f t="shared" si="76"/>
        <v>-1.0796897879706382E-3</v>
      </c>
      <c r="AS91">
        <f t="shared" si="77"/>
        <v>-4.947241621217258E-5</v>
      </c>
      <c r="AT91">
        <f t="shared" si="78"/>
        <v>-3.25107500877771E-5</v>
      </c>
      <c r="AU91">
        <f t="shared" si="79"/>
        <v>-1.1616729542705878E-3</v>
      </c>
      <c r="AW91">
        <v>88</v>
      </c>
      <c r="AX91">
        <f>IF(Z91&gt;0, (R91*SUMPRODUCT(K91:$K$98, X91:$X$98)-K91*$AZ$3)/Z91, 0)</f>
        <v>-650385.37954203563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0.65106364900000002</v>
      </c>
      <c r="Q92" s="5">
        <f t="shared" si="91"/>
        <v>12.5</v>
      </c>
      <c r="R92">
        <f t="shared" si="62"/>
        <v>1000000</v>
      </c>
      <c r="S92">
        <f t="shared" si="63"/>
        <v>-1713805.0305251814</v>
      </c>
      <c r="U92">
        <f t="shared" si="83"/>
        <v>0.65106364900000002</v>
      </c>
      <c r="V92">
        <f t="shared" si="84"/>
        <v>0.01</v>
      </c>
      <c r="W92">
        <f t="shared" si="85"/>
        <v>5.3472970330796509E-6</v>
      </c>
      <c r="X92">
        <f t="shared" si="86"/>
        <v>3.4814307186437112E-6</v>
      </c>
      <c r="Y92">
        <f t="shared" si="87"/>
        <v>5.347297033079651E-8</v>
      </c>
      <c r="Z92">
        <f t="shared" si="88"/>
        <v>1.8123933441051433E-6</v>
      </c>
      <c r="AB92">
        <f t="shared" si="89"/>
        <v>-3.4778038103835098</v>
      </c>
      <c r="AC92">
        <f t="shared" si="64"/>
        <v>-3.1060888304177507</v>
      </c>
      <c r="AE92">
        <f t="shared" si="65"/>
        <v>0</v>
      </c>
      <c r="AF92">
        <f t="shared" si="66"/>
        <v>0</v>
      </c>
      <c r="AG92">
        <f t="shared" si="67"/>
        <v>-2.2654916801314292E-5</v>
      </c>
      <c r="AH92">
        <f t="shared" si="68"/>
        <v>-3.4814307186437112</v>
      </c>
      <c r="AI92">
        <f t="shared" si="69"/>
        <v>-3.4814533735605124</v>
      </c>
      <c r="AJ92">
        <f t="shared" si="70"/>
        <v>-0.37171497996575908</v>
      </c>
      <c r="AK92">
        <f t="shared" si="92"/>
        <v>-0.24344626672684572</v>
      </c>
      <c r="AL92">
        <f t="shared" si="71"/>
        <v>-4.0966146202531171</v>
      </c>
      <c r="AN92">
        <f t="shared" si="72"/>
        <v>0</v>
      </c>
      <c r="AO92">
        <f t="shared" si="73"/>
        <v>0</v>
      </c>
      <c r="AP92">
        <f t="shared" si="74"/>
        <v>-2.4135305242811559E-9</v>
      </c>
      <c r="AQ92">
        <f t="shared" si="75"/>
        <v>-3.7089252550815885E-4</v>
      </c>
      <c r="AR92">
        <f t="shared" si="76"/>
        <v>-3.7089493903868311E-4</v>
      </c>
      <c r="AS92">
        <f t="shared" si="77"/>
        <v>-3.9600474296505527E-5</v>
      </c>
      <c r="AT92">
        <f t="shared" si="78"/>
        <v>-2.5935429422254481E-5</v>
      </c>
      <c r="AU92">
        <f t="shared" si="79"/>
        <v>-4.3643084275744312E-4</v>
      </c>
      <c r="AW92">
        <v>89</v>
      </c>
      <c r="AX92">
        <f>IF(Z92&gt;0, (R92*SUMPRODUCT(K92:$K$98, X92:$X$98)-K92*$AZ$3)/Z92, 0)</f>
        <v>-1713805.0305251814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0.67958823899999998</v>
      </c>
      <c r="Q93" s="5">
        <f t="shared" si="91"/>
        <v>12.5</v>
      </c>
      <c r="R93">
        <f t="shared" si="62"/>
        <v>1000000</v>
      </c>
      <c r="S93">
        <f t="shared" si="63"/>
        <v>-4930084.3835378392</v>
      </c>
      <c r="U93">
        <f t="shared" si="83"/>
        <v>0.67958823899999998</v>
      </c>
      <c r="V93">
        <f t="shared" si="84"/>
        <v>0.01</v>
      </c>
      <c r="W93">
        <f t="shared" si="85"/>
        <v>1.8123933441051433E-6</v>
      </c>
      <c r="X93">
        <f t="shared" si="86"/>
        <v>1.2316812010957354E-6</v>
      </c>
      <c r="Y93">
        <f t="shared" si="87"/>
        <v>1.8123933441051435E-8</v>
      </c>
      <c r="Z93">
        <f t="shared" si="88"/>
        <v>5.6258820956835649E-7</v>
      </c>
      <c r="AB93">
        <f t="shared" si="89"/>
        <v>-3.1060888304177507</v>
      </c>
      <c r="AC93">
        <f t="shared" si="64"/>
        <v>-2.7736073463554676</v>
      </c>
      <c r="AE93">
        <f t="shared" si="65"/>
        <v>0</v>
      </c>
      <c r="AF93">
        <f t="shared" si="66"/>
        <v>0</v>
      </c>
      <c r="AG93">
        <f t="shared" si="67"/>
        <v>-7.0323526196044562E-6</v>
      </c>
      <c r="AH93">
        <f t="shared" si="68"/>
        <v>-1.2316812010957354</v>
      </c>
      <c r="AI93">
        <f t="shared" si="69"/>
        <v>-1.231688233448355</v>
      </c>
      <c r="AJ93">
        <f t="shared" si="70"/>
        <v>-0.33248148406228317</v>
      </c>
      <c r="AK93">
        <f t="shared" si="92"/>
        <v>-0.21742621812924257</v>
      </c>
      <c r="AL93">
        <f t="shared" si="71"/>
        <v>-1.7815959356398807</v>
      </c>
      <c r="AN93">
        <f t="shared" si="72"/>
        <v>0</v>
      </c>
      <c r="AO93">
        <f t="shared" si="73"/>
        <v>0</v>
      </c>
      <c r="AP93">
        <f t="shared" si="74"/>
        <v>-6.6891808952622028E-10</v>
      </c>
      <c r="AQ93">
        <f t="shared" si="75"/>
        <v>-1.171576399120698E-4</v>
      </c>
      <c r="AR93">
        <f t="shared" si="76"/>
        <v>-1.1715830883015933E-4</v>
      </c>
      <c r="AS93">
        <f t="shared" si="77"/>
        <v>-3.1625672253945405E-5</v>
      </c>
      <c r="AT93">
        <f t="shared" si="78"/>
        <v>-2.0681603769195614E-5</v>
      </c>
      <c r="AU93">
        <f t="shared" si="79"/>
        <v>-1.6946558485330036E-4</v>
      </c>
      <c r="AW93">
        <v>90</v>
      </c>
      <c r="AX93">
        <f>IF(Z93&gt;0, (R93*SUMPRODUCT(K93:$K$98, X93:$X$98)-K93*$AZ$3)/Z93, 0)</f>
        <v>-4930084.3835378392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0.70796792399999997</v>
      </c>
      <c r="Q94" s="5">
        <f t="shared" si="91"/>
        <v>12.5</v>
      </c>
      <c r="R94">
        <f t="shared" si="62"/>
        <v>1000000</v>
      </c>
      <c r="S94">
        <f t="shared" si="63"/>
        <v>-15608289.763075387</v>
      </c>
      <c r="U94">
        <f t="shared" si="83"/>
        <v>0.70796792399999997</v>
      </c>
      <c r="V94">
        <f t="shared" si="84"/>
        <v>0.01</v>
      </c>
      <c r="W94">
        <f t="shared" si="85"/>
        <v>5.6258820956835649E-7</v>
      </c>
      <c r="X94">
        <f t="shared" si="86"/>
        <v>3.9829440679498626E-7</v>
      </c>
      <c r="Y94">
        <f t="shared" si="87"/>
        <v>5.6258820956835646E-9</v>
      </c>
      <c r="Z94">
        <f t="shared" si="88"/>
        <v>1.5866792067768666E-7</v>
      </c>
      <c r="AB94">
        <f t="shared" si="89"/>
        <v>-2.7736073463554676</v>
      </c>
      <c r="AC94">
        <f t="shared" si="64"/>
        <v>-2.4765348820419941</v>
      </c>
      <c r="AE94">
        <f t="shared" si="65"/>
        <v>0</v>
      </c>
      <c r="AF94">
        <f t="shared" si="66"/>
        <v>0</v>
      </c>
      <c r="AG94">
        <f t="shared" si="67"/>
        <v>-1.9833490084710833E-6</v>
      </c>
      <c r="AH94">
        <f t="shared" si="68"/>
        <v>-0.39829440679498629</v>
      </c>
      <c r="AI94">
        <f t="shared" si="69"/>
        <v>-0.39829639014399476</v>
      </c>
      <c r="AJ94">
        <f t="shared" si="70"/>
        <v>-0.29707246431347345</v>
      </c>
      <c r="AK94">
        <f t="shared" si="92"/>
        <v>-0.19415251424488275</v>
      </c>
      <c r="AL94">
        <f t="shared" si="71"/>
        <v>-0.88952136870235099</v>
      </c>
      <c r="AN94">
        <f t="shared" si="72"/>
        <v>0</v>
      </c>
      <c r="AO94">
        <f t="shared" si="73"/>
        <v>0</v>
      </c>
      <c r="AP94">
        <f t="shared" si="74"/>
        <v>-1.6844317630628015E-10</v>
      </c>
      <c r="AQ94">
        <f t="shared" si="75"/>
        <v>-3.3826610797708877E-5</v>
      </c>
      <c r="AR94">
        <f t="shared" si="76"/>
        <v>-3.3826779240885188E-5</v>
      </c>
      <c r="AS94">
        <f t="shared" si="77"/>
        <v>-2.5229966722130286E-5</v>
      </c>
      <c r="AT94">
        <f t="shared" si="78"/>
        <v>-1.6489113135195925E-5</v>
      </c>
      <c r="AU94">
        <f t="shared" si="79"/>
        <v>-7.5545859098211402E-5</v>
      </c>
      <c r="AW94">
        <v>91</v>
      </c>
      <c r="AX94">
        <f>IF(Z94&gt;0, (R94*SUMPRODUCT(K94:$K$98, X94:$X$98)-K94*$AZ$3)/Z94, 0)</f>
        <v>-15608289.763075387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0.73634663</v>
      </c>
      <c r="Q95" s="5">
        <f t="shared" si="91"/>
        <v>12.5</v>
      </c>
      <c r="R95">
        <f t="shared" si="62"/>
        <v>1000000</v>
      </c>
      <c r="S95">
        <f t="shared" si="63"/>
        <v>-54941732.506381914</v>
      </c>
      <c r="U95">
        <f t="shared" si="83"/>
        <v>0.73634663</v>
      </c>
      <c r="V95">
        <f t="shared" si="84"/>
        <v>0.01</v>
      </c>
      <c r="W95">
        <f t="shared" si="85"/>
        <v>1.5866792067768666E-7</v>
      </c>
      <c r="X95">
        <f t="shared" si="86"/>
        <v>1.1683458868012189E-7</v>
      </c>
      <c r="Y95">
        <f t="shared" si="87"/>
        <v>1.5866792067768667E-9</v>
      </c>
      <c r="Z95">
        <f t="shared" si="88"/>
        <v>4.0246652790787899E-8</v>
      </c>
      <c r="AB95">
        <f t="shared" si="89"/>
        <v>-2.4765348820419941</v>
      </c>
      <c r="AC95">
        <f t="shared" si="64"/>
        <v>-2.2112208319086979</v>
      </c>
      <c r="AE95">
        <f t="shared" si="65"/>
        <v>0</v>
      </c>
      <c r="AF95">
        <f t="shared" si="66"/>
        <v>0</v>
      </c>
      <c r="AG95">
        <f t="shared" si="67"/>
        <v>-5.0308315988484873E-7</v>
      </c>
      <c r="AH95">
        <f t="shared" si="68"/>
        <v>-0.11683458868012189</v>
      </c>
      <c r="AI95">
        <f t="shared" si="69"/>
        <v>-0.11683509176328177</v>
      </c>
      <c r="AJ95">
        <f t="shared" si="70"/>
        <v>-0.26531405013329623</v>
      </c>
      <c r="AK95">
        <f t="shared" si="92"/>
        <v>-0.1733574417429396</v>
      </c>
      <c r="AL95">
        <f t="shared" si="71"/>
        <v>-0.55550658363951766</v>
      </c>
      <c r="AN95">
        <f t="shared" si="72"/>
        <v>0</v>
      </c>
      <c r="AO95">
        <f t="shared" si="73"/>
        <v>0</v>
      </c>
      <c r="AP95">
        <f t="shared" si="74"/>
        <v>-3.8148374396064375E-11</v>
      </c>
      <c r="AQ95">
        <f t="shared" si="75"/>
        <v>-8.8594689442589444E-6</v>
      </c>
      <c r="AR95">
        <f t="shared" si="76"/>
        <v>-8.8595070926333405E-6</v>
      </c>
      <c r="AS95">
        <f t="shared" si="77"/>
        <v>-2.0118542070336547E-5</v>
      </c>
      <c r="AT95">
        <f t="shared" si="78"/>
        <v>-1.3145549522006074E-5</v>
      </c>
      <c r="AU95">
        <f t="shared" si="79"/>
        <v>-4.2123598684975967E-5</v>
      </c>
      <c r="AW95">
        <v>92</v>
      </c>
      <c r="AX95">
        <f>IF(Z95&gt;0, (R95*SUMPRODUCT(K95:$K$98, X95:$X$98)-K95*$AZ$3)/Z95, 0)</f>
        <v>-54941732.506381914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0.76472631499999999</v>
      </c>
      <c r="Q96" s="5">
        <f t="shared" si="91"/>
        <v>12.5</v>
      </c>
      <c r="R96">
        <f t="shared" si="62"/>
        <v>1000000</v>
      </c>
      <c r="S96">
        <f t="shared" si="63"/>
        <v>-217758713.77188563</v>
      </c>
      <c r="U96">
        <f t="shared" si="83"/>
        <v>0.76472631499999999</v>
      </c>
      <c r="V96">
        <f t="shared" si="84"/>
        <v>0.01</v>
      </c>
      <c r="W96">
        <f t="shared" si="85"/>
        <v>4.0246652790787899E-8</v>
      </c>
      <c r="X96">
        <f t="shared" si="86"/>
        <v>3.0777674479783696E-8</v>
      </c>
      <c r="Y96">
        <f t="shared" si="87"/>
        <v>4.0246652790787898E-10</v>
      </c>
      <c r="Z96">
        <f t="shared" si="88"/>
        <v>9.0665117830963252E-9</v>
      </c>
      <c r="AB96">
        <f t="shared" si="89"/>
        <v>-2.2112208319086979</v>
      </c>
      <c r="AC96">
        <f t="shared" si="64"/>
        <v>-1.974311944284701</v>
      </c>
      <c r="AE96">
        <f t="shared" si="65"/>
        <v>0</v>
      </c>
      <c r="AF96">
        <f t="shared" si="66"/>
        <v>0</v>
      </c>
      <c r="AG96">
        <f t="shared" si="67"/>
        <v>-1.1333139728870407E-7</v>
      </c>
      <c r="AH96">
        <f t="shared" si="68"/>
        <v>-3.0777674479783697E-2</v>
      </c>
      <c r="AI96">
        <f t="shared" si="69"/>
        <v>-3.0777787811180984E-2</v>
      </c>
      <c r="AJ96">
        <f t="shared" si="70"/>
        <v>-0.23690888762399687</v>
      </c>
      <c r="AK96">
        <f t="shared" si="92"/>
        <v>-0.15478545823360887</v>
      </c>
      <c r="AL96">
        <f t="shared" si="71"/>
        <v>-0.42247213366878678</v>
      </c>
      <c r="AN96">
        <f t="shared" si="72"/>
        <v>0</v>
      </c>
      <c r="AO96">
        <f t="shared" si="73"/>
        <v>0</v>
      </c>
      <c r="AP96">
        <f t="shared" si="74"/>
        <v>-7.6730579258580994E-12</v>
      </c>
      <c r="AQ96">
        <f t="shared" si="75"/>
        <v>-2.0837904125101898E-6</v>
      </c>
      <c r="AR96">
        <f t="shared" si="76"/>
        <v>-2.0837980855681156E-6</v>
      </c>
      <c r="AS96">
        <f t="shared" si="77"/>
        <v>-1.603982357385723E-5</v>
      </c>
      <c r="AT96">
        <f t="shared" si="78"/>
        <v>-1.0479688908109387E-5</v>
      </c>
      <c r="AU96">
        <f t="shared" si="79"/>
        <v>-2.8603310567534736E-5</v>
      </c>
      <c r="AW96">
        <v>93</v>
      </c>
      <c r="AX96">
        <f>IF(Z96&gt;0, (R96*SUMPRODUCT(K96:$K$98, X96:$X$98)-K96*$AZ$3)/Z96, 0)</f>
        <v>-217758713.77188563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0.79310599999999998</v>
      </c>
      <c r="Q97" s="5">
        <f t="shared" si="91"/>
        <v>12.5</v>
      </c>
      <c r="R97">
        <f t="shared" si="62"/>
        <v>1000000</v>
      </c>
      <c r="S97">
        <f t="shared" si="63"/>
        <v>-987473574.3287102</v>
      </c>
      <c r="U97">
        <f t="shared" si="83"/>
        <v>0.79310599999999998</v>
      </c>
      <c r="V97">
        <f t="shared" si="84"/>
        <v>0.01</v>
      </c>
      <c r="W97">
        <f t="shared" si="85"/>
        <v>9.0665117830963252E-9</v>
      </c>
      <c r="X97">
        <f t="shared" si="86"/>
        <v>7.1907048942443937E-9</v>
      </c>
      <c r="Y97">
        <f t="shared" si="87"/>
        <v>9.0665117830963259E-11</v>
      </c>
      <c r="Z97">
        <f t="shared" si="88"/>
        <v>1.7851417710209683E-9</v>
      </c>
      <c r="AB97">
        <f t="shared" si="89"/>
        <v>-1.974311944284701</v>
      </c>
      <c r="AC97">
        <f t="shared" si="64"/>
        <v>-1.7627803253135594</v>
      </c>
      <c r="AE97">
        <f t="shared" si="65"/>
        <v>0</v>
      </c>
      <c r="AF97">
        <f t="shared" si="66"/>
        <v>0</v>
      </c>
      <c r="AG97">
        <f t="shared" si="67"/>
        <v>-2.2314272137762105E-8</v>
      </c>
      <c r="AH97">
        <f t="shared" si="68"/>
        <v>-7.1907048942443938E-3</v>
      </c>
      <c r="AI97">
        <f t="shared" si="69"/>
        <v>-7.1907272085165314E-3</v>
      </c>
      <c r="AJ97">
        <f t="shared" si="70"/>
        <v>-0.21153161897114159</v>
      </c>
      <c r="AK97">
        <f t="shared" si="92"/>
        <v>-0.13820183609992909</v>
      </c>
      <c r="AL97">
        <f t="shared" si="71"/>
        <v>-0.35692418227958722</v>
      </c>
      <c r="AN97">
        <f t="shared" si="72"/>
        <v>0</v>
      </c>
      <c r="AO97">
        <f t="shared" si="73"/>
        <v>0</v>
      </c>
      <c r="AP97">
        <f t="shared" si="74"/>
        <v>-1.3489098814767009E-12</v>
      </c>
      <c r="AQ97">
        <f t="shared" si="75"/>
        <v>-4.3468201995325807E-7</v>
      </c>
      <c r="AR97">
        <f t="shared" si="76"/>
        <v>-4.3468336886313956E-7</v>
      </c>
      <c r="AS97">
        <f t="shared" si="77"/>
        <v>-1.2787201362130276E-5</v>
      </c>
      <c r="AT97">
        <f t="shared" si="78"/>
        <v>-8.3543761231601611E-6</v>
      </c>
      <c r="AU97">
        <f t="shared" si="79"/>
        <v>-2.1576260854153576E-5</v>
      </c>
      <c r="AW97">
        <v>94</v>
      </c>
      <c r="AX97">
        <f>IF(Z97&gt;0, (R97*SUMPRODUCT(K97:$K$98, X97:$X$98)-K97*$AZ$3)/Z97, 0)</f>
        <v>-987473574.3287102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1000000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1.7851417710209683E-9</v>
      </c>
      <c r="X98">
        <f t="shared" si="86"/>
        <v>1.7851417710209683E-9</v>
      </c>
      <c r="Y98">
        <f t="shared" si="87"/>
        <v>1.7851417710209683E-11</v>
      </c>
      <c r="Z98">
        <f t="shared" si="88"/>
        <v>0</v>
      </c>
      <c r="AB98">
        <f t="shared" si="89"/>
        <v>-1.7627803253135594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-1.7851417710209683E-3</v>
      </c>
      <c r="AI98">
        <f t="shared" si="69"/>
        <v>-1.7851417710209683E-3</v>
      </c>
      <c r="AJ98">
        <f t="shared" si="70"/>
        <v>-1.7627803253135594</v>
      </c>
      <c r="AK98">
        <f t="shared" si="92"/>
        <v>-0.12339462277194917</v>
      </c>
      <c r="AL98">
        <f t="shared" si="71"/>
        <v>-1.8879600898565296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-9.6350705819764338E-8</v>
      </c>
      <c r="AR98">
        <f t="shared" si="76"/>
        <v>-9.6350705819764338E-8</v>
      </c>
      <c r="AS98">
        <f t="shared" si="77"/>
        <v>-9.5143775864936744E-5</v>
      </c>
      <c r="AT98">
        <f t="shared" si="78"/>
        <v>-6.6600643105455726E-6</v>
      </c>
      <c r="AU98">
        <f t="shared" si="79"/>
        <v>-1.0190019088130208E-4</v>
      </c>
      <c r="AW98">
        <v>95</v>
      </c>
    </row>
    <row r="100" spans="5:50" x14ac:dyDescent="0.25">
      <c r="AN100" s="6">
        <f t="shared" ref="AN100:AU100" si="93">SUM(AN3:AN98)</f>
        <v>36518.120348021796</v>
      </c>
      <c r="AO100" s="6">
        <f t="shared" si="93"/>
        <v>-3651.8120348021798</v>
      </c>
      <c r="AP100" s="6">
        <f t="shared" si="93"/>
        <v>-250.91987071527598</v>
      </c>
      <c r="AQ100" s="6">
        <f t="shared" si="93"/>
        <v>-29160.711392140365</v>
      </c>
      <c r="AR100" s="6">
        <f t="shared" si="93"/>
        <v>3454.6770503639841</v>
      </c>
      <c r="AS100" s="6">
        <f t="shared" si="93"/>
        <v>-712.93012053371547</v>
      </c>
      <c r="AT100" s="6">
        <f t="shared" si="93"/>
        <v>246.8532349703319</v>
      </c>
      <c r="AU100" s="6">
        <f t="shared" si="93"/>
        <v>2988.6001648006022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94CAD-4D88-4507-85D1-1ECF55C28F29}">
  <sheetPr codeName="Sheet42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43910.149684386415</v>
      </c>
      <c r="K3">
        <v>1</v>
      </c>
      <c r="L3" s="2">
        <v>0</v>
      </c>
      <c r="O3">
        <f>$C$3</f>
        <v>43910.149684386415</v>
      </c>
      <c r="P3">
        <f>O3*C5</f>
        <v>4391.0149684386415</v>
      </c>
      <c r="Q3" s="5">
        <f>B8</f>
        <v>125.8175559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43910.149684386415</v>
      </c>
      <c r="AF3">
        <f t="shared" ref="AF3:AF34" si="4">-$Z3*P3</f>
        <v>-4391.0149684386415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39393.317160047773</v>
      </c>
      <c r="AJ3">
        <f t="shared" ref="AJ3:AJ34" si="8">AB3-AC3</f>
        <v>0</v>
      </c>
      <c r="AL3">
        <f t="shared" ref="AL3:AL34" si="9">SUM(AI3:AK3)</f>
        <v>39393.317160047773</v>
      </c>
      <c r="AN3">
        <f t="shared" ref="AN3:AN34" si="10">AE3*$K3</f>
        <v>43910.149684386415</v>
      </c>
      <c r="AO3">
        <f t="shared" ref="AO3:AO34" si="11">AF3*$K3</f>
        <v>-4391.0149684386415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39393.317160047773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39393.317160047773</v>
      </c>
      <c r="AW3">
        <v>0</v>
      </c>
      <c r="AX3">
        <f>IF(Z3&gt;0, (R3*SUMPRODUCT(K3:$K$98, X3:$X$98)-K3*$AZ$3)/Z3, 0)</f>
        <v>0</v>
      </c>
      <c r="AZ3">
        <f>C6*SUMPRODUCT(X4:X89, K4:K89)/1</f>
        <v>34444.600144615433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2.4148220000000001E-3</v>
      </c>
      <c r="R4">
        <f t="shared" si="0"/>
        <v>1000000</v>
      </c>
      <c r="S4">
        <f t="shared" si="1"/>
        <v>2339.4900568884927</v>
      </c>
      <c r="U4">
        <f t="shared" ref="U4:U35" si="21">M4</f>
        <v>2.4148220000000001E-3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2.4148220000000001E-3</v>
      </c>
      <c r="Y4">
        <f t="shared" ref="Y4:Y35" si="25">V4*W4</f>
        <v>0.01</v>
      </c>
      <c r="Z4">
        <f t="shared" ref="Z4:Z35" si="26">MAX(0, W4-X4-Y4)</f>
        <v>0.98758517800000001</v>
      </c>
      <c r="AB4">
        <f t="shared" ref="AB4:AB35" si="27">AC3</f>
        <v>0</v>
      </c>
      <c r="AC4">
        <f t="shared" si="2"/>
        <v>2310.4457042614522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-2414.8220000000001</v>
      </c>
      <c r="AI4">
        <f t="shared" si="7"/>
        <v>-2414.8220000000001</v>
      </c>
      <c r="AJ4">
        <f t="shared" si="8"/>
        <v>-2310.4457042614522</v>
      </c>
      <c r="AK4">
        <f>G4*SUM(AB4, AE4:AF4)</f>
        <v>0</v>
      </c>
      <c r="AL4">
        <f t="shared" si="9"/>
        <v>-4725.2677042614523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-2252.8426159156638</v>
      </c>
      <c r="AR4">
        <f t="shared" si="14"/>
        <v>-2252.8426159156638</v>
      </c>
      <c r="AS4">
        <f t="shared" si="15"/>
        <v>-2155.467584906663</v>
      </c>
      <c r="AT4">
        <f t="shared" si="16"/>
        <v>0</v>
      </c>
      <c r="AU4">
        <f t="shared" si="17"/>
        <v>-4408.3102008223268</v>
      </c>
      <c r="AW4">
        <v>1</v>
      </c>
      <c r="AX4">
        <f>IF(Z4&gt;0, (R4*SUMPRODUCT(K4:$K$98, X4:$X$98)-K4*$AZ$3)/Z4, 0)</f>
        <v>2339.4900568884927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2.4301629999999999E-3</v>
      </c>
      <c r="Q5" s="5">
        <f t="shared" ref="Q5:Q36" si="29">$C$8</f>
        <v>12.5</v>
      </c>
      <c r="R5">
        <f t="shared" si="0"/>
        <v>1000000</v>
      </c>
      <c r="S5">
        <f t="shared" si="1"/>
        <v>2807.2158095386135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2310.4457042614522</v>
      </c>
      <c r="AC5">
        <f t="shared" si="2"/>
        <v>2737.903779521057</v>
      </c>
      <c r="AE5">
        <f t="shared" si="3"/>
        <v>0</v>
      </c>
      <c r="AF5">
        <f t="shared" si="4"/>
        <v>0</v>
      </c>
      <c r="AG5">
        <f t="shared" si="5"/>
        <v>-12.19136666576345</v>
      </c>
      <c r="AH5">
        <f t="shared" si="6"/>
        <v>-2399.9929589240141</v>
      </c>
      <c r="AI5">
        <f t="shared" si="7"/>
        <v>-2412.1843255897775</v>
      </c>
      <c r="AJ5">
        <f t="shared" si="8"/>
        <v>-427.45807525960481</v>
      </c>
      <c r="AK5">
        <f>G5*SUM(AB5, AE5:AF5)</f>
        <v>94.728273874719548</v>
      </c>
      <c r="AL5">
        <f t="shared" si="9"/>
        <v>-2744.9141269746628</v>
      </c>
      <c r="AN5">
        <f t="shared" si="10"/>
        <v>0</v>
      </c>
      <c r="AO5">
        <f t="shared" si="11"/>
        <v>0</v>
      </c>
      <c r="AP5">
        <f t="shared" si="12"/>
        <v>-10.424935382277708</v>
      </c>
      <c r="AQ5">
        <f t="shared" si="13"/>
        <v>-2052.253221533103</v>
      </c>
      <c r="AR5">
        <f t="shared" si="14"/>
        <v>-2062.6781569153804</v>
      </c>
      <c r="AS5">
        <f t="shared" si="15"/>
        <v>-365.52282737327738</v>
      </c>
      <c r="AT5">
        <f t="shared" si="16"/>
        <v>81.002906490534556</v>
      </c>
      <c r="AU5">
        <f t="shared" si="17"/>
        <v>-2347.1980777981234</v>
      </c>
      <c r="AW5">
        <v>2</v>
      </c>
      <c r="AX5">
        <f>IF(Z5&gt;0, (R5*SUMPRODUCT(K5:$K$98, X5:$X$98)-K5*$AZ$3)/Z5, 0)</f>
        <v>2807.2158095386135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2.4518209999999999E-3</v>
      </c>
      <c r="Q6" s="5">
        <f t="shared" si="29"/>
        <v>12.5</v>
      </c>
      <c r="R6">
        <f t="shared" si="0"/>
        <v>1000000</v>
      </c>
      <c r="S6">
        <f t="shared" si="1"/>
        <v>3705.0707379433061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2737.903779521057</v>
      </c>
      <c r="AC6">
        <f t="shared" si="2"/>
        <v>3568.5942943757873</v>
      </c>
      <c r="AE6">
        <f t="shared" si="3"/>
        <v>0</v>
      </c>
      <c r="AF6">
        <f t="shared" si="4"/>
        <v>0</v>
      </c>
      <c r="AG6">
        <f t="shared" si="5"/>
        <v>-12.039561950295997</v>
      </c>
      <c r="AH6">
        <f t="shared" si="6"/>
        <v>-2391.2839047855045</v>
      </c>
      <c r="AI6">
        <f t="shared" si="7"/>
        <v>-2403.3234667358006</v>
      </c>
      <c r="AJ6">
        <f t="shared" si="8"/>
        <v>-830.69051485473028</v>
      </c>
      <c r="AK6">
        <f>G6*SUM(AB6, AE6:AF6)</f>
        <v>160.16737110198184</v>
      </c>
      <c r="AL6">
        <f t="shared" si="9"/>
        <v>-3073.8466104885492</v>
      </c>
      <c r="AN6">
        <f t="shared" si="10"/>
        <v>0</v>
      </c>
      <c r="AO6">
        <f t="shared" si="11"/>
        <v>0</v>
      </c>
      <c r="AP6">
        <f t="shared" si="12"/>
        <v>-9.2874388389364171</v>
      </c>
      <c r="AQ6">
        <f t="shared" si="13"/>
        <v>-1844.6603874721882</v>
      </c>
      <c r="AR6">
        <f t="shared" si="14"/>
        <v>-1853.9478263111248</v>
      </c>
      <c r="AS6">
        <f t="shared" si="15"/>
        <v>-640.80299454817248</v>
      </c>
      <c r="AT6">
        <f t="shared" si="16"/>
        <v>123.55471646261321</v>
      </c>
      <c r="AU6">
        <f t="shared" si="17"/>
        <v>-2371.1961043966839</v>
      </c>
      <c r="AW6">
        <v>3</v>
      </c>
      <c r="AX6">
        <f>IF(Z6&gt;0, (R6*SUMPRODUCT(K6:$K$98, X6:$X$98)-K6*$AZ$3)/Z6, 0)</f>
        <v>3705.0707379433061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2.4770880000000001E-3</v>
      </c>
      <c r="Q7" s="5">
        <f t="shared" si="29"/>
        <v>12.5</v>
      </c>
      <c r="R7">
        <f t="shared" si="0"/>
        <v>1000000</v>
      </c>
      <c r="S7">
        <f t="shared" si="1"/>
        <v>4331.2858150372995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3568.5942943757873</v>
      </c>
      <c r="AC7">
        <f t="shared" si="2"/>
        <v>4119.691510640816</v>
      </c>
      <c r="AE7">
        <f t="shared" si="3"/>
        <v>0</v>
      </c>
      <c r="AF7">
        <f t="shared" si="4"/>
        <v>0</v>
      </c>
      <c r="AG7">
        <f t="shared" si="5"/>
        <v>-11.889343276360703</v>
      </c>
      <c r="AH7">
        <f t="shared" si="6"/>
        <v>-2385.8443545867849</v>
      </c>
      <c r="AI7">
        <f t="shared" si="7"/>
        <v>-2397.7336978631456</v>
      </c>
      <c r="AJ7">
        <f t="shared" si="8"/>
        <v>-551.09721626502869</v>
      </c>
      <c r="AK7">
        <f>G7*SUM(AB7, AE7:AF7)</f>
        <v>175.21797985385115</v>
      </c>
      <c r="AL7">
        <f t="shared" si="9"/>
        <v>-2773.6129342743234</v>
      </c>
      <c r="AN7">
        <f t="shared" si="10"/>
        <v>0</v>
      </c>
      <c r="AO7">
        <f t="shared" si="11"/>
        <v>0</v>
      </c>
      <c r="AP7">
        <f t="shared" si="12"/>
        <v>-8.3446079949489516</v>
      </c>
      <c r="AQ7">
        <f t="shared" si="13"/>
        <v>-1674.5193921327148</v>
      </c>
      <c r="AR7">
        <f t="shared" si="14"/>
        <v>-1682.8640001276638</v>
      </c>
      <c r="AS7">
        <f t="shared" si="15"/>
        <v>-386.79093789669065</v>
      </c>
      <c r="AT7">
        <f t="shared" si="16"/>
        <v>122.97780639022841</v>
      </c>
      <c r="AU7">
        <f t="shared" si="17"/>
        <v>-1946.6771316341262</v>
      </c>
      <c r="AW7">
        <v>4</v>
      </c>
      <c r="AX7">
        <f>IF(Z7&gt;0, (R7*SUMPRODUCT(K7:$K$98, X7:$X$98)-K7*$AZ$3)/Z7, 0)</f>
        <v>4331.2858150372995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2.5023549999999999E-3</v>
      </c>
      <c r="Q8" s="5">
        <f t="shared" si="29"/>
        <v>12.5</v>
      </c>
      <c r="R8">
        <f t="shared" si="0"/>
        <v>1000000</v>
      </c>
      <c r="S8">
        <f t="shared" si="1"/>
        <v>4316.3328491367292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4119.691510640816</v>
      </c>
      <c r="AC8">
        <f t="shared" si="2"/>
        <v>4054.1410037554924</v>
      </c>
      <c r="AE8">
        <f t="shared" si="3"/>
        <v>0</v>
      </c>
      <c r="AF8">
        <f t="shared" si="4"/>
        <v>0</v>
      </c>
      <c r="AG8">
        <f t="shared" si="5"/>
        <v>-11.740698486002778</v>
      </c>
      <c r="AH8">
        <f t="shared" si="6"/>
        <v>-2380.1086075454068</v>
      </c>
      <c r="AI8">
        <f t="shared" si="7"/>
        <v>-2391.8493060314095</v>
      </c>
      <c r="AJ8">
        <f t="shared" si="8"/>
        <v>65.550506885323557</v>
      </c>
      <c r="AK8">
        <f t="shared" ref="AK8:AK39" si="30">G8*SUM(AB8:AB8, AE8:AF8)</f>
        <v>87.749429176649372</v>
      </c>
      <c r="AL8">
        <f t="shared" si="9"/>
        <v>-2238.5493699694366</v>
      </c>
      <c r="AN8">
        <f t="shared" si="10"/>
        <v>0</v>
      </c>
      <c r="AO8">
        <f t="shared" si="11"/>
        <v>0</v>
      </c>
      <c r="AP8">
        <f t="shared" si="12"/>
        <v>-7.6918517161021756</v>
      </c>
      <c r="AQ8">
        <f t="shared" si="13"/>
        <v>-1559.3145926780905</v>
      </c>
      <c r="AR8">
        <f t="shared" si="14"/>
        <v>-1567.0064443941926</v>
      </c>
      <c r="AS8">
        <f t="shared" si="15"/>
        <v>42.945041087491923</v>
      </c>
      <c r="AT8">
        <f t="shared" si="16"/>
        <v>57.488538540026099</v>
      </c>
      <c r="AU8">
        <f t="shared" si="17"/>
        <v>-1466.5728647666747</v>
      </c>
      <c r="AW8">
        <v>5</v>
      </c>
      <c r="AX8">
        <f>IF(Z8&gt;0, (R8*SUMPRODUCT(K8:$K$98, X8:$X$98)-K8*$AZ$3)/Z8, 0)</f>
        <v>4316.3328491367292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2.5285250000000002E-3</v>
      </c>
      <c r="Q9" s="5">
        <f t="shared" si="29"/>
        <v>12.5</v>
      </c>
      <c r="R9">
        <f t="shared" si="0"/>
        <v>1000000</v>
      </c>
      <c r="S9">
        <f t="shared" si="1"/>
        <v>3977.9410621802776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4054.1410037554924</v>
      </c>
      <c r="AC9">
        <f t="shared" si="2"/>
        <v>3689.4941437990383</v>
      </c>
      <c r="AE9">
        <f t="shared" si="3"/>
        <v>0</v>
      </c>
      <c r="AF9">
        <f t="shared" si="4"/>
        <v>0</v>
      </c>
      <c r="AG9">
        <f t="shared" si="5"/>
        <v>-11.59360485150343</v>
      </c>
      <c r="AH9">
        <f t="shared" si="6"/>
        <v>-2374.9319711456142</v>
      </c>
      <c r="AI9">
        <f t="shared" si="7"/>
        <v>-2386.5255759971178</v>
      </c>
      <c r="AJ9">
        <f t="shared" si="8"/>
        <v>364.64685995645414</v>
      </c>
      <c r="AK9">
        <f t="shared" si="30"/>
        <v>23.919431922157404</v>
      </c>
      <c r="AL9">
        <f t="shared" si="9"/>
        <v>-1997.9592841185063</v>
      </c>
      <c r="AN9">
        <f t="shared" si="10"/>
        <v>0</v>
      </c>
      <c r="AO9">
        <f t="shared" si="11"/>
        <v>0</v>
      </c>
      <c r="AP9">
        <f t="shared" si="12"/>
        <v>-7.1933745237055557</v>
      </c>
      <c r="AQ9">
        <f t="shared" si="13"/>
        <v>-1473.5516136344163</v>
      </c>
      <c r="AR9">
        <f t="shared" si="14"/>
        <v>-1480.7449881581222</v>
      </c>
      <c r="AS9">
        <f t="shared" si="15"/>
        <v>226.2489938338579</v>
      </c>
      <c r="AT9">
        <f t="shared" si="16"/>
        <v>14.84106405334696</v>
      </c>
      <c r="AU9">
        <f t="shared" si="17"/>
        <v>-1239.6549302709172</v>
      </c>
      <c r="AW9">
        <v>6</v>
      </c>
      <c r="AX9">
        <f>IF(Z9&gt;0, (R9*SUMPRODUCT(K9:$K$98, X9:$X$98)-K9*$AZ$3)/Z9, 0)</f>
        <v>3977.9410621802776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2.5601090000000001E-3</v>
      </c>
      <c r="Q10" s="5">
        <f t="shared" si="29"/>
        <v>12.5</v>
      </c>
      <c r="R10">
        <f t="shared" si="0"/>
        <v>1000000</v>
      </c>
      <c r="S10">
        <f t="shared" si="1"/>
        <v>3617.2311368441519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3689.4941437990383</v>
      </c>
      <c r="AC10">
        <f t="shared" si="2"/>
        <v>3312.801466031884</v>
      </c>
      <c r="AE10">
        <f t="shared" si="3"/>
        <v>0</v>
      </c>
      <c r="AF10">
        <f t="shared" si="4"/>
        <v>0</v>
      </c>
      <c r="AG10">
        <f t="shared" si="5"/>
        <v>-11.447987910865619</v>
      </c>
      <c r="AH10">
        <f t="shared" si="6"/>
        <v>-2374.4713698222081</v>
      </c>
      <c r="AI10">
        <f t="shared" si="7"/>
        <v>-2385.9193577330739</v>
      </c>
      <c r="AJ10">
        <f t="shared" si="8"/>
        <v>376.69267776715424</v>
      </c>
      <c r="AK10">
        <f t="shared" si="30"/>
        <v>15.126925989576058</v>
      </c>
      <c r="AL10">
        <f t="shared" si="9"/>
        <v>-1994.0997539763437</v>
      </c>
      <c r="AN10">
        <f t="shared" si="10"/>
        <v>0</v>
      </c>
      <c r="AO10">
        <f t="shared" si="11"/>
        <v>0</v>
      </c>
      <c r="AP10">
        <f t="shared" si="12"/>
        <v>-6.7384735372450342</v>
      </c>
      <c r="AQ10">
        <f t="shared" si="13"/>
        <v>-1397.6528115745609</v>
      </c>
      <c r="AR10">
        <f t="shared" si="14"/>
        <v>-1404.3912851118062</v>
      </c>
      <c r="AS10">
        <f t="shared" si="15"/>
        <v>221.72749137852716</v>
      </c>
      <c r="AT10">
        <f t="shared" si="16"/>
        <v>8.9039568589931353</v>
      </c>
      <c r="AU10">
        <f t="shared" si="17"/>
        <v>-1173.7598368742858</v>
      </c>
      <c r="AW10">
        <v>7</v>
      </c>
      <c r="AX10">
        <f>IF(Z10&gt;0, (R10*SUMPRODUCT(K10:$K$98, X10:$X$98)-K10*$AZ$3)/Z10, 0)</f>
        <v>3617.2311368441519</v>
      </c>
    </row>
    <row r="11" spans="1:52" x14ac:dyDescent="0.25">
      <c r="A11" t="s">
        <v>33</v>
      </c>
      <c r="C11" s="26">
        <f>AU91</f>
        <v>3470.9837464268544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2.5907899999999999E-3</v>
      </c>
      <c r="Q11" s="5">
        <f t="shared" si="29"/>
        <v>12.5</v>
      </c>
      <c r="R11">
        <f t="shared" si="0"/>
        <v>1000000</v>
      </c>
      <c r="S11">
        <f t="shared" si="1"/>
        <v>3234.1232169442542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3312.801466031884</v>
      </c>
      <c r="AC11">
        <f t="shared" si="2"/>
        <v>2924.6431615015972</v>
      </c>
      <c r="AE11">
        <f t="shared" si="3"/>
        <v>0</v>
      </c>
      <c r="AF11">
        <f t="shared" si="4"/>
        <v>0</v>
      </c>
      <c r="AG11">
        <f t="shared" si="5"/>
        <v>-11.303848699157372</v>
      </c>
      <c r="AH11">
        <f t="shared" si="6"/>
        <v>-2372.7466079673231</v>
      </c>
      <c r="AI11">
        <f t="shared" si="7"/>
        <v>-2384.0504566664804</v>
      </c>
      <c r="AJ11">
        <f t="shared" si="8"/>
        <v>388.15830453028684</v>
      </c>
      <c r="AK11">
        <f t="shared" si="30"/>
        <v>7.9507235184765213</v>
      </c>
      <c r="AL11">
        <f t="shared" si="9"/>
        <v>-1987.9414286177171</v>
      </c>
      <c r="AN11">
        <f t="shared" si="10"/>
        <v>0</v>
      </c>
      <c r="AO11">
        <f t="shared" si="11"/>
        <v>0</v>
      </c>
      <c r="AP11">
        <f t="shared" si="12"/>
        <v>-6.322340205261332</v>
      </c>
      <c r="AQ11">
        <f t="shared" si="13"/>
        <v>-1327.0976705100011</v>
      </c>
      <c r="AR11">
        <f t="shared" si="14"/>
        <v>-1333.4200107152624</v>
      </c>
      <c r="AS11">
        <f t="shared" si="15"/>
        <v>217.10029212624184</v>
      </c>
      <c r="AT11">
        <f t="shared" si="16"/>
        <v>4.4469083318080891</v>
      </c>
      <c r="AU11">
        <f t="shared" si="17"/>
        <v>-1111.8728102572124</v>
      </c>
      <c r="AW11">
        <v>8</v>
      </c>
      <c r="AX11">
        <f>IF(Z11&gt;0, (R11*SUMPRODUCT(K11:$K$98, X11:$X$98)-K11*$AZ$3)/Z11, 0)</f>
        <v>3234.1232169442542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2.625984E-3</v>
      </c>
      <c r="Q12" s="5">
        <f t="shared" si="29"/>
        <v>12.5</v>
      </c>
      <c r="R12">
        <f t="shared" si="0"/>
        <v>1000000</v>
      </c>
      <c r="S12">
        <f t="shared" si="1"/>
        <v>2861.5354094356026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2924.6431615015972</v>
      </c>
      <c r="AC12">
        <f t="shared" si="2"/>
        <v>2555.0366919888947</v>
      </c>
      <c r="AE12">
        <f t="shared" si="3"/>
        <v>0</v>
      </c>
      <c r="AF12">
        <f t="shared" si="4"/>
        <v>0</v>
      </c>
      <c r="AG12">
        <f t="shared" si="5"/>
        <v>-11.161126486343392</v>
      </c>
      <c r="AH12">
        <f t="shared" si="6"/>
        <v>-2374.6980657926456</v>
      </c>
      <c r="AI12">
        <f t="shared" si="7"/>
        <v>-2385.8591922789892</v>
      </c>
      <c r="AJ12">
        <f t="shared" si="8"/>
        <v>369.60646951270246</v>
      </c>
      <c r="AK12">
        <f t="shared" si="30"/>
        <v>6.7266792714536736</v>
      </c>
      <c r="AL12">
        <f t="shared" si="9"/>
        <v>-2009.5260434948332</v>
      </c>
      <c r="AN12">
        <f t="shared" si="10"/>
        <v>0</v>
      </c>
      <c r="AO12">
        <f t="shared" si="11"/>
        <v>0</v>
      </c>
      <c r="AP12">
        <f t="shared" si="12"/>
        <v>-5.9322573781118946</v>
      </c>
      <c r="AQ12">
        <f t="shared" si="13"/>
        <v>-1262.1772666785496</v>
      </c>
      <c r="AR12">
        <f t="shared" si="14"/>
        <v>-1268.1095240566617</v>
      </c>
      <c r="AS12">
        <f t="shared" si="15"/>
        <v>196.44976772259105</v>
      </c>
      <c r="AT12">
        <f t="shared" si="16"/>
        <v>3.5753015421068732</v>
      </c>
      <c r="AU12">
        <f t="shared" si="17"/>
        <v>-1068.0844547919637</v>
      </c>
      <c r="AW12">
        <v>9</v>
      </c>
      <c r="AX12">
        <f>IF(Z12&gt;0, (R12*SUMPRODUCT(K12:$K$98, X12:$X$98)-K12*$AZ$3)/Z12, 0)</f>
        <v>2861.5354094356026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2.663885E-3</v>
      </c>
      <c r="Q13" s="5">
        <f t="shared" si="29"/>
        <v>12.5</v>
      </c>
      <c r="R13">
        <f t="shared" si="0"/>
        <v>1000000</v>
      </c>
      <c r="S13">
        <f t="shared" si="1"/>
        <v>2493.0178893611578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2555.0366919888947</v>
      </c>
      <c r="AC13">
        <f t="shared" si="2"/>
        <v>2197.8013451327242</v>
      </c>
      <c r="AE13">
        <f t="shared" si="3"/>
        <v>0</v>
      </c>
      <c r="AF13">
        <f t="shared" si="4"/>
        <v>0</v>
      </c>
      <c r="AG13">
        <f t="shared" si="5"/>
        <v>-11.019783264049885</v>
      </c>
      <c r="AH13">
        <f t="shared" si="6"/>
        <v>-2378.5565944058294</v>
      </c>
      <c r="AI13">
        <f t="shared" si="7"/>
        <v>-2389.5763776698791</v>
      </c>
      <c r="AJ13">
        <f t="shared" si="8"/>
        <v>357.23534685617051</v>
      </c>
      <c r="AK13">
        <f t="shared" si="30"/>
        <v>5.1100733839777899</v>
      </c>
      <c r="AL13">
        <f t="shared" si="9"/>
        <v>-2027.2309574297308</v>
      </c>
      <c r="AN13">
        <f t="shared" si="10"/>
        <v>0</v>
      </c>
      <c r="AO13">
        <f t="shared" si="11"/>
        <v>0</v>
      </c>
      <c r="AP13">
        <f t="shared" si="12"/>
        <v>-5.5676159247957058</v>
      </c>
      <c r="AQ13">
        <f t="shared" si="13"/>
        <v>-1201.7377525240763</v>
      </c>
      <c r="AR13">
        <f t="shared" si="14"/>
        <v>-1207.3053684488718</v>
      </c>
      <c r="AS13">
        <f t="shared" si="15"/>
        <v>180.4889586662681</v>
      </c>
      <c r="AT13">
        <f t="shared" si="16"/>
        <v>2.5818044935897784</v>
      </c>
      <c r="AU13">
        <f t="shared" si="17"/>
        <v>-1024.2346052890139</v>
      </c>
      <c r="AW13">
        <v>10</v>
      </c>
      <c r="AX13">
        <f>IF(Z13&gt;0, (R13*SUMPRODUCT(K13:$K$98, X13:$X$98)-K13*$AZ$3)/Z13, 0)</f>
        <v>2493.0178893611578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2.7053950000000002E-3</v>
      </c>
      <c r="Q14" s="5">
        <f t="shared" si="29"/>
        <v>12.5</v>
      </c>
      <c r="R14">
        <f t="shared" si="0"/>
        <v>1000000</v>
      </c>
      <c r="S14">
        <f t="shared" si="1"/>
        <v>2129.0989408256623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2197.8013451327242</v>
      </c>
      <c r="AC14">
        <f t="shared" si="2"/>
        <v>1853.12897954238</v>
      </c>
      <c r="AE14">
        <f t="shared" si="3"/>
        <v>0</v>
      </c>
      <c r="AF14">
        <f t="shared" si="4"/>
        <v>0</v>
      </c>
      <c r="AG14">
        <f t="shared" si="5"/>
        <v>-10.879772564865743</v>
      </c>
      <c r="AH14">
        <f t="shared" si="6"/>
        <v>-2385.0293234915389</v>
      </c>
      <c r="AI14">
        <f t="shared" si="7"/>
        <v>-2395.9090960564045</v>
      </c>
      <c r="AJ14">
        <f t="shared" si="8"/>
        <v>344.67236559034427</v>
      </c>
      <c r="AK14">
        <f t="shared" si="30"/>
        <v>3.9560424212389034</v>
      </c>
      <c r="AL14">
        <f t="shared" si="9"/>
        <v>-2047.2806880448213</v>
      </c>
      <c r="AN14">
        <f t="shared" si="10"/>
        <v>0</v>
      </c>
      <c r="AO14">
        <f t="shared" si="11"/>
        <v>0</v>
      </c>
      <c r="AP14">
        <f t="shared" si="12"/>
        <v>-5.226161974959961</v>
      </c>
      <c r="AQ14">
        <f t="shared" si="13"/>
        <v>-1145.6626951787548</v>
      </c>
      <c r="AR14">
        <f t="shared" si="14"/>
        <v>-1150.8888571537145</v>
      </c>
      <c r="AS14">
        <f t="shared" si="15"/>
        <v>165.56537373628302</v>
      </c>
      <c r="AT14">
        <f t="shared" si="16"/>
        <v>1.9003079659930762</v>
      </c>
      <c r="AU14">
        <f t="shared" si="17"/>
        <v>-983.42317545143851</v>
      </c>
      <c r="AW14">
        <v>11</v>
      </c>
      <c r="AX14">
        <f>IF(Z14&gt;0, (R14*SUMPRODUCT(K14:$K$98, X14:$X$98)-K14*$AZ$3)/Z14, 0)</f>
        <v>2129.0989408256623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2.7496130000000001E-3</v>
      </c>
      <c r="Q15" s="5">
        <f t="shared" si="29"/>
        <v>12.5</v>
      </c>
      <c r="R15">
        <f t="shared" si="0"/>
        <v>1000000</v>
      </c>
      <c r="S15">
        <f t="shared" si="1"/>
        <v>1811.5601704110793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1853.12897954238</v>
      </c>
      <c r="AC15">
        <f t="shared" si="2"/>
        <v>1556.6460716387501</v>
      </c>
      <c r="AE15">
        <f t="shared" si="3"/>
        <v>0</v>
      </c>
      <c r="AF15">
        <f t="shared" si="4"/>
        <v>0</v>
      </c>
      <c r="AG15">
        <f t="shared" si="5"/>
        <v>-10.741059675135686</v>
      </c>
      <c r="AH15">
        <f t="shared" si="6"/>
        <v>-2393.2131265118551</v>
      </c>
      <c r="AI15">
        <f t="shared" si="7"/>
        <v>-2403.9541861869907</v>
      </c>
      <c r="AJ15">
        <f t="shared" si="8"/>
        <v>296.48290790362989</v>
      </c>
      <c r="AK15">
        <f t="shared" si="30"/>
        <v>7.5978288161237586</v>
      </c>
      <c r="AL15">
        <f t="shared" si="9"/>
        <v>-2099.8734494672372</v>
      </c>
      <c r="AN15">
        <f t="shared" si="10"/>
        <v>0</v>
      </c>
      <c r="AO15">
        <f t="shared" si="11"/>
        <v>0</v>
      </c>
      <c r="AP15">
        <f t="shared" si="12"/>
        <v>-4.8947257682420124</v>
      </c>
      <c r="AQ15">
        <f t="shared" si="13"/>
        <v>-1090.5927639848653</v>
      </c>
      <c r="AR15">
        <f t="shared" si="14"/>
        <v>-1095.4874897531074</v>
      </c>
      <c r="AS15">
        <f t="shared" si="15"/>
        <v>135.10794773057512</v>
      </c>
      <c r="AT15">
        <f t="shared" si="16"/>
        <v>3.4623481866562549</v>
      </c>
      <c r="AU15">
        <f t="shared" si="17"/>
        <v>-956.91719383587599</v>
      </c>
      <c r="AW15">
        <v>12</v>
      </c>
      <c r="AX15">
        <f>IF(Z15&gt;0, (R15*SUMPRODUCT(K15:$K$98, X15:$X$98)-K15*$AZ$3)/Z15, 0)</f>
        <v>1811.5601704110793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2.8010499999999998E-3</v>
      </c>
      <c r="Q16" s="5">
        <f t="shared" si="29"/>
        <v>12.5</v>
      </c>
      <c r="R16">
        <f t="shared" si="0"/>
        <v>1000000</v>
      </c>
      <c r="S16">
        <f t="shared" si="1"/>
        <v>1548.9014805799663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1556.6460716387501</v>
      </c>
      <c r="AC16">
        <f t="shared" si="2"/>
        <v>1313.9099337389762</v>
      </c>
      <c r="AE16">
        <f t="shared" si="3"/>
        <v>0</v>
      </c>
      <c r="AF16">
        <f t="shared" si="4"/>
        <v>0</v>
      </c>
      <c r="AG16">
        <f t="shared" si="5"/>
        <v>-10.603562833181289</v>
      </c>
      <c r="AH16">
        <f t="shared" si="6"/>
        <v>-2406.8996162431049</v>
      </c>
      <c r="AI16">
        <f t="shared" si="7"/>
        <v>-2417.5031790762864</v>
      </c>
      <c r="AJ16">
        <f t="shared" si="8"/>
        <v>242.73613789977389</v>
      </c>
      <c r="AK16">
        <f t="shared" si="30"/>
        <v>11.052187108635126</v>
      </c>
      <c r="AL16">
        <f t="shared" si="9"/>
        <v>-2163.7148540678772</v>
      </c>
      <c r="AN16">
        <f t="shared" si="10"/>
        <v>0</v>
      </c>
      <c r="AO16">
        <f t="shared" si="11"/>
        <v>0</v>
      </c>
      <c r="AP16">
        <f t="shared" si="12"/>
        <v>-4.5710605798377237</v>
      </c>
      <c r="AQ16">
        <f t="shared" si="13"/>
        <v>-1037.5836997925865</v>
      </c>
      <c r="AR16">
        <f t="shared" si="14"/>
        <v>-1042.1547603724241</v>
      </c>
      <c r="AS16">
        <f t="shared" si="15"/>
        <v>104.64045045157889</v>
      </c>
      <c r="AT16">
        <f t="shared" si="16"/>
        <v>4.7644567781672285</v>
      </c>
      <c r="AU16">
        <f t="shared" si="17"/>
        <v>-932.74985314267803</v>
      </c>
      <c r="AW16">
        <v>13</v>
      </c>
      <c r="AX16">
        <f>IF(Z16&gt;0, (R16*SUMPRODUCT(K16:$K$98, X16:$X$98)-K16*$AZ$3)/Z16, 0)</f>
        <v>1548.9014805799663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2.8606080000000002E-3</v>
      </c>
      <c r="Q17" s="5">
        <f t="shared" si="29"/>
        <v>12.5</v>
      </c>
      <c r="R17">
        <f t="shared" si="0"/>
        <v>1000000</v>
      </c>
      <c r="S17">
        <f t="shared" si="1"/>
        <v>1393.4644153602655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1313.9099337389762</v>
      </c>
      <c r="AC17">
        <f t="shared" si="2"/>
        <v>1166.8530527529292</v>
      </c>
      <c r="AE17">
        <f t="shared" si="3"/>
        <v>0</v>
      </c>
      <c r="AF17">
        <f t="shared" si="4"/>
        <v>0</v>
      </c>
      <c r="AG17">
        <f t="shared" si="5"/>
        <v>-10.467194568180375</v>
      </c>
      <c r="AH17">
        <f t="shared" si="6"/>
        <v>-2426.6109335280853</v>
      </c>
      <c r="AI17">
        <f t="shared" si="7"/>
        <v>-2437.0781280962656</v>
      </c>
      <c r="AJ17">
        <f t="shared" si="8"/>
        <v>147.05688098604696</v>
      </c>
      <c r="AK17">
        <f t="shared" si="30"/>
        <v>18.131957085597872</v>
      </c>
      <c r="AL17">
        <f t="shared" si="9"/>
        <v>-2271.8892900246205</v>
      </c>
      <c r="AN17">
        <f t="shared" si="10"/>
        <v>0</v>
      </c>
      <c r="AO17">
        <f t="shared" si="11"/>
        <v>0</v>
      </c>
      <c r="AP17">
        <f t="shared" si="12"/>
        <v>-4.2416562902577342</v>
      </c>
      <c r="AQ17">
        <f t="shared" si="13"/>
        <v>-983.34367085304996</v>
      </c>
      <c r="AR17">
        <f t="shared" si="14"/>
        <v>-987.58532714330761</v>
      </c>
      <c r="AS17">
        <f t="shared" si="15"/>
        <v>59.592352105152926</v>
      </c>
      <c r="AT17">
        <f t="shared" si="16"/>
        <v>7.3476736603912682</v>
      </c>
      <c r="AU17">
        <f t="shared" si="17"/>
        <v>-920.6453013777633</v>
      </c>
      <c r="AW17">
        <v>14</v>
      </c>
      <c r="AX17">
        <f>IF(Z17&gt;0, (R17*SUMPRODUCT(K17:$K$98, X17:$X$98)-K17*$AZ$3)/Z17, 0)</f>
        <v>1393.4644153602655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2.9228739999999998E-3</v>
      </c>
      <c r="Q18" s="5">
        <f t="shared" si="29"/>
        <v>12.5</v>
      </c>
      <c r="R18">
        <f t="shared" si="0"/>
        <v>1000000</v>
      </c>
      <c r="S18">
        <f t="shared" si="1"/>
        <v>1350.3450939434883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1166.8530527529292</v>
      </c>
      <c r="AC18">
        <f t="shared" si="2"/>
        <v>1116.1334986887123</v>
      </c>
      <c r="AE18">
        <f t="shared" si="3"/>
        <v>0</v>
      </c>
      <c r="AF18">
        <f t="shared" si="4"/>
        <v>0</v>
      </c>
      <c r="AG18">
        <f t="shared" si="5"/>
        <v>-10.331928331642295</v>
      </c>
      <c r="AH18">
        <f t="shared" si="6"/>
        <v>-2447.5432685020519</v>
      </c>
      <c r="AI18">
        <f t="shared" si="7"/>
        <v>-2457.8751968336942</v>
      </c>
      <c r="AJ18">
        <f t="shared" si="8"/>
        <v>50.719554064216936</v>
      </c>
      <c r="AK18">
        <f t="shared" si="30"/>
        <v>25.204025939463271</v>
      </c>
      <c r="AL18">
        <f t="shared" si="9"/>
        <v>-2381.9516168300138</v>
      </c>
      <c r="AN18">
        <f t="shared" si="10"/>
        <v>0</v>
      </c>
      <c r="AO18">
        <f t="shared" si="11"/>
        <v>0</v>
      </c>
      <c r="AP18">
        <f t="shared" si="12"/>
        <v>-3.9070939720673996</v>
      </c>
      <c r="AQ18">
        <f t="shared" si="13"/>
        <v>-925.55631860625488</v>
      </c>
      <c r="AR18">
        <f t="shared" si="14"/>
        <v>-929.46341257832228</v>
      </c>
      <c r="AS18">
        <f t="shared" si="15"/>
        <v>19.179968887642236</v>
      </c>
      <c r="AT18">
        <f t="shared" si="16"/>
        <v>9.5310860334098422</v>
      </c>
      <c r="AU18">
        <f t="shared" si="17"/>
        <v>-900.75235765727018</v>
      </c>
      <c r="AW18">
        <v>15</v>
      </c>
      <c r="AX18">
        <f>IF(Z18&gt;0, (R18*SUMPRODUCT(K18:$K$98, X18:$X$98)-K18*$AZ$3)/Z18, 0)</f>
        <v>1350.3450939434883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2.991456E-3</v>
      </c>
      <c r="Q19" s="5">
        <f t="shared" si="29"/>
        <v>12.5</v>
      </c>
      <c r="R19">
        <f t="shared" si="0"/>
        <v>1000000</v>
      </c>
      <c r="S19">
        <f t="shared" si="1"/>
        <v>1310.1261394480143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1116.1334986887123</v>
      </c>
      <c r="AC19">
        <f t="shared" si="2"/>
        <v>1068.8220279168836</v>
      </c>
      <c r="AE19">
        <f t="shared" si="3"/>
        <v>0</v>
      </c>
      <c r="AF19">
        <f t="shared" si="4"/>
        <v>0</v>
      </c>
      <c r="AG19">
        <f t="shared" si="5"/>
        <v>-10.19770153932661</v>
      </c>
      <c r="AH19">
        <f t="shared" si="6"/>
        <v>-2472.6007199409069</v>
      </c>
      <c r="AI19">
        <f t="shared" si="7"/>
        <v>-2482.7984214802336</v>
      </c>
      <c r="AJ19">
        <f t="shared" si="8"/>
        <v>47.311470771828681</v>
      </c>
      <c r="AK19">
        <f t="shared" si="30"/>
        <v>24.889777020758284</v>
      </c>
      <c r="AL19">
        <f t="shared" si="9"/>
        <v>-2410.5971736876468</v>
      </c>
      <c r="AN19">
        <f t="shared" si="10"/>
        <v>0</v>
      </c>
      <c r="AO19">
        <f t="shared" si="11"/>
        <v>0</v>
      </c>
      <c r="AP19">
        <f t="shared" si="12"/>
        <v>-3.5963211159576804</v>
      </c>
      <c r="AQ19">
        <f t="shared" si="13"/>
        <v>-871.9872949961657</v>
      </c>
      <c r="AR19">
        <f t="shared" si="14"/>
        <v>-875.58361611212342</v>
      </c>
      <c r="AS19">
        <f t="shared" si="15"/>
        <v>16.68486184926898</v>
      </c>
      <c r="AT19">
        <f t="shared" si="16"/>
        <v>8.7776280101978763</v>
      </c>
      <c r="AU19">
        <f t="shared" si="17"/>
        <v>-850.12112625265661</v>
      </c>
      <c r="AW19">
        <v>16</v>
      </c>
      <c r="AX19">
        <f>IF(Z19&gt;0, (R19*SUMPRODUCT(K19:$K$98, X19:$X$98)-K19*$AZ$3)/Z19, 0)</f>
        <v>1310.1261394480143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3.0654530000000001E-3</v>
      </c>
      <c r="Q20" s="5">
        <f t="shared" si="29"/>
        <v>12.5</v>
      </c>
      <c r="R20">
        <f t="shared" si="0"/>
        <v>1000000</v>
      </c>
      <c r="S20">
        <f t="shared" si="1"/>
        <v>1021.4876674406531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1068.8220279168836</v>
      </c>
      <c r="AC20">
        <f t="shared" si="2"/>
        <v>822.45806427715434</v>
      </c>
      <c r="AE20">
        <f t="shared" si="3"/>
        <v>0</v>
      </c>
      <c r="AF20">
        <f t="shared" si="4"/>
        <v>0</v>
      </c>
      <c r="AG20">
        <f t="shared" si="5"/>
        <v>-10.064463949156512</v>
      </c>
      <c r="AH20">
        <f t="shared" si="6"/>
        <v>-2500.8459821466704</v>
      </c>
      <c r="AI20">
        <f t="shared" si="7"/>
        <v>-2510.910446095827</v>
      </c>
      <c r="AJ20">
        <f t="shared" si="8"/>
        <v>246.36396363972926</v>
      </c>
      <c r="AK20">
        <f t="shared" si="30"/>
        <v>4.5959347200425995</v>
      </c>
      <c r="AL20">
        <f t="shared" si="9"/>
        <v>-2259.9505477360549</v>
      </c>
      <c r="AN20">
        <f t="shared" si="10"/>
        <v>0</v>
      </c>
      <c r="AO20">
        <f t="shared" si="11"/>
        <v>0</v>
      </c>
      <c r="AP20">
        <f t="shared" si="12"/>
        <v>-3.3665309223600759</v>
      </c>
      <c r="AQ20">
        <f t="shared" si="13"/>
        <v>-836.52496282847926</v>
      </c>
      <c r="AR20">
        <f t="shared" si="14"/>
        <v>-839.89149375083935</v>
      </c>
      <c r="AS20">
        <f t="shared" si="15"/>
        <v>82.407955946610755</v>
      </c>
      <c r="AT20">
        <f t="shared" si="16"/>
        <v>1.5373254283918842</v>
      </c>
      <c r="AU20">
        <f t="shared" si="17"/>
        <v>-755.94621237583658</v>
      </c>
      <c r="AW20">
        <v>17</v>
      </c>
      <c r="AX20">
        <f>IF(Z20&gt;0, (R20*SUMPRODUCT(K20:$K$98, X20:$X$98)-K20*$AZ$3)/Z20, 0)</f>
        <v>1021.4876674406531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3.1502779999999998E-3</v>
      </c>
      <c r="Q21" s="5">
        <f t="shared" si="29"/>
        <v>12.5</v>
      </c>
      <c r="R21">
        <f t="shared" si="0"/>
        <v>1000000</v>
      </c>
      <c r="S21">
        <f t="shared" si="1"/>
        <v>693.80547766219672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822.45806427715434</v>
      </c>
      <c r="AC21">
        <f t="shared" si="2"/>
        <v>551.27637732667063</v>
      </c>
      <c r="AE21">
        <f t="shared" si="3"/>
        <v>0</v>
      </c>
      <c r="AF21">
        <f t="shared" si="4"/>
        <v>0</v>
      </c>
      <c r="AG21">
        <f t="shared" si="5"/>
        <v>-9.9321134503041257</v>
      </c>
      <c r="AH21">
        <f t="shared" si="6"/>
        <v>-2536.46874886567</v>
      </c>
      <c r="AI21">
        <f t="shared" si="7"/>
        <v>-2546.4008623159743</v>
      </c>
      <c r="AJ21">
        <f t="shared" si="8"/>
        <v>271.18168695048371</v>
      </c>
      <c r="AK21">
        <f t="shared" si="30"/>
        <v>1.315932902843447</v>
      </c>
      <c r="AL21">
        <f t="shared" si="9"/>
        <v>-2273.9032424626471</v>
      </c>
      <c r="AN21">
        <f t="shared" si="10"/>
        <v>0</v>
      </c>
      <c r="AO21">
        <f t="shared" si="11"/>
        <v>0</v>
      </c>
      <c r="AP21">
        <f t="shared" si="12"/>
        <v>-3.1592431578884033</v>
      </c>
      <c r="AQ21">
        <f t="shared" si="13"/>
        <v>-806.80930399624617</v>
      </c>
      <c r="AR21">
        <f t="shared" si="14"/>
        <v>-809.96854715413463</v>
      </c>
      <c r="AS21">
        <f t="shared" si="15"/>
        <v>86.258467880944025</v>
      </c>
      <c r="AT21">
        <f t="shared" si="16"/>
        <v>0.41857677526036363</v>
      </c>
      <c r="AU21">
        <f t="shared" si="17"/>
        <v>-723.2915024979302</v>
      </c>
      <c r="AW21">
        <v>18</v>
      </c>
      <c r="AX21">
        <f>IF(Z21&gt;0, (R21*SUMPRODUCT(K21:$K$98, X21:$X$98)-K21*$AZ$3)/Z21, 0)</f>
        <v>693.80547766219672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3.247738E-3</v>
      </c>
      <c r="Q22" s="5">
        <f t="shared" si="29"/>
        <v>12.5</v>
      </c>
      <c r="R22">
        <f t="shared" si="0"/>
        <v>1000000</v>
      </c>
      <c r="S22">
        <f t="shared" si="1"/>
        <v>600.46817191789512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551.27637732667063</v>
      </c>
      <c r="AC22">
        <f t="shared" si="2"/>
        <v>470.79276668623061</v>
      </c>
      <c r="AE22">
        <f t="shared" si="3"/>
        <v>0</v>
      </c>
      <c r="AF22">
        <f t="shared" si="4"/>
        <v>0</v>
      </c>
      <c r="AG22">
        <f t="shared" si="5"/>
        <v>-9.8005354135282197</v>
      </c>
      <c r="AH22">
        <f t="shared" si="6"/>
        <v>-2580.5521818291054</v>
      </c>
      <c r="AI22">
        <f t="shared" si="7"/>
        <v>-2590.3527172426334</v>
      </c>
      <c r="AJ22">
        <f t="shared" si="8"/>
        <v>80.48361064044002</v>
      </c>
      <c r="AK22">
        <f t="shared" si="30"/>
        <v>11.576803923860084</v>
      </c>
      <c r="AL22">
        <f t="shared" si="9"/>
        <v>-2498.2923026783333</v>
      </c>
      <c r="AN22">
        <f t="shared" si="10"/>
        <v>0</v>
      </c>
      <c r="AO22">
        <f t="shared" si="11"/>
        <v>0</v>
      </c>
      <c r="AP22">
        <f t="shared" si="12"/>
        <v>-2.9107286015447289</v>
      </c>
      <c r="AQ22">
        <f t="shared" si="13"/>
        <v>-766.41598917752867</v>
      </c>
      <c r="AR22">
        <f t="shared" si="14"/>
        <v>-769.32671777907331</v>
      </c>
      <c r="AS22">
        <f t="shared" si="15"/>
        <v>23.903382576767001</v>
      </c>
      <c r="AT22">
        <f t="shared" si="16"/>
        <v>3.4382748364075142</v>
      </c>
      <c r="AU22">
        <f t="shared" si="17"/>
        <v>-741.98506036589879</v>
      </c>
      <c r="AW22">
        <v>19</v>
      </c>
      <c r="AX22">
        <f>IF(Z22&gt;0, (R22*SUMPRODUCT(K22:$K$98, X22:$X$98)-K22*$AZ$3)/Z22, 0)</f>
        <v>600.46817191789512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3.3542210000000001E-3</v>
      </c>
      <c r="Q23" s="5">
        <f t="shared" si="29"/>
        <v>12.5</v>
      </c>
      <c r="R23">
        <f t="shared" si="0"/>
        <v>1000000</v>
      </c>
      <c r="S23">
        <f t="shared" si="1"/>
        <v>1034.7338530060129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470.79276668623061</v>
      </c>
      <c r="AC23">
        <f t="shared" si="2"/>
        <v>800.44170712006769</v>
      </c>
      <c r="AE23">
        <f t="shared" si="3"/>
        <v>0</v>
      </c>
      <c r="AF23">
        <f t="shared" si="4"/>
        <v>0</v>
      </c>
      <c r="AG23">
        <f t="shared" si="5"/>
        <v>-9.6696568976976387</v>
      </c>
      <c r="AH23">
        <f t="shared" si="6"/>
        <v>-2629.8529356240033</v>
      </c>
      <c r="AI23">
        <f t="shared" si="7"/>
        <v>-2639.522592521701</v>
      </c>
      <c r="AJ23">
        <f t="shared" si="8"/>
        <v>-329.64894043383708</v>
      </c>
      <c r="AK23">
        <f t="shared" si="30"/>
        <v>32.955493668036148</v>
      </c>
      <c r="AL23">
        <f t="shared" si="9"/>
        <v>-2936.2160392875021</v>
      </c>
      <c r="AN23">
        <f t="shared" si="10"/>
        <v>0</v>
      </c>
      <c r="AO23">
        <f t="shared" si="11"/>
        <v>0</v>
      </c>
      <c r="AP23">
        <f t="shared" si="12"/>
        <v>-2.5641590076148928</v>
      </c>
      <c r="AQ23">
        <f t="shared" si="13"/>
        <v>-697.3733571858545</v>
      </c>
      <c r="AR23">
        <f t="shared" si="14"/>
        <v>-699.93751619346938</v>
      </c>
      <c r="AS23">
        <f t="shared" si="15"/>
        <v>-87.414921636504943</v>
      </c>
      <c r="AT23">
        <f t="shared" si="16"/>
        <v>8.7389994115934755</v>
      </c>
      <c r="AU23">
        <f t="shared" si="17"/>
        <v>-778.61343841838084</v>
      </c>
      <c r="AW23">
        <v>20</v>
      </c>
      <c r="AX23">
        <f>IF(Z23&gt;0, (R23*SUMPRODUCT(K23:$K$98, X23:$X$98)-K23*$AZ$3)/Z23, 0)</f>
        <v>1034.7338530060129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3.4760450000000001E-3</v>
      </c>
      <c r="Q24" s="5">
        <f t="shared" si="29"/>
        <v>12.5</v>
      </c>
      <c r="R24">
        <f t="shared" si="0"/>
        <v>1000000</v>
      </c>
      <c r="S24">
        <f t="shared" si="1"/>
        <v>1417.4157035232854</v>
      </c>
      <c r="U24">
        <f t="shared" si="21"/>
        <v>3.4760450000000001E-3</v>
      </c>
      <c r="V24">
        <f t="shared" si="22"/>
        <v>0.01</v>
      </c>
      <c r="W24">
        <f t="shared" si="23"/>
        <v>0.77357255181581108</v>
      </c>
      <c r="X24">
        <f t="shared" si="24"/>
        <v>2.6889730008765912E-3</v>
      </c>
      <c r="Y24">
        <f t="shared" si="25"/>
        <v>7.7357255181581108E-3</v>
      </c>
      <c r="Z24">
        <f t="shared" si="26"/>
        <v>0.76314785329677637</v>
      </c>
      <c r="AB24">
        <f t="shared" si="27"/>
        <v>800.44170712006769</v>
      </c>
      <c r="AC24">
        <f t="shared" si="2"/>
        <v>1081.6977513729353</v>
      </c>
      <c r="AE24">
        <f t="shared" si="3"/>
        <v>0</v>
      </c>
      <c r="AF24">
        <f t="shared" si="4"/>
        <v>0</v>
      </c>
      <c r="AG24">
        <f t="shared" si="5"/>
        <v>-9.5393481662097042</v>
      </c>
      <c r="AH24">
        <f t="shared" si="6"/>
        <v>-2688.9730008765914</v>
      </c>
      <c r="AI24">
        <f t="shared" si="7"/>
        <v>-2698.5123490428009</v>
      </c>
      <c r="AJ24">
        <f t="shared" si="8"/>
        <v>-281.25604425286758</v>
      </c>
      <c r="AK24">
        <f t="shared" si="30"/>
        <v>56.030919498404742</v>
      </c>
      <c r="AL24">
        <f t="shared" si="9"/>
        <v>-2923.7374737972636</v>
      </c>
      <c r="AN24">
        <f t="shared" si="10"/>
        <v>0</v>
      </c>
      <c r="AO24">
        <f t="shared" si="11"/>
        <v>0</v>
      </c>
      <c r="AP24">
        <f t="shared" si="12"/>
        <v>-2.2585752548581417</v>
      </c>
      <c r="AQ24">
        <f t="shared" si="13"/>
        <v>-636.6522926874793</v>
      </c>
      <c r="AR24">
        <f t="shared" si="14"/>
        <v>-638.9108679423374</v>
      </c>
      <c r="AS24">
        <f t="shared" si="15"/>
        <v>-66.591336301043512</v>
      </c>
      <c r="AT24">
        <f t="shared" si="16"/>
        <v>13.26611064834716</v>
      </c>
      <c r="AU24">
        <f t="shared" si="17"/>
        <v>-692.23609359503371</v>
      </c>
      <c r="AW24">
        <v>21</v>
      </c>
      <c r="AX24">
        <f>IF(Z24&gt;0, (R24*SUMPRODUCT(K24:$K$98, X24:$X$98)-K24*$AZ$3)/Z24, 0)</f>
        <v>1417.4157035232854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3.6141120000000001E-3</v>
      </c>
      <c r="Q25" s="5">
        <f t="shared" si="29"/>
        <v>12.5</v>
      </c>
      <c r="R25">
        <f t="shared" si="0"/>
        <v>1000000</v>
      </c>
      <c r="S25">
        <f t="shared" si="1"/>
        <v>1751.9856737046116</v>
      </c>
      <c r="U25">
        <f t="shared" si="21"/>
        <v>3.6141120000000001E-3</v>
      </c>
      <c r="V25">
        <f t="shared" si="22"/>
        <v>0.01</v>
      </c>
      <c r="W25">
        <f t="shared" si="23"/>
        <v>0.76314785329677637</v>
      </c>
      <c r="X25">
        <f t="shared" si="24"/>
        <v>2.7581018143741191E-3</v>
      </c>
      <c r="Y25">
        <f t="shared" si="25"/>
        <v>7.6314785329677642E-3</v>
      </c>
      <c r="Z25">
        <f t="shared" si="26"/>
        <v>0.75275827294943454</v>
      </c>
      <c r="AB25">
        <f t="shared" si="27"/>
        <v>1081.6977513729353</v>
      </c>
      <c r="AC25">
        <f t="shared" si="2"/>
        <v>1318.821709970035</v>
      </c>
      <c r="AE25">
        <f t="shared" si="3"/>
        <v>0</v>
      </c>
      <c r="AF25">
        <f t="shared" si="4"/>
        <v>0</v>
      </c>
      <c r="AG25">
        <f t="shared" si="5"/>
        <v>-9.4094784118679318</v>
      </c>
      <c r="AH25">
        <f t="shared" si="6"/>
        <v>-2758.1018143741189</v>
      </c>
      <c r="AI25">
        <f t="shared" si="7"/>
        <v>-2767.5112927859868</v>
      </c>
      <c r="AJ25">
        <f t="shared" si="8"/>
        <v>-237.12395859709977</v>
      </c>
      <c r="AK25">
        <f t="shared" si="30"/>
        <v>75.718842596105475</v>
      </c>
      <c r="AL25">
        <f t="shared" si="9"/>
        <v>-2928.9164087869813</v>
      </c>
      <c r="AN25">
        <f t="shared" si="10"/>
        <v>0</v>
      </c>
      <c r="AO25">
        <f t="shared" si="11"/>
        <v>0</v>
      </c>
      <c r="AP25">
        <f t="shared" si="12"/>
        <v>-1.9891310342661381</v>
      </c>
      <c r="AQ25">
        <f t="shared" si="13"/>
        <v>-583.0531379632763</v>
      </c>
      <c r="AR25">
        <f t="shared" si="14"/>
        <v>-585.04226899754246</v>
      </c>
      <c r="AS25">
        <f t="shared" si="15"/>
        <v>-50.127180739223974</v>
      </c>
      <c r="AT25">
        <f t="shared" si="16"/>
        <v>16.006700169125185</v>
      </c>
      <c r="AU25">
        <f t="shared" si="17"/>
        <v>-619.16274956764119</v>
      </c>
      <c r="AW25">
        <v>22</v>
      </c>
      <c r="AX25">
        <f>IF(Z25&gt;0, (R25*SUMPRODUCT(K25:$K$98, X25:$X$98)-K25*$AZ$3)/Z25, 0)</f>
        <v>1751.9856737046116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3.757594E-3</v>
      </c>
      <c r="Q26" s="5">
        <f t="shared" si="29"/>
        <v>12.5</v>
      </c>
      <c r="R26">
        <f t="shared" si="0"/>
        <v>1000000</v>
      </c>
      <c r="S26">
        <f t="shared" si="1"/>
        <v>2041.9202443755614</v>
      </c>
      <c r="U26">
        <f t="shared" si="21"/>
        <v>3.757594E-3</v>
      </c>
      <c r="V26">
        <f t="shared" si="22"/>
        <v>0.01</v>
      </c>
      <c r="W26">
        <f t="shared" si="23"/>
        <v>0.75275827294943454</v>
      </c>
      <c r="X26">
        <f t="shared" si="24"/>
        <v>2.8285599698851575E-3</v>
      </c>
      <c r="Y26">
        <f t="shared" si="25"/>
        <v>7.5275827294943457E-3</v>
      </c>
      <c r="Z26">
        <f t="shared" si="26"/>
        <v>0.74240213025005497</v>
      </c>
      <c r="AB26">
        <f t="shared" si="27"/>
        <v>1318.821709970035</v>
      </c>
      <c r="AC26">
        <f t="shared" si="2"/>
        <v>1515.9259392251297</v>
      </c>
      <c r="AE26">
        <f t="shared" si="3"/>
        <v>0</v>
      </c>
      <c r="AF26">
        <f t="shared" si="4"/>
        <v>0</v>
      </c>
      <c r="AG26">
        <f t="shared" si="5"/>
        <v>-9.2800266281256878</v>
      </c>
      <c r="AH26">
        <f t="shared" si="6"/>
        <v>-2828.5599698851574</v>
      </c>
      <c r="AI26">
        <f t="shared" si="7"/>
        <v>-2837.839996513283</v>
      </c>
      <c r="AJ26">
        <f t="shared" si="8"/>
        <v>-197.10422925509465</v>
      </c>
      <c r="AK26">
        <f t="shared" si="30"/>
        <v>92.317519697902455</v>
      </c>
      <c r="AL26">
        <f t="shared" si="9"/>
        <v>-2942.6267060704754</v>
      </c>
      <c r="AN26">
        <f t="shared" si="10"/>
        <v>0</v>
      </c>
      <c r="AO26">
        <f t="shared" si="11"/>
        <v>0</v>
      </c>
      <c r="AP26">
        <f t="shared" si="12"/>
        <v>-1.7515762295392003</v>
      </c>
      <c r="AQ26">
        <f t="shared" si="13"/>
        <v>-533.8819171123024</v>
      </c>
      <c r="AR26">
        <f t="shared" si="14"/>
        <v>-535.63349334184159</v>
      </c>
      <c r="AS26">
        <f t="shared" si="15"/>
        <v>-37.20281164479789</v>
      </c>
      <c r="AT26">
        <f t="shared" si="16"/>
        <v>17.424645375777555</v>
      </c>
      <c r="AU26">
        <f t="shared" si="17"/>
        <v>-555.41165961086199</v>
      </c>
      <c r="AW26">
        <v>23</v>
      </c>
      <c r="AX26">
        <f>IF(Z26&gt;0, (R26*SUMPRODUCT(K26:$K$98, X26:$X$98)-K26*$AZ$3)/Z26, 0)</f>
        <v>2041.9202443755614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3.9119039999999999E-3</v>
      </c>
      <c r="Q27" s="5">
        <f t="shared" si="29"/>
        <v>12.5</v>
      </c>
      <c r="R27">
        <f t="shared" si="0"/>
        <v>1000000</v>
      </c>
      <c r="S27">
        <f t="shared" si="1"/>
        <v>2292.9557971039176</v>
      </c>
      <c r="U27">
        <f t="shared" si="21"/>
        <v>3.9119039999999999E-3</v>
      </c>
      <c r="V27">
        <f t="shared" si="22"/>
        <v>0.01</v>
      </c>
      <c r="W27">
        <f t="shared" si="23"/>
        <v>0.74240213025005497</v>
      </c>
      <c r="X27">
        <f t="shared" si="24"/>
        <v>2.904205862933711E-3</v>
      </c>
      <c r="Y27">
        <f t="shared" si="25"/>
        <v>7.42402130250055E-3</v>
      </c>
      <c r="Z27">
        <f t="shared" si="26"/>
        <v>0.73207390308462073</v>
      </c>
      <c r="AB27">
        <f t="shared" si="27"/>
        <v>1515.9259392251297</v>
      </c>
      <c r="AC27">
        <f t="shared" si="2"/>
        <v>1678.6130999863726</v>
      </c>
      <c r="AE27">
        <f t="shared" si="3"/>
        <v>0</v>
      </c>
      <c r="AF27">
        <f t="shared" si="4"/>
        <v>0</v>
      </c>
      <c r="AG27">
        <f t="shared" si="5"/>
        <v>-9.1509237885577583</v>
      </c>
      <c r="AH27">
        <f t="shared" si="6"/>
        <v>-2904.2058629337112</v>
      </c>
      <c r="AI27">
        <f t="shared" si="7"/>
        <v>-2913.3567867222691</v>
      </c>
      <c r="AJ27">
        <f t="shared" si="8"/>
        <v>-162.68716076124292</v>
      </c>
      <c r="AK27">
        <f t="shared" si="30"/>
        <v>106.11481574575909</v>
      </c>
      <c r="AL27">
        <f t="shared" si="9"/>
        <v>-2969.9291317377529</v>
      </c>
      <c r="AN27">
        <f t="shared" si="10"/>
        <v>0</v>
      </c>
      <c r="AO27">
        <f t="shared" si="11"/>
        <v>0</v>
      </c>
      <c r="AP27">
        <f t="shared" si="12"/>
        <v>-1.5421504189153292</v>
      </c>
      <c r="AQ27">
        <f t="shared" si="13"/>
        <v>-489.42843275995108</v>
      </c>
      <c r="AR27">
        <f t="shared" si="14"/>
        <v>-490.97058317886643</v>
      </c>
      <c r="AS27">
        <f t="shared" si="15"/>
        <v>-27.416693540143424</v>
      </c>
      <c r="AT27">
        <f t="shared" si="16"/>
        <v>17.882894813315541</v>
      </c>
      <c r="AU27">
        <f t="shared" si="17"/>
        <v>-500.50438190569429</v>
      </c>
      <c r="AW27">
        <v>24</v>
      </c>
      <c r="AX27">
        <f>IF(Z27&gt;0, (R27*SUMPRODUCT(K27:$K$98, X27:$X$98)-K27*$AZ$3)/Z27, 0)</f>
        <v>2292.9557971039176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4.0806530000000001E-3</v>
      </c>
      <c r="Q28" s="5">
        <f t="shared" si="29"/>
        <v>12.5</v>
      </c>
      <c r="R28">
        <f t="shared" si="0"/>
        <v>1000000</v>
      </c>
      <c r="S28">
        <f t="shared" si="1"/>
        <v>2509.2921865505182</v>
      </c>
      <c r="U28">
        <f t="shared" si="21"/>
        <v>4.0806530000000001E-3</v>
      </c>
      <c r="V28">
        <f t="shared" si="22"/>
        <v>0.01</v>
      </c>
      <c r="W28">
        <f t="shared" si="23"/>
        <v>0.73207390308462073</v>
      </c>
      <c r="X28">
        <f t="shared" si="24"/>
        <v>2.987339568843967E-3</v>
      </c>
      <c r="Y28">
        <f t="shared" si="25"/>
        <v>7.3207390308462073E-3</v>
      </c>
      <c r="Z28">
        <f t="shared" si="26"/>
        <v>0.72176582448493054</v>
      </c>
      <c r="AB28">
        <f t="shared" si="27"/>
        <v>1678.6130999863726</v>
      </c>
      <c r="AC28">
        <f t="shared" si="2"/>
        <v>1811.1213438992288</v>
      </c>
      <c r="AE28">
        <f t="shared" si="3"/>
        <v>0</v>
      </c>
      <c r="AF28">
        <f t="shared" si="4"/>
        <v>0</v>
      </c>
      <c r="AG28">
        <f t="shared" si="5"/>
        <v>-9.0220728060616313</v>
      </c>
      <c r="AH28">
        <f t="shared" si="6"/>
        <v>-2987.3395688439668</v>
      </c>
      <c r="AI28">
        <f t="shared" si="7"/>
        <v>-2996.3616416500286</v>
      </c>
      <c r="AJ28">
        <f t="shared" si="8"/>
        <v>-132.50824391285619</v>
      </c>
      <c r="AK28">
        <f t="shared" si="30"/>
        <v>117.50291699904609</v>
      </c>
      <c r="AL28">
        <f t="shared" si="9"/>
        <v>-3011.3669685638383</v>
      </c>
      <c r="AN28">
        <f t="shared" si="10"/>
        <v>0</v>
      </c>
      <c r="AO28">
        <f t="shared" si="11"/>
        <v>0</v>
      </c>
      <c r="AP28">
        <f t="shared" si="12"/>
        <v>-1.357532083922123</v>
      </c>
      <c r="AQ28">
        <f t="shared" si="13"/>
        <v>-449.49862381414965</v>
      </c>
      <c r="AR28">
        <f t="shared" si="14"/>
        <v>-450.85615589807179</v>
      </c>
      <c r="AS28">
        <f t="shared" si="15"/>
        <v>-19.938233304326964</v>
      </c>
      <c r="AT28">
        <f t="shared" si="16"/>
        <v>17.680413715290697</v>
      </c>
      <c r="AU28">
        <f t="shared" si="17"/>
        <v>-453.11397548710801</v>
      </c>
      <c r="AW28">
        <v>25</v>
      </c>
      <c r="AX28">
        <f>IF(Z28&gt;0, (R28*SUMPRODUCT(K28:$K$98, X28:$X$98)-K28*$AZ$3)/Z28, 0)</f>
        <v>2509.2921865505182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4.2836929999999999E-3</v>
      </c>
      <c r="Q29" s="5">
        <f t="shared" si="29"/>
        <v>12.5</v>
      </c>
      <c r="R29">
        <f t="shared" si="0"/>
        <v>1000000</v>
      </c>
      <c r="S29">
        <f t="shared" si="1"/>
        <v>2694.3653578138678</v>
      </c>
      <c r="U29">
        <f t="shared" si="21"/>
        <v>4.2836929999999999E-3</v>
      </c>
      <c r="V29">
        <f t="shared" si="22"/>
        <v>0.01</v>
      </c>
      <c r="W29">
        <f t="shared" si="23"/>
        <v>0.72176582448493054</v>
      </c>
      <c r="X29">
        <f t="shared" si="24"/>
        <v>3.0918232099853256E-3</v>
      </c>
      <c r="Y29">
        <f t="shared" si="25"/>
        <v>7.2176582448493058E-3</v>
      </c>
      <c r="Z29">
        <f t="shared" si="26"/>
        <v>0.71145634303009586</v>
      </c>
      <c r="AB29">
        <f t="shared" si="27"/>
        <v>1811.1213438992288</v>
      </c>
      <c r="AC29">
        <f t="shared" si="2"/>
        <v>1916.9233242572302</v>
      </c>
      <c r="AE29">
        <f t="shared" si="3"/>
        <v>0</v>
      </c>
      <c r="AF29">
        <f t="shared" si="4"/>
        <v>0</v>
      </c>
      <c r="AG29">
        <f t="shared" si="5"/>
        <v>-8.8932042878761983</v>
      </c>
      <c r="AH29">
        <f t="shared" si="6"/>
        <v>-3091.8232099853258</v>
      </c>
      <c r="AI29">
        <f t="shared" si="7"/>
        <v>-3100.7164142732022</v>
      </c>
      <c r="AJ29">
        <f t="shared" si="8"/>
        <v>-105.8019803580014</v>
      </c>
      <c r="AK29">
        <f t="shared" si="30"/>
        <v>126.77849407294603</v>
      </c>
      <c r="AL29">
        <f t="shared" si="9"/>
        <v>-3079.7399005582574</v>
      </c>
      <c r="AN29">
        <f t="shared" si="10"/>
        <v>0</v>
      </c>
      <c r="AO29">
        <f t="shared" si="11"/>
        <v>0</v>
      </c>
      <c r="AP29">
        <f t="shared" si="12"/>
        <v>-1.1947692074979723</v>
      </c>
      <c r="AQ29">
        <f t="shared" si="13"/>
        <v>-415.3750489409008</v>
      </c>
      <c r="AR29">
        <f t="shared" si="14"/>
        <v>-416.56981814839884</v>
      </c>
      <c r="AS29">
        <f t="shared" si="15"/>
        <v>-14.214105977119448</v>
      </c>
      <c r="AT29">
        <f t="shared" si="16"/>
        <v>17.032223255887128</v>
      </c>
      <c r="AU29">
        <f t="shared" si="17"/>
        <v>-413.75170086963112</v>
      </c>
      <c r="AW29">
        <v>26</v>
      </c>
      <c r="AX29">
        <f>IF(Z29&gt;0, (R29*SUMPRODUCT(K29:$K$98, X29:$X$98)-K29*$AZ$3)/Z29, 0)</f>
        <v>2694.3653578138678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4.5002690000000003E-3</v>
      </c>
      <c r="Q30" s="5">
        <f t="shared" si="29"/>
        <v>12.5</v>
      </c>
      <c r="R30">
        <f t="shared" si="0"/>
        <v>1000000</v>
      </c>
      <c r="S30">
        <f t="shared" si="1"/>
        <v>2848.7210648467021</v>
      </c>
      <c r="U30">
        <f t="shared" si="21"/>
        <v>4.5002690000000003E-3</v>
      </c>
      <c r="V30">
        <f t="shared" si="22"/>
        <v>0.01</v>
      </c>
      <c r="W30">
        <f t="shared" si="23"/>
        <v>0.71145634303009586</v>
      </c>
      <c r="X30">
        <f t="shared" si="24"/>
        <v>3.2017449253917067E-3</v>
      </c>
      <c r="Y30">
        <f t="shared" si="25"/>
        <v>7.1145634303009589E-3</v>
      </c>
      <c r="Z30">
        <f t="shared" si="26"/>
        <v>0.70114003467440322</v>
      </c>
      <c r="AB30">
        <f t="shared" si="27"/>
        <v>1916.9233242572302</v>
      </c>
      <c r="AC30">
        <f t="shared" si="2"/>
        <v>1997.3523861843196</v>
      </c>
      <c r="AE30">
        <f t="shared" si="3"/>
        <v>0</v>
      </c>
      <c r="AF30">
        <f t="shared" si="4"/>
        <v>0</v>
      </c>
      <c r="AG30">
        <f t="shared" si="5"/>
        <v>-8.7642504334300408</v>
      </c>
      <c r="AH30">
        <f t="shared" si="6"/>
        <v>-3201.7449253917066</v>
      </c>
      <c r="AI30">
        <f t="shared" si="7"/>
        <v>-3210.5091758251365</v>
      </c>
      <c r="AJ30">
        <f t="shared" si="8"/>
        <v>-80.429061927089379</v>
      </c>
      <c r="AK30">
        <f t="shared" si="30"/>
        <v>134.18463269800614</v>
      </c>
      <c r="AL30">
        <f t="shared" si="9"/>
        <v>-3156.7536050542199</v>
      </c>
      <c r="AN30">
        <f t="shared" si="10"/>
        <v>0</v>
      </c>
      <c r="AO30">
        <f t="shared" si="11"/>
        <v>0</v>
      </c>
      <c r="AP30">
        <f t="shared" si="12"/>
        <v>-1.0512899398181563</v>
      </c>
      <c r="AQ30">
        <f t="shared" si="13"/>
        <v>-384.05591618983522</v>
      </c>
      <c r="AR30">
        <f t="shared" si="14"/>
        <v>-385.10720612965332</v>
      </c>
      <c r="AS30">
        <f t="shared" si="15"/>
        <v>-9.6476320839075775</v>
      </c>
      <c r="AT30">
        <f t="shared" si="16"/>
        <v>16.095723816326331</v>
      </c>
      <c r="AU30">
        <f t="shared" si="17"/>
        <v>-378.65911439723459</v>
      </c>
      <c r="AW30">
        <v>27</v>
      </c>
      <c r="AX30">
        <f>IF(Z30&gt;0, (R30*SUMPRODUCT(K30:$K$98, X30:$X$98)-K30*$AZ$3)/Z30, 0)</f>
        <v>2848.7210648467021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4.7150400000000002E-3</v>
      </c>
      <c r="Q31" s="5">
        <f t="shared" si="29"/>
        <v>12.5</v>
      </c>
      <c r="R31">
        <f t="shared" si="0"/>
        <v>1000000</v>
      </c>
      <c r="S31">
        <f t="shared" si="1"/>
        <v>2976.1306620723308</v>
      </c>
      <c r="U31">
        <f t="shared" si="21"/>
        <v>4.7150400000000002E-3</v>
      </c>
      <c r="V31">
        <f t="shared" si="22"/>
        <v>0.01</v>
      </c>
      <c r="W31">
        <f t="shared" si="23"/>
        <v>0.70114003467440322</v>
      </c>
      <c r="X31">
        <f t="shared" si="24"/>
        <v>3.3059033090911982E-3</v>
      </c>
      <c r="Y31">
        <f t="shared" si="25"/>
        <v>7.011400346744032E-3</v>
      </c>
      <c r="Z31">
        <f t="shared" si="26"/>
        <v>0.69082273101856795</v>
      </c>
      <c r="AB31">
        <f t="shared" si="27"/>
        <v>1997.3523861843196</v>
      </c>
      <c r="AC31">
        <f t="shared" si="2"/>
        <v>2055.9787118409063</v>
      </c>
      <c r="AE31">
        <f t="shared" si="3"/>
        <v>0</v>
      </c>
      <c r="AF31">
        <f t="shared" si="4"/>
        <v>0</v>
      </c>
      <c r="AG31">
        <f t="shared" si="5"/>
        <v>-8.6352841377320999</v>
      </c>
      <c r="AH31">
        <f t="shared" si="6"/>
        <v>-3305.903309091198</v>
      </c>
      <c r="AI31">
        <f t="shared" si="7"/>
        <v>-3314.53859322893</v>
      </c>
      <c r="AJ31">
        <f t="shared" si="8"/>
        <v>-58.626325656586687</v>
      </c>
      <c r="AK31">
        <f t="shared" si="30"/>
        <v>139.81466703290238</v>
      </c>
      <c r="AL31">
        <f t="shared" si="9"/>
        <v>-3233.3502518526143</v>
      </c>
      <c r="AN31">
        <f t="shared" si="10"/>
        <v>0</v>
      </c>
      <c r="AO31">
        <f t="shared" si="11"/>
        <v>0</v>
      </c>
      <c r="AP31">
        <f t="shared" si="12"/>
        <v>-0.92483943419833425</v>
      </c>
      <c r="AQ31">
        <f t="shared" si="13"/>
        <v>-354.0624369885856</v>
      </c>
      <c r="AR31">
        <f t="shared" si="14"/>
        <v>-354.98727642278396</v>
      </c>
      <c r="AS31">
        <f t="shared" si="15"/>
        <v>-6.2788828930885412</v>
      </c>
      <c r="AT31">
        <f t="shared" si="16"/>
        <v>14.974158984107017</v>
      </c>
      <c r="AU31">
        <f t="shared" si="17"/>
        <v>-346.29200033176545</v>
      </c>
      <c r="AW31">
        <v>28</v>
      </c>
      <c r="AX31">
        <f>IF(Z31&gt;0, (R31*SUMPRODUCT(K31:$K$98, X31:$X$98)-K31*$AZ$3)/Z31, 0)</f>
        <v>2976.1306620723308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4.9523709999999997E-3</v>
      </c>
      <c r="Q32" s="5">
        <f t="shared" si="29"/>
        <v>12.5</v>
      </c>
      <c r="R32">
        <f t="shared" si="0"/>
        <v>1000000</v>
      </c>
      <c r="S32">
        <f t="shared" si="1"/>
        <v>3081.8353351986493</v>
      </c>
      <c r="U32">
        <f t="shared" si="21"/>
        <v>4.9523709999999997E-3</v>
      </c>
      <c r="V32">
        <f t="shared" si="22"/>
        <v>0.01</v>
      </c>
      <c r="W32">
        <f t="shared" si="23"/>
        <v>0.69082273101856795</v>
      </c>
      <c r="X32">
        <f t="shared" si="24"/>
        <v>3.4212104592371562E-3</v>
      </c>
      <c r="Y32">
        <f t="shared" si="25"/>
        <v>6.9082273101856795E-3</v>
      </c>
      <c r="Z32">
        <f t="shared" si="26"/>
        <v>0.68049329324914509</v>
      </c>
      <c r="AB32">
        <f t="shared" si="27"/>
        <v>2055.9787118409063</v>
      </c>
      <c r="AC32">
        <f t="shared" si="2"/>
        <v>2097.1682765009118</v>
      </c>
      <c r="AE32">
        <f t="shared" si="3"/>
        <v>0</v>
      </c>
      <c r="AF32">
        <f t="shared" si="4"/>
        <v>0</v>
      </c>
      <c r="AG32">
        <f t="shared" si="5"/>
        <v>-8.5061661656143137</v>
      </c>
      <c r="AH32">
        <f t="shared" si="6"/>
        <v>-3421.2104592371561</v>
      </c>
      <c r="AI32">
        <f t="shared" si="7"/>
        <v>-3429.7166254027702</v>
      </c>
      <c r="AJ32">
        <f t="shared" si="8"/>
        <v>-41.189564660005544</v>
      </c>
      <c r="AK32">
        <f t="shared" si="30"/>
        <v>143.91850982886345</v>
      </c>
      <c r="AL32">
        <f t="shared" si="9"/>
        <v>-3326.9876802339122</v>
      </c>
      <c r="AN32">
        <f t="shared" si="10"/>
        <v>0</v>
      </c>
      <c r="AO32">
        <f t="shared" si="11"/>
        <v>0</v>
      </c>
      <c r="AP32">
        <f t="shared" si="12"/>
        <v>-0.81340258202033078</v>
      </c>
      <c r="AQ32">
        <f t="shared" si="13"/>
        <v>-327.15342811287411</v>
      </c>
      <c r="AR32">
        <f t="shared" si="14"/>
        <v>-327.96683069489444</v>
      </c>
      <c r="AS32">
        <f t="shared" si="15"/>
        <v>-3.9387542630167101</v>
      </c>
      <c r="AT32">
        <f t="shared" si="16"/>
        <v>13.76221498805644</v>
      </c>
      <c r="AU32">
        <f t="shared" si="17"/>
        <v>-318.14336996985469</v>
      </c>
      <c r="AW32">
        <v>29</v>
      </c>
      <c r="AX32">
        <f>IF(Z32&gt;0, (R32*SUMPRODUCT(K32:$K$98, X32:$X$98)-K32*$AZ$3)/Z32, 0)</f>
        <v>3081.8353351986493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5.2041409999999998E-3</v>
      </c>
      <c r="Q33" s="5">
        <f t="shared" si="29"/>
        <v>12.5</v>
      </c>
      <c r="R33">
        <f t="shared" si="0"/>
        <v>1000000</v>
      </c>
      <c r="S33">
        <f t="shared" si="1"/>
        <v>3167.8400310627931</v>
      </c>
      <c r="U33">
        <f t="shared" si="21"/>
        <v>5.2041409999999998E-3</v>
      </c>
      <c r="V33">
        <f t="shared" si="22"/>
        <v>0.01</v>
      </c>
      <c r="W33">
        <f t="shared" si="23"/>
        <v>0.68049329324914509</v>
      </c>
      <c r="X33">
        <f t="shared" si="24"/>
        <v>3.5413830476228991E-3</v>
      </c>
      <c r="Y33">
        <f t="shared" si="25"/>
        <v>6.8049329324914509E-3</v>
      </c>
      <c r="Z33">
        <f t="shared" si="26"/>
        <v>0.67014697726903083</v>
      </c>
      <c r="AB33">
        <f t="shared" si="27"/>
        <v>2097.1682765009118</v>
      </c>
      <c r="AC33">
        <f t="shared" si="2"/>
        <v>2122.9184212885634</v>
      </c>
      <c r="AE33">
        <f t="shared" si="3"/>
        <v>0</v>
      </c>
      <c r="AF33">
        <f t="shared" si="4"/>
        <v>0</v>
      </c>
      <c r="AG33">
        <f t="shared" si="5"/>
        <v>-8.376837215862885</v>
      </c>
      <c r="AH33">
        <f t="shared" si="6"/>
        <v>-3541.3830476228991</v>
      </c>
      <c r="AI33">
        <f t="shared" si="7"/>
        <v>-3549.759884838762</v>
      </c>
      <c r="AJ33">
        <f t="shared" si="8"/>
        <v>-25.750144787651607</v>
      </c>
      <c r="AK33">
        <f t="shared" si="30"/>
        <v>146.80177935506384</v>
      </c>
      <c r="AL33">
        <f t="shared" si="9"/>
        <v>-3428.7082502713497</v>
      </c>
      <c r="AN33">
        <f t="shared" si="10"/>
        <v>0</v>
      </c>
      <c r="AO33">
        <f t="shared" si="11"/>
        <v>0</v>
      </c>
      <c r="AP33">
        <f t="shared" si="12"/>
        <v>-0.71521026292279433</v>
      </c>
      <c r="AQ33">
        <f t="shared" si="13"/>
        <v>-302.36155189984754</v>
      </c>
      <c r="AR33">
        <f t="shared" si="14"/>
        <v>-303.07676216277036</v>
      </c>
      <c r="AS33">
        <f t="shared" si="15"/>
        <v>-2.1985347630966521</v>
      </c>
      <c r="AT33">
        <f t="shared" si="16"/>
        <v>12.533864095060364</v>
      </c>
      <c r="AU33">
        <f t="shared" si="17"/>
        <v>-292.74143283080662</v>
      </c>
      <c r="AW33">
        <v>30</v>
      </c>
      <c r="AX33">
        <f>IF(Z33&gt;0, (R33*SUMPRODUCT(K33:$K$98, X33:$X$98)-K33*$AZ$3)/Z33, 0)</f>
        <v>3167.8400310627931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5.4847869999999996E-3</v>
      </c>
      <c r="Q34" s="5">
        <f t="shared" si="29"/>
        <v>12.5</v>
      </c>
      <c r="R34">
        <f t="shared" si="0"/>
        <v>1000000</v>
      </c>
      <c r="S34">
        <f t="shared" si="1"/>
        <v>3236.960892572683</v>
      </c>
      <c r="U34">
        <f t="shared" si="21"/>
        <v>5.4847869999999996E-3</v>
      </c>
      <c r="V34">
        <f t="shared" si="22"/>
        <v>0.01</v>
      </c>
      <c r="W34">
        <f t="shared" si="23"/>
        <v>0.67014697726903083</v>
      </c>
      <c r="X34">
        <f t="shared" si="24"/>
        <v>3.6756134290144757E-3</v>
      </c>
      <c r="Y34">
        <f t="shared" si="25"/>
        <v>6.7014697726903083E-3</v>
      </c>
      <c r="Z34">
        <f t="shared" si="26"/>
        <v>0.65976989406732611</v>
      </c>
      <c r="AB34">
        <f t="shared" si="27"/>
        <v>2122.9184212885634</v>
      </c>
      <c r="AC34">
        <f t="shared" si="2"/>
        <v>2135.6493451927563</v>
      </c>
      <c r="AE34">
        <f t="shared" si="3"/>
        <v>0</v>
      </c>
      <c r="AF34">
        <f t="shared" si="4"/>
        <v>0</v>
      </c>
      <c r="AG34">
        <f t="shared" si="5"/>
        <v>-8.2471236758415767</v>
      </c>
      <c r="AH34">
        <f t="shared" si="6"/>
        <v>-3675.6134290144755</v>
      </c>
      <c r="AI34">
        <f t="shared" si="7"/>
        <v>-3683.860552690317</v>
      </c>
      <c r="AJ34">
        <f t="shared" si="8"/>
        <v>-12.730923904192878</v>
      </c>
      <c r="AK34">
        <f t="shared" si="30"/>
        <v>148.60428949019945</v>
      </c>
      <c r="AL34">
        <f t="shared" si="9"/>
        <v>-3547.9871871043106</v>
      </c>
      <c r="AN34">
        <f t="shared" si="10"/>
        <v>0</v>
      </c>
      <c r="AO34">
        <f t="shared" si="11"/>
        <v>0</v>
      </c>
      <c r="AP34">
        <f t="shared" si="12"/>
        <v>-0.62869230744751869</v>
      </c>
      <c r="AQ34">
        <f t="shared" si="13"/>
        <v>-280.19828231039457</v>
      </c>
      <c r="AR34">
        <f t="shared" si="14"/>
        <v>-280.8269746178421</v>
      </c>
      <c r="AS34">
        <f t="shared" si="15"/>
        <v>-0.97050004824246117</v>
      </c>
      <c r="AT34">
        <f t="shared" si="16"/>
        <v>11.328358507568867</v>
      </c>
      <c r="AU34">
        <f t="shared" si="17"/>
        <v>-270.4691161585157</v>
      </c>
      <c r="AW34">
        <v>31</v>
      </c>
      <c r="AX34">
        <f>IF(Z34&gt;0, (R34*SUMPRODUCT(K34:$K$98, X34:$X$98)-K34*$AZ$3)/Z34, 0)</f>
        <v>3236.960892572683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5.8078460000000002E-3</v>
      </c>
      <c r="Q35" s="5">
        <f t="shared" si="29"/>
        <v>12.5</v>
      </c>
      <c r="R35">
        <f t="shared" ref="R35:R66" si="31">$C$6</f>
        <v>1000000</v>
      </c>
      <c r="S35">
        <f t="shared" ref="S35:S66" si="32">AX35</f>
        <v>3290.6989686977208</v>
      </c>
      <c r="U35">
        <f t="shared" si="21"/>
        <v>5.8078460000000002E-3</v>
      </c>
      <c r="V35">
        <f t="shared" si="22"/>
        <v>0.01</v>
      </c>
      <c r="W35">
        <f t="shared" si="23"/>
        <v>0.65976989406732611</v>
      </c>
      <c r="X35">
        <f t="shared" si="24"/>
        <v>3.831841940179344E-3</v>
      </c>
      <c r="Y35">
        <f t="shared" si="25"/>
        <v>6.5976989406732614E-3</v>
      </c>
      <c r="Z35">
        <f t="shared" si="26"/>
        <v>0.64934035318647343</v>
      </c>
      <c r="AB35">
        <f t="shared" si="27"/>
        <v>2135.6493451927563</v>
      </c>
      <c r="AC35">
        <f t="shared" ref="AC35:AC66" si="33">S35*Z35</f>
        <v>2136.7836305645419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-8.1167544148309183</v>
      </c>
      <c r="AH35">
        <f t="shared" ref="AH35:AH66" si="37">-X35*R35</f>
        <v>-3831.841940179344</v>
      </c>
      <c r="AI35">
        <f t="shared" ref="AI35:AI66" si="38">SUM(AE35:AH35)</f>
        <v>-3839.9586945941751</v>
      </c>
      <c r="AJ35">
        <f t="shared" ref="AJ35:AJ66" si="39">AB35-AC35</f>
        <v>-1.1342853717856087</v>
      </c>
      <c r="AK35">
        <f t="shared" si="30"/>
        <v>149.49545416349295</v>
      </c>
      <c r="AL35">
        <f t="shared" ref="AL35:AL66" si="40">SUM(AI35:AK35)</f>
        <v>-3691.5975258024678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-0.5524589609553604</v>
      </c>
      <c r="AQ35">
        <f t="shared" ref="AQ35:AQ66" si="44">AH35*$K35</f>
        <v>-260.81057878856012</v>
      </c>
      <c r="AR35">
        <f t="shared" ref="AR35:AR66" si="45">AI35*$K35</f>
        <v>-261.36303774951551</v>
      </c>
      <c r="AS35">
        <f t="shared" ref="AS35:AS66" si="46">AJ35*$K35</f>
        <v>-7.7204025882381691E-2</v>
      </c>
      <c r="AT35">
        <f t="shared" ref="AT35:AT66" si="47">AK35*$K35</f>
        <v>10.175262063344498</v>
      </c>
      <c r="AU35">
        <f t="shared" ref="AU35:AU66" si="48">AL35*$K35</f>
        <v>-251.26497971205339</v>
      </c>
      <c r="AW35">
        <v>32</v>
      </c>
      <c r="AX35">
        <f>IF(Z35&gt;0, (R35*SUMPRODUCT(K35:$K$98, X35:$X$98)-K35*$AZ$3)/Z35, 0)</f>
        <v>3290.6989686977208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6.1543680000000003E-3</v>
      </c>
      <c r="Q36" s="5">
        <f t="shared" si="29"/>
        <v>12.5</v>
      </c>
      <c r="R36">
        <f t="shared" si="31"/>
        <v>1000000</v>
      </c>
      <c r="S36">
        <f t="shared" si="32"/>
        <v>3329.6714611002799</v>
      </c>
      <c r="U36">
        <f t="shared" ref="U36:U67" si="52">M36</f>
        <v>6.1543680000000003E-3</v>
      </c>
      <c r="V36">
        <f t="shared" ref="V36:V67" si="53">$C$10</f>
        <v>0.01</v>
      </c>
      <c r="W36">
        <f t="shared" ref="W36:W67" si="54">Z35</f>
        <v>0.64934035318647343</v>
      </c>
      <c r="X36">
        <f t="shared" ref="X36:X67" si="55">U36*W36</f>
        <v>3.9962794907595304E-3</v>
      </c>
      <c r="Y36">
        <f t="shared" ref="Y36:Y67" si="56">V36*W36</f>
        <v>6.4934035318647346E-3</v>
      </c>
      <c r="Z36">
        <f t="shared" ref="Z36:Z67" si="57">MAX(0, W36-X36-Y36)</f>
        <v>0.63885067016384911</v>
      </c>
      <c r="AB36">
        <f t="shared" ref="AB36:AB67" si="58">AC35</f>
        <v>2136.7836305645419</v>
      </c>
      <c r="AC36">
        <f t="shared" si="33"/>
        <v>2127.1628443493564</v>
      </c>
      <c r="AE36">
        <f t="shared" si="34"/>
        <v>0</v>
      </c>
      <c r="AF36">
        <f t="shared" si="35"/>
        <v>0</v>
      </c>
      <c r="AG36">
        <f t="shared" si="36"/>
        <v>-7.9856333770481136</v>
      </c>
      <c r="AH36">
        <f t="shared" si="37"/>
        <v>-3996.2794907595303</v>
      </c>
      <c r="AI36">
        <f t="shared" si="38"/>
        <v>-4004.2651241365784</v>
      </c>
      <c r="AJ36">
        <f t="shared" si="39"/>
        <v>9.6207862151854897</v>
      </c>
      <c r="AK36">
        <f t="shared" si="30"/>
        <v>149.57485413951795</v>
      </c>
      <c r="AL36">
        <f t="shared" si="40"/>
        <v>-3845.0694837818751</v>
      </c>
      <c r="AN36">
        <f t="shared" si="41"/>
        <v>0</v>
      </c>
      <c r="AO36">
        <f t="shared" si="42"/>
        <v>0</v>
      </c>
      <c r="AP36">
        <f t="shared" si="43"/>
        <v>-0.48529851392427648</v>
      </c>
      <c r="AQ36">
        <f t="shared" si="44"/>
        <v>-242.85969647263707</v>
      </c>
      <c r="AR36">
        <f t="shared" si="45"/>
        <v>-243.34499498656135</v>
      </c>
      <c r="AS36">
        <f t="shared" si="46"/>
        <v>0.58466912172952268</v>
      </c>
      <c r="AT36">
        <f t="shared" si="47"/>
        <v>9.089880665318093</v>
      </c>
      <c r="AU36">
        <f t="shared" si="48"/>
        <v>-233.67044519951372</v>
      </c>
      <c r="AW36">
        <v>33</v>
      </c>
      <c r="AX36">
        <f>IF(Z36&gt;0, (R36*SUMPRODUCT(K36:$K$98, X36:$X$98)-K36*$AZ$3)/Z36, 0)</f>
        <v>3329.6714611002799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6.5216450000000004E-3</v>
      </c>
      <c r="Q37" s="5">
        <f t="shared" ref="Q37:Q68" si="60">$C$8</f>
        <v>12.5</v>
      </c>
      <c r="R37">
        <f t="shared" si="31"/>
        <v>1000000</v>
      </c>
      <c r="S37">
        <f t="shared" si="32"/>
        <v>3356.0302768807587</v>
      </c>
      <c r="U37">
        <f t="shared" si="52"/>
        <v>6.5216450000000004E-3</v>
      </c>
      <c r="V37">
        <f t="shared" si="53"/>
        <v>0.01</v>
      </c>
      <c r="W37">
        <f t="shared" si="54"/>
        <v>0.63885067016384911</v>
      </c>
      <c r="X37">
        <f t="shared" si="55"/>
        <v>4.1663572788207164E-3</v>
      </c>
      <c r="Y37">
        <f t="shared" si="56"/>
        <v>6.3885067016384916E-3</v>
      </c>
      <c r="Z37">
        <f t="shared" si="57"/>
        <v>0.62829580618338987</v>
      </c>
      <c r="AB37">
        <f t="shared" si="58"/>
        <v>2127.1628443493564</v>
      </c>
      <c r="AC37">
        <f t="shared" si="33"/>
        <v>2108.5797483886613</v>
      </c>
      <c r="AE37">
        <f t="shared" si="34"/>
        <v>0</v>
      </c>
      <c r="AF37">
        <f t="shared" si="35"/>
        <v>0</v>
      </c>
      <c r="AG37">
        <f t="shared" si="36"/>
        <v>-7.8536975772923734</v>
      </c>
      <c r="AH37">
        <f t="shared" si="37"/>
        <v>-4166.3572788207166</v>
      </c>
      <c r="AI37">
        <f t="shared" si="38"/>
        <v>-4174.2109763980088</v>
      </c>
      <c r="AJ37">
        <f t="shared" si="39"/>
        <v>18.583095960695118</v>
      </c>
      <c r="AK37">
        <f t="shared" si="30"/>
        <v>148.90139910445495</v>
      </c>
      <c r="AL37">
        <f t="shared" si="40"/>
        <v>-4006.7264813328593</v>
      </c>
      <c r="AN37">
        <f t="shared" si="41"/>
        <v>0</v>
      </c>
      <c r="AO37">
        <f t="shared" si="42"/>
        <v>0</v>
      </c>
      <c r="AP37">
        <f t="shared" si="43"/>
        <v>-0.42614337871267144</v>
      </c>
      <c r="AQ37">
        <f t="shared" si="44"/>
        <v>-226.06747334583491</v>
      </c>
      <c r="AR37">
        <f t="shared" si="45"/>
        <v>-226.49361672454759</v>
      </c>
      <c r="AS37">
        <f t="shared" si="46"/>
        <v>1.0083229232723494</v>
      </c>
      <c r="AT37">
        <f t="shared" si="47"/>
        <v>8.0794230596402006</v>
      </c>
      <c r="AU37">
        <f t="shared" si="48"/>
        <v>-217.40587074163506</v>
      </c>
      <c r="AW37">
        <v>34</v>
      </c>
      <c r="AX37">
        <f>IF(Z37&gt;0, (R37*SUMPRODUCT(K37:$K$98, X37:$X$98)-K37*$AZ$3)/Z37, 0)</f>
        <v>3356.0302768807587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6.9358459999999999E-3</v>
      </c>
      <c r="Q38" s="5">
        <f t="shared" si="60"/>
        <v>12.5</v>
      </c>
      <c r="R38">
        <f t="shared" si="31"/>
        <v>1000000</v>
      </c>
      <c r="S38">
        <f t="shared" si="32"/>
        <v>3372.0425684200063</v>
      </c>
      <c r="U38">
        <f t="shared" si="52"/>
        <v>6.9358459999999999E-3</v>
      </c>
      <c r="V38">
        <f t="shared" si="53"/>
        <v>0.01</v>
      </c>
      <c r="W38">
        <f t="shared" si="54"/>
        <v>0.62829580618338987</v>
      </c>
      <c r="X38">
        <f t="shared" si="55"/>
        <v>4.3577629541338399E-3</v>
      </c>
      <c r="Y38">
        <f t="shared" si="56"/>
        <v>6.2829580618338991E-3</v>
      </c>
      <c r="Z38">
        <f t="shared" si="57"/>
        <v>0.61765508516742218</v>
      </c>
      <c r="AB38">
        <f t="shared" si="58"/>
        <v>2108.5797483886613</v>
      </c>
      <c r="AC38">
        <f t="shared" si="33"/>
        <v>2082.759239785632</v>
      </c>
      <c r="AE38">
        <f t="shared" si="34"/>
        <v>0</v>
      </c>
      <c r="AF38">
        <f t="shared" si="35"/>
        <v>0</v>
      </c>
      <c r="AG38">
        <f t="shared" si="36"/>
        <v>-7.720688564592777</v>
      </c>
      <c r="AH38">
        <f t="shared" si="37"/>
        <v>-4357.7629541338401</v>
      </c>
      <c r="AI38">
        <f t="shared" si="38"/>
        <v>-4365.483642698433</v>
      </c>
      <c r="AJ38">
        <f t="shared" si="39"/>
        <v>25.820508603029339</v>
      </c>
      <c r="AK38">
        <f t="shared" si="30"/>
        <v>147.60058238720632</v>
      </c>
      <c r="AL38">
        <f t="shared" si="40"/>
        <v>-4192.0625517081971</v>
      </c>
      <c r="AN38">
        <f t="shared" si="41"/>
        <v>0</v>
      </c>
      <c r="AO38">
        <f t="shared" si="42"/>
        <v>0</v>
      </c>
      <c r="AP38">
        <f t="shared" si="43"/>
        <v>-0.37404132149720892</v>
      </c>
      <c r="AQ38">
        <f t="shared" si="44"/>
        <v>-211.11891776219767</v>
      </c>
      <c r="AR38">
        <f t="shared" si="45"/>
        <v>-211.4929590836949</v>
      </c>
      <c r="AS38">
        <f t="shared" si="46"/>
        <v>1.2509165573519734</v>
      </c>
      <c r="AT38">
        <f t="shared" si="47"/>
        <v>7.1507504062599443</v>
      </c>
      <c r="AU38">
        <f t="shared" si="48"/>
        <v>-203.09129212008295</v>
      </c>
      <c r="AW38">
        <v>35</v>
      </c>
      <c r="AX38">
        <f>IF(Z38&gt;0, (R38*SUMPRODUCT(K38:$K$98, X38:$X$98)-K38*$AZ$3)/Z38, 0)</f>
        <v>3372.0425684200063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7.4023869999999999E-3</v>
      </c>
      <c r="Q39" s="5">
        <f t="shared" si="60"/>
        <v>12.5</v>
      </c>
      <c r="R39">
        <f t="shared" si="31"/>
        <v>1000000</v>
      </c>
      <c r="S39">
        <f t="shared" si="32"/>
        <v>3378.4982546391207</v>
      </c>
      <c r="U39">
        <f t="shared" si="52"/>
        <v>7.4023869999999999E-3</v>
      </c>
      <c r="V39">
        <f t="shared" si="53"/>
        <v>0.01</v>
      </c>
      <c r="W39">
        <f t="shared" si="54"/>
        <v>0.61765508516742218</v>
      </c>
      <c r="X39">
        <f t="shared" si="55"/>
        <v>4.572121972927219E-3</v>
      </c>
      <c r="Y39">
        <f t="shared" si="56"/>
        <v>6.1765508516742219E-3</v>
      </c>
      <c r="Z39">
        <f t="shared" si="57"/>
        <v>0.60690641234282072</v>
      </c>
      <c r="AB39">
        <f t="shared" si="58"/>
        <v>2082.759239785632</v>
      </c>
      <c r="AC39">
        <f t="shared" si="33"/>
        <v>2050.4322548295104</v>
      </c>
      <c r="AE39">
        <f t="shared" si="34"/>
        <v>0</v>
      </c>
      <c r="AF39">
        <f t="shared" si="35"/>
        <v>0</v>
      </c>
      <c r="AG39">
        <f t="shared" si="36"/>
        <v>-7.5863301542852586</v>
      </c>
      <c r="AH39">
        <f t="shared" si="37"/>
        <v>-4572.1219729272188</v>
      </c>
      <c r="AI39">
        <f t="shared" si="38"/>
        <v>-4579.7083030815038</v>
      </c>
      <c r="AJ39">
        <f t="shared" si="39"/>
        <v>32.326984956121578</v>
      </c>
      <c r="AK39">
        <f t="shared" si="30"/>
        <v>145.79314678499426</v>
      </c>
      <c r="AL39">
        <f t="shared" si="40"/>
        <v>-4401.5881713403887</v>
      </c>
      <c r="AN39">
        <f t="shared" si="41"/>
        <v>0</v>
      </c>
      <c r="AO39">
        <f t="shared" si="42"/>
        <v>0</v>
      </c>
      <c r="AP39">
        <f t="shared" si="43"/>
        <v>-0.32815366934510981</v>
      </c>
      <c r="AQ39">
        <f t="shared" si="44"/>
        <v>-197.77132969383996</v>
      </c>
      <c r="AR39">
        <f t="shared" si="45"/>
        <v>-198.09948336318507</v>
      </c>
      <c r="AS39">
        <f t="shared" si="46"/>
        <v>1.3983333860342526</v>
      </c>
      <c r="AT39">
        <f t="shared" si="47"/>
        <v>6.3064162921833091</v>
      </c>
      <c r="AU39">
        <f t="shared" si="48"/>
        <v>-190.39473368496755</v>
      </c>
      <c r="AW39">
        <v>36</v>
      </c>
      <c r="AX39">
        <f>IF(Z39&gt;0, (R39*SUMPRODUCT(K39:$K$98, X39:$X$98)-K39*$AZ$3)/Z39, 0)</f>
        <v>3378.4982546391207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7.9366079999999995E-3</v>
      </c>
      <c r="Q40" s="5">
        <f t="shared" si="60"/>
        <v>12.5</v>
      </c>
      <c r="R40">
        <f t="shared" si="31"/>
        <v>1000000</v>
      </c>
      <c r="S40">
        <f t="shared" si="32"/>
        <v>3376.2200181389585</v>
      </c>
      <c r="U40">
        <f t="shared" si="52"/>
        <v>7.9366079999999995E-3</v>
      </c>
      <c r="V40">
        <f t="shared" si="53"/>
        <v>0.01</v>
      </c>
      <c r="W40">
        <f t="shared" si="54"/>
        <v>0.60690641234282072</v>
      </c>
      <c r="X40">
        <f t="shared" si="55"/>
        <v>4.8167782874513291E-3</v>
      </c>
      <c r="Y40">
        <f t="shared" si="56"/>
        <v>6.0690641234282076E-3</v>
      </c>
      <c r="Z40">
        <f t="shared" si="57"/>
        <v>0.59602056993194119</v>
      </c>
      <c r="AB40">
        <f t="shared" si="58"/>
        <v>2050.4322548295104</v>
      </c>
      <c r="AC40">
        <f t="shared" si="33"/>
        <v>2012.2965794268109</v>
      </c>
      <c r="AE40">
        <f t="shared" si="34"/>
        <v>0</v>
      </c>
      <c r="AF40">
        <f t="shared" si="35"/>
        <v>0</v>
      </c>
      <c r="AG40">
        <f t="shared" si="36"/>
        <v>-7.4502571241492648</v>
      </c>
      <c r="AH40">
        <f t="shared" si="37"/>
        <v>-4816.7782874513287</v>
      </c>
      <c r="AI40">
        <f t="shared" si="38"/>
        <v>-4824.2285445754778</v>
      </c>
      <c r="AJ40">
        <f t="shared" si="39"/>
        <v>38.135675402699462</v>
      </c>
      <c r="AK40">
        <f t="shared" ref="AK40:AK71" si="61">G40*SUM(AB40:AB40, AE40:AF40)</f>
        <v>143.53025783806575</v>
      </c>
      <c r="AL40">
        <f t="shared" si="40"/>
        <v>-4642.5626113347125</v>
      </c>
      <c r="AN40">
        <f t="shared" si="41"/>
        <v>0</v>
      </c>
      <c r="AO40">
        <f t="shared" si="42"/>
        <v>0</v>
      </c>
      <c r="AP40">
        <f t="shared" si="43"/>
        <v>-0.28773902286991515</v>
      </c>
      <c r="AQ40">
        <f t="shared" si="44"/>
        <v>-186.03050266812519</v>
      </c>
      <c r="AR40">
        <f t="shared" si="45"/>
        <v>-186.31824169099511</v>
      </c>
      <c r="AS40">
        <f t="shared" si="46"/>
        <v>1.4728514457962425</v>
      </c>
      <c r="AT40">
        <f t="shared" si="47"/>
        <v>5.5433329956793846</v>
      </c>
      <c r="AU40">
        <f t="shared" si="48"/>
        <v>-179.30205724951946</v>
      </c>
      <c r="AW40">
        <v>37</v>
      </c>
      <c r="AX40">
        <f>IF(Z40&gt;0, (R40*SUMPRODUCT(K40:$K$98, X40:$X$98)-K40*$AZ$3)/Z40, 0)</f>
        <v>3376.2200181389585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8.552947E-3</v>
      </c>
      <c r="Q41" s="5">
        <f t="shared" si="60"/>
        <v>12.5</v>
      </c>
      <c r="R41">
        <f t="shared" si="31"/>
        <v>1000000</v>
      </c>
      <c r="S41">
        <f t="shared" si="32"/>
        <v>3365.6815044678651</v>
      </c>
      <c r="U41">
        <f t="shared" si="52"/>
        <v>8.552947E-3</v>
      </c>
      <c r="V41">
        <f t="shared" si="53"/>
        <v>0.01</v>
      </c>
      <c r="W41">
        <f t="shared" si="54"/>
        <v>0.59602056993194119</v>
      </c>
      <c r="X41">
        <f t="shared" si="55"/>
        <v>5.0977323455376868E-3</v>
      </c>
      <c r="Y41">
        <f t="shared" si="56"/>
        <v>5.9602056993194119E-3</v>
      </c>
      <c r="Z41">
        <f t="shared" si="57"/>
        <v>0.58496263188708408</v>
      </c>
      <c r="AB41">
        <f t="shared" si="58"/>
        <v>2012.2965794268109</v>
      </c>
      <c r="AC41">
        <f t="shared" si="33"/>
        <v>1968.797910947203</v>
      </c>
      <c r="AE41">
        <f t="shared" si="34"/>
        <v>0</v>
      </c>
      <c r="AF41">
        <f t="shared" si="35"/>
        <v>0</v>
      </c>
      <c r="AG41">
        <f t="shared" si="36"/>
        <v>-7.3120328985885514</v>
      </c>
      <c r="AH41">
        <f t="shared" si="37"/>
        <v>-5097.7323455376863</v>
      </c>
      <c r="AI41">
        <f t="shared" si="38"/>
        <v>-5105.0443784362751</v>
      </c>
      <c r="AJ41">
        <f t="shared" si="39"/>
        <v>43.498668479607886</v>
      </c>
      <c r="AK41">
        <f t="shared" si="61"/>
        <v>140.86076055987678</v>
      </c>
      <c r="AL41">
        <f t="shared" si="40"/>
        <v>-4920.6849493967911</v>
      </c>
      <c r="AN41">
        <f t="shared" si="41"/>
        <v>0</v>
      </c>
      <c r="AO41">
        <f t="shared" si="42"/>
        <v>0</v>
      </c>
      <c r="AP41">
        <f t="shared" si="43"/>
        <v>-0.2521434071685516</v>
      </c>
      <c r="AQ41">
        <f t="shared" si="44"/>
        <v>-175.78690088844084</v>
      </c>
      <c r="AR41">
        <f t="shared" si="45"/>
        <v>-176.03904429560939</v>
      </c>
      <c r="AS41">
        <f t="shared" si="46"/>
        <v>1.4999799139115959</v>
      </c>
      <c r="AT41">
        <f t="shared" si="47"/>
        <v>4.8573512450657557</v>
      </c>
      <c r="AU41">
        <f t="shared" si="48"/>
        <v>-169.68171313663206</v>
      </c>
      <c r="AW41">
        <v>38</v>
      </c>
      <c r="AX41">
        <f>IF(Z41&gt;0, (R41*SUMPRODUCT(K41:$K$98, X41:$X$98)-K41*$AZ$3)/Z41, 0)</f>
        <v>3365.6815044678651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9.2631359999999999E-3</v>
      </c>
      <c r="Q42" s="5">
        <f t="shared" si="60"/>
        <v>12.5</v>
      </c>
      <c r="R42">
        <f t="shared" si="31"/>
        <v>1000000</v>
      </c>
      <c r="S42">
        <f t="shared" si="32"/>
        <v>3347.2028293812418</v>
      </c>
      <c r="U42">
        <f t="shared" si="52"/>
        <v>9.2631359999999999E-3</v>
      </c>
      <c r="V42">
        <f t="shared" si="53"/>
        <v>0.01</v>
      </c>
      <c r="W42">
        <f t="shared" si="54"/>
        <v>0.58496263188708408</v>
      </c>
      <c r="X42">
        <f t="shared" si="55"/>
        <v>5.4185884140879968E-3</v>
      </c>
      <c r="Y42">
        <f t="shared" si="56"/>
        <v>5.8496263188708413E-3</v>
      </c>
      <c r="Z42">
        <f t="shared" si="57"/>
        <v>0.57369441715412517</v>
      </c>
      <c r="AB42">
        <f t="shared" si="58"/>
        <v>1968.797910947203</v>
      </c>
      <c r="AC42">
        <f t="shared" si="33"/>
        <v>1920.2715762985101</v>
      </c>
      <c r="AE42">
        <f t="shared" si="34"/>
        <v>0</v>
      </c>
      <c r="AF42">
        <f t="shared" si="35"/>
        <v>0</v>
      </c>
      <c r="AG42">
        <f t="shared" si="36"/>
        <v>-7.1711802144265651</v>
      </c>
      <c r="AH42">
        <f t="shared" si="37"/>
        <v>-5418.5884140879971</v>
      </c>
      <c r="AI42">
        <f t="shared" si="38"/>
        <v>-5425.7595943024235</v>
      </c>
      <c r="AJ42">
        <f t="shared" si="39"/>
        <v>48.526334648692909</v>
      </c>
      <c r="AK42">
        <f t="shared" si="61"/>
        <v>137.81585376630423</v>
      </c>
      <c r="AL42">
        <f t="shared" si="40"/>
        <v>-5239.4174058874269</v>
      </c>
      <c r="AN42">
        <f t="shared" si="41"/>
        <v>0</v>
      </c>
      <c r="AO42">
        <f t="shared" si="42"/>
        <v>0</v>
      </c>
      <c r="AP42">
        <f t="shared" si="43"/>
        <v>-0.22079137002210747</v>
      </c>
      <c r="AQ42">
        <f t="shared" si="44"/>
        <v>-166.83133372183346</v>
      </c>
      <c r="AR42">
        <f t="shared" si="45"/>
        <v>-167.05212509185554</v>
      </c>
      <c r="AS42">
        <f t="shared" si="46"/>
        <v>1.494063123345021</v>
      </c>
      <c r="AT42">
        <f t="shared" si="47"/>
        <v>4.2431720099035211</v>
      </c>
      <c r="AU42">
        <f t="shared" si="48"/>
        <v>-161.31488995860704</v>
      </c>
      <c r="AW42">
        <v>39</v>
      </c>
      <c r="AX42">
        <f>IF(Z42&gt;0, (R42*SUMPRODUCT(K42:$K$98, X42:$X$98)-K42*$AZ$3)/Z42, 0)</f>
        <v>3347.2028293812418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1.011049E-2</v>
      </c>
      <c r="Q43" s="5">
        <f t="shared" si="60"/>
        <v>12.5</v>
      </c>
      <c r="R43">
        <f t="shared" si="31"/>
        <v>1000000</v>
      </c>
      <c r="S43">
        <f t="shared" si="32"/>
        <v>3321.2523882215451</v>
      </c>
      <c r="U43">
        <f t="shared" si="52"/>
        <v>1.011049E-2</v>
      </c>
      <c r="V43">
        <f t="shared" si="53"/>
        <v>0.01</v>
      </c>
      <c r="W43">
        <f t="shared" si="54"/>
        <v>0.57369441715412517</v>
      </c>
      <c r="X43">
        <f t="shared" si="55"/>
        <v>5.800331667692611E-3</v>
      </c>
      <c r="Y43">
        <f t="shared" si="56"/>
        <v>5.7369441715412516E-3</v>
      </c>
      <c r="Z43">
        <f t="shared" si="57"/>
        <v>0.56215714131489136</v>
      </c>
      <c r="AB43">
        <f t="shared" si="58"/>
        <v>1920.2715762985101</v>
      </c>
      <c r="AC43">
        <f t="shared" si="33"/>
        <v>1867.0657481478795</v>
      </c>
      <c r="AE43">
        <f t="shared" si="34"/>
        <v>0</v>
      </c>
      <c r="AF43">
        <f t="shared" si="35"/>
        <v>0</v>
      </c>
      <c r="AG43">
        <f t="shared" si="36"/>
        <v>-7.026964266436142</v>
      </c>
      <c r="AH43">
        <f t="shared" si="37"/>
        <v>-5800.3316676926106</v>
      </c>
      <c r="AI43">
        <f t="shared" si="38"/>
        <v>-5807.3586319590468</v>
      </c>
      <c r="AJ43">
        <f t="shared" si="39"/>
        <v>53.205828150630623</v>
      </c>
      <c r="AK43">
        <f t="shared" si="61"/>
        <v>134.41901034089571</v>
      </c>
      <c r="AL43">
        <f t="shared" si="40"/>
        <v>-5619.7337934675206</v>
      </c>
      <c r="AN43">
        <f t="shared" si="41"/>
        <v>0</v>
      </c>
      <c r="AO43">
        <f t="shared" si="42"/>
        <v>0</v>
      </c>
      <c r="AP43">
        <f t="shared" si="43"/>
        <v>-0.19317066730642105</v>
      </c>
      <c r="AQ43">
        <f t="shared" si="44"/>
        <v>-159.45063847820123</v>
      </c>
      <c r="AR43">
        <f t="shared" si="45"/>
        <v>-159.64380914550765</v>
      </c>
      <c r="AS43">
        <f t="shared" si="46"/>
        <v>1.4626238214330161</v>
      </c>
      <c r="AT43">
        <f t="shared" si="47"/>
        <v>3.6951674922047939</v>
      </c>
      <c r="AU43">
        <f t="shared" si="48"/>
        <v>-154.48601783186984</v>
      </c>
      <c r="AW43">
        <v>40</v>
      </c>
      <c r="AX43">
        <f>IF(Z43&gt;0, (R43*SUMPRODUCT(K43:$K$98, X43:$X$98)-K43*$AZ$3)/Z43, 0)</f>
        <v>3321.2523882215451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1.1085984E-2</v>
      </c>
      <c r="Q44" s="5">
        <f t="shared" si="60"/>
        <v>12.5</v>
      </c>
      <c r="R44">
        <f t="shared" si="31"/>
        <v>1000000</v>
      </c>
      <c r="S44">
        <f t="shared" si="32"/>
        <v>3287.3976597628566</v>
      </c>
      <c r="U44">
        <f t="shared" si="52"/>
        <v>1.1085984E-2</v>
      </c>
      <c r="V44">
        <f t="shared" si="53"/>
        <v>0.01</v>
      </c>
      <c r="W44">
        <f t="shared" si="54"/>
        <v>0.56215714131489136</v>
      </c>
      <c r="X44">
        <f t="shared" si="55"/>
        <v>6.2320650741026244E-3</v>
      </c>
      <c r="Y44">
        <f t="shared" si="56"/>
        <v>5.6215714131489141E-3</v>
      </c>
      <c r="Z44">
        <f t="shared" si="57"/>
        <v>0.55030350482763979</v>
      </c>
      <c r="AB44">
        <f t="shared" si="58"/>
        <v>1867.0657481478795</v>
      </c>
      <c r="AC44">
        <f t="shared" si="33"/>
        <v>1809.0664539296808</v>
      </c>
      <c r="AE44">
        <f t="shared" si="34"/>
        <v>0</v>
      </c>
      <c r="AF44">
        <f t="shared" si="35"/>
        <v>0</v>
      </c>
      <c r="AG44">
        <f t="shared" si="36"/>
        <v>-6.8787938103454973</v>
      </c>
      <c r="AH44">
        <f t="shared" si="37"/>
        <v>-6232.0650741026247</v>
      </c>
      <c r="AI44">
        <f t="shared" si="38"/>
        <v>-6238.9438679129698</v>
      </c>
      <c r="AJ44">
        <f t="shared" si="39"/>
        <v>57.999294218198656</v>
      </c>
      <c r="AK44">
        <f t="shared" si="61"/>
        <v>130.69460237035159</v>
      </c>
      <c r="AL44">
        <f t="shared" si="40"/>
        <v>-6050.2499713244197</v>
      </c>
      <c r="AN44">
        <f t="shared" si="41"/>
        <v>0</v>
      </c>
      <c r="AO44">
        <f t="shared" si="42"/>
        <v>0</v>
      </c>
      <c r="AP44">
        <f t="shared" si="43"/>
        <v>-0.16883703009493617</v>
      </c>
      <c r="AQ44">
        <f t="shared" si="44"/>
        <v>-152.96335193059335</v>
      </c>
      <c r="AR44">
        <f t="shared" si="45"/>
        <v>-153.13218896068827</v>
      </c>
      <c r="AS44">
        <f t="shared" si="46"/>
        <v>1.4235676854676975</v>
      </c>
      <c r="AT44">
        <f t="shared" si="47"/>
        <v>3.2078427006290027</v>
      </c>
      <c r="AU44">
        <f t="shared" si="48"/>
        <v>-148.50077857459158</v>
      </c>
      <c r="AW44">
        <v>41</v>
      </c>
      <c r="AX44">
        <f>IF(Z44&gt;0, (R44*SUMPRODUCT(K44:$K$98, X44:$X$98)-K44*$AZ$3)/Z44, 0)</f>
        <v>3287.3976597628566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1.2207667E-2</v>
      </c>
      <c r="Q45" s="5">
        <f t="shared" si="60"/>
        <v>12.5</v>
      </c>
      <c r="R45">
        <f t="shared" si="31"/>
        <v>1000000</v>
      </c>
      <c r="S45">
        <f t="shared" si="32"/>
        <v>3246.1276924412091</v>
      </c>
      <c r="U45">
        <f t="shared" si="52"/>
        <v>1.2207667E-2</v>
      </c>
      <c r="V45">
        <f t="shared" si="53"/>
        <v>0.01</v>
      </c>
      <c r="W45">
        <f t="shared" si="54"/>
        <v>0.55030350482763979</v>
      </c>
      <c r="X45">
        <f t="shared" si="55"/>
        <v>6.7179219358687193E-3</v>
      </c>
      <c r="Y45">
        <f t="shared" si="56"/>
        <v>5.5030350482763984E-3</v>
      </c>
      <c r="Z45">
        <f t="shared" si="57"/>
        <v>0.53808254784349463</v>
      </c>
      <c r="AB45">
        <f t="shared" si="58"/>
        <v>1809.0664539296808</v>
      </c>
      <c r="AC45">
        <f t="shared" si="33"/>
        <v>1746.6846593740897</v>
      </c>
      <c r="AE45">
        <f t="shared" si="34"/>
        <v>0</v>
      </c>
      <c r="AF45">
        <f t="shared" si="35"/>
        <v>0</v>
      </c>
      <c r="AG45">
        <f t="shared" si="36"/>
        <v>-6.7260318480436831</v>
      </c>
      <c r="AH45">
        <f t="shared" si="37"/>
        <v>-6717.9219358687196</v>
      </c>
      <c r="AI45">
        <f t="shared" si="38"/>
        <v>-6724.6479677167636</v>
      </c>
      <c r="AJ45">
        <f t="shared" si="39"/>
        <v>62.381794555591114</v>
      </c>
      <c r="AK45">
        <f t="shared" si="61"/>
        <v>126.63465177507767</v>
      </c>
      <c r="AL45">
        <f t="shared" si="40"/>
        <v>-6535.6315213860944</v>
      </c>
      <c r="AN45">
        <f t="shared" si="41"/>
        <v>0</v>
      </c>
      <c r="AO45">
        <f t="shared" si="42"/>
        <v>0</v>
      </c>
      <c r="AP45">
        <f t="shared" si="43"/>
        <v>-0.14739960138689182</v>
      </c>
      <c r="AQ45">
        <f t="shared" si="44"/>
        <v>-147.22187433342566</v>
      </c>
      <c r="AR45">
        <f t="shared" si="45"/>
        <v>-147.36927393481255</v>
      </c>
      <c r="AS45">
        <f t="shared" si="46"/>
        <v>1.3670841677574805</v>
      </c>
      <c r="AT45">
        <f t="shared" si="47"/>
        <v>2.7751722880770209</v>
      </c>
      <c r="AU45">
        <f t="shared" si="48"/>
        <v>-143.22701747897804</v>
      </c>
      <c r="AW45">
        <v>42</v>
      </c>
      <c r="AX45">
        <f>IF(Z45&gt;0, (R45*SUMPRODUCT(K45:$K$98, X45:$X$98)-K45*$AZ$3)/Z45, 0)</f>
        <v>3246.1276924412091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1.3502610999999999E-2</v>
      </c>
      <c r="Q46" s="5">
        <f t="shared" si="60"/>
        <v>12.5</v>
      </c>
      <c r="R46">
        <f t="shared" si="31"/>
        <v>1000000</v>
      </c>
      <c r="S46">
        <f t="shared" si="32"/>
        <v>3197.9889582143683</v>
      </c>
      <c r="U46">
        <f t="shared" si="52"/>
        <v>1.3502610999999999E-2</v>
      </c>
      <c r="V46">
        <f t="shared" si="53"/>
        <v>0.01</v>
      </c>
      <c r="W46">
        <f t="shared" si="54"/>
        <v>0.53808254784349463</v>
      </c>
      <c r="X46">
        <f t="shared" si="55"/>
        <v>7.2655193294195964E-3</v>
      </c>
      <c r="Y46">
        <f t="shared" si="56"/>
        <v>5.3808254784349467E-3</v>
      </c>
      <c r="Z46">
        <f t="shared" si="57"/>
        <v>0.52543620303564009</v>
      </c>
      <c r="AB46">
        <f t="shared" si="58"/>
        <v>1746.6846593740897</v>
      </c>
      <c r="AC46">
        <f t="shared" si="33"/>
        <v>1680.3391755540599</v>
      </c>
      <c r="AE46">
        <f t="shared" si="34"/>
        <v>0</v>
      </c>
      <c r="AF46">
        <f t="shared" si="35"/>
        <v>0</v>
      </c>
      <c r="AG46">
        <f t="shared" si="36"/>
        <v>-6.5679525379455015</v>
      </c>
      <c r="AH46">
        <f t="shared" si="37"/>
        <v>-7265.519329419596</v>
      </c>
      <c r="AI46">
        <f t="shared" si="38"/>
        <v>-7272.0872819575416</v>
      </c>
      <c r="AJ46">
        <f t="shared" si="39"/>
        <v>66.345483820029813</v>
      </c>
      <c r="AK46">
        <f t="shared" si="61"/>
        <v>122.26792615618629</v>
      </c>
      <c r="AL46">
        <f t="shared" si="40"/>
        <v>-7083.4738719813258</v>
      </c>
      <c r="AN46">
        <f t="shared" si="41"/>
        <v>0</v>
      </c>
      <c r="AO46">
        <f t="shared" si="42"/>
        <v>0</v>
      </c>
      <c r="AP46">
        <f t="shared" si="43"/>
        <v>-0.12851368383387554</v>
      </c>
      <c r="AQ46">
        <f t="shared" si="44"/>
        <v>-142.16281993444716</v>
      </c>
      <c r="AR46">
        <f t="shared" si="45"/>
        <v>-142.29133361828102</v>
      </c>
      <c r="AS46">
        <f t="shared" si="46"/>
        <v>1.2981675007840268</v>
      </c>
      <c r="AT46">
        <f t="shared" si="47"/>
        <v>2.3923896395839255</v>
      </c>
      <c r="AU46">
        <f t="shared" si="48"/>
        <v>-138.60077647791309</v>
      </c>
      <c r="AW46">
        <v>43</v>
      </c>
      <c r="AX46">
        <f>IF(Z46&gt;0, (R46*SUMPRODUCT(K46:$K$98, X46:$X$98)-K46*$AZ$3)/Z46, 0)</f>
        <v>3197.9889582143683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1.4950962999999999E-2</v>
      </c>
      <c r="Q47" s="5">
        <f t="shared" si="60"/>
        <v>12.5</v>
      </c>
      <c r="R47">
        <f t="shared" si="31"/>
        <v>1000000</v>
      </c>
      <c r="S47">
        <f t="shared" si="32"/>
        <v>3143.2861461558432</v>
      </c>
      <c r="U47">
        <f t="shared" si="52"/>
        <v>1.4950962999999999E-2</v>
      </c>
      <c r="V47">
        <f t="shared" si="53"/>
        <v>0.01</v>
      </c>
      <c r="W47">
        <f t="shared" si="54"/>
        <v>0.52543620303564009</v>
      </c>
      <c r="X47">
        <f t="shared" si="55"/>
        <v>7.8557772304463421E-3</v>
      </c>
      <c r="Y47">
        <f t="shared" si="56"/>
        <v>5.2543620303564008E-3</v>
      </c>
      <c r="Z47">
        <f t="shared" si="57"/>
        <v>0.51232606377483725</v>
      </c>
      <c r="AB47">
        <f t="shared" si="58"/>
        <v>1680.3391755540599</v>
      </c>
      <c r="AC47">
        <f t="shared" si="33"/>
        <v>1610.387418578001</v>
      </c>
      <c r="AE47">
        <f t="shared" si="34"/>
        <v>0</v>
      </c>
      <c r="AF47">
        <f t="shared" si="35"/>
        <v>0</v>
      </c>
      <c r="AG47">
        <f t="shared" si="36"/>
        <v>-6.4040757971854658</v>
      </c>
      <c r="AH47">
        <f t="shared" si="37"/>
        <v>-7855.7772304463424</v>
      </c>
      <c r="AI47">
        <f t="shared" si="38"/>
        <v>-7862.1813062435276</v>
      </c>
      <c r="AJ47">
        <f t="shared" si="39"/>
        <v>69.951756976058959</v>
      </c>
      <c r="AK47">
        <f t="shared" si="61"/>
        <v>117.6237422887842</v>
      </c>
      <c r="AL47">
        <f t="shared" si="40"/>
        <v>-7674.6058069786841</v>
      </c>
      <c r="AN47">
        <f t="shared" si="41"/>
        <v>0</v>
      </c>
      <c r="AO47">
        <f t="shared" si="42"/>
        <v>0</v>
      </c>
      <c r="AP47">
        <f t="shared" si="43"/>
        <v>-0.11188137827102035</v>
      </c>
      <c r="AQ47">
        <f t="shared" si="44"/>
        <v>-137.24309514242651</v>
      </c>
      <c r="AR47">
        <f t="shared" si="45"/>
        <v>-137.35497652069753</v>
      </c>
      <c r="AS47">
        <f t="shared" si="46"/>
        <v>1.2220809420151659</v>
      </c>
      <c r="AT47">
        <f t="shared" si="47"/>
        <v>2.0549267094009318</v>
      </c>
      <c r="AU47">
        <f t="shared" si="48"/>
        <v>-134.07796886928142</v>
      </c>
      <c r="AW47">
        <v>44</v>
      </c>
      <c r="AX47">
        <f>IF(Z47&gt;0, (R47*SUMPRODUCT(K47:$K$98, X47:$X$98)-K47*$AZ$3)/Z47, 0)</f>
        <v>3143.2861461558432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1.6562650000000002E-2</v>
      </c>
      <c r="Q48" s="5">
        <f t="shared" si="60"/>
        <v>12.5</v>
      </c>
      <c r="R48">
        <f t="shared" si="31"/>
        <v>1000000</v>
      </c>
      <c r="S48">
        <f t="shared" si="32"/>
        <v>3083.1463177047317</v>
      </c>
      <c r="U48">
        <f t="shared" si="52"/>
        <v>1.6562650000000002E-2</v>
      </c>
      <c r="V48">
        <f t="shared" si="53"/>
        <v>0.01</v>
      </c>
      <c r="W48">
        <f t="shared" si="54"/>
        <v>0.51232606377483725</v>
      </c>
      <c r="X48">
        <f t="shared" si="55"/>
        <v>8.4854772801803095E-3</v>
      </c>
      <c r="Y48">
        <f t="shared" si="56"/>
        <v>5.1232606377483725E-3</v>
      </c>
      <c r="Z48">
        <f t="shared" si="57"/>
        <v>0.49871732585690853</v>
      </c>
      <c r="AB48">
        <f t="shared" si="58"/>
        <v>1610.387418578001</v>
      </c>
      <c r="AC48">
        <f t="shared" si="33"/>
        <v>1537.6184867912784</v>
      </c>
      <c r="AE48">
        <f t="shared" si="34"/>
        <v>0</v>
      </c>
      <c r="AF48">
        <f t="shared" si="35"/>
        <v>0</v>
      </c>
      <c r="AG48">
        <f t="shared" si="36"/>
        <v>-6.2339665732113563</v>
      </c>
      <c r="AH48">
        <f t="shared" si="37"/>
        <v>-8485.4772801803101</v>
      </c>
      <c r="AI48">
        <f t="shared" si="38"/>
        <v>-8491.7112467535208</v>
      </c>
      <c r="AJ48">
        <f t="shared" si="39"/>
        <v>72.768931786722533</v>
      </c>
      <c r="AK48">
        <f t="shared" si="61"/>
        <v>112.72711930046007</v>
      </c>
      <c r="AL48">
        <f t="shared" si="40"/>
        <v>-8306.2151956663383</v>
      </c>
      <c r="AN48">
        <f t="shared" si="41"/>
        <v>0</v>
      </c>
      <c r="AO48">
        <f t="shared" si="42"/>
        <v>0</v>
      </c>
      <c r="AP48">
        <f t="shared" si="43"/>
        <v>-9.7240636052222856E-2</v>
      </c>
      <c r="AQ48">
        <f t="shared" si="44"/>
        <v>-132.36086498717967</v>
      </c>
      <c r="AR48">
        <f t="shared" si="45"/>
        <v>-132.45810562323189</v>
      </c>
      <c r="AS48">
        <f t="shared" si="46"/>
        <v>1.1350874485258182</v>
      </c>
      <c r="AT48">
        <f t="shared" si="47"/>
        <v>1.7583759316605982</v>
      </c>
      <c r="AU48">
        <f t="shared" si="48"/>
        <v>-129.56464224304548</v>
      </c>
      <c r="AW48">
        <v>45</v>
      </c>
      <c r="AX48">
        <f>IF(Z48&gt;0, (R48*SUMPRODUCT(K48:$K$98, X48:$X$98)-K48*$AZ$3)/Z48, 0)</f>
        <v>3083.1463177047317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1.8321427000000001E-2</v>
      </c>
      <c r="Q49" s="5">
        <f t="shared" si="60"/>
        <v>12.5</v>
      </c>
      <c r="R49">
        <f t="shared" si="31"/>
        <v>1000000</v>
      </c>
      <c r="S49">
        <f t="shared" si="32"/>
        <v>3018.6651925591482</v>
      </c>
      <c r="U49">
        <f t="shared" si="52"/>
        <v>1.8321427000000001E-2</v>
      </c>
      <c r="V49">
        <f t="shared" si="53"/>
        <v>0.01</v>
      </c>
      <c r="W49">
        <f t="shared" si="54"/>
        <v>0.49871732585690853</v>
      </c>
      <c r="X49">
        <f t="shared" si="55"/>
        <v>9.1372130793225623E-3</v>
      </c>
      <c r="Y49">
        <f t="shared" si="56"/>
        <v>4.9871732585690855E-3</v>
      </c>
      <c r="Z49">
        <f t="shared" si="57"/>
        <v>0.48459293951901689</v>
      </c>
      <c r="AB49">
        <f t="shared" si="58"/>
        <v>1537.6184867912784</v>
      </c>
      <c r="AC49">
        <f t="shared" si="33"/>
        <v>1462.8238390859767</v>
      </c>
      <c r="AE49">
        <f t="shared" si="34"/>
        <v>0</v>
      </c>
      <c r="AF49">
        <f t="shared" si="35"/>
        <v>0</v>
      </c>
      <c r="AG49">
        <f t="shared" si="36"/>
        <v>-6.0574117439877107</v>
      </c>
      <c r="AH49">
        <f t="shared" si="37"/>
        <v>-9137.2130793225624</v>
      </c>
      <c r="AI49">
        <f t="shared" si="38"/>
        <v>-9143.2704910665507</v>
      </c>
      <c r="AJ49">
        <f t="shared" si="39"/>
        <v>74.794647705301713</v>
      </c>
      <c r="AK49">
        <f t="shared" si="61"/>
        <v>107.6332940753895</v>
      </c>
      <c r="AL49">
        <f t="shared" si="40"/>
        <v>-8960.8425492858605</v>
      </c>
      <c r="AN49">
        <f t="shared" si="41"/>
        <v>0</v>
      </c>
      <c r="AO49">
        <f t="shared" si="42"/>
        <v>0</v>
      </c>
      <c r="AP49">
        <f t="shared" si="43"/>
        <v>-8.4363073640032371E-2</v>
      </c>
      <c r="AQ49">
        <f t="shared" si="44"/>
        <v>-127.25622963316924</v>
      </c>
      <c r="AR49">
        <f t="shared" si="45"/>
        <v>-127.34059270680928</v>
      </c>
      <c r="AS49">
        <f t="shared" si="46"/>
        <v>1.0416835835050424</v>
      </c>
      <c r="AT49">
        <f t="shared" si="47"/>
        <v>1.4990355448783848</v>
      </c>
      <c r="AU49">
        <f t="shared" si="48"/>
        <v>-124.79987357842586</v>
      </c>
      <c r="AW49">
        <v>46</v>
      </c>
      <c r="AX49">
        <f>IF(Z49&gt;0, (R49*SUMPRODUCT(K49:$K$98, X49:$X$98)-K49*$AZ$3)/Z49, 0)</f>
        <v>3018.6651925591482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2.0255269999999999E-2</v>
      </c>
      <c r="Q50" s="5">
        <f t="shared" si="60"/>
        <v>12.5</v>
      </c>
      <c r="R50">
        <f t="shared" si="31"/>
        <v>1000000</v>
      </c>
      <c r="S50">
        <f t="shared" si="32"/>
        <v>2951.42199958008</v>
      </c>
      <c r="U50">
        <f t="shared" si="52"/>
        <v>2.0255269999999999E-2</v>
      </c>
      <c r="V50">
        <f t="shared" si="53"/>
        <v>0.01</v>
      </c>
      <c r="W50">
        <f t="shared" si="54"/>
        <v>0.48459293951901689</v>
      </c>
      <c r="X50">
        <f t="shared" si="55"/>
        <v>9.8155608300513567E-3</v>
      </c>
      <c r="Y50">
        <f t="shared" si="56"/>
        <v>4.8459293951901693E-3</v>
      </c>
      <c r="Z50">
        <f t="shared" si="57"/>
        <v>0.46993144929377534</v>
      </c>
      <c r="AB50">
        <f t="shared" si="58"/>
        <v>1462.8238390859767</v>
      </c>
      <c r="AC50">
        <f t="shared" si="33"/>
        <v>1386.9660177401993</v>
      </c>
      <c r="AE50">
        <f t="shared" si="34"/>
        <v>0</v>
      </c>
      <c r="AF50">
        <f t="shared" si="35"/>
        <v>0</v>
      </c>
      <c r="AG50">
        <f t="shared" si="36"/>
        <v>-5.874143116172192</v>
      </c>
      <c r="AH50">
        <f t="shared" si="37"/>
        <v>-9815.5608300513559</v>
      </c>
      <c r="AI50">
        <f t="shared" si="38"/>
        <v>-9821.4349731675284</v>
      </c>
      <c r="AJ50">
        <f t="shared" si="39"/>
        <v>75.857821345777438</v>
      </c>
      <c r="AK50">
        <f t="shared" si="61"/>
        <v>102.39766873601837</v>
      </c>
      <c r="AL50">
        <f t="shared" si="40"/>
        <v>-9643.1794830857325</v>
      </c>
      <c r="AN50">
        <f t="shared" si="41"/>
        <v>0</v>
      </c>
      <c r="AO50">
        <f t="shared" si="42"/>
        <v>0</v>
      </c>
      <c r="AP50">
        <f t="shared" si="43"/>
        <v>-7.304521970448509E-2</v>
      </c>
      <c r="AQ50">
        <f t="shared" si="44"/>
        <v>-122.05691675776701</v>
      </c>
      <c r="AR50">
        <f t="shared" si="45"/>
        <v>-122.1299619774715</v>
      </c>
      <c r="AS50">
        <f t="shared" si="46"/>
        <v>0.94329523760678224</v>
      </c>
      <c r="AT50">
        <f t="shared" si="47"/>
        <v>1.2733193696723495</v>
      </c>
      <c r="AU50">
        <f t="shared" si="48"/>
        <v>-119.91334737019237</v>
      </c>
      <c r="AW50">
        <v>47</v>
      </c>
      <c r="AX50">
        <f>IF(Z50&gt;0, (R50*SUMPRODUCT(K50:$K$98, X50:$X$98)-K50*$AZ$3)/Z50, 0)</f>
        <v>2951.42199958008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2.2430054000000001E-2</v>
      </c>
      <c r="Q51" s="5">
        <f t="shared" si="60"/>
        <v>12.5</v>
      </c>
      <c r="R51">
        <f t="shared" si="31"/>
        <v>1000000</v>
      </c>
      <c r="S51">
        <f t="shared" si="32"/>
        <v>2882.8346283390556</v>
      </c>
      <c r="U51">
        <f t="shared" si="52"/>
        <v>2.2430054000000001E-2</v>
      </c>
      <c r="V51">
        <f t="shared" si="53"/>
        <v>0.01</v>
      </c>
      <c r="W51">
        <f t="shared" si="54"/>
        <v>0.46993144929377534</v>
      </c>
      <c r="X51">
        <f t="shared" si="55"/>
        <v>1.0540587783957644E-2</v>
      </c>
      <c r="Y51">
        <f t="shared" si="56"/>
        <v>4.6993144929377536E-3</v>
      </c>
      <c r="Z51">
        <f t="shared" si="57"/>
        <v>0.45469154701687992</v>
      </c>
      <c r="AB51">
        <f t="shared" si="58"/>
        <v>1386.9660177401993</v>
      </c>
      <c r="AC51">
        <f t="shared" si="33"/>
        <v>1310.8005369533173</v>
      </c>
      <c r="AE51">
        <f t="shared" si="34"/>
        <v>0</v>
      </c>
      <c r="AF51">
        <f t="shared" si="35"/>
        <v>0</v>
      </c>
      <c r="AG51">
        <f t="shared" si="36"/>
        <v>-5.6836443377109989</v>
      </c>
      <c r="AH51">
        <f t="shared" si="37"/>
        <v>-10540.587783957644</v>
      </c>
      <c r="AI51">
        <f t="shared" si="38"/>
        <v>-10546.271428295355</v>
      </c>
      <c r="AJ51">
        <f t="shared" si="39"/>
        <v>76.165480786881972</v>
      </c>
      <c r="AK51">
        <f t="shared" si="61"/>
        <v>97.087621241813963</v>
      </c>
      <c r="AL51">
        <f t="shared" si="40"/>
        <v>-10373.01832626666</v>
      </c>
      <c r="AN51">
        <f t="shared" si="41"/>
        <v>0</v>
      </c>
      <c r="AO51">
        <f t="shared" si="42"/>
        <v>0</v>
      </c>
      <c r="AP51">
        <f t="shared" si="43"/>
        <v>-6.3103892218773897E-2</v>
      </c>
      <c r="AQ51">
        <f t="shared" si="44"/>
        <v>-117.02915874381891</v>
      </c>
      <c r="AR51">
        <f t="shared" si="45"/>
        <v>-117.09226263603767</v>
      </c>
      <c r="AS51">
        <f t="shared" si="46"/>
        <v>0.84564374629785044</v>
      </c>
      <c r="AT51">
        <f t="shared" si="47"/>
        <v>1.0779363419998882</v>
      </c>
      <c r="AU51">
        <f t="shared" si="48"/>
        <v>-115.16868254773995</v>
      </c>
      <c r="AW51">
        <v>48</v>
      </c>
      <c r="AX51">
        <f>IF(Z51&gt;0, (R51*SUMPRODUCT(K51:$K$98, X51:$X$98)-K51*$AZ$3)/Z51, 0)</f>
        <v>2882.8346283390556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2.4874655999999998E-2</v>
      </c>
      <c r="Q52" s="5">
        <f t="shared" si="60"/>
        <v>12.5</v>
      </c>
      <c r="R52">
        <f t="shared" si="31"/>
        <v>1000000</v>
      </c>
      <c r="S52">
        <f t="shared" si="32"/>
        <v>2813.6947683506437</v>
      </c>
      <c r="U52">
        <f t="shared" si="52"/>
        <v>2.4874655999999998E-2</v>
      </c>
      <c r="V52">
        <f t="shared" si="53"/>
        <v>0.01</v>
      </c>
      <c r="W52">
        <f t="shared" si="54"/>
        <v>0.45469154701687992</v>
      </c>
      <c r="X52">
        <f t="shared" si="55"/>
        <v>1.1310295818152714E-2</v>
      </c>
      <c r="Y52">
        <f t="shared" si="56"/>
        <v>4.5469154701687992E-3</v>
      </c>
      <c r="Z52">
        <f t="shared" si="57"/>
        <v>0.4388343357285584</v>
      </c>
      <c r="AB52">
        <f t="shared" si="58"/>
        <v>1310.8005369533173</v>
      </c>
      <c r="AC52">
        <f t="shared" si="33"/>
        <v>1234.7458746120747</v>
      </c>
      <c r="AE52">
        <f t="shared" si="34"/>
        <v>0</v>
      </c>
      <c r="AF52">
        <f t="shared" si="35"/>
        <v>0</v>
      </c>
      <c r="AG52">
        <f t="shared" si="36"/>
        <v>-5.4854291966069804</v>
      </c>
      <c r="AH52">
        <f t="shared" si="37"/>
        <v>-11310.295818152714</v>
      </c>
      <c r="AI52">
        <f t="shared" si="38"/>
        <v>-11315.781247349321</v>
      </c>
      <c r="AJ52">
        <f t="shared" si="39"/>
        <v>76.054662341242647</v>
      </c>
      <c r="AK52">
        <f t="shared" si="61"/>
        <v>91.756037586732219</v>
      </c>
      <c r="AL52">
        <f t="shared" si="40"/>
        <v>-11147.970547421346</v>
      </c>
      <c r="AN52">
        <f t="shared" si="41"/>
        <v>0</v>
      </c>
      <c r="AO52">
        <f t="shared" si="42"/>
        <v>0</v>
      </c>
      <c r="AP52">
        <f t="shared" si="43"/>
        <v>-5.4377826504806319E-2</v>
      </c>
      <c r="AQ52">
        <f t="shared" si="44"/>
        <v>-112.12054365736266</v>
      </c>
      <c r="AR52">
        <f t="shared" si="45"/>
        <v>-112.17492148386748</v>
      </c>
      <c r="AS52">
        <f t="shared" si="46"/>
        <v>0.75394050045014793</v>
      </c>
      <c r="AT52">
        <f t="shared" si="47"/>
        <v>0.90959042835628434</v>
      </c>
      <c r="AU52">
        <f t="shared" si="48"/>
        <v>-110.51139055506104</v>
      </c>
      <c r="AW52">
        <v>49</v>
      </c>
      <c r="AX52">
        <f>IF(Z52&gt;0, (R52*SUMPRODUCT(K52:$K$98, X52:$X$98)-K52*$AZ$3)/Z52, 0)</f>
        <v>2813.6947683506437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2.763239E-2</v>
      </c>
      <c r="Q53" s="5">
        <f t="shared" si="60"/>
        <v>12.5</v>
      </c>
      <c r="R53">
        <f t="shared" si="31"/>
        <v>1000000</v>
      </c>
      <c r="S53">
        <f t="shared" si="32"/>
        <v>2744.8613317446107</v>
      </c>
      <c r="U53">
        <f t="shared" si="52"/>
        <v>2.763239E-2</v>
      </c>
      <c r="V53">
        <f t="shared" si="53"/>
        <v>0.01</v>
      </c>
      <c r="W53">
        <f t="shared" si="54"/>
        <v>0.4388343357285584</v>
      </c>
      <c r="X53">
        <f t="shared" si="55"/>
        <v>1.212604151024246E-2</v>
      </c>
      <c r="Y53">
        <f t="shared" si="56"/>
        <v>4.3883433572855842E-3</v>
      </c>
      <c r="Z53">
        <f t="shared" si="57"/>
        <v>0.42231995086103036</v>
      </c>
      <c r="AB53">
        <f t="shared" si="58"/>
        <v>1234.7458746120747</v>
      </c>
      <c r="AC53">
        <f t="shared" si="33"/>
        <v>1159.2097027427262</v>
      </c>
      <c r="AE53">
        <f t="shared" si="34"/>
        <v>0</v>
      </c>
      <c r="AF53">
        <f t="shared" si="35"/>
        <v>0</v>
      </c>
      <c r="AG53">
        <f t="shared" si="36"/>
        <v>-5.2789993857628792</v>
      </c>
      <c r="AH53">
        <f t="shared" si="37"/>
        <v>-12126.041510242459</v>
      </c>
      <c r="AI53">
        <f t="shared" si="38"/>
        <v>-12131.320509628222</v>
      </c>
      <c r="AJ53">
        <f t="shared" si="39"/>
        <v>75.536171869348436</v>
      </c>
      <c r="AK53">
        <f t="shared" si="61"/>
        <v>86.43221122284524</v>
      </c>
      <c r="AL53">
        <f t="shared" si="40"/>
        <v>-11969.352126536027</v>
      </c>
      <c r="AN53">
        <f t="shared" si="41"/>
        <v>0</v>
      </c>
      <c r="AO53">
        <f t="shared" si="42"/>
        <v>0</v>
      </c>
      <c r="AP53">
        <f t="shared" si="43"/>
        <v>-4.6724516902165267E-2</v>
      </c>
      <c r="AQ53">
        <f t="shared" si="44"/>
        <v>-107.32780780951033</v>
      </c>
      <c r="AR53">
        <f t="shared" si="45"/>
        <v>-107.37453232641249</v>
      </c>
      <c r="AS53">
        <f t="shared" si="46"/>
        <v>0.66857199278196011</v>
      </c>
      <c r="AT53">
        <f t="shared" si="47"/>
        <v>0.76501302975426244</v>
      </c>
      <c r="AU53">
        <f t="shared" si="48"/>
        <v>-105.94094730387626</v>
      </c>
      <c r="AW53">
        <v>50</v>
      </c>
      <c r="AX53">
        <f>IF(Z53&gt;0, (R53*SUMPRODUCT(K53:$K$98, X53:$X$98)-K53*$AZ$3)/Z53, 0)</f>
        <v>2744.8613317446107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3.0610310000000002E-2</v>
      </c>
      <c r="Q54" s="5">
        <f t="shared" si="60"/>
        <v>12.5</v>
      </c>
      <c r="R54">
        <f t="shared" si="31"/>
        <v>1000000</v>
      </c>
      <c r="S54">
        <f t="shared" si="32"/>
        <v>2676.7729610544429</v>
      </c>
      <c r="U54">
        <f t="shared" si="52"/>
        <v>3.0610310000000002E-2</v>
      </c>
      <c r="V54">
        <f t="shared" si="53"/>
        <v>0.01</v>
      </c>
      <c r="W54">
        <f t="shared" si="54"/>
        <v>0.42231995086103036</v>
      </c>
      <c r="X54">
        <f t="shared" si="55"/>
        <v>1.2927344615040907E-2</v>
      </c>
      <c r="Y54">
        <f t="shared" si="56"/>
        <v>4.2231995086103036E-3</v>
      </c>
      <c r="Z54">
        <f t="shared" si="57"/>
        <v>0.40516940673737911</v>
      </c>
      <c r="AB54">
        <f t="shared" si="58"/>
        <v>1159.2097027427262</v>
      </c>
      <c r="AC54">
        <f t="shared" si="33"/>
        <v>1084.5465126010863</v>
      </c>
      <c r="AE54">
        <f t="shared" si="34"/>
        <v>0</v>
      </c>
      <c r="AF54">
        <f t="shared" si="35"/>
        <v>0</v>
      </c>
      <c r="AG54">
        <f t="shared" si="36"/>
        <v>-5.0646175842172392</v>
      </c>
      <c r="AH54">
        <f t="shared" si="37"/>
        <v>-12927.344615040907</v>
      </c>
      <c r="AI54">
        <f t="shared" si="38"/>
        <v>-12932.409232625125</v>
      </c>
      <c r="AJ54">
        <f t="shared" si="39"/>
        <v>74.663190141639916</v>
      </c>
      <c r="AK54">
        <f t="shared" si="61"/>
        <v>81.144679191990846</v>
      </c>
      <c r="AL54">
        <f t="shared" si="40"/>
        <v>-12776.601363291493</v>
      </c>
      <c r="AN54">
        <f t="shared" si="41"/>
        <v>0</v>
      </c>
      <c r="AO54">
        <f t="shared" si="42"/>
        <v>0</v>
      </c>
      <c r="AP54">
        <f t="shared" si="43"/>
        <v>-4.0024124809078659E-2</v>
      </c>
      <c r="AQ54">
        <f t="shared" si="44"/>
        <v>-102.1608533553942</v>
      </c>
      <c r="AR54">
        <f t="shared" si="45"/>
        <v>-102.20087748020327</v>
      </c>
      <c r="AS54">
        <f t="shared" si="46"/>
        <v>0.59004037149526023</v>
      </c>
      <c r="AT54">
        <f t="shared" si="47"/>
        <v>0.64126159844600472</v>
      </c>
      <c r="AU54">
        <f t="shared" si="48"/>
        <v>-100.969575510262</v>
      </c>
      <c r="AW54">
        <v>51</v>
      </c>
      <c r="AX54">
        <f>IF(Z54&gt;0, (R54*SUMPRODUCT(K54:$K$98, X54:$X$98)-K54*$AZ$3)/Z54, 0)</f>
        <v>2676.7729610544429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3.3721785999999997E-2</v>
      </c>
      <c r="Q55" s="5">
        <f t="shared" si="60"/>
        <v>12.5</v>
      </c>
      <c r="R55">
        <f t="shared" si="31"/>
        <v>1000000</v>
      </c>
      <c r="S55">
        <f t="shared" si="32"/>
        <v>2610.7582574958014</v>
      </c>
      <c r="U55">
        <f t="shared" si="52"/>
        <v>3.3721785999999997E-2</v>
      </c>
      <c r="V55">
        <f t="shared" si="53"/>
        <v>0.01</v>
      </c>
      <c r="W55">
        <f t="shared" si="54"/>
        <v>0.40516940673737911</v>
      </c>
      <c r="X55">
        <f t="shared" si="55"/>
        <v>1.3663036027744855E-2</v>
      </c>
      <c r="Y55">
        <f t="shared" si="56"/>
        <v>4.0516940673737912E-3</v>
      </c>
      <c r="Z55">
        <f t="shared" si="57"/>
        <v>0.38745467664226046</v>
      </c>
      <c r="AB55">
        <f t="shared" si="58"/>
        <v>1084.5465126010863</v>
      </c>
      <c r="AC55">
        <f t="shared" si="33"/>
        <v>1011.5504964491471</v>
      </c>
      <c r="AE55">
        <f t="shared" si="34"/>
        <v>0</v>
      </c>
      <c r="AF55">
        <f t="shared" si="35"/>
        <v>0</v>
      </c>
      <c r="AG55">
        <f t="shared" si="36"/>
        <v>-4.843183458028256</v>
      </c>
      <c r="AH55">
        <f t="shared" si="37"/>
        <v>-13663.036027744854</v>
      </c>
      <c r="AI55">
        <f t="shared" si="38"/>
        <v>-13667.879211202882</v>
      </c>
      <c r="AJ55">
        <f t="shared" si="39"/>
        <v>72.996016151939216</v>
      </c>
      <c r="AK55">
        <f t="shared" si="61"/>
        <v>75.918255882076053</v>
      </c>
      <c r="AL55">
        <f t="shared" si="40"/>
        <v>-13518.964939168867</v>
      </c>
      <c r="AN55">
        <f t="shared" si="41"/>
        <v>0</v>
      </c>
      <c r="AO55">
        <f t="shared" si="42"/>
        <v>0</v>
      </c>
      <c r="AP55">
        <f t="shared" si="43"/>
        <v>-3.4173391597623948E-2</v>
      </c>
      <c r="AQ55">
        <f t="shared" si="44"/>
        <v>-96.406069403502926</v>
      </c>
      <c r="AR55">
        <f t="shared" si="45"/>
        <v>-96.440242795100545</v>
      </c>
      <c r="AS55">
        <f t="shared" si="46"/>
        <v>0.51505821876139801</v>
      </c>
      <c r="AT55">
        <f t="shared" si="47"/>
        <v>0.53567747539405042</v>
      </c>
      <c r="AU55">
        <f t="shared" si="48"/>
        <v>-95.389507100945096</v>
      </c>
      <c r="AW55">
        <v>52</v>
      </c>
      <c r="AX55">
        <f>IF(Z55&gt;0, (R55*SUMPRODUCT(K55:$K$98, X55:$X$98)-K55*$AZ$3)/Z55, 0)</f>
        <v>2610.7582574958014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4.5614701000000001E-2</v>
      </c>
      <c r="Q56" s="5">
        <f t="shared" si="60"/>
        <v>12.5</v>
      </c>
      <c r="R56">
        <f t="shared" si="31"/>
        <v>1000000</v>
      </c>
      <c r="S56">
        <f t="shared" si="32"/>
        <v>2572.1993421590769</v>
      </c>
      <c r="U56">
        <f t="shared" si="52"/>
        <v>4.5614701000000001E-2</v>
      </c>
      <c r="V56">
        <f t="shared" si="53"/>
        <v>0.01</v>
      </c>
      <c r="W56">
        <f t="shared" si="54"/>
        <v>0.38745467664226046</v>
      </c>
      <c r="X56">
        <f t="shared" si="55"/>
        <v>1.7673629226088394E-2</v>
      </c>
      <c r="Y56">
        <f t="shared" si="56"/>
        <v>3.8745467664226046E-3</v>
      </c>
      <c r="Z56">
        <f t="shared" si="57"/>
        <v>0.36590650064974944</v>
      </c>
      <c r="AB56">
        <f t="shared" si="58"/>
        <v>1011.5504964491471</v>
      </c>
      <c r="AC56">
        <f t="shared" si="33"/>
        <v>941.18446026301535</v>
      </c>
      <c r="AE56">
        <f t="shared" si="34"/>
        <v>0</v>
      </c>
      <c r="AF56">
        <f t="shared" si="35"/>
        <v>0</v>
      </c>
      <c r="AG56">
        <f t="shared" si="36"/>
        <v>-4.5738312581218681</v>
      </c>
      <c r="AH56">
        <f t="shared" si="37"/>
        <v>-17673.629226088393</v>
      </c>
      <c r="AI56">
        <f t="shared" si="38"/>
        <v>-17678.203057346516</v>
      </c>
      <c r="AJ56">
        <f t="shared" si="39"/>
        <v>70.366036186131737</v>
      </c>
      <c r="AK56">
        <f t="shared" si="61"/>
        <v>70.808534751440305</v>
      </c>
      <c r="AL56">
        <f t="shared" si="40"/>
        <v>-17537.028486408944</v>
      </c>
      <c r="AN56">
        <f t="shared" si="41"/>
        <v>0</v>
      </c>
      <c r="AO56">
        <f t="shared" si="42"/>
        <v>0</v>
      </c>
      <c r="AP56">
        <f t="shared" si="43"/>
        <v>-2.881504343014837E-2</v>
      </c>
      <c r="AQ56">
        <f t="shared" si="44"/>
        <v>-111.3435028486806</v>
      </c>
      <c r="AR56">
        <f t="shared" si="45"/>
        <v>-111.37231789211076</v>
      </c>
      <c r="AS56">
        <f t="shared" si="46"/>
        <v>0.44330458958456687</v>
      </c>
      <c r="AT56">
        <f t="shared" si="47"/>
        <v>0.4460923215006718</v>
      </c>
      <c r="AU56">
        <f t="shared" si="48"/>
        <v>-110.48292098102552</v>
      </c>
      <c r="AW56">
        <v>53</v>
      </c>
      <c r="AX56">
        <f>IF(Z56&gt;0, (R56*SUMPRODUCT(K56:$K$98, X56:$X$98)-K56*$AZ$3)/Z56, 0)</f>
        <v>2572.1993421590769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5.8461241999999997E-2</v>
      </c>
      <c r="Q57" s="5">
        <f t="shared" si="60"/>
        <v>12.5</v>
      </c>
      <c r="R57">
        <f t="shared" si="31"/>
        <v>1000000</v>
      </c>
      <c r="S57">
        <f t="shared" si="32"/>
        <v>2502.7893565936893</v>
      </c>
      <c r="U57">
        <f t="shared" si="52"/>
        <v>5.8461241999999997E-2</v>
      </c>
      <c r="V57">
        <f t="shared" si="53"/>
        <v>0.01</v>
      </c>
      <c r="W57">
        <f t="shared" si="54"/>
        <v>0.36590650064974944</v>
      </c>
      <c r="X57">
        <f t="shared" si="55"/>
        <v>2.1391348483858159E-2</v>
      </c>
      <c r="Y57">
        <f t="shared" si="56"/>
        <v>3.6590650064974944E-3</v>
      </c>
      <c r="Z57">
        <f t="shared" si="57"/>
        <v>0.34085608715939381</v>
      </c>
      <c r="AB57">
        <f t="shared" si="58"/>
        <v>941.18446026301535</v>
      </c>
      <c r="AC57">
        <f t="shared" si="33"/>
        <v>853.09098707270164</v>
      </c>
      <c r="AE57">
        <f t="shared" si="34"/>
        <v>0</v>
      </c>
      <c r="AF57">
        <f t="shared" si="35"/>
        <v>0</v>
      </c>
      <c r="AG57">
        <f t="shared" si="36"/>
        <v>-4.2607010894924224</v>
      </c>
      <c r="AH57">
        <f t="shared" si="37"/>
        <v>-21391.348483858161</v>
      </c>
      <c r="AI57">
        <f t="shared" si="38"/>
        <v>-21395.609184947654</v>
      </c>
      <c r="AJ57">
        <f t="shared" si="39"/>
        <v>88.093473190313716</v>
      </c>
      <c r="AK57">
        <f t="shared" si="61"/>
        <v>65.882912218411079</v>
      </c>
      <c r="AL57">
        <f t="shared" si="40"/>
        <v>-21241.632799538929</v>
      </c>
      <c r="AN57">
        <f t="shared" si="41"/>
        <v>0</v>
      </c>
      <c r="AO57">
        <f t="shared" si="42"/>
        <v>0</v>
      </c>
      <c r="AP57">
        <f t="shared" si="43"/>
        <v>-2.3966365864853994E-2</v>
      </c>
      <c r="AQ57">
        <f t="shared" si="44"/>
        <v>-120.32594480074386</v>
      </c>
      <c r="AR57">
        <f t="shared" si="45"/>
        <v>-120.34991116660872</v>
      </c>
      <c r="AS57">
        <f t="shared" si="46"/>
        <v>0.49552417887082567</v>
      </c>
      <c r="AT57">
        <f t="shared" si="47"/>
        <v>0.37059017877656436</v>
      </c>
      <c r="AU57">
        <f t="shared" si="48"/>
        <v>-119.48379680896133</v>
      </c>
      <c r="AW57">
        <v>54</v>
      </c>
      <c r="AX57">
        <f>IF(Z57&gt;0, (R57*SUMPRODUCT(K57:$K$98, X57:$X$98)-K57*$AZ$3)/Z57, 0)</f>
        <v>2502.7893565936893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7.2616817E-2</v>
      </c>
      <c r="Q58" s="5">
        <f t="shared" si="60"/>
        <v>12.5</v>
      </c>
      <c r="R58">
        <f t="shared" si="31"/>
        <v>1000000</v>
      </c>
      <c r="S58">
        <f t="shared" si="32"/>
        <v>2409.7681440746692</v>
      </c>
      <c r="U58">
        <f t="shared" si="52"/>
        <v>7.2616817E-2</v>
      </c>
      <c r="V58">
        <f t="shared" si="53"/>
        <v>0.01</v>
      </c>
      <c r="W58">
        <f t="shared" si="54"/>
        <v>0.34085608715939381</v>
      </c>
      <c r="X58">
        <f t="shared" si="55"/>
        <v>2.4751884104589748E-2</v>
      </c>
      <c r="Y58">
        <f t="shared" si="56"/>
        <v>3.4085608715939382E-3</v>
      </c>
      <c r="Z58">
        <f t="shared" si="57"/>
        <v>0.31269564218321017</v>
      </c>
      <c r="AB58">
        <f t="shared" si="58"/>
        <v>853.09098707270164</v>
      </c>
      <c r="AC58">
        <f t="shared" si="33"/>
        <v>753.52399732407116</v>
      </c>
      <c r="AE58">
        <f t="shared" si="34"/>
        <v>0</v>
      </c>
      <c r="AF58">
        <f t="shared" si="35"/>
        <v>0</v>
      </c>
      <c r="AG58">
        <f t="shared" si="36"/>
        <v>-3.9086955272901269</v>
      </c>
      <c r="AH58">
        <f t="shared" si="37"/>
        <v>-24751.88410458975</v>
      </c>
      <c r="AI58">
        <f t="shared" si="38"/>
        <v>-24755.79280011704</v>
      </c>
      <c r="AJ58">
        <f t="shared" si="39"/>
        <v>99.566989748630476</v>
      </c>
      <c r="AK58">
        <f t="shared" si="61"/>
        <v>59.716369095089121</v>
      </c>
      <c r="AL58">
        <f t="shared" si="40"/>
        <v>-24596.509441273323</v>
      </c>
      <c r="AN58">
        <f t="shared" si="41"/>
        <v>0</v>
      </c>
      <c r="AO58">
        <f t="shared" si="42"/>
        <v>0</v>
      </c>
      <c r="AP58">
        <f t="shared" si="43"/>
        <v>-1.9630661608966347E-2</v>
      </c>
      <c r="AQ58">
        <f t="shared" si="44"/>
        <v>-124.31151458308209</v>
      </c>
      <c r="AR58">
        <f t="shared" si="45"/>
        <v>-124.33114524469104</v>
      </c>
      <c r="AS58">
        <f t="shared" si="46"/>
        <v>0.50005580366447056</v>
      </c>
      <c r="AT58">
        <f t="shared" si="47"/>
        <v>0.29991382701393443</v>
      </c>
      <c r="AU58">
        <f t="shared" si="48"/>
        <v>-123.53117561401265</v>
      </c>
      <c r="AW58">
        <v>55</v>
      </c>
      <c r="AX58">
        <f>IF(Z58&gt;0, (R58*SUMPRODUCT(K58:$K$98, X58:$X$98)-K58*$AZ$3)/Z58, 0)</f>
        <v>2409.7681440746692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8.8271367000000003E-2</v>
      </c>
      <c r="Q59" s="5">
        <f t="shared" si="60"/>
        <v>12.5</v>
      </c>
      <c r="R59">
        <f t="shared" si="31"/>
        <v>1000000</v>
      </c>
      <c r="S59">
        <f t="shared" si="32"/>
        <v>2297.2480852088233</v>
      </c>
      <c r="U59">
        <f t="shared" si="52"/>
        <v>8.8271367000000003E-2</v>
      </c>
      <c r="V59">
        <f t="shared" si="53"/>
        <v>0.01</v>
      </c>
      <c r="W59">
        <f t="shared" si="54"/>
        <v>0.31269564218321017</v>
      </c>
      <c r="X59">
        <f t="shared" si="55"/>
        <v>2.7602071790454825E-2</v>
      </c>
      <c r="Y59">
        <f t="shared" si="56"/>
        <v>3.1269564218321015E-3</v>
      </c>
      <c r="Z59">
        <f t="shared" si="57"/>
        <v>0.28196661397092326</v>
      </c>
      <c r="AB59">
        <f t="shared" si="58"/>
        <v>753.52399732407116</v>
      </c>
      <c r="AC59">
        <f t="shared" si="33"/>
        <v>647.7472640375189</v>
      </c>
      <c r="AE59">
        <f t="shared" si="34"/>
        <v>0</v>
      </c>
      <c r="AF59">
        <f t="shared" si="35"/>
        <v>0</v>
      </c>
      <c r="AG59">
        <f t="shared" si="36"/>
        <v>-3.524582674636541</v>
      </c>
      <c r="AH59">
        <f t="shared" si="37"/>
        <v>-27602.071790454826</v>
      </c>
      <c r="AI59">
        <f t="shared" si="38"/>
        <v>-27605.596373129461</v>
      </c>
      <c r="AJ59">
        <f t="shared" si="39"/>
        <v>105.77673328655226</v>
      </c>
      <c r="AK59">
        <f t="shared" si="61"/>
        <v>52.746679812684988</v>
      </c>
      <c r="AL59">
        <f t="shared" si="40"/>
        <v>-27447.072960030226</v>
      </c>
      <c r="AN59">
        <f t="shared" si="41"/>
        <v>0</v>
      </c>
      <c r="AO59">
        <f t="shared" si="42"/>
        <v>0</v>
      </c>
      <c r="AP59">
        <f t="shared" si="43"/>
        <v>-1.5804937194231077E-2</v>
      </c>
      <c r="AQ59">
        <f t="shared" si="44"/>
        <v>-123.77323823841991</v>
      </c>
      <c r="AR59">
        <f t="shared" si="45"/>
        <v>-123.78904317561413</v>
      </c>
      <c r="AS59">
        <f t="shared" si="46"/>
        <v>0.47432413438203358</v>
      </c>
      <c r="AT59">
        <f t="shared" si="47"/>
        <v>0.23652671496198346</v>
      </c>
      <c r="AU59">
        <f t="shared" si="48"/>
        <v>-123.07819232627013</v>
      </c>
      <c r="AW59">
        <v>56</v>
      </c>
      <c r="AX59">
        <f>IF(Z59&gt;0, (R59*SUMPRODUCT(K59:$K$98, X59:$X$98)-K59*$AZ$3)/Z59, 0)</f>
        <v>2297.2480852088233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0.103819197</v>
      </c>
      <c r="Q60" s="5">
        <f t="shared" si="60"/>
        <v>12.5</v>
      </c>
      <c r="R60">
        <f t="shared" si="31"/>
        <v>1000000</v>
      </c>
      <c r="S60">
        <f t="shared" si="32"/>
        <v>2163.1871853178664</v>
      </c>
      <c r="U60">
        <f t="shared" si="52"/>
        <v>0.103819197</v>
      </c>
      <c r="V60">
        <f t="shared" si="53"/>
        <v>0.01</v>
      </c>
      <c r="W60">
        <f t="shared" si="54"/>
        <v>0.28196661397092326</v>
      </c>
      <c r="X60">
        <f t="shared" si="55"/>
        <v>2.9273547443270233E-2</v>
      </c>
      <c r="Y60">
        <f t="shared" si="56"/>
        <v>2.8196661397092327E-3</v>
      </c>
      <c r="Z60">
        <f t="shared" si="57"/>
        <v>0.24987340038794381</v>
      </c>
      <c r="AB60">
        <f t="shared" si="58"/>
        <v>647.7472640375189</v>
      </c>
      <c r="AC60">
        <f t="shared" si="33"/>
        <v>540.52293767100048</v>
      </c>
      <c r="AE60">
        <f t="shared" si="34"/>
        <v>0</v>
      </c>
      <c r="AF60">
        <f t="shared" si="35"/>
        <v>0</v>
      </c>
      <c r="AG60">
        <f t="shared" si="36"/>
        <v>-3.1234175048492978</v>
      </c>
      <c r="AH60">
        <f t="shared" si="37"/>
        <v>-29273.547443270232</v>
      </c>
      <c r="AI60">
        <f t="shared" si="38"/>
        <v>-29276.670860775081</v>
      </c>
      <c r="AJ60">
        <f t="shared" si="39"/>
        <v>107.22432636651843</v>
      </c>
      <c r="AK60">
        <f t="shared" si="61"/>
        <v>45.342308482626329</v>
      </c>
      <c r="AL60">
        <f t="shared" si="40"/>
        <v>-29124.104225925934</v>
      </c>
      <c r="AN60">
        <f t="shared" si="41"/>
        <v>0</v>
      </c>
      <c r="AO60">
        <f t="shared" si="42"/>
        <v>0</v>
      </c>
      <c r="AP60">
        <f t="shared" si="43"/>
        <v>-1.2505385655489519E-2</v>
      </c>
      <c r="AQ60">
        <f t="shared" si="44"/>
        <v>-117.20399201003593</v>
      </c>
      <c r="AR60">
        <f t="shared" si="45"/>
        <v>-117.21649739569142</v>
      </c>
      <c r="AS60">
        <f t="shared" si="46"/>
        <v>0.42929949351362251</v>
      </c>
      <c r="AT60">
        <f t="shared" si="47"/>
        <v>0.18153930853146527</v>
      </c>
      <c r="AU60">
        <f t="shared" si="48"/>
        <v>-116.60565859364633</v>
      </c>
      <c r="AW60">
        <v>57</v>
      </c>
      <c r="AX60">
        <f>IF(Z60&gt;0, (R60*SUMPRODUCT(K60:$K$98, X60:$X$98)-K60*$AZ$3)/Z60, 0)</f>
        <v>2163.1871853178664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0.120610461</v>
      </c>
      <c r="Q61" s="5">
        <f t="shared" si="60"/>
        <v>12.5</v>
      </c>
      <c r="R61">
        <f t="shared" si="31"/>
        <v>1000000</v>
      </c>
      <c r="S61">
        <f t="shared" si="32"/>
        <v>2016.6643516079016</v>
      </c>
      <c r="U61">
        <f t="shared" si="52"/>
        <v>0.120610461</v>
      </c>
      <c r="V61">
        <f t="shared" si="53"/>
        <v>0.01</v>
      </c>
      <c r="W61">
        <f t="shared" si="54"/>
        <v>0.24987340038794381</v>
      </c>
      <c r="X61">
        <f t="shared" si="55"/>
        <v>3.0137346012427482E-2</v>
      </c>
      <c r="Y61">
        <f t="shared" si="56"/>
        <v>2.4987340038794383E-3</v>
      </c>
      <c r="Z61">
        <f t="shared" si="57"/>
        <v>0.2172373203716369</v>
      </c>
      <c r="AB61">
        <f t="shared" si="58"/>
        <v>540.52293767100048</v>
      </c>
      <c r="AC61">
        <f t="shared" si="33"/>
        <v>438.0947598323051</v>
      </c>
      <c r="AE61">
        <f t="shared" si="34"/>
        <v>0</v>
      </c>
      <c r="AF61">
        <f t="shared" si="35"/>
        <v>0</v>
      </c>
      <c r="AG61">
        <f t="shared" si="36"/>
        <v>-2.7154665046454611</v>
      </c>
      <c r="AH61">
        <f t="shared" si="37"/>
        <v>-30137.346012427482</v>
      </c>
      <c r="AI61">
        <f t="shared" si="38"/>
        <v>-30140.061478932126</v>
      </c>
      <c r="AJ61">
        <f t="shared" si="39"/>
        <v>102.42817783869538</v>
      </c>
      <c r="AK61">
        <f t="shared" si="61"/>
        <v>37.836605636970035</v>
      </c>
      <c r="AL61">
        <f t="shared" si="40"/>
        <v>-29999.796695456462</v>
      </c>
      <c r="AN61">
        <f t="shared" si="41"/>
        <v>0</v>
      </c>
      <c r="AO61">
        <f t="shared" si="42"/>
        <v>0</v>
      </c>
      <c r="AP61">
        <f t="shared" si="43"/>
        <v>-9.7071888125386113E-3</v>
      </c>
      <c r="AQ61">
        <f t="shared" si="44"/>
        <v>-107.734309206527</v>
      </c>
      <c r="AR61">
        <f t="shared" si="45"/>
        <v>-107.74401639533953</v>
      </c>
      <c r="AS61">
        <f t="shared" si="46"/>
        <v>0.36615795492359288</v>
      </c>
      <c r="AT61">
        <f t="shared" si="47"/>
        <v>0.13525744998706396</v>
      </c>
      <c r="AU61">
        <f t="shared" si="48"/>
        <v>-107.24260099042888</v>
      </c>
      <c r="AW61">
        <v>58</v>
      </c>
      <c r="AX61">
        <f>IF(Z61&gt;0, (R61*SUMPRODUCT(K61:$K$98, X61:$X$98)-K61*$AZ$3)/Z61, 0)</f>
        <v>2016.6643516079016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0.138204574</v>
      </c>
      <c r="Q62" s="5">
        <f t="shared" si="60"/>
        <v>12.5</v>
      </c>
      <c r="R62">
        <f t="shared" si="31"/>
        <v>1000000</v>
      </c>
      <c r="S62">
        <f t="shared" si="32"/>
        <v>1856.6249562095275</v>
      </c>
      <c r="U62">
        <f t="shared" si="52"/>
        <v>0.138204574</v>
      </c>
      <c r="V62">
        <f t="shared" si="53"/>
        <v>0.01</v>
      </c>
      <c r="W62">
        <f t="shared" si="54"/>
        <v>0.2172373203716369</v>
      </c>
      <c r="X62">
        <f t="shared" si="55"/>
        <v>3.00231913188636E-2</v>
      </c>
      <c r="Y62">
        <f t="shared" si="56"/>
        <v>2.1723732037163689E-3</v>
      </c>
      <c r="Z62">
        <f t="shared" si="57"/>
        <v>0.18504175584905691</v>
      </c>
      <c r="AB62">
        <f t="shared" si="58"/>
        <v>438.0947598323051</v>
      </c>
      <c r="AC62">
        <f t="shared" si="33"/>
        <v>343.55314185018938</v>
      </c>
      <c r="AE62">
        <f t="shared" si="34"/>
        <v>0</v>
      </c>
      <c r="AF62">
        <f t="shared" si="35"/>
        <v>0</v>
      </c>
      <c r="AG62">
        <f t="shared" si="36"/>
        <v>-2.3130219481132115</v>
      </c>
      <c r="AH62">
        <f t="shared" si="37"/>
        <v>-30023.191318863599</v>
      </c>
      <c r="AI62">
        <f t="shared" si="38"/>
        <v>-30025.504340811713</v>
      </c>
      <c r="AJ62">
        <f t="shared" si="39"/>
        <v>94.541617982115724</v>
      </c>
      <c r="AK62">
        <f t="shared" si="61"/>
        <v>30.666633188261361</v>
      </c>
      <c r="AL62">
        <f t="shared" si="40"/>
        <v>-29900.296089641335</v>
      </c>
      <c r="AN62">
        <f t="shared" si="41"/>
        <v>0</v>
      </c>
      <c r="AO62">
        <f t="shared" si="42"/>
        <v>0</v>
      </c>
      <c r="AP62">
        <f t="shared" si="43"/>
        <v>-7.3826241337846066E-3</v>
      </c>
      <c r="AQ62">
        <f t="shared" si="44"/>
        <v>-95.826992469604605</v>
      </c>
      <c r="AR62">
        <f t="shared" si="45"/>
        <v>-95.834375093738402</v>
      </c>
      <c r="AS62">
        <f t="shared" si="46"/>
        <v>0.30175469417017836</v>
      </c>
      <c r="AT62">
        <f t="shared" si="47"/>
        <v>9.7880708162868271E-2</v>
      </c>
      <c r="AU62">
        <f t="shared" si="48"/>
        <v>-95.434739691405355</v>
      </c>
      <c r="AW62">
        <v>59</v>
      </c>
      <c r="AX62">
        <f>IF(Z62&gt;0, (R62*SUMPRODUCT(K62:$K$98, X62:$X$98)-K62*$AZ$3)/Z62, 0)</f>
        <v>1856.6249562095275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0.156383199</v>
      </c>
      <c r="Q63" s="5">
        <f t="shared" si="60"/>
        <v>12.5</v>
      </c>
      <c r="R63">
        <f t="shared" si="31"/>
        <v>1000000</v>
      </c>
      <c r="S63">
        <f t="shared" si="32"/>
        <v>1682.3257636312717</v>
      </c>
      <c r="U63">
        <f t="shared" si="52"/>
        <v>0.156383199</v>
      </c>
      <c r="V63">
        <f t="shared" si="53"/>
        <v>0.01</v>
      </c>
      <c r="W63">
        <f t="shared" si="54"/>
        <v>0.18504175584905691</v>
      </c>
      <c r="X63">
        <f t="shared" si="55"/>
        <v>2.8937421728252481E-2</v>
      </c>
      <c r="Y63">
        <f t="shared" si="56"/>
        <v>1.8504175584905691E-3</v>
      </c>
      <c r="Z63">
        <f t="shared" si="57"/>
        <v>0.15425391656231385</v>
      </c>
      <c r="AB63">
        <f t="shared" si="58"/>
        <v>343.55314185018938</v>
      </c>
      <c r="AC63">
        <f t="shared" si="33"/>
        <v>259.50533797380911</v>
      </c>
      <c r="AE63">
        <f t="shared" si="34"/>
        <v>0</v>
      </c>
      <c r="AF63">
        <f t="shared" si="35"/>
        <v>0</v>
      </c>
      <c r="AG63">
        <f t="shared" si="36"/>
        <v>-1.9281739570289231</v>
      </c>
      <c r="AH63">
        <f t="shared" si="37"/>
        <v>-28937.421728252481</v>
      </c>
      <c r="AI63">
        <f t="shared" si="38"/>
        <v>-28939.349902209509</v>
      </c>
      <c r="AJ63">
        <f t="shared" si="39"/>
        <v>84.047803876380272</v>
      </c>
      <c r="AK63">
        <f t="shared" si="61"/>
        <v>24.048719929513258</v>
      </c>
      <c r="AL63">
        <f t="shared" si="40"/>
        <v>-28831.253378403617</v>
      </c>
      <c r="AN63">
        <f t="shared" si="41"/>
        <v>0</v>
      </c>
      <c r="AO63">
        <f t="shared" si="42"/>
        <v>0</v>
      </c>
      <c r="AP63">
        <f t="shared" si="43"/>
        <v>-5.4948924226704632E-3</v>
      </c>
      <c r="AQ63">
        <f t="shared" si="44"/>
        <v>-82.465598503988616</v>
      </c>
      <c r="AR63">
        <f t="shared" si="45"/>
        <v>-82.471093396411291</v>
      </c>
      <c r="AS63">
        <f t="shared" si="46"/>
        <v>0.23951865908096981</v>
      </c>
      <c r="AT63">
        <f t="shared" si="47"/>
        <v>6.8533821045496227E-2</v>
      </c>
      <c r="AU63">
        <f t="shared" si="48"/>
        <v>-82.163040916284828</v>
      </c>
      <c r="AW63">
        <v>60</v>
      </c>
      <c r="AX63">
        <f>IF(Z63&gt;0, (R63*SUMPRODUCT(K63:$K$98, X63:$X$98)-K63*$AZ$3)/Z63, 0)</f>
        <v>1682.3257636312717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0.17588848000000001</v>
      </c>
      <c r="Q64" s="5">
        <f t="shared" si="60"/>
        <v>12.5</v>
      </c>
      <c r="R64">
        <f t="shared" si="31"/>
        <v>1000000</v>
      </c>
      <c r="S64">
        <f t="shared" si="32"/>
        <v>1493.5263235832758</v>
      </c>
      <c r="U64">
        <f t="shared" si="52"/>
        <v>0.17588848000000001</v>
      </c>
      <c r="V64">
        <f t="shared" si="53"/>
        <v>0.01</v>
      </c>
      <c r="W64">
        <f t="shared" si="54"/>
        <v>0.15425391656231385</v>
      </c>
      <c r="X64">
        <f t="shared" si="55"/>
        <v>2.713148691819221E-2</v>
      </c>
      <c r="Y64">
        <f t="shared" si="56"/>
        <v>1.5425391656231386E-3</v>
      </c>
      <c r="Z64">
        <f t="shared" si="57"/>
        <v>0.12557989047849852</v>
      </c>
      <c r="AB64">
        <f t="shared" si="58"/>
        <v>259.50533797380911</v>
      </c>
      <c r="AC64">
        <f t="shared" si="33"/>
        <v>187.55687214234231</v>
      </c>
      <c r="AE64">
        <f t="shared" si="34"/>
        <v>0</v>
      </c>
      <c r="AF64">
        <f t="shared" si="35"/>
        <v>0</v>
      </c>
      <c r="AG64">
        <f t="shared" si="36"/>
        <v>-1.5697486309812314</v>
      </c>
      <c r="AH64">
        <f t="shared" si="37"/>
        <v>-27131.486918192211</v>
      </c>
      <c r="AI64">
        <f t="shared" si="38"/>
        <v>-27133.056666823191</v>
      </c>
      <c r="AJ64">
        <f t="shared" si="39"/>
        <v>71.948465831466791</v>
      </c>
      <c r="AK64">
        <f t="shared" si="61"/>
        <v>18.16537365816664</v>
      </c>
      <c r="AL64">
        <f t="shared" si="40"/>
        <v>-27042.942827333558</v>
      </c>
      <c r="AN64">
        <f t="shared" si="41"/>
        <v>0</v>
      </c>
      <c r="AO64">
        <f t="shared" si="42"/>
        <v>0</v>
      </c>
      <c r="AP64">
        <f t="shared" si="43"/>
        <v>-3.9941564486220835E-3</v>
      </c>
      <c r="AQ64">
        <f t="shared" si="44"/>
        <v>-69.034876856216101</v>
      </c>
      <c r="AR64">
        <f t="shared" si="45"/>
        <v>-69.038871012664728</v>
      </c>
      <c r="AS64">
        <f t="shared" si="46"/>
        <v>0.18306971135218317</v>
      </c>
      <c r="AT64">
        <f t="shared" si="47"/>
        <v>4.6220995455203882E-2</v>
      </c>
      <c r="AU64">
        <f t="shared" si="48"/>
        <v>-68.809580305857338</v>
      </c>
      <c r="AW64">
        <v>61</v>
      </c>
      <c r="AX64">
        <f>IF(Z64&gt;0, (R64*SUMPRODUCT(K64:$K$98, X64:$X$98)-K64*$AZ$3)/Z64, 0)</f>
        <v>1493.5263235832758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0.195947922</v>
      </c>
      <c r="Q65" s="5">
        <f t="shared" si="60"/>
        <v>12.5</v>
      </c>
      <c r="R65">
        <f t="shared" si="31"/>
        <v>1000000</v>
      </c>
      <c r="S65">
        <f t="shared" si="32"/>
        <v>1282.7534619274734</v>
      </c>
      <c r="U65">
        <f t="shared" si="52"/>
        <v>0.195947922</v>
      </c>
      <c r="V65">
        <f t="shared" si="53"/>
        <v>0.01</v>
      </c>
      <c r="W65">
        <f t="shared" si="54"/>
        <v>0.12557989047849852</v>
      </c>
      <c r="X65">
        <f t="shared" si="55"/>
        <v>2.4607118584249368E-2</v>
      </c>
      <c r="Y65">
        <f t="shared" si="56"/>
        <v>1.2557989047849852E-3</v>
      </c>
      <c r="Z65">
        <f t="shared" si="57"/>
        <v>9.9716972989464164E-2</v>
      </c>
      <c r="AB65">
        <f t="shared" si="58"/>
        <v>187.55687214234231</v>
      </c>
      <c r="AC65">
        <f t="shared" si="33"/>
        <v>127.91229231516351</v>
      </c>
      <c r="AE65">
        <f t="shared" si="34"/>
        <v>0</v>
      </c>
      <c r="AF65">
        <f t="shared" si="35"/>
        <v>0</v>
      </c>
      <c r="AG65">
        <f t="shared" si="36"/>
        <v>-1.2464621623683021</v>
      </c>
      <c r="AH65">
        <f t="shared" si="37"/>
        <v>-24607.118584249369</v>
      </c>
      <c r="AI65">
        <f t="shared" si="38"/>
        <v>-24608.365046411738</v>
      </c>
      <c r="AJ65">
        <f t="shared" si="39"/>
        <v>59.644579827178802</v>
      </c>
      <c r="AK65">
        <f t="shared" si="61"/>
        <v>13.128981049963963</v>
      </c>
      <c r="AL65">
        <f t="shared" si="40"/>
        <v>-24535.591485534595</v>
      </c>
      <c r="AN65">
        <f t="shared" si="41"/>
        <v>0</v>
      </c>
      <c r="AO65">
        <f t="shared" si="42"/>
        <v>0</v>
      </c>
      <c r="AP65">
        <f t="shared" si="43"/>
        <v>-2.8317573463263091E-3</v>
      </c>
      <c r="AQ65">
        <f t="shared" si="44"/>
        <v>-55.903332589314076</v>
      </c>
      <c r="AR65">
        <f t="shared" si="45"/>
        <v>-55.906164346660404</v>
      </c>
      <c r="AS65">
        <f t="shared" si="46"/>
        <v>0.13550269089055078</v>
      </c>
      <c r="AT65">
        <f t="shared" si="47"/>
        <v>2.9826888982634876E-2</v>
      </c>
      <c r="AU65">
        <f t="shared" si="48"/>
        <v>-55.740834766787216</v>
      </c>
      <c r="AW65">
        <v>62</v>
      </c>
      <c r="AX65">
        <f>IF(Z65&gt;0, (R65*SUMPRODUCT(K65:$K$98, X65:$X$98)-K65*$AZ$3)/Z65, 0)</f>
        <v>1282.7534619274734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0.21719401199999999</v>
      </c>
      <c r="Q66" s="5">
        <f t="shared" si="60"/>
        <v>12.5</v>
      </c>
      <c r="R66">
        <f t="shared" si="31"/>
        <v>1000000</v>
      </c>
      <c r="S66">
        <f t="shared" si="32"/>
        <v>1043.2286357008106</v>
      </c>
      <c r="U66">
        <f t="shared" si="52"/>
        <v>0.21719401199999999</v>
      </c>
      <c r="V66">
        <f t="shared" si="53"/>
        <v>0.01</v>
      </c>
      <c r="W66">
        <f t="shared" si="54"/>
        <v>9.9716972989464164E-2</v>
      </c>
      <c r="X66">
        <f t="shared" si="55"/>
        <v>2.1657929428077354E-2</v>
      </c>
      <c r="Y66">
        <f t="shared" si="56"/>
        <v>9.971697298946417E-4</v>
      </c>
      <c r="Z66">
        <f t="shared" si="57"/>
        <v>7.706187383149217E-2</v>
      </c>
      <c r="AB66">
        <f t="shared" si="58"/>
        <v>127.91229231516351</v>
      </c>
      <c r="AC66">
        <f t="shared" si="33"/>
        <v>80.393153501775572</v>
      </c>
      <c r="AE66">
        <f t="shared" si="34"/>
        <v>0</v>
      </c>
      <c r="AF66">
        <f t="shared" si="35"/>
        <v>0</v>
      </c>
      <c r="AG66">
        <f t="shared" si="36"/>
        <v>-0.96327342289365214</v>
      </c>
      <c r="AH66">
        <f t="shared" si="37"/>
        <v>-21657.929428077354</v>
      </c>
      <c r="AI66">
        <f t="shared" si="38"/>
        <v>-21658.892701500248</v>
      </c>
      <c r="AJ66">
        <f t="shared" si="39"/>
        <v>47.51913881338794</v>
      </c>
      <c r="AK66">
        <f t="shared" si="61"/>
        <v>8.9538604620614475</v>
      </c>
      <c r="AL66">
        <f t="shared" si="40"/>
        <v>-21602.419702224801</v>
      </c>
      <c r="AN66">
        <f t="shared" si="41"/>
        <v>0</v>
      </c>
      <c r="AO66">
        <f t="shared" si="42"/>
        <v>0</v>
      </c>
      <c r="AP66">
        <f t="shared" si="43"/>
        <v>-1.9539277087535366E-3</v>
      </c>
      <c r="AQ66">
        <f t="shared" si="44"/>
        <v>-43.931481361363169</v>
      </c>
      <c r="AR66">
        <f t="shared" si="45"/>
        <v>-43.933435289071923</v>
      </c>
      <c r="AS66">
        <f t="shared" si="46"/>
        <v>9.6389000066739214E-2</v>
      </c>
      <c r="AT66">
        <f t="shared" si="47"/>
        <v>1.8162232696693141E-2</v>
      </c>
      <c r="AU66">
        <f t="shared" si="48"/>
        <v>-43.818884056308498</v>
      </c>
      <c r="AW66">
        <v>63</v>
      </c>
      <c r="AX66">
        <f>IF(Z66&gt;0, (R66*SUMPRODUCT(K66:$K$98, X66:$X$98)-K66*$AZ$3)/Z66, 0)</f>
        <v>1043.2286357008106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0.239685495</v>
      </c>
      <c r="Q67" s="5">
        <f t="shared" si="60"/>
        <v>12.5</v>
      </c>
      <c r="R67">
        <f t="shared" ref="R67:R89" si="62">$C$6</f>
        <v>1000000</v>
      </c>
      <c r="S67">
        <f t="shared" ref="S67:S89" si="63">AX67</f>
        <v>760.0669611122006</v>
      </c>
      <c r="U67">
        <f t="shared" si="52"/>
        <v>0.239685495</v>
      </c>
      <c r="V67">
        <f t="shared" si="53"/>
        <v>0.01</v>
      </c>
      <c r="W67">
        <f t="shared" si="54"/>
        <v>7.706187383149217E-2</v>
      </c>
      <c r="X67">
        <f t="shared" si="55"/>
        <v>1.8470613374928748E-2</v>
      </c>
      <c r="Y67">
        <f t="shared" si="56"/>
        <v>7.7061873831492172E-4</v>
      </c>
      <c r="Z67">
        <f t="shared" si="57"/>
        <v>5.7820641718248494E-2</v>
      </c>
      <c r="AB67">
        <f t="shared" si="58"/>
        <v>80.393153501775572</v>
      </c>
      <c r="AC67">
        <f t="shared" ref="AC67:AC89" si="64">S67*Z67</f>
        <v>43.94755944034646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-0.72275802147810619</v>
      </c>
      <c r="AH67">
        <f t="shared" ref="AH67:AH89" si="68">-X67*R67</f>
        <v>-18470.613374928747</v>
      </c>
      <c r="AI67">
        <f t="shared" ref="AI67:AI89" si="69">SUM(AE67:AH67)</f>
        <v>-18471.336132950226</v>
      </c>
      <c r="AJ67">
        <f t="shared" ref="AJ67:AJ89" si="70">AB67-AC67</f>
        <v>36.445594061429112</v>
      </c>
      <c r="AK67">
        <f t="shared" si="61"/>
        <v>5.6275207451242908</v>
      </c>
      <c r="AL67">
        <f t="shared" ref="AL67:AL89" si="71">SUM(AI67:AK67)</f>
        <v>-18429.263018143673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-1.3089824121421372E-3</v>
      </c>
      <c r="AQ67">
        <f t="shared" ref="AQ67:AQ89" si="75">AH67*$K67</f>
        <v>-33.452009290486231</v>
      </c>
      <c r="AR67">
        <f t="shared" ref="AR67:AR89" si="76">AI67*$K67</f>
        <v>-33.453318272898372</v>
      </c>
      <c r="AS67">
        <f t="shared" ref="AS67:AS89" si="77">AJ67*$K67</f>
        <v>6.600638140123051E-2</v>
      </c>
      <c r="AT67">
        <f t="shared" ref="AT67:AT89" si="78">AK67*$K67</f>
        <v>1.0191966689304815E-2</v>
      </c>
      <c r="AU67">
        <f t="shared" ref="AU67:AU89" si="79">AL67*$K67</f>
        <v>-33.377119924807836</v>
      </c>
      <c r="AW67">
        <v>64</v>
      </c>
      <c r="AX67">
        <f>IF(Z67&gt;0, (R67*SUMPRODUCT(K67:$K$98, X67:$X$98)-K67*$AZ$3)/Z67, 0)</f>
        <v>760.0669611122006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0.26259210900000002</v>
      </c>
      <c r="Q68" s="5">
        <f t="shared" si="60"/>
        <v>12.5</v>
      </c>
      <c r="R68">
        <f t="shared" si="62"/>
        <v>1000000</v>
      </c>
      <c r="S68">
        <f t="shared" si="63"/>
        <v>408.45716876495146</v>
      </c>
      <c r="U68">
        <f t="shared" ref="U68:U89" si="83">M68</f>
        <v>0.26259210900000002</v>
      </c>
      <c r="V68">
        <f t="shared" ref="V68:V89" si="84">$C$10</f>
        <v>0.01</v>
      </c>
      <c r="W68">
        <f t="shared" ref="W68:W89" si="85">Z67</f>
        <v>5.7820641718248494E-2</v>
      </c>
      <c r="X68">
        <f t="shared" ref="X68:X89" si="86">U68*W68</f>
        <v>1.5183244252528257E-2</v>
      </c>
      <c r="Y68">
        <f t="shared" ref="Y68:Y89" si="87">V68*W68</f>
        <v>5.7820641718248501E-4</v>
      </c>
      <c r="Z68">
        <f t="shared" ref="Z68:Z89" si="88">MAX(0, W68-X68-Y68)</f>
        <v>4.2059191048537746E-2</v>
      </c>
      <c r="AB68">
        <f t="shared" ref="AB68:AB89" si="89">AC67</f>
        <v>43.94755944034646</v>
      </c>
      <c r="AC68">
        <f t="shared" si="64"/>
        <v>17.179378096229918</v>
      </c>
      <c r="AE68">
        <f t="shared" si="65"/>
        <v>0</v>
      </c>
      <c r="AF68">
        <f t="shared" si="66"/>
        <v>0</v>
      </c>
      <c r="AG68">
        <f t="shared" si="67"/>
        <v>-0.52573988810672179</v>
      </c>
      <c r="AH68">
        <f t="shared" si="68"/>
        <v>-15183.244252528257</v>
      </c>
      <c r="AI68">
        <f t="shared" si="69"/>
        <v>-15183.769992416363</v>
      </c>
      <c r="AJ68">
        <f t="shared" si="70"/>
        <v>26.768181344116542</v>
      </c>
      <c r="AK68">
        <f t="shared" si="61"/>
        <v>3.0763291608242525</v>
      </c>
      <c r="AL68">
        <f t="shared" si="71"/>
        <v>-15153.925481911423</v>
      </c>
      <c r="AN68">
        <f t="shared" si="72"/>
        <v>0</v>
      </c>
      <c r="AO68">
        <f t="shared" si="73"/>
        <v>0</v>
      </c>
      <c r="AP68">
        <f t="shared" si="74"/>
        <v>-8.5014654979678978E-4</v>
      </c>
      <c r="AQ68">
        <f t="shared" si="75"/>
        <v>-24.552032303450787</v>
      </c>
      <c r="AR68">
        <f t="shared" si="76"/>
        <v>-24.552882450000585</v>
      </c>
      <c r="AS68">
        <f t="shared" si="77"/>
        <v>4.3285429789219218E-2</v>
      </c>
      <c r="AT68">
        <f t="shared" si="78"/>
        <v>4.9745714207309619E-3</v>
      </c>
      <c r="AU68">
        <f t="shared" si="79"/>
        <v>-24.504622448790634</v>
      </c>
      <c r="AW68">
        <v>65</v>
      </c>
      <c r="AX68">
        <f>IF(Z68&gt;0, (R68*SUMPRODUCT(K68:$K$98, X68:$X$98)-K68*$AZ$3)/Z68, 0)</f>
        <v>408.45716876495146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0.28653067599999998</v>
      </c>
      <c r="Q69" s="5">
        <f t="shared" ref="Q69:Q89" si="91">$C$8</f>
        <v>12.5</v>
      </c>
      <c r="R69">
        <f t="shared" si="62"/>
        <v>1000000</v>
      </c>
      <c r="S69">
        <f t="shared" si="63"/>
        <v>-47.484842362672794</v>
      </c>
      <c r="U69">
        <f t="shared" si="83"/>
        <v>0.28653067599999998</v>
      </c>
      <c r="V69">
        <f t="shared" si="84"/>
        <v>0.01</v>
      </c>
      <c r="W69">
        <f t="shared" si="85"/>
        <v>4.2059191048537746E-2</v>
      </c>
      <c r="X69">
        <f t="shared" si="86"/>
        <v>1.2051248443150668E-2</v>
      </c>
      <c r="Y69">
        <f t="shared" si="87"/>
        <v>4.2059191048537747E-4</v>
      </c>
      <c r="Z69">
        <f t="shared" si="88"/>
        <v>2.9587350694901701E-2</v>
      </c>
      <c r="AB69">
        <f t="shared" si="89"/>
        <v>17.179378096229918</v>
      </c>
      <c r="AC69">
        <f t="shared" si="64"/>
        <v>-1.4049506836765246</v>
      </c>
      <c r="AE69">
        <f t="shared" si="65"/>
        <v>0</v>
      </c>
      <c r="AF69">
        <f t="shared" si="66"/>
        <v>0</v>
      </c>
      <c r="AG69">
        <f t="shared" si="67"/>
        <v>-0.36984188368627124</v>
      </c>
      <c r="AH69">
        <f t="shared" si="68"/>
        <v>-12051.248443150667</v>
      </c>
      <c r="AI69">
        <f t="shared" si="69"/>
        <v>-12051.618285034354</v>
      </c>
      <c r="AJ69">
        <f t="shared" si="70"/>
        <v>18.584328779906443</v>
      </c>
      <c r="AK69">
        <f t="shared" si="61"/>
        <v>1.2025564667360944</v>
      </c>
      <c r="AL69">
        <f t="shared" si="71"/>
        <v>-12031.83139978771</v>
      </c>
      <c r="AN69">
        <f t="shared" si="72"/>
        <v>0</v>
      </c>
      <c r="AO69">
        <f t="shared" si="73"/>
        <v>0</v>
      </c>
      <c r="AP69">
        <f t="shared" si="74"/>
        <v>-5.3397501668435725E-4</v>
      </c>
      <c r="AQ69">
        <f t="shared" si="75"/>
        <v>-17.399504686595844</v>
      </c>
      <c r="AR69">
        <f t="shared" si="76"/>
        <v>-17.400038661612527</v>
      </c>
      <c r="AS69">
        <f t="shared" si="77"/>
        <v>2.6831918471235311E-2</v>
      </c>
      <c r="AT69">
        <f t="shared" si="78"/>
        <v>1.7362422638264432E-3</v>
      </c>
      <c r="AU69">
        <f t="shared" si="79"/>
        <v>-17.371470500877464</v>
      </c>
      <c r="AW69">
        <v>66</v>
      </c>
      <c r="AX69">
        <f>IF(Z69&gt;0, (R69*SUMPRODUCT(K69:$K$98, X69:$X$98)-K69*$AZ$3)/Z69, 0)</f>
        <v>-47.484842362672794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0.31063079199999999</v>
      </c>
      <c r="Q70" s="5">
        <f t="shared" si="91"/>
        <v>12.5</v>
      </c>
      <c r="R70">
        <f t="shared" si="62"/>
        <v>1000000</v>
      </c>
      <c r="S70">
        <f t="shared" si="63"/>
        <v>-670.43064082887031</v>
      </c>
      <c r="U70">
        <f t="shared" si="83"/>
        <v>0.31063079199999999</v>
      </c>
      <c r="V70">
        <f t="shared" si="84"/>
        <v>0.01</v>
      </c>
      <c r="W70">
        <f t="shared" si="85"/>
        <v>2.9587350694901701E-2</v>
      </c>
      <c r="X70">
        <f t="shared" si="86"/>
        <v>9.1907421795390659E-3</v>
      </c>
      <c r="Y70">
        <f t="shared" si="87"/>
        <v>2.9587350694901699E-4</v>
      </c>
      <c r="Z70">
        <f t="shared" si="88"/>
        <v>2.0100735008413619E-2</v>
      </c>
      <c r="AB70">
        <f t="shared" si="89"/>
        <v>-1.4049506836765246</v>
      </c>
      <c r="AC70">
        <f t="shared" si="64"/>
        <v>-13.476148652822051</v>
      </c>
      <c r="AE70">
        <f t="shared" si="65"/>
        <v>0</v>
      </c>
      <c r="AF70">
        <f t="shared" si="66"/>
        <v>0</v>
      </c>
      <c r="AG70">
        <f t="shared" si="67"/>
        <v>-0.25125918760517024</v>
      </c>
      <c r="AH70">
        <f t="shared" si="68"/>
        <v>-9190.7421795390655</v>
      </c>
      <c r="AI70">
        <f t="shared" si="69"/>
        <v>-9190.9934387266712</v>
      </c>
      <c r="AJ70">
        <f t="shared" si="70"/>
        <v>12.071197969145526</v>
      </c>
      <c r="AK70">
        <f t="shared" si="61"/>
        <v>-9.8346547857356734E-2</v>
      </c>
      <c r="AL70">
        <f t="shared" si="71"/>
        <v>-9179.0205873053819</v>
      </c>
      <c r="AN70">
        <f t="shared" si="72"/>
        <v>0</v>
      </c>
      <c r="AO70">
        <f t="shared" si="73"/>
        <v>0</v>
      </c>
      <c r="AP70">
        <f t="shared" si="74"/>
        <v>-3.2389837872914156E-4</v>
      </c>
      <c r="AQ70">
        <f t="shared" si="75"/>
        <v>-11.847791595776792</v>
      </c>
      <c r="AR70">
        <f t="shared" si="76"/>
        <v>-11.848115494155522</v>
      </c>
      <c r="AS70">
        <f t="shared" si="77"/>
        <v>1.5560988988266107E-2</v>
      </c>
      <c r="AT70">
        <f t="shared" si="78"/>
        <v>-1.2677859746431139E-4</v>
      </c>
      <c r="AU70">
        <f t="shared" si="79"/>
        <v>-11.832681283764719</v>
      </c>
      <c r="AW70">
        <v>67</v>
      </c>
      <c r="AX70">
        <f>IF(Z70&gt;0, (R70*SUMPRODUCT(K70:$K$98, X70:$X$98)-K70*$AZ$3)/Z70, 0)</f>
        <v>-670.43064082887031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0.33433633699999998</v>
      </c>
      <c r="Q71" s="5">
        <f t="shared" si="91"/>
        <v>12.5</v>
      </c>
      <c r="R71">
        <f t="shared" si="62"/>
        <v>1000000</v>
      </c>
      <c r="S71">
        <f t="shared" si="63"/>
        <v>-1560.5145884768747</v>
      </c>
      <c r="U71">
        <f t="shared" si="83"/>
        <v>0.33433633699999998</v>
      </c>
      <c r="V71">
        <f t="shared" si="84"/>
        <v>0.01</v>
      </c>
      <c r="W71">
        <f t="shared" si="85"/>
        <v>2.0100735008413619E-2</v>
      </c>
      <c r="X71">
        <f t="shared" si="86"/>
        <v>6.7204061137206735E-3</v>
      </c>
      <c r="Y71">
        <f t="shared" si="87"/>
        <v>2.010073500841362E-4</v>
      </c>
      <c r="Z71">
        <f t="shared" si="88"/>
        <v>1.3179321544608808E-2</v>
      </c>
      <c r="AB71">
        <f t="shared" si="89"/>
        <v>-13.476148652822051</v>
      </c>
      <c r="AC71">
        <f t="shared" si="64"/>
        <v>-20.566523536589624</v>
      </c>
      <c r="AE71">
        <f t="shared" si="65"/>
        <v>0</v>
      </c>
      <c r="AF71">
        <f t="shared" si="66"/>
        <v>0</v>
      </c>
      <c r="AG71">
        <f t="shared" si="67"/>
        <v>-0.16474151930761011</v>
      </c>
      <c r="AH71">
        <f t="shared" si="68"/>
        <v>-6720.4061137206736</v>
      </c>
      <c r="AI71">
        <f t="shared" si="69"/>
        <v>-6720.570855239981</v>
      </c>
      <c r="AJ71">
        <f t="shared" si="70"/>
        <v>7.0903748837675735</v>
      </c>
      <c r="AK71">
        <f t="shared" si="61"/>
        <v>-0.94333040569754367</v>
      </c>
      <c r="AL71">
        <f t="shared" si="71"/>
        <v>-6714.4238107619112</v>
      </c>
      <c r="AN71">
        <f t="shared" si="72"/>
        <v>0</v>
      </c>
      <c r="AO71">
        <f t="shared" si="73"/>
        <v>0</v>
      </c>
      <c r="AP71">
        <f t="shared" si="74"/>
        <v>-1.89614640569027E-4</v>
      </c>
      <c r="AQ71">
        <f t="shared" si="75"/>
        <v>-7.7350712503242791</v>
      </c>
      <c r="AR71">
        <f t="shared" si="76"/>
        <v>-7.7352608649648475</v>
      </c>
      <c r="AS71">
        <f t="shared" si="77"/>
        <v>8.1608989083976451E-3</v>
      </c>
      <c r="AT71">
        <f t="shared" si="78"/>
        <v>-1.0857569880740527E-3</v>
      </c>
      <c r="AU71">
        <f t="shared" si="79"/>
        <v>-7.7281857230445246</v>
      </c>
      <c r="AW71">
        <v>68</v>
      </c>
      <c r="AX71">
        <f>IF(Z71&gt;0, (R71*SUMPRODUCT(K71:$K$98, X71:$X$98)-K71*$AZ$3)/Z71, 0)</f>
        <v>-1560.5145884768747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0.35860877099999999</v>
      </c>
      <c r="Q72" s="5">
        <f t="shared" si="91"/>
        <v>12.5</v>
      </c>
      <c r="R72">
        <f t="shared" si="62"/>
        <v>1000000</v>
      </c>
      <c r="S72">
        <f t="shared" si="63"/>
        <v>-2890.6394541265413</v>
      </c>
      <c r="U72">
        <f t="shared" si="83"/>
        <v>0.35860877099999999</v>
      </c>
      <c r="V72">
        <f t="shared" si="84"/>
        <v>0.01</v>
      </c>
      <c r="W72">
        <f t="shared" si="85"/>
        <v>1.3179321544608808E-2</v>
      </c>
      <c r="X72">
        <f t="shared" si="86"/>
        <v>4.7262203017259868E-3</v>
      </c>
      <c r="Y72">
        <f t="shared" si="87"/>
        <v>1.3179321544608808E-4</v>
      </c>
      <c r="Z72">
        <f t="shared" si="88"/>
        <v>8.3213080274367347E-3</v>
      </c>
      <c r="AB72">
        <f t="shared" si="89"/>
        <v>-20.566523536589624</v>
      </c>
      <c r="AC72">
        <f t="shared" si="64"/>
        <v>-24.053901294048529</v>
      </c>
      <c r="AE72">
        <f t="shared" si="65"/>
        <v>0</v>
      </c>
      <c r="AF72">
        <f t="shared" si="66"/>
        <v>0</v>
      </c>
      <c r="AG72">
        <f t="shared" si="67"/>
        <v>-0.10401635034295918</v>
      </c>
      <c r="AH72">
        <f t="shared" si="68"/>
        <v>-4726.2203017259872</v>
      </c>
      <c r="AI72">
        <f t="shared" si="69"/>
        <v>-4726.3243180763302</v>
      </c>
      <c r="AJ72">
        <f t="shared" si="70"/>
        <v>3.4873777574589049</v>
      </c>
      <c r="AK72">
        <f t="shared" ref="AK72:AK89" si="92">G72*SUM(AB72:AB72, AE72:AF72)</f>
        <v>-1.4396566475612738</v>
      </c>
      <c r="AL72">
        <f t="shared" si="71"/>
        <v>-4724.2765969664333</v>
      </c>
      <c r="AN72">
        <f t="shared" si="72"/>
        <v>0</v>
      </c>
      <c r="AO72">
        <f t="shared" si="73"/>
        <v>0</v>
      </c>
      <c r="AP72">
        <f t="shared" si="74"/>
        <v>-1.0689376870113501E-4</v>
      </c>
      <c r="AQ72">
        <f t="shared" si="75"/>
        <v>-4.8569623727189652</v>
      </c>
      <c r="AR72">
        <f t="shared" si="76"/>
        <v>-4.8570692664876667</v>
      </c>
      <c r="AS72">
        <f t="shared" si="77"/>
        <v>3.5838495597103818E-3</v>
      </c>
      <c r="AT72">
        <f t="shared" si="78"/>
        <v>-1.4794820639838283E-3</v>
      </c>
      <c r="AU72">
        <f t="shared" si="79"/>
        <v>-4.8549648989919412</v>
      </c>
      <c r="AW72">
        <v>69</v>
      </c>
      <c r="AX72">
        <f>IF(Z72&gt;0, (R72*SUMPRODUCT(K72:$K$98, X72:$X$98)-K72*$AZ$3)/Z72, 0)</f>
        <v>-2890.6394541265413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0.383306127</v>
      </c>
      <c r="Q73" s="5">
        <f t="shared" si="91"/>
        <v>12.5</v>
      </c>
      <c r="R73">
        <f t="shared" si="62"/>
        <v>1000000</v>
      </c>
      <c r="S73">
        <f t="shared" si="63"/>
        <v>-4975.4079198563213</v>
      </c>
      <c r="U73">
        <f t="shared" si="83"/>
        <v>0.383306127</v>
      </c>
      <c r="V73">
        <f t="shared" si="84"/>
        <v>0.01</v>
      </c>
      <c r="W73">
        <f t="shared" si="85"/>
        <v>8.3213080274367347E-3</v>
      </c>
      <c r="X73">
        <f t="shared" si="86"/>
        <v>3.1896083515707847E-3</v>
      </c>
      <c r="Y73">
        <f t="shared" si="87"/>
        <v>8.3213080274367344E-5</v>
      </c>
      <c r="Z73">
        <f t="shared" si="88"/>
        <v>5.0484865955915826E-3</v>
      </c>
      <c r="AB73">
        <f t="shared" si="89"/>
        <v>-24.053901294048529</v>
      </c>
      <c r="AC73">
        <f t="shared" si="64"/>
        <v>-25.118280190994838</v>
      </c>
      <c r="AE73">
        <f t="shared" si="65"/>
        <v>0</v>
      </c>
      <c r="AF73">
        <f t="shared" si="66"/>
        <v>0</v>
      </c>
      <c r="AG73">
        <f t="shared" si="67"/>
        <v>-6.3106082444894782E-2</v>
      </c>
      <c r="AH73">
        <f t="shared" si="68"/>
        <v>-3189.6083515707846</v>
      </c>
      <c r="AI73">
        <f t="shared" si="69"/>
        <v>-3189.6714576532295</v>
      </c>
      <c r="AJ73">
        <f t="shared" si="70"/>
        <v>1.0643788969463088</v>
      </c>
      <c r="AK73">
        <f t="shared" si="92"/>
        <v>-1.6837730905833972</v>
      </c>
      <c r="AL73">
        <f t="shared" si="71"/>
        <v>-3190.2908518468666</v>
      </c>
      <c r="AN73">
        <f t="shared" si="72"/>
        <v>0</v>
      </c>
      <c r="AO73">
        <f t="shared" si="73"/>
        <v>0</v>
      </c>
      <c r="AP73">
        <f t="shared" si="74"/>
        <v>-5.7903387975765871E-5</v>
      </c>
      <c r="AQ73">
        <f t="shared" si="75"/>
        <v>-2.9266454629475631</v>
      </c>
      <c r="AR73">
        <f t="shared" si="76"/>
        <v>-2.9267033663355386</v>
      </c>
      <c r="AS73">
        <f t="shared" si="77"/>
        <v>9.7662763770698519E-4</v>
      </c>
      <c r="AT73">
        <f t="shared" si="78"/>
        <v>-1.5449567260388886E-3</v>
      </c>
      <c r="AU73">
        <f t="shared" si="79"/>
        <v>-2.9272716954238707</v>
      </c>
      <c r="AW73">
        <v>70</v>
      </c>
      <c r="AX73">
        <f>IF(Z73&gt;0, (R73*SUMPRODUCT(K73:$K$98, X73:$X$98)-K73*$AZ$3)/Z73, 0)</f>
        <v>-4975.4079198563213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0.40826881399999998</v>
      </c>
      <c r="Q74" s="5">
        <f t="shared" si="91"/>
        <v>12.5</v>
      </c>
      <c r="R74">
        <f t="shared" si="62"/>
        <v>1000000</v>
      </c>
      <c r="S74">
        <f t="shared" si="63"/>
        <v>-8396.2711261536861</v>
      </c>
      <c r="U74">
        <f t="shared" si="83"/>
        <v>0.40826881399999998</v>
      </c>
      <c r="V74">
        <f t="shared" si="84"/>
        <v>0.01</v>
      </c>
      <c r="W74">
        <f t="shared" si="85"/>
        <v>5.0484865955915826E-3</v>
      </c>
      <c r="X74">
        <f t="shared" si="86"/>
        <v>2.0611396348770728E-3</v>
      </c>
      <c r="Y74">
        <f t="shared" si="87"/>
        <v>5.0484865955915827E-5</v>
      </c>
      <c r="Z74">
        <f t="shared" si="88"/>
        <v>2.9368620947585939E-3</v>
      </c>
      <c r="AB74">
        <f t="shared" si="89"/>
        <v>-25.118280190994838</v>
      </c>
      <c r="AC74">
        <f t="shared" si="64"/>
        <v>-24.658690407716811</v>
      </c>
      <c r="AE74">
        <f t="shared" si="65"/>
        <v>0</v>
      </c>
      <c r="AF74">
        <f t="shared" si="66"/>
        <v>0</v>
      </c>
      <c r="AG74">
        <f t="shared" si="67"/>
        <v>-3.6710776184482423E-2</v>
      </c>
      <c r="AH74">
        <f t="shared" si="68"/>
        <v>-2061.1396348770727</v>
      </c>
      <c r="AI74">
        <f t="shared" si="69"/>
        <v>-2061.1763456532572</v>
      </c>
      <c r="AJ74">
        <f t="shared" si="70"/>
        <v>-0.45958978327802669</v>
      </c>
      <c r="AK74">
        <f t="shared" si="92"/>
        <v>-1.7582796133696388</v>
      </c>
      <c r="AL74">
        <f t="shared" si="71"/>
        <v>-2063.3942150499047</v>
      </c>
      <c r="AN74">
        <f t="shared" si="72"/>
        <v>0</v>
      </c>
      <c r="AO74">
        <f t="shared" si="73"/>
        <v>0</v>
      </c>
      <c r="AP74">
        <f t="shared" si="74"/>
        <v>-3.0075184429071803E-5</v>
      </c>
      <c r="AQ74">
        <f t="shared" si="75"/>
        <v>-1.6885819668176991</v>
      </c>
      <c r="AR74">
        <f t="shared" si="76"/>
        <v>-1.6886120420021282</v>
      </c>
      <c r="AS74">
        <f t="shared" si="77"/>
        <v>-3.7651744066491383E-4</v>
      </c>
      <c r="AT74">
        <f t="shared" si="78"/>
        <v>-1.4404648756056941E-3</v>
      </c>
      <c r="AU74">
        <f t="shared" si="79"/>
        <v>-1.6904290243183988</v>
      </c>
      <c r="AW74">
        <v>71</v>
      </c>
      <c r="AX74">
        <f>IF(Z74&gt;0, (R74*SUMPRODUCT(K74:$K$98, X74:$X$98)-K74*$AZ$3)/Z74, 0)</f>
        <v>-8396.2711261536861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0.43333920100000001</v>
      </c>
      <c r="Q75" s="5">
        <f t="shared" si="91"/>
        <v>12.5</v>
      </c>
      <c r="R75">
        <f t="shared" si="62"/>
        <v>1000000</v>
      </c>
      <c r="S75">
        <f t="shared" si="63"/>
        <v>-14266.781526949821</v>
      </c>
      <c r="U75">
        <f t="shared" si="83"/>
        <v>0.43333920100000001</v>
      </c>
      <c r="V75">
        <f t="shared" si="84"/>
        <v>0.01</v>
      </c>
      <c r="W75">
        <f t="shared" si="85"/>
        <v>2.9368620947585939E-3</v>
      </c>
      <c r="X75">
        <f t="shared" si="86"/>
        <v>1.2726574735898754E-3</v>
      </c>
      <c r="Y75">
        <f t="shared" si="87"/>
        <v>2.9368620947585939E-5</v>
      </c>
      <c r="Z75">
        <f t="shared" si="88"/>
        <v>1.6348360002211325E-3</v>
      </c>
      <c r="AB75">
        <f t="shared" si="89"/>
        <v>-24.658690407716811</v>
      </c>
      <c r="AC75">
        <f t="shared" si="64"/>
        <v>-23.323848047547386</v>
      </c>
      <c r="AE75">
        <f t="shared" si="65"/>
        <v>0</v>
      </c>
      <c r="AF75">
        <f t="shared" si="66"/>
        <v>0</v>
      </c>
      <c r="AG75">
        <f t="shared" si="67"/>
        <v>-2.0435450002764158E-2</v>
      </c>
      <c r="AH75">
        <f t="shared" si="68"/>
        <v>-1272.6574735898753</v>
      </c>
      <c r="AI75">
        <f t="shared" si="69"/>
        <v>-1272.6779090398779</v>
      </c>
      <c r="AJ75">
        <f t="shared" si="70"/>
        <v>-1.334842360169425</v>
      </c>
      <c r="AK75">
        <f t="shared" si="92"/>
        <v>-1.726108328540177</v>
      </c>
      <c r="AL75">
        <f t="shared" si="71"/>
        <v>-1275.7388597285876</v>
      </c>
      <c r="AN75">
        <f t="shared" si="72"/>
        <v>0</v>
      </c>
      <c r="AO75">
        <f t="shared" si="73"/>
        <v>0</v>
      </c>
      <c r="AP75">
        <f t="shared" si="74"/>
        <v>-1.4947925173535239E-5</v>
      </c>
      <c r="AQ75">
        <f t="shared" si="75"/>
        <v>-0.930911170744401</v>
      </c>
      <c r="AR75">
        <f t="shared" si="76"/>
        <v>-0.93092611866957453</v>
      </c>
      <c r="AS75">
        <f t="shared" si="77"/>
        <v>-9.7639756969280459E-4</v>
      </c>
      <c r="AT75">
        <f t="shared" si="78"/>
        <v>-1.2625970131778126E-3</v>
      </c>
      <c r="AU75">
        <f t="shared" si="79"/>
        <v>-0.93316511325244522</v>
      </c>
      <c r="AW75">
        <v>72</v>
      </c>
      <c r="AX75">
        <f>IF(Z75&gt;0, (R75*SUMPRODUCT(K75:$K$98, X75:$X$98)-K75*$AZ$3)/Z75, 0)</f>
        <v>-14266.781526949821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0.458542742</v>
      </c>
      <c r="Q76" s="5">
        <f t="shared" si="91"/>
        <v>12.5</v>
      </c>
      <c r="R76">
        <f t="shared" si="62"/>
        <v>1000000</v>
      </c>
      <c r="S76">
        <f t="shared" si="63"/>
        <v>-24809.099264595396</v>
      </c>
      <c r="U76">
        <f t="shared" si="83"/>
        <v>0.458542742</v>
      </c>
      <c r="V76">
        <f t="shared" si="84"/>
        <v>0.01</v>
      </c>
      <c r="W76">
        <f t="shared" si="85"/>
        <v>1.6348360002211325E-3</v>
      </c>
      <c r="X76">
        <f t="shared" si="86"/>
        <v>7.4964218226171073E-4</v>
      </c>
      <c r="Y76">
        <f t="shared" si="87"/>
        <v>1.6348360002211327E-5</v>
      </c>
      <c r="Z76">
        <f t="shared" si="88"/>
        <v>8.6884545795721049E-4</v>
      </c>
      <c r="AB76">
        <f t="shared" si="89"/>
        <v>-23.323848047547386</v>
      </c>
      <c r="AC76">
        <f t="shared" si="64"/>
        <v>-21.55527321205328</v>
      </c>
      <c r="AE76">
        <f t="shared" si="65"/>
        <v>0</v>
      </c>
      <c r="AF76">
        <f t="shared" si="66"/>
        <v>0</v>
      </c>
      <c r="AG76">
        <f t="shared" si="67"/>
        <v>-1.0860568224465132E-2</v>
      </c>
      <c r="AH76">
        <f t="shared" si="68"/>
        <v>-749.64218226171079</v>
      </c>
      <c r="AI76">
        <f t="shared" si="69"/>
        <v>-749.6530428299352</v>
      </c>
      <c r="AJ76">
        <f t="shared" si="70"/>
        <v>-1.7685748354941069</v>
      </c>
      <c r="AK76">
        <f t="shared" si="92"/>
        <v>-1.6326693633283171</v>
      </c>
      <c r="AL76">
        <f t="shared" si="71"/>
        <v>-753.05428702875759</v>
      </c>
      <c r="AN76">
        <f t="shared" si="72"/>
        <v>0</v>
      </c>
      <c r="AO76">
        <f t="shared" si="73"/>
        <v>0</v>
      </c>
      <c r="AP76">
        <f t="shared" si="74"/>
        <v>-7.0930208263537604E-6</v>
      </c>
      <c r="AQ76">
        <f t="shared" si="75"/>
        <v>-0.48959018544883387</v>
      </c>
      <c r="AR76">
        <f t="shared" si="76"/>
        <v>-0.48959727846966022</v>
      </c>
      <c r="AS76">
        <f t="shared" si="77"/>
        <v>-1.1550535737961058E-3</v>
      </c>
      <c r="AT76">
        <f t="shared" si="78"/>
        <v>-1.0662939136601036E-3</v>
      </c>
      <c r="AU76">
        <f t="shared" si="79"/>
        <v>-0.4918186259571164</v>
      </c>
      <c r="AW76">
        <v>73</v>
      </c>
      <c r="AX76">
        <f>IF(Z76&gt;0, (R76*SUMPRODUCT(K76:$K$98, X76:$X$98)-K76*$AZ$3)/Z76, 0)</f>
        <v>-24809.099264595396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0.48392545599999998</v>
      </c>
      <c r="Q77" s="5">
        <f t="shared" si="91"/>
        <v>12.5</v>
      </c>
      <c r="R77">
        <f t="shared" si="62"/>
        <v>1000000</v>
      </c>
      <c r="S77">
        <f t="shared" si="63"/>
        <v>-44654.497677876978</v>
      </c>
      <c r="U77">
        <f t="shared" si="83"/>
        <v>0.48392545599999998</v>
      </c>
      <c r="V77">
        <f t="shared" si="84"/>
        <v>0.01</v>
      </c>
      <c r="W77">
        <f t="shared" si="85"/>
        <v>8.6884545795721049E-4</v>
      </c>
      <c r="X77">
        <f t="shared" si="86"/>
        <v>4.204564344354719E-4</v>
      </c>
      <c r="Y77">
        <f t="shared" si="87"/>
        <v>8.6884545795721051E-6</v>
      </c>
      <c r="Z77">
        <f t="shared" si="88"/>
        <v>4.397005689421665E-4</v>
      </c>
      <c r="AB77">
        <f t="shared" si="89"/>
        <v>-21.55527321205328</v>
      </c>
      <c r="AC77">
        <f t="shared" si="64"/>
        <v>-19.63460803478916</v>
      </c>
      <c r="AE77">
        <f t="shared" si="65"/>
        <v>0</v>
      </c>
      <c r="AF77">
        <f t="shared" si="66"/>
        <v>0</v>
      </c>
      <c r="AG77">
        <f t="shared" si="67"/>
        <v>-5.4962571117770816E-3</v>
      </c>
      <c r="AH77">
        <f t="shared" si="68"/>
        <v>-420.45643443547192</v>
      </c>
      <c r="AI77">
        <f t="shared" si="69"/>
        <v>-420.46193069258368</v>
      </c>
      <c r="AJ77">
        <f t="shared" si="70"/>
        <v>-1.9206651772641194</v>
      </c>
      <c r="AK77">
        <f t="shared" si="92"/>
        <v>-1.5088691248437298</v>
      </c>
      <c r="AL77">
        <f t="shared" si="71"/>
        <v>-423.89146499469155</v>
      </c>
      <c r="AN77">
        <f t="shared" si="72"/>
        <v>0</v>
      </c>
      <c r="AO77">
        <f t="shared" si="73"/>
        <v>0</v>
      </c>
      <c r="AP77">
        <f t="shared" si="74"/>
        <v>-3.2049975716781096E-6</v>
      </c>
      <c r="AQ77">
        <f t="shared" si="75"/>
        <v>-0.24517809555791001</v>
      </c>
      <c r="AR77">
        <f t="shared" si="76"/>
        <v>-0.24518130055548168</v>
      </c>
      <c r="AS77">
        <f t="shared" si="77"/>
        <v>-1.1199853107213727E-3</v>
      </c>
      <c r="AT77">
        <f t="shared" si="78"/>
        <v>-8.7985728883426461E-4</v>
      </c>
      <c r="AU77">
        <f t="shared" si="79"/>
        <v>-0.24718114315503734</v>
      </c>
      <c r="AW77">
        <v>74</v>
      </c>
      <c r="AX77">
        <f>IF(Z77&gt;0, (R77*SUMPRODUCT(K77:$K$98, X77:$X$98)-K77*$AZ$3)/Z77, 0)</f>
        <v>-44654.497677876978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0.50934341699999997</v>
      </c>
      <c r="Q78" s="5">
        <f t="shared" si="91"/>
        <v>12.5</v>
      </c>
      <c r="R78">
        <f t="shared" si="62"/>
        <v>1000000</v>
      </c>
      <c r="S78">
        <f t="shared" si="63"/>
        <v>-83880.738496320744</v>
      </c>
      <c r="U78">
        <f t="shared" si="83"/>
        <v>0.50934341699999997</v>
      </c>
      <c r="V78">
        <f t="shared" si="84"/>
        <v>0.01</v>
      </c>
      <c r="W78">
        <f t="shared" si="85"/>
        <v>4.397005689421665E-4</v>
      </c>
      <c r="X78">
        <f t="shared" si="86"/>
        <v>2.2395859024184714E-4</v>
      </c>
      <c r="Y78">
        <f t="shared" si="87"/>
        <v>4.3970056894216651E-6</v>
      </c>
      <c r="Z78">
        <f t="shared" si="88"/>
        <v>2.1134497301089768E-4</v>
      </c>
      <c r="AB78">
        <f t="shared" si="89"/>
        <v>-19.63460803478916</v>
      </c>
      <c r="AC78">
        <f t="shared" si="64"/>
        <v>-17.727772413639073</v>
      </c>
      <c r="AE78">
        <f t="shared" si="65"/>
        <v>0</v>
      </c>
      <c r="AF78">
        <f t="shared" si="66"/>
        <v>0</v>
      </c>
      <c r="AG78">
        <f t="shared" si="67"/>
        <v>-2.6418121626362212E-3</v>
      </c>
      <c r="AH78">
        <f t="shared" si="68"/>
        <v>-223.95859024184713</v>
      </c>
      <c r="AI78">
        <f t="shared" si="69"/>
        <v>-223.96123205400977</v>
      </c>
      <c r="AJ78">
        <f t="shared" si="70"/>
        <v>-1.906835621150087</v>
      </c>
      <c r="AK78">
        <f t="shared" si="92"/>
        <v>-1.3744225624352413</v>
      </c>
      <c r="AL78">
        <f t="shared" si="71"/>
        <v>-227.24249023759509</v>
      </c>
      <c r="AN78">
        <f t="shared" si="72"/>
        <v>0</v>
      </c>
      <c r="AO78">
        <f t="shared" si="73"/>
        <v>0</v>
      </c>
      <c r="AP78">
        <f t="shared" si="74"/>
        <v>-1.3754492690411587E-6</v>
      </c>
      <c r="AQ78">
        <f t="shared" si="75"/>
        <v>-0.11660317247394504</v>
      </c>
      <c r="AR78">
        <f t="shared" si="76"/>
        <v>-0.11660454792321408</v>
      </c>
      <c r="AS78">
        <f t="shared" si="77"/>
        <v>-9.9278657975263702E-4</v>
      </c>
      <c r="AT78">
        <f t="shared" si="78"/>
        <v>-7.1558778311050749E-4</v>
      </c>
      <c r="AU78">
        <f t="shared" si="79"/>
        <v>-0.11831292228607722</v>
      </c>
      <c r="AW78">
        <v>75</v>
      </c>
      <c r="AX78">
        <f>IF(Z78&gt;0, (R78*SUMPRODUCT(K78:$K$98, X78:$X$98)-K78*$AZ$3)/Z78, 0)</f>
        <v>-83880.738496320744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0.53464878299999996</v>
      </c>
      <c r="Q79" s="5">
        <f t="shared" si="91"/>
        <v>12.5</v>
      </c>
      <c r="R79">
        <f t="shared" si="62"/>
        <v>1000000</v>
      </c>
      <c r="S79">
        <f t="shared" si="63"/>
        <v>-165456.82717912094</v>
      </c>
      <c r="U79">
        <f t="shared" si="83"/>
        <v>0.53464878299999996</v>
      </c>
      <c r="V79">
        <f t="shared" si="84"/>
        <v>0.01</v>
      </c>
      <c r="W79">
        <f t="shared" si="85"/>
        <v>2.1134497301089768E-4</v>
      </c>
      <c r="X79">
        <f t="shared" si="86"/>
        <v>1.1299533261344429E-4</v>
      </c>
      <c r="Y79">
        <f t="shared" si="87"/>
        <v>2.1134497301089769E-6</v>
      </c>
      <c r="Z79">
        <f t="shared" si="88"/>
        <v>9.6236190667344426E-5</v>
      </c>
      <c r="AB79">
        <f t="shared" si="89"/>
        <v>-17.727772413639073</v>
      </c>
      <c r="AC79">
        <f t="shared" si="64"/>
        <v>-15.922934767623738</v>
      </c>
      <c r="AE79">
        <f t="shared" si="65"/>
        <v>0</v>
      </c>
      <c r="AF79">
        <f t="shared" si="66"/>
        <v>0</v>
      </c>
      <c r="AG79">
        <f t="shared" si="67"/>
        <v>-1.2029523833418053E-3</v>
      </c>
      <c r="AH79">
        <f t="shared" si="68"/>
        <v>-112.99533261344429</v>
      </c>
      <c r="AI79">
        <f t="shared" si="69"/>
        <v>-112.99653556582763</v>
      </c>
      <c r="AJ79">
        <f t="shared" si="70"/>
        <v>-1.8048376460153346</v>
      </c>
      <c r="AK79">
        <f t="shared" si="92"/>
        <v>-1.2409440689547353</v>
      </c>
      <c r="AL79">
        <f t="shared" si="71"/>
        <v>-116.04231728079769</v>
      </c>
      <c r="AN79">
        <f t="shared" si="72"/>
        <v>0</v>
      </c>
      <c r="AO79">
        <f t="shared" si="73"/>
        <v>0</v>
      </c>
      <c r="AP79">
        <f t="shared" si="74"/>
        <v>-5.5920758801754647E-7</v>
      </c>
      <c r="AQ79">
        <f t="shared" si="75"/>
        <v>-5.2527305555078216E-2</v>
      </c>
      <c r="AR79">
        <f t="shared" si="76"/>
        <v>-5.2527864762666229E-2</v>
      </c>
      <c r="AS79">
        <f t="shared" si="77"/>
        <v>-8.3900154384142938E-4</v>
      </c>
      <c r="AT79">
        <f t="shared" si="78"/>
        <v>-5.7686850225698472E-4</v>
      </c>
      <c r="AU79">
        <f t="shared" si="79"/>
        <v>-5.3943734808764639E-2</v>
      </c>
      <c r="AW79">
        <v>76</v>
      </c>
      <c r="AX79">
        <f>IF(Z79&gt;0, (R79*SUMPRODUCT(K79:$K$98, X79:$X$98)-K79*$AZ$3)/Z79, 0)</f>
        <v>-165456.82717912094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0.56402811100000005</v>
      </c>
      <c r="Q80" s="5">
        <f t="shared" si="91"/>
        <v>12.5</v>
      </c>
      <c r="R80">
        <f t="shared" si="62"/>
        <v>1000000</v>
      </c>
      <c r="S80">
        <f t="shared" si="63"/>
        <v>-347853.84567844943</v>
      </c>
      <c r="U80">
        <f t="shared" si="83"/>
        <v>0.56402811100000005</v>
      </c>
      <c r="V80">
        <f t="shared" si="84"/>
        <v>0.01</v>
      </c>
      <c r="W80">
        <f t="shared" si="85"/>
        <v>9.6236190667344426E-5</v>
      </c>
      <c r="X80">
        <f t="shared" si="86"/>
        <v>5.4279916831938114E-5</v>
      </c>
      <c r="Y80">
        <f t="shared" si="87"/>
        <v>9.6236190667344432E-7</v>
      </c>
      <c r="Z80">
        <f t="shared" si="88"/>
        <v>4.0993911928732871E-5</v>
      </c>
      <c r="AB80">
        <f t="shared" si="89"/>
        <v>-15.922934767623738</v>
      </c>
      <c r="AC80">
        <f t="shared" si="64"/>
        <v>-14.259889913813391</v>
      </c>
      <c r="AE80">
        <f t="shared" si="65"/>
        <v>0</v>
      </c>
      <c r="AF80">
        <f t="shared" si="66"/>
        <v>0</v>
      </c>
      <c r="AG80">
        <f t="shared" si="67"/>
        <v>-5.1242389910916084E-4</v>
      </c>
      <c r="AH80">
        <f t="shared" si="68"/>
        <v>-54.279916831938117</v>
      </c>
      <c r="AI80">
        <f t="shared" si="69"/>
        <v>-54.280429255837227</v>
      </c>
      <c r="AJ80">
        <f t="shared" si="70"/>
        <v>-1.6630448538103479</v>
      </c>
      <c r="AK80">
        <f t="shared" si="92"/>
        <v>-1.1146054337336617</v>
      </c>
      <c r="AL80">
        <f t="shared" si="71"/>
        <v>-57.05807954338124</v>
      </c>
      <c r="AN80">
        <f t="shared" si="72"/>
        <v>0</v>
      </c>
      <c r="AO80">
        <f t="shared" si="73"/>
        <v>0</v>
      </c>
      <c r="AP80">
        <f t="shared" si="74"/>
        <v>-2.1268456483122142E-7</v>
      </c>
      <c r="AQ80">
        <f t="shared" si="75"/>
        <v>-2.2529199966171642E-2</v>
      </c>
      <c r="AR80">
        <f t="shared" si="76"/>
        <v>-2.2529412650736477E-2</v>
      </c>
      <c r="AS80">
        <f t="shared" si="77"/>
        <v>-6.9025658569470247E-4</v>
      </c>
      <c r="AT80">
        <f t="shared" si="78"/>
        <v>-4.6262356623936123E-4</v>
      </c>
      <c r="AU80">
        <f t="shared" si="79"/>
        <v>-2.3682292802670542E-2</v>
      </c>
      <c r="AW80">
        <v>77</v>
      </c>
      <c r="AX80">
        <f>IF(Z80&gt;0, (R80*SUMPRODUCT(K80:$K$98, X80:$X$98)-K80*$AZ$3)/Z80, 0)</f>
        <v>-347853.84567844943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0.59324784900000005</v>
      </c>
      <c r="Q81" s="5">
        <f t="shared" si="91"/>
        <v>12.5</v>
      </c>
      <c r="R81">
        <f t="shared" si="62"/>
        <v>1000000</v>
      </c>
      <c r="S81">
        <f t="shared" si="63"/>
        <v>-783960.08665412513</v>
      </c>
      <c r="U81">
        <f t="shared" si="83"/>
        <v>0.59324784900000005</v>
      </c>
      <c r="V81">
        <f t="shared" si="84"/>
        <v>0.01</v>
      </c>
      <c r="W81">
        <f t="shared" si="85"/>
        <v>4.0993911928732871E-5</v>
      </c>
      <c r="X81">
        <f t="shared" si="86"/>
        <v>2.4319550073816218E-5</v>
      </c>
      <c r="Y81">
        <f t="shared" si="87"/>
        <v>4.0993911928732873E-7</v>
      </c>
      <c r="Z81">
        <f t="shared" si="88"/>
        <v>1.6264422735629324E-5</v>
      </c>
      <c r="AB81">
        <f t="shared" si="89"/>
        <v>-14.259889913813391</v>
      </c>
      <c r="AC81">
        <f t="shared" si="64"/>
        <v>-12.750658257203288</v>
      </c>
      <c r="AE81">
        <f t="shared" si="65"/>
        <v>0</v>
      </c>
      <c r="AF81">
        <f t="shared" si="66"/>
        <v>0</v>
      </c>
      <c r="AG81">
        <f t="shared" si="67"/>
        <v>-2.0330528419536655E-4</v>
      </c>
      <c r="AH81">
        <f t="shared" si="68"/>
        <v>-24.319550073816217</v>
      </c>
      <c r="AI81">
        <f t="shared" si="69"/>
        <v>-24.319753379100412</v>
      </c>
      <c r="AJ81">
        <f t="shared" si="70"/>
        <v>-1.5092316566101029</v>
      </c>
      <c r="AK81">
        <f t="shared" si="92"/>
        <v>-0.99819229396693743</v>
      </c>
      <c r="AL81">
        <f t="shared" si="71"/>
        <v>-26.827177329677454</v>
      </c>
      <c r="AN81">
        <f t="shared" si="72"/>
        <v>0</v>
      </c>
      <c r="AO81">
        <f t="shared" si="73"/>
        <v>0</v>
      </c>
      <c r="AP81">
        <f t="shared" si="74"/>
        <v>-7.534201659043397E-8</v>
      </c>
      <c r="AQ81">
        <f t="shared" si="75"/>
        <v>-9.0124757572587963E-3</v>
      </c>
      <c r="AR81">
        <f t="shared" si="76"/>
        <v>-9.0125510992753871E-3</v>
      </c>
      <c r="AS81">
        <f t="shared" si="77"/>
        <v>-5.5929956253305299E-4</v>
      </c>
      <c r="AT81">
        <f t="shared" si="78"/>
        <v>-3.6991571896493935E-4</v>
      </c>
      <c r="AU81">
        <f t="shared" si="79"/>
        <v>-9.9417663807733793E-3</v>
      </c>
      <c r="AW81">
        <v>78</v>
      </c>
      <c r="AX81">
        <f>IF(Z81&gt;0, (R81*SUMPRODUCT(K81:$K$98, X81:$X$98)-K81*$AZ$3)/Z81, 0)</f>
        <v>-783960.08665412513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0.62227177099999997</v>
      </c>
      <c r="Q82" s="5">
        <f t="shared" si="91"/>
        <v>12.5</v>
      </c>
      <c r="R82">
        <f t="shared" si="62"/>
        <v>1000000</v>
      </c>
      <c r="S82">
        <f t="shared" si="63"/>
        <v>-1904738.6131086776</v>
      </c>
      <c r="U82">
        <f t="shared" si="83"/>
        <v>0.62227177099999997</v>
      </c>
      <c r="V82">
        <f t="shared" si="84"/>
        <v>0.01</v>
      </c>
      <c r="W82">
        <f t="shared" si="85"/>
        <v>1.6264422735629324E-5</v>
      </c>
      <c r="X82">
        <f t="shared" si="86"/>
        <v>1.0120891139992724E-5</v>
      </c>
      <c r="Y82">
        <f t="shared" si="87"/>
        <v>1.6264422735629325E-7</v>
      </c>
      <c r="Z82">
        <f t="shared" si="88"/>
        <v>5.9808873682803075E-6</v>
      </c>
      <c r="AB82">
        <f t="shared" si="89"/>
        <v>-12.750658257203288</v>
      </c>
      <c r="AC82">
        <f t="shared" si="64"/>
        <v>-11.392027111017441</v>
      </c>
      <c r="AE82">
        <f t="shared" si="65"/>
        <v>0</v>
      </c>
      <c r="AF82">
        <f t="shared" si="66"/>
        <v>0</v>
      </c>
      <c r="AG82">
        <f t="shared" si="67"/>
        <v>-7.4761092103503845E-5</v>
      </c>
      <c r="AH82">
        <f t="shared" si="68"/>
        <v>-10.120891139992723</v>
      </c>
      <c r="AI82">
        <f t="shared" si="69"/>
        <v>-10.120965901084826</v>
      </c>
      <c r="AJ82">
        <f t="shared" si="70"/>
        <v>-1.3586311461858465</v>
      </c>
      <c r="AK82">
        <f t="shared" si="92"/>
        <v>-0.89254607800423025</v>
      </c>
      <c r="AL82">
        <f t="shared" si="71"/>
        <v>-12.372143125274903</v>
      </c>
      <c r="AN82">
        <f t="shared" si="72"/>
        <v>0</v>
      </c>
      <c r="AO82">
        <f t="shared" si="73"/>
        <v>0</v>
      </c>
      <c r="AP82">
        <f t="shared" si="74"/>
        <v>-2.4736952080436521E-8</v>
      </c>
      <c r="AQ82">
        <f t="shared" si="75"/>
        <v>-3.3488007210314796E-3</v>
      </c>
      <c r="AR82">
        <f t="shared" si="76"/>
        <v>-3.3488254579835601E-3</v>
      </c>
      <c r="AS82">
        <f t="shared" si="77"/>
        <v>-4.4954390863710637E-4</v>
      </c>
      <c r="AT82">
        <f t="shared" si="78"/>
        <v>-2.9532566927466573E-4</v>
      </c>
      <c r="AU82">
        <f t="shared" si="79"/>
        <v>-4.0936950358953323E-3</v>
      </c>
      <c r="AW82">
        <v>79</v>
      </c>
      <c r="AX82">
        <f>IF(Z82&gt;0, (R82*SUMPRODUCT(K82:$K$98, X82:$X$98)-K82*$AZ$3)/Z82, 0)</f>
        <v>-1904738.6131086776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0.65106364900000002</v>
      </c>
      <c r="Q83" s="5">
        <f t="shared" si="91"/>
        <v>12.5</v>
      </c>
      <c r="R83">
        <f t="shared" si="62"/>
        <v>1000000</v>
      </c>
      <c r="S83">
        <f t="shared" si="63"/>
        <v>-5019024.2561436109</v>
      </c>
      <c r="U83">
        <f t="shared" si="83"/>
        <v>0.65106364900000002</v>
      </c>
      <c r="V83">
        <f t="shared" si="84"/>
        <v>0.01</v>
      </c>
      <c r="W83">
        <f t="shared" si="85"/>
        <v>5.9808873682803075E-6</v>
      </c>
      <c r="X83">
        <f t="shared" si="86"/>
        <v>3.8939383542505838E-6</v>
      </c>
      <c r="Y83">
        <f t="shared" si="87"/>
        <v>5.9808873682803071E-8</v>
      </c>
      <c r="Z83">
        <f t="shared" si="88"/>
        <v>2.0271401403469205E-6</v>
      </c>
      <c r="AB83">
        <f t="shared" si="89"/>
        <v>-11.392027111017441</v>
      </c>
      <c r="AC83">
        <f t="shared" si="64"/>
        <v>-10.174265535003558</v>
      </c>
      <c r="AE83">
        <f t="shared" si="65"/>
        <v>0</v>
      </c>
      <c r="AF83">
        <f t="shared" si="66"/>
        <v>0</v>
      </c>
      <c r="AG83">
        <f t="shared" si="67"/>
        <v>-2.5339251754336507E-5</v>
      </c>
      <c r="AH83">
        <f t="shared" si="68"/>
        <v>-3.8939383542505839</v>
      </c>
      <c r="AI83">
        <f t="shared" si="69"/>
        <v>-3.8939636935023381</v>
      </c>
      <c r="AJ83">
        <f t="shared" si="70"/>
        <v>-1.2177615760138831</v>
      </c>
      <c r="AK83">
        <f t="shared" si="92"/>
        <v>-0.79744189777122099</v>
      </c>
      <c r="AL83">
        <f t="shared" si="71"/>
        <v>-5.9091671672874417</v>
      </c>
      <c r="AN83">
        <f t="shared" si="72"/>
        <v>0</v>
      </c>
      <c r="AO83">
        <f t="shared" si="73"/>
        <v>0</v>
      </c>
      <c r="AP83">
        <f t="shared" si="74"/>
        <v>-7.4859395294687599E-9</v>
      </c>
      <c r="AQ83">
        <f t="shared" si="75"/>
        <v>-1.1503807347590814E-3</v>
      </c>
      <c r="AR83">
        <f t="shared" si="76"/>
        <v>-1.1503882206986109E-3</v>
      </c>
      <c r="AS83">
        <f t="shared" si="77"/>
        <v>-3.5976159074193638E-4</v>
      </c>
      <c r="AT83">
        <f t="shared" si="78"/>
        <v>-2.3558713899113234E-4</v>
      </c>
      <c r="AU83">
        <f t="shared" si="79"/>
        <v>-1.7457369504316794E-3</v>
      </c>
      <c r="AW83">
        <v>80</v>
      </c>
      <c r="AX83">
        <f>IF(Z83&gt;0, (R83*SUMPRODUCT(K83:$K$98, X83:$X$98)-K83*$AZ$3)/Z83, 0)</f>
        <v>-5019024.2561436109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0.67958823899999998</v>
      </c>
      <c r="Q84" s="5">
        <f t="shared" si="91"/>
        <v>12.5</v>
      </c>
      <c r="R84">
        <f t="shared" si="62"/>
        <v>1000000</v>
      </c>
      <c r="S84">
        <f t="shared" si="63"/>
        <v>-14438086.035020893</v>
      </c>
      <c r="U84">
        <f t="shared" si="83"/>
        <v>0.67958823899999998</v>
      </c>
      <c r="V84">
        <f t="shared" si="84"/>
        <v>0.01</v>
      </c>
      <c r="W84">
        <f t="shared" si="85"/>
        <v>2.0271401403469205E-6</v>
      </c>
      <c r="X84">
        <f t="shared" si="86"/>
        <v>1.3776205981845764E-6</v>
      </c>
      <c r="Y84">
        <f t="shared" si="87"/>
        <v>2.0271401403469204E-8</v>
      </c>
      <c r="Z84">
        <f t="shared" si="88"/>
        <v>6.292481407588749E-7</v>
      </c>
      <c r="AB84">
        <f t="shared" si="89"/>
        <v>-10.174265535003558</v>
      </c>
      <c r="AC84">
        <f t="shared" si="64"/>
        <v>-9.0851387936535737</v>
      </c>
      <c r="AE84">
        <f t="shared" si="65"/>
        <v>0</v>
      </c>
      <c r="AF84">
        <f t="shared" si="66"/>
        <v>0</v>
      </c>
      <c r="AG84">
        <f t="shared" si="67"/>
        <v>-7.8656017594859367E-6</v>
      </c>
      <c r="AH84">
        <f t="shared" si="68"/>
        <v>-1.3776205981845764</v>
      </c>
      <c r="AI84">
        <f t="shared" si="69"/>
        <v>-1.3776284637863359</v>
      </c>
      <c r="AJ84">
        <f t="shared" si="70"/>
        <v>-1.0891267413499843</v>
      </c>
      <c r="AK84">
        <f t="shared" si="92"/>
        <v>-0.71219858745024911</v>
      </c>
      <c r="AL84">
        <f t="shared" si="71"/>
        <v>-3.1789537925865696</v>
      </c>
      <c r="AN84">
        <f t="shared" si="72"/>
        <v>0</v>
      </c>
      <c r="AO84">
        <f t="shared" si="73"/>
        <v>0</v>
      </c>
      <c r="AP84">
        <f t="shared" si="74"/>
        <v>-2.0747532786445622E-9</v>
      </c>
      <c r="AQ84">
        <f t="shared" si="75"/>
        <v>-3.6338260443515447E-4</v>
      </c>
      <c r="AR84">
        <f t="shared" si="76"/>
        <v>-3.633846791884331E-4</v>
      </c>
      <c r="AS84">
        <f t="shared" si="77"/>
        <v>-2.8728498423533598E-4</v>
      </c>
      <c r="AT84">
        <f t="shared" si="78"/>
        <v>-1.8786056039213998E-4</v>
      </c>
      <c r="AU84">
        <f t="shared" si="79"/>
        <v>-8.3853022381590915E-4</v>
      </c>
      <c r="AW84">
        <v>81</v>
      </c>
      <c r="AX84">
        <f>IF(Z84&gt;0, (R84*SUMPRODUCT(K84:$K$98, X84:$X$98)-K84*$AZ$3)/Z84, 0)</f>
        <v>-14438086.035020893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0.70796792399999997</v>
      </c>
      <c r="Q85" s="5">
        <f t="shared" si="91"/>
        <v>12.5</v>
      </c>
      <c r="R85">
        <f t="shared" si="62"/>
        <v>1000000</v>
      </c>
      <c r="S85">
        <f t="shared" si="63"/>
        <v>-45709835.977984115</v>
      </c>
      <c r="U85">
        <f t="shared" si="83"/>
        <v>0.70796792399999997</v>
      </c>
      <c r="V85">
        <f t="shared" si="84"/>
        <v>0.01</v>
      </c>
      <c r="W85">
        <f t="shared" si="85"/>
        <v>6.292481407588749E-7</v>
      </c>
      <c r="X85">
        <f t="shared" si="86"/>
        <v>4.4548749989392044E-7</v>
      </c>
      <c r="Y85">
        <f t="shared" si="87"/>
        <v>6.2924814075887491E-9</v>
      </c>
      <c r="Z85">
        <f t="shared" si="88"/>
        <v>1.7746815945736572E-7</v>
      </c>
      <c r="AB85">
        <f t="shared" si="89"/>
        <v>-9.0851387936535737</v>
      </c>
      <c r="AC85">
        <f t="shared" si="64"/>
        <v>-8.1120404601109168</v>
      </c>
      <c r="AE85">
        <f t="shared" si="65"/>
        <v>0</v>
      </c>
      <c r="AF85">
        <f t="shared" si="66"/>
        <v>0</v>
      </c>
      <c r="AG85">
        <f t="shared" si="67"/>
        <v>-2.2183519932170713E-6</v>
      </c>
      <c r="AH85">
        <f t="shared" si="68"/>
        <v>-0.44548749989392045</v>
      </c>
      <c r="AI85">
        <f t="shared" si="69"/>
        <v>-0.44548971824591366</v>
      </c>
      <c r="AJ85">
        <f t="shared" si="70"/>
        <v>-0.97309833354265685</v>
      </c>
      <c r="AK85">
        <f t="shared" si="92"/>
        <v>-0.63595971555575026</v>
      </c>
      <c r="AL85">
        <f t="shared" si="71"/>
        <v>-2.0545477673443209</v>
      </c>
      <c r="AN85">
        <f t="shared" si="72"/>
        <v>0</v>
      </c>
      <c r="AO85">
        <f t="shared" si="73"/>
        <v>0</v>
      </c>
      <c r="AP85">
        <f t="shared" si="74"/>
        <v>-5.2245265568208241E-10</v>
      </c>
      <c r="AQ85">
        <f t="shared" si="75"/>
        <v>-1.0491848367815601E-4</v>
      </c>
      <c r="AR85">
        <f t="shared" si="76"/>
        <v>-1.049190061308117E-4</v>
      </c>
      <c r="AS85">
        <f t="shared" si="77"/>
        <v>-2.2917815123734599E-4</v>
      </c>
      <c r="AT85">
        <f t="shared" si="78"/>
        <v>-1.4977733169255935E-4</v>
      </c>
      <c r="AU85">
        <f t="shared" si="79"/>
        <v>-4.8387448906071708E-4</v>
      </c>
      <c r="AW85">
        <v>82</v>
      </c>
      <c r="AX85">
        <f>IF(Z85&gt;0, (R85*SUMPRODUCT(K85:$K$98, X85:$X$98)-K85*$AZ$3)/Z85, 0)</f>
        <v>-45709835.977984115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0.73634663</v>
      </c>
      <c r="Q86" s="5">
        <f t="shared" si="91"/>
        <v>12.5</v>
      </c>
      <c r="R86">
        <f t="shared" si="62"/>
        <v>1000000</v>
      </c>
      <c r="S86">
        <f t="shared" si="63"/>
        <v>-160900128.86130419</v>
      </c>
      <c r="U86">
        <f t="shared" si="83"/>
        <v>0.73634663</v>
      </c>
      <c r="V86">
        <f t="shared" si="84"/>
        <v>0.01</v>
      </c>
      <c r="W86">
        <f t="shared" si="85"/>
        <v>1.7746815945736572E-7</v>
      </c>
      <c r="X86">
        <f t="shared" si="86"/>
        <v>1.3067808114873388E-7</v>
      </c>
      <c r="Y86">
        <f t="shared" si="87"/>
        <v>1.7746815945736571E-9</v>
      </c>
      <c r="Z86">
        <f t="shared" si="88"/>
        <v>4.5015396714058181E-8</v>
      </c>
      <c r="AB86">
        <f t="shared" si="89"/>
        <v>-8.1120404601109168</v>
      </c>
      <c r="AC86">
        <f t="shared" si="64"/>
        <v>-7.2429831320346905</v>
      </c>
      <c r="AE86">
        <f t="shared" si="65"/>
        <v>0</v>
      </c>
      <c r="AF86">
        <f t="shared" si="66"/>
        <v>0</v>
      </c>
      <c r="AG86">
        <f t="shared" si="67"/>
        <v>-5.6269245892572727E-7</v>
      </c>
      <c r="AH86">
        <f t="shared" si="68"/>
        <v>-0.13067808114873389</v>
      </c>
      <c r="AI86">
        <f t="shared" si="69"/>
        <v>-0.13067864384119282</v>
      </c>
      <c r="AJ86">
        <f t="shared" si="70"/>
        <v>-0.86905732807622638</v>
      </c>
      <c r="AK86">
        <f t="shared" si="92"/>
        <v>-0.56784283220776421</v>
      </c>
      <c r="AL86">
        <f t="shared" si="71"/>
        <v>-1.5675788041251835</v>
      </c>
      <c r="AN86">
        <f t="shared" si="72"/>
        <v>0</v>
      </c>
      <c r="AO86">
        <f t="shared" si="73"/>
        <v>0</v>
      </c>
      <c r="AP86">
        <f t="shared" si="74"/>
        <v>-1.1832310426715165E-10</v>
      </c>
      <c r="AQ86">
        <f t="shared" si="75"/>
        <v>-2.7479018024717985E-5</v>
      </c>
      <c r="AR86">
        <f t="shared" si="76"/>
        <v>-2.7479136347822253E-5</v>
      </c>
      <c r="AS86">
        <f t="shared" si="77"/>
        <v>-1.8274558191238986E-4</v>
      </c>
      <c r="AT86">
        <f t="shared" si="78"/>
        <v>-1.19406125987451E-4</v>
      </c>
      <c r="AU86">
        <f t="shared" si="79"/>
        <v>-3.2963084424766313E-4</v>
      </c>
      <c r="AW86">
        <v>83</v>
      </c>
      <c r="AX86">
        <f>IF(Z86&gt;0, (R86*SUMPRODUCT(K86:$K$98, X86:$X$98)-K86*$AZ$3)/Z86, 0)</f>
        <v>-160900128.86130419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0.76472631499999999</v>
      </c>
      <c r="Q87" s="5">
        <f t="shared" si="91"/>
        <v>12.5</v>
      </c>
      <c r="R87">
        <f t="shared" si="62"/>
        <v>1000000</v>
      </c>
      <c r="S87">
        <f t="shared" si="63"/>
        <v>-637719203.94960511</v>
      </c>
      <c r="U87">
        <f t="shared" si="83"/>
        <v>0.76472631499999999</v>
      </c>
      <c r="V87">
        <f t="shared" si="84"/>
        <v>0.01</v>
      </c>
      <c r="W87">
        <f t="shared" si="85"/>
        <v>4.5015396714058181E-8</v>
      </c>
      <c r="X87">
        <f t="shared" si="86"/>
        <v>3.4424458447404819E-8</v>
      </c>
      <c r="Y87">
        <f t="shared" si="87"/>
        <v>4.5015396714058184E-10</v>
      </c>
      <c r="Z87">
        <f t="shared" si="88"/>
        <v>1.0140784299512781E-8</v>
      </c>
      <c r="AB87">
        <f t="shared" si="89"/>
        <v>-7.2429831320346905</v>
      </c>
      <c r="AC87">
        <f t="shared" si="64"/>
        <v>-6.4669728909099442</v>
      </c>
      <c r="AE87">
        <f t="shared" si="65"/>
        <v>0</v>
      </c>
      <c r="AF87">
        <f t="shared" si="66"/>
        <v>0</v>
      </c>
      <c r="AG87">
        <f t="shared" si="67"/>
        <v>-1.2675980374390976E-7</v>
      </c>
      <c r="AH87">
        <f t="shared" si="68"/>
        <v>-3.442445844740482E-2</v>
      </c>
      <c r="AI87">
        <f t="shared" si="69"/>
        <v>-3.4424585207208563E-2</v>
      </c>
      <c r="AJ87">
        <f t="shared" si="70"/>
        <v>-0.77601024112474626</v>
      </c>
      <c r="AK87">
        <f t="shared" si="92"/>
        <v>-0.50700881924242835</v>
      </c>
      <c r="AL87">
        <f t="shared" si="71"/>
        <v>-1.3174436455743832</v>
      </c>
      <c r="AN87">
        <f t="shared" si="72"/>
        <v>0</v>
      </c>
      <c r="AO87">
        <f t="shared" si="73"/>
        <v>0</v>
      </c>
      <c r="AP87">
        <f t="shared" si="74"/>
        <v>-2.3799180106161145E-11</v>
      </c>
      <c r="AQ87">
        <f t="shared" si="75"/>
        <v>-6.4631993932556888E-6</v>
      </c>
      <c r="AR87">
        <f t="shared" si="76"/>
        <v>-6.4632231924357947E-6</v>
      </c>
      <c r="AS87">
        <f t="shared" si="77"/>
        <v>-1.4569608777609597E-4</v>
      </c>
      <c r="AT87">
        <f t="shared" si="78"/>
        <v>-9.5191013619271161E-5</v>
      </c>
      <c r="AU87">
        <f t="shared" si="79"/>
        <v>-2.4735032458780295E-4</v>
      </c>
      <c r="AW87">
        <v>84</v>
      </c>
      <c r="AX87">
        <f>IF(Z87&gt;0, (R87*SUMPRODUCT(K87:$K$98, X87:$X$98)-K87*$AZ$3)/Z87, 0)</f>
        <v>-637719203.94960511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0.79310599999999998</v>
      </c>
      <c r="Q88" s="5">
        <f t="shared" si="91"/>
        <v>12.5</v>
      </c>
      <c r="R88">
        <f t="shared" si="62"/>
        <v>1000000</v>
      </c>
      <c r="S88">
        <f t="shared" si="63"/>
        <v>-2891874298.0547261</v>
      </c>
      <c r="U88">
        <f t="shared" si="83"/>
        <v>0.79310599999999998</v>
      </c>
      <c r="V88">
        <f t="shared" si="84"/>
        <v>0.01</v>
      </c>
      <c r="W88">
        <f t="shared" si="85"/>
        <v>1.0140784299512781E-8</v>
      </c>
      <c r="X88">
        <f t="shared" si="86"/>
        <v>8.0427168726493843E-9</v>
      </c>
      <c r="Y88">
        <f t="shared" si="87"/>
        <v>1.0140784299512781E-10</v>
      </c>
      <c r="Z88">
        <f t="shared" si="88"/>
        <v>1.996659583868269E-9</v>
      </c>
      <c r="AB88">
        <f t="shared" si="89"/>
        <v>-6.4669728909099442</v>
      </c>
      <c r="AC88">
        <f t="shared" si="64"/>
        <v>-5.774088532553292</v>
      </c>
      <c r="AE88">
        <f t="shared" si="65"/>
        <v>0</v>
      </c>
      <c r="AF88">
        <f t="shared" si="66"/>
        <v>0</v>
      </c>
      <c r="AG88">
        <f t="shared" si="67"/>
        <v>-2.4958244798353361E-8</v>
      </c>
      <c r="AH88">
        <f t="shared" si="68"/>
        <v>-8.0427168726493834E-3</v>
      </c>
      <c r="AI88">
        <f t="shared" si="69"/>
        <v>-8.0427418308941824E-3</v>
      </c>
      <c r="AJ88">
        <f t="shared" si="70"/>
        <v>-0.69288435835665219</v>
      </c>
      <c r="AK88">
        <f t="shared" si="92"/>
        <v>-0.45268810236369611</v>
      </c>
      <c r="AL88">
        <f t="shared" si="71"/>
        <v>-1.1536152025512425</v>
      </c>
      <c r="AN88">
        <f t="shared" si="72"/>
        <v>0</v>
      </c>
      <c r="AO88">
        <f t="shared" si="73"/>
        <v>0</v>
      </c>
      <c r="AP88">
        <f t="shared" si="74"/>
        <v>-4.1838533641272239E-12</v>
      </c>
      <c r="AQ88">
        <f t="shared" si="75"/>
        <v>-1.3482337526626458E-6</v>
      </c>
      <c r="AR88">
        <f t="shared" si="76"/>
        <v>-1.34823793651601E-6</v>
      </c>
      <c r="AS88">
        <f t="shared" si="77"/>
        <v>-1.1615105858136592E-4</v>
      </c>
      <c r="AT88">
        <f t="shared" si="78"/>
        <v>-7.5885970959771822E-5</v>
      </c>
      <c r="AU88">
        <f t="shared" si="79"/>
        <v>-1.9338526747765376E-4</v>
      </c>
      <c r="AW88">
        <v>85</v>
      </c>
      <c r="AX88">
        <f>IF(Z88&gt;0, (R88*SUMPRODUCT(K88:$K$98, X88:$X$98)-K88*$AZ$3)/Z88, 0)</f>
        <v>-2891874298.0547261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1000000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1.996659583868269E-9</v>
      </c>
      <c r="X89">
        <f t="shared" si="86"/>
        <v>1.996659583868269E-9</v>
      </c>
      <c r="Y89">
        <f t="shared" si="87"/>
        <v>1.996659583868269E-11</v>
      </c>
      <c r="Z89">
        <f t="shared" si="88"/>
        <v>0</v>
      </c>
      <c r="AB89">
        <f t="shared" si="89"/>
        <v>-5.774088532553292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-1.9966595838682689E-3</v>
      </c>
      <c r="AI89">
        <f t="shared" si="69"/>
        <v>-1.9966595838682689E-3</v>
      </c>
      <c r="AJ89">
        <f t="shared" si="70"/>
        <v>-5.774088532553292</v>
      </c>
      <c r="AK89">
        <f t="shared" si="92"/>
        <v>-0.40418619727873045</v>
      </c>
      <c r="AL89">
        <f t="shared" si="71"/>
        <v>-6.1802713894158909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-2.9884666886623025E-7</v>
      </c>
      <c r="AR89">
        <f t="shared" si="76"/>
        <v>-2.9884666886623025E-7</v>
      </c>
      <c r="AS89">
        <f t="shared" si="77"/>
        <v>-8.6422700075352286E-4</v>
      </c>
      <c r="AT89">
        <f t="shared" si="78"/>
        <v>-6.0495890052746602E-5</v>
      </c>
      <c r="AU89">
        <f t="shared" si="79"/>
        <v>-9.2502173747513569E-4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43910.149684386415</v>
      </c>
      <c r="AO91" s="6">
        <f t="shared" si="93"/>
        <v>-4391.0149684386415</v>
      </c>
      <c r="AP91" s="6">
        <f t="shared" si="93"/>
        <v>-250.29044216789777</v>
      </c>
      <c r="AQ91" s="6">
        <f t="shared" si="93"/>
        <v>-34444.600144615433</v>
      </c>
      <c r="AR91" s="6">
        <f t="shared" si="93"/>
        <v>4824.2441291644145</v>
      </c>
      <c r="AS91" s="6">
        <f t="shared" si="93"/>
        <v>-2070.5038851583486</v>
      </c>
      <c r="AT91" s="6">
        <f t="shared" si="93"/>
        <v>717.24350242078037</v>
      </c>
      <c r="AU91" s="6">
        <f t="shared" si="93"/>
        <v>3470.9837464268544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A46AF-81B0-40C0-8853-DBBD3DE5BF04}">
  <sheetPr codeName="Sheet43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62906.499337073343</v>
      </c>
      <c r="K3">
        <v>1</v>
      </c>
      <c r="L3" s="2">
        <v>0</v>
      </c>
      <c r="O3">
        <f>$C$3</f>
        <v>62906.499337073343</v>
      </c>
      <c r="P3">
        <f>O3*C5</f>
        <v>6290.6499337073346</v>
      </c>
      <c r="Q3" s="5">
        <f>B8</f>
        <v>125.8175559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62906.499337073343</v>
      </c>
      <c r="AF3">
        <f t="shared" ref="AF3:AF34" si="4">-$Z3*P3</f>
        <v>-6290.6499337073346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56490.031847466009</v>
      </c>
      <c r="AJ3">
        <f t="shared" ref="AJ3:AJ34" si="8">AB3-AC3</f>
        <v>0</v>
      </c>
      <c r="AL3">
        <f t="shared" ref="AL3:AL34" si="9">SUM(AI3:AK3)</f>
        <v>56490.031847466009</v>
      </c>
      <c r="AN3">
        <f t="shared" ref="AN3:AN34" si="10">AE3*$K3</f>
        <v>62906.499337073343</v>
      </c>
      <c r="AO3">
        <f t="shared" ref="AO3:AO34" si="11">AF3*$K3</f>
        <v>-6290.6499337073346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56490.031847466009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56490.031847466009</v>
      </c>
      <c r="AW3">
        <v>0</v>
      </c>
      <c r="AX3">
        <f>IF(Z3&gt;0, (R3*SUMPRODUCT(K3:$K$98, X3:$X$98)-K3*$AZ$3)/Z3, 0)</f>
        <v>0</v>
      </c>
      <c r="AZ3">
        <f>C6*ABS(SUMPRODUCT(X4:X79, K4:K79))/1</f>
        <v>48311.706028318869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2.7053950000000002E-3</v>
      </c>
      <c r="R4">
        <f t="shared" si="0"/>
        <v>1000000</v>
      </c>
      <c r="S4">
        <f t="shared" si="1"/>
        <v>3282.3147893122468</v>
      </c>
      <c r="U4">
        <f t="shared" ref="U4:U35" si="21">M4</f>
        <v>2.7053950000000002E-3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2.7053950000000002E-3</v>
      </c>
      <c r="Y4">
        <f t="shared" ref="Y4:Y35" si="25">V4*W4</f>
        <v>0.01</v>
      </c>
      <c r="Z4">
        <f t="shared" ref="Z4:Z35" si="26">MAX(0, W4-X4-Y4)</f>
        <v>0.98729460499999999</v>
      </c>
      <c r="AB4">
        <f t="shared" ref="AB4:AB35" si="27">AC3</f>
        <v>0</v>
      </c>
      <c r="AC4">
        <f t="shared" si="2"/>
        <v>3240.611683399693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-2705.395</v>
      </c>
      <c r="AI4">
        <f t="shared" si="7"/>
        <v>-2705.395</v>
      </c>
      <c r="AJ4">
        <f t="shared" si="8"/>
        <v>-3240.611683399693</v>
      </c>
      <c r="AK4">
        <f>G4*SUM(AB4, AE4:AF4)</f>
        <v>0</v>
      </c>
      <c r="AL4">
        <f t="shared" si="9"/>
        <v>-5946.0066833996934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-2523.924806418509</v>
      </c>
      <c r="AR4">
        <f t="shared" si="14"/>
        <v>-2523.924806418509</v>
      </c>
      <c r="AS4">
        <f t="shared" si="15"/>
        <v>-3023.2406786077927</v>
      </c>
      <c r="AT4">
        <f t="shared" si="16"/>
        <v>0</v>
      </c>
      <c r="AU4">
        <f t="shared" si="17"/>
        <v>-5547.1654850263021</v>
      </c>
      <c r="AW4">
        <v>1</v>
      </c>
      <c r="AX4">
        <f>IF(Z4&gt;0, (R4*SUMPRODUCT(K4:$K$98, X4:$X$98)-K4*$AZ$3)/Z4, 0)</f>
        <v>3282.3147893122468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2.7496130000000001E-3</v>
      </c>
      <c r="Q5" s="5">
        <f t="shared" ref="Q5:Q36" si="29">$C$8</f>
        <v>12.5</v>
      </c>
      <c r="R5">
        <f t="shared" si="0"/>
        <v>1000000</v>
      </c>
      <c r="S5">
        <f t="shared" si="1"/>
        <v>4592.2047728268426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3240.611683399693</v>
      </c>
      <c r="AC5">
        <f t="shared" si="2"/>
        <v>4476.0540496554677</v>
      </c>
      <c r="AE5">
        <f t="shared" si="3"/>
        <v>0</v>
      </c>
      <c r="AF5">
        <f t="shared" si="4"/>
        <v>0</v>
      </c>
      <c r="AG5">
        <f t="shared" si="5"/>
        <v>-12.183837260865776</v>
      </c>
      <c r="AH5">
        <f t="shared" si="6"/>
        <v>-2714.678080737865</v>
      </c>
      <c r="AI5">
        <f t="shared" si="7"/>
        <v>-2726.8619179987309</v>
      </c>
      <c r="AJ5">
        <f t="shared" si="8"/>
        <v>-1235.4423662557747</v>
      </c>
      <c r="AK5">
        <f>G5*SUM(AB5, AE5:AF5)</f>
        <v>132.86507901938742</v>
      </c>
      <c r="AL5">
        <f t="shared" si="9"/>
        <v>-3829.4392052351182</v>
      </c>
      <c r="AN5">
        <f t="shared" si="10"/>
        <v>0</v>
      </c>
      <c r="AO5">
        <f t="shared" si="11"/>
        <v>0</v>
      </c>
      <c r="AP5">
        <f t="shared" si="12"/>
        <v>-10.418496927781405</v>
      </c>
      <c r="AQ5">
        <f t="shared" si="13"/>
        <v>-2321.3429922383257</v>
      </c>
      <c r="AR5">
        <f t="shared" si="14"/>
        <v>-2331.7614891661074</v>
      </c>
      <c r="AS5">
        <f t="shared" si="15"/>
        <v>-1056.4366727574086</v>
      </c>
      <c r="AT5">
        <f t="shared" si="16"/>
        <v>113.61399433814805</v>
      </c>
      <c r="AU5">
        <f t="shared" si="17"/>
        <v>-3274.5841675853676</v>
      </c>
      <c r="AW5">
        <v>2</v>
      </c>
      <c r="AX5">
        <f>IF(Z5&gt;0, (R5*SUMPRODUCT(K5:$K$98, X5:$X$98)-K5*$AZ$3)/Z5, 0)</f>
        <v>4592.2047728268426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2.8010499999999998E-3</v>
      </c>
      <c r="Q6" s="5">
        <f t="shared" si="29"/>
        <v>12.5</v>
      </c>
      <c r="R6">
        <f t="shared" si="0"/>
        <v>1000000</v>
      </c>
      <c r="S6">
        <f t="shared" si="1"/>
        <v>6441.6049581547813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4476.0540496554677</v>
      </c>
      <c r="AC6">
        <f t="shared" si="2"/>
        <v>6198.3036583991707</v>
      </c>
      <c r="AE6">
        <f t="shared" si="3"/>
        <v>0</v>
      </c>
      <c r="AF6">
        <f t="shared" si="4"/>
        <v>0</v>
      </c>
      <c r="AG6">
        <f t="shared" si="5"/>
        <v>-12.02787135089757</v>
      </c>
      <c r="AH6">
        <f t="shared" si="6"/>
        <v>-2730.2029887638464</v>
      </c>
      <c r="AI6">
        <f t="shared" si="7"/>
        <v>-2742.2308601147438</v>
      </c>
      <c r="AJ6">
        <f t="shared" si="8"/>
        <v>-1722.249608743703</v>
      </c>
      <c r="AK6">
        <f>G6*SUM(AB6, AE6:AF6)</f>
        <v>261.84916190484489</v>
      </c>
      <c r="AL6">
        <f t="shared" si="9"/>
        <v>-4202.6313069536018</v>
      </c>
      <c r="AN6">
        <f t="shared" si="10"/>
        <v>0</v>
      </c>
      <c r="AO6">
        <f t="shared" si="11"/>
        <v>0</v>
      </c>
      <c r="AP6">
        <f t="shared" si="12"/>
        <v>-9.2784205933099031</v>
      </c>
      <c r="AQ6">
        <f t="shared" si="13"/>
        <v>-2106.1059680333497</v>
      </c>
      <c r="AR6">
        <f t="shared" si="14"/>
        <v>-2115.3843886266595</v>
      </c>
      <c r="AS6">
        <f t="shared" si="15"/>
        <v>-1328.5606214432134</v>
      </c>
      <c r="AT6">
        <f t="shared" si="16"/>
        <v>201.99306970285718</v>
      </c>
      <c r="AU6">
        <f t="shared" si="17"/>
        <v>-3241.9519403670156</v>
      </c>
      <c r="AW6">
        <v>3</v>
      </c>
      <c r="AX6">
        <f>IF(Z6&gt;0, (R6*SUMPRODUCT(K6:$K$98, X6:$X$98)-K6*$AZ$3)/Z6, 0)</f>
        <v>6441.6049581547813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2.8606080000000002E-3</v>
      </c>
      <c r="Q7" s="5">
        <f t="shared" si="29"/>
        <v>12.5</v>
      </c>
      <c r="R7">
        <f t="shared" si="0"/>
        <v>1000000</v>
      </c>
      <c r="S7">
        <f t="shared" si="1"/>
        <v>7845.9010166562221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6198.3036583991707</v>
      </c>
      <c r="AC7">
        <f t="shared" si="2"/>
        <v>7452.4671253691486</v>
      </c>
      <c r="AE7">
        <f t="shared" si="3"/>
        <v>0</v>
      </c>
      <c r="AF7">
        <f t="shared" si="4"/>
        <v>0</v>
      </c>
      <c r="AG7">
        <f t="shared" si="5"/>
        <v>-11.873185612379245</v>
      </c>
      <c r="AH7">
        <f t="shared" si="6"/>
        <v>-2752.5620007478719</v>
      </c>
      <c r="AI7">
        <f t="shared" si="7"/>
        <v>-2764.435186360251</v>
      </c>
      <c r="AJ7">
        <f t="shared" si="8"/>
        <v>-1254.1634669699779</v>
      </c>
      <c r="AK7">
        <f>G7*SUM(AB7, AE7:AF7)</f>
        <v>304.33670962739927</v>
      </c>
      <c r="AL7">
        <f t="shared" si="9"/>
        <v>-3714.2619437028297</v>
      </c>
      <c r="AN7">
        <f t="shared" si="10"/>
        <v>0</v>
      </c>
      <c r="AO7">
        <f t="shared" si="11"/>
        <v>0</v>
      </c>
      <c r="AP7">
        <f t="shared" si="12"/>
        <v>-8.3332676400693462</v>
      </c>
      <c r="AQ7">
        <f t="shared" si="13"/>
        <v>-1931.9024057201027</v>
      </c>
      <c r="AR7">
        <f t="shared" si="14"/>
        <v>-1940.2356733601721</v>
      </c>
      <c r="AS7">
        <f t="shared" si="15"/>
        <v>-880.24226823855611</v>
      </c>
      <c r="AT7">
        <f t="shared" si="16"/>
        <v>213.60057332709206</v>
      </c>
      <c r="AU7">
        <f t="shared" si="17"/>
        <v>-2606.877368271636</v>
      </c>
      <c r="AW7">
        <v>4</v>
      </c>
      <c r="AX7">
        <f>IF(Z7&gt;0, (R7*SUMPRODUCT(K7:$K$98, X7:$X$98)-K7*$AZ$3)/Z7, 0)</f>
        <v>7845.9010166562221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2.9228739999999998E-3</v>
      </c>
      <c r="Q8" s="5">
        <f t="shared" si="29"/>
        <v>12.5</v>
      </c>
      <c r="R8">
        <f t="shared" si="0"/>
        <v>1000000</v>
      </c>
      <c r="S8">
        <f t="shared" si="1"/>
        <v>8295.0691902145973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7452.4671253691486</v>
      </c>
      <c r="AC8">
        <f t="shared" si="2"/>
        <v>7777.2909253946782</v>
      </c>
      <c r="AE8">
        <f t="shared" si="3"/>
        <v>0</v>
      </c>
      <c r="AF8">
        <f t="shared" si="4"/>
        <v>0</v>
      </c>
      <c r="AG8">
        <f t="shared" si="5"/>
        <v>-11.719749930731856</v>
      </c>
      <c r="AH8">
        <f t="shared" si="6"/>
        <v>-2776.3060418877899</v>
      </c>
      <c r="AI8">
        <f t="shared" si="7"/>
        <v>-2788.0257918185216</v>
      </c>
      <c r="AJ8">
        <f t="shared" si="8"/>
        <v>-324.82380002552964</v>
      </c>
      <c r="AK8">
        <f t="shared" ref="AK8:AK39" si="30">G8*SUM(AB8:AB8, AE8:AF8)</f>
        <v>158.73754977036285</v>
      </c>
      <c r="AL8">
        <f t="shared" si="9"/>
        <v>-2954.1120420736884</v>
      </c>
      <c r="AN8">
        <f t="shared" si="10"/>
        <v>0</v>
      </c>
      <c r="AO8">
        <f t="shared" si="11"/>
        <v>0</v>
      </c>
      <c r="AP8">
        <f t="shared" si="12"/>
        <v>-7.6781273894786271</v>
      </c>
      <c r="AQ8">
        <f t="shared" si="13"/>
        <v>-1818.8810843050537</v>
      </c>
      <c r="AR8">
        <f t="shared" si="14"/>
        <v>-1826.5592116945322</v>
      </c>
      <c r="AS8">
        <f t="shared" si="15"/>
        <v>-212.80646178214178</v>
      </c>
      <c r="AT8">
        <f t="shared" si="16"/>
        <v>103.99600126574029</v>
      </c>
      <c r="AU8">
        <f t="shared" si="17"/>
        <v>-1935.3696722109337</v>
      </c>
      <c r="AW8">
        <v>5</v>
      </c>
      <c r="AX8">
        <f>IF(Z8&gt;0, (R8*SUMPRODUCT(K8:$K$98, X8:$X$98)-K8*$AZ$3)/Z8, 0)</f>
        <v>8295.0691902145973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2.991456E-3</v>
      </c>
      <c r="Q9" s="5">
        <f t="shared" si="29"/>
        <v>12.5</v>
      </c>
      <c r="R9">
        <f t="shared" si="0"/>
        <v>1000000</v>
      </c>
      <c r="S9">
        <f t="shared" si="1"/>
        <v>8249.4544540150764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7777.2909253946782</v>
      </c>
      <c r="AC9">
        <f t="shared" si="2"/>
        <v>7634.0407400532977</v>
      </c>
      <c r="AE9">
        <f t="shared" si="3"/>
        <v>0</v>
      </c>
      <c r="AF9">
        <f t="shared" si="4"/>
        <v>0</v>
      </c>
      <c r="AG9">
        <f t="shared" si="5"/>
        <v>-11.567493315175751</v>
      </c>
      <c r="AH9">
        <f t="shared" si="6"/>
        <v>-2804.7292999029914</v>
      </c>
      <c r="AI9">
        <f t="shared" si="7"/>
        <v>-2816.2967932181673</v>
      </c>
      <c r="AJ9">
        <f t="shared" si="8"/>
        <v>143.25018534138053</v>
      </c>
      <c r="AK9">
        <f t="shared" si="30"/>
        <v>45.886016459828603</v>
      </c>
      <c r="AL9">
        <f t="shared" si="9"/>
        <v>-2627.1605914169581</v>
      </c>
      <c r="AN9">
        <f t="shared" si="10"/>
        <v>0</v>
      </c>
      <c r="AO9">
        <f t="shared" si="11"/>
        <v>0</v>
      </c>
      <c r="AP9">
        <f t="shared" si="12"/>
        <v>-7.1771733453317745</v>
      </c>
      <c r="AQ9">
        <f t="shared" si="13"/>
        <v>-1740.2239036287658</v>
      </c>
      <c r="AR9">
        <f t="shared" si="14"/>
        <v>-1747.4010769740976</v>
      </c>
      <c r="AS9">
        <f t="shared" si="15"/>
        <v>88.881089786077979</v>
      </c>
      <c r="AT9">
        <f t="shared" si="16"/>
        <v>28.470463330795813</v>
      </c>
      <c r="AU9">
        <f t="shared" si="17"/>
        <v>-1630.0495238572239</v>
      </c>
      <c r="AW9">
        <v>6</v>
      </c>
      <c r="AX9">
        <f>IF(Z9&gt;0, (R9*SUMPRODUCT(K9:$K$98, X9:$X$98)-K9*$AZ$3)/Z9, 0)</f>
        <v>8249.4544540150764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3.0654530000000001E-3</v>
      </c>
      <c r="Q10" s="5">
        <f t="shared" si="29"/>
        <v>12.5</v>
      </c>
      <c r="R10">
        <f t="shared" si="0"/>
        <v>1000000</v>
      </c>
      <c r="S10">
        <f t="shared" si="1"/>
        <v>8137.7325372571622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7634.0407400532977</v>
      </c>
      <c r="AC10">
        <f t="shared" si="2"/>
        <v>7432.2619407854727</v>
      </c>
      <c r="AE10">
        <f t="shared" si="3"/>
        <v>0</v>
      </c>
      <c r="AF10">
        <f t="shared" si="4"/>
        <v>0</v>
      </c>
      <c r="AG10">
        <f t="shared" si="5"/>
        <v>-11.416358774938509</v>
      </c>
      <c r="AH10">
        <f t="shared" si="6"/>
        <v>-2836.7685668388363</v>
      </c>
      <c r="AI10">
        <f t="shared" si="7"/>
        <v>-2848.1849256137748</v>
      </c>
      <c r="AJ10">
        <f t="shared" si="8"/>
        <v>201.77879926782498</v>
      </c>
      <c r="AK10">
        <f t="shared" si="30"/>
        <v>31.299567034218523</v>
      </c>
      <c r="AL10">
        <f t="shared" si="9"/>
        <v>-2615.1065593117314</v>
      </c>
      <c r="AN10">
        <f t="shared" si="10"/>
        <v>0</v>
      </c>
      <c r="AO10">
        <f t="shared" si="11"/>
        <v>0</v>
      </c>
      <c r="AP10">
        <f t="shared" si="12"/>
        <v>-6.7198561088279005</v>
      </c>
      <c r="AQ10">
        <f t="shared" si="13"/>
        <v>-1669.7685276893899</v>
      </c>
      <c r="AR10">
        <f t="shared" si="14"/>
        <v>-1676.4883837982179</v>
      </c>
      <c r="AS10">
        <f t="shared" si="15"/>
        <v>118.77031228804876</v>
      </c>
      <c r="AT10">
        <f t="shared" si="16"/>
        <v>18.423438758799396</v>
      </c>
      <c r="AU10">
        <f t="shared" si="17"/>
        <v>-1539.2946327513698</v>
      </c>
      <c r="AW10">
        <v>7</v>
      </c>
      <c r="AX10">
        <f>IF(Z10&gt;0, (R10*SUMPRODUCT(K10:$K$98, X10:$X$98)-K10*$AZ$3)/Z10, 0)</f>
        <v>8137.7325372571622</v>
      </c>
    </row>
    <row r="11" spans="1:52" x14ac:dyDescent="0.25">
      <c r="A11" t="s">
        <v>33</v>
      </c>
      <c r="C11" s="26">
        <f>AU81</f>
        <v>4604.7822950639156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3.1502779999999998E-3</v>
      </c>
      <c r="Q11" s="5">
        <f t="shared" si="29"/>
        <v>12.5</v>
      </c>
      <c r="R11">
        <f t="shared" si="0"/>
        <v>1000000</v>
      </c>
      <c r="S11">
        <f t="shared" si="1"/>
        <v>7964.5116395855157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7432.2619407854727</v>
      </c>
      <c r="AC11">
        <f t="shared" si="2"/>
        <v>7178.4019054798882</v>
      </c>
      <c r="AE11">
        <f t="shared" si="3"/>
        <v>0</v>
      </c>
      <c r="AF11">
        <f t="shared" si="4"/>
        <v>0</v>
      </c>
      <c r="AG11">
        <f t="shared" si="5"/>
        <v>-11.266230483300326</v>
      </c>
      <c r="AH11">
        <f t="shared" si="6"/>
        <v>-2877.1763111036585</v>
      </c>
      <c r="AI11">
        <f t="shared" si="7"/>
        <v>-2888.4425415869587</v>
      </c>
      <c r="AJ11">
        <f t="shared" si="8"/>
        <v>253.86003530558446</v>
      </c>
      <c r="AK11">
        <f t="shared" si="30"/>
        <v>17.837428657885134</v>
      </c>
      <c r="AL11">
        <f t="shared" si="9"/>
        <v>-2616.7450776234891</v>
      </c>
      <c r="AN11">
        <f t="shared" si="10"/>
        <v>0</v>
      </c>
      <c r="AO11">
        <f t="shared" si="11"/>
        <v>0</v>
      </c>
      <c r="AP11">
        <f t="shared" si="12"/>
        <v>-6.3013000122356653</v>
      </c>
      <c r="AQ11">
        <f t="shared" si="13"/>
        <v>-1609.2295600764833</v>
      </c>
      <c r="AR11">
        <f t="shared" si="14"/>
        <v>-1615.530860088719</v>
      </c>
      <c r="AS11">
        <f t="shared" si="15"/>
        <v>141.98611025651815</v>
      </c>
      <c r="AT11">
        <f t="shared" si="16"/>
        <v>9.9766279046741353</v>
      </c>
      <c r="AU11">
        <f t="shared" si="17"/>
        <v>-1463.5681219275268</v>
      </c>
      <c r="AW11">
        <v>8</v>
      </c>
      <c r="AX11">
        <f>IF(Z11&gt;0, (R11*SUMPRODUCT(K11:$K$98, X11:$X$98)-K11*$AZ$3)/Z11, 0)</f>
        <v>7964.5116395855157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3.247738E-3</v>
      </c>
      <c r="Q12" s="5">
        <f t="shared" si="29"/>
        <v>12.5</v>
      </c>
      <c r="R12">
        <f t="shared" si="0"/>
        <v>1000000</v>
      </c>
      <c r="S12">
        <f t="shared" si="1"/>
        <v>7772.0550287960286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7178.4019054798882</v>
      </c>
      <c r="AC12">
        <f t="shared" si="2"/>
        <v>6912.1414387611294</v>
      </c>
      <c r="AE12">
        <f t="shared" si="3"/>
        <v>0</v>
      </c>
      <c r="AF12">
        <f t="shared" si="4"/>
        <v>0</v>
      </c>
      <c r="AG12">
        <f t="shared" si="5"/>
        <v>-11.116978413609951</v>
      </c>
      <c r="AH12">
        <f t="shared" si="6"/>
        <v>-2927.1811885898269</v>
      </c>
      <c r="AI12">
        <f t="shared" si="7"/>
        <v>-2938.2981670034369</v>
      </c>
      <c r="AJ12">
        <f t="shared" si="8"/>
        <v>266.26046671875883</v>
      </c>
      <c r="AK12">
        <f t="shared" si="30"/>
        <v>16.510324382603741</v>
      </c>
      <c r="AL12">
        <f t="shared" si="9"/>
        <v>-2655.5273759020743</v>
      </c>
      <c r="AN12">
        <f t="shared" si="10"/>
        <v>0</v>
      </c>
      <c r="AO12">
        <f t="shared" si="11"/>
        <v>0</v>
      </c>
      <c r="AP12">
        <f t="shared" si="12"/>
        <v>-5.9087922081290234</v>
      </c>
      <c r="AQ12">
        <f t="shared" si="13"/>
        <v>-1555.8279197292206</v>
      </c>
      <c r="AR12">
        <f t="shared" si="14"/>
        <v>-1561.7367119373496</v>
      </c>
      <c r="AS12">
        <f t="shared" si="15"/>
        <v>141.52026859695215</v>
      </c>
      <c r="AT12">
        <f t="shared" si="16"/>
        <v>8.7754129257081832</v>
      </c>
      <c r="AU12">
        <f t="shared" si="17"/>
        <v>-1411.4410304146893</v>
      </c>
      <c r="AW12">
        <v>9</v>
      </c>
      <c r="AX12">
        <f>IF(Z12&gt;0, (R12*SUMPRODUCT(K12:$K$98, X12:$X$98)-K12*$AZ$3)/Z12, 0)</f>
        <v>7772.0550287960286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3.3542210000000001E-3</v>
      </c>
      <c r="Q13" s="5">
        <f t="shared" si="29"/>
        <v>12.5</v>
      </c>
      <c r="R13">
        <f t="shared" si="0"/>
        <v>1000000</v>
      </c>
      <c r="S13">
        <f t="shared" si="1"/>
        <v>7550.6740400434082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6912.1414387611294</v>
      </c>
      <c r="AC13">
        <f t="shared" si="2"/>
        <v>6625.5774332479414</v>
      </c>
      <c r="AE13">
        <f t="shared" si="3"/>
        <v>0</v>
      </c>
      <c r="AF13">
        <f t="shared" si="4"/>
        <v>0</v>
      </c>
      <c r="AG13">
        <f t="shared" si="5"/>
        <v>-10.968519827022376</v>
      </c>
      <c r="AH13">
        <f t="shared" si="6"/>
        <v>-2983.104196118175</v>
      </c>
      <c r="AI13">
        <f t="shared" si="7"/>
        <v>-2994.0727159451972</v>
      </c>
      <c r="AJ13">
        <f t="shared" si="8"/>
        <v>286.56400551318802</v>
      </c>
      <c r="AK13">
        <f t="shared" si="30"/>
        <v>13.824282877522259</v>
      </c>
      <c r="AL13">
        <f t="shared" si="9"/>
        <v>-2693.6844275544868</v>
      </c>
      <c r="AN13">
        <f t="shared" si="10"/>
        <v>0</v>
      </c>
      <c r="AO13">
        <f t="shared" si="11"/>
        <v>0</v>
      </c>
      <c r="AP13">
        <f t="shared" si="12"/>
        <v>-5.5417156759872537</v>
      </c>
      <c r="AQ13">
        <f t="shared" si="13"/>
        <v>-1507.1783200869004</v>
      </c>
      <c r="AR13">
        <f t="shared" si="14"/>
        <v>-1512.7200357628874</v>
      </c>
      <c r="AS13">
        <f t="shared" si="15"/>
        <v>144.78309439836619</v>
      </c>
      <c r="AT13">
        <f t="shared" si="16"/>
        <v>6.9845563795133021</v>
      </c>
      <c r="AU13">
        <f t="shared" si="17"/>
        <v>-1360.9523849850079</v>
      </c>
      <c r="AW13">
        <v>10</v>
      </c>
      <c r="AX13">
        <f>IF(Z13&gt;0, (R13*SUMPRODUCT(K13:$K$98, X13:$X$98)-K13*$AZ$3)/Z13, 0)</f>
        <v>7550.6740400434082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3.4760450000000001E-3</v>
      </c>
      <c r="Q14" s="5">
        <f t="shared" si="29"/>
        <v>12.5</v>
      </c>
      <c r="R14">
        <f t="shared" si="0"/>
        <v>1000000</v>
      </c>
      <c r="S14">
        <f t="shared" si="1"/>
        <v>7301.4077065078181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6625.5774332479414</v>
      </c>
      <c r="AC14">
        <f t="shared" si="2"/>
        <v>6320.5118056221581</v>
      </c>
      <c r="AE14">
        <f t="shared" si="3"/>
        <v>0</v>
      </c>
      <c r="AF14">
        <f t="shared" si="4"/>
        <v>0</v>
      </c>
      <c r="AG14">
        <f t="shared" si="5"/>
        <v>-10.82070756025003</v>
      </c>
      <c r="AH14">
        <f t="shared" si="6"/>
        <v>-3050.1654801697596</v>
      </c>
      <c r="AI14">
        <f t="shared" si="7"/>
        <v>-3060.9861877300095</v>
      </c>
      <c r="AJ14">
        <f t="shared" si="8"/>
        <v>305.06562762578324</v>
      </c>
      <c r="AK14">
        <f t="shared" si="30"/>
        <v>11.926039379846294</v>
      </c>
      <c r="AL14">
        <f t="shared" si="9"/>
        <v>-2743.99452072438</v>
      </c>
      <c r="AN14">
        <f t="shared" si="10"/>
        <v>0</v>
      </c>
      <c r="AO14">
        <f t="shared" si="11"/>
        <v>0</v>
      </c>
      <c r="AP14">
        <f t="shared" si="12"/>
        <v>-5.1977897567602618</v>
      </c>
      <c r="AQ14">
        <f t="shared" si="13"/>
        <v>-1465.1647132106568</v>
      </c>
      <c r="AR14">
        <f t="shared" si="14"/>
        <v>-1470.362502967417</v>
      </c>
      <c r="AS14">
        <f t="shared" si="15"/>
        <v>146.54004699636269</v>
      </c>
      <c r="AT14">
        <f t="shared" si="16"/>
        <v>5.7287423194950673</v>
      </c>
      <c r="AU14">
        <f t="shared" si="17"/>
        <v>-1318.0937136515593</v>
      </c>
      <c r="AW14">
        <v>11</v>
      </c>
      <c r="AX14">
        <f>IF(Z14&gt;0, (R14*SUMPRODUCT(K14:$K$98, X14:$X$98)-K14*$AZ$3)/Z14, 0)</f>
        <v>7301.4077065078181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3.6141120000000001E-3</v>
      </c>
      <c r="Q15" s="5">
        <f t="shared" si="29"/>
        <v>12.5</v>
      </c>
      <c r="R15">
        <f t="shared" si="0"/>
        <v>1000000</v>
      </c>
      <c r="S15">
        <f t="shared" si="1"/>
        <v>7081.1589338844469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6320.5118056221581</v>
      </c>
      <c r="AC15">
        <f t="shared" si="2"/>
        <v>6046.3995092135992</v>
      </c>
      <c r="AE15">
        <f t="shared" si="3"/>
        <v>0</v>
      </c>
      <c r="AF15">
        <f t="shared" si="4"/>
        <v>0</v>
      </c>
      <c r="AG15">
        <f t="shared" si="5"/>
        <v>-10.673393235605539</v>
      </c>
      <c r="AH15">
        <f t="shared" si="6"/>
        <v>-3128.5799233592288</v>
      </c>
      <c r="AI15">
        <f t="shared" si="7"/>
        <v>-3139.2533165948344</v>
      </c>
      <c r="AJ15">
        <f t="shared" si="8"/>
        <v>274.1122964085589</v>
      </c>
      <c r="AK15">
        <f t="shared" si="30"/>
        <v>25.914098403050851</v>
      </c>
      <c r="AL15">
        <f t="shared" si="9"/>
        <v>-2839.2269217832245</v>
      </c>
      <c r="AN15">
        <f t="shared" si="10"/>
        <v>0</v>
      </c>
      <c r="AO15">
        <f t="shared" si="11"/>
        <v>0</v>
      </c>
      <c r="AP15">
        <f t="shared" si="12"/>
        <v>-4.8638900150453228</v>
      </c>
      <c r="AQ15">
        <f t="shared" si="13"/>
        <v>-1425.7011162799995</v>
      </c>
      <c r="AR15">
        <f t="shared" si="14"/>
        <v>-1430.5650062950449</v>
      </c>
      <c r="AS15">
        <f t="shared" si="15"/>
        <v>124.91360826612451</v>
      </c>
      <c r="AT15">
        <f t="shared" si="16"/>
        <v>11.809114654469122</v>
      </c>
      <c r="AU15">
        <f t="shared" si="17"/>
        <v>-1293.8422833744512</v>
      </c>
      <c r="AW15">
        <v>12</v>
      </c>
      <c r="AX15">
        <f>IF(Z15&gt;0, (R15*SUMPRODUCT(K15:$K$98, X15:$X$98)-K15*$AZ$3)/Z15, 0)</f>
        <v>7081.1589338844469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3.757594E-3</v>
      </c>
      <c r="Q16" s="5">
        <f t="shared" si="29"/>
        <v>12.5</v>
      </c>
      <c r="R16">
        <f t="shared" si="0"/>
        <v>1000000</v>
      </c>
      <c r="S16">
        <f t="shared" si="1"/>
        <v>6899.0947716582268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6046.3995092135992</v>
      </c>
      <c r="AC16">
        <f t="shared" si="2"/>
        <v>5809.8949549958452</v>
      </c>
      <c r="AE16">
        <f t="shared" si="3"/>
        <v>0</v>
      </c>
      <c r="AF16">
        <f t="shared" si="4"/>
        <v>0</v>
      </c>
      <c r="AG16">
        <f t="shared" si="5"/>
        <v>-10.526553024867733</v>
      </c>
      <c r="AH16">
        <f t="shared" si="6"/>
        <v>-3208.502270540157</v>
      </c>
      <c r="AI16">
        <f t="shared" si="7"/>
        <v>-3219.0288235650246</v>
      </c>
      <c r="AJ16">
        <f t="shared" si="8"/>
        <v>236.50455421775405</v>
      </c>
      <c r="AK16">
        <f t="shared" si="30"/>
        <v>42.929436515416555</v>
      </c>
      <c r="AL16">
        <f t="shared" si="9"/>
        <v>-2939.5948328318541</v>
      </c>
      <c r="AN16">
        <f t="shared" si="10"/>
        <v>0</v>
      </c>
      <c r="AO16">
        <f t="shared" si="11"/>
        <v>0</v>
      </c>
      <c r="AP16">
        <f t="shared" si="12"/>
        <v>-4.5378626345262276</v>
      </c>
      <c r="AQ16">
        <f t="shared" si="13"/>
        <v>-1383.1443713702936</v>
      </c>
      <c r="AR16">
        <f t="shared" si="14"/>
        <v>-1387.6822340048197</v>
      </c>
      <c r="AS16">
        <f t="shared" si="15"/>
        <v>101.95409427422837</v>
      </c>
      <c r="AT16">
        <f t="shared" si="16"/>
        <v>18.506332075121279</v>
      </c>
      <c r="AU16">
        <f t="shared" si="17"/>
        <v>-1267.22180765547</v>
      </c>
      <c r="AW16">
        <v>13</v>
      </c>
      <c r="AX16">
        <f>IF(Z16&gt;0, (R16*SUMPRODUCT(K16:$K$98, X16:$X$98)-K16*$AZ$3)/Z16, 0)</f>
        <v>6899.0947716582268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3.9119039999999999E-3</v>
      </c>
      <c r="Q17" s="5">
        <f t="shared" si="29"/>
        <v>12.5</v>
      </c>
      <c r="R17">
        <f t="shared" si="0"/>
        <v>1000000</v>
      </c>
      <c r="S17">
        <f t="shared" si="1"/>
        <v>6834.9429194790673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5809.8949549958452</v>
      </c>
      <c r="AC17">
        <f t="shared" si="2"/>
        <v>5675.7959985783891</v>
      </c>
      <c r="AE17">
        <f t="shared" si="3"/>
        <v>0</v>
      </c>
      <c r="AF17">
        <f t="shared" si="4"/>
        <v>0</v>
      </c>
      <c r="AG17">
        <f t="shared" si="5"/>
        <v>-10.380108629734863</v>
      </c>
      <c r="AH17">
        <f t="shared" si="6"/>
        <v>-3294.3091907353746</v>
      </c>
      <c r="AI17">
        <f t="shared" si="7"/>
        <v>-3304.6892993651095</v>
      </c>
      <c r="AJ17">
        <f t="shared" si="8"/>
        <v>134.09895641745607</v>
      </c>
      <c r="AK17">
        <f t="shared" si="30"/>
        <v>80.176550378942665</v>
      </c>
      <c r="AL17">
        <f t="shared" si="9"/>
        <v>-3090.413792568711</v>
      </c>
      <c r="AN17">
        <f t="shared" si="10"/>
        <v>0</v>
      </c>
      <c r="AO17">
        <f t="shared" si="11"/>
        <v>0</v>
      </c>
      <c r="AP17">
        <f t="shared" si="12"/>
        <v>-4.2063661639307313</v>
      </c>
      <c r="AQ17">
        <f t="shared" si="13"/>
        <v>-1334.9639399476359</v>
      </c>
      <c r="AR17">
        <f t="shared" si="14"/>
        <v>-1339.1703061115666</v>
      </c>
      <c r="AS17">
        <f t="shared" si="15"/>
        <v>54.341368959952476</v>
      </c>
      <c r="AT17">
        <f t="shared" si="16"/>
        <v>32.490211873947068</v>
      </c>
      <c r="AU17">
        <f t="shared" si="17"/>
        <v>-1252.3387252776672</v>
      </c>
      <c r="AW17">
        <v>14</v>
      </c>
      <c r="AX17">
        <f>IF(Z17&gt;0, (R17*SUMPRODUCT(K17:$K$98, X17:$X$98)-K17*$AZ$3)/Z17, 0)</f>
        <v>6834.9429194790673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4.0806530000000001E-3</v>
      </c>
      <c r="Q18" s="5">
        <f t="shared" si="29"/>
        <v>12.5</v>
      </c>
      <c r="R18">
        <f t="shared" si="0"/>
        <v>1000000</v>
      </c>
      <c r="S18">
        <f t="shared" si="1"/>
        <v>6899.73425728026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5675.7959985783891</v>
      </c>
      <c r="AC18">
        <f t="shared" si="2"/>
        <v>5648.9227891386508</v>
      </c>
      <c r="AE18">
        <f t="shared" si="3"/>
        <v>0</v>
      </c>
      <c r="AF18">
        <f t="shared" si="4"/>
        <v>0</v>
      </c>
      <c r="AG18">
        <f t="shared" si="5"/>
        <v>-10.23394992201726</v>
      </c>
      <c r="AH18">
        <f t="shared" si="6"/>
        <v>-3388.609713620277</v>
      </c>
      <c r="AI18">
        <f t="shared" si="7"/>
        <v>-3398.8436635422945</v>
      </c>
      <c r="AJ18">
        <f t="shared" si="8"/>
        <v>26.873209439738275</v>
      </c>
      <c r="AK18">
        <f t="shared" si="30"/>
        <v>122.59719356929321</v>
      </c>
      <c r="AL18">
        <f t="shared" si="9"/>
        <v>-3249.373260533263</v>
      </c>
      <c r="AN18">
        <f t="shared" si="10"/>
        <v>0</v>
      </c>
      <c r="AO18">
        <f t="shared" si="11"/>
        <v>0</v>
      </c>
      <c r="AP18">
        <f t="shared" si="12"/>
        <v>-3.8700427226441589</v>
      </c>
      <c r="AQ18">
        <f t="shared" si="13"/>
        <v>-1281.4274509848772</v>
      </c>
      <c r="AR18">
        <f t="shared" si="14"/>
        <v>-1285.2974937075214</v>
      </c>
      <c r="AS18">
        <f t="shared" si="15"/>
        <v>10.162299934906407</v>
      </c>
      <c r="AT18">
        <f t="shared" si="16"/>
        <v>46.361021932372154</v>
      </c>
      <c r="AU18">
        <f t="shared" si="17"/>
        <v>-1228.7741718402428</v>
      </c>
      <c r="AW18">
        <v>15</v>
      </c>
      <c r="AX18">
        <f>IF(Z18&gt;0, (R18*SUMPRODUCT(K18:$K$98, X18:$X$98)-K18*$AZ$3)/Z18, 0)</f>
        <v>6899.73425728026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4.2836929999999999E-3</v>
      </c>
      <c r="Q19" s="5">
        <f t="shared" si="29"/>
        <v>12.5</v>
      </c>
      <c r="R19">
        <f t="shared" si="0"/>
        <v>1000000</v>
      </c>
      <c r="S19">
        <f t="shared" si="1"/>
        <v>6938.2448123392141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5648.9227891386508</v>
      </c>
      <c r="AC19">
        <f t="shared" si="2"/>
        <v>5599.3141640748872</v>
      </c>
      <c r="AE19">
        <f t="shared" si="3"/>
        <v>0</v>
      </c>
      <c r="AF19">
        <f t="shared" si="4"/>
        <v>0</v>
      </c>
      <c r="AG19">
        <f t="shared" si="5"/>
        <v>-10.087771323153792</v>
      </c>
      <c r="AH19">
        <f t="shared" si="6"/>
        <v>-3507.1279714636703</v>
      </c>
      <c r="AI19">
        <f t="shared" si="7"/>
        <v>-3517.2157427868242</v>
      </c>
      <c r="AJ19">
        <f t="shared" si="8"/>
        <v>49.608625063763611</v>
      </c>
      <c r="AK19">
        <f t="shared" si="30"/>
        <v>125.97097819779192</v>
      </c>
      <c r="AL19">
        <f t="shared" si="9"/>
        <v>-3341.6361395252688</v>
      </c>
      <c r="AN19">
        <f t="shared" si="10"/>
        <v>0</v>
      </c>
      <c r="AO19">
        <f t="shared" si="11"/>
        <v>0</v>
      </c>
      <c r="AP19">
        <f t="shared" si="12"/>
        <v>-3.5575531292520992</v>
      </c>
      <c r="AQ19">
        <f t="shared" si="13"/>
        <v>-1236.8236441810482</v>
      </c>
      <c r="AR19">
        <f t="shared" si="14"/>
        <v>-1240.3811973103002</v>
      </c>
      <c r="AS19">
        <f t="shared" si="15"/>
        <v>17.494976212279049</v>
      </c>
      <c r="AT19">
        <f t="shared" si="16"/>
        <v>44.424921355413481</v>
      </c>
      <c r="AU19">
        <f t="shared" si="17"/>
        <v>-1178.4612997426079</v>
      </c>
      <c r="AW19">
        <v>16</v>
      </c>
      <c r="AX19">
        <f>IF(Z19&gt;0, (R19*SUMPRODUCT(K19:$K$98, X19:$X$98)-K19*$AZ$3)/Z19, 0)</f>
        <v>6938.2448123392141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4.5002690000000003E-3</v>
      </c>
      <c r="Q20" s="5">
        <f t="shared" si="29"/>
        <v>12.5</v>
      </c>
      <c r="R20">
        <f t="shared" si="0"/>
        <v>1000000</v>
      </c>
      <c r="S20">
        <f t="shared" si="1"/>
        <v>6588.5262314051706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5599.3141640748872</v>
      </c>
      <c r="AC20">
        <f t="shared" si="2"/>
        <v>5239.9845346900802</v>
      </c>
      <c r="AE20">
        <f t="shared" si="3"/>
        <v>0</v>
      </c>
      <c r="AF20">
        <f t="shared" si="4"/>
        <v>0</v>
      </c>
      <c r="AG20">
        <f t="shared" si="5"/>
        <v>-9.9414959253575752</v>
      </c>
      <c r="AH20">
        <f t="shared" si="6"/>
        <v>-3631.8147651742397</v>
      </c>
      <c r="AI20">
        <f t="shared" si="7"/>
        <v>-3641.7562610995974</v>
      </c>
      <c r="AJ20">
        <f t="shared" si="8"/>
        <v>359.32962938480705</v>
      </c>
      <c r="AK20">
        <f t="shared" si="30"/>
        <v>24.077050905522015</v>
      </c>
      <c r="AL20">
        <f t="shared" si="9"/>
        <v>-3258.3495808092684</v>
      </c>
      <c r="AN20">
        <f t="shared" si="10"/>
        <v>0</v>
      </c>
      <c r="AO20">
        <f t="shared" si="11"/>
        <v>0</v>
      </c>
      <c r="AP20">
        <f t="shared" si="12"/>
        <v>-3.3253985126587802</v>
      </c>
      <c r="AQ20">
        <f t="shared" si="13"/>
        <v>-1214.8303946448802</v>
      </c>
      <c r="AR20">
        <f t="shared" si="14"/>
        <v>-1218.1557931575392</v>
      </c>
      <c r="AS20">
        <f t="shared" si="15"/>
        <v>120.19460894840023</v>
      </c>
      <c r="AT20">
        <f t="shared" si="16"/>
        <v>8.0536963321797916</v>
      </c>
      <c r="AU20">
        <f t="shared" si="17"/>
        <v>-1089.9074878769591</v>
      </c>
      <c r="AW20">
        <v>17</v>
      </c>
      <c r="AX20">
        <f>IF(Z20&gt;0, (R20*SUMPRODUCT(K20:$K$98, X20:$X$98)-K20*$AZ$3)/Z20, 0)</f>
        <v>6588.5262314051706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4.7150400000000002E-3</v>
      </c>
      <c r="Q21" s="5">
        <f t="shared" si="29"/>
        <v>12.5</v>
      </c>
      <c r="R21">
        <f t="shared" si="0"/>
        <v>1000000</v>
      </c>
      <c r="S21">
        <f t="shared" si="1"/>
        <v>6148.54303800663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5239.9845346900802</v>
      </c>
      <c r="AC21">
        <f t="shared" si="2"/>
        <v>4818.0998567796742</v>
      </c>
      <c r="AE21">
        <f t="shared" si="3"/>
        <v>0</v>
      </c>
      <c r="AF21">
        <f t="shared" si="4"/>
        <v>0</v>
      </c>
      <c r="AG21">
        <f t="shared" si="5"/>
        <v>-9.7952064151561018</v>
      </c>
      <c r="AH21">
        <f t="shared" si="6"/>
        <v>-3749.9640758318387</v>
      </c>
      <c r="AI21">
        <f t="shared" si="7"/>
        <v>-3759.7592822469946</v>
      </c>
      <c r="AJ21">
        <f t="shared" si="8"/>
        <v>421.88467791040603</v>
      </c>
      <c r="AK21">
        <f t="shared" si="30"/>
        <v>8.3839752555041294</v>
      </c>
      <c r="AL21">
        <f t="shared" si="9"/>
        <v>-3329.4906290810845</v>
      </c>
      <c r="AN21">
        <f t="shared" si="10"/>
        <v>0</v>
      </c>
      <c r="AO21">
        <f t="shared" si="11"/>
        <v>0</v>
      </c>
      <c r="AP21">
        <f t="shared" si="12"/>
        <v>-3.1156952648621776</v>
      </c>
      <c r="AQ21">
        <f t="shared" si="13"/>
        <v>-1192.8023585490039</v>
      </c>
      <c r="AR21">
        <f t="shared" si="14"/>
        <v>-1195.918053813866</v>
      </c>
      <c r="AS21">
        <f t="shared" si="15"/>
        <v>134.1946292473724</v>
      </c>
      <c r="AT21">
        <f t="shared" si="16"/>
        <v>2.6668056697485722</v>
      </c>
      <c r="AU21">
        <f t="shared" si="17"/>
        <v>-1059.056618896745</v>
      </c>
      <c r="AW21">
        <v>18</v>
      </c>
      <c r="AX21">
        <f>IF(Z21&gt;0, (R21*SUMPRODUCT(K21:$K$98, X21:$X$98)-K21*$AZ$3)/Z21, 0)</f>
        <v>6148.54303800663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4.9523709999999997E-3</v>
      </c>
      <c r="Q22" s="5">
        <f t="shared" si="29"/>
        <v>12.5</v>
      </c>
      <c r="R22">
        <f t="shared" si="0"/>
        <v>1000000</v>
      </c>
      <c r="S22">
        <f t="shared" si="1"/>
        <v>6016.3729422942752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4818.0998567796742</v>
      </c>
      <c r="AC22">
        <f t="shared" si="2"/>
        <v>4644.0357977288568</v>
      </c>
      <c r="AE22">
        <f t="shared" si="3"/>
        <v>0</v>
      </c>
      <c r="AF22">
        <f t="shared" si="4"/>
        <v>0</v>
      </c>
      <c r="AG22">
        <f t="shared" si="5"/>
        <v>-9.6487448548151065</v>
      </c>
      <c r="AH22">
        <f t="shared" si="6"/>
        <v>-3880.7596951546429</v>
      </c>
      <c r="AI22">
        <f t="shared" si="7"/>
        <v>-3890.408440009458</v>
      </c>
      <c r="AJ22">
        <f t="shared" si="8"/>
        <v>174.06405905081738</v>
      </c>
      <c r="AK22">
        <f t="shared" si="30"/>
        <v>101.18009699237317</v>
      </c>
      <c r="AL22">
        <f t="shared" si="9"/>
        <v>-3615.1642839662672</v>
      </c>
      <c r="AN22">
        <f t="shared" si="10"/>
        <v>0</v>
      </c>
      <c r="AO22">
        <f t="shared" si="11"/>
        <v>0</v>
      </c>
      <c r="AP22">
        <f t="shared" si="12"/>
        <v>-2.8656472766937573</v>
      </c>
      <c r="AQ22">
        <f t="shared" si="13"/>
        <v>-1152.5735853998704</v>
      </c>
      <c r="AR22">
        <f t="shared" si="14"/>
        <v>-1155.4392326765642</v>
      </c>
      <c r="AS22">
        <f t="shared" si="15"/>
        <v>51.696485324753105</v>
      </c>
      <c r="AT22">
        <f t="shared" si="16"/>
        <v>30.050174791087944</v>
      </c>
      <c r="AU22">
        <f t="shared" si="17"/>
        <v>-1073.692572560723</v>
      </c>
      <c r="AW22">
        <v>19</v>
      </c>
      <c r="AX22">
        <f>IF(Z22&gt;0, (R22*SUMPRODUCT(K22:$K$98, X22:$X$98)-K22*$AZ$3)/Z22, 0)</f>
        <v>6016.3729422942752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5.2041409999999998E-3</v>
      </c>
      <c r="Q23" s="5">
        <f t="shared" si="29"/>
        <v>12.5</v>
      </c>
      <c r="R23">
        <f t="shared" si="0"/>
        <v>1000000</v>
      </c>
      <c r="S23">
        <f t="shared" si="1"/>
        <v>6615.41040811124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4644.0357977288568</v>
      </c>
      <c r="AC23">
        <f t="shared" si="2"/>
        <v>5028.7936502035063</v>
      </c>
      <c r="AE23">
        <f t="shared" si="3"/>
        <v>0</v>
      </c>
      <c r="AF23">
        <f t="shared" si="4"/>
        <v>0</v>
      </c>
      <c r="AG23">
        <f t="shared" si="5"/>
        <v>-9.5020439775694747</v>
      </c>
      <c r="AH23">
        <f t="shared" si="6"/>
        <v>-4017.0742957985876</v>
      </c>
      <c r="AI23">
        <f t="shared" si="7"/>
        <v>-4026.5763397761571</v>
      </c>
      <c r="AJ23">
        <f t="shared" si="8"/>
        <v>-384.75785247464955</v>
      </c>
      <c r="AK23">
        <f t="shared" si="30"/>
        <v>325.08250584102001</v>
      </c>
      <c r="AL23">
        <f t="shared" si="9"/>
        <v>-4086.2516864097861</v>
      </c>
      <c r="AN23">
        <f t="shared" si="10"/>
        <v>0</v>
      </c>
      <c r="AO23">
        <f t="shared" si="11"/>
        <v>0</v>
      </c>
      <c r="AP23">
        <f t="shared" si="12"/>
        <v>-2.5197121173595001</v>
      </c>
      <c r="AQ23">
        <f t="shared" si="13"/>
        <v>-1065.2308917271664</v>
      </c>
      <c r="AR23">
        <f t="shared" si="14"/>
        <v>-1067.7506038445258</v>
      </c>
      <c r="AS23">
        <f t="shared" si="15"/>
        <v>-102.02847149709532</v>
      </c>
      <c r="AT23">
        <f t="shared" si="16"/>
        <v>86.204013688298005</v>
      </c>
      <c r="AU23">
        <f t="shared" si="17"/>
        <v>-1083.575061653323</v>
      </c>
      <c r="AW23">
        <v>20</v>
      </c>
      <c r="AX23">
        <f>IF(Z23&gt;0, (R23*SUMPRODUCT(K23:$K$98, X23:$X$98)-K23*$AZ$3)/Z23, 0)</f>
        <v>6615.41040811124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5.4847869999999996E-3</v>
      </c>
      <c r="Q24" s="5">
        <f t="shared" si="29"/>
        <v>12.5</v>
      </c>
      <c r="R24">
        <f t="shared" si="0"/>
        <v>1000000</v>
      </c>
      <c r="S24">
        <f t="shared" si="1"/>
        <v>7130.1887327575259</v>
      </c>
      <c r="U24">
        <f t="shared" si="21"/>
        <v>5.4847869999999996E-3</v>
      </c>
      <c r="V24">
        <f t="shared" si="22"/>
        <v>0.01</v>
      </c>
      <c r="W24">
        <f t="shared" si="23"/>
        <v>0.76016351820555794</v>
      </c>
      <c r="X24">
        <f t="shared" si="24"/>
        <v>4.1693349825281069E-3</v>
      </c>
      <c r="Y24">
        <f t="shared" si="25"/>
        <v>7.6016351820555796E-3</v>
      </c>
      <c r="Z24">
        <f t="shared" si="26"/>
        <v>0.74839254804097421</v>
      </c>
      <c r="AB24">
        <f t="shared" si="27"/>
        <v>5028.7936502035063</v>
      </c>
      <c r="AC24">
        <f t="shared" si="2"/>
        <v>5336.1801137214497</v>
      </c>
      <c r="AE24">
        <f t="shared" si="3"/>
        <v>0</v>
      </c>
      <c r="AF24">
        <f t="shared" si="4"/>
        <v>0</v>
      </c>
      <c r="AG24">
        <f t="shared" si="5"/>
        <v>-9.3549068505121777</v>
      </c>
      <c r="AH24">
        <f t="shared" si="6"/>
        <v>-4169.3349825281066</v>
      </c>
      <c r="AI24">
        <f t="shared" si="7"/>
        <v>-4178.6898893786183</v>
      </c>
      <c r="AJ24">
        <f t="shared" si="8"/>
        <v>-307.38646351794341</v>
      </c>
      <c r="AK24">
        <f t="shared" si="30"/>
        <v>352.01555551424548</v>
      </c>
      <c r="AL24">
        <f t="shared" si="9"/>
        <v>-4134.0607973823162</v>
      </c>
      <c r="AN24">
        <f t="shared" si="10"/>
        <v>0</v>
      </c>
      <c r="AO24">
        <f t="shared" si="11"/>
        <v>0</v>
      </c>
      <c r="AP24">
        <f t="shared" si="12"/>
        <v>-2.2149061713579186</v>
      </c>
      <c r="AQ24">
        <f t="shared" si="13"/>
        <v>-987.14887607398964</v>
      </c>
      <c r="AR24">
        <f t="shared" si="14"/>
        <v>-989.36378224534747</v>
      </c>
      <c r="AS24">
        <f t="shared" si="15"/>
        <v>-72.778081697361131</v>
      </c>
      <c r="AT24">
        <f t="shared" si="16"/>
        <v>83.344648833120232</v>
      </c>
      <c r="AU24">
        <f t="shared" si="17"/>
        <v>-978.79721510958836</v>
      </c>
      <c r="AW24">
        <v>21</v>
      </c>
      <c r="AX24">
        <f>IF(Z24&gt;0, (R24*SUMPRODUCT(K24:$K$98, X24:$X$98)-K24*$AZ$3)/Z24, 0)</f>
        <v>7130.1887327575259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5.8078460000000002E-3</v>
      </c>
      <c r="Q25" s="5">
        <f t="shared" si="29"/>
        <v>12.5</v>
      </c>
      <c r="R25">
        <f t="shared" si="0"/>
        <v>1000000</v>
      </c>
      <c r="S25">
        <f t="shared" si="1"/>
        <v>7568.3810574396011</v>
      </c>
      <c r="U25">
        <f t="shared" si="21"/>
        <v>5.8078460000000002E-3</v>
      </c>
      <c r="V25">
        <f t="shared" si="22"/>
        <v>0.01</v>
      </c>
      <c r="W25">
        <f t="shared" si="23"/>
        <v>0.74839254804097421</v>
      </c>
      <c r="X25">
        <f t="shared" si="24"/>
        <v>4.3465486665695803E-3</v>
      </c>
      <c r="Y25">
        <f t="shared" si="25"/>
        <v>7.4839254804097421E-3</v>
      </c>
      <c r="Z25">
        <f t="shared" si="26"/>
        <v>0.73656207389399486</v>
      </c>
      <c r="AB25">
        <f t="shared" si="27"/>
        <v>5336.1801137214497</v>
      </c>
      <c r="AC25">
        <f t="shared" si="2"/>
        <v>5574.5824476877387</v>
      </c>
      <c r="AE25">
        <f t="shared" si="3"/>
        <v>0</v>
      </c>
      <c r="AF25">
        <f t="shared" si="4"/>
        <v>0</v>
      </c>
      <c r="AG25">
        <f t="shared" si="5"/>
        <v>-9.2070259236749354</v>
      </c>
      <c r="AH25">
        <f t="shared" si="6"/>
        <v>-4346.5486665695807</v>
      </c>
      <c r="AI25">
        <f t="shared" si="7"/>
        <v>-4355.755692493256</v>
      </c>
      <c r="AJ25">
        <f t="shared" si="8"/>
        <v>-238.40233396628901</v>
      </c>
      <c r="AK25">
        <f t="shared" si="30"/>
        <v>373.53260796050154</v>
      </c>
      <c r="AL25">
        <f t="shared" si="9"/>
        <v>-4220.625418499043</v>
      </c>
      <c r="AN25">
        <f t="shared" si="10"/>
        <v>0</v>
      </c>
      <c r="AO25">
        <f t="shared" si="11"/>
        <v>0</v>
      </c>
      <c r="AP25">
        <f t="shared" si="12"/>
        <v>-1.9463332818720025</v>
      </c>
      <c r="AQ25">
        <f t="shared" si="13"/>
        <v>-918.84528197831457</v>
      </c>
      <c r="AR25">
        <f t="shared" si="14"/>
        <v>-920.79161526018663</v>
      </c>
      <c r="AS25">
        <f t="shared" si="15"/>
        <v>-50.397424849363858</v>
      </c>
      <c r="AT25">
        <f t="shared" si="16"/>
        <v>78.963495135656714</v>
      </c>
      <c r="AU25">
        <f t="shared" si="17"/>
        <v>-892.22554497389365</v>
      </c>
      <c r="AW25">
        <v>22</v>
      </c>
      <c r="AX25">
        <f>IF(Z25&gt;0, (R25*SUMPRODUCT(K25:$K$98, X25:$X$98)-K25*$AZ$3)/Z25, 0)</f>
        <v>7568.3810574396011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6.1543680000000003E-3</v>
      </c>
      <c r="Q26" s="5">
        <f t="shared" si="29"/>
        <v>12.5</v>
      </c>
      <c r="R26">
        <f t="shared" si="0"/>
        <v>1000000</v>
      </c>
      <c r="S26">
        <f t="shared" si="1"/>
        <v>7934.6900690530483</v>
      </c>
      <c r="U26">
        <f t="shared" si="21"/>
        <v>6.1543680000000003E-3</v>
      </c>
      <c r="V26">
        <f t="shared" si="22"/>
        <v>0.01</v>
      </c>
      <c r="W26">
        <f t="shared" si="23"/>
        <v>0.73656207389399486</v>
      </c>
      <c r="X26">
        <f t="shared" si="24"/>
        <v>4.5330740575868379E-3</v>
      </c>
      <c r="Y26">
        <f t="shared" si="25"/>
        <v>7.365620738939949E-3</v>
      </c>
      <c r="Z26">
        <f t="shared" si="26"/>
        <v>0.72466337909746803</v>
      </c>
      <c r="AB26">
        <f t="shared" si="27"/>
        <v>5574.5824476877387</v>
      </c>
      <c r="AC26">
        <f t="shared" si="2"/>
        <v>5749.9793175311042</v>
      </c>
      <c r="AE26">
        <f t="shared" si="3"/>
        <v>0</v>
      </c>
      <c r="AF26">
        <f t="shared" si="4"/>
        <v>0</v>
      </c>
      <c r="AG26">
        <f t="shared" si="5"/>
        <v>-9.0582922387183498</v>
      </c>
      <c r="AH26">
        <f t="shared" si="6"/>
        <v>-4533.0740575868376</v>
      </c>
      <c r="AI26">
        <f t="shared" si="7"/>
        <v>-4542.132349825556</v>
      </c>
      <c r="AJ26">
        <f t="shared" si="8"/>
        <v>-175.39686984336549</v>
      </c>
      <c r="AK26">
        <f t="shared" si="30"/>
        <v>390.22077133814173</v>
      </c>
      <c r="AL26">
        <f t="shared" si="9"/>
        <v>-4327.3084483307794</v>
      </c>
      <c r="AN26">
        <f t="shared" si="10"/>
        <v>0</v>
      </c>
      <c r="AO26">
        <f t="shared" si="11"/>
        <v>0</v>
      </c>
      <c r="AP26">
        <f t="shared" si="12"/>
        <v>-1.7097245515946378</v>
      </c>
      <c r="AQ26">
        <f t="shared" si="13"/>
        <v>-855.60366194914525</v>
      </c>
      <c r="AR26">
        <f t="shared" si="14"/>
        <v>-857.31338650073985</v>
      </c>
      <c r="AS26">
        <f t="shared" si="15"/>
        <v>-33.105614915166491</v>
      </c>
      <c r="AT26">
        <f t="shared" si="16"/>
        <v>73.652959709921589</v>
      </c>
      <c r="AU26">
        <f t="shared" si="17"/>
        <v>-816.76604170598466</v>
      </c>
      <c r="AW26">
        <v>23</v>
      </c>
      <c r="AX26">
        <f>IF(Z26&gt;0, (R26*SUMPRODUCT(K26:$K$98, X26:$X$98)-K26*$AZ$3)/Z26, 0)</f>
        <v>7934.6900690530483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6.5216450000000004E-3</v>
      </c>
      <c r="Q27" s="5">
        <f t="shared" si="29"/>
        <v>12.5</v>
      </c>
      <c r="R27">
        <f t="shared" si="0"/>
        <v>1000000</v>
      </c>
      <c r="S27">
        <f t="shared" si="1"/>
        <v>8238.3243970810145</v>
      </c>
      <c r="U27">
        <f t="shared" si="21"/>
        <v>6.5216450000000004E-3</v>
      </c>
      <c r="V27">
        <f t="shared" si="22"/>
        <v>0.01</v>
      </c>
      <c r="W27">
        <f t="shared" si="23"/>
        <v>0.72466337909746803</v>
      </c>
      <c r="X27">
        <f t="shared" si="24"/>
        <v>4.7259973029741068E-3</v>
      </c>
      <c r="Y27">
        <f t="shared" si="25"/>
        <v>7.2466337909746804E-3</v>
      </c>
      <c r="Z27">
        <f t="shared" si="26"/>
        <v>0.71269074800351928</v>
      </c>
      <c r="AB27">
        <f t="shared" si="27"/>
        <v>5749.9793175311042</v>
      </c>
      <c r="AC27">
        <f t="shared" si="2"/>
        <v>5871.3775768513106</v>
      </c>
      <c r="AE27">
        <f t="shared" si="3"/>
        <v>0</v>
      </c>
      <c r="AF27">
        <f t="shared" si="4"/>
        <v>0</v>
      </c>
      <c r="AG27">
        <f t="shared" si="5"/>
        <v>-8.9086343500439913</v>
      </c>
      <c r="AH27">
        <f t="shared" si="6"/>
        <v>-4725.9973029741068</v>
      </c>
      <c r="AI27">
        <f t="shared" si="7"/>
        <v>-4734.9059373241507</v>
      </c>
      <c r="AJ27">
        <f t="shared" si="8"/>
        <v>-121.39825932020631</v>
      </c>
      <c r="AK27">
        <f t="shared" si="30"/>
        <v>402.49855222717736</v>
      </c>
      <c r="AL27">
        <f t="shared" si="9"/>
        <v>-4453.8056444171798</v>
      </c>
      <c r="AN27">
        <f t="shared" si="10"/>
        <v>0</v>
      </c>
      <c r="AO27">
        <f t="shared" si="11"/>
        <v>0</v>
      </c>
      <c r="AP27">
        <f t="shared" si="12"/>
        <v>-1.501318829915542</v>
      </c>
      <c r="AQ27">
        <f t="shared" si="13"/>
        <v>-796.44404094888648</v>
      </c>
      <c r="AR27">
        <f t="shared" si="14"/>
        <v>-797.94535977880196</v>
      </c>
      <c r="AS27">
        <f t="shared" si="15"/>
        <v>-20.458522089358812</v>
      </c>
      <c r="AT27">
        <f t="shared" si="16"/>
        <v>67.830672101770745</v>
      </c>
      <c r="AU27">
        <f t="shared" si="17"/>
        <v>-750.57320976639005</v>
      </c>
      <c r="AW27">
        <v>24</v>
      </c>
      <c r="AX27">
        <f>IF(Z27&gt;0, (R27*SUMPRODUCT(K27:$K$98, X27:$X$98)-K27*$AZ$3)/Z27, 0)</f>
        <v>8238.3243970810145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6.9358459999999999E-3</v>
      </c>
      <c r="Q28" s="5">
        <f t="shared" si="29"/>
        <v>12.5</v>
      </c>
      <c r="R28">
        <f t="shared" si="0"/>
        <v>1000000</v>
      </c>
      <c r="S28">
        <f t="shared" si="1"/>
        <v>8488.5537189842016</v>
      </c>
      <c r="U28">
        <f t="shared" si="21"/>
        <v>6.9358459999999999E-3</v>
      </c>
      <c r="V28">
        <f t="shared" si="22"/>
        <v>0.01</v>
      </c>
      <c r="W28">
        <f t="shared" si="23"/>
        <v>0.71269074800351928</v>
      </c>
      <c r="X28">
        <f t="shared" si="24"/>
        <v>4.9431132737772169E-3</v>
      </c>
      <c r="Y28">
        <f t="shared" si="25"/>
        <v>7.1269074800351931E-3</v>
      </c>
      <c r="Z28">
        <f t="shared" si="26"/>
        <v>0.70062072724970692</v>
      </c>
      <c r="AB28">
        <f t="shared" si="27"/>
        <v>5871.3775768513106</v>
      </c>
      <c r="AC28">
        <f t="shared" si="2"/>
        <v>5947.2566798929156</v>
      </c>
      <c r="AE28">
        <f t="shared" si="3"/>
        <v>0</v>
      </c>
      <c r="AF28">
        <f t="shared" si="4"/>
        <v>0</v>
      </c>
      <c r="AG28">
        <f t="shared" si="5"/>
        <v>-8.7577590906213363</v>
      </c>
      <c r="AH28">
        <f t="shared" si="6"/>
        <v>-4943.1132737772168</v>
      </c>
      <c r="AI28">
        <f t="shared" si="7"/>
        <v>-4951.871032867838</v>
      </c>
      <c r="AJ28">
        <f t="shared" si="8"/>
        <v>-75.879103041605049</v>
      </c>
      <c r="AK28">
        <f t="shared" si="30"/>
        <v>410.9964303795918</v>
      </c>
      <c r="AL28">
        <f t="shared" si="9"/>
        <v>-4616.7537055298517</v>
      </c>
      <c r="AN28">
        <f t="shared" si="10"/>
        <v>0</v>
      </c>
      <c r="AO28">
        <f t="shared" si="11"/>
        <v>0</v>
      </c>
      <c r="AP28">
        <f t="shared" si="12"/>
        <v>-1.3177613619778501</v>
      </c>
      <c r="AQ28">
        <f t="shared" si="13"/>
        <v>-743.77972865674224</v>
      </c>
      <c r="AR28">
        <f t="shared" si="14"/>
        <v>-745.09749001872001</v>
      </c>
      <c r="AS28">
        <f t="shared" si="15"/>
        <v>-11.417367061037652</v>
      </c>
      <c r="AT28">
        <f t="shared" si="16"/>
        <v>61.841757721451671</v>
      </c>
      <c r="AU28">
        <f t="shared" si="17"/>
        <v>-694.6730993583061</v>
      </c>
      <c r="AW28">
        <v>25</v>
      </c>
      <c r="AX28">
        <f>IF(Z28&gt;0, (R28*SUMPRODUCT(K28:$K$98, X28:$X$98)-K28*$AZ$3)/Z28, 0)</f>
        <v>8488.5537189842016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7.4023869999999999E-3</v>
      </c>
      <c r="Q29" s="5">
        <f t="shared" si="29"/>
        <v>12.5</v>
      </c>
      <c r="R29">
        <f t="shared" si="0"/>
        <v>1000000</v>
      </c>
      <c r="S29">
        <f t="shared" si="1"/>
        <v>8689.8480191794242</v>
      </c>
      <c r="U29">
        <f t="shared" si="21"/>
        <v>7.4023869999999999E-3</v>
      </c>
      <c r="V29">
        <f t="shared" si="22"/>
        <v>0.01</v>
      </c>
      <c r="W29">
        <f t="shared" si="23"/>
        <v>0.70062072724970692</v>
      </c>
      <c r="X29">
        <f t="shared" si="24"/>
        <v>5.1862657633237764E-3</v>
      </c>
      <c r="Y29">
        <f t="shared" si="25"/>
        <v>7.0062072724970696E-3</v>
      </c>
      <c r="Z29">
        <f t="shared" si="26"/>
        <v>0.68842825421388598</v>
      </c>
      <c r="AB29">
        <f t="shared" si="27"/>
        <v>5947.2566798929156</v>
      </c>
      <c r="AC29">
        <f t="shared" si="2"/>
        <v>5982.3369012276862</v>
      </c>
      <c r="AE29">
        <f t="shared" si="3"/>
        <v>0</v>
      </c>
      <c r="AF29">
        <f t="shared" si="4"/>
        <v>0</v>
      </c>
      <c r="AG29">
        <f t="shared" si="5"/>
        <v>-8.6053531776735745</v>
      </c>
      <c r="AH29">
        <f t="shared" si="6"/>
        <v>-5186.2657633237768</v>
      </c>
      <c r="AI29">
        <f t="shared" si="7"/>
        <v>-5194.8711165014502</v>
      </c>
      <c r="AJ29">
        <f t="shared" si="8"/>
        <v>-35.080221334770613</v>
      </c>
      <c r="AK29">
        <f t="shared" si="30"/>
        <v>416.30796759250416</v>
      </c>
      <c r="AL29">
        <f t="shared" si="9"/>
        <v>-4813.6433702437171</v>
      </c>
      <c r="AN29">
        <f t="shared" si="10"/>
        <v>0</v>
      </c>
      <c r="AO29">
        <f t="shared" si="11"/>
        <v>0</v>
      </c>
      <c r="AP29">
        <f t="shared" si="12"/>
        <v>-1.1560974721277359</v>
      </c>
      <c r="AQ29">
        <f t="shared" si="13"/>
        <v>-696.75568392908099</v>
      </c>
      <c r="AR29">
        <f t="shared" si="14"/>
        <v>-697.91178140120871</v>
      </c>
      <c r="AS29">
        <f t="shared" si="15"/>
        <v>-4.7128983981775381</v>
      </c>
      <c r="AT29">
        <f t="shared" si="16"/>
        <v>55.929440549753842</v>
      </c>
      <c r="AU29">
        <f t="shared" si="17"/>
        <v>-646.69523924963244</v>
      </c>
      <c r="AW29">
        <v>26</v>
      </c>
      <c r="AX29">
        <f>IF(Z29&gt;0, (R29*SUMPRODUCT(K29:$K$98, X29:$X$98)-K29*$AZ$3)/Z29, 0)</f>
        <v>8689.8480191794242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7.9366079999999995E-3</v>
      </c>
      <c r="Q30" s="5">
        <f t="shared" si="29"/>
        <v>12.5</v>
      </c>
      <c r="R30">
        <f t="shared" si="0"/>
        <v>1000000</v>
      </c>
      <c r="S30">
        <f t="shared" si="1"/>
        <v>8846.5717625253365</v>
      </c>
      <c r="U30">
        <f t="shared" si="21"/>
        <v>7.9366079999999995E-3</v>
      </c>
      <c r="V30">
        <f t="shared" si="22"/>
        <v>0.01</v>
      </c>
      <c r="W30">
        <f t="shared" si="23"/>
        <v>0.68842825421388598</v>
      </c>
      <c r="X30">
        <f t="shared" si="24"/>
        <v>5.4637851898199606E-3</v>
      </c>
      <c r="Y30">
        <f t="shared" si="25"/>
        <v>6.8842825421388601E-3</v>
      </c>
      <c r="Z30">
        <f t="shared" si="26"/>
        <v>0.67608018648192714</v>
      </c>
      <c r="AB30">
        <f t="shared" si="27"/>
        <v>5982.3369012276862</v>
      </c>
      <c r="AC30">
        <f t="shared" si="2"/>
        <v>5980.9918869338799</v>
      </c>
      <c r="AE30">
        <f t="shared" si="3"/>
        <v>0</v>
      </c>
      <c r="AF30">
        <f t="shared" si="4"/>
        <v>0</v>
      </c>
      <c r="AG30">
        <f t="shared" si="5"/>
        <v>-8.4510023310240889</v>
      </c>
      <c r="AH30">
        <f t="shared" si="6"/>
        <v>-5463.7851898199606</v>
      </c>
      <c r="AI30">
        <f t="shared" si="7"/>
        <v>-5472.2361921509846</v>
      </c>
      <c r="AJ30">
        <f t="shared" si="8"/>
        <v>1.3450142938063436</v>
      </c>
      <c r="AK30">
        <f t="shared" si="30"/>
        <v>418.76358308593808</v>
      </c>
      <c r="AL30">
        <f t="shared" si="9"/>
        <v>-5052.1275947712402</v>
      </c>
      <c r="AN30">
        <f t="shared" si="10"/>
        <v>0</v>
      </c>
      <c r="AO30">
        <f t="shared" si="11"/>
        <v>0</v>
      </c>
      <c r="AP30">
        <f t="shared" si="12"/>
        <v>-1.0137151830003481</v>
      </c>
      <c r="AQ30">
        <f t="shared" si="13"/>
        <v>-655.39231757634036</v>
      </c>
      <c r="AR30">
        <f t="shared" si="14"/>
        <v>-656.40603275934075</v>
      </c>
      <c r="AS30">
        <f t="shared" si="15"/>
        <v>0.1613372423267049</v>
      </c>
      <c r="AT30">
        <f t="shared" si="16"/>
        <v>50.231556640737736</v>
      </c>
      <c r="AU30">
        <f t="shared" si="17"/>
        <v>-606.01313887627634</v>
      </c>
      <c r="AW30">
        <v>27</v>
      </c>
      <c r="AX30">
        <f>IF(Z30&gt;0, (R30*SUMPRODUCT(K30:$K$98, X30:$X$98)-K30*$AZ$3)/Z30, 0)</f>
        <v>8846.5717625253365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8.552947E-3</v>
      </c>
      <c r="Q31" s="5">
        <f t="shared" si="29"/>
        <v>12.5</v>
      </c>
      <c r="R31">
        <f t="shared" si="0"/>
        <v>1000000</v>
      </c>
      <c r="S31">
        <f t="shared" si="1"/>
        <v>8961.8254744891638</v>
      </c>
      <c r="U31">
        <f t="shared" si="21"/>
        <v>8.552947E-3</v>
      </c>
      <c r="V31">
        <f t="shared" si="22"/>
        <v>0.01</v>
      </c>
      <c r="W31">
        <f t="shared" si="23"/>
        <v>0.67608018648192714</v>
      </c>
      <c r="X31">
        <f t="shared" si="24"/>
        <v>5.782478002730039E-3</v>
      </c>
      <c r="Y31">
        <f t="shared" si="25"/>
        <v>6.7608018648192712E-3</v>
      </c>
      <c r="Z31">
        <f t="shared" si="26"/>
        <v>0.66353690661437781</v>
      </c>
      <c r="AB31">
        <f t="shared" si="27"/>
        <v>5980.9918869338799</v>
      </c>
      <c r="AC31">
        <f t="shared" si="2"/>
        <v>5946.5019529604688</v>
      </c>
      <c r="AE31">
        <f t="shared" si="3"/>
        <v>0</v>
      </c>
      <c r="AF31">
        <f t="shared" si="4"/>
        <v>0</v>
      </c>
      <c r="AG31">
        <f t="shared" si="5"/>
        <v>-8.2942113326797227</v>
      </c>
      <c r="AH31">
        <f t="shared" si="6"/>
        <v>-5782.4780027300394</v>
      </c>
      <c r="AI31">
        <f t="shared" si="7"/>
        <v>-5790.7722140627193</v>
      </c>
      <c r="AJ31">
        <f t="shared" si="8"/>
        <v>34.489933973411098</v>
      </c>
      <c r="AK31">
        <f t="shared" si="30"/>
        <v>418.66943208537162</v>
      </c>
      <c r="AL31">
        <f t="shared" si="9"/>
        <v>-5337.612848003937</v>
      </c>
      <c r="AN31">
        <f t="shared" si="10"/>
        <v>0</v>
      </c>
      <c r="AO31">
        <f t="shared" si="11"/>
        <v>0</v>
      </c>
      <c r="AP31">
        <f t="shared" si="12"/>
        <v>-0.88831051690807783</v>
      </c>
      <c r="AQ31">
        <f t="shared" si="13"/>
        <v>-619.30373094980553</v>
      </c>
      <c r="AR31">
        <f t="shared" si="14"/>
        <v>-620.19204146671359</v>
      </c>
      <c r="AS31">
        <f t="shared" si="15"/>
        <v>3.6938739377584353</v>
      </c>
      <c r="AT31">
        <f t="shared" si="16"/>
        <v>44.839520565870409</v>
      </c>
      <c r="AU31">
        <f t="shared" si="17"/>
        <v>-571.65864696308483</v>
      </c>
      <c r="AW31">
        <v>28</v>
      </c>
      <c r="AX31">
        <f>IF(Z31&gt;0, (R31*SUMPRODUCT(K31:$K$98, X31:$X$98)-K31*$AZ$3)/Z31, 0)</f>
        <v>8961.8254744891638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9.2631359999999999E-3</v>
      </c>
      <c r="Q32" s="5">
        <f t="shared" si="29"/>
        <v>12.5</v>
      </c>
      <c r="R32">
        <f t="shared" si="0"/>
        <v>1000000</v>
      </c>
      <c r="S32">
        <f t="shared" si="1"/>
        <v>9038.0779275770547</v>
      </c>
      <c r="U32">
        <f t="shared" si="21"/>
        <v>9.2631359999999999E-3</v>
      </c>
      <c r="V32">
        <f t="shared" si="22"/>
        <v>0.01</v>
      </c>
      <c r="W32">
        <f t="shared" si="23"/>
        <v>0.66353690661437781</v>
      </c>
      <c r="X32">
        <f t="shared" si="24"/>
        <v>6.1464326069882811E-3</v>
      </c>
      <c r="Y32">
        <f t="shared" si="25"/>
        <v>6.6353690661437783E-3</v>
      </c>
      <c r="Z32">
        <f t="shared" si="26"/>
        <v>0.65075510494124567</v>
      </c>
      <c r="AB32">
        <f t="shared" si="27"/>
        <v>5946.5019529604688</v>
      </c>
      <c r="AC32">
        <f t="shared" si="2"/>
        <v>5881.575350227562</v>
      </c>
      <c r="AE32">
        <f t="shared" si="3"/>
        <v>0</v>
      </c>
      <c r="AF32">
        <f t="shared" si="4"/>
        <v>0</v>
      </c>
      <c r="AG32">
        <f t="shared" si="5"/>
        <v>-8.1344388117655715</v>
      </c>
      <c r="AH32">
        <f t="shared" si="6"/>
        <v>-6146.4326069882809</v>
      </c>
      <c r="AI32">
        <f t="shared" si="7"/>
        <v>-6154.5670458000468</v>
      </c>
      <c r="AJ32">
        <f t="shared" si="8"/>
        <v>64.926602732906758</v>
      </c>
      <c r="AK32">
        <f t="shared" si="30"/>
        <v>416.25513670723285</v>
      </c>
      <c r="AL32">
        <f t="shared" si="9"/>
        <v>-5673.3853063599072</v>
      </c>
      <c r="AN32">
        <f t="shared" si="10"/>
        <v>0</v>
      </c>
      <c r="AO32">
        <f t="shared" si="11"/>
        <v>0</v>
      </c>
      <c r="AP32">
        <f t="shared" si="12"/>
        <v>-0.77785613447379198</v>
      </c>
      <c r="AQ32">
        <f t="shared" si="13"/>
        <v>-587.75293773927308</v>
      </c>
      <c r="AR32">
        <f t="shared" si="14"/>
        <v>-588.53079387374692</v>
      </c>
      <c r="AS32">
        <f t="shared" si="15"/>
        <v>6.2086097633787043</v>
      </c>
      <c r="AT32">
        <f t="shared" si="16"/>
        <v>39.804419098417249</v>
      </c>
      <c r="AU32">
        <f t="shared" si="17"/>
        <v>-542.51776501195093</v>
      </c>
      <c r="AW32">
        <v>29</v>
      </c>
      <c r="AX32">
        <f>IF(Z32&gt;0, (R32*SUMPRODUCT(K32:$K$98, X32:$X$98)-K32*$AZ$3)/Z32, 0)</f>
        <v>9038.0779275770547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1.011049E-2</v>
      </c>
      <c r="Q33" s="5">
        <f t="shared" si="29"/>
        <v>12.5</v>
      </c>
      <c r="R33">
        <f t="shared" si="0"/>
        <v>1000000</v>
      </c>
      <c r="S33">
        <f t="shared" si="1"/>
        <v>9078.079933721594</v>
      </c>
      <c r="U33">
        <f t="shared" si="21"/>
        <v>1.011049E-2</v>
      </c>
      <c r="V33">
        <f t="shared" si="22"/>
        <v>0.01</v>
      </c>
      <c r="W33">
        <f t="shared" si="23"/>
        <v>0.65075510494124567</v>
      </c>
      <c r="X33">
        <f t="shared" si="24"/>
        <v>6.5794529809574146E-3</v>
      </c>
      <c r="Y33">
        <f t="shared" si="25"/>
        <v>6.5075510494124571E-3</v>
      </c>
      <c r="Z33">
        <f t="shared" si="26"/>
        <v>0.63766810091087578</v>
      </c>
      <c r="AB33">
        <f t="shared" si="27"/>
        <v>5881.575350227562</v>
      </c>
      <c r="AC33">
        <f t="shared" si="2"/>
        <v>5788.8019912533782</v>
      </c>
      <c r="AE33">
        <f t="shared" si="3"/>
        <v>0</v>
      </c>
      <c r="AF33">
        <f t="shared" si="4"/>
        <v>0</v>
      </c>
      <c r="AG33">
        <f t="shared" si="5"/>
        <v>-7.9708512613859472</v>
      </c>
      <c r="AH33">
        <f t="shared" si="6"/>
        <v>-6579.4529809574151</v>
      </c>
      <c r="AI33">
        <f t="shared" si="7"/>
        <v>-6587.4238322188012</v>
      </c>
      <c r="AJ33">
        <f t="shared" si="8"/>
        <v>92.773358974183793</v>
      </c>
      <c r="AK33">
        <f t="shared" si="30"/>
        <v>411.71027451592937</v>
      </c>
      <c r="AL33">
        <f t="shared" si="9"/>
        <v>-6082.9401987286883</v>
      </c>
      <c r="AN33">
        <f t="shared" si="10"/>
        <v>0</v>
      </c>
      <c r="AO33">
        <f t="shared" si="11"/>
        <v>0</v>
      </c>
      <c r="AP33">
        <f t="shared" si="12"/>
        <v>-0.68054738076787324</v>
      </c>
      <c r="AQ33">
        <f t="shared" si="13"/>
        <v>-561.75047635970918</v>
      </c>
      <c r="AR33">
        <f t="shared" si="14"/>
        <v>-562.43102374047703</v>
      </c>
      <c r="AS33">
        <f t="shared" si="15"/>
        <v>7.9209439976352582</v>
      </c>
      <c r="AT33">
        <f t="shared" si="16"/>
        <v>35.151621799089938</v>
      </c>
      <c r="AU33">
        <f t="shared" si="17"/>
        <v>-519.35845794375189</v>
      </c>
      <c r="AW33">
        <v>30</v>
      </c>
      <c r="AX33">
        <f>IF(Z33&gt;0, (R33*SUMPRODUCT(K33:$K$98, X33:$X$98)-K33*$AZ$3)/Z33, 0)</f>
        <v>9078.079933721594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1.1085984E-2</v>
      </c>
      <c r="Q34" s="5">
        <f t="shared" si="29"/>
        <v>12.5</v>
      </c>
      <c r="R34">
        <f t="shared" si="0"/>
        <v>1000000</v>
      </c>
      <c r="S34">
        <f t="shared" si="1"/>
        <v>9081.6974951053289</v>
      </c>
      <c r="U34">
        <f t="shared" si="21"/>
        <v>1.1085984E-2</v>
      </c>
      <c r="V34">
        <f t="shared" si="22"/>
        <v>0.01</v>
      </c>
      <c r="W34">
        <f t="shared" si="23"/>
        <v>0.63766810091087578</v>
      </c>
      <c r="X34">
        <f t="shared" si="24"/>
        <v>7.0691783640083545E-3</v>
      </c>
      <c r="Y34">
        <f t="shared" si="25"/>
        <v>6.3766810091087575E-3</v>
      </c>
      <c r="Z34">
        <f t="shared" si="26"/>
        <v>0.62422224153775874</v>
      </c>
      <c r="AB34">
        <f t="shared" si="27"/>
        <v>5788.8019912533782</v>
      </c>
      <c r="AC34">
        <f t="shared" si="2"/>
        <v>5668.9975673624967</v>
      </c>
      <c r="AE34">
        <f t="shared" si="3"/>
        <v>0</v>
      </c>
      <c r="AF34">
        <f t="shared" si="4"/>
        <v>0</v>
      </c>
      <c r="AG34">
        <f t="shared" si="5"/>
        <v>-7.802778019221984</v>
      </c>
      <c r="AH34">
        <f t="shared" si="6"/>
        <v>-7069.178364008354</v>
      </c>
      <c r="AI34">
        <f t="shared" si="7"/>
        <v>-7076.9811420275764</v>
      </c>
      <c r="AJ34">
        <f t="shared" si="8"/>
        <v>119.80442389088148</v>
      </c>
      <c r="AK34">
        <f t="shared" si="30"/>
        <v>405.21613938773652</v>
      </c>
      <c r="AL34">
        <f t="shared" si="9"/>
        <v>-6551.9605787489581</v>
      </c>
      <c r="AN34">
        <f t="shared" si="10"/>
        <v>0</v>
      </c>
      <c r="AO34">
        <f t="shared" si="11"/>
        <v>0</v>
      </c>
      <c r="AP34">
        <f t="shared" si="12"/>
        <v>-0.59481907998728567</v>
      </c>
      <c r="AQ34">
        <f t="shared" si="13"/>
        <v>-538.89552674532501</v>
      </c>
      <c r="AR34">
        <f t="shared" si="14"/>
        <v>-539.49034582531226</v>
      </c>
      <c r="AS34">
        <f t="shared" si="15"/>
        <v>9.1328956202045664</v>
      </c>
      <c r="AT34">
        <f t="shared" si="16"/>
        <v>30.890317606478099</v>
      </c>
      <c r="AU34">
        <f t="shared" si="17"/>
        <v>-499.46713259862963</v>
      </c>
      <c r="AW34">
        <v>31</v>
      </c>
      <c r="AX34">
        <f>IF(Z34&gt;0, (R34*SUMPRODUCT(K34:$K$98, X34:$X$98)-K34*$AZ$3)/Z34, 0)</f>
        <v>9081.6974951053289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1.2207667E-2</v>
      </c>
      <c r="Q35" s="5">
        <f t="shared" si="29"/>
        <v>12.5</v>
      </c>
      <c r="R35">
        <f t="shared" ref="R35:R66" si="31">$C$6</f>
        <v>1000000</v>
      </c>
      <c r="S35">
        <f t="shared" ref="S35:S66" si="32">AX35</f>
        <v>9051.5421192148333</v>
      </c>
      <c r="U35">
        <f t="shared" si="21"/>
        <v>1.2207667E-2</v>
      </c>
      <c r="V35">
        <f t="shared" si="22"/>
        <v>0.01</v>
      </c>
      <c r="W35">
        <f t="shared" si="23"/>
        <v>0.62422224153775874</v>
      </c>
      <c r="X35">
        <f t="shared" si="24"/>
        <v>7.6202972586865269E-3</v>
      </c>
      <c r="Y35">
        <f t="shared" si="25"/>
        <v>6.2422224153775878E-3</v>
      </c>
      <c r="Z35">
        <f t="shared" si="26"/>
        <v>0.61035972186369458</v>
      </c>
      <c r="AB35">
        <f t="shared" si="27"/>
        <v>5668.9975673624967</v>
      </c>
      <c r="AC35">
        <f t="shared" ref="AC35:AC66" si="33">S35*Z35</f>
        <v>5524.6967303214824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-7.629496523296182</v>
      </c>
      <c r="AH35">
        <f t="shared" ref="AH35:AH66" si="37">-X35*R35</f>
        <v>-7620.2972586865271</v>
      </c>
      <c r="AI35">
        <f t="shared" ref="AI35:AI66" si="38">SUM(AE35:AH35)</f>
        <v>-7627.9267552098236</v>
      </c>
      <c r="AJ35">
        <f t="shared" ref="AJ35:AJ66" si="39">AB35-AC35</f>
        <v>144.30083704101435</v>
      </c>
      <c r="AK35">
        <f t="shared" si="30"/>
        <v>396.82982971537479</v>
      </c>
      <c r="AL35">
        <f t="shared" ref="AL35:AL66" si="40">SUM(AI35:AK35)</f>
        <v>-7086.7960884534341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-0.51929422851221574</v>
      </c>
      <c r="AQ35">
        <f t="shared" ref="AQ35:AQ66" si="44">AH35*$K35</f>
        <v>-518.66808955222496</v>
      </c>
      <c r="AR35">
        <f t="shared" ref="AR35:AR66" si="45">AI35*$K35</f>
        <v>-519.18738378073715</v>
      </c>
      <c r="AS35">
        <f t="shared" ref="AS35:AS66" si="46">AJ35*$K35</f>
        <v>9.8216955229054115</v>
      </c>
      <c r="AT35">
        <f t="shared" ref="AT35:AT66" si="47">AK35*$K35</f>
        <v>27.009834743806945</v>
      </c>
      <c r="AU35">
        <f t="shared" ref="AU35:AU66" si="48">AL35*$K35</f>
        <v>-482.35585351402477</v>
      </c>
      <c r="AW35">
        <v>32</v>
      </c>
      <c r="AX35">
        <f>IF(Z35&gt;0, (R35*SUMPRODUCT(K35:$K$98, X35:$X$98)-K35*$AZ$3)/Z35, 0)</f>
        <v>9051.5421192148333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1.3502610999999999E-2</v>
      </c>
      <c r="Q36" s="5">
        <f t="shared" si="29"/>
        <v>12.5</v>
      </c>
      <c r="R36">
        <f t="shared" si="31"/>
        <v>1000000</v>
      </c>
      <c r="S36">
        <f t="shared" si="32"/>
        <v>8990.2909357841818</v>
      </c>
      <c r="U36">
        <f t="shared" ref="U36:U67" si="52">M36</f>
        <v>1.3502610999999999E-2</v>
      </c>
      <c r="V36">
        <f t="shared" ref="V36:V67" si="53">$C$10</f>
        <v>0.01</v>
      </c>
      <c r="W36">
        <f t="shared" ref="W36:W67" si="54">Z35</f>
        <v>0.61035972186369458</v>
      </c>
      <c r="X36">
        <f t="shared" ref="X36:X67" si="55">U36*W36</f>
        <v>8.2414498943936629E-3</v>
      </c>
      <c r="Y36">
        <f t="shared" ref="Y36:Y67" si="56">V36*W36</f>
        <v>6.1035972186369459E-3</v>
      </c>
      <c r="Z36">
        <f t="shared" ref="Z36:Z67" si="57">MAX(0, W36-X36-Y36)</f>
        <v>0.59601467475066394</v>
      </c>
      <c r="AB36">
        <f t="shared" ref="AB36:AB67" si="58">AC35</f>
        <v>5524.6967303214824</v>
      </c>
      <c r="AC36">
        <f t="shared" si="33"/>
        <v>5358.3453280052508</v>
      </c>
      <c r="AE36">
        <f t="shared" si="34"/>
        <v>0</v>
      </c>
      <c r="AF36">
        <f t="shared" si="35"/>
        <v>0</v>
      </c>
      <c r="AG36">
        <f t="shared" si="36"/>
        <v>-7.4501834343832991</v>
      </c>
      <c r="AH36">
        <f t="shared" si="37"/>
        <v>-8241.4498943936633</v>
      </c>
      <c r="AI36">
        <f t="shared" si="38"/>
        <v>-8248.9000778280461</v>
      </c>
      <c r="AJ36">
        <f t="shared" si="39"/>
        <v>166.35140231623154</v>
      </c>
      <c r="AK36">
        <f t="shared" si="30"/>
        <v>386.72877112250382</v>
      </c>
      <c r="AL36">
        <f t="shared" si="40"/>
        <v>-7695.819904389311</v>
      </c>
      <c r="AN36">
        <f t="shared" si="41"/>
        <v>0</v>
      </c>
      <c r="AO36">
        <f t="shared" si="42"/>
        <v>0</v>
      </c>
      <c r="AP36">
        <f t="shared" si="43"/>
        <v>-0.45275844487941785</v>
      </c>
      <c r="AQ36">
        <f t="shared" si="44"/>
        <v>-500.84485443896841</v>
      </c>
      <c r="AR36">
        <f t="shared" si="45"/>
        <v>-501.29761288384782</v>
      </c>
      <c r="AS36">
        <f t="shared" si="46"/>
        <v>10.109415812315749</v>
      </c>
      <c r="AT36">
        <f t="shared" si="47"/>
        <v>23.502067908217469</v>
      </c>
      <c r="AU36">
        <f t="shared" si="48"/>
        <v>-467.6861291633146</v>
      </c>
      <c r="AW36">
        <v>33</v>
      </c>
      <c r="AX36">
        <f>IF(Z36&gt;0, (R36*SUMPRODUCT(K36:$K$98, X36:$X$98)-K36*$AZ$3)/Z36, 0)</f>
        <v>8990.2909357841818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1.4950962999999999E-2</v>
      </c>
      <c r="Q37" s="5">
        <f t="shared" ref="Q37:Q68" si="60">$C$8</f>
        <v>12.5</v>
      </c>
      <c r="R37">
        <f t="shared" si="31"/>
        <v>1000000</v>
      </c>
      <c r="S37">
        <f t="shared" si="32"/>
        <v>8899.813274867558</v>
      </c>
      <c r="U37">
        <f t="shared" si="52"/>
        <v>1.4950962999999999E-2</v>
      </c>
      <c r="V37">
        <f t="shared" si="53"/>
        <v>0.01</v>
      </c>
      <c r="W37">
        <f t="shared" si="54"/>
        <v>0.59601467475066394</v>
      </c>
      <c r="X37">
        <f t="shared" si="55"/>
        <v>8.9109933496542108E-3</v>
      </c>
      <c r="Y37">
        <f t="shared" si="56"/>
        <v>5.9601467475066394E-3</v>
      </c>
      <c r="Z37">
        <f t="shared" si="57"/>
        <v>0.5811435346535031</v>
      </c>
      <c r="AB37">
        <f t="shared" si="58"/>
        <v>5358.3453280052508</v>
      </c>
      <c r="AC37">
        <f t="shared" si="33"/>
        <v>5172.0689443127012</v>
      </c>
      <c r="AE37">
        <f t="shared" si="34"/>
        <v>0</v>
      </c>
      <c r="AF37">
        <f t="shared" si="35"/>
        <v>0</v>
      </c>
      <c r="AG37">
        <f t="shared" si="36"/>
        <v>-7.2642941831687891</v>
      </c>
      <c r="AH37">
        <f t="shared" si="37"/>
        <v>-8910.9933496542108</v>
      </c>
      <c r="AI37">
        <f t="shared" si="38"/>
        <v>-8918.2576438373799</v>
      </c>
      <c r="AJ37">
        <f t="shared" si="39"/>
        <v>186.27638369254964</v>
      </c>
      <c r="AK37">
        <f t="shared" si="30"/>
        <v>375.0841729603676</v>
      </c>
      <c r="AL37">
        <f t="shared" si="40"/>
        <v>-8356.8970871844631</v>
      </c>
      <c r="AN37">
        <f t="shared" si="41"/>
        <v>0</v>
      </c>
      <c r="AO37">
        <f t="shared" si="42"/>
        <v>0</v>
      </c>
      <c r="AP37">
        <f t="shared" si="43"/>
        <v>-0.39416221935115531</v>
      </c>
      <c r="AQ37">
        <f t="shared" si="44"/>
        <v>-483.51248266640823</v>
      </c>
      <c r="AR37">
        <f t="shared" si="45"/>
        <v>-483.90664488575942</v>
      </c>
      <c r="AS37">
        <f t="shared" si="46"/>
        <v>10.107398042755822</v>
      </c>
      <c r="AT37">
        <f t="shared" si="47"/>
        <v>20.35215071549586</v>
      </c>
      <c r="AU37">
        <f t="shared" si="48"/>
        <v>-453.44709612750773</v>
      </c>
      <c r="AW37">
        <v>34</v>
      </c>
      <c r="AX37">
        <f>IF(Z37&gt;0, (R37*SUMPRODUCT(K37:$K$98, X37:$X$98)-K37*$AZ$3)/Z37, 0)</f>
        <v>8899.813274867558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1.6562650000000002E-2</v>
      </c>
      <c r="Q38" s="5">
        <f t="shared" si="60"/>
        <v>12.5</v>
      </c>
      <c r="R38">
        <f t="shared" si="31"/>
        <v>1000000</v>
      </c>
      <c r="S38">
        <f t="shared" si="32"/>
        <v>8784.4462385838251</v>
      </c>
      <c r="U38">
        <f t="shared" si="52"/>
        <v>1.6562650000000002E-2</v>
      </c>
      <c r="V38">
        <f t="shared" si="53"/>
        <v>0.01</v>
      </c>
      <c r="W38">
        <f t="shared" si="54"/>
        <v>0.5811435346535031</v>
      </c>
      <c r="X38">
        <f t="shared" si="55"/>
        <v>9.6252769642288447E-3</v>
      </c>
      <c r="Y38">
        <f t="shared" si="56"/>
        <v>5.8114353465350309E-3</v>
      </c>
      <c r="Z38">
        <f t="shared" si="57"/>
        <v>0.56570682234273917</v>
      </c>
      <c r="AB38">
        <f t="shared" si="58"/>
        <v>5172.0689443127012</v>
      </c>
      <c r="AC38">
        <f t="shared" si="33"/>
        <v>4969.4211676698833</v>
      </c>
      <c r="AE38">
        <f t="shared" si="34"/>
        <v>0</v>
      </c>
      <c r="AF38">
        <f t="shared" si="35"/>
        <v>0</v>
      </c>
      <c r="AG38">
        <f t="shared" si="36"/>
        <v>-7.0713352792842397</v>
      </c>
      <c r="AH38">
        <f t="shared" si="37"/>
        <v>-9625.276964228844</v>
      </c>
      <c r="AI38">
        <f t="shared" si="38"/>
        <v>-9632.3482995081285</v>
      </c>
      <c r="AJ38">
        <f t="shared" si="39"/>
        <v>202.64777664281792</v>
      </c>
      <c r="AK38">
        <f t="shared" si="30"/>
        <v>362.0448261018891</v>
      </c>
      <c r="AL38">
        <f t="shared" si="40"/>
        <v>-9067.6556967634224</v>
      </c>
      <c r="AN38">
        <f t="shared" si="41"/>
        <v>0</v>
      </c>
      <c r="AO38">
        <f t="shared" si="42"/>
        <v>0</v>
      </c>
      <c r="AP38">
        <f t="shared" si="43"/>
        <v>-0.34258234488866723</v>
      </c>
      <c r="AQ38">
        <f t="shared" si="44"/>
        <v>-466.31220588117236</v>
      </c>
      <c r="AR38">
        <f t="shared" si="45"/>
        <v>-466.65478822606104</v>
      </c>
      <c r="AS38">
        <f t="shared" si="46"/>
        <v>9.8176013110494882</v>
      </c>
      <c r="AT38">
        <f t="shared" si="47"/>
        <v>17.539850761163351</v>
      </c>
      <c r="AU38">
        <f t="shared" si="48"/>
        <v>-439.29733615384822</v>
      </c>
      <c r="AW38">
        <v>35</v>
      </c>
      <c r="AX38">
        <f>IF(Z38&gt;0, (R38*SUMPRODUCT(K38:$K$98, X38:$X$98)-K38*$AZ$3)/Z38, 0)</f>
        <v>8784.4462385838251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1.8321427000000001E-2</v>
      </c>
      <c r="Q39" s="5">
        <f t="shared" si="60"/>
        <v>12.5</v>
      </c>
      <c r="R39">
        <f t="shared" si="31"/>
        <v>1000000</v>
      </c>
      <c r="S39">
        <f t="shared" si="32"/>
        <v>8648.3700837429951</v>
      </c>
      <c r="U39">
        <f t="shared" si="52"/>
        <v>1.8321427000000001E-2</v>
      </c>
      <c r="V39">
        <f t="shared" si="53"/>
        <v>0.01</v>
      </c>
      <c r="W39">
        <f t="shared" si="54"/>
        <v>0.56570682234273917</v>
      </c>
      <c r="X39">
        <f t="shared" si="55"/>
        <v>1.0364556248954465E-2</v>
      </c>
      <c r="Y39">
        <f t="shared" si="56"/>
        <v>5.6570682234273915E-3</v>
      </c>
      <c r="Z39">
        <f t="shared" si="57"/>
        <v>0.5496851978703573</v>
      </c>
      <c r="AB39">
        <f t="shared" si="58"/>
        <v>4969.4211676698833</v>
      </c>
      <c r="AC39">
        <f t="shared" si="33"/>
        <v>4753.8810207383467</v>
      </c>
      <c r="AE39">
        <f t="shared" si="34"/>
        <v>0</v>
      </c>
      <c r="AF39">
        <f t="shared" si="35"/>
        <v>0</v>
      </c>
      <c r="AG39">
        <f t="shared" si="36"/>
        <v>-6.8710649733794664</v>
      </c>
      <c r="AH39">
        <f t="shared" si="37"/>
        <v>-10364.556248954465</v>
      </c>
      <c r="AI39">
        <f t="shared" si="38"/>
        <v>-10371.427313927845</v>
      </c>
      <c r="AJ39">
        <f t="shared" si="39"/>
        <v>215.54014693153658</v>
      </c>
      <c r="AK39">
        <f t="shared" si="30"/>
        <v>347.85948173689184</v>
      </c>
      <c r="AL39">
        <f t="shared" si="40"/>
        <v>-9808.0276852594161</v>
      </c>
      <c r="AN39">
        <f t="shared" si="41"/>
        <v>0</v>
      </c>
      <c r="AO39">
        <f t="shared" si="42"/>
        <v>0</v>
      </c>
      <c r="AP39">
        <f t="shared" si="43"/>
        <v>-0.29721421787179819</v>
      </c>
      <c r="AQ39">
        <f t="shared" si="44"/>
        <v>-448.32838738332418</v>
      </c>
      <c r="AR39">
        <f t="shared" si="45"/>
        <v>-448.62560160119602</v>
      </c>
      <c r="AS39">
        <f t="shared" si="46"/>
        <v>9.3233867585916652</v>
      </c>
      <c r="AT39">
        <f t="shared" si="47"/>
        <v>15.046980954812396</v>
      </c>
      <c r="AU39">
        <f t="shared" si="48"/>
        <v>-424.25523388779197</v>
      </c>
      <c r="AW39">
        <v>36</v>
      </c>
      <c r="AX39">
        <f>IF(Z39&gt;0, (R39*SUMPRODUCT(K39:$K$98, X39:$X$98)-K39*$AZ$3)/Z39, 0)</f>
        <v>8648.3700837429951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2.0255269999999999E-2</v>
      </c>
      <c r="Q40" s="5">
        <f t="shared" si="60"/>
        <v>12.5</v>
      </c>
      <c r="R40">
        <f t="shared" si="31"/>
        <v>1000000</v>
      </c>
      <c r="S40">
        <f t="shared" si="32"/>
        <v>8497.1757196916187</v>
      </c>
      <c r="U40">
        <f t="shared" si="52"/>
        <v>2.0255269999999999E-2</v>
      </c>
      <c r="V40">
        <f t="shared" si="53"/>
        <v>0.01</v>
      </c>
      <c r="W40">
        <f t="shared" si="54"/>
        <v>0.5496851978703573</v>
      </c>
      <c r="X40">
        <f t="shared" si="55"/>
        <v>1.1134022097867511E-2</v>
      </c>
      <c r="Y40">
        <f t="shared" si="56"/>
        <v>5.4968519787035727E-3</v>
      </c>
      <c r="Z40">
        <f t="shared" si="57"/>
        <v>0.53305432379378626</v>
      </c>
      <c r="AB40">
        <f t="shared" si="58"/>
        <v>4753.8810207383467</v>
      </c>
      <c r="AC40">
        <f t="shared" si="33"/>
        <v>4529.456257417195</v>
      </c>
      <c r="AE40">
        <f t="shared" si="34"/>
        <v>0</v>
      </c>
      <c r="AF40">
        <f t="shared" si="35"/>
        <v>0</v>
      </c>
      <c r="AG40">
        <f t="shared" si="36"/>
        <v>-6.6631790474223278</v>
      </c>
      <c r="AH40">
        <f t="shared" si="37"/>
        <v>-11134.022097867512</v>
      </c>
      <c r="AI40">
        <f t="shared" si="38"/>
        <v>-11140.685276914934</v>
      </c>
      <c r="AJ40">
        <f t="shared" si="39"/>
        <v>224.42476332115166</v>
      </c>
      <c r="AK40">
        <f t="shared" ref="AK40:AK71" si="61">G40*SUM(AB40:AB40, AE40:AF40)</f>
        <v>332.77167145168431</v>
      </c>
      <c r="AL40">
        <f t="shared" si="40"/>
        <v>-10583.488842142096</v>
      </c>
      <c r="AN40">
        <f t="shared" si="41"/>
        <v>0</v>
      </c>
      <c r="AO40">
        <f t="shared" si="42"/>
        <v>0</v>
      </c>
      <c r="AP40">
        <f t="shared" si="43"/>
        <v>-0.25734100130557863</v>
      </c>
      <c r="AQ40">
        <f t="shared" si="44"/>
        <v>-430.01101648800693</v>
      </c>
      <c r="AR40">
        <f t="shared" si="45"/>
        <v>-430.26835748931251</v>
      </c>
      <c r="AS40">
        <f t="shared" si="46"/>
        <v>8.6675883838323191</v>
      </c>
      <c r="AT40">
        <f t="shared" si="47"/>
        <v>12.85209275152766</v>
      </c>
      <c r="AU40">
        <f t="shared" si="48"/>
        <v>-408.74867635395248</v>
      </c>
      <c r="AW40">
        <v>37</v>
      </c>
      <c r="AX40">
        <f>IF(Z40&gt;0, (R40*SUMPRODUCT(K40:$K$98, X40:$X$98)-K40*$AZ$3)/Z40, 0)</f>
        <v>8497.1757196916187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2.2430054000000001E-2</v>
      </c>
      <c r="Q41" s="5">
        <f t="shared" si="60"/>
        <v>12.5</v>
      </c>
      <c r="R41">
        <f t="shared" si="31"/>
        <v>1000000</v>
      </c>
      <c r="S41">
        <f t="shared" si="32"/>
        <v>8335.8499659450899</v>
      </c>
      <c r="U41">
        <f t="shared" si="52"/>
        <v>2.2430054000000001E-2</v>
      </c>
      <c r="V41">
        <f t="shared" si="53"/>
        <v>0.01</v>
      </c>
      <c r="W41">
        <f t="shared" si="54"/>
        <v>0.53305432379378626</v>
      </c>
      <c r="X41">
        <f t="shared" si="55"/>
        <v>1.1956437267628111E-2</v>
      </c>
      <c r="Y41">
        <f t="shared" si="56"/>
        <v>5.3305432379378631E-3</v>
      </c>
      <c r="Z41">
        <f t="shared" si="57"/>
        <v>0.51576734328822027</v>
      </c>
      <c r="AB41">
        <f t="shared" si="58"/>
        <v>4529.456257417195</v>
      </c>
      <c r="AC41">
        <f t="shared" si="33"/>
        <v>4299.3591909847</v>
      </c>
      <c r="AE41">
        <f t="shared" si="34"/>
        <v>0</v>
      </c>
      <c r="AF41">
        <f t="shared" si="35"/>
        <v>0</v>
      </c>
      <c r="AG41">
        <f t="shared" si="36"/>
        <v>-6.4470917911027534</v>
      </c>
      <c r="AH41">
        <f t="shared" si="37"/>
        <v>-11956.437267628111</v>
      </c>
      <c r="AI41">
        <f t="shared" si="38"/>
        <v>-11962.884359419213</v>
      </c>
      <c r="AJ41">
        <f t="shared" si="39"/>
        <v>230.09706643249501</v>
      </c>
      <c r="AK41">
        <f t="shared" si="61"/>
        <v>317.06193801920369</v>
      </c>
      <c r="AL41">
        <f t="shared" si="40"/>
        <v>-11415.725354967515</v>
      </c>
      <c r="AN41">
        <f t="shared" si="41"/>
        <v>0</v>
      </c>
      <c r="AO41">
        <f t="shared" si="42"/>
        <v>0</v>
      </c>
      <c r="AP41">
        <f t="shared" si="43"/>
        <v>-0.22231733815787913</v>
      </c>
      <c r="AQ41">
        <f t="shared" si="44"/>
        <v>-412.29803969272854</v>
      </c>
      <c r="AR41">
        <f t="shared" si="45"/>
        <v>-412.52035703088637</v>
      </c>
      <c r="AS41">
        <f t="shared" si="46"/>
        <v>7.9345182269320782</v>
      </c>
      <c r="AT41">
        <f t="shared" si="47"/>
        <v>10.933358539874462</v>
      </c>
      <c r="AU41">
        <f t="shared" si="48"/>
        <v>-393.65248026407988</v>
      </c>
      <c r="AW41">
        <v>38</v>
      </c>
      <c r="AX41">
        <f>IF(Z41&gt;0, (R41*SUMPRODUCT(K41:$K$98, X41:$X$98)-K41*$AZ$3)/Z41, 0)</f>
        <v>8335.8499659450899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2.4874655999999998E-2</v>
      </c>
      <c r="Q42" s="5">
        <f t="shared" si="60"/>
        <v>12.5</v>
      </c>
      <c r="R42">
        <f t="shared" si="31"/>
        <v>1000000</v>
      </c>
      <c r="S42">
        <f t="shared" si="32"/>
        <v>8167.3724338159473</v>
      </c>
      <c r="U42">
        <f t="shared" si="52"/>
        <v>2.4874655999999998E-2</v>
      </c>
      <c r="V42">
        <f t="shared" si="53"/>
        <v>0.01</v>
      </c>
      <c r="W42">
        <f t="shared" si="54"/>
        <v>0.51576734328822027</v>
      </c>
      <c r="X42">
        <f t="shared" si="55"/>
        <v>1.2829535240328387E-2</v>
      </c>
      <c r="Y42">
        <f t="shared" si="56"/>
        <v>5.1576734328822029E-3</v>
      </c>
      <c r="Z42">
        <f t="shared" si="57"/>
        <v>0.4977801346150097</v>
      </c>
      <c r="AB42">
        <f t="shared" si="58"/>
        <v>4299.3591909847</v>
      </c>
      <c r="AC42">
        <f t="shared" si="33"/>
        <v>4065.5557495558214</v>
      </c>
      <c r="AE42">
        <f t="shared" si="34"/>
        <v>0</v>
      </c>
      <c r="AF42">
        <f t="shared" si="35"/>
        <v>0</v>
      </c>
      <c r="AG42">
        <f t="shared" si="36"/>
        <v>-6.2222516826876211</v>
      </c>
      <c r="AH42">
        <f t="shared" si="37"/>
        <v>-12829.535240328387</v>
      </c>
      <c r="AI42">
        <f t="shared" si="38"/>
        <v>-12835.757492011075</v>
      </c>
      <c r="AJ42">
        <f t="shared" si="39"/>
        <v>233.80344142887861</v>
      </c>
      <c r="AK42">
        <f t="shared" si="61"/>
        <v>300.95514336892904</v>
      </c>
      <c r="AL42">
        <f t="shared" si="40"/>
        <v>-12300.998907213268</v>
      </c>
      <c r="AN42">
        <f t="shared" si="41"/>
        <v>0</v>
      </c>
      <c r="AO42">
        <f t="shared" si="42"/>
        <v>0</v>
      </c>
      <c r="AP42">
        <f t="shared" si="43"/>
        <v>-0.19157508702391735</v>
      </c>
      <c r="AQ42">
        <f t="shared" si="44"/>
        <v>-395.00480782235115</v>
      </c>
      <c r="AR42">
        <f t="shared" si="45"/>
        <v>-395.19638290937507</v>
      </c>
      <c r="AS42">
        <f t="shared" si="46"/>
        <v>7.1985057696801364</v>
      </c>
      <c r="AT42">
        <f t="shared" si="47"/>
        <v>9.2660198785617993</v>
      </c>
      <c r="AU42">
        <f t="shared" si="48"/>
        <v>-378.7318572611332</v>
      </c>
      <c r="AW42">
        <v>39</v>
      </c>
      <c r="AX42">
        <f>IF(Z42&gt;0, (R42*SUMPRODUCT(K42:$K$98, X42:$X$98)-K42*$AZ$3)/Z42, 0)</f>
        <v>8167.3724338159473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2.763239E-2</v>
      </c>
      <c r="Q43" s="5">
        <f t="shared" si="60"/>
        <v>12.5</v>
      </c>
      <c r="R43">
        <f t="shared" si="31"/>
        <v>1000000</v>
      </c>
      <c r="S43">
        <f t="shared" si="32"/>
        <v>7994.8675047981342</v>
      </c>
      <c r="U43">
        <f t="shared" si="52"/>
        <v>2.763239E-2</v>
      </c>
      <c r="V43">
        <f t="shared" si="53"/>
        <v>0.01</v>
      </c>
      <c r="W43">
        <f t="shared" si="54"/>
        <v>0.4977801346150097</v>
      </c>
      <c r="X43">
        <f t="shared" si="55"/>
        <v>1.3754854813934448E-2</v>
      </c>
      <c r="Y43">
        <f t="shared" si="56"/>
        <v>4.9778013461500969E-3</v>
      </c>
      <c r="Z43">
        <f t="shared" si="57"/>
        <v>0.47904747845492512</v>
      </c>
      <c r="AB43">
        <f t="shared" si="58"/>
        <v>4065.5557495558214</v>
      </c>
      <c r="AC43">
        <f t="shared" si="33"/>
        <v>3829.9211187547653</v>
      </c>
      <c r="AE43">
        <f t="shared" si="34"/>
        <v>0</v>
      </c>
      <c r="AF43">
        <f t="shared" si="35"/>
        <v>0</v>
      </c>
      <c r="AG43">
        <f t="shared" si="36"/>
        <v>-5.9880934806865644</v>
      </c>
      <c r="AH43">
        <f t="shared" si="37"/>
        <v>-13754.854813934448</v>
      </c>
      <c r="AI43">
        <f t="shared" si="38"/>
        <v>-13760.842907415134</v>
      </c>
      <c r="AJ43">
        <f t="shared" si="39"/>
        <v>235.63463080105612</v>
      </c>
      <c r="AK43">
        <f t="shared" si="61"/>
        <v>284.58890246890752</v>
      </c>
      <c r="AL43">
        <f t="shared" si="40"/>
        <v>-13240.61937414517</v>
      </c>
      <c r="AN43">
        <f t="shared" si="41"/>
        <v>0</v>
      </c>
      <c r="AO43">
        <f t="shared" si="42"/>
        <v>0</v>
      </c>
      <c r="AP43">
        <f t="shared" si="43"/>
        <v>-0.16461219520959763</v>
      </c>
      <c r="AQ43">
        <f t="shared" si="44"/>
        <v>-378.11982278063022</v>
      </c>
      <c r="AR43">
        <f t="shared" si="45"/>
        <v>-378.28443497583982</v>
      </c>
      <c r="AS43">
        <f t="shared" si="46"/>
        <v>6.4775765389550397</v>
      </c>
      <c r="AT43">
        <f t="shared" si="47"/>
        <v>7.8233254238251684</v>
      </c>
      <c r="AU43">
        <f t="shared" si="48"/>
        <v>-363.98353301305957</v>
      </c>
      <c r="AW43">
        <v>40</v>
      </c>
      <c r="AX43">
        <f>IF(Z43&gt;0, (R43*SUMPRODUCT(K43:$K$98, X43:$X$98)-K43*$AZ$3)/Z43, 0)</f>
        <v>7994.8675047981342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3.0610310000000002E-2</v>
      </c>
      <c r="Q44" s="5">
        <f t="shared" si="60"/>
        <v>12.5</v>
      </c>
      <c r="R44">
        <f t="shared" si="31"/>
        <v>1000000</v>
      </c>
      <c r="S44">
        <f t="shared" si="32"/>
        <v>7820.1679315878127</v>
      </c>
      <c r="U44">
        <f t="shared" si="52"/>
        <v>3.0610310000000002E-2</v>
      </c>
      <c r="V44">
        <f t="shared" si="53"/>
        <v>0.01</v>
      </c>
      <c r="W44">
        <f t="shared" si="54"/>
        <v>0.47904747845492512</v>
      </c>
      <c r="X44">
        <f t="shared" si="55"/>
        <v>1.4663791820223581E-2</v>
      </c>
      <c r="Y44">
        <f t="shared" si="56"/>
        <v>4.7904747845492514E-3</v>
      </c>
      <c r="Z44">
        <f t="shared" si="57"/>
        <v>0.45959321185015228</v>
      </c>
      <c r="AB44">
        <f t="shared" si="58"/>
        <v>3829.9211187547653</v>
      </c>
      <c r="AC44">
        <f t="shared" si="33"/>
        <v>3594.0960968860049</v>
      </c>
      <c r="AE44">
        <f t="shared" si="34"/>
        <v>0</v>
      </c>
      <c r="AF44">
        <f t="shared" si="35"/>
        <v>0</v>
      </c>
      <c r="AG44">
        <f t="shared" si="36"/>
        <v>-5.7449151481269034</v>
      </c>
      <c r="AH44">
        <f t="shared" si="37"/>
        <v>-14663.791820223581</v>
      </c>
      <c r="AI44">
        <f t="shared" si="38"/>
        <v>-14669.536735371708</v>
      </c>
      <c r="AJ44">
        <f t="shared" si="39"/>
        <v>235.82502186876036</v>
      </c>
      <c r="AK44">
        <f t="shared" si="61"/>
        <v>268.09447831283359</v>
      </c>
      <c r="AL44">
        <f t="shared" si="40"/>
        <v>-14165.617235190113</v>
      </c>
      <c r="AN44">
        <f t="shared" si="41"/>
        <v>0</v>
      </c>
      <c r="AO44">
        <f t="shared" si="42"/>
        <v>0</v>
      </c>
      <c r="AP44">
        <f t="shared" si="43"/>
        <v>-0.14100646690388868</v>
      </c>
      <c r="AQ44">
        <f t="shared" si="44"/>
        <v>-359.91645179616415</v>
      </c>
      <c r="AR44">
        <f t="shared" si="45"/>
        <v>-360.05745826306804</v>
      </c>
      <c r="AS44">
        <f t="shared" si="46"/>
        <v>5.7882235479297002</v>
      </c>
      <c r="AT44">
        <f t="shared" si="47"/>
        <v>6.5802634518734955</v>
      </c>
      <c r="AU44">
        <f t="shared" si="48"/>
        <v>-347.68897126326482</v>
      </c>
      <c r="AW44">
        <v>41</v>
      </c>
      <c r="AX44">
        <f>IF(Z44&gt;0, (R44*SUMPRODUCT(K44:$K$98, X44:$X$98)-K44*$AZ$3)/Z44, 0)</f>
        <v>7820.1679315878127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3.3721785999999997E-2</v>
      </c>
      <c r="Q45" s="5">
        <f t="shared" si="60"/>
        <v>12.5</v>
      </c>
      <c r="R45">
        <f t="shared" si="31"/>
        <v>1000000</v>
      </c>
      <c r="S45">
        <f t="shared" si="32"/>
        <v>7647.8644083266518</v>
      </c>
      <c r="U45">
        <f t="shared" si="52"/>
        <v>3.3721785999999997E-2</v>
      </c>
      <c r="V45">
        <f t="shared" si="53"/>
        <v>0.01</v>
      </c>
      <c r="W45">
        <f t="shared" si="54"/>
        <v>0.45959321185015228</v>
      </c>
      <c r="X45">
        <f t="shared" si="55"/>
        <v>1.5498303937063498E-2</v>
      </c>
      <c r="Y45">
        <f t="shared" si="56"/>
        <v>4.5959321185015233E-3</v>
      </c>
      <c r="Z45">
        <f t="shared" si="57"/>
        <v>0.4394989757945873</v>
      </c>
      <c r="AB45">
        <f t="shared" si="58"/>
        <v>3594.0960968860049</v>
      </c>
      <c r="AC45">
        <f t="shared" si="33"/>
        <v>3361.2285744754408</v>
      </c>
      <c r="AE45">
        <f t="shared" si="34"/>
        <v>0</v>
      </c>
      <c r="AF45">
        <f t="shared" si="35"/>
        <v>0</v>
      </c>
      <c r="AG45">
        <f t="shared" si="36"/>
        <v>-5.493737197432341</v>
      </c>
      <c r="AH45">
        <f t="shared" si="37"/>
        <v>-15498.303937063498</v>
      </c>
      <c r="AI45">
        <f t="shared" si="38"/>
        <v>-15503.79767426093</v>
      </c>
      <c r="AJ45">
        <f t="shared" si="39"/>
        <v>232.86752241056411</v>
      </c>
      <c r="AK45">
        <f t="shared" si="61"/>
        <v>251.58672678202038</v>
      </c>
      <c r="AL45">
        <f t="shared" si="40"/>
        <v>-15019.343425068346</v>
      </c>
      <c r="AN45">
        <f t="shared" si="41"/>
        <v>0</v>
      </c>
      <c r="AO45">
        <f t="shared" si="42"/>
        <v>0</v>
      </c>
      <c r="AP45">
        <f t="shared" si="43"/>
        <v>-0.12039411815473283</v>
      </c>
      <c r="AQ45">
        <f t="shared" si="44"/>
        <v>-339.64213582492971</v>
      </c>
      <c r="AR45">
        <f t="shared" si="45"/>
        <v>-339.76252994308442</v>
      </c>
      <c r="AS45">
        <f t="shared" si="46"/>
        <v>5.1032437482813595</v>
      </c>
      <c r="AT45">
        <f t="shared" si="47"/>
        <v>5.5134712531414429</v>
      </c>
      <c r="AU45">
        <f t="shared" si="48"/>
        <v>-329.14581494166163</v>
      </c>
      <c r="AW45">
        <v>42</v>
      </c>
      <c r="AX45">
        <f>IF(Z45&gt;0, (R45*SUMPRODUCT(K45:$K$98, X45:$X$98)-K45*$AZ$3)/Z45, 0)</f>
        <v>7647.8644083266518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4.5614701000000001E-2</v>
      </c>
      <c r="Q46" s="5">
        <f t="shared" si="60"/>
        <v>12.5</v>
      </c>
      <c r="R46">
        <f t="shared" si="31"/>
        <v>1000000</v>
      </c>
      <c r="S46">
        <f t="shared" si="32"/>
        <v>7553.2462498078276</v>
      </c>
      <c r="U46">
        <f t="shared" si="52"/>
        <v>4.5614701000000001E-2</v>
      </c>
      <c r="V46">
        <f t="shared" si="53"/>
        <v>0.01</v>
      </c>
      <c r="W46">
        <f t="shared" si="54"/>
        <v>0.4394989757945873</v>
      </c>
      <c r="X46">
        <f t="shared" si="55"/>
        <v>2.0047614370676339E-2</v>
      </c>
      <c r="Y46">
        <f t="shared" si="56"/>
        <v>4.3949897579458729E-3</v>
      </c>
      <c r="Z46">
        <f t="shared" si="57"/>
        <v>0.4150563716659651</v>
      </c>
      <c r="AB46">
        <f t="shared" si="58"/>
        <v>3361.2285744754408</v>
      </c>
      <c r="AC46">
        <f t="shared" si="33"/>
        <v>3135.0229827447947</v>
      </c>
      <c r="AE46">
        <f t="shared" si="34"/>
        <v>0</v>
      </c>
      <c r="AF46">
        <f t="shared" si="35"/>
        <v>0</v>
      </c>
      <c r="AG46">
        <f t="shared" si="36"/>
        <v>-5.1882046458245634</v>
      </c>
      <c r="AH46">
        <f t="shared" si="37"/>
        <v>-20047.61437067634</v>
      </c>
      <c r="AI46">
        <f t="shared" si="38"/>
        <v>-20052.802575322163</v>
      </c>
      <c r="AJ46">
        <f t="shared" si="39"/>
        <v>226.20559173064612</v>
      </c>
      <c r="AK46">
        <f t="shared" si="61"/>
        <v>235.28600021328089</v>
      </c>
      <c r="AL46">
        <f t="shared" si="40"/>
        <v>-19591.310983378236</v>
      </c>
      <c r="AN46">
        <f t="shared" si="41"/>
        <v>0</v>
      </c>
      <c r="AO46">
        <f t="shared" si="42"/>
        <v>0</v>
      </c>
      <c r="AP46">
        <f t="shared" si="43"/>
        <v>-0.10151646006374881</v>
      </c>
      <c r="AQ46">
        <f t="shared" si="44"/>
        <v>-392.26726441334358</v>
      </c>
      <c r="AR46">
        <f t="shared" si="45"/>
        <v>-392.36878087340727</v>
      </c>
      <c r="AS46">
        <f t="shared" si="46"/>
        <v>4.4261150989103273</v>
      </c>
      <c r="AT46">
        <f t="shared" si="47"/>
        <v>4.6037894560372745</v>
      </c>
      <c r="AU46">
        <f t="shared" si="48"/>
        <v>-383.33887631845971</v>
      </c>
      <c r="AW46">
        <v>43</v>
      </c>
      <c r="AX46">
        <f>IF(Z46&gt;0, (R46*SUMPRODUCT(K46:$K$98, X46:$X$98)-K46*$AZ$3)/Z46, 0)</f>
        <v>7553.2462498078276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5.8461241999999997E-2</v>
      </c>
      <c r="Q47" s="5">
        <f t="shared" si="60"/>
        <v>12.5</v>
      </c>
      <c r="R47">
        <f t="shared" si="31"/>
        <v>1000000</v>
      </c>
      <c r="S47">
        <f t="shared" si="32"/>
        <v>7355.7580126273833</v>
      </c>
      <c r="U47">
        <f t="shared" si="52"/>
        <v>5.8461241999999997E-2</v>
      </c>
      <c r="V47">
        <f t="shared" si="53"/>
        <v>0.01</v>
      </c>
      <c r="W47">
        <f t="shared" si="54"/>
        <v>0.4150563716659651</v>
      </c>
      <c r="X47">
        <f t="shared" si="55"/>
        <v>2.4264710987605926E-2</v>
      </c>
      <c r="Y47">
        <f t="shared" si="56"/>
        <v>4.1505637166596512E-3</v>
      </c>
      <c r="Z47">
        <f t="shared" si="57"/>
        <v>0.38664109696169952</v>
      </c>
      <c r="AB47">
        <f t="shared" si="58"/>
        <v>3135.0229827447947</v>
      </c>
      <c r="AC47">
        <f t="shared" si="33"/>
        <v>2844.0383469870621</v>
      </c>
      <c r="AE47">
        <f t="shared" si="34"/>
        <v>0</v>
      </c>
      <c r="AF47">
        <f t="shared" si="35"/>
        <v>0</v>
      </c>
      <c r="AG47">
        <f t="shared" si="36"/>
        <v>-4.833013712021244</v>
      </c>
      <c r="AH47">
        <f t="shared" si="37"/>
        <v>-24264.710987605926</v>
      </c>
      <c r="AI47">
        <f t="shared" si="38"/>
        <v>-24269.544001317947</v>
      </c>
      <c r="AJ47">
        <f t="shared" si="39"/>
        <v>290.98463575773258</v>
      </c>
      <c r="AK47">
        <f t="shared" si="61"/>
        <v>219.45160879213566</v>
      </c>
      <c r="AL47">
        <f t="shared" si="40"/>
        <v>-23759.107756768077</v>
      </c>
      <c r="AN47">
        <f t="shared" si="41"/>
        <v>0</v>
      </c>
      <c r="AO47">
        <f t="shared" si="42"/>
        <v>0</v>
      </c>
      <c r="AP47">
        <f t="shared" si="43"/>
        <v>-8.4434390289590336E-2</v>
      </c>
      <c r="AQ47">
        <f t="shared" si="44"/>
        <v>-423.91273848358247</v>
      </c>
      <c r="AR47">
        <f t="shared" si="45"/>
        <v>-423.99717287387205</v>
      </c>
      <c r="AS47">
        <f t="shared" si="46"/>
        <v>5.0836003719028309</v>
      </c>
      <c r="AT47">
        <f t="shared" si="47"/>
        <v>3.8338941063513849</v>
      </c>
      <c r="AU47">
        <f t="shared" si="48"/>
        <v>-415.0796783956178</v>
      </c>
      <c r="AW47">
        <v>44</v>
      </c>
      <c r="AX47">
        <f>IF(Z47&gt;0, (R47*SUMPRODUCT(K47:$K$98, X47:$X$98)-K47*$AZ$3)/Z47, 0)</f>
        <v>7355.7580126273833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7.2616817E-2</v>
      </c>
      <c r="Q48" s="5">
        <f t="shared" si="60"/>
        <v>12.5</v>
      </c>
      <c r="R48">
        <f t="shared" si="31"/>
        <v>1000000</v>
      </c>
      <c r="S48">
        <f t="shared" si="32"/>
        <v>7078.0107086701419</v>
      </c>
      <c r="U48">
        <f t="shared" si="52"/>
        <v>7.2616817E-2</v>
      </c>
      <c r="V48">
        <f t="shared" si="53"/>
        <v>0.01</v>
      </c>
      <c r="W48">
        <f t="shared" si="54"/>
        <v>0.38664109696169952</v>
      </c>
      <c r="X48">
        <f t="shared" si="55"/>
        <v>2.807664578274699E-2</v>
      </c>
      <c r="Y48">
        <f t="shared" si="56"/>
        <v>3.8664109696169954E-3</v>
      </c>
      <c r="Z48">
        <f t="shared" si="57"/>
        <v>0.35469804020933554</v>
      </c>
      <c r="AB48">
        <f t="shared" si="58"/>
        <v>2844.0383469870621</v>
      </c>
      <c r="AC48">
        <f t="shared" si="33"/>
        <v>2510.5565269459894</v>
      </c>
      <c r="AE48">
        <f t="shared" si="34"/>
        <v>0</v>
      </c>
      <c r="AF48">
        <f t="shared" si="35"/>
        <v>0</v>
      </c>
      <c r="AG48">
        <f t="shared" si="36"/>
        <v>-4.433725502616694</v>
      </c>
      <c r="AH48">
        <f t="shared" si="37"/>
        <v>-28076.645782746989</v>
      </c>
      <c r="AI48">
        <f t="shared" si="38"/>
        <v>-28081.079508249608</v>
      </c>
      <c r="AJ48">
        <f t="shared" si="39"/>
        <v>333.48182004107275</v>
      </c>
      <c r="AK48">
        <f t="shared" si="61"/>
        <v>199.08268428909437</v>
      </c>
      <c r="AL48">
        <f t="shared" si="40"/>
        <v>-27548.515003919441</v>
      </c>
      <c r="AN48">
        <f t="shared" si="41"/>
        <v>0</v>
      </c>
      <c r="AO48">
        <f t="shared" si="42"/>
        <v>0</v>
      </c>
      <c r="AP48">
        <f t="shared" si="43"/>
        <v>-6.9159544391543454E-2</v>
      </c>
      <c r="AQ48">
        <f t="shared" si="44"/>
        <v>-437.95404772612557</v>
      </c>
      <c r="AR48">
        <f t="shared" si="45"/>
        <v>-438.02320727051716</v>
      </c>
      <c r="AS48">
        <f t="shared" si="46"/>
        <v>5.2018219719041472</v>
      </c>
      <c r="AT48">
        <f t="shared" si="47"/>
        <v>3.1053947145698095</v>
      </c>
      <c r="AU48">
        <f t="shared" si="48"/>
        <v>-429.7159905840432</v>
      </c>
      <c r="AW48">
        <v>45</v>
      </c>
      <c r="AX48">
        <f>IF(Z48&gt;0, (R48*SUMPRODUCT(K48:$K$98, X48:$X$98)-K48*$AZ$3)/Z48, 0)</f>
        <v>7078.0107086701419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8.8271367000000003E-2</v>
      </c>
      <c r="Q49" s="5">
        <f t="shared" si="60"/>
        <v>12.5</v>
      </c>
      <c r="R49">
        <f t="shared" si="31"/>
        <v>1000000</v>
      </c>
      <c r="S49">
        <f t="shared" si="32"/>
        <v>6732.5384161326001</v>
      </c>
      <c r="U49">
        <f t="shared" si="52"/>
        <v>8.8271367000000003E-2</v>
      </c>
      <c r="V49">
        <f t="shared" si="53"/>
        <v>0.01</v>
      </c>
      <c r="W49">
        <f t="shared" si="54"/>
        <v>0.35469804020933554</v>
      </c>
      <c r="X49">
        <f t="shared" si="55"/>
        <v>3.1309680881499012E-2</v>
      </c>
      <c r="Y49">
        <f t="shared" si="56"/>
        <v>3.5469804020933555E-3</v>
      </c>
      <c r="Z49">
        <f t="shared" si="57"/>
        <v>0.31984137892574321</v>
      </c>
      <c r="AB49">
        <f t="shared" si="58"/>
        <v>2510.5565269459894</v>
      </c>
      <c r="AC49">
        <f t="shared" si="33"/>
        <v>2153.34437068639</v>
      </c>
      <c r="AE49">
        <f t="shared" si="34"/>
        <v>0</v>
      </c>
      <c r="AF49">
        <f t="shared" si="35"/>
        <v>0</v>
      </c>
      <c r="AG49">
        <f t="shared" si="36"/>
        <v>-3.9980172365717901</v>
      </c>
      <c r="AH49">
        <f t="shared" si="37"/>
        <v>-31309.680881499011</v>
      </c>
      <c r="AI49">
        <f t="shared" si="38"/>
        <v>-31313.678898735583</v>
      </c>
      <c r="AJ49">
        <f t="shared" si="39"/>
        <v>357.2121562595994</v>
      </c>
      <c r="AK49">
        <f t="shared" si="61"/>
        <v>175.73895688621928</v>
      </c>
      <c r="AL49">
        <f t="shared" si="40"/>
        <v>-30780.727785589763</v>
      </c>
      <c r="AN49">
        <f t="shared" si="41"/>
        <v>0</v>
      </c>
      <c r="AO49">
        <f t="shared" si="42"/>
        <v>0</v>
      </c>
      <c r="AP49">
        <f t="shared" si="43"/>
        <v>-5.5681376270615444E-2</v>
      </c>
      <c r="AQ49">
        <f t="shared" si="44"/>
        <v>-436.05768032419451</v>
      </c>
      <c r="AR49">
        <f t="shared" si="45"/>
        <v>-436.11336170046513</v>
      </c>
      <c r="AS49">
        <f t="shared" si="46"/>
        <v>4.9749821734595416</v>
      </c>
      <c r="AT49">
        <f t="shared" si="47"/>
        <v>2.4475599790504634</v>
      </c>
      <c r="AU49">
        <f t="shared" si="48"/>
        <v>-428.69081954795507</v>
      </c>
      <c r="AW49">
        <v>46</v>
      </c>
      <c r="AX49">
        <f>IF(Z49&gt;0, (R49*SUMPRODUCT(K49:$K$98, X49:$X$98)-K49*$AZ$3)/Z49, 0)</f>
        <v>6732.5384161326001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0.103819197</v>
      </c>
      <c r="Q50" s="5">
        <f t="shared" si="60"/>
        <v>12.5</v>
      </c>
      <c r="R50">
        <f t="shared" si="31"/>
        <v>1000000</v>
      </c>
      <c r="S50">
        <f t="shared" si="32"/>
        <v>6313.134255654204</v>
      </c>
      <c r="U50">
        <f t="shared" si="52"/>
        <v>0.103819197</v>
      </c>
      <c r="V50">
        <f t="shared" si="53"/>
        <v>0.01</v>
      </c>
      <c r="W50">
        <f t="shared" si="54"/>
        <v>0.31984137892574321</v>
      </c>
      <c r="X50">
        <f t="shared" si="55"/>
        <v>3.3205675127443386E-2</v>
      </c>
      <c r="Y50">
        <f t="shared" si="56"/>
        <v>3.1984137892574322E-3</v>
      </c>
      <c r="Z50">
        <f t="shared" si="57"/>
        <v>0.28343729000904239</v>
      </c>
      <c r="AB50">
        <f t="shared" si="58"/>
        <v>2153.34437068639</v>
      </c>
      <c r="AC50">
        <f t="shared" si="33"/>
        <v>1789.3776648858807</v>
      </c>
      <c r="AE50">
        <f t="shared" si="34"/>
        <v>0</v>
      </c>
      <c r="AF50">
        <f t="shared" si="35"/>
        <v>0</v>
      </c>
      <c r="AG50">
        <f t="shared" si="36"/>
        <v>-3.54296612511303</v>
      </c>
      <c r="AH50">
        <f t="shared" si="37"/>
        <v>-33205.675127443385</v>
      </c>
      <c r="AI50">
        <f t="shared" si="38"/>
        <v>-33209.218093568496</v>
      </c>
      <c r="AJ50">
        <f t="shared" si="39"/>
        <v>363.96670580050932</v>
      </c>
      <c r="AK50">
        <f t="shared" si="61"/>
        <v>150.7341059480473</v>
      </c>
      <c r="AL50">
        <f t="shared" si="40"/>
        <v>-32694.517281819943</v>
      </c>
      <c r="AN50">
        <f t="shared" si="41"/>
        <v>0</v>
      </c>
      <c r="AO50">
        <f t="shared" si="42"/>
        <v>0</v>
      </c>
      <c r="AP50">
        <f t="shared" si="43"/>
        <v>-4.4056934585392088E-2</v>
      </c>
      <c r="AQ50">
        <f t="shared" si="44"/>
        <v>-412.91398373358214</v>
      </c>
      <c r="AR50">
        <f t="shared" si="45"/>
        <v>-412.95804066816748</v>
      </c>
      <c r="AS50">
        <f t="shared" si="46"/>
        <v>4.5259414802341977</v>
      </c>
      <c r="AT50">
        <f t="shared" si="47"/>
        <v>1.8743850240252631</v>
      </c>
      <c r="AU50">
        <f t="shared" si="48"/>
        <v>-406.55771416390809</v>
      </c>
      <c r="AW50">
        <v>47</v>
      </c>
      <c r="AX50">
        <f>IF(Z50&gt;0, (R50*SUMPRODUCT(K50:$K$98, X50:$X$98)-K50*$AZ$3)/Z50, 0)</f>
        <v>6313.134255654204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0.120610461</v>
      </c>
      <c r="Q51" s="5">
        <f t="shared" si="60"/>
        <v>12.5</v>
      </c>
      <c r="R51">
        <f t="shared" si="31"/>
        <v>1000000</v>
      </c>
      <c r="S51">
        <f t="shared" si="32"/>
        <v>5847.11361937319</v>
      </c>
      <c r="U51">
        <f t="shared" si="52"/>
        <v>0.120610461</v>
      </c>
      <c r="V51">
        <f t="shared" si="53"/>
        <v>0.01</v>
      </c>
      <c r="W51">
        <f t="shared" si="54"/>
        <v>0.28343729000904239</v>
      </c>
      <c r="X51">
        <f t="shared" si="55"/>
        <v>3.4185502212581299E-2</v>
      </c>
      <c r="Y51">
        <f t="shared" si="56"/>
        <v>2.834372900090424E-3</v>
      </c>
      <c r="Z51">
        <f t="shared" si="57"/>
        <v>0.24641741489637067</v>
      </c>
      <c r="AB51">
        <f t="shared" si="58"/>
        <v>1789.3776648858807</v>
      </c>
      <c r="AC51">
        <f t="shared" si="33"/>
        <v>1440.830622691303</v>
      </c>
      <c r="AE51">
        <f t="shared" si="34"/>
        <v>0</v>
      </c>
      <c r="AF51">
        <f t="shared" si="35"/>
        <v>0</v>
      </c>
      <c r="AG51">
        <f t="shared" si="36"/>
        <v>-3.0802176862046333</v>
      </c>
      <c r="AH51">
        <f t="shared" si="37"/>
        <v>-34185.502212581297</v>
      </c>
      <c r="AI51">
        <f t="shared" si="38"/>
        <v>-34188.582430267503</v>
      </c>
      <c r="AJ51">
        <f t="shared" si="39"/>
        <v>348.54704219457767</v>
      </c>
      <c r="AK51">
        <f t="shared" si="61"/>
        <v>125.25643654201166</v>
      </c>
      <c r="AL51">
        <f t="shared" si="40"/>
        <v>-33714.778951530912</v>
      </c>
      <c r="AN51">
        <f t="shared" si="41"/>
        <v>0</v>
      </c>
      <c r="AO51">
        <f t="shared" si="42"/>
        <v>0</v>
      </c>
      <c r="AP51">
        <f t="shared" si="43"/>
        <v>-3.4198783972274265E-2</v>
      </c>
      <c r="AQ51">
        <f t="shared" si="44"/>
        <v>-379.55194218507023</v>
      </c>
      <c r="AR51">
        <f t="shared" si="45"/>
        <v>-379.5861409690425</v>
      </c>
      <c r="AS51">
        <f t="shared" si="46"/>
        <v>3.8698190240167434</v>
      </c>
      <c r="AT51">
        <f t="shared" si="47"/>
        <v>1.3906867146507762</v>
      </c>
      <c r="AU51">
        <f t="shared" si="48"/>
        <v>-374.32563523037498</v>
      </c>
      <c r="AW51">
        <v>48</v>
      </c>
      <c r="AX51">
        <f>IF(Z51&gt;0, (R51*SUMPRODUCT(K51:$K$98, X51:$X$98)-K51*$AZ$3)/Z51, 0)</f>
        <v>5847.11361937319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0.138204574</v>
      </c>
      <c r="Q52" s="5">
        <f t="shared" si="60"/>
        <v>12.5</v>
      </c>
      <c r="R52">
        <f t="shared" si="31"/>
        <v>1000000</v>
      </c>
      <c r="S52">
        <f t="shared" si="32"/>
        <v>5329.9854436872984</v>
      </c>
      <c r="U52">
        <f t="shared" si="52"/>
        <v>0.138204574</v>
      </c>
      <c r="V52">
        <f t="shared" si="53"/>
        <v>0.01</v>
      </c>
      <c r="W52">
        <f t="shared" si="54"/>
        <v>0.24641741489637067</v>
      </c>
      <c r="X52">
        <f t="shared" si="55"/>
        <v>3.4056013851934165E-2</v>
      </c>
      <c r="Y52">
        <f t="shared" si="56"/>
        <v>2.4641741489637068E-3</v>
      </c>
      <c r="Z52">
        <f t="shared" si="57"/>
        <v>0.2098972268954728</v>
      </c>
      <c r="AB52">
        <f t="shared" si="58"/>
        <v>1440.830622691303</v>
      </c>
      <c r="AC52">
        <f t="shared" si="33"/>
        <v>1118.7491640232001</v>
      </c>
      <c r="AE52">
        <f t="shared" si="34"/>
        <v>0</v>
      </c>
      <c r="AF52">
        <f t="shared" si="35"/>
        <v>0</v>
      </c>
      <c r="AG52">
        <f t="shared" si="36"/>
        <v>-2.6237153361934098</v>
      </c>
      <c r="AH52">
        <f t="shared" si="37"/>
        <v>-34056.013851934164</v>
      </c>
      <c r="AI52">
        <f t="shared" si="38"/>
        <v>-34058.637567270358</v>
      </c>
      <c r="AJ52">
        <f t="shared" si="39"/>
        <v>322.08145866810287</v>
      </c>
      <c r="AK52">
        <f t="shared" si="61"/>
        <v>100.85814358839121</v>
      </c>
      <c r="AL52">
        <f t="shared" si="40"/>
        <v>-33635.697965013867</v>
      </c>
      <c r="AN52">
        <f t="shared" si="41"/>
        <v>0</v>
      </c>
      <c r="AO52">
        <f t="shared" si="42"/>
        <v>0</v>
      </c>
      <c r="AP52">
        <f t="shared" si="43"/>
        <v>-2.600925693066547E-2</v>
      </c>
      <c r="AQ52">
        <f t="shared" si="44"/>
        <v>-337.60202644329945</v>
      </c>
      <c r="AR52">
        <f t="shared" si="45"/>
        <v>-337.62803570023016</v>
      </c>
      <c r="AS52">
        <f t="shared" si="46"/>
        <v>3.192838527694863</v>
      </c>
      <c r="AT52">
        <f t="shared" si="47"/>
        <v>0.99982087765143213</v>
      </c>
      <c r="AU52">
        <f t="shared" si="48"/>
        <v>-333.43537629488389</v>
      </c>
      <c r="AW52">
        <v>49</v>
      </c>
      <c r="AX52">
        <f>IF(Z52&gt;0, (R52*SUMPRODUCT(K52:$K$98, X52:$X$98)-K52*$AZ$3)/Z52, 0)</f>
        <v>5329.9854436872984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0.156383199</v>
      </c>
      <c r="Q53" s="5">
        <f t="shared" si="60"/>
        <v>12.5</v>
      </c>
      <c r="R53">
        <f t="shared" si="31"/>
        <v>1000000</v>
      </c>
      <c r="S53">
        <f t="shared" si="32"/>
        <v>4757.6254757134648</v>
      </c>
      <c r="U53">
        <f t="shared" si="52"/>
        <v>0.156383199</v>
      </c>
      <c r="V53">
        <f t="shared" si="53"/>
        <v>0.01</v>
      </c>
      <c r="W53">
        <f t="shared" si="54"/>
        <v>0.2098972268954728</v>
      </c>
      <c r="X53">
        <f t="shared" si="55"/>
        <v>3.2824399803142876E-2</v>
      </c>
      <c r="Y53">
        <f t="shared" si="56"/>
        <v>2.098972268954728E-3</v>
      </c>
      <c r="Z53">
        <f t="shared" si="57"/>
        <v>0.17497385482337519</v>
      </c>
      <c r="AB53">
        <f t="shared" si="58"/>
        <v>1118.7491640232001</v>
      </c>
      <c r="AC53">
        <f t="shared" si="33"/>
        <v>832.46006929147904</v>
      </c>
      <c r="AE53">
        <f t="shared" si="34"/>
        <v>0</v>
      </c>
      <c r="AF53">
        <f t="shared" si="35"/>
        <v>0</v>
      </c>
      <c r="AG53">
        <f t="shared" si="36"/>
        <v>-2.1871731852921896</v>
      </c>
      <c r="AH53">
        <f t="shared" si="37"/>
        <v>-32824.399803142878</v>
      </c>
      <c r="AI53">
        <f t="shared" si="38"/>
        <v>-32826.586976328173</v>
      </c>
      <c r="AJ53">
        <f t="shared" si="39"/>
        <v>286.28909473172109</v>
      </c>
      <c r="AK53">
        <f t="shared" si="61"/>
        <v>78.31244148162402</v>
      </c>
      <c r="AL53">
        <f t="shared" si="40"/>
        <v>-32461.98544011483</v>
      </c>
      <c r="AN53">
        <f t="shared" si="41"/>
        <v>0</v>
      </c>
      <c r="AO53">
        <f t="shared" si="42"/>
        <v>0</v>
      </c>
      <c r="AP53">
        <f t="shared" si="43"/>
        <v>-1.9358708534757522E-2</v>
      </c>
      <c r="AQ53">
        <f t="shared" si="44"/>
        <v>-290.52934303074198</v>
      </c>
      <c r="AR53">
        <f t="shared" si="45"/>
        <v>-290.54870173927674</v>
      </c>
      <c r="AS53">
        <f t="shared" si="46"/>
        <v>2.5339498393907838</v>
      </c>
      <c r="AT53">
        <f t="shared" si="47"/>
        <v>0.69314480420784974</v>
      </c>
      <c r="AU53">
        <f t="shared" si="48"/>
        <v>-287.32160709567813</v>
      </c>
      <c r="AW53">
        <v>50</v>
      </c>
      <c r="AX53">
        <f>IF(Z53&gt;0, (R53*SUMPRODUCT(K53:$K$98, X53:$X$98)-K53*$AZ$3)/Z53, 0)</f>
        <v>4757.6254757134648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0.17588848000000001</v>
      </c>
      <c r="Q54" s="5">
        <f t="shared" si="60"/>
        <v>12.5</v>
      </c>
      <c r="R54">
        <f t="shared" si="31"/>
        <v>1000000</v>
      </c>
      <c r="S54">
        <f t="shared" si="32"/>
        <v>4126.0311911459912</v>
      </c>
      <c r="U54">
        <f t="shared" si="52"/>
        <v>0.17588848000000001</v>
      </c>
      <c r="V54">
        <f t="shared" si="53"/>
        <v>0.01</v>
      </c>
      <c r="W54">
        <f t="shared" si="54"/>
        <v>0.17497385482337519</v>
      </c>
      <c r="X54">
        <f t="shared" si="55"/>
        <v>3.0775885364624132E-2</v>
      </c>
      <c r="Y54">
        <f t="shared" si="56"/>
        <v>1.7497385482337518E-3</v>
      </c>
      <c r="Z54">
        <f t="shared" si="57"/>
        <v>0.14244823091051728</v>
      </c>
      <c r="AB54">
        <f t="shared" si="58"/>
        <v>832.46006929147904</v>
      </c>
      <c r="AC54">
        <f t="shared" si="33"/>
        <v>587.74584386036088</v>
      </c>
      <c r="AE54">
        <f t="shared" si="34"/>
        <v>0</v>
      </c>
      <c r="AF54">
        <f t="shared" si="35"/>
        <v>0</v>
      </c>
      <c r="AG54">
        <f t="shared" si="36"/>
        <v>-1.780602886381466</v>
      </c>
      <c r="AH54">
        <f t="shared" si="37"/>
        <v>-30775.885364624133</v>
      </c>
      <c r="AI54">
        <f t="shared" si="38"/>
        <v>-30777.665967510515</v>
      </c>
      <c r="AJ54">
        <f t="shared" si="39"/>
        <v>244.71422543111817</v>
      </c>
      <c r="AK54">
        <f t="shared" si="61"/>
        <v>58.27220485040354</v>
      </c>
      <c r="AL54">
        <f t="shared" si="40"/>
        <v>-30474.679537228993</v>
      </c>
      <c r="AN54">
        <f t="shared" si="41"/>
        <v>0</v>
      </c>
      <c r="AO54">
        <f t="shared" si="42"/>
        <v>0</v>
      </c>
      <c r="AP54">
        <f t="shared" si="43"/>
        <v>-1.4071560384346801E-2</v>
      </c>
      <c r="AQ54">
        <f t="shared" si="44"/>
        <v>-243.2124156386806</v>
      </c>
      <c r="AR54">
        <f t="shared" si="45"/>
        <v>-243.22648719906493</v>
      </c>
      <c r="AS54">
        <f t="shared" si="46"/>
        <v>1.9339017286782703</v>
      </c>
      <c r="AT54">
        <f t="shared" si="47"/>
        <v>0.46050742450937038</v>
      </c>
      <c r="AU54">
        <f t="shared" si="48"/>
        <v>-240.8320780458773</v>
      </c>
      <c r="AW54">
        <v>51</v>
      </c>
      <c r="AX54">
        <f>IF(Z54&gt;0, (R54*SUMPRODUCT(K54:$K$98, X54:$X$98)-K54*$AZ$3)/Z54, 0)</f>
        <v>4126.0311911459912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0.195947922</v>
      </c>
      <c r="Q55" s="5">
        <f t="shared" si="60"/>
        <v>12.5</v>
      </c>
      <c r="R55">
        <f t="shared" si="31"/>
        <v>1000000</v>
      </c>
      <c r="S55">
        <f t="shared" si="32"/>
        <v>3407.6147681621737</v>
      </c>
      <c r="U55">
        <f t="shared" si="52"/>
        <v>0.195947922</v>
      </c>
      <c r="V55">
        <f t="shared" si="53"/>
        <v>0.01</v>
      </c>
      <c r="W55">
        <f t="shared" si="54"/>
        <v>0.14244823091051728</v>
      </c>
      <c r="X55">
        <f t="shared" si="55"/>
        <v>2.7912434839492028E-2</v>
      </c>
      <c r="Y55">
        <f t="shared" si="56"/>
        <v>1.4244823091051728E-3</v>
      </c>
      <c r="Z55">
        <f t="shared" si="57"/>
        <v>0.11311131376192007</v>
      </c>
      <c r="AB55">
        <f t="shared" si="58"/>
        <v>587.74584386036088</v>
      </c>
      <c r="AC55">
        <f t="shared" si="33"/>
        <v>385.43978322134416</v>
      </c>
      <c r="AE55">
        <f t="shared" si="34"/>
        <v>0</v>
      </c>
      <c r="AF55">
        <f t="shared" si="35"/>
        <v>0</v>
      </c>
      <c r="AG55">
        <f t="shared" si="36"/>
        <v>-1.4138914220240009</v>
      </c>
      <c r="AH55">
        <f t="shared" si="37"/>
        <v>-27912.434839492027</v>
      </c>
      <c r="AI55">
        <f t="shared" si="38"/>
        <v>-27913.848730914051</v>
      </c>
      <c r="AJ55">
        <f t="shared" si="39"/>
        <v>202.30606063901672</v>
      </c>
      <c r="AK55">
        <f t="shared" si="61"/>
        <v>41.142209070225263</v>
      </c>
      <c r="AL55">
        <f t="shared" si="40"/>
        <v>-27670.400461204808</v>
      </c>
      <c r="AN55">
        <f t="shared" si="41"/>
        <v>0</v>
      </c>
      <c r="AO55">
        <f t="shared" si="42"/>
        <v>0</v>
      </c>
      <c r="AP55">
        <f t="shared" si="43"/>
        <v>-9.9763855034759406E-3</v>
      </c>
      <c r="AQ55">
        <f t="shared" si="44"/>
        <v>-196.94950118644832</v>
      </c>
      <c r="AR55">
        <f t="shared" si="45"/>
        <v>-196.95947757195179</v>
      </c>
      <c r="AS55">
        <f t="shared" si="46"/>
        <v>1.4274669321744782</v>
      </c>
      <c r="AT55">
        <f t="shared" si="47"/>
        <v>0.29029848526954588</v>
      </c>
      <c r="AU55">
        <f t="shared" si="48"/>
        <v>-195.24171215450775</v>
      </c>
      <c r="AW55">
        <v>52</v>
      </c>
      <c r="AX55">
        <f>IF(Z55&gt;0, (R55*SUMPRODUCT(K55:$K$98, X55:$X$98)-K55*$AZ$3)/Z55, 0)</f>
        <v>3407.6147681621737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0.21719401199999999</v>
      </c>
      <c r="Q56" s="5">
        <f t="shared" si="60"/>
        <v>12.5</v>
      </c>
      <c r="R56">
        <f t="shared" si="31"/>
        <v>1000000</v>
      </c>
      <c r="S56">
        <f t="shared" si="32"/>
        <v>2574.1429119522058</v>
      </c>
      <c r="U56">
        <f t="shared" si="52"/>
        <v>0.21719401199999999</v>
      </c>
      <c r="V56">
        <f t="shared" si="53"/>
        <v>0.01</v>
      </c>
      <c r="W56">
        <f t="shared" si="54"/>
        <v>0.11311131376192007</v>
      </c>
      <c r="X56">
        <f t="shared" si="55"/>
        <v>2.4567100038542233E-2</v>
      </c>
      <c r="Y56">
        <f t="shared" si="56"/>
        <v>1.1311131376192008E-3</v>
      </c>
      <c r="Z56">
        <f t="shared" si="57"/>
        <v>8.7413100585758644E-2</v>
      </c>
      <c r="AB56">
        <f t="shared" si="58"/>
        <v>385.43978322134416</v>
      </c>
      <c r="AC56">
        <f t="shared" si="33"/>
        <v>225.01381328459581</v>
      </c>
      <c r="AE56">
        <f t="shared" si="34"/>
        <v>0</v>
      </c>
      <c r="AF56">
        <f t="shared" si="35"/>
        <v>0</v>
      </c>
      <c r="AG56">
        <f t="shared" si="36"/>
        <v>-1.0926637573219831</v>
      </c>
      <c r="AH56">
        <f t="shared" si="37"/>
        <v>-24567.100038542234</v>
      </c>
      <c r="AI56">
        <f t="shared" si="38"/>
        <v>-24568.192702299555</v>
      </c>
      <c r="AJ56">
        <f t="shared" si="39"/>
        <v>160.42596993674834</v>
      </c>
      <c r="AK56">
        <f t="shared" si="61"/>
        <v>26.980784825494094</v>
      </c>
      <c r="AL56">
        <f t="shared" si="40"/>
        <v>-24380.785947537315</v>
      </c>
      <c r="AN56">
        <f t="shared" si="41"/>
        <v>0</v>
      </c>
      <c r="AO56">
        <f t="shared" si="42"/>
        <v>0</v>
      </c>
      <c r="AP56">
        <f t="shared" si="43"/>
        <v>-6.8837593354308946E-3</v>
      </c>
      <c r="AQ56">
        <f t="shared" si="44"/>
        <v>-154.77222805418424</v>
      </c>
      <c r="AR56">
        <f t="shared" si="45"/>
        <v>-154.77911181351968</v>
      </c>
      <c r="AS56">
        <f t="shared" si="46"/>
        <v>1.0106803312523758</v>
      </c>
      <c r="AT56">
        <f t="shared" si="47"/>
        <v>0.16997839287261821</v>
      </c>
      <c r="AU56">
        <f t="shared" si="48"/>
        <v>-153.5984530893947</v>
      </c>
      <c r="AW56">
        <v>53</v>
      </c>
      <c r="AX56">
        <f>IF(Z56&gt;0, (R56*SUMPRODUCT(K56:$K$98, X56:$X$98)-K56*$AZ$3)/Z56, 0)</f>
        <v>2574.1429119522058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0.239685495</v>
      </c>
      <c r="Q57" s="5">
        <f t="shared" si="60"/>
        <v>12.5</v>
      </c>
      <c r="R57">
        <f t="shared" si="31"/>
        <v>1000000</v>
      </c>
      <c r="S57">
        <f t="shared" si="32"/>
        <v>1568.167219343356</v>
      </c>
      <c r="U57">
        <f t="shared" si="52"/>
        <v>0.239685495</v>
      </c>
      <c r="V57">
        <f t="shared" si="53"/>
        <v>0.01</v>
      </c>
      <c r="W57">
        <f t="shared" si="54"/>
        <v>8.7413100585758644E-2</v>
      </c>
      <c r="X57">
        <f t="shared" si="55"/>
        <v>2.095165228338235E-2</v>
      </c>
      <c r="Y57">
        <f t="shared" si="56"/>
        <v>8.7413100585758644E-4</v>
      </c>
      <c r="Z57">
        <f t="shared" si="57"/>
        <v>6.5587317296518705E-2</v>
      </c>
      <c r="AB57">
        <f t="shared" si="58"/>
        <v>225.01381328459581</v>
      </c>
      <c r="AC57">
        <f t="shared" si="33"/>
        <v>102.85188098907213</v>
      </c>
      <c r="AE57">
        <f t="shared" si="34"/>
        <v>0</v>
      </c>
      <c r="AF57">
        <f t="shared" si="35"/>
        <v>0</v>
      </c>
      <c r="AG57">
        <f t="shared" si="36"/>
        <v>-0.81984146620648379</v>
      </c>
      <c r="AH57">
        <f t="shared" si="37"/>
        <v>-20951.652283382351</v>
      </c>
      <c r="AI57">
        <f t="shared" si="38"/>
        <v>-20952.472124848558</v>
      </c>
      <c r="AJ57">
        <f t="shared" si="39"/>
        <v>122.16193229552368</v>
      </c>
      <c r="AK57">
        <f t="shared" si="61"/>
        <v>15.750966929921708</v>
      </c>
      <c r="AL57">
        <f t="shared" si="40"/>
        <v>-20814.559225623114</v>
      </c>
      <c r="AN57">
        <f t="shared" si="41"/>
        <v>0</v>
      </c>
      <c r="AO57">
        <f t="shared" si="42"/>
        <v>0</v>
      </c>
      <c r="AP57">
        <f t="shared" si="43"/>
        <v>-4.6115932841990712E-3</v>
      </c>
      <c r="AQ57">
        <f t="shared" si="44"/>
        <v>-117.85266169811607</v>
      </c>
      <c r="AR57">
        <f t="shared" si="45"/>
        <v>-117.85727329140026</v>
      </c>
      <c r="AS57">
        <f t="shared" si="46"/>
        <v>0.68715863954230816</v>
      </c>
      <c r="AT57">
        <f t="shared" si="47"/>
        <v>8.8598901504421304E-2</v>
      </c>
      <c r="AU57">
        <f t="shared" si="48"/>
        <v>-117.08151575035355</v>
      </c>
      <c r="AW57">
        <v>54</v>
      </c>
      <c r="AX57">
        <f>IF(Z57&gt;0, (R57*SUMPRODUCT(K57:$K$98, X57:$X$98)-K57*$AZ$3)/Z57, 0)</f>
        <v>1568.167219343356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0.26259210900000002</v>
      </c>
      <c r="Q58" s="5">
        <f t="shared" si="60"/>
        <v>12.5</v>
      </c>
      <c r="R58">
        <f t="shared" si="31"/>
        <v>1000000</v>
      </c>
      <c r="S58">
        <f t="shared" si="32"/>
        <v>295.86941747019063</v>
      </c>
      <c r="U58">
        <f t="shared" si="52"/>
        <v>0.26259210900000002</v>
      </c>
      <c r="V58">
        <f t="shared" si="53"/>
        <v>0.01</v>
      </c>
      <c r="W58">
        <f t="shared" si="54"/>
        <v>6.5587317296518705E-2</v>
      </c>
      <c r="X58">
        <f t="shared" si="55"/>
        <v>1.7222711972545025E-2</v>
      </c>
      <c r="Y58">
        <f t="shared" si="56"/>
        <v>6.5587317296518705E-4</v>
      </c>
      <c r="Z58">
        <f t="shared" si="57"/>
        <v>4.7708732151008494E-2</v>
      </c>
      <c r="AB58">
        <f t="shared" si="58"/>
        <v>102.85188098907213</v>
      </c>
      <c r="AC58">
        <f t="shared" si="33"/>
        <v>14.115554789760237</v>
      </c>
      <c r="AE58">
        <f t="shared" si="34"/>
        <v>0</v>
      </c>
      <c r="AF58">
        <f t="shared" si="35"/>
        <v>0</v>
      </c>
      <c r="AG58">
        <f t="shared" si="36"/>
        <v>-0.59635915188760613</v>
      </c>
      <c r="AH58">
        <f t="shared" si="37"/>
        <v>-17222.711972545025</v>
      </c>
      <c r="AI58">
        <f t="shared" si="38"/>
        <v>-17223.308331696913</v>
      </c>
      <c r="AJ58">
        <f t="shared" si="39"/>
        <v>88.73632619931189</v>
      </c>
      <c r="AK58">
        <f t="shared" si="61"/>
        <v>7.1996316692350497</v>
      </c>
      <c r="AL58">
        <f t="shared" si="40"/>
        <v>-17127.372373828366</v>
      </c>
      <c r="AN58">
        <f t="shared" si="41"/>
        <v>0</v>
      </c>
      <c r="AO58">
        <f t="shared" si="42"/>
        <v>0</v>
      </c>
      <c r="AP58">
        <f t="shared" si="43"/>
        <v>-2.9950976294723301E-3</v>
      </c>
      <c r="AQ58">
        <f t="shared" si="44"/>
        <v>-86.497714739147895</v>
      </c>
      <c r="AR58">
        <f t="shared" si="45"/>
        <v>-86.500709836777361</v>
      </c>
      <c r="AS58">
        <f t="shared" si="46"/>
        <v>0.44566090652991608</v>
      </c>
      <c r="AT58">
        <f t="shared" si="47"/>
        <v>3.6158747086124765E-2</v>
      </c>
      <c r="AU58">
        <f t="shared" si="48"/>
        <v>-86.018890183161332</v>
      </c>
      <c r="AW58">
        <v>55</v>
      </c>
      <c r="AX58">
        <f>IF(Z58&gt;0, (R58*SUMPRODUCT(K58:$K$98, X58:$X$98)-K58*$AZ$3)/Z58, 0)</f>
        <v>295.86941747019063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0.28653067599999998</v>
      </c>
      <c r="Q59" s="5">
        <f t="shared" si="60"/>
        <v>12.5</v>
      </c>
      <c r="R59">
        <f t="shared" si="31"/>
        <v>1000000</v>
      </c>
      <c r="S59">
        <f t="shared" si="32"/>
        <v>-1382.0971281864943</v>
      </c>
      <c r="U59">
        <f t="shared" si="52"/>
        <v>0.28653067599999998</v>
      </c>
      <c r="V59">
        <f t="shared" si="53"/>
        <v>0.01</v>
      </c>
      <c r="W59">
        <f t="shared" si="54"/>
        <v>4.7708732151008494E-2</v>
      </c>
      <c r="X59">
        <f t="shared" si="55"/>
        <v>1.3670015274331397E-2</v>
      </c>
      <c r="Y59">
        <f t="shared" si="56"/>
        <v>4.7708732151008495E-4</v>
      </c>
      <c r="Z59">
        <f t="shared" si="57"/>
        <v>3.3561629555167012E-2</v>
      </c>
      <c r="AB59">
        <f t="shared" si="58"/>
        <v>14.115554789760237</v>
      </c>
      <c r="AC59">
        <f t="shared" si="33"/>
        <v>-46.385431825455299</v>
      </c>
      <c r="AE59">
        <f t="shared" si="34"/>
        <v>0</v>
      </c>
      <c r="AF59">
        <f t="shared" si="35"/>
        <v>0</v>
      </c>
      <c r="AG59">
        <f t="shared" si="36"/>
        <v>-0.41952036943958765</v>
      </c>
      <c r="AH59">
        <f t="shared" si="37"/>
        <v>-13670.015274331397</v>
      </c>
      <c r="AI59">
        <f t="shared" si="38"/>
        <v>-13670.434794700837</v>
      </c>
      <c r="AJ59">
        <f t="shared" si="39"/>
        <v>60.500986615215538</v>
      </c>
      <c r="AK59">
        <f t="shared" si="61"/>
        <v>0.98808883528321667</v>
      </c>
      <c r="AL59">
        <f t="shared" si="40"/>
        <v>-13608.945719250338</v>
      </c>
      <c r="AN59">
        <f t="shared" si="41"/>
        <v>0</v>
      </c>
      <c r="AO59">
        <f t="shared" si="42"/>
        <v>0</v>
      </c>
      <c r="AP59">
        <f t="shared" si="43"/>
        <v>-1.8812136649275916E-3</v>
      </c>
      <c r="AQ59">
        <f t="shared" si="44"/>
        <v>-61.299096318478874</v>
      </c>
      <c r="AR59">
        <f t="shared" si="45"/>
        <v>-61.300977532143804</v>
      </c>
      <c r="AS59">
        <f t="shared" si="46"/>
        <v>0.27129858536829538</v>
      </c>
      <c r="AT59">
        <f t="shared" si="47"/>
        <v>4.4307889544916365E-3</v>
      </c>
      <c r="AU59">
        <f t="shared" si="48"/>
        <v>-61.025248157821018</v>
      </c>
      <c r="AW59">
        <v>56</v>
      </c>
      <c r="AX59">
        <f>IF(Z59&gt;0, (R59*SUMPRODUCT(K59:$K$98, X59:$X$98)-K59*$AZ$3)/Z59, 0)</f>
        <v>-1382.0971281864943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0.31063079199999999</v>
      </c>
      <c r="Q60" s="5">
        <f t="shared" si="60"/>
        <v>12.5</v>
      </c>
      <c r="R60">
        <f t="shared" si="31"/>
        <v>1000000</v>
      </c>
      <c r="S60">
        <f t="shared" si="32"/>
        <v>-3704.8434526882102</v>
      </c>
      <c r="U60">
        <f t="shared" si="52"/>
        <v>0.31063079199999999</v>
      </c>
      <c r="V60">
        <f t="shared" si="53"/>
        <v>0.01</v>
      </c>
      <c r="W60">
        <f t="shared" si="54"/>
        <v>3.3561629555167012E-2</v>
      </c>
      <c r="X60">
        <f t="shared" si="55"/>
        <v>1.0425275569532136E-2</v>
      </c>
      <c r="Y60">
        <f t="shared" si="56"/>
        <v>3.3561629555167011E-4</v>
      </c>
      <c r="Z60">
        <f t="shared" si="57"/>
        <v>2.2800737690083207E-2</v>
      </c>
      <c r="AB60">
        <f t="shared" si="58"/>
        <v>-46.385431825455299</v>
      </c>
      <c r="AC60">
        <f t="shared" si="33"/>
        <v>-84.473163747566076</v>
      </c>
      <c r="AE60">
        <f t="shared" si="34"/>
        <v>0</v>
      </c>
      <c r="AF60">
        <f t="shared" si="35"/>
        <v>0</v>
      </c>
      <c r="AG60">
        <f t="shared" si="36"/>
        <v>-0.2850092211260401</v>
      </c>
      <c r="AH60">
        <f t="shared" si="37"/>
        <v>-10425.275569532136</v>
      </c>
      <c r="AI60">
        <f t="shared" si="38"/>
        <v>-10425.560578753262</v>
      </c>
      <c r="AJ60">
        <f t="shared" si="39"/>
        <v>38.087731922110777</v>
      </c>
      <c r="AK60">
        <f t="shared" si="61"/>
        <v>-3.2469802277818713</v>
      </c>
      <c r="AL60">
        <f t="shared" si="40"/>
        <v>-10390.719827058932</v>
      </c>
      <c r="AN60">
        <f t="shared" si="41"/>
        <v>0</v>
      </c>
      <c r="AO60">
        <f t="shared" si="42"/>
        <v>0</v>
      </c>
      <c r="AP60">
        <f t="shared" si="43"/>
        <v>-1.1411059264469958E-3</v>
      </c>
      <c r="AQ60">
        <f t="shared" si="44"/>
        <v>-41.740206475548597</v>
      </c>
      <c r="AR60">
        <f t="shared" si="45"/>
        <v>-41.741347581475047</v>
      </c>
      <c r="AS60">
        <f t="shared" si="46"/>
        <v>0.1524937910764112</v>
      </c>
      <c r="AT60">
        <f t="shared" si="47"/>
        <v>-1.3000100019008073E-2</v>
      </c>
      <c r="AU60">
        <f t="shared" si="48"/>
        <v>-41.601853890417637</v>
      </c>
      <c r="AW60">
        <v>57</v>
      </c>
      <c r="AX60">
        <f>IF(Z60&gt;0, (R60*SUMPRODUCT(K60:$K$98, X60:$X$98)-K60*$AZ$3)/Z60, 0)</f>
        <v>-3704.8434526882102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0.33433633699999998</v>
      </c>
      <c r="Q61" s="5">
        <f t="shared" si="60"/>
        <v>12.5</v>
      </c>
      <c r="R61">
        <f t="shared" si="31"/>
        <v>1000000</v>
      </c>
      <c r="S61">
        <f t="shared" si="32"/>
        <v>-7056.2978621602051</v>
      </c>
      <c r="U61">
        <f t="shared" si="52"/>
        <v>0.33433633699999998</v>
      </c>
      <c r="V61">
        <f t="shared" si="53"/>
        <v>0.01</v>
      </c>
      <c r="W61">
        <f t="shared" si="54"/>
        <v>2.2800737690083207E-2</v>
      </c>
      <c r="X61">
        <f t="shared" si="55"/>
        <v>7.6231151202002601E-3</v>
      </c>
      <c r="Y61">
        <f t="shared" si="56"/>
        <v>2.2800737690083206E-4</v>
      </c>
      <c r="Z61">
        <f t="shared" si="57"/>
        <v>1.4949615192982116E-2</v>
      </c>
      <c r="AB61">
        <f t="shared" si="58"/>
        <v>-84.473163747566076</v>
      </c>
      <c r="AC61">
        <f t="shared" si="33"/>
        <v>-105.48893772635742</v>
      </c>
      <c r="AE61">
        <f t="shared" si="34"/>
        <v>0</v>
      </c>
      <c r="AF61">
        <f t="shared" si="35"/>
        <v>0</v>
      </c>
      <c r="AG61">
        <f t="shared" si="36"/>
        <v>-0.18687018991227644</v>
      </c>
      <c r="AH61">
        <f t="shared" si="37"/>
        <v>-7623.1151202002602</v>
      </c>
      <c r="AI61">
        <f t="shared" si="38"/>
        <v>-7623.3019903901723</v>
      </c>
      <c r="AJ61">
        <f t="shared" si="39"/>
        <v>21.015773978791344</v>
      </c>
      <c r="AK61">
        <f t="shared" si="61"/>
        <v>-5.9131214623296255</v>
      </c>
      <c r="AL61">
        <f t="shared" si="40"/>
        <v>-7608.1993378737106</v>
      </c>
      <c r="AN61">
        <f t="shared" si="41"/>
        <v>0</v>
      </c>
      <c r="AO61">
        <f t="shared" si="42"/>
        <v>0</v>
      </c>
      <c r="AP61">
        <f t="shared" si="43"/>
        <v>-6.6801936750468386E-4</v>
      </c>
      <c r="AQ61">
        <f t="shared" si="44"/>
        <v>-27.250941112662854</v>
      </c>
      <c r="AR61">
        <f t="shared" si="45"/>
        <v>-27.25160913203036</v>
      </c>
      <c r="AS61">
        <f t="shared" si="46"/>
        <v>7.512671789718825E-2</v>
      </c>
      <c r="AT61">
        <f t="shared" si="47"/>
        <v>-2.1138094102104335E-2</v>
      </c>
      <c r="AU61">
        <f t="shared" si="48"/>
        <v>-27.197620508235275</v>
      </c>
      <c r="AW61">
        <v>58</v>
      </c>
      <c r="AX61">
        <f>IF(Z61&gt;0, (R61*SUMPRODUCT(K61:$K$98, X61:$X$98)-K61*$AZ$3)/Z61, 0)</f>
        <v>-7056.2978621602051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0.35860877099999999</v>
      </c>
      <c r="Q62" s="5">
        <f t="shared" si="60"/>
        <v>12.5</v>
      </c>
      <c r="R62">
        <f t="shared" si="31"/>
        <v>1000000</v>
      </c>
      <c r="S62">
        <f t="shared" si="32"/>
        <v>-12102.473207552435</v>
      </c>
      <c r="U62">
        <f t="shared" si="52"/>
        <v>0.35860877099999999</v>
      </c>
      <c r="V62">
        <f t="shared" si="53"/>
        <v>0.01</v>
      </c>
      <c r="W62">
        <f t="shared" si="54"/>
        <v>1.4949615192982116E-2</v>
      </c>
      <c r="X62">
        <f t="shared" si="55"/>
        <v>5.3610631312782445E-3</v>
      </c>
      <c r="Y62">
        <f t="shared" si="56"/>
        <v>1.4949615192982117E-4</v>
      </c>
      <c r="Z62">
        <f t="shared" si="57"/>
        <v>9.4390559097740495E-3</v>
      </c>
      <c r="AB62">
        <f t="shared" si="58"/>
        <v>-105.48893772635742</v>
      </c>
      <c r="AC62">
        <f t="shared" si="33"/>
        <v>-114.23592125262991</v>
      </c>
      <c r="AE62">
        <f t="shared" si="34"/>
        <v>0</v>
      </c>
      <c r="AF62">
        <f t="shared" si="35"/>
        <v>0</v>
      </c>
      <c r="AG62">
        <f t="shared" si="36"/>
        <v>-0.11798819887217563</v>
      </c>
      <c r="AH62">
        <f t="shared" si="37"/>
        <v>-5361.0631312782443</v>
      </c>
      <c r="AI62">
        <f t="shared" si="38"/>
        <v>-5361.1811194771162</v>
      </c>
      <c r="AJ62">
        <f t="shared" si="39"/>
        <v>8.7469835262724871</v>
      </c>
      <c r="AK62">
        <f t="shared" si="61"/>
        <v>-7.3842256408450204</v>
      </c>
      <c r="AL62">
        <f t="shared" si="40"/>
        <v>-5359.8183615916887</v>
      </c>
      <c r="AN62">
        <f t="shared" si="41"/>
        <v>0</v>
      </c>
      <c r="AO62">
        <f t="shared" si="42"/>
        <v>0</v>
      </c>
      <c r="AP62">
        <f t="shared" si="43"/>
        <v>-3.7659068700409369E-4</v>
      </c>
      <c r="AQ62">
        <f t="shared" si="44"/>
        <v>-17.11125745607514</v>
      </c>
      <c r="AR62">
        <f t="shared" si="45"/>
        <v>-17.111634046762145</v>
      </c>
      <c r="AS62">
        <f t="shared" si="46"/>
        <v>2.7918322059828103E-2</v>
      </c>
      <c r="AT62">
        <f t="shared" si="47"/>
        <v>-2.3568718174024565E-2</v>
      </c>
      <c r="AU62">
        <f t="shared" si="48"/>
        <v>-17.107284442876342</v>
      </c>
      <c r="AW62">
        <v>59</v>
      </c>
      <c r="AX62">
        <f>IF(Z62&gt;0, (R62*SUMPRODUCT(K62:$K$98, X62:$X$98)-K62*$AZ$3)/Z62, 0)</f>
        <v>-12102.473207552435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0.383306127</v>
      </c>
      <c r="Q63" s="5">
        <f t="shared" si="60"/>
        <v>12.5</v>
      </c>
      <c r="R63">
        <f t="shared" si="31"/>
        <v>1000000</v>
      </c>
      <c r="S63">
        <f t="shared" si="32"/>
        <v>-20051.241464102546</v>
      </c>
      <c r="U63">
        <f t="shared" si="52"/>
        <v>0.383306127</v>
      </c>
      <c r="V63">
        <f t="shared" si="53"/>
        <v>0.01</v>
      </c>
      <c r="W63">
        <f t="shared" si="54"/>
        <v>9.4390559097740495E-3</v>
      </c>
      <c r="X63">
        <f t="shared" si="55"/>
        <v>3.6180479633119524E-3</v>
      </c>
      <c r="Y63">
        <f t="shared" si="56"/>
        <v>9.4390559097740499E-5</v>
      </c>
      <c r="Z63">
        <f t="shared" si="57"/>
        <v>5.7266173873643574E-3</v>
      </c>
      <c r="AB63">
        <f t="shared" si="58"/>
        <v>-114.23592125262991</v>
      </c>
      <c r="AC63">
        <f t="shared" si="33"/>
        <v>-114.82578800657079</v>
      </c>
      <c r="AE63">
        <f t="shared" si="34"/>
        <v>0</v>
      </c>
      <c r="AF63">
        <f t="shared" si="35"/>
        <v>0</v>
      </c>
      <c r="AG63">
        <f t="shared" si="36"/>
        <v>-7.1582717342054472E-2</v>
      </c>
      <c r="AH63">
        <f t="shared" si="37"/>
        <v>-3618.0479633119526</v>
      </c>
      <c r="AI63">
        <f t="shared" si="38"/>
        <v>-3618.1195460292947</v>
      </c>
      <c r="AJ63">
        <f t="shared" si="39"/>
        <v>0.58986675394088195</v>
      </c>
      <c r="AK63">
        <f t="shared" si="61"/>
        <v>-7.9965144876840943</v>
      </c>
      <c r="AL63">
        <f t="shared" si="40"/>
        <v>-3625.526193763038</v>
      </c>
      <c r="AN63">
        <f t="shared" si="41"/>
        <v>0</v>
      </c>
      <c r="AO63">
        <f t="shared" si="42"/>
        <v>0</v>
      </c>
      <c r="AP63">
        <f t="shared" si="43"/>
        <v>-2.0399577003057536E-4</v>
      </c>
      <c r="AQ63">
        <f t="shared" si="44"/>
        <v>-10.310679835700599</v>
      </c>
      <c r="AR63">
        <f t="shared" si="45"/>
        <v>-10.31088383147063</v>
      </c>
      <c r="AS63">
        <f t="shared" si="46"/>
        <v>1.6809968544587886E-3</v>
      </c>
      <c r="AT63">
        <f t="shared" si="47"/>
        <v>-2.2788393498404044E-2</v>
      </c>
      <c r="AU63">
        <f t="shared" si="48"/>
        <v>-10.331991228114575</v>
      </c>
      <c r="AW63">
        <v>60</v>
      </c>
      <c r="AX63">
        <f>IF(Z63&gt;0, (R63*SUMPRODUCT(K63:$K$98, X63:$X$98)-K63*$AZ$3)/Z63, 0)</f>
        <v>-20051.241464102546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0.40826881399999998</v>
      </c>
      <c r="Q64" s="5">
        <f t="shared" si="60"/>
        <v>12.5</v>
      </c>
      <c r="R64">
        <f t="shared" si="31"/>
        <v>1000000</v>
      </c>
      <c r="S64">
        <f t="shared" si="32"/>
        <v>-33135.264194536416</v>
      </c>
      <c r="U64">
        <f t="shared" si="52"/>
        <v>0.40826881399999998</v>
      </c>
      <c r="V64">
        <f t="shared" si="53"/>
        <v>0.01</v>
      </c>
      <c r="W64">
        <f t="shared" si="54"/>
        <v>5.7266173873643574E-3</v>
      </c>
      <c r="X64">
        <f t="shared" si="55"/>
        <v>2.3379992889710245E-3</v>
      </c>
      <c r="Y64">
        <f t="shared" si="56"/>
        <v>5.7266173873643575E-5</v>
      </c>
      <c r="Z64">
        <f t="shared" si="57"/>
        <v>3.3313519245196893E-3</v>
      </c>
      <c r="AB64">
        <f t="shared" si="58"/>
        <v>-114.82578800657079</v>
      </c>
      <c r="AC64">
        <f t="shared" si="33"/>
        <v>-110.38522614393725</v>
      </c>
      <c r="AE64">
        <f t="shared" si="34"/>
        <v>0</v>
      </c>
      <c r="AF64">
        <f t="shared" si="35"/>
        <v>0</v>
      </c>
      <c r="AG64">
        <f t="shared" si="36"/>
        <v>-4.1641899056496116E-2</v>
      </c>
      <c r="AH64">
        <f t="shared" si="37"/>
        <v>-2337.9992889710247</v>
      </c>
      <c r="AI64">
        <f t="shared" si="38"/>
        <v>-2338.0409308700814</v>
      </c>
      <c r="AJ64">
        <f t="shared" si="39"/>
        <v>-4.4405618626335439</v>
      </c>
      <c r="AK64">
        <f t="shared" si="61"/>
        <v>-8.0378051604599552</v>
      </c>
      <c r="AL64">
        <f t="shared" si="40"/>
        <v>-2350.5192978931746</v>
      </c>
      <c r="AN64">
        <f t="shared" si="41"/>
        <v>0</v>
      </c>
      <c r="AO64">
        <f t="shared" si="42"/>
        <v>0</v>
      </c>
      <c r="AP64">
        <f t="shared" si="43"/>
        <v>-1.0595598324899095E-4</v>
      </c>
      <c r="AQ64">
        <f t="shared" si="44"/>
        <v>-5.9489365065285531</v>
      </c>
      <c r="AR64">
        <f t="shared" si="45"/>
        <v>-5.9490424625118026</v>
      </c>
      <c r="AS64">
        <f t="shared" si="46"/>
        <v>-1.1298814631267626E-2</v>
      </c>
      <c r="AT64">
        <f t="shared" si="47"/>
        <v>-2.0451842212693E-2</v>
      </c>
      <c r="AU64">
        <f t="shared" si="48"/>
        <v>-5.980793119355762</v>
      </c>
      <c r="AW64">
        <v>61</v>
      </c>
      <c r="AX64">
        <f>IF(Z64&gt;0, (R64*SUMPRODUCT(K64:$K$98, X64:$X$98)-K64*$AZ$3)/Z64, 0)</f>
        <v>-33135.264194536416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0.43333920100000001</v>
      </c>
      <c r="Q65" s="5">
        <f t="shared" si="60"/>
        <v>12.5</v>
      </c>
      <c r="R65">
        <f t="shared" si="31"/>
        <v>1000000</v>
      </c>
      <c r="S65">
        <f t="shared" si="32"/>
        <v>-55630.702104628763</v>
      </c>
      <c r="U65">
        <f t="shared" si="52"/>
        <v>0.43333920100000001</v>
      </c>
      <c r="V65">
        <f t="shared" si="53"/>
        <v>0.01</v>
      </c>
      <c r="W65">
        <f t="shared" si="54"/>
        <v>3.3313519245196893E-3</v>
      </c>
      <c r="X65">
        <f t="shared" si="55"/>
        <v>1.4436053812211746E-3</v>
      </c>
      <c r="Y65">
        <f t="shared" si="56"/>
        <v>3.3313519245196893E-5</v>
      </c>
      <c r="Z65">
        <f t="shared" si="57"/>
        <v>1.8544330240533179E-3</v>
      </c>
      <c r="AB65">
        <f t="shared" si="58"/>
        <v>-110.38522614393725</v>
      </c>
      <c r="AC65">
        <f t="shared" si="33"/>
        <v>-103.16341113409599</v>
      </c>
      <c r="AE65">
        <f t="shared" si="34"/>
        <v>0</v>
      </c>
      <c r="AF65">
        <f t="shared" si="35"/>
        <v>0</v>
      </c>
      <c r="AG65">
        <f t="shared" si="36"/>
        <v>-2.3180412800666475E-2</v>
      </c>
      <c r="AH65">
        <f t="shared" si="37"/>
        <v>-1443.6053812211746</v>
      </c>
      <c r="AI65">
        <f t="shared" si="38"/>
        <v>-1443.6285616339753</v>
      </c>
      <c r="AJ65">
        <f t="shared" si="39"/>
        <v>-7.2218150098412508</v>
      </c>
      <c r="AK65">
        <f t="shared" si="61"/>
        <v>-7.7269658300756081</v>
      </c>
      <c r="AL65">
        <f t="shared" si="40"/>
        <v>-1458.5773424738923</v>
      </c>
      <c r="AN65">
        <f t="shared" si="41"/>
        <v>0</v>
      </c>
      <c r="AO65">
        <f t="shared" si="42"/>
        <v>0</v>
      </c>
      <c r="AP65">
        <f t="shared" si="43"/>
        <v>-5.2662091334119573E-5</v>
      </c>
      <c r="AQ65">
        <f t="shared" si="44"/>
        <v>-3.2796343658776519</v>
      </c>
      <c r="AR65">
        <f t="shared" si="45"/>
        <v>-3.2796870279689863</v>
      </c>
      <c r="AS65">
        <f t="shared" si="46"/>
        <v>-1.6406777779015259E-2</v>
      </c>
      <c r="AT65">
        <f t="shared" si="47"/>
        <v>-1.7554397489735953E-2</v>
      </c>
      <c r="AU65">
        <f t="shared" si="48"/>
        <v>-3.3136482032377375</v>
      </c>
      <c r="AW65">
        <v>62</v>
      </c>
      <c r="AX65">
        <f>IF(Z65&gt;0, (R65*SUMPRODUCT(K65:$K$98, X65:$X$98)-K65*$AZ$3)/Z65, 0)</f>
        <v>-55630.702104628763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0.458542742</v>
      </c>
      <c r="Q66" s="5">
        <f t="shared" si="60"/>
        <v>12.5</v>
      </c>
      <c r="R66">
        <f t="shared" si="31"/>
        <v>1000000</v>
      </c>
      <c r="S66">
        <f t="shared" si="32"/>
        <v>-96071.497484935346</v>
      </c>
      <c r="U66">
        <f t="shared" si="52"/>
        <v>0.458542742</v>
      </c>
      <c r="V66">
        <f t="shared" si="53"/>
        <v>0.01</v>
      </c>
      <c r="W66">
        <f t="shared" si="54"/>
        <v>1.8544330240533179E-3</v>
      </c>
      <c r="X66">
        <f t="shared" si="55"/>
        <v>8.5033680370476033E-4</v>
      </c>
      <c r="Y66">
        <f t="shared" si="56"/>
        <v>1.8544330240533179E-5</v>
      </c>
      <c r="Z66">
        <f t="shared" si="57"/>
        <v>9.8555189010802427E-4</v>
      </c>
      <c r="AB66">
        <f t="shared" si="58"/>
        <v>-103.16341113409599</v>
      </c>
      <c r="AC66">
        <f t="shared" si="33"/>
        <v>-94.683445931786324</v>
      </c>
      <c r="AE66">
        <f t="shared" si="34"/>
        <v>0</v>
      </c>
      <c r="AF66">
        <f t="shared" si="35"/>
        <v>0</v>
      </c>
      <c r="AG66">
        <f t="shared" si="36"/>
        <v>-1.2319398626350304E-2</v>
      </c>
      <c r="AH66">
        <f t="shared" si="37"/>
        <v>-850.33680370476031</v>
      </c>
      <c r="AI66">
        <f t="shared" si="38"/>
        <v>-850.34912310338666</v>
      </c>
      <c r="AJ66">
        <f t="shared" si="39"/>
        <v>-8.4799652023096712</v>
      </c>
      <c r="AK66">
        <f t="shared" si="61"/>
        <v>-7.2214387793867205</v>
      </c>
      <c r="AL66">
        <f t="shared" si="40"/>
        <v>-866.0505270850831</v>
      </c>
      <c r="AN66">
        <f t="shared" si="41"/>
        <v>0</v>
      </c>
      <c r="AO66">
        <f t="shared" si="42"/>
        <v>0</v>
      </c>
      <c r="AP66">
        <f t="shared" si="43"/>
        <v>-2.4988973804443518E-5</v>
      </c>
      <c r="AQ66">
        <f t="shared" si="44"/>
        <v>-1.7248442685572585</v>
      </c>
      <c r="AR66">
        <f t="shared" si="45"/>
        <v>-1.7248692575310629</v>
      </c>
      <c r="AS66">
        <f t="shared" si="46"/>
        <v>-1.720097179499153E-2</v>
      </c>
      <c r="AT66">
        <f t="shared" si="47"/>
        <v>-1.4648145576075787E-2</v>
      </c>
      <c r="AU66">
        <f t="shared" si="48"/>
        <v>-1.7567183749021305</v>
      </c>
      <c r="AW66">
        <v>63</v>
      </c>
      <c r="AX66">
        <f>IF(Z66&gt;0, (R66*SUMPRODUCT(K66:$K$98, X66:$X$98)-K66*$AZ$3)/Z66, 0)</f>
        <v>-96071.497484935346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0.48392545599999998</v>
      </c>
      <c r="Q67" s="5">
        <f t="shared" si="60"/>
        <v>12.5</v>
      </c>
      <c r="R67">
        <f t="shared" ref="R67:R79" si="62">$C$6</f>
        <v>1000000</v>
      </c>
      <c r="S67">
        <f t="shared" ref="S67:S79" si="63">AX67</f>
        <v>-172243.52122281273</v>
      </c>
      <c r="U67">
        <f t="shared" si="52"/>
        <v>0.48392545599999998</v>
      </c>
      <c r="V67">
        <f t="shared" si="53"/>
        <v>0.01</v>
      </c>
      <c r="W67">
        <f t="shared" si="54"/>
        <v>9.8555189010802427E-4</v>
      </c>
      <c r="X67">
        <f t="shared" si="55"/>
        <v>4.7693364783218749E-4</v>
      </c>
      <c r="Y67">
        <f t="shared" si="56"/>
        <v>9.8555189010802426E-6</v>
      </c>
      <c r="Z67">
        <f t="shared" si="57"/>
        <v>4.987627233747565E-4</v>
      </c>
      <c r="AB67">
        <f t="shared" si="58"/>
        <v>-94.683445931786324</v>
      </c>
      <c r="AC67">
        <f t="shared" ref="AC67:AC79" si="64">S67*Z67</f>
        <v>-85.908647728747752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-6.2345340421844564E-3</v>
      </c>
      <c r="AH67">
        <f t="shared" ref="AH67:AH79" si="68">-X67*R67</f>
        <v>-476.93364783218749</v>
      </c>
      <c r="AI67">
        <f t="shared" ref="AI67:AI79" si="69">SUM(AE67:AH67)</f>
        <v>-476.93988236622965</v>
      </c>
      <c r="AJ67">
        <f t="shared" ref="AJ67:AJ79" si="70">AB67-AC67</f>
        <v>-8.7747982030385714</v>
      </c>
      <c r="AK67">
        <f t="shared" si="61"/>
        <v>-6.6278412152250432</v>
      </c>
      <c r="AL67">
        <f t="shared" ref="AL67:AL79" si="71">SUM(AI67:AK67)</f>
        <v>-492.34252178449327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-1.1291324574206873E-5</v>
      </c>
      <c r="AQ67">
        <f t="shared" ref="AQ67:AQ79" si="75">AH67*$K67</f>
        <v>-0.86377146737767008</v>
      </c>
      <c r="AR67">
        <f t="shared" ref="AR67:AR79" si="76">AI67*$K67</f>
        <v>-0.8637827587022443</v>
      </c>
      <c r="AS67">
        <f t="shared" ref="AS67:AS79" si="77">AJ67*$K67</f>
        <v>-1.5891980685850966E-2</v>
      </c>
      <c r="AT67">
        <f t="shared" ref="AT67:AT79" si="78">AK67*$K67</f>
        <v>-1.2003640670023552E-2</v>
      </c>
      <c r="AU67">
        <f t="shared" ref="AU67:AU79" si="79">AL67*$K67</f>
        <v>-0.89167838005811884</v>
      </c>
      <c r="AW67">
        <v>64</v>
      </c>
      <c r="AX67">
        <f>IF(Z67&gt;0, (R67*SUMPRODUCT(K67:$K$98, X67:$X$98)-K67*$AZ$3)/Z67, 0)</f>
        <v>-172243.52122281273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0.50934341699999997</v>
      </c>
      <c r="Q68" s="5">
        <f t="shared" si="60"/>
        <v>12.5</v>
      </c>
      <c r="R68">
        <f t="shared" si="62"/>
        <v>1000000</v>
      </c>
      <c r="S68">
        <f t="shared" si="63"/>
        <v>-322848.95745273103</v>
      </c>
      <c r="U68">
        <f t="shared" ref="U68:U79" si="83">M68</f>
        <v>0.50934341699999997</v>
      </c>
      <c r="V68">
        <f t="shared" ref="V68:V79" si="84">$C$10</f>
        <v>0.01</v>
      </c>
      <c r="W68">
        <f t="shared" ref="W68:W79" si="85">Z67</f>
        <v>4.987627233747565E-4</v>
      </c>
      <c r="X68">
        <f t="shared" ref="X68:X79" si="86">U68*W68</f>
        <v>2.5404150979592421E-4</v>
      </c>
      <c r="Y68">
        <f t="shared" ref="Y68:Y79" si="87">V68*W68</f>
        <v>4.9876272337475653E-6</v>
      </c>
      <c r="Z68">
        <f t="shared" ref="Z68:Z79" si="88">MAX(0, W68-X68-Y68)</f>
        <v>2.3973358634508471E-4</v>
      </c>
      <c r="AB68">
        <f t="shared" ref="AB68:AB79" si="89">AC67</f>
        <v>-85.908647728747752</v>
      </c>
      <c r="AC68">
        <f t="shared" si="64"/>
        <v>-77.39773841791488</v>
      </c>
      <c r="AE68">
        <f t="shared" si="65"/>
        <v>0</v>
      </c>
      <c r="AF68">
        <f t="shared" si="66"/>
        <v>0</v>
      </c>
      <c r="AG68">
        <f t="shared" si="67"/>
        <v>-2.9966698293135588E-3</v>
      </c>
      <c r="AH68">
        <f t="shared" si="68"/>
        <v>-254.04150979592421</v>
      </c>
      <c r="AI68">
        <f t="shared" si="69"/>
        <v>-254.04450646575353</v>
      </c>
      <c r="AJ68">
        <f t="shared" si="70"/>
        <v>-8.5109093108328722</v>
      </c>
      <c r="AK68">
        <f t="shared" si="61"/>
        <v>-6.0136053410123429</v>
      </c>
      <c r="AL68">
        <f t="shared" si="71"/>
        <v>-268.56902111759877</v>
      </c>
      <c r="AN68">
        <f t="shared" si="72"/>
        <v>0</v>
      </c>
      <c r="AO68">
        <f t="shared" si="73"/>
        <v>0</v>
      </c>
      <c r="AP68">
        <f t="shared" si="74"/>
        <v>-4.8457584708769694E-6</v>
      </c>
      <c r="AQ68">
        <f t="shared" si="75"/>
        <v>-0.4107972743630427</v>
      </c>
      <c r="AR68">
        <f t="shared" si="76"/>
        <v>-0.41080212012151357</v>
      </c>
      <c r="AS68">
        <f t="shared" si="77"/>
        <v>-1.3762547506703878E-2</v>
      </c>
      <c r="AT68">
        <f t="shared" si="78"/>
        <v>-9.7242875196553429E-3</v>
      </c>
      <c r="AU68">
        <f t="shared" si="79"/>
        <v>-0.4342889551478728</v>
      </c>
      <c r="AW68">
        <v>65</v>
      </c>
      <c r="AX68">
        <f>IF(Z68&gt;0, (R68*SUMPRODUCT(K68:$K$98, X68:$X$98)-K68*$AZ$3)/Z68, 0)</f>
        <v>-322848.95745273103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0.53464878299999996</v>
      </c>
      <c r="Q69" s="5">
        <f t="shared" ref="Q69:Q79" si="91">$C$8</f>
        <v>12.5</v>
      </c>
      <c r="R69">
        <f t="shared" si="62"/>
        <v>1000000</v>
      </c>
      <c r="S69">
        <f t="shared" si="63"/>
        <v>-636097.37300946156</v>
      </c>
      <c r="U69">
        <f t="shared" si="83"/>
        <v>0.53464878299999996</v>
      </c>
      <c r="V69">
        <f t="shared" si="84"/>
        <v>0.01</v>
      </c>
      <c r="W69">
        <f t="shared" si="85"/>
        <v>2.3973358634508471E-4</v>
      </c>
      <c r="X69">
        <f t="shared" si="86"/>
        <v>1.2817327018362494E-4</v>
      </c>
      <c r="Y69">
        <f t="shared" si="87"/>
        <v>2.3973358634508473E-6</v>
      </c>
      <c r="Z69">
        <f t="shared" si="88"/>
        <v>1.0916298029800893E-4</v>
      </c>
      <c r="AB69">
        <f t="shared" si="89"/>
        <v>-77.39773841791488</v>
      </c>
      <c r="AC69">
        <f t="shared" si="64"/>
        <v>-69.438284997447084</v>
      </c>
      <c r="AE69">
        <f t="shared" si="65"/>
        <v>0</v>
      </c>
      <c r="AF69">
        <f t="shared" si="66"/>
        <v>0</v>
      </c>
      <c r="AG69">
        <f t="shared" si="67"/>
        <v>-1.3645372537251115E-3</v>
      </c>
      <c r="AH69">
        <f t="shared" si="68"/>
        <v>-128.17327018362494</v>
      </c>
      <c r="AI69">
        <f t="shared" si="69"/>
        <v>-128.17463472087866</v>
      </c>
      <c r="AJ69">
        <f t="shared" si="70"/>
        <v>-7.9594534204677956</v>
      </c>
      <c r="AK69">
        <f t="shared" si="61"/>
        <v>-5.4178416892540424</v>
      </c>
      <c r="AL69">
        <f t="shared" si="71"/>
        <v>-141.5519298306005</v>
      </c>
      <c r="AN69">
        <f t="shared" si="72"/>
        <v>0</v>
      </c>
      <c r="AO69">
        <f t="shared" si="73"/>
        <v>0</v>
      </c>
      <c r="AP69">
        <f t="shared" si="74"/>
        <v>-1.9701089437516849E-6</v>
      </c>
      <c r="AQ69">
        <f t="shared" si="75"/>
        <v>-0.18505563351187942</v>
      </c>
      <c r="AR69">
        <f t="shared" si="76"/>
        <v>-0.18505760362082316</v>
      </c>
      <c r="AS69">
        <f t="shared" si="77"/>
        <v>-1.1491800849137907E-2</v>
      </c>
      <c r="AT69">
        <f t="shared" si="78"/>
        <v>-7.822240351951849E-3</v>
      </c>
      <c r="AU69">
        <f t="shared" si="79"/>
        <v>-0.20437164482191295</v>
      </c>
      <c r="AW69">
        <v>66</v>
      </c>
      <c r="AX69">
        <f>IF(Z69&gt;0, (R69*SUMPRODUCT(K69:$K$98, X69:$X$98)-K69*$AZ$3)/Z69, 0)</f>
        <v>-636097.37300946156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0.56402811100000005</v>
      </c>
      <c r="Q70" s="5">
        <f t="shared" si="91"/>
        <v>12.5</v>
      </c>
      <c r="R70">
        <f t="shared" si="62"/>
        <v>1000000</v>
      </c>
      <c r="S70">
        <f t="shared" si="63"/>
        <v>-1336546.6691522505</v>
      </c>
      <c r="U70">
        <f t="shared" si="83"/>
        <v>0.56402811100000005</v>
      </c>
      <c r="V70">
        <f t="shared" si="84"/>
        <v>0.01</v>
      </c>
      <c r="W70">
        <f t="shared" si="85"/>
        <v>1.0916298029800893E-4</v>
      </c>
      <c r="X70">
        <f t="shared" si="86"/>
        <v>6.1570989568616199E-5</v>
      </c>
      <c r="Y70">
        <f t="shared" si="87"/>
        <v>1.0916298029800893E-6</v>
      </c>
      <c r="Z70">
        <f t="shared" si="88"/>
        <v>4.6500360926412637E-5</v>
      </c>
      <c r="AB70">
        <f t="shared" si="89"/>
        <v>-69.438284997447084</v>
      </c>
      <c r="AC70">
        <f t="shared" si="64"/>
        <v>-62.149902510574265</v>
      </c>
      <c r="AE70">
        <f t="shared" si="65"/>
        <v>0</v>
      </c>
      <c r="AF70">
        <f t="shared" si="66"/>
        <v>0</v>
      </c>
      <c r="AG70">
        <f t="shared" si="67"/>
        <v>-5.8125451158015792E-4</v>
      </c>
      <c r="AH70">
        <f t="shared" si="68"/>
        <v>-61.570989568616199</v>
      </c>
      <c r="AI70">
        <f t="shared" si="69"/>
        <v>-61.571570823127779</v>
      </c>
      <c r="AJ70">
        <f t="shared" si="70"/>
        <v>-7.2883824868728198</v>
      </c>
      <c r="AK70">
        <f t="shared" si="61"/>
        <v>-4.8606799498212965</v>
      </c>
      <c r="AL70">
        <f t="shared" si="71"/>
        <v>-73.720633259821909</v>
      </c>
      <c r="AN70">
        <f t="shared" si="72"/>
        <v>0</v>
      </c>
      <c r="AO70">
        <f t="shared" si="73"/>
        <v>0</v>
      </c>
      <c r="AP70">
        <f t="shared" si="74"/>
        <v>-7.4929556098723199E-7</v>
      </c>
      <c r="AQ70">
        <f t="shared" si="75"/>
        <v>-7.9371201857747736E-2</v>
      </c>
      <c r="AR70">
        <f t="shared" si="76"/>
        <v>-7.9371951153308723E-2</v>
      </c>
      <c r="AS70">
        <f t="shared" si="77"/>
        <v>-9.3954585046481243E-3</v>
      </c>
      <c r="AT70">
        <f t="shared" si="78"/>
        <v>-6.26590561831446E-3</v>
      </c>
      <c r="AU70">
        <f t="shared" si="79"/>
        <v>-9.5033315276271318E-2</v>
      </c>
      <c r="AW70">
        <v>67</v>
      </c>
      <c r="AX70">
        <f>IF(Z70&gt;0, (R70*SUMPRODUCT(K70:$K$98, X70:$X$98)-K70*$AZ$3)/Z70, 0)</f>
        <v>-1336546.6691522505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0.59324784900000005</v>
      </c>
      <c r="Q71" s="5">
        <f t="shared" si="91"/>
        <v>12.5</v>
      </c>
      <c r="R71">
        <f t="shared" si="62"/>
        <v>1000000</v>
      </c>
      <c r="S71">
        <f t="shared" si="63"/>
        <v>-3011339.6446898547</v>
      </c>
      <c r="U71">
        <f t="shared" si="83"/>
        <v>0.59324784900000005</v>
      </c>
      <c r="V71">
        <f t="shared" si="84"/>
        <v>0.01</v>
      </c>
      <c r="W71">
        <f t="shared" si="85"/>
        <v>4.6500360926412637E-5</v>
      </c>
      <c r="X71">
        <f t="shared" si="86"/>
        <v>2.7586239097317947E-5</v>
      </c>
      <c r="Y71">
        <f t="shared" si="87"/>
        <v>4.6500360926412638E-7</v>
      </c>
      <c r="Z71">
        <f t="shared" si="88"/>
        <v>1.8449118219830564E-5</v>
      </c>
      <c r="AB71">
        <f t="shared" si="89"/>
        <v>-62.149902510574265</v>
      </c>
      <c r="AC71">
        <f t="shared" si="64"/>
        <v>-55.556561104945693</v>
      </c>
      <c r="AE71">
        <f t="shared" si="65"/>
        <v>0</v>
      </c>
      <c r="AF71">
        <f t="shared" si="66"/>
        <v>0</v>
      </c>
      <c r="AG71">
        <f t="shared" si="67"/>
        <v>-2.3061397774788204E-4</v>
      </c>
      <c r="AH71">
        <f t="shared" si="68"/>
        <v>-27.586239097317947</v>
      </c>
      <c r="AI71">
        <f t="shared" si="69"/>
        <v>-27.586469711295695</v>
      </c>
      <c r="AJ71">
        <f t="shared" si="70"/>
        <v>-6.5933414056285713</v>
      </c>
      <c r="AK71">
        <f t="shared" si="61"/>
        <v>-4.3504931757401986</v>
      </c>
      <c r="AL71">
        <f t="shared" si="71"/>
        <v>-38.530304292664468</v>
      </c>
      <c r="AN71">
        <f t="shared" si="72"/>
        <v>0</v>
      </c>
      <c r="AO71">
        <f t="shared" si="73"/>
        <v>0</v>
      </c>
      <c r="AP71">
        <f t="shared" si="74"/>
        <v>-2.6543270138967493E-7</v>
      </c>
      <c r="AQ71">
        <f t="shared" si="75"/>
        <v>-3.1751284272923126E-2</v>
      </c>
      <c r="AR71">
        <f t="shared" si="76"/>
        <v>-3.1751549705624514E-2</v>
      </c>
      <c r="AS71">
        <f t="shared" si="77"/>
        <v>-7.5888219680841137E-3</v>
      </c>
      <c r="AT71">
        <f t="shared" si="78"/>
        <v>-5.0073424312402593E-3</v>
      </c>
      <c r="AU71">
        <f t="shared" si="79"/>
        <v>-4.4347714104948893E-2</v>
      </c>
      <c r="AW71">
        <v>68</v>
      </c>
      <c r="AX71">
        <f>IF(Z71&gt;0, (R71*SUMPRODUCT(K71:$K$98, X71:$X$98)-K71*$AZ$3)/Z71, 0)</f>
        <v>-3011339.6446898547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0.62227177099999997</v>
      </c>
      <c r="Q72" s="5">
        <f t="shared" si="91"/>
        <v>12.5</v>
      </c>
      <c r="R72">
        <f t="shared" si="62"/>
        <v>1000000</v>
      </c>
      <c r="S72">
        <f t="shared" si="63"/>
        <v>-7315539.4682683889</v>
      </c>
      <c r="U72">
        <f t="shared" si="83"/>
        <v>0.62227177099999997</v>
      </c>
      <c r="V72">
        <f t="shared" si="84"/>
        <v>0.01</v>
      </c>
      <c r="W72">
        <f t="shared" si="85"/>
        <v>1.8449118219830564E-5</v>
      </c>
      <c r="X72">
        <f t="shared" si="86"/>
        <v>1.1480365468042333E-5</v>
      </c>
      <c r="Y72">
        <f t="shared" si="87"/>
        <v>1.8449118219830564E-7</v>
      </c>
      <c r="Z72">
        <f t="shared" si="88"/>
        <v>6.7842615695899257E-6</v>
      </c>
      <c r="AB72">
        <f t="shared" si="89"/>
        <v>-55.556561104945693</v>
      </c>
      <c r="AC72">
        <f t="shared" si="64"/>
        <v>-49.630533275391549</v>
      </c>
      <c r="AE72">
        <f t="shared" si="65"/>
        <v>0</v>
      </c>
      <c r="AF72">
        <f t="shared" si="66"/>
        <v>0</v>
      </c>
      <c r="AG72">
        <f t="shared" si="67"/>
        <v>-8.4803269619874069E-5</v>
      </c>
      <c r="AH72">
        <f t="shared" si="68"/>
        <v>-11.480365468042333</v>
      </c>
      <c r="AI72">
        <f t="shared" si="69"/>
        <v>-11.480450271311952</v>
      </c>
      <c r="AJ72">
        <f t="shared" si="70"/>
        <v>-5.926027829554144</v>
      </c>
      <c r="AK72">
        <f t="shared" ref="AK72:AK79" si="92">G72*SUM(AB72:AB72, AE72:AF72)</f>
        <v>-3.8889592773461987</v>
      </c>
      <c r="AL72">
        <f t="shared" si="71"/>
        <v>-21.295437378212295</v>
      </c>
      <c r="AN72">
        <f t="shared" si="72"/>
        <v>0</v>
      </c>
      <c r="AO72">
        <f t="shared" si="73"/>
        <v>0</v>
      </c>
      <c r="AP72">
        <f t="shared" si="74"/>
        <v>-8.7149193929206241E-8</v>
      </c>
      <c r="AQ72">
        <f t="shared" si="75"/>
        <v>-1.1797948369647657E-2</v>
      </c>
      <c r="AR72">
        <f t="shared" si="76"/>
        <v>-1.1798035518841584E-2</v>
      </c>
      <c r="AS72">
        <f t="shared" si="77"/>
        <v>-6.0899603383529803E-3</v>
      </c>
      <c r="AT72">
        <f t="shared" si="78"/>
        <v>-3.9965400834592602E-3</v>
      </c>
      <c r="AU72">
        <f t="shared" si="79"/>
        <v>-2.1884535940653826E-2</v>
      </c>
      <c r="AW72">
        <v>69</v>
      </c>
      <c r="AX72">
        <f>IF(Z72&gt;0, (R72*SUMPRODUCT(K72:$K$98, X72:$X$98)-K72*$AZ$3)/Z72, 0)</f>
        <v>-7315539.4682683889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0.65106364900000002</v>
      </c>
      <c r="Q73" s="5">
        <f t="shared" si="91"/>
        <v>12.5</v>
      </c>
      <c r="R73">
        <f t="shared" si="62"/>
        <v>1000000</v>
      </c>
      <c r="S73">
        <f t="shared" si="63"/>
        <v>-19275572.835965518</v>
      </c>
      <c r="U73">
        <f t="shared" si="83"/>
        <v>0.65106364900000002</v>
      </c>
      <c r="V73">
        <f t="shared" si="84"/>
        <v>0.01</v>
      </c>
      <c r="W73">
        <f t="shared" si="85"/>
        <v>6.7842615695899257E-6</v>
      </c>
      <c r="X73">
        <f t="shared" si="86"/>
        <v>4.4169860932676849E-6</v>
      </c>
      <c r="Y73">
        <f t="shared" si="87"/>
        <v>6.7842615695899254E-8</v>
      </c>
      <c r="Z73">
        <f t="shared" si="88"/>
        <v>2.2994328606263416E-6</v>
      </c>
      <c r="AB73">
        <f t="shared" si="89"/>
        <v>-49.630533275391549</v>
      </c>
      <c r="AC73">
        <f t="shared" si="64"/>
        <v>-44.322885586415595</v>
      </c>
      <c r="AE73">
        <f t="shared" si="65"/>
        <v>0</v>
      </c>
      <c r="AF73">
        <f t="shared" si="66"/>
        <v>0</v>
      </c>
      <c r="AG73">
        <f t="shared" si="67"/>
        <v>-2.8742910757829271E-5</v>
      </c>
      <c r="AH73">
        <f t="shared" si="68"/>
        <v>-4.4169860932676848</v>
      </c>
      <c r="AI73">
        <f t="shared" si="69"/>
        <v>-4.4170148361784429</v>
      </c>
      <c r="AJ73">
        <f t="shared" si="70"/>
        <v>-5.3076476889759547</v>
      </c>
      <c r="AK73">
        <f t="shared" si="92"/>
        <v>-3.4741373292774087</v>
      </c>
      <c r="AL73">
        <f t="shared" si="71"/>
        <v>-13.198799854431805</v>
      </c>
      <c r="AN73">
        <f t="shared" si="72"/>
        <v>0</v>
      </c>
      <c r="AO73">
        <f t="shared" si="73"/>
        <v>0</v>
      </c>
      <c r="AP73">
        <f t="shared" si="74"/>
        <v>-2.6373240877639746E-8</v>
      </c>
      <c r="AQ73">
        <f t="shared" si="75"/>
        <v>-4.0528337290684051E-3</v>
      </c>
      <c r="AR73">
        <f t="shared" si="76"/>
        <v>-4.0528601023092827E-3</v>
      </c>
      <c r="AS73">
        <f t="shared" si="77"/>
        <v>-4.8700659503276541E-3</v>
      </c>
      <c r="AT73">
        <f t="shared" si="78"/>
        <v>-3.187716839084421E-3</v>
      </c>
      <c r="AU73">
        <f t="shared" si="79"/>
        <v>-1.2110642891721356E-2</v>
      </c>
      <c r="AW73">
        <v>70</v>
      </c>
      <c r="AX73">
        <f>IF(Z73&gt;0, (R73*SUMPRODUCT(K73:$K$98, X73:$X$98)-K73*$AZ$3)/Z73, 0)</f>
        <v>-19275572.835965518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0.67958823899999998</v>
      </c>
      <c r="Q74" s="5">
        <f t="shared" si="91"/>
        <v>12.5</v>
      </c>
      <c r="R74">
        <f t="shared" si="62"/>
        <v>1000000</v>
      </c>
      <c r="S74">
        <f t="shared" si="63"/>
        <v>-55448362.554579154</v>
      </c>
      <c r="U74">
        <f t="shared" si="83"/>
        <v>0.67958823899999998</v>
      </c>
      <c r="V74">
        <f t="shared" si="84"/>
        <v>0.01</v>
      </c>
      <c r="W74">
        <f t="shared" si="85"/>
        <v>2.2994328606263416E-6</v>
      </c>
      <c r="X74">
        <f t="shared" si="86"/>
        <v>1.5626675284517879E-6</v>
      </c>
      <c r="Y74">
        <f t="shared" si="87"/>
        <v>2.2994328606263418E-8</v>
      </c>
      <c r="Z74">
        <f t="shared" si="88"/>
        <v>7.1377100356829029E-7</v>
      </c>
      <c r="AB74">
        <f t="shared" si="89"/>
        <v>-44.322885586415595</v>
      </c>
      <c r="AC74">
        <f t="shared" si="64"/>
        <v>-39.577433386800372</v>
      </c>
      <c r="AE74">
        <f t="shared" si="65"/>
        <v>0</v>
      </c>
      <c r="AF74">
        <f t="shared" si="66"/>
        <v>0</v>
      </c>
      <c r="AG74">
        <f t="shared" si="67"/>
        <v>-8.9221375446036282E-6</v>
      </c>
      <c r="AH74">
        <f t="shared" si="68"/>
        <v>-1.5626675284517879</v>
      </c>
      <c r="AI74">
        <f t="shared" si="69"/>
        <v>-1.5626764505893325</v>
      </c>
      <c r="AJ74">
        <f t="shared" si="70"/>
        <v>-4.7454521996152224</v>
      </c>
      <c r="AK74">
        <f t="shared" si="92"/>
        <v>-3.1026019910490921</v>
      </c>
      <c r="AL74">
        <f t="shared" si="71"/>
        <v>-9.4107306412536467</v>
      </c>
      <c r="AN74">
        <f t="shared" si="72"/>
        <v>0</v>
      </c>
      <c r="AO74">
        <f t="shared" si="73"/>
        <v>0</v>
      </c>
      <c r="AP74">
        <f t="shared" si="74"/>
        <v>-7.3094322715226232E-9</v>
      </c>
      <c r="AQ74">
        <f t="shared" si="75"/>
        <v>-1.2802103089112862E-3</v>
      </c>
      <c r="AR74">
        <f t="shared" si="76"/>
        <v>-1.2802176183435577E-3</v>
      </c>
      <c r="AS74">
        <f t="shared" si="77"/>
        <v>-3.8876963370526583E-3</v>
      </c>
      <c r="AT74">
        <f t="shared" si="78"/>
        <v>-2.5417966272870403E-3</v>
      </c>
      <c r="AU74">
        <f t="shared" si="79"/>
        <v>-7.7097105826832565E-3</v>
      </c>
      <c r="AW74">
        <v>71</v>
      </c>
      <c r="AX74">
        <f>IF(Z74&gt;0, (R74*SUMPRODUCT(K74:$K$98, X74:$X$98)-K74*$AZ$3)/Z74, 0)</f>
        <v>-55448362.554579154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0.70796792399999997</v>
      </c>
      <c r="Q75" s="5">
        <f t="shared" si="91"/>
        <v>12.5</v>
      </c>
      <c r="R75">
        <f t="shared" si="62"/>
        <v>1000000</v>
      </c>
      <c r="S75">
        <f t="shared" si="63"/>
        <v>-175543840.18996975</v>
      </c>
      <c r="U75">
        <f t="shared" si="83"/>
        <v>0.70796792399999997</v>
      </c>
      <c r="V75">
        <f t="shared" si="84"/>
        <v>0.01</v>
      </c>
      <c r="W75">
        <f t="shared" si="85"/>
        <v>7.1377100356829029E-7</v>
      </c>
      <c r="X75">
        <f t="shared" si="86"/>
        <v>5.0532697560763907E-7</v>
      </c>
      <c r="Y75">
        <f t="shared" si="87"/>
        <v>7.1377100356829034E-9</v>
      </c>
      <c r="Z75">
        <f t="shared" si="88"/>
        <v>2.0130631792496832E-7</v>
      </c>
      <c r="AB75">
        <f t="shared" si="89"/>
        <v>-39.577433386800372</v>
      </c>
      <c r="AC75">
        <f t="shared" si="64"/>
        <v>-35.338084103051884</v>
      </c>
      <c r="AE75">
        <f t="shared" si="65"/>
        <v>0</v>
      </c>
      <c r="AF75">
        <f t="shared" si="66"/>
        <v>0</v>
      </c>
      <c r="AG75">
        <f t="shared" si="67"/>
        <v>-2.5163289740621038E-6</v>
      </c>
      <c r="AH75">
        <f t="shared" si="68"/>
        <v>-0.50532697560763906</v>
      </c>
      <c r="AI75">
        <f t="shared" si="69"/>
        <v>-0.50532949193661314</v>
      </c>
      <c r="AJ75">
        <f t="shared" si="70"/>
        <v>-4.2393492837484885</v>
      </c>
      <c r="AK75">
        <f t="shared" si="92"/>
        <v>-2.7704203370760263</v>
      </c>
      <c r="AL75">
        <f t="shared" si="71"/>
        <v>-7.5150991127611277</v>
      </c>
      <c r="AN75">
        <f t="shared" si="72"/>
        <v>0</v>
      </c>
      <c r="AO75">
        <f t="shared" si="73"/>
        <v>0</v>
      </c>
      <c r="AP75">
        <f t="shared" si="74"/>
        <v>-1.8406199624276078E-9</v>
      </c>
      <c r="AQ75">
        <f t="shared" si="75"/>
        <v>-3.6963168506346254E-4</v>
      </c>
      <c r="AR75">
        <f t="shared" si="76"/>
        <v>-3.6963352568342498E-4</v>
      </c>
      <c r="AS75">
        <f t="shared" si="77"/>
        <v>-3.1009581814631475E-3</v>
      </c>
      <c r="AT75">
        <f t="shared" si="78"/>
        <v>-2.0264802532976374E-3</v>
      </c>
      <c r="AU75">
        <f t="shared" si="79"/>
        <v>-5.4970719604442095E-3</v>
      </c>
      <c r="AW75">
        <v>72</v>
      </c>
      <c r="AX75">
        <f>IF(Z75&gt;0, (R75*SUMPRODUCT(K75:$K$98, X75:$X$98)-K75*$AZ$3)/Z75, 0)</f>
        <v>-175543840.18996975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0.73634663</v>
      </c>
      <c r="Q76" s="5">
        <f t="shared" si="91"/>
        <v>12.5</v>
      </c>
      <c r="R76">
        <f t="shared" si="62"/>
        <v>1000000</v>
      </c>
      <c r="S76">
        <f t="shared" si="63"/>
        <v>-617918635.57050252</v>
      </c>
      <c r="U76">
        <f t="shared" si="83"/>
        <v>0.73634663</v>
      </c>
      <c r="V76">
        <f t="shared" si="84"/>
        <v>0.01</v>
      </c>
      <c r="W76">
        <f t="shared" si="85"/>
        <v>2.0130631792496832E-7</v>
      </c>
      <c r="X76">
        <f t="shared" si="86"/>
        <v>1.4823122880175902E-7</v>
      </c>
      <c r="Y76">
        <f t="shared" si="87"/>
        <v>2.0130631792496833E-9</v>
      </c>
      <c r="Z76">
        <f t="shared" si="88"/>
        <v>5.1062025943959618E-8</v>
      </c>
      <c r="AB76">
        <f t="shared" si="89"/>
        <v>-35.338084103051884</v>
      </c>
      <c r="AC76">
        <f t="shared" si="64"/>
        <v>-31.552177400757127</v>
      </c>
      <c r="AE76">
        <f t="shared" si="65"/>
        <v>0</v>
      </c>
      <c r="AF76">
        <f t="shared" si="66"/>
        <v>0</v>
      </c>
      <c r="AG76">
        <f t="shared" si="67"/>
        <v>-6.3827532429949523E-7</v>
      </c>
      <c r="AH76">
        <f t="shared" si="68"/>
        <v>-0.14823122880175901</v>
      </c>
      <c r="AI76">
        <f t="shared" si="69"/>
        <v>-0.1482318670770833</v>
      </c>
      <c r="AJ76">
        <f t="shared" si="70"/>
        <v>-3.7859067022947563</v>
      </c>
      <c r="AK76">
        <f t="shared" si="92"/>
        <v>-2.4736658872136319</v>
      </c>
      <c r="AL76">
        <f t="shared" si="71"/>
        <v>-6.4078044565854722</v>
      </c>
      <c r="AN76">
        <f t="shared" si="72"/>
        <v>0</v>
      </c>
      <c r="AO76">
        <f t="shared" si="73"/>
        <v>0</v>
      </c>
      <c r="AP76">
        <f t="shared" si="74"/>
        <v>-4.1685665746342512E-10</v>
      </c>
      <c r="AQ76">
        <f t="shared" si="75"/>
        <v>-9.6809593317449697E-5</v>
      </c>
      <c r="AR76">
        <f t="shared" si="76"/>
        <v>-9.6810010174107152E-5</v>
      </c>
      <c r="AS76">
        <f t="shared" si="77"/>
        <v>-2.4725699918276139E-3</v>
      </c>
      <c r="AT76">
        <f t="shared" si="78"/>
        <v>-1.6155474826743009E-3</v>
      </c>
      <c r="AU76">
        <f t="shared" si="79"/>
        <v>-4.1849274846760222E-3</v>
      </c>
      <c r="AW76">
        <v>73</v>
      </c>
      <c r="AX76">
        <f>IF(Z76&gt;0, (R76*SUMPRODUCT(K76:$K$98, X76:$X$98)-K76*$AZ$3)/Z76, 0)</f>
        <v>-617918635.57050252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0.76472631499999999</v>
      </c>
      <c r="Q77" s="5">
        <f t="shared" si="91"/>
        <v>12.5</v>
      </c>
      <c r="R77">
        <f t="shared" si="62"/>
        <v>1000000</v>
      </c>
      <c r="S77">
        <f t="shared" si="63"/>
        <v>-2449086320.52039</v>
      </c>
      <c r="U77">
        <f t="shared" si="83"/>
        <v>0.76472631499999999</v>
      </c>
      <c r="V77">
        <f t="shared" si="84"/>
        <v>0.01</v>
      </c>
      <c r="W77">
        <f t="shared" si="85"/>
        <v>5.1062025943959618E-8</v>
      </c>
      <c r="X77">
        <f t="shared" si="86"/>
        <v>3.9048474936558638E-8</v>
      </c>
      <c r="Y77">
        <f t="shared" si="87"/>
        <v>5.1062025943959616E-10</v>
      </c>
      <c r="Z77">
        <f t="shared" si="88"/>
        <v>1.1502930747961384E-8</v>
      </c>
      <c r="AB77">
        <f t="shared" si="89"/>
        <v>-31.552177400757127</v>
      </c>
      <c r="AC77">
        <f t="shared" si="64"/>
        <v>-28.171670340725605</v>
      </c>
      <c r="AE77">
        <f t="shared" si="65"/>
        <v>0</v>
      </c>
      <c r="AF77">
        <f t="shared" si="66"/>
        <v>0</v>
      </c>
      <c r="AG77">
        <f t="shared" si="67"/>
        <v>-1.437866343495173E-7</v>
      </c>
      <c r="AH77">
        <f t="shared" si="68"/>
        <v>-3.9048474936558636E-2</v>
      </c>
      <c r="AI77">
        <f t="shared" si="69"/>
        <v>-3.9048618723192985E-2</v>
      </c>
      <c r="AJ77">
        <f t="shared" si="70"/>
        <v>-3.3805070600315226</v>
      </c>
      <c r="AK77">
        <f t="shared" si="92"/>
        <v>-2.2086524180529992</v>
      </c>
      <c r="AL77">
        <f t="shared" si="71"/>
        <v>-5.6282080968077146</v>
      </c>
      <c r="AN77">
        <f t="shared" si="72"/>
        <v>0</v>
      </c>
      <c r="AO77">
        <f t="shared" si="73"/>
        <v>0</v>
      </c>
      <c r="AP77">
        <f t="shared" si="74"/>
        <v>-8.3845388699614731E-11</v>
      </c>
      <c r="AQ77">
        <f t="shared" si="75"/>
        <v>-2.2770089681801594E-5</v>
      </c>
      <c r="AR77">
        <f t="shared" si="76"/>
        <v>-2.2770173527190291E-5</v>
      </c>
      <c r="AS77">
        <f t="shared" si="77"/>
        <v>-1.9712536546418326E-3</v>
      </c>
      <c r="AT77">
        <f t="shared" si="78"/>
        <v>-1.2879174850413998E-3</v>
      </c>
      <c r="AU77">
        <f t="shared" si="79"/>
        <v>-3.2819413132104225E-3</v>
      </c>
      <c r="AW77">
        <v>74</v>
      </c>
      <c r="AX77">
        <f>IF(Z77&gt;0, (R77*SUMPRODUCT(K77:$K$98, X77:$X$98)-K77*$AZ$3)/Z77, 0)</f>
        <v>-2449086320.52039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0.79310599999999998</v>
      </c>
      <c r="Q78" s="5">
        <f t="shared" si="91"/>
        <v>12.5</v>
      </c>
      <c r="R78">
        <f t="shared" si="62"/>
        <v>1000000</v>
      </c>
      <c r="S78">
        <f t="shared" si="63"/>
        <v>-11105904334.896706</v>
      </c>
      <c r="U78">
        <f t="shared" si="83"/>
        <v>0.79310599999999998</v>
      </c>
      <c r="V78">
        <f t="shared" si="84"/>
        <v>0.01</v>
      </c>
      <c r="W78">
        <f t="shared" si="85"/>
        <v>1.1502930747961384E-8</v>
      </c>
      <c r="X78">
        <f t="shared" si="86"/>
        <v>9.123043393792662E-9</v>
      </c>
      <c r="Y78">
        <f t="shared" si="87"/>
        <v>1.1502930747961384E-10</v>
      </c>
      <c r="Z78">
        <f t="shared" si="88"/>
        <v>2.2648580466891084E-9</v>
      </c>
      <c r="AB78">
        <f t="shared" si="89"/>
        <v>-28.171670340725605</v>
      </c>
      <c r="AC78">
        <f t="shared" si="64"/>
        <v>-25.153296798650256</v>
      </c>
      <c r="AE78">
        <f t="shared" si="65"/>
        <v>0</v>
      </c>
      <c r="AF78">
        <f t="shared" si="66"/>
        <v>0</v>
      </c>
      <c r="AG78">
        <f t="shared" si="67"/>
        <v>-2.8310725583613856E-8</v>
      </c>
      <c r="AH78">
        <f t="shared" si="68"/>
        <v>-9.1230433937926625E-3</v>
      </c>
      <c r="AI78">
        <f t="shared" si="69"/>
        <v>-9.1230717045182458E-3</v>
      </c>
      <c r="AJ78">
        <f t="shared" si="70"/>
        <v>-3.0183735420753486</v>
      </c>
      <c r="AK78">
        <f t="shared" si="92"/>
        <v>-1.9720169238507925</v>
      </c>
      <c r="AL78">
        <f t="shared" si="71"/>
        <v>-4.9995135376306594</v>
      </c>
      <c r="AN78">
        <f t="shared" si="72"/>
        <v>0</v>
      </c>
      <c r="AO78">
        <f t="shared" si="73"/>
        <v>0</v>
      </c>
      <c r="AP78">
        <f t="shared" si="74"/>
        <v>-1.4739869609483876E-11</v>
      </c>
      <c r="AQ78">
        <f t="shared" si="75"/>
        <v>-4.7498772035711895E-6</v>
      </c>
      <c r="AR78">
        <f t="shared" si="76"/>
        <v>-4.7498919434407986E-6</v>
      </c>
      <c r="AS78">
        <f t="shared" si="77"/>
        <v>-1.5715044925820457E-3</v>
      </c>
      <c r="AT78">
        <f t="shared" si="78"/>
        <v>-1.0267229725147069E-3</v>
      </c>
      <c r="AU78">
        <f t="shared" si="79"/>
        <v>-2.6029773570401932E-3</v>
      </c>
      <c r="AW78">
        <v>75</v>
      </c>
      <c r="AX78">
        <f>IF(Z78&gt;0, (R78*SUMPRODUCT(K78:$K$98, X78:$X$98)-K78*$AZ$3)/Z78, 0)</f>
        <v>-11105904334.896706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1000000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2.2648580466891084E-9</v>
      </c>
      <c r="X79">
        <f t="shared" si="86"/>
        <v>2.2648580466891084E-9</v>
      </c>
      <c r="Y79">
        <f t="shared" si="87"/>
        <v>2.2648580466891087E-11</v>
      </c>
      <c r="Z79">
        <f t="shared" si="88"/>
        <v>0</v>
      </c>
      <c r="AB79">
        <f t="shared" si="89"/>
        <v>-25.153296798650256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-2.2648580466891085E-3</v>
      </c>
      <c r="AI79">
        <f t="shared" si="69"/>
        <v>-2.2648580466891085E-3</v>
      </c>
      <c r="AJ79">
        <f t="shared" si="70"/>
        <v>-25.153296798650256</v>
      </c>
      <c r="AK79">
        <f t="shared" si="92"/>
        <v>-1.7607307759055182</v>
      </c>
      <c r="AL79">
        <f t="shared" si="71"/>
        <v>-26.916292432602464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-1.0528478292488482E-6</v>
      </c>
      <c r="AR79">
        <f t="shared" si="76"/>
        <v>-1.0528478292488482E-6</v>
      </c>
      <c r="AS79">
        <f t="shared" si="77"/>
        <v>-1.169282727084137E-2</v>
      </c>
      <c r="AT79">
        <f t="shared" si="78"/>
        <v>-8.1849790895889606E-4</v>
      </c>
      <c r="AU79">
        <f t="shared" si="79"/>
        <v>-1.2512378027629516E-2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62906.499337073343</v>
      </c>
      <c r="AO81" s="6">
        <f t="shared" si="93"/>
        <v>-6290.6499337073346</v>
      </c>
      <c r="AP81" s="6">
        <f t="shared" si="93"/>
        <v>-248.61673864987384</v>
      </c>
      <c r="AQ81" s="6">
        <f t="shared" si="93"/>
        <v>-48311.706028318869</v>
      </c>
      <c r="AR81" s="6">
        <f t="shared" si="93"/>
        <v>8055.5266363972487</v>
      </c>
      <c r="AS81" s="6">
        <f t="shared" si="93"/>
        <v>-5241.5815141927887</v>
      </c>
      <c r="AT81" s="6">
        <f t="shared" si="93"/>
        <v>1790.8371728594536</v>
      </c>
      <c r="AU81" s="6">
        <f t="shared" si="93"/>
        <v>4604.7822950639156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D3A27-9C95-4111-9BF6-29273A52C932}">
  <sheetPr codeName="Sheet44"/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106196.49315151366</v>
      </c>
      <c r="K3">
        <v>1</v>
      </c>
      <c r="L3" s="2">
        <v>0</v>
      </c>
      <c r="O3">
        <f>$C$3</f>
        <v>106196.49315151366</v>
      </c>
      <c r="P3" s="2">
        <f>O3*C5</f>
        <v>10619.649315151366</v>
      </c>
      <c r="Q3" s="5">
        <f>B8</f>
        <v>125.8175559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106196.49315151366</v>
      </c>
      <c r="AF3">
        <f t="shared" ref="AF3:AF34" si="4">-$Z3*P3</f>
        <v>-10619.649315151366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95451.026280462291</v>
      </c>
      <c r="AJ3">
        <f t="shared" ref="AJ3:AJ34" si="8">AB3-AC3</f>
        <v>0</v>
      </c>
      <c r="AL3">
        <f t="shared" ref="AL3:AL34" si="9">SUM(AI3:AK3)</f>
        <v>95451.026280462291</v>
      </c>
      <c r="AN3">
        <f t="shared" ref="AN3:AN34" si="10">AE3*$K3</f>
        <v>106196.49315151366</v>
      </c>
      <c r="AO3">
        <f t="shared" ref="AO3:AO34" si="11">AF3*$K3</f>
        <v>-10619.649315151366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95451.026280462291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95451.026280462291</v>
      </c>
      <c r="AW3">
        <v>0</v>
      </c>
      <c r="AX3">
        <f>IF(Z3&gt;0, (R3*SUMPRODUCT(K3:$K$98, X3:$X$98)-K3*$AZ$3)/Z3, 0)</f>
        <v>0</v>
      </c>
      <c r="AZ3">
        <f>C6*ABS(SUMPRODUCT(X4:X69, K4:K69))/1</f>
        <v>80759.716337263832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3.4760450000000001E-3</v>
      </c>
      <c r="R4">
        <f t="shared" si="0"/>
        <v>1000000</v>
      </c>
      <c r="S4">
        <f t="shared" si="1"/>
        <v>5491.130548711044</v>
      </c>
      <c r="U4">
        <f t="shared" ref="U4:U35" si="21">M4</f>
        <v>3.4760450000000001E-3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3.4760450000000001E-3</v>
      </c>
      <c r="Y4">
        <f t="shared" ref="Y4:Y35" si="25">V4*W4</f>
        <v>0.01</v>
      </c>
      <c r="Z4">
        <f t="shared" ref="Z4:Z35" si="26">MAX(0, W4-X4-Y4)</f>
        <v>0.98652395500000001</v>
      </c>
      <c r="AB4">
        <f t="shared" ref="AB4:AB35" si="27">AC3</f>
        <v>0</v>
      </c>
      <c r="AC4">
        <f t="shared" si="2"/>
        <v>5417.1318263357389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-3476.0450000000001</v>
      </c>
      <c r="AI4">
        <f t="shared" si="7"/>
        <v>-3476.0450000000001</v>
      </c>
      <c r="AJ4">
        <f t="shared" si="8"/>
        <v>-5417.1318263357389</v>
      </c>
      <c r="AK4">
        <f>G4*SUM(AB4, AE4:AF4)</f>
        <v>0</v>
      </c>
      <c r="AL4">
        <f t="shared" si="9"/>
        <v>-8893.176826335739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-3242.8817986752497</v>
      </c>
      <c r="AR4">
        <f t="shared" si="14"/>
        <v>-3242.8817986752497</v>
      </c>
      <c r="AS4">
        <f t="shared" si="15"/>
        <v>-5053.7660475191142</v>
      </c>
      <c r="AT4">
        <f t="shared" si="16"/>
        <v>0</v>
      </c>
      <c r="AU4">
        <f t="shared" si="17"/>
        <v>-8296.6478461943643</v>
      </c>
      <c r="AW4">
        <v>1</v>
      </c>
      <c r="AX4">
        <f>IF(Z4&gt;0, (R4*SUMPRODUCT(K4:$K$98, X4:$X$98)-K4*$AZ$3)/Z4, 0)</f>
        <v>5491.130548711044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3.6141120000000001E-3</v>
      </c>
      <c r="Q5" s="5">
        <f t="shared" ref="Q5:Q36" si="29">$C$8</f>
        <v>12.5</v>
      </c>
      <c r="R5">
        <f t="shared" si="0"/>
        <v>1000000</v>
      </c>
      <c r="S5">
        <f t="shared" si="1"/>
        <v>8692.438360687529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5417.1318263357389</v>
      </c>
      <c r="AC5">
        <f t="shared" si="2"/>
        <v>8458.5535936499073</v>
      </c>
      <c r="AE5">
        <f t="shared" si="3"/>
        <v>0</v>
      </c>
      <c r="AF5">
        <f t="shared" si="4"/>
        <v>0</v>
      </c>
      <c r="AG5">
        <f t="shared" si="5"/>
        <v>-12.163666342324339</v>
      </c>
      <c r="AH5">
        <f t="shared" si="6"/>
        <v>-3565.4080640529601</v>
      </c>
      <c r="AI5">
        <f t="shared" si="7"/>
        <v>-3577.5717303952842</v>
      </c>
      <c r="AJ5">
        <f t="shared" si="8"/>
        <v>-3041.4217673141684</v>
      </c>
      <c r="AK5">
        <f>G5*SUM(AB5, AE5:AF5)</f>
        <v>222.10240487976532</v>
      </c>
      <c r="AL5">
        <f t="shared" si="9"/>
        <v>-6396.8910928296873</v>
      </c>
      <c r="AN5">
        <f t="shared" si="10"/>
        <v>0</v>
      </c>
      <c r="AO5">
        <f t="shared" si="11"/>
        <v>0</v>
      </c>
      <c r="AP5">
        <f t="shared" si="12"/>
        <v>-10.401248613612806</v>
      </c>
      <c r="AQ5">
        <f t="shared" si="13"/>
        <v>-3048.8090218453253</v>
      </c>
      <c r="AR5">
        <f t="shared" si="14"/>
        <v>-3059.2102704589379</v>
      </c>
      <c r="AS5">
        <f t="shared" si="15"/>
        <v>-2600.7441383535429</v>
      </c>
      <c r="AT5">
        <f t="shared" si="16"/>
        <v>189.92154715699701</v>
      </c>
      <c r="AU5">
        <f t="shared" si="17"/>
        <v>-5470.0328616554834</v>
      </c>
      <c r="AW5">
        <v>2</v>
      </c>
      <c r="AX5">
        <f>IF(Z5&gt;0, (R5*SUMPRODUCT(K5:$K$98, X5:$X$98)-K5*$AZ$3)/Z5, 0)</f>
        <v>8692.438360687529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3.757594E-3</v>
      </c>
      <c r="Q6" s="5">
        <f t="shared" si="29"/>
        <v>12.5</v>
      </c>
      <c r="R6">
        <f t="shared" si="0"/>
        <v>1000000</v>
      </c>
      <c r="S6">
        <f t="shared" si="1"/>
        <v>12680.103925781537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8458.5535936499073</v>
      </c>
      <c r="AC6">
        <f t="shared" si="2"/>
        <v>12169.170356672279</v>
      </c>
      <c r="AE6">
        <f t="shared" si="3"/>
        <v>0</v>
      </c>
      <c r="AF6">
        <f t="shared" si="4"/>
        <v>0</v>
      </c>
      <c r="AG6">
        <f t="shared" si="5"/>
        <v>-11.996323559235176</v>
      </c>
      <c r="AH6">
        <f t="shared" si="6"/>
        <v>-3656.4895732735908</v>
      </c>
      <c r="AI6">
        <f t="shared" si="7"/>
        <v>-3668.4858968328258</v>
      </c>
      <c r="AJ6">
        <f t="shared" si="8"/>
        <v>-3710.6167630223717</v>
      </c>
      <c r="AK6">
        <f>G6*SUM(AB6, AE6:AF6)</f>
        <v>494.82538522851962</v>
      </c>
      <c r="AL6">
        <f t="shared" si="9"/>
        <v>-6884.2772746266783</v>
      </c>
      <c r="AN6">
        <f t="shared" si="10"/>
        <v>0</v>
      </c>
      <c r="AO6">
        <f t="shared" si="11"/>
        <v>0</v>
      </c>
      <c r="AP6">
        <f t="shared" si="12"/>
        <v>-9.2540843104137647</v>
      </c>
      <c r="AQ6">
        <f t="shared" si="13"/>
        <v>-2820.6527294917314</v>
      </c>
      <c r="AR6">
        <f t="shared" si="14"/>
        <v>-2829.9068138021448</v>
      </c>
      <c r="AS6">
        <f t="shared" si="15"/>
        <v>-2862.4069865312035</v>
      </c>
      <c r="AT6">
        <f t="shared" si="16"/>
        <v>381.71326500380206</v>
      </c>
      <c r="AU6">
        <f t="shared" si="17"/>
        <v>-5310.6005353295468</v>
      </c>
      <c r="AW6">
        <v>3</v>
      </c>
      <c r="AX6">
        <f>IF(Z6&gt;0, (R6*SUMPRODUCT(K6:$K$98, X6:$X$98)-K6*$AZ$3)/Z6, 0)</f>
        <v>12680.103925781537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3.9119039999999999E-3</v>
      </c>
      <c r="Q7" s="5">
        <f t="shared" si="29"/>
        <v>12.5</v>
      </c>
      <c r="R7">
        <f t="shared" si="0"/>
        <v>1000000</v>
      </c>
      <c r="S7">
        <f t="shared" si="1"/>
        <v>15814.024459625376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12169.170356672279</v>
      </c>
      <c r="AC7">
        <f t="shared" si="2"/>
        <v>14965.673979071224</v>
      </c>
      <c r="AE7">
        <f t="shared" si="3"/>
        <v>0</v>
      </c>
      <c r="AF7">
        <f t="shared" si="4"/>
        <v>0</v>
      </c>
      <c r="AG7">
        <f t="shared" si="5"/>
        <v>-11.829431857526156</v>
      </c>
      <c r="AH7">
        <f t="shared" si="6"/>
        <v>-3754.2772893333054</v>
      </c>
      <c r="AI7">
        <f t="shared" si="7"/>
        <v>-3766.1067211908316</v>
      </c>
      <c r="AJ7">
        <f t="shared" si="8"/>
        <v>-2796.5036223989446</v>
      </c>
      <c r="AK7">
        <f>G7*SUM(AB7, AE7:AF7)</f>
        <v>597.50626451260882</v>
      </c>
      <c r="AL7">
        <f t="shared" si="9"/>
        <v>-5965.1040790771676</v>
      </c>
      <c r="AN7">
        <f t="shared" si="10"/>
        <v>0</v>
      </c>
      <c r="AO7">
        <f t="shared" si="11"/>
        <v>0</v>
      </c>
      <c r="AP7">
        <f t="shared" si="12"/>
        <v>-8.3025588007273061</v>
      </c>
      <c r="AQ7">
        <f t="shared" si="13"/>
        <v>-2634.9623823306233</v>
      </c>
      <c r="AR7">
        <f t="shared" si="14"/>
        <v>-2643.2649411313505</v>
      </c>
      <c r="AS7">
        <f t="shared" si="15"/>
        <v>-1962.7431005185797</v>
      </c>
      <c r="AT7">
        <f t="shared" si="16"/>
        <v>419.363411080699</v>
      </c>
      <c r="AU7">
        <f t="shared" si="17"/>
        <v>-4186.6446305692316</v>
      </c>
      <c r="AW7">
        <v>4</v>
      </c>
      <c r="AX7">
        <f>IF(Z7&gt;0, (R7*SUMPRODUCT(K7:$K$98, X7:$X$98)-K7*$AZ$3)/Z7, 0)</f>
        <v>15814.024459625376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4.0806530000000001E-3</v>
      </c>
      <c r="Q8" s="5">
        <f t="shared" si="29"/>
        <v>12.5</v>
      </c>
      <c r="R8">
        <f t="shared" si="0"/>
        <v>1000000</v>
      </c>
      <c r="S8">
        <f t="shared" si="1"/>
        <v>17258.989744320854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14965.673979071224</v>
      </c>
      <c r="AC8">
        <f t="shared" si="2"/>
        <v>16103.142405125982</v>
      </c>
      <c r="AE8">
        <f t="shared" si="3"/>
        <v>0</v>
      </c>
      <c r="AF8">
        <f t="shared" si="4"/>
        <v>0</v>
      </c>
      <c r="AG8">
        <f t="shared" si="5"/>
        <v>-11.662865732353186</v>
      </c>
      <c r="AH8">
        <f t="shared" si="6"/>
        <v>-3861.7445278167747</v>
      </c>
      <c r="AI8">
        <f t="shared" si="7"/>
        <v>-3873.4073935491278</v>
      </c>
      <c r="AJ8">
        <f t="shared" si="8"/>
        <v>-1137.4684260547583</v>
      </c>
      <c r="AK8">
        <f t="shared" ref="AK8:AK39" si="30">G8*SUM(AB8:AB8, AE8:AF8)</f>
        <v>318.76885575421704</v>
      </c>
      <c r="AL8">
        <f t="shared" si="9"/>
        <v>-4692.1069638496692</v>
      </c>
      <c r="AN8">
        <f t="shared" si="10"/>
        <v>0</v>
      </c>
      <c r="AO8">
        <f t="shared" si="11"/>
        <v>0</v>
      </c>
      <c r="AP8">
        <f t="shared" si="12"/>
        <v>-7.6408600310297485</v>
      </c>
      <c r="AQ8">
        <f t="shared" si="13"/>
        <v>-2529.9999236713738</v>
      </c>
      <c r="AR8">
        <f t="shared" si="14"/>
        <v>-2537.6407837024035</v>
      </c>
      <c r="AS8">
        <f t="shared" si="15"/>
        <v>-745.20595817975789</v>
      </c>
      <c r="AT8">
        <f t="shared" si="16"/>
        <v>208.83959954309154</v>
      </c>
      <c r="AU8">
        <f t="shared" si="17"/>
        <v>-3074.00714233907</v>
      </c>
      <c r="AW8">
        <v>5</v>
      </c>
      <c r="AX8">
        <f>IF(Z8&gt;0, (R8*SUMPRODUCT(K8:$K$98, X8:$X$98)-K8*$AZ$3)/Z8, 0)</f>
        <v>17258.989744320854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4.2836929999999999E-3</v>
      </c>
      <c r="Q9" s="5">
        <f t="shared" si="29"/>
        <v>12.5</v>
      </c>
      <c r="R9">
        <f t="shared" si="0"/>
        <v>1000000</v>
      </c>
      <c r="S9">
        <f t="shared" si="1"/>
        <v>17803.798555178895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16103.142405125982</v>
      </c>
      <c r="AC9">
        <f t="shared" si="2"/>
        <v>16374.191900138707</v>
      </c>
      <c r="AE9">
        <f t="shared" si="3"/>
        <v>0</v>
      </c>
      <c r="AF9">
        <f t="shared" si="4"/>
        <v>0</v>
      </c>
      <c r="AG9">
        <f t="shared" si="5"/>
        <v>-11.496276938732034</v>
      </c>
      <c r="AH9">
        <f t="shared" si="6"/>
        <v>-3996.8109038096973</v>
      </c>
      <c r="AI9">
        <f t="shared" si="7"/>
        <v>-4008.3071807484293</v>
      </c>
      <c r="AJ9">
        <f t="shared" si="8"/>
        <v>-271.04949501272495</v>
      </c>
      <c r="AK9">
        <f t="shared" si="30"/>
        <v>95.008540190243295</v>
      </c>
      <c r="AL9">
        <f t="shared" si="9"/>
        <v>-4184.3481355709109</v>
      </c>
      <c r="AN9">
        <f t="shared" si="10"/>
        <v>0</v>
      </c>
      <c r="AO9">
        <f t="shared" si="11"/>
        <v>0</v>
      </c>
      <c r="AP9">
        <f t="shared" si="12"/>
        <v>-7.1329863927365746</v>
      </c>
      <c r="AQ9">
        <f t="shared" si="13"/>
        <v>-2479.8635195682859</v>
      </c>
      <c r="AR9">
        <f t="shared" si="14"/>
        <v>-2486.9965059610226</v>
      </c>
      <c r="AS9">
        <f t="shared" si="15"/>
        <v>-168.17552064791579</v>
      </c>
      <c r="AT9">
        <f t="shared" si="16"/>
        <v>58.949051765407177</v>
      </c>
      <c r="AU9">
        <f t="shared" si="17"/>
        <v>-2596.2229748435311</v>
      </c>
      <c r="AW9">
        <v>6</v>
      </c>
      <c r="AX9">
        <f>IF(Z9&gt;0, (R9*SUMPRODUCT(K9:$K$98, X9:$X$98)-K9*$AZ$3)/Z9, 0)</f>
        <v>17803.798555178895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4.5002690000000003E-3</v>
      </c>
      <c r="Q10" s="5">
        <f t="shared" si="29"/>
        <v>12.5</v>
      </c>
      <c r="R10">
        <f t="shared" si="0"/>
        <v>1000000</v>
      </c>
      <c r="S10">
        <f t="shared" si="1"/>
        <v>18167.107553854996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16374.191900138707</v>
      </c>
      <c r="AC10">
        <f t="shared" si="2"/>
        <v>16466.052719094369</v>
      </c>
      <c r="AE10">
        <f t="shared" si="3"/>
        <v>0</v>
      </c>
      <c r="AF10">
        <f t="shared" si="4"/>
        <v>0</v>
      </c>
      <c r="AG10">
        <f t="shared" si="5"/>
        <v>-11.329577830621922</v>
      </c>
      <c r="AH10">
        <f t="shared" si="6"/>
        <v>-4138.9070978232539</v>
      </c>
      <c r="AI10">
        <f t="shared" si="7"/>
        <v>-4150.2366756538759</v>
      </c>
      <c r="AJ10">
        <f t="shared" si="8"/>
        <v>-91.860818955661671</v>
      </c>
      <c r="AK10">
        <f t="shared" si="30"/>
        <v>67.134186790568705</v>
      </c>
      <c r="AL10">
        <f t="shared" si="9"/>
        <v>-4174.963307818969</v>
      </c>
      <c r="AN10">
        <f t="shared" si="10"/>
        <v>0</v>
      </c>
      <c r="AO10">
        <f t="shared" si="11"/>
        <v>0</v>
      </c>
      <c r="AP10">
        <f t="shared" si="12"/>
        <v>-6.6687754209928416</v>
      </c>
      <c r="AQ10">
        <f t="shared" si="13"/>
        <v>-2436.2286341450895</v>
      </c>
      <c r="AR10">
        <f t="shared" si="14"/>
        <v>-2442.8974095660824</v>
      </c>
      <c r="AS10">
        <f t="shared" si="15"/>
        <v>-54.070785404557483</v>
      </c>
      <c r="AT10">
        <f t="shared" si="16"/>
        <v>39.516283966664872</v>
      </c>
      <c r="AU10">
        <f t="shared" si="17"/>
        <v>-2457.4519110039751</v>
      </c>
      <c r="AW10">
        <v>7</v>
      </c>
      <c r="AX10">
        <f>IF(Z10&gt;0, (R10*SUMPRODUCT(K10:$K$98, X10:$X$98)-K10*$AZ$3)/Z10, 0)</f>
        <v>18167.107553854996</v>
      </c>
    </row>
    <row r="11" spans="1:52" x14ac:dyDescent="0.25">
      <c r="A11" t="s">
        <v>33</v>
      </c>
      <c r="C11" s="26">
        <f>AU71</f>
        <v>6794.5499492558929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4.7150400000000002E-3</v>
      </c>
      <c r="Q11" s="5">
        <f t="shared" si="29"/>
        <v>12.5</v>
      </c>
      <c r="R11">
        <f t="shared" si="0"/>
        <v>1000000</v>
      </c>
      <c r="S11">
        <f t="shared" si="1"/>
        <v>18360.78254841653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16466.052719094369</v>
      </c>
      <c r="AC11">
        <f t="shared" si="2"/>
        <v>16396.711483572988</v>
      </c>
      <c r="AE11">
        <f t="shared" si="3"/>
        <v>0</v>
      </c>
      <c r="AF11">
        <f t="shared" si="4"/>
        <v>0</v>
      </c>
      <c r="AG11">
        <f t="shared" si="5"/>
        <v>-11.162862639661206</v>
      </c>
      <c r="AH11">
        <f t="shared" si="6"/>
        <v>-4273.5530123596473</v>
      </c>
      <c r="AI11">
        <f t="shared" si="7"/>
        <v>-4284.7158749993087</v>
      </c>
      <c r="AJ11">
        <f t="shared" si="8"/>
        <v>69.34123552138044</v>
      </c>
      <c r="AK11">
        <f t="shared" si="30"/>
        <v>39.518526525826481</v>
      </c>
      <c r="AL11">
        <f t="shared" si="9"/>
        <v>-4175.8561129521013</v>
      </c>
      <c r="AN11">
        <f t="shared" si="10"/>
        <v>0</v>
      </c>
      <c r="AO11">
        <f t="shared" si="11"/>
        <v>0</v>
      </c>
      <c r="AP11">
        <f t="shared" si="12"/>
        <v>-6.2434854845324166</v>
      </c>
      <c r="AQ11">
        <f t="shared" si="13"/>
        <v>-2390.2351091598703</v>
      </c>
      <c r="AR11">
        <f t="shared" si="14"/>
        <v>-2396.4785946444026</v>
      </c>
      <c r="AS11">
        <f t="shared" si="15"/>
        <v>38.783151905775114</v>
      </c>
      <c r="AT11">
        <f t="shared" si="16"/>
        <v>22.103053195107243</v>
      </c>
      <c r="AU11">
        <f t="shared" si="17"/>
        <v>-2335.5923895435199</v>
      </c>
      <c r="AW11">
        <v>8</v>
      </c>
      <c r="AX11">
        <f>IF(Z11&gt;0, (R11*SUMPRODUCT(K11:$K$98, X11:$X$98)-K11*$AZ$3)/Z11, 0)</f>
        <v>18360.78254841653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4.9523709999999997E-3</v>
      </c>
      <c r="Q12" s="5">
        <f t="shared" si="29"/>
        <v>12.5</v>
      </c>
      <c r="R12">
        <f t="shared" si="0"/>
        <v>1000000</v>
      </c>
      <c r="S12">
        <f t="shared" si="1"/>
        <v>18474.339891999327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16396.711483572988</v>
      </c>
      <c r="AC12">
        <f t="shared" si="2"/>
        <v>16251.435452565043</v>
      </c>
      <c r="AE12">
        <f t="shared" si="3"/>
        <v>0</v>
      </c>
      <c r="AF12">
        <f t="shared" si="4"/>
        <v>0</v>
      </c>
      <c r="AG12">
        <f t="shared" si="5"/>
        <v>-10.995951376050954</v>
      </c>
      <c r="AH12">
        <f t="shared" si="6"/>
        <v>-4422.6109770913281</v>
      </c>
      <c r="AI12">
        <f t="shared" si="7"/>
        <v>-4433.6069284673795</v>
      </c>
      <c r="AJ12">
        <f t="shared" si="8"/>
        <v>145.27603100794477</v>
      </c>
      <c r="AK12">
        <f t="shared" si="30"/>
        <v>37.712436412217869</v>
      </c>
      <c r="AL12">
        <f t="shared" si="9"/>
        <v>-4250.6184610472164</v>
      </c>
      <c r="AN12">
        <f t="shared" si="10"/>
        <v>0</v>
      </c>
      <c r="AO12">
        <f t="shared" si="11"/>
        <v>0</v>
      </c>
      <c r="AP12">
        <f t="shared" si="12"/>
        <v>-5.8444650510639296</v>
      </c>
      <c r="AQ12">
        <f t="shared" si="13"/>
        <v>-2350.6647497876484</v>
      </c>
      <c r="AR12">
        <f t="shared" si="14"/>
        <v>-2356.5092148387125</v>
      </c>
      <c r="AS12">
        <f t="shared" si="15"/>
        <v>77.21575486705558</v>
      </c>
      <c r="AT12">
        <f t="shared" si="16"/>
        <v>20.044560862803216</v>
      </c>
      <c r="AU12">
        <f t="shared" si="17"/>
        <v>-2259.2488991088535</v>
      </c>
      <c r="AW12">
        <v>9</v>
      </c>
      <c r="AX12">
        <f>IF(Z12&gt;0, (R12*SUMPRODUCT(K12:$K$98, X12:$X$98)-K12*$AZ$3)/Z12, 0)</f>
        <v>18474.339891999327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5.2041409999999998E-3</v>
      </c>
      <c r="Q13" s="5">
        <f t="shared" si="29"/>
        <v>12.5</v>
      </c>
      <c r="R13">
        <f t="shared" si="0"/>
        <v>1000000</v>
      </c>
      <c r="S13">
        <f t="shared" si="1"/>
        <v>18495.319907160963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16251.435452565043</v>
      </c>
      <c r="AC13">
        <f t="shared" si="2"/>
        <v>16022.521352798496</v>
      </c>
      <c r="AE13">
        <f t="shared" si="3"/>
        <v>0</v>
      </c>
      <c r="AF13">
        <f t="shared" si="4"/>
        <v>0</v>
      </c>
      <c r="AG13">
        <f t="shared" si="5"/>
        <v>-10.828767380900333</v>
      </c>
      <c r="AH13">
        <f t="shared" si="6"/>
        <v>-4577.9585112090554</v>
      </c>
      <c r="AI13">
        <f t="shared" si="7"/>
        <v>-4588.7872785899553</v>
      </c>
      <c r="AJ13">
        <f t="shared" si="8"/>
        <v>228.91409976654722</v>
      </c>
      <c r="AK13">
        <f t="shared" si="30"/>
        <v>32.502870905130088</v>
      </c>
      <c r="AL13">
        <f t="shared" si="9"/>
        <v>-4327.3703079182778</v>
      </c>
      <c r="AN13">
        <f t="shared" si="10"/>
        <v>0</v>
      </c>
      <c r="AO13">
        <f t="shared" si="11"/>
        <v>0</v>
      </c>
      <c r="AP13">
        <f t="shared" si="12"/>
        <v>-5.4711073957775493</v>
      </c>
      <c r="AQ13">
        <f t="shared" si="13"/>
        <v>-2312.9597106698775</v>
      </c>
      <c r="AR13">
        <f t="shared" si="14"/>
        <v>-2318.4308180656549</v>
      </c>
      <c r="AS13">
        <f t="shared" si="15"/>
        <v>115.65615736094861</v>
      </c>
      <c r="AT13">
        <f t="shared" si="16"/>
        <v>16.42169335973631</v>
      </c>
      <c r="AU13">
        <f t="shared" si="17"/>
        <v>-2186.3529673449698</v>
      </c>
      <c r="AW13">
        <v>10</v>
      </c>
      <c r="AX13">
        <f>IF(Z13&gt;0, (R13*SUMPRODUCT(K13:$K$98, X13:$X$98)-K13*$AZ$3)/Z13, 0)</f>
        <v>18495.319907160963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5.4847869999999996E-3</v>
      </c>
      <c r="Q14" s="5">
        <f t="shared" si="29"/>
        <v>12.5</v>
      </c>
      <c r="R14">
        <f t="shared" si="0"/>
        <v>1000000</v>
      </c>
      <c r="S14">
        <f t="shared" si="1"/>
        <v>18430.415275717678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16022.521352798496</v>
      </c>
      <c r="AC14">
        <f t="shared" si="2"/>
        <v>15719.059712672379</v>
      </c>
      <c r="AE14">
        <f t="shared" si="3"/>
        <v>0</v>
      </c>
      <c r="AF14">
        <f t="shared" si="4"/>
        <v>0</v>
      </c>
      <c r="AG14">
        <f t="shared" si="5"/>
        <v>-10.661086224534543</v>
      </c>
      <c r="AH14">
        <f t="shared" si="6"/>
        <v>-4751.4786045428946</v>
      </c>
      <c r="AI14">
        <f t="shared" si="7"/>
        <v>-4762.1396907674289</v>
      </c>
      <c r="AJ14">
        <f t="shared" si="8"/>
        <v>303.46164012611735</v>
      </c>
      <c r="AK14">
        <f t="shared" si="30"/>
        <v>28.840538435037292</v>
      </c>
      <c r="AL14">
        <f t="shared" si="9"/>
        <v>-4429.8375122062744</v>
      </c>
      <c r="AN14">
        <f t="shared" si="10"/>
        <v>0</v>
      </c>
      <c r="AO14">
        <f t="shared" si="11"/>
        <v>0</v>
      </c>
      <c r="AP14">
        <f t="shared" si="12"/>
        <v>-5.1211147205740719</v>
      </c>
      <c r="AQ14">
        <f t="shared" si="13"/>
        <v>-2282.4003590009165</v>
      </c>
      <c r="AR14">
        <f t="shared" si="14"/>
        <v>-2287.5214737214906</v>
      </c>
      <c r="AS14">
        <f t="shared" si="15"/>
        <v>145.76956227996931</v>
      </c>
      <c r="AT14">
        <f t="shared" si="16"/>
        <v>13.853720232470973</v>
      </c>
      <c r="AU14">
        <f t="shared" si="17"/>
        <v>-2127.8981912090503</v>
      </c>
      <c r="AW14">
        <v>11</v>
      </c>
      <c r="AX14">
        <f>IF(Z14&gt;0, (R14*SUMPRODUCT(K14:$K$98, X14:$X$98)-K14*$AZ$3)/Z14, 0)</f>
        <v>18430.415275717678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5.8078460000000002E-3</v>
      </c>
      <c r="Q15" s="5">
        <f t="shared" si="29"/>
        <v>12.5</v>
      </c>
      <c r="R15">
        <f t="shared" si="0"/>
        <v>1000000</v>
      </c>
      <c r="S15">
        <f t="shared" si="1"/>
        <v>18379.299761020691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15719.059712672379</v>
      </c>
      <c r="AC15">
        <f t="shared" si="2"/>
        <v>15427.668639647971</v>
      </c>
      <c r="AE15">
        <f t="shared" si="3"/>
        <v>0</v>
      </c>
      <c r="AF15">
        <f t="shared" si="4"/>
        <v>0</v>
      </c>
      <c r="AG15">
        <f t="shared" si="5"/>
        <v>-10.492557415304377</v>
      </c>
      <c r="AH15">
        <f t="shared" si="6"/>
        <v>-4953.4357587854438</v>
      </c>
      <c r="AI15">
        <f t="shared" si="7"/>
        <v>-4963.9283162007478</v>
      </c>
      <c r="AJ15">
        <f t="shared" si="8"/>
        <v>291.39107302440789</v>
      </c>
      <c r="AK15">
        <f t="shared" si="30"/>
        <v>64.44814482195676</v>
      </c>
      <c r="AL15">
        <f t="shared" si="9"/>
        <v>-4608.0890983543832</v>
      </c>
      <c r="AN15">
        <f t="shared" si="10"/>
        <v>0</v>
      </c>
      <c r="AO15">
        <f t="shared" si="11"/>
        <v>0</v>
      </c>
      <c r="AP15">
        <f t="shared" si="12"/>
        <v>-4.7814827129521893</v>
      </c>
      <c r="AQ15">
        <f t="shared" si="13"/>
        <v>-2257.2921465080913</v>
      </c>
      <c r="AR15">
        <f t="shared" si="14"/>
        <v>-2262.0736292210436</v>
      </c>
      <c r="AS15">
        <f t="shared" si="15"/>
        <v>132.78758678437765</v>
      </c>
      <c r="AT15">
        <f t="shared" si="16"/>
        <v>29.369168845199603</v>
      </c>
      <c r="AU15">
        <f t="shared" si="17"/>
        <v>-2099.9168735914664</v>
      </c>
      <c r="AW15">
        <v>12</v>
      </c>
      <c r="AX15">
        <f>IF(Z15&gt;0, (R15*SUMPRODUCT(K15:$K$98, X15:$X$98)-K15*$AZ$3)/Z15, 0)</f>
        <v>18379.299761020691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6.1543680000000003E-3</v>
      </c>
      <c r="Q16" s="5">
        <f t="shared" si="29"/>
        <v>12.5</v>
      </c>
      <c r="R16">
        <f t="shared" si="0"/>
        <v>1000000</v>
      </c>
      <c r="S16">
        <f t="shared" si="1"/>
        <v>18354.887245749222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15427.668639647971</v>
      </c>
      <c r="AC16">
        <f t="shared" si="2"/>
        <v>15158.283460554798</v>
      </c>
      <c r="AE16">
        <f t="shared" si="3"/>
        <v>0</v>
      </c>
      <c r="AF16">
        <f t="shared" si="4"/>
        <v>0</v>
      </c>
      <c r="AG16">
        <f t="shared" si="5"/>
        <v>-10.323056781556422</v>
      </c>
      <c r="AH16">
        <f t="shared" si="6"/>
        <v>-5166.0047675929582</v>
      </c>
      <c r="AI16">
        <f t="shared" si="7"/>
        <v>-5176.3278243745144</v>
      </c>
      <c r="AJ16">
        <f t="shared" si="8"/>
        <v>269.38517909317306</v>
      </c>
      <c r="AK16">
        <f t="shared" si="30"/>
        <v>109.5364473415006</v>
      </c>
      <c r="AL16">
        <f t="shared" si="9"/>
        <v>-4797.4061979398411</v>
      </c>
      <c r="AN16">
        <f t="shared" si="10"/>
        <v>0</v>
      </c>
      <c r="AO16">
        <f t="shared" si="11"/>
        <v>0</v>
      </c>
      <c r="AP16">
        <f t="shared" si="12"/>
        <v>-4.4501380017231309</v>
      </c>
      <c r="AQ16">
        <f t="shared" si="13"/>
        <v>-2226.9987097641579</v>
      </c>
      <c r="AR16">
        <f t="shared" si="14"/>
        <v>-2231.4488477658811</v>
      </c>
      <c r="AS16">
        <f t="shared" si="15"/>
        <v>116.12851192733399</v>
      </c>
      <c r="AT16">
        <f t="shared" si="16"/>
        <v>47.219764184486309</v>
      </c>
      <c r="AU16">
        <f t="shared" si="17"/>
        <v>-2068.1005716540608</v>
      </c>
      <c r="AW16">
        <v>13</v>
      </c>
      <c r="AX16">
        <f>IF(Z16&gt;0, (R16*SUMPRODUCT(K16:$K$98, X16:$X$98)-K16*$AZ$3)/Z16, 0)</f>
        <v>18354.887245749222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6.5216450000000004E-3</v>
      </c>
      <c r="Q17" s="5">
        <f t="shared" si="29"/>
        <v>12.5</v>
      </c>
      <c r="R17">
        <f t="shared" si="0"/>
        <v>1000000</v>
      </c>
      <c r="S17">
        <f t="shared" si="1"/>
        <v>18492.037776659326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15158.283460554798</v>
      </c>
      <c r="AC17">
        <f t="shared" si="2"/>
        <v>15019.237375457256</v>
      </c>
      <c r="AE17">
        <f t="shared" si="3"/>
        <v>0</v>
      </c>
      <c r="AF17">
        <f t="shared" si="4"/>
        <v>0</v>
      </c>
      <c r="AG17">
        <f t="shared" si="5"/>
        <v>-10.152502902096705</v>
      </c>
      <c r="AH17">
        <f t="shared" si="6"/>
        <v>-5385.8649315322837</v>
      </c>
      <c r="AI17">
        <f t="shared" si="7"/>
        <v>-5396.0174344343804</v>
      </c>
      <c r="AJ17">
        <f t="shared" si="8"/>
        <v>139.04608509754144</v>
      </c>
      <c r="AK17">
        <f t="shared" si="30"/>
        <v>209.18431175565621</v>
      </c>
      <c r="AL17">
        <f t="shared" si="9"/>
        <v>-5047.7870375811826</v>
      </c>
      <c r="AN17">
        <f t="shared" si="10"/>
        <v>0</v>
      </c>
      <c r="AO17">
        <f t="shared" si="11"/>
        <v>0</v>
      </c>
      <c r="AP17">
        <f t="shared" si="12"/>
        <v>-4.114132733086719</v>
      </c>
      <c r="AQ17">
        <f t="shared" si="13"/>
        <v>-2182.5320735662831</v>
      </c>
      <c r="AR17">
        <f t="shared" si="14"/>
        <v>-2186.6462062993701</v>
      </c>
      <c r="AS17">
        <f t="shared" si="15"/>
        <v>56.3461104738237</v>
      </c>
      <c r="AT17">
        <f t="shared" si="16"/>
        <v>84.768458826485798</v>
      </c>
      <c r="AU17">
        <f t="shared" si="17"/>
        <v>-2045.5316369990603</v>
      </c>
      <c r="AW17">
        <v>14</v>
      </c>
      <c r="AX17">
        <f>IF(Z17&gt;0, (R17*SUMPRODUCT(K17:$K$98, X17:$X$98)-K17*$AZ$3)/Z17, 0)</f>
        <v>18492.037776659326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6.9358459999999999E-3</v>
      </c>
      <c r="Q18" s="5">
        <f t="shared" si="29"/>
        <v>12.5</v>
      </c>
      <c r="R18">
        <f t="shared" si="0"/>
        <v>1000000</v>
      </c>
      <c r="S18">
        <f t="shared" si="1"/>
        <v>18815.775162229453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15019.237375457256</v>
      </c>
      <c r="AC18">
        <f t="shared" si="2"/>
        <v>15023.360359721035</v>
      </c>
      <c r="AE18">
        <f t="shared" si="3"/>
        <v>0</v>
      </c>
      <c r="AF18">
        <f t="shared" si="4"/>
        <v>0</v>
      </c>
      <c r="AG18">
        <f t="shared" si="5"/>
        <v>-9.9805616764322416</v>
      </c>
      <c r="AH18">
        <f t="shared" si="6"/>
        <v>-5633.2957314796658</v>
      </c>
      <c r="AI18">
        <f t="shared" si="7"/>
        <v>-5643.2762931560983</v>
      </c>
      <c r="AJ18">
        <f t="shared" si="8"/>
        <v>-4.1229842637785623</v>
      </c>
      <c r="AK18">
        <f t="shared" si="30"/>
        <v>324.41552730987678</v>
      </c>
      <c r="AL18">
        <f t="shared" si="9"/>
        <v>-5322.9837501100001</v>
      </c>
      <c r="AN18">
        <f t="shared" si="10"/>
        <v>0</v>
      </c>
      <c r="AO18">
        <f t="shared" si="11"/>
        <v>0</v>
      </c>
      <c r="AP18">
        <f t="shared" si="12"/>
        <v>-3.7742221115113876</v>
      </c>
      <c r="AQ18">
        <f t="shared" si="13"/>
        <v>-2130.2718223403199</v>
      </c>
      <c r="AR18">
        <f t="shared" si="14"/>
        <v>-2134.0460444518317</v>
      </c>
      <c r="AS18">
        <f t="shared" si="15"/>
        <v>-1.5591365374267365</v>
      </c>
      <c r="AT18">
        <f t="shared" si="16"/>
        <v>122.68009518761437</v>
      </c>
      <c r="AU18">
        <f t="shared" si="17"/>
        <v>-2012.9250858016439</v>
      </c>
      <c r="AW18">
        <v>15</v>
      </c>
      <c r="AX18">
        <f>IF(Z18&gt;0, (R18*SUMPRODUCT(K18:$K$98, X18:$X$98)-K18*$AZ$3)/Z18, 0)</f>
        <v>18815.775162229453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7.4023869999999999E-3</v>
      </c>
      <c r="Q19" s="5">
        <f t="shared" si="29"/>
        <v>12.5</v>
      </c>
      <c r="R19">
        <f t="shared" si="0"/>
        <v>1000000</v>
      </c>
      <c r="S19">
        <f t="shared" si="1"/>
        <v>19058.368342905069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15023.360359721035</v>
      </c>
      <c r="AC19">
        <f t="shared" si="2"/>
        <v>14952.244529553247</v>
      </c>
      <c r="AE19">
        <f t="shared" si="3"/>
        <v>0</v>
      </c>
      <c r="AF19">
        <f t="shared" si="4"/>
        <v>0</v>
      </c>
      <c r="AG19">
        <f t="shared" si="5"/>
        <v>-9.806876079661599</v>
      </c>
      <c r="AH19">
        <f t="shared" si="6"/>
        <v>-5910.3984005056191</v>
      </c>
      <c r="AI19">
        <f t="shared" si="7"/>
        <v>-5920.2052765852804</v>
      </c>
      <c r="AJ19">
        <f t="shared" si="8"/>
        <v>71.115830167787863</v>
      </c>
      <c r="AK19">
        <f t="shared" si="30"/>
        <v>335.02093602177911</v>
      </c>
      <c r="AL19">
        <f t="shared" si="9"/>
        <v>-5514.068510395713</v>
      </c>
      <c r="AN19">
        <f t="shared" si="10"/>
        <v>0</v>
      </c>
      <c r="AO19">
        <f t="shared" si="11"/>
        <v>0</v>
      </c>
      <c r="AP19">
        <f t="shared" si="12"/>
        <v>-3.4584926211908136</v>
      </c>
      <c r="AQ19">
        <f t="shared" si="13"/>
        <v>-2084.3609208888893</v>
      </c>
      <c r="AR19">
        <f t="shared" si="14"/>
        <v>-2087.8194135100798</v>
      </c>
      <c r="AS19">
        <f t="shared" si="15"/>
        <v>25.079706512783872</v>
      </c>
      <c r="AT19">
        <f t="shared" si="16"/>
        <v>118.14847314923391</v>
      </c>
      <c r="AU19">
        <f t="shared" si="17"/>
        <v>-1944.5912338480621</v>
      </c>
      <c r="AW19">
        <v>16</v>
      </c>
      <c r="AX19">
        <f>IF(Z19&gt;0, (R19*SUMPRODUCT(K19:$K$98, X19:$X$98)-K19*$AZ$3)/Z19, 0)</f>
        <v>19058.368342905069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7.9366079999999995E-3</v>
      </c>
      <c r="Q20" s="5">
        <f t="shared" si="29"/>
        <v>12.5</v>
      </c>
      <c r="R20">
        <f t="shared" si="0"/>
        <v>1000000</v>
      </c>
      <c r="S20">
        <f t="shared" si="1"/>
        <v>18604.993327657816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14952.244529553247</v>
      </c>
      <c r="AC20">
        <f t="shared" si="2"/>
        <v>14334.736542424371</v>
      </c>
      <c r="AE20">
        <f t="shared" si="3"/>
        <v>0</v>
      </c>
      <c r="AF20">
        <f t="shared" si="4"/>
        <v>0</v>
      </c>
      <c r="AG20">
        <f t="shared" si="5"/>
        <v>-9.630973987716132</v>
      </c>
      <c r="AH20">
        <f t="shared" si="6"/>
        <v>-6226.6664919080704</v>
      </c>
      <c r="AI20">
        <f t="shared" si="7"/>
        <v>-6236.2974658957864</v>
      </c>
      <c r="AJ20">
        <f t="shared" si="8"/>
        <v>617.50798712887627</v>
      </c>
      <c r="AK20">
        <f t="shared" si="30"/>
        <v>64.294651477078958</v>
      </c>
      <c r="AL20">
        <f t="shared" si="9"/>
        <v>-5554.4948272898309</v>
      </c>
      <c r="AN20">
        <f t="shared" si="10"/>
        <v>0</v>
      </c>
      <c r="AO20">
        <f t="shared" si="11"/>
        <v>0</v>
      </c>
      <c r="AP20">
        <f t="shared" si="12"/>
        <v>-3.2215299201115637</v>
      </c>
      <c r="AQ20">
        <f t="shared" si="13"/>
        <v>-2082.799977637028</v>
      </c>
      <c r="AR20">
        <f t="shared" si="14"/>
        <v>-2086.0215075571391</v>
      </c>
      <c r="AS20">
        <f t="shared" si="15"/>
        <v>206.55444184366283</v>
      </c>
      <c r="AT20">
        <f t="shared" si="16"/>
        <v>21.506354777900576</v>
      </c>
      <c r="AU20">
        <f t="shared" si="17"/>
        <v>-1857.9607109355759</v>
      </c>
      <c r="AW20">
        <v>17</v>
      </c>
      <c r="AX20">
        <f>IF(Z20&gt;0, (R20*SUMPRODUCT(K20:$K$98, X20:$X$98)-K20*$AZ$3)/Z20, 0)</f>
        <v>18604.993327657816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8.552947E-3</v>
      </c>
      <c r="Q21" s="5">
        <f t="shared" si="29"/>
        <v>12.5</v>
      </c>
      <c r="R21">
        <f t="shared" si="0"/>
        <v>1000000</v>
      </c>
      <c r="S21">
        <f t="shared" si="1"/>
        <v>17955.243918125932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14334.736542424371</v>
      </c>
      <c r="AC21">
        <f t="shared" si="2"/>
        <v>13577.455293452971</v>
      </c>
      <c r="AE21">
        <f t="shared" si="3"/>
        <v>0</v>
      </c>
      <c r="AF21">
        <f t="shared" si="4"/>
        <v>0</v>
      </c>
      <c r="AG21">
        <f t="shared" si="5"/>
        <v>-9.452291037763656</v>
      </c>
      <c r="AH21">
        <f t="shared" si="6"/>
        <v>-6589.8568060251791</v>
      </c>
      <c r="AI21">
        <f t="shared" si="7"/>
        <v>-6599.3090970629428</v>
      </c>
      <c r="AJ21">
        <f t="shared" si="8"/>
        <v>757.28124897139969</v>
      </c>
      <c r="AK21">
        <f t="shared" si="30"/>
        <v>22.935578467878994</v>
      </c>
      <c r="AL21">
        <f t="shared" si="9"/>
        <v>-5819.0922696236639</v>
      </c>
      <c r="AN21">
        <f t="shared" si="10"/>
        <v>0</v>
      </c>
      <c r="AO21">
        <f t="shared" si="11"/>
        <v>0</v>
      </c>
      <c r="AP21">
        <f t="shared" si="12"/>
        <v>-3.0066194810239821</v>
      </c>
      <c r="AQ21">
        <f t="shared" si="13"/>
        <v>-2096.1258779481509</v>
      </c>
      <c r="AR21">
        <f t="shared" si="14"/>
        <v>-2099.1324974291747</v>
      </c>
      <c r="AS21">
        <f t="shared" si="15"/>
        <v>240.8788035276441</v>
      </c>
      <c r="AT21">
        <f t="shared" si="16"/>
        <v>7.2954331129434058</v>
      </c>
      <c r="AU21">
        <f t="shared" si="17"/>
        <v>-1850.9582607885873</v>
      </c>
      <c r="AW21">
        <v>18</v>
      </c>
      <c r="AX21">
        <f>IF(Z21&gt;0, (R21*SUMPRODUCT(K21:$K$98, X21:$X$98)-K21*$AZ$3)/Z21, 0)</f>
        <v>17955.243918125932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9.2631359999999999E-3</v>
      </c>
      <c r="Q22" s="5">
        <f t="shared" si="29"/>
        <v>12.5</v>
      </c>
      <c r="R22">
        <f t="shared" si="0"/>
        <v>1000000</v>
      </c>
      <c r="S22">
        <f t="shared" si="1"/>
        <v>17777.767944922787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13577.455293452971</v>
      </c>
      <c r="AC22">
        <f t="shared" si="2"/>
        <v>13184.291758444104</v>
      </c>
      <c r="AE22">
        <f t="shared" si="3"/>
        <v>0</v>
      </c>
      <c r="AF22">
        <f t="shared" si="4"/>
        <v>0</v>
      </c>
      <c r="AG22">
        <f t="shared" si="5"/>
        <v>-9.2702102699916349</v>
      </c>
      <c r="AH22">
        <f t="shared" si="6"/>
        <v>-7004.6285915508706</v>
      </c>
      <c r="AI22">
        <f t="shared" si="7"/>
        <v>-7013.898801820862</v>
      </c>
      <c r="AJ22">
        <f t="shared" si="8"/>
        <v>393.16353500886726</v>
      </c>
      <c r="AK22">
        <f t="shared" si="30"/>
        <v>285.12656116251242</v>
      </c>
      <c r="AL22">
        <f t="shared" si="9"/>
        <v>-6335.6087056494825</v>
      </c>
      <c r="AN22">
        <f t="shared" si="10"/>
        <v>0</v>
      </c>
      <c r="AO22">
        <f t="shared" si="11"/>
        <v>0</v>
      </c>
      <c r="AP22">
        <f t="shared" si="12"/>
        <v>-2.7532236797953016</v>
      </c>
      <c r="AQ22">
        <f t="shared" si="13"/>
        <v>-2080.3529526031421</v>
      </c>
      <c r="AR22">
        <f t="shared" si="14"/>
        <v>-2083.1061762829372</v>
      </c>
      <c r="AS22">
        <f t="shared" si="15"/>
        <v>116.76834970210651</v>
      </c>
      <c r="AT22">
        <f t="shared" si="16"/>
        <v>84.681703765921256</v>
      </c>
      <c r="AU22">
        <f t="shared" si="17"/>
        <v>-1881.6561228149096</v>
      </c>
      <c r="AW22">
        <v>19</v>
      </c>
      <c r="AX22">
        <f>IF(Z22&gt;0, (R22*SUMPRODUCT(K22:$K$98, X22:$X$98)-K22*$AZ$3)/Z22, 0)</f>
        <v>17777.767944922787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1.011049E-2</v>
      </c>
      <c r="Q23" s="5">
        <f t="shared" si="29"/>
        <v>12.5</v>
      </c>
      <c r="R23">
        <f t="shared" si="0"/>
        <v>1000000</v>
      </c>
      <c r="S23">
        <f t="shared" si="1"/>
        <v>18816.229020672836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13184.291758444104</v>
      </c>
      <c r="AC23">
        <f t="shared" si="2"/>
        <v>13673.801496393196</v>
      </c>
      <c r="AE23">
        <f t="shared" si="3"/>
        <v>0</v>
      </c>
      <c r="AF23">
        <f t="shared" si="4"/>
        <v>0</v>
      </c>
      <c r="AG23">
        <f t="shared" si="5"/>
        <v>-9.0837817990590697</v>
      </c>
      <c r="AH23">
        <f t="shared" si="6"/>
        <v>-7498.109458611817</v>
      </c>
      <c r="AI23">
        <f t="shared" si="7"/>
        <v>-7507.1932404108757</v>
      </c>
      <c r="AJ23">
        <f t="shared" si="8"/>
        <v>-489.5097379490926</v>
      </c>
      <c r="AK23">
        <f t="shared" si="30"/>
        <v>922.9004230910873</v>
      </c>
      <c r="AL23">
        <f t="shared" si="9"/>
        <v>-7073.8025552688814</v>
      </c>
      <c r="AN23">
        <f t="shared" si="10"/>
        <v>0</v>
      </c>
      <c r="AO23">
        <f t="shared" si="11"/>
        <v>0</v>
      </c>
      <c r="AP23">
        <f t="shared" si="12"/>
        <v>-2.408799109388406</v>
      </c>
      <c r="AQ23">
        <f t="shared" si="13"/>
        <v>-1988.3171773095426</v>
      </c>
      <c r="AR23">
        <f t="shared" si="14"/>
        <v>-1990.7259764189309</v>
      </c>
      <c r="AS23">
        <f t="shared" si="15"/>
        <v>-129.80613657308069</v>
      </c>
      <c r="AT23">
        <f t="shared" si="16"/>
        <v>244.73085839933637</v>
      </c>
      <c r="AU23">
        <f t="shared" si="17"/>
        <v>-1875.8012545926754</v>
      </c>
      <c r="AW23">
        <v>20</v>
      </c>
      <c r="AX23">
        <f>IF(Z23&gt;0, (R23*SUMPRODUCT(K23:$K$98, X23:$X$98)-K23*$AZ$3)/Z23, 0)</f>
        <v>18816.229020672836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1.1085984E-2</v>
      </c>
      <c r="Q24" s="5">
        <f t="shared" si="29"/>
        <v>12.5</v>
      </c>
      <c r="R24">
        <f t="shared" si="0"/>
        <v>1000000</v>
      </c>
      <c r="S24">
        <f t="shared" si="1"/>
        <v>19651.969724558239</v>
      </c>
      <c r="U24">
        <f t="shared" si="21"/>
        <v>1.1085984E-2</v>
      </c>
      <c r="V24">
        <f t="shared" si="22"/>
        <v>0.01</v>
      </c>
      <c r="W24">
        <f t="shared" si="23"/>
        <v>0.72670254392472555</v>
      </c>
      <c r="X24">
        <f t="shared" si="24"/>
        <v>8.0562127747088041E-3</v>
      </c>
      <c r="Y24">
        <f t="shared" si="25"/>
        <v>7.2670254392472556E-3</v>
      </c>
      <c r="Z24">
        <f t="shared" si="26"/>
        <v>0.71137930571076946</v>
      </c>
      <c r="AB24">
        <f t="shared" si="27"/>
        <v>13673.801496393196</v>
      </c>
      <c r="AC24">
        <f t="shared" si="2"/>
        <v>13980.004578505301</v>
      </c>
      <c r="AE24">
        <f t="shared" si="3"/>
        <v>0</v>
      </c>
      <c r="AF24">
        <f t="shared" si="4"/>
        <v>0</v>
      </c>
      <c r="AG24">
        <f t="shared" si="5"/>
        <v>-8.8922413213846188</v>
      </c>
      <c r="AH24">
        <f t="shared" si="6"/>
        <v>-8056.2127747088043</v>
      </c>
      <c r="AI24">
        <f t="shared" si="7"/>
        <v>-8065.1050160301893</v>
      </c>
      <c r="AJ24">
        <f t="shared" si="8"/>
        <v>-306.20308211210431</v>
      </c>
      <c r="AK24">
        <f t="shared" si="30"/>
        <v>957.16610474752383</v>
      </c>
      <c r="AL24">
        <f t="shared" si="9"/>
        <v>-7414.14199339477</v>
      </c>
      <c r="AN24">
        <f t="shared" si="10"/>
        <v>0</v>
      </c>
      <c r="AO24">
        <f t="shared" si="11"/>
        <v>0</v>
      </c>
      <c r="AP24">
        <f t="shared" si="12"/>
        <v>-2.1053635802755601</v>
      </c>
      <c r="AQ24">
        <f t="shared" si="13"/>
        <v>-1907.4220275638654</v>
      </c>
      <c r="AR24">
        <f t="shared" si="14"/>
        <v>-1909.5273911441409</v>
      </c>
      <c r="AS24">
        <f t="shared" si="15"/>
        <v>-72.497899454956467</v>
      </c>
      <c r="AT24">
        <f t="shared" si="16"/>
        <v>226.62257853522502</v>
      </c>
      <c r="AU24">
        <f t="shared" si="17"/>
        <v>-1755.4027120638725</v>
      </c>
      <c r="AW24">
        <v>21</v>
      </c>
      <c r="AX24">
        <f>IF(Z24&gt;0, (R24*SUMPRODUCT(K24:$K$98, X24:$X$98)-K24*$AZ$3)/Z24, 0)</f>
        <v>19651.969724558239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1.2207667E-2</v>
      </c>
      <c r="Q25" s="5">
        <f t="shared" si="29"/>
        <v>12.5</v>
      </c>
      <c r="R25">
        <f t="shared" si="0"/>
        <v>1000000</v>
      </c>
      <c r="S25">
        <f t="shared" si="1"/>
        <v>20301.383540962368</v>
      </c>
      <c r="U25">
        <f t="shared" si="21"/>
        <v>1.2207667E-2</v>
      </c>
      <c r="V25">
        <f t="shared" si="22"/>
        <v>0.01</v>
      </c>
      <c r="W25">
        <f t="shared" si="23"/>
        <v>0.71137930571076946</v>
      </c>
      <c r="X25">
        <f t="shared" si="24"/>
        <v>8.6842816748082721E-3</v>
      </c>
      <c r="Y25">
        <f t="shared" si="25"/>
        <v>7.1137930571076946E-3</v>
      </c>
      <c r="Z25">
        <f t="shared" si="26"/>
        <v>0.69558123097885349</v>
      </c>
      <c r="AB25">
        <f t="shared" si="27"/>
        <v>13980.004578505301</v>
      </c>
      <c r="AC25">
        <f t="shared" si="2"/>
        <v>14121.261353996439</v>
      </c>
      <c r="AE25">
        <f t="shared" si="3"/>
        <v>0</v>
      </c>
      <c r="AF25">
        <f t="shared" si="4"/>
        <v>0</v>
      </c>
      <c r="AG25">
        <f t="shared" si="5"/>
        <v>-8.6947653872356678</v>
      </c>
      <c r="AH25">
        <f t="shared" si="6"/>
        <v>-8684.2816748082714</v>
      </c>
      <c r="AI25">
        <f t="shared" si="7"/>
        <v>-8692.9764401955072</v>
      </c>
      <c r="AJ25">
        <f t="shared" si="8"/>
        <v>-141.25677549113789</v>
      </c>
      <c r="AK25">
        <f t="shared" si="30"/>
        <v>978.60032049537119</v>
      </c>
      <c r="AL25">
        <f t="shared" si="9"/>
        <v>-7855.6328951912737</v>
      </c>
      <c r="AN25">
        <f t="shared" si="10"/>
        <v>0</v>
      </c>
      <c r="AO25">
        <f t="shared" si="11"/>
        <v>0</v>
      </c>
      <c r="AP25">
        <f t="shared" si="12"/>
        <v>-1.8380431847954219</v>
      </c>
      <c r="AQ25">
        <f t="shared" si="13"/>
        <v>-1835.8269644237005</v>
      </c>
      <c r="AR25">
        <f t="shared" si="14"/>
        <v>-1837.6650076084959</v>
      </c>
      <c r="AS25">
        <f t="shared" si="15"/>
        <v>-29.861191410503285</v>
      </c>
      <c r="AT25">
        <f t="shared" si="16"/>
        <v>206.87270669381425</v>
      </c>
      <c r="AU25">
        <f t="shared" si="17"/>
        <v>-1660.6534923251847</v>
      </c>
      <c r="AW25">
        <v>22</v>
      </c>
      <c r="AX25">
        <f>IF(Z25&gt;0, (R25*SUMPRODUCT(K25:$K$98, X25:$X$98)-K25*$AZ$3)/Z25, 0)</f>
        <v>20301.383540962368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1.3502610999999999E-2</v>
      </c>
      <c r="Q26" s="5">
        <f t="shared" si="29"/>
        <v>12.5</v>
      </c>
      <c r="R26">
        <f t="shared" si="0"/>
        <v>1000000</v>
      </c>
      <c r="S26">
        <f t="shared" si="1"/>
        <v>20780.213232996517</v>
      </c>
      <c r="U26">
        <f t="shared" si="21"/>
        <v>1.3502610999999999E-2</v>
      </c>
      <c r="V26">
        <f t="shared" si="22"/>
        <v>0.01</v>
      </c>
      <c r="W26">
        <f t="shared" si="23"/>
        <v>0.69558123097885349</v>
      </c>
      <c r="X26">
        <f t="shared" si="24"/>
        <v>9.3921627808086078E-3</v>
      </c>
      <c r="Y26">
        <f t="shared" si="25"/>
        <v>6.9558123097885347E-3</v>
      </c>
      <c r="Z26">
        <f t="shared" si="26"/>
        <v>0.67923325588825634</v>
      </c>
      <c r="AB26">
        <f t="shared" si="27"/>
        <v>14121.261353996439</v>
      </c>
      <c r="AC26">
        <f t="shared" si="2"/>
        <v>14114.611892300454</v>
      </c>
      <c r="AE26">
        <f t="shared" si="3"/>
        <v>0</v>
      </c>
      <c r="AF26">
        <f t="shared" si="4"/>
        <v>0</v>
      </c>
      <c r="AG26">
        <f t="shared" si="5"/>
        <v>-8.4904156986032042</v>
      </c>
      <c r="AH26">
        <f t="shared" si="6"/>
        <v>-9392.1627808086087</v>
      </c>
      <c r="AI26">
        <f t="shared" si="7"/>
        <v>-9400.6531965072118</v>
      </c>
      <c r="AJ26">
        <f t="shared" si="8"/>
        <v>6.6494616959844279</v>
      </c>
      <c r="AK26">
        <f t="shared" si="30"/>
        <v>988.48829477975085</v>
      </c>
      <c r="AL26">
        <f t="shared" si="9"/>
        <v>-8405.5154400314768</v>
      </c>
      <c r="AN26">
        <f t="shared" si="10"/>
        <v>0</v>
      </c>
      <c r="AO26">
        <f t="shared" si="11"/>
        <v>0</v>
      </c>
      <c r="AP26">
        <f t="shared" si="12"/>
        <v>-1.6025396168053341</v>
      </c>
      <c r="AQ26">
        <f t="shared" si="13"/>
        <v>-1772.7415803924073</v>
      </c>
      <c r="AR26">
        <f t="shared" si="14"/>
        <v>-1774.3441200092125</v>
      </c>
      <c r="AS26">
        <f t="shared" si="15"/>
        <v>1.2550652614097213</v>
      </c>
      <c r="AT26">
        <f t="shared" si="16"/>
        <v>186.57409829691917</v>
      </c>
      <c r="AU26">
        <f t="shared" si="17"/>
        <v>-1586.5149564508836</v>
      </c>
      <c r="AW26">
        <v>23</v>
      </c>
      <c r="AX26">
        <f>IF(Z26&gt;0, (R26*SUMPRODUCT(K26:$K$98, X26:$X$98)-K26*$AZ$3)/Z26, 0)</f>
        <v>20780.213232996517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1.4950962999999999E-2</v>
      </c>
      <c r="Q27" s="5">
        <f t="shared" si="29"/>
        <v>12.5</v>
      </c>
      <c r="R27">
        <f t="shared" si="0"/>
        <v>1000000</v>
      </c>
      <c r="S27">
        <f t="shared" si="1"/>
        <v>21101.261637432017</v>
      </c>
      <c r="U27">
        <f t="shared" si="21"/>
        <v>1.4950962999999999E-2</v>
      </c>
      <c r="V27">
        <f t="shared" si="22"/>
        <v>0.01</v>
      </c>
      <c r="W27">
        <f t="shared" si="23"/>
        <v>0.67923325588825634</v>
      </c>
      <c r="X27">
        <f t="shared" si="24"/>
        <v>1.0155191277154852E-2</v>
      </c>
      <c r="Y27">
        <f t="shared" si="25"/>
        <v>6.7923325588825634E-3</v>
      </c>
      <c r="Z27">
        <f t="shared" si="26"/>
        <v>0.66228573205221897</v>
      </c>
      <c r="AB27">
        <f t="shared" si="27"/>
        <v>14114.611892300454</v>
      </c>
      <c r="AC27">
        <f t="shared" si="2"/>
        <v>13975.064510772068</v>
      </c>
      <c r="AE27">
        <f t="shared" si="3"/>
        <v>0</v>
      </c>
      <c r="AF27">
        <f t="shared" si="4"/>
        <v>0</v>
      </c>
      <c r="AG27">
        <f t="shared" si="5"/>
        <v>-8.2785716506527365</v>
      </c>
      <c r="AH27">
        <f t="shared" si="6"/>
        <v>-10155.191277154852</v>
      </c>
      <c r="AI27">
        <f t="shared" si="7"/>
        <v>-10163.469848805506</v>
      </c>
      <c r="AJ27">
        <f t="shared" si="8"/>
        <v>139.54738152838581</v>
      </c>
      <c r="AK27">
        <f t="shared" si="30"/>
        <v>988.02283246103184</v>
      </c>
      <c r="AL27">
        <f t="shared" si="9"/>
        <v>-9035.8996348160872</v>
      </c>
      <c r="AN27">
        <f t="shared" si="10"/>
        <v>0</v>
      </c>
      <c r="AO27">
        <f t="shared" si="11"/>
        <v>0</v>
      </c>
      <c r="AP27">
        <f t="shared" si="12"/>
        <v>-1.3951381340360622</v>
      </c>
      <c r="AQ27">
        <f t="shared" si="13"/>
        <v>-1711.3936083493375</v>
      </c>
      <c r="AR27">
        <f t="shared" si="14"/>
        <v>-1712.7887464833736</v>
      </c>
      <c r="AS27">
        <f t="shared" si="15"/>
        <v>23.517085034805515</v>
      </c>
      <c r="AT27">
        <f t="shared" si="16"/>
        <v>166.50557475769685</v>
      </c>
      <c r="AU27">
        <f t="shared" si="17"/>
        <v>-1522.7660866908711</v>
      </c>
      <c r="AW27">
        <v>24</v>
      </c>
      <c r="AX27">
        <f>IF(Z27&gt;0, (R27*SUMPRODUCT(K27:$K$98, X27:$X$98)-K27*$AZ$3)/Z27, 0)</f>
        <v>21101.261637432017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1.6562650000000002E-2</v>
      </c>
      <c r="Q28" s="5">
        <f t="shared" si="29"/>
        <v>12.5</v>
      </c>
      <c r="R28">
        <f t="shared" si="0"/>
        <v>1000000</v>
      </c>
      <c r="S28">
        <f t="shared" si="1"/>
        <v>21284.341216112094</v>
      </c>
      <c r="U28">
        <f t="shared" si="21"/>
        <v>1.6562650000000002E-2</v>
      </c>
      <c r="V28">
        <f t="shared" si="22"/>
        <v>0.01</v>
      </c>
      <c r="W28">
        <f t="shared" si="23"/>
        <v>0.66228573205221897</v>
      </c>
      <c r="X28">
        <f t="shared" si="24"/>
        <v>1.0969206779974686E-2</v>
      </c>
      <c r="Y28">
        <f t="shared" si="25"/>
        <v>6.6228573205221897E-3</v>
      </c>
      <c r="Z28">
        <f t="shared" si="26"/>
        <v>0.64469366795172212</v>
      </c>
      <c r="AB28">
        <f t="shared" si="27"/>
        <v>13975.064510772068</v>
      </c>
      <c r="AC28">
        <f t="shared" si="2"/>
        <v>13721.880008551323</v>
      </c>
      <c r="AE28">
        <f t="shared" si="3"/>
        <v>0</v>
      </c>
      <c r="AF28">
        <f t="shared" si="4"/>
        <v>0</v>
      </c>
      <c r="AG28">
        <f t="shared" si="5"/>
        <v>-8.0586708493965258</v>
      </c>
      <c r="AH28">
        <f t="shared" si="6"/>
        <v>-10969.206779974686</v>
      </c>
      <c r="AI28">
        <f t="shared" si="7"/>
        <v>-10977.265450824081</v>
      </c>
      <c r="AJ28">
        <f t="shared" si="8"/>
        <v>253.18450222074534</v>
      </c>
      <c r="AK28">
        <f t="shared" si="30"/>
        <v>978.25451575404486</v>
      </c>
      <c r="AL28">
        <f t="shared" si="9"/>
        <v>-9745.8264328492915</v>
      </c>
      <c r="AN28">
        <f t="shared" si="10"/>
        <v>0</v>
      </c>
      <c r="AO28">
        <f t="shared" si="11"/>
        <v>0</v>
      </c>
      <c r="AP28">
        <f t="shared" si="12"/>
        <v>-1.2125710429285799</v>
      </c>
      <c r="AQ28">
        <f t="shared" si="13"/>
        <v>-1650.5131868351709</v>
      </c>
      <c r="AR28">
        <f t="shared" si="14"/>
        <v>-1651.7257578780993</v>
      </c>
      <c r="AS28">
        <f t="shared" si="15"/>
        <v>38.096132929185529</v>
      </c>
      <c r="AT28">
        <f t="shared" si="16"/>
        <v>147.19587393326827</v>
      </c>
      <c r="AU28">
        <f t="shared" si="17"/>
        <v>-1466.4337510156456</v>
      </c>
      <c r="AW28">
        <v>25</v>
      </c>
      <c r="AX28">
        <f>IF(Z28&gt;0, (R28*SUMPRODUCT(K28:$K$98, X28:$X$98)-K28*$AZ$3)/Z28, 0)</f>
        <v>21284.341216112094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1.8321427000000001E-2</v>
      </c>
      <c r="Q29" s="5">
        <f t="shared" si="29"/>
        <v>12.5</v>
      </c>
      <c r="R29">
        <f t="shared" si="0"/>
        <v>1000000</v>
      </c>
      <c r="S29">
        <f t="shared" si="1"/>
        <v>21348.326227845682</v>
      </c>
      <c r="U29">
        <f t="shared" si="21"/>
        <v>1.8321427000000001E-2</v>
      </c>
      <c r="V29">
        <f t="shared" si="22"/>
        <v>0.01</v>
      </c>
      <c r="W29">
        <f t="shared" si="23"/>
        <v>0.64469366795172212</v>
      </c>
      <c r="X29">
        <f t="shared" si="24"/>
        <v>1.1811707974739717E-2</v>
      </c>
      <c r="Y29">
        <f t="shared" si="25"/>
        <v>6.4469366795172215E-3</v>
      </c>
      <c r="Z29">
        <f t="shared" si="26"/>
        <v>0.62643502329746514</v>
      </c>
      <c r="AB29">
        <f t="shared" si="27"/>
        <v>13721.880008551323</v>
      </c>
      <c r="AC29">
        <f t="shared" si="2"/>
        <v>13373.339237902395</v>
      </c>
      <c r="AE29">
        <f t="shared" si="3"/>
        <v>0</v>
      </c>
      <c r="AF29">
        <f t="shared" si="4"/>
        <v>0</v>
      </c>
      <c r="AG29">
        <f t="shared" si="5"/>
        <v>-7.8304377912183138</v>
      </c>
      <c r="AH29">
        <f t="shared" si="6"/>
        <v>-11811.707974739717</v>
      </c>
      <c r="AI29">
        <f t="shared" si="7"/>
        <v>-11819.538412530936</v>
      </c>
      <c r="AJ29">
        <f t="shared" si="8"/>
        <v>348.54077064892772</v>
      </c>
      <c r="AK29">
        <f t="shared" si="30"/>
        <v>960.53160059859272</v>
      </c>
      <c r="AL29">
        <f t="shared" si="9"/>
        <v>-10510.466041283415</v>
      </c>
      <c r="AN29">
        <f t="shared" si="10"/>
        <v>0</v>
      </c>
      <c r="AO29">
        <f t="shared" si="11"/>
        <v>0</v>
      </c>
      <c r="AP29">
        <f t="shared" si="12"/>
        <v>-1.0519904470124679</v>
      </c>
      <c r="AQ29">
        <f t="shared" si="13"/>
        <v>-1586.8594175235603</v>
      </c>
      <c r="AR29">
        <f t="shared" si="14"/>
        <v>-1587.9114079705728</v>
      </c>
      <c r="AS29">
        <f t="shared" si="15"/>
        <v>46.825167492964376</v>
      </c>
      <c r="AT29">
        <f t="shared" si="16"/>
        <v>129.04387913234402</v>
      </c>
      <c r="AU29">
        <f t="shared" si="17"/>
        <v>-1412.0423613452642</v>
      </c>
      <c r="AW29">
        <v>26</v>
      </c>
      <c r="AX29">
        <f>IF(Z29&gt;0, (R29*SUMPRODUCT(K29:$K$98, X29:$X$98)-K29*$AZ$3)/Z29, 0)</f>
        <v>21348.326227845682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2.0255269999999999E-2</v>
      </c>
      <c r="Q30" s="5">
        <f t="shared" si="29"/>
        <v>12.5</v>
      </c>
      <c r="R30">
        <f t="shared" si="0"/>
        <v>1000000</v>
      </c>
      <c r="S30">
        <f t="shared" si="1"/>
        <v>21315.781964066067</v>
      </c>
      <c r="U30">
        <f t="shared" si="21"/>
        <v>2.0255269999999999E-2</v>
      </c>
      <c r="V30">
        <f t="shared" si="22"/>
        <v>0.01</v>
      </c>
      <c r="W30">
        <f t="shared" si="23"/>
        <v>0.62643502329746514</v>
      </c>
      <c r="X30">
        <f t="shared" si="24"/>
        <v>1.2688610534346447E-2</v>
      </c>
      <c r="Y30">
        <f t="shared" si="25"/>
        <v>6.2643502329746518E-3</v>
      </c>
      <c r="Z30">
        <f t="shared" si="26"/>
        <v>0.60748206253014403</v>
      </c>
      <c r="AB30">
        <f t="shared" si="27"/>
        <v>13373.339237902395</v>
      </c>
      <c r="AC30">
        <f t="shared" si="2"/>
        <v>12948.955191973699</v>
      </c>
      <c r="AE30">
        <f t="shared" si="3"/>
        <v>0</v>
      </c>
      <c r="AF30">
        <f t="shared" si="4"/>
        <v>0</v>
      </c>
      <c r="AG30">
        <f t="shared" si="5"/>
        <v>-7.5935257816268003</v>
      </c>
      <c r="AH30">
        <f t="shared" si="6"/>
        <v>-12688.610534346446</v>
      </c>
      <c r="AI30">
        <f t="shared" si="7"/>
        <v>-12696.204060128073</v>
      </c>
      <c r="AJ30">
        <f t="shared" si="8"/>
        <v>424.38404592869665</v>
      </c>
      <c r="AK30">
        <f t="shared" si="30"/>
        <v>936.1337466531678</v>
      </c>
      <c r="AL30">
        <f t="shared" si="9"/>
        <v>-11335.686267546209</v>
      </c>
      <c r="AN30">
        <f t="shared" si="10"/>
        <v>0</v>
      </c>
      <c r="AO30">
        <f t="shared" si="11"/>
        <v>0</v>
      </c>
      <c r="AP30">
        <f t="shared" si="12"/>
        <v>-0.91085910000061165</v>
      </c>
      <c r="AQ30">
        <f t="shared" si="13"/>
        <v>-1522.0250386898736</v>
      </c>
      <c r="AR30">
        <f t="shared" si="14"/>
        <v>-1522.9358977898744</v>
      </c>
      <c r="AS30">
        <f t="shared" si="15"/>
        <v>50.905742766361868</v>
      </c>
      <c r="AT30">
        <f t="shared" si="16"/>
        <v>112.29117625699688</v>
      </c>
      <c r="AU30">
        <f t="shared" si="17"/>
        <v>-1359.7389787665156</v>
      </c>
      <c r="AW30">
        <v>27</v>
      </c>
      <c r="AX30">
        <f>IF(Z30&gt;0, (R30*SUMPRODUCT(K30:$K$98, X30:$X$98)-K30*$AZ$3)/Z30, 0)</f>
        <v>21315.781964066067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2.2430054000000001E-2</v>
      </c>
      <c r="Q31" s="5">
        <f t="shared" si="29"/>
        <v>12.5</v>
      </c>
      <c r="R31">
        <f t="shared" si="0"/>
        <v>1000000</v>
      </c>
      <c r="S31">
        <f t="shared" si="1"/>
        <v>21206.616745283933</v>
      </c>
      <c r="U31">
        <f t="shared" si="21"/>
        <v>2.2430054000000001E-2</v>
      </c>
      <c r="V31">
        <f t="shared" si="22"/>
        <v>0.01</v>
      </c>
      <c r="W31">
        <f t="shared" si="23"/>
        <v>0.60748206253014403</v>
      </c>
      <c r="X31">
        <f t="shared" si="24"/>
        <v>1.3625855466582508E-2</v>
      </c>
      <c r="Y31">
        <f t="shared" si="25"/>
        <v>6.0748206253014407E-3</v>
      </c>
      <c r="Z31">
        <f t="shared" si="26"/>
        <v>0.58778138643826017</v>
      </c>
      <c r="AB31">
        <f t="shared" si="27"/>
        <v>12948.955191973699</v>
      </c>
      <c r="AC31">
        <f t="shared" si="2"/>
        <v>12464.854592207814</v>
      </c>
      <c r="AE31">
        <f t="shared" si="3"/>
        <v>0</v>
      </c>
      <c r="AF31">
        <f t="shared" si="4"/>
        <v>0</v>
      </c>
      <c r="AG31">
        <f t="shared" si="5"/>
        <v>-7.3472673304782523</v>
      </c>
      <c r="AH31">
        <f t="shared" si="6"/>
        <v>-13625.855466582509</v>
      </c>
      <c r="AI31">
        <f t="shared" si="7"/>
        <v>-13633.202733912987</v>
      </c>
      <c r="AJ31">
        <f t="shared" si="8"/>
        <v>484.10059976588491</v>
      </c>
      <c r="AK31">
        <f t="shared" si="30"/>
        <v>906.42686343815899</v>
      </c>
      <c r="AL31">
        <f t="shared" si="9"/>
        <v>-12242.675270708944</v>
      </c>
      <c r="AN31">
        <f t="shared" si="10"/>
        <v>0</v>
      </c>
      <c r="AO31">
        <f t="shared" si="11"/>
        <v>0</v>
      </c>
      <c r="AP31">
        <f t="shared" si="12"/>
        <v>-0.78689275910821466</v>
      </c>
      <c r="AQ31">
        <f t="shared" si="13"/>
        <v>-1459.3299142432227</v>
      </c>
      <c r="AR31">
        <f t="shared" si="14"/>
        <v>-1460.1168070023311</v>
      </c>
      <c r="AS31">
        <f t="shared" si="15"/>
        <v>51.847202436136577</v>
      </c>
      <c r="AT31">
        <f t="shared" si="16"/>
        <v>97.078369877992429</v>
      </c>
      <c r="AU31">
        <f t="shared" si="17"/>
        <v>-1311.191234688202</v>
      </c>
      <c r="AW31">
        <v>28</v>
      </c>
      <c r="AX31">
        <f>IF(Z31&gt;0, (R31*SUMPRODUCT(K31:$K$98, X31:$X$98)-K31*$AZ$3)/Z31, 0)</f>
        <v>21206.616745283933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2.4874655999999998E-2</v>
      </c>
      <c r="Q32" s="5">
        <f t="shared" si="29"/>
        <v>12.5</v>
      </c>
      <c r="R32">
        <f t="shared" si="0"/>
        <v>1000000</v>
      </c>
      <c r="S32">
        <f t="shared" si="1"/>
        <v>21034.032340710106</v>
      </c>
      <c r="U32">
        <f t="shared" si="21"/>
        <v>2.4874655999999998E-2</v>
      </c>
      <c r="V32">
        <f t="shared" si="22"/>
        <v>0.01</v>
      </c>
      <c r="W32">
        <f t="shared" si="23"/>
        <v>0.58778138643826017</v>
      </c>
      <c r="X32">
        <f t="shared" si="24"/>
        <v>1.4620859790854786E-2</v>
      </c>
      <c r="Y32">
        <f t="shared" si="25"/>
        <v>5.8778138643826019E-3</v>
      </c>
      <c r="Z32">
        <f t="shared" si="26"/>
        <v>0.56728271278302278</v>
      </c>
      <c r="AB32">
        <f t="shared" si="27"/>
        <v>12464.854592207814</v>
      </c>
      <c r="AC32">
        <f t="shared" si="2"/>
        <v>11932.242927003863</v>
      </c>
      <c r="AE32">
        <f t="shared" si="3"/>
        <v>0</v>
      </c>
      <c r="AF32">
        <f t="shared" si="4"/>
        <v>0</v>
      </c>
      <c r="AG32">
        <f t="shared" si="5"/>
        <v>-7.091033909787785</v>
      </c>
      <c r="AH32">
        <f t="shared" si="6"/>
        <v>-14620.859790854785</v>
      </c>
      <c r="AI32">
        <f t="shared" si="7"/>
        <v>-14627.950824764574</v>
      </c>
      <c r="AJ32">
        <f t="shared" si="8"/>
        <v>532.61166520395091</v>
      </c>
      <c r="AK32">
        <f t="shared" si="30"/>
        <v>872.539821454547</v>
      </c>
      <c r="AL32">
        <f t="shared" si="9"/>
        <v>-13222.799338106075</v>
      </c>
      <c r="AN32">
        <f t="shared" si="10"/>
        <v>0</v>
      </c>
      <c r="AO32">
        <f t="shared" si="11"/>
        <v>0</v>
      </c>
      <c r="AP32">
        <f t="shared" si="12"/>
        <v>-0.67808048645127206</v>
      </c>
      <c r="AQ32">
        <f t="shared" si="13"/>
        <v>-1398.1204779791217</v>
      </c>
      <c r="AR32">
        <f t="shared" si="14"/>
        <v>-1398.7985584655728</v>
      </c>
      <c r="AS32">
        <f t="shared" si="15"/>
        <v>50.931018187998689</v>
      </c>
      <c r="AT32">
        <f t="shared" si="16"/>
        <v>83.4366658102347</v>
      </c>
      <c r="AU32">
        <f t="shared" si="17"/>
        <v>-1264.4308744673394</v>
      </c>
      <c r="AW32">
        <v>29</v>
      </c>
      <c r="AX32">
        <f>IF(Z32&gt;0, (R32*SUMPRODUCT(K32:$K$98, X32:$X$98)-K32*$AZ$3)/Z32, 0)</f>
        <v>21034.032340710106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2.763239E-2</v>
      </c>
      <c r="Q33" s="5">
        <f t="shared" si="29"/>
        <v>12.5</v>
      </c>
      <c r="R33">
        <f t="shared" si="0"/>
        <v>1000000</v>
      </c>
      <c r="S33">
        <f t="shared" si="1"/>
        <v>20811.194896636658</v>
      </c>
      <c r="U33">
        <f t="shared" si="21"/>
        <v>2.763239E-2</v>
      </c>
      <c r="V33">
        <f t="shared" si="22"/>
        <v>0.01</v>
      </c>
      <c r="W33">
        <f t="shared" si="23"/>
        <v>0.56728271278302278</v>
      </c>
      <c r="X33">
        <f t="shared" si="24"/>
        <v>1.5675377159878472E-2</v>
      </c>
      <c r="Y33">
        <f t="shared" si="25"/>
        <v>5.6728271278302283E-3</v>
      </c>
      <c r="Z33">
        <f t="shared" si="26"/>
        <v>0.54593450849531411</v>
      </c>
      <c r="AB33">
        <f t="shared" si="27"/>
        <v>11932.242927003863</v>
      </c>
      <c r="AC33">
        <f t="shared" si="2"/>
        <v>11361.549457095523</v>
      </c>
      <c r="AE33">
        <f t="shared" si="3"/>
        <v>0</v>
      </c>
      <c r="AF33">
        <f t="shared" si="4"/>
        <v>0</v>
      </c>
      <c r="AG33">
        <f t="shared" si="5"/>
        <v>-6.824181356191426</v>
      </c>
      <c r="AH33">
        <f t="shared" si="6"/>
        <v>-15675.377159878472</v>
      </c>
      <c r="AI33">
        <f t="shared" si="7"/>
        <v>-15682.201341234662</v>
      </c>
      <c r="AJ33">
        <f t="shared" si="8"/>
        <v>570.69346990833947</v>
      </c>
      <c r="AK33">
        <f t="shared" si="30"/>
        <v>835.25700489027042</v>
      </c>
      <c r="AL33">
        <f t="shared" si="9"/>
        <v>-14276.250866436052</v>
      </c>
      <c r="AN33">
        <f t="shared" si="10"/>
        <v>0</v>
      </c>
      <c r="AO33">
        <f t="shared" si="11"/>
        <v>0</v>
      </c>
      <c r="AP33">
        <f t="shared" si="12"/>
        <v>-0.58264526529798932</v>
      </c>
      <c r="AQ33">
        <f t="shared" si="13"/>
        <v>-1338.3560323579475</v>
      </c>
      <c r="AR33">
        <f t="shared" si="14"/>
        <v>-1338.9386776232454</v>
      </c>
      <c r="AS33">
        <f t="shared" si="15"/>
        <v>48.725529235370338</v>
      </c>
      <c r="AT33">
        <f t="shared" si="16"/>
        <v>71.31383440810248</v>
      </c>
      <c r="AU33">
        <f t="shared" si="17"/>
        <v>-1218.8993139797726</v>
      </c>
      <c r="AW33">
        <v>30</v>
      </c>
      <c r="AX33">
        <f>IF(Z33&gt;0, (R33*SUMPRODUCT(K33:$K$98, X33:$X$98)-K33*$AZ$3)/Z33, 0)</f>
        <v>20811.194896636658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3.0610310000000002E-2</v>
      </c>
      <c r="Q34" s="5">
        <f t="shared" si="29"/>
        <v>12.5</v>
      </c>
      <c r="R34">
        <f t="shared" si="0"/>
        <v>1000000</v>
      </c>
      <c r="S34">
        <f t="shared" si="1"/>
        <v>20547.362543505686</v>
      </c>
      <c r="U34">
        <f t="shared" si="21"/>
        <v>3.0610310000000002E-2</v>
      </c>
      <c r="V34">
        <f t="shared" si="22"/>
        <v>0.01</v>
      </c>
      <c r="W34">
        <f t="shared" si="23"/>
        <v>0.54593450849531411</v>
      </c>
      <c r="X34">
        <f t="shared" si="24"/>
        <v>1.6711224544739198E-2</v>
      </c>
      <c r="Y34">
        <f t="shared" si="25"/>
        <v>5.4593450849531409E-3</v>
      </c>
      <c r="Z34">
        <f t="shared" si="26"/>
        <v>0.52376393886562178</v>
      </c>
      <c r="AB34">
        <f t="shared" si="27"/>
        <v>11361.549457095523</v>
      </c>
      <c r="AC34">
        <f t="shared" si="2"/>
        <v>10761.96753908648</v>
      </c>
      <c r="AE34">
        <f t="shared" si="3"/>
        <v>0</v>
      </c>
      <c r="AF34">
        <f t="shared" si="4"/>
        <v>0</v>
      </c>
      <c r="AG34">
        <f t="shared" si="5"/>
        <v>-6.5470492358202721</v>
      </c>
      <c r="AH34">
        <f t="shared" si="6"/>
        <v>-16711.224544739198</v>
      </c>
      <c r="AI34">
        <f t="shared" si="7"/>
        <v>-16717.77159397502</v>
      </c>
      <c r="AJ34">
        <f t="shared" si="8"/>
        <v>599.58191800904387</v>
      </c>
      <c r="AK34">
        <f t="shared" si="30"/>
        <v>795.30846199668667</v>
      </c>
      <c r="AL34">
        <f t="shared" si="9"/>
        <v>-15322.881213969289</v>
      </c>
      <c r="AN34">
        <f t="shared" si="10"/>
        <v>0</v>
      </c>
      <c r="AO34">
        <f t="shared" si="11"/>
        <v>0</v>
      </c>
      <c r="AP34">
        <f t="shared" si="12"/>
        <v>-0.49909273254839798</v>
      </c>
      <c r="AQ34">
        <f t="shared" si="13"/>
        <v>-1273.9251564859783</v>
      </c>
      <c r="AR34">
        <f t="shared" si="14"/>
        <v>-1274.4242492185267</v>
      </c>
      <c r="AS34">
        <f t="shared" si="15"/>
        <v>45.707152499862161</v>
      </c>
      <c r="AT34">
        <f t="shared" si="16"/>
        <v>60.62772085859514</v>
      </c>
      <c r="AU34">
        <f t="shared" si="17"/>
        <v>-1168.0893758600694</v>
      </c>
      <c r="AW34">
        <v>31</v>
      </c>
      <c r="AX34">
        <f>IF(Z34&gt;0, (R34*SUMPRODUCT(K34:$K$98, X34:$X$98)-K34*$AZ$3)/Z34, 0)</f>
        <v>20547.362543505686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3.3721785999999997E-2</v>
      </c>
      <c r="Q35" s="5">
        <f t="shared" si="29"/>
        <v>12.5</v>
      </c>
      <c r="R35">
        <f t="shared" ref="R35:R69" si="31">$C$6</f>
        <v>1000000</v>
      </c>
      <c r="S35">
        <f t="shared" ref="S35:S69" si="32">AX35</f>
        <v>20260.312651291606</v>
      </c>
      <c r="U35">
        <f t="shared" si="21"/>
        <v>3.3721785999999997E-2</v>
      </c>
      <c r="V35">
        <f t="shared" si="22"/>
        <v>0.01</v>
      </c>
      <c r="W35">
        <f t="shared" si="23"/>
        <v>0.52376393886562178</v>
      </c>
      <c r="X35">
        <f t="shared" si="24"/>
        <v>1.766225546094358E-2</v>
      </c>
      <c r="Y35">
        <f t="shared" si="25"/>
        <v>5.237639388656218E-3</v>
      </c>
      <c r="Z35">
        <f t="shared" si="26"/>
        <v>0.50086404401602203</v>
      </c>
      <c r="AB35">
        <f t="shared" si="27"/>
        <v>10761.96753908648</v>
      </c>
      <c r="AC35">
        <f t="shared" ref="AC35:AC69" si="33">S35*Z35</f>
        <v>10147.662127554886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-6.2608005502002753</v>
      </c>
      <c r="AH35">
        <f t="shared" ref="AH35:AH69" si="37">-X35*R35</f>
        <v>-17662.255460943579</v>
      </c>
      <c r="AI35">
        <f t="shared" ref="AI35:AI66" si="38">SUM(AE35:AH35)</f>
        <v>-17668.51626149378</v>
      </c>
      <c r="AJ35">
        <f t="shared" ref="AJ35:AJ69" si="39">AB35-AC35</f>
        <v>614.30541153159356</v>
      </c>
      <c r="AK35">
        <f t="shared" si="30"/>
        <v>753.33772773605369</v>
      </c>
      <c r="AL35">
        <f t="shared" ref="AL35:AL66" si="40">SUM(AI35:AK35)</f>
        <v>-16300.873122226132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-0.42613527401943013</v>
      </c>
      <c r="AQ35">
        <f t="shared" ref="AQ35:AQ69" si="44">AH35*$K35</f>
        <v>-1202.1641657965936</v>
      </c>
      <c r="AR35">
        <f t="shared" ref="AR35:AR69" si="45">AI35*$K35</f>
        <v>-1202.5903010706131</v>
      </c>
      <c r="AS35">
        <f t="shared" ref="AS35:AS69" si="46">AJ35*$K35</f>
        <v>41.812097794148784</v>
      </c>
      <c r="AT35">
        <f t="shared" ref="AT35:AT69" si="47">AK35*$K35</f>
        <v>51.27519659250428</v>
      </c>
      <c r="AU35">
        <f t="shared" ref="AU35:AU69" si="48">AL35*$K35</f>
        <v>-1109.5030066839599</v>
      </c>
      <c r="AW35">
        <v>32</v>
      </c>
      <c r="AX35">
        <f>IF(Z35&gt;0, (R35*SUMPRODUCT(K35:$K$98, X35:$X$98)-K35*$AZ$3)/Z35, 0)</f>
        <v>20260.312651291606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4.5614701000000001E-2</v>
      </c>
      <c r="Q36" s="5">
        <f t="shared" si="29"/>
        <v>12.5</v>
      </c>
      <c r="R36">
        <f t="shared" si="31"/>
        <v>1000000</v>
      </c>
      <c r="S36">
        <f t="shared" si="32"/>
        <v>20157.019041528081</v>
      </c>
      <c r="U36">
        <f t="shared" ref="U36:U69" si="52">M36</f>
        <v>4.5614701000000001E-2</v>
      </c>
      <c r="V36">
        <f t="shared" ref="V36:V69" si="53">$C$10</f>
        <v>0.01</v>
      </c>
      <c r="W36">
        <f t="shared" ref="W36:W69" si="54">Z35</f>
        <v>0.50086404401602203</v>
      </c>
      <c r="X36">
        <f t="shared" ref="X36:X67" si="55">U36*W36</f>
        <v>2.2846763609441684E-2</v>
      </c>
      <c r="Y36">
        <f t="shared" ref="Y36:Y69" si="56">V36*W36</f>
        <v>5.0086404401602207E-3</v>
      </c>
      <c r="Z36">
        <f t="shared" ref="Z36:Z67" si="57">MAX(0, W36-X36-Y36)</f>
        <v>0.47300863996642012</v>
      </c>
      <c r="AB36">
        <f t="shared" ref="AB36:AB69" si="58">AC35</f>
        <v>10147.662127554886</v>
      </c>
      <c r="AC36">
        <f t="shared" si="33"/>
        <v>9534.4441626104308</v>
      </c>
      <c r="AE36">
        <f t="shared" si="34"/>
        <v>0</v>
      </c>
      <c r="AF36">
        <f t="shared" si="35"/>
        <v>0</v>
      </c>
      <c r="AG36">
        <f t="shared" si="36"/>
        <v>-5.9126079995802518</v>
      </c>
      <c r="AH36">
        <f t="shared" si="37"/>
        <v>-22846.763609441685</v>
      </c>
      <c r="AI36">
        <f t="shared" si="38"/>
        <v>-22852.676217441265</v>
      </c>
      <c r="AJ36">
        <f t="shared" si="39"/>
        <v>613.21796494445516</v>
      </c>
      <c r="AK36">
        <f t="shared" si="30"/>
        <v>710.33634892884209</v>
      </c>
      <c r="AL36">
        <f t="shared" si="40"/>
        <v>-21529.121903567968</v>
      </c>
      <c r="AN36">
        <f t="shared" si="41"/>
        <v>0</v>
      </c>
      <c r="AO36">
        <f t="shared" si="42"/>
        <v>0</v>
      </c>
      <c r="AP36">
        <f t="shared" si="43"/>
        <v>-0.35931775729400572</v>
      </c>
      <c r="AQ36">
        <f t="shared" si="44"/>
        <v>-1388.4309364249552</v>
      </c>
      <c r="AR36">
        <f t="shared" si="45"/>
        <v>-1388.7902541822491</v>
      </c>
      <c r="AS36">
        <f t="shared" si="46"/>
        <v>37.266144468207301</v>
      </c>
      <c r="AT36">
        <f t="shared" si="47"/>
        <v>43.168169416887373</v>
      </c>
      <c r="AU36">
        <f t="shared" si="48"/>
        <v>-1308.3559402971543</v>
      </c>
      <c r="AW36">
        <v>33</v>
      </c>
      <c r="AX36">
        <f>IF(Z36&gt;0, (R36*SUMPRODUCT(K36:$K$98, X36:$X$98)-K36*$AZ$3)/Z36, 0)</f>
        <v>20157.019041528081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5.8461241999999997E-2</v>
      </c>
      <c r="Q37" s="5">
        <f t="shared" ref="Q37:Q69" si="60">$C$8</f>
        <v>12.5</v>
      </c>
      <c r="R37">
        <f t="shared" si="31"/>
        <v>1000000</v>
      </c>
      <c r="S37">
        <f t="shared" si="32"/>
        <v>19680.773241784089</v>
      </c>
      <c r="U37">
        <f t="shared" si="52"/>
        <v>5.8461241999999997E-2</v>
      </c>
      <c r="V37">
        <f t="shared" si="53"/>
        <v>0.01</v>
      </c>
      <c r="W37">
        <f t="shared" si="54"/>
        <v>0.47300863996642012</v>
      </c>
      <c r="X37">
        <f t="shared" si="55"/>
        <v>2.7652672569167758E-2</v>
      </c>
      <c r="Y37">
        <f t="shared" si="56"/>
        <v>4.7300863996642016E-3</v>
      </c>
      <c r="Z37">
        <f t="shared" si="57"/>
        <v>0.44062588099758815</v>
      </c>
      <c r="AB37">
        <f t="shared" si="58"/>
        <v>9534.4441626104308</v>
      </c>
      <c r="AC37">
        <f t="shared" si="33"/>
        <v>8671.8580483748738</v>
      </c>
      <c r="AE37">
        <f t="shared" si="34"/>
        <v>0</v>
      </c>
      <c r="AF37">
        <f t="shared" si="35"/>
        <v>0</v>
      </c>
      <c r="AG37">
        <f t="shared" si="36"/>
        <v>-5.5078235124698516</v>
      </c>
      <c r="AH37">
        <f t="shared" si="37"/>
        <v>-27652.672569167757</v>
      </c>
      <c r="AI37">
        <f t="shared" si="38"/>
        <v>-27658.180392680228</v>
      </c>
      <c r="AJ37">
        <f t="shared" si="39"/>
        <v>862.58611423555703</v>
      </c>
      <c r="AK37">
        <f t="shared" si="30"/>
        <v>667.41109138273021</v>
      </c>
      <c r="AL37">
        <f t="shared" si="40"/>
        <v>-26128.183187061939</v>
      </c>
      <c r="AN37">
        <f t="shared" si="41"/>
        <v>0</v>
      </c>
      <c r="AO37">
        <f t="shared" si="42"/>
        <v>0</v>
      </c>
      <c r="AP37">
        <f t="shared" si="43"/>
        <v>-0.29885572978303881</v>
      </c>
      <c r="AQ37">
        <f t="shared" si="44"/>
        <v>-1500.4401688615808</v>
      </c>
      <c r="AR37">
        <f t="shared" si="45"/>
        <v>-1500.7390245913639</v>
      </c>
      <c r="AS37">
        <f t="shared" si="46"/>
        <v>46.80411456302889</v>
      </c>
      <c r="AT37">
        <f t="shared" si="47"/>
        <v>36.213874378672195</v>
      </c>
      <c r="AU37">
        <f t="shared" si="48"/>
        <v>-1417.7210356496628</v>
      </c>
      <c r="AW37">
        <v>34</v>
      </c>
      <c r="AX37">
        <f>IF(Z37&gt;0, (R37*SUMPRODUCT(K37:$K$98, X37:$X$98)-K37*$AZ$3)/Z37, 0)</f>
        <v>19680.773241784089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7.2616817E-2</v>
      </c>
      <c r="Q38" s="5">
        <f t="shared" si="60"/>
        <v>12.5</v>
      </c>
      <c r="R38">
        <f t="shared" si="31"/>
        <v>1000000</v>
      </c>
      <c r="S38">
        <f t="shared" si="32"/>
        <v>18902.750392165362</v>
      </c>
      <c r="U38">
        <f t="shared" si="52"/>
        <v>7.2616817E-2</v>
      </c>
      <c r="V38">
        <f t="shared" si="53"/>
        <v>0.01</v>
      </c>
      <c r="W38">
        <f t="shared" si="54"/>
        <v>0.44062588099758815</v>
      </c>
      <c r="X38">
        <f t="shared" si="55"/>
        <v>3.1996848965865639E-2</v>
      </c>
      <c r="Y38">
        <f t="shared" si="56"/>
        <v>4.4062588099758812E-3</v>
      </c>
      <c r="Z38">
        <f t="shared" si="57"/>
        <v>0.40422277322174666</v>
      </c>
      <c r="AB38">
        <f t="shared" si="58"/>
        <v>8671.8580483748738</v>
      </c>
      <c r="AC38">
        <f t="shared" si="33"/>
        <v>7640.9221850395415</v>
      </c>
      <c r="AE38">
        <f t="shared" si="34"/>
        <v>0</v>
      </c>
      <c r="AF38">
        <f t="shared" si="35"/>
        <v>0</v>
      </c>
      <c r="AG38">
        <f t="shared" si="36"/>
        <v>-5.0527846652718331</v>
      </c>
      <c r="AH38">
        <f t="shared" si="37"/>
        <v>-31996.84896586564</v>
      </c>
      <c r="AI38">
        <f t="shared" si="38"/>
        <v>-32001.901750530913</v>
      </c>
      <c r="AJ38">
        <f t="shared" si="39"/>
        <v>1030.9358633353322</v>
      </c>
      <c r="AK38">
        <f t="shared" si="30"/>
        <v>607.03006338624118</v>
      </c>
      <c r="AL38">
        <f t="shared" si="40"/>
        <v>-30363.935823809337</v>
      </c>
      <c r="AN38">
        <f t="shared" si="41"/>
        <v>0</v>
      </c>
      <c r="AO38">
        <f t="shared" si="42"/>
        <v>0</v>
      </c>
      <c r="AP38">
        <f t="shared" si="43"/>
        <v>-0.24479037557692149</v>
      </c>
      <c r="AQ38">
        <f t="shared" si="44"/>
        <v>-1550.1394170754559</v>
      </c>
      <c r="AR38">
        <f t="shared" si="45"/>
        <v>-1550.3842074510328</v>
      </c>
      <c r="AS38">
        <f t="shared" si="46"/>
        <v>49.945365555766656</v>
      </c>
      <c r="AT38">
        <f t="shared" si="47"/>
        <v>29.408559249339437</v>
      </c>
      <c r="AU38">
        <f t="shared" si="48"/>
        <v>-1471.0302826459267</v>
      </c>
      <c r="AW38">
        <v>35</v>
      </c>
      <c r="AX38">
        <f>IF(Z38&gt;0, (R38*SUMPRODUCT(K38:$K$98, X38:$X$98)-K38*$AZ$3)/Z38, 0)</f>
        <v>18902.750392165362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8.8271367000000003E-2</v>
      </c>
      <c r="Q39" s="5">
        <f t="shared" si="60"/>
        <v>12.5</v>
      </c>
      <c r="R39">
        <f t="shared" si="31"/>
        <v>1000000</v>
      </c>
      <c r="S39">
        <f t="shared" si="32"/>
        <v>17860.072588714713</v>
      </c>
      <c r="U39">
        <f t="shared" si="52"/>
        <v>8.8271367000000003E-2</v>
      </c>
      <c r="V39">
        <f t="shared" si="53"/>
        <v>0.01</v>
      </c>
      <c r="W39">
        <f t="shared" si="54"/>
        <v>0.40422277322174666</v>
      </c>
      <c r="X39">
        <f t="shared" si="55"/>
        <v>3.5681296764814574E-2</v>
      </c>
      <c r="Y39">
        <f t="shared" si="56"/>
        <v>4.042227732217467E-3</v>
      </c>
      <c r="Z39">
        <f t="shared" si="57"/>
        <v>0.36449924872471462</v>
      </c>
      <c r="AB39">
        <f t="shared" si="58"/>
        <v>7640.9221850395415</v>
      </c>
      <c r="AC39">
        <f t="shared" si="33"/>
        <v>6509.9830407553818</v>
      </c>
      <c r="AE39">
        <f t="shared" si="34"/>
        <v>0</v>
      </c>
      <c r="AF39">
        <f t="shared" si="35"/>
        <v>0</v>
      </c>
      <c r="AG39">
        <f t="shared" si="36"/>
        <v>-4.5562406090589329</v>
      </c>
      <c r="AH39">
        <f t="shared" si="37"/>
        <v>-35681.296764814571</v>
      </c>
      <c r="AI39">
        <f t="shared" si="38"/>
        <v>-35685.853005423633</v>
      </c>
      <c r="AJ39">
        <f t="shared" si="39"/>
        <v>1130.9391442841597</v>
      </c>
      <c r="AK39">
        <f t="shared" si="30"/>
        <v>534.86455295276801</v>
      </c>
      <c r="AL39">
        <f t="shared" si="40"/>
        <v>-34020.049308186703</v>
      </c>
      <c r="AN39">
        <f t="shared" si="41"/>
        <v>0</v>
      </c>
      <c r="AO39">
        <f t="shared" si="42"/>
        <v>0</v>
      </c>
      <c r="AP39">
        <f t="shared" si="43"/>
        <v>-0.19708436673261964</v>
      </c>
      <c r="AQ39">
        <f t="shared" si="44"/>
        <v>-1543.4272200441624</v>
      </c>
      <c r="AR39">
        <f t="shared" si="45"/>
        <v>-1543.6243044108951</v>
      </c>
      <c r="AS39">
        <f t="shared" si="46"/>
        <v>48.919810034003277</v>
      </c>
      <c r="AT39">
        <f t="shared" si="47"/>
        <v>23.136056839674797</v>
      </c>
      <c r="AU39">
        <f t="shared" si="48"/>
        <v>-1471.5684375372168</v>
      </c>
      <c r="AW39">
        <v>36</v>
      </c>
      <c r="AX39">
        <f>IF(Z39&gt;0, (R39*SUMPRODUCT(K39:$K$98, X39:$X$98)-K39*$AZ$3)/Z39, 0)</f>
        <v>17860.072588714713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0.103819197</v>
      </c>
      <c r="Q40" s="5">
        <f t="shared" si="60"/>
        <v>12.5</v>
      </c>
      <c r="R40">
        <f t="shared" si="31"/>
        <v>1000000</v>
      </c>
      <c r="S40">
        <f t="shared" si="32"/>
        <v>16534.487452730682</v>
      </c>
      <c r="U40">
        <f t="shared" si="52"/>
        <v>0.103819197</v>
      </c>
      <c r="V40">
        <f t="shared" si="53"/>
        <v>0.01</v>
      </c>
      <c r="W40">
        <f t="shared" si="54"/>
        <v>0.36449924872471462</v>
      </c>
      <c r="X40">
        <f t="shared" si="55"/>
        <v>3.784201930970315E-2</v>
      </c>
      <c r="Y40">
        <f t="shared" si="56"/>
        <v>3.6449924872471464E-3</v>
      </c>
      <c r="Z40">
        <f t="shared" si="57"/>
        <v>0.32301223692776432</v>
      </c>
      <c r="AB40">
        <f t="shared" si="58"/>
        <v>6509.9830407553818</v>
      </c>
      <c r="AC40">
        <f t="shared" si="33"/>
        <v>5340.8417785605898</v>
      </c>
      <c r="AE40">
        <f t="shared" si="34"/>
        <v>0</v>
      </c>
      <c r="AF40">
        <f t="shared" si="35"/>
        <v>0</v>
      </c>
      <c r="AG40">
        <f t="shared" si="36"/>
        <v>-4.037652961597054</v>
      </c>
      <c r="AH40">
        <f t="shared" si="37"/>
        <v>-37842.019309703152</v>
      </c>
      <c r="AI40">
        <f t="shared" si="38"/>
        <v>-37846.056962664748</v>
      </c>
      <c r="AJ40">
        <f t="shared" si="39"/>
        <v>1169.141262194792</v>
      </c>
      <c r="AK40">
        <f t="shared" ref="AK40:AK69" si="61">G40*SUM(AB40:AB40, AE40:AF40)</f>
        <v>455.69881285287676</v>
      </c>
      <c r="AL40">
        <f t="shared" si="40"/>
        <v>-36221.216887617084</v>
      </c>
      <c r="AN40">
        <f t="shared" si="41"/>
        <v>0</v>
      </c>
      <c r="AO40">
        <f t="shared" si="42"/>
        <v>0</v>
      </c>
      <c r="AP40">
        <f t="shared" si="43"/>
        <v>-0.15593962711594583</v>
      </c>
      <c r="AQ40">
        <f t="shared" si="44"/>
        <v>-1461.5100496738633</v>
      </c>
      <c r="AR40">
        <f t="shared" si="45"/>
        <v>-1461.6659893009792</v>
      </c>
      <c r="AS40">
        <f t="shared" si="46"/>
        <v>45.153819361535483</v>
      </c>
      <c r="AT40">
        <f t="shared" si="47"/>
        <v>17.599705479727287</v>
      </c>
      <c r="AU40">
        <f t="shared" si="48"/>
        <v>-1398.9124644597166</v>
      </c>
      <c r="AW40">
        <v>37</v>
      </c>
      <c r="AX40">
        <f>IF(Z40&gt;0, (R40*SUMPRODUCT(K40:$K$98, X40:$X$98)-K40*$AZ$3)/Z40, 0)</f>
        <v>16534.487452730682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0.120610461</v>
      </c>
      <c r="Q41" s="5">
        <f t="shared" si="60"/>
        <v>12.5</v>
      </c>
      <c r="R41">
        <f t="shared" si="31"/>
        <v>1000000</v>
      </c>
      <c r="S41">
        <f t="shared" si="32"/>
        <v>15004.143968295466</v>
      </c>
      <c r="U41">
        <f t="shared" si="52"/>
        <v>0.120610461</v>
      </c>
      <c r="V41">
        <f t="shared" si="53"/>
        <v>0.01</v>
      </c>
      <c r="W41">
        <f t="shared" si="54"/>
        <v>0.32301223692776432</v>
      </c>
      <c r="X41">
        <f t="shared" si="55"/>
        <v>3.895865480449888E-2</v>
      </c>
      <c r="Y41">
        <f t="shared" si="56"/>
        <v>3.2301223692776434E-3</v>
      </c>
      <c r="Z41">
        <f t="shared" si="57"/>
        <v>0.28082345975398776</v>
      </c>
      <c r="AB41">
        <f t="shared" si="58"/>
        <v>5340.8417785605898</v>
      </c>
      <c r="AC41">
        <f t="shared" si="33"/>
        <v>4213.51561982366</v>
      </c>
      <c r="AE41">
        <f t="shared" si="34"/>
        <v>0</v>
      </c>
      <c r="AF41">
        <f t="shared" si="35"/>
        <v>0</v>
      </c>
      <c r="AG41">
        <f t="shared" si="36"/>
        <v>-3.5102932469248471</v>
      </c>
      <c r="AH41">
        <f t="shared" si="37"/>
        <v>-38958.654804498881</v>
      </c>
      <c r="AI41">
        <f t="shared" si="38"/>
        <v>-38962.165097745805</v>
      </c>
      <c r="AJ41">
        <f t="shared" si="39"/>
        <v>1127.3261587369298</v>
      </c>
      <c r="AK41">
        <f t="shared" si="61"/>
        <v>373.85892449924131</v>
      </c>
      <c r="AL41">
        <f t="shared" si="40"/>
        <v>-37460.980014509638</v>
      </c>
      <c r="AN41">
        <f t="shared" si="41"/>
        <v>0</v>
      </c>
      <c r="AO41">
        <f t="shared" si="42"/>
        <v>0</v>
      </c>
      <c r="AP41">
        <f t="shared" si="43"/>
        <v>-0.1210466790447893</v>
      </c>
      <c r="AQ41">
        <f t="shared" si="44"/>
        <v>-1343.4250224730233</v>
      </c>
      <c r="AR41">
        <f t="shared" si="45"/>
        <v>-1343.546069152068</v>
      </c>
      <c r="AS41">
        <f t="shared" si="46"/>
        <v>38.873985196241875</v>
      </c>
      <c r="AT41">
        <f t="shared" si="47"/>
        <v>12.891909039660538</v>
      </c>
      <c r="AU41">
        <f t="shared" si="48"/>
        <v>-1291.7801749161658</v>
      </c>
      <c r="AW41">
        <v>38</v>
      </c>
      <c r="AX41">
        <f>IF(Z41&gt;0, (R41*SUMPRODUCT(K41:$K$98, X41:$X$98)-K41*$AZ$3)/Z41, 0)</f>
        <v>15004.143968295466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0.138204574</v>
      </c>
      <c r="Q42" s="5">
        <f t="shared" si="60"/>
        <v>12.5</v>
      </c>
      <c r="R42">
        <f t="shared" si="31"/>
        <v>1000000</v>
      </c>
      <c r="S42">
        <f t="shared" si="32"/>
        <v>13245.878983729937</v>
      </c>
      <c r="U42">
        <f t="shared" si="52"/>
        <v>0.138204574</v>
      </c>
      <c r="V42">
        <f t="shared" si="53"/>
        <v>0.01</v>
      </c>
      <c r="W42">
        <f t="shared" si="54"/>
        <v>0.28082345975398776</v>
      </c>
      <c r="X42">
        <f t="shared" si="55"/>
        <v>3.8811086624506025E-2</v>
      </c>
      <c r="Y42">
        <f t="shared" si="56"/>
        <v>2.8082345975398776E-3</v>
      </c>
      <c r="Z42">
        <f t="shared" si="57"/>
        <v>0.23920413853194186</v>
      </c>
      <c r="AB42">
        <f t="shared" si="58"/>
        <v>4213.51561982366</v>
      </c>
      <c r="AC42">
        <f t="shared" si="33"/>
        <v>3168.4690714014732</v>
      </c>
      <c r="AE42">
        <f t="shared" si="34"/>
        <v>0</v>
      </c>
      <c r="AF42">
        <f t="shared" si="35"/>
        <v>0</v>
      </c>
      <c r="AG42">
        <f t="shared" si="36"/>
        <v>-2.9900517316492734</v>
      </c>
      <c r="AH42">
        <f t="shared" si="37"/>
        <v>-38811.086624506024</v>
      </c>
      <c r="AI42">
        <f t="shared" si="38"/>
        <v>-38814.076676237673</v>
      </c>
      <c r="AJ42">
        <f t="shared" si="39"/>
        <v>1045.0465484221868</v>
      </c>
      <c r="AK42">
        <f t="shared" si="61"/>
        <v>294.94609338765622</v>
      </c>
      <c r="AL42">
        <f t="shared" si="40"/>
        <v>-37474.084034427833</v>
      </c>
      <c r="AN42">
        <f t="shared" si="41"/>
        <v>0</v>
      </c>
      <c r="AO42">
        <f t="shared" si="42"/>
        <v>0</v>
      </c>
      <c r="AP42">
        <f t="shared" si="43"/>
        <v>-9.2059828163251395E-2</v>
      </c>
      <c r="AQ42">
        <f t="shared" si="44"/>
        <v>-1194.9431936785593</v>
      </c>
      <c r="AR42">
        <f t="shared" si="45"/>
        <v>-1195.0352535067225</v>
      </c>
      <c r="AS42">
        <f t="shared" si="46"/>
        <v>32.175632498933084</v>
      </c>
      <c r="AT42">
        <f t="shared" si="47"/>
        <v>9.081008996360362</v>
      </c>
      <c r="AU42">
        <f t="shared" si="48"/>
        <v>-1153.7786120114292</v>
      </c>
      <c r="AW42">
        <v>39</v>
      </c>
      <c r="AX42">
        <f>IF(Z42&gt;0, (R42*SUMPRODUCT(K42:$K$98, X42:$X$98)-K42*$AZ$3)/Z42, 0)</f>
        <v>13245.878983729937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0.156383199</v>
      </c>
      <c r="Q43" s="5">
        <f t="shared" si="60"/>
        <v>12.5</v>
      </c>
      <c r="R43">
        <f t="shared" si="31"/>
        <v>1000000</v>
      </c>
      <c r="S43">
        <f t="shared" si="32"/>
        <v>11233.117771296633</v>
      </c>
      <c r="U43">
        <f t="shared" si="52"/>
        <v>0.156383199</v>
      </c>
      <c r="V43">
        <f t="shared" si="53"/>
        <v>0.01</v>
      </c>
      <c r="W43">
        <f t="shared" si="54"/>
        <v>0.23920413853194186</v>
      </c>
      <c r="X43">
        <f t="shared" si="55"/>
        <v>3.7407508397664234E-2</v>
      </c>
      <c r="Y43">
        <f t="shared" si="56"/>
        <v>2.3920413853194189E-3</v>
      </c>
      <c r="Z43">
        <f t="shared" si="57"/>
        <v>0.19940458874895819</v>
      </c>
      <c r="AB43">
        <f t="shared" si="58"/>
        <v>3168.4690714014732</v>
      </c>
      <c r="AC43">
        <f t="shared" si="33"/>
        <v>2239.9352295540189</v>
      </c>
      <c r="AE43">
        <f t="shared" si="34"/>
        <v>0</v>
      </c>
      <c r="AF43">
        <f t="shared" si="35"/>
        <v>0</v>
      </c>
      <c r="AG43">
        <f t="shared" si="36"/>
        <v>-2.4925573593619776</v>
      </c>
      <c r="AH43">
        <f t="shared" si="37"/>
        <v>-37407.508397664235</v>
      </c>
      <c r="AI43">
        <f t="shared" si="38"/>
        <v>-37410.000955023599</v>
      </c>
      <c r="AJ43">
        <f t="shared" si="39"/>
        <v>928.53384184745437</v>
      </c>
      <c r="AK43">
        <f t="shared" si="61"/>
        <v>221.79283499810316</v>
      </c>
      <c r="AL43">
        <f t="shared" si="40"/>
        <v>-36259.674278178041</v>
      </c>
      <c r="AN43">
        <f t="shared" si="41"/>
        <v>0</v>
      </c>
      <c r="AO43">
        <f t="shared" si="42"/>
        <v>0</v>
      </c>
      <c r="AP43">
        <f t="shared" si="43"/>
        <v>-6.8520195941124407E-2</v>
      </c>
      <c r="AQ43">
        <f t="shared" si="44"/>
        <v>-1028.3293162542534</v>
      </c>
      <c r="AR43">
        <f t="shared" si="45"/>
        <v>-1028.3978364501947</v>
      </c>
      <c r="AS43">
        <f t="shared" si="46"/>
        <v>25.525318622010897</v>
      </c>
      <c r="AT43">
        <f t="shared" si="47"/>
        <v>6.0970667155670064</v>
      </c>
      <c r="AU43">
        <f t="shared" si="48"/>
        <v>-996.77545111261679</v>
      </c>
      <c r="AW43">
        <v>40</v>
      </c>
      <c r="AX43">
        <f>IF(Z43&gt;0, (R43*SUMPRODUCT(K43:$K$98, X43:$X$98)-K43*$AZ$3)/Z43, 0)</f>
        <v>11233.117771296633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0.17588848000000001</v>
      </c>
      <c r="Q44" s="5">
        <f t="shared" si="60"/>
        <v>12.5</v>
      </c>
      <c r="R44">
        <f t="shared" si="31"/>
        <v>1000000</v>
      </c>
      <c r="S44">
        <f t="shared" si="32"/>
        <v>8928.7487833904142</v>
      </c>
      <c r="U44">
        <f t="shared" si="52"/>
        <v>0.17588848000000001</v>
      </c>
      <c r="V44">
        <f t="shared" si="53"/>
        <v>0.01</v>
      </c>
      <c r="W44">
        <f t="shared" si="54"/>
        <v>0.19940458874895819</v>
      </c>
      <c r="X44">
        <f t="shared" si="55"/>
        <v>3.5072970020079364E-2</v>
      </c>
      <c r="Y44">
        <f t="shared" si="56"/>
        <v>1.9940458874895821E-3</v>
      </c>
      <c r="Z44">
        <f t="shared" si="57"/>
        <v>0.16233757284138925</v>
      </c>
      <c r="AB44">
        <f t="shared" si="58"/>
        <v>2239.9352295540189</v>
      </c>
      <c r="AC44">
        <f t="shared" si="33"/>
        <v>1449.4714060061069</v>
      </c>
      <c r="AE44">
        <f t="shared" si="34"/>
        <v>0</v>
      </c>
      <c r="AF44">
        <f t="shared" si="35"/>
        <v>0</v>
      </c>
      <c r="AG44">
        <f t="shared" si="36"/>
        <v>-2.0292196605173656</v>
      </c>
      <c r="AH44">
        <f t="shared" si="37"/>
        <v>-35072.970020079367</v>
      </c>
      <c r="AI44">
        <f t="shared" si="38"/>
        <v>-35074.999239739882</v>
      </c>
      <c r="AJ44">
        <f t="shared" si="39"/>
        <v>790.46382354791194</v>
      </c>
      <c r="AK44">
        <f t="shared" si="61"/>
        <v>156.79546606878134</v>
      </c>
      <c r="AL44">
        <f t="shared" si="40"/>
        <v>-34127.739950123185</v>
      </c>
      <c r="AN44">
        <f t="shared" si="41"/>
        <v>0</v>
      </c>
      <c r="AO44">
        <f t="shared" si="42"/>
        <v>0</v>
      </c>
      <c r="AP44">
        <f t="shared" si="43"/>
        <v>-4.9806322203863045E-2</v>
      </c>
      <c r="AQ44">
        <f t="shared" si="44"/>
        <v>-860.85093667046726</v>
      </c>
      <c r="AR44">
        <f t="shared" si="45"/>
        <v>-860.9007429926711</v>
      </c>
      <c r="AS44">
        <f t="shared" si="46"/>
        <v>19.401593948723683</v>
      </c>
      <c r="AT44">
        <f t="shared" si="47"/>
        <v>3.8484771535948594</v>
      </c>
      <c r="AU44">
        <f t="shared" si="48"/>
        <v>-837.65067189035244</v>
      </c>
      <c r="AW44">
        <v>41</v>
      </c>
      <c r="AX44">
        <f>IF(Z44&gt;0, (R44*SUMPRODUCT(K44:$K$98, X44:$X$98)-K44*$AZ$3)/Z44, 0)</f>
        <v>8928.7487833904142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0.195947922</v>
      </c>
      <c r="Q45" s="5">
        <f t="shared" si="60"/>
        <v>12.5</v>
      </c>
      <c r="R45">
        <f t="shared" si="31"/>
        <v>1000000</v>
      </c>
      <c r="S45">
        <f t="shared" si="32"/>
        <v>6213.906062195344</v>
      </c>
      <c r="U45">
        <f t="shared" si="52"/>
        <v>0.195947922</v>
      </c>
      <c r="V45">
        <f t="shared" si="53"/>
        <v>0.01</v>
      </c>
      <c r="W45">
        <f t="shared" si="54"/>
        <v>0.16233757284138925</v>
      </c>
      <c r="X45">
        <f t="shared" si="55"/>
        <v>3.1809710060793861E-2</v>
      </c>
      <c r="Y45">
        <f t="shared" si="56"/>
        <v>1.6233757284138926E-3</v>
      </c>
      <c r="Z45">
        <f t="shared" si="57"/>
        <v>0.12890448705218149</v>
      </c>
      <c r="AB45">
        <f t="shared" si="58"/>
        <v>1449.4714060061069</v>
      </c>
      <c r="AC45">
        <f t="shared" si="33"/>
        <v>801.00037353773178</v>
      </c>
      <c r="AE45">
        <f t="shared" si="34"/>
        <v>0</v>
      </c>
      <c r="AF45">
        <f t="shared" si="35"/>
        <v>0</v>
      </c>
      <c r="AG45">
        <f t="shared" si="36"/>
        <v>-1.6113060881522687</v>
      </c>
      <c r="AH45">
        <f t="shared" si="37"/>
        <v>-31809.710060793863</v>
      </c>
      <c r="AI45">
        <f t="shared" si="38"/>
        <v>-31811.321366882014</v>
      </c>
      <c r="AJ45">
        <f t="shared" si="39"/>
        <v>648.47103246837514</v>
      </c>
      <c r="AK45">
        <f t="shared" si="61"/>
        <v>101.4629984204275</v>
      </c>
      <c r="AL45">
        <f t="shared" si="40"/>
        <v>-31061.387335993211</v>
      </c>
      <c r="AN45">
        <f t="shared" si="41"/>
        <v>0</v>
      </c>
      <c r="AO45">
        <f t="shared" si="42"/>
        <v>0</v>
      </c>
      <c r="AP45">
        <f t="shared" si="43"/>
        <v>-3.5311440753138378E-2</v>
      </c>
      <c r="AQ45">
        <f t="shared" si="44"/>
        <v>-697.10323845067319</v>
      </c>
      <c r="AR45">
        <f t="shared" si="45"/>
        <v>-697.13854989142624</v>
      </c>
      <c r="AS45">
        <f t="shared" si="46"/>
        <v>14.21110899505867</v>
      </c>
      <c r="AT45">
        <f t="shared" si="47"/>
        <v>2.2235406939144657</v>
      </c>
      <c r="AU45">
        <f t="shared" si="48"/>
        <v>-680.70390020245316</v>
      </c>
      <c r="AW45">
        <v>42</v>
      </c>
      <c r="AX45">
        <f>IF(Z45&gt;0, (R45*SUMPRODUCT(K45:$K$98, X45:$X$98)-K45*$AZ$3)/Z45, 0)</f>
        <v>6213.906062195344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0.21719401199999999</v>
      </c>
      <c r="Q46" s="5">
        <f t="shared" si="60"/>
        <v>12.5</v>
      </c>
      <c r="R46">
        <f t="shared" si="31"/>
        <v>1000000</v>
      </c>
      <c r="S46">
        <f t="shared" si="32"/>
        <v>2946.4713171079861</v>
      </c>
      <c r="U46">
        <f t="shared" si="52"/>
        <v>0.21719401199999999</v>
      </c>
      <c r="V46">
        <f t="shared" si="53"/>
        <v>0.01</v>
      </c>
      <c r="W46">
        <f t="shared" si="54"/>
        <v>0.12890448705218149</v>
      </c>
      <c r="X46">
        <f t="shared" si="55"/>
        <v>2.7997282707665352E-2</v>
      </c>
      <c r="Y46">
        <f t="shared" si="56"/>
        <v>1.289044870521815E-3</v>
      </c>
      <c r="Z46">
        <f t="shared" si="57"/>
        <v>9.9618159473994328E-2</v>
      </c>
      <c r="AB46">
        <f t="shared" si="58"/>
        <v>801.00037353773178</v>
      </c>
      <c r="AC46">
        <f t="shared" si="33"/>
        <v>293.52204955321349</v>
      </c>
      <c r="AE46">
        <f t="shared" si="34"/>
        <v>0</v>
      </c>
      <c r="AF46">
        <f t="shared" si="35"/>
        <v>0</v>
      </c>
      <c r="AG46">
        <f t="shared" si="36"/>
        <v>-1.2452269934249292</v>
      </c>
      <c r="AH46">
        <f t="shared" si="37"/>
        <v>-27997.282707665352</v>
      </c>
      <c r="AI46">
        <f t="shared" si="38"/>
        <v>-27998.527934658778</v>
      </c>
      <c r="AJ46">
        <f t="shared" si="39"/>
        <v>507.47832398451828</v>
      </c>
      <c r="AK46">
        <f t="shared" si="61"/>
        <v>56.070026147641229</v>
      </c>
      <c r="AL46">
        <f t="shared" si="40"/>
        <v>-27434.979584526616</v>
      </c>
      <c r="AN46">
        <f t="shared" si="41"/>
        <v>0</v>
      </c>
      <c r="AO46">
        <f t="shared" si="42"/>
        <v>0</v>
      </c>
      <c r="AP46">
        <f t="shared" si="43"/>
        <v>-2.4365082909761221E-2</v>
      </c>
      <c r="AQ46">
        <f t="shared" si="44"/>
        <v>-547.81667761960182</v>
      </c>
      <c r="AR46">
        <f t="shared" si="45"/>
        <v>-547.84104270251157</v>
      </c>
      <c r="AS46">
        <f t="shared" si="46"/>
        <v>9.9297168340214643</v>
      </c>
      <c r="AT46">
        <f t="shared" si="47"/>
        <v>1.0971098788038913</v>
      </c>
      <c r="AU46">
        <f t="shared" si="48"/>
        <v>-536.8142159896862</v>
      </c>
      <c r="AW46">
        <v>43</v>
      </c>
      <c r="AX46">
        <f>IF(Z46&gt;0, (R46*SUMPRODUCT(K46:$K$98, X46:$X$98)-K46*$AZ$3)/Z46, 0)</f>
        <v>2946.4713171079861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0.239685495</v>
      </c>
      <c r="Q47" s="5">
        <f t="shared" si="60"/>
        <v>12.5</v>
      </c>
      <c r="R47">
        <f t="shared" si="31"/>
        <v>1000000</v>
      </c>
      <c r="S47">
        <f t="shared" si="32"/>
        <v>-1137.0222162814689</v>
      </c>
      <c r="U47">
        <f t="shared" si="52"/>
        <v>0.239685495</v>
      </c>
      <c r="V47">
        <f t="shared" si="53"/>
        <v>0.01</v>
      </c>
      <c r="W47">
        <f t="shared" si="54"/>
        <v>9.9618159473994328E-2</v>
      </c>
      <c r="X47">
        <f t="shared" si="55"/>
        <v>2.3877027864513269E-2</v>
      </c>
      <c r="Y47">
        <f t="shared" si="56"/>
        <v>9.9618159473994334E-4</v>
      </c>
      <c r="Z47">
        <f t="shared" si="57"/>
        <v>7.4744950014741129E-2</v>
      </c>
      <c r="AB47">
        <f t="shared" si="58"/>
        <v>293.52204955321349</v>
      </c>
      <c r="AC47">
        <f t="shared" si="33"/>
        <v>-84.986668721608567</v>
      </c>
      <c r="AE47">
        <f t="shared" si="34"/>
        <v>0</v>
      </c>
      <c r="AF47">
        <f t="shared" si="35"/>
        <v>0</v>
      </c>
      <c r="AG47">
        <f t="shared" si="36"/>
        <v>-0.93431187518426406</v>
      </c>
      <c r="AH47">
        <f t="shared" si="37"/>
        <v>-23877.027864513268</v>
      </c>
      <c r="AI47">
        <f t="shared" si="38"/>
        <v>-23877.962176388453</v>
      </c>
      <c r="AJ47">
        <f t="shared" si="39"/>
        <v>378.50871827482206</v>
      </c>
      <c r="AK47">
        <f t="shared" si="61"/>
        <v>20.546543468724945</v>
      </c>
      <c r="AL47">
        <f t="shared" si="40"/>
        <v>-23478.906914644907</v>
      </c>
      <c r="AN47">
        <f t="shared" si="41"/>
        <v>0</v>
      </c>
      <c r="AO47">
        <f t="shared" si="42"/>
        <v>0</v>
      </c>
      <c r="AP47">
        <f t="shared" si="43"/>
        <v>-1.6322745645287007E-2</v>
      </c>
      <c r="AQ47">
        <f t="shared" si="44"/>
        <v>-417.13978271015407</v>
      </c>
      <c r="AR47">
        <f t="shared" si="45"/>
        <v>-417.15610545579938</v>
      </c>
      <c r="AS47">
        <f t="shared" si="46"/>
        <v>6.612675806678622</v>
      </c>
      <c r="AT47">
        <f t="shared" si="47"/>
        <v>0.35895508966284712</v>
      </c>
      <c r="AU47">
        <f t="shared" si="48"/>
        <v>-410.18447455945795</v>
      </c>
      <c r="AW47">
        <v>44</v>
      </c>
      <c r="AX47">
        <f>IF(Z47&gt;0, (R47*SUMPRODUCT(K47:$K$98, X47:$X$98)-K47*$AZ$3)/Z47, 0)</f>
        <v>-1137.0222162814689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0.26259210900000002</v>
      </c>
      <c r="Q48" s="5">
        <f t="shared" si="60"/>
        <v>12.5</v>
      </c>
      <c r="R48">
        <f t="shared" si="31"/>
        <v>1000000</v>
      </c>
      <c r="S48">
        <f t="shared" si="32"/>
        <v>-6454.9972711693899</v>
      </c>
      <c r="U48">
        <f t="shared" si="52"/>
        <v>0.26259210900000002</v>
      </c>
      <c r="V48">
        <f t="shared" si="53"/>
        <v>0.01</v>
      </c>
      <c r="W48">
        <f t="shared" si="54"/>
        <v>7.4744950014741129E-2</v>
      </c>
      <c r="X48">
        <f t="shared" si="55"/>
        <v>1.9627434061470456E-2</v>
      </c>
      <c r="Y48">
        <f t="shared" si="56"/>
        <v>7.474495001474113E-4</v>
      </c>
      <c r="Z48">
        <f t="shared" si="57"/>
        <v>5.4370066453123263E-2</v>
      </c>
      <c r="AB48">
        <f t="shared" si="58"/>
        <v>-84.986668721608567</v>
      </c>
      <c r="AC48">
        <f t="shared" si="33"/>
        <v>-350.95863058820908</v>
      </c>
      <c r="AE48">
        <f t="shared" si="34"/>
        <v>0</v>
      </c>
      <c r="AF48">
        <f t="shared" si="35"/>
        <v>0</v>
      </c>
      <c r="AG48">
        <f t="shared" si="36"/>
        <v>-0.67962583066404081</v>
      </c>
      <c r="AH48">
        <f t="shared" si="37"/>
        <v>-19627.434061470456</v>
      </c>
      <c r="AI48">
        <f t="shared" si="38"/>
        <v>-19628.11368730112</v>
      </c>
      <c r="AJ48">
        <f t="shared" si="39"/>
        <v>265.97196186660051</v>
      </c>
      <c r="AK48">
        <f t="shared" si="61"/>
        <v>-5.9490668105126003</v>
      </c>
      <c r="AL48">
        <f t="shared" si="40"/>
        <v>-19368.090792245031</v>
      </c>
      <c r="AN48">
        <f t="shared" si="41"/>
        <v>0</v>
      </c>
      <c r="AO48">
        <f t="shared" si="42"/>
        <v>0</v>
      </c>
      <c r="AP48">
        <f t="shared" si="43"/>
        <v>-1.0601155343899694E-2</v>
      </c>
      <c r="AQ48">
        <f t="shared" si="44"/>
        <v>-306.158871690463</v>
      </c>
      <c r="AR48">
        <f t="shared" si="45"/>
        <v>-306.16947284580692</v>
      </c>
      <c r="AS48">
        <f t="shared" si="46"/>
        <v>4.1487682746175878</v>
      </c>
      <c r="AT48">
        <f t="shared" si="47"/>
        <v>-9.279662214701466E-2</v>
      </c>
      <c r="AU48">
        <f t="shared" si="48"/>
        <v>-302.11350119333633</v>
      </c>
      <c r="AW48">
        <v>45</v>
      </c>
      <c r="AX48">
        <f>IF(Z48&gt;0, (R48*SUMPRODUCT(K48:$K$98, X48:$X$98)-K48*$AZ$3)/Z48, 0)</f>
        <v>-6454.9972711693899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0.28653067599999998</v>
      </c>
      <c r="Q49" s="5">
        <f t="shared" si="60"/>
        <v>12.5</v>
      </c>
      <c r="R49">
        <f t="shared" si="31"/>
        <v>1000000</v>
      </c>
      <c r="S49">
        <f t="shared" si="32"/>
        <v>-13651.712130800723</v>
      </c>
      <c r="U49">
        <f t="shared" si="52"/>
        <v>0.28653067599999998</v>
      </c>
      <c r="V49">
        <f t="shared" si="53"/>
        <v>0.01</v>
      </c>
      <c r="W49">
        <f t="shared" si="54"/>
        <v>5.4370066453123263E-2</v>
      </c>
      <c r="X49">
        <f t="shared" si="55"/>
        <v>1.557869189497833E-2</v>
      </c>
      <c r="Y49">
        <f t="shared" si="56"/>
        <v>5.437006645312326E-4</v>
      </c>
      <c r="Z49">
        <f t="shared" si="57"/>
        <v>3.8247673893613707E-2</v>
      </c>
      <c r="AB49">
        <f t="shared" si="58"/>
        <v>-350.95863058820908</v>
      </c>
      <c r="AC49">
        <f t="shared" si="33"/>
        <v>-522.14623366835633</v>
      </c>
      <c r="AE49">
        <f t="shared" si="34"/>
        <v>0</v>
      </c>
      <c r="AF49">
        <f t="shared" si="35"/>
        <v>0</v>
      </c>
      <c r="AG49">
        <f t="shared" si="36"/>
        <v>-0.47809592367017134</v>
      </c>
      <c r="AH49">
        <f t="shared" si="37"/>
        <v>-15578.69189497833</v>
      </c>
      <c r="AI49">
        <f t="shared" si="38"/>
        <v>-15579.169990902001</v>
      </c>
      <c r="AJ49">
        <f t="shared" si="39"/>
        <v>171.18760308014726</v>
      </c>
      <c r="AK49">
        <f t="shared" si="61"/>
        <v>-24.567104141174639</v>
      </c>
      <c r="AL49">
        <f t="shared" si="40"/>
        <v>-15432.549491963029</v>
      </c>
      <c r="AN49">
        <f t="shared" si="41"/>
        <v>0</v>
      </c>
      <c r="AO49">
        <f t="shared" si="42"/>
        <v>0</v>
      </c>
      <c r="AP49">
        <f t="shared" si="43"/>
        <v>-6.6585603423143808E-3</v>
      </c>
      <c r="AQ49">
        <f t="shared" si="44"/>
        <v>-216.96830050489939</v>
      </c>
      <c r="AR49">
        <f t="shared" si="45"/>
        <v>-216.97495906524171</v>
      </c>
      <c r="AS49">
        <f t="shared" si="46"/>
        <v>2.3841721473276811</v>
      </c>
      <c r="AT49">
        <f t="shared" si="47"/>
        <v>-0.34215214408057665</v>
      </c>
      <c r="AU49">
        <f t="shared" si="48"/>
        <v>-214.9329390619946</v>
      </c>
      <c r="AW49">
        <v>46</v>
      </c>
      <c r="AX49">
        <f>IF(Z49&gt;0, (R49*SUMPRODUCT(K49:$K$98, X49:$X$98)-K49*$AZ$3)/Z49, 0)</f>
        <v>-13651.712130800723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0.31063079199999999</v>
      </c>
      <c r="Q50" s="5">
        <f t="shared" si="60"/>
        <v>12.5</v>
      </c>
      <c r="R50">
        <f t="shared" si="31"/>
        <v>1000000</v>
      </c>
      <c r="S50">
        <f t="shared" si="32"/>
        <v>-23806.862807578451</v>
      </c>
      <c r="U50">
        <f t="shared" si="52"/>
        <v>0.31063079199999999</v>
      </c>
      <c r="V50">
        <f t="shared" si="53"/>
        <v>0.01</v>
      </c>
      <c r="W50">
        <f t="shared" si="54"/>
        <v>3.8247673893613707E-2</v>
      </c>
      <c r="X50">
        <f t="shared" si="55"/>
        <v>1.1880905233730948E-2</v>
      </c>
      <c r="Y50">
        <f t="shared" si="56"/>
        <v>3.8247673893613708E-4</v>
      </c>
      <c r="Z50">
        <f t="shared" si="57"/>
        <v>2.5984291920946621E-2</v>
      </c>
      <c r="AB50">
        <f t="shared" si="58"/>
        <v>-522.14623366835633</v>
      </c>
      <c r="AC50">
        <f t="shared" si="33"/>
        <v>-618.60447291404535</v>
      </c>
      <c r="AE50">
        <f t="shared" si="34"/>
        <v>0</v>
      </c>
      <c r="AF50">
        <f t="shared" si="35"/>
        <v>0</v>
      </c>
      <c r="AG50">
        <f t="shared" si="36"/>
        <v>-0.32480364901183278</v>
      </c>
      <c r="AH50">
        <f t="shared" si="37"/>
        <v>-11880.905233730948</v>
      </c>
      <c r="AI50">
        <f t="shared" si="38"/>
        <v>-11881.230037379959</v>
      </c>
      <c r="AJ50">
        <f t="shared" si="39"/>
        <v>96.458239245689015</v>
      </c>
      <c r="AK50">
        <f t="shared" si="61"/>
        <v>-36.55023635678495</v>
      </c>
      <c r="AL50">
        <f t="shared" si="40"/>
        <v>-11821.322034491055</v>
      </c>
      <c r="AN50">
        <f t="shared" si="41"/>
        <v>0</v>
      </c>
      <c r="AO50">
        <f t="shared" si="42"/>
        <v>0</v>
      </c>
      <c r="AP50">
        <f t="shared" si="43"/>
        <v>-4.0389472019449367E-3</v>
      </c>
      <c r="AQ50">
        <f t="shared" si="44"/>
        <v>-147.73956233663617</v>
      </c>
      <c r="AR50">
        <f t="shared" si="45"/>
        <v>-147.74360128383813</v>
      </c>
      <c r="AS50">
        <f t="shared" si="46"/>
        <v>1.1994623111260612</v>
      </c>
      <c r="AT50">
        <f t="shared" si="47"/>
        <v>-0.4545037449942092</v>
      </c>
      <c r="AU50">
        <f t="shared" si="48"/>
        <v>-146.99864271770628</v>
      </c>
      <c r="AW50">
        <v>47</v>
      </c>
      <c r="AX50">
        <f>IF(Z50&gt;0, (R50*SUMPRODUCT(K50:$K$98, X50:$X$98)-K50*$AZ$3)/Z50, 0)</f>
        <v>-23806.862807578451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0.33433633699999998</v>
      </c>
      <c r="Q51" s="5">
        <f t="shared" si="60"/>
        <v>12.5</v>
      </c>
      <c r="R51">
        <f t="shared" si="31"/>
        <v>1000000</v>
      </c>
      <c r="S51">
        <f t="shared" si="32"/>
        <v>-38665.696233749928</v>
      </c>
      <c r="U51">
        <f t="shared" si="52"/>
        <v>0.33433633699999998</v>
      </c>
      <c r="V51">
        <f t="shared" si="53"/>
        <v>0.01</v>
      </c>
      <c r="W51">
        <f t="shared" si="54"/>
        <v>2.5984291920946621E-2</v>
      </c>
      <c r="X51">
        <f t="shared" si="55"/>
        <v>8.6874929803879859E-3</v>
      </c>
      <c r="Y51">
        <f t="shared" si="56"/>
        <v>2.5984291920946623E-4</v>
      </c>
      <c r="Z51">
        <f t="shared" si="57"/>
        <v>1.7036956021349168E-2</v>
      </c>
      <c r="AB51">
        <f t="shared" si="58"/>
        <v>-618.60447291404535</v>
      </c>
      <c r="AC51">
        <f t="shared" si="33"/>
        <v>-658.74576626924363</v>
      </c>
      <c r="AE51">
        <f t="shared" si="34"/>
        <v>0</v>
      </c>
      <c r="AF51">
        <f t="shared" si="35"/>
        <v>0</v>
      </c>
      <c r="AG51">
        <f t="shared" si="36"/>
        <v>-0.2129619502668646</v>
      </c>
      <c r="AH51">
        <f t="shared" si="37"/>
        <v>-8687.4929803879859</v>
      </c>
      <c r="AI51">
        <f t="shared" si="38"/>
        <v>-8687.7059423382525</v>
      </c>
      <c r="AJ51">
        <f t="shared" si="39"/>
        <v>40.141293355198286</v>
      </c>
      <c r="AK51">
        <f t="shared" si="61"/>
        <v>-43.302313103983181</v>
      </c>
      <c r="AL51">
        <f t="shared" si="40"/>
        <v>-8690.8669620870369</v>
      </c>
      <c r="AN51">
        <f t="shared" si="41"/>
        <v>0</v>
      </c>
      <c r="AO51">
        <f t="shared" si="42"/>
        <v>0</v>
      </c>
      <c r="AP51">
        <f t="shared" si="43"/>
        <v>-2.3644561759739442E-3</v>
      </c>
      <c r="AQ51">
        <f t="shared" si="44"/>
        <v>-96.45477234533351</v>
      </c>
      <c r="AR51">
        <f t="shared" si="45"/>
        <v>-96.457136801509478</v>
      </c>
      <c r="AS51">
        <f t="shared" si="46"/>
        <v>0.44567740324665944</v>
      </c>
      <c r="AT51">
        <f t="shared" si="47"/>
        <v>-0.4807733096187799</v>
      </c>
      <c r="AU51">
        <f t="shared" si="48"/>
        <v>-96.492232707881598</v>
      </c>
      <c r="AW51">
        <v>48</v>
      </c>
      <c r="AX51">
        <f>IF(Z51&gt;0, (R51*SUMPRODUCT(K51:$K$98, X51:$X$98)-K51*$AZ$3)/Z51, 0)</f>
        <v>-38665.696233749928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0.35860877099999999</v>
      </c>
      <c r="Q52" s="5">
        <f t="shared" si="60"/>
        <v>12.5</v>
      </c>
      <c r="R52">
        <f t="shared" si="31"/>
        <v>1000000</v>
      </c>
      <c r="S52">
        <f t="shared" si="32"/>
        <v>-61274.66758204512</v>
      </c>
      <c r="U52">
        <f t="shared" si="52"/>
        <v>0.35860877099999999</v>
      </c>
      <c r="V52">
        <f t="shared" si="53"/>
        <v>0.01</v>
      </c>
      <c r="W52">
        <f t="shared" si="54"/>
        <v>1.7036956021349168E-2</v>
      </c>
      <c r="X52">
        <f t="shared" si="55"/>
        <v>6.1096018603970749E-3</v>
      </c>
      <c r="Y52">
        <f t="shared" si="56"/>
        <v>1.7036956021349169E-4</v>
      </c>
      <c r="Z52">
        <f t="shared" si="57"/>
        <v>1.07569846007386E-2</v>
      </c>
      <c r="AB52">
        <f t="shared" si="58"/>
        <v>-658.74576626924363</v>
      </c>
      <c r="AC52">
        <f t="shared" si="33"/>
        <v>-659.13065559543611</v>
      </c>
      <c r="AE52">
        <f t="shared" si="34"/>
        <v>0</v>
      </c>
      <c r="AF52">
        <f t="shared" si="35"/>
        <v>0</v>
      </c>
      <c r="AG52">
        <f t="shared" si="36"/>
        <v>-0.13446230750923249</v>
      </c>
      <c r="AH52">
        <f t="shared" si="37"/>
        <v>-6109.6018603970751</v>
      </c>
      <c r="AI52">
        <f t="shared" si="38"/>
        <v>-6109.7363227045844</v>
      </c>
      <c r="AJ52">
        <f t="shared" si="39"/>
        <v>0.38488932619247862</v>
      </c>
      <c r="AK52">
        <f t="shared" si="61"/>
        <v>-46.112203638847056</v>
      </c>
      <c r="AL52">
        <f t="shared" si="40"/>
        <v>-6155.4636370172384</v>
      </c>
      <c r="AN52">
        <f t="shared" si="41"/>
        <v>0</v>
      </c>
      <c r="AO52">
        <f t="shared" si="42"/>
        <v>0</v>
      </c>
      <c r="AP52">
        <f t="shared" si="43"/>
        <v>-1.3329436525578828E-3</v>
      </c>
      <c r="AQ52">
        <f t="shared" si="44"/>
        <v>-60.565337382098278</v>
      </c>
      <c r="AR52">
        <f t="shared" si="45"/>
        <v>-60.566670325750835</v>
      </c>
      <c r="AS52">
        <f t="shared" si="46"/>
        <v>3.8154616991852427E-3</v>
      </c>
      <c r="AT52">
        <f t="shared" si="47"/>
        <v>-0.45711672129111247</v>
      </c>
      <c r="AU52">
        <f t="shared" si="48"/>
        <v>-61.019971585342759</v>
      </c>
      <c r="AW52">
        <v>49</v>
      </c>
      <c r="AX52">
        <f>IF(Z52&gt;0, (R52*SUMPRODUCT(K52:$K$98, X52:$X$98)-K52*$AZ$3)/Z52, 0)</f>
        <v>-61274.66758204512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0.383306127</v>
      </c>
      <c r="Q53" s="5">
        <f t="shared" si="60"/>
        <v>12.5</v>
      </c>
      <c r="R53">
        <f t="shared" si="31"/>
        <v>1000000</v>
      </c>
      <c r="S53">
        <f t="shared" si="32"/>
        <v>-97134.570988735548</v>
      </c>
      <c r="U53">
        <f t="shared" si="52"/>
        <v>0.383306127</v>
      </c>
      <c r="V53">
        <f t="shared" si="53"/>
        <v>0.01</v>
      </c>
      <c r="W53">
        <f t="shared" si="54"/>
        <v>1.07569846007386E-2</v>
      </c>
      <c r="X53">
        <f t="shared" si="55"/>
        <v>4.1232181055077541E-3</v>
      </c>
      <c r="Y53">
        <f t="shared" si="56"/>
        <v>1.07569846007386E-4</v>
      </c>
      <c r="Z53">
        <f t="shared" si="57"/>
        <v>6.5261966492234603E-3</v>
      </c>
      <c r="AB53">
        <f t="shared" si="58"/>
        <v>-659.13065559543611</v>
      </c>
      <c r="AC53">
        <f t="shared" si="33"/>
        <v>-633.91931171044428</v>
      </c>
      <c r="AE53">
        <f t="shared" si="34"/>
        <v>0</v>
      </c>
      <c r="AF53">
        <f t="shared" si="35"/>
        <v>0</v>
      </c>
      <c r="AG53">
        <f t="shared" si="36"/>
        <v>-8.1577458115293253E-2</v>
      </c>
      <c r="AH53">
        <f t="shared" si="37"/>
        <v>-4123.2181055077544</v>
      </c>
      <c r="AI53">
        <f t="shared" si="38"/>
        <v>-4123.2996829658696</v>
      </c>
      <c r="AJ53">
        <f t="shared" si="39"/>
        <v>-25.211343884991834</v>
      </c>
      <c r="AK53">
        <f t="shared" si="61"/>
        <v>-46.139145891680535</v>
      </c>
      <c r="AL53">
        <f t="shared" si="40"/>
        <v>-4194.6501727425421</v>
      </c>
      <c r="AN53">
        <f t="shared" si="41"/>
        <v>0</v>
      </c>
      <c r="AO53">
        <f t="shared" si="42"/>
        <v>0</v>
      </c>
      <c r="AP53">
        <f t="shared" si="43"/>
        <v>-7.2204352416170374E-4</v>
      </c>
      <c r="AQ53">
        <f t="shared" si="44"/>
        <v>-36.494676355085403</v>
      </c>
      <c r="AR53">
        <f t="shared" si="45"/>
        <v>-36.495398398609566</v>
      </c>
      <c r="AS53">
        <f t="shared" si="46"/>
        <v>-0.22314605049160627</v>
      </c>
      <c r="AT53">
        <f t="shared" si="47"/>
        <v>-0.4083783960804066</v>
      </c>
      <c r="AU53">
        <f t="shared" si="48"/>
        <v>-37.126922845181575</v>
      </c>
      <c r="AW53">
        <v>50</v>
      </c>
      <c r="AX53">
        <f>IF(Z53&gt;0, (R53*SUMPRODUCT(K53:$K$98, X53:$X$98)-K53*$AZ$3)/Z53, 0)</f>
        <v>-97134.570988735548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0.40826881399999998</v>
      </c>
      <c r="Q54" s="5">
        <f t="shared" si="60"/>
        <v>12.5</v>
      </c>
      <c r="R54">
        <f t="shared" si="31"/>
        <v>1000000</v>
      </c>
      <c r="S54">
        <f t="shared" si="32"/>
        <v>-156414.82906665845</v>
      </c>
      <c r="U54">
        <f t="shared" si="52"/>
        <v>0.40826881399999998</v>
      </c>
      <c r="V54">
        <f t="shared" si="53"/>
        <v>0.01</v>
      </c>
      <c r="W54">
        <f t="shared" si="54"/>
        <v>6.5261966492234603E-3</v>
      </c>
      <c r="X54">
        <f t="shared" si="55"/>
        <v>2.6644425659092361E-3</v>
      </c>
      <c r="Y54">
        <f t="shared" si="56"/>
        <v>6.5261966492234603E-5</v>
      </c>
      <c r="Z54">
        <f t="shared" si="57"/>
        <v>3.7964921168219899E-3</v>
      </c>
      <c r="AB54">
        <f t="shared" si="58"/>
        <v>-633.91931171044428</v>
      </c>
      <c r="AC54">
        <f t="shared" si="33"/>
        <v>-593.82766550562781</v>
      </c>
      <c r="AE54">
        <f t="shared" si="34"/>
        <v>0</v>
      </c>
      <c r="AF54">
        <f t="shared" si="35"/>
        <v>0</v>
      </c>
      <c r="AG54">
        <f t="shared" si="36"/>
        <v>-4.7456151460274876E-2</v>
      </c>
      <c r="AH54">
        <f t="shared" si="37"/>
        <v>-2664.4425659092362</v>
      </c>
      <c r="AI54">
        <f t="shared" si="38"/>
        <v>-2664.4900220606964</v>
      </c>
      <c r="AJ54">
        <f t="shared" si="39"/>
        <v>-40.09164620481647</v>
      </c>
      <c r="AK54">
        <f t="shared" si="61"/>
        <v>-44.374351819731103</v>
      </c>
      <c r="AL54">
        <f t="shared" si="40"/>
        <v>-2748.9560200852443</v>
      </c>
      <c r="AN54">
        <f t="shared" si="41"/>
        <v>0</v>
      </c>
      <c r="AO54">
        <f t="shared" si="42"/>
        <v>0</v>
      </c>
      <c r="AP54">
        <f t="shared" si="43"/>
        <v>-3.7503146040554253E-4</v>
      </c>
      <c r="AQ54">
        <f t="shared" si="44"/>
        <v>-21.056275233277081</v>
      </c>
      <c r="AR54">
        <f t="shared" si="45"/>
        <v>-21.056650264737488</v>
      </c>
      <c r="AS54">
        <f t="shared" si="46"/>
        <v>-0.31683202627252316</v>
      </c>
      <c r="AT54">
        <f t="shared" si="47"/>
        <v>-0.35067693977320907</v>
      </c>
      <c r="AU54">
        <f t="shared" si="48"/>
        <v>-21.724159230783222</v>
      </c>
      <c r="AW54">
        <v>51</v>
      </c>
      <c r="AX54">
        <f>IF(Z54&gt;0, (R54*SUMPRODUCT(K54:$K$98, X54:$X$98)-K54*$AZ$3)/Z54, 0)</f>
        <v>-156414.82906665845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0.43333920100000001</v>
      </c>
      <c r="Q55" s="5">
        <f t="shared" si="60"/>
        <v>12.5</v>
      </c>
      <c r="R55">
        <f t="shared" si="31"/>
        <v>1000000</v>
      </c>
      <c r="S55">
        <f t="shared" si="32"/>
        <v>-258594.71463368117</v>
      </c>
      <c r="U55">
        <f t="shared" si="52"/>
        <v>0.43333920100000001</v>
      </c>
      <c r="V55">
        <f t="shared" si="53"/>
        <v>0.01</v>
      </c>
      <c r="W55">
        <f t="shared" si="54"/>
        <v>3.7964921168219899E-3</v>
      </c>
      <c r="X55">
        <f t="shared" si="55"/>
        <v>1.6451688605064398E-3</v>
      </c>
      <c r="Y55">
        <f t="shared" si="56"/>
        <v>3.79649211682199E-5</v>
      </c>
      <c r="Z55">
        <f t="shared" si="57"/>
        <v>2.1133583351473301E-3</v>
      </c>
      <c r="AB55">
        <f t="shared" si="58"/>
        <v>-593.82766550562781</v>
      </c>
      <c r="AC55">
        <f t="shared" si="33"/>
        <v>-546.50329559613533</v>
      </c>
      <c r="AE55">
        <f t="shared" si="34"/>
        <v>0</v>
      </c>
      <c r="AF55">
        <f t="shared" si="35"/>
        <v>0</v>
      </c>
      <c r="AG55">
        <f t="shared" si="36"/>
        <v>-2.6416979189341626E-2</v>
      </c>
      <c r="AH55">
        <f t="shared" si="37"/>
        <v>-1645.1688605064398</v>
      </c>
      <c r="AI55">
        <f t="shared" si="38"/>
        <v>-1645.1952774856293</v>
      </c>
      <c r="AJ55">
        <f t="shared" si="39"/>
        <v>-47.324369909492475</v>
      </c>
      <c r="AK55">
        <f t="shared" si="61"/>
        <v>-41.567936585393952</v>
      </c>
      <c r="AL55">
        <f t="shared" si="40"/>
        <v>-1734.0875839805158</v>
      </c>
      <c r="AN55">
        <f t="shared" si="41"/>
        <v>0</v>
      </c>
      <c r="AO55">
        <f t="shared" si="42"/>
        <v>0</v>
      </c>
      <c r="AP55">
        <f t="shared" si="43"/>
        <v>-1.8639760035668403E-4</v>
      </c>
      <c r="AQ55">
        <f t="shared" si="44"/>
        <v>-11.608273814428637</v>
      </c>
      <c r="AR55">
        <f t="shared" si="45"/>
        <v>-11.608460212028994</v>
      </c>
      <c r="AS55">
        <f t="shared" si="46"/>
        <v>-0.33391967061398536</v>
      </c>
      <c r="AT55">
        <f t="shared" si="47"/>
        <v>-0.29330240886976106</v>
      </c>
      <c r="AU55">
        <f t="shared" si="48"/>
        <v>-12.235682291512742</v>
      </c>
      <c r="AW55">
        <v>52</v>
      </c>
      <c r="AX55">
        <f>IF(Z55&gt;0, (R55*SUMPRODUCT(K55:$K$98, X55:$X$98)-K55*$AZ$3)/Z55, 0)</f>
        <v>-258594.71463368117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0.458542742</v>
      </c>
      <c r="Q56" s="5">
        <f t="shared" si="60"/>
        <v>12.5</v>
      </c>
      <c r="R56">
        <f t="shared" si="31"/>
        <v>1000000</v>
      </c>
      <c r="S56">
        <f t="shared" si="32"/>
        <v>-442552.78632625128</v>
      </c>
      <c r="U56">
        <f t="shared" si="52"/>
        <v>0.458542742</v>
      </c>
      <c r="V56">
        <f t="shared" si="53"/>
        <v>0.01</v>
      </c>
      <c r="W56">
        <f t="shared" si="54"/>
        <v>2.1133583351473301E-3</v>
      </c>
      <c r="X56">
        <f t="shared" si="55"/>
        <v>9.6906512582701175E-4</v>
      </c>
      <c r="Y56">
        <f t="shared" si="56"/>
        <v>2.11335833514733E-5</v>
      </c>
      <c r="Z56">
        <f t="shared" si="57"/>
        <v>1.123159625968845E-3</v>
      </c>
      <c r="AB56">
        <f t="shared" si="58"/>
        <v>-546.50329559613533</v>
      </c>
      <c r="AC56">
        <f t="shared" si="33"/>
        <v>-497.05742196166256</v>
      </c>
      <c r="AE56">
        <f t="shared" si="34"/>
        <v>0</v>
      </c>
      <c r="AF56">
        <f t="shared" si="35"/>
        <v>0</v>
      </c>
      <c r="AG56">
        <f t="shared" si="36"/>
        <v>-1.4039495324610563E-2</v>
      </c>
      <c r="AH56">
        <f t="shared" si="37"/>
        <v>-969.0651258270118</v>
      </c>
      <c r="AI56">
        <f t="shared" si="38"/>
        <v>-969.07916532233639</v>
      </c>
      <c r="AJ56">
        <f t="shared" si="39"/>
        <v>-49.445873634472775</v>
      </c>
      <c r="AK56">
        <f t="shared" si="61"/>
        <v>-38.25523069172948</v>
      </c>
      <c r="AL56">
        <f t="shared" si="40"/>
        <v>-1056.7802696485387</v>
      </c>
      <c r="AN56">
        <f t="shared" si="41"/>
        <v>0</v>
      </c>
      <c r="AO56">
        <f t="shared" si="42"/>
        <v>0</v>
      </c>
      <c r="AP56">
        <f t="shared" si="43"/>
        <v>-8.8448533556556349E-5</v>
      </c>
      <c r="AQ56">
        <f t="shared" si="44"/>
        <v>-6.1050904835552906</v>
      </c>
      <c r="AR56">
        <f t="shared" si="45"/>
        <v>-6.1051789320888474</v>
      </c>
      <c r="AS56">
        <f t="shared" si="46"/>
        <v>-0.31150799314883654</v>
      </c>
      <c r="AT56">
        <f t="shared" si="47"/>
        <v>-0.2410071713631983</v>
      </c>
      <c r="AU56">
        <f t="shared" si="48"/>
        <v>-6.6576940966008831</v>
      </c>
      <c r="AW56">
        <v>53</v>
      </c>
      <c r="AX56">
        <f>IF(Z56&gt;0, (R56*SUMPRODUCT(K56:$K$98, X56:$X$98)-K56*$AZ$3)/Z56, 0)</f>
        <v>-442552.78632625128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0.48392545599999998</v>
      </c>
      <c r="Q57" s="5">
        <f t="shared" si="60"/>
        <v>12.5</v>
      </c>
      <c r="R57">
        <f t="shared" si="31"/>
        <v>1000000</v>
      </c>
      <c r="S57">
        <f t="shared" si="32"/>
        <v>-789317.22556775261</v>
      </c>
      <c r="U57">
        <f t="shared" si="52"/>
        <v>0.48392545599999998</v>
      </c>
      <c r="V57">
        <f t="shared" si="53"/>
        <v>0.01</v>
      </c>
      <c r="W57">
        <f t="shared" si="54"/>
        <v>1.123159625968845E-3</v>
      </c>
      <c r="X57">
        <f t="shared" si="55"/>
        <v>5.4352553415776272E-4</v>
      </c>
      <c r="Y57">
        <f t="shared" si="56"/>
        <v>1.123159625968845E-5</v>
      </c>
      <c r="Z57">
        <f t="shared" si="57"/>
        <v>5.6840249555139383E-4</v>
      </c>
      <c r="AB57">
        <f t="shared" si="58"/>
        <v>-497.05742196166256</v>
      </c>
      <c r="AC57">
        <f t="shared" si="33"/>
        <v>-448.64988079441304</v>
      </c>
      <c r="AE57">
        <f t="shared" si="34"/>
        <v>0</v>
      </c>
      <c r="AF57">
        <f t="shared" si="35"/>
        <v>0</v>
      </c>
      <c r="AG57">
        <f t="shared" si="36"/>
        <v>-7.1050311943924227E-3</v>
      </c>
      <c r="AH57">
        <f t="shared" si="37"/>
        <v>-543.52553415776276</v>
      </c>
      <c r="AI57">
        <f t="shared" si="38"/>
        <v>-543.53263918895721</v>
      </c>
      <c r="AJ57">
        <f t="shared" si="39"/>
        <v>-48.407541167249519</v>
      </c>
      <c r="AK57">
        <f t="shared" si="61"/>
        <v>-34.79401953731638</v>
      </c>
      <c r="AL57">
        <f t="shared" si="40"/>
        <v>-626.73419989352305</v>
      </c>
      <c r="AN57">
        <f t="shared" si="41"/>
        <v>0</v>
      </c>
      <c r="AO57">
        <f t="shared" si="42"/>
        <v>0</v>
      </c>
      <c r="AP57">
        <f t="shared" si="43"/>
        <v>-3.99656707920562E-5</v>
      </c>
      <c r="AQ57">
        <f t="shared" si="44"/>
        <v>-3.0573212095634164</v>
      </c>
      <c r="AR57">
        <f t="shared" si="45"/>
        <v>-3.0573611752342087</v>
      </c>
      <c r="AS57">
        <f t="shared" si="46"/>
        <v>-0.27229153556286961</v>
      </c>
      <c r="AT57">
        <f t="shared" si="47"/>
        <v>-0.19571572485962471</v>
      </c>
      <c r="AU57">
        <f t="shared" si="48"/>
        <v>-3.5253684356567025</v>
      </c>
      <c r="AW57">
        <v>54</v>
      </c>
      <c r="AX57">
        <f>IF(Z57&gt;0, (R57*SUMPRODUCT(K57:$K$98, X57:$X$98)-K57*$AZ$3)/Z57, 0)</f>
        <v>-789317.22556775261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0.50934341699999997</v>
      </c>
      <c r="Q58" s="5">
        <f t="shared" si="60"/>
        <v>12.5</v>
      </c>
      <c r="R58">
        <f t="shared" si="31"/>
        <v>1000000</v>
      </c>
      <c r="S58">
        <f t="shared" si="32"/>
        <v>-1475204.1224867185</v>
      </c>
      <c r="U58">
        <f t="shared" si="52"/>
        <v>0.50934341699999997</v>
      </c>
      <c r="V58">
        <f t="shared" si="53"/>
        <v>0.01</v>
      </c>
      <c r="W58">
        <f t="shared" si="54"/>
        <v>5.6840249555139383E-4</v>
      </c>
      <c r="X58">
        <f t="shared" si="55"/>
        <v>2.8951206931547422E-4</v>
      </c>
      <c r="Y58">
        <f t="shared" si="56"/>
        <v>5.6840249555139382E-6</v>
      </c>
      <c r="Z58">
        <f t="shared" si="57"/>
        <v>2.7320640128040567E-4</v>
      </c>
      <c r="AB58">
        <f t="shared" si="58"/>
        <v>-448.64988079441304</v>
      </c>
      <c r="AC58">
        <f t="shared" si="33"/>
        <v>-403.0352094586151</v>
      </c>
      <c r="AE58">
        <f t="shared" si="34"/>
        <v>0</v>
      </c>
      <c r="AF58">
        <f t="shared" si="35"/>
        <v>0</v>
      </c>
      <c r="AG58">
        <f t="shared" si="36"/>
        <v>-3.415080016005071E-3</v>
      </c>
      <c r="AH58">
        <f t="shared" si="37"/>
        <v>-289.51206931547421</v>
      </c>
      <c r="AI58">
        <f t="shared" si="38"/>
        <v>-289.5154843954902</v>
      </c>
      <c r="AJ58">
        <f t="shared" si="39"/>
        <v>-45.614671335797937</v>
      </c>
      <c r="AK58">
        <f t="shared" si="61"/>
        <v>-31.405491655608916</v>
      </c>
      <c r="AL58">
        <f t="shared" si="40"/>
        <v>-366.53564738689704</v>
      </c>
      <c r="AN58">
        <f t="shared" si="41"/>
        <v>0</v>
      </c>
      <c r="AO58">
        <f t="shared" si="42"/>
        <v>0</v>
      </c>
      <c r="AP58">
        <f t="shared" si="43"/>
        <v>-1.7151573893046999E-5</v>
      </c>
      <c r="AQ58">
        <f t="shared" si="44"/>
        <v>-1.4540179517087859</v>
      </c>
      <c r="AR58">
        <f t="shared" si="45"/>
        <v>-1.4540351032826788</v>
      </c>
      <c r="AS58">
        <f t="shared" si="46"/>
        <v>-0.2290907979773173</v>
      </c>
      <c r="AT58">
        <f t="shared" si="47"/>
        <v>-0.15772796193769986</v>
      </c>
      <c r="AU58">
        <f t="shared" si="48"/>
        <v>-1.8408538631976958</v>
      </c>
      <c r="AW58">
        <v>55</v>
      </c>
      <c r="AX58">
        <f>IF(Z58&gt;0, (R58*SUMPRODUCT(K58:$K$98, X58:$X$98)-K58*$AZ$3)/Z58, 0)</f>
        <v>-1475204.1224867185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0.53464878299999996</v>
      </c>
      <c r="Q59" s="5">
        <f t="shared" si="60"/>
        <v>12.5</v>
      </c>
      <c r="R59">
        <f t="shared" si="31"/>
        <v>1000000</v>
      </c>
      <c r="S59">
        <f t="shared" si="32"/>
        <v>-2902073.680881856</v>
      </c>
      <c r="U59">
        <f t="shared" si="52"/>
        <v>0.53464878299999996</v>
      </c>
      <c r="V59">
        <f t="shared" si="53"/>
        <v>0.01</v>
      </c>
      <c r="W59">
        <f t="shared" si="54"/>
        <v>2.7320640128040567E-4</v>
      </c>
      <c r="X59">
        <f t="shared" si="55"/>
        <v>1.4606946995237853E-4</v>
      </c>
      <c r="Y59">
        <f t="shared" si="56"/>
        <v>2.7320640128040566E-6</v>
      </c>
      <c r="Z59">
        <f t="shared" si="57"/>
        <v>1.2440486731522308E-4</v>
      </c>
      <c r="AB59">
        <f t="shared" si="58"/>
        <v>-403.0352094586151</v>
      </c>
      <c r="AC59">
        <f t="shared" si="33"/>
        <v>-361.03209120910833</v>
      </c>
      <c r="AE59">
        <f t="shared" si="34"/>
        <v>0</v>
      </c>
      <c r="AF59">
        <f t="shared" si="35"/>
        <v>0</v>
      </c>
      <c r="AG59">
        <f t="shared" si="36"/>
        <v>-1.5550608414402886E-3</v>
      </c>
      <c r="AH59">
        <f t="shared" si="37"/>
        <v>-146.06946995237854</v>
      </c>
      <c r="AI59">
        <f t="shared" si="38"/>
        <v>-146.07102501321998</v>
      </c>
      <c r="AJ59">
        <f t="shared" si="39"/>
        <v>-42.00311824950677</v>
      </c>
      <c r="AK59">
        <f t="shared" si="61"/>
        <v>-28.212464662103059</v>
      </c>
      <c r="AL59">
        <f t="shared" si="40"/>
        <v>-216.28660792482981</v>
      </c>
      <c r="AN59">
        <f t="shared" si="41"/>
        <v>0</v>
      </c>
      <c r="AO59">
        <f t="shared" si="42"/>
        <v>0</v>
      </c>
      <c r="AP59">
        <f t="shared" si="43"/>
        <v>-6.973205397914624E-6</v>
      </c>
      <c r="AQ59">
        <f t="shared" si="44"/>
        <v>-0.65500486488943932</v>
      </c>
      <c r="AR59">
        <f t="shared" si="45"/>
        <v>-0.65501183809483721</v>
      </c>
      <c r="AS59">
        <f t="shared" si="46"/>
        <v>-0.18835042533475918</v>
      </c>
      <c r="AT59">
        <f t="shared" si="47"/>
        <v>-0.12651036257079254</v>
      </c>
      <c r="AU59">
        <f t="shared" si="48"/>
        <v>-0.96987262600038893</v>
      </c>
      <c r="AW59">
        <v>56</v>
      </c>
      <c r="AX59">
        <f>IF(Z59&gt;0, (R59*SUMPRODUCT(K59:$K$98, X59:$X$98)-K59*$AZ$3)/Z59, 0)</f>
        <v>-2902073.680881856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0.56402811100000005</v>
      </c>
      <c r="Q60" s="5">
        <f t="shared" si="60"/>
        <v>12.5</v>
      </c>
      <c r="R60">
        <f t="shared" si="31"/>
        <v>1000000</v>
      </c>
      <c r="S60">
        <f t="shared" si="32"/>
        <v>-6092997.6756066568</v>
      </c>
      <c r="U60">
        <f t="shared" si="52"/>
        <v>0.56402811100000005</v>
      </c>
      <c r="V60">
        <f t="shared" si="53"/>
        <v>0.01</v>
      </c>
      <c r="W60">
        <f t="shared" si="54"/>
        <v>1.2440486731522308E-4</v>
      </c>
      <c r="X60">
        <f t="shared" si="55"/>
        <v>7.0167842311010919E-5</v>
      </c>
      <c r="Y60">
        <f t="shared" si="56"/>
        <v>1.2440486731522308E-6</v>
      </c>
      <c r="Z60">
        <f t="shared" si="57"/>
        <v>5.2992976331059934E-5</v>
      </c>
      <c r="AB60">
        <f t="shared" si="58"/>
        <v>-361.03209120910833</v>
      </c>
      <c r="AC60">
        <f t="shared" si="33"/>
        <v>-322.88608160862674</v>
      </c>
      <c r="AE60">
        <f t="shared" si="34"/>
        <v>0</v>
      </c>
      <c r="AF60">
        <f t="shared" si="35"/>
        <v>0</v>
      </c>
      <c r="AG60">
        <f t="shared" si="36"/>
        <v>-6.6241220413824919E-4</v>
      </c>
      <c r="AH60">
        <f t="shared" si="37"/>
        <v>-70.167842311010915</v>
      </c>
      <c r="AI60">
        <f t="shared" si="38"/>
        <v>-70.168504723215051</v>
      </c>
      <c r="AJ60">
        <f t="shared" si="39"/>
        <v>-38.146009600481591</v>
      </c>
      <c r="AK60">
        <f t="shared" si="61"/>
        <v>-25.272246384637587</v>
      </c>
      <c r="AL60">
        <f t="shared" si="40"/>
        <v>-133.58676070833423</v>
      </c>
      <c r="AN60">
        <f t="shared" si="41"/>
        <v>0</v>
      </c>
      <c r="AO60">
        <f t="shared" si="42"/>
        <v>0</v>
      </c>
      <c r="AP60">
        <f t="shared" si="43"/>
        <v>-2.6521334604774007E-6</v>
      </c>
      <c r="AQ60">
        <f t="shared" si="44"/>
        <v>-0.28093456201434203</v>
      </c>
      <c r="AR60">
        <f t="shared" si="45"/>
        <v>-0.28093721414780248</v>
      </c>
      <c r="AS60">
        <f t="shared" si="46"/>
        <v>-0.15272712038381314</v>
      </c>
      <c r="AT60">
        <f t="shared" si="47"/>
        <v>-0.1011837792833566</v>
      </c>
      <c r="AU60">
        <f t="shared" si="48"/>
        <v>-0.53484811381497221</v>
      </c>
      <c r="AW60">
        <v>57</v>
      </c>
      <c r="AX60">
        <f>IF(Z60&gt;0, (R60*SUMPRODUCT(K60:$K$98, X60:$X$98)-K60*$AZ$3)/Z60, 0)</f>
        <v>-6092997.6756066568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0.59324784900000005</v>
      </c>
      <c r="Q61" s="5">
        <f t="shared" si="60"/>
        <v>12.5</v>
      </c>
      <c r="R61">
        <f t="shared" si="31"/>
        <v>1000000</v>
      </c>
      <c r="S61">
        <f t="shared" si="32"/>
        <v>-13722815.30716959</v>
      </c>
      <c r="U61">
        <f t="shared" si="52"/>
        <v>0.59324784900000005</v>
      </c>
      <c r="V61">
        <f t="shared" si="53"/>
        <v>0.01</v>
      </c>
      <c r="W61">
        <f t="shared" si="54"/>
        <v>5.2992976331059934E-5</v>
      </c>
      <c r="X61">
        <f t="shared" si="55"/>
        <v>3.143796922050922E-5</v>
      </c>
      <c r="Y61">
        <f t="shared" si="56"/>
        <v>5.2992976331059933E-7</v>
      </c>
      <c r="Z61">
        <f t="shared" si="57"/>
        <v>2.1025077347240113E-5</v>
      </c>
      <c r="AB61">
        <f t="shared" si="58"/>
        <v>-322.88608160862674</v>
      </c>
      <c r="AC61">
        <f t="shared" si="33"/>
        <v>-288.52325325513124</v>
      </c>
      <c r="AE61">
        <f t="shared" si="34"/>
        <v>0</v>
      </c>
      <c r="AF61">
        <f t="shared" si="35"/>
        <v>0</v>
      </c>
      <c r="AG61">
        <f t="shared" si="36"/>
        <v>-2.628134668405014E-4</v>
      </c>
      <c r="AH61">
        <f t="shared" si="37"/>
        <v>-31.43796922050922</v>
      </c>
      <c r="AI61">
        <f t="shared" si="38"/>
        <v>-31.43823203397606</v>
      </c>
      <c r="AJ61">
        <f t="shared" si="39"/>
        <v>-34.362828353495502</v>
      </c>
      <c r="AK61">
        <f t="shared" si="61"/>
        <v>-22.602025712603872</v>
      </c>
      <c r="AL61">
        <f t="shared" si="40"/>
        <v>-88.403086100075441</v>
      </c>
      <c r="AN61">
        <f t="shared" si="41"/>
        <v>0</v>
      </c>
      <c r="AO61">
        <f t="shared" si="42"/>
        <v>0</v>
      </c>
      <c r="AP61">
        <f t="shared" si="43"/>
        <v>-9.3949969212810887E-7</v>
      </c>
      <c r="AQ61">
        <f t="shared" si="44"/>
        <v>-0.11238374790636746</v>
      </c>
      <c r="AR61">
        <f t="shared" si="45"/>
        <v>-0.11238468740605959</v>
      </c>
      <c r="AS61">
        <f t="shared" si="46"/>
        <v>-0.12283946879462153</v>
      </c>
      <c r="AT61">
        <f t="shared" si="47"/>
        <v>-8.0797215050437202E-2</v>
      </c>
      <c r="AU61">
        <f t="shared" si="48"/>
        <v>-0.31602137125111834</v>
      </c>
      <c r="AW61">
        <v>58</v>
      </c>
      <c r="AX61">
        <f>IF(Z61&gt;0, (R61*SUMPRODUCT(K61:$K$98, X61:$X$98)-K61*$AZ$3)/Z61, 0)</f>
        <v>-13722815.30716959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0.62227177099999997</v>
      </c>
      <c r="Q62" s="5">
        <f t="shared" si="60"/>
        <v>12.5</v>
      </c>
      <c r="R62">
        <f t="shared" si="31"/>
        <v>1000000</v>
      </c>
      <c r="S62">
        <f t="shared" si="32"/>
        <v>-33331594.637175836</v>
      </c>
      <c r="U62">
        <f t="shared" si="52"/>
        <v>0.62227177099999997</v>
      </c>
      <c r="V62">
        <f t="shared" si="53"/>
        <v>0.01</v>
      </c>
      <c r="W62">
        <f t="shared" si="54"/>
        <v>2.1025077347240113E-5</v>
      </c>
      <c r="X62">
        <f t="shared" si="55"/>
        <v>1.3083312116279087E-5</v>
      </c>
      <c r="Y62">
        <f t="shared" si="56"/>
        <v>2.1025077347240115E-7</v>
      </c>
      <c r="Z62">
        <f t="shared" si="57"/>
        <v>7.7315144574886243E-6</v>
      </c>
      <c r="AB62">
        <f t="shared" si="58"/>
        <v>-288.52325325513124</v>
      </c>
      <c r="AC62">
        <f t="shared" si="33"/>
        <v>-257.70370582847528</v>
      </c>
      <c r="AE62">
        <f t="shared" si="34"/>
        <v>0</v>
      </c>
      <c r="AF62">
        <f t="shared" si="35"/>
        <v>0</v>
      </c>
      <c r="AG62">
        <f t="shared" si="36"/>
        <v>-9.6643930718607804E-5</v>
      </c>
      <c r="AH62">
        <f t="shared" si="37"/>
        <v>-13.083312116279087</v>
      </c>
      <c r="AI62">
        <f t="shared" si="38"/>
        <v>-13.083408760209805</v>
      </c>
      <c r="AJ62">
        <f t="shared" si="39"/>
        <v>-30.819547426655959</v>
      </c>
      <c r="AK62">
        <f t="shared" si="61"/>
        <v>-20.196627727859187</v>
      </c>
      <c r="AL62">
        <f t="shared" si="40"/>
        <v>-64.099583914724946</v>
      </c>
      <c r="AN62">
        <f t="shared" si="41"/>
        <v>0</v>
      </c>
      <c r="AO62">
        <f t="shared" si="42"/>
        <v>0</v>
      </c>
      <c r="AP62">
        <f t="shared" si="43"/>
        <v>-3.0846478386813808E-7</v>
      </c>
      <c r="AQ62">
        <f t="shared" si="44"/>
        <v>-4.1758866948179499E-2</v>
      </c>
      <c r="AR62">
        <f t="shared" si="45"/>
        <v>-4.1759175412963367E-2</v>
      </c>
      <c r="AS62">
        <f t="shared" si="46"/>
        <v>-9.8368774585105262E-2</v>
      </c>
      <c r="AT62">
        <f t="shared" si="47"/>
        <v>-6.4462903781083644E-2</v>
      </c>
      <c r="AU62">
        <f t="shared" si="48"/>
        <v>-0.20459085377915226</v>
      </c>
      <c r="AW62">
        <v>59</v>
      </c>
      <c r="AX62">
        <f>IF(Z62&gt;0, (R62*SUMPRODUCT(K62:$K$98, X62:$X$98)-K62*$AZ$3)/Z62, 0)</f>
        <v>-33331594.637175836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0.65106364900000002</v>
      </c>
      <c r="Q63" s="5">
        <f t="shared" si="60"/>
        <v>12.5</v>
      </c>
      <c r="R63">
        <f t="shared" si="31"/>
        <v>1000000</v>
      </c>
      <c r="S63">
        <f t="shared" si="32"/>
        <v>-87818520.590424687</v>
      </c>
      <c r="U63">
        <f t="shared" si="52"/>
        <v>0.65106364900000002</v>
      </c>
      <c r="V63">
        <f t="shared" si="53"/>
        <v>0.01</v>
      </c>
      <c r="W63">
        <f t="shared" si="54"/>
        <v>7.7315144574886243E-6</v>
      </c>
      <c r="X63">
        <f t="shared" si="55"/>
        <v>5.0337080149887994E-6</v>
      </c>
      <c r="Y63">
        <f t="shared" si="56"/>
        <v>7.7315144574886245E-8</v>
      </c>
      <c r="Z63">
        <f t="shared" si="57"/>
        <v>2.6204912979249386E-6</v>
      </c>
      <c r="AB63">
        <f t="shared" si="58"/>
        <v>-257.70370582847528</v>
      </c>
      <c r="AC63">
        <f t="shared" si="33"/>
        <v>-230.12766900384995</v>
      </c>
      <c r="AE63">
        <f t="shared" si="34"/>
        <v>0</v>
      </c>
      <c r="AF63">
        <f t="shared" si="35"/>
        <v>0</v>
      </c>
      <c r="AG63">
        <f t="shared" si="36"/>
        <v>-3.2756141224061731E-5</v>
      </c>
      <c r="AH63">
        <f t="shared" si="37"/>
        <v>-5.0337080149887994</v>
      </c>
      <c r="AI63">
        <f t="shared" si="38"/>
        <v>-5.0337407711300237</v>
      </c>
      <c r="AJ63">
        <f t="shared" si="39"/>
        <v>-27.576036824625334</v>
      </c>
      <c r="AK63">
        <f t="shared" si="61"/>
        <v>-18.039259407993271</v>
      </c>
      <c r="AL63">
        <f t="shared" si="40"/>
        <v>-50.649037003748631</v>
      </c>
      <c r="AN63">
        <f t="shared" si="41"/>
        <v>0</v>
      </c>
      <c r="AO63">
        <f t="shared" si="42"/>
        <v>0</v>
      </c>
      <c r="AP63">
        <f t="shared" si="43"/>
        <v>-9.3348150228812833E-8</v>
      </c>
      <c r="AQ63">
        <f t="shared" si="44"/>
        <v>-1.434501484094188E-2</v>
      </c>
      <c r="AR63">
        <f t="shared" si="45"/>
        <v>-1.4345108189092111E-2</v>
      </c>
      <c r="AS63">
        <f t="shared" si="46"/>
        <v>-7.8585936316866487E-2</v>
      </c>
      <c r="AT63">
        <f t="shared" si="47"/>
        <v>-5.1408115678684176E-2</v>
      </c>
      <c r="AU63">
        <f t="shared" si="48"/>
        <v>-0.1443391601846428</v>
      </c>
      <c r="AW63">
        <v>60</v>
      </c>
      <c r="AX63">
        <f>IF(Z63&gt;0, (R63*SUMPRODUCT(K63:$K$98, X63:$X$98)-K63*$AZ$3)/Z63, 0)</f>
        <v>-87818520.590424687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0.67958823899999998</v>
      </c>
      <c r="Q64" s="5">
        <f t="shared" si="60"/>
        <v>12.5</v>
      </c>
      <c r="R64">
        <f t="shared" si="31"/>
        <v>1000000</v>
      </c>
      <c r="S64">
        <f t="shared" si="32"/>
        <v>-252612928.95750982</v>
      </c>
      <c r="U64">
        <f t="shared" si="52"/>
        <v>0.67958823899999998</v>
      </c>
      <c r="V64">
        <f t="shared" si="53"/>
        <v>0.01</v>
      </c>
      <c r="W64">
        <f t="shared" si="54"/>
        <v>2.6204912979249386E-6</v>
      </c>
      <c r="X64">
        <f t="shared" si="55"/>
        <v>1.7808550664716333E-6</v>
      </c>
      <c r="Y64">
        <f t="shared" si="56"/>
        <v>2.6204912979249388E-8</v>
      </c>
      <c r="Z64">
        <f t="shared" si="57"/>
        <v>8.1343131847405598E-7</v>
      </c>
      <c r="AB64">
        <f t="shared" si="58"/>
        <v>-230.12766900384995</v>
      </c>
      <c r="AC64">
        <f t="shared" si="33"/>
        <v>-205.48326786550024</v>
      </c>
      <c r="AE64">
        <f t="shared" si="34"/>
        <v>0</v>
      </c>
      <c r="AF64">
        <f t="shared" si="35"/>
        <v>0</v>
      </c>
      <c r="AG64">
        <f t="shared" si="36"/>
        <v>-1.01678914809257E-5</v>
      </c>
      <c r="AH64">
        <f t="shared" si="37"/>
        <v>-1.7808550664716332</v>
      </c>
      <c r="AI64">
        <f t="shared" si="38"/>
        <v>-1.7808652343631142</v>
      </c>
      <c r="AJ64">
        <f t="shared" si="39"/>
        <v>-24.644401138349707</v>
      </c>
      <c r="AK64">
        <f t="shared" si="61"/>
        <v>-16.108936830269499</v>
      </c>
      <c r="AL64">
        <f t="shared" si="40"/>
        <v>-42.534203202982319</v>
      </c>
      <c r="AN64">
        <f t="shared" si="41"/>
        <v>0</v>
      </c>
      <c r="AO64">
        <f t="shared" si="42"/>
        <v>0</v>
      </c>
      <c r="AP64">
        <f t="shared" si="43"/>
        <v>-2.5871753302337815E-8</v>
      </c>
      <c r="AQ64">
        <f t="shared" si="44"/>
        <v>-4.5313075019933107E-3</v>
      </c>
      <c r="AR64">
        <f t="shared" si="45"/>
        <v>-4.5313333737466138E-3</v>
      </c>
      <c r="AS64">
        <f t="shared" si="46"/>
        <v>-6.2706596321500996E-2</v>
      </c>
      <c r="AT64">
        <f t="shared" si="47"/>
        <v>-4.0988482264735296E-2</v>
      </c>
      <c r="AU64">
        <f t="shared" si="48"/>
        <v>-0.10822641195998289</v>
      </c>
      <c r="AW64">
        <v>61</v>
      </c>
      <c r="AX64">
        <f>IF(Z64&gt;0, (R64*SUMPRODUCT(K64:$K$98, X64:$X$98)-K64*$AZ$3)/Z64, 0)</f>
        <v>-252612928.95750982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0.70796792399999997</v>
      </c>
      <c r="Q65" s="5">
        <f t="shared" si="60"/>
        <v>12.5</v>
      </c>
      <c r="R65">
        <f t="shared" si="31"/>
        <v>1000000</v>
      </c>
      <c r="S65">
        <f t="shared" si="32"/>
        <v>-799738824.64831328</v>
      </c>
      <c r="U65">
        <f t="shared" si="52"/>
        <v>0.70796792399999997</v>
      </c>
      <c r="V65">
        <f t="shared" si="53"/>
        <v>0.01</v>
      </c>
      <c r="W65">
        <f t="shared" si="54"/>
        <v>8.1343131847405598E-7</v>
      </c>
      <c r="X65">
        <f t="shared" si="55"/>
        <v>5.758832818566602E-7</v>
      </c>
      <c r="Y65">
        <f t="shared" si="56"/>
        <v>8.13431318474056E-9</v>
      </c>
      <c r="Z65">
        <f t="shared" si="57"/>
        <v>2.2941372343265521E-7</v>
      </c>
      <c r="AB65">
        <f t="shared" si="58"/>
        <v>-205.48326786550024</v>
      </c>
      <c r="AC65">
        <f t="shared" si="33"/>
        <v>-183.47106153622488</v>
      </c>
      <c r="AE65">
        <f t="shared" si="34"/>
        <v>0</v>
      </c>
      <c r="AF65">
        <f t="shared" si="35"/>
        <v>0</v>
      </c>
      <c r="AG65">
        <f t="shared" si="36"/>
        <v>-2.86767154290819E-6</v>
      </c>
      <c r="AH65">
        <f t="shared" si="37"/>
        <v>-0.57588328185666016</v>
      </c>
      <c r="AI65">
        <f t="shared" si="38"/>
        <v>-0.57588614952820305</v>
      </c>
      <c r="AJ65">
        <f t="shared" si="39"/>
        <v>-22.012206329275358</v>
      </c>
      <c r="AK65">
        <f t="shared" si="61"/>
        <v>-14.383828750585018</v>
      </c>
      <c r="AL65">
        <f t="shared" si="40"/>
        <v>-36.971921229388578</v>
      </c>
      <c r="AN65">
        <f t="shared" si="41"/>
        <v>0</v>
      </c>
      <c r="AO65">
        <f t="shared" si="42"/>
        <v>0</v>
      </c>
      <c r="AP65">
        <f t="shared" si="43"/>
        <v>-6.5148788335876698E-9</v>
      </c>
      <c r="AQ65">
        <f t="shared" si="44"/>
        <v>-1.3083122482640173E-3</v>
      </c>
      <c r="AR65">
        <f t="shared" si="45"/>
        <v>-1.3083187631428509E-3</v>
      </c>
      <c r="AS65">
        <f t="shared" si="46"/>
        <v>-5.0008118067011068E-2</v>
      </c>
      <c r="AT65">
        <f t="shared" si="47"/>
        <v>-3.267769689484841E-2</v>
      </c>
      <c r="AU65">
        <f t="shared" si="48"/>
        <v>-8.3994133725002321E-2</v>
      </c>
      <c r="AW65">
        <v>62</v>
      </c>
      <c r="AX65">
        <f>IF(Z65&gt;0, (R65*SUMPRODUCT(K65:$K$98, X65:$X$98)-K65*$AZ$3)/Z65, 0)</f>
        <v>-799738824.64831328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0.73634663</v>
      </c>
      <c r="Q66" s="5">
        <f t="shared" si="60"/>
        <v>12.5</v>
      </c>
      <c r="R66">
        <f t="shared" si="31"/>
        <v>1000000</v>
      </c>
      <c r="S66">
        <f t="shared" si="32"/>
        <v>-2815091345.2288256</v>
      </c>
      <c r="U66">
        <f t="shared" si="52"/>
        <v>0.73634663</v>
      </c>
      <c r="V66">
        <f t="shared" si="53"/>
        <v>0.01</v>
      </c>
      <c r="W66">
        <f t="shared" si="54"/>
        <v>2.2941372343265521E-7</v>
      </c>
      <c r="X66">
        <f t="shared" si="55"/>
        <v>1.6892802212538771E-7</v>
      </c>
      <c r="Y66">
        <f t="shared" si="56"/>
        <v>2.294137234326552E-9</v>
      </c>
      <c r="Z66">
        <f t="shared" si="57"/>
        <v>5.8191564072940954E-8</v>
      </c>
      <c r="AB66">
        <f t="shared" si="58"/>
        <v>-183.47106153622488</v>
      </c>
      <c r="AC66">
        <f t="shared" si="33"/>
        <v>-163.81456838706475</v>
      </c>
      <c r="AE66">
        <f t="shared" si="34"/>
        <v>0</v>
      </c>
      <c r="AF66">
        <f t="shared" si="35"/>
        <v>0</v>
      </c>
      <c r="AG66">
        <f t="shared" si="36"/>
        <v>-7.2739455091176198E-7</v>
      </c>
      <c r="AH66">
        <f t="shared" si="37"/>
        <v>-0.16892802212538771</v>
      </c>
      <c r="AI66">
        <f t="shared" si="38"/>
        <v>-0.16892874951993864</v>
      </c>
      <c r="AJ66">
        <f t="shared" si="39"/>
        <v>-19.656493149160127</v>
      </c>
      <c r="AK66">
        <f t="shared" si="61"/>
        <v>-12.842974307535743</v>
      </c>
      <c r="AL66">
        <f t="shared" si="40"/>
        <v>-32.66839620621581</v>
      </c>
      <c r="AN66">
        <f t="shared" si="41"/>
        <v>0</v>
      </c>
      <c r="AO66">
        <f t="shared" si="42"/>
        <v>0</v>
      </c>
      <c r="AP66">
        <f t="shared" si="43"/>
        <v>-1.4754651529296262E-9</v>
      </c>
      <c r="AQ66">
        <f t="shared" si="44"/>
        <v>-3.4265779099790081E-4</v>
      </c>
      <c r="AR66">
        <f t="shared" si="45"/>
        <v>-3.4265926646305376E-4</v>
      </c>
      <c r="AS66">
        <f t="shared" si="46"/>
        <v>-3.9871718359770741E-2</v>
      </c>
      <c r="AT66">
        <f t="shared" si="47"/>
        <v>-2.6051007705497883E-2</v>
      </c>
      <c r="AU66">
        <f t="shared" si="48"/>
        <v>-6.626538533173168E-2</v>
      </c>
      <c r="AW66">
        <v>63</v>
      </c>
      <c r="AX66">
        <f>IF(Z66&gt;0, (R66*SUMPRODUCT(K66:$K$98, X66:$X$98)-K66*$AZ$3)/Z66, 0)</f>
        <v>-2815091345.2288256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0.76472631499999999</v>
      </c>
      <c r="Q67" s="5">
        <f t="shared" si="60"/>
        <v>12.5</v>
      </c>
      <c r="R67">
        <f t="shared" si="31"/>
        <v>1000000</v>
      </c>
      <c r="S67">
        <f t="shared" si="32"/>
        <v>-11157448268.822443</v>
      </c>
      <c r="U67">
        <f t="shared" si="52"/>
        <v>0.76472631499999999</v>
      </c>
      <c r="V67">
        <f t="shared" si="53"/>
        <v>0.01</v>
      </c>
      <c r="W67">
        <f t="shared" si="54"/>
        <v>5.8191564072940954E-8</v>
      </c>
      <c r="X67">
        <f t="shared" si="55"/>
        <v>4.4500620357586527E-8</v>
      </c>
      <c r="Y67">
        <f t="shared" si="56"/>
        <v>5.8191564072940953E-10</v>
      </c>
      <c r="Z67">
        <f t="shared" si="57"/>
        <v>1.3109028074625018E-8</v>
      </c>
      <c r="AB67">
        <f t="shared" si="58"/>
        <v>-163.81456838706475</v>
      </c>
      <c r="AC67">
        <f t="shared" si="33"/>
        <v>-146.26330259716971</v>
      </c>
      <c r="AE67">
        <f t="shared" si="34"/>
        <v>0</v>
      </c>
      <c r="AF67">
        <f t="shared" si="35"/>
        <v>0</v>
      </c>
      <c r="AG67">
        <f t="shared" si="36"/>
        <v>-1.6386285093281272E-7</v>
      </c>
      <c r="AH67">
        <f t="shared" si="37"/>
        <v>-4.4500620357586528E-2</v>
      </c>
      <c r="AI67">
        <f t="shared" ref="AI67:AI69" si="62">SUM(AE67:AH67)</f>
        <v>-4.4500784220437462E-2</v>
      </c>
      <c r="AJ67">
        <f t="shared" si="39"/>
        <v>-17.551265789895041</v>
      </c>
      <c r="AK67">
        <f t="shared" si="61"/>
        <v>-11.467019787094534</v>
      </c>
      <c r="AL67">
        <f t="shared" ref="AL67:AL69" si="63">SUM(AI67:AK67)</f>
        <v>-29.062786361210016</v>
      </c>
      <c r="AN67">
        <f t="shared" si="41"/>
        <v>0</v>
      </c>
      <c r="AO67">
        <f t="shared" si="42"/>
        <v>0</v>
      </c>
      <c r="AP67">
        <f t="shared" si="43"/>
        <v>-2.9677095722280834E-10</v>
      </c>
      <c r="AQ67">
        <f t="shared" si="44"/>
        <v>-8.0594787807913165E-5</v>
      </c>
      <c r="AR67">
        <f t="shared" si="45"/>
        <v>-8.0595084578870393E-5</v>
      </c>
      <c r="AS67">
        <f t="shared" si="46"/>
        <v>-3.1786984782016039E-2</v>
      </c>
      <c r="AT67">
        <f t="shared" si="47"/>
        <v>-2.0767845910994578E-2</v>
      </c>
      <c r="AU67">
        <f t="shared" si="48"/>
        <v>-5.2635425777589499E-2</v>
      </c>
      <c r="AW67">
        <v>64</v>
      </c>
      <c r="AX67">
        <f>IF(Z67&gt;0, (R67*SUMPRODUCT(K67:$K$98, X67:$X$98)-K67*$AZ$3)/Z67, 0)</f>
        <v>-11157448268.822443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0.79310599999999998</v>
      </c>
      <c r="Q68" s="5">
        <f t="shared" si="60"/>
        <v>12.5</v>
      </c>
      <c r="R68">
        <f t="shared" si="31"/>
        <v>1000000</v>
      </c>
      <c r="S68">
        <f t="shared" si="32"/>
        <v>-50595816552.704422</v>
      </c>
      <c r="U68">
        <f t="shared" si="52"/>
        <v>0.79310599999999998</v>
      </c>
      <c r="V68">
        <f t="shared" si="53"/>
        <v>0.01</v>
      </c>
      <c r="W68">
        <f t="shared" si="54"/>
        <v>1.3109028074625018E-8</v>
      </c>
      <c r="X68">
        <f t="shared" ref="X68:X69" si="67">U68*W68</f>
        <v>1.0396848820153549E-8</v>
      </c>
      <c r="Y68">
        <f t="shared" si="56"/>
        <v>1.3109028074625018E-10</v>
      </c>
      <c r="Z68">
        <f t="shared" ref="Z68:Z69" si="68">MAX(0, W68-X68-Y68)</f>
        <v>2.5810889737252182E-9</v>
      </c>
      <c r="AB68">
        <f t="shared" si="58"/>
        <v>-146.26330259716971</v>
      </c>
      <c r="AC68">
        <f t="shared" si="33"/>
        <v>-130.59230422080927</v>
      </c>
      <c r="AE68">
        <f t="shared" si="34"/>
        <v>0</v>
      </c>
      <c r="AF68">
        <f t="shared" si="35"/>
        <v>0</v>
      </c>
      <c r="AG68">
        <f t="shared" si="36"/>
        <v>-3.2263612171565225E-8</v>
      </c>
      <c r="AH68">
        <f t="shared" si="37"/>
        <v>-1.0396848820153549E-2</v>
      </c>
      <c r="AI68">
        <f t="shared" si="62"/>
        <v>-1.039688108376572E-2</v>
      </c>
      <c r="AJ68">
        <f t="shared" si="39"/>
        <v>-15.670998376360444</v>
      </c>
      <c r="AK68">
        <f t="shared" si="61"/>
        <v>-10.23843118180188</v>
      </c>
      <c r="AL68">
        <f t="shared" si="63"/>
        <v>-25.919826439246091</v>
      </c>
      <c r="AN68">
        <f t="shared" si="41"/>
        <v>0</v>
      </c>
      <c r="AO68">
        <f t="shared" si="42"/>
        <v>0</v>
      </c>
      <c r="AP68">
        <f t="shared" si="43"/>
        <v>-5.2171804331631804E-11</v>
      </c>
      <c r="AQ68">
        <f t="shared" si="44"/>
        <v>-1.6812201914225188E-5</v>
      </c>
      <c r="AR68">
        <f t="shared" si="45"/>
        <v>-1.681225408602952E-5</v>
      </c>
      <c r="AS68">
        <f t="shared" si="46"/>
        <v>-2.534075405522496E-2</v>
      </c>
      <c r="AT68">
        <f t="shared" si="47"/>
        <v>-1.6556033014512014E-2</v>
      </c>
      <c r="AU68">
        <f t="shared" si="48"/>
        <v>-4.1913599323822999E-2</v>
      </c>
      <c r="AW68">
        <v>65</v>
      </c>
      <c r="AX68">
        <f>IF(Z68&gt;0, (R68*SUMPRODUCT(K68:$K$98, X68:$X$98)-K68*$AZ$3)/Z68, 0)</f>
        <v>-50595816552.704422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1000000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2.5810889737252182E-9</v>
      </c>
      <c r="X69">
        <f t="shared" si="67"/>
        <v>2.5810889737252182E-9</v>
      </c>
      <c r="Y69">
        <f t="shared" si="56"/>
        <v>2.5810889737252181E-11</v>
      </c>
      <c r="Z69">
        <f t="shared" si="68"/>
        <v>0</v>
      </c>
      <c r="AB69">
        <f t="shared" si="58"/>
        <v>-130.59230422080927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-2.5810889737252181E-3</v>
      </c>
      <c r="AI69">
        <f t="shared" si="62"/>
        <v>-2.5810889737252181E-3</v>
      </c>
      <c r="AJ69">
        <f t="shared" si="39"/>
        <v>-130.59230422080927</v>
      </c>
      <c r="AK69">
        <f t="shared" si="61"/>
        <v>-9.141461295456649</v>
      </c>
      <c r="AL69">
        <f t="shared" si="63"/>
        <v>-139.73634660523965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-3.7265574522594147E-6</v>
      </c>
      <c r="AR69">
        <f t="shared" si="45"/>
        <v>-3.7265574522594147E-6</v>
      </c>
      <c r="AS69">
        <f t="shared" si="46"/>
        <v>-0.18854821722763093</v>
      </c>
      <c r="AT69">
        <f t="shared" si="47"/>
        <v>-1.3198375205934166E-2</v>
      </c>
      <c r="AU69">
        <f t="shared" si="48"/>
        <v>-0.20175031899101736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106196.49315151366</v>
      </c>
      <c r="AO71" s="6">
        <f t="shared" si="70"/>
        <v>-10619.649315151366</v>
      </c>
      <c r="AP71" s="6">
        <f t="shared" si="70"/>
        <v>-244.64609036862987</v>
      </c>
      <c r="AQ71" s="6">
        <f t="shared" si="70"/>
        <v>-80759.716337263861</v>
      </c>
      <c r="AR71" s="6">
        <f t="shared" si="70"/>
        <v>14572.481408729807</v>
      </c>
      <c r="AS71" s="6">
        <f t="shared" si="70"/>
        <v>-11628.971311012981</v>
      </c>
      <c r="AT71" s="6">
        <f t="shared" si="70"/>
        <v>3851.0398515390825</v>
      </c>
      <c r="AU71" s="6">
        <f t="shared" si="70"/>
        <v>6794.5499492558929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56FB3-1789-4D84-A067-F1252087F091}">
  <sheetPr codeName="Sheet45"/>
  <dimension ref="A1:AZ100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72786.584783228987</v>
      </c>
      <c r="K3">
        <v>1</v>
      </c>
      <c r="L3" s="2">
        <v>0</v>
      </c>
      <c r="O3">
        <f>$C$3</f>
        <v>72786.584783228987</v>
      </c>
      <c r="P3">
        <f>O3*C5</f>
        <v>7278.6584783228991</v>
      </c>
      <c r="Q3" s="5">
        <f>B8</f>
        <v>125.8175559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72786.584783228987</v>
      </c>
      <c r="AF3">
        <f t="shared" ref="AF3:AF34" si="4">-$Z3*P3</f>
        <v>-7278.6584783228991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65382.108749006089</v>
      </c>
      <c r="AJ3">
        <f t="shared" ref="AJ3:AJ34" si="8">AB3-AC3</f>
        <v>0</v>
      </c>
      <c r="AL3">
        <f t="shared" ref="AL3:AL34" si="9">SUM(AI3:AK3)</f>
        <v>65382.108749006089</v>
      </c>
      <c r="AN3">
        <f t="shared" ref="AN3:AN34" si="10">AE3*$K3</f>
        <v>72786.584783228987</v>
      </c>
      <c r="AO3">
        <f t="shared" ref="AO3:AO34" si="11">AF3*$K3</f>
        <v>-7278.6584783228991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65382.108749006089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65382.108749006089</v>
      </c>
      <c r="AW3">
        <v>0</v>
      </c>
      <c r="AX3">
        <f>IF(Z3&gt;0, (R3*SUMPRODUCT(K3:$K$98, X3:$X$98)-K3*$AZ$3)/Z3, 0)</f>
        <v>0</v>
      </c>
      <c r="AZ3">
        <f>C6*SUMPRODUCT(X4:X98, K4:K98)/1</f>
        <v>58321.422784280723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2.341728E-3</v>
      </c>
      <c r="R4">
        <f t="shared" si="0"/>
        <v>2000000</v>
      </c>
      <c r="S4">
        <f t="shared" si="1"/>
        <v>3960.9195749417904</v>
      </c>
      <c r="U4">
        <f t="shared" ref="U4:U35" si="21">M4</f>
        <v>2.341728E-3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2.341728E-3</v>
      </c>
      <c r="Y4">
        <f t="shared" ref="Y4:Y35" si="25">V4*W4</f>
        <v>0.01</v>
      </c>
      <c r="Z4">
        <f t="shared" ref="Z4:Z35" si="26">MAX(0, W4-X4-Y4)</f>
        <v>0.987658272</v>
      </c>
      <c r="AB4">
        <f t="shared" ref="AB4:AB35" si="27">AC3</f>
        <v>0</v>
      </c>
      <c r="AC4">
        <f t="shared" si="2"/>
        <v>3912.0349829179831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-4683.4560000000001</v>
      </c>
      <c r="AI4">
        <f t="shared" si="7"/>
        <v>-4683.4560000000001</v>
      </c>
      <c r="AJ4">
        <f t="shared" si="8"/>
        <v>-3912.0349829179831</v>
      </c>
      <c r="AK4">
        <f>G4*SUM(AB4, AE4:AF4)</f>
        <v>0</v>
      </c>
      <c r="AL4">
        <f t="shared" si="9"/>
        <v>-8595.4909829179833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-4369.3031066330814</v>
      </c>
      <c r="AR4">
        <f t="shared" si="14"/>
        <v>-4369.3031066330814</v>
      </c>
      <c r="AS4">
        <f t="shared" si="15"/>
        <v>-3649.626814924884</v>
      </c>
      <c r="AT4">
        <f t="shared" si="16"/>
        <v>0</v>
      </c>
      <c r="AU4">
        <f t="shared" si="17"/>
        <v>-8018.9299215579649</v>
      </c>
      <c r="AW4">
        <v>1</v>
      </c>
      <c r="AX4">
        <f>IF(Z4&gt;0, (R4*SUMPRODUCT(K4:$K$98, X4:$X$98)-K4*$AZ$3)/Z4, 0)</f>
        <v>3960.9195749417904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2.3453380000000002E-3</v>
      </c>
      <c r="Q5" s="5">
        <f t="shared" ref="Q5:Q36" si="29">$C$8</f>
        <v>12.5</v>
      </c>
      <c r="R5">
        <f t="shared" si="0"/>
        <v>2000000</v>
      </c>
      <c r="S5">
        <f t="shared" si="1"/>
        <v>4183.6480150784237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3912.0349829179831</v>
      </c>
      <c r="AC5">
        <f t="shared" si="2"/>
        <v>4081.0034527505345</v>
      </c>
      <c r="AE5">
        <f t="shared" si="3"/>
        <v>0</v>
      </c>
      <c r="AF5">
        <f t="shared" si="4"/>
        <v>0</v>
      </c>
      <c r="AG5">
        <f t="shared" si="5"/>
        <v>-12.193316210045801</v>
      </c>
      <c r="AH5">
        <f t="shared" si="6"/>
        <v>-4632.7849526718719</v>
      </c>
      <c r="AI5">
        <f t="shared" si="7"/>
        <v>-4644.9782688819178</v>
      </c>
      <c r="AJ5">
        <f t="shared" si="8"/>
        <v>-168.96846983255136</v>
      </c>
      <c r="AK5">
        <f>G5*SUM(AB5, AE5:AF5)</f>
        <v>160.39343429963731</v>
      </c>
      <c r="AL5">
        <f t="shared" si="9"/>
        <v>-4653.5533044148315</v>
      </c>
      <c r="AN5">
        <f t="shared" si="10"/>
        <v>0</v>
      </c>
      <c r="AO5">
        <f t="shared" si="11"/>
        <v>0</v>
      </c>
      <c r="AP5">
        <f t="shared" si="12"/>
        <v>-10.426602453224353</v>
      </c>
      <c r="AQ5">
        <f t="shared" si="13"/>
        <v>-3961.5315571815199</v>
      </c>
      <c r="AR5">
        <f t="shared" si="14"/>
        <v>-3971.9581596347443</v>
      </c>
      <c r="AS5">
        <f t="shared" si="15"/>
        <v>-144.48629328764267</v>
      </c>
      <c r="AT5">
        <f t="shared" si="16"/>
        <v>137.15371165162259</v>
      </c>
      <c r="AU5">
        <f t="shared" si="17"/>
        <v>-3979.2907412707641</v>
      </c>
      <c r="AW5">
        <v>2</v>
      </c>
      <c r="AX5">
        <f>IF(Z5&gt;0, (R5*SUMPRODUCT(K5:$K$98, X5:$X$98)-K5*$AZ$3)/Z5, 0)</f>
        <v>4183.6480150784237</v>
      </c>
    </row>
    <row r="6" spans="1:52" x14ac:dyDescent="0.25">
      <c r="A6" t="s">
        <v>16</v>
      </c>
      <c r="C6" s="2"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2.3489470000000001E-3</v>
      </c>
      <c r="Q6" s="5">
        <f t="shared" si="29"/>
        <v>12.5</v>
      </c>
      <c r="R6">
        <f t="shared" si="0"/>
        <v>2000000</v>
      </c>
      <c r="S6">
        <f t="shared" si="1"/>
        <v>5190.7383508256935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4081.0034527505345</v>
      </c>
      <c r="AC6">
        <f t="shared" si="2"/>
        <v>5000.8576514565575</v>
      </c>
      <c r="AE6">
        <f t="shared" si="3"/>
        <v>0</v>
      </c>
      <c r="AF6">
        <f t="shared" si="4"/>
        <v>0</v>
      </c>
      <c r="AG6">
        <f t="shared" si="5"/>
        <v>-12.042741594413704</v>
      </c>
      <c r="AH6">
        <f t="shared" si="6"/>
        <v>-4582.632565062152</v>
      </c>
      <c r="AI6">
        <f t="shared" si="7"/>
        <v>-4594.6753066565661</v>
      </c>
      <c r="AJ6">
        <f t="shared" si="8"/>
        <v>-919.854198706023</v>
      </c>
      <c r="AK6">
        <f>G6*SUM(AB6, AE6:AF6)</f>
        <v>238.73870198590629</v>
      </c>
      <c r="AL6">
        <f t="shared" si="9"/>
        <v>-5275.7908033766826</v>
      </c>
      <c r="AN6">
        <f t="shared" si="10"/>
        <v>0</v>
      </c>
      <c r="AO6">
        <f t="shared" si="11"/>
        <v>0</v>
      </c>
      <c r="AP6">
        <f t="shared" si="12"/>
        <v>-9.2898916482989762</v>
      </c>
      <c r="AQ6">
        <f t="shared" si="13"/>
        <v>-3535.0887220848326</v>
      </c>
      <c r="AR6">
        <f t="shared" si="14"/>
        <v>-3544.3786137331317</v>
      </c>
      <c r="AS6">
        <f t="shared" si="15"/>
        <v>-709.58475453594224</v>
      </c>
      <c r="AT6">
        <f t="shared" si="16"/>
        <v>184.16542913562236</v>
      </c>
      <c r="AU6">
        <f t="shared" si="17"/>
        <v>-4069.7979391334516</v>
      </c>
      <c r="AW6">
        <v>3</v>
      </c>
      <c r="AX6">
        <f>IF(Z6&gt;0, (R6*SUMPRODUCT(K6:$K$98, X6:$X$98)-K6*$AZ$3)/Z6, 0)</f>
        <v>5190.7383508256935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2.353459E-3</v>
      </c>
      <c r="Q7" s="5">
        <f t="shared" si="29"/>
        <v>12.5</v>
      </c>
      <c r="R7">
        <f t="shared" si="0"/>
        <v>2000000</v>
      </c>
      <c r="S7">
        <f t="shared" si="1"/>
        <v>5803.626357942906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5000.8576514565575</v>
      </c>
      <c r="AC7">
        <f t="shared" si="2"/>
        <v>5522.2535890740619</v>
      </c>
      <c r="AE7">
        <f t="shared" si="3"/>
        <v>0</v>
      </c>
      <c r="AF7">
        <f t="shared" si="4"/>
        <v>0</v>
      </c>
      <c r="AG7">
        <f t="shared" si="5"/>
        <v>-11.893972079879518</v>
      </c>
      <c r="AH7">
        <f t="shared" si="6"/>
        <v>-4534.7357744075643</v>
      </c>
      <c r="AI7">
        <f t="shared" si="7"/>
        <v>-4546.6297464874442</v>
      </c>
      <c r="AJ7">
        <f t="shared" si="8"/>
        <v>-521.39593761750439</v>
      </c>
      <c r="AK7">
        <f>G7*SUM(AB7, AE7:AF7)</f>
        <v>245.54211068651696</v>
      </c>
      <c r="AL7">
        <f t="shared" si="9"/>
        <v>-4822.4835734184317</v>
      </c>
      <c r="AN7">
        <f t="shared" si="10"/>
        <v>0</v>
      </c>
      <c r="AO7">
        <f t="shared" si="11"/>
        <v>0</v>
      </c>
      <c r="AP7">
        <f t="shared" si="12"/>
        <v>-8.3478567488920667</v>
      </c>
      <c r="AQ7">
        <f t="shared" si="13"/>
        <v>-3182.7319237505681</v>
      </c>
      <c r="AR7">
        <f t="shared" si="14"/>
        <v>-3191.0797804994604</v>
      </c>
      <c r="AS7">
        <f t="shared" si="15"/>
        <v>-365.94491457132136</v>
      </c>
      <c r="AT7">
        <f t="shared" si="16"/>
        <v>172.33522595021989</v>
      </c>
      <c r="AU7">
        <f t="shared" si="17"/>
        <v>-3384.6894691205616</v>
      </c>
      <c r="AW7">
        <v>4</v>
      </c>
      <c r="AX7">
        <f>IF(Z7&gt;0, (R7*SUMPRODUCT(K7:$K$98, X7:$X$98)-K7*$AZ$3)/Z7, 0)</f>
        <v>5803.626357942906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2.358874E-3</v>
      </c>
      <c r="Q8" s="5">
        <f t="shared" si="29"/>
        <v>12.5</v>
      </c>
      <c r="R8">
        <f t="shared" si="0"/>
        <v>2000000</v>
      </c>
      <c r="S8">
        <f t="shared" si="1"/>
        <v>5388.4289616328178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5522.2535890740619</v>
      </c>
      <c r="AC8">
        <f t="shared" si="2"/>
        <v>5063.8196455378202</v>
      </c>
      <c r="AE8">
        <f t="shared" si="3"/>
        <v>0</v>
      </c>
      <c r="AF8">
        <f t="shared" si="4"/>
        <v>0</v>
      </c>
      <c r="AG8">
        <f t="shared" si="5"/>
        <v>-11.746975977584768</v>
      </c>
      <c r="AH8">
        <f t="shared" si="6"/>
        <v>-4489.0210393525949</v>
      </c>
      <c r="AI8">
        <f t="shared" si="7"/>
        <v>-4500.7680153301799</v>
      </c>
      <c r="AJ8">
        <f t="shared" si="8"/>
        <v>458.43394353624171</v>
      </c>
      <c r="AK8">
        <f>G8*SUM(AB8, AE8:AF8)</f>
        <v>117.62400144727752</v>
      </c>
      <c r="AL8">
        <f t="shared" si="9"/>
        <v>-3924.7100703466608</v>
      </c>
      <c r="AN8">
        <f t="shared" si="10"/>
        <v>0</v>
      </c>
      <c r="AO8">
        <f t="shared" si="11"/>
        <v>0</v>
      </c>
      <c r="AP8">
        <f t="shared" si="12"/>
        <v>-7.6959643789437697</v>
      </c>
      <c r="AQ8">
        <f t="shared" si="13"/>
        <v>-2940.9565560625078</v>
      </c>
      <c r="AR8">
        <f t="shared" si="14"/>
        <v>-2948.6525204414515</v>
      </c>
      <c r="AS8">
        <f t="shared" si="15"/>
        <v>300.34038600962793</v>
      </c>
      <c r="AT8">
        <f t="shared" si="16"/>
        <v>77.060694341625592</v>
      </c>
      <c r="AU8">
        <f t="shared" si="17"/>
        <v>-2571.2514400901982</v>
      </c>
      <c r="AW8">
        <v>5</v>
      </c>
      <c r="AX8">
        <f>IF(Z8&gt;0, (R8*SUMPRODUCT(K8:$K$98, X8:$X$98)-K8*$AZ$3)/Z8, 0)</f>
        <v>5388.4289616328178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2.3678979999999998E-3</v>
      </c>
      <c r="Q9" s="5">
        <f t="shared" si="29"/>
        <v>12.5</v>
      </c>
      <c r="R9">
        <f t="shared" si="0"/>
        <v>2000000</v>
      </c>
      <c r="S9">
        <f t="shared" si="1"/>
        <v>4466.6641747283757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5063.8196455378202</v>
      </c>
      <c r="AC9">
        <f t="shared" si="2"/>
        <v>4145.6684532846775</v>
      </c>
      <c r="AE9">
        <f t="shared" si="3"/>
        <v>0</v>
      </c>
      <c r="AF9">
        <f t="shared" si="4"/>
        <v>0</v>
      </c>
      <c r="AG9">
        <f t="shared" si="5"/>
        <v>-11.60169057688555</v>
      </c>
      <c r="AH9">
        <f t="shared" si="6"/>
        <v>-4450.5025477393629</v>
      </c>
      <c r="AI9">
        <f t="shared" si="7"/>
        <v>-4462.1042383162485</v>
      </c>
      <c r="AJ9">
        <f t="shared" si="8"/>
        <v>918.15119225314265</v>
      </c>
      <c r="AK9">
        <f t="shared" ref="AK9:AK40" si="30">G9*SUM(AB9:AB9, AE9:AF9)</f>
        <v>29.876535908673137</v>
      </c>
      <c r="AL9">
        <f t="shared" si="9"/>
        <v>-3514.0765101544325</v>
      </c>
      <c r="AN9">
        <f t="shared" si="10"/>
        <v>0</v>
      </c>
      <c r="AO9">
        <f t="shared" si="11"/>
        <v>0</v>
      </c>
      <c r="AP9">
        <f t="shared" si="12"/>
        <v>-7.1983913973798277</v>
      </c>
      <c r="AQ9">
        <f t="shared" si="13"/>
        <v>-2761.3612896633686</v>
      </c>
      <c r="AR9">
        <f t="shared" si="14"/>
        <v>-2768.5596810607485</v>
      </c>
      <c r="AS9">
        <f t="shared" si="15"/>
        <v>569.67660014798321</v>
      </c>
      <c r="AT9">
        <f t="shared" si="16"/>
        <v>18.53721211087802</v>
      </c>
      <c r="AU9">
        <f t="shared" si="17"/>
        <v>-2180.3458688018873</v>
      </c>
      <c r="AW9">
        <v>6</v>
      </c>
      <c r="AX9">
        <f>IF(Z9&gt;0, (R9*SUMPRODUCT(K9:$K$98, X9:$X$98)-K9*$AZ$3)/Z9, 0)</f>
        <v>4466.6641747283757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2.3778240000000002E-3</v>
      </c>
      <c r="Q10" s="5">
        <f t="shared" si="29"/>
        <v>12.5</v>
      </c>
      <c r="R10">
        <f t="shared" si="0"/>
        <v>2000000</v>
      </c>
      <c r="S10">
        <f t="shared" si="1"/>
        <v>3536.2613295746919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4145.6684532846775</v>
      </c>
      <c r="AC10">
        <f t="shared" si="2"/>
        <v>3241.5031671995603</v>
      </c>
      <c r="AE10">
        <f t="shared" si="3"/>
        <v>0</v>
      </c>
      <c r="AF10">
        <f t="shared" si="4"/>
        <v>0</v>
      </c>
      <c r="AG10">
        <f t="shared" si="5"/>
        <v>-11.458086892822404</v>
      </c>
      <c r="AH10">
        <f t="shared" si="6"/>
        <v>-4413.8845270867696</v>
      </c>
      <c r="AI10">
        <f t="shared" si="7"/>
        <v>-4425.342613979592</v>
      </c>
      <c r="AJ10">
        <f t="shared" si="8"/>
        <v>904.16528608511726</v>
      </c>
      <c r="AK10">
        <f t="shared" si="30"/>
        <v>16.997240658467181</v>
      </c>
      <c r="AL10">
        <f t="shared" si="9"/>
        <v>-3504.1800872360077</v>
      </c>
      <c r="AN10">
        <f t="shared" si="10"/>
        <v>0</v>
      </c>
      <c r="AO10">
        <f t="shared" si="11"/>
        <v>0</v>
      </c>
      <c r="AP10">
        <f t="shared" si="12"/>
        <v>-6.7444179637415305</v>
      </c>
      <c r="AQ10">
        <f t="shared" si="13"/>
        <v>-2598.0848611833098</v>
      </c>
      <c r="AR10">
        <f t="shared" si="14"/>
        <v>-2604.8292791470512</v>
      </c>
      <c r="AS10">
        <f t="shared" si="15"/>
        <v>532.20652406501893</v>
      </c>
      <c r="AT10">
        <f t="shared" si="16"/>
        <v>10.004854763565703</v>
      </c>
      <c r="AU10">
        <f t="shared" si="17"/>
        <v>-2062.617900318467</v>
      </c>
      <c r="AW10">
        <v>7</v>
      </c>
      <c r="AX10">
        <f>IF(Z10&gt;0, (R10*SUMPRODUCT(K10:$K$98, X10:$X$98)-K10*$AZ$3)/Z10, 0)</f>
        <v>3536.2613295746919</v>
      </c>
    </row>
    <row r="11" spans="1:52" x14ac:dyDescent="0.25">
      <c r="A11" t="s">
        <v>33</v>
      </c>
      <c r="C11" s="26">
        <f>AU100</f>
        <v>6003.4298787833304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2.3886530000000001E-3</v>
      </c>
      <c r="Q11" s="5">
        <f t="shared" si="29"/>
        <v>12.5</v>
      </c>
      <c r="R11">
        <f t="shared" si="0"/>
        <v>2000000</v>
      </c>
      <c r="S11">
        <f t="shared" si="1"/>
        <v>2598.8212423650921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3241.5031671995603</v>
      </c>
      <c r="AC11">
        <f t="shared" si="2"/>
        <v>2352.689300498736</v>
      </c>
      <c r="AE11">
        <f t="shared" si="3"/>
        <v>0</v>
      </c>
      <c r="AF11">
        <f t="shared" si="4"/>
        <v>0</v>
      </c>
      <c r="AG11">
        <f t="shared" si="5"/>
        <v>-11.316136630263379</v>
      </c>
      <c r="AH11">
        <f t="shared" si="6"/>
        <v>-4379.1029809281463</v>
      </c>
      <c r="AI11">
        <f t="shared" si="7"/>
        <v>-4390.4191175584101</v>
      </c>
      <c r="AJ11">
        <f t="shared" si="8"/>
        <v>888.81386670082429</v>
      </c>
      <c r="AK11">
        <f t="shared" si="30"/>
        <v>7.7796076012789444</v>
      </c>
      <c r="AL11">
        <f t="shared" si="9"/>
        <v>-3493.8256432563066</v>
      </c>
      <c r="AN11">
        <f t="shared" si="10"/>
        <v>0</v>
      </c>
      <c r="AO11">
        <f t="shared" si="11"/>
        <v>0</v>
      </c>
      <c r="AP11">
        <f t="shared" si="12"/>
        <v>-6.3292129512559585</v>
      </c>
      <c r="AQ11">
        <f t="shared" si="13"/>
        <v>-2449.270118182455</v>
      </c>
      <c r="AR11">
        <f t="shared" si="14"/>
        <v>-2455.5993311337115</v>
      </c>
      <c r="AS11">
        <f t="shared" si="15"/>
        <v>497.12127205447257</v>
      </c>
      <c r="AT11">
        <f t="shared" si="16"/>
        <v>4.3512017214445722</v>
      </c>
      <c r="AU11">
        <f t="shared" si="17"/>
        <v>-1954.1268573577941</v>
      </c>
      <c r="AW11">
        <v>8</v>
      </c>
      <c r="AX11">
        <f>IF(Z11&gt;0, (R11*SUMPRODUCT(K11:$K$98, X11:$X$98)-K11*$AZ$3)/Z11, 0)</f>
        <v>2598.8212423650921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2.4012859999999999E-3</v>
      </c>
      <c r="Q12" s="5">
        <f t="shared" si="29"/>
        <v>12.5</v>
      </c>
      <c r="R12">
        <f t="shared" si="0"/>
        <v>2000000</v>
      </c>
      <c r="S12">
        <f t="shared" si="1"/>
        <v>1705.2897458986406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2352.689300498736</v>
      </c>
      <c r="AC12">
        <f t="shared" si="2"/>
        <v>1524.6384419720089</v>
      </c>
      <c r="AE12">
        <f t="shared" si="3"/>
        <v>0</v>
      </c>
      <c r="AF12">
        <f t="shared" si="4"/>
        <v>0</v>
      </c>
      <c r="AG12">
        <f t="shared" si="5"/>
        <v>-11.175801983496408</v>
      </c>
      <c r="AH12">
        <f t="shared" si="6"/>
        <v>-4347.7248742941802</v>
      </c>
      <c r="AI12">
        <f t="shared" si="7"/>
        <v>-4358.9006762776762</v>
      </c>
      <c r="AJ12">
        <f t="shared" si="8"/>
        <v>828.0508585267271</v>
      </c>
      <c r="AK12">
        <f t="shared" si="30"/>
        <v>5.4111853911470931</v>
      </c>
      <c r="AL12">
        <f t="shared" si="9"/>
        <v>-3525.4386323598019</v>
      </c>
      <c r="AN12">
        <f t="shared" si="10"/>
        <v>0</v>
      </c>
      <c r="AO12">
        <f t="shared" si="11"/>
        <v>0</v>
      </c>
      <c r="AP12">
        <f t="shared" si="12"/>
        <v>-5.9400575608595734</v>
      </c>
      <c r="AQ12">
        <f t="shared" si="13"/>
        <v>-2310.8619900590497</v>
      </c>
      <c r="AR12">
        <f t="shared" si="14"/>
        <v>-2316.802047619909</v>
      </c>
      <c r="AS12">
        <f t="shared" si="15"/>
        <v>440.11783406966867</v>
      </c>
      <c r="AT12">
        <f t="shared" si="16"/>
        <v>2.8761025600992376</v>
      </c>
      <c r="AU12">
        <f t="shared" si="17"/>
        <v>-1873.8081109901409</v>
      </c>
      <c r="AW12">
        <v>9</v>
      </c>
      <c r="AX12">
        <f>IF(Z12&gt;0, (R12*SUMPRODUCT(K12:$K$98, X12:$X$98)-K12*$AZ$3)/Z12, 0)</f>
        <v>1705.2897458986406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2.4148220000000001E-3</v>
      </c>
      <c r="Q13" s="5">
        <f t="shared" si="29"/>
        <v>12.5</v>
      </c>
      <c r="R13">
        <f t="shared" si="0"/>
        <v>2000000</v>
      </c>
      <c r="S13">
        <f t="shared" si="1"/>
        <v>844.90319245529008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1524.6384419720089</v>
      </c>
      <c r="AC13">
        <f t="shared" si="2"/>
        <v>746.01953441628575</v>
      </c>
      <c r="AE13">
        <f t="shared" si="3"/>
        <v>0</v>
      </c>
      <c r="AF13">
        <f t="shared" si="4"/>
        <v>0</v>
      </c>
      <c r="AG13">
        <f t="shared" si="5"/>
        <v>-11.037056391164054</v>
      </c>
      <c r="AH13">
        <f t="shared" si="6"/>
        <v>-4318.0115995825217</v>
      </c>
      <c r="AI13">
        <f t="shared" si="7"/>
        <v>-4329.0486559736855</v>
      </c>
      <c r="AJ13">
        <f t="shared" si="8"/>
        <v>778.61890755572313</v>
      </c>
      <c r="AK13">
        <f t="shared" si="30"/>
        <v>3.0492768839440179</v>
      </c>
      <c r="AL13">
        <f t="shared" si="9"/>
        <v>-3547.3804715340184</v>
      </c>
      <c r="AN13">
        <f t="shared" si="10"/>
        <v>0</v>
      </c>
      <c r="AO13">
        <f t="shared" si="11"/>
        <v>0</v>
      </c>
      <c r="AP13">
        <f t="shared" si="12"/>
        <v>-5.5763429691746644</v>
      </c>
      <c r="AQ13">
        <f t="shared" si="13"/>
        <v>-2181.6245899969636</v>
      </c>
      <c r="AR13">
        <f t="shared" si="14"/>
        <v>-2187.2009329661378</v>
      </c>
      <c r="AS13">
        <f t="shared" si="15"/>
        <v>393.38804812946057</v>
      </c>
      <c r="AT13">
        <f t="shared" si="16"/>
        <v>1.5406112925599269</v>
      </c>
      <c r="AU13">
        <f t="shared" si="17"/>
        <v>-1792.2722735441175</v>
      </c>
      <c r="AW13">
        <v>10</v>
      </c>
      <c r="AX13">
        <f>IF(Z13&gt;0, (R13*SUMPRODUCT(K13:$K$98, X13:$X$98)-K13*$AZ$3)/Z13, 0)</f>
        <v>844.90319245529008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2.4301629999999999E-3</v>
      </c>
      <c r="Q14" s="5">
        <f t="shared" si="29"/>
        <v>12.5</v>
      </c>
      <c r="R14">
        <f t="shared" si="0"/>
        <v>2000000</v>
      </c>
      <c r="S14">
        <f t="shared" si="1"/>
        <v>17.859997572106032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746.01953441628575</v>
      </c>
      <c r="AC14">
        <f t="shared" si="2"/>
        <v>15.57372353921528</v>
      </c>
      <c r="AE14">
        <f t="shared" si="3"/>
        <v>0</v>
      </c>
      <c r="AF14">
        <f t="shared" si="4"/>
        <v>0</v>
      </c>
      <c r="AG14">
        <f t="shared" si="5"/>
        <v>-10.899863981181692</v>
      </c>
      <c r="AH14">
        <f t="shared" si="6"/>
        <v>-4291.4953713152654</v>
      </c>
      <c r="AI14">
        <f t="shared" si="7"/>
        <v>-4302.395235296447</v>
      </c>
      <c r="AJ14">
        <f t="shared" si="8"/>
        <v>730.44581087707047</v>
      </c>
      <c r="AK14">
        <f t="shared" si="30"/>
        <v>1.3428351619493144</v>
      </c>
      <c r="AL14">
        <f t="shared" si="9"/>
        <v>-3570.6065892574275</v>
      </c>
      <c r="AN14">
        <f t="shared" si="10"/>
        <v>0</v>
      </c>
      <c r="AO14">
        <f t="shared" si="11"/>
        <v>0</v>
      </c>
      <c r="AP14">
        <f t="shared" si="12"/>
        <v>-5.2358130035405201</v>
      </c>
      <c r="AQ14">
        <f t="shared" si="13"/>
        <v>-2061.4447399122892</v>
      </c>
      <c r="AR14">
        <f t="shared" si="14"/>
        <v>-2066.6805529158296</v>
      </c>
      <c r="AS14">
        <f t="shared" si="15"/>
        <v>350.87388994713308</v>
      </c>
      <c r="AT14">
        <f t="shared" si="16"/>
        <v>0.6450386733893374</v>
      </c>
      <c r="AU14">
        <f t="shared" si="17"/>
        <v>-1715.1616242953071</v>
      </c>
      <c r="AW14">
        <v>11</v>
      </c>
      <c r="AX14">
        <f>IF(Z14&gt;0, (R14*SUMPRODUCT(K14:$K$98, X14:$X$98)-K14*$AZ$3)/Z14, 0)</f>
        <v>17.859997572106032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2.4518209999999999E-3</v>
      </c>
      <c r="Q15" s="5">
        <f t="shared" si="29"/>
        <v>12.5</v>
      </c>
      <c r="R15">
        <f t="shared" si="0"/>
        <v>2000000</v>
      </c>
      <c r="S15">
        <f t="shared" si="1"/>
        <v>-706.09919610625388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15.57372353921528</v>
      </c>
      <c r="AC15">
        <f t="shared" si="2"/>
        <v>-608.04409471899635</v>
      </c>
      <c r="AE15">
        <f t="shared" si="3"/>
        <v>0</v>
      </c>
      <c r="AF15">
        <f t="shared" si="4"/>
        <v>0</v>
      </c>
      <c r="AG15">
        <f t="shared" si="5"/>
        <v>-10.76414082596367</v>
      </c>
      <c r="AH15">
        <f t="shared" si="6"/>
        <v>-4275.9224649927801</v>
      </c>
      <c r="AI15">
        <f t="shared" si="7"/>
        <v>-4286.6866058187434</v>
      </c>
      <c r="AJ15">
        <f t="shared" si="8"/>
        <v>623.61781825821163</v>
      </c>
      <c r="AK15">
        <f t="shared" si="30"/>
        <v>6.3852266510782657E-2</v>
      </c>
      <c r="AL15">
        <f t="shared" si="9"/>
        <v>-3663.0049352940209</v>
      </c>
      <c r="AN15">
        <f t="shared" si="10"/>
        <v>0</v>
      </c>
      <c r="AO15">
        <f t="shared" si="11"/>
        <v>0</v>
      </c>
      <c r="AP15">
        <f t="shared" si="12"/>
        <v>-4.9052439021259477</v>
      </c>
      <c r="AQ15">
        <f t="shared" si="13"/>
        <v>-1948.5477695328673</v>
      </c>
      <c r="AR15">
        <f t="shared" si="14"/>
        <v>-1953.453013434993</v>
      </c>
      <c r="AS15">
        <f t="shared" si="15"/>
        <v>284.18408396234634</v>
      </c>
      <c r="AT15">
        <f t="shared" si="16"/>
        <v>2.9097625718854988E-2</v>
      </c>
      <c r="AU15">
        <f t="shared" si="17"/>
        <v>-1669.2398318469277</v>
      </c>
      <c r="AW15">
        <v>12</v>
      </c>
      <c r="AX15">
        <f>IF(Z15&gt;0, (R15*SUMPRODUCT(K15:$K$98, X15:$X$98)-K15*$AZ$3)/Z15, 0)</f>
        <v>-706.09919610625388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2.4770880000000001E-3</v>
      </c>
      <c r="Q16" s="5">
        <f t="shared" si="29"/>
        <v>12.5</v>
      </c>
      <c r="R16">
        <f t="shared" si="0"/>
        <v>2000000</v>
      </c>
      <c r="S16">
        <f t="shared" si="1"/>
        <v>-1318.2298211640189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-608.04409471899635</v>
      </c>
      <c r="AC16">
        <f t="shared" si="2"/>
        <v>-1121.0053124337355</v>
      </c>
      <c r="AE16">
        <f t="shared" si="3"/>
        <v>0</v>
      </c>
      <c r="AF16">
        <f t="shared" si="4"/>
        <v>0</v>
      </c>
      <c r="AG16">
        <f t="shared" si="5"/>
        <v>-10.629835693633728</v>
      </c>
      <c r="AH16">
        <f t="shared" si="6"/>
        <v>-4266.1958512487518</v>
      </c>
      <c r="AI16">
        <f t="shared" si="7"/>
        <v>-4276.8256869423858</v>
      </c>
      <c r="AJ16">
        <f t="shared" si="8"/>
        <v>512.96121771473918</v>
      </c>
      <c r="AK16">
        <f t="shared" si="30"/>
        <v>-4.3171130725048741</v>
      </c>
      <c r="AL16">
        <f t="shared" si="9"/>
        <v>-3768.1815823001516</v>
      </c>
      <c r="AN16">
        <f t="shared" si="10"/>
        <v>0</v>
      </c>
      <c r="AO16">
        <f t="shared" si="11"/>
        <v>0</v>
      </c>
      <c r="AP16">
        <f t="shared" si="12"/>
        <v>-4.5823864745981062</v>
      </c>
      <c r="AQ16">
        <f t="shared" si="13"/>
        <v>-1839.1025722492648</v>
      </c>
      <c r="AR16">
        <f t="shared" si="14"/>
        <v>-1843.684958723863</v>
      </c>
      <c r="AS16">
        <f t="shared" si="15"/>
        <v>221.13103285850184</v>
      </c>
      <c r="AT16">
        <f t="shared" si="16"/>
        <v>-1.8610523363597216</v>
      </c>
      <c r="AU16">
        <f t="shared" si="17"/>
        <v>-1624.4149782017209</v>
      </c>
      <c r="AW16">
        <v>13</v>
      </c>
      <c r="AX16">
        <f>IF(Z16&gt;0, (R16*SUMPRODUCT(K16:$K$98, X16:$X$98)-K16*$AZ$3)/Z16, 0)</f>
        <v>-1318.2298211640189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2.5023549999999999E-3</v>
      </c>
      <c r="Q17" s="5">
        <f t="shared" si="29"/>
        <v>12.5</v>
      </c>
      <c r="R17">
        <f t="shared" si="0"/>
        <v>2000000</v>
      </c>
      <c r="S17">
        <f t="shared" si="1"/>
        <v>-1729.4000615535672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-1121.0053124337355</v>
      </c>
      <c r="AC17">
        <f t="shared" si="2"/>
        <v>-1452.2723783249494</v>
      </c>
      <c r="AE17">
        <f t="shared" si="3"/>
        <v>0</v>
      </c>
      <c r="AF17">
        <f t="shared" si="4"/>
        <v>0</v>
      </c>
      <c r="AG17">
        <f t="shared" si="5"/>
        <v>-10.496937714200246</v>
      </c>
      <c r="AH17">
        <f t="shared" si="6"/>
        <v>-4255.9395995428522</v>
      </c>
      <c r="AI17">
        <f t="shared" si="7"/>
        <v>-4266.4365372570528</v>
      </c>
      <c r="AJ17">
        <f t="shared" si="8"/>
        <v>331.26706589121386</v>
      </c>
      <c r="AK17">
        <f t="shared" si="30"/>
        <v>-15.46987331158555</v>
      </c>
      <c r="AL17">
        <f t="shared" si="9"/>
        <v>-3950.6393446774246</v>
      </c>
      <c r="AN17">
        <f t="shared" si="10"/>
        <v>0</v>
      </c>
      <c r="AO17">
        <f t="shared" si="11"/>
        <v>0</v>
      </c>
      <c r="AP17">
        <f t="shared" si="12"/>
        <v>-4.2537092048744887</v>
      </c>
      <c r="AQ17">
        <f t="shared" si="13"/>
        <v>-1724.6486492412773</v>
      </c>
      <c r="AR17">
        <f t="shared" si="14"/>
        <v>-1728.902358446152</v>
      </c>
      <c r="AS17">
        <f t="shared" si="15"/>
        <v>134.2404619155711</v>
      </c>
      <c r="AT17">
        <f t="shared" si="16"/>
        <v>-6.268908542223091</v>
      </c>
      <c r="AU17">
        <f t="shared" si="17"/>
        <v>-1600.9308050728041</v>
      </c>
      <c r="AW17">
        <v>14</v>
      </c>
      <c r="AX17">
        <f>IF(Z17&gt;0, (R17*SUMPRODUCT(K17:$K$98, X17:$X$98)-K17*$AZ$3)/Z17, 0)</f>
        <v>-1729.4000615535672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2.5285250000000002E-3</v>
      </c>
      <c r="Q18" s="5">
        <f t="shared" si="29"/>
        <v>12.5</v>
      </c>
      <c r="R18">
        <f t="shared" si="0"/>
        <v>2000000</v>
      </c>
      <c r="S18">
        <f t="shared" si="1"/>
        <v>-1926.8461586209237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-1452.2723783249494</v>
      </c>
      <c r="AC18">
        <f t="shared" si="2"/>
        <v>-1597.8065891435544</v>
      </c>
      <c r="AE18">
        <f t="shared" si="3"/>
        <v>0</v>
      </c>
      <c r="AF18">
        <f t="shared" si="4"/>
        <v>0</v>
      </c>
      <c r="AG18">
        <f t="shared" si="5"/>
        <v>-10.365426567624446</v>
      </c>
      <c r="AH18">
        <f t="shared" si="6"/>
        <v>-4246.6831094077088</v>
      </c>
      <c r="AI18">
        <f t="shared" si="7"/>
        <v>-4257.0485359753329</v>
      </c>
      <c r="AJ18">
        <f t="shared" si="8"/>
        <v>145.53421081860506</v>
      </c>
      <c r="AK18">
        <f t="shared" si="30"/>
        <v>-31.36908337181891</v>
      </c>
      <c r="AL18">
        <f t="shared" si="9"/>
        <v>-4142.8834085285471</v>
      </c>
      <c r="AN18">
        <f t="shared" si="10"/>
        <v>0</v>
      </c>
      <c r="AO18">
        <f t="shared" si="11"/>
        <v>0</v>
      </c>
      <c r="AP18">
        <f t="shared" si="12"/>
        <v>-3.9197615740560741</v>
      </c>
      <c r="AQ18">
        <f t="shared" si="13"/>
        <v>-1605.9141571116488</v>
      </c>
      <c r="AR18">
        <f t="shared" si="14"/>
        <v>-1609.8339186857047</v>
      </c>
      <c r="AS18">
        <f t="shared" si="15"/>
        <v>55.034822113267076</v>
      </c>
      <c r="AT18">
        <f t="shared" si="16"/>
        <v>-11.862447417096217</v>
      </c>
      <c r="AU18">
        <f t="shared" si="17"/>
        <v>-1566.661543989534</v>
      </c>
      <c r="AW18">
        <v>15</v>
      </c>
      <c r="AX18">
        <f>IF(Z18&gt;0, (R18*SUMPRODUCT(K18:$K$98, X18:$X$98)-K18*$AZ$3)/Z18, 0)</f>
        <v>-1926.8461586209237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2.5601090000000001E-3</v>
      </c>
      <c r="Q19" s="5">
        <f t="shared" si="29"/>
        <v>12.5</v>
      </c>
      <c r="R19">
        <f t="shared" si="0"/>
        <v>2000000</v>
      </c>
      <c r="S19">
        <f t="shared" si="1"/>
        <v>-2096.5333196678907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-1597.8065891435544</v>
      </c>
      <c r="AC19">
        <f t="shared" si="2"/>
        <v>-1716.6810110392651</v>
      </c>
      <c r="AE19">
        <f t="shared" si="3"/>
        <v>0</v>
      </c>
      <c r="AF19">
        <f t="shared" si="4"/>
        <v>0</v>
      </c>
      <c r="AG19">
        <f t="shared" si="5"/>
        <v>-10.235235680103587</v>
      </c>
      <c r="AH19">
        <f t="shared" si="6"/>
        <v>-4245.8594951383129</v>
      </c>
      <c r="AI19">
        <f t="shared" si="7"/>
        <v>-4256.0947308184168</v>
      </c>
      <c r="AJ19">
        <f t="shared" si="8"/>
        <v>118.87442189571061</v>
      </c>
      <c r="AK19">
        <f t="shared" si="30"/>
        <v>-35.631086937901266</v>
      </c>
      <c r="AL19">
        <f t="shared" si="9"/>
        <v>-4172.8513958606072</v>
      </c>
      <c r="AN19">
        <f t="shared" si="10"/>
        <v>0</v>
      </c>
      <c r="AO19">
        <f t="shared" si="11"/>
        <v>0</v>
      </c>
      <c r="AP19">
        <f t="shared" si="12"/>
        <v>-3.6095579049071325</v>
      </c>
      <c r="AQ19">
        <f t="shared" si="13"/>
        <v>-1497.3446809430379</v>
      </c>
      <c r="AR19">
        <f t="shared" si="14"/>
        <v>-1500.9542388479451</v>
      </c>
      <c r="AS19">
        <f t="shared" si="15"/>
        <v>41.92225002488513</v>
      </c>
      <c r="AT19">
        <f t="shared" si="16"/>
        <v>-12.565658040209696</v>
      </c>
      <c r="AU19">
        <f t="shared" si="17"/>
        <v>-1471.5976468632698</v>
      </c>
      <c r="AW19">
        <v>16</v>
      </c>
      <c r="AX19">
        <f>IF(Z19&gt;0, (R19*SUMPRODUCT(K19:$K$98, X19:$X$98)-K19*$AZ$3)/Z19, 0)</f>
        <v>-2096.5333196678907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2.5907899999999999E-3</v>
      </c>
      <c r="Q20" s="5">
        <f t="shared" si="29"/>
        <v>12.5</v>
      </c>
      <c r="R20">
        <f t="shared" si="0"/>
        <v>2000000</v>
      </c>
      <c r="S20">
        <f t="shared" si="1"/>
        <v>-2665.0571480071803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-1716.6810110392651</v>
      </c>
      <c r="AC20">
        <f t="shared" si="2"/>
        <v>-2154.7234310021377</v>
      </c>
      <c r="AE20">
        <f t="shared" si="3"/>
        <v>0</v>
      </c>
      <c r="AF20">
        <f t="shared" si="4"/>
        <v>0</v>
      </c>
      <c r="AG20">
        <f t="shared" si="5"/>
        <v>-10.106365977054896</v>
      </c>
      <c r="AH20">
        <f t="shared" si="6"/>
        <v>-4242.7753996248912</v>
      </c>
      <c r="AI20">
        <f t="shared" si="7"/>
        <v>-4252.8817656019464</v>
      </c>
      <c r="AJ20">
        <f t="shared" si="8"/>
        <v>438.0424199628726</v>
      </c>
      <c r="AK20">
        <f t="shared" si="30"/>
        <v>-7.3817283474688393</v>
      </c>
      <c r="AL20">
        <f t="shared" si="9"/>
        <v>-3822.2210739865427</v>
      </c>
      <c r="AN20">
        <f t="shared" si="10"/>
        <v>0</v>
      </c>
      <c r="AO20">
        <f t="shared" si="11"/>
        <v>0</v>
      </c>
      <c r="AP20">
        <f t="shared" si="12"/>
        <v>-3.3805470163460183</v>
      </c>
      <c r="AQ20">
        <f t="shared" si="13"/>
        <v>-1419.1947680097655</v>
      </c>
      <c r="AR20">
        <f t="shared" si="14"/>
        <v>-1422.5753150261116</v>
      </c>
      <c r="AS20">
        <f t="shared" si="15"/>
        <v>146.52378502821705</v>
      </c>
      <c r="AT20">
        <f t="shared" si="16"/>
        <v>-2.4691644649686983</v>
      </c>
      <c r="AU20">
        <f t="shared" si="17"/>
        <v>-1278.5206944628633</v>
      </c>
      <c r="AW20">
        <v>17</v>
      </c>
      <c r="AX20">
        <f>IF(Z20&gt;0, (R20*SUMPRODUCT(K20:$K$98, X20:$X$98)-K20*$AZ$3)/Z20, 0)</f>
        <v>-2665.0571480071803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2.625984E-3</v>
      </c>
      <c r="Q21" s="5">
        <f t="shared" si="29"/>
        <v>12.5</v>
      </c>
      <c r="R21">
        <f t="shared" si="0"/>
        <v>2000000</v>
      </c>
      <c r="S21">
        <f t="shared" si="1"/>
        <v>-3277.8133179927177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-2154.7234310021377</v>
      </c>
      <c r="AC21">
        <f t="shared" si="2"/>
        <v>-2616.6818231416619</v>
      </c>
      <c r="AE21">
        <f t="shared" si="3"/>
        <v>0</v>
      </c>
      <c r="AF21">
        <f t="shared" si="4"/>
        <v>0</v>
      </c>
      <c r="AG21">
        <f t="shared" si="5"/>
        <v>-9.9787631619304573</v>
      </c>
      <c r="AH21">
        <f t="shared" si="6"/>
        <v>-4246.2648566224834</v>
      </c>
      <c r="AI21">
        <f t="shared" si="7"/>
        <v>-4256.2436197844136</v>
      </c>
      <c r="AJ21">
        <f t="shared" si="8"/>
        <v>461.95839213952422</v>
      </c>
      <c r="AK21">
        <f t="shared" si="30"/>
        <v>-3.4475574896034202</v>
      </c>
      <c r="AL21">
        <f t="shared" si="9"/>
        <v>-3797.7327851344926</v>
      </c>
      <c r="AN21">
        <f t="shared" si="10"/>
        <v>0</v>
      </c>
      <c r="AO21">
        <f t="shared" si="11"/>
        <v>0</v>
      </c>
      <c r="AP21">
        <f t="shared" si="12"/>
        <v>-3.1740816696523262</v>
      </c>
      <c r="AQ21">
        <f t="shared" si="13"/>
        <v>-1350.6675353628577</v>
      </c>
      <c r="AR21">
        <f t="shared" si="14"/>
        <v>-1353.8416170325099</v>
      </c>
      <c r="AS21">
        <f t="shared" si="15"/>
        <v>146.9414235850509</v>
      </c>
      <c r="AT21">
        <f t="shared" si="16"/>
        <v>-1.096611759919337</v>
      </c>
      <c r="AU21">
        <f t="shared" si="17"/>
        <v>-1207.9968052073782</v>
      </c>
      <c r="AW21">
        <v>18</v>
      </c>
      <c r="AX21">
        <f>IF(Z21&gt;0, (R21*SUMPRODUCT(K21:$K$98, X21:$X$98)-K21*$AZ$3)/Z21, 0)</f>
        <v>-3277.8133179927177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2.663885E-3</v>
      </c>
      <c r="Q22" s="5">
        <f t="shared" si="29"/>
        <v>12.5</v>
      </c>
      <c r="R22">
        <f t="shared" si="0"/>
        <v>2000000</v>
      </c>
      <c r="S22">
        <f t="shared" si="1"/>
        <v>-3473.1895809204807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-2616.6818231416619</v>
      </c>
      <c r="AC22">
        <f t="shared" si="2"/>
        <v>-2737.5383674220338</v>
      </c>
      <c r="AE22">
        <f t="shared" si="3"/>
        <v>0</v>
      </c>
      <c r="AF22">
        <f t="shared" si="4"/>
        <v>0</v>
      </c>
      <c r="AG22">
        <f t="shared" si="5"/>
        <v>-9.8523932528055322</v>
      </c>
      <c r="AH22">
        <f t="shared" si="6"/>
        <v>-4253.1644008990579</v>
      </c>
      <c r="AI22">
        <f t="shared" si="7"/>
        <v>-4263.016794151863</v>
      </c>
      <c r="AJ22">
        <f t="shared" si="8"/>
        <v>120.85654428037196</v>
      </c>
      <c r="AK22">
        <f t="shared" si="30"/>
        <v>-54.950318285974902</v>
      </c>
      <c r="AL22">
        <f t="shared" si="9"/>
        <v>-4197.1105681574663</v>
      </c>
      <c r="AN22">
        <f t="shared" si="10"/>
        <v>0</v>
      </c>
      <c r="AO22">
        <f t="shared" si="11"/>
        <v>0</v>
      </c>
      <c r="AP22">
        <f t="shared" si="12"/>
        <v>-2.9261302188676379</v>
      </c>
      <c r="AQ22">
        <f t="shared" si="13"/>
        <v>-1263.176627236121</v>
      </c>
      <c r="AR22">
        <f t="shared" si="14"/>
        <v>-1266.1027574549885</v>
      </c>
      <c r="AS22">
        <f t="shared" si="15"/>
        <v>35.894018569144038</v>
      </c>
      <c r="AT22">
        <f t="shared" si="16"/>
        <v>-16.320073990875226</v>
      </c>
      <c r="AU22">
        <f t="shared" si="17"/>
        <v>-1246.5288128767197</v>
      </c>
      <c r="AW22">
        <v>19</v>
      </c>
      <c r="AX22">
        <f>IF(Z22&gt;0, (R22*SUMPRODUCT(K22:$K$98, X22:$X$98)-K22*$AZ$3)/Z22, 0)</f>
        <v>-3473.1895809204807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2.7053950000000002E-3</v>
      </c>
      <c r="Q23" s="5">
        <f t="shared" si="29"/>
        <v>12.5</v>
      </c>
      <c r="R23">
        <f t="shared" si="0"/>
        <v>2000000</v>
      </c>
      <c r="S23">
        <f t="shared" si="1"/>
        <v>-2756.266135196272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-2737.5383674220338</v>
      </c>
      <c r="AC23">
        <f t="shared" si="2"/>
        <v>-2144.8633984572189</v>
      </c>
      <c r="AE23">
        <f t="shared" si="3"/>
        <v>0</v>
      </c>
      <c r="AF23">
        <f t="shared" si="4"/>
        <v>0</v>
      </c>
      <c r="AG23">
        <f t="shared" si="5"/>
        <v>-9.7272147048333029</v>
      </c>
      <c r="AH23">
        <f t="shared" si="6"/>
        <v>-4264.7384710678125</v>
      </c>
      <c r="AI23">
        <f t="shared" si="7"/>
        <v>-4274.4656857726459</v>
      </c>
      <c r="AJ23">
        <f t="shared" si="8"/>
        <v>-592.67496896481498</v>
      </c>
      <c r="AK23">
        <f t="shared" si="30"/>
        <v>-191.6276857195424</v>
      </c>
      <c r="AL23">
        <f t="shared" si="9"/>
        <v>-5058.7683404570034</v>
      </c>
      <c r="AN23">
        <f t="shared" si="10"/>
        <v>0</v>
      </c>
      <c r="AO23">
        <f t="shared" si="11"/>
        <v>0</v>
      </c>
      <c r="AP23">
        <f t="shared" si="12"/>
        <v>-2.5794219451924003</v>
      </c>
      <c r="AQ23">
        <f t="shared" si="13"/>
        <v>-1130.9054376390593</v>
      </c>
      <c r="AR23">
        <f t="shared" si="14"/>
        <v>-1133.4848595842518</v>
      </c>
      <c r="AS23">
        <f t="shared" si="15"/>
        <v>-157.16305928298794</v>
      </c>
      <c r="AT23">
        <f t="shared" si="16"/>
        <v>-50.815024942938251</v>
      </c>
      <c r="AU23">
        <f t="shared" si="17"/>
        <v>-1341.4629438101781</v>
      </c>
      <c r="AW23">
        <v>20</v>
      </c>
      <c r="AX23">
        <f>IF(Z23&gt;0, (R23*SUMPRODUCT(K23:$K$98, X23:$X$98)-K23*$AZ$3)/Z23, 0)</f>
        <v>-2756.266135196272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2.7496130000000001E-3</v>
      </c>
      <c r="Q24" s="5">
        <f t="shared" si="29"/>
        <v>12.5</v>
      </c>
      <c r="R24">
        <f t="shared" si="0"/>
        <v>2000000</v>
      </c>
      <c r="S24">
        <f t="shared" si="1"/>
        <v>-2107.056860464239</v>
      </c>
      <c r="U24">
        <f t="shared" si="21"/>
        <v>2.7496130000000001E-3</v>
      </c>
      <c r="V24">
        <f t="shared" si="22"/>
        <v>0.01</v>
      </c>
      <c r="W24">
        <f t="shared" si="23"/>
        <v>0.77817717638666428</v>
      </c>
      <c r="X24">
        <f t="shared" si="24"/>
        <v>2.1396860804960651E-3</v>
      </c>
      <c r="Y24">
        <f t="shared" si="25"/>
        <v>7.7817717638666434E-3</v>
      </c>
      <c r="Z24">
        <f t="shared" si="26"/>
        <v>0.76825571854230157</v>
      </c>
      <c r="AB24">
        <f t="shared" si="27"/>
        <v>-2144.8633984572189</v>
      </c>
      <c r="AC24">
        <f t="shared" si="2"/>
        <v>-1618.7584823454399</v>
      </c>
      <c r="AE24">
        <f t="shared" si="3"/>
        <v>0</v>
      </c>
      <c r="AF24">
        <f t="shared" si="4"/>
        <v>0</v>
      </c>
      <c r="AG24">
        <f t="shared" si="5"/>
        <v>-9.6031964817787703</v>
      </c>
      <c r="AH24">
        <f t="shared" si="6"/>
        <v>-4279.3721609921304</v>
      </c>
      <c r="AI24">
        <f t="shared" si="7"/>
        <v>-4288.9753574739088</v>
      </c>
      <c r="AJ24">
        <f t="shared" si="8"/>
        <v>-526.10491611177895</v>
      </c>
      <c r="AK24">
        <f t="shared" si="30"/>
        <v>-150.14043789200534</v>
      </c>
      <c r="AL24">
        <f t="shared" si="9"/>
        <v>-4965.2207114776929</v>
      </c>
      <c r="AN24">
        <f t="shared" si="10"/>
        <v>0</v>
      </c>
      <c r="AO24">
        <f t="shared" si="11"/>
        <v>0</v>
      </c>
      <c r="AP24">
        <f t="shared" si="12"/>
        <v>-2.2736922443102592</v>
      </c>
      <c r="AQ24">
        <f t="shared" si="13"/>
        <v>-1013.2017304266159</v>
      </c>
      <c r="AR24">
        <f t="shared" si="14"/>
        <v>-1015.475422670926</v>
      </c>
      <c r="AS24">
        <f t="shared" si="15"/>
        <v>-124.5627609230466</v>
      </c>
      <c r="AT24">
        <f t="shared" si="16"/>
        <v>-35.547866779579543</v>
      </c>
      <c r="AU24">
        <f t="shared" si="17"/>
        <v>-1175.5860503735521</v>
      </c>
      <c r="AW24">
        <v>21</v>
      </c>
      <c r="AX24">
        <f>IF(Z24&gt;0, (R24*SUMPRODUCT(K24:$K$98, X24:$X$98)-K24*$AZ$3)/Z24, 0)</f>
        <v>-2107.056860464239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2.8010499999999998E-3</v>
      </c>
      <c r="Q25" s="5">
        <f t="shared" si="29"/>
        <v>12.5</v>
      </c>
      <c r="R25">
        <f t="shared" si="0"/>
        <v>2000000</v>
      </c>
      <c r="S25">
        <f t="shared" si="1"/>
        <v>-1519.5865092710437</v>
      </c>
      <c r="U25">
        <f t="shared" si="21"/>
        <v>2.8010499999999998E-3</v>
      </c>
      <c r="V25">
        <f t="shared" si="22"/>
        <v>0.01</v>
      </c>
      <c r="W25">
        <f t="shared" si="23"/>
        <v>0.76825571854230157</v>
      </c>
      <c r="X25">
        <f t="shared" si="24"/>
        <v>2.1519226804229134E-3</v>
      </c>
      <c r="Y25">
        <f t="shared" si="25"/>
        <v>7.6825571854230159E-3</v>
      </c>
      <c r="Z25">
        <f t="shared" si="26"/>
        <v>0.75842123867645561</v>
      </c>
      <c r="AB25">
        <f t="shared" si="27"/>
        <v>-1618.7584823454399</v>
      </c>
      <c r="AC25">
        <f t="shared" si="2"/>
        <v>-1152.4866826373764</v>
      </c>
      <c r="AE25">
        <f t="shared" si="3"/>
        <v>0</v>
      </c>
      <c r="AF25">
        <f t="shared" si="4"/>
        <v>0</v>
      </c>
      <c r="AG25">
        <f t="shared" si="5"/>
        <v>-9.4802654834556943</v>
      </c>
      <c r="AH25">
        <f t="shared" si="6"/>
        <v>-4303.8453608458267</v>
      </c>
      <c r="AI25">
        <f t="shared" si="7"/>
        <v>-4313.3256263292824</v>
      </c>
      <c r="AJ25">
        <f t="shared" si="8"/>
        <v>-466.27179970806355</v>
      </c>
      <c r="AK25">
        <f t="shared" si="30"/>
        <v>-113.31309376418081</v>
      </c>
      <c r="AL25">
        <f t="shared" si="9"/>
        <v>-4892.9105198015268</v>
      </c>
      <c r="AN25">
        <f t="shared" si="10"/>
        <v>0</v>
      </c>
      <c r="AO25">
        <f t="shared" si="11"/>
        <v>0</v>
      </c>
      <c r="AP25">
        <f t="shared" si="12"/>
        <v>-2.0040951751841343</v>
      </c>
      <c r="AQ25">
        <f t="shared" si="13"/>
        <v>-909.81795156074986</v>
      </c>
      <c r="AR25">
        <f t="shared" si="14"/>
        <v>-911.82204673593401</v>
      </c>
      <c r="AS25">
        <f t="shared" si="15"/>
        <v>-98.568237962333058</v>
      </c>
      <c r="AT25">
        <f t="shared" si="16"/>
        <v>-23.953994209791318</v>
      </c>
      <c r="AU25">
        <f t="shared" si="17"/>
        <v>-1034.3442789080584</v>
      </c>
      <c r="AW25">
        <v>22</v>
      </c>
      <c r="AX25">
        <f>IF(Z25&gt;0, (R25*SUMPRODUCT(K25:$K$98, X25:$X$98)-K25*$AZ$3)/Z25, 0)</f>
        <v>-1519.5865092710437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2.8606080000000002E-3</v>
      </c>
      <c r="Q26" s="5">
        <f t="shared" si="29"/>
        <v>12.5</v>
      </c>
      <c r="R26">
        <f t="shared" si="0"/>
        <v>2000000</v>
      </c>
      <c r="S26">
        <f t="shared" si="1"/>
        <v>-990.22081836186442</v>
      </c>
      <c r="U26">
        <f t="shared" si="21"/>
        <v>2.8606080000000002E-3</v>
      </c>
      <c r="V26">
        <f t="shared" si="22"/>
        <v>0.01</v>
      </c>
      <c r="W26">
        <f t="shared" si="23"/>
        <v>0.75842123867645561</v>
      </c>
      <c r="X26">
        <f t="shared" si="24"/>
        <v>2.1695458627277783E-3</v>
      </c>
      <c r="Y26">
        <f t="shared" si="25"/>
        <v>7.584212386764556E-3</v>
      </c>
      <c r="Z26">
        <f t="shared" si="26"/>
        <v>0.74866748042696329</v>
      </c>
      <c r="AB26">
        <f t="shared" si="27"/>
        <v>-1152.4866826373764</v>
      </c>
      <c r="AC26">
        <f t="shared" si="2"/>
        <v>-741.34612514930268</v>
      </c>
      <c r="AE26">
        <f t="shared" si="3"/>
        <v>0</v>
      </c>
      <c r="AF26">
        <f t="shared" si="4"/>
        <v>0</v>
      </c>
      <c r="AG26">
        <f t="shared" si="5"/>
        <v>-9.3583435053370412</v>
      </c>
      <c r="AH26">
        <f t="shared" si="6"/>
        <v>-4339.0917254555561</v>
      </c>
      <c r="AI26">
        <f t="shared" si="7"/>
        <v>-4348.4500689608931</v>
      </c>
      <c r="AJ26">
        <f t="shared" si="8"/>
        <v>-411.14055748807368</v>
      </c>
      <c r="AK26">
        <f t="shared" si="30"/>
        <v>-80.674067784616355</v>
      </c>
      <c r="AL26">
        <f t="shared" si="9"/>
        <v>-4840.2646942335832</v>
      </c>
      <c r="AN26">
        <f t="shared" si="10"/>
        <v>0</v>
      </c>
      <c r="AO26">
        <f t="shared" si="11"/>
        <v>0</v>
      </c>
      <c r="AP26">
        <f t="shared" si="12"/>
        <v>-1.7663582970905358</v>
      </c>
      <c r="AQ26">
        <f t="shared" si="13"/>
        <v>-818.99009869901943</v>
      </c>
      <c r="AR26">
        <f t="shared" si="14"/>
        <v>-820.75645699611005</v>
      </c>
      <c r="AS26">
        <f t="shared" si="15"/>
        <v>-77.601504430279249</v>
      </c>
      <c r="AT26">
        <f t="shared" si="16"/>
        <v>-15.226979957525003</v>
      </c>
      <c r="AU26">
        <f t="shared" si="17"/>
        <v>-913.58494138391427</v>
      </c>
      <c r="AW26">
        <v>23</v>
      </c>
      <c r="AX26">
        <f>IF(Z26&gt;0, (R26*SUMPRODUCT(K26:$K$98, X26:$X$98)-K26*$AZ$3)/Z26, 0)</f>
        <v>-990.22081836186442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2.9228739999999998E-3</v>
      </c>
      <c r="Q27" s="5">
        <f t="shared" si="29"/>
        <v>12.5</v>
      </c>
      <c r="R27">
        <f t="shared" si="0"/>
        <v>2000000</v>
      </c>
      <c r="S27">
        <f t="shared" si="1"/>
        <v>-515.4436079903976</v>
      </c>
      <c r="U27">
        <f t="shared" si="21"/>
        <v>2.9228739999999998E-3</v>
      </c>
      <c r="V27">
        <f t="shared" si="22"/>
        <v>0.01</v>
      </c>
      <c r="W27">
        <f t="shared" si="23"/>
        <v>0.74866748042696329</v>
      </c>
      <c r="X27">
        <f t="shared" si="24"/>
        <v>2.1882607131854799E-3</v>
      </c>
      <c r="Y27">
        <f t="shared" si="25"/>
        <v>7.4866748042696331E-3</v>
      </c>
      <c r="Z27">
        <f t="shared" si="26"/>
        <v>0.73899254490950816</v>
      </c>
      <c r="AB27">
        <f t="shared" si="27"/>
        <v>-741.34612514930268</v>
      </c>
      <c r="AC27">
        <f t="shared" si="2"/>
        <v>-380.90898362616281</v>
      </c>
      <c r="AE27">
        <f t="shared" si="3"/>
        <v>0</v>
      </c>
      <c r="AF27">
        <f t="shared" si="4"/>
        <v>0</v>
      </c>
      <c r="AG27">
        <f t="shared" si="5"/>
        <v>-9.2374068113688512</v>
      </c>
      <c r="AH27">
        <f t="shared" si="6"/>
        <v>-4376.5214263709595</v>
      </c>
      <c r="AI27">
        <f t="shared" si="7"/>
        <v>-4385.7588331823281</v>
      </c>
      <c r="AJ27">
        <f t="shared" si="8"/>
        <v>-360.43714152313987</v>
      </c>
      <c r="AK27">
        <f t="shared" si="30"/>
        <v>-51.894228760451192</v>
      </c>
      <c r="AL27">
        <f t="shared" si="9"/>
        <v>-4798.0902034659193</v>
      </c>
      <c r="AN27">
        <f t="shared" si="10"/>
        <v>0</v>
      </c>
      <c r="AO27">
        <f t="shared" si="11"/>
        <v>0</v>
      </c>
      <c r="AP27">
        <f t="shared" si="12"/>
        <v>-1.5567248851592679</v>
      </c>
      <c r="AQ27">
        <f t="shared" si="13"/>
        <v>-737.54896303574321</v>
      </c>
      <c r="AR27">
        <f t="shared" si="14"/>
        <v>-739.10568792090237</v>
      </c>
      <c r="AS27">
        <f t="shared" si="15"/>
        <v>-60.742314288266954</v>
      </c>
      <c r="AT27">
        <f t="shared" si="16"/>
        <v>-8.7454237923262976</v>
      </c>
      <c r="AU27">
        <f t="shared" si="17"/>
        <v>-808.59342600149569</v>
      </c>
      <c r="AW27">
        <v>24</v>
      </c>
      <c r="AX27">
        <f>IF(Z27&gt;0, (R27*SUMPRODUCT(K27:$K$98, X27:$X$98)-K27*$AZ$3)/Z27, 0)</f>
        <v>-515.4436079903976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2.991456E-3</v>
      </c>
      <c r="Q28" s="5">
        <f t="shared" si="29"/>
        <v>12.5</v>
      </c>
      <c r="R28">
        <f t="shared" si="0"/>
        <v>2000000</v>
      </c>
      <c r="S28">
        <f t="shared" si="1"/>
        <v>-89.66086098318948</v>
      </c>
      <c r="U28">
        <f t="shared" si="21"/>
        <v>2.991456E-3</v>
      </c>
      <c r="V28">
        <f t="shared" si="22"/>
        <v>0.01</v>
      </c>
      <c r="W28">
        <f t="shared" si="23"/>
        <v>0.73899254490950816</v>
      </c>
      <c r="X28">
        <f t="shared" si="24"/>
        <v>2.2106636824248175E-3</v>
      </c>
      <c r="Y28">
        <f t="shared" si="25"/>
        <v>7.3899254490950817E-3</v>
      </c>
      <c r="Z28">
        <f t="shared" si="26"/>
        <v>0.72939195577798821</v>
      </c>
      <c r="AB28">
        <f t="shared" si="27"/>
        <v>-380.90898362616281</v>
      </c>
      <c r="AC28">
        <f t="shared" si="2"/>
        <v>-65.397910749266885</v>
      </c>
      <c r="AE28">
        <f t="shared" si="3"/>
        <v>0</v>
      </c>
      <c r="AF28">
        <f t="shared" si="4"/>
        <v>0</v>
      </c>
      <c r="AG28">
        <f t="shared" si="5"/>
        <v>-9.1173994472248534</v>
      </c>
      <c r="AH28">
        <f t="shared" si="6"/>
        <v>-4421.3273648496352</v>
      </c>
      <c r="AI28">
        <f t="shared" si="7"/>
        <v>-4430.4447642968598</v>
      </c>
      <c r="AJ28">
        <f t="shared" si="8"/>
        <v>-315.51107287689592</v>
      </c>
      <c r="AK28">
        <f t="shared" si="30"/>
        <v>-26.663628853831398</v>
      </c>
      <c r="AL28">
        <f t="shared" si="9"/>
        <v>-4772.6194660275869</v>
      </c>
      <c r="AN28">
        <f t="shared" si="10"/>
        <v>0</v>
      </c>
      <c r="AO28">
        <f t="shared" si="11"/>
        <v>0</v>
      </c>
      <c r="AP28">
        <f t="shared" si="12"/>
        <v>-1.3718756806335861</v>
      </c>
      <c r="AQ28">
        <f t="shared" si="13"/>
        <v>-665.26771400842904</v>
      </c>
      <c r="AR28">
        <f t="shared" si="14"/>
        <v>-666.63958968906252</v>
      </c>
      <c r="AS28">
        <f t="shared" si="15"/>
        <v>-47.474279300351661</v>
      </c>
      <c r="AT28">
        <f t="shared" si="16"/>
        <v>-4.0120194572746524</v>
      </c>
      <c r="AU28">
        <f t="shared" si="17"/>
        <v>-718.1258884466888</v>
      </c>
      <c r="AW28">
        <v>25</v>
      </c>
      <c r="AX28">
        <f>IF(Z28&gt;0, (R28*SUMPRODUCT(K28:$K$98, X28:$X$98)-K28*$AZ$3)/Z28, 0)</f>
        <v>-89.66086098318948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3.0654530000000001E-3</v>
      </c>
      <c r="Q29" s="5">
        <f t="shared" si="29"/>
        <v>12.5</v>
      </c>
      <c r="R29">
        <f t="shared" si="0"/>
        <v>2000000</v>
      </c>
      <c r="S29">
        <f t="shared" si="1"/>
        <v>291.12040278096879</v>
      </c>
      <c r="U29">
        <f t="shared" si="21"/>
        <v>3.0654530000000001E-3</v>
      </c>
      <c r="V29">
        <f t="shared" si="22"/>
        <v>0.01</v>
      </c>
      <c r="W29">
        <f t="shared" si="23"/>
        <v>0.72939195577798821</v>
      </c>
      <c r="X29">
        <f t="shared" si="24"/>
        <v>2.2359167590155012E-3</v>
      </c>
      <c r="Y29">
        <f t="shared" si="25"/>
        <v>7.2939195577798824E-3</v>
      </c>
      <c r="Z29">
        <f t="shared" si="26"/>
        <v>0.71986211946119283</v>
      </c>
      <c r="AB29">
        <f t="shared" si="27"/>
        <v>-65.397910749266885</v>
      </c>
      <c r="AC29">
        <f t="shared" si="2"/>
        <v>209.56655016430432</v>
      </c>
      <c r="AE29">
        <f t="shared" si="3"/>
        <v>0</v>
      </c>
      <c r="AF29">
        <f t="shared" si="4"/>
        <v>0</v>
      </c>
      <c r="AG29">
        <f t="shared" si="5"/>
        <v>-8.9982764932649104</v>
      </c>
      <c r="AH29">
        <f t="shared" si="6"/>
        <v>-4471.8335180310023</v>
      </c>
      <c r="AI29">
        <f t="shared" si="7"/>
        <v>-4480.831794524267</v>
      </c>
      <c r="AJ29">
        <f t="shared" si="8"/>
        <v>-274.9644609135712</v>
      </c>
      <c r="AK29">
        <f t="shared" si="30"/>
        <v>-4.5778537524486822</v>
      </c>
      <c r="AL29">
        <f t="shared" si="9"/>
        <v>-4760.3741091902866</v>
      </c>
      <c r="AN29">
        <f t="shared" si="10"/>
        <v>0</v>
      </c>
      <c r="AO29">
        <f t="shared" si="11"/>
        <v>0</v>
      </c>
      <c r="AP29">
        <f t="shared" si="12"/>
        <v>-1.2088852708985935</v>
      </c>
      <c r="AQ29">
        <f t="shared" si="13"/>
        <v>-600.7743458321811</v>
      </c>
      <c r="AR29">
        <f t="shared" si="14"/>
        <v>-601.98323110307967</v>
      </c>
      <c r="AS29">
        <f t="shared" si="15"/>
        <v>-36.940461550363068</v>
      </c>
      <c r="AT29">
        <f t="shared" si="16"/>
        <v>-0.61501777343753194</v>
      </c>
      <c r="AU29">
        <f t="shared" si="17"/>
        <v>-639.53871042688024</v>
      </c>
      <c r="AW29">
        <v>26</v>
      </c>
      <c r="AX29">
        <f>IF(Z29&gt;0, (R29*SUMPRODUCT(K29:$K$98, X29:$X$98)-K29*$AZ$3)/Z29, 0)</f>
        <v>291.12040278096879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3.1502779999999998E-3</v>
      </c>
      <c r="Q30" s="5">
        <f t="shared" si="29"/>
        <v>12.5</v>
      </c>
      <c r="R30">
        <f t="shared" si="0"/>
        <v>2000000</v>
      </c>
      <c r="S30">
        <f t="shared" si="1"/>
        <v>631.03591022085504</v>
      </c>
      <c r="U30">
        <f t="shared" si="21"/>
        <v>3.1502779999999998E-3</v>
      </c>
      <c r="V30">
        <f t="shared" si="22"/>
        <v>0.01</v>
      </c>
      <c r="W30">
        <f t="shared" si="23"/>
        <v>0.71986211946119283</v>
      </c>
      <c r="X30">
        <f t="shared" si="24"/>
        <v>2.2677657979719673E-3</v>
      </c>
      <c r="Y30">
        <f t="shared" si="25"/>
        <v>7.1986211946119287E-3</v>
      </c>
      <c r="Z30">
        <f t="shared" si="26"/>
        <v>0.71039573246860899</v>
      </c>
      <c r="AB30">
        <f t="shared" si="27"/>
        <v>209.56655016430432</v>
      </c>
      <c r="AC30">
        <f t="shared" si="2"/>
        <v>448.28521765533969</v>
      </c>
      <c r="AE30">
        <f t="shared" si="3"/>
        <v>0</v>
      </c>
      <c r="AF30">
        <f t="shared" si="4"/>
        <v>0</v>
      </c>
      <c r="AG30">
        <f t="shared" si="5"/>
        <v>-8.8799466558576121</v>
      </c>
      <c r="AH30">
        <f t="shared" si="6"/>
        <v>-4535.5315959439349</v>
      </c>
      <c r="AI30">
        <f t="shared" si="7"/>
        <v>-4544.4115425997925</v>
      </c>
      <c r="AJ30">
        <f t="shared" si="8"/>
        <v>-238.71866749103538</v>
      </c>
      <c r="AK30">
        <f t="shared" si="30"/>
        <v>14.669658511501304</v>
      </c>
      <c r="AL30">
        <f t="shared" si="9"/>
        <v>-4768.4605515793264</v>
      </c>
      <c r="AN30">
        <f t="shared" si="10"/>
        <v>0</v>
      </c>
      <c r="AO30">
        <f t="shared" si="11"/>
        <v>0</v>
      </c>
      <c r="AP30">
        <f t="shared" si="12"/>
        <v>-1.065167940639439</v>
      </c>
      <c r="AQ30">
        <f t="shared" si="13"/>
        <v>-544.04638191941126</v>
      </c>
      <c r="AR30">
        <f t="shared" si="14"/>
        <v>-545.11154986005067</v>
      </c>
      <c r="AS30">
        <f t="shared" si="15"/>
        <v>-28.634797178188634</v>
      </c>
      <c r="AT30">
        <f t="shared" si="16"/>
        <v>1.7596558348998956</v>
      </c>
      <c r="AU30">
        <f t="shared" si="17"/>
        <v>-571.98669120333943</v>
      </c>
      <c r="AW30">
        <v>27</v>
      </c>
      <c r="AX30">
        <f>IF(Z30&gt;0, (R30*SUMPRODUCT(K30:$K$98, X30:$X$98)-K30*$AZ$3)/Z30, 0)</f>
        <v>631.03591022085504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3.247738E-3</v>
      </c>
      <c r="Q31" s="5">
        <f t="shared" si="29"/>
        <v>12.5</v>
      </c>
      <c r="R31">
        <f t="shared" si="0"/>
        <v>2000000</v>
      </c>
      <c r="S31">
        <f t="shared" si="1"/>
        <v>932.66838224055607</v>
      </c>
      <c r="U31">
        <f t="shared" si="21"/>
        <v>3.247738E-3</v>
      </c>
      <c r="V31">
        <f t="shared" si="22"/>
        <v>0.01</v>
      </c>
      <c r="W31">
        <f t="shared" si="23"/>
        <v>0.71039573246860899</v>
      </c>
      <c r="X31">
        <f t="shared" si="24"/>
        <v>2.3071792153761352E-3</v>
      </c>
      <c r="Y31">
        <f t="shared" si="25"/>
        <v>7.1039573246860898E-3</v>
      </c>
      <c r="Z31">
        <f t="shared" si="26"/>
        <v>0.70098459592854678</v>
      </c>
      <c r="AB31">
        <f t="shared" si="27"/>
        <v>448.28521765533969</v>
      </c>
      <c r="AC31">
        <f t="shared" si="2"/>
        <v>653.78616906022762</v>
      </c>
      <c r="AE31">
        <f t="shared" si="3"/>
        <v>0</v>
      </c>
      <c r="AF31">
        <f t="shared" si="4"/>
        <v>0</v>
      </c>
      <c r="AG31">
        <f t="shared" si="5"/>
        <v>-8.7623074491068351</v>
      </c>
      <c r="AH31">
        <f t="shared" si="6"/>
        <v>-4614.3584307522706</v>
      </c>
      <c r="AI31">
        <f t="shared" si="7"/>
        <v>-4623.1207382013772</v>
      </c>
      <c r="AJ31">
        <f t="shared" si="8"/>
        <v>-205.50095140488793</v>
      </c>
      <c r="AK31">
        <f t="shared" si="30"/>
        <v>31.379965235873783</v>
      </c>
      <c r="AL31">
        <f t="shared" si="9"/>
        <v>-4797.2417243703912</v>
      </c>
      <c r="AN31">
        <f t="shared" si="10"/>
        <v>0</v>
      </c>
      <c r="AO31">
        <f t="shared" si="11"/>
        <v>0</v>
      </c>
      <c r="AP31">
        <f t="shared" si="12"/>
        <v>-0.93844363824629307</v>
      </c>
      <c r="AQ31">
        <f t="shared" si="13"/>
        <v>-494.19805674235005</v>
      </c>
      <c r="AR31">
        <f t="shared" si="14"/>
        <v>-495.13650038059632</v>
      </c>
      <c r="AS31">
        <f t="shared" si="15"/>
        <v>-22.009163866891647</v>
      </c>
      <c r="AT31">
        <f t="shared" si="16"/>
        <v>3.3607961047974109</v>
      </c>
      <c r="AU31">
        <f t="shared" si="17"/>
        <v>-513.78486814269058</v>
      </c>
      <c r="AW31">
        <v>28</v>
      </c>
      <c r="AX31">
        <f>IF(Z31&gt;0, (R31*SUMPRODUCT(K31:$K$98, X31:$X$98)-K31*$AZ$3)/Z31, 0)</f>
        <v>932.66838224055607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3.3542210000000001E-3</v>
      </c>
      <c r="Q32" s="5">
        <f t="shared" si="29"/>
        <v>12.5</v>
      </c>
      <c r="R32">
        <f t="shared" si="0"/>
        <v>2000000</v>
      </c>
      <c r="S32">
        <f t="shared" si="1"/>
        <v>1198.378614251666</v>
      </c>
      <c r="U32">
        <f t="shared" si="21"/>
        <v>3.3542210000000001E-3</v>
      </c>
      <c r="V32">
        <f t="shared" si="22"/>
        <v>0.01</v>
      </c>
      <c r="W32">
        <f t="shared" si="23"/>
        <v>0.70098459592854678</v>
      </c>
      <c r="X32">
        <f t="shared" si="24"/>
        <v>2.3512572523400463E-3</v>
      </c>
      <c r="Y32">
        <f t="shared" si="25"/>
        <v>7.0098459592854677E-3</v>
      </c>
      <c r="Z32">
        <f t="shared" si="26"/>
        <v>0.69162349271692125</v>
      </c>
      <c r="AB32">
        <f t="shared" si="27"/>
        <v>653.78616906022762</v>
      </c>
      <c r="AC32">
        <f t="shared" si="2"/>
        <v>828.82680278600128</v>
      </c>
      <c r="AE32">
        <f t="shared" si="3"/>
        <v>0</v>
      </c>
      <c r="AF32">
        <f t="shared" si="4"/>
        <v>0</v>
      </c>
      <c r="AG32">
        <f t="shared" si="5"/>
        <v>-8.6452936589615152</v>
      </c>
      <c r="AH32">
        <f t="shared" si="6"/>
        <v>-4702.5145046800926</v>
      </c>
      <c r="AI32">
        <f t="shared" si="7"/>
        <v>-4711.1597983390539</v>
      </c>
      <c r="AJ32">
        <f t="shared" si="8"/>
        <v>-175.04063372577366</v>
      </c>
      <c r="AK32">
        <f t="shared" si="30"/>
        <v>45.765031834215939</v>
      </c>
      <c r="AL32">
        <f t="shared" si="9"/>
        <v>-4840.4354002306118</v>
      </c>
      <c r="AN32">
        <f t="shared" si="10"/>
        <v>0</v>
      </c>
      <c r="AO32">
        <f t="shared" si="11"/>
        <v>0</v>
      </c>
      <c r="AP32">
        <f t="shared" si="12"/>
        <v>-0.82670665580813196</v>
      </c>
      <c r="AQ32">
        <f t="shared" si="13"/>
        <v>-449.67819410315985</v>
      </c>
      <c r="AR32">
        <f t="shared" si="14"/>
        <v>-450.50490075896795</v>
      </c>
      <c r="AS32">
        <f t="shared" si="15"/>
        <v>-16.738269704461711</v>
      </c>
      <c r="AT32">
        <f t="shared" si="16"/>
        <v>4.3762835495355583</v>
      </c>
      <c r="AU32">
        <f t="shared" si="17"/>
        <v>-462.86688691389412</v>
      </c>
      <c r="AW32">
        <v>29</v>
      </c>
      <c r="AX32">
        <f>IF(Z32&gt;0, (R32*SUMPRODUCT(K32:$K$98, X32:$X$98)-K32*$AZ$3)/Z32, 0)</f>
        <v>1198.378614251666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3.4760450000000001E-3</v>
      </c>
      <c r="Q33" s="5">
        <f t="shared" si="29"/>
        <v>12.5</v>
      </c>
      <c r="R33">
        <f t="shared" si="0"/>
        <v>2000000</v>
      </c>
      <c r="S33">
        <f t="shared" si="1"/>
        <v>1431.4504677028651</v>
      </c>
      <c r="U33">
        <f t="shared" si="21"/>
        <v>3.4760450000000001E-3</v>
      </c>
      <c r="V33">
        <f t="shared" si="22"/>
        <v>0.01</v>
      </c>
      <c r="W33">
        <f t="shared" si="23"/>
        <v>0.69162349271692125</v>
      </c>
      <c r="X33">
        <f t="shared" si="24"/>
        <v>2.4041143837411905E-3</v>
      </c>
      <c r="Y33">
        <f t="shared" si="25"/>
        <v>6.9162349271692123E-3</v>
      </c>
      <c r="Z33">
        <f t="shared" si="26"/>
        <v>0.68230314340601084</v>
      </c>
      <c r="AB33">
        <f t="shared" si="27"/>
        <v>828.82680278600128</v>
      </c>
      <c r="AC33">
        <f t="shared" si="2"/>
        <v>976.68315374366932</v>
      </c>
      <c r="AE33">
        <f t="shared" si="3"/>
        <v>0</v>
      </c>
      <c r="AF33">
        <f t="shared" si="4"/>
        <v>0</v>
      </c>
      <c r="AG33">
        <f t="shared" si="5"/>
        <v>-8.5287892925751354</v>
      </c>
      <c r="AH33">
        <f t="shared" si="6"/>
        <v>-4808.228767482381</v>
      </c>
      <c r="AI33">
        <f t="shared" si="7"/>
        <v>-4816.7575567749564</v>
      </c>
      <c r="AJ33">
        <f t="shared" si="8"/>
        <v>-147.85635095766804</v>
      </c>
      <c r="AK33">
        <f t="shared" si="30"/>
        <v>58.017876195020094</v>
      </c>
      <c r="AL33">
        <f t="shared" si="9"/>
        <v>-4906.5960315376042</v>
      </c>
      <c r="AN33">
        <f t="shared" si="10"/>
        <v>0</v>
      </c>
      <c r="AO33">
        <f t="shared" si="11"/>
        <v>0</v>
      </c>
      <c r="AP33">
        <f t="shared" si="12"/>
        <v>-0.72818385688630538</v>
      </c>
      <c r="AQ33">
        <f t="shared" si="13"/>
        <v>-410.52421962693967</v>
      </c>
      <c r="AR33">
        <f t="shared" si="14"/>
        <v>-411.25240348382601</v>
      </c>
      <c r="AS33">
        <f t="shared" si="15"/>
        <v>-12.623902902516381</v>
      </c>
      <c r="AT33">
        <f t="shared" si="16"/>
        <v>4.9535378828998908</v>
      </c>
      <c r="AU33">
        <f t="shared" si="17"/>
        <v>-418.92276850344246</v>
      </c>
      <c r="AW33">
        <v>30</v>
      </c>
      <c r="AX33">
        <f>IF(Z33&gt;0, (R33*SUMPRODUCT(K33:$K$98, X33:$X$98)-K33*$AZ$3)/Z33, 0)</f>
        <v>1431.4504677028651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3.6141120000000001E-3</v>
      </c>
      <c r="Q34" s="5">
        <f t="shared" si="29"/>
        <v>12.5</v>
      </c>
      <c r="R34">
        <f t="shared" si="0"/>
        <v>2000000</v>
      </c>
      <c r="S34">
        <f t="shared" si="1"/>
        <v>1633.9505672540524</v>
      </c>
      <c r="U34">
        <f t="shared" si="21"/>
        <v>3.6141120000000001E-3</v>
      </c>
      <c r="V34">
        <f t="shared" si="22"/>
        <v>0.01</v>
      </c>
      <c r="W34">
        <f t="shared" si="23"/>
        <v>0.68230314340601084</v>
      </c>
      <c r="X34">
        <f t="shared" si="24"/>
        <v>2.4659199782213845E-3</v>
      </c>
      <c r="Y34">
        <f t="shared" si="25"/>
        <v>6.8230314340601084E-3</v>
      </c>
      <c r="Z34">
        <f t="shared" si="26"/>
        <v>0.67301419199372925</v>
      </c>
      <c r="AB34">
        <f t="shared" si="27"/>
        <v>976.68315374366932</v>
      </c>
      <c r="AC34">
        <f t="shared" si="2"/>
        <v>1099.6719207781816</v>
      </c>
      <c r="AE34">
        <f t="shared" si="3"/>
        <v>0</v>
      </c>
      <c r="AF34">
        <f t="shared" si="4"/>
        <v>0</v>
      </c>
      <c r="AG34">
        <f t="shared" si="5"/>
        <v>-8.4126773999216162</v>
      </c>
      <c r="AH34">
        <f t="shared" si="6"/>
        <v>-4931.8399564427691</v>
      </c>
      <c r="AI34">
        <f t="shared" si="7"/>
        <v>-4940.2526338426906</v>
      </c>
      <c r="AJ34">
        <f t="shared" si="8"/>
        <v>-122.98876703451231</v>
      </c>
      <c r="AK34">
        <f t="shared" si="30"/>
        <v>68.367820762056866</v>
      </c>
      <c r="AL34">
        <f t="shared" si="9"/>
        <v>-4994.8735801151461</v>
      </c>
      <c r="AN34">
        <f t="shared" si="10"/>
        <v>0</v>
      </c>
      <c r="AO34">
        <f t="shared" si="11"/>
        <v>0</v>
      </c>
      <c r="AP34">
        <f t="shared" si="12"/>
        <v>-0.64131275026969925</v>
      </c>
      <c r="AQ34">
        <f t="shared" si="13"/>
        <v>-375.96257362558265</v>
      </c>
      <c r="AR34">
        <f t="shared" si="14"/>
        <v>-376.60388637585231</v>
      </c>
      <c r="AS34">
        <f t="shared" si="15"/>
        <v>-9.37564353055037</v>
      </c>
      <c r="AT34">
        <f t="shared" si="16"/>
        <v>5.211795612567891</v>
      </c>
      <c r="AU34">
        <f t="shared" si="17"/>
        <v>-380.76773429383485</v>
      </c>
      <c r="AW34">
        <v>31</v>
      </c>
      <c r="AX34">
        <f>IF(Z34&gt;0, (R34*SUMPRODUCT(K34:$K$98, X34:$X$98)-K34*$AZ$3)/Z34, 0)</f>
        <v>1633.9505672540524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3.757594E-3</v>
      </c>
      <c r="Q35" s="5">
        <f t="shared" si="29"/>
        <v>12.5</v>
      </c>
      <c r="R35">
        <f t="shared" ref="R35:R66" si="31">$C$6</f>
        <v>2000000</v>
      </c>
      <c r="S35">
        <f t="shared" ref="S35:S66" si="32">AX35</f>
        <v>1807.9863537646152</v>
      </c>
      <c r="U35">
        <f t="shared" si="21"/>
        <v>3.757594E-3</v>
      </c>
      <c r="V35">
        <f t="shared" si="22"/>
        <v>0.01</v>
      </c>
      <c r="W35">
        <f t="shared" si="23"/>
        <v>0.67301419199372925</v>
      </c>
      <c r="X35">
        <f t="shared" si="24"/>
        <v>2.528914089750485E-3</v>
      </c>
      <c r="Y35">
        <f t="shared" si="25"/>
        <v>6.7301419199372924E-3</v>
      </c>
      <c r="Z35">
        <f t="shared" si="26"/>
        <v>0.66375513598404146</v>
      </c>
      <c r="AB35">
        <f t="shared" si="27"/>
        <v>1099.6719207781816</v>
      </c>
      <c r="AC35">
        <f t="shared" ref="AC35:AC66" si="33">S35*Z35</f>
        <v>1200.0602281003235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-8.2969391998005175</v>
      </c>
      <c r="AH35">
        <f t="shared" ref="AH35:AH66" si="37">-X35*R35</f>
        <v>-5057.8281795009698</v>
      </c>
      <c r="AI35">
        <f t="shared" ref="AI35:AI66" si="38">SUM(AE35:AH35)</f>
        <v>-5066.1251187007701</v>
      </c>
      <c r="AJ35">
        <f t="shared" ref="AJ35:AJ66" si="39">AB35-AC35</f>
        <v>-100.38830732214183</v>
      </c>
      <c r="AK35">
        <f t="shared" si="30"/>
        <v>76.977034454472715</v>
      </c>
      <c r="AL35">
        <f t="shared" ref="AL35:AL66" si="40">SUM(AI35:AK35)</f>
        <v>-5089.5363915684384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-0.56472306234327252</v>
      </c>
      <c r="AQ35">
        <f t="shared" ref="AQ35:AQ66" si="44">AH35*$K35</f>
        <v>-344.25613464813142</v>
      </c>
      <c r="AR35">
        <f t="shared" ref="AR35:AR66" si="45">AI35*$K35</f>
        <v>-344.82085771047468</v>
      </c>
      <c r="AS35">
        <f t="shared" ref="AS35:AS66" si="46">AJ35*$K35</f>
        <v>-6.8328320805075355</v>
      </c>
      <c r="AT35">
        <f t="shared" ref="AT35:AT66" si="47">AK35*$K35</f>
        <v>5.2393666604521574</v>
      </c>
      <c r="AU35">
        <f t="shared" ref="AU35:AU66" si="48">AL35*$K35</f>
        <v>-346.41432313052997</v>
      </c>
      <c r="AW35">
        <v>32</v>
      </c>
      <c r="AX35">
        <f>IF(Z35&gt;0, (R35*SUMPRODUCT(K35:$K$98, X35:$X$98)-K35*$AZ$3)/Z35, 0)</f>
        <v>1807.9863537646152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3.9119039999999999E-3</v>
      </c>
      <c r="Q36" s="5">
        <f t="shared" si="29"/>
        <v>12.5</v>
      </c>
      <c r="R36">
        <f t="shared" si="31"/>
        <v>2000000</v>
      </c>
      <c r="S36">
        <f t="shared" si="32"/>
        <v>1957.3356777540207</v>
      </c>
      <c r="U36">
        <f t="shared" ref="U36:U67" si="52">M36</f>
        <v>3.9119039999999999E-3</v>
      </c>
      <c r="V36">
        <f t="shared" ref="V36:V67" si="53">$C$10</f>
        <v>0.01</v>
      </c>
      <c r="W36">
        <f t="shared" ref="W36:W67" si="54">Z35</f>
        <v>0.66375513598404146</v>
      </c>
      <c r="X36">
        <f t="shared" ref="X36:X67" si="55">U36*W36</f>
        <v>2.5965463714765157E-3</v>
      </c>
      <c r="Y36">
        <f t="shared" ref="Y36:Y67" si="56">V36*W36</f>
        <v>6.6375513598404146E-3</v>
      </c>
      <c r="Z36">
        <f t="shared" ref="Z36:Z67" si="57">MAX(0, W36-X36-Y36)</f>
        <v>0.65452103825272445</v>
      </c>
      <c r="AB36">
        <f t="shared" ref="AB36:AB67" si="58">AC35</f>
        <v>1200.0602281003235</v>
      </c>
      <c r="AC36">
        <f t="shared" si="33"/>
        <v>1281.1173800126617</v>
      </c>
      <c r="AE36">
        <f t="shared" si="34"/>
        <v>0</v>
      </c>
      <c r="AF36">
        <f t="shared" si="35"/>
        <v>0</v>
      </c>
      <c r="AG36">
        <f t="shared" si="36"/>
        <v>-8.1815129781590556</v>
      </c>
      <c r="AH36">
        <f t="shared" si="37"/>
        <v>-5193.0927429530311</v>
      </c>
      <c r="AI36">
        <f t="shared" si="38"/>
        <v>-5201.2742559311901</v>
      </c>
      <c r="AJ36">
        <f t="shared" si="39"/>
        <v>-81.057151912338213</v>
      </c>
      <c r="AK36">
        <f t="shared" si="30"/>
        <v>84.004215967022645</v>
      </c>
      <c r="AL36">
        <f t="shared" si="40"/>
        <v>-5198.3271918765058</v>
      </c>
      <c r="AN36">
        <f t="shared" si="41"/>
        <v>0</v>
      </c>
      <c r="AO36">
        <f t="shared" si="42"/>
        <v>0</v>
      </c>
      <c r="AP36">
        <f t="shared" si="43"/>
        <v>-0.49720240117264891</v>
      </c>
      <c r="AQ36">
        <f t="shared" si="44"/>
        <v>-315.59177235327098</v>
      </c>
      <c r="AR36">
        <f t="shared" si="45"/>
        <v>-316.0889747544436</v>
      </c>
      <c r="AS36">
        <f t="shared" si="46"/>
        <v>-4.9259605980725523</v>
      </c>
      <c r="AT36">
        <f t="shared" si="47"/>
        <v>5.105057951864004</v>
      </c>
      <c r="AU36">
        <f t="shared" si="48"/>
        <v>-315.90987740065219</v>
      </c>
      <c r="AW36">
        <v>33</v>
      </c>
      <c r="AX36">
        <f>IF(Z36&gt;0, (R36*SUMPRODUCT(K36:$K$98, X36:$X$98)-K36*$AZ$3)/Z36, 0)</f>
        <v>1957.3356777540207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4.0806530000000001E-3</v>
      </c>
      <c r="Q37" s="5">
        <f t="shared" ref="Q37:Q68" si="60">$C$8</f>
        <v>12.5</v>
      </c>
      <c r="R37">
        <f t="shared" si="31"/>
        <v>2000000</v>
      </c>
      <c r="S37">
        <f t="shared" si="32"/>
        <v>2084.7036798041581</v>
      </c>
      <c r="U37">
        <f t="shared" si="52"/>
        <v>4.0806530000000001E-3</v>
      </c>
      <c r="V37">
        <f t="shared" si="53"/>
        <v>0.01</v>
      </c>
      <c r="W37">
        <f t="shared" si="54"/>
        <v>0.65452103825272445</v>
      </c>
      <c r="X37">
        <f t="shared" si="55"/>
        <v>2.6708732383090949E-3</v>
      </c>
      <c r="Y37">
        <f t="shared" si="56"/>
        <v>6.5452103825272443E-3</v>
      </c>
      <c r="Z37">
        <f t="shared" si="57"/>
        <v>0.64530495463188819</v>
      </c>
      <c r="AB37">
        <f t="shared" si="58"/>
        <v>1281.1173800126617</v>
      </c>
      <c r="AC37">
        <f t="shared" si="33"/>
        <v>1345.2696135169526</v>
      </c>
      <c r="AE37">
        <f t="shared" si="34"/>
        <v>0</v>
      </c>
      <c r="AF37">
        <f t="shared" si="35"/>
        <v>0</v>
      </c>
      <c r="AG37">
        <f t="shared" si="36"/>
        <v>-8.0663119328986017</v>
      </c>
      <c r="AH37">
        <f t="shared" si="37"/>
        <v>-5341.7464766181902</v>
      </c>
      <c r="AI37">
        <f t="shared" si="38"/>
        <v>-5349.8127885510885</v>
      </c>
      <c r="AJ37">
        <f t="shared" si="39"/>
        <v>-64.152233504290962</v>
      </c>
      <c r="AK37">
        <f t="shared" si="30"/>
        <v>89.67821660088633</v>
      </c>
      <c r="AL37">
        <f t="shared" si="40"/>
        <v>-5324.2868054544933</v>
      </c>
      <c r="AN37">
        <f t="shared" si="41"/>
        <v>0</v>
      </c>
      <c r="AO37">
        <f t="shared" si="42"/>
        <v>0</v>
      </c>
      <c r="AP37">
        <f t="shared" si="43"/>
        <v>-0.43767988097408039</v>
      </c>
      <c r="AQ37">
        <f t="shared" si="44"/>
        <v>-289.84435285033908</v>
      </c>
      <c r="AR37">
        <f t="shared" si="45"/>
        <v>-290.28203273131311</v>
      </c>
      <c r="AS37">
        <f t="shared" si="46"/>
        <v>-3.4809144697048304</v>
      </c>
      <c r="AT37">
        <f t="shared" si="47"/>
        <v>4.865959994400967</v>
      </c>
      <c r="AU37">
        <f t="shared" si="48"/>
        <v>-288.89698720661698</v>
      </c>
      <c r="AW37">
        <v>34</v>
      </c>
      <c r="AX37">
        <f>IF(Z37&gt;0, (R37*SUMPRODUCT(K37:$K$98, X37:$X$98)-K37*$AZ$3)/Z37, 0)</f>
        <v>2084.7036798041581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4.2836929999999999E-3</v>
      </c>
      <c r="Q38" s="5">
        <f t="shared" si="60"/>
        <v>12.5</v>
      </c>
      <c r="R38">
        <f t="shared" si="31"/>
        <v>2000000</v>
      </c>
      <c r="S38">
        <f t="shared" si="32"/>
        <v>2192.2803902990149</v>
      </c>
      <c r="U38">
        <f t="shared" si="52"/>
        <v>4.2836929999999999E-3</v>
      </c>
      <c r="V38">
        <f t="shared" si="53"/>
        <v>0.01</v>
      </c>
      <c r="W38">
        <f t="shared" si="54"/>
        <v>0.64530495463188819</v>
      </c>
      <c r="X38">
        <f t="shared" si="55"/>
        <v>2.7642883170219371E-3</v>
      </c>
      <c r="Y38">
        <f t="shared" si="56"/>
        <v>6.4530495463188823E-3</v>
      </c>
      <c r="Z38">
        <f t="shared" si="57"/>
        <v>0.63608761676854741</v>
      </c>
      <c r="AB38">
        <f t="shared" si="58"/>
        <v>1345.2696135169526</v>
      </c>
      <c r="AC38">
        <f t="shared" si="33"/>
        <v>1394.4824087537213</v>
      </c>
      <c r="AE38">
        <f t="shared" si="34"/>
        <v>0</v>
      </c>
      <c r="AF38">
        <f t="shared" si="35"/>
        <v>0</v>
      </c>
      <c r="AG38">
        <f t="shared" si="36"/>
        <v>-7.9510952096068426</v>
      </c>
      <c r="AH38">
        <f t="shared" si="37"/>
        <v>-5528.576634043874</v>
      </c>
      <c r="AI38">
        <f t="shared" si="38"/>
        <v>-5536.5277292534811</v>
      </c>
      <c r="AJ38">
        <f t="shared" si="39"/>
        <v>-49.21279523676867</v>
      </c>
      <c r="AK38">
        <f t="shared" si="30"/>
        <v>94.168872946186696</v>
      </c>
      <c r="AL38">
        <f t="shared" si="40"/>
        <v>-5491.5716515440627</v>
      </c>
      <c r="AN38">
        <f t="shared" si="41"/>
        <v>0</v>
      </c>
      <c r="AO38">
        <f t="shared" si="42"/>
        <v>0</v>
      </c>
      <c r="AP38">
        <f t="shared" si="43"/>
        <v>-0.38520374635890192</v>
      </c>
      <c r="AQ38">
        <f t="shared" si="44"/>
        <v>-267.84089176707164</v>
      </c>
      <c r="AR38">
        <f t="shared" si="45"/>
        <v>-268.22609551343055</v>
      </c>
      <c r="AS38">
        <f t="shared" si="46"/>
        <v>-2.384193949921797</v>
      </c>
      <c r="AT38">
        <f t="shared" si="47"/>
        <v>4.5621642922145575</v>
      </c>
      <c r="AU38">
        <f t="shared" si="48"/>
        <v>-266.04812517113777</v>
      </c>
      <c r="AW38">
        <v>35</v>
      </c>
      <c r="AX38">
        <f>IF(Z38&gt;0, (R38*SUMPRODUCT(K38:$K$98, X38:$X$98)-K38*$AZ$3)/Z38, 0)</f>
        <v>2192.2803902990149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4.5002690000000003E-3</v>
      </c>
      <c r="Q39" s="5">
        <f t="shared" si="60"/>
        <v>12.5</v>
      </c>
      <c r="R39">
        <f t="shared" si="31"/>
        <v>2000000</v>
      </c>
      <c r="S39">
        <f t="shared" si="32"/>
        <v>2280.1926956446214</v>
      </c>
      <c r="U39">
        <f t="shared" si="52"/>
        <v>4.5002690000000003E-3</v>
      </c>
      <c r="V39">
        <f t="shared" si="53"/>
        <v>0.01</v>
      </c>
      <c r="W39">
        <f t="shared" si="54"/>
        <v>0.63608761676854741</v>
      </c>
      <c r="X39">
        <f t="shared" si="55"/>
        <v>2.8625653830273742E-3</v>
      </c>
      <c r="Y39">
        <f t="shared" si="56"/>
        <v>6.3608761676854746E-3</v>
      </c>
      <c r="Z39">
        <f t="shared" si="57"/>
        <v>0.62686417521783455</v>
      </c>
      <c r="AB39">
        <f t="shared" si="58"/>
        <v>1394.4824087537213</v>
      </c>
      <c r="AC39">
        <f t="shared" si="33"/>
        <v>1429.3711134929965</v>
      </c>
      <c r="AE39">
        <f t="shared" si="34"/>
        <v>0</v>
      </c>
      <c r="AF39">
        <f t="shared" si="35"/>
        <v>0</v>
      </c>
      <c r="AG39">
        <f t="shared" si="36"/>
        <v>-7.8358021902229318</v>
      </c>
      <c r="AH39">
        <f t="shared" si="37"/>
        <v>-5725.1307660547482</v>
      </c>
      <c r="AI39">
        <f t="shared" si="38"/>
        <v>-5732.9665682449713</v>
      </c>
      <c r="AJ39">
        <f t="shared" si="39"/>
        <v>-34.888704739275227</v>
      </c>
      <c r="AK39">
        <f t="shared" si="30"/>
        <v>97.613768612760495</v>
      </c>
      <c r="AL39">
        <f t="shared" si="40"/>
        <v>-5670.2415043714864</v>
      </c>
      <c r="AN39">
        <f t="shared" si="41"/>
        <v>0</v>
      </c>
      <c r="AO39">
        <f t="shared" si="42"/>
        <v>0</v>
      </c>
      <c r="AP39">
        <f t="shared" si="43"/>
        <v>-0.33894481108650898</v>
      </c>
      <c r="AQ39">
        <f t="shared" si="44"/>
        <v>-247.64578263183273</v>
      </c>
      <c r="AR39">
        <f t="shared" si="45"/>
        <v>-247.98472744291925</v>
      </c>
      <c r="AS39">
        <f t="shared" si="46"/>
        <v>-1.5091429249785842</v>
      </c>
      <c r="AT39">
        <f t="shared" si="47"/>
        <v>4.2223730970616806</v>
      </c>
      <c r="AU39">
        <f t="shared" si="48"/>
        <v>-245.27149727083616</v>
      </c>
      <c r="AW39">
        <v>36</v>
      </c>
      <c r="AX39">
        <f>IF(Z39&gt;0, (R39*SUMPRODUCT(K39:$K$98, X39:$X$98)-K39*$AZ$3)/Z39, 0)</f>
        <v>2280.1926956446214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4.7150400000000002E-3</v>
      </c>
      <c r="Q40" s="5">
        <f t="shared" si="60"/>
        <v>12.5</v>
      </c>
      <c r="R40">
        <f t="shared" si="31"/>
        <v>2000000</v>
      </c>
      <c r="S40">
        <f t="shared" si="32"/>
        <v>2350.9163601088717</v>
      </c>
      <c r="U40">
        <f t="shared" si="52"/>
        <v>4.7150400000000002E-3</v>
      </c>
      <c r="V40">
        <f t="shared" si="53"/>
        <v>0.01</v>
      </c>
      <c r="W40">
        <f t="shared" si="54"/>
        <v>0.62686417521783455</v>
      </c>
      <c r="X40">
        <f t="shared" si="55"/>
        <v>2.9556896607190988E-3</v>
      </c>
      <c r="Y40">
        <f t="shared" si="56"/>
        <v>6.2686417521783458E-3</v>
      </c>
      <c r="Z40">
        <f t="shared" si="57"/>
        <v>0.61763984380493708</v>
      </c>
      <c r="AB40">
        <f t="shared" si="58"/>
        <v>1429.3711134929965</v>
      </c>
      <c r="AC40">
        <f t="shared" si="33"/>
        <v>1452.0196134561147</v>
      </c>
      <c r="AE40">
        <f t="shared" si="34"/>
        <v>0</v>
      </c>
      <c r="AF40">
        <f t="shared" si="35"/>
        <v>0</v>
      </c>
      <c r="AG40">
        <f t="shared" si="36"/>
        <v>-7.7204980475617138</v>
      </c>
      <c r="AH40">
        <f t="shared" si="37"/>
        <v>-5911.3793214381976</v>
      </c>
      <c r="AI40">
        <f t="shared" si="38"/>
        <v>-5919.0998194857593</v>
      </c>
      <c r="AJ40">
        <f t="shared" si="39"/>
        <v>-22.648499963118184</v>
      </c>
      <c r="AK40">
        <f t="shared" si="30"/>
        <v>100.05597794450976</v>
      </c>
      <c r="AL40">
        <f t="shared" si="40"/>
        <v>-5841.6923415043684</v>
      </c>
      <c r="AN40">
        <f t="shared" si="41"/>
        <v>0</v>
      </c>
      <c r="AO40">
        <f t="shared" si="42"/>
        <v>0</v>
      </c>
      <c r="AP40">
        <f t="shared" si="43"/>
        <v>-0.29817609342283796</v>
      </c>
      <c r="AQ40">
        <f t="shared" si="44"/>
        <v>-228.30547743790473</v>
      </c>
      <c r="AR40">
        <f t="shared" si="45"/>
        <v>-228.60365353132758</v>
      </c>
      <c r="AS40">
        <f t="shared" si="46"/>
        <v>-0.8747157501092403</v>
      </c>
      <c r="AT40">
        <f t="shared" si="47"/>
        <v>3.8642974123305192</v>
      </c>
      <c r="AU40">
        <f t="shared" si="48"/>
        <v>-225.61407186910631</v>
      </c>
      <c r="AW40">
        <v>37</v>
      </c>
      <c r="AX40">
        <f>IF(Z40&gt;0, (R40*SUMPRODUCT(K40:$K$98, X40:$X$98)-K40*$AZ$3)/Z40, 0)</f>
        <v>2350.9163601088717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4.9523709999999997E-3</v>
      </c>
      <c r="Q41" s="5">
        <f t="shared" si="60"/>
        <v>12.5</v>
      </c>
      <c r="R41">
        <f t="shared" si="31"/>
        <v>2000000</v>
      </c>
      <c r="S41">
        <f t="shared" si="32"/>
        <v>2408.0162501687796</v>
      </c>
      <c r="U41">
        <f t="shared" si="52"/>
        <v>4.9523709999999997E-3</v>
      </c>
      <c r="V41">
        <f t="shared" si="53"/>
        <v>0.01</v>
      </c>
      <c r="W41">
        <f t="shared" si="54"/>
        <v>0.61763984380493708</v>
      </c>
      <c r="X41">
        <f t="shared" si="55"/>
        <v>3.0587816509040997E-3</v>
      </c>
      <c r="Y41">
        <f t="shared" si="56"/>
        <v>6.1763984380493707E-3</v>
      </c>
      <c r="Z41">
        <f t="shared" si="57"/>
        <v>0.60840466371598356</v>
      </c>
      <c r="AB41">
        <f t="shared" si="58"/>
        <v>1452.0196134561147</v>
      </c>
      <c r="AC41">
        <f t="shared" si="33"/>
        <v>1465.0483169065601</v>
      </c>
      <c r="AE41">
        <f t="shared" si="34"/>
        <v>0</v>
      </c>
      <c r="AF41">
        <f t="shared" si="35"/>
        <v>0</v>
      </c>
      <c r="AG41">
        <f t="shared" si="36"/>
        <v>-7.6050582964497941</v>
      </c>
      <c r="AH41">
        <f t="shared" si="37"/>
        <v>-6117.5633018081999</v>
      </c>
      <c r="AI41">
        <f t="shared" si="38"/>
        <v>-6125.1683601046498</v>
      </c>
      <c r="AJ41">
        <f t="shared" si="39"/>
        <v>-13.028703450445391</v>
      </c>
      <c r="AK41">
        <f t="shared" ref="AK41:AK72" si="61">G41*SUM(AB41:AB41, AE41:AF41)</f>
        <v>101.64137294192804</v>
      </c>
      <c r="AL41">
        <f t="shared" si="40"/>
        <v>-6036.5556906131669</v>
      </c>
      <c r="AN41">
        <f t="shared" si="41"/>
        <v>0</v>
      </c>
      <c r="AO41">
        <f t="shared" si="42"/>
        <v>0</v>
      </c>
      <c r="AP41">
        <f t="shared" si="43"/>
        <v>-0.26224790522379371</v>
      </c>
      <c r="AQ41">
        <f t="shared" si="44"/>
        <v>-210.95409113722187</v>
      </c>
      <c r="AR41">
        <f t="shared" si="45"/>
        <v>-211.21633904244567</v>
      </c>
      <c r="AS41">
        <f t="shared" si="46"/>
        <v>-0.44927337233645265</v>
      </c>
      <c r="AT41">
        <f t="shared" si="47"/>
        <v>3.5049352811055052</v>
      </c>
      <c r="AU41">
        <f t="shared" si="48"/>
        <v>-208.16067713367661</v>
      </c>
      <c r="AW41">
        <v>38</v>
      </c>
      <c r="AX41">
        <f>IF(Z41&gt;0, (R41*SUMPRODUCT(K41:$K$98, X41:$X$98)-K41*$AZ$3)/Z41, 0)</f>
        <v>2408.0162501687796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5.2041409999999998E-3</v>
      </c>
      <c r="Q42" s="5">
        <f t="shared" si="60"/>
        <v>12.5</v>
      </c>
      <c r="R42">
        <f t="shared" si="31"/>
        <v>2000000</v>
      </c>
      <c r="S42">
        <f t="shared" si="32"/>
        <v>2452.7420463253388</v>
      </c>
      <c r="U42">
        <f t="shared" si="52"/>
        <v>5.2041409999999998E-3</v>
      </c>
      <c r="V42">
        <f t="shared" si="53"/>
        <v>0.01</v>
      </c>
      <c r="W42">
        <f t="shared" si="54"/>
        <v>0.60840466371598356</v>
      </c>
      <c r="X42">
        <f t="shared" si="55"/>
        <v>3.1662236550355624E-3</v>
      </c>
      <c r="Y42">
        <f t="shared" si="56"/>
        <v>6.0840466371598354E-3</v>
      </c>
      <c r="Z42">
        <f t="shared" si="57"/>
        <v>0.59915439342378807</v>
      </c>
      <c r="AB42">
        <f t="shared" si="58"/>
        <v>1465.0483169065601</v>
      </c>
      <c r="AC42">
        <f t="shared" si="33"/>
        <v>1469.571172991079</v>
      </c>
      <c r="AE42">
        <f t="shared" si="34"/>
        <v>0</v>
      </c>
      <c r="AF42">
        <f t="shared" si="35"/>
        <v>0</v>
      </c>
      <c r="AG42">
        <f t="shared" si="36"/>
        <v>-7.4894299177973505</v>
      </c>
      <c r="AH42">
        <f t="shared" si="37"/>
        <v>-6332.4473100711248</v>
      </c>
      <c r="AI42">
        <f t="shared" si="38"/>
        <v>-6339.9367399889225</v>
      </c>
      <c r="AJ42">
        <f t="shared" si="39"/>
        <v>-4.5228560845189349</v>
      </c>
      <c r="AK42">
        <f t="shared" si="61"/>
        <v>102.55338218345922</v>
      </c>
      <c r="AL42">
        <f t="shared" si="40"/>
        <v>-6241.9062138899826</v>
      </c>
      <c r="AN42">
        <f t="shared" si="41"/>
        <v>0</v>
      </c>
      <c r="AO42">
        <f t="shared" si="42"/>
        <v>0</v>
      </c>
      <c r="AP42">
        <f t="shared" si="43"/>
        <v>-0.23058986704983608</v>
      </c>
      <c r="AQ42">
        <f t="shared" si="44"/>
        <v>-194.96786796275126</v>
      </c>
      <c r="AR42">
        <f t="shared" si="45"/>
        <v>-195.1984578298011</v>
      </c>
      <c r="AS42">
        <f t="shared" si="46"/>
        <v>-0.13925289303214267</v>
      </c>
      <c r="AT42">
        <f t="shared" si="47"/>
        <v>3.1574860867580861</v>
      </c>
      <c r="AU42">
        <f t="shared" si="48"/>
        <v>-192.18022463607517</v>
      </c>
      <c r="AW42">
        <v>39</v>
      </c>
      <c r="AX42">
        <f>IF(Z42&gt;0, (R42*SUMPRODUCT(K42:$K$98, X42:$X$98)-K42*$AZ$3)/Z42, 0)</f>
        <v>2452.7420463253388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5.4847869999999996E-3</v>
      </c>
      <c r="Q43" s="5">
        <f t="shared" si="60"/>
        <v>12.5</v>
      </c>
      <c r="R43">
        <f t="shared" si="31"/>
        <v>2000000</v>
      </c>
      <c r="S43">
        <f t="shared" si="32"/>
        <v>2486.9496408599912</v>
      </c>
      <c r="U43">
        <f t="shared" si="52"/>
        <v>5.4847869999999996E-3</v>
      </c>
      <c r="V43">
        <f t="shared" si="53"/>
        <v>0.01</v>
      </c>
      <c r="W43">
        <f t="shared" si="54"/>
        <v>0.59915439342378807</v>
      </c>
      <c r="X43">
        <f t="shared" si="55"/>
        <v>3.286234228043678E-3</v>
      </c>
      <c r="Y43">
        <f t="shared" si="56"/>
        <v>5.9915439342378808E-3</v>
      </c>
      <c r="Z43">
        <f t="shared" si="57"/>
        <v>0.58987661526150659</v>
      </c>
      <c r="AB43">
        <f t="shared" si="58"/>
        <v>1469.571172991079</v>
      </c>
      <c r="AC43">
        <f t="shared" si="33"/>
        <v>1466.993436476311</v>
      </c>
      <c r="AE43">
        <f t="shared" si="34"/>
        <v>0</v>
      </c>
      <c r="AF43">
        <f t="shared" si="35"/>
        <v>0</v>
      </c>
      <c r="AG43">
        <f t="shared" si="36"/>
        <v>-7.3734576907688325</v>
      </c>
      <c r="AH43">
        <f t="shared" si="37"/>
        <v>-6572.4684560873557</v>
      </c>
      <c r="AI43">
        <f t="shared" si="38"/>
        <v>-6579.8419137781248</v>
      </c>
      <c r="AJ43">
        <f t="shared" si="39"/>
        <v>2.5777365147680484</v>
      </c>
      <c r="AK43">
        <f t="shared" si="61"/>
        <v>102.86998210937554</v>
      </c>
      <c r="AL43">
        <f t="shared" si="40"/>
        <v>-6474.3941951539819</v>
      </c>
      <c r="AN43">
        <f t="shared" si="41"/>
        <v>0</v>
      </c>
      <c r="AO43">
        <f t="shared" si="42"/>
        <v>0</v>
      </c>
      <c r="AP43">
        <f t="shared" si="43"/>
        <v>-0.20269574292340278</v>
      </c>
      <c r="AQ43">
        <f t="shared" si="44"/>
        <v>-180.67661501809562</v>
      </c>
      <c r="AR43">
        <f t="shared" si="45"/>
        <v>-180.87931076101901</v>
      </c>
      <c r="AS43">
        <f t="shared" si="46"/>
        <v>7.0861763888037138E-2</v>
      </c>
      <c r="AT43">
        <f t="shared" si="47"/>
        <v>2.8278873118485142</v>
      </c>
      <c r="AU43">
        <f t="shared" si="48"/>
        <v>-177.98056168528248</v>
      </c>
      <c r="AW43">
        <v>40</v>
      </c>
      <c r="AX43">
        <f>IF(Z43&gt;0, (R43*SUMPRODUCT(K43:$K$98, X43:$X$98)-K43*$AZ$3)/Z43, 0)</f>
        <v>2486.9496408599912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5.8078460000000002E-3</v>
      </c>
      <c r="Q44" s="5">
        <f t="shared" si="60"/>
        <v>12.5</v>
      </c>
      <c r="R44">
        <f t="shared" si="31"/>
        <v>2000000</v>
      </c>
      <c r="S44">
        <f t="shared" si="32"/>
        <v>2511.5646554472423</v>
      </c>
      <c r="U44">
        <f t="shared" si="52"/>
        <v>5.8078460000000002E-3</v>
      </c>
      <c r="V44">
        <f t="shared" si="53"/>
        <v>0.01</v>
      </c>
      <c r="W44">
        <f t="shared" si="54"/>
        <v>0.58987661526150659</v>
      </c>
      <c r="X44">
        <f t="shared" si="55"/>
        <v>3.42591254044008E-3</v>
      </c>
      <c r="Y44">
        <f t="shared" si="56"/>
        <v>5.8987661526150661E-3</v>
      </c>
      <c r="Z44">
        <f t="shared" si="57"/>
        <v>0.58055193656845139</v>
      </c>
      <c r="AB44">
        <f t="shared" si="58"/>
        <v>1466.993436476311</v>
      </c>
      <c r="AC44">
        <f t="shared" si="33"/>
        <v>1458.0937245367718</v>
      </c>
      <c r="AE44">
        <f t="shared" si="34"/>
        <v>0</v>
      </c>
      <c r="AF44">
        <f t="shared" si="35"/>
        <v>0</v>
      </c>
      <c r="AG44">
        <f t="shared" si="36"/>
        <v>-7.2568992071056426</v>
      </c>
      <c r="AH44">
        <f t="shared" si="37"/>
        <v>-6851.8250808801604</v>
      </c>
      <c r="AI44">
        <f t="shared" si="38"/>
        <v>-6859.0819800872659</v>
      </c>
      <c r="AJ44">
        <f t="shared" si="39"/>
        <v>8.8997119395392019</v>
      </c>
      <c r="AK44">
        <f t="shared" si="61"/>
        <v>102.68954055334179</v>
      </c>
      <c r="AL44">
        <f t="shared" si="40"/>
        <v>-6747.4927275943855</v>
      </c>
      <c r="AN44">
        <f t="shared" si="41"/>
        <v>0</v>
      </c>
      <c r="AO44">
        <f t="shared" si="42"/>
        <v>0</v>
      </c>
      <c r="AP44">
        <f t="shared" si="43"/>
        <v>-0.17811746413786964</v>
      </c>
      <c r="AQ44">
        <f t="shared" si="44"/>
        <v>-168.17509425067328</v>
      </c>
      <c r="AR44">
        <f t="shared" si="45"/>
        <v>-168.35321171481115</v>
      </c>
      <c r="AS44">
        <f t="shared" si="46"/>
        <v>0.21843959478947847</v>
      </c>
      <c r="AT44">
        <f t="shared" si="47"/>
        <v>2.5204705253360284</v>
      </c>
      <c r="AU44">
        <f t="shared" si="48"/>
        <v>-165.61430159468568</v>
      </c>
      <c r="AW44">
        <v>41</v>
      </c>
      <c r="AX44">
        <f>IF(Z44&gt;0, (R44*SUMPRODUCT(K44:$K$98, X44:$X$98)-K44*$AZ$3)/Z44, 0)</f>
        <v>2511.5646554472423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6.1543680000000003E-3</v>
      </c>
      <c r="Q45" s="5">
        <f t="shared" si="60"/>
        <v>12.5</v>
      </c>
      <c r="R45">
        <f t="shared" si="31"/>
        <v>2000000</v>
      </c>
      <c r="S45">
        <f t="shared" si="32"/>
        <v>2526.8870109935547</v>
      </c>
      <c r="U45">
        <f t="shared" si="52"/>
        <v>6.1543680000000003E-3</v>
      </c>
      <c r="V45">
        <f t="shared" si="53"/>
        <v>0.01</v>
      </c>
      <c r="W45">
        <f t="shared" si="54"/>
        <v>0.58055193656845139</v>
      </c>
      <c r="X45">
        <f t="shared" si="55"/>
        <v>3.572930260754907E-3</v>
      </c>
      <c r="Y45">
        <f t="shared" si="56"/>
        <v>5.8055193656845142E-3</v>
      </c>
      <c r="Z45">
        <f t="shared" si="57"/>
        <v>0.57117348694201198</v>
      </c>
      <c r="AB45">
        <f t="shared" si="58"/>
        <v>1458.0937245367718</v>
      </c>
      <c r="AC45">
        <f t="shared" si="33"/>
        <v>1443.2908651776668</v>
      </c>
      <c r="AE45">
        <f t="shared" si="34"/>
        <v>0</v>
      </c>
      <c r="AF45">
        <f t="shared" si="35"/>
        <v>0</v>
      </c>
      <c r="AG45">
        <f t="shared" si="36"/>
        <v>-7.1396685867751497</v>
      </c>
      <c r="AH45">
        <f t="shared" si="37"/>
        <v>-7145.8605215098141</v>
      </c>
      <c r="AI45">
        <f t="shared" si="38"/>
        <v>-7153.000190096589</v>
      </c>
      <c r="AJ45">
        <f t="shared" si="39"/>
        <v>14.802859359105014</v>
      </c>
      <c r="AK45">
        <f t="shared" si="61"/>
        <v>102.06656071757403</v>
      </c>
      <c r="AL45">
        <f t="shared" si="40"/>
        <v>-7036.1307700199095</v>
      </c>
      <c r="AN45">
        <f t="shared" si="41"/>
        <v>0</v>
      </c>
      <c r="AO45">
        <f t="shared" si="42"/>
        <v>0</v>
      </c>
      <c r="AP45">
        <f t="shared" si="43"/>
        <v>-0.15646436524549973</v>
      </c>
      <c r="AQ45">
        <f t="shared" si="44"/>
        <v>-156.60006021875034</v>
      </c>
      <c r="AR45">
        <f t="shared" si="45"/>
        <v>-156.75652458399583</v>
      </c>
      <c r="AS45">
        <f t="shared" si="46"/>
        <v>0.32440161126399247</v>
      </c>
      <c r="AT45">
        <f t="shared" si="47"/>
        <v>2.2367676372328256</v>
      </c>
      <c r="AU45">
        <f t="shared" si="48"/>
        <v>-154.19535533549902</v>
      </c>
      <c r="AW45">
        <v>42</v>
      </c>
      <c r="AX45">
        <f>IF(Z45&gt;0, (R45*SUMPRODUCT(K45:$K$98, X45:$X$98)-K45*$AZ$3)/Z45, 0)</f>
        <v>2526.8870109935547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6.5216450000000004E-3</v>
      </c>
      <c r="Q46" s="5">
        <f t="shared" si="60"/>
        <v>12.5</v>
      </c>
      <c r="R46">
        <f t="shared" si="31"/>
        <v>2000000</v>
      </c>
      <c r="S46">
        <f t="shared" si="32"/>
        <v>2534.3370744650038</v>
      </c>
      <c r="U46">
        <f t="shared" si="52"/>
        <v>6.5216450000000004E-3</v>
      </c>
      <c r="V46">
        <f t="shared" si="53"/>
        <v>0.01</v>
      </c>
      <c r="W46">
        <f t="shared" si="54"/>
        <v>0.57117348694201198</v>
      </c>
      <c r="X46">
        <f t="shared" si="55"/>
        <v>3.7249907152479378E-3</v>
      </c>
      <c r="Y46">
        <f t="shared" si="56"/>
        <v>5.7117348694201197E-3</v>
      </c>
      <c r="Z46">
        <f t="shared" si="57"/>
        <v>0.56173676135734396</v>
      </c>
      <c r="AB46">
        <f t="shared" si="58"/>
        <v>1443.2908651776668</v>
      </c>
      <c r="AC46">
        <f t="shared" si="33"/>
        <v>1423.6303003978171</v>
      </c>
      <c r="AE46">
        <f t="shared" si="34"/>
        <v>0</v>
      </c>
      <c r="AF46">
        <f t="shared" si="35"/>
        <v>0</v>
      </c>
      <c r="AG46">
        <f t="shared" si="36"/>
        <v>-7.0217095169667996</v>
      </c>
      <c r="AH46">
        <f t="shared" si="37"/>
        <v>-7449.9814304958754</v>
      </c>
      <c r="AI46">
        <f t="shared" si="38"/>
        <v>-7457.0031400128419</v>
      </c>
      <c r="AJ46">
        <f t="shared" si="39"/>
        <v>19.660564779849665</v>
      </c>
      <c r="AK46">
        <f t="shared" si="61"/>
        <v>101.03036056243668</v>
      </c>
      <c r="AL46">
        <f t="shared" si="40"/>
        <v>-7336.3122146705555</v>
      </c>
      <c r="AN46">
        <f t="shared" si="41"/>
        <v>0</v>
      </c>
      <c r="AO46">
        <f t="shared" si="42"/>
        <v>0</v>
      </c>
      <c r="AP46">
        <f t="shared" si="43"/>
        <v>-0.13739224691764573</v>
      </c>
      <c r="AQ46">
        <f t="shared" si="44"/>
        <v>-145.77214932592668</v>
      </c>
      <c r="AR46">
        <f t="shared" si="45"/>
        <v>-145.90954157284432</v>
      </c>
      <c r="AS46">
        <f t="shared" si="46"/>
        <v>0.38469395013371732</v>
      </c>
      <c r="AT46">
        <f t="shared" si="47"/>
        <v>1.9768388611110228</v>
      </c>
      <c r="AU46">
        <f t="shared" si="48"/>
        <v>-143.54800876159959</v>
      </c>
      <c r="AW46">
        <v>43</v>
      </c>
      <c r="AX46">
        <f>IF(Z46&gt;0, (R46*SUMPRODUCT(K46:$K$98, X46:$X$98)-K46*$AZ$3)/Z46, 0)</f>
        <v>2534.3370744650038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6.9358459999999999E-3</v>
      </c>
      <c r="Q47" s="5">
        <f t="shared" si="60"/>
        <v>12.5</v>
      </c>
      <c r="R47">
        <f t="shared" si="31"/>
        <v>2000000</v>
      </c>
      <c r="S47">
        <f t="shared" si="32"/>
        <v>2535.4338062994866</v>
      </c>
      <c r="U47">
        <f t="shared" si="52"/>
        <v>6.9358459999999999E-3</v>
      </c>
      <c r="V47">
        <f t="shared" si="53"/>
        <v>0.01</v>
      </c>
      <c r="W47">
        <f t="shared" si="54"/>
        <v>0.56173676135734396</v>
      </c>
      <c r="X47">
        <f t="shared" si="55"/>
        <v>3.8961196693132888E-3</v>
      </c>
      <c r="Y47">
        <f t="shared" si="56"/>
        <v>5.6173676135734393E-3</v>
      </c>
      <c r="Z47">
        <f t="shared" si="57"/>
        <v>0.55222327407445726</v>
      </c>
      <c r="AB47">
        <f t="shared" si="58"/>
        <v>1423.6303003978171</v>
      </c>
      <c r="AC47">
        <f t="shared" si="33"/>
        <v>1400.1255577137658</v>
      </c>
      <c r="AE47">
        <f t="shared" si="34"/>
        <v>0</v>
      </c>
      <c r="AF47">
        <f t="shared" si="35"/>
        <v>0</v>
      </c>
      <c r="AG47">
        <f t="shared" si="36"/>
        <v>-6.9027909259307156</v>
      </c>
      <c r="AH47">
        <f t="shared" si="37"/>
        <v>-7792.2393386265776</v>
      </c>
      <c r="AI47">
        <f t="shared" si="38"/>
        <v>-7799.1421295525079</v>
      </c>
      <c r="AJ47">
        <f t="shared" si="39"/>
        <v>23.50474268405128</v>
      </c>
      <c r="AK47">
        <f t="shared" si="61"/>
        <v>99.654121027847211</v>
      </c>
      <c r="AL47">
        <f t="shared" si="40"/>
        <v>-7675.9832658406094</v>
      </c>
      <c r="AN47">
        <f t="shared" si="41"/>
        <v>0</v>
      </c>
      <c r="AO47">
        <f t="shared" si="42"/>
        <v>0</v>
      </c>
      <c r="AP47">
        <f t="shared" si="43"/>
        <v>-0.12059410087701294</v>
      </c>
      <c r="AQ47">
        <f t="shared" si="44"/>
        <v>-136.13306660210935</v>
      </c>
      <c r="AR47">
        <f t="shared" si="45"/>
        <v>-136.25366070298634</v>
      </c>
      <c r="AS47">
        <f t="shared" si="46"/>
        <v>0.41063583422186972</v>
      </c>
      <c r="AT47">
        <f t="shared" si="47"/>
        <v>1.7409913255371987</v>
      </c>
      <c r="AU47">
        <f t="shared" si="48"/>
        <v>-134.10203354322729</v>
      </c>
      <c r="AW47">
        <v>44</v>
      </c>
      <c r="AX47">
        <f>IF(Z47&gt;0, (R47*SUMPRODUCT(K47:$K$98, X47:$X$98)-K47*$AZ$3)/Z47, 0)</f>
        <v>2535.4338062994866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7.4023869999999999E-3</v>
      </c>
      <c r="Q48" s="5">
        <f t="shared" si="60"/>
        <v>12.5</v>
      </c>
      <c r="R48">
        <f t="shared" si="31"/>
        <v>2000000</v>
      </c>
      <c r="S48">
        <f t="shared" si="32"/>
        <v>2530.6417885244309</v>
      </c>
      <c r="U48">
        <f t="shared" si="52"/>
        <v>7.4023869999999999E-3</v>
      </c>
      <c r="V48">
        <f t="shared" si="53"/>
        <v>0.01</v>
      </c>
      <c r="W48">
        <f t="shared" si="54"/>
        <v>0.55222327407445726</v>
      </c>
      <c r="X48">
        <f t="shared" si="55"/>
        <v>4.0877703851061997E-3</v>
      </c>
      <c r="Y48">
        <f t="shared" si="56"/>
        <v>5.5222327407445726E-3</v>
      </c>
      <c r="Z48">
        <f t="shared" si="57"/>
        <v>0.54261327094860645</v>
      </c>
      <c r="AB48">
        <f t="shared" si="58"/>
        <v>1400.1255577137658</v>
      </c>
      <c r="AC48">
        <f t="shared" si="33"/>
        <v>1373.1598184704731</v>
      </c>
      <c r="AE48">
        <f t="shared" si="34"/>
        <v>0</v>
      </c>
      <c r="AF48">
        <f t="shared" si="35"/>
        <v>0</v>
      </c>
      <c r="AG48">
        <f t="shared" si="36"/>
        <v>-6.7826658868575809</v>
      </c>
      <c r="AH48">
        <f t="shared" si="37"/>
        <v>-8175.5407702123994</v>
      </c>
      <c r="AI48">
        <f t="shared" si="38"/>
        <v>-8182.3234360992574</v>
      </c>
      <c r="AJ48">
        <f t="shared" si="39"/>
        <v>26.965739243292774</v>
      </c>
      <c r="AK48">
        <f t="shared" si="61"/>
        <v>98.008789039963617</v>
      </c>
      <c r="AL48">
        <f t="shared" si="40"/>
        <v>-8057.348907816001</v>
      </c>
      <c r="AN48">
        <f t="shared" si="41"/>
        <v>0</v>
      </c>
      <c r="AO48">
        <f t="shared" si="42"/>
        <v>0</v>
      </c>
      <c r="AP48">
        <f t="shared" si="43"/>
        <v>-0.10579953184253046</v>
      </c>
      <c r="AQ48">
        <f t="shared" si="44"/>
        <v>-127.52631494409847</v>
      </c>
      <c r="AR48">
        <f t="shared" si="45"/>
        <v>-127.63211447594101</v>
      </c>
      <c r="AS48">
        <f t="shared" si="46"/>
        <v>0.4206255527426413</v>
      </c>
      <c r="AT48">
        <f t="shared" si="47"/>
        <v>1.5287918010193462</v>
      </c>
      <c r="AU48">
        <f t="shared" si="48"/>
        <v>-125.68269712217902</v>
      </c>
      <c r="AW48">
        <v>45</v>
      </c>
      <c r="AX48">
        <f>IF(Z48&gt;0, (R48*SUMPRODUCT(K48:$K$98, X48:$X$98)-K48*$AZ$3)/Z48, 0)</f>
        <v>2530.6417885244309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7.9366079999999995E-3</v>
      </c>
      <c r="Q49" s="5">
        <f t="shared" si="60"/>
        <v>12.5</v>
      </c>
      <c r="R49">
        <f t="shared" si="31"/>
        <v>2000000</v>
      </c>
      <c r="S49">
        <f t="shared" si="32"/>
        <v>2520.4600381277519</v>
      </c>
      <c r="U49">
        <f t="shared" si="52"/>
        <v>7.9366079999999995E-3</v>
      </c>
      <c r="V49">
        <f t="shared" si="53"/>
        <v>0.01</v>
      </c>
      <c r="W49">
        <f t="shared" si="54"/>
        <v>0.54261327094860645</v>
      </c>
      <c r="X49">
        <f t="shared" si="55"/>
        <v>4.3065088271168773E-3</v>
      </c>
      <c r="Y49">
        <f t="shared" si="56"/>
        <v>5.4261327094860647E-3</v>
      </c>
      <c r="Z49">
        <f t="shared" si="57"/>
        <v>0.53288062941200343</v>
      </c>
      <c r="AB49">
        <f t="shared" si="58"/>
        <v>1373.1598184704731</v>
      </c>
      <c r="AC49">
        <f t="shared" si="33"/>
        <v>1343.1043315253187</v>
      </c>
      <c r="AE49">
        <f t="shared" si="34"/>
        <v>0</v>
      </c>
      <c r="AF49">
        <f t="shared" si="35"/>
        <v>0</v>
      </c>
      <c r="AG49">
        <f t="shared" si="36"/>
        <v>-6.661007867650043</v>
      </c>
      <c r="AH49">
        <f t="shared" si="37"/>
        <v>-8613.017654233754</v>
      </c>
      <c r="AI49">
        <f t="shared" si="38"/>
        <v>-8619.6786621014035</v>
      </c>
      <c r="AJ49">
        <f t="shared" si="39"/>
        <v>30.055486945154371</v>
      </c>
      <c r="AK49">
        <f t="shared" si="61"/>
        <v>96.121187292933129</v>
      </c>
      <c r="AL49">
        <f t="shared" si="40"/>
        <v>-8493.5019878633157</v>
      </c>
      <c r="AN49">
        <f t="shared" si="41"/>
        <v>0</v>
      </c>
      <c r="AO49">
        <f t="shared" si="42"/>
        <v>0</v>
      </c>
      <c r="AP49">
        <f t="shared" si="43"/>
        <v>-9.2769506351149514E-2</v>
      </c>
      <c r="AQ49">
        <f t="shared" si="44"/>
        <v>-119.95563011681169</v>
      </c>
      <c r="AR49">
        <f t="shared" si="45"/>
        <v>-120.04839962316284</v>
      </c>
      <c r="AS49">
        <f t="shared" si="46"/>
        <v>0.41859021073774211</v>
      </c>
      <c r="AT49">
        <f t="shared" si="47"/>
        <v>1.3387035824351439</v>
      </c>
      <c r="AU49">
        <f t="shared" si="48"/>
        <v>-118.29110582998995</v>
      </c>
      <c r="AW49">
        <v>46</v>
      </c>
      <c r="AX49">
        <f>IF(Z49&gt;0, (R49*SUMPRODUCT(K49:$K$98, X49:$X$98)-K49*$AZ$3)/Z49, 0)</f>
        <v>2520.4600381277519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8.552947E-3</v>
      </c>
      <c r="Q50" s="5">
        <f t="shared" si="60"/>
        <v>12.5</v>
      </c>
      <c r="R50">
        <f t="shared" si="31"/>
        <v>2000000</v>
      </c>
      <c r="S50">
        <f t="shared" si="32"/>
        <v>2505.1452166372414</v>
      </c>
      <c r="U50">
        <f t="shared" si="52"/>
        <v>8.552947E-3</v>
      </c>
      <c r="V50">
        <f t="shared" si="53"/>
        <v>0.01</v>
      </c>
      <c r="W50">
        <f t="shared" si="54"/>
        <v>0.53288062941200343</v>
      </c>
      <c r="X50">
        <f t="shared" si="55"/>
        <v>4.5576997806875061E-3</v>
      </c>
      <c r="Y50">
        <f t="shared" si="56"/>
        <v>5.3288062941200341E-3</v>
      </c>
      <c r="Z50">
        <f t="shared" si="57"/>
        <v>0.52299412333719586</v>
      </c>
      <c r="AB50">
        <f t="shared" si="58"/>
        <v>1343.1043315253187</v>
      </c>
      <c r="AC50">
        <f t="shared" si="33"/>
        <v>1310.1762264075637</v>
      </c>
      <c r="AE50">
        <f t="shared" si="34"/>
        <v>0</v>
      </c>
      <c r="AF50">
        <f t="shared" si="35"/>
        <v>0</v>
      </c>
      <c r="AG50">
        <f t="shared" si="36"/>
        <v>-6.5374265417149484</v>
      </c>
      <c r="AH50">
        <f t="shared" si="37"/>
        <v>-9115.3995613750121</v>
      </c>
      <c r="AI50">
        <f t="shared" si="38"/>
        <v>-9121.936987916728</v>
      </c>
      <c r="AJ50">
        <f t="shared" si="39"/>
        <v>32.928105117754967</v>
      </c>
      <c r="AK50">
        <f t="shared" si="61"/>
        <v>94.017303206772311</v>
      </c>
      <c r="AL50">
        <f t="shared" si="40"/>
        <v>-8994.9915795922007</v>
      </c>
      <c r="AN50">
        <f t="shared" si="41"/>
        <v>0</v>
      </c>
      <c r="AO50">
        <f t="shared" si="42"/>
        <v>0</v>
      </c>
      <c r="AP50">
        <f t="shared" si="43"/>
        <v>-8.1293177336250411E-2</v>
      </c>
      <c r="AQ50">
        <f t="shared" si="44"/>
        <v>-113.35038157679215</v>
      </c>
      <c r="AR50">
        <f t="shared" si="45"/>
        <v>-113.43167475412839</v>
      </c>
      <c r="AS50">
        <f t="shared" si="46"/>
        <v>0.40946238884730052</v>
      </c>
      <c r="AT50">
        <f t="shared" si="47"/>
        <v>1.1691091675745551</v>
      </c>
      <c r="AU50">
        <f t="shared" si="48"/>
        <v>-111.85310319770655</v>
      </c>
      <c r="AW50">
        <v>47</v>
      </c>
      <c r="AX50">
        <f>IF(Z50&gt;0, (R50*SUMPRODUCT(K50:$K$98, X50:$X$98)-K50*$AZ$3)/Z50, 0)</f>
        <v>2505.1452166372414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9.2631359999999999E-3</v>
      </c>
      <c r="Q51" s="5">
        <f t="shared" si="60"/>
        <v>12.5</v>
      </c>
      <c r="R51">
        <f t="shared" si="31"/>
        <v>2000000</v>
      </c>
      <c r="S51">
        <f t="shared" si="32"/>
        <v>2484.8513321963237</v>
      </c>
      <c r="U51">
        <f t="shared" si="52"/>
        <v>9.2631359999999999E-3</v>
      </c>
      <c r="V51">
        <f t="shared" si="53"/>
        <v>0.01</v>
      </c>
      <c r="W51">
        <f t="shared" si="54"/>
        <v>0.52299412333719586</v>
      </c>
      <c r="X51">
        <f t="shared" si="55"/>
        <v>4.844565691673219E-3</v>
      </c>
      <c r="Y51">
        <f t="shared" si="56"/>
        <v>5.229941233371959E-3</v>
      </c>
      <c r="Z51">
        <f t="shared" si="57"/>
        <v>0.51291961641215067</v>
      </c>
      <c r="AB51">
        <f t="shared" si="58"/>
        <v>1310.1762264075637</v>
      </c>
      <c r="AC51">
        <f t="shared" si="33"/>
        <v>1274.5289921513599</v>
      </c>
      <c r="AE51">
        <f t="shared" si="34"/>
        <v>0</v>
      </c>
      <c r="AF51">
        <f t="shared" si="35"/>
        <v>0</v>
      </c>
      <c r="AG51">
        <f t="shared" si="36"/>
        <v>-6.4114952051518834</v>
      </c>
      <c r="AH51">
        <f t="shared" si="37"/>
        <v>-9689.1313833464374</v>
      </c>
      <c r="AI51">
        <f t="shared" si="38"/>
        <v>-9695.5428785515887</v>
      </c>
      <c r="AJ51">
        <f t="shared" si="39"/>
        <v>35.647234256203774</v>
      </c>
      <c r="AK51">
        <f t="shared" si="61"/>
        <v>91.712335848529463</v>
      </c>
      <c r="AL51">
        <f t="shared" si="40"/>
        <v>-9568.1833084468562</v>
      </c>
      <c r="AN51">
        <f t="shared" si="41"/>
        <v>0</v>
      </c>
      <c r="AO51">
        <f t="shared" si="42"/>
        <v>0</v>
      </c>
      <c r="AP51">
        <f t="shared" si="43"/>
        <v>-7.1185014111919728E-2</v>
      </c>
      <c r="AQ51">
        <f t="shared" si="44"/>
        <v>-107.57567964825787</v>
      </c>
      <c r="AR51">
        <f t="shared" si="45"/>
        <v>-107.64686466236978</v>
      </c>
      <c r="AS51">
        <f t="shared" si="46"/>
        <v>0.39578113878019522</v>
      </c>
      <c r="AT51">
        <f t="shared" si="47"/>
        <v>1.0182560717457536</v>
      </c>
      <c r="AU51">
        <f t="shared" si="48"/>
        <v>-106.23282745184385</v>
      </c>
      <c r="AW51">
        <v>48</v>
      </c>
      <c r="AX51">
        <f>IF(Z51&gt;0, (R51*SUMPRODUCT(K51:$K$98, X51:$X$98)-K51*$AZ$3)/Z51, 0)</f>
        <v>2484.8513321963237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1.011049E-2</v>
      </c>
      <c r="Q52" s="5">
        <f t="shared" si="60"/>
        <v>12.5</v>
      </c>
      <c r="R52">
        <f t="shared" si="31"/>
        <v>2000000</v>
      </c>
      <c r="S52">
        <f t="shared" si="32"/>
        <v>2459.8486398225086</v>
      </c>
      <c r="U52">
        <f t="shared" si="52"/>
        <v>1.011049E-2</v>
      </c>
      <c r="V52">
        <f t="shared" si="53"/>
        <v>0.01</v>
      </c>
      <c r="W52">
        <f t="shared" si="54"/>
        <v>0.51291961641215067</v>
      </c>
      <c r="X52">
        <f t="shared" si="55"/>
        <v>5.1858686525388855E-3</v>
      </c>
      <c r="Y52">
        <f t="shared" si="56"/>
        <v>5.1291961641215071E-3</v>
      </c>
      <c r="Z52">
        <f t="shared" si="57"/>
        <v>0.50260455159549022</v>
      </c>
      <c r="AB52">
        <f t="shared" si="58"/>
        <v>1274.5289921513599</v>
      </c>
      <c r="AC52">
        <f t="shared" si="33"/>
        <v>1236.3311226107685</v>
      </c>
      <c r="AE52">
        <f t="shared" si="34"/>
        <v>0</v>
      </c>
      <c r="AF52">
        <f t="shared" si="35"/>
        <v>0</v>
      </c>
      <c r="AG52">
        <f t="shared" si="36"/>
        <v>-6.2825568949436281</v>
      </c>
      <c r="AH52">
        <f t="shared" si="37"/>
        <v>-10371.737305077771</v>
      </c>
      <c r="AI52">
        <f t="shared" si="38"/>
        <v>-10378.019861972714</v>
      </c>
      <c r="AJ52">
        <f t="shared" si="39"/>
        <v>38.197869540591455</v>
      </c>
      <c r="AK52">
        <f t="shared" si="61"/>
        <v>89.217029450595206</v>
      </c>
      <c r="AL52">
        <f t="shared" si="40"/>
        <v>-10250.604962981528</v>
      </c>
      <c r="AN52">
        <f t="shared" si="41"/>
        <v>0</v>
      </c>
      <c r="AO52">
        <f t="shared" si="42"/>
        <v>0</v>
      </c>
      <c r="AP52">
        <f t="shared" si="43"/>
        <v>-6.2279864819171513E-2</v>
      </c>
      <c r="AQ52">
        <f t="shared" si="44"/>
        <v>-102.81648190406047</v>
      </c>
      <c r="AR52">
        <f t="shared" si="45"/>
        <v>-102.87876176887963</v>
      </c>
      <c r="AS52">
        <f t="shared" si="46"/>
        <v>0.37866082092834441</v>
      </c>
      <c r="AT52">
        <f t="shared" si="47"/>
        <v>0.8844208857420891</v>
      </c>
      <c r="AU52">
        <f t="shared" si="48"/>
        <v>-101.61568006220919</v>
      </c>
      <c r="AW52">
        <v>49</v>
      </c>
      <c r="AX52">
        <f>IF(Z52&gt;0, (R52*SUMPRODUCT(K52:$K$98, X52:$X$98)-K52*$AZ$3)/Z52, 0)</f>
        <v>2459.8486398225086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1.1085984E-2</v>
      </c>
      <c r="Q53" s="5">
        <f t="shared" si="60"/>
        <v>12.5</v>
      </c>
      <c r="R53">
        <f t="shared" si="31"/>
        <v>2000000</v>
      </c>
      <c r="S53">
        <f t="shared" si="32"/>
        <v>2429.7621549699893</v>
      </c>
      <c r="U53">
        <f t="shared" si="52"/>
        <v>1.1085984E-2</v>
      </c>
      <c r="V53">
        <f t="shared" si="53"/>
        <v>0.01</v>
      </c>
      <c r="W53">
        <f t="shared" si="54"/>
        <v>0.50260455159549022</v>
      </c>
      <c r="X53">
        <f t="shared" si="55"/>
        <v>5.5718660173147789E-3</v>
      </c>
      <c r="Y53">
        <f t="shared" si="56"/>
        <v>5.0260455159549028E-3</v>
      </c>
      <c r="Z53">
        <f t="shared" si="57"/>
        <v>0.4920066400622205</v>
      </c>
      <c r="AB53">
        <f t="shared" si="58"/>
        <v>1236.3311226107685</v>
      </c>
      <c r="AC53">
        <f t="shared" si="33"/>
        <v>1195.4591140171246</v>
      </c>
      <c r="AE53">
        <f t="shared" si="34"/>
        <v>0</v>
      </c>
      <c r="AF53">
        <f t="shared" si="35"/>
        <v>0</v>
      </c>
      <c r="AG53">
        <f t="shared" si="36"/>
        <v>-6.150083000777756</v>
      </c>
      <c r="AH53">
        <f t="shared" si="37"/>
        <v>-11143.732034629558</v>
      </c>
      <c r="AI53">
        <f t="shared" si="38"/>
        <v>-11149.882117630335</v>
      </c>
      <c r="AJ53">
        <f t="shared" si="39"/>
        <v>40.872008593643841</v>
      </c>
      <c r="AK53">
        <f t="shared" si="61"/>
        <v>86.543178582753796</v>
      </c>
      <c r="AL53">
        <f t="shared" si="40"/>
        <v>-11022.466930453938</v>
      </c>
      <c r="AN53">
        <f t="shared" si="41"/>
        <v>0</v>
      </c>
      <c r="AO53">
        <f t="shared" si="42"/>
        <v>0</v>
      </c>
      <c r="AP53">
        <f t="shared" si="43"/>
        <v>-5.4434493380421674E-2</v>
      </c>
      <c r="AQ53">
        <f t="shared" si="44"/>
        <v>-98.633369272499735</v>
      </c>
      <c r="AR53">
        <f t="shared" si="45"/>
        <v>-98.687803765880147</v>
      </c>
      <c r="AS53">
        <f t="shared" si="46"/>
        <v>0.36175887072644114</v>
      </c>
      <c r="AT53">
        <f t="shared" si="47"/>
        <v>0.76599520381884356</v>
      </c>
      <c r="AU53">
        <f t="shared" si="48"/>
        <v>-97.560049691334868</v>
      </c>
      <c r="AW53">
        <v>50</v>
      </c>
      <c r="AX53">
        <f>IF(Z53&gt;0, (R53*SUMPRODUCT(K53:$K$98, X53:$X$98)-K53*$AZ$3)/Z53, 0)</f>
        <v>2429.7621549699893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1.2207667E-2</v>
      </c>
      <c r="Q54" s="5">
        <f t="shared" si="60"/>
        <v>12.5</v>
      </c>
      <c r="R54">
        <f t="shared" si="31"/>
        <v>2000000</v>
      </c>
      <c r="S54">
        <f t="shared" si="32"/>
        <v>2394.8876336316584</v>
      </c>
      <c r="U54">
        <f t="shared" si="52"/>
        <v>1.2207667E-2</v>
      </c>
      <c r="V54">
        <f t="shared" si="53"/>
        <v>0.01</v>
      </c>
      <c r="W54">
        <f t="shared" si="54"/>
        <v>0.4920066400622205</v>
      </c>
      <c r="X54">
        <f t="shared" si="55"/>
        <v>6.0062532236684471E-3</v>
      </c>
      <c r="Y54">
        <f t="shared" si="56"/>
        <v>4.9200664006222054E-3</v>
      </c>
      <c r="Z54">
        <f t="shared" si="57"/>
        <v>0.48108032043792986</v>
      </c>
      <c r="AB54">
        <f t="shared" si="58"/>
        <v>1195.4591140171246</v>
      </c>
      <c r="AC54">
        <f t="shared" si="33"/>
        <v>1152.1333102003539</v>
      </c>
      <c r="AE54">
        <f t="shared" si="34"/>
        <v>0</v>
      </c>
      <c r="AF54">
        <f t="shared" si="35"/>
        <v>0</v>
      </c>
      <c r="AG54">
        <f t="shared" si="36"/>
        <v>-6.0135040054741236</v>
      </c>
      <c r="AH54">
        <f t="shared" si="37"/>
        <v>-12012.506447336895</v>
      </c>
      <c r="AI54">
        <f t="shared" si="38"/>
        <v>-12018.519951342369</v>
      </c>
      <c r="AJ54">
        <f t="shared" si="39"/>
        <v>43.325803816770758</v>
      </c>
      <c r="AK54">
        <f t="shared" si="61"/>
        <v>83.682137981198736</v>
      </c>
      <c r="AL54">
        <f t="shared" si="40"/>
        <v>-11891.512009544398</v>
      </c>
      <c r="AN54">
        <f t="shared" si="41"/>
        <v>0</v>
      </c>
      <c r="AO54">
        <f t="shared" si="42"/>
        <v>0</v>
      </c>
      <c r="AP54">
        <f t="shared" si="43"/>
        <v>-4.7522884176888908E-2</v>
      </c>
      <c r="AQ54">
        <f t="shared" si="44"/>
        <v>-94.931166928841748</v>
      </c>
      <c r="AR54">
        <f t="shared" si="45"/>
        <v>-94.978689813018633</v>
      </c>
      <c r="AS54">
        <f t="shared" si="46"/>
        <v>0.34239058538594463</v>
      </c>
      <c r="AT54">
        <f t="shared" si="47"/>
        <v>0.661314359703565</v>
      </c>
      <c r="AU54">
        <f t="shared" si="48"/>
        <v>-93.974984867929109</v>
      </c>
      <c r="AW54">
        <v>51</v>
      </c>
      <c r="AX54">
        <f>IF(Z54&gt;0, (R54*SUMPRODUCT(K54:$K$98, X54:$X$98)-K54*$AZ$3)/Z54, 0)</f>
        <v>2394.8876336316584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1.3502610999999999E-2</v>
      </c>
      <c r="Q55" s="5">
        <f t="shared" si="60"/>
        <v>12.5</v>
      </c>
      <c r="R55">
        <f t="shared" si="31"/>
        <v>2000000</v>
      </c>
      <c r="S55">
        <f t="shared" si="32"/>
        <v>2355.5681230677128</v>
      </c>
      <c r="U55">
        <f t="shared" si="52"/>
        <v>1.3502610999999999E-2</v>
      </c>
      <c r="V55">
        <f t="shared" si="53"/>
        <v>0.01</v>
      </c>
      <c r="W55">
        <f t="shared" si="54"/>
        <v>0.48108032043792986</v>
      </c>
      <c r="X55">
        <f t="shared" si="55"/>
        <v>6.495840426628716E-3</v>
      </c>
      <c r="Y55">
        <f t="shared" si="56"/>
        <v>4.8108032043792989E-3</v>
      </c>
      <c r="Z55">
        <f t="shared" si="57"/>
        <v>0.46977367680692184</v>
      </c>
      <c r="AB55">
        <f t="shared" si="58"/>
        <v>1152.1333102003539</v>
      </c>
      <c r="AC55">
        <f t="shared" si="33"/>
        <v>1106.5838981426991</v>
      </c>
      <c r="AE55">
        <f t="shared" si="34"/>
        <v>0</v>
      </c>
      <c r="AF55">
        <f t="shared" si="35"/>
        <v>0</v>
      </c>
      <c r="AG55">
        <f t="shared" si="36"/>
        <v>-5.8721709600865228</v>
      </c>
      <c r="AH55">
        <f t="shared" si="37"/>
        <v>-12991.680853257432</v>
      </c>
      <c r="AI55">
        <f t="shared" si="38"/>
        <v>-12997.553024217519</v>
      </c>
      <c r="AJ55">
        <f t="shared" si="39"/>
        <v>45.549412057654763</v>
      </c>
      <c r="AK55">
        <f t="shared" si="61"/>
        <v>80.649331714024783</v>
      </c>
      <c r="AL55">
        <f t="shared" si="40"/>
        <v>-12871.354280445839</v>
      </c>
      <c r="AN55">
        <f t="shared" si="41"/>
        <v>0</v>
      </c>
      <c r="AO55">
        <f t="shared" si="42"/>
        <v>0</v>
      </c>
      <c r="AP55">
        <f t="shared" si="43"/>
        <v>-4.1433903854001267E-2</v>
      </c>
      <c r="AQ55">
        <f t="shared" si="44"/>
        <v>-91.669002662655132</v>
      </c>
      <c r="AR55">
        <f t="shared" si="45"/>
        <v>-91.710436566509131</v>
      </c>
      <c r="AS55">
        <f t="shared" si="46"/>
        <v>0.32139560864817623</v>
      </c>
      <c r="AT55">
        <f t="shared" si="47"/>
        <v>0.56905983814870431</v>
      </c>
      <c r="AU55">
        <f t="shared" si="48"/>
        <v>-90.819981119712253</v>
      </c>
      <c r="AW55">
        <v>52</v>
      </c>
      <c r="AX55">
        <f>IF(Z55&gt;0, (R55*SUMPRODUCT(K55:$K$98, X55:$X$98)-K55*$AZ$3)/Z55, 0)</f>
        <v>2355.5681230677128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1.4950962999999999E-2</v>
      </c>
      <c r="Q56" s="5">
        <f t="shared" si="60"/>
        <v>12.5</v>
      </c>
      <c r="R56">
        <f t="shared" si="31"/>
        <v>2000000</v>
      </c>
      <c r="S56">
        <f t="shared" si="32"/>
        <v>2311.9752558399641</v>
      </c>
      <c r="U56">
        <f t="shared" si="52"/>
        <v>1.4950962999999999E-2</v>
      </c>
      <c r="V56">
        <f t="shared" si="53"/>
        <v>0.01</v>
      </c>
      <c r="W56">
        <f t="shared" si="54"/>
        <v>0.46977367680692184</v>
      </c>
      <c r="X56">
        <f t="shared" si="55"/>
        <v>7.0235688603142461E-3</v>
      </c>
      <c r="Y56">
        <f t="shared" si="56"/>
        <v>4.6977367680692186E-3</v>
      </c>
      <c r="Z56">
        <f t="shared" si="57"/>
        <v>0.45805237117853836</v>
      </c>
      <c r="AB56">
        <f t="shared" si="58"/>
        <v>1106.5838981426991</v>
      </c>
      <c r="AC56">
        <f t="shared" si="33"/>
        <v>1059.0057480436035</v>
      </c>
      <c r="AE56">
        <f t="shared" si="34"/>
        <v>0</v>
      </c>
      <c r="AF56">
        <f t="shared" si="35"/>
        <v>0</v>
      </c>
      <c r="AG56">
        <f t="shared" si="36"/>
        <v>-5.7256546397317294</v>
      </c>
      <c r="AH56">
        <f t="shared" si="37"/>
        <v>-14047.137720628492</v>
      </c>
      <c r="AI56">
        <f t="shared" si="38"/>
        <v>-14052.863375268224</v>
      </c>
      <c r="AJ56">
        <f t="shared" si="39"/>
        <v>47.578150099095637</v>
      </c>
      <c r="AK56">
        <f t="shared" si="61"/>
        <v>77.460872869988947</v>
      </c>
      <c r="AL56">
        <f t="shared" si="40"/>
        <v>-13927.824352299138</v>
      </c>
      <c r="AN56">
        <f t="shared" si="41"/>
        <v>0</v>
      </c>
      <c r="AO56">
        <f t="shared" si="42"/>
        <v>0</v>
      </c>
      <c r="AP56">
        <f t="shared" si="43"/>
        <v>-3.6071507189280823E-2</v>
      </c>
      <c r="AQ56">
        <f t="shared" si="44"/>
        <v>-88.496680495247176</v>
      </c>
      <c r="AR56">
        <f t="shared" si="45"/>
        <v>-88.532752002436453</v>
      </c>
      <c r="AS56">
        <f t="shared" si="46"/>
        <v>0.29974137305505072</v>
      </c>
      <c r="AT56">
        <f t="shared" si="47"/>
        <v>0.48800191566368917</v>
      </c>
      <c r="AU56">
        <f t="shared" si="48"/>
        <v>-87.745008713717709</v>
      </c>
      <c r="AW56">
        <v>53</v>
      </c>
      <c r="AX56">
        <f>IF(Z56&gt;0, (R56*SUMPRODUCT(K56:$K$98, X56:$X$98)-K56*$AZ$3)/Z56, 0)</f>
        <v>2311.9752558399641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1.6562650000000002E-2</v>
      </c>
      <c r="Q57" s="5">
        <f t="shared" si="60"/>
        <v>12.5</v>
      </c>
      <c r="R57">
        <f t="shared" si="31"/>
        <v>2000000</v>
      </c>
      <c r="S57">
        <f t="shared" si="32"/>
        <v>2264.8782794240892</v>
      </c>
      <c r="U57">
        <f t="shared" si="52"/>
        <v>1.6562650000000002E-2</v>
      </c>
      <c r="V57">
        <f t="shared" si="53"/>
        <v>0.01</v>
      </c>
      <c r="W57">
        <f t="shared" si="54"/>
        <v>0.45805237117853836</v>
      </c>
      <c r="X57">
        <f t="shared" si="55"/>
        <v>7.5865611055002192E-3</v>
      </c>
      <c r="Y57">
        <f t="shared" si="56"/>
        <v>4.5805237117853836E-3</v>
      </c>
      <c r="Z57">
        <f t="shared" si="57"/>
        <v>0.4458852863612528</v>
      </c>
      <c r="AB57">
        <f t="shared" si="58"/>
        <v>1059.0057480436035</v>
      </c>
      <c r="AC57">
        <f t="shared" si="33"/>
        <v>1009.8759001943915</v>
      </c>
      <c r="AE57">
        <f t="shared" si="34"/>
        <v>0</v>
      </c>
      <c r="AF57">
        <f t="shared" si="35"/>
        <v>0</v>
      </c>
      <c r="AG57">
        <f t="shared" si="36"/>
        <v>-5.5735660795156603</v>
      </c>
      <c r="AH57">
        <f t="shared" si="37"/>
        <v>-15173.122211000438</v>
      </c>
      <c r="AI57">
        <f t="shared" si="38"/>
        <v>-15178.695777079954</v>
      </c>
      <c r="AJ57">
        <f t="shared" si="39"/>
        <v>49.129847849211956</v>
      </c>
      <c r="AK57">
        <f t="shared" si="61"/>
        <v>74.130402363052255</v>
      </c>
      <c r="AL57">
        <f t="shared" si="40"/>
        <v>-15055.43552686769</v>
      </c>
      <c r="AN57">
        <f t="shared" si="41"/>
        <v>0</v>
      </c>
      <c r="AO57">
        <f t="shared" si="42"/>
        <v>0</v>
      </c>
      <c r="AP57">
        <f t="shared" si="43"/>
        <v>-3.1351207472178101E-2</v>
      </c>
      <c r="AQ57">
        <f t="shared" si="44"/>
        <v>-85.348535506934567</v>
      </c>
      <c r="AR57">
        <f t="shared" si="45"/>
        <v>-85.379886714406751</v>
      </c>
      <c r="AS57">
        <f t="shared" si="46"/>
        <v>0.27635449746583729</v>
      </c>
      <c r="AT57">
        <f t="shared" si="47"/>
        <v>0.41698216031235319</v>
      </c>
      <c r="AU57">
        <f t="shared" si="48"/>
        <v>-84.686550056628562</v>
      </c>
      <c r="AW57">
        <v>54</v>
      </c>
      <c r="AX57">
        <f>IF(Z57&gt;0, (R57*SUMPRODUCT(K57:$K$98, X57:$X$98)-K57*$AZ$3)/Z57, 0)</f>
        <v>2264.8782794240892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1.8321427000000001E-2</v>
      </c>
      <c r="Q58" s="5">
        <f t="shared" si="60"/>
        <v>12.5</v>
      </c>
      <c r="R58">
        <f t="shared" si="31"/>
        <v>2000000</v>
      </c>
      <c r="S58">
        <f t="shared" si="32"/>
        <v>2215.0269387907892</v>
      </c>
      <c r="U58">
        <f t="shared" si="52"/>
        <v>1.8321427000000001E-2</v>
      </c>
      <c r="V58">
        <f t="shared" si="53"/>
        <v>0.01</v>
      </c>
      <c r="W58">
        <f t="shared" si="54"/>
        <v>0.4458852863612528</v>
      </c>
      <c r="X58">
        <f t="shared" si="55"/>
        <v>8.1692547244417886E-3</v>
      </c>
      <c r="Y58">
        <f t="shared" si="56"/>
        <v>4.458852863612528E-3</v>
      </c>
      <c r="Z58">
        <f t="shared" si="57"/>
        <v>0.43325717877319847</v>
      </c>
      <c r="AB58">
        <f t="shared" si="58"/>
        <v>1009.8759001943915</v>
      </c>
      <c r="AC58">
        <f t="shared" si="33"/>
        <v>959.67632240713147</v>
      </c>
      <c r="AE58">
        <f t="shared" si="34"/>
        <v>0</v>
      </c>
      <c r="AF58">
        <f t="shared" si="35"/>
        <v>0</v>
      </c>
      <c r="AG58">
        <f t="shared" si="36"/>
        <v>-5.4157147346649808</v>
      </c>
      <c r="AH58">
        <f t="shared" si="37"/>
        <v>-16338.509448883577</v>
      </c>
      <c r="AI58">
        <f t="shared" si="38"/>
        <v>-16343.925163618242</v>
      </c>
      <c r="AJ58">
        <f t="shared" si="39"/>
        <v>50.199577787260068</v>
      </c>
      <c r="AK58">
        <f t="shared" si="61"/>
        <v>70.691313013607413</v>
      </c>
      <c r="AL58">
        <f t="shared" si="40"/>
        <v>-16223.034272817375</v>
      </c>
      <c r="AN58">
        <f t="shared" si="41"/>
        <v>0</v>
      </c>
      <c r="AO58">
        <f t="shared" si="42"/>
        <v>0</v>
      </c>
      <c r="AP58">
        <f t="shared" si="43"/>
        <v>-2.7199371909279423E-2</v>
      </c>
      <c r="AQ58">
        <f t="shared" si="44"/>
        <v>-82.056979866195078</v>
      </c>
      <c r="AR58">
        <f t="shared" si="45"/>
        <v>-82.084179238104355</v>
      </c>
      <c r="AS58">
        <f t="shared" si="46"/>
        <v>0.25211759718155702</v>
      </c>
      <c r="AT58">
        <f t="shared" si="47"/>
        <v>0.35503334418727195</v>
      </c>
      <c r="AU58">
        <f t="shared" si="48"/>
        <v>-81.477028296735526</v>
      </c>
      <c r="AW58">
        <v>55</v>
      </c>
      <c r="AX58">
        <f>IF(Z58&gt;0, (R58*SUMPRODUCT(K58:$K$98, X58:$X$98)-K58*$AZ$3)/Z58, 0)</f>
        <v>2215.0269387907892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2.0255269999999999E-2</v>
      </c>
      <c r="Q59" s="5">
        <f t="shared" si="60"/>
        <v>12.5</v>
      </c>
      <c r="R59">
        <f t="shared" si="31"/>
        <v>2000000</v>
      </c>
      <c r="S59">
        <f t="shared" si="32"/>
        <v>2163.5244419046212</v>
      </c>
      <c r="U59">
        <f t="shared" si="52"/>
        <v>2.0255269999999999E-2</v>
      </c>
      <c r="V59">
        <f t="shared" si="53"/>
        <v>0.01</v>
      </c>
      <c r="W59">
        <f t="shared" si="54"/>
        <v>0.43325717877319847</v>
      </c>
      <c r="X59">
        <f t="shared" si="55"/>
        <v>8.7757411354894028E-3</v>
      </c>
      <c r="Y59">
        <f t="shared" si="56"/>
        <v>4.332571787731985E-3</v>
      </c>
      <c r="Z59">
        <f t="shared" si="57"/>
        <v>0.42014886584997707</v>
      </c>
      <c r="AB59">
        <f t="shared" si="58"/>
        <v>959.67632240713147</v>
      </c>
      <c r="AC59">
        <f t="shared" si="33"/>
        <v>909.00234050493123</v>
      </c>
      <c r="AE59">
        <f t="shared" si="34"/>
        <v>0</v>
      </c>
      <c r="AF59">
        <f t="shared" si="35"/>
        <v>0</v>
      </c>
      <c r="AG59">
        <f t="shared" si="36"/>
        <v>-5.251860823124713</v>
      </c>
      <c r="AH59">
        <f t="shared" si="37"/>
        <v>-17551.482270978806</v>
      </c>
      <c r="AI59">
        <f t="shared" si="38"/>
        <v>-17556.734131801932</v>
      </c>
      <c r="AJ59">
        <f t="shared" si="39"/>
        <v>50.673981902200239</v>
      </c>
      <c r="AK59">
        <f t="shared" si="61"/>
        <v>67.177342568499213</v>
      </c>
      <c r="AL59">
        <f t="shared" si="40"/>
        <v>-17438.882807331232</v>
      </c>
      <c r="AN59">
        <f t="shared" si="41"/>
        <v>0</v>
      </c>
      <c r="AO59">
        <f t="shared" si="42"/>
        <v>0</v>
      </c>
      <c r="AP59">
        <f t="shared" si="43"/>
        <v>-2.3550399614583706E-2</v>
      </c>
      <c r="AQ59">
        <f t="shared" si="44"/>
        <v>-78.704374550410009</v>
      </c>
      <c r="AR59">
        <f t="shared" si="45"/>
        <v>-78.727924950024601</v>
      </c>
      <c r="AS59">
        <f t="shared" si="46"/>
        <v>0.22723232089554166</v>
      </c>
      <c r="AT59">
        <f t="shared" si="47"/>
        <v>0.30123670748621689</v>
      </c>
      <c r="AU59">
        <f t="shared" si="48"/>
        <v>-78.199455921642851</v>
      </c>
      <c r="AW59">
        <v>56</v>
      </c>
      <c r="AX59">
        <f>IF(Z59&gt;0, (R59*SUMPRODUCT(K59:$K$98, X59:$X$98)-K59*$AZ$3)/Z59, 0)</f>
        <v>2163.5244419046212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2.2430054000000001E-2</v>
      </c>
      <c r="Q60" s="5">
        <f t="shared" si="60"/>
        <v>12.5</v>
      </c>
      <c r="R60">
        <f t="shared" si="31"/>
        <v>2000000</v>
      </c>
      <c r="S60">
        <f t="shared" si="32"/>
        <v>2111.3630045561545</v>
      </c>
      <c r="U60">
        <f t="shared" si="52"/>
        <v>2.2430054000000001E-2</v>
      </c>
      <c r="V60">
        <f t="shared" si="53"/>
        <v>0.01</v>
      </c>
      <c r="W60">
        <f t="shared" si="54"/>
        <v>0.42014886584997707</v>
      </c>
      <c r="X60">
        <f t="shared" si="55"/>
        <v>9.4239617490537424E-3</v>
      </c>
      <c r="Y60">
        <f t="shared" si="56"/>
        <v>4.201488658499771E-3</v>
      </c>
      <c r="Z60">
        <f t="shared" si="57"/>
        <v>0.40652341544242354</v>
      </c>
      <c r="AB60">
        <f t="shared" si="58"/>
        <v>909.00234050493123</v>
      </c>
      <c r="AC60">
        <f t="shared" si="33"/>
        <v>858.31849985094516</v>
      </c>
      <c r="AE60">
        <f t="shared" si="34"/>
        <v>0</v>
      </c>
      <c r="AF60">
        <f t="shared" si="35"/>
        <v>0</v>
      </c>
      <c r="AG60">
        <f t="shared" si="36"/>
        <v>-5.0815426930302943</v>
      </c>
      <c r="AH60">
        <f t="shared" si="37"/>
        <v>-18847.923498107484</v>
      </c>
      <c r="AI60">
        <f t="shared" si="38"/>
        <v>-18853.005040800515</v>
      </c>
      <c r="AJ60">
        <f t="shared" si="39"/>
        <v>50.683840653986067</v>
      </c>
      <c r="AK60">
        <f t="shared" si="61"/>
        <v>63.630163835345193</v>
      </c>
      <c r="AL60">
        <f t="shared" si="40"/>
        <v>-18738.691036311186</v>
      </c>
      <c r="AN60">
        <f t="shared" si="41"/>
        <v>0</v>
      </c>
      <c r="AO60">
        <f t="shared" si="42"/>
        <v>0</v>
      </c>
      <c r="AP60">
        <f t="shared" si="43"/>
        <v>-2.0345231145858195E-2</v>
      </c>
      <c r="AQ60">
        <f t="shared" si="44"/>
        <v>-75.46239072524169</v>
      </c>
      <c r="AR60">
        <f t="shared" si="45"/>
        <v>-75.482735956387543</v>
      </c>
      <c r="AS60">
        <f t="shared" si="46"/>
        <v>0.20292547278595571</v>
      </c>
      <c r="AT60">
        <f t="shared" si="47"/>
        <v>0.25475932591386519</v>
      </c>
      <c r="AU60">
        <f t="shared" si="48"/>
        <v>-75.025051157687727</v>
      </c>
      <c r="AW60">
        <v>57</v>
      </c>
      <c r="AX60">
        <f>IF(Z60&gt;0, (R60*SUMPRODUCT(K60:$K$98, X60:$X$98)-K60*$AZ$3)/Z60, 0)</f>
        <v>2111.3630045561545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2.4874655999999998E-2</v>
      </c>
      <c r="Q61" s="5">
        <f t="shared" si="60"/>
        <v>12.5</v>
      </c>
      <c r="R61">
        <f t="shared" si="31"/>
        <v>2000000</v>
      </c>
      <c r="S61">
        <f t="shared" si="32"/>
        <v>2059.0864634590926</v>
      </c>
      <c r="U61">
        <f t="shared" si="52"/>
        <v>2.4874655999999998E-2</v>
      </c>
      <c r="V61">
        <f t="shared" si="53"/>
        <v>0.01</v>
      </c>
      <c r="W61">
        <f t="shared" si="54"/>
        <v>0.40652341544242354</v>
      </c>
      <c r="X61">
        <f t="shared" si="55"/>
        <v>1.0112130115075373E-2</v>
      </c>
      <c r="Y61">
        <f t="shared" si="56"/>
        <v>4.0652341544242356E-3</v>
      </c>
      <c r="Z61">
        <f t="shared" si="57"/>
        <v>0.39234605117292393</v>
      </c>
      <c r="AB61">
        <f t="shared" si="58"/>
        <v>858.31849985094516</v>
      </c>
      <c r="AC61">
        <f t="shared" si="33"/>
        <v>807.87444296179603</v>
      </c>
      <c r="AE61">
        <f t="shared" si="34"/>
        <v>0</v>
      </c>
      <c r="AF61">
        <f t="shared" si="35"/>
        <v>0</v>
      </c>
      <c r="AG61">
        <f t="shared" si="36"/>
        <v>-4.9043256396615487</v>
      </c>
      <c r="AH61">
        <f t="shared" si="37"/>
        <v>-20224.260230150747</v>
      </c>
      <c r="AI61">
        <f t="shared" si="38"/>
        <v>-20229.164555790408</v>
      </c>
      <c r="AJ61">
        <f t="shared" si="39"/>
        <v>50.444056889149124</v>
      </c>
      <c r="AK61">
        <f t="shared" si="61"/>
        <v>60.082294989566165</v>
      </c>
      <c r="AL61">
        <f t="shared" si="40"/>
        <v>-20118.638203911694</v>
      </c>
      <c r="AN61">
        <f t="shared" si="41"/>
        <v>0</v>
      </c>
      <c r="AO61">
        <f t="shared" si="42"/>
        <v>0</v>
      </c>
      <c r="AP61">
        <f t="shared" si="43"/>
        <v>-1.7531873400362413E-2</v>
      </c>
      <c r="AQ61">
        <f t="shared" si="44"/>
        <v>-72.297232284815479</v>
      </c>
      <c r="AR61">
        <f t="shared" si="45"/>
        <v>-72.314764158215851</v>
      </c>
      <c r="AS61">
        <f t="shared" si="46"/>
        <v>0.18032628421514715</v>
      </c>
      <c r="AT61">
        <f t="shared" si="47"/>
        <v>0.21478084180254306</v>
      </c>
      <c r="AU61">
        <f t="shared" si="48"/>
        <v>-71.91965703219816</v>
      </c>
      <c r="AW61">
        <v>58</v>
      </c>
      <c r="AX61">
        <f>IF(Z61&gt;0, (R61*SUMPRODUCT(K61:$K$98, X61:$X$98)-K61*$AZ$3)/Z61, 0)</f>
        <v>2059.0864634590926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2.763239E-2</v>
      </c>
      <c r="Q62" s="5">
        <f t="shared" si="60"/>
        <v>12.5</v>
      </c>
      <c r="R62">
        <f t="shared" si="31"/>
        <v>2000000</v>
      </c>
      <c r="S62">
        <f t="shared" si="32"/>
        <v>2007.2904745348301</v>
      </c>
      <c r="U62">
        <f t="shared" si="52"/>
        <v>2.763239E-2</v>
      </c>
      <c r="V62">
        <f t="shared" si="53"/>
        <v>0.01</v>
      </c>
      <c r="W62">
        <f t="shared" si="54"/>
        <v>0.39234605117292393</v>
      </c>
      <c r="X62">
        <f t="shared" si="55"/>
        <v>1.0841459100970192E-2</v>
      </c>
      <c r="Y62">
        <f t="shared" si="56"/>
        <v>3.923460511729239E-3</v>
      </c>
      <c r="Z62">
        <f t="shared" si="57"/>
        <v>0.37758113156022449</v>
      </c>
      <c r="AB62">
        <f t="shared" si="58"/>
        <v>807.87444296179603</v>
      </c>
      <c r="AC62">
        <f t="shared" si="33"/>
        <v>757.91500874492112</v>
      </c>
      <c r="AE62">
        <f t="shared" si="34"/>
        <v>0</v>
      </c>
      <c r="AF62">
        <f t="shared" si="35"/>
        <v>0</v>
      </c>
      <c r="AG62">
        <f t="shared" si="36"/>
        <v>-4.7197641445028058</v>
      </c>
      <c r="AH62">
        <f t="shared" si="37"/>
        <v>-21682.918201940385</v>
      </c>
      <c r="AI62">
        <f t="shared" si="38"/>
        <v>-21687.637966084887</v>
      </c>
      <c r="AJ62">
        <f t="shared" si="39"/>
        <v>49.959434216874911</v>
      </c>
      <c r="AK62">
        <f t="shared" si="61"/>
        <v>56.551211007325726</v>
      </c>
      <c r="AL62">
        <f t="shared" si="40"/>
        <v>-21581.127320860687</v>
      </c>
      <c r="AN62">
        <f t="shared" si="41"/>
        <v>0</v>
      </c>
      <c r="AO62">
        <f t="shared" si="42"/>
        <v>0</v>
      </c>
      <c r="AP62">
        <f t="shared" si="43"/>
        <v>-1.5064381342079772E-2</v>
      </c>
      <c r="AQ62">
        <f t="shared" si="44"/>
        <v>-69.206794747062915</v>
      </c>
      <c r="AR62">
        <f t="shared" si="45"/>
        <v>-69.221859128404986</v>
      </c>
      <c r="AS62">
        <f t="shared" si="46"/>
        <v>0.15945880888012767</v>
      </c>
      <c r="AT62">
        <f t="shared" si="47"/>
        <v>0.18049821598882387</v>
      </c>
      <c r="AU62">
        <f t="shared" si="48"/>
        <v>-68.881902103536035</v>
      </c>
      <c r="AW62">
        <v>59</v>
      </c>
      <c r="AX62">
        <f>IF(Z62&gt;0, (R62*SUMPRODUCT(K62:$K$98, X62:$X$98)-K62*$AZ$3)/Z62, 0)</f>
        <v>2007.2904745348301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3.0610310000000002E-2</v>
      </c>
      <c r="Q63" s="5">
        <f t="shared" si="60"/>
        <v>12.5</v>
      </c>
      <c r="R63">
        <f t="shared" si="31"/>
        <v>2000000</v>
      </c>
      <c r="S63">
        <f t="shared" si="32"/>
        <v>1956.2668745202163</v>
      </c>
      <c r="U63">
        <f t="shared" si="52"/>
        <v>3.0610310000000002E-2</v>
      </c>
      <c r="V63">
        <f t="shared" si="53"/>
        <v>0.01</v>
      </c>
      <c r="W63">
        <f t="shared" si="54"/>
        <v>0.37758113156022449</v>
      </c>
      <c r="X63">
        <f t="shared" si="55"/>
        <v>1.1557875487209256E-2</v>
      </c>
      <c r="Y63">
        <f t="shared" si="56"/>
        <v>3.7758113156022449E-3</v>
      </c>
      <c r="Z63">
        <f t="shared" si="57"/>
        <v>0.362247444757413</v>
      </c>
      <c r="AB63">
        <f t="shared" si="58"/>
        <v>757.91500874492112</v>
      </c>
      <c r="AC63">
        <f t="shared" si="33"/>
        <v>708.65267655851903</v>
      </c>
      <c r="AE63">
        <f t="shared" si="34"/>
        <v>0</v>
      </c>
      <c r="AF63">
        <f t="shared" si="35"/>
        <v>0</v>
      </c>
      <c r="AG63">
        <f t="shared" si="36"/>
        <v>-4.5280930594676621</v>
      </c>
      <c r="AH63">
        <f t="shared" si="37"/>
        <v>-23115.750974418512</v>
      </c>
      <c r="AI63">
        <f t="shared" si="38"/>
        <v>-23120.279067477979</v>
      </c>
      <c r="AJ63">
        <f t="shared" si="39"/>
        <v>49.262332186402091</v>
      </c>
      <c r="AK63">
        <f t="shared" si="61"/>
        <v>53.054050612144486</v>
      </c>
      <c r="AL63">
        <f t="shared" si="40"/>
        <v>-23017.962684679434</v>
      </c>
      <c r="AN63">
        <f t="shared" si="41"/>
        <v>0</v>
      </c>
      <c r="AO63">
        <f t="shared" si="42"/>
        <v>0</v>
      </c>
      <c r="AP63">
        <f t="shared" si="43"/>
        <v>-1.2904117987339016E-2</v>
      </c>
      <c r="AQ63">
        <f t="shared" si="44"/>
        <v>-65.875054691325417</v>
      </c>
      <c r="AR63">
        <f t="shared" si="45"/>
        <v>-65.887958809312764</v>
      </c>
      <c r="AS63">
        <f t="shared" si="46"/>
        <v>0.14038734154009513</v>
      </c>
      <c r="AT63">
        <f t="shared" si="47"/>
        <v>0.15119294586358478</v>
      </c>
      <c r="AU63">
        <f t="shared" si="48"/>
        <v>-65.596378521909088</v>
      </c>
      <c r="AW63">
        <v>60</v>
      </c>
      <c r="AX63">
        <f>IF(Z63&gt;0, (R63*SUMPRODUCT(K63:$K$98, X63:$X$98)-K63*$AZ$3)/Z63, 0)</f>
        <v>1956.2668745202163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3.3721785999999997E-2</v>
      </c>
      <c r="Q64" s="5">
        <f t="shared" si="60"/>
        <v>12.5</v>
      </c>
      <c r="R64">
        <f t="shared" si="31"/>
        <v>2000000</v>
      </c>
      <c r="S64">
        <f t="shared" si="32"/>
        <v>1906.9496760131051</v>
      </c>
      <c r="U64">
        <f t="shared" si="52"/>
        <v>3.3721785999999997E-2</v>
      </c>
      <c r="V64">
        <f t="shared" si="53"/>
        <v>0.01</v>
      </c>
      <c r="W64">
        <f t="shared" si="54"/>
        <v>0.362247444757413</v>
      </c>
      <c r="X64">
        <f t="shared" si="55"/>
        <v>1.2215630811156302E-2</v>
      </c>
      <c r="Y64">
        <f t="shared" si="56"/>
        <v>3.6224744475741302E-3</v>
      </c>
      <c r="Z64">
        <f t="shared" si="57"/>
        <v>0.34640933949868258</v>
      </c>
      <c r="AB64">
        <f t="shared" si="58"/>
        <v>708.65267655851903</v>
      </c>
      <c r="AC64">
        <f t="shared" si="33"/>
        <v>660.58517772492644</v>
      </c>
      <c r="AE64">
        <f t="shared" si="34"/>
        <v>0</v>
      </c>
      <c r="AF64">
        <f t="shared" si="35"/>
        <v>0</v>
      </c>
      <c r="AG64">
        <f t="shared" si="36"/>
        <v>-4.3301167437335319</v>
      </c>
      <c r="AH64">
        <f t="shared" si="37"/>
        <v>-24431.261622312602</v>
      </c>
      <c r="AI64">
        <f t="shared" si="38"/>
        <v>-24435.591739056337</v>
      </c>
      <c r="AJ64">
        <f t="shared" si="39"/>
        <v>48.067498833592595</v>
      </c>
      <c r="AK64">
        <f t="shared" si="61"/>
        <v>49.605687359096336</v>
      </c>
      <c r="AL64">
        <f t="shared" si="40"/>
        <v>-24337.918552863648</v>
      </c>
      <c r="AN64">
        <f t="shared" si="41"/>
        <v>0</v>
      </c>
      <c r="AO64">
        <f t="shared" si="42"/>
        <v>0</v>
      </c>
      <c r="AP64">
        <f t="shared" si="43"/>
        <v>-1.101779187694449E-2</v>
      </c>
      <c r="AQ64">
        <f t="shared" si="44"/>
        <v>-62.164272183970994</v>
      </c>
      <c r="AR64">
        <f t="shared" si="45"/>
        <v>-62.175289975847946</v>
      </c>
      <c r="AS64">
        <f t="shared" si="46"/>
        <v>0.12230563967131362</v>
      </c>
      <c r="AT64">
        <f t="shared" si="47"/>
        <v>0.12621949281765901</v>
      </c>
      <c r="AU64">
        <f t="shared" si="48"/>
        <v>-61.926764843358967</v>
      </c>
      <c r="AW64">
        <v>61</v>
      </c>
      <c r="AX64">
        <f>IF(Z64&gt;0, (R64*SUMPRODUCT(K64:$K$98, X64:$X$98)-K64*$AZ$3)/Z64, 0)</f>
        <v>1906.9496760131051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4.5614701000000001E-2</v>
      </c>
      <c r="Q65" s="5">
        <f t="shared" si="60"/>
        <v>12.5</v>
      </c>
      <c r="R65">
        <f t="shared" si="31"/>
        <v>2000000</v>
      </c>
      <c r="S65">
        <f t="shared" si="32"/>
        <v>1877.8297017304212</v>
      </c>
      <c r="U65">
        <f t="shared" si="52"/>
        <v>4.5614701000000001E-2</v>
      </c>
      <c r="V65">
        <f t="shared" si="53"/>
        <v>0.01</v>
      </c>
      <c r="W65">
        <f t="shared" si="54"/>
        <v>0.34640933949868258</v>
      </c>
      <c r="X65">
        <f t="shared" si="55"/>
        <v>1.5801358444839896E-2</v>
      </c>
      <c r="Y65">
        <f t="shared" si="56"/>
        <v>3.4640933949868259E-3</v>
      </c>
      <c r="Z65">
        <f t="shared" si="57"/>
        <v>0.32714388765885588</v>
      </c>
      <c r="AB65">
        <f t="shared" si="58"/>
        <v>660.58517772492644</v>
      </c>
      <c r="AC65">
        <f t="shared" si="33"/>
        <v>614.32050898535977</v>
      </c>
      <c r="AE65">
        <f t="shared" si="34"/>
        <v>0</v>
      </c>
      <c r="AF65">
        <f t="shared" si="35"/>
        <v>0</v>
      </c>
      <c r="AG65">
        <f t="shared" si="36"/>
        <v>-4.0892985957356984</v>
      </c>
      <c r="AH65">
        <f t="shared" si="37"/>
        <v>-31602.716889679792</v>
      </c>
      <c r="AI65">
        <f t="shared" si="38"/>
        <v>-31606.806188275528</v>
      </c>
      <c r="AJ65">
        <f t="shared" si="39"/>
        <v>46.264668739566673</v>
      </c>
      <c r="AK65">
        <f t="shared" si="61"/>
        <v>46.240962440744852</v>
      </c>
      <c r="AL65">
        <f t="shared" si="40"/>
        <v>-31514.300557095215</v>
      </c>
      <c r="AN65">
        <f t="shared" si="41"/>
        <v>0</v>
      </c>
      <c r="AO65">
        <f t="shared" si="42"/>
        <v>0</v>
      </c>
      <c r="AP65">
        <f t="shared" si="43"/>
        <v>-9.2902148893107099E-3</v>
      </c>
      <c r="AQ65">
        <f t="shared" si="44"/>
        <v>-71.796183163864541</v>
      </c>
      <c r="AR65">
        <f t="shared" si="45"/>
        <v>-71.805473378753845</v>
      </c>
      <c r="AS65">
        <f t="shared" si="46"/>
        <v>0.1051057300686119</v>
      </c>
      <c r="AT65">
        <f t="shared" si="47"/>
        <v>0.10505187325059559</v>
      </c>
      <c r="AU65">
        <f t="shared" si="48"/>
        <v>-71.595315775434642</v>
      </c>
      <c r="AW65">
        <v>62</v>
      </c>
      <c r="AX65">
        <f>IF(Z65&gt;0, (R65*SUMPRODUCT(K65:$K$98, X65:$X$98)-K65*$AZ$3)/Z65, 0)</f>
        <v>1877.8297017304212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5.8461241999999997E-2</v>
      </c>
      <c r="Q66" s="5">
        <f t="shared" si="60"/>
        <v>12.5</v>
      </c>
      <c r="R66">
        <f t="shared" si="31"/>
        <v>2000000</v>
      </c>
      <c r="S66">
        <f t="shared" si="32"/>
        <v>1826.8268932450808</v>
      </c>
      <c r="U66">
        <f t="shared" si="52"/>
        <v>5.8461241999999997E-2</v>
      </c>
      <c r="V66">
        <f t="shared" si="53"/>
        <v>0.01</v>
      </c>
      <c r="W66">
        <f t="shared" si="54"/>
        <v>0.32714388765885588</v>
      </c>
      <c r="X66">
        <f t="shared" si="55"/>
        <v>1.9125237985245187E-2</v>
      </c>
      <c r="Y66">
        <f t="shared" si="56"/>
        <v>3.2714388765885589E-3</v>
      </c>
      <c r="Z66">
        <f t="shared" si="57"/>
        <v>0.30474721079702216</v>
      </c>
      <c r="AB66">
        <f t="shared" si="58"/>
        <v>614.32050898535977</v>
      </c>
      <c r="AC66">
        <f t="shared" si="33"/>
        <v>556.7204003254277</v>
      </c>
      <c r="AE66">
        <f t="shared" si="34"/>
        <v>0</v>
      </c>
      <c r="AF66">
        <f t="shared" si="35"/>
        <v>0</v>
      </c>
      <c r="AG66">
        <f t="shared" si="36"/>
        <v>-3.8093401349627771</v>
      </c>
      <c r="AH66">
        <f t="shared" si="37"/>
        <v>-38250.475970490377</v>
      </c>
      <c r="AI66">
        <f t="shared" si="38"/>
        <v>-38254.285310625339</v>
      </c>
      <c r="AJ66">
        <f t="shared" si="39"/>
        <v>57.600108659932062</v>
      </c>
      <c r="AK66">
        <f t="shared" si="61"/>
        <v>43.002435628975185</v>
      </c>
      <c r="AL66">
        <f t="shared" si="40"/>
        <v>-38153.682766336431</v>
      </c>
      <c r="AN66">
        <f t="shared" si="41"/>
        <v>0</v>
      </c>
      <c r="AO66">
        <f t="shared" si="42"/>
        <v>0</v>
      </c>
      <c r="AP66">
        <f t="shared" si="43"/>
        <v>-7.7269600353050052E-3</v>
      </c>
      <c r="AQ66">
        <f t="shared" si="44"/>
        <v>-77.588214410856651</v>
      </c>
      <c r="AR66">
        <f t="shared" si="45"/>
        <v>-77.59594137089195</v>
      </c>
      <c r="AS66">
        <f t="shared" si="46"/>
        <v>0.1168374894012634</v>
      </c>
      <c r="AT66">
        <f t="shared" si="47"/>
        <v>8.7227207273029225E-2</v>
      </c>
      <c r="AU66">
        <f t="shared" si="48"/>
        <v>-77.391876674217656</v>
      </c>
      <c r="AW66">
        <v>63</v>
      </c>
      <c r="AX66">
        <f>IF(Z66&gt;0, (R66*SUMPRODUCT(K66:$K$98, X66:$X$98)-K66*$AZ$3)/Z66, 0)</f>
        <v>1826.8268932450808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7.2616817E-2</v>
      </c>
      <c r="Q67" s="5">
        <f t="shared" si="60"/>
        <v>12.5</v>
      </c>
      <c r="R67">
        <f t="shared" ref="R67:R98" si="62">$C$6</f>
        <v>2000000</v>
      </c>
      <c r="S67">
        <f t="shared" ref="S67:S98" si="63">AX67</f>
        <v>1759.1562463966029</v>
      </c>
      <c r="U67">
        <f t="shared" si="52"/>
        <v>7.2616817E-2</v>
      </c>
      <c r="V67">
        <f t="shared" si="53"/>
        <v>0.01</v>
      </c>
      <c r="W67">
        <f t="shared" si="54"/>
        <v>0.30474721079702216</v>
      </c>
      <c r="X67">
        <f t="shared" si="55"/>
        <v>2.2129772437707782E-2</v>
      </c>
      <c r="Y67">
        <f t="shared" si="56"/>
        <v>3.0474721079702216E-3</v>
      </c>
      <c r="Z67">
        <f t="shared" si="57"/>
        <v>0.27956996625134412</v>
      </c>
      <c r="AB67">
        <f t="shared" si="58"/>
        <v>556.7204003254277</v>
      </c>
      <c r="AC67">
        <f t="shared" ref="AC67:AC98" si="64">S67*Z67</f>
        <v>491.80725243593946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-3.4946245781418015</v>
      </c>
      <c r="AH67">
        <f t="shared" ref="AH67:AH98" si="68">-X67*R67</f>
        <v>-44259.544875415566</v>
      </c>
      <c r="AI67">
        <f t="shared" ref="AI67:AI98" si="69">SUM(AE67:AH67)</f>
        <v>-44263.039499993705</v>
      </c>
      <c r="AJ67">
        <f t="shared" ref="AJ67:AJ98" si="70">AB67-AC67</f>
        <v>64.913147889488243</v>
      </c>
      <c r="AK67">
        <f t="shared" si="61"/>
        <v>38.970428022779942</v>
      </c>
      <c r="AL67">
        <f t="shared" ref="AL67:AL98" si="71">SUM(AI67:AK67)</f>
        <v>-44159.155924081439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-6.3290921358052643E-3</v>
      </c>
      <c r="AQ67">
        <f t="shared" ref="AQ67:AQ98" si="75">AH67*$K67</f>
        <v>-80.158177550008148</v>
      </c>
      <c r="AR67">
        <f t="shared" ref="AR67:AR98" si="76">AI67*$K67</f>
        <v>-80.164506642143948</v>
      </c>
      <c r="AS67">
        <f t="shared" ref="AS67:AS98" si="77">AJ67*$K67</f>
        <v>0.11756378535979421</v>
      </c>
      <c r="AT67">
        <f t="shared" ref="AT67:AT98" si="78">AK67*$K67</f>
        <v>7.0579091977625699E-2</v>
      </c>
      <c r="AU67">
        <f t="shared" ref="AU67:AU98" si="79">AL67*$K67</f>
        <v>-79.976363764806536</v>
      </c>
      <c r="AW67">
        <v>64</v>
      </c>
      <c r="AX67">
        <f>IF(Z67&gt;0, (R67*SUMPRODUCT(K67:$K$98, X67:$X$98)-K67*$AZ$3)/Z67, 0)</f>
        <v>1759.1562463966029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8.8271367000000003E-2</v>
      </c>
      <c r="Q68" s="5">
        <f t="shared" si="60"/>
        <v>12.5</v>
      </c>
      <c r="R68">
        <f t="shared" si="62"/>
        <v>2000000</v>
      </c>
      <c r="S68">
        <f t="shared" si="63"/>
        <v>1677.7961174696022</v>
      </c>
      <c r="U68">
        <f t="shared" ref="U68:U98" si="83">M68</f>
        <v>8.8271367000000003E-2</v>
      </c>
      <c r="V68">
        <f t="shared" ref="V68:V98" si="84">$C$10</f>
        <v>0.01</v>
      </c>
      <c r="W68">
        <f t="shared" ref="W68:W98" si="85">Z67</f>
        <v>0.27956996625134412</v>
      </c>
      <c r="X68">
        <f t="shared" ref="X68:X98" si="86">U68*W68</f>
        <v>2.4678023093150012E-2</v>
      </c>
      <c r="Y68">
        <f t="shared" ref="Y68:Y98" si="87">V68*W68</f>
        <v>2.7956996625134413E-3</v>
      </c>
      <c r="Z68">
        <f t="shared" ref="Z68:Z98" si="88">MAX(0, W68-X68-Y68)</f>
        <v>0.25209624349568066</v>
      </c>
      <c r="AB68">
        <f t="shared" ref="AB68:AB98" si="89">AC67</f>
        <v>491.80725243593946</v>
      </c>
      <c r="AC68">
        <f t="shared" si="64"/>
        <v>422.96609856572445</v>
      </c>
      <c r="AE68">
        <f t="shared" si="65"/>
        <v>0</v>
      </c>
      <c r="AF68">
        <f t="shared" si="66"/>
        <v>0</v>
      </c>
      <c r="AG68">
        <f t="shared" si="67"/>
        <v>-3.1512030436960083</v>
      </c>
      <c r="AH68">
        <f t="shared" si="68"/>
        <v>-49356.046186300024</v>
      </c>
      <c r="AI68">
        <f t="shared" si="69"/>
        <v>-49359.197389343717</v>
      </c>
      <c r="AJ68">
        <f t="shared" si="70"/>
        <v>68.84115387021501</v>
      </c>
      <c r="AK68">
        <f t="shared" si="61"/>
        <v>34.426507670515768</v>
      </c>
      <c r="AL68">
        <f t="shared" si="71"/>
        <v>-49255.929727802992</v>
      </c>
      <c r="AN68">
        <f t="shared" si="72"/>
        <v>0</v>
      </c>
      <c r="AO68">
        <f t="shared" si="73"/>
        <v>0</v>
      </c>
      <c r="AP68">
        <f t="shared" si="74"/>
        <v>-5.0956460712060095E-3</v>
      </c>
      <c r="AQ68">
        <f t="shared" si="75"/>
        <v>-79.811087813782905</v>
      </c>
      <c r="AR68">
        <f t="shared" si="76"/>
        <v>-79.816183459854102</v>
      </c>
      <c r="AS68">
        <f t="shared" si="77"/>
        <v>0.11131943908146646</v>
      </c>
      <c r="AT68">
        <f t="shared" si="78"/>
        <v>5.5669309823607238E-2</v>
      </c>
      <c r="AU68">
        <f t="shared" si="79"/>
        <v>-79.649194710949033</v>
      </c>
      <c r="AW68">
        <v>65</v>
      </c>
      <c r="AX68">
        <f>IF(Z68&gt;0, (R68*SUMPRODUCT(K68:$K$98, X68:$X$98)-K68*$AZ$3)/Z68, 0)</f>
        <v>1677.7961174696022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0.103819197</v>
      </c>
      <c r="Q69" s="5">
        <f t="shared" ref="Q69:Q98" si="91">$C$8</f>
        <v>12.5</v>
      </c>
      <c r="R69">
        <f t="shared" si="62"/>
        <v>2000000</v>
      </c>
      <c r="S69">
        <f t="shared" si="63"/>
        <v>1581.266728770308</v>
      </c>
      <c r="U69">
        <f t="shared" si="83"/>
        <v>0.103819197</v>
      </c>
      <c r="V69">
        <f t="shared" si="84"/>
        <v>0.01</v>
      </c>
      <c r="W69">
        <f t="shared" si="85"/>
        <v>0.25209624349568066</v>
      </c>
      <c r="X69">
        <f t="shared" si="86"/>
        <v>2.6172429566438039E-2</v>
      </c>
      <c r="Y69">
        <f t="shared" si="87"/>
        <v>2.5209624349568065E-3</v>
      </c>
      <c r="Z69">
        <f t="shared" si="88"/>
        <v>0.22340285149428582</v>
      </c>
      <c r="AB69">
        <f t="shared" si="89"/>
        <v>422.96609856572445</v>
      </c>
      <c r="AC69">
        <f t="shared" si="64"/>
        <v>353.25949618032826</v>
      </c>
      <c r="AE69">
        <f t="shared" si="65"/>
        <v>0</v>
      </c>
      <c r="AF69">
        <f t="shared" si="66"/>
        <v>0</v>
      </c>
      <c r="AG69">
        <f t="shared" si="67"/>
        <v>-2.7925356436785727</v>
      </c>
      <c r="AH69">
        <f t="shared" si="68"/>
        <v>-52344.859132876081</v>
      </c>
      <c r="AI69">
        <f t="shared" si="69"/>
        <v>-52347.651668519757</v>
      </c>
      <c r="AJ69">
        <f t="shared" si="70"/>
        <v>69.706602385396195</v>
      </c>
      <c r="AK69">
        <f t="shared" si="61"/>
        <v>29.607626899600714</v>
      </c>
      <c r="AL69">
        <f t="shared" si="71"/>
        <v>-52248.337439234754</v>
      </c>
      <c r="AN69">
        <f t="shared" si="72"/>
        <v>0</v>
      </c>
      <c r="AO69">
        <f t="shared" si="73"/>
        <v>0</v>
      </c>
      <c r="AP69">
        <f t="shared" si="74"/>
        <v>-4.0318426135581573E-3</v>
      </c>
      <c r="AQ69">
        <f t="shared" si="75"/>
        <v>-75.57512618697325</v>
      </c>
      <c r="AR69">
        <f t="shared" si="76"/>
        <v>-75.579158029586807</v>
      </c>
      <c r="AS69">
        <f t="shared" si="77"/>
        <v>0.10064188458256404</v>
      </c>
      <c r="AT69">
        <f t="shared" si="78"/>
        <v>4.2747275971343375E-2</v>
      </c>
      <c r="AU69">
        <f t="shared" si="79"/>
        <v>-75.435768869032884</v>
      </c>
      <c r="AW69">
        <v>66</v>
      </c>
      <c r="AX69">
        <f>IF(Z69&gt;0, (R69*SUMPRODUCT(K69:$K$98, X69:$X$98)-K69*$AZ$3)/Z69, 0)</f>
        <v>1581.266728770308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0.120610461</v>
      </c>
      <c r="Q70" s="5">
        <f t="shared" si="91"/>
        <v>12.5</v>
      </c>
      <c r="R70">
        <f t="shared" si="62"/>
        <v>2000000</v>
      </c>
      <c r="S70">
        <f t="shared" si="63"/>
        <v>1476.1619640637907</v>
      </c>
      <c r="U70">
        <f t="shared" si="83"/>
        <v>0.120610461</v>
      </c>
      <c r="V70">
        <f t="shared" si="84"/>
        <v>0.01</v>
      </c>
      <c r="W70">
        <f t="shared" si="85"/>
        <v>0.22340285149428582</v>
      </c>
      <c r="X70">
        <f t="shared" si="86"/>
        <v>2.694472090744035E-2</v>
      </c>
      <c r="Y70">
        <f t="shared" si="87"/>
        <v>2.2340285149428582E-3</v>
      </c>
      <c r="Z70">
        <f t="shared" si="88"/>
        <v>0.1942241020719026</v>
      </c>
      <c r="AB70">
        <f t="shared" si="89"/>
        <v>353.25949618032826</v>
      </c>
      <c r="AC70">
        <f t="shared" si="64"/>
        <v>286.70623198298591</v>
      </c>
      <c r="AE70">
        <f t="shared" si="65"/>
        <v>0</v>
      </c>
      <c r="AF70">
        <f t="shared" si="66"/>
        <v>0</v>
      </c>
      <c r="AG70">
        <f t="shared" si="67"/>
        <v>-2.4278012758987826</v>
      </c>
      <c r="AH70">
        <f t="shared" si="68"/>
        <v>-53889.441814880702</v>
      </c>
      <c r="AI70">
        <f t="shared" si="69"/>
        <v>-53891.869616156604</v>
      </c>
      <c r="AJ70">
        <f t="shared" si="70"/>
        <v>66.553264197342344</v>
      </c>
      <c r="AK70">
        <f t="shared" si="61"/>
        <v>24.728164732622979</v>
      </c>
      <c r="AL70">
        <f t="shared" si="71"/>
        <v>-53800.58818722664</v>
      </c>
      <c r="AN70">
        <f t="shared" si="72"/>
        <v>0</v>
      </c>
      <c r="AO70">
        <f t="shared" si="73"/>
        <v>0</v>
      </c>
      <c r="AP70">
        <f t="shared" si="74"/>
        <v>-3.1296801706445373E-3</v>
      </c>
      <c r="AQ70">
        <f t="shared" si="75"/>
        <v>-69.468913757242035</v>
      </c>
      <c r="AR70">
        <f t="shared" si="76"/>
        <v>-69.47204343741268</v>
      </c>
      <c r="AS70">
        <f t="shared" si="77"/>
        <v>8.5793855254062898E-2</v>
      </c>
      <c r="AT70">
        <f t="shared" si="78"/>
        <v>3.1877092902289184E-2</v>
      </c>
      <c r="AU70">
        <f t="shared" si="79"/>
        <v>-69.354372489256335</v>
      </c>
      <c r="AW70">
        <v>67</v>
      </c>
      <c r="AX70">
        <f>IF(Z70&gt;0, (R70*SUMPRODUCT(K70:$K$98, X70:$X$98)-K70*$AZ$3)/Z70, 0)</f>
        <v>1476.1619640637907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0.138204574</v>
      </c>
      <c r="Q71" s="5">
        <f t="shared" si="91"/>
        <v>12.5</v>
      </c>
      <c r="R71">
        <f t="shared" si="62"/>
        <v>2000000</v>
      </c>
      <c r="S71">
        <f t="shared" si="63"/>
        <v>1361.7845694559478</v>
      </c>
      <c r="U71">
        <f t="shared" si="83"/>
        <v>0.138204574</v>
      </c>
      <c r="V71">
        <f t="shared" si="84"/>
        <v>0.01</v>
      </c>
      <c r="W71">
        <f t="shared" si="85"/>
        <v>0.1942241020719026</v>
      </c>
      <c r="X71">
        <f t="shared" si="86"/>
        <v>2.6842659287379816E-2</v>
      </c>
      <c r="Y71">
        <f t="shared" si="87"/>
        <v>1.942241020719026E-3</v>
      </c>
      <c r="Z71">
        <f t="shared" si="88"/>
        <v>0.16543920176380378</v>
      </c>
      <c r="AB71">
        <f t="shared" si="89"/>
        <v>286.70623198298591</v>
      </c>
      <c r="AC71">
        <f t="shared" si="64"/>
        <v>225.29255214505721</v>
      </c>
      <c r="AE71">
        <f t="shared" si="65"/>
        <v>0</v>
      </c>
      <c r="AF71">
        <f t="shared" si="66"/>
        <v>0</v>
      </c>
      <c r="AG71">
        <f t="shared" si="67"/>
        <v>-2.0679900220475473</v>
      </c>
      <c r="AH71">
        <f t="shared" si="68"/>
        <v>-53685.318574759629</v>
      </c>
      <c r="AI71">
        <f t="shared" si="69"/>
        <v>-53687.386564781678</v>
      </c>
      <c r="AJ71">
        <f t="shared" si="70"/>
        <v>61.413679837928697</v>
      </c>
      <c r="AK71">
        <f t="shared" si="61"/>
        <v>20.069436238809015</v>
      </c>
      <c r="AL71">
        <f t="shared" si="71"/>
        <v>-53605.903448704943</v>
      </c>
      <c r="AN71">
        <f t="shared" si="72"/>
        <v>0</v>
      </c>
      <c r="AO71">
        <f t="shared" si="73"/>
        <v>0</v>
      </c>
      <c r="AP71">
        <f t="shared" si="74"/>
        <v>-2.3802207626767114E-3</v>
      </c>
      <c r="AQ71">
        <f t="shared" si="75"/>
        <v>-61.790873534310791</v>
      </c>
      <c r="AR71">
        <f t="shared" si="76"/>
        <v>-61.793253755073472</v>
      </c>
      <c r="AS71">
        <f t="shared" si="77"/>
        <v>7.068608373549351E-2</v>
      </c>
      <c r="AT71">
        <f t="shared" si="78"/>
        <v>2.3099574137950701E-2</v>
      </c>
      <c r="AU71">
        <f t="shared" si="79"/>
        <v>-61.699468097200025</v>
      </c>
      <c r="AW71">
        <v>68</v>
      </c>
      <c r="AX71">
        <f>IF(Z71&gt;0, (R71*SUMPRODUCT(K71:$K$98, X71:$X$98)-K71*$AZ$3)/Z71, 0)</f>
        <v>1361.7845694559478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0.156383199</v>
      </c>
      <c r="Q72" s="5">
        <f t="shared" si="91"/>
        <v>12.5</v>
      </c>
      <c r="R72">
        <f t="shared" si="62"/>
        <v>2000000</v>
      </c>
      <c r="S72">
        <f t="shared" si="63"/>
        <v>1237.6931676595191</v>
      </c>
      <c r="U72">
        <f t="shared" si="83"/>
        <v>0.156383199</v>
      </c>
      <c r="V72">
        <f t="shared" si="84"/>
        <v>0.01</v>
      </c>
      <c r="W72">
        <f t="shared" si="85"/>
        <v>0.16543920176380378</v>
      </c>
      <c r="X72">
        <f t="shared" si="86"/>
        <v>2.5871911611830077E-2</v>
      </c>
      <c r="Y72">
        <f t="shared" si="87"/>
        <v>1.6543920176380379E-3</v>
      </c>
      <c r="Z72">
        <f t="shared" si="88"/>
        <v>0.13791289813433566</v>
      </c>
      <c r="AB72">
        <f t="shared" si="89"/>
        <v>225.29255214505721</v>
      </c>
      <c r="AC72">
        <f t="shared" si="64"/>
        <v>170.69385175299047</v>
      </c>
      <c r="AE72">
        <f t="shared" si="65"/>
        <v>0</v>
      </c>
      <c r="AF72">
        <f t="shared" si="66"/>
        <v>0</v>
      </c>
      <c r="AG72">
        <f t="shared" si="67"/>
        <v>-1.7239112266791958</v>
      </c>
      <c r="AH72">
        <f t="shared" si="68"/>
        <v>-51743.823223660154</v>
      </c>
      <c r="AI72">
        <f t="shared" si="69"/>
        <v>-51745.54713488683</v>
      </c>
      <c r="AJ72">
        <f t="shared" si="70"/>
        <v>54.598700392066746</v>
      </c>
      <c r="AK72">
        <f t="shared" si="61"/>
        <v>15.770478650154006</v>
      </c>
      <c r="AL72">
        <f t="shared" si="71"/>
        <v>-51675.177955844607</v>
      </c>
      <c r="AN72">
        <f t="shared" si="72"/>
        <v>0</v>
      </c>
      <c r="AO72">
        <f t="shared" si="73"/>
        <v>0</v>
      </c>
      <c r="AP72">
        <f t="shared" si="74"/>
        <v>-1.7716000159431608E-3</v>
      </c>
      <c r="AQ72">
        <f t="shared" si="75"/>
        <v>-53.175219599086269</v>
      </c>
      <c r="AR72">
        <f t="shared" si="76"/>
        <v>-53.176991199102211</v>
      </c>
      <c r="AS72">
        <f t="shared" si="77"/>
        <v>5.6109071620461887E-2</v>
      </c>
      <c r="AT72">
        <f t="shared" si="78"/>
        <v>1.6206739532559064E-2</v>
      </c>
      <c r="AU72">
        <f t="shared" si="79"/>
        <v>-53.104675387949186</v>
      </c>
      <c r="AW72">
        <v>69</v>
      </c>
      <c r="AX72">
        <f>IF(Z72&gt;0, (R72*SUMPRODUCT(K72:$K$98, X72:$X$98)-K72*$AZ$3)/Z72, 0)</f>
        <v>1237.6931676595191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0.17588848000000001</v>
      </c>
      <c r="Q73" s="5">
        <f t="shared" si="91"/>
        <v>12.5</v>
      </c>
      <c r="R73">
        <f t="shared" si="62"/>
        <v>2000000</v>
      </c>
      <c r="S73">
        <f t="shared" si="63"/>
        <v>1103.8840572797253</v>
      </c>
      <c r="U73">
        <f t="shared" si="83"/>
        <v>0.17588848000000001</v>
      </c>
      <c r="V73">
        <f t="shared" si="84"/>
        <v>0.01</v>
      </c>
      <c r="W73">
        <f t="shared" si="85"/>
        <v>0.13791289813433566</v>
      </c>
      <c r="X73">
        <f t="shared" si="86"/>
        <v>2.4257290025243138E-2</v>
      </c>
      <c r="Y73">
        <f t="shared" si="87"/>
        <v>1.3791289813433567E-3</v>
      </c>
      <c r="Z73">
        <f t="shared" si="88"/>
        <v>0.11227647912774916</v>
      </c>
      <c r="AB73">
        <f t="shared" si="89"/>
        <v>170.69385175299047</v>
      </c>
      <c r="AC73">
        <f t="shared" si="64"/>
        <v>123.94021531662213</v>
      </c>
      <c r="AE73">
        <f t="shared" si="65"/>
        <v>0</v>
      </c>
      <c r="AF73">
        <f t="shared" si="66"/>
        <v>0</v>
      </c>
      <c r="AG73">
        <f t="shared" si="67"/>
        <v>-1.4034559890968645</v>
      </c>
      <c r="AH73">
        <f t="shared" si="68"/>
        <v>-48514.580050486278</v>
      </c>
      <c r="AI73">
        <f t="shared" si="69"/>
        <v>-48515.983506475372</v>
      </c>
      <c r="AJ73">
        <f t="shared" si="70"/>
        <v>46.753636436368339</v>
      </c>
      <c r="AK73">
        <f t="shared" ref="AK73:AK98" si="92">G73*SUM(AB73:AB73, AE73:AF73)</f>
        <v>11.948569622709334</v>
      </c>
      <c r="AL73">
        <f t="shared" si="71"/>
        <v>-48457.281300416289</v>
      </c>
      <c r="AN73">
        <f t="shared" si="72"/>
        <v>0</v>
      </c>
      <c r="AO73">
        <f t="shared" si="73"/>
        <v>0</v>
      </c>
      <c r="AP73">
        <f t="shared" si="74"/>
        <v>-1.2877499837602774E-3</v>
      </c>
      <c r="AQ73">
        <f t="shared" si="75"/>
        <v>-44.514861996031193</v>
      </c>
      <c r="AR73">
        <f t="shared" si="76"/>
        <v>-44.516149746014953</v>
      </c>
      <c r="AS73">
        <f t="shared" si="77"/>
        <v>4.2899096964494725E-2</v>
      </c>
      <c r="AT73">
        <f t="shared" si="78"/>
        <v>1.0963486177791726E-2</v>
      </c>
      <c r="AU73">
        <f t="shared" si="79"/>
        <v>-44.462287162872663</v>
      </c>
      <c r="AW73">
        <v>70</v>
      </c>
      <c r="AX73">
        <f>IF(Z73&gt;0, (R73*SUMPRODUCT(K73:$K$98, X73:$X$98)-K73*$AZ$3)/Z73, 0)</f>
        <v>1103.8840572797253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0.195947922</v>
      </c>
      <c r="Q74" s="5">
        <f t="shared" si="91"/>
        <v>12.5</v>
      </c>
      <c r="R74">
        <f t="shared" si="62"/>
        <v>2000000</v>
      </c>
      <c r="S74">
        <f t="shared" si="63"/>
        <v>955.19561654194854</v>
      </c>
      <c r="U74">
        <f t="shared" si="83"/>
        <v>0.195947922</v>
      </c>
      <c r="V74">
        <f t="shared" si="84"/>
        <v>0.01</v>
      </c>
      <c r="W74">
        <f t="shared" si="85"/>
        <v>0.11227647912774916</v>
      </c>
      <c r="X74">
        <f t="shared" si="86"/>
        <v>2.2000342774558819E-2</v>
      </c>
      <c r="Y74">
        <f t="shared" si="87"/>
        <v>1.1227647912774915E-3</v>
      </c>
      <c r="Z74">
        <f t="shared" si="88"/>
        <v>8.9153371561912859E-2</v>
      </c>
      <c r="AB74">
        <f t="shared" si="89"/>
        <v>123.94021531662213</v>
      </c>
      <c r="AC74">
        <f t="shared" si="64"/>
        <v>85.158909715874771</v>
      </c>
      <c r="AE74">
        <f t="shared" si="65"/>
        <v>0</v>
      </c>
      <c r="AF74">
        <f t="shared" si="66"/>
        <v>0</v>
      </c>
      <c r="AG74">
        <f t="shared" si="67"/>
        <v>-1.1144171445239108</v>
      </c>
      <c r="AH74">
        <f t="shared" si="68"/>
        <v>-44000.685549117639</v>
      </c>
      <c r="AI74">
        <f t="shared" si="69"/>
        <v>-44001.799966262166</v>
      </c>
      <c r="AJ74">
        <f t="shared" si="70"/>
        <v>38.781305600747359</v>
      </c>
      <c r="AK74">
        <f t="shared" si="92"/>
        <v>8.6758150721635499</v>
      </c>
      <c r="AL74">
        <f t="shared" si="71"/>
        <v>-43954.34284558925</v>
      </c>
      <c r="AN74">
        <f t="shared" si="72"/>
        <v>0</v>
      </c>
      <c r="AO74">
        <f t="shared" si="73"/>
        <v>0</v>
      </c>
      <c r="AP74">
        <f t="shared" si="74"/>
        <v>-9.1298263441903099E-4</v>
      </c>
      <c r="AQ74">
        <f t="shared" si="75"/>
        <v>-36.047419053337158</v>
      </c>
      <c r="AR74">
        <f t="shared" si="76"/>
        <v>-36.048332035971576</v>
      </c>
      <c r="AS74">
        <f t="shared" si="77"/>
        <v>3.1771458943864232E-2</v>
      </c>
      <c r="AT74">
        <f t="shared" si="78"/>
        <v>7.107633384175977E-3</v>
      </c>
      <c r="AU74">
        <f t="shared" si="79"/>
        <v>-36.009452943643531</v>
      </c>
      <c r="AW74">
        <v>71</v>
      </c>
      <c r="AX74">
        <f>IF(Z74&gt;0, (R74*SUMPRODUCT(K74:$K$98, X74:$X$98)-K74*$AZ$3)/Z74, 0)</f>
        <v>955.19561654194854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0.21719401199999999</v>
      </c>
      <c r="Q75" s="5">
        <f t="shared" si="91"/>
        <v>12.5</v>
      </c>
      <c r="R75">
        <f t="shared" si="62"/>
        <v>2000000</v>
      </c>
      <c r="S75">
        <f t="shared" si="63"/>
        <v>787.11331638094077</v>
      </c>
      <c r="U75">
        <f t="shared" si="83"/>
        <v>0.21719401199999999</v>
      </c>
      <c r="V75">
        <f t="shared" si="84"/>
        <v>0.01</v>
      </c>
      <c r="W75">
        <f t="shared" si="85"/>
        <v>8.9153371561912859E-2</v>
      </c>
      <c r="X75">
        <f t="shared" si="86"/>
        <v>1.9363578452858559E-2</v>
      </c>
      <c r="Y75">
        <f t="shared" si="87"/>
        <v>8.9153371561912864E-4</v>
      </c>
      <c r="Z75">
        <f t="shared" si="88"/>
        <v>6.8898259393435163E-2</v>
      </c>
      <c r="AB75">
        <f t="shared" si="89"/>
        <v>85.158909715874771</v>
      </c>
      <c r="AC75">
        <f t="shared" si="64"/>
        <v>54.230737444041054</v>
      </c>
      <c r="AE75">
        <f t="shared" si="65"/>
        <v>0</v>
      </c>
      <c r="AF75">
        <f t="shared" si="66"/>
        <v>0</v>
      </c>
      <c r="AG75">
        <f t="shared" si="67"/>
        <v>-0.86122824241793949</v>
      </c>
      <c r="AH75">
        <f t="shared" si="68"/>
        <v>-38727.156905717115</v>
      </c>
      <c r="AI75">
        <f t="shared" si="69"/>
        <v>-38728.018133959529</v>
      </c>
      <c r="AJ75">
        <f t="shared" si="70"/>
        <v>30.928172271833716</v>
      </c>
      <c r="AK75">
        <f t="shared" si="92"/>
        <v>5.9611236801112346</v>
      </c>
      <c r="AL75">
        <f t="shared" si="71"/>
        <v>-38691.128838007578</v>
      </c>
      <c r="AN75">
        <f t="shared" si="72"/>
        <v>0</v>
      </c>
      <c r="AO75">
        <f t="shared" si="73"/>
        <v>0</v>
      </c>
      <c r="AP75">
        <f t="shared" si="74"/>
        <v>-6.2996289894557301E-4</v>
      </c>
      <c r="AQ75">
        <f t="shared" si="75"/>
        <v>-28.327765893685509</v>
      </c>
      <c r="AR75">
        <f t="shared" si="76"/>
        <v>-28.328395856584454</v>
      </c>
      <c r="AS75">
        <f t="shared" si="77"/>
        <v>2.262304009997549E-2</v>
      </c>
      <c r="AT75">
        <f t="shared" si="78"/>
        <v>4.3603850518798932E-3</v>
      </c>
      <c r="AU75">
        <f t="shared" si="79"/>
        <v>-28.301412431432592</v>
      </c>
      <c r="AW75">
        <v>72</v>
      </c>
      <c r="AX75">
        <f>IF(Z75&gt;0, (R75*SUMPRODUCT(K75:$K$98, X75:$X$98)-K75*$AZ$3)/Z75, 0)</f>
        <v>787.11331638094077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0.239685495</v>
      </c>
      <c r="Q76" s="5">
        <f t="shared" si="91"/>
        <v>12.5</v>
      </c>
      <c r="R76">
        <f t="shared" si="62"/>
        <v>2000000</v>
      </c>
      <c r="S76">
        <f t="shared" si="63"/>
        <v>589.48666970582929</v>
      </c>
      <c r="U76">
        <f t="shared" si="83"/>
        <v>0.239685495</v>
      </c>
      <c r="V76">
        <f t="shared" si="84"/>
        <v>0.01</v>
      </c>
      <c r="W76">
        <f t="shared" si="85"/>
        <v>6.8898259393435163E-2</v>
      </c>
      <c r="X76">
        <f t="shared" si="86"/>
        <v>1.6513913407353906E-2</v>
      </c>
      <c r="Y76">
        <f t="shared" si="87"/>
        <v>6.8898259393435166E-4</v>
      </c>
      <c r="Z76">
        <f t="shared" si="88"/>
        <v>5.1695363392146906E-2</v>
      </c>
      <c r="AB76">
        <f t="shared" si="89"/>
        <v>54.230737444041054</v>
      </c>
      <c r="AC76">
        <f t="shared" si="64"/>
        <v>30.473727605269321</v>
      </c>
      <c r="AE76">
        <f t="shared" si="65"/>
        <v>0</v>
      </c>
      <c r="AF76">
        <f t="shared" si="66"/>
        <v>0</v>
      </c>
      <c r="AG76">
        <f t="shared" si="67"/>
        <v>-0.64619204240183636</v>
      </c>
      <c r="AH76">
        <f t="shared" si="68"/>
        <v>-33027.826814707812</v>
      </c>
      <c r="AI76">
        <f t="shared" si="69"/>
        <v>-33028.473006750217</v>
      </c>
      <c r="AJ76">
        <f t="shared" si="70"/>
        <v>23.757009838771733</v>
      </c>
      <c r="AK76">
        <f t="shared" si="92"/>
        <v>3.7961516210828741</v>
      </c>
      <c r="AL76">
        <f t="shared" si="71"/>
        <v>-33000.919845290358</v>
      </c>
      <c r="AN76">
        <f t="shared" si="72"/>
        <v>0</v>
      </c>
      <c r="AO76">
        <f t="shared" si="73"/>
        <v>0</v>
      </c>
      <c r="AP76">
        <f t="shared" si="74"/>
        <v>-4.2202705418813635E-4</v>
      </c>
      <c r="AQ76">
        <f t="shared" si="75"/>
        <v>-21.570424180772093</v>
      </c>
      <c r="AR76">
        <f t="shared" si="76"/>
        <v>-21.570846207826282</v>
      </c>
      <c r="AS76">
        <f t="shared" si="77"/>
        <v>1.551566751164145E-2</v>
      </c>
      <c r="AT76">
        <f t="shared" si="78"/>
        <v>2.4792609329300072E-3</v>
      </c>
      <c r="AU76">
        <f t="shared" si="79"/>
        <v>-21.552851279381709</v>
      </c>
      <c r="AW76">
        <v>73</v>
      </c>
      <c r="AX76">
        <f>IF(Z76&gt;0, (R76*SUMPRODUCT(K76:$K$98, X76:$X$98)-K76*$AZ$3)/Z76, 0)</f>
        <v>589.48666970582929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0.26259210900000002</v>
      </c>
      <c r="Q77" s="5">
        <f t="shared" si="91"/>
        <v>12.5</v>
      </c>
      <c r="R77">
        <f t="shared" si="62"/>
        <v>2000000</v>
      </c>
      <c r="S77">
        <f t="shared" si="63"/>
        <v>345.29487462202098</v>
      </c>
      <c r="U77">
        <f t="shared" si="83"/>
        <v>0.26259210900000002</v>
      </c>
      <c r="V77">
        <f t="shared" si="84"/>
        <v>0.01</v>
      </c>
      <c r="W77">
        <f t="shared" si="85"/>
        <v>5.1695363392146906E-2</v>
      </c>
      <c r="X77">
        <f t="shared" si="86"/>
        <v>1.3574794498665251E-2</v>
      </c>
      <c r="Y77">
        <f t="shared" si="87"/>
        <v>5.1695363392146904E-4</v>
      </c>
      <c r="Z77">
        <f t="shared" si="88"/>
        <v>3.7603615259560186E-2</v>
      </c>
      <c r="AB77">
        <f t="shared" si="89"/>
        <v>30.473727605269321</v>
      </c>
      <c r="AC77">
        <f t="shared" si="64"/>
        <v>12.98433561638455</v>
      </c>
      <c r="AE77">
        <f t="shared" si="65"/>
        <v>0</v>
      </c>
      <c r="AF77">
        <f t="shared" si="66"/>
        <v>0</v>
      </c>
      <c r="AG77">
        <f t="shared" si="67"/>
        <v>-0.47004519074450235</v>
      </c>
      <c r="AH77">
        <f t="shared" si="68"/>
        <v>-27149.588997330502</v>
      </c>
      <c r="AI77">
        <f t="shared" si="69"/>
        <v>-27150.059042521247</v>
      </c>
      <c r="AJ77">
        <f t="shared" si="70"/>
        <v>17.489391988884769</v>
      </c>
      <c r="AK77">
        <f t="shared" si="92"/>
        <v>2.1331609323688525</v>
      </c>
      <c r="AL77">
        <f t="shared" si="71"/>
        <v>-27130.436489599993</v>
      </c>
      <c r="AN77">
        <f t="shared" si="72"/>
        <v>0</v>
      </c>
      <c r="AO77">
        <f t="shared" si="73"/>
        <v>0</v>
      </c>
      <c r="AP77">
        <f t="shared" si="74"/>
        <v>-2.7409447270708475E-4</v>
      </c>
      <c r="AQ77">
        <f t="shared" si="75"/>
        <v>-15.831567744902857</v>
      </c>
      <c r="AR77">
        <f t="shared" si="76"/>
        <v>-15.831841839375564</v>
      </c>
      <c r="AS77">
        <f t="shared" si="77"/>
        <v>1.0198478294327599E-2</v>
      </c>
      <c r="AT77">
        <f t="shared" si="78"/>
        <v>1.2438966134956301E-3</v>
      </c>
      <c r="AU77">
        <f t="shared" si="79"/>
        <v>-15.820399464467741</v>
      </c>
      <c r="AW77">
        <v>74</v>
      </c>
      <c r="AX77">
        <f>IF(Z77&gt;0, (R77*SUMPRODUCT(K77:$K$98, X77:$X$98)-K77*$AZ$3)/Z77, 0)</f>
        <v>345.29487462202098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0.28653067599999998</v>
      </c>
      <c r="Q78" s="5">
        <f t="shared" si="91"/>
        <v>12.5</v>
      </c>
      <c r="R78">
        <f t="shared" si="62"/>
        <v>2000000</v>
      </c>
      <c r="S78">
        <f t="shared" si="63"/>
        <v>30.111780182953559</v>
      </c>
      <c r="U78">
        <f t="shared" si="83"/>
        <v>0.28653067599999998</v>
      </c>
      <c r="V78">
        <f t="shared" si="84"/>
        <v>0.01</v>
      </c>
      <c r="W78">
        <f t="shared" si="85"/>
        <v>3.7603615259560186E-2</v>
      </c>
      <c r="X78">
        <f t="shared" si="86"/>
        <v>1.0774589300365695E-2</v>
      </c>
      <c r="Y78">
        <f t="shared" si="87"/>
        <v>3.7603615259560185E-4</v>
      </c>
      <c r="Z78">
        <f t="shared" si="88"/>
        <v>2.6452989806598888E-2</v>
      </c>
      <c r="AB78">
        <f t="shared" si="89"/>
        <v>12.98433561638455</v>
      </c>
      <c r="AC78">
        <f t="shared" si="64"/>
        <v>0.79654661423821693</v>
      </c>
      <c r="AE78">
        <f t="shared" si="65"/>
        <v>0</v>
      </c>
      <c r="AF78">
        <f t="shared" si="66"/>
        <v>0</v>
      </c>
      <c r="AG78">
        <f t="shared" si="67"/>
        <v>-0.3306623725824861</v>
      </c>
      <c r="AH78">
        <f t="shared" si="68"/>
        <v>-21549.178600731389</v>
      </c>
      <c r="AI78">
        <f t="shared" si="69"/>
        <v>-21549.509263103973</v>
      </c>
      <c r="AJ78">
        <f t="shared" si="70"/>
        <v>12.187789002146333</v>
      </c>
      <c r="AK78">
        <f t="shared" si="92"/>
        <v>0.90890349314691865</v>
      </c>
      <c r="AL78">
        <f t="shared" si="71"/>
        <v>-21536.412570608682</v>
      </c>
      <c r="AN78">
        <f t="shared" si="72"/>
        <v>0</v>
      </c>
      <c r="AO78">
        <f t="shared" si="73"/>
        <v>0</v>
      </c>
      <c r="AP78">
        <f t="shared" si="74"/>
        <v>-1.7215808341731193E-4</v>
      </c>
      <c r="AQ78">
        <f t="shared" si="75"/>
        <v>-11.219496364660648</v>
      </c>
      <c r="AR78">
        <f t="shared" si="76"/>
        <v>-11.219668522744067</v>
      </c>
      <c r="AS78">
        <f t="shared" si="77"/>
        <v>6.3455251328322446E-3</v>
      </c>
      <c r="AT78">
        <f t="shared" si="78"/>
        <v>4.7321708293990902E-4</v>
      </c>
      <c r="AU78">
        <f t="shared" si="79"/>
        <v>-11.212849780528295</v>
      </c>
      <c r="AW78">
        <v>75</v>
      </c>
      <c r="AX78">
        <f>IF(Z78&gt;0, (R78*SUMPRODUCT(K78:$K$98, X78:$X$98)-K78*$AZ$3)/Z78, 0)</f>
        <v>30.111780182953559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0.31063079199999999</v>
      </c>
      <c r="Q79" s="5">
        <f t="shared" si="91"/>
        <v>12.5</v>
      </c>
      <c r="R79">
        <f t="shared" si="62"/>
        <v>2000000</v>
      </c>
      <c r="S79">
        <f t="shared" si="63"/>
        <v>-398.94483029147705</v>
      </c>
      <c r="U79">
        <f t="shared" si="83"/>
        <v>0.31063079199999999</v>
      </c>
      <c r="V79">
        <f t="shared" si="84"/>
        <v>0.01</v>
      </c>
      <c r="W79">
        <f t="shared" si="85"/>
        <v>2.6452989806598888E-2</v>
      </c>
      <c r="X79">
        <f t="shared" si="86"/>
        <v>8.2171131743917387E-3</v>
      </c>
      <c r="Y79">
        <f t="shared" si="87"/>
        <v>2.6452989806598887E-4</v>
      </c>
      <c r="Z79">
        <f t="shared" si="88"/>
        <v>1.797134673414116E-2</v>
      </c>
      <c r="AB79">
        <f t="shared" si="89"/>
        <v>0.79654661423821693</v>
      </c>
      <c r="AC79">
        <f t="shared" si="64"/>
        <v>-7.1695758729612358</v>
      </c>
      <c r="AE79">
        <f t="shared" si="65"/>
        <v>0</v>
      </c>
      <c r="AF79">
        <f t="shared" si="66"/>
        <v>0</v>
      </c>
      <c r="AG79">
        <f t="shared" si="67"/>
        <v>-0.2246418341767645</v>
      </c>
      <c r="AH79">
        <f t="shared" si="68"/>
        <v>-16434.226348783479</v>
      </c>
      <c r="AI79">
        <f t="shared" si="69"/>
        <v>-16434.450990617657</v>
      </c>
      <c r="AJ79">
        <f t="shared" si="70"/>
        <v>7.9661224871994527</v>
      </c>
      <c r="AK79">
        <f t="shared" si="92"/>
        <v>5.575826299667519E-2</v>
      </c>
      <c r="AL79">
        <f t="shared" si="71"/>
        <v>-16426.429109867462</v>
      </c>
      <c r="AN79">
        <f t="shared" si="72"/>
        <v>0</v>
      </c>
      <c r="AO79">
        <f t="shared" si="73"/>
        <v>0</v>
      </c>
      <c r="AP79">
        <f t="shared" si="74"/>
        <v>-1.0442758998394387E-4</v>
      </c>
      <c r="AQ79">
        <f t="shared" si="75"/>
        <v>-7.639657400160238</v>
      </c>
      <c r="AR79">
        <f t="shared" si="76"/>
        <v>-7.6397618277502231</v>
      </c>
      <c r="AS79">
        <f t="shared" si="77"/>
        <v>3.7031525134385863E-3</v>
      </c>
      <c r="AT79">
        <f t="shared" si="78"/>
        <v>2.5919931822903398E-5</v>
      </c>
      <c r="AU79">
        <f t="shared" si="79"/>
        <v>-7.6360327553049618</v>
      </c>
      <c r="AW79">
        <v>76</v>
      </c>
      <c r="AX79">
        <f>IF(Z79&gt;0, (R79*SUMPRODUCT(K79:$K$98, X79:$X$98)-K79*$AZ$3)/Z79, 0)</f>
        <v>-398.94483029147705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0.33433633699999998</v>
      </c>
      <c r="Q80" s="5">
        <f t="shared" si="91"/>
        <v>12.5</v>
      </c>
      <c r="R80">
        <f t="shared" si="62"/>
        <v>2000000</v>
      </c>
      <c r="S80">
        <f t="shared" si="63"/>
        <v>-1010.2923281608462</v>
      </c>
      <c r="U80">
        <f t="shared" si="83"/>
        <v>0.33433633699999998</v>
      </c>
      <c r="V80">
        <f t="shared" si="84"/>
        <v>0.01</v>
      </c>
      <c r="W80">
        <f t="shared" si="85"/>
        <v>1.797134673414116E-2</v>
      </c>
      <c r="X80">
        <f t="shared" si="86"/>
        <v>6.0084742380496683E-3</v>
      </c>
      <c r="Y80">
        <f t="shared" si="87"/>
        <v>1.797134673414116E-4</v>
      </c>
      <c r="Z80">
        <f t="shared" si="88"/>
        <v>1.178315902875008E-2</v>
      </c>
      <c r="AB80">
        <f t="shared" si="89"/>
        <v>-7.1695758729612358</v>
      </c>
      <c r="AC80">
        <f t="shared" si="64"/>
        <v>-11.904435168245413</v>
      </c>
      <c r="AE80">
        <f t="shared" si="65"/>
        <v>0</v>
      </c>
      <c r="AF80">
        <f t="shared" si="66"/>
        <v>0</v>
      </c>
      <c r="AG80">
        <f t="shared" si="67"/>
        <v>-0.14728948785937601</v>
      </c>
      <c r="AH80">
        <f t="shared" si="68"/>
        <v>-12016.948476099336</v>
      </c>
      <c r="AI80">
        <f t="shared" si="69"/>
        <v>-12017.095765587195</v>
      </c>
      <c r="AJ80">
        <f t="shared" si="70"/>
        <v>4.7348592952841777</v>
      </c>
      <c r="AK80">
        <f t="shared" si="92"/>
        <v>-0.50187031110728653</v>
      </c>
      <c r="AL80">
        <f t="shared" si="71"/>
        <v>-12012.862776603019</v>
      </c>
      <c r="AN80">
        <f t="shared" si="72"/>
        <v>0</v>
      </c>
      <c r="AO80">
        <f t="shared" si="73"/>
        <v>0</v>
      </c>
      <c r="AP80">
        <f t="shared" si="74"/>
        <v>-6.1133371577798884E-5</v>
      </c>
      <c r="AQ80">
        <f t="shared" si="75"/>
        <v>-4.9877054167099537</v>
      </c>
      <c r="AR80">
        <f t="shared" si="76"/>
        <v>-4.987766550081532</v>
      </c>
      <c r="AS80">
        <f t="shared" si="77"/>
        <v>1.9652313065516343E-3</v>
      </c>
      <c r="AT80">
        <f t="shared" si="78"/>
        <v>-2.0830423581946219E-4</v>
      </c>
      <c r="AU80">
        <f t="shared" si="79"/>
        <v>-4.9860096230107995</v>
      </c>
      <c r="AW80">
        <v>77</v>
      </c>
      <c r="AX80">
        <f>IF(Z80&gt;0, (R80*SUMPRODUCT(K80:$K$98, X80:$X$98)-K80*$AZ$3)/Z80, 0)</f>
        <v>-1010.2923281608462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0.35860877099999999</v>
      </c>
      <c r="Q81" s="5">
        <f t="shared" si="91"/>
        <v>12.5</v>
      </c>
      <c r="R81">
        <f t="shared" si="62"/>
        <v>2000000</v>
      </c>
      <c r="S81">
        <f t="shared" si="63"/>
        <v>-1921.9069087747721</v>
      </c>
      <c r="U81">
        <f t="shared" si="83"/>
        <v>0.35860877099999999</v>
      </c>
      <c r="V81">
        <f t="shared" si="84"/>
        <v>0.01</v>
      </c>
      <c r="W81">
        <f t="shared" si="85"/>
        <v>1.178315902875008E-2</v>
      </c>
      <c r="X81">
        <f t="shared" si="86"/>
        <v>4.2255441777976199E-3</v>
      </c>
      <c r="Y81">
        <f t="shared" si="87"/>
        <v>1.1783159028750081E-4</v>
      </c>
      <c r="Z81">
        <f t="shared" si="88"/>
        <v>7.4397832606649594E-3</v>
      </c>
      <c r="AB81">
        <f t="shared" si="89"/>
        <v>-11.904435168245413</v>
      </c>
      <c r="AC81">
        <f t="shared" si="64"/>
        <v>-14.298570848458887</v>
      </c>
      <c r="AE81">
        <f t="shared" si="65"/>
        <v>0</v>
      </c>
      <c r="AF81">
        <f t="shared" si="66"/>
        <v>0</v>
      </c>
      <c r="AG81">
        <f t="shared" si="67"/>
        <v>-9.2997290758311993E-2</v>
      </c>
      <c r="AH81">
        <f t="shared" si="68"/>
        <v>-8451.0883555952405</v>
      </c>
      <c r="AI81">
        <f t="shared" si="69"/>
        <v>-8451.1813528859984</v>
      </c>
      <c r="AJ81">
        <f t="shared" si="70"/>
        <v>2.3941356802134734</v>
      </c>
      <c r="AK81">
        <f t="shared" si="92"/>
        <v>-0.83331046177717905</v>
      </c>
      <c r="AL81">
        <f t="shared" si="71"/>
        <v>-8449.6205276675628</v>
      </c>
      <c r="AN81">
        <f t="shared" si="72"/>
        <v>0</v>
      </c>
      <c r="AO81">
        <f t="shared" si="73"/>
        <v>0</v>
      </c>
      <c r="AP81">
        <f t="shared" si="74"/>
        <v>-3.4463459476267945E-5</v>
      </c>
      <c r="AQ81">
        <f t="shared" si="75"/>
        <v>-3.1318518926572554</v>
      </c>
      <c r="AR81">
        <f t="shared" si="76"/>
        <v>-3.1318863561167314</v>
      </c>
      <c r="AS81">
        <f t="shared" si="77"/>
        <v>8.8723227658489144E-4</v>
      </c>
      <c r="AT81">
        <f t="shared" si="78"/>
        <v>-3.0881288149828268E-4</v>
      </c>
      <c r="AU81">
        <f t="shared" si="79"/>
        <v>-3.1313079367216452</v>
      </c>
      <c r="AW81">
        <v>78</v>
      </c>
      <c r="AX81">
        <f>IF(Z81&gt;0, (R81*SUMPRODUCT(K81:$K$98, X81:$X$98)-K81*$AZ$3)/Z81, 0)</f>
        <v>-1921.9069087747721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0.383306127</v>
      </c>
      <c r="Q82" s="5">
        <f t="shared" si="91"/>
        <v>12.5</v>
      </c>
      <c r="R82">
        <f t="shared" si="62"/>
        <v>2000000</v>
      </c>
      <c r="S82">
        <f t="shared" si="63"/>
        <v>-3348.6569450803477</v>
      </c>
      <c r="U82">
        <f t="shared" si="83"/>
        <v>0.383306127</v>
      </c>
      <c r="V82">
        <f t="shared" si="84"/>
        <v>0.01</v>
      </c>
      <c r="W82">
        <f t="shared" si="85"/>
        <v>7.4397832606649594E-3</v>
      </c>
      <c r="X82">
        <f t="shared" si="86"/>
        <v>2.851714507364917E-3</v>
      </c>
      <c r="Y82">
        <f t="shared" si="87"/>
        <v>7.43978326066496E-5</v>
      </c>
      <c r="Z82">
        <f t="shared" si="88"/>
        <v>4.5136709206933931E-3</v>
      </c>
      <c r="AB82">
        <f t="shared" si="89"/>
        <v>-14.298570848458887</v>
      </c>
      <c r="AC82">
        <f t="shared" si="64"/>
        <v>-15.114735476387137</v>
      </c>
      <c r="AE82">
        <f t="shared" si="65"/>
        <v>0</v>
      </c>
      <c r="AF82">
        <f t="shared" si="66"/>
        <v>0</v>
      </c>
      <c r="AG82">
        <f t="shared" si="67"/>
        <v>-5.642088650866741E-2</v>
      </c>
      <c r="AH82">
        <f t="shared" si="68"/>
        <v>-5703.4290147298343</v>
      </c>
      <c r="AI82">
        <f t="shared" si="69"/>
        <v>-5703.4854356163432</v>
      </c>
      <c r="AJ82">
        <f t="shared" si="70"/>
        <v>0.8161646279282504</v>
      </c>
      <c r="AK82">
        <f t="shared" si="92"/>
        <v>-1.0008999593921222</v>
      </c>
      <c r="AL82">
        <f t="shared" si="71"/>
        <v>-5703.6701709478066</v>
      </c>
      <c r="AN82">
        <f t="shared" si="72"/>
        <v>0</v>
      </c>
      <c r="AO82">
        <f t="shared" si="73"/>
        <v>0</v>
      </c>
      <c r="AP82">
        <f t="shared" si="74"/>
        <v>-1.8668544380924597E-5</v>
      </c>
      <c r="AQ82">
        <f t="shared" si="75"/>
        <v>-1.8871507392671021</v>
      </c>
      <c r="AR82">
        <f t="shared" si="76"/>
        <v>-1.8871694078114831</v>
      </c>
      <c r="AS82">
        <f t="shared" si="77"/>
        <v>2.7005257310656926E-4</v>
      </c>
      <c r="AT82">
        <f t="shared" si="78"/>
        <v>-3.3117780433859377E-4</v>
      </c>
      <c r="AU82">
        <f t="shared" si="79"/>
        <v>-1.8872305330427148</v>
      </c>
      <c r="AW82">
        <v>79</v>
      </c>
      <c r="AX82">
        <f>IF(Z82&gt;0, (R82*SUMPRODUCT(K82:$K$98, X82:$X$98)-K82*$AZ$3)/Z82, 0)</f>
        <v>-3348.6569450803477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0.40826881399999998</v>
      </c>
      <c r="Q83" s="5">
        <f t="shared" si="91"/>
        <v>12.5</v>
      </c>
      <c r="R83">
        <f t="shared" si="62"/>
        <v>2000000</v>
      </c>
      <c r="S83">
        <f t="shared" si="63"/>
        <v>-5687.6501303978757</v>
      </c>
      <c r="U83">
        <f t="shared" si="83"/>
        <v>0.40826881399999998</v>
      </c>
      <c r="V83">
        <f t="shared" si="84"/>
        <v>0.01</v>
      </c>
      <c r="W83">
        <f t="shared" si="85"/>
        <v>4.5136709206933931E-3</v>
      </c>
      <c r="X83">
        <f t="shared" si="86"/>
        <v>1.8427910735777796E-3</v>
      </c>
      <c r="Y83">
        <f t="shared" si="87"/>
        <v>4.5136709206933933E-5</v>
      </c>
      <c r="Z83">
        <f t="shared" si="88"/>
        <v>2.6257431379086795E-3</v>
      </c>
      <c r="AB83">
        <f t="shared" si="89"/>
        <v>-15.114735476387137</v>
      </c>
      <c r="AC83">
        <f t="shared" si="64"/>
        <v>-14.934308300717628</v>
      </c>
      <c r="AE83">
        <f t="shared" si="65"/>
        <v>0</v>
      </c>
      <c r="AF83">
        <f t="shared" si="66"/>
        <v>0</v>
      </c>
      <c r="AG83">
        <f t="shared" si="67"/>
        <v>-3.2821789223858491E-2</v>
      </c>
      <c r="AH83">
        <f t="shared" si="68"/>
        <v>-3685.5821471555591</v>
      </c>
      <c r="AI83">
        <f t="shared" si="69"/>
        <v>-3685.614968944783</v>
      </c>
      <c r="AJ83">
        <f t="shared" si="70"/>
        <v>-0.18042717566950905</v>
      </c>
      <c r="AK83">
        <f t="shared" si="92"/>
        <v>-1.0580314833470996</v>
      </c>
      <c r="AL83">
        <f t="shared" si="71"/>
        <v>-3686.8534276037994</v>
      </c>
      <c r="AN83">
        <f t="shared" si="72"/>
        <v>0</v>
      </c>
      <c r="AO83">
        <f t="shared" si="73"/>
        <v>0</v>
      </c>
      <c r="AP83">
        <f t="shared" si="74"/>
        <v>-9.6964950567936615E-6</v>
      </c>
      <c r="AQ83">
        <f t="shared" si="75"/>
        <v>-1.0888263533580642</v>
      </c>
      <c r="AR83">
        <f t="shared" si="76"/>
        <v>-1.0888360498531209</v>
      </c>
      <c r="AS83">
        <f t="shared" si="77"/>
        <v>-5.3303346903431417E-5</v>
      </c>
      <c r="AT83">
        <f t="shared" si="78"/>
        <v>-3.1257275397861923E-4</v>
      </c>
      <c r="AU83">
        <f t="shared" si="79"/>
        <v>-1.0892019259540029</v>
      </c>
      <c r="AW83">
        <v>80</v>
      </c>
      <c r="AX83">
        <f>IF(Z83&gt;0, (R83*SUMPRODUCT(K83:$K$98, X83:$X$98)-K83*$AZ$3)/Z83, 0)</f>
        <v>-5687.6501303978757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0.43333920100000001</v>
      </c>
      <c r="Q84" s="5">
        <f t="shared" si="91"/>
        <v>12.5</v>
      </c>
      <c r="R84">
        <f t="shared" si="62"/>
        <v>2000000</v>
      </c>
      <c r="S84">
        <f t="shared" si="63"/>
        <v>-9699.3806273774535</v>
      </c>
      <c r="U84">
        <f t="shared" si="83"/>
        <v>0.43333920100000001</v>
      </c>
      <c r="V84">
        <f t="shared" si="84"/>
        <v>0.01</v>
      </c>
      <c r="W84">
        <f t="shared" si="85"/>
        <v>2.6257431379086795E-3</v>
      </c>
      <c r="X84">
        <f t="shared" si="86"/>
        <v>1.13783743341258E-3</v>
      </c>
      <c r="Y84">
        <f t="shared" si="87"/>
        <v>2.6257431379086795E-5</v>
      </c>
      <c r="Z84">
        <f t="shared" si="88"/>
        <v>1.4616482731170128E-3</v>
      </c>
      <c r="AB84">
        <f t="shared" si="89"/>
        <v>-14.934308300717628</v>
      </c>
      <c r="AC84">
        <f t="shared" si="64"/>
        <v>-14.177082944310863</v>
      </c>
      <c r="AE84">
        <f t="shared" si="65"/>
        <v>0</v>
      </c>
      <c r="AF84">
        <f t="shared" si="66"/>
        <v>0</v>
      </c>
      <c r="AG84">
        <f t="shared" si="67"/>
        <v>-1.8270603413962659E-2</v>
      </c>
      <c r="AH84">
        <f t="shared" si="68"/>
        <v>-2275.6748668251598</v>
      </c>
      <c r="AI84">
        <f t="shared" si="69"/>
        <v>-2275.6931374285737</v>
      </c>
      <c r="AJ84">
        <f t="shared" si="70"/>
        <v>-0.75722535640676547</v>
      </c>
      <c r="AK84">
        <f t="shared" si="92"/>
        <v>-1.0454015810502342</v>
      </c>
      <c r="AL84">
        <f t="shared" si="71"/>
        <v>-2277.4957643660305</v>
      </c>
      <c r="AN84">
        <f t="shared" si="72"/>
        <v>0</v>
      </c>
      <c r="AO84">
        <f t="shared" si="73"/>
        <v>0</v>
      </c>
      <c r="AP84">
        <f t="shared" si="74"/>
        <v>-4.8193381123342061E-6</v>
      </c>
      <c r="AQ84">
        <f t="shared" si="75"/>
        <v>-0.60026734577305929</v>
      </c>
      <c r="AR84">
        <f t="shared" si="76"/>
        <v>-0.60027216511117154</v>
      </c>
      <c r="AS84">
        <f t="shared" si="77"/>
        <v>-1.9973752027084723E-4</v>
      </c>
      <c r="AT84">
        <f t="shared" si="78"/>
        <v>-2.7575135687087418E-4</v>
      </c>
      <c r="AU84">
        <f t="shared" si="79"/>
        <v>-0.6007476539883132</v>
      </c>
      <c r="AW84">
        <v>81</v>
      </c>
      <c r="AX84">
        <f>IF(Z84&gt;0, (R84*SUMPRODUCT(K84:$K$98, X84:$X$98)-K84*$AZ$3)/Z84, 0)</f>
        <v>-9699.3806273774535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0.458542742</v>
      </c>
      <c r="Q85" s="5">
        <f t="shared" si="91"/>
        <v>12.5</v>
      </c>
      <c r="R85">
        <f t="shared" si="62"/>
        <v>2000000</v>
      </c>
      <c r="S85">
        <f t="shared" si="63"/>
        <v>-16901.428000139473</v>
      </c>
      <c r="U85">
        <f t="shared" si="83"/>
        <v>0.458542742</v>
      </c>
      <c r="V85">
        <f t="shared" si="84"/>
        <v>0.01</v>
      </c>
      <c r="W85">
        <f t="shared" si="85"/>
        <v>1.4616482731170128E-3</v>
      </c>
      <c r="X85">
        <f t="shared" si="86"/>
        <v>6.7022820699463989E-4</v>
      </c>
      <c r="Y85">
        <f t="shared" si="87"/>
        <v>1.4616482731170128E-5</v>
      </c>
      <c r="Z85">
        <f t="shared" si="88"/>
        <v>7.7680358339120281E-4</v>
      </c>
      <c r="AB85">
        <f t="shared" si="89"/>
        <v>-14.177082944310863</v>
      </c>
      <c r="AC85">
        <f t="shared" si="64"/>
        <v>-13.129089834936753</v>
      </c>
      <c r="AE85">
        <f t="shared" si="65"/>
        <v>0</v>
      </c>
      <c r="AF85">
        <f t="shared" si="66"/>
        <v>0</v>
      </c>
      <c r="AG85">
        <f t="shared" si="67"/>
        <v>-9.7100447923900348E-3</v>
      </c>
      <c r="AH85">
        <f t="shared" si="68"/>
        <v>-1340.4564139892798</v>
      </c>
      <c r="AI85">
        <f t="shared" si="69"/>
        <v>-1340.4661240340722</v>
      </c>
      <c r="AJ85">
        <f t="shared" si="70"/>
        <v>-1.0479931093741097</v>
      </c>
      <c r="AK85">
        <f t="shared" si="92"/>
        <v>-0.99239580610176048</v>
      </c>
      <c r="AL85">
        <f t="shared" si="71"/>
        <v>-1342.5065129495481</v>
      </c>
      <c r="AN85">
        <f t="shared" si="72"/>
        <v>0</v>
      </c>
      <c r="AO85">
        <f t="shared" si="73"/>
        <v>0</v>
      </c>
      <c r="AP85">
        <f t="shared" si="74"/>
        <v>-2.2868501951393153E-6</v>
      </c>
      <c r="AQ85">
        <f t="shared" si="75"/>
        <v>-0.31569607323640436</v>
      </c>
      <c r="AR85">
        <f t="shared" si="76"/>
        <v>-0.31569836008659952</v>
      </c>
      <c r="AS85">
        <f t="shared" si="77"/>
        <v>-2.4681690949099517E-4</v>
      </c>
      <c r="AT85">
        <f t="shared" si="78"/>
        <v>-2.3372297361778111E-4</v>
      </c>
      <c r="AU85">
        <f t="shared" si="79"/>
        <v>-0.31617889996970827</v>
      </c>
      <c r="AW85">
        <v>82</v>
      </c>
      <c r="AX85">
        <f>IF(Z85&gt;0, (R85*SUMPRODUCT(K85:$K$98, X85:$X$98)-K85*$AZ$3)/Z85, 0)</f>
        <v>-16901.428000139473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0.48392545599999998</v>
      </c>
      <c r="Q86" s="5">
        <f t="shared" si="91"/>
        <v>12.5</v>
      </c>
      <c r="R86">
        <f t="shared" si="62"/>
        <v>2000000</v>
      </c>
      <c r="S86">
        <f t="shared" si="63"/>
        <v>-30456.62640704681</v>
      </c>
      <c r="U86">
        <f t="shared" si="83"/>
        <v>0.48392545599999998</v>
      </c>
      <c r="V86">
        <f t="shared" si="84"/>
        <v>0.01</v>
      </c>
      <c r="W86">
        <f t="shared" si="85"/>
        <v>7.7680358339120281E-4</v>
      </c>
      <c r="X86">
        <f t="shared" si="86"/>
        <v>3.7591502831502182E-4</v>
      </c>
      <c r="Y86">
        <f t="shared" si="87"/>
        <v>7.768035833912029E-6</v>
      </c>
      <c r="Z86">
        <f t="shared" si="88"/>
        <v>3.9312051924226898E-4</v>
      </c>
      <c r="AB86">
        <f t="shared" si="89"/>
        <v>-13.129089834936753</v>
      </c>
      <c r="AC86">
        <f t="shared" si="64"/>
        <v>-11.973124787506043</v>
      </c>
      <c r="AE86">
        <f t="shared" si="65"/>
        <v>0</v>
      </c>
      <c r="AF86">
        <f t="shared" si="66"/>
        <v>0</v>
      </c>
      <c r="AG86">
        <f t="shared" si="67"/>
        <v>-4.9140064905283621E-3</v>
      </c>
      <c r="AH86">
        <f t="shared" si="68"/>
        <v>-751.8300566300436</v>
      </c>
      <c r="AI86">
        <f t="shared" si="69"/>
        <v>-751.83497063653408</v>
      </c>
      <c r="AJ86">
        <f t="shared" si="70"/>
        <v>-1.1559650474307102</v>
      </c>
      <c r="AK86">
        <f t="shared" si="92"/>
        <v>-0.91903628844557284</v>
      </c>
      <c r="AL86">
        <f t="shared" si="71"/>
        <v>-753.9099719724104</v>
      </c>
      <c r="AN86">
        <f t="shared" si="72"/>
        <v>0</v>
      </c>
      <c r="AO86">
        <f t="shared" si="73"/>
        <v>0</v>
      </c>
      <c r="AP86">
        <f t="shared" si="74"/>
        <v>-1.0333184550905714E-6</v>
      </c>
      <c r="AQ86">
        <f t="shared" si="75"/>
        <v>-0.15809500335521171</v>
      </c>
      <c r="AR86">
        <f t="shared" si="76"/>
        <v>-0.15809603667366678</v>
      </c>
      <c r="AS86">
        <f t="shared" si="77"/>
        <v>-2.430766054648349E-4</v>
      </c>
      <c r="AT86">
        <f t="shared" si="78"/>
        <v>-1.9325516960126021E-4</v>
      </c>
      <c r="AU86">
        <f t="shared" si="79"/>
        <v>-0.15853236844873289</v>
      </c>
      <c r="AW86">
        <v>83</v>
      </c>
      <c r="AX86">
        <f>IF(Z86&gt;0, (R86*SUMPRODUCT(K86:$K$98, X86:$X$98)-K86*$AZ$3)/Z86, 0)</f>
        <v>-30456.62640704681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0.50934341699999997</v>
      </c>
      <c r="Q87" s="5">
        <f t="shared" si="91"/>
        <v>12.5</v>
      </c>
      <c r="R87">
        <f t="shared" si="62"/>
        <v>2000000</v>
      </c>
      <c r="S87">
        <f t="shared" si="63"/>
        <v>-57247.394225296019</v>
      </c>
      <c r="U87">
        <f t="shared" si="83"/>
        <v>0.50934341699999997</v>
      </c>
      <c r="V87">
        <f t="shared" si="84"/>
        <v>0.01</v>
      </c>
      <c r="W87">
        <f t="shared" si="85"/>
        <v>3.9312051924226898E-4</v>
      </c>
      <c r="X87">
        <f t="shared" si="86"/>
        <v>2.0023334856367152E-4</v>
      </c>
      <c r="Y87">
        <f t="shared" si="87"/>
        <v>3.9312051924226897E-6</v>
      </c>
      <c r="Z87">
        <f t="shared" si="88"/>
        <v>1.8895596548617477E-4</v>
      </c>
      <c r="AB87">
        <f t="shared" si="89"/>
        <v>-11.973124787506043</v>
      </c>
      <c r="AC87">
        <f t="shared" si="64"/>
        <v>-10.817236647408475</v>
      </c>
      <c r="AE87">
        <f t="shared" si="65"/>
        <v>0</v>
      </c>
      <c r="AF87">
        <f t="shared" si="66"/>
        <v>0</v>
      </c>
      <c r="AG87">
        <f t="shared" si="67"/>
        <v>-2.3619495685771848E-3</v>
      </c>
      <c r="AH87">
        <f t="shared" si="68"/>
        <v>-400.46669712734302</v>
      </c>
      <c r="AI87">
        <f t="shared" si="69"/>
        <v>-400.46905907691161</v>
      </c>
      <c r="AJ87">
        <f t="shared" si="70"/>
        <v>-1.1558881400975682</v>
      </c>
      <c r="AK87">
        <f t="shared" si="92"/>
        <v>-0.83811873512542312</v>
      </c>
      <c r="AL87">
        <f t="shared" si="71"/>
        <v>-402.46306595213457</v>
      </c>
      <c r="AN87">
        <f t="shared" si="72"/>
        <v>0</v>
      </c>
      <c r="AO87">
        <f t="shared" si="73"/>
        <v>0</v>
      </c>
      <c r="AP87">
        <f t="shared" si="74"/>
        <v>-4.4345653372738668E-7</v>
      </c>
      <c r="AQ87">
        <f t="shared" si="75"/>
        <v>-7.5187707537856099E-2</v>
      </c>
      <c r="AR87">
        <f t="shared" si="76"/>
        <v>-7.5188150994389816E-2</v>
      </c>
      <c r="AS87">
        <f t="shared" si="77"/>
        <v>-2.1701824408259504E-4</v>
      </c>
      <c r="AT87">
        <f t="shared" si="78"/>
        <v>-1.5735697073100157E-4</v>
      </c>
      <c r="AU87">
        <f t="shared" si="79"/>
        <v>-7.5562526209203409E-2</v>
      </c>
      <c r="AW87">
        <v>84</v>
      </c>
      <c r="AX87">
        <f>IF(Z87&gt;0, (R87*SUMPRODUCT(K87:$K$98, X87:$X$98)-K87*$AZ$3)/Z87, 0)</f>
        <v>-57247.394225296019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0.53464878299999996</v>
      </c>
      <c r="Q88" s="5">
        <f t="shared" si="91"/>
        <v>12.5</v>
      </c>
      <c r="R88">
        <f t="shared" si="62"/>
        <v>2000000</v>
      </c>
      <c r="S88">
        <f t="shared" si="63"/>
        <v>-112959.96064163983</v>
      </c>
      <c r="U88">
        <f t="shared" si="83"/>
        <v>0.53464878299999996</v>
      </c>
      <c r="V88">
        <f t="shared" si="84"/>
        <v>0.01</v>
      </c>
      <c r="W88">
        <f t="shared" si="85"/>
        <v>1.8895596548617477E-4</v>
      </c>
      <c r="X88">
        <f t="shared" si="86"/>
        <v>1.0102507698777334E-4</v>
      </c>
      <c r="Y88">
        <f t="shared" si="87"/>
        <v>1.8895596548617477E-6</v>
      </c>
      <c r="Z88">
        <f t="shared" si="88"/>
        <v>8.6041328843539691E-5</v>
      </c>
      <c r="AB88">
        <f t="shared" si="89"/>
        <v>-10.817236647408475</v>
      </c>
      <c r="AC88">
        <f t="shared" si="64"/>
        <v>-9.7192251197206332</v>
      </c>
      <c r="AE88">
        <f t="shared" si="65"/>
        <v>0</v>
      </c>
      <c r="AF88">
        <f t="shared" si="66"/>
        <v>0</v>
      </c>
      <c r="AG88">
        <f t="shared" si="67"/>
        <v>-1.0755166105442461E-3</v>
      </c>
      <c r="AH88">
        <f t="shared" si="68"/>
        <v>-202.05015397554666</v>
      </c>
      <c r="AI88">
        <f t="shared" si="69"/>
        <v>-202.0512294921572</v>
      </c>
      <c r="AJ88">
        <f t="shared" si="70"/>
        <v>-1.0980115276878415</v>
      </c>
      <c r="AK88">
        <f t="shared" si="92"/>
        <v>-0.75720656531859332</v>
      </c>
      <c r="AL88">
        <f t="shared" si="71"/>
        <v>-203.90644758516365</v>
      </c>
      <c r="AN88">
        <f t="shared" si="72"/>
        <v>0</v>
      </c>
      <c r="AO88">
        <f t="shared" si="73"/>
        <v>0</v>
      </c>
      <c r="AP88">
        <f t="shared" si="74"/>
        <v>-1.8029327885657775E-7</v>
      </c>
      <c r="AQ88">
        <f t="shared" si="75"/>
        <v>-3.387049943867796E-2</v>
      </c>
      <c r="AR88">
        <f t="shared" si="76"/>
        <v>-3.3870679731956815E-2</v>
      </c>
      <c r="AS88">
        <f t="shared" si="77"/>
        <v>-1.8406419446091561E-4</v>
      </c>
      <c r="AT88">
        <f t="shared" si="78"/>
        <v>-1.2693365504037494E-4</v>
      </c>
      <c r="AU88">
        <f t="shared" si="79"/>
        <v>-3.4181677581458104E-2</v>
      </c>
      <c r="AW88">
        <v>85</v>
      </c>
      <c r="AX88">
        <f>IF(Z88&gt;0, (R88*SUMPRODUCT(K88:$K$98, X88:$X$98)-K88*$AZ$3)/Z88, 0)</f>
        <v>-112959.96064163983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0.56402811100000005</v>
      </c>
      <c r="Q89" s="5">
        <f t="shared" si="91"/>
        <v>12.5</v>
      </c>
      <c r="R89">
        <f t="shared" si="62"/>
        <v>2000000</v>
      </c>
      <c r="S89">
        <f t="shared" si="63"/>
        <v>-237525.6280742012</v>
      </c>
      <c r="U89">
        <f t="shared" si="83"/>
        <v>0.56402811100000005</v>
      </c>
      <c r="V89">
        <f t="shared" si="84"/>
        <v>0.01</v>
      </c>
      <c r="W89">
        <f t="shared" si="85"/>
        <v>8.6041328843539691E-5</v>
      </c>
      <c r="X89">
        <f t="shared" si="86"/>
        <v>4.8529728175551509E-5</v>
      </c>
      <c r="Y89">
        <f t="shared" si="87"/>
        <v>8.6041328843539693E-7</v>
      </c>
      <c r="Z89">
        <f t="shared" si="88"/>
        <v>3.6651187379552784E-5</v>
      </c>
      <c r="AB89">
        <f t="shared" si="89"/>
        <v>-9.7192251197206332</v>
      </c>
      <c r="AC89">
        <f t="shared" si="64"/>
        <v>-8.705596301993511</v>
      </c>
      <c r="AE89">
        <f t="shared" si="65"/>
        <v>0</v>
      </c>
      <c r="AF89">
        <f t="shared" si="66"/>
        <v>0</v>
      </c>
      <c r="AG89">
        <f t="shared" si="67"/>
        <v>-4.5813984224440978E-4</v>
      </c>
      <c r="AH89">
        <f t="shared" si="68"/>
        <v>-97.059456351103023</v>
      </c>
      <c r="AI89">
        <f t="shared" si="69"/>
        <v>-97.05991449094526</v>
      </c>
      <c r="AJ89">
        <f t="shared" si="70"/>
        <v>-1.0136288177271222</v>
      </c>
      <c r="AK89">
        <f t="shared" si="92"/>
        <v>-0.68034575838044442</v>
      </c>
      <c r="AL89">
        <f t="shared" si="71"/>
        <v>-98.753889067052825</v>
      </c>
      <c r="AN89">
        <f t="shared" si="72"/>
        <v>0</v>
      </c>
      <c r="AO89">
        <f t="shared" si="73"/>
        <v>0</v>
      </c>
      <c r="AP89">
        <f t="shared" si="74"/>
        <v>-6.8571311221910869E-8</v>
      </c>
      <c r="AQ89">
        <f t="shared" si="75"/>
        <v>-1.4527211071353113E-2</v>
      </c>
      <c r="AR89">
        <f t="shared" si="76"/>
        <v>-1.4527279642664334E-2</v>
      </c>
      <c r="AS89">
        <f t="shared" si="77"/>
        <v>-1.5171319041661492E-4</v>
      </c>
      <c r="AT89">
        <f t="shared" si="78"/>
        <v>-1.0182960841795609E-4</v>
      </c>
      <c r="AU89">
        <f t="shared" si="79"/>
        <v>-1.4780822441498904E-2</v>
      </c>
      <c r="AW89">
        <v>86</v>
      </c>
      <c r="AX89">
        <f>IF(Z89&gt;0, (R89*SUMPRODUCT(K89:$K$98, X89:$X$98)-K89*$AZ$3)/Z89, 0)</f>
        <v>-237525.6280742012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0.59324784900000005</v>
      </c>
      <c r="Q90" s="5">
        <f t="shared" si="91"/>
        <v>12.5</v>
      </c>
      <c r="R90">
        <f t="shared" si="62"/>
        <v>2000000</v>
      </c>
      <c r="S90">
        <f t="shared" si="63"/>
        <v>-535356.72132248047</v>
      </c>
      <c r="U90">
        <f t="shared" si="83"/>
        <v>0.59324784900000005</v>
      </c>
      <c r="V90">
        <f t="shared" si="84"/>
        <v>0.01</v>
      </c>
      <c r="W90">
        <f t="shared" si="85"/>
        <v>3.6651187379552784E-5</v>
      </c>
      <c r="X90">
        <f t="shared" si="86"/>
        <v>2.1743238076215638E-5</v>
      </c>
      <c r="Y90">
        <f t="shared" si="87"/>
        <v>3.6651187379552782E-7</v>
      </c>
      <c r="Z90">
        <f t="shared" si="88"/>
        <v>1.4541437429541618E-5</v>
      </c>
      <c r="AB90">
        <f t="shared" si="89"/>
        <v>-8.705596301993511</v>
      </c>
      <c r="AC90">
        <f t="shared" si="64"/>
        <v>-7.7848562655953986</v>
      </c>
      <c r="AE90">
        <f t="shared" si="65"/>
        <v>0</v>
      </c>
      <c r="AF90">
        <f t="shared" si="66"/>
        <v>0</v>
      </c>
      <c r="AG90">
        <f t="shared" si="67"/>
        <v>-1.8176796786927021E-4</v>
      </c>
      <c r="AH90">
        <f t="shared" si="68"/>
        <v>-43.486476152431273</v>
      </c>
      <c r="AI90">
        <f t="shared" si="69"/>
        <v>-43.486657920399139</v>
      </c>
      <c r="AJ90">
        <f t="shared" si="70"/>
        <v>-0.92074003639811242</v>
      </c>
      <c r="AK90">
        <f t="shared" si="92"/>
        <v>-0.60939174113954586</v>
      </c>
      <c r="AL90">
        <f t="shared" si="71"/>
        <v>-45.016789697936801</v>
      </c>
      <c r="AN90">
        <f t="shared" si="72"/>
        <v>0</v>
      </c>
      <c r="AO90">
        <f t="shared" si="73"/>
        <v>0</v>
      </c>
      <c r="AP90">
        <f t="shared" si="74"/>
        <v>-2.4290906450163901E-8</v>
      </c>
      <c r="AQ90">
        <f t="shared" si="75"/>
        <v>-5.8113975550725975E-3</v>
      </c>
      <c r="AR90">
        <f t="shared" si="76"/>
        <v>-5.8114218459790479E-3</v>
      </c>
      <c r="AS90">
        <f t="shared" si="77"/>
        <v>-1.2304483760941135E-4</v>
      </c>
      <c r="AT90">
        <f t="shared" si="78"/>
        <v>-8.1437218829279512E-5</v>
      </c>
      <c r="AU90">
        <f t="shared" si="79"/>
        <v>-6.015903902417739E-3</v>
      </c>
      <c r="AW90">
        <v>87</v>
      </c>
      <c r="AX90">
        <f>IF(Z90&gt;0, (R90*SUMPRODUCT(K90:$K$98, X90:$X$98)-K90*$AZ$3)/Z90, 0)</f>
        <v>-535356.72132248047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0.62227177099999997</v>
      </c>
      <c r="Q91" s="5">
        <f t="shared" si="91"/>
        <v>12.5</v>
      </c>
      <c r="R91">
        <f t="shared" si="62"/>
        <v>2000000</v>
      </c>
      <c r="S91">
        <f t="shared" si="63"/>
        <v>-1300770.7590840713</v>
      </c>
      <c r="U91">
        <f t="shared" si="83"/>
        <v>0.62227177099999997</v>
      </c>
      <c r="V91">
        <f t="shared" si="84"/>
        <v>0.01</v>
      </c>
      <c r="W91">
        <f t="shared" si="85"/>
        <v>1.4541437429541618E-5</v>
      </c>
      <c r="X91">
        <f t="shared" si="86"/>
        <v>9.0487260221665504E-6</v>
      </c>
      <c r="Y91">
        <f t="shared" si="87"/>
        <v>1.4541437429541617E-7</v>
      </c>
      <c r="Z91">
        <f t="shared" si="88"/>
        <v>5.3472970330796509E-6</v>
      </c>
      <c r="AB91">
        <f t="shared" si="89"/>
        <v>-7.7848562655953986</v>
      </c>
      <c r="AC91">
        <f t="shared" si="64"/>
        <v>-6.9556076207670197</v>
      </c>
      <c r="AE91">
        <f t="shared" si="65"/>
        <v>0</v>
      </c>
      <c r="AF91">
        <f t="shared" si="66"/>
        <v>0</v>
      </c>
      <c r="AG91">
        <f t="shared" si="67"/>
        <v>-6.6841212913495637E-5</v>
      </c>
      <c r="AH91">
        <f t="shared" si="68"/>
        <v>-18.0974520443331</v>
      </c>
      <c r="AI91">
        <f t="shared" si="69"/>
        <v>-18.097518885546013</v>
      </c>
      <c r="AJ91">
        <f t="shared" si="70"/>
        <v>-0.8292486448283789</v>
      </c>
      <c r="AK91">
        <f t="shared" si="92"/>
        <v>-0.544939938591678</v>
      </c>
      <c r="AL91">
        <f t="shared" si="71"/>
        <v>-19.47170746896607</v>
      </c>
      <c r="AN91">
        <f t="shared" si="72"/>
        <v>0</v>
      </c>
      <c r="AO91">
        <f t="shared" si="73"/>
        <v>0</v>
      </c>
      <c r="AP91">
        <f t="shared" si="74"/>
        <v>-7.9754035801102204E-9</v>
      </c>
      <c r="AQ91">
        <f t="shared" si="75"/>
        <v>-2.159363625134116E-3</v>
      </c>
      <c r="AR91">
        <f t="shared" si="76"/>
        <v>-2.1593716005376962E-3</v>
      </c>
      <c r="AS91">
        <f t="shared" si="77"/>
        <v>-9.8944832424345159E-5</v>
      </c>
      <c r="AT91">
        <f t="shared" si="78"/>
        <v>-6.50215001755542E-5</v>
      </c>
      <c r="AU91">
        <f t="shared" si="79"/>
        <v>-2.3233379331375954E-3</v>
      </c>
      <c r="AW91">
        <v>88</v>
      </c>
      <c r="AX91">
        <f>IF(Z91&gt;0, (R91*SUMPRODUCT(K91:$K$98, X91:$X$98)-K91*$AZ$3)/Z91, 0)</f>
        <v>-1300770.7590840713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0.65106364900000002</v>
      </c>
      <c r="Q92" s="5">
        <f t="shared" si="91"/>
        <v>12.5</v>
      </c>
      <c r="R92">
        <f t="shared" si="62"/>
        <v>2000000</v>
      </c>
      <c r="S92">
        <f t="shared" si="63"/>
        <v>-3427610.0610503629</v>
      </c>
      <c r="U92">
        <f t="shared" si="83"/>
        <v>0.65106364900000002</v>
      </c>
      <c r="V92">
        <f t="shared" si="84"/>
        <v>0.01</v>
      </c>
      <c r="W92">
        <f t="shared" si="85"/>
        <v>5.3472970330796509E-6</v>
      </c>
      <c r="X92">
        <f t="shared" si="86"/>
        <v>3.4814307186437112E-6</v>
      </c>
      <c r="Y92">
        <f t="shared" si="87"/>
        <v>5.347297033079651E-8</v>
      </c>
      <c r="Z92">
        <f t="shared" si="88"/>
        <v>1.8123933441051433E-6</v>
      </c>
      <c r="AB92">
        <f t="shared" si="89"/>
        <v>-6.9556076207670197</v>
      </c>
      <c r="AC92">
        <f t="shared" si="64"/>
        <v>-6.2121776608355015</v>
      </c>
      <c r="AE92">
        <f t="shared" si="65"/>
        <v>0</v>
      </c>
      <c r="AF92">
        <f t="shared" si="66"/>
        <v>0</v>
      </c>
      <c r="AG92">
        <f t="shared" si="67"/>
        <v>-2.2654916801314292E-5</v>
      </c>
      <c r="AH92">
        <f t="shared" si="68"/>
        <v>-6.9628614372874225</v>
      </c>
      <c r="AI92">
        <f t="shared" si="69"/>
        <v>-6.9628840922042237</v>
      </c>
      <c r="AJ92">
        <f t="shared" si="70"/>
        <v>-0.74342995993151817</v>
      </c>
      <c r="AK92">
        <f t="shared" si="92"/>
        <v>-0.48689253345369143</v>
      </c>
      <c r="AL92">
        <f t="shared" si="71"/>
        <v>-8.1932065855894329</v>
      </c>
      <c r="AN92">
        <f t="shared" si="72"/>
        <v>0</v>
      </c>
      <c r="AO92">
        <f t="shared" si="73"/>
        <v>0</v>
      </c>
      <c r="AP92">
        <f t="shared" si="74"/>
        <v>-2.4135305242811559E-9</v>
      </c>
      <c r="AQ92">
        <f t="shared" si="75"/>
        <v>-7.417850510163177E-4</v>
      </c>
      <c r="AR92">
        <f t="shared" si="76"/>
        <v>-7.417874645468419E-4</v>
      </c>
      <c r="AS92">
        <f t="shared" si="77"/>
        <v>-7.9200948593011053E-5</v>
      </c>
      <c r="AT92">
        <f t="shared" si="78"/>
        <v>-5.1870858844508962E-5</v>
      </c>
      <c r="AU92">
        <f t="shared" si="79"/>
        <v>-8.7285927198436193E-4</v>
      </c>
      <c r="AW92">
        <v>89</v>
      </c>
      <c r="AX92">
        <f>IF(Z92&gt;0, (R92*SUMPRODUCT(K92:$K$98, X92:$X$98)-K92*$AZ$3)/Z92, 0)</f>
        <v>-3427610.0610503629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0.67958823899999998</v>
      </c>
      <c r="Q93" s="5">
        <f t="shared" si="91"/>
        <v>12.5</v>
      </c>
      <c r="R93">
        <f t="shared" si="62"/>
        <v>2000000</v>
      </c>
      <c r="S93">
        <f t="shared" si="63"/>
        <v>-9860168.7670756783</v>
      </c>
      <c r="U93">
        <f t="shared" si="83"/>
        <v>0.67958823899999998</v>
      </c>
      <c r="V93">
        <f t="shared" si="84"/>
        <v>0.01</v>
      </c>
      <c r="W93">
        <f t="shared" si="85"/>
        <v>1.8123933441051433E-6</v>
      </c>
      <c r="X93">
        <f t="shared" si="86"/>
        <v>1.2316812010957354E-6</v>
      </c>
      <c r="Y93">
        <f t="shared" si="87"/>
        <v>1.8123933441051435E-8</v>
      </c>
      <c r="Z93">
        <f t="shared" si="88"/>
        <v>5.6258820956835649E-7</v>
      </c>
      <c r="AB93">
        <f t="shared" si="89"/>
        <v>-6.2121776608355015</v>
      </c>
      <c r="AC93">
        <f t="shared" si="64"/>
        <v>-5.5472146927109351</v>
      </c>
      <c r="AE93">
        <f t="shared" si="65"/>
        <v>0</v>
      </c>
      <c r="AF93">
        <f t="shared" si="66"/>
        <v>0</v>
      </c>
      <c r="AG93">
        <f t="shared" si="67"/>
        <v>-7.0323526196044562E-6</v>
      </c>
      <c r="AH93">
        <f t="shared" si="68"/>
        <v>-2.4633624021914708</v>
      </c>
      <c r="AI93">
        <f t="shared" si="69"/>
        <v>-2.4633694345440906</v>
      </c>
      <c r="AJ93">
        <f t="shared" si="70"/>
        <v>-0.66496296812456634</v>
      </c>
      <c r="AK93">
        <f t="shared" si="92"/>
        <v>-0.43485243625848513</v>
      </c>
      <c r="AL93">
        <f t="shared" si="71"/>
        <v>-3.5631848389271421</v>
      </c>
      <c r="AN93">
        <f t="shared" si="72"/>
        <v>0</v>
      </c>
      <c r="AO93">
        <f t="shared" si="73"/>
        <v>0</v>
      </c>
      <c r="AP93">
        <f t="shared" si="74"/>
        <v>-6.6891808952622028E-10</v>
      </c>
      <c r="AQ93">
        <f t="shared" si="75"/>
        <v>-2.343152798241396E-4</v>
      </c>
      <c r="AR93">
        <f t="shared" si="76"/>
        <v>-2.3431594874222914E-4</v>
      </c>
      <c r="AS93">
        <f t="shared" si="77"/>
        <v>-6.325134450789081E-5</v>
      </c>
      <c r="AT93">
        <f t="shared" si="78"/>
        <v>-4.1363207538391227E-5</v>
      </c>
      <c r="AU93">
        <f t="shared" si="79"/>
        <v>-3.3893050078851117E-4</v>
      </c>
      <c r="AW93">
        <v>90</v>
      </c>
      <c r="AX93">
        <f>IF(Z93&gt;0, (R93*SUMPRODUCT(K93:$K$98, X93:$X$98)-K93*$AZ$3)/Z93, 0)</f>
        <v>-9860168.7670756783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0.70796792399999997</v>
      </c>
      <c r="Q94" s="5">
        <f t="shared" si="91"/>
        <v>12.5</v>
      </c>
      <c r="R94">
        <f t="shared" si="62"/>
        <v>2000000</v>
      </c>
      <c r="S94">
        <f t="shared" si="63"/>
        <v>-31216579.526150774</v>
      </c>
      <c r="U94">
        <f t="shared" si="83"/>
        <v>0.70796792399999997</v>
      </c>
      <c r="V94">
        <f t="shared" si="84"/>
        <v>0.01</v>
      </c>
      <c r="W94">
        <f t="shared" si="85"/>
        <v>5.6258820956835649E-7</v>
      </c>
      <c r="X94">
        <f t="shared" si="86"/>
        <v>3.9829440679498626E-7</v>
      </c>
      <c r="Y94">
        <f t="shared" si="87"/>
        <v>5.6258820956835646E-9</v>
      </c>
      <c r="Z94">
        <f t="shared" si="88"/>
        <v>1.5866792067768666E-7</v>
      </c>
      <c r="AB94">
        <f t="shared" si="89"/>
        <v>-5.5472146927109351</v>
      </c>
      <c r="AC94">
        <f t="shared" si="64"/>
        <v>-4.9530697640839882</v>
      </c>
      <c r="AE94">
        <f t="shared" si="65"/>
        <v>0</v>
      </c>
      <c r="AF94">
        <f t="shared" si="66"/>
        <v>0</v>
      </c>
      <c r="AG94">
        <f t="shared" si="67"/>
        <v>-1.9833490084710833E-6</v>
      </c>
      <c r="AH94">
        <f t="shared" si="68"/>
        <v>-0.79658881358997258</v>
      </c>
      <c r="AI94">
        <f t="shared" si="69"/>
        <v>-0.79659079693898105</v>
      </c>
      <c r="AJ94">
        <f t="shared" si="70"/>
        <v>-0.5941449286269469</v>
      </c>
      <c r="AK94">
        <f t="shared" si="92"/>
        <v>-0.3883050284897655</v>
      </c>
      <c r="AL94">
        <f t="shared" si="71"/>
        <v>-1.7790407540556936</v>
      </c>
      <c r="AN94">
        <f t="shared" si="72"/>
        <v>0</v>
      </c>
      <c r="AO94">
        <f t="shared" si="73"/>
        <v>0</v>
      </c>
      <c r="AP94">
        <f t="shared" si="74"/>
        <v>-1.6844317630628015E-10</v>
      </c>
      <c r="AQ94">
        <f t="shared" si="75"/>
        <v>-6.7653221595417753E-5</v>
      </c>
      <c r="AR94">
        <f t="shared" si="76"/>
        <v>-6.7653390038594058E-5</v>
      </c>
      <c r="AS94">
        <f t="shared" si="77"/>
        <v>-5.0459933444260573E-5</v>
      </c>
      <c r="AT94">
        <f t="shared" si="78"/>
        <v>-3.297822627039185E-5</v>
      </c>
      <c r="AU94">
        <f t="shared" si="79"/>
        <v>-1.5109154975324649E-4</v>
      </c>
      <c r="AW94">
        <v>91</v>
      </c>
      <c r="AX94">
        <f>IF(Z94&gt;0, (R94*SUMPRODUCT(K94:$K$98, X94:$X$98)-K94*$AZ$3)/Z94, 0)</f>
        <v>-31216579.526150774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0.73634663</v>
      </c>
      <c r="Q95" s="5">
        <f t="shared" si="91"/>
        <v>12.5</v>
      </c>
      <c r="R95">
        <f t="shared" si="62"/>
        <v>2000000</v>
      </c>
      <c r="S95">
        <f t="shared" si="63"/>
        <v>-109883465.01276383</v>
      </c>
      <c r="U95">
        <f t="shared" si="83"/>
        <v>0.73634663</v>
      </c>
      <c r="V95">
        <f t="shared" si="84"/>
        <v>0.01</v>
      </c>
      <c r="W95">
        <f t="shared" si="85"/>
        <v>1.5866792067768666E-7</v>
      </c>
      <c r="X95">
        <f t="shared" si="86"/>
        <v>1.1683458868012189E-7</v>
      </c>
      <c r="Y95">
        <f t="shared" si="87"/>
        <v>1.5866792067768667E-9</v>
      </c>
      <c r="Z95">
        <f t="shared" si="88"/>
        <v>4.0246652790787899E-8</v>
      </c>
      <c r="AB95">
        <f t="shared" si="89"/>
        <v>-4.9530697640839882</v>
      </c>
      <c r="AC95">
        <f t="shared" si="64"/>
        <v>-4.4224416638173958</v>
      </c>
      <c r="AE95">
        <f t="shared" si="65"/>
        <v>0</v>
      </c>
      <c r="AF95">
        <f t="shared" si="66"/>
        <v>0</v>
      </c>
      <c r="AG95">
        <f t="shared" si="67"/>
        <v>-5.0308315988484873E-7</v>
      </c>
      <c r="AH95">
        <f t="shared" si="68"/>
        <v>-0.23366917736024378</v>
      </c>
      <c r="AI95">
        <f t="shared" si="69"/>
        <v>-0.23366968044340367</v>
      </c>
      <c r="AJ95">
        <f t="shared" si="70"/>
        <v>-0.53062810026659246</v>
      </c>
      <c r="AK95">
        <f t="shared" si="92"/>
        <v>-0.3467148834858792</v>
      </c>
      <c r="AL95">
        <f t="shared" si="71"/>
        <v>-1.1110126641958753</v>
      </c>
      <c r="AN95">
        <f t="shared" si="72"/>
        <v>0</v>
      </c>
      <c r="AO95">
        <f t="shared" si="73"/>
        <v>0</v>
      </c>
      <c r="AP95">
        <f t="shared" si="74"/>
        <v>-3.8148374396064375E-11</v>
      </c>
      <c r="AQ95">
        <f t="shared" si="75"/>
        <v>-1.7718937888517889E-5</v>
      </c>
      <c r="AR95">
        <f t="shared" si="76"/>
        <v>-1.7718976036892285E-5</v>
      </c>
      <c r="AS95">
        <f t="shared" si="77"/>
        <v>-4.0237084140673095E-5</v>
      </c>
      <c r="AT95">
        <f t="shared" si="78"/>
        <v>-2.6291099044012147E-5</v>
      </c>
      <c r="AU95">
        <f t="shared" si="79"/>
        <v>-8.4247159221577527E-5</v>
      </c>
      <c r="AW95">
        <v>92</v>
      </c>
      <c r="AX95">
        <f>IF(Z95&gt;0, (R95*SUMPRODUCT(K95:$K$98, X95:$X$98)-K95*$AZ$3)/Z95, 0)</f>
        <v>-109883465.01276383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0.76472631499999999</v>
      </c>
      <c r="Q96" s="5">
        <f t="shared" si="91"/>
        <v>12.5</v>
      </c>
      <c r="R96">
        <f t="shared" si="62"/>
        <v>2000000</v>
      </c>
      <c r="S96">
        <f t="shared" si="63"/>
        <v>-435517427.54377127</v>
      </c>
      <c r="U96">
        <f t="shared" si="83"/>
        <v>0.76472631499999999</v>
      </c>
      <c r="V96">
        <f t="shared" si="84"/>
        <v>0.01</v>
      </c>
      <c r="W96">
        <f t="shared" si="85"/>
        <v>4.0246652790787899E-8</v>
      </c>
      <c r="X96">
        <f t="shared" si="86"/>
        <v>3.0777674479783696E-8</v>
      </c>
      <c r="Y96">
        <f t="shared" si="87"/>
        <v>4.0246652790787898E-10</v>
      </c>
      <c r="Z96">
        <f t="shared" si="88"/>
        <v>9.0665117830963252E-9</v>
      </c>
      <c r="AB96">
        <f t="shared" si="89"/>
        <v>-4.4224416638173958</v>
      </c>
      <c r="AC96">
        <f t="shared" si="64"/>
        <v>-3.9486238885694021</v>
      </c>
      <c r="AE96">
        <f t="shared" si="65"/>
        <v>0</v>
      </c>
      <c r="AF96">
        <f t="shared" si="66"/>
        <v>0</v>
      </c>
      <c r="AG96">
        <f t="shared" si="67"/>
        <v>-1.1333139728870407E-7</v>
      </c>
      <c r="AH96">
        <f t="shared" si="68"/>
        <v>-6.1555348959567394E-2</v>
      </c>
      <c r="AI96">
        <f t="shared" si="69"/>
        <v>-6.1555462290964681E-2</v>
      </c>
      <c r="AJ96">
        <f t="shared" si="70"/>
        <v>-0.47381777524799373</v>
      </c>
      <c r="AK96">
        <f t="shared" si="92"/>
        <v>-0.30957091646721774</v>
      </c>
      <c r="AL96">
        <f t="shared" si="71"/>
        <v>-0.84494415400617617</v>
      </c>
      <c r="AN96">
        <f t="shared" si="72"/>
        <v>0</v>
      </c>
      <c r="AO96">
        <f t="shared" si="73"/>
        <v>0</v>
      </c>
      <c r="AP96">
        <f t="shared" si="74"/>
        <v>-7.6730579258580994E-12</v>
      </c>
      <c r="AQ96">
        <f t="shared" si="75"/>
        <v>-4.1675808250203795E-6</v>
      </c>
      <c r="AR96">
        <f t="shared" si="76"/>
        <v>-4.1675884980783049E-6</v>
      </c>
      <c r="AS96">
        <f t="shared" si="77"/>
        <v>-3.2079647147714461E-5</v>
      </c>
      <c r="AT96">
        <f t="shared" si="78"/>
        <v>-2.0959377816218775E-5</v>
      </c>
      <c r="AU96">
        <f t="shared" si="79"/>
        <v>-5.7206613462011544E-5</v>
      </c>
      <c r="AW96">
        <v>93</v>
      </c>
      <c r="AX96">
        <f>IF(Z96&gt;0, (R96*SUMPRODUCT(K96:$K$98, X96:$X$98)-K96*$AZ$3)/Z96, 0)</f>
        <v>-435517427.54377127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0.79310599999999998</v>
      </c>
      <c r="Q97" s="5">
        <f t="shared" si="91"/>
        <v>12.5</v>
      </c>
      <c r="R97">
        <f t="shared" si="62"/>
        <v>2000000</v>
      </c>
      <c r="S97">
        <f t="shared" si="63"/>
        <v>-1974947148.6574204</v>
      </c>
      <c r="U97">
        <f t="shared" si="83"/>
        <v>0.79310599999999998</v>
      </c>
      <c r="V97">
        <f t="shared" si="84"/>
        <v>0.01</v>
      </c>
      <c r="W97">
        <f t="shared" si="85"/>
        <v>9.0665117830963252E-9</v>
      </c>
      <c r="X97">
        <f t="shared" si="86"/>
        <v>7.1907048942443937E-9</v>
      </c>
      <c r="Y97">
        <f t="shared" si="87"/>
        <v>9.0665117830963259E-11</v>
      </c>
      <c r="Z97">
        <f t="shared" si="88"/>
        <v>1.7851417710209683E-9</v>
      </c>
      <c r="AB97">
        <f t="shared" si="89"/>
        <v>-3.9486238885694021</v>
      </c>
      <c r="AC97">
        <f t="shared" si="64"/>
        <v>-3.5255606506271189</v>
      </c>
      <c r="AE97">
        <f t="shared" si="65"/>
        <v>0</v>
      </c>
      <c r="AF97">
        <f t="shared" si="66"/>
        <v>0</v>
      </c>
      <c r="AG97">
        <f t="shared" si="67"/>
        <v>-2.2314272137762105E-8</v>
      </c>
      <c r="AH97">
        <f t="shared" si="68"/>
        <v>-1.4381409788488788E-2</v>
      </c>
      <c r="AI97">
        <f t="shared" si="69"/>
        <v>-1.4381432102760926E-2</v>
      </c>
      <c r="AJ97">
        <f t="shared" si="70"/>
        <v>-0.42306323794228318</v>
      </c>
      <c r="AK97">
        <f t="shared" si="92"/>
        <v>-0.27640367219985817</v>
      </c>
      <c r="AL97">
        <f t="shared" si="71"/>
        <v>-0.71384834224490223</v>
      </c>
      <c r="AN97">
        <f t="shared" si="72"/>
        <v>0</v>
      </c>
      <c r="AO97">
        <f t="shared" si="73"/>
        <v>0</v>
      </c>
      <c r="AP97">
        <f t="shared" si="74"/>
        <v>-1.3489098814767009E-12</v>
      </c>
      <c r="AQ97">
        <f t="shared" si="75"/>
        <v>-8.6936403990651614E-7</v>
      </c>
      <c r="AR97">
        <f t="shared" si="76"/>
        <v>-8.6936538881639768E-7</v>
      </c>
      <c r="AS97">
        <f t="shared" si="77"/>
        <v>-2.5574402724260552E-5</v>
      </c>
      <c r="AT97">
        <f t="shared" si="78"/>
        <v>-1.6708752246320322E-5</v>
      </c>
      <c r="AU97">
        <f t="shared" si="79"/>
        <v>-4.3152520359397271E-5</v>
      </c>
      <c r="AW97">
        <v>94</v>
      </c>
      <c r="AX97">
        <f>IF(Z97&gt;0, (R97*SUMPRODUCT(K97:$K$98, X97:$X$98)-K97*$AZ$3)/Z97, 0)</f>
        <v>-1974947148.6574204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2000000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1.7851417710209683E-9</v>
      </c>
      <c r="X98">
        <f t="shared" si="86"/>
        <v>1.7851417710209683E-9</v>
      </c>
      <c r="Y98">
        <f t="shared" si="87"/>
        <v>1.7851417710209683E-11</v>
      </c>
      <c r="Z98">
        <f t="shared" si="88"/>
        <v>0</v>
      </c>
      <c r="AB98">
        <f t="shared" si="89"/>
        <v>-3.5255606506271189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-3.5702835420419366E-3</v>
      </c>
      <c r="AI98">
        <f t="shared" si="69"/>
        <v>-3.5702835420419366E-3</v>
      </c>
      <c r="AJ98">
        <f t="shared" si="70"/>
        <v>-3.5255606506271189</v>
      </c>
      <c r="AK98">
        <f t="shared" si="92"/>
        <v>-0.24678924554389833</v>
      </c>
      <c r="AL98">
        <f t="shared" si="71"/>
        <v>-3.7759201797130593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-1.9270141163952868E-7</v>
      </c>
      <c r="AR98">
        <f t="shared" si="76"/>
        <v>-1.9270141163952868E-7</v>
      </c>
      <c r="AS98">
        <f t="shared" si="77"/>
        <v>-1.9028755172987349E-4</v>
      </c>
      <c r="AT98">
        <f t="shared" si="78"/>
        <v>-1.3320128621091145E-5</v>
      </c>
      <c r="AU98">
        <f t="shared" si="79"/>
        <v>-2.0380038176260416E-4</v>
      </c>
      <c r="AW98">
        <v>95</v>
      </c>
    </row>
    <row r="100" spans="5:50" x14ac:dyDescent="0.25">
      <c r="AN100" s="6">
        <f t="shared" ref="AN100:AU100" si="93">SUM(AN3:AN98)</f>
        <v>72786.584783228987</v>
      </c>
      <c r="AO100" s="6">
        <f t="shared" si="93"/>
        <v>-7278.6584783228991</v>
      </c>
      <c r="AP100" s="6">
        <f t="shared" si="93"/>
        <v>-250.91987071527598</v>
      </c>
      <c r="AQ100" s="6">
        <f t="shared" si="93"/>
        <v>-58321.42278428073</v>
      </c>
      <c r="AR100" s="6">
        <f t="shared" si="93"/>
        <v>6935.5836499100988</v>
      </c>
      <c r="AS100" s="6">
        <f t="shared" si="93"/>
        <v>-1425.8602410674309</v>
      </c>
      <c r="AT100" s="6">
        <f t="shared" si="93"/>
        <v>493.70646994066379</v>
      </c>
      <c r="AU100" s="6">
        <f t="shared" si="93"/>
        <v>6003.4298787833304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A82FE-02B6-4BC5-89EA-8A465F127746}">
  <sheetPr codeName="Sheet46"/>
  <dimension ref="A1:AZ164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87571.400731104615</v>
      </c>
      <c r="K3">
        <v>1</v>
      </c>
      <c r="L3" s="2">
        <v>0</v>
      </c>
      <c r="O3">
        <f>$C$3</f>
        <v>87571.400731104615</v>
      </c>
      <c r="P3">
        <f>O3*C5</f>
        <v>8757.1400731104623</v>
      </c>
      <c r="Q3" s="5">
        <f>B8</f>
        <v>125.8175559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87571.400731104615</v>
      </c>
      <c r="AF3">
        <f t="shared" ref="AF3:AF34" si="4">-$Z3*P3</f>
        <v>-8757.1400731104623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78688.443102094156</v>
      </c>
      <c r="AJ3">
        <f t="shared" ref="AJ3:AJ34" si="8">AB3-AC3</f>
        <v>0</v>
      </c>
      <c r="AL3">
        <f t="shared" ref="AL3:AL34" si="9">SUM(AI3:AK3)</f>
        <v>78688.443102094156</v>
      </c>
      <c r="AN3">
        <f t="shared" ref="AN3:AN34" si="10">AE3*$K3</f>
        <v>87571.400731104615</v>
      </c>
      <c r="AO3">
        <f t="shared" ref="AO3:AO34" si="11">AF3*$K3</f>
        <v>-8757.1400731104623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78688.443102094156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78688.443102094156</v>
      </c>
      <c r="AW3">
        <v>0</v>
      </c>
      <c r="AX3">
        <f>IF(Z3&gt;0, (R3*SUMPRODUCT(K3:$K$98, X3:$X$98)-K3*$AZ$3)/Z3, 0)</f>
        <v>0</v>
      </c>
      <c r="AZ3">
        <f>C6*SUMPRODUCT(X4:X89, K4:K89)/1</f>
        <v>68889.200289230866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2.4148220000000001E-3</v>
      </c>
      <c r="R4">
        <f t="shared" si="0"/>
        <v>2000000</v>
      </c>
      <c r="S4">
        <f t="shared" si="1"/>
        <v>4678.9801137769855</v>
      </c>
      <c r="U4">
        <f t="shared" ref="U4:U35" si="21">M4</f>
        <v>2.4148220000000001E-3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2.4148220000000001E-3</v>
      </c>
      <c r="Y4">
        <f t="shared" ref="Y4:Y35" si="25">V4*W4</f>
        <v>0.01</v>
      </c>
      <c r="Z4">
        <f t="shared" ref="Z4:Z35" si="26">MAX(0, W4-X4-Y4)</f>
        <v>0.98758517800000001</v>
      </c>
      <c r="AB4">
        <f t="shared" ref="AB4:AB35" si="27">AC3</f>
        <v>0</v>
      </c>
      <c r="AC4">
        <f t="shared" si="2"/>
        <v>4620.8914085229044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-4829.6440000000002</v>
      </c>
      <c r="AI4">
        <f t="shared" si="7"/>
        <v>-4829.6440000000002</v>
      </c>
      <c r="AJ4">
        <f t="shared" si="8"/>
        <v>-4620.8914085229044</v>
      </c>
      <c r="AK4">
        <f>G4*SUM(AB4, AE4:AF4)</f>
        <v>0</v>
      </c>
      <c r="AL4">
        <f t="shared" si="9"/>
        <v>-9450.5354085229046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-4505.6852318313277</v>
      </c>
      <c r="AR4">
        <f t="shared" si="14"/>
        <v>-4505.6852318313277</v>
      </c>
      <c r="AS4">
        <f t="shared" si="15"/>
        <v>-4310.935169813326</v>
      </c>
      <c r="AT4">
        <f t="shared" si="16"/>
        <v>0</v>
      </c>
      <c r="AU4">
        <f t="shared" si="17"/>
        <v>-8816.6204016446536</v>
      </c>
      <c r="AW4">
        <v>1</v>
      </c>
      <c r="AX4">
        <f>IF(Z4&gt;0, (R4*SUMPRODUCT(K4:$K$98, X4:$X$98)-K4*$AZ$3)/Z4, 0)</f>
        <v>4678.9801137769855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2.4301629999999999E-3</v>
      </c>
      <c r="Q5" s="5">
        <f t="shared" ref="Q5:Q36" si="29">$C$8</f>
        <v>12.5</v>
      </c>
      <c r="R5">
        <f t="shared" si="0"/>
        <v>2000000</v>
      </c>
      <c r="S5">
        <f t="shared" si="1"/>
        <v>5614.431619077227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4620.8914085229044</v>
      </c>
      <c r="AC5">
        <f t="shared" si="2"/>
        <v>5475.807559042114</v>
      </c>
      <c r="AE5">
        <f t="shared" si="3"/>
        <v>0</v>
      </c>
      <c r="AF5">
        <f t="shared" si="4"/>
        <v>0</v>
      </c>
      <c r="AG5">
        <f t="shared" si="5"/>
        <v>-12.19136666576345</v>
      </c>
      <c r="AH5">
        <f t="shared" si="6"/>
        <v>-4799.9859178480283</v>
      </c>
      <c r="AI5">
        <f t="shared" si="7"/>
        <v>-4812.1772845137921</v>
      </c>
      <c r="AJ5">
        <f t="shared" si="8"/>
        <v>-854.91615051920962</v>
      </c>
      <c r="AK5">
        <f>G5*SUM(AB5, AE5:AF5)</f>
        <v>189.4565477494391</v>
      </c>
      <c r="AL5">
        <f t="shared" si="9"/>
        <v>-5477.6368872835628</v>
      </c>
      <c r="AN5">
        <f t="shared" si="10"/>
        <v>0</v>
      </c>
      <c r="AO5">
        <f t="shared" si="11"/>
        <v>0</v>
      </c>
      <c r="AP5">
        <f t="shared" si="12"/>
        <v>-10.424935382277708</v>
      </c>
      <c r="AQ5">
        <f t="shared" si="13"/>
        <v>-4104.506443066206</v>
      </c>
      <c r="AR5">
        <f t="shared" si="14"/>
        <v>-4114.9313784484839</v>
      </c>
      <c r="AS5">
        <f t="shared" si="15"/>
        <v>-731.04565474655476</v>
      </c>
      <c r="AT5">
        <f t="shared" si="16"/>
        <v>162.00581298106911</v>
      </c>
      <c r="AU5">
        <f t="shared" si="17"/>
        <v>-4683.9712202139699</v>
      </c>
      <c r="AW5">
        <v>2</v>
      </c>
      <c r="AX5">
        <f>IF(Z5&gt;0, (R5*SUMPRODUCT(K5:$K$98, X5:$X$98)-K5*$AZ$3)/Z5, 0)</f>
        <v>5614.431619077227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2.4518209999999999E-3</v>
      </c>
      <c r="Q6" s="5">
        <f t="shared" si="29"/>
        <v>12.5</v>
      </c>
      <c r="R6">
        <f t="shared" si="0"/>
        <v>2000000</v>
      </c>
      <c r="S6">
        <f t="shared" si="1"/>
        <v>7410.1414758866122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5475.807559042114</v>
      </c>
      <c r="AC6">
        <f t="shared" si="2"/>
        <v>7137.1885887515746</v>
      </c>
      <c r="AE6">
        <f t="shared" si="3"/>
        <v>0</v>
      </c>
      <c r="AF6">
        <f t="shared" si="4"/>
        <v>0</v>
      </c>
      <c r="AG6">
        <f t="shared" si="5"/>
        <v>-12.039561950295997</v>
      </c>
      <c r="AH6">
        <f t="shared" si="6"/>
        <v>-4782.5678095710091</v>
      </c>
      <c r="AI6">
        <f t="shared" si="7"/>
        <v>-4794.6073715213051</v>
      </c>
      <c r="AJ6">
        <f t="shared" si="8"/>
        <v>-1661.3810297094606</v>
      </c>
      <c r="AK6">
        <f>G6*SUM(AB6, AE6:AF6)</f>
        <v>320.33474220396369</v>
      </c>
      <c r="AL6">
        <f t="shared" si="9"/>
        <v>-6135.6536590268024</v>
      </c>
      <c r="AN6">
        <f t="shared" si="10"/>
        <v>0</v>
      </c>
      <c r="AO6">
        <f t="shared" si="11"/>
        <v>0</v>
      </c>
      <c r="AP6">
        <f t="shared" si="12"/>
        <v>-9.2874388389364171</v>
      </c>
      <c r="AQ6">
        <f t="shared" si="13"/>
        <v>-3689.3207749443764</v>
      </c>
      <c r="AR6">
        <f t="shared" si="14"/>
        <v>-3698.6082137833132</v>
      </c>
      <c r="AS6">
        <f t="shared" si="15"/>
        <v>-1281.605989096345</v>
      </c>
      <c r="AT6">
        <f t="shared" si="16"/>
        <v>247.10943292522643</v>
      </c>
      <c r="AU6">
        <f t="shared" si="17"/>
        <v>-4733.1047699544315</v>
      </c>
      <c r="AW6">
        <v>3</v>
      </c>
      <c r="AX6">
        <f>IF(Z6&gt;0, (R6*SUMPRODUCT(K6:$K$98, X6:$X$98)-K6*$AZ$3)/Z6, 0)</f>
        <v>7410.1414758866122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2.4770880000000001E-3</v>
      </c>
      <c r="Q7" s="5">
        <f t="shared" si="29"/>
        <v>12.5</v>
      </c>
      <c r="R7">
        <f t="shared" si="0"/>
        <v>2000000</v>
      </c>
      <c r="S7">
        <f t="shared" si="1"/>
        <v>8662.5716300745989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7137.1885887515746</v>
      </c>
      <c r="AC7">
        <f t="shared" si="2"/>
        <v>8239.383021281632</v>
      </c>
      <c r="AE7">
        <f t="shared" si="3"/>
        <v>0</v>
      </c>
      <c r="AF7">
        <f t="shared" si="4"/>
        <v>0</v>
      </c>
      <c r="AG7">
        <f t="shared" si="5"/>
        <v>-11.889343276360703</v>
      </c>
      <c r="AH7">
        <f t="shared" si="6"/>
        <v>-4771.6887091735698</v>
      </c>
      <c r="AI7">
        <f t="shared" si="7"/>
        <v>-4783.5780524499305</v>
      </c>
      <c r="AJ7">
        <f t="shared" si="8"/>
        <v>-1102.1944325300574</v>
      </c>
      <c r="AK7">
        <f>G7*SUM(AB7, AE7:AF7)</f>
        <v>350.4359597077023</v>
      </c>
      <c r="AL7">
        <f t="shared" si="9"/>
        <v>-5535.3365252722851</v>
      </c>
      <c r="AN7">
        <f t="shared" si="10"/>
        <v>0</v>
      </c>
      <c r="AO7">
        <f t="shared" si="11"/>
        <v>0</v>
      </c>
      <c r="AP7">
        <f t="shared" si="12"/>
        <v>-8.3446079949489516</v>
      </c>
      <c r="AQ7">
        <f t="shared" si="13"/>
        <v>-3349.0387842654295</v>
      </c>
      <c r="AR7">
        <f t="shared" si="14"/>
        <v>-3357.3833922603785</v>
      </c>
      <c r="AS7">
        <f t="shared" si="15"/>
        <v>-773.5818757933813</v>
      </c>
      <c r="AT7">
        <f t="shared" si="16"/>
        <v>245.95561278045682</v>
      </c>
      <c r="AU7">
        <f t="shared" si="17"/>
        <v>-3885.0096552733025</v>
      </c>
      <c r="AW7">
        <v>4</v>
      </c>
      <c r="AX7">
        <f>IF(Z7&gt;0, (R7*SUMPRODUCT(K7:$K$98, X7:$X$98)-K7*$AZ$3)/Z7, 0)</f>
        <v>8662.5716300745989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2.5023549999999999E-3</v>
      </c>
      <c r="Q8" s="5">
        <f t="shared" si="29"/>
        <v>12.5</v>
      </c>
      <c r="R8">
        <f t="shared" si="0"/>
        <v>2000000</v>
      </c>
      <c r="S8">
        <f t="shared" si="1"/>
        <v>8632.6656982734585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8239.383021281632</v>
      </c>
      <c r="AC8">
        <f t="shared" si="2"/>
        <v>8108.2820075109848</v>
      </c>
      <c r="AE8">
        <f t="shared" si="3"/>
        <v>0</v>
      </c>
      <c r="AF8">
        <f t="shared" si="4"/>
        <v>0</v>
      </c>
      <c r="AG8">
        <f t="shared" si="5"/>
        <v>-11.740698486002778</v>
      </c>
      <c r="AH8">
        <f t="shared" si="6"/>
        <v>-4760.2172150908136</v>
      </c>
      <c r="AI8">
        <f t="shared" si="7"/>
        <v>-4771.9579135768163</v>
      </c>
      <c r="AJ8">
        <f t="shared" si="8"/>
        <v>131.10101377064711</v>
      </c>
      <c r="AK8">
        <f t="shared" ref="AK8:AK39" si="30">G8*SUM(AB8:AB8, AE8:AF8)</f>
        <v>175.49885835329874</v>
      </c>
      <c r="AL8">
        <f t="shared" si="9"/>
        <v>-4465.3580414528706</v>
      </c>
      <c r="AN8">
        <f t="shared" si="10"/>
        <v>0</v>
      </c>
      <c r="AO8">
        <f t="shared" si="11"/>
        <v>0</v>
      </c>
      <c r="AP8">
        <f t="shared" si="12"/>
        <v>-7.6918517161021756</v>
      </c>
      <c r="AQ8">
        <f t="shared" si="13"/>
        <v>-3118.6291853561811</v>
      </c>
      <c r="AR8">
        <f t="shared" si="14"/>
        <v>-3126.3210370722832</v>
      </c>
      <c r="AS8">
        <f t="shared" si="15"/>
        <v>85.890082174983846</v>
      </c>
      <c r="AT8">
        <f t="shared" si="16"/>
        <v>114.9770770800522</v>
      </c>
      <c r="AU8">
        <f t="shared" si="17"/>
        <v>-2925.4538778172473</v>
      </c>
      <c r="AW8">
        <v>5</v>
      </c>
      <c r="AX8">
        <f>IF(Z8&gt;0, (R8*SUMPRODUCT(K8:$K$98, X8:$X$98)-K8*$AZ$3)/Z8, 0)</f>
        <v>8632.6656982734585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2.5285250000000002E-3</v>
      </c>
      <c r="Q9" s="5">
        <f t="shared" si="29"/>
        <v>12.5</v>
      </c>
      <c r="R9">
        <f t="shared" si="0"/>
        <v>2000000</v>
      </c>
      <c r="S9">
        <f t="shared" si="1"/>
        <v>7955.8821243605553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8108.2820075109848</v>
      </c>
      <c r="AC9">
        <f t="shared" si="2"/>
        <v>7378.9882875980766</v>
      </c>
      <c r="AE9">
        <f t="shared" si="3"/>
        <v>0</v>
      </c>
      <c r="AF9">
        <f t="shared" si="4"/>
        <v>0</v>
      </c>
      <c r="AG9">
        <f t="shared" si="5"/>
        <v>-11.59360485150343</v>
      </c>
      <c r="AH9">
        <f t="shared" si="6"/>
        <v>-4749.8639422912283</v>
      </c>
      <c r="AI9">
        <f t="shared" si="7"/>
        <v>-4761.4575471427315</v>
      </c>
      <c r="AJ9">
        <f t="shared" si="8"/>
        <v>729.29371991290827</v>
      </c>
      <c r="AK9">
        <f t="shared" si="30"/>
        <v>47.838863844314808</v>
      </c>
      <c r="AL9">
        <f t="shared" si="9"/>
        <v>-3984.3249633855085</v>
      </c>
      <c r="AN9">
        <f t="shared" si="10"/>
        <v>0</v>
      </c>
      <c r="AO9">
        <f t="shared" si="11"/>
        <v>0</v>
      </c>
      <c r="AP9">
        <f t="shared" si="12"/>
        <v>-7.1933745237055557</v>
      </c>
      <c r="AQ9">
        <f t="shared" si="13"/>
        <v>-2947.1032272688326</v>
      </c>
      <c r="AR9">
        <f t="shared" si="14"/>
        <v>-2954.2966017925382</v>
      </c>
      <c r="AS9">
        <f t="shared" si="15"/>
        <v>452.49798766771579</v>
      </c>
      <c r="AT9">
        <f t="shared" si="16"/>
        <v>29.68212810669392</v>
      </c>
      <c r="AU9">
        <f t="shared" si="17"/>
        <v>-2472.1164860181284</v>
      </c>
      <c r="AW9">
        <v>6</v>
      </c>
      <c r="AX9">
        <f>IF(Z9&gt;0, (R9*SUMPRODUCT(K9:$K$98, X9:$X$98)-K9*$AZ$3)/Z9, 0)</f>
        <v>7955.8821243605553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2.5601090000000001E-3</v>
      </c>
      <c r="Q10" s="5">
        <f t="shared" si="29"/>
        <v>12.5</v>
      </c>
      <c r="R10">
        <f t="shared" si="0"/>
        <v>2000000</v>
      </c>
      <c r="S10">
        <f t="shared" si="1"/>
        <v>7234.4622736883039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7378.9882875980766</v>
      </c>
      <c r="AC10">
        <f t="shared" si="2"/>
        <v>6625.6029320637681</v>
      </c>
      <c r="AE10">
        <f t="shared" si="3"/>
        <v>0</v>
      </c>
      <c r="AF10">
        <f t="shared" si="4"/>
        <v>0</v>
      </c>
      <c r="AG10">
        <f t="shared" si="5"/>
        <v>-11.447987910865619</v>
      </c>
      <c r="AH10">
        <f t="shared" si="6"/>
        <v>-4748.9427396444162</v>
      </c>
      <c r="AI10">
        <f t="shared" si="7"/>
        <v>-4760.390727555282</v>
      </c>
      <c r="AJ10">
        <f t="shared" si="8"/>
        <v>753.38535553430847</v>
      </c>
      <c r="AK10">
        <f t="shared" si="30"/>
        <v>30.253851979152117</v>
      </c>
      <c r="AL10">
        <f t="shared" si="9"/>
        <v>-3976.7515200418215</v>
      </c>
      <c r="AN10">
        <f t="shared" si="10"/>
        <v>0</v>
      </c>
      <c r="AO10">
        <f t="shared" si="11"/>
        <v>0</v>
      </c>
      <c r="AP10">
        <f t="shared" si="12"/>
        <v>-6.7384735372450342</v>
      </c>
      <c r="AQ10">
        <f t="shared" si="13"/>
        <v>-2795.3056231491219</v>
      </c>
      <c r="AR10">
        <f t="shared" si="14"/>
        <v>-2802.0440966863671</v>
      </c>
      <c r="AS10">
        <f t="shared" si="15"/>
        <v>443.45498275705432</v>
      </c>
      <c r="AT10">
        <f t="shared" si="16"/>
        <v>17.807913717986271</v>
      </c>
      <c r="AU10">
        <f t="shared" si="17"/>
        <v>-2340.7812002113264</v>
      </c>
      <c r="AW10">
        <v>7</v>
      </c>
      <c r="AX10">
        <f>IF(Z10&gt;0, (R10*SUMPRODUCT(K10:$K$98, X10:$X$98)-K10*$AZ$3)/Z10, 0)</f>
        <v>7234.4622736883039</v>
      </c>
    </row>
    <row r="11" spans="1:52" x14ac:dyDescent="0.25">
      <c r="A11" t="s">
        <v>33</v>
      </c>
      <c r="C11" s="26">
        <f>AU91</f>
        <v>6968.2491611201958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2.5907899999999999E-3</v>
      </c>
      <c r="Q11" s="5">
        <f t="shared" si="29"/>
        <v>12.5</v>
      </c>
      <c r="R11">
        <f t="shared" si="0"/>
        <v>2000000</v>
      </c>
      <c r="S11">
        <f t="shared" si="1"/>
        <v>6468.2464338885084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6625.6029320637681</v>
      </c>
      <c r="AC11">
        <f t="shared" si="2"/>
        <v>5849.2863230031944</v>
      </c>
      <c r="AE11">
        <f t="shared" si="3"/>
        <v>0</v>
      </c>
      <c r="AF11">
        <f t="shared" si="4"/>
        <v>0</v>
      </c>
      <c r="AG11">
        <f t="shared" si="5"/>
        <v>-11.303848699157372</v>
      </c>
      <c r="AH11">
        <f t="shared" si="6"/>
        <v>-4745.4932159346463</v>
      </c>
      <c r="AI11">
        <f t="shared" si="7"/>
        <v>-4756.7970646338035</v>
      </c>
      <c r="AJ11">
        <f t="shared" si="8"/>
        <v>776.31660906057368</v>
      </c>
      <c r="AK11">
        <f t="shared" si="30"/>
        <v>15.901447036953043</v>
      </c>
      <c r="AL11">
        <f t="shared" si="9"/>
        <v>-3964.5790085362769</v>
      </c>
      <c r="AN11">
        <f t="shared" si="10"/>
        <v>0</v>
      </c>
      <c r="AO11">
        <f t="shared" si="11"/>
        <v>0</v>
      </c>
      <c r="AP11">
        <f t="shared" si="12"/>
        <v>-6.322340205261332</v>
      </c>
      <c r="AQ11">
        <f t="shared" si="13"/>
        <v>-2654.1953410200022</v>
      </c>
      <c r="AR11">
        <f t="shared" si="14"/>
        <v>-2660.5176812252635</v>
      </c>
      <c r="AS11">
        <f t="shared" si="15"/>
        <v>434.20058425248368</v>
      </c>
      <c r="AT11">
        <f t="shared" si="16"/>
        <v>8.8938166636161782</v>
      </c>
      <c r="AU11">
        <f t="shared" si="17"/>
        <v>-2217.4232803091636</v>
      </c>
      <c r="AW11">
        <v>8</v>
      </c>
      <c r="AX11">
        <f>IF(Z11&gt;0, (R11*SUMPRODUCT(K11:$K$98, X11:$X$98)-K11*$AZ$3)/Z11, 0)</f>
        <v>6468.2464338885084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2.625984E-3</v>
      </c>
      <c r="Q12" s="5">
        <f t="shared" si="29"/>
        <v>12.5</v>
      </c>
      <c r="R12">
        <f t="shared" si="0"/>
        <v>2000000</v>
      </c>
      <c r="S12">
        <f t="shared" si="1"/>
        <v>5723.0708188712051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5849.2863230031944</v>
      </c>
      <c r="AC12">
        <f t="shared" si="2"/>
        <v>5110.0733839777895</v>
      </c>
      <c r="AE12">
        <f t="shared" si="3"/>
        <v>0</v>
      </c>
      <c r="AF12">
        <f t="shared" si="4"/>
        <v>0</v>
      </c>
      <c r="AG12">
        <f t="shared" si="5"/>
        <v>-11.161126486343392</v>
      </c>
      <c r="AH12">
        <f t="shared" si="6"/>
        <v>-4749.3961315852912</v>
      </c>
      <c r="AI12">
        <f t="shared" si="7"/>
        <v>-4760.5572580716344</v>
      </c>
      <c r="AJ12">
        <f t="shared" si="8"/>
        <v>739.21293902540492</v>
      </c>
      <c r="AK12">
        <f t="shared" si="30"/>
        <v>13.453358542907347</v>
      </c>
      <c r="AL12">
        <f t="shared" si="9"/>
        <v>-4007.8909605033223</v>
      </c>
      <c r="AN12">
        <f t="shared" si="10"/>
        <v>0</v>
      </c>
      <c r="AO12">
        <f t="shared" si="11"/>
        <v>0</v>
      </c>
      <c r="AP12">
        <f t="shared" si="12"/>
        <v>-5.9322573781118946</v>
      </c>
      <c r="AQ12">
        <f t="shared" si="13"/>
        <v>-2524.3545333570992</v>
      </c>
      <c r="AR12">
        <f t="shared" si="14"/>
        <v>-2530.2867907352111</v>
      </c>
      <c r="AS12">
        <f t="shared" si="15"/>
        <v>392.8995354451821</v>
      </c>
      <c r="AT12">
        <f t="shared" si="16"/>
        <v>7.1506030842137465</v>
      </c>
      <c r="AU12">
        <f t="shared" si="17"/>
        <v>-2130.2366522058151</v>
      </c>
      <c r="AW12">
        <v>9</v>
      </c>
      <c r="AX12">
        <f>IF(Z12&gt;0, (R12*SUMPRODUCT(K12:$K$98, X12:$X$98)-K12*$AZ$3)/Z12, 0)</f>
        <v>5723.0708188712051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2.663885E-3</v>
      </c>
      <c r="Q13" s="5">
        <f t="shared" si="29"/>
        <v>12.5</v>
      </c>
      <c r="R13">
        <f t="shared" si="0"/>
        <v>2000000</v>
      </c>
      <c r="S13">
        <f t="shared" si="1"/>
        <v>4986.0357787223156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5110.0733839777895</v>
      </c>
      <c r="AC13">
        <f t="shared" si="2"/>
        <v>4395.6026902654485</v>
      </c>
      <c r="AE13">
        <f t="shared" si="3"/>
        <v>0</v>
      </c>
      <c r="AF13">
        <f t="shared" si="4"/>
        <v>0</v>
      </c>
      <c r="AG13">
        <f t="shared" si="5"/>
        <v>-11.019783264049885</v>
      </c>
      <c r="AH13">
        <f t="shared" si="6"/>
        <v>-4757.1131888116588</v>
      </c>
      <c r="AI13">
        <f t="shared" si="7"/>
        <v>-4768.1329720757085</v>
      </c>
      <c r="AJ13">
        <f t="shared" si="8"/>
        <v>714.47069371234102</v>
      </c>
      <c r="AK13">
        <f t="shared" si="30"/>
        <v>10.22014676795558</v>
      </c>
      <c r="AL13">
        <f t="shared" si="9"/>
        <v>-4043.4421315954119</v>
      </c>
      <c r="AN13">
        <f t="shared" si="10"/>
        <v>0</v>
      </c>
      <c r="AO13">
        <f t="shared" si="11"/>
        <v>0</v>
      </c>
      <c r="AP13">
        <f t="shared" si="12"/>
        <v>-5.5676159247957058</v>
      </c>
      <c r="AQ13">
        <f t="shared" si="13"/>
        <v>-2403.4755050481526</v>
      </c>
      <c r="AR13">
        <f t="shared" si="14"/>
        <v>-2409.0431209729481</v>
      </c>
      <c r="AS13">
        <f t="shared" si="15"/>
        <v>360.97791733253621</v>
      </c>
      <c r="AT13">
        <f t="shared" si="16"/>
        <v>5.1636089871795567</v>
      </c>
      <c r="AU13">
        <f t="shared" si="17"/>
        <v>-2042.9015946532322</v>
      </c>
      <c r="AW13">
        <v>10</v>
      </c>
      <c r="AX13">
        <f>IF(Z13&gt;0, (R13*SUMPRODUCT(K13:$K$98, X13:$X$98)-K13*$AZ$3)/Z13, 0)</f>
        <v>4986.0357787223156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2.7053950000000002E-3</v>
      </c>
      <c r="Q14" s="5">
        <f t="shared" si="29"/>
        <v>12.5</v>
      </c>
      <c r="R14">
        <f t="shared" si="0"/>
        <v>2000000</v>
      </c>
      <c r="S14">
        <f t="shared" si="1"/>
        <v>4258.1978816513247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4395.6026902654485</v>
      </c>
      <c r="AC14">
        <f t="shared" si="2"/>
        <v>3706.2579590847599</v>
      </c>
      <c r="AE14">
        <f t="shared" si="3"/>
        <v>0</v>
      </c>
      <c r="AF14">
        <f t="shared" si="4"/>
        <v>0</v>
      </c>
      <c r="AG14">
        <f t="shared" si="5"/>
        <v>-10.879772564865743</v>
      </c>
      <c r="AH14">
        <f t="shared" si="6"/>
        <v>-4770.0586469830778</v>
      </c>
      <c r="AI14">
        <f t="shared" si="7"/>
        <v>-4780.9384195479433</v>
      </c>
      <c r="AJ14">
        <f t="shared" si="8"/>
        <v>689.34473118068854</v>
      </c>
      <c r="AK14">
        <f t="shared" si="30"/>
        <v>7.9120848424778067</v>
      </c>
      <c r="AL14">
        <f t="shared" si="9"/>
        <v>-4083.6816035247771</v>
      </c>
      <c r="AN14">
        <f t="shared" si="10"/>
        <v>0</v>
      </c>
      <c r="AO14">
        <f t="shared" si="11"/>
        <v>0</v>
      </c>
      <c r="AP14">
        <f t="shared" si="12"/>
        <v>-5.226161974959961</v>
      </c>
      <c r="AQ14">
        <f t="shared" si="13"/>
        <v>-2291.3253903575096</v>
      </c>
      <c r="AR14">
        <f t="shared" si="14"/>
        <v>-2296.5515523324693</v>
      </c>
      <c r="AS14">
        <f t="shared" si="15"/>
        <v>331.13074747256604</v>
      </c>
      <c r="AT14">
        <f t="shared" si="16"/>
        <v>3.8006159319861523</v>
      </c>
      <c r="AU14">
        <f t="shared" si="17"/>
        <v>-1961.6201889279173</v>
      </c>
      <c r="AW14">
        <v>11</v>
      </c>
      <c r="AX14">
        <f>IF(Z14&gt;0, (R14*SUMPRODUCT(K14:$K$98, X14:$X$98)-K14*$AZ$3)/Z14, 0)</f>
        <v>4258.1978816513247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2.7496130000000001E-3</v>
      </c>
      <c r="Q15" s="5">
        <f t="shared" si="29"/>
        <v>12.5</v>
      </c>
      <c r="R15">
        <f t="shared" si="0"/>
        <v>2000000</v>
      </c>
      <c r="S15">
        <f t="shared" si="1"/>
        <v>3623.1203408221586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3706.2579590847599</v>
      </c>
      <c r="AC15">
        <f t="shared" si="2"/>
        <v>3113.2921432775001</v>
      </c>
      <c r="AE15">
        <f t="shared" si="3"/>
        <v>0</v>
      </c>
      <c r="AF15">
        <f t="shared" si="4"/>
        <v>0</v>
      </c>
      <c r="AG15">
        <f t="shared" si="5"/>
        <v>-10.741059675135686</v>
      </c>
      <c r="AH15">
        <f t="shared" si="6"/>
        <v>-4786.4262530237102</v>
      </c>
      <c r="AI15">
        <f t="shared" si="7"/>
        <v>-4797.1673126988462</v>
      </c>
      <c r="AJ15">
        <f t="shared" si="8"/>
        <v>592.96581580725979</v>
      </c>
      <c r="AK15">
        <f t="shared" si="30"/>
        <v>15.195657632247517</v>
      </c>
      <c r="AL15">
        <f t="shared" si="9"/>
        <v>-4189.0058392593392</v>
      </c>
      <c r="AN15">
        <f t="shared" si="10"/>
        <v>0</v>
      </c>
      <c r="AO15">
        <f t="shared" si="11"/>
        <v>0</v>
      </c>
      <c r="AP15">
        <f t="shared" si="12"/>
        <v>-4.8947257682420124</v>
      </c>
      <c r="AQ15">
        <f t="shared" si="13"/>
        <v>-2181.1855279697306</v>
      </c>
      <c r="AR15">
        <f t="shared" si="14"/>
        <v>-2186.0802537379727</v>
      </c>
      <c r="AS15">
        <f t="shared" si="15"/>
        <v>270.21589546115024</v>
      </c>
      <c r="AT15">
        <f t="shared" si="16"/>
        <v>6.9246963733125098</v>
      </c>
      <c r="AU15">
        <f t="shared" si="17"/>
        <v>-1908.9396619035103</v>
      </c>
      <c r="AW15">
        <v>12</v>
      </c>
      <c r="AX15">
        <f>IF(Z15&gt;0, (R15*SUMPRODUCT(K15:$K$98, X15:$X$98)-K15*$AZ$3)/Z15, 0)</f>
        <v>3623.1203408221586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2.8010499999999998E-3</v>
      </c>
      <c r="Q16" s="5">
        <f t="shared" si="29"/>
        <v>12.5</v>
      </c>
      <c r="R16">
        <f t="shared" si="0"/>
        <v>2000000</v>
      </c>
      <c r="S16">
        <f t="shared" si="1"/>
        <v>3097.8029611599327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3113.2921432775001</v>
      </c>
      <c r="AC16">
        <f t="shared" si="2"/>
        <v>2627.8198674779524</v>
      </c>
      <c r="AE16">
        <f t="shared" si="3"/>
        <v>0</v>
      </c>
      <c r="AF16">
        <f t="shared" si="4"/>
        <v>0</v>
      </c>
      <c r="AG16">
        <f t="shared" si="5"/>
        <v>-10.603562833181289</v>
      </c>
      <c r="AH16">
        <f t="shared" si="6"/>
        <v>-4813.7992324862098</v>
      </c>
      <c r="AI16">
        <f t="shared" si="7"/>
        <v>-4824.4027953193909</v>
      </c>
      <c r="AJ16">
        <f t="shared" si="8"/>
        <v>485.47227579954779</v>
      </c>
      <c r="AK16">
        <f t="shared" si="30"/>
        <v>22.104374217270252</v>
      </c>
      <c r="AL16">
        <f t="shared" si="9"/>
        <v>-4316.8261453025725</v>
      </c>
      <c r="AN16">
        <f t="shared" si="10"/>
        <v>0</v>
      </c>
      <c r="AO16">
        <f t="shared" si="11"/>
        <v>0</v>
      </c>
      <c r="AP16">
        <f t="shared" si="12"/>
        <v>-4.5710605798377237</v>
      </c>
      <c r="AQ16">
        <f t="shared" si="13"/>
        <v>-2075.1673995851729</v>
      </c>
      <c r="AR16">
        <f t="shared" si="14"/>
        <v>-2079.7384601650106</v>
      </c>
      <c r="AS16">
        <f t="shared" si="15"/>
        <v>209.28090090315777</v>
      </c>
      <c r="AT16">
        <f t="shared" si="16"/>
        <v>9.5289135563344569</v>
      </c>
      <c r="AU16">
        <f t="shared" si="17"/>
        <v>-1860.928645705518</v>
      </c>
      <c r="AW16">
        <v>13</v>
      </c>
      <c r="AX16">
        <f>IF(Z16&gt;0, (R16*SUMPRODUCT(K16:$K$98, X16:$X$98)-K16*$AZ$3)/Z16, 0)</f>
        <v>3097.8029611599327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2.8606080000000002E-3</v>
      </c>
      <c r="Q17" s="5">
        <f t="shared" si="29"/>
        <v>12.5</v>
      </c>
      <c r="R17">
        <f t="shared" si="0"/>
        <v>2000000</v>
      </c>
      <c r="S17">
        <f t="shared" si="1"/>
        <v>2786.9288307205311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2627.8198674779524</v>
      </c>
      <c r="AC17">
        <f t="shared" si="2"/>
        <v>2333.7061055058584</v>
      </c>
      <c r="AE17">
        <f t="shared" si="3"/>
        <v>0</v>
      </c>
      <c r="AF17">
        <f t="shared" si="4"/>
        <v>0</v>
      </c>
      <c r="AG17">
        <f t="shared" si="5"/>
        <v>-10.467194568180375</v>
      </c>
      <c r="AH17">
        <f t="shared" si="6"/>
        <v>-4853.2218670561706</v>
      </c>
      <c r="AI17">
        <f t="shared" si="7"/>
        <v>-4863.6890616243509</v>
      </c>
      <c r="AJ17">
        <f t="shared" si="8"/>
        <v>294.11376197209393</v>
      </c>
      <c r="AK17">
        <f t="shared" si="30"/>
        <v>36.263914171195744</v>
      </c>
      <c r="AL17">
        <f t="shared" si="9"/>
        <v>-4533.3113854810608</v>
      </c>
      <c r="AN17">
        <f t="shared" si="10"/>
        <v>0</v>
      </c>
      <c r="AO17">
        <f t="shared" si="11"/>
        <v>0</v>
      </c>
      <c r="AP17">
        <f t="shared" si="12"/>
        <v>-4.2416562902577342</v>
      </c>
      <c r="AQ17">
        <f t="shared" si="13"/>
        <v>-1966.6873417060999</v>
      </c>
      <c r="AR17">
        <f t="shared" si="14"/>
        <v>-1970.9289979963576</v>
      </c>
      <c r="AS17">
        <f t="shared" si="15"/>
        <v>119.18470421030585</v>
      </c>
      <c r="AT17">
        <f t="shared" si="16"/>
        <v>14.695347320782536</v>
      </c>
      <c r="AU17">
        <f t="shared" si="17"/>
        <v>-1837.048946465269</v>
      </c>
      <c r="AW17">
        <v>14</v>
      </c>
      <c r="AX17">
        <f>IF(Z17&gt;0, (R17*SUMPRODUCT(K17:$K$98, X17:$X$98)-K17*$AZ$3)/Z17, 0)</f>
        <v>2786.9288307205311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2.9228739999999998E-3</v>
      </c>
      <c r="Q18" s="5">
        <f t="shared" si="29"/>
        <v>12.5</v>
      </c>
      <c r="R18">
        <f t="shared" si="0"/>
        <v>2000000</v>
      </c>
      <c r="S18">
        <f t="shared" si="1"/>
        <v>2700.6901878869767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2333.7061055058584</v>
      </c>
      <c r="AC18">
        <f t="shared" si="2"/>
        <v>2232.2669973774246</v>
      </c>
      <c r="AE18">
        <f t="shared" si="3"/>
        <v>0</v>
      </c>
      <c r="AF18">
        <f t="shared" si="4"/>
        <v>0</v>
      </c>
      <c r="AG18">
        <f t="shared" si="5"/>
        <v>-10.331928331642295</v>
      </c>
      <c r="AH18">
        <f t="shared" si="6"/>
        <v>-4895.0865370041038</v>
      </c>
      <c r="AI18">
        <f t="shared" si="7"/>
        <v>-4905.4184653357461</v>
      </c>
      <c r="AJ18">
        <f t="shared" si="8"/>
        <v>101.43910812843387</v>
      </c>
      <c r="AK18">
        <f t="shared" si="30"/>
        <v>50.408051878926543</v>
      </c>
      <c r="AL18">
        <f t="shared" si="9"/>
        <v>-4753.5713053283853</v>
      </c>
      <c r="AN18">
        <f t="shared" si="10"/>
        <v>0</v>
      </c>
      <c r="AO18">
        <f t="shared" si="11"/>
        <v>0</v>
      </c>
      <c r="AP18">
        <f t="shared" si="12"/>
        <v>-3.9070939720673996</v>
      </c>
      <c r="AQ18">
        <f t="shared" si="13"/>
        <v>-1851.1126372125098</v>
      </c>
      <c r="AR18">
        <f t="shared" si="14"/>
        <v>-1855.0197311845773</v>
      </c>
      <c r="AS18">
        <f t="shared" si="15"/>
        <v>38.359937775284472</v>
      </c>
      <c r="AT18">
        <f t="shared" si="16"/>
        <v>19.062172066819684</v>
      </c>
      <c r="AU18">
        <f t="shared" si="17"/>
        <v>-1797.5976213424728</v>
      </c>
      <c r="AW18">
        <v>15</v>
      </c>
      <c r="AX18">
        <f>IF(Z18&gt;0, (R18*SUMPRODUCT(K18:$K$98, X18:$X$98)-K18*$AZ$3)/Z18, 0)</f>
        <v>2700.6901878869767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2.991456E-3</v>
      </c>
      <c r="Q19" s="5">
        <f t="shared" si="29"/>
        <v>12.5</v>
      </c>
      <c r="R19">
        <f t="shared" si="0"/>
        <v>2000000</v>
      </c>
      <c r="S19">
        <f t="shared" si="1"/>
        <v>2620.2522788960287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2232.2669973774246</v>
      </c>
      <c r="AC19">
        <f t="shared" si="2"/>
        <v>2137.6440558337672</v>
      </c>
      <c r="AE19">
        <f t="shared" si="3"/>
        <v>0</v>
      </c>
      <c r="AF19">
        <f t="shared" si="4"/>
        <v>0</v>
      </c>
      <c r="AG19">
        <f t="shared" si="5"/>
        <v>-10.19770153932661</v>
      </c>
      <c r="AH19">
        <f t="shared" si="6"/>
        <v>-4945.2014398818137</v>
      </c>
      <c r="AI19">
        <f t="shared" si="7"/>
        <v>-4955.3991414211405</v>
      </c>
      <c r="AJ19">
        <f t="shared" si="8"/>
        <v>94.622941543657362</v>
      </c>
      <c r="AK19">
        <f t="shared" si="30"/>
        <v>49.779554041516569</v>
      </c>
      <c r="AL19">
        <f t="shared" si="9"/>
        <v>-4810.9966458359668</v>
      </c>
      <c r="AN19">
        <f t="shared" si="10"/>
        <v>0</v>
      </c>
      <c r="AO19">
        <f t="shared" si="11"/>
        <v>0</v>
      </c>
      <c r="AP19">
        <f t="shared" si="12"/>
        <v>-3.5963211159576804</v>
      </c>
      <c r="AQ19">
        <f t="shared" si="13"/>
        <v>-1743.9745899923314</v>
      </c>
      <c r="AR19">
        <f t="shared" si="14"/>
        <v>-1747.5709111082892</v>
      </c>
      <c r="AS19">
        <f t="shared" si="15"/>
        <v>33.36972369853796</v>
      </c>
      <c r="AT19">
        <f t="shared" si="16"/>
        <v>17.555256020395753</v>
      </c>
      <c r="AU19">
        <f t="shared" si="17"/>
        <v>-1696.6459313893556</v>
      </c>
      <c r="AW19">
        <v>16</v>
      </c>
      <c r="AX19">
        <f>IF(Z19&gt;0, (R19*SUMPRODUCT(K19:$K$98, X19:$X$98)-K19*$AZ$3)/Z19, 0)</f>
        <v>2620.2522788960287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3.0654530000000001E-3</v>
      </c>
      <c r="Q20" s="5">
        <f t="shared" si="29"/>
        <v>12.5</v>
      </c>
      <c r="R20">
        <f t="shared" si="0"/>
        <v>2000000</v>
      </c>
      <c r="S20">
        <f t="shared" si="1"/>
        <v>2042.9753348813063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2137.6440558337672</v>
      </c>
      <c r="AC20">
        <f t="shared" si="2"/>
        <v>1644.9161285543087</v>
      </c>
      <c r="AE20">
        <f t="shared" si="3"/>
        <v>0</v>
      </c>
      <c r="AF20">
        <f t="shared" si="4"/>
        <v>0</v>
      </c>
      <c r="AG20">
        <f t="shared" si="5"/>
        <v>-10.064463949156512</v>
      </c>
      <c r="AH20">
        <f t="shared" si="6"/>
        <v>-5001.6919642933408</v>
      </c>
      <c r="AI20">
        <f t="shared" si="7"/>
        <v>-5011.7564282424973</v>
      </c>
      <c r="AJ20">
        <f t="shared" si="8"/>
        <v>492.72792727945853</v>
      </c>
      <c r="AK20">
        <f t="shared" si="30"/>
        <v>9.191869440085199</v>
      </c>
      <c r="AL20">
        <f t="shared" si="9"/>
        <v>-4509.8366315229532</v>
      </c>
      <c r="AN20">
        <f t="shared" si="10"/>
        <v>0</v>
      </c>
      <c r="AO20">
        <f t="shared" si="11"/>
        <v>0</v>
      </c>
      <c r="AP20">
        <f t="shared" si="12"/>
        <v>-3.3665309223600759</v>
      </c>
      <c r="AQ20">
        <f t="shared" si="13"/>
        <v>-1673.0499256569585</v>
      </c>
      <c r="AR20">
        <f t="shared" si="14"/>
        <v>-1676.4164565793185</v>
      </c>
      <c r="AS20">
        <f t="shared" si="15"/>
        <v>164.81591189322151</v>
      </c>
      <c r="AT20">
        <f t="shared" si="16"/>
        <v>3.0746508567837685</v>
      </c>
      <c r="AU20">
        <f t="shared" si="17"/>
        <v>-1508.5258938293132</v>
      </c>
      <c r="AW20">
        <v>17</v>
      </c>
      <c r="AX20">
        <f>IF(Z20&gt;0, (R20*SUMPRODUCT(K20:$K$98, X20:$X$98)-K20*$AZ$3)/Z20, 0)</f>
        <v>2042.9753348813063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3.1502779999999998E-3</v>
      </c>
      <c r="Q21" s="5">
        <f t="shared" si="29"/>
        <v>12.5</v>
      </c>
      <c r="R21">
        <f t="shared" si="0"/>
        <v>2000000</v>
      </c>
      <c r="S21">
        <f t="shared" si="1"/>
        <v>1387.6109553243934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1644.9161285543087</v>
      </c>
      <c r="AC21">
        <f t="shared" si="2"/>
        <v>1102.5527546533413</v>
      </c>
      <c r="AE21">
        <f t="shared" si="3"/>
        <v>0</v>
      </c>
      <c r="AF21">
        <f t="shared" si="4"/>
        <v>0</v>
      </c>
      <c r="AG21">
        <f t="shared" si="5"/>
        <v>-9.9321134503041257</v>
      </c>
      <c r="AH21">
        <f t="shared" si="6"/>
        <v>-5072.93749773134</v>
      </c>
      <c r="AI21">
        <f t="shared" si="7"/>
        <v>-5082.8696111816444</v>
      </c>
      <c r="AJ21">
        <f t="shared" si="8"/>
        <v>542.36337390096742</v>
      </c>
      <c r="AK21">
        <f t="shared" si="30"/>
        <v>2.631865805686894</v>
      </c>
      <c r="AL21">
        <f t="shared" si="9"/>
        <v>-4537.8743714749899</v>
      </c>
      <c r="AN21">
        <f t="shared" si="10"/>
        <v>0</v>
      </c>
      <c r="AO21">
        <f t="shared" si="11"/>
        <v>0</v>
      </c>
      <c r="AP21">
        <f t="shared" si="12"/>
        <v>-3.1592431578884033</v>
      </c>
      <c r="AQ21">
        <f t="shared" si="13"/>
        <v>-1613.6186079924923</v>
      </c>
      <c r="AR21">
        <f t="shared" si="14"/>
        <v>-1616.7778511503807</v>
      </c>
      <c r="AS21">
        <f t="shared" si="15"/>
        <v>172.51693576188805</v>
      </c>
      <c r="AT21">
        <f t="shared" si="16"/>
        <v>0.83715355052072726</v>
      </c>
      <c r="AU21">
        <f t="shared" si="17"/>
        <v>-1443.4237618379718</v>
      </c>
      <c r="AW21">
        <v>18</v>
      </c>
      <c r="AX21">
        <f>IF(Z21&gt;0, (R21*SUMPRODUCT(K21:$K$98, X21:$X$98)-K21*$AZ$3)/Z21, 0)</f>
        <v>1387.6109553243934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3.247738E-3</v>
      </c>
      <c r="Q22" s="5">
        <f t="shared" si="29"/>
        <v>12.5</v>
      </c>
      <c r="R22">
        <f t="shared" si="0"/>
        <v>2000000</v>
      </c>
      <c r="S22">
        <f t="shared" si="1"/>
        <v>1200.9363438357902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1102.5527546533413</v>
      </c>
      <c r="AC22">
        <f t="shared" si="2"/>
        <v>941.58553337246121</v>
      </c>
      <c r="AE22">
        <f t="shared" si="3"/>
        <v>0</v>
      </c>
      <c r="AF22">
        <f t="shared" si="4"/>
        <v>0</v>
      </c>
      <c r="AG22">
        <f t="shared" si="5"/>
        <v>-9.8005354135282197</v>
      </c>
      <c r="AH22">
        <f t="shared" si="6"/>
        <v>-5161.1043636582108</v>
      </c>
      <c r="AI22">
        <f t="shared" si="7"/>
        <v>-5170.9048990717392</v>
      </c>
      <c r="AJ22">
        <f t="shared" si="8"/>
        <v>160.96722128088004</v>
      </c>
      <c r="AK22">
        <f t="shared" si="30"/>
        <v>23.153607847720167</v>
      </c>
      <c r="AL22">
        <f t="shared" si="9"/>
        <v>-4986.784069943139</v>
      </c>
      <c r="AN22">
        <f t="shared" si="10"/>
        <v>0</v>
      </c>
      <c r="AO22">
        <f t="shared" si="11"/>
        <v>0</v>
      </c>
      <c r="AP22">
        <f t="shared" si="12"/>
        <v>-2.9107286015447289</v>
      </c>
      <c r="AQ22">
        <f t="shared" si="13"/>
        <v>-1532.8319783550573</v>
      </c>
      <c r="AR22">
        <f t="shared" si="14"/>
        <v>-1535.7427069566022</v>
      </c>
      <c r="AS22">
        <f t="shared" si="15"/>
        <v>47.806765153534002</v>
      </c>
      <c r="AT22">
        <f t="shared" si="16"/>
        <v>6.8765496728150284</v>
      </c>
      <c r="AU22">
        <f t="shared" si="17"/>
        <v>-1481.0593921302532</v>
      </c>
      <c r="AW22">
        <v>19</v>
      </c>
      <c r="AX22">
        <f>IF(Z22&gt;0, (R22*SUMPRODUCT(K22:$K$98, X22:$X$98)-K22*$AZ$3)/Z22, 0)</f>
        <v>1200.9363438357902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3.3542210000000001E-3</v>
      </c>
      <c r="Q23" s="5">
        <f t="shared" si="29"/>
        <v>12.5</v>
      </c>
      <c r="R23">
        <f t="shared" si="0"/>
        <v>2000000</v>
      </c>
      <c r="S23">
        <f t="shared" si="1"/>
        <v>2069.4677060120257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941.58553337246121</v>
      </c>
      <c r="AC23">
        <f t="shared" si="2"/>
        <v>1600.8834142401354</v>
      </c>
      <c r="AE23">
        <f t="shared" si="3"/>
        <v>0</v>
      </c>
      <c r="AF23">
        <f t="shared" si="4"/>
        <v>0</v>
      </c>
      <c r="AG23">
        <f t="shared" si="5"/>
        <v>-9.6696568976976387</v>
      </c>
      <c r="AH23">
        <f t="shared" si="6"/>
        <v>-5259.7058712480066</v>
      </c>
      <c r="AI23">
        <f t="shared" si="7"/>
        <v>-5269.3755281457043</v>
      </c>
      <c r="AJ23">
        <f t="shared" si="8"/>
        <v>-659.29788086767417</v>
      </c>
      <c r="AK23">
        <f t="shared" si="30"/>
        <v>65.910987336072296</v>
      </c>
      <c r="AL23">
        <f t="shared" si="9"/>
        <v>-5862.7624216773065</v>
      </c>
      <c r="AN23">
        <f t="shared" si="10"/>
        <v>0</v>
      </c>
      <c r="AO23">
        <f t="shared" si="11"/>
        <v>0</v>
      </c>
      <c r="AP23">
        <f t="shared" si="12"/>
        <v>-2.5641590076148928</v>
      </c>
      <c r="AQ23">
        <f t="shared" si="13"/>
        <v>-1394.746714371709</v>
      </c>
      <c r="AR23">
        <f t="shared" si="14"/>
        <v>-1397.3108733793238</v>
      </c>
      <c r="AS23">
        <f t="shared" si="15"/>
        <v>-174.82984327300989</v>
      </c>
      <c r="AT23">
        <f t="shared" si="16"/>
        <v>17.477998823186951</v>
      </c>
      <c r="AU23">
        <f t="shared" si="17"/>
        <v>-1554.6627178291469</v>
      </c>
      <c r="AW23">
        <v>20</v>
      </c>
      <c r="AX23">
        <f>IF(Z23&gt;0, (R23*SUMPRODUCT(K23:$K$98, X23:$X$98)-K23*$AZ$3)/Z23, 0)</f>
        <v>2069.4677060120257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3.4760450000000001E-3</v>
      </c>
      <c r="Q24" s="5">
        <f t="shared" si="29"/>
        <v>12.5</v>
      </c>
      <c r="R24">
        <f t="shared" si="0"/>
        <v>2000000</v>
      </c>
      <c r="S24">
        <f t="shared" si="1"/>
        <v>2834.8314070465708</v>
      </c>
      <c r="U24">
        <f t="shared" si="21"/>
        <v>3.4760450000000001E-3</v>
      </c>
      <c r="V24">
        <f t="shared" si="22"/>
        <v>0.01</v>
      </c>
      <c r="W24">
        <f t="shared" si="23"/>
        <v>0.77357255181581108</v>
      </c>
      <c r="X24">
        <f t="shared" si="24"/>
        <v>2.6889730008765912E-3</v>
      </c>
      <c r="Y24">
        <f t="shared" si="25"/>
        <v>7.7357255181581108E-3</v>
      </c>
      <c r="Z24">
        <f t="shared" si="26"/>
        <v>0.76314785329677637</v>
      </c>
      <c r="AB24">
        <f t="shared" si="27"/>
        <v>1600.8834142401354</v>
      </c>
      <c r="AC24">
        <f t="shared" si="2"/>
        <v>2163.3955027458705</v>
      </c>
      <c r="AE24">
        <f t="shared" si="3"/>
        <v>0</v>
      </c>
      <c r="AF24">
        <f t="shared" si="4"/>
        <v>0</v>
      </c>
      <c r="AG24">
        <f t="shared" si="5"/>
        <v>-9.5393481662097042</v>
      </c>
      <c r="AH24">
        <f t="shared" si="6"/>
        <v>-5377.9460017531828</v>
      </c>
      <c r="AI24">
        <f t="shared" si="7"/>
        <v>-5387.4853499193923</v>
      </c>
      <c r="AJ24">
        <f t="shared" si="8"/>
        <v>-562.51208850573516</v>
      </c>
      <c r="AK24">
        <f t="shared" si="30"/>
        <v>112.06183899680948</v>
      </c>
      <c r="AL24">
        <f t="shared" si="9"/>
        <v>-5837.9355994283178</v>
      </c>
      <c r="AN24">
        <f t="shared" si="10"/>
        <v>0</v>
      </c>
      <c r="AO24">
        <f t="shared" si="11"/>
        <v>0</v>
      </c>
      <c r="AP24">
        <f t="shared" si="12"/>
        <v>-2.2585752548581417</v>
      </c>
      <c r="AQ24">
        <f t="shared" si="13"/>
        <v>-1273.3045853749586</v>
      </c>
      <c r="AR24">
        <f t="shared" si="14"/>
        <v>-1275.5631606298166</v>
      </c>
      <c r="AS24">
        <f t="shared" si="15"/>
        <v>-133.18267260208702</v>
      </c>
      <c r="AT24">
        <f t="shared" si="16"/>
        <v>26.532221296694321</v>
      </c>
      <c r="AU24">
        <f t="shared" si="17"/>
        <v>-1382.2136119352094</v>
      </c>
      <c r="AW24">
        <v>21</v>
      </c>
      <c r="AX24">
        <f>IF(Z24&gt;0, (R24*SUMPRODUCT(K24:$K$98, X24:$X$98)-K24*$AZ$3)/Z24, 0)</f>
        <v>2834.8314070465708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3.6141120000000001E-3</v>
      </c>
      <c r="Q25" s="5">
        <f t="shared" si="29"/>
        <v>12.5</v>
      </c>
      <c r="R25">
        <f t="shared" si="0"/>
        <v>2000000</v>
      </c>
      <c r="S25">
        <f t="shared" si="1"/>
        <v>3503.9713474092232</v>
      </c>
      <c r="U25">
        <f t="shared" si="21"/>
        <v>3.6141120000000001E-3</v>
      </c>
      <c r="V25">
        <f t="shared" si="22"/>
        <v>0.01</v>
      </c>
      <c r="W25">
        <f t="shared" si="23"/>
        <v>0.76314785329677637</v>
      </c>
      <c r="X25">
        <f t="shared" si="24"/>
        <v>2.7581018143741191E-3</v>
      </c>
      <c r="Y25">
        <f t="shared" si="25"/>
        <v>7.6314785329677642E-3</v>
      </c>
      <c r="Z25">
        <f t="shared" si="26"/>
        <v>0.75275827294943454</v>
      </c>
      <c r="AB25">
        <f t="shared" si="27"/>
        <v>2163.3955027458705</v>
      </c>
      <c r="AC25">
        <f t="shared" si="2"/>
        <v>2637.6434199400701</v>
      </c>
      <c r="AE25">
        <f t="shared" si="3"/>
        <v>0</v>
      </c>
      <c r="AF25">
        <f t="shared" si="4"/>
        <v>0</v>
      </c>
      <c r="AG25">
        <f t="shared" si="5"/>
        <v>-9.4094784118679318</v>
      </c>
      <c r="AH25">
        <f t="shared" si="6"/>
        <v>-5516.2036287482379</v>
      </c>
      <c r="AI25">
        <f t="shared" si="7"/>
        <v>-5525.6131071601058</v>
      </c>
      <c r="AJ25">
        <f t="shared" si="8"/>
        <v>-474.24791719419954</v>
      </c>
      <c r="AK25">
        <f t="shared" si="30"/>
        <v>151.43768519221095</v>
      </c>
      <c r="AL25">
        <f t="shared" si="9"/>
        <v>-5848.4233391620946</v>
      </c>
      <c r="AN25">
        <f t="shared" si="10"/>
        <v>0</v>
      </c>
      <c r="AO25">
        <f t="shared" si="11"/>
        <v>0</v>
      </c>
      <c r="AP25">
        <f t="shared" si="12"/>
        <v>-1.9891310342661381</v>
      </c>
      <c r="AQ25">
        <f t="shared" si="13"/>
        <v>-1166.1062759265526</v>
      </c>
      <c r="AR25">
        <f t="shared" si="14"/>
        <v>-1168.0954069608188</v>
      </c>
      <c r="AS25">
        <f t="shared" si="15"/>
        <v>-100.25436147844795</v>
      </c>
      <c r="AT25">
        <f t="shared" si="16"/>
        <v>32.013400338250371</v>
      </c>
      <c r="AU25">
        <f t="shared" si="17"/>
        <v>-1236.3363681010164</v>
      </c>
      <c r="AW25">
        <v>22</v>
      </c>
      <c r="AX25">
        <f>IF(Z25&gt;0, (R25*SUMPRODUCT(K25:$K$98, X25:$X$98)-K25*$AZ$3)/Z25, 0)</f>
        <v>3503.9713474092232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3.757594E-3</v>
      </c>
      <c r="Q26" s="5">
        <f t="shared" si="29"/>
        <v>12.5</v>
      </c>
      <c r="R26">
        <f t="shared" si="0"/>
        <v>2000000</v>
      </c>
      <c r="S26">
        <f t="shared" si="1"/>
        <v>4083.8404887511228</v>
      </c>
      <c r="U26">
        <f t="shared" si="21"/>
        <v>3.757594E-3</v>
      </c>
      <c r="V26">
        <f t="shared" si="22"/>
        <v>0.01</v>
      </c>
      <c r="W26">
        <f t="shared" si="23"/>
        <v>0.75275827294943454</v>
      </c>
      <c r="X26">
        <f t="shared" si="24"/>
        <v>2.8285599698851575E-3</v>
      </c>
      <c r="Y26">
        <f t="shared" si="25"/>
        <v>7.5275827294943457E-3</v>
      </c>
      <c r="Z26">
        <f t="shared" si="26"/>
        <v>0.74240213025005497</v>
      </c>
      <c r="AB26">
        <f t="shared" si="27"/>
        <v>2637.6434199400701</v>
      </c>
      <c r="AC26">
        <f t="shared" si="2"/>
        <v>3031.8518784502594</v>
      </c>
      <c r="AE26">
        <f t="shared" si="3"/>
        <v>0</v>
      </c>
      <c r="AF26">
        <f t="shared" si="4"/>
        <v>0</v>
      </c>
      <c r="AG26">
        <f t="shared" si="5"/>
        <v>-9.2800266281256878</v>
      </c>
      <c r="AH26">
        <f t="shared" si="6"/>
        <v>-5657.1199397703149</v>
      </c>
      <c r="AI26">
        <f t="shared" si="7"/>
        <v>-5666.3999663984405</v>
      </c>
      <c r="AJ26">
        <f t="shared" si="8"/>
        <v>-394.2084585101893</v>
      </c>
      <c r="AK26">
        <f t="shared" si="30"/>
        <v>184.63503939580491</v>
      </c>
      <c r="AL26">
        <f t="shared" si="9"/>
        <v>-5875.9733855128252</v>
      </c>
      <c r="AN26">
        <f t="shared" si="10"/>
        <v>0</v>
      </c>
      <c r="AO26">
        <f t="shared" si="11"/>
        <v>0</v>
      </c>
      <c r="AP26">
        <f t="shared" si="12"/>
        <v>-1.7515762295392003</v>
      </c>
      <c r="AQ26">
        <f t="shared" si="13"/>
        <v>-1067.7638342246048</v>
      </c>
      <c r="AR26">
        <f t="shared" si="14"/>
        <v>-1069.5154104541441</v>
      </c>
      <c r="AS26">
        <f t="shared" si="15"/>
        <v>-74.405623289595781</v>
      </c>
      <c r="AT26">
        <f t="shared" si="16"/>
        <v>34.84929075155511</v>
      </c>
      <c r="AU26">
        <f t="shared" si="17"/>
        <v>-1109.0717429921849</v>
      </c>
      <c r="AW26">
        <v>23</v>
      </c>
      <c r="AX26">
        <f>IF(Z26&gt;0, (R26*SUMPRODUCT(K26:$K$98, X26:$X$98)-K26*$AZ$3)/Z26, 0)</f>
        <v>4083.8404887511228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3.9119039999999999E-3</v>
      </c>
      <c r="Q27" s="5">
        <f t="shared" si="29"/>
        <v>12.5</v>
      </c>
      <c r="R27">
        <f t="shared" si="0"/>
        <v>2000000</v>
      </c>
      <c r="S27">
        <f t="shared" si="1"/>
        <v>4585.9115942078352</v>
      </c>
      <c r="U27">
        <f t="shared" si="21"/>
        <v>3.9119039999999999E-3</v>
      </c>
      <c r="V27">
        <f t="shared" si="22"/>
        <v>0.01</v>
      </c>
      <c r="W27">
        <f t="shared" si="23"/>
        <v>0.74240213025005497</v>
      </c>
      <c r="X27">
        <f t="shared" si="24"/>
        <v>2.904205862933711E-3</v>
      </c>
      <c r="Y27">
        <f t="shared" si="25"/>
        <v>7.42402130250055E-3</v>
      </c>
      <c r="Z27">
        <f t="shared" si="26"/>
        <v>0.73207390308462073</v>
      </c>
      <c r="AB27">
        <f t="shared" si="27"/>
        <v>3031.8518784502594</v>
      </c>
      <c r="AC27">
        <f t="shared" si="2"/>
        <v>3357.2261999727452</v>
      </c>
      <c r="AE27">
        <f t="shared" si="3"/>
        <v>0</v>
      </c>
      <c r="AF27">
        <f t="shared" si="4"/>
        <v>0</v>
      </c>
      <c r="AG27">
        <f t="shared" si="5"/>
        <v>-9.1509237885577583</v>
      </c>
      <c r="AH27">
        <f t="shared" si="6"/>
        <v>-5808.4117258674223</v>
      </c>
      <c r="AI27">
        <f t="shared" si="7"/>
        <v>-5817.5626496559798</v>
      </c>
      <c r="AJ27">
        <f t="shared" si="8"/>
        <v>-325.37432152248584</v>
      </c>
      <c r="AK27">
        <f t="shared" si="30"/>
        <v>212.22963149151818</v>
      </c>
      <c r="AL27">
        <f t="shared" si="9"/>
        <v>-5930.7073396869473</v>
      </c>
      <c r="AN27">
        <f t="shared" si="10"/>
        <v>0</v>
      </c>
      <c r="AO27">
        <f t="shared" si="11"/>
        <v>0</v>
      </c>
      <c r="AP27">
        <f t="shared" si="12"/>
        <v>-1.5421504189153292</v>
      </c>
      <c r="AQ27">
        <f t="shared" si="13"/>
        <v>-978.85686551990216</v>
      </c>
      <c r="AR27">
        <f t="shared" si="14"/>
        <v>-980.39901593881746</v>
      </c>
      <c r="AS27">
        <f t="shared" si="15"/>
        <v>-54.833387080286847</v>
      </c>
      <c r="AT27">
        <f t="shared" si="16"/>
        <v>35.765789626631083</v>
      </c>
      <c r="AU27">
        <f t="shared" si="17"/>
        <v>-999.46661339247316</v>
      </c>
      <c r="AW27">
        <v>24</v>
      </c>
      <c r="AX27">
        <f>IF(Z27&gt;0, (R27*SUMPRODUCT(K27:$K$98, X27:$X$98)-K27*$AZ$3)/Z27, 0)</f>
        <v>4585.9115942078352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4.0806530000000001E-3</v>
      </c>
      <c r="Q28" s="5">
        <f t="shared" si="29"/>
        <v>12.5</v>
      </c>
      <c r="R28">
        <f t="shared" si="0"/>
        <v>2000000</v>
      </c>
      <c r="S28">
        <f t="shared" si="1"/>
        <v>5018.5843731010364</v>
      </c>
      <c r="U28">
        <f t="shared" si="21"/>
        <v>4.0806530000000001E-3</v>
      </c>
      <c r="V28">
        <f t="shared" si="22"/>
        <v>0.01</v>
      </c>
      <c r="W28">
        <f t="shared" si="23"/>
        <v>0.73207390308462073</v>
      </c>
      <c r="X28">
        <f t="shared" si="24"/>
        <v>2.987339568843967E-3</v>
      </c>
      <c r="Y28">
        <f t="shared" si="25"/>
        <v>7.3207390308462073E-3</v>
      </c>
      <c r="Z28">
        <f t="shared" si="26"/>
        <v>0.72176582448493054</v>
      </c>
      <c r="AB28">
        <f t="shared" si="27"/>
        <v>3357.2261999727452</v>
      </c>
      <c r="AC28">
        <f t="shared" si="2"/>
        <v>3622.2426877984576</v>
      </c>
      <c r="AE28">
        <f t="shared" si="3"/>
        <v>0</v>
      </c>
      <c r="AF28">
        <f t="shared" si="4"/>
        <v>0</v>
      </c>
      <c r="AG28">
        <f t="shared" si="5"/>
        <v>-9.0220728060616313</v>
      </c>
      <c r="AH28">
        <f t="shared" si="6"/>
        <v>-5974.6791376879337</v>
      </c>
      <c r="AI28">
        <f t="shared" si="7"/>
        <v>-5983.7012104939949</v>
      </c>
      <c r="AJ28">
        <f t="shared" si="8"/>
        <v>-265.01648782571237</v>
      </c>
      <c r="AK28">
        <f t="shared" si="30"/>
        <v>235.00583399809219</v>
      </c>
      <c r="AL28">
        <f t="shared" si="9"/>
        <v>-6013.7118643216154</v>
      </c>
      <c r="AN28">
        <f t="shared" si="10"/>
        <v>0</v>
      </c>
      <c r="AO28">
        <f t="shared" si="11"/>
        <v>0</v>
      </c>
      <c r="AP28">
        <f t="shared" si="12"/>
        <v>-1.357532083922123</v>
      </c>
      <c r="AQ28">
        <f t="shared" si="13"/>
        <v>-898.99724762829931</v>
      </c>
      <c r="AR28">
        <f t="shared" si="14"/>
        <v>-900.35477971222133</v>
      </c>
      <c r="AS28">
        <f t="shared" si="15"/>
        <v>-39.876466608653928</v>
      </c>
      <c r="AT28">
        <f t="shared" si="16"/>
        <v>35.360827430581395</v>
      </c>
      <c r="AU28">
        <f t="shared" si="17"/>
        <v>-904.87041889029399</v>
      </c>
      <c r="AW28">
        <v>25</v>
      </c>
      <c r="AX28">
        <f>IF(Z28&gt;0, (R28*SUMPRODUCT(K28:$K$98, X28:$X$98)-K28*$AZ$3)/Z28, 0)</f>
        <v>5018.5843731010364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4.2836929999999999E-3</v>
      </c>
      <c r="Q29" s="5">
        <f t="shared" si="29"/>
        <v>12.5</v>
      </c>
      <c r="R29">
        <f t="shared" si="0"/>
        <v>2000000</v>
      </c>
      <c r="S29">
        <f t="shared" si="1"/>
        <v>5388.7307156277357</v>
      </c>
      <c r="U29">
        <f t="shared" si="21"/>
        <v>4.2836929999999999E-3</v>
      </c>
      <c r="V29">
        <f t="shared" si="22"/>
        <v>0.01</v>
      </c>
      <c r="W29">
        <f t="shared" si="23"/>
        <v>0.72176582448493054</v>
      </c>
      <c r="X29">
        <f t="shared" si="24"/>
        <v>3.0918232099853256E-3</v>
      </c>
      <c r="Y29">
        <f t="shared" si="25"/>
        <v>7.2176582448493058E-3</v>
      </c>
      <c r="Z29">
        <f t="shared" si="26"/>
        <v>0.71145634303009586</v>
      </c>
      <c r="AB29">
        <f t="shared" si="27"/>
        <v>3622.2426877984576</v>
      </c>
      <c r="AC29">
        <f t="shared" si="2"/>
        <v>3833.8466485144604</v>
      </c>
      <c r="AE29">
        <f t="shared" si="3"/>
        <v>0</v>
      </c>
      <c r="AF29">
        <f t="shared" si="4"/>
        <v>0</v>
      </c>
      <c r="AG29">
        <f t="shared" si="5"/>
        <v>-8.8932042878761983</v>
      </c>
      <c r="AH29">
        <f t="shared" si="6"/>
        <v>-6183.6464199706516</v>
      </c>
      <c r="AI29">
        <f t="shared" si="7"/>
        <v>-6192.5396242585275</v>
      </c>
      <c r="AJ29">
        <f t="shared" si="8"/>
        <v>-211.6039607160028</v>
      </c>
      <c r="AK29">
        <f t="shared" si="30"/>
        <v>253.55698814589206</v>
      </c>
      <c r="AL29">
        <f t="shared" si="9"/>
        <v>-6150.586596828638</v>
      </c>
      <c r="AN29">
        <f t="shared" si="10"/>
        <v>0</v>
      </c>
      <c r="AO29">
        <f t="shared" si="11"/>
        <v>0</v>
      </c>
      <c r="AP29">
        <f t="shared" si="12"/>
        <v>-1.1947692074979723</v>
      </c>
      <c r="AQ29">
        <f t="shared" si="13"/>
        <v>-830.75009788180159</v>
      </c>
      <c r="AR29">
        <f t="shared" si="14"/>
        <v>-831.94486708929958</v>
      </c>
      <c r="AS29">
        <f t="shared" si="15"/>
        <v>-28.428211954238897</v>
      </c>
      <c r="AT29">
        <f t="shared" si="16"/>
        <v>34.064446511774257</v>
      </c>
      <c r="AU29">
        <f t="shared" si="17"/>
        <v>-826.30863253176415</v>
      </c>
      <c r="AW29">
        <v>26</v>
      </c>
      <c r="AX29">
        <f>IF(Z29&gt;0, (R29*SUMPRODUCT(K29:$K$98, X29:$X$98)-K29*$AZ$3)/Z29, 0)</f>
        <v>5388.7307156277357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4.5002690000000003E-3</v>
      </c>
      <c r="Q30" s="5">
        <f t="shared" si="29"/>
        <v>12.5</v>
      </c>
      <c r="R30">
        <f t="shared" si="0"/>
        <v>2000000</v>
      </c>
      <c r="S30">
        <f t="shared" si="1"/>
        <v>5697.4421296934042</v>
      </c>
      <c r="U30">
        <f t="shared" si="21"/>
        <v>4.5002690000000003E-3</v>
      </c>
      <c r="V30">
        <f t="shared" si="22"/>
        <v>0.01</v>
      </c>
      <c r="W30">
        <f t="shared" si="23"/>
        <v>0.71145634303009586</v>
      </c>
      <c r="X30">
        <f t="shared" si="24"/>
        <v>3.2017449253917067E-3</v>
      </c>
      <c r="Y30">
        <f t="shared" si="25"/>
        <v>7.1145634303009589E-3</v>
      </c>
      <c r="Z30">
        <f t="shared" si="26"/>
        <v>0.70114003467440322</v>
      </c>
      <c r="AB30">
        <f t="shared" si="27"/>
        <v>3833.8466485144604</v>
      </c>
      <c r="AC30">
        <f t="shared" si="2"/>
        <v>3994.7047723686392</v>
      </c>
      <c r="AE30">
        <f t="shared" si="3"/>
        <v>0</v>
      </c>
      <c r="AF30">
        <f t="shared" si="4"/>
        <v>0</v>
      </c>
      <c r="AG30">
        <f t="shared" si="5"/>
        <v>-8.7642504334300408</v>
      </c>
      <c r="AH30">
        <f t="shared" si="6"/>
        <v>-6403.4898507834132</v>
      </c>
      <c r="AI30">
        <f t="shared" si="7"/>
        <v>-6412.2541012168431</v>
      </c>
      <c r="AJ30">
        <f t="shared" si="8"/>
        <v>-160.85812385417876</v>
      </c>
      <c r="AK30">
        <f t="shared" si="30"/>
        <v>268.36926539601228</v>
      </c>
      <c r="AL30">
        <f t="shared" si="9"/>
        <v>-6304.7429596750089</v>
      </c>
      <c r="AN30">
        <f t="shared" si="10"/>
        <v>0</v>
      </c>
      <c r="AO30">
        <f t="shared" si="11"/>
        <v>0</v>
      </c>
      <c r="AP30">
        <f t="shared" si="12"/>
        <v>-1.0512899398181563</v>
      </c>
      <c r="AQ30">
        <f t="shared" si="13"/>
        <v>-768.11183237967043</v>
      </c>
      <c r="AR30">
        <f t="shared" si="14"/>
        <v>-769.16312231948859</v>
      </c>
      <c r="AS30">
        <f t="shared" si="15"/>
        <v>-19.295264167815155</v>
      </c>
      <c r="AT30">
        <f t="shared" si="16"/>
        <v>32.191447632652661</v>
      </c>
      <c r="AU30">
        <f t="shared" si="17"/>
        <v>-756.26693885465102</v>
      </c>
      <c r="AW30">
        <v>27</v>
      </c>
      <c r="AX30">
        <f>IF(Z30&gt;0, (R30*SUMPRODUCT(K30:$K$98, X30:$X$98)-K30*$AZ$3)/Z30, 0)</f>
        <v>5697.4421296934042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4.7150400000000002E-3</v>
      </c>
      <c r="Q31" s="5">
        <f t="shared" si="29"/>
        <v>12.5</v>
      </c>
      <c r="R31">
        <f t="shared" si="0"/>
        <v>2000000</v>
      </c>
      <c r="S31">
        <f t="shared" si="1"/>
        <v>5952.2613241446616</v>
      </c>
      <c r="U31">
        <f t="shared" si="21"/>
        <v>4.7150400000000002E-3</v>
      </c>
      <c r="V31">
        <f t="shared" si="22"/>
        <v>0.01</v>
      </c>
      <c r="W31">
        <f t="shared" si="23"/>
        <v>0.70114003467440322</v>
      </c>
      <c r="X31">
        <f t="shared" si="24"/>
        <v>3.3059033090911982E-3</v>
      </c>
      <c r="Y31">
        <f t="shared" si="25"/>
        <v>7.011400346744032E-3</v>
      </c>
      <c r="Z31">
        <f t="shared" si="26"/>
        <v>0.69082273101856795</v>
      </c>
      <c r="AB31">
        <f t="shared" si="27"/>
        <v>3994.7047723686392</v>
      </c>
      <c r="AC31">
        <f t="shared" si="2"/>
        <v>4111.9574236818125</v>
      </c>
      <c r="AE31">
        <f t="shared" si="3"/>
        <v>0</v>
      </c>
      <c r="AF31">
        <f t="shared" si="4"/>
        <v>0</v>
      </c>
      <c r="AG31">
        <f t="shared" si="5"/>
        <v>-8.6352841377320999</v>
      </c>
      <c r="AH31">
        <f t="shared" si="6"/>
        <v>-6611.8066181823961</v>
      </c>
      <c r="AI31">
        <f t="shared" si="7"/>
        <v>-6620.4419023201281</v>
      </c>
      <c r="AJ31">
        <f t="shared" si="8"/>
        <v>-117.25265131317337</v>
      </c>
      <c r="AK31">
        <f t="shared" si="30"/>
        <v>279.62933406580476</v>
      </c>
      <c r="AL31">
        <f t="shared" si="9"/>
        <v>-6458.0652195674966</v>
      </c>
      <c r="AN31">
        <f t="shared" si="10"/>
        <v>0</v>
      </c>
      <c r="AO31">
        <f t="shared" si="11"/>
        <v>0</v>
      </c>
      <c r="AP31">
        <f t="shared" si="12"/>
        <v>-0.92483943419833425</v>
      </c>
      <c r="AQ31">
        <f t="shared" si="13"/>
        <v>-708.12487397717121</v>
      </c>
      <c r="AR31">
        <f t="shared" si="14"/>
        <v>-709.04971341136957</v>
      </c>
      <c r="AS31">
        <f t="shared" si="15"/>
        <v>-12.557765786177082</v>
      </c>
      <c r="AT31">
        <f t="shared" si="16"/>
        <v>29.948317968214035</v>
      </c>
      <c r="AU31">
        <f t="shared" si="17"/>
        <v>-691.65916122933265</v>
      </c>
      <c r="AW31">
        <v>28</v>
      </c>
      <c r="AX31">
        <f>IF(Z31&gt;0, (R31*SUMPRODUCT(K31:$K$98, X31:$X$98)-K31*$AZ$3)/Z31, 0)</f>
        <v>5952.2613241446616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4.9523709999999997E-3</v>
      </c>
      <c r="Q32" s="5">
        <f t="shared" si="29"/>
        <v>12.5</v>
      </c>
      <c r="R32">
        <f t="shared" si="0"/>
        <v>2000000</v>
      </c>
      <c r="S32">
        <f t="shared" si="1"/>
        <v>6163.6706703972986</v>
      </c>
      <c r="U32">
        <f t="shared" si="21"/>
        <v>4.9523709999999997E-3</v>
      </c>
      <c r="V32">
        <f t="shared" si="22"/>
        <v>0.01</v>
      </c>
      <c r="W32">
        <f t="shared" si="23"/>
        <v>0.69082273101856795</v>
      </c>
      <c r="X32">
        <f t="shared" si="24"/>
        <v>3.4212104592371562E-3</v>
      </c>
      <c r="Y32">
        <f t="shared" si="25"/>
        <v>6.9082273101856795E-3</v>
      </c>
      <c r="Z32">
        <f t="shared" si="26"/>
        <v>0.68049329324914509</v>
      </c>
      <c r="AB32">
        <f t="shared" si="27"/>
        <v>4111.9574236818125</v>
      </c>
      <c r="AC32">
        <f t="shared" si="2"/>
        <v>4194.3365530018236</v>
      </c>
      <c r="AE32">
        <f t="shared" si="3"/>
        <v>0</v>
      </c>
      <c r="AF32">
        <f t="shared" si="4"/>
        <v>0</v>
      </c>
      <c r="AG32">
        <f t="shared" si="5"/>
        <v>-8.5061661656143137</v>
      </c>
      <c r="AH32">
        <f t="shared" si="6"/>
        <v>-6842.4209184743122</v>
      </c>
      <c r="AI32">
        <f t="shared" si="7"/>
        <v>-6850.9270846399268</v>
      </c>
      <c r="AJ32">
        <f t="shared" si="8"/>
        <v>-82.379129320011089</v>
      </c>
      <c r="AK32">
        <f t="shared" si="30"/>
        <v>287.8370196577269</v>
      </c>
      <c r="AL32">
        <f t="shared" si="9"/>
        <v>-6645.4691943022108</v>
      </c>
      <c r="AN32">
        <f t="shared" si="10"/>
        <v>0</v>
      </c>
      <c r="AO32">
        <f t="shared" si="11"/>
        <v>0</v>
      </c>
      <c r="AP32">
        <f t="shared" si="12"/>
        <v>-0.81340258202033078</v>
      </c>
      <c r="AQ32">
        <f t="shared" si="13"/>
        <v>-654.30685622574822</v>
      </c>
      <c r="AR32">
        <f t="shared" si="14"/>
        <v>-655.12025880776855</v>
      </c>
      <c r="AS32">
        <f t="shared" si="15"/>
        <v>-7.8775085260334201</v>
      </c>
      <c r="AT32">
        <f t="shared" si="16"/>
        <v>27.524429976112881</v>
      </c>
      <c r="AU32">
        <f t="shared" si="17"/>
        <v>-635.47333735768916</v>
      </c>
      <c r="AW32">
        <v>29</v>
      </c>
      <c r="AX32">
        <f>IF(Z32&gt;0, (R32*SUMPRODUCT(K32:$K$98, X32:$X$98)-K32*$AZ$3)/Z32, 0)</f>
        <v>6163.6706703972986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5.2041409999999998E-3</v>
      </c>
      <c r="Q33" s="5">
        <f t="shared" si="29"/>
        <v>12.5</v>
      </c>
      <c r="R33">
        <f t="shared" si="0"/>
        <v>2000000</v>
      </c>
      <c r="S33">
        <f t="shared" si="1"/>
        <v>6335.6800621255861</v>
      </c>
      <c r="U33">
        <f t="shared" si="21"/>
        <v>5.2041409999999998E-3</v>
      </c>
      <c r="V33">
        <f t="shared" si="22"/>
        <v>0.01</v>
      </c>
      <c r="W33">
        <f t="shared" si="23"/>
        <v>0.68049329324914509</v>
      </c>
      <c r="X33">
        <f t="shared" si="24"/>
        <v>3.5413830476228991E-3</v>
      </c>
      <c r="Y33">
        <f t="shared" si="25"/>
        <v>6.8049329324914509E-3</v>
      </c>
      <c r="Z33">
        <f t="shared" si="26"/>
        <v>0.67014697726903083</v>
      </c>
      <c r="AB33">
        <f t="shared" si="27"/>
        <v>4194.3365530018236</v>
      </c>
      <c r="AC33">
        <f t="shared" si="2"/>
        <v>4245.8368425771268</v>
      </c>
      <c r="AE33">
        <f t="shared" si="3"/>
        <v>0</v>
      </c>
      <c r="AF33">
        <f t="shared" si="4"/>
        <v>0</v>
      </c>
      <c r="AG33">
        <f t="shared" si="5"/>
        <v>-8.376837215862885</v>
      </c>
      <c r="AH33">
        <f t="shared" si="6"/>
        <v>-7082.7660952457982</v>
      </c>
      <c r="AI33">
        <f t="shared" si="7"/>
        <v>-7091.1429324616611</v>
      </c>
      <c r="AJ33">
        <f t="shared" si="8"/>
        <v>-51.500289575303213</v>
      </c>
      <c r="AK33">
        <f t="shared" si="30"/>
        <v>293.60355871012769</v>
      </c>
      <c r="AL33">
        <f t="shared" si="9"/>
        <v>-6849.0396633268365</v>
      </c>
      <c r="AN33">
        <f t="shared" si="10"/>
        <v>0</v>
      </c>
      <c r="AO33">
        <f t="shared" si="11"/>
        <v>0</v>
      </c>
      <c r="AP33">
        <f t="shared" si="12"/>
        <v>-0.71521026292279433</v>
      </c>
      <c r="AQ33">
        <f t="shared" si="13"/>
        <v>-604.72310379969508</v>
      </c>
      <c r="AR33">
        <f t="shared" si="14"/>
        <v>-605.43831406261791</v>
      </c>
      <c r="AS33">
        <f t="shared" si="15"/>
        <v>-4.3970695261933042</v>
      </c>
      <c r="AT33">
        <f t="shared" si="16"/>
        <v>25.067728190120729</v>
      </c>
      <c r="AU33">
        <f t="shared" si="17"/>
        <v>-584.76765539869052</v>
      </c>
      <c r="AW33">
        <v>30</v>
      </c>
      <c r="AX33">
        <f>IF(Z33&gt;0, (R33*SUMPRODUCT(K33:$K$98, X33:$X$98)-K33*$AZ$3)/Z33, 0)</f>
        <v>6335.6800621255861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5.4847869999999996E-3</v>
      </c>
      <c r="Q34" s="5">
        <f t="shared" si="29"/>
        <v>12.5</v>
      </c>
      <c r="R34">
        <f t="shared" si="0"/>
        <v>2000000</v>
      </c>
      <c r="S34">
        <f t="shared" si="1"/>
        <v>6473.9217851453659</v>
      </c>
      <c r="U34">
        <f t="shared" si="21"/>
        <v>5.4847869999999996E-3</v>
      </c>
      <c r="V34">
        <f t="shared" si="22"/>
        <v>0.01</v>
      </c>
      <c r="W34">
        <f t="shared" si="23"/>
        <v>0.67014697726903083</v>
      </c>
      <c r="X34">
        <f t="shared" si="24"/>
        <v>3.6756134290144757E-3</v>
      </c>
      <c r="Y34">
        <f t="shared" si="25"/>
        <v>6.7014697726903083E-3</v>
      </c>
      <c r="Z34">
        <f t="shared" si="26"/>
        <v>0.65976989406732611</v>
      </c>
      <c r="AB34">
        <f t="shared" si="27"/>
        <v>4245.8368425771268</v>
      </c>
      <c r="AC34">
        <f t="shared" si="2"/>
        <v>4271.2986903855126</v>
      </c>
      <c r="AE34">
        <f t="shared" si="3"/>
        <v>0</v>
      </c>
      <c r="AF34">
        <f t="shared" si="4"/>
        <v>0</v>
      </c>
      <c r="AG34">
        <f t="shared" si="5"/>
        <v>-8.2471236758415767</v>
      </c>
      <c r="AH34">
        <f t="shared" si="6"/>
        <v>-7351.226858028951</v>
      </c>
      <c r="AI34">
        <f t="shared" si="7"/>
        <v>-7359.473981704793</v>
      </c>
      <c r="AJ34">
        <f t="shared" si="8"/>
        <v>-25.461847808385755</v>
      </c>
      <c r="AK34">
        <f t="shared" si="30"/>
        <v>297.2085789803989</v>
      </c>
      <c r="AL34">
        <f t="shared" si="9"/>
        <v>-7087.7272505327801</v>
      </c>
      <c r="AN34">
        <f t="shared" si="10"/>
        <v>0</v>
      </c>
      <c r="AO34">
        <f t="shared" si="11"/>
        <v>0</v>
      </c>
      <c r="AP34">
        <f t="shared" si="12"/>
        <v>-0.62869230744751869</v>
      </c>
      <c r="AQ34">
        <f t="shared" si="13"/>
        <v>-560.39656462078915</v>
      </c>
      <c r="AR34">
        <f t="shared" si="14"/>
        <v>-561.02525692823667</v>
      </c>
      <c r="AS34">
        <f t="shared" si="15"/>
        <v>-1.9410000964849223</v>
      </c>
      <c r="AT34">
        <f t="shared" si="16"/>
        <v>22.656717015137733</v>
      </c>
      <c r="AU34">
        <f t="shared" si="17"/>
        <v>-540.30954000958388</v>
      </c>
      <c r="AW34">
        <v>31</v>
      </c>
      <c r="AX34">
        <f>IF(Z34&gt;0, (R34*SUMPRODUCT(K34:$K$98, X34:$X$98)-K34*$AZ$3)/Z34, 0)</f>
        <v>6473.9217851453659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5.8078460000000002E-3</v>
      </c>
      <c r="Q35" s="5">
        <f t="shared" si="29"/>
        <v>12.5</v>
      </c>
      <c r="R35">
        <f t="shared" ref="R35:R66" si="31">$C$6</f>
        <v>2000000</v>
      </c>
      <c r="S35">
        <f t="shared" ref="S35:S66" si="32">AX35</f>
        <v>6581.3979373954417</v>
      </c>
      <c r="U35">
        <f t="shared" si="21"/>
        <v>5.8078460000000002E-3</v>
      </c>
      <c r="V35">
        <f t="shared" si="22"/>
        <v>0.01</v>
      </c>
      <c r="W35">
        <f t="shared" si="23"/>
        <v>0.65976989406732611</v>
      </c>
      <c r="X35">
        <f t="shared" si="24"/>
        <v>3.831841940179344E-3</v>
      </c>
      <c r="Y35">
        <f t="shared" si="25"/>
        <v>6.5976989406732614E-3</v>
      </c>
      <c r="Z35">
        <f t="shared" si="26"/>
        <v>0.64934035318647343</v>
      </c>
      <c r="AB35">
        <f t="shared" si="27"/>
        <v>4271.2986903855126</v>
      </c>
      <c r="AC35">
        <f t="shared" ref="AC35:AC66" si="33">S35*Z35</f>
        <v>4273.5672611290838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-8.1167544148309183</v>
      </c>
      <c r="AH35">
        <f t="shared" ref="AH35:AH66" si="37">-X35*R35</f>
        <v>-7663.6838803586879</v>
      </c>
      <c r="AI35">
        <f t="shared" ref="AI35:AI66" si="38">SUM(AE35:AH35)</f>
        <v>-7671.8006347735191</v>
      </c>
      <c r="AJ35">
        <f t="shared" ref="AJ35:AJ66" si="39">AB35-AC35</f>
        <v>-2.2685707435712175</v>
      </c>
      <c r="AK35">
        <f t="shared" si="30"/>
        <v>298.9909083269859</v>
      </c>
      <c r="AL35">
        <f t="shared" ref="AL35:AL66" si="40">SUM(AI35:AK35)</f>
        <v>-7375.0782971901044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-0.5524589609553604</v>
      </c>
      <c r="AQ35">
        <f t="shared" ref="AQ35:AQ66" si="44">AH35*$K35</f>
        <v>-521.62115757712024</v>
      </c>
      <c r="AR35">
        <f t="shared" ref="AR35:AR66" si="45">AI35*$K35</f>
        <v>-522.17361653807563</v>
      </c>
      <c r="AS35">
        <f t="shared" ref="AS35:AS66" si="46">AJ35*$K35</f>
        <v>-0.15440805176476338</v>
      </c>
      <c r="AT35">
        <f t="shared" ref="AT35:AT66" si="47">AK35*$K35</f>
        <v>20.350524126688995</v>
      </c>
      <c r="AU35">
        <f t="shared" ref="AU35:AU66" si="48">AL35*$K35</f>
        <v>-501.97750046315139</v>
      </c>
      <c r="AW35">
        <v>32</v>
      </c>
      <c r="AX35">
        <f>IF(Z35&gt;0, (R35*SUMPRODUCT(K35:$K$98, X35:$X$98)-K35*$AZ$3)/Z35, 0)</f>
        <v>6581.3979373954417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6.1543680000000003E-3</v>
      </c>
      <c r="Q36" s="5">
        <f t="shared" si="29"/>
        <v>12.5</v>
      </c>
      <c r="R36">
        <f t="shared" si="31"/>
        <v>2000000</v>
      </c>
      <c r="S36">
        <f t="shared" si="32"/>
        <v>6659.3429222005598</v>
      </c>
      <c r="U36">
        <f t="shared" ref="U36:U67" si="52">M36</f>
        <v>6.1543680000000003E-3</v>
      </c>
      <c r="V36">
        <f t="shared" ref="V36:V67" si="53">$C$10</f>
        <v>0.01</v>
      </c>
      <c r="W36">
        <f t="shared" ref="W36:W67" si="54">Z35</f>
        <v>0.64934035318647343</v>
      </c>
      <c r="X36">
        <f t="shared" ref="X36:X67" si="55">U36*W36</f>
        <v>3.9962794907595304E-3</v>
      </c>
      <c r="Y36">
        <f t="shared" ref="Y36:Y67" si="56">V36*W36</f>
        <v>6.4934035318647346E-3</v>
      </c>
      <c r="Z36">
        <f t="shared" ref="Z36:Z67" si="57">MAX(0, W36-X36-Y36)</f>
        <v>0.63885067016384911</v>
      </c>
      <c r="AB36">
        <f t="shared" ref="AB36:AB67" si="58">AC35</f>
        <v>4273.5672611290838</v>
      </c>
      <c r="AC36">
        <f t="shared" si="33"/>
        <v>4254.3256886987128</v>
      </c>
      <c r="AE36">
        <f t="shared" si="34"/>
        <v>0</v>
      </c>
      <c r="AF36">
        <f t="shared" si="35"/>
        <v>0</v>
      </c>
      <c r="AG36">
        <f t="shared" si="36"/>
        <v>-7.9856333770481136</v>
      </c>
      <c r="AH36">
        <f t="shared" si="37"/>
        <v>-7992.5589815190606</v>
      </c>
      <c r="AI36">
        <f t="shared" si="38"/>
        <v>-8000.5446148961091</v>
      </c>
      <c r="AJ36">
        <f t="shared" si="39"/>
        <v>19.241572430370979</v>
      </c>
      <c r="AK36">
        <f t="shared" si="30"/>
        <v>299.14970827903591</v>
      </c>
      <c r="AL36">
        <f t="shared" si="40"/>
        <v>-7682.1533341867025</v>
      </c>
      <c r="AN36">
        <f t="shared" si="41"/>
        <v>0</v>
      </c>
      <c r="AO36">
        <f t="shared" si="42"/>
        <v>0</v>
      </c>
      <c r="AP36">
        <f t="shared" si="43"/>
        <v>-0.48529851392427648</v>
      </c>
      <c r="AQ36">
        <f t="shared" si="44"/>
        <v>-485.71939294527414</v>
      </c>
      <c r="AR36">
        <f t="shared" si="45"/>
        <v>-486.20469145919844</v>
      </c>
      <c r="AS36">
        <f t="shared" si="46"/>
        <v>1.1693382434590454</v>
      </c>
      <c r="AT36">
        <f t="shared" si="47"/>
        <v>18.179761330636186</v>
      </c>
      <c r="AU36">
        <f t="shared" si="48"/>
        <v>-466.85559188510319</v>
      </c>
      <c r="AW36">
        <v>33</v>
      </c>
      <c r="AX36">
        <f>IF(Z36&gt;0, (R36*SUMPRODUCT(K36:$K$98, X36:$X$98)-K36*$AZ$3)/Z36, 0)</f>
        <v>6659.3429222005598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6.5216450000000004E-3</v>
      </c>
      <c r="Q37" s="5">
        <f t="shared" ref="Q37:Q68" si="60">$C$8</f>
        <v>12.5</v>
      </c>
      <c r="R37">
        <f t="shared" si="31"/>
        <v>2000000</v>
      </c>
      <c r="S37">
        <f t="shared" si="32"/>
        <v>6712.0605537615174</v>
      </c>
      <c r="U37">
        <f t="shared" si="52"/>
        <v>6.5216450000000004E-3</v>
      </c>
      <c r="V37">
        <f t="shared" si="53"/>
        <v>0.01</v>
      </c>
      <c r="W37">
        <f t="shared" si="54"/>
        <v>0.63885067016384911</v>
      </c>
      <c r="X37">
        <f t="shared" si="55"/>
        <v>4.1663572788207164E-3</v>
      </c>
      <c r="Y37">
        <f t="shared" si="56"/>
        <v>6.3885067016384916E-3</v>
      </c>
      <c r="Z37">
        <f t="shared" si="57"/>
        <v>0.62829580618338987</v>
      </c>
      <c r="AB37">
        <f t="shared" si="58"/>
        <v>4254.3256886987128</v>
      </c>
      <c r="AC37">
        <f t="shared" si="33"/>
        <v>4217.1594967773226</v>
      </c>
      <c r="AE37">
        <f t="shared" si="34"/>
        <v>0</v>
      </c>
      <c r="AF37">
        <f t="shared" si="35"/>
        <v>0</v>
      </c>
      <c r="AG37">
        <f t="shared" si="36"/>
        <v>-7.8536975772923734</v>
      </c>
      <c r="AH37">
        <f t="shared" si="37"/>
        <v>-8332.7145576414332</v>
      </c>
      <c r="AI37">
        <f t="shared" si="38"/>
        <v>-8340.5682552187263</v>
      </c>
      <c r="AJ37">
        <f t="shared" si="39"/>
        <v>37.166191921390237</v>
      </c>
      <c r="AK37">
        <f t="shared" si="30"/>
        <v>297.80279820890991</v>
      </c>
      <c r="AL37">
        <f t="shared" si="40"/>
        <v>-8005.5992650884273</v>
      </c>
      <c r="AN37">
        <f t="shared" si="41"/>
        <v>0</v>
      </c>
      <c r="AO37">
        <f t="shared" si="42"/>
        <v>0</v>
      </c>
      <c r="AP37">
        <f t="shared" si="43"/>
        <v>-0.42614337871267144</v>
      </c>
      <c r="AQ37">
        <f t="shared" si="44"/>
        <v>-452.13494669166982</v>
      </c>
      <c r="AR37">
        <f t="shared" si="45"/>
        <v>-452.56109007038253</v>
      </c>
      <c r="AS37">
        <f t="shared" si="46"/>
        <v>2.0166458465446988</v>
      </c>
      <c r="AT37">
        <f t="shared" si="47"/>
        <v>16.158846119280401</v>
      </c>
      <c r="AU37">
        <f t="shared" si="48"/>
        <v>-434.38559810455752</v>
      </c>
      <c r="AW37">
        <v>34</v>
      </c>
      <c r="AX37">
        <f>IF(Z37&gt;0, (R37*SUMPRODUCT(K37:$K$98, X37:$X$98)-K37*$AZ$3)/Z37, 0)</f>
        <v>6712.0605537615174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6.9358459999999999E-3</v>
      </c>
      <c r="Q38" s="5">
        <f t="shared" si="60"/>
        <v>12.5</v>
      </c>
      <c r="R38">
        <f t="shared" si="31"/>
        <v>2000000</v>
      </c>
      <c r="S38">
        <f t="shared" si="32"/>
        <v>6744.0851368400126</v>
      </c>
      <c r="U38">
        <f t="shared" si="52"/>
        <v>6.9358459999999999E-3</v>
      </c>
      <c r="V38">
        <f t="shared" si="53"/>
        <v>0.01</v>
      </c>
      <c r="W38">
        <f t="shared" si="54"/>
        <v>0.62829580618338987</v>
      </c>
      <c r="X38">
        <f t="shared" si="55"/>
        <v>4.3577629541338399E-3</v>
      </c>
      <c r="Y38">
        <f t="shared" si="56"/>
        <v>6.2829580618338991E-3</v>
      </c>
      <c r="Z38">
        <f t="shared" si="57"/>
        <v>0.61765508516742218</v>
      </c>
      <c r="AB38">
        <f t="shared" si="58"/>
        <v>4217.1594967773226</v>
      </c>
      <c r="AC38">
        <f t="shared" si="33"/>
        <v>4165.5184795712639</v>
      </c>
      <c r="AE38">
        <f t="shared" si="34"/>
        <v>0</v>
      </c>
      <c r="AF38">
        <f t="shared" si="35"/>
        <v>0</v>
      </c>
      <c r="AG38">
        <f t="shared" si="36"/>
        <v>-7.720688564592777</v>
      </c>
      <c r="AH38">
        <f t="shared" si="37"/>
        <v>-8715.5259082676803</v>
      </c>
      <c r="AI38">
        <f t="shared" si="38"/>
        <v>-8723.2465968322722</v>
      </c>
      <c r="AJ38">
        <f t="shared" si="39"/>
        <v>51.641017206058677</v>
      </c>
      <c r="AK38">
        <f t="shared" si="30"/>
        <v>295.20116477441263</v>
      </c>
      <c r="AL38">
        <f t="shared" si="40"/>
        <v>-8376.4044148518005</v>
      </c>
      <c r="AN38">
        <f t="shared" si="41"/>
        <v>0</v>
      </c>
      <c r="AO38">
        <f t="shared" si="42"/>
        <v>0</v>
      </c>
      <c r="AP38">
        <f t="shared" si="43"/>
        <v>-0.37404132149720892</v>
      </c>
      <c r="AQ38">
        <f t="shared" si="44"/>
        <v>-422.23783552439534</v>
      </c>
      <c r="AR38">
        <f t="shared" si="45"/>
        <v>-422.61187684589254</v>
      </c>
      <c r="AS38">
        <f t="shared" si="46"/>
        <v>2.5018331147039468</v>
      </c>
      <c r="AT38">
        <f t="shared" si="47"/>
        <v>14.301500812519889</v>
      </c>
      <c r="AU38">
        <f t="shared" si="48"/>
        <v>-405.80854291866865</v>
      </c>
      <c r="AW38">
        <v>35</v>
      </c>
      <c r="AX38">
        <f>IF(Z38&gt;0, (R38*SUMPRODUCT(K38:$K$98, X38:$X$98)-K38*$AZ$3)/Z38, 0)</f>
        <v>6744.0851368400126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7.4023869999999999E-3</v>
      </c>
      <c r="Q39" s="5">
        <f t="shared" si="60"/>
        <v>12.5</v>
      </c>
      <c r="R39">
        <f t="shared" si="31"/>
        <v>2000000</v>
      </c>
      <c r="S39">
        <f t="shared" si="32"/>
        <v>6756.9965092782413</v>
      </c>
      <c r="U39">
        <f t="shared" si="52"/>
        <v>7.4023869999999999E-3</v>
      </c>
      <c r="V39">
        <f t="shared" si="53"/>
        <v>0.01</v>
      </c>
      <c r="W39">
        <f t="shared" si="54"/>
        <v>0.61765508516742218</v>
      </c>
      <c r="X39">
        <f t="shared" si="55"/>
        <v>4.572121972927219E-3</v>
      </c>
      <c r="Y39">
        <f t="shared" si="56"/>
        <v>6.1765508516742219E-3</v>
      </c>
      <c r="Z39">
        <f t="shared" si="57"/>
        <v>0.60690641234282072</v>
      </c>
      <c r="AB39">
        <f t="shared" si="58"/>
        <v>4165.5184795712639</v>
      </c>
      <c r="AC39">
        <f t="shared" si="33"/>
        <v>4100.8645096590208</v>
      </c>
      <c r="AE39">
        <f t="shared" si="34"/>
        <v>0</v>
      </c>
      <c r="AF39">
        <f t="shared" si="35"/>
        <v>0</v>
      </c>
      <c r="AG39">
        <f t="shared" si="36"/>
        <v>-7.5863301542852586</v>
      </c>
      <c r="AH39">
        <f t="shared" si="37"/>
        <v>-9144.2439458544377</v>
      </c>
      <c r="AI39">
        <f t="shared" si="38"/>
        <v>-9151.8302760087226</v>
      </c>
      <c r="AJ39">
        <f t="shared" si="39"/>
        <v>64.653969912243156</v>
      </c>
      <c r="AK39">
        <f t="shared" si="30"/>
        <v>291.58629356998853</v>
      </c>
      <c r="AL39">
        <f t="shared" si="40"/>
        <v>-8795.5900125264925</v>
      </c>
      <c r="AN39">
        <f t="shared" si="41"/>
        <v>0</v>
      </c>
      <c r="AO39">
        <f t="shared" si="42"/>
        <v>0</v>
      </c>
      <c r="AP39">
        <f t="shared" si="43"/>
        <v>-0.32815366934510981</v>
      </c>
      <c r="AQ39">
        <f t="shared" si="44"/>
        <v>-395.54265938767992</v>
      </c>
      <c r="AR39">
        <f t="shared" si="45"/>
        <v>-395.87081305702503</v>
      </c>
      <c r="AS39">
        <f t="shared" si="46"/>
        <v>2.7966667720685052</v>
      </c>
      <c r="AT39">
        <f t="shared" si="47"/>
        <v>12.612832584366618</v>
      </c>
      <c r="AU39">
        <f t="shared" si="48"/>
        <v>-380.46131370058998</v>
      </c>
      <c r="AW39">
        <v>36</v>
      </c>
      <c r="AX39">
        <f>IF(Z39&gt;0, (R39*SUMPRODUCT(K39:$K$98, X39:$X$98)-K39*$AZ$3)/Z39, 0)</f>
        <v>6756.9965092782413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7.9366079999999995E-3</v>
      </c>
      <c r="Q40" s="5">
        <f t="shared" si="60"/>
        <v>12.5</v>
      </c>
      <c r="R40">
        <f t="shared" si="31"/>
        <v>2000000</v>
      </c>
      <c r="S40">
        <f t="shared" si="32"/>
        <v>6752.440036277917</v>
      </c>
      <c r="U40">
        <f t="shared" si="52"/>
        <v>7.9366079999999995E-3</v>
      </c>
      <c r="V40">
        <f t="shared" si="53"/>
        <v>0.01</v>
      </c>
      <c r="W40">
        <f t="shared" si="54"/>
        <v>0.60690641234282072</v>
      </c>
      <c r="X40">
        <f t="shared" si="55"/>
        <v>4.8167782874513291E-3</v>
      </c>
      <c r="Y40">
        <f t="shared" si="56"/>
        <v>6.0690641234282076E-3</v>
      </c>
      <c r="Z40">
        <f t="shared" si="57"/>
        <v>0.59602056993194119</v>
      </c>
      <c r="AB40">
        <f t="shared" si="58"/>
        <v>4100.8645096590208</v>
      </c>
      <c r="AC40">
        <f t="shared" si="33"/>
        <v>4024.5931588536218</v>
      </c>
      <c r="AE40">
        <f t="shared" si="34"/>
        <v>0</v>
      </c>
      <c r="AF40">
        <f t="shared" si="35"/>
        <v>0</v>
      </c>
      <c r="AG40">
        <f t="shared" si="36"/>
        <v>-7.4502571241492648</v>
      </c>
      <c r="AH40">
        <f t="shared" si="37"/>
        <v>-9633.5565749026573</v>
      </c>
      <c r="AI40">
        <f t="shared" si="38"/>
        <v>-9641.0068320268074</v>
      </c>
      <c r="AJ40">
        <f t="shared" si="39"/>
        <v>76.271350805398924</v>
      </c>
      <c r="AK40">
        <f t="shared" ref="AK40:AK71" si="61">G40*SUM(AB40:AB40, AE40:AF40)</f>
        <v>287.0605156761315</v>
      </c>
      <c r="AL40">
        <f t="shared" si="40"/>
        <v>-9277.6749655452768</v>
      </c>
      <c r="AN40">
        <f t="shared" si="41"/>
        <v>0</v>
      </c>
      <c r="AO40">
        <f t="shared" si="42"/>
        <v>0</v>
      </c>
      <c r="AP40">
        <f t="shared" si="43"/>
        <v>-0.28773902286991515</v>
      </c>
      <c r="AQ40">
        <f t="shared" si="44"/>
        <v>-372.06100533625039</v>
      </c>
      <c r="AR40">
        <f t="shared" si="45"/>
        <v>-372.34874435912036</v>
      </c>
      <c r="AS40">
        <f t="shared" si="46"/>
        <v>2.945702891592485</v>
      </c>
      <c r="AT40">
        <f t="shared" si="47"/>
        <v>11.086665991358769</v>
      </c>
      <c r="AU40">
        <f t="shared" si="48"/>
        <v>-358.31637547616907</v>
      </c>
      <c r="AW40">
        <v>37</v>
      </c>
      <c r="AX40">
        <f>IF(Z40&gt;0, (R40*SUMPRODUCT(K40:$K$98, X40:$X$98)-K40*$AZ$3)/Z40, 0)</f>
        <v>6752.440036277917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8.552947E-3</v>
      </c>
      <c r="Q41" s="5">
        <f t="shared" si="60"/>
        <v>12.5</v>
      </c>
      <c r="R41">
        <f t="shared" si="31"/>
        <v>2000000</v>
      </c>
      <c r="S41">
        <f t="shared" si="32"/>
        <v>6731.3630089357302</v>
      </c>
      <c r="U41">
        <f t="shared" si="52"/>
        <v>8.552947E-3</v>
      </c>
      <c r="V41">
        <f t="shared" si="53"/>
        <v>0.01</v>
      </c>
      <c r="W41">
        <f t="shared" si="54"/>
        <v>0.59602056993194119</v>
      </c>
      <c r="X41">
        <f t="shared" si="55"/>
        <v>5.0977323455376868E-3</v>
      </c>
      <c r="Y41">
        <f t="shared" si="56"/>
        <v>5.9602056993194119E-3</v>
      </c>
      <c r="Z41">
        <f t="shared" si="57"/>
        <v>0.58496263188708408</v>
      </c>
      <c r="AB41">
        <f t="shared" si="58"/>
        <v>4024.5931588536218</v>
      </c>
      <c r="AC41">
        <f t="shared" si="33"/>
        <v>3937.5958218944061</v>
      </c>
      <c r="AE41">
        <f t="shared" si="34"/>
        <v>0</v>
      </c>
      <c r="AF41">
        <f t="shared" si="35"/>
        <v>0</v>
      </c>
      <c r="AG41">
        <f t="shared" si="36"/>
        <v>-7.3120328985885514</v>
      </c>
      <c r="AH41">
        <f t="shared" si="37"/>
        <v>-10195.464691075373</v>
      </c>
      <c r="AI41">
        <f t="shared" si="38"/>
        <v>-10202.776723973961</v>
      </c>
      <c r="AJ41">
        <f t="shared" si="39"/>
        <v>86.997336959215772</v>
      </c>
      <c r="AK41">
        <f t="shared" si="61"/>
        <v>281.72152111975356</v>
      </c>
      <c r="AL41">
        <f t="shared" si="40"/>
        <v>-9834.0578658949926</v>
      </c>
      <c r="AN41">
        <f t="shared" si="41"/>
        <v>0</v>
      </c>
      <c r="AO41">
        <f t="shared" si="42"/>
        <v>0</v>
      </c>
      <c r="AP41">
        <f t="shared" si="43"/>
        <v>-0.2521434071685516</v>
      </c>
      <c r="AQ41">
        <f t="shared" si="44"/>
        <v>-351.57380177688168</v>
      </c>
      <c r="AR41">
        <f t="shared" si="45"/>
        <v>-351.82594518405017</v>
      </c>
      <c r="AS41">
        <f t="shared" si="46"/>
        <v>2.9999598278231918</v>
      </c>
      <c r="AT41">
        <f t="shared" si="47"/>
        <v>9.7147024901315113</v>
      </c>
      <c r="AU41">
        <f t="shared" si="48"/>
        <v>-339.11128286609556</v>
      </c>
      <c r="AW41">
        <v>38</v>
      </c>
      <c r="AX41">
        <f>IF(Z41&gt;0, (R41*SUMPRODUCT(K41:$K$98, X41:$X$98)-K41*$AZ$3)/Z41, 0)</f>
        <v>6731.3630089357302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9.2631359999999999E-3</v>
      </c>
      <c r="Q42" s="5">
        <f t="shared" si="60"/>
        <v>12.5</v>
      </c>
      <c r="R42">
        <f t="shared" si="31"/>
        <v>2000000</v>
      </c>
      <c r="S42">
        <f t="shared" si="32"/>
        <v>6694.4056587624837</v>
      </c>
      <c r="U42">
        <f t="shared" si="52"/>
        <v>9.2631359999999999E-3</v>
      </c>
      <c r="V42">
        <f t="shared" si="53"/>
        <v>0.01</v>
      </c>
      <c r="W42">
        <f t="shared" si="54"/>
        <v>0.58496263188708408</v>
      </c>
      <c r="X42">
        <f t="shared" si="55"/>
        <v>5.4185884140879968E-3</v>
      </c>
      <c r="Y42">
        <f t="shared" si="56"/>
        <v>5.8496263188708413E-3</v>
      </c>
      <c r="Z42">
        <f t="shared" si="57"/>
        <v>0.57369441715412517</v>
      </c>
      <c r="AB42">
        <f t="shared" si="58"/>
        <v>3937.5958218944061</v>
      </c>
      <c r="AC42">
        <f t="shared" si="33"/>
        <v>3840.5431525970203</v>
      </c>
      <c r="AE42">
        <f t="shared" si="34"/>
        <v>0</v>
      </c>
      <c r="AF42">
        <f t="shared" si="35"/>
        <v>0</v>
      </c>
      <c r="AG42">
        <f t="shared" si="36"/>
        <v>-7.1711802144265651</v>
      </c>
      <c r="AH42">
        <f t="shared" si="37"/>
        <v>-10837.176828175994</v>
      </c>
      <c r="AI42">
        <f t="shared" si="38"/>
        <v>-10844.348008390421</v>
      </c>
      <c r="AJ42">
        <f t="shared" si="39"/>
        <v>97.052669297385819</v>
      </c>
      <c r="AK42">
        <f t="shared" si="61"/>
        <v>275.63170753260846</v>
      </c>
      <c r="AL42">
        <f t="shared" si="40"/>
        <v>-10471.663631560428</v>
      </c>
      <c r="AN42">
        <f t="shared" si="41"/>
        <v>0</v>
      </c>
      <c r="AO42">
        <f t="shared" si="42"/>
        <v>0</v>
      </c>
      <c r="AP42">
        <f t="shared" si="43"/>
        <v>-0.22079137002210747</v>
      </c>
      <c r="AQ42">
        <f t="shared" si="44"/>
        <v>-333.66266744366692</v>
      </c>
      <c r="AR42">
        <f t="shared" si="45"/>
        <v>-333.88345881368906</v>
      </c>
      <c r="AS42">
        <f t="shared" si="46"/>
        <v>2.988126246690042</v>
      </c>
      <c r="AT42">
        <f t="shared" si="47"/>
        <v>8.4863440198070421</v>
      </c>
      <c r="AU42">
        <f t="shared" si="48"/>
        <v>-322.408988547192</v>
      </c>
      <c r="AW42">
        <v>39</v>
      </c>
      <c r="AX42">
        <f>IF(Z42&gt;0, (R42*SUMPRODUCT(K42:$K$98, X42:$X$98)-K42*$AZ$3)/Z42, 0)</f>
        <v>6694.4056587624837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1.011049E-2</v>
      </c>
      <c r="Q43" s="5">
        <f t="shared" si="60"/>
        <v>12.5</v>
      </c>
      <c r="R43">
        <f t="shared" si="31"/>
        <v>2000000</v>
      </c>
      <c r="S43">
        <f t="shared" si="32"/>
        <v>6642.5047764430901</v>
      </c>
      <c r="U43">
        <f t="shared" si="52"/>
        <v>1.011049E-2</v>
      </c>
      <c r="V43">
        <f t="shared" si="53"/>
        <v>0.01</v>
      </c>
      <c r="W43">
        <f t="shared" si="54"/>
        <v>0.57369441715412517</v>
      </c>
      <c r="X43">
        <f t="shared" si="55"/>
        <v>5.800331667692611E-3</v>
      </c>
      <c r="Y43">
        <f t="shared" si="56"/>
        <v>5.7369441715412516E-3</v>
      </c>
      <c r="Z43">
        <f t="shared" si="57"/>
        <v>0.56215714131489136</v>
      </c>
      <c r="AB43">
        <f t="shared" si="58"/>
        <v>3840.5431525970203</v>
      </c>
      <c r="AC43">
        <f t="shared" si="33"/>
        <v>3734.131496295759</v>
      </c>
      <c r="AE43">
        <f t="shared" si="34"/>
        <v>0</v>
      </c>
      <c r="AF43">
        <f t="shared" si="35"/>
        <v>0</v>
      </c>
      <c r="AG43">
        <f t="shared" si="36"/>
        <v>-7.026964266436142</v>
      </c>
      <c r="AH43">
        <f t="shared" si="37"/>
        <v>-11600.663335385221</v>
      </c>
      <c r="AI43">
        <f t="shared" si="38"/>
        <v>-11607.690299651656</v>
      </c>
      <c r="AJ43">
        <f t="shared" si="39"/>
        <v>106.41165630126125</v>
      </c>
      <c r="AK43">
        <f t="shared" si="61"/>
        <v>268.83802068179142</v>
      </c>
      <c r="AL43">
        <f t="shared" si="40"/>
        <v>-11232.440622668604</v>
      </c>
      <c r="AN43">
        <f t="shared" si="41"/>
        <v>0</v>
      </c>
      <c r="AO43">
        <f t="shared" si="42"/>
        <v>0</v>
      </c>
      <c r="AP43">
        <f t="shared" si="43"/>
        <v>-0.19317066730642105</v>
      </c>
      <c r="AQ43">
        <f t="shared" si="44"/>
        <v>-318.90127695640246</v>
      </c>
      <c r="AR43">
        <f t="shared" si="45"/>
        <v>-319.09444762370885</v>
      </c>
      <c r="AS43">
        <f t="shared" si="46"/>
        <v>2.9252476428660321</v>
      </c>
      <c r="AT43">
        <f t="shared" si="47"/>
        <v>7.3903349844095878</v>
      </c>
      <c r="AU43">
        <f t="shared" si="48"/>
        <v>-308.77886499643324</v>
      </c>
      <c r="AW43">
        <v>40</v>
      </c>
      <c r="AX43">
        <f>IF(Z43&gt;0, (R43*SUMPRODUCT(K43:$K$98, X43:$X$98)-K43*$AZ$3)/Z43, 0)</f>
        <v>6642.5047764430901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1.1085984E-2</v>
      </c>
      <c r="Q44" s="5">
        <f t="shared" si="60"/>
        <v>12.5</v>
      </c>
      <c r="R44">
        <f t="shared" si="31"/>
        <v>2000000</v>
      </c>
      <c r="S44">
        <f t="shared" si="32"/>
        <v>6574.7953195257132</v>
      </c>
      <c r="U44">
        <f t="shared" si="52"/>
        <v>1.1085984E-2</v>
      </c>
      <c r="V44">
        <f t="shared" si="53"/>
        <v>0.01</v>
      </c>
      <c r="W44">
        <f t="shared" si="54"/>
        <v>0.56215714131489136</v>
      </c>
      <c r="X44">
        <f t="shared" si="55"/>
        <v>6.2320650741026244E-3</v>
      </c>
      <c r="Y44">
        <f t="shared" si="56"/>
        <v>5.6215714131489141E-3</v>
      </c>
      <c r="Z44">
        <f t="shared" si="57"/>
        <v>0.55030350482763979</v>
      </c>
      <c r="AB44">
        <f t="shared" si="58"/>
        <v>3734.131496295759</v>
      </c>
      <c r="AC44">
        <f t="shared" si="33"/>
        <v>3618.1329078593617</v>
      </c>
      <c r="AE44">
        <f t="shared" si="34"/>
        <v>0</v>
      </c>
      <c r="AF44">
        <f t="shared" si="35"/>
        <v>0</v>
      </c>
      <c r="AG44">
        <f t="shared" si="36"/>
        <v>-6.8787938103454973</v>
      </c>
      <c r="AH44">
        <f t="shared" si="37"/>
        <v>-12464.130148205249</v>
      </c>
      <c r="AI44">
        <f t="shared" si="38"/>
        <v>-12471.008942015595</v>
      </c>
      <c r="AJ44">
        <f t="shared" si="39"/>
        <v>115.99858843639731</v>
      </c>
      <c r="AK44">
        <f t="shared" si="61"/>
        <v>261.38920474070318</v>
      </c>
      <c r="AL44">
        <f t="shared" si="40"/>
        <v>-12093.621148838494</v>
      </c>
      <c r="AN44">
        <f t="shared" si="41"/>
        <v>0</v>
      </c>
      <c r="AO44">
        <f t="shared" si="42"/>
        <v>0</v>
      </c>
      <c r="AP44">
        <f t="shared" si="43"/>
        <v>-0.16883703009493617</v>
      </c>
      <c r="AQ44">
        <f t="shared" si="44"/>
        <v>-305.9267038611867</v>
      </c>
      <c r="AR44">
        <f t="shared" si="45"/>
        <v>-306.09554089128159</v>
      </c>
      <c r="AS44">
        <f t="shared" si="46"/>
        <v>2.847135370935395</v>
      </c>
      <c r="AT44">
        <f t="shared" si="47"/>
        <v>6.4156854012580053</v>
      </c>
      <c r="AU44">
        <f t="shared" si="48"/>
        <v>-296.83272011908821</v>
      </c>
      <c r="AW44">
        <v>41</v>
      </c>
      <c r="AX44">
        <f>IF(Z44&gt;0, (R44*SUMPRODUCT(K44:$K$98, X44:$X$98)-K44*$AZ$3)/Z44, 0)</f>
        <v>6574.7953195257132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1.2207667E-2</v>
      </c>
      <c r="Q45" s="5">
        <f t="shared" si="60"/>
        <v>12.5</v>
      </c>
      <c r="R45">
        <f t="shared" si="31"/>
        <v>2000000</v>
      </c>
      <c r="S45">
        <f t="shared" si="32"/>
        <v>6492.2553848824182</v>
      </c>
      <c r="U45">
        <f t="shared" si="52"/>
        <v>1.2207667E-2</v>
      </c>
      <c r="V45">
        <f t="shared" si="53"/>
        <v>0.01</v>
      </c>
      <c r="W45">
        <f t="shared" si="54"/>
        <v>0.55030350482763979</v>
      </c>
      <c r="X45">
        <f t="shared" si="55"/>
        <v>6.7179219358687193E-3</v>
      </c>
      <c r="Y45">
        <f t="shared" si="56"/>
        <v>5.5030350482763984E-3</v>
      </c>
      <c r="Z45">
        <f t="shared" si="57"/>
        <v>0.53808254784349463</v>
      </c>
      <c r="AB45">
        <f t="shared" si="58"/>
        <v>3618.1329078593617</v>
      </c>
      <c r="AC45">
        <f t="shared" si="33"/>
        <v>3493.3693187481795</v>
      </c>
      <c r="AE45">
        <f t="shared" si="34"/>
        <v>0</v>
      </c>
      <c r="AF45">
        <f t="shared" si="35"/>
        <v>0</v>
      </c>
      <c r="AG45">
        <f t="shared" si="36"/>
        <v>-6.7260318480436831</v>
      </c>
      <c r="AH45">
        <f t="shared" si="37"/>
        <v>-13435.843871737439</v>
      </c>
      <c r="AI45">
        <f t="shared" si="38"/>
        <v>-13442.569903585483</v>
      </c>
      <c r="AJ45">
        <f t="shared" si="39"/>
        <v>124.76358911118223</v>
      </c>
      <c r="AK45">
        <f t="shared" si="61"/>
        <v>253.26930355015534</v>
      </c>
      <c r="AL45">
        <f t="shared" si="40"/>
        <v>-13064.537010924145</v>
      </c>
      <c r="AN45">
        <f t="shared" si="41"/>
        <v>0</v>
      </c>
      <c r="AO45">
        <f t="shared" si="42"/>
        <v>0</v>
      </c>
      <c r="AP45">
        <f t="shared" si="43"/>
        <v>-0.14739960138689182</v>
      </c>
      <c r="AQ45">
        <f t="shared" si="44"/>
        <v>-294.44374866685132</v>
      </c>
      <c r="AR45">
        <f t="shared" si="45"/>
        <v>-294.59114826823821</v>
      </c>
      <c r="AS45">
        <f t="shared" si="46"/>
        <v>2.7341683355149611</v>
      </c>
      <c r="AT45">
        <f t="shared" si="47"/>
        <v>5.5503445761540418</v>
      </c>
      <c r="AU45">
        <f t="shared" si="48"/>
        <v>-286.30663535656919</v>
      </c>
      <c r="AW45">
        <v>42</v>
      </c>
      <c r="AX45">
        <f>IF(Z45&gt;0, (R45*SUMPRODUCT(K45:$K$98, X45:$X$98)-K45*$AZ$3)/Z45, 0)</f>
        <v>6492.2553848824182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1.3502610999999999E-2</v>
      </c>
      <c r="Q46" s="5">
        <f t="shared" si="60"/>
        <v>12.5</v>
      </c>
      <c r="R46">
        <f t="shared" si="31"/>
        <v>2000000</v>
      </c>
      <c r="S46">
        <f t="shared" si="32"/>
        <v>6395.9779164287365</v>
      </c>
      <c r="U46">
        <f t="shared" si="52"/>
        <v>1.3502610999999999E-2</v>
      </c>
      <c r="V46">
        <f t="shared" si="53"/>
        <v>0.01</v>
      </c>
      <c r="W46">
        <f t="shared" si="54"/>
        <v>0.53808254784349463</v>
      </c>
      <c r="X46">
        <f t="shared" si="55"/>
        <v>7.2655193294195964E-3</v>
      </c>
      <c r="Y46">
        <f t="shared" si="56"/>
        <v>5.3808254784349467E-3</v>
      </c>
      <c r="Z46">
        <f t="shared" si="57"/>
        <v>0.52543620303564009</v>
      </c>
      <c r="AB46">
        <f t="shared" si="58"/>
        <v>3493.3693187481795</v>
      </c>
      <c r="AC46">
        <f t="shared" si="33"/>
        <v>3360.6783511081198</v>
      </c>
      <c r="AE46">
        <f t="shared" si="34"/>
        <v>0</v>
      </c>
      <c r="AF46">
        <f t="shared" si="35"/>
        <v>0</v>
      </c>
      <c r="AG46">
        <f t="shared" si="36"/>
        <v>-6.5679525379455015</v>
      </c>
      <c r="AH46">
        <f t="shared" si="37"/>
        <v>-14531.038658839192</v>
      </c>
      <c r="AI46">
        <f t="shared" si="38"/>
        <v>-14537.606611377138</v>
      </c>
      <c r="AJ46">
        <f t="shared" si="39"/>
        <v>132.69096764005963</v>
      </c>
      <c r="AK46">
        <f t="shared" si="61"/>
        <v>244.53585231237258</v>
      </c>
      <c r="AL46">
        <f t="shared" si="40"/>
        <v>-14160.379791424706</v>
      </c>
      <c r="AN46">
        <f t="shared" si="41"/>
        <v>0</v>
      </c>
      <c r="AO46">
        <f t="shared" si="42"/>
        <v>0</v>
      </c>
      <c r="AP46">
        <f t="shared" si="43"/>
        <v>-0.12851368383387554</v>
      </c>
      <c r="AQ46">
        <f t="shared" si="44"/>
        <v>-284.32563986889431</v>
      </c>
      <c r="AR46">
        <f t="shared" si="45"/>
        <v>-284.45415355272814</v>
      </c>
      <c r="AS46">
        <f t="shared" si="46"/>
        <v>2.5963350015680535</v>
      </c>
      <c r="AT46">
        <f t="shared" si="47"/>
        <v>4.784779279167851</v>
      </c>
      <c r="AU46">
        <f t="shared" si="48"/>
        <v>-277.07303927199229</v>
      </c>
      <c r="AW46">
        <v>43</v>
      </c>
      <c r="AX46">
        <f>IF(Z46&gt;0, (R46*SUMPRODUCT(K46:$K$98, X46:$X$98)-K46*$AZ$3)/Z46, 0)</f>
        <v>6395.9779164287365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1.4950962999999999E-2</v>
      </c>
      <c r="Q47" s="5">
        <f t="shared" si="60"/>
        <v>12.5</v>
      </c>
      <c r="R47">
        <f t="shared" si="31"/>
        <v>2000000</v>
      </c>
      <c r="S47">
        <f t="shared" si="32"/>
        <v>6286.5722923116864</v>
      </c>
      <c r="U47">
        <f t="shared" si="52"/>
        <v>1.4950962999999999E-2</v>
      </c>
      <c r="V47">
        <f t="shared" si="53"/>
        <v>0.01</v>
      </c>
      <c r="W47">
        <f t="shared" si="54"/>
        <v>0.52543620303564009</v>
      </c>
      <c r="X47">
        <f t="shared" si="55"/>
        <v>7.8557772304463421E-3</v>
      </c>
      <c r="Y47">
        <f t="shared" si="56"/>
        <v>5.2543620303564008E-3</v>
      </c>
      <c r="Z47">
        <f t="shared" si="57"/>
        <v>0.51232606377483725</v>
      </c>
      <c r="AB47">
        <f t="shared" si="58"/>
        <v>3360.6783511081198</v>
      </c>
      <c r="AC47">
        <f t="shared" si="33"/>
        <v>3220.7748371560019</v>
      </c>
      <c r="AE47">
        <f t="shared" si="34"/>
        <v>0</v>
      </c>
      <c r="AF47">
        <f t="shared" si="35"/>
        <v>0</v>
      </c>
      <c r="AG47">
        <f t="shared" si="36"/>
        <v>-6.4040757971854658</v>
      </c>
      <c r="AH47">
        <f t="shared" si="37"/>
        <v>-15711.554460892685</v>
      </c>
      <c r="AI47">
        <f t="shared" si="38"/>
        <v>-15717.95853668987</v>
      </c>
      <c r="AJ47">
        <f t="shared" si="39"/>
        <v>139.90351395211792</v>
      </c>
      <c r="AK47">
        <f t="shared" si="61"/>
        <v>235.2474845775684</v>
      </c>
      <c r="AL47">
        <f t="shared" si="40"/>
        <v>-15342.807538160183</v>
      </c>
      <c r="AN47">
        <f t="shared" si="41"/>
        <v>0</v>
      </c>
      <c r="AO47">
        <f t="shared" si="42"/>
        <v>0</v>
      </c>
      <c r="AP47">
        <f t="shared" si="43"/>
        <v>-0.11188137827102035</v>
      </c>
      <c r="AQ47">
        <f t="shared" si="44"/>
        <v>-274.48619028485302</v>
      </c>
      <c r="AR47">
        <f t="shared" si="45"/>
        <v>-274.59807166312402</v>
      </c>
      <c r="AS47">
        <f t="shared" si="46"/>
        <v>2.4441618840303319</v>
      </c>
      <c r="AT47">
        <f t="shared" si="47"/>
        <v>4.1098534188018636</v>
      </c>
      <c r="AU47">
        <f t="shared" si="48"/>
        <v>-268.04405636029185</v>
      </c>
      <c r="AW47">
        <v>44</v>
      </c>
      <c r="AX47">
        <f>IF(Z47&gt;0, (R47*SUMPRODUCT(K47:$K$98, X47:$X$98)-K47*$AZ$3)/Z47, 0)</f>
        <v>6286.5722923116864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1.6562650000000002E-2</v>
      </c>
      <c r="Q48" s="5">
        <f t="shared" si="60"/>
        <v>12.5</v>
      </c>
      <c r="R48">
        <f t="shared" si="31"/>
        <v>2000000</v>
      </c>
      <c r="S48">
        <f t="shared" si="32"/>
        <v>6166.2926354094634</v>
      </c>
      <c r="U48">
        <f t="shared" si="52"/>
        <v>1.6562650000000002E-2</v>
      </c>
      <c r="V48">
        <f t="shared" si="53"/>
        <v>0.01</v>
      </c>
      <c r="W48">
        <f t="shared" si="54"/>
        <v>0.51232606377483725</v>
      </c>
      <c r="X48">
        <f t="shared" si="55"/>
        <v>8.4854772801803095E-3</v>
      </c>
      <c r="Y48">
        <f t="shared" si="56"/>
        <v>5.1232606377483725E-3</v>
      </c>
      <c r="Z48">
        <f t="shared" si="57"/>
        <v>0.49871732585690853</v>
      </c>
      <c r="AB48">
        <f t="shared" si="58"/>
        <v>3220.7748371560019</v>
      </c>
      <c r="AC48">
        <f t="shared" si="33"/>
        <v>3075.2369735825569</v>
      </c>
      <c r="AE48">
        <f t="shared" si="34"/>
        <v>0</v>
      </c>
      <c r="AF48">
        <f t="shared" si="35"/>
        <v>0</v>
      </c>
      <c r="AG48">
        <f t="shared" si="36"/>
        <v>-6.2339665732113563</v>
      </c>
      <c r="AH48">
        <f t="shared" si="37"/>
        <v>-16970.95456036062</v>
      </c>
      <c r="AI48">
        <f t="shared" si="38"/>
        <v>-16977.188526933831</v>
      </c>
      <c r="AJ48">
        <f t="shared" si="39"/>
        <v>145.53786357344507</v>
      </c>
      <c r="AK48">
        <f t="shared" si="61"/>
        <v>225.45423860092015</v>
      </c>
      <c r="AL48">
        <f t="shared" si="40"/>
        <v>-16606.196424759466</v>
      </c>
      <c r="AN48">
        <f t="shared" si="41"/>
        <v>0</v>
      </c>
      <c r="AO48">
        <f t="shared" si="42"/>
        <v>0</v>
      </c>
      <c r="AP48">
        <f t="shared" si="43"/>
        <v>-9.7240636052222856E-2</v>
      </c>
      <c r="AQ48">
        <f t="shared" si="44"/>
        <v>-264.72172997435933</v>
      </c>
      <c r="AR48">
        <f t="shared" si="45"/>
        <v>-264.81897061041155</v>
      </c>
      <c r="AS48">
        <f t="shared" si="46"/>
        <v>2.2701748970516364</v>
      </c>
      <c r="AT48">
        <f t="shared" si="47"/>
        <v>3.5167518633211965</v>
      </c>
      <c r="AU48">
        <f t="shared" si="48"/>
        <v>-259.03204385003875</v>
      </c>
      <c r="AW48">
        <v>45</v>
      </c>
      <c r="AX48">
        <f>IF(Z48&gt;0, (R48*SUMPRODUCT(K48:$K$98, X48:$X$98)-K48*$AZ$3)/Z48, 0)</f>
        <v>6166.2926354094634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1.8321427000000001E-2</v>
      </c>
      <c r="Q49" s="5">
        <f t="shared" si="60"/>
        <v>12.5</v>
      </c>
      <c r="R49">
        <f t="shared" si="31"/>
        <v>2000000</v>
      </c>
      <c r="S49">
        <f t="shared" si="32"/>
        <v>6037.3303851182964</v>
      </c>
      <c r="U49">
        <f t="shared" si="52"/>
        <v>1.8321427000000001E-2</v>
      </c>
      <c r="V49">
        <f t="shared" si="53"/>
        <v>0.01</v>
      </c>
      <c r="W49">
        <f t="shared" si="54"/>
        <v>0.49871732585690853</v>
      </c>
      <c r="X49">
        <f t="shared" si="55"/>
        <v>9.1372130793225623E-3</v>
      </c>
      <c r="Y49">
        <f t="shared" si="56"/>
        <v>4.9871732585690855E-3</v>
      </c>
      <c r="Z49">
        <f t="shared" si="57"/>
        <v>0.48459293951901689</v>
      </c>
      <c r="AB49">
        <f t="shared" si="58"/>
        <v>3075.2369735825569</v>
      </c>
      <c r="AC49">
        <f t="shared" si="33"/>
        <v>2925.6476781719534</v>
      </c>
      <c r="AE49">
        <f t="shared" si="34"/>
        <v>0</v>
      </c>
      <c r="AF49">
        <f t="shared" si="35"/>
        <v>0</v>
      </c>
      <c r="AG49">
        <f t="shared" si="36"/>
        <v>-6.0574117439877107</v>
      </c>
      <c r="AH49">
        <f t="shared" si="37"/>
        <v>-18274.426158645125</v>
      </c>
      <c r="AI49">
        <f t="shared" si="38"/>
        <v>-18280.483570389111</v>
      </c>
      <c r="AJ49">
        <f t="shared" si="39"/>
        <v>149.58929541060343</v>
      </c>
      <c r="AK49">
        <f t="shared" si="61"/>
        <v>215.266588150779</v>
      </c>
      <c r="AL49">
        <f t="shared" si="40"/>
        <v>-17915.627686827731</v>
      </c>
      <c r="AN49">
        <f t="shared" si="41"/>
        <v>0</v>
      </c>
      <c r="AO49">
        <f t="shared" si="42"/>
        <v>0</v>
      </c>
      <c r="AP49">
        <f t="shared" si="43"/>
        <v>-8.4363073640032371E-2</v>
      </c>
      <c r="AQ49">
        <f t="shared" si="44"/>
        <v>-254.51245926633848</v>
      </c>
      <c r="AR49">
        <f t="shared" si="45"/>
        <v>-254.5968223399785</v>
      </c>
      <c r="AS49">
        <f t="shared" si="46"/>
        <v>2.0833671670100848</v>
      </c>
      <c r="AT49">
        <f t="shared" si="47"/>
        <v>2.9980710897567695</v>
      </c>
      <c r="AU49">
        <f t="shared" si="48"/>
        <v>-249.51538408321167</v>
      </c>
      <c r="AW49">
        <v>46</v>
      </c>
      <c r="AX49">
        <f>IF(Z49&gt;0, (R49*SUMPRODUCT(K49:$K$98, X49:$X$98)-K49*$AZ$3)/Z49, 0)</f>
        <v>6037.3303851182964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2.0255269999999999E-2</v>
      </c>
      <c r="Q50" s="5">
        <f t="shared" si="60"/>
        <v>12.5</v>
      </c>
      <c r="R50">
        <f t="shared" si="31"/>
        <v>2000000</v>
      </c>
      <c r="S50">
        <f t="shared" si="32"/>
        <v>5902.8439991601599</v>
      </c>
      <c r="U50">
        <f t="shared" si="52"/>
        <v>2.0255269999999999E-2</v>
      </c>
      <c r="V50">
        <f t="shared" si="53"/>
        <v>0.01</v>
      </c>
      <c r="W50">
        <f t="shared" si="54"/>
        <v>0.48459293951901689</v>
      </c>
      <c r="X50">
        <f t="shared" si="55"/>
        <v>9.8155608300513567E-3</v>
      </c>
      <c r="Y50">
        <f t="shared" si="56"/>
        <v>4.8459293951901693E-3</v>
      </c>
      <c r="Z50">
        <f t="shared" si="57"/>
        <v>0.46993144929377534</v>
      </c>
      <c r="AB50">
        <f t="shared" si="58"/>
        <v>2925.6476781719534</v>
      </c>
      <c r="AC50">
        <f t="shared" si="33"/>
        <v>2773.9320354803986</v>
      </c>
      <c r="AE50">
        <f t="shared" si="34"/>
        <v>0</v>
      </c>
      <c r="AF50">
        <f t="shared" si="35"/>
        <v>0</v>
      </c>
      <c r="AG50">
        <f t="shared" si="36"/>
        <v>-5.874143116172192</v>
      </c>
      <c r="AH50">
        <f t="shared" si="37"/>
        <v>-19631.121660102712</v>
      </c>
      <c r="AI50">
        <f t="shared" si="38"/>
        <v>-19636.995803218884</v>
      </c>
      <c r="AJ50">
        <f t="shared" si="39"/>
        <v>151.71564269155488</v>
      </c>
      <c r="AK50">
        <f t="shared" si="61"/>
        <v>204.79533747203675</v>
      </c>
      <c r="AL50">
        <f t="shared" si="40"/>
        <v>-19280.484823055293</v>
      </c>
      <c r="AN50">
        <f t="shared" si="41"/>
        <v>0</v>
      </c>
      <c r="AO50">
        <f t="shared" si="42"/>
        <v>0</v>
      </c>
      <c r="AP50">
        <f t="shared" si="43"/>
        <v>-7.304521970448509E-2</v>
      </c>
      <c r="AQ50">
        <f t="shared" si="44"/>
        <v>-244.11383351553403</v>
      </c>
      <c r="AR50">
        <f t="shared" si="45"/>
        <v>-244.18687873523851</v>
      </c>
      <c r="AS50">
        <f t="shared" si="46"/>
        <v>1.8865904752135645</v>
      </c>
      <c r="AT50">
        <f t="shared" si="47"/>
        <v>2.546638739344699</v>
      </c>
      <c r="AU50">
        <f t="shared" si="48"/>
        <v>-239.75364952068026</v>
      </c>
      <c r="AW50">
        <v>47</v>
      </c>
      <c r="AX50">
        <f>IF(Z50&gt;0, (R50*SUMPRODUCT(K50:$K$98, X50:$X$98)-K50*$AZ$3)/Z50, 0)</f>
        <v>5902.8439991601599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2.2430054000000001E-2</v>
      </c>
      <c r="Q51" s="5">
        <f t="shared" si="60"/>
        <v>12.5</v>
      </c>
      <c r="R51">
        <f t="shared" si="31"/>
        <v>2000000</v>
      </c>
      <c r="S51">
        <f t="shared" si="32"/>
        <v>5765.6692566781112</v>
      </c>
      <c r="U51">
        <f t="shared" si="52"/>
        <v>2.2430054000000001E-2</v>
      </c>
      <c r="V51">
        <f t="shared" si="53"/>
        <v>0.01</v>
      </c>
      <c r="W51">
        <f t="shared" si="54"/>
        <v>0.46993144929377534</v>
      </c>
      <c r="X51">
        <f t="shared" si="55"/>
        <v>1.0540587783957644E-2</v>
      </c>
      <c r="Y51">
        <f t="shared" si="56"/>
        <v>4.6993144929377536E-3</v>
      </c>
      <c r="Z51">
        <f t="shared" si="57"/>
        <v>0.45469154701687992</v>
      </c>
      <c r="AB51">
        <f t="shared" si="58"/>
        <v>2773.9320354803986</v>
      </c>
      <c r="AC51">
        <f t="shared" si="33"/>
        <v>2621.6010739066346</v>
      </c>
      <c r="AE51">
        <f t="shared" si="34"/>
        <v>0</v>
      </c>
      <c r="AF51">
        <f t="shared" si="35"/>
        <v>0</v>
      </c>
      <c r="AG51">
        <f t="shared" si="36"/>
        <v>-5.6836443377109989</v>
      </c>
      <c r="AH51">
        <f t="shared" si="37"/>
        <v>-21081.175567915288</v>
      </c>
      <c r="AI51">
        <f t="shared" si="38"/>
        <v>-21086.859212252999</v>
      </c>
      <c r="AJ51">
        <f t="shared" si="39"/>
        <v>152.33096157376394</v>
      </c>
      <c r="AK51">
        <f t="shared" si="61"/>
        <v>194.17524248362793</v>
      </c>
      <c r="AL51">
        <f t="shared" si="40"/>
        <v>-20740.353008195609</v>
      </c>
      <c r="AN51">
        <f t="shared" si="41"/>
        <v>0</v>
      </c>
      <c r="AO51">
        <f t="shared" si="42"/>
        <v>0</v>
      </c>
      <c r="AP51">
        <f t="shared" si="43"/>
        <v>-6.3103892218773897E-2</v>
      </c>
      <c r="AQ51">
        <f t="shared" si="44"/>
        <v>-234.05831748763782</v>
      </c>
      <c r="AR51">
        <f t="shared" si="45"/>
        <v>-234.12142137985657</v>
      </c>
      <c r="AS51">
        <f t="shared" si="46"/>
        <v>1.6912874925957009</v>
      </c>
      <c r="AT51">
        <f t="shared" si="47"/>
        <v>2.1558726839997764</v>
      </c>
      <c r="AU51">
        <f t="shared" si="48"/>
        <v>-230.27426120326112</v>
      </c>
      <c r="AW51">
        <v>48</v>
      </c>
      <c r="AX51">
        <f>IF(Z51&gt;0, (R51*SUMPRODUCT(K51:$K$98, X51:$X$98)-K51*$AZ$3)/Z51, 0)</f>
        <v>5765.6692566781112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2.4874655999999998E-2</v>
      </c>
      <c r="Q52" s="5">
        <f t="shared" si="60"/>
        <v>12.5</v>
      </c>
      <c r="R52">
        <f t="shared" si="31"/>
        <v>2000000</v>
      </c>
      <c r="S52">
        <f t="shared" si="32"/>
        <v>5627.3895367012874</v>
      </c>
      <c r="U52">
        <f t="shared" si="52"/>
        <v>2.4874655999999998E-2</v>
      </c>
      <c r="V52">
        <f t="shared" si="53"/>
        <v>0.01</v>
      </c>
      <c r="W52">
        <f t="shared" si="54"/>
        <v>0.45469154701687992</v>
      </c>
      <c r="X52">
        <f t="shared" si="55"/>
        <v>1.1310295818152714E-2</v>
      </c>
      <c r="Y52">
        <f t="shared" si="56"/>
        <v>4.5469154701687992E-3</v>
      </c>
      <c r="Z52">
        <f t="shared" si="57"/>
        <v>0.4388343357285584</v>
      </c>
      <c r="AB52">
        <f t="shared" si="58"/>
        <v>2621.6010739066346</v>
      </c>
      <c r="AC52">
        <f t="shared" si="33"/>
        <v>2469.4917492241493</v>
      </c>
      <c r="AE52">
        <f t="shared" si="34"/>
        <v>0</v>
      </c>
      <c r="AF52">
        <f t="shared" si="35"/>
        <v>0</v>
      </c>
      <c r="AG52">
        <f t="shared" si="36"/>
        <v>-5.4854291966069804</v>
      </c>
      <c r="AH52">
        <f t="shared" si="37"/>
        <v>-22620.591636305428</v>
      </c>
      <c r="AI52">
        <f t="shared" si="38"/>
        <v>-22626.077065502035</v>
      </c>
      <c r="AJ52">
        <f t="shared" si="39"/>
        <v>152.10932468248529</v>
      </c>
      <c r="AK52">
        <f t="shared" si="61"/>
        <v>183.51207517346444</v>
      </c>
      <c r="AL52">
        <f t="shared" si="40"/>
        <v>-22290.455665646085</v>
      </c>
      <c r="AN52">
        <f t="shared" si="41"/>
        <v>0</v>
      </c>
      <c r="AO52">
        <f t="shared" si="42"/>
        <v>0</v>
      </c>
      <c r="AP52">
        <f t="shared" si="43"/>
        <v>-5.4377826504806319E-2</v>
      </c>
      <c r="AQ52">
        <f t="shared" si="44"/>
        <v>-224.24108731472532</v>
      </c>
      <c r="AR52">
        <f t="shared" si="45"/>
        <v>-224.29546514123012</v>
      </c>
      <c r="AS52">
        <f t="shared" si="46"/>
        <v>1.5078810009002959</v>
      </c>
      <c r="AT52">
        <f t="shared" si="47"/>
        <v>1.8191808567125687</v>
      </c>
      <c r="AU52">
        <f t="shared" si="48"/>
        <v>-220.96840328361725</v>
      </c>
      <c r="AW52">
        <v>49</v>
      </c>
      <c r="AX52">
        <f>IF(Z52&gt;0, (R52*SUMPRODUCT(K52:$K$98, X52:$X$98)-K52*$AZ$3)/Z52, 0)</f>
        <v>5627.3895367012874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2.763239E-2</v>
      </c>
      <c r="Q53" s="5">
        <f t="shared" si="60"/>
        <v>12.5</v>
      </c>
      <c r="R53">
        <f t="shared" si="31"/>
        <v>2000000</v>
      </c>
      <c r="S53">
        <f t="shared" si="32"/>
        <v>5489.7226634892213</v>
      </c>
      <c r="U53">
        <f t="shared" si="52"/>
        <v>2.763239E-2</v>
      </c>
      <c r="V53">
        <f t="shared" si="53"/>
        <v>0.01</v>
      </c>
      <c r="W53">
        <f t="shared" si="54"/>
        <v>0.4388343357285584</v>
      </c>
      <c r="X53">
        <f t="shared" si="55"/>
        <v>1.212604151024246E-2</v>
      </c>
      <c r="Y53">
        <f t="shared" si="56"/>
        <v>4.3883433572855842E-3</v>
      </c>
      <c r="Z53">
        <f t="shared" si="57"/>
        <v>0.42231995086103036</v>
      </c>
      <c r="AB53">
        <f t="shared" si="58"/>
        <v>2469.4917492241493</v>
      </c>
      <c r="AC53">
        <f t="shared" si="33"/>
        <v>2318.4194054854524</v>
      </c>
      <c r="AE53">
        <f t="shared" si="34"/>
        <v>0</v>
      </c>
      <c r="AF53">
        <f t="shared" si="35"/>
        <v>0</v>
      </c>
      <c r="AG53">
        <f t="shared" si="36"/>
        <v>-5.2789993857628792</v>
      </c>
      <c r="AH53">
        <f t="shared" si="37"/>
        <v>-24252.083020484919</v>
      </c>
      <c r="AI53">
        <f t="shared" si="38"/>
        <v>-24257.362019870681</v>
      </c>
      <c r="AJ53">
        <f t="shared" si="39"/>
        <v>151.07234373869687</v>
      </c>
      <c r="AK53">
        <f t="shared" si="61"/>
        <v>172.86442244569048</v>
      </c>
      <c r="AL53">
        <f t="shared" si="40"/>
        <v>-23933.425253686295</v>
      </c>
      <c r="AN53">
        <f t="shared" si="41"/>
        <v>0</v>
      </c>
      <c r="AO53">
        <f t="shared" si="42"/>
        <v>0</v>
      </c>
      <c r="AP53">
        <f t="shared" si="43"/>
        <v>-4.6724516902165267E-2</v>
      </c>
      <c r="AQ53">
        <f t="shared" si="44"/>
        <v>-214.65561561902067</v>
      </c>
      <c r="AR53">
        <f t="shared" si="45"/>
        <v>-214.70234013592284</v>
      </c>
      <c r="AS53">
        <f t="shared" si="46"/>
        <v>1.3371439855639202</v>
      </c>
      <c r="AT53">
        <f t="shared" si="47"/>
        <v>1.5300260595085249</v>
      </c>
      <c r="AU53">
        <f t="shared" si="48"/>
        <v>-211.8351700908504</v>
      </c>
      <c r="AW53">
        <v>50</v>
      </c>
      <c r="AX53">
        <f>IF(Z53&gt;0, (R53*SUMPRODUCT(K53:$K$98, X53:$X$98)-K53*$AZ$3)/Z53, 0)</f>
        <v>5489.7226634892213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3.0610310000000002E-2</v>
      </c>
      <c r="Q54" s="5">
        <f t="shared" si="60"/>
        <v>12.5</v>
      </c>
      <c r="R54">
        <f t="shared" si="31"/>
        <v>2000000</v>
      </c>
      <c r="S54">
        <f t="shared" si="32"/>
        <v>5353.5459221088859</v>
      </c>
      <c r="U54">
        <f t="shared" si="52"/>
        <v>3.0610310000000002E-2</v>
      </c>
      <c r="V54">
        <f t="shared" si="53"/>
        <v>0.01</v>
      </c>
      <c r="W54">
        <f t="shared" si="54"/>
        <v>0.42231995086103036</v>
      </c>
      <c r="X54">
        <f t="shared" si="55"/>
        <v>1.2927344615040907E-2</v>
      </c>
      <c r="Y54">
        <f t="shared" si="56"/>
        <v>4.2231995086103036E-3</v>
      </c>
      <c r="Z54">
        <f t="shared" si="57"/>
        <v>0.40516940673737911</v>
      </c>
      <c r="AB54">
        <f t="shared" si="58"/>
        <v>2318.4194054854524</v>
      </c>
      <c r="AC54">
        <f t="shared" si="33"/>
        <v>2169.0930252021726</v>
      </c>
      <c r="AE54">
        <f t="shared" si="34"/>
        <v>0</v>
      </c>
      <c r="AF54">
        <f t="shared" si="35"/>
        <v>0</v>
      </c>
      <c r="AG54">
        <f t="shared" si="36"/>
        <v>-5.0646175842172392</v>
      </c>
      <c r="AH54">
        <f t="shared" si="37"/>
        <v>-25854.689230081814</v>
      </c>
      <c r="AI54">
        <f t="shared" si="38"/>
        <v>-25859.75384766603</v>
      </c>
      <c r="AJ54">
        <f t="shared" si="39"/>
        <v>149.32638028327983</v>
      </c>
      <c r="AK54">
        <f t="shared" si="61"/>
        <v>162.28935838398169</v>
      </c>
      <c r="AL54">
        <f t="shared" si="40"/>
        <v>-25548.138108998766</v>
      </c>
      <c r="AN54">
        <f t="shared" si="41"/>
        <v>0</v>
      </c>
      <c r="AO54">
        <f t="shared" si="42"/>
        <v>0</v>
      </c>
      <c r="AP54">
        <f t="shared" si="43"/>
        <v>-4.0024124809078659E-2</v>
      </c>
      <c r="AQ54">
        <f t="shared" si="44"/>
        <v>-204.32170671078839</v>
      </c>
      <c r="AR54">
        <f t="shared" si="45"/>
        <v>-204.36173083559746</v>
      </c>
      <c r="AS54">
        <f t="shared" si="46"/>
        <v>1.1800807429905205</v>
      </c>
      <c r="AT54">
        <f t="shared" si="47"/>
        <v>1.2825231968920094</v>
      </c>
      <c r="AU54">
        <f t="shared" si="48"/>
        <v>-201.89912689571489</v>
      </c>
      <c r="AW54">
        <v>51</v>
      </c>
      <c r="AX54">
        <f>IF(Z54&gt;0, (R54*SUMPRODUCT(K54:$K$98, X54:$X$98)-K54*$AZ$3)/Z54, 0)</f>
        <v>5353.5459221088859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3.3721785999999997E-2</v>
      </c>
      <c r="Q55" s="5">
        <f t="shared" si="60"/>
        <v>12.5</v>
      </c>
      <c r="R55">
        <f t="shared" si="31"/>
        <v>2000000</v>
      </c>
      <c r="S55">
        <f t="shared" si="32"/>
        <v>5221.5165149916029</v>
      </c>
      <c r="U55">
        <f t="shared" si="52"/>
        <v>3.3721785999999997E-2</v>
      </c>
      <c r="V55">
        <f t="shared" si="53"/>
        <v>0.01</v>
      </c>
      <c r="W55">
        <f t="shared" si="54"/>
        <v>0.40516940673737911</v>
      </c>
      <c r="X55">
        <f t="shared" si="55"/>
        <v>1.3663036027744855E-2</v>
      </c>
      <c r="Y55">
        <f t="shared" si="56"/>
        <v>4.0516940673737912E-3</v>
      </c>
      <c r="Z55">
        <f t="shared" si="57"/>
        <v>0.38745467664226046</v>
      </c>
      <c r="AB55">
        <f t="shared" si="58"/>
        <v>2169.0930252021726</v>
      </c>
      <c r="AC55">
        <f t="shared" si="33"/>
        <v>2023.1009928982942</v>
      </c>
      <c r="AE55">
        <f t="shared" si="34"/>
        <v>0</v>
      </c>
      <c r="AF55">
        <f t="shared" si="35"/>
        <v>0</v>
      </c>
      <c r="AG55">
        <f t="shared" si="36"/>
        <v>-4.843183458028256</v>
      </c>
      <c r="AH55">
        <f t="shared" si="37"/>
        <v>-27326.072055489709</v>
      </c>
      <c r="AI55">
        <f t="shared" si="38"/>
        <v>-27330.915238947739</v>
      </c>
      <c r="AJ55">
        <f t="shared" si="39"/>
        <v>145.99203230387843</v>
      </c>
      <c r="AK55">
        <f t="shared" si="61"/>
        <v>151.83651176415211</v>
      </c>
      <c r="AL55">
        <f t="shared" si="40"/>
        <v>-27033.086694879708</v>
      </c>
      <c r="AN55">
        <f t="shared" si="41"/>
        <v>0</v>
      </c>
      <c r="AO55">
        <f t="shared" si="42"/>
        <v>0</v>
      </c>
      <c r="AP55">
        <f t="shared" si="43"/>
        <v>-3.4173391597623948E-2</v>
      </c>
      <c r="AQ55">
        <f t="shared" si="44"/>
        <v>-192.81213880700585</v>
      </c>
      <c r="AR55">
        <f t="shared" si="45"/>
        <v>-192.84631219860347</v>
      </c>
      <c r="AS55">
        <f t="shared" si="46"/>
        <v>1.030116437522796</v>
      </c>
      <c r="AT55">
        <f t="shared" si="47"/>
        <v>1.0713549507881008</v>
      </c>
      <c r="AU55">
        <f t="shared" si="48"/>
        <v>-190.74484081029257</v>
      </c>
      <c r="AW55">
        <v>52</v>
      </c>
      <c r="AX55">
        <f>IF(Z55&gt;0, (R55*SUMPRODUCT(K55:$K$98, X55:$X$98)-K55*$AZ$3)/Z55, 0)</f>
        <v>5221.5165149916029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4.5614701000000001E-2</v>
      </c>
      <c r="Q56" s="5">
        <f t="shared" si="60"/>
        <v>12.5</v>
      </c>
      <c r="R56">
        <f t="shared" si="31"/>
        <v>2000000</v>
      </c>
      <c r="S56">
        <f t="shared" si="32"/>
        <v>5144.3986843181538</v>
      </c>
      <c r="U56">
        <f t="shared" si="52"/>
        <v>4.5614701000000001E-2</v>
      </c>
      <c r="V56">
        <f t="shared" si="53"/>
        <v>0.01</v>
      </c>
      <c r="W56">
        <f t="shared" si="54"/>
        <v>0.38745467664226046</v>
      </c>
      <c r="X56">
        <f t="shared" si="55"/>
        <v>1.7673629226088394E-2</v>
      </c>
      <c r="Y56">
        <f t="shared" si="56"/>
        <v>3.8745467664226046E-3</v>
      </c>
      <c r="Z56">
        <f t="shared" si="57"/>
        <v>0.36590650064974944</v>
      </c>
      <c r="AB56">
        <f t="shared" si="58"/>
        <v>2023.1009928982942</v>
      </c>
      <c r="AC56">
        <f t="shared" si="33"/>
        <v>1882.3689205260307</v>
      </c>
      <c r="AE56">
        <f t="shared" si="34"/>
        <v>0</v>
      </c>
      <c r="AF56">
        <f t="shared" si="35"/>
        <v>0</v>
      </c>
      <c r="AG56">
        <f t="shared" si="36"/>
        <v>-4.5738312581218681</v>
      </c>
      <c r="AH56">
        <f t="shared" si="37"/>
        <v>-35347.258452176786</v>
      </c>
      <c r="AI56">
        <f t="shared" si="38"/>
        <v>-35351.832283434909</v>
      </c>
      <c r="AJ56">
        <f t="shared" si="39"/>
        <v>140.73207237226347</v>
      </c>
      <c r="AK56">
        <f t="shared" si="61"/>
        <v>141.61706950288061</v>
      </c>
      <c r="AL56">
        <f t="shared" si="40"/>
        <v>-35069.483141559765</v>
      </c>
      <c r="AN56">
        <f t="shared" si="41"/>
        <v>0</v>
      </c>
      <c r="AO56">
        <f t="shared" si="42"/>
        <v>0</v>
      </c>
      <c r="AP56">
        <f t="shared" si="43"/>
        <v>-2.881504343014837E-2</v>
      </c>
      <c r="AQ56">
        <f t="shared" si="44"/>
        <v>-222.6870056973612</v>
      </c>
      <c r="AR56">
        <f t="shared" si="45"/>
        <v>-222.71582074079134</v>
      </c>
      <c r="AS56">
        <f t="shared" si="46"/>
        <v>0.88660917916913373</v>
      </c>
      <c r="AT56">
        <f t="shared" si="47"/>
        <v>0.89218464300134359</v>
      </c>
      <c r="AU56">
        <f t="shared" si="48"/>
        <v>-220.93702691862089</v>
      </c>
      <c r="AW56">
        <v>53</v>
      </c>
      <c r="AX56">
        <f>IF(Z56&gt;0, (R56*SUMPRODUCT(K56:$K$98, X56:$X$98)-K56*$AZ$3)/Z56, 0)</f>
        <v>5144.3986843181538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5.8461241999999997E-2</v>
      </c>
      <c r="Q57" s="5">
        <f t="shared" si="60"/>
        <v>12.5</v>
      </c>
      <c r="R57">
        <f t="shared" si="31"/>
        <v>2000000</v>
      </c>
      <c r="S57">
        <f t="shared" si="32"/>
        <v>5005.5787131873785</v>
      </c>
      <c r="U57">
        <f t="shared" si="52"/>
        <v>5.8461241999999997E-2</v>
      </c>
      <c r="V57">
        <f t="shared" si="53"/>
        <v>0.01</v>
      </c>
      <c r="W57">
        <f t="shared" si="54"/>
        <v>0.36590650064974944</v>
      </c>
      <c r="X57">
        <f t="shared" si="55"/>
        <v>2.1391348483858159E-2</v>
      </c>
      <c r="Y57">
        <f t="shared" si="56"/>
        <v>3.6590650064974944E-3</v>
      </c>
      <c r="Z57">
        <f t="shared" si="57"/>
        <v>0.34085608715939381</v>
      </c>
      <c r="AB57">
        <f t="shared" si="58"/>
        <v>1882.3689205260307</v>
      </c>
      <c r="AC57">
        <f t="shared" si="33"/>
        <v>1706.1819741454033</v>
      </c>
      <c r="AE57">
        <f t="shared" si="34"/>
        <v>0</v>
      </c>
      <c r="AF57">
        <f t="shared" si="35"/>
        <v>0</v>
      </c>
      <c r="AG57">
        <f t="shared" si="36"/>
        <v>-4.2607010894924224</v>
      </c>
      <c r="AH57">
        <f t="shared" si="37"/>
        <v>-42782.696967716322</v>
      </c>
      <c r="AI57">
        <f t="shared" si="38"/>
        <v>-42786.957668805815</v>
      </c>
      <c r="AJ57">
        <f t="shared" si="39"/>
        <v>176.18694638062743</v>
      </c>
      <c r="AK57">
        <f t="shared" si="61"/>
        <v>131.76582443682216</v>
      </c>
      <c r="AL57">
        <f t="shared" si="40"/>
        <v>-42479.004897988365</v>
      </c>
      <c r="AN57">
        <f t="shared" si="41"/>
        <v>0</v>
      </c>
      <c r="AO57">
        <f t="shared" si="42"/>
        <v>0</v>
      </c>
      <c r="AP57">
        <f t="shared" si="43"/>
        <v>-2.3966365864853994E-2</v>
      </c>
      <c r="AQ57">
        <f t="shared" si="44"/>
        <v>-240.65188960148771</v>
      </c>
      <c r="AR57">
        <f t="shared" si="45"/>
        <v>-240.67585596735256</v>
      </c>
      <c r="AS57">
        <f t="shared" si="46"/>
        <v>0.99104835774165134</v>
      </c>
      <c r="AT57">
        <f t="shared" si="47"/>
        <v>0.74118035755312872</v>
      </c>
      <c r="AU57">
        <f t="shared" si="48"/>
        <v>-238.94362725205778</v>
      </c>
      <c r="AW57">
        <v>54</v>
      </c>
      <c r="AX57">
        <f>IF(Z57&gt;0, (R57*SUMPRODUCT(K57:$K$98, X57:$X$98)-K57*$AZ$3)/Z57, 0)</f>
        <v>5005.5787131873785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7.2616817E-2</v>
      </c>
      <c r="Q58" s="5">
        <f t="shared" si="60"/>
        <v>12.5</v>
      </c>
      <c r="R58">
        <f t="shared" si="31"/>
        <v>2000000</v>
      </c>
      <c r="S58">
        <f t="shared" si="32"/>
        <v>4819.5362881493384</v>
      </c>
      <c r="U58">
        <f t="shared" si="52"/>
        <v>7.2616817E-2</v>
      </c>
      <c r="V58">
        <f t="shared" si="53"/>
        <v>0.01</v>
      </c>
      <c r="W58">
        <f t="shared" si="54"/>
        <v>0.34085608715939381</v>
      </c>
      <c r="X58">
        <f t="shared" si="55"/>
        <v>2.4751884104589748E-2</v>
      </c>
      <c r="Y58">
        <f t="shared" si="56"/>
        <v>3.4085608715939382E-3</v>
      </c>
      <c r="Z58">
        <f t="shared" si="57"/>
        <v>0.31269564218321017</v>
      </c>
      <c r="AB58">
        <f t="shared" si="58"/>
        <v>1706.1819741454033</v>
      </c>
      <c r="AC58">
        <f t="shared" si="33"/>
        <v>1507.0479946481423</v>
      </c>
      <c r="AE58">
        <f t="shared" si="34"/>
        <v>0</v>
      </c>
      <c r="AF58">
        <f t="shared" si="35"/>
        <v>0</v>
      </c>
      <c r="AG58">
        <f t="shared" si="36"/>
        <v>-3.9086955272901269</v>
      </c>
      <c r="AH58">
        <f t="shared" si="37"/>
        <v>-49503.7682091795</v>
      </c>
      <c r="AI58">
        <f t="shared" si="38"/>
        <v>-49507.676904706786</v>
      </c>
      <c r="AJ58">
        <f t="shared" si="39"/>
        <v>199.13397949726095</v>
      </c>
      <c r="AK58">
        <f t="shared" si="61"/>
        <v>119.43273819017824</v>
      </c>
      <c r="AL58">
        <f t="shared" si="40"/>
        <v>-49189.110187019352</v>
      </c>
      <c r="AN58">
        <f t="shared" si="41"/>
        <v>0</v>
      </c>
      <c r="AO58">
        <f t="shared" si="42"/>
        <v>0</v>
      </c>
      <c r="AP58">
        <f t="shared" si="43"/>
        <v>-1.9630661608966347E-2</v>
      </c>
      <c r="AQ58">
        <f t="shared" si="44"/>
        <v>-248.62302916616417</v>
      </c>
      <c r="AR58">
        <f t="shared" si="45"/>
        <v>-248.64265982777312</v>
      </c>
      <c r="AS58">
        <f t="shared" si="46"/>
        <v>1.0001116073289411</v>
      </c>
      <c r="AT58">
        <f t="shared" si="47"/>
        <v>0.59982765402786886</v>
      </c>
      <c r="AU58">
        <f t="shared" si="48"/>
        <v>-247.04272056641634</v>
      </c>
      <c r="AW58">
        <v>55</v>
      </c>
      <c r="AX58">
        <f>IF(Z58&gt;0, (R58*SUMPRODUCT(K58:$K$98, X58:$X$98)-K58*$AZ$3)/Z58, 0)</f>
        <v>4819.5362881493384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8.8271367000000003E-2</v>
      </c>
      <c r="Q59" s="5">
        <f t="shared" si="60"/>
        <v>12.5</v>
      </c>
      <c r="R59">
        <f t="shared" si="31"/>
        <v>2000000</v>
      </c>
      <c r="S59">
        <f t="shared" si="32"/>
        <v>4594.4961704176467</v>
      </c>
      <c r="U59">
        <f t="shared" si="52"/>
        <v>8.8271367000000003E-2</v>
      </c>
      <c r="V59">
        <f t="shared" si="53"/>
        <v>0.01</v>
      </c>
      <c r="W59">
        <f t="shared" si="54"/>
        <v>0.31269564218321017</v>
      </c>
      <c r="X59">
        <f t="shared" si="55"/>
        <v>2.7602071790454825E-2</v>
      </c>
      <c r="Y59">
        <f t="shared" si="56"/>
        <v>3.1269564218321015E-3</v>
      </c>
      <c r="Z59">
        <f t="shared" si="57"/>
        <v>0.28196661397092326</v>
      </c>
      <c r="AB59">
        <f t="shared" si="58"/>
        <v>1507.0479946481423</v>
      </c>
      <c r="AC59">
        <f t="shared" si="33"/>
        <v>1295.4945280750378</v>
      </c>
      <c r="AE59">
        <f t="shared" si="34"/>
        <v>0</v>
      </c>
      <c r="AF59">
        <f t="shared" si="35"/>
        <v>0</v>
      </c>
      <c r="AG59">
        <f t="shared" si="36"/>
        <v>-3.524582674636541</v>
      </c>
      <c r="AH59">
        <f t="shared" si="37"/>
        <v>-55204.143580909651</v>
      </c>
      <c r="AI59">
        <f t="shared" si="38"/>
        <v>-55207.668163584291</v>
      </c>
      <c r="AJ59">
        <f t="shared" si="39"/>
        <v>211.55346657310452</v>
      </c>
      <c r="AK59">
        <f t="shared" si="61"/>
        <v>105.49335962536998</v>
      </c>
      <c r="AL59">
        <f t="shared" si="40"/>
        <v>-54890.621337385819</v>
      </c>
      <c r="AN59">
        <f t="shared" si="41"/>
        <v>0</v>
      </c>
      <c r="AO59">
        <f t="shared" si="42"/>
        <v>0</v>
      </c>
      <c r="AP59">
        <f t="shared" si="43"/>
        <v>-1.5804937194231077E-2</v>
      </c>
      <c r="AQ59">
        <f t="shared" si="44"/>
        <v>-247.54647647683981</v>
      </c>
      <c r="AR59">
        <f t="shared" si="45"/>
        <v>-247.56228141403406</v>
      </c>
      <c r="AS59">
        <f t="shared" si="46"/>
        <v>0.94864826876406716</v>
      </c>
      <c r="AT59">
        <f t="shared" si="47"/>
        <v>0.47305342992396693</v>
      </c>
      <c r="AU59">
        <f t="shared" si="48"/>
        <v>-246.14057971534604</v>
      </c>
      <c r="AW59">
        <v>56</v>
      </c>
      <c r="AX59">
        <f>IF(Z59&gt;0, (R59*SUMPRODUCT(K59:$K$98, X59:$X$98)-K59*$AZ$3)/Z59, 0)</f>
        <v>4594.4961704176467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0.103819197</v>
      </c>
      <c r="Q60" s="5">
        <f t="shared" si="60"/>
        <v>12.5</v>
      </c>
      <c r="R60">
        <f t="shared" si="31"/>
        <v>2000000</v>
      </c>
      <c r="S60">
        <f t="shared" si="32"/>
        <v>4326.3743706357327</v>
      </c>
      <c r="U60">
        <f t="shared" si="52"/>
        <v>0.103819197</v>
      </c>
      <c r="V60">
        <f t="shared" si="53"/>
        <v>0.01</v>
      </c>
      <c r="W60">
        <f t="shared" si="54"/>
        <v>0.28196661397092326</v>
      </c>
      <c r="X60">
        <f t="shared" si="55"/>
        <v>2.9273547443270233E-2</v>
      </c>
      <c r="Y60">
        <f t="shared" si="56"/>
        <v>2.8196661397092327E-3</v>
      </c>
      <c r="Z60">
        <f t="shared" si="57"/>
        <v>0.24987340038794381</v>
      </c>
      <c r="AB60">
        <f t="shared" si="58"/>
        <v>1295.4945280750378</v>
      </c>
      <c r="AC60">
        <f t="shared" si="33"/>
        <v>1081.045875342001</v>
      </c>
      <c r="AE60">
        <f t="shared" si="34"/>
        <v>0</v>
      </c>
      <c r="AF60">
        <f t="shared" si="35"/>
        <v>0</v>
      </c>
      <c r="AG60">
        <f t="shared" si="36"/>
        <v>-3.1234175048492978</v>
      </c>
      <c r="AH60">
        <f t="shared" si="37"/>
        <v>-58547.094886540464</v>
      </c>
      <c r="AI60">
        <f t="shared" si="38"/>
        <v>-58550.218304045316</v>
      </c>
      <c r="AJ60">
        <f t="shared" si="39"/>
        <v>214.44865273303685</v>
      </c>
      <c r="AK60">
        <f t="shared" si="61"/>
        <v>90.684616965252658</v>
      </c>
      <c r="AL60">
        <f t="shared" si="40"/>
        <v>-58245.085034347023</v>
      </c>
      <c r="AN60">
        <f t="shared" si="41"/>
        <v>0</v>
      </c>
      <c r="AO60">
        <f t="shared" si="42"/>
        <v>0</v>
      </c>
      <c r="AP60">
        <f t="shared" si="43"/>
        <v>-1.2505385655489519E-2</v>
      </c>
      <c r="AQ60">
        <f t="shared" si="44"/>
        <v>-234.40798402007186</v>
      </c>
      <c r="AR60">
        <f t="shared" si="45"/>
        <v>-234.42048940572735</v>
      </c>
      <c r="AS60">
        <f t="shared" si="46"/>
        <v>0.85859898702724502</v>
      </c>
      <c r="AT60">
        <f t="shared" si="47"/>
        <v>0.36307861706293054</v>
      </c>
      <c r="AU60">
        <f t="shared" si="48"/>
        <v>-233.19881180163716</v>
      </c>
      <c r="AW60">
        <v>57</v>
      </c>
      <c r="AX60">
        <f>IF(Z60&gt;0, (R60*SUMPRODUCT(K60:$K$98, X60:$X$98)-K60*$AZ$3)/Z60, 0)</f>
        <v>4326.3743706357327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0.120610461</v>
      </c>
      <c r="Q61" s="5">
        <f t="shared" si="60"/>
        <v>12.5</v>
      </c>
      <c r="R61">
        <f t="shared" si="31"/>
        <v>2000000</v>
      </c>
      <c r="S61">
        <f t="shared" si="32"/>
        <v>4033.3287032158032</v>
      </c>
      <c r="U61">
        <f t="shared" si="52"/>
        <v>0.120610461</v>
      </c>
      <c r="V61">
        <f t="shared" si="53"/>
        <v>0.01</v>
      </c>
      <c r="W61">
        <f t="shared" si="54"/>
        <v>0.24987340038794381</v>
      </c>
      <c r="X61">
        <f t="shared" si="55"/>
        <v>3.0137346012427482E-2</v>
      </c>
      <c r="Y61">
        <f t="shared" si="56"/>
        <v>2.4987340038794383E-3</v>
      </c>
      <c r="Z61">
        <f t="shared" si="57"/>
        <v>0.2172373203716369</v>
      </c>
      <c r="AB61">
        <f t="shared" si="58"/>
        <v>1081.045875342001</v>
      </c>
      <c r="AC61">
        <f t="shared" si="33"/>
        <v>876.1895196646102</v>
      </c>
      <c r="AE61">
        <f t="shared" si="34"/>
        <v>0</v>
      </c>
      <c r="AF61">
        <f t="shared" si="35"/>
        <v>0</v>
      </c>
      <c r="AG61">
        <f t="shared" si="36"/>
        <v>-2.7154665046454611</v>
      </c>
      <c r="AH61">
        <f t="shared" si="37"/>
        <v>-60274.692024854965</v>
      </c>
      <c r="AI61">
        <f t="shared" si="38"/>
        <v>-60277.407491359612</v>
      </c>
      <c r="AJ61">
        <f t="shared" si="39"/>
        <v>204.85635567739075</v>
      </c>
      <c r="AK61">
        <f t="shared" si="61"/>
        <v>75.673211273940069</v>
      </c>
      <c r="AL61">
        <f t="shared" si="40"/>
        <v>-59996.877924408283</v>
      </c>
      <c r="AN61">
        <f t="shared" si="41"/>
        <v>0</v>
      </c>
      <c r="AO61">
        <f t="shared" si="42"/>
        <v>0</v>
      </c>
      <c r="AP61">
        <f t="shared" si="43"/>
        <v>-9.7071888125386113E-3</v>
      </c>
      <c r="AQ61">
        <f t="shared" si="44"/>
        <v>-215.468618413054</v>
      </c>
      <c r="AR61">
        <f t="shared" si="45"/>
        <v>-215.47832560186654</v>
      </c>
      <c r="AS61">
        <f t="shared" si="46"/>
        <v>0.73231590984718575</v>
      </c>
      <c r="AT61">
        <f t="shared" si="47"/>
        <v>0.27051489997412792</v>
      </c>
      <c r="AU61">
        <f t="shared" si="48"/>
        <v>-214.47549479204523</v>
      </c>
      <c r="AW61">
        <v>58</v>
      </c>
      <c r="AX61">
        <f>IF(Z61&gt;0, (R61*SUMPRODUCT(K61:$K$98, X61:$X$98)-K61*$AZ$3)/Z61, 0)</f>
        <v>4033.3287032158032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0.138204574</v>
      </c>
      <c r="Q62" s="5">
        <f t="shared" si="60"/>
        <v>12.5</v>
      </c>
      <c r="R62">
        <f t="shared" si="31"/>
        <v>2000000</v>
      </c>
      <c r="S62">
        <f t="shared" si="32"/>
        <v>3713.2499124190549</v>
      </c>
      <c r="U62">
        <f t="shared" si="52"/>
        <v>0.138204574</v>
      </c>
      <c r="V62">
        <f t="shared" si="53"/>
        <v>0.01</v>
      </c>
      <c r="W62">
        <f t="shared" si="54"/>
        <v>0.2172373203716369</v>
      </c>
      <c r="X62">
        <f t="shared" si="55"/>
        <v>3.00231913188636E-2</v>
      </c>
      <c r="Y62">
        <f t="shared" si="56"/>
        <v>2.1723732037163689E-3</v>
      </c>
      <c r="Z62">
        <f t="shared" si="57"/>
        <v>0.18504175584905691</v>
      </c>
      <c r="AB62">
        <f t="shared" si="58"/>
        <v>876.1895196646102</v>
      </c>
      <c r="AC62">
        <f t="shared" si="33"/>
        <v>687.10628370037875</v>
      </c>
      <c r="AE62">
        <f t="shared" si="34"/>
        <v>0</v>
      </c>
      <c r="AF62">
        <f t="shared" si="35"/>
        <v>0</v>
      </c>
      <c r="AG62">
        <f t="shared" si="36"/>
        <v>-2.3130219481132115</v>
      </c>
      <c r="AH62">
        <f t="shared" si="37"/>
        <v>-60046.382637727198</v>
      </c>
      <c r="AI62">
        <f t="shared" si="38"/>
        <v>-60048.695659675308</v>
      </c>
      <c r="AJ62">
        <f t="shared" si="39"/>
        <v>189.08323596423145</v>
      </c>
      <c r="AK62">
        <f t="shared" si="61"/>
        <v>61.333266376522722</v>
      </c>
      <c r="AL62">
        <f t="shared" si="40"/>
        <v>-59798.279157334553</v>
      </c>
      <c r="AN62">
        <f t="shared" si="41"/>
        <v>0</v>
      </c>
      <c r="AO62">
        <f t="shared" si="42"/>
        <v>0</v>
      </c>
      <c r="AP62">
        <f t="shared" si="43"/>
        <v>-7.3826241337846066E-3</v>
      </c>
      <c r="AQ62">
        <f t="shared" si="44"/>
        <v>-191.65398493920921</v>
      </c>
      <c r="AR62">
        <f t="shared" si="45"/>
        <v>-191.66136756334299</v>
      </c>
      <c r="AS62">
        <f t="shared" si="46"/>
        <v>0.60350938834035672</v>
      </c>
      <c r="AT62">
        <f t="shared" si="47"/>
        <v>0.19576141632573654</v>
      </c>
      <c r="AU62">
        <f t="shared" si="48"/>
        <v>-190.8620967586769</v>
      </c>
      <c r="AW62">
        <v>59</v>
      </c>
      <c r="AX62">
        <f>IF(Z62&gt;0, (R62*SUMPRODUCT(K62:$K$98, X62:$X$98)-K62*$AZ$3)/Z62, 0)</f>
        <v>3713.2499124190549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0.156383199</v>
      </c>
      <c r="Q63" s="5">
        <f t="shared" si="60"/>
        <v>12.5</v>
      </c>
      <c r="R63">
        <f t="shared" si="31"/>
        <v>2000000</v>
      </c>
      <c r="S63">
        <f t="shared" si="32"/>
        <v>3364.6515272625434</v>
      </c>
      <c r="U63">
        <f t="shared" si="52"/>
        <v>0.156383199</v>
      </c>
      <c r="V63">
        <f t="shared" si="53"/>
        <v>0.01</v>
      </c>
      <c r="W63">
        <f t="shared" si="54"/>
        <v>0.18504175584905691</v>
      </c>
      <c r="X63">
        <f t="shared" si="55"/>
        <v>2.8937421728252481E-2</v>
      </c>
      <c r="Y63">
        <f t="shared" si="56"/>
        <v>1.8504175584905691E-3</v>
      </c>
      <c r="Z63">
        <f t="shared" si="57"/>
        <v>0.15425391656231385</v>
      </c>
      <c r="AB63">
        <f t="shared" si="58"/>
        <v>687.10628370037875</v>
      </c>
      <c r="AC63">
        <f t="shared" si="33"/>
        <v>519.01067594761821</v>
      </c>
      <c r="AE63">
        <f t="shared" si="34"/>
        <v>0</v>
      </c>
      <c r="AF63">
        <f t="shared" si="35"/>
        <v>0</v>
      </c>
      <c r="AG63">
        <f t="shared" si="36"/>
        <v>-1.9281739570289231</v>
      </c>
      <c r="AH63">
        <f t="shared" si="37"/>
        <v>-57874.843456504961</v>
      </c>
      <c r="AI63">
        <f t="shared" si="38"/>
        <v>-57876.77163046199</v>
      </c>
      <c r="AJ63">
        <f t="shared" si="39"/>
        <v>168.09560775276054</v>
      </c>
      <c r="AK63">
        <f t="shared" si="61"/>
        <v>48.097439859026515</v>
      </c>
      <c r="AL63">
        <f t="shared" si="40"/>
        <v>-57660.578582850205</v>
      </c>
      <c r="AN63">
        <f t="shared" si="41"/>
        <v>0</v>
      </c>
      <c r="AO63">
        <f t="shared" si="42"/>
        <v>0</v>
      </c>
      <c r="AP63">
        <f t="shared" si="43"/>
        <v>-5.4948924226704632E-3</v>
      </c>
      <c r="AQ63">
        <f t="shared" si="44"/>
        <v>-164.93119700797723</v>
      </c>
      <c r="AR63">
        <f t="shared" si="45"/>
        <v>-164.93669190039992</v>
      </c>
      <c r="AS63">
        <f t="shared" si="46"/>
        <v>0.47903731816193962</v>
      </c>
      <c r="AT63">
        <f t="shared" si="47"/>
        <v>0.13706764209099245</v>
      </c>
      <c r="AU63">
        <f t="shared" si="48"/>
        <v>-164.320586940147</v>
      </c>
      <c r="AW63">
        <v>60</v>
      </c>
      <c r="AX63">
        <f>IF(Z63&gt;0, (R63*SUMPRODUCT(K63:$K$98, X63:$X$98)-K63*$AZ$3)/Z63, 0)</f>
        <v>3364.6515272625434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0.17588848000000001</v>
      </c>
      <c r="Q64" s="5">
        <f t="shared" si="60"/>
        <v>12.5</v>
      </c>
      <c r="R64">
        <f t="shared" si="31"/>
        <v>2000000</v>
      </c>
      <c r="S64">
        <f t="shared" si="32"/>
        <v>2987.0526471665517</v>
      </c>
      <c r="U64">
        <f t="shared" si="52"/>
        <v>0.17588848000000001</v>
      </c>
      <c r="V64">
        <f t="shared" si="53"/>
        <v>0.01</v>
      </c>
      <c r="W64">
        <f t="shared" si="54"/>
        <v>0.15425391656231385</v>
      </c>
      <c r="X64">
        <f t="shared" si="55"/>
        <v>2.713148691819221E-2</v>
      </c>
      <c r="Y64">
        <f t="shared" si="56"/>
        <v>1.5425391656231386E-3</v>
      </c>
      <c r="Z64">
        <f t="shared" si="57"/>
        <v>0.12557989047849852</v>
      </c>
      <c r="AB64">
        <f t="shared" si="58"/>
        <v>519.01067594761821</v>
      </c>
      <c r="AC64">
        <f t="shared" si="33"/>
        <v>375.11374428468463</v>
      </c>
      <c r="AE64">
        <f t="shared" si="34"/>
        <v>0</v>
      </c>
      <c r="AF64">
        <f t="shared" si="35"/>
        <v>0</v>
      </c>
      <c r="AG64">
        <f t="shared" si="36"/>
        <v>-1.5697486309812314</v>
      </c>
      <c r="AH64">
        <f t="shared" si="37"/>
        <v>-54262.973836384423</v>
      </c>
      <c r="AI64">
        <f t="shared" si="38"/>
        <v>-54264.543585015403</v>
      </c>
      <c r="AJ64">
        <f t="shared" si="39"/>
        <v>143.89693166293358</v>
      </c>
      <c r="AK64">
        <f t="shared" si="61"/>
        <v>36.33074731633328</v>
      </c>
      <c r="AL64">
        <f t="shared" si="40"/>
        <v>-54084.315906036136</v>
      </c>
      <c r="AN64">
        <f t="shared" si="41"/>
        <v>0</v>
      </c>
      <c r="AO64">
        <f t="shared" si="42"/>
        <v>0</v>
      </c>
      <c r="AP64">
        <f t="shared" si="43"/>
        <v>-3.9941564486220835E-3</v>
      </c>
      <c r="AQ64">
        <f t="shared" si="44"/>
        <v>-138.0697537124322</v>
      </c>
      <c r="AR64">
        <f t="shared" si="45"/>
        <v>-138.07374786888084</v>
      </c>
      <c r="AS64">
        <f t="shared" si="46"/>
        <v>0.36613942270436634</v>
      </c>
      <c r="AT64">
        <f t="shared" si="47"/>
        <v>9.2441990910407765E-2</v>
      </c>
      <c r="AU64">
        <f t="shared" si="48"/>
        <v>-137.61516645526606</v>
      </c>
      <c r="AW64">
        <v>61</v>
      </c>
      <c r="AX64">
        <f>IF(Z64&gt;0, (R64*SUMPRODUCT(K64:$K$98, X64:$X$98)-K64*$AZ$3)/Z64, 0)</f>
        <v>2987.0526471665517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0.195947922</v>
      </c>
      <c r="Q65" s="5">
        <f t="shared" si="60"/>
        <v>12.5</v>
      </c>
      <c r="R65">
        <f t="shared" si="31"/>
        <v>2000000</v>
      </c>
      <c r="S65">
        <f t="shared" si="32"/>
        <v>2565.5069238549468</v>
      </c>
      <c r="U65">
        <f t="shared" si="52"/>
        <v>0.195947922</v>
      </c>
      <c r="V65">
        <f t="shared" si="53"/>
        <v>0.01</v>
      </c>
      <c r="W65">
        <f t="shared" si="54"/>
        <v>0.12557989047849852</v>
      </c>
      <c r="X65">
        <f t="shared" si="55"/>
        <v>2.4607118584249368E-2</v>
      </c>
      <c r="Y65">
        <f t="shared" si="56"/>
        <v>1.2557989047849852E-3</v>
      </c>
      <c r="Z65">
        <f t="shared" si="57"/>
        <v>9.9716972989464164E-2</v>
      </c>
      <c r="AB65">
        <f t="shared" si="58"/>
        <v>375.11374428468463</v>
      </c>
      <c r="AC65">
        <f t="shared" si="33"/>
        <v>255.82458463032702</v>
      </c>
      <c r="AE65">
        <f t="shared" si="34"/>
        <v>0</v>
      </c>
      <c r="AF65">
        <f t="shared" si="35"/>
        <v>0</v>
      </c>
      <c r="AG65">
        <f t="shared" si="36"/>
        <v>-1.2464621623683021</v>
      </c>
      <c r="AH65">
        <f t="shared" si="37"/>
        <v>-49214.237168498737</v>
      </c>
      <c r="AI65">
        <f t="shared" si="38"/>
        <v>-49215.483630661103</v>
      </c>
      <c r="AJ65">
        <f t="shared" si="39"/>
        <v>119.2891596543576</v>
      </c>
      <c r="AK65">
        <f t="shared" si="61"/>
        <v>26.257962099927926</v>
      </c>
      <c r="AL65">
        <f t="shared" si="40"/>
        <v>-49069.936508906816</v>
      </c>
      <c r="AN65">
        <f t="shared" si="41"/>
        <v>0</v>
      </c>
      <c r="AO65">
        <f t="shared" si="42"/>
        <v>0</v>
      </c>
      <c r="AP65">
        <f t="shared" si="43"/>
        <v>-2.8317573463263091E-3</v>
      </c>
      <c r="AQ65">
        <f t="shared" si="44"/>
        <v>-111.80666517862815</v>
      </c>
      <c r="AR65">
        <f t="shared" si="45"/>
        <v>-111.80949693597448</v>
      </c>
      <c r="AS65">
        <f t="shared" si="46"/>
        <v>0.27100538178110156</v>
      </c>
      <c r="AT65">
        <f t="shared" si="47"/>
        <v>5.9653777965269751E-2</v>
      </c>
      <c r="AU65">
        <f t="shared" si="48"/>
        <v>-111.4788377762281</v>
      </c>
      <c r="AW65">
        <v>62</v>
      </c>
      <c r="AX65">
        <f>IF(Z65&gt;0, (R65*SUMPRODUCT(K65:$K$98, X65:$X$98)-K65*$AZ$3)/Z65, 0)</f>
        <v>2565.5069238549468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0.21719401199999999</v>
      </c>
      <c r="Q66" s="5">
        <f t="shared" si="60"/>
        <v>12.5</v>
      </c>
      <c r="R66">
        <f t="shared" si="31"/>
        <v>2000000</v>
      </c>
      <c r="S66">
        <f t="shared" si="32"/>
        <v>2086.4572714016213</v>
      </c>
      <c r="U66">
        <f t="shared" si="52"/>
        <v>0.21719401199999999</v>
      </c>
      <c r="V66">
        <f t="shared" si="53"/>
        <v>0.01</v>
      </c>
      <c r="W66">
        <f t="shared" si="54"/>
        <v>9.9716972989464164E-2</v>
      </c>
      <c r="X66">
        <f t="shared" si="55"/>
        <v>2.1657929428077354E-2</v>
      </c>
      <c r="Y66">
        <f t="shared" si="56"/>
        <v>9.971697298946417E-4</v>
      </c>
      <c r="Z66">
        <f t="shared" si="57"/>
        <v>7.706187383149217E-2</v>
      </c>
      <c r="AB66">
        <f t="shared" si="58"/>
        <v>255.82458463032702</v>
      </c>
      <c r="AC66">
        <f t="shared" si="33"/>
        <v>160.78630700355114</v>
      </c>
      <c r="AE66">
        <f t="shared" si="34"/>
        <v>0</v>
      </c>
      <c r="AF66">
        <f t="shared" si="35"/>
        <v>0</v>
      </c>
      <c r="AG66">
        <f t="shared" si="36"/>
        <v>-0.96327342289365214</v>
      </c>
      <c r="AH66">
        <f t="shared" si="37"/>
        <v>-43315.858856154708</v>
      </c>
      <c r="AI66">
        <f t="shared" si="38"/>
        <v>-43316.822129577602</v>
      </c>
      <c r="AJ66">
        <f t="shared" si="39"/>
        <v>95.03827762677588</v>
      </c>
      <c r="AK66">
        <f t="shared" si="61"/>
        <v>17.907720924122895</v>
      </c>
      <c r="AL66">
        <f t="shared" si="40"/>
        <v>-43203.876131026707</v>
      </c>
      <c r="AN66">
        <f t="shared" si="41"/>
        <v>0</v>
      </c>
      <c r="AO66">
        <f t="shared" si="42"/>
        <v>0</v>
      </c>
      <c r="AP66">
        <f t="shared" si="43"/>
        <v>-1.9539277087535366E-3</v>
      </c>
      <c r="AQ66">
        <f t="shared" si="44"/>
        <v>-87.862962722726337</v>
      </c>
      <c r="AR66">
        <f t="shared" si="45"/>
        <v>-87.864916650435092</v>
      </c>
      <c r="AS66">
        <f t="shared" si="46"/>
        <v>0.19277800013347843</v>
      </c>
      <c r="AT66">
        <f t="shared" si="47"/>
        <v>3.6324465393386282E-2</v>
      </c>
      <c r="AU66">
        <f t="shared" si="48"/>
        <v>-87.635814184908241</v>
      </c>
      <c r="AW66">
        <v>63</v>
      </c>
      <c r="AX66">
        <f>IF(Z66&gt;0, (R66*SUMPRODUCT(K66:$K$98, X66:$X$98)-K66*$AZ$3)/Z66, 0)</f>
        <v>2086.4572714016213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0.239685495</v>
      </c>
      <c r="Q67" s="5">
        <f t="shared" si="60"/>
        <v>12.5</v>
      </c>
      <c r="R67">
        <f t="shared" ref="R67:R89" si="62">$C$6</f>
        <v>2000000</v>
      </c>
      <c r="S67">
        <f t="shared" ref="S67:S89" si="63">AX67</f>
        <v>1520.1339222244012</v>
      </c>
      <c r="U67">
        <f t="shared" si="52"/>
        <v>0.239685495</v>
      </c>
      <c r="V67">
        <f t="shared" si="53"/>
        <v>0.01</v>
      </c>
      <c r="W67">
        <f t="shared" si="54"/>
        <v>7.706187383149217E-2</v>
      </c>
      <c r="X67">
        <f t="shared" si="55"/>
        <v>1.8470613374928748E-2</v>
      </c>
      <c r="Y67">
        <f t="shared" si="56"/>
        <v>7.7061873831492172E-4</v>
      </c>
      <c r="Z67">
        <f t="shared" si="57"/>
        <v>5.7820641718248494E-2</v>
      </c>
      <c r="AB67">
        <f t="shared" si="58"/>
        <v>160.78630700355114</v>
      </c>
      <c r="AC67">
        <f t="shared" ref="AC67:AC89" si="64">S67*Z67</f>
        <v>87.89511888069292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-0.72275802147810619</v>
      </c>
      <c r="AH67">
        <f t="shared" ref="AH67:AH89" si="68">-X67*R67</f>
        <v>-36941.226749857495</v>
      </c>
      <c r="AI67">
        <f t="shared" ref="AI67:AI89" si="69">SUM(AE67:AH67)</f>
        <v>-36941.94950787897</v>
      </c>
      <c r="AJ67">
        <f t="shared" ref="AJ67:AJ89" si="70">AB67-AC67</f>
        <v>72.891188122858225</v>
      </c>
      <c r="AK67">
        <f t="shared" si="61"/>
        <v>11.255041490248582</v>
      </c>
      <c r="AL67">
        <f t="shared" ref="AL67:AL89" si="71">SUM(AI67:AK67)</f>
        <v>-36857.803278265863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-1.3089824121421372E-3</v>
      </c>
      <c r="AQ67">
        <f t="shared" ref="AQ67:AQ89" si="75">AH67*$K67</f>
        <v>-66.904018580972462</v>
      </c>
      <c r="AR67">
        <f t="shared" ref="AR67:AR89" si="76">AI67*$K67</f>
        <v>-66.905327563384603</v>
      </c>
      <c r="AS67">
        <f t="shared" ref="AS67:AS89" si="77">AJ67*$K67</f>
        <v>0.13201276280246102</v>
      </c>
      <c r="AT67">
        <f t="shared" ref="AT67:AT89" si="78">AK67*$K67</f>
        <v>2.038393337860963E-2</v>
      </c>
      <c r="AU67">
        <f t="shared" ref="AU67:AU89" si="79">AL67*$K67</f>
        <v>-66.752930867203531</v>
      </c>
      <c r="AW67">
        <v>64</v>
      </c>
      <c r="AX67">
        <f>IF(Z67&gt;0, (R67*SUMPRODUCT(K67:$K$98, X67:$X$98)-K67*$AZ$3)/Z67, 0)</f>
        <v>1520.1339222244012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0.26259210900000002</v>
      </c>
      <c r="Q68" s="5">
        <f t="shared" si="60"/>
        <v>12.5</v>
      </c>
      <c r="R68">
        <f t="shared" si="62"/>
        <v>2000000</v>
      </c>
      <c r="S68">
        <f t="shared" si="63"/>
        <v>816.91433752990292</v>
      </c>
      <c r="U68">
        <f t="shared" ref="U68:U89" si="83">M68</f>
        <v>0.26259210900000002</v>
      </c>
      <c r="V68">
        <f t="shared" ref="V68:V89" si="84">$C$10</f>
        <v>0.01</v>
      </c>
      <c r="W68">
        <f t="shared" ref="W68:W89" si="85">Z67</f>
        <v>5.7820641718248494E-2</v>
      </c>
      <c r="X68">
        <f t="shared" ref="X68:X89" si="86">U68*W68</f>
        <v>1.5183244252528257E-2</v>
      </c>
      <c r="Y68">
        <f t="shared" ref="Y68:Y89" si="87">V68*W68</f>
        <v>5.7820641718248501E-4</v>
      </c>
      <c r="Z68">
        <f t="shared" ref="Z68:Z89" si="88">MAX(0, W68-X68-Y68)</f>
        <v>4.2059191048537746E-2</v>
      </c>
      <c r="AB68">
        <f t="shared" ref="AB68:AB89" si="89">AC67</f>
        <v>87.89511888069292</v>
      </c>
      <c r="AC68">
        <f t="shared" si="64"/>
        <v>34.358756192459836</v>
      </c>
      <c r="AE68">
        <f t="shared" si="65"/>
        <v>0</v>
      </c>
      <c r="AF68">
        <f t="shared" si="66"/>
        <v>0</v>
      </c>
      <c r="AG68">
        <f t="shared" si="67"/>
        <v>-0.52573988810672179</v>
      </c>
      <c r="AH68">
        <f t="shared" si="68"/>
        <v>-30366.488505056514</v>
      </c>
      <c r="AI68">
        <f t="shared" si="69"/>
        <v>-30367.014244944621</v>
      </c>
      <c r="AJ68">
        <f t="shared" si="70"/>
        <v>53.536362688233083</v>
      </c>
      <c r="AK68">
        <f t="shared" si="61"/>
        <v>6.1526583216485049</v>
      </c>
      <c r="AL68">
        <f t="shared" si="71"/>
        <v>-30307.325223934742</v>
      </c>
      <c r="AN68">
        <f t="shared" si="72"/>
        <v>0</v>
      </c>
      <c r="AO68">
        <f t="shared" si="73"/>
        <v>0</v>
      </c>
      <c r="AP68">
        <f t="shared" si="74"/>
        <v>-8.5014654979678978E-4</v>
      </c>
      <c r="AQ68">
        <f t="shared" si="75"/>
        <v>-49.104064606901574</v>
      </c>
      <c r="AR68">
        <f t="shared" si="76"/>
        <v>-49.104914753451375</v>
      </c>
      <c r="AS68">
        <f t="shared" si="77"/>
        <v>8.6570859578438436E-2</v>
      </c>
      <c r="AT68">
        <f t="shared" si="78"/>
        <v>9.9491428414619238E-3</v>
      </c>
      <c r="AU68">
        <f t="shared" si="79"/>
        <v>-49.008394751031474</v>
      </c>
      <c r="AW68">
        <v>65</v>
      </c>
      <c r="AX68">
        <f>IF(Z68&gt;0, (R68*SUMPRODUCT(K68:$K$98, X68:$X$98)-K68*$AZ$3)/Z68, 0)</f>
        <v>816.91433752990292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0.28653067599999998</v>
      </c>
      <c r="Q69" s="5">
        <f t="shared" ref="Q69:Q89" si="91">$C$8</f>
        <v>12.5</v>
      </c>
      <c r="R69">
        <f t="shared" si="62"/>
        <v>2000000</v>
      </c>
      <c r="S69">
        <f t="shared" si="63"/>
        <v>-94.969684725345587</v>
      </c>
      <c r="U69">
        <f t="shared" si="83"/>
        <v>0.28653067599999998</v>
      </c>
      <c r="V69">
        <f t="shared" si="84"/>
        <v>0.01</v>
      </c>
      <c r="W69">
        <f t="shared" si="85"/>
        <v>4.2059191048537746E-2</v>
      </c>
      <c r="X69">
        <f t="shared" si="86"/>
        <v>1.2051248443150668E-2</v>
      </c>
      <c r="Y69">
        <f t="shared" si="87"/>
        <v>4.2059191048537747E-4</v>
      </c>
      <c r="Z69">
        <f t="shared" si="88"/>
        <v>2.9587350694901701E-2</v>
      </c>
      <c r="AB69">
        <f t="shared" si="89"/>
        <v>34.358756192459836</v>
      </c>
      <c r="AC69">
        <f t="shared" si="64"/>
        <v>-2.8099013673530493</v>
      </c>
      <c r="AE69">
        <f t="shared" si="65"/>
        <v>0</v>
      </c>
      <c r="AF69">
        <f t="shared" si="66"/>
        <v>0</v>
      </c>
      <c r="AG69">
        <f t="shared" si="67"/>
        <v>-0.36984188368627124</v>
      </c>
      <c r="AH69">
        <f t="shared" si="68"/>
        <v>-24102.496886301335</v>
      </c>
      <c r="AI69">
        <f t="shared" si="69"/>
        <v>-24102.866728185021</v>
      </c>
      <c r="AJ69">
        <f t="shared" si="70"/>
        <v>37.168657559812885</v>
      </c>
      <c r="AK69">
        <f t="shared" si="61"/>
        <v>2.4051129334721888</v>
      </c>
      <c r="AL69">
        <f t="shared" si="71"/>
        <v>-24063.292957691734</v>
      </c>
      <c r="AN69">
        <f t="shared" si="72"/>
        <v>0</v>
      </c>
      <c r="AO69">
        <f t="shared" si="73"/>
        <v>0</v>
      </c>
      <c r="AP69">
        <f t="shared" si="74"/>
        <v>-5.3397501668435725E-4</v>
      </c>
      <c r="AQ69">
        <f t="shared" si="75"/>
        <v>-34.799009373191687</v>
      </c>
      <c r="AR69">
        <f t="shared" si="76"/>
        <v>-34.799543348208374</v>
      </c>
      <c r="AS69">
        <f t="shared" si="77"/>
        <v>5.3663836942470622E-2</v>
      </c>
      <c r="AT69">
        <f t="shared" si="78"/>
        <v>3.4724845276528863E-3</v>
      </c>
      <c r="AU69">
        <f t="shared" si="79"/>
        <v>-34.742407026738242</v>
      </c>
      <c r="AW69">
        <v>66</v>
      </c>
      <c r="AX69">
        <f>IF(Z69&gt;0, (R69*SUMPRODUCT(K69:$K$98, X69:$X$98)-K69*$AZ$3)/Z69, 0)</f>
        <v>-94.969684725345587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0.31063079199999999</v>
      </c>
      <c r="Q70" s="5">
        <f t="shared" si="91"/>
        <v>12.5</v>
      </c>
      <c r="R70">
        <f t="shared" si="62"/>
        <v>2000000</v>
      </c>
      <c r="S70">
        <f t="shared" si="63"/>
        <v>-1340.8612816577406</v>
      </c>
      <c r="U70">
        <f t="shared" si="83"/>
        <v>0.31063079199999999</v>
      </c>
      <c r="V70">
        <f t="shared" si="84"/>
        <v>0.01</v>
      </c>
      <c r="W70">
        <f t="shared" si="85"/>
        <v>2.9587350694901701E-2</v>
      </c>
      <c r="X70">
        <f t="shared" si="86"/>
        <v>9.1907421795390659E-3</v>
      </c>
      <c r="Y70">
        <f t="shared" si="87"/>
        <v>2.9587350694901699E-4</v>
      </c>
      <c r="Z70">
        <f t="shared" si="88"/>
        <v>2.0100735008413619E-2</v>
      </c>
      <c r="AB70">
        <f t="shared" si="89"/>
        <v>-2.8099013673530493</v>
      </c>
      <c r="AC70">
        <f t="shared" si="64"/>
        <v>-26.952297305644102</v>
      </c>
      <c r="AE70">
        <f t="shared" si="65"/>
        <v>0</v>
      </c>
      <c r="AF70">
        <f t="shared" si="66"/>
        <v>0</v>
      </c>
      <c r="AG70">
        <f t="shared" si="67"/>
        <v>-0.25125918760517024</v>
      </c>
      <c r="AH70">
        <f t="shared" si="68"/>
        <v>-18381.484359078131</v>
      </c>
      <c r="AI70">
        <f t="shared" si="69"/>
        <v>-18381.735618265735</v>
      </c>
      <c r="AJ70">
        <f t="shared" si="70"/>
        <v>24.142395938291052</v>
      </c>
      <c r="AK70">
        <f t="shared" si="61"/>
        <v>-0.19669309571471347</v>
      </c>
      <c r="AL70">
        <f t="shared" si="71"/>
        <v>-18357.789915423156</v>
      </c>
      <c r="AN70">
        <f t="shared" si="72"/>
        <v>0</v>
      </c>
      <c r="AO70">
        <f t="shared" si="73"/>
        <v>0</v>
      </c>
      <c r="AP70">
        <f t="shared" si="74"/>
        <v>-3.2389837872914156E-4</v>
      </c>
      <c r="AQ70">
        <f t="shared" si="75"/>
        <v>-23.695583191553585</v>
      </c>
      <c r="AR70">
        <f t="shared" si="76"/>
        <v>-23.695907089932312</v>
      </c>
      <c r="AS70">
        <f t="shared" si="77"/>
        <v>3.1121977976532215E-2</v>
      </c>
      <c r="AT70">
        <f t="shared" si="78"/>
        <v>-2.5355719492862279E-4</v>
      </c>
      <c r="AU70">
        <f t="shared" si="79"/>
        <v>-23.665038669150704</v>
      </c>
      <c r="AW70">
        <v>67</v>
      </c>
      <c r="AX70">
        <f>IF(Z70&gt;0, (R70*SUMPRODUCT(K70:$K$98, X70:$X$98)-K70*$AZ$3)/Z70, 0)</f>
        <v>-1340.8612816577406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0.33433633699999998</v>
      </c>
      <c r="Q71" s="5">
        <f t="shared" si="91"/>
        <v>12.5</v>
      </c>
      <c r="R71">
        <f t="shared" si="62"/>
        <v>2000000</v>
      </c>
      <c r="S71">
        <f t="shared" si="63"/>
        <v>-3121.0291769537494</v>
      </c>
      <c r="U71">
        <f t="shared" si="83"/>
        <v>0.33433633699999998</v>
      </c>
      <c r="V71">
        <f t="shared" si="84"/>
        <v>0.01</v>
      </c>
      <c r="W71">
        <f t="shared" si="85"/>
        <v>2.0100735008413619E-2</v>
      </c>
      <c r="X71">
        <f t="shared" si="86"/>
        <v>6.7204061137206735E-3</v>
      </c>
      <c r="Y71">
        <f t="shared" si="87"/>
        <v>2.010073500841362E-4</v>
      </c>
      <c r="Z71">
        <f t="shared" si="88"/>
        <v>1.3179321544608808E-2</v>
      </c>
      <c r="AB71">
        <f t="shared" si="89"/>
        <v>-26.952297305644102</v>
      </c>
      <c r="AC71">
        <f t="shared" si="64"/>
        <v>-41.133047073179249</v>
      </c>
      <c r="AE71">
        <f t="shared" si="65"/>
        <v>0</v>
      </c>
      <c r="AF71">
        <f t="shared" si="66"/>
        <v>0</v>
      </c>
      <c r="AG71">
        <f t="shared" si="67"/>
        <v>-0.16474151930761011</v>
      </c>
      <c r="AH71">
        <f t="shared" si="68"/>
        <v>-13440.812227441347</v>
      </c>
      <c r="AI71">
        <f t="shared" si="69"/>
        <v>-13440.976968960655</v>
      </c>
      <c r="AJ71">
        <f t="shared" si="70"/>
        <v>14.180749767535147</v>
      </c>
      <c r="AK71">
        <f t="shared" si="61"/>
        <v>-1.8866608113950873</v>
      </c>
      <c r="AL71">
        <f t="shared" si="71"/>
        <v>-13428.682880004515</v>
      </c>
      <c r="AN71">
        <f t="shared" si="72"/>
        <v>0</v>
      </c>
      <c r="AO71">
        <f t="shared" si="73"/>
        <v>0</v>
      </c>
      <c r="AP71">
        <f t="shared" si="74"/>
        <v>-1.89614640569027E-4</v>
      </c>
      <c r="AQ71">
        <f t="shared" si="75"/>
        <v>-15.470142500648558</v>
      </c>
      <c r="AR71">
        <f t="shared" si="76"/>
        <v>-15.470332115289127</v>
      </c>
      <c r="AS71">
        <f t="shared" si="77"/>
        <v>1.632179781679529E-2</v>
      </c>
      <c r="AT71">
        <f t="shared" si="78"/>
        <v>-2.1715139761481054E-3</v>
      </c>
      <c r="AU71">
        <f t="shared" si="79"/>
        <v>-15.456181831448481</v>
      </c>
      <c r="AW71">
        <v>68</v>
      </c>
      <c r="AX71">
        <f>IF(Z71&gt;0, (R71*SUMPRODUCT(K71:$K$98, X71:$X$98)-K71*$AZ$3)/Z71, 0)</f>
        <v>-3121.0291769537494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0.35860877099999999</v>
      </c>
      <c r="Q72" s="5">
        <f t="shared" si="91"/>
        <v>12.5</v>
      </c>
      <c r="R72">
        <f t="shared" si="62"/>
        <v>2000000</v>
      </c>
      <c r="S72">
        <f t="shared" si="63"/>
        <v>-5781.2789082530826</v>
      </c>
      <c r="U72">
        <f t="shared" si="83"/>
        <v>0.35860877099999999</v>
      </c>
      <c r="V72">
        <f t="shared" si="84"/>
        <v>0.01</v>
      </c>
      <c r="W72">
        <f t="shared" si="85"/>
        <v>1.3179321544608808E-2</v>
      </c>
      <c r="X72">
        <f t="shared" si="86"/>
        <v>4.7262203017259868E-3</v>
      </c>
      <c r="Y72">
        <f t="shared" si="87"/>
        <v>1.3179321544608808E-4</v>
      </c>
      <c r="Z72">
        <f t="shared" si="88"/>
        <v>8.3213080274367347E-3</v>
      </c>
      <c r="AB72">
        <f t="shared" si="89"/>
        <v>-41.133047073179249</v>
      </c>
      <c r="AC72">
        <f t="shared" si="64"/>
        <v>-48.107802588097059</v>
      </c>
      <c r="AE72">
        <f t="shared" si="65"/>
        <v>0</v>
      </c>
      <c r="AF72">
        <f t="shared" si="66"/>
        <v>0</v>
      </c>
      <c r="AG72">
        <f t="shared" si="67"/>
        <v>-0.10401635034295918</v>
      </c>
      <c r="AH72">
        <f t="shared" si="68"/>
        <v>-9452.4406034519743</v>
      </c>
      <c r="AI72">
        <f t="shared" si="69"/>
        <v>-9452.5446198023164</v>
      </c>
      <c r="AJ72">
        <f t="shared" si="70"/>
        <v>6.9747555149178098</v>
      </c>
      <c r="AK72">
        <f t="shared" ref="AK72:AK89" si="92">G72*SUM(AB72:AB72, AE72:AF72)</f>
        <v>-2.8793132951225475</v>
      </c>
      <c r="AL72">
        <f t="shared" si="71"/>
        <v>-9448.4491775825227</v>
      </c>
      <c r="AN72">
        <f t="shared" si="72"/>
        <v>0</v>
      </c>
      <c r="AO72">
        <f t="shared" si="73"/>
        <v>0</v>
      </c>
      <c r="AP72">
        <f t="shared" si="74"/>
        <v>-1.0689376870113501E-4</v>
      </c>
      <c r="AQ72">
        <f t="shared" si="75"/>
        <v>-9.7139247454379305</v>
      </c>
      <c r="AR72">
        <f t="shared" si="76"/>
        <v>-9.714031639206631</v>
      </c>
      <c r="AS72">
        <f t="shared" si="77"/>
        <v>7.1676991194207637E-3</v>
      </c>
      <c r="AT72">
        <f t="shared" si="78"/>
        <v>-2.9589641279676566E-3</v>
      </c>
      <c r="AU72">
        <f t="shared" si="79"/>
        <v>-9.70982290421518</v>
      </c>
      <c r="AW72">
        <v>69</v>
      </c>
      <c r="AX72">
        <f>IF(Z72&gt;0, (R72*SUMPRODUCT(K72:$K$98, X72:$X$98)-K72*$AZ$3)/Z72, 0)</f>
        <v>-5781.2789082530826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0.383306127</v>
      </c>
      <c r="Q73" s="5">
        <f t="shared" si="91"/>
        <v>12.5</v>
      </c>
      <c r="R73">
        <f t="shared" si="62"/>
        <v>2000000</v>
      </c>
      <c r="S73">
        <f t="shared" si="63"/>
        <v>-9950.8158397126426</v>
      </c>
      <c r="U73">
        <f t="shared" si="83"/>
        <v>0.383306127</v>
      </c>
      <c r="V73">
        <f t="shared" si="84"/>
        <v>0.01</v>
      </c>
      <c r="W73">
        <f t="shared" si="85"/>
        <v>8.3213080274367347E-3</v>
      </c>
      <c r="X73">
        <f t="shared" si="86"/>
        <v>3.1896083515707847E-3</v>
      </c>
      <c r="Y73">
        <f t="shared" si="87"/>
        <v>8.3213080274367344E-5</v>
      </c>
      <c r="Z73">
        <f t="shared" si="88"/>
        <v>5.0484865955915826E-3</v>
      </c>
      <c r="AB73">
        <f t="shared" si="89"/>
        <v>-48.107802588097059</v>
      </c>
      <c r="AC73">
        <f t="shared" si="64"/>
        <v>-50.236560381989676</v>
      </c>
      <c r="AE73">
        <f t="shared" si="65"/>
        <v>0</v>
      </c>
      <c r="AF73">
        <f t="shared" si="66"/>
        <v>0</v>
      </c>
      <c r="AG73">
        <f t="shared" si="67"/>
        <v>-6.3106082444894782E-2</v>
      </c>
      <c r="AH73">
        <f t="shared" si="68"/>
        <v>-6379.2167031415693</v>
      </c>
      <c r="AI73">
        <f t="shared" si="69"/>
        <v>-6379.2798092240146</v>
      </c>
      <c r="AJ73">
        <f t="shared" si="70"/>
        <v>2.1287577938926177</v>
      </c>
      <c r="AK73">
        <f t="shared" si="92"/>
        <v>-3.3675461811667944</v>
      </c>
      <c r="AL73">
        <f t="shared" si="71"/>
        <v>-6380.5185976112889</v>
      </c>
      <c r="AN73">
        <f t="shared" si="72"/>
        <v>0</v>
      </c>
      <c r="AO73">
        <f t="shared" si="73"/>
        <v>0</v>
      </c>
      <c r="AP73">
        <f t="shared" si="74"/>
        <v>-5.7903387975765871E-5</v>
      </c>
      <c r="AQ73">
        <f t="shared" si="75"/>
        <v>-5.8532909258951262</v>
      </c>
      <c r="AR73">
        <f t="shared" si="76"/>
        <v>-5.8533488292831022</v>
      </c>
      <c r="AS73">
        <f t="shared" si="77"/>
        <v>1.9532552754139704E-3</v>
      </c>
      <c r="AT73">
        <f t="shared" si="78"/>
        <v>-3.0899134520777772E-3</v>
      </c>
      <c r="AU73">
        <f t="shared" si="79"/>
        <v>-5.8544854874597663</v>
      </c>
      <c r="AW73">
        <v>70</v>
      </c>
      <c r="AX73">
        <f>IF(Z73&gt;0, (R73*SUMPRODUCT(K73:$K$98, X73:$X$98)-K73*$AZ$3)/Z73, 0)</f>
        <v>-9950.8158397126426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0.40826881399999998</v>
      </c>
      <c r="Q74" s="5">
        <f t="shared" si="91"/>
        <v>12.5</v>
      </c>
      <c r="R74">
        <f t="shared" si="62"/>
        <v>2000000</v>
      </c>
      <c r="S74">
        <f t="shared" si="63"/>
        <v>-16792.542252307372</v>
      </c>
      <c r="U74">
        <f t="shared" si="83"/>
        <v>0.40826881399999998</v>
      </c>
      <c r="V74">
        <f t="shared" si="84"/>
        <v>0.01</v>
      </c>
      <c r="W74">
        <f t="shared" si="85"/>
        <v>5.0484865955915826E-3</v>
      </c>
      <c r="X74">
        <f t="shared" si="86"/>
        <v>2.0611396348770728E-3</v>
      </c>
      <c r="Y74">
        <f t="shared" si="87"/>
        <v>5.0484865955915827E-5</v>
      </c>
      <c r="Z74">
        <f t="shared" si="88"/>
        <v>2.9368620947585939E-3</v>
      </c>
      <c r="AB74">
        <f t="shared" si="89"/>
        <v>-50.236560381989676</v>
      </c>
      <c r="AC74">
        <f t="shared" si="64"/>
        <v>-49.317380815433623</v>
      </c>
      <c r="AE74">
        <f t="shared" si="65"/>
        <v>0</v>
      </c>
      <c r="AF74">
        <f t="shared" si="66"/>
        <v>0</v>
      </c>
      <c r="AG74">
        <f t="shared" si="67"/>
        <v>-3.6710776184482423E-2</v>
      </c>
      <c r="AH74">
        <f t="shared" si="68"/>
        <v>-4122.2792697541454</v>
      </c>
      <c r="AI74">
        <f t="shared" si="69"/>
        <v>-4122.3159805303303</v>
      </c>
      <c r="AJ74">
        <f t="shared" si="70"/>
        <v>-0.91917956655605337</v>
      </c>
      <c r="AK74">
        <f t="shared" si="92"/>
        <v>-3.5165592267392776</v>
      </c>
      <c r="AL74">
        <f t="shared" si="71"/>
        <v>-4126.7517193236254</v>
      </c>
      <c r="AN74">
        <f t="shared" si="72"/>
        <v>0</v>
      </c>
      <c r="AO74">
        <f t="shared" si="73"/>
        <v>0</v>
      </c>
      <c r="AP74">
        <f t="shared" si="74"/>
        <v>-3.0075184429071803E-5</v>
      </c>
      <c r="AQ74">
        <f t="shared" si="75"/>
        <v>-3.3771639336353982</v>
      </c>
      <c r="AR74">
        <f t="shared" si="76"/>
        <v>-3.3771940088198278</v>
      </c>
      <c r="AS74">
        <f t="shared" si="77"/>
        <v>-7.5303488132982767E-4</v>
      </c>
      <c r="AT74">
        <f t="shared" si="78"/>
        <v>-2.8809297512113882E-3</v>
      </c>
      <c r="AU74">
        <f t="shared" si="79"/>
        <v>-3.380827973452369</v>
      </c>
      <c r="AW74">
        <v>71</v>
      </c>
      <c r="AX74">
        <f>IF(Z74&gt;0, (R74*SUMPRODUCT(K74:$K$98, X74:$X$98)-K74*$AZ$3)/Z74, 0)</f>
        <v>-16792.542252307372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0.43333920100000001</v>
      </c>
      <c r="Q75" s="5">
        <f t="shared" si="91"/>
        <v>12.5</v>
      </c>
      <c r="R75">
        <f t="shared" si="62"/>
        <v>2000000</v>
      </c>
      <c r="S75">
        <f t="shared" si="63"/>
        <v>-28533.563053899641</v>
      </c>
      <c r="U75">
        <f t="shared" si="83"/>
        <v>0.43333920100000001</v>
      </c>
      <c r="V75">
        <f t="shared" si="84"/>
        <v>0.01</v>
      </c>
      <c r="W75">
        <f t="shared" si="85"/>
        <v>2.9368620947585939E-3</v>
      </c>
      <c r="X75">
        <f t="shared" si="86"/>
        <v>1.2726574735898754E-3</v>
      </c>
      <c r="Y75">
        <f t="shared" si="87"/>
        <v>2.9368620947585939E-5</v>
      </c>
      <c r="Z75">
        <f t="shared" si="88"/>
        <v>1.6348360002211325E-3</v>
      </c>
      <c r="AB75">
        <f t="shared" si="89"/>
        <v>-49.317380815433623</v>
      </c>
      <c r="AC75">
        <f t="shared" si="64"/>
        <v>-46.647696095094773</v>
      </c>
      <c r="AE75">
        <f t="shared" si="65"/>
        <v>0</v>
      </c>
      <c r="AF75">
        <f t="shared" si="66"/>
        <v>0</v>
      </c>
      <c r="AG75">
        <f t="shared" si="67"/>
        <v>-2.0435450002764158E-2</v>
      </c>
      <c r="AH75">
        <f t="shared" si="68"/>
        <v>-2545.3149471797506</v>
      </c>
      <c r="AI75">
        <f t="shared" si="69"/>
        <v>-2545.3353826297534</v>
      </c>
      <c r="AJ75">
        <f t="shared" si="70"/>
        <v>-2.6696847203388501</v>
      </c>
      <c r="AK75">
        <f t="shared" si="92"/>
        <v>-3.4522166570803541</v>
      </c>
      <c r="AL75">
        <f t="shared" si="71"/>
        <v>-2551.4572840071728</v>
      </c>
      <c r="AN75">
        <f t="shared" si="72"/>
        <v>0</v>
      </c>
      <c r="AO75">
        <f t="shared" si="73"/>
        <v>0</v>
      </c>
      <c r="AP75">
        <f t="shared" si="74"/>
        <v>-1.4947925173535239E-5</v>
      </c>
      <c r="AQ75">
        <f t="shared" si="75"/>
        <v>-1.861822341488802</v>
      </c>
      <c r="AR75">
        <f t="shared" si="76"/>
        <v>-1.8618372894139756</v>
      </c>
      <c r="AS75">
        <f t="shared" si="77"/>
        <v>-1.9527951393856092E-3</v>
      </c>
      <c r="AT75">
        <f t="shared" si="78"/>
        <v>-2.5251940263556253E-3</v>
      </c>
      <c r="AU75">
        <f t="shared" si="79"/>
        <v>-1.866315278579717</v>
      </c>
      <c r="AW75">
        <v>72</v>
      </c>
      <c r="AX75">
        <f>IF(Z75&gt;0, (R75*SUMPRODUCT(K75:$K$98, X75:$X$98)-K75*$AZ$3)/Z75, 0)</f>
        <v>-28533.563053899641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0.458542742</v>
      </c>
      <c r="Q76" s="5">
        <f t="shared" si="91"/>
        <v>12.5</v>
      </c>
      <c r="R76">
        <f t="shared" si="62"/>
        <v>2000000</v>
      </c>
      <c r="S76">
        <f t="shared" si="63"/>
        <v>-49618.198529190791</v>
      </c>
      <c r="U76">
        <f t="shared" si="83"/>
        <v>0.458542742</v>
      </c>
      <c r="V76">
        <f t="shared" si="84"/>
        <v>0.01</v>
      </c>
      <c r="W76">
        <f t="shared" si="85"/>
        <v>1.6348360002211325E-3</v>
      </c>
      <c r="X76">
        <f t="shared" si="86"/>
        <v>7.4964218226171073E-4</v>
      </c>
      <c r="Y76">
        <f t="shared" si="87"/>
        <v>1.6348360002211327E-5</v>
      </c>
      <c r="Z76">
        <f t="shared" si="88"/>
        <v>8.6884545795721049E-4</v>
      </c>
      <c r="AB76">
        <f t="shared" si="89"/>
        <v>-46.647696095094773</v>
      </c>
      <c r="AC76">
        <f t="shared" si="64"/>
        <v>-43.110546424106559</v>
      </c>
      <c r="AE76">
        <f t="shared" si="65"/>
        <v>0</v>
      </c>
      <c r="AF76">
        <f t="shared" si="66"/>
        <v>0</v>
      </c>
      <c r="AG76">
        <f t="shared" si="67"/>
        <v>-1.0860568224465132E-2</v>
      </c>
      <c r="AH76">
        <f t="shared" si="68"/>
        <v>-1499.2843645234216</v>
      </c>
      <c r="AI76">
        <f t="shared" si="69"/>
        <v>-1499.295225091646</v>
      </c>
      <c r="AJ76">
        <f t="shared" si="70"/>
        <v>-3.5371496709882138</v>
      </c>
      <c r="AK76">
        <f t="shared" si="92"/>
        <v>-3.2653387266566343</v>
      </c>
      <c r="AL76">
        <f t="shared" si="71"/>
        <v>-1506.0977134892908</v>
      </c>
      <c r="AN76">
        <f t="shared" si="72"/>
        <v>0</v>
      </c>
      <c r="AO76">
        <f t="shared" si="73"/>
        <v>0</v>
      </c>
      <c r="AP76">
        <f t="shared" si="74"/>
        <v>-7.0930208263537604E-6</v>
      </c>
      <c r="AQ76">
        <f t="shared" si="75"/>
        <v>-0.97918037089766774</v>
      </c>
      <c r="AR76">
        <f t="shared" si="76"/>
        <v>-0.97918746391849409</v>
      </c>
      <c r="AS76">
        <f t="shared" si="77"/>
        <v>-2.3101071475922115E-3</v>
      </c>
      <c r="AT76">
        <f t="shared" si="78"/>
        <v>-2.1325878273202072E-3</v>
      </c>
      <c r="AU76">
        <f t="shared" si="79"/>
        <v>-0.98363015889340644</v>
      </c>
      <c r="AW76">
        <v>73</v>
      </c>
      <c r="AX76">
        <f>IF(Z76&gt;0, (R76*SUMPRODUCT(K76:$K$98, X76:$X$98)-K76*$AZ$3)/Z76, 0)</f>
        <v>-49618.198529190791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0.48392545599999998</v>
      </c>
      <c r="Q77" s="5">
        <f t="shared" si="91"/>
        <v>12.5</v>
      </c>
      <c r="R77">
        <f t="shared" si="62"/>
        <v>2000000</v>
      </c>
      <c r="S77">
        <f t="shared" si="63"/>
        <v>-89308.995355753956</v>
      </c>
      <c r="U77">
        <f t="shared" si="83"/>
        <v>0.48392545599999998</v>
      </c>
      <c r="V77">
        <f t="shared" si="84"/>
        <v>0.01</v>
      </c>
      <c r="W77">
        <f t="shared" si="85"/>
        <v>8.6884545795721049E-4</v>
      </c>
      <c r="X77">
        <f t="shared" si="86"/>
        <v>4.204564344354719E-4</v>
      </c>
      <c r="Y77">
        <f t="shared" si="87"/>
        <v>8.6884545795721051E-6</v>
      </c>
      <c r="Z77">
        <f t="shared" si="88"/>
        <v>4.397005689421665E-4</v>
      </c>
      <c r="AB77">
        <f t="shared" si="89"/>
        <v>-43.110546424106559</v>
      </c>
      <c r="AC77">
        <f t="shared" si="64"/>
        <v>-39.26921606957832</v>
      </c>
      <c r="AE77">
        <f t="shared" si="65"/>
        <v>0</v>
      </c>
      <c r="AF77">
        <f t="shared" si="66"/>
        <v>0</v>
      </c>
      <c r="AG77">
        <f t="shared" si="67"/>
        <v>-5.4962571117770816E-3</v>
      </c>
      <c r="AH77">
        <f t="shared" si="68"/>
        <v>-840.91286887094384</v>
      </c>
      <c r="AI77">
        <f t="shared" si="69"/>
        <v>-840.9183651280556</v>
      </c>
      <c r="AJ77">
        <f t="shared" si="70"/>
        <v>-3.8413303545282389</v>
      </c>
      <c r="AK77">
        <f t="shared" si="92"/>
        <v>-3.0177382496874596</v>
      </c>
      <c r="AL77">
        <f t="shared" si="71"/>
        <v>-847.77743373227133</v>
      </c>
      <c r="AN77">
        <f t="shared" si="72"/>
        <v>0</v>
      </c>
      <c r="AO77">
        <f t="shared" si="73"/>
        <v>0</v>
      </c>
      <c r="AP77">
        <f t="shared" si="74"/>
        <v>-3.2049975716781096E-6</v>
      </c>
      <c r="AQ77">
        <f t="shared" si="75"/>
        <v>-0.49035619111582002</v>
      </c>
      <c r="AR77">
        <f t="shared" si="76"/>
        <v>-0.49035939611339169</v>
      </c>
      <c r="AS77">
        <f t="shared" si="77"/>
        <v>-2.2399706214427453E-3</v>
      </c>
      <c r="AT77">
        <f t="shared" si="78"/>
        <v>-1.7597145776685292E-3</v>
      </c>
      <c r="AU77">
        <f t="shared" si="79"/>
        <v>-0.494359081312503</v>
      </c>
      <c r="AW77">
        <v>74</v>
      </c>
      <c r="AX77">
        <f>IF(Z77&gt;0, (R77*SUMPRODUCT(K77:$K$98, X77:$X$98)-K77*$AZ$3)/Z77, 0)</f>
        <v>-89308.995355753956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0.50934341699999997</v>
      </c>
      <c r="Q78" s="5">
        <f t="shared" si="91"/>
        <v>12.5</v>
      </c>
      <c r="R78">
        <f t="shared" si="62"/>
        <v>2000000</v>
      </c>
      <c r="S78">
        <f t="shared" si="63"/>
        <v>-167761.47699264149</v>
      </c>
      <c r="U78">
        <f t="shared" si="83"/>
        <v>0.50934341699999997</v>
      </c>
      <c r="V78">
        <f t="shared" si="84"/>
        <v>0.01</v>
      </c>
      <c r="W78">
        <f t="shared" si="85"/>
        <v>4.397005689421665E-4</v>
      </c>
      <c r="X78">
        <f t="shared" si="86"/>
        <v>2.2395859024184714E-4</v>
      </c>
      <c r="Y78">
        <f t="shared" si="87"/>
        <v>4.3970056894216651E-6</v>
      </c>
      <c r="Z78">
        <f t="shared" si="88"/>
        <v>2.1134497301089768E-4</v>
      </c>
      <c r="AB78">
        <f t="shared" si="89"/>
        <v>-39.26921606957832</v>
      </c>
      <c r="AC78">
        <f t="shared" si="64"/>
        <v>-35.455544827278146</v>
      </c>
      <c r="AE78">
        <f t="shared" si="65"/>
        <v>0</v>
      </c>
      <c r="AF78">
        <f t="shared" si="66"/>
        <v>0</v>
      </c>
      <c r="AG78">
        <f t="shared" si="67"/>
        <v>-2.6418121626362212E-3</v>
      </c>
      <c r="AH78">
        <f t="shared" si="68"/>
        <v>-447.91718048369427</v>
      </c>
      <c r="AI78">
        <f t="shared" si="69"/>
        <v>-447.91982229585687</v>
      </c>
      <c r="AJ78">
        <f t="shared" si="70"/>
        <v>-3.813671242300174</v>
      </c>
      <c r="AK78">
        <f t="shared" si="92"/>
        <v>-2.7488451248704826</v>
      </c>
      <c r="AL78">
        <f t="shared" si="71"/>
        <v>-454.48233866302752</v>
      </c>
      <c r="AN78">
        <f t="shared" si="72"/>
        <v>0</v>
      </c>
      <c r="AO78">
        <f t="shared" si="73"/>
        <v>0</v>
      </c>
      <c r="AP78">
        <f t="shared" si="74"/>
        <v>-1.3754492690411587E-6</v>
      </c>
      <c r="AQ78">
        <f t="shared" si="75"/>
        <v>-0.23320634494789008</v>
      </c>
      <c r="AR78">
        <f t="shared" si="76"/>
        <v>-0.23320772039715909</v>
      </c>
      <c r="AS78">
        <f t="shared" si="77"/>
        <v>-1.985573159505274E-3</v>
      </c>
      <c r="AT78">
        <f t="shared" si="78"/>
        <v>-1.431175566221015E-3</v>
      </c>
      <c r="AU78">
        <f t="shared" si="79"/>
        <v>-0.23662446912288537</v>
      </c>
      <c r="AW78">
        <v>75</v>
      </c>
      <c r="AX78">
        <f>IF(Z78&gt;0, (R78*SUMPRODUCT(K78:$K$98, X78:$X$98)-K78*$AZ$3)/Z78, 0)</f>
        <v>-167761.47699264149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0.53464878299999996</v>
      </c>
      <c r="Q79" s="5">
        <f t="shared" si="91"/>
        <v>12.5</v>
      </c>
      <c r="R79">
        <f t="shared" si="62"/>
        <v>2000000</v>
      </c>
      <c r="S79">
        <f t="shared" si="63"/>
        <v>-330913.65435824188</v>
      </c>
      <c r="U79">
        <f t="shared" si="83"/>
        <v>0.53464878299999996</v>
      </c>
      <c r="V79">
        <f t="shared" si="84"/>
        <v>0.01</v>
      </c>
      <c r="W79">
        <f t="shared" si="85"/>
        <v>2.1134497301089768E-4</v>
      </c>
      <c r="X79">
        <f t="shared" si="86"/>
        <v>1.1299533261344429E-4</v>
      </c>
      <c r="Y79">
        <f t="shared" si="87"/>
        <v>2.1134497301089769E-6</v>
      </c>
      <c r="Z79">
        <f t="shared" si="88"/>
        <v>9.6236190667344426E-5</v>
      </c>
      <c r="AB79">
        <f t="shared" si="89"/>
        <v>-35.455544827278146</v>
      </c>
      <c r="AC79">
        <f t="shared" si="64"/>
        <v>-31.845869535247477</v>
      </c>
      <c r="AE79">
        <f t="shared" si="65"/>
        <v>0</v>
      </c>
      <c r="AF79">
        <f t="shared" si="66"/>
        <v>0</v>
      </c>
      <c r="AG79">
        <f t="shared" si="67"/>
        <v>-1.2029523833418053E-3</v>
      </c>
      <c r="AH79">
        <f t="shared" si="68"/>
        <v>-225.99066522688858</v>
      </c>
      <c r="AI79">
        <f t="shared" si="69"/>
        <v>-225.99186817927193</v>
      </c>
      <c r="AJ79">
        <f t="shared" si="70"/>
        <v>-3.6096752920306692</v>
      </c>
      <c r="AK79">
        <f t="shared" si="92"/>
        <v>-2.4818881379094706</v>
      </c>
      <c r="AL79">
        <f t="shared" si="71"/>
        <v>-232.08343160921206</v>
      </c>
      <c r="AN79">
        <f t="shared" si="72"/>
        <v>0</v>
      </c>
      <c r="AO79">
        <f t="shared" si="73"/>
        <v>0</v>
      </c>
      <c r="AP79">
        <f t="shared" si="74"/>
        <v>-5.5920758801754647E-7</v>
      </c>
      <c r="AQ79">
        <f t="shared" si="75"/>
        <v>-0.10505461111015643</v>
      </c>
      <c r="AR79">
        <f t="shared" si="76"/>
        <v>-0.10505517031774445</v>
      </c>
      <c r="AS79">
        <f t="shared" si="77"/>
        <v>-1.6780030876828588E-3</v>
      </c>
      <c r="AT79">
        <f t="shared" si="78"/>
        <v>-1.1537370045139694E-3</v>
      </c>
      <c r="AU79">
        <f t="shared" si="79"/>
        <v>-0.10788691040994128</v>
      </c>
      <c r="AW79">
        <v>76</v>
      </c>
      <c r="AX79">
        <f>IF(Z79&gt;0, (R79*SUMPRODUCT(K79:$K$98, X79:$X$98)-K79*$AZ$3)/Z79, 0)</f>
        <v>-330913.65435824188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0.56402811100000005</v>
      </c>
      <c r="Q80" s="5">
        <f t="shared" si="91"/>
        <v>12.5</v>
      </c>
      <c r="R80">
        <f t="shared" si="62"/>
        <v>2000000</v>
      </c>
      <c r="S80">
        <f t="shared" si="63"/>
        <v>-695707.69135689887</v>
      </c>
      <c r="U80">
        <f t="shared" si="83"/>
        <v>0.56402811100000005</v>
      </c>
      <c r="V80">
        <f t="shared" si="84"/>
        <v>0.01</v>
      </c>
      <c r="W80">
        <f t="shared" si="85"/>
        <v>9.6236190667344426E-5</v>
      </c>
      <c r="X80">
        <f t="shared" si="86"/>
        <v>5.4279916831938114E-5</v>
      </c>
      <c r="Y80">
        <f t="shared" si="87"/>
        <v>9.6236190667344432E-7</v>
      </c>
      <c r="Z80">
        <f t="shared" si="88"/>
        <v>4.0993911928732871E-5</v>
      </c>
      <c r="AB80">
        <f t="shared" si="89"/>
        <v>-31.845869535247477</v>
      </c>
      <c r="AC80">
        <f t="shared" si="64"/>
        <v>-28.519779827626781</v>
      </c>
      <c r="AE80">
        <f t="shared" si="65"/>
        <v>0</v>
      </c>
      <c r="AF80">
        <f t="shared" si="66"/>
        <v>0</v>
      </c>
      <c r="AG80">
        <f t="shared" si="67"/>
        <v>-5.1242389910916084E-4</v>
      </c>
      <c r="AH80">
        <f t="shared" si="68"/>
        <v>-108.55983366387623</v>
      </c>
      <c r="AI80">
        <f t="shared" si="69"/>
        <v>-108.56034608777534</v>
      </c>
      <c r="AJ80">
        <f t="shared" si="70"/>
        <v>-3.3260897076206959</v>
      </c>
      <c r="AK80">
        <f t="shared" si="92"/>
        <v>-2.2292108674673234</v>
      </c>
      <c r="AL80">
        <f t="shared" si="71"/>
        <v>-114.11564666286337</v>
      </c>
      <c r="AN80">
        <f t="shared" si="72"/>
        <v>0</v>
      </c>
      <c r="AO80">
        <f t="shared" si="73"/>
        <v>0</v>
      </c>
      <c r="AP80">
        <f t="shared" si="74"/>
        <v>-2.1268456483122142E-7</v>
      </c>
      <c r="AQ80">
        <f t="shared" si="75"/>
        <v>-4.5058399932343285E-2</v>
      </c>
      <c r="AR80">
        <f t="shared" si="76"/>
        <v>-4.505861261690812E-2</v>
      </c>
      <c r="AS80">
        <f t="shared" si="77"/>
        <v>-1.3805131713894049E-3</v>
      </c>
      <c r="AT80">
        <f t="shared" si="78"/>
        <v>-9.2524713247872246E-4</v>
      </c>
      <c r="AU80">
        <f t="shared" si="79"/>
        <v>-4.7364372920776249E-2</v>
      </c>
      <c r="AW80">
        <v>77</v>
      </c>
      <c r="AX80">
        <f>IF(Z80&gt;0, (R80*SUMPRODUCT(K80:$K$98, X80:$X$98)-K80*$AZ$3)/Z80, 0)</f>
        <v>-695707.69135689887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0.59324784900000005</v>
      </c>
      <c r="Q81" s="5">
        <f t="shared" si="91"/>
        <v>12.5</v>
      </c>
      <c r="R81">
        <f t="shared" si="62"/>
        <v>2000000</v>
      </c>
      <c r="S81">
        <f t="shared" si="63"/>
        <v>-1567920.1733082503</v>
      </c>
      <c r="U81">
        <f t="shared" si="83"/>
        <v>0.59324784900000005</v>
      </c>
      <c r="V81">
        <f t="shared" si="84"/>
        <v>0.01</v>
      </c>
      <c r="W81">
        <f t="shared" si="85"/>
        <v>4.0993911928732871E-5</v>
      </c>
      <c r="X81">
        <f t="shared" si="86"/>
        <v>2.4319550073816218E-5</v>
      </c>
      <c r="Y81">
        <f t="shared" si="87"/>
        <v>4.0993911928732873E-7</v>
      </c>
      <c r="Z81">
        <f t="shared" si="88"/>
        <v>1.6264422735629324E-5</v>
      </c>
      <c r="AB81">
        <f t="shared" si="89"/>
        <v>-28.519779827626781</v>
      </c>
      <c r="AC81">
        <f t="shared" si="64"/>
        <v>-25.501316514406575</v>
      </c>
      <c r="AE81">
        <f t="shared" si="65"/>
        <v>0</v>
      </c>
      <c r="AF81">
        <f t="shared" si="66"/>
        <v>0</v>
      </c>
      <c r="AG81">
        <f t="shared" si="67"/>
        <v>-2.0330528419536655E-4</v>
      </c>
      <c r="AH81">
        <f t="shared" si="68"/>
        <v>-48.639100147632433</v>
      </c>
      <c r="AI81">
        <f t="shared" si="69"/>
        <v>-48.639303452916629</v>
      </c>
      <c r="AJ81">
        <f t="shared" si="70"/>
        <v>-3.0184633132202059</v>
      </c>
      <c r="AK81">
        <f t="shared" si="92"/>
        <v>-1.9963845879338749</v>
      </c>
      <c r="AL81">
        <f t="shared" si="71"/>
        <v>-53.654151354070706</v>
      </c>
      <c r="AN81">
        <f t="shared" si="72"/>
        <v>0</v>
      </c>
      <c r="AO81">
        <f t="shared" si="73"/>
        <v>0</v>
      </c>
      <c r="AP81">
        <f t="shared" si="74"/>
        <v>-7.534201659043397E-8</v>
      </c>
      <c r="AQ81">
        <f t="shared" si="75"/>
        <v>-1.8024951514517593E-2</v>
      </c>
      <c r="AR81">
        <f t="shared" si="76"/>
        <v>-1.8025026856534183E-2</v>
      </c>
      <c r="AS81">
        <f t="shared" si="77"/>
        <v>-1.118599125066106E-3</v>
      </c>
      <c r="AT81">
        <f t="shared" si="78"/>
        <v>-7.3983143792987871E-4</v>
      </c>
      <c r="AU81">
        <f t="shared" si="79"/>
        <v>-1.9883457419530168E-2</v>
      </c>
      <c r="AW81">
        <v>78</v>
      </c>
      <c r="AX81">
        <f>IF(Z81&gt;0, (R81*SUMPRODUCT(K81:$K$98, X81:$X$98)-K81*$AZ$3)/Z81, 0)</f>
        <v>-1567920.1733082503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0.62227177099999997</v>
      </c>
      <c r="Q82" s="5">
        <f t="shared" si="91"/>
        <v>12.5</v>
      </c>
      <c r="R82">
        <f t="shared" si="62"/>
        <v>2000000</v>
      </c>
      <c r="S82">
        <f t="shared" si="63"/>
        <v>-3809477.2262173551</v>
      </c>
      <c r="U82">
        <f t="shared" si="83"/>
        <v>0.62227177099999997</v>
      </c>
      <c r="V82">
        <f t="shared" si="84"/>
        <v>0.01</v>
      </c>
      <c r="W82">
        <f t="shared" si="85"/>
        <v>1.6264422735629324E-5</v>
      </c>
      <c r="X82">
        <f t="shared" si="86"/>
        <v>1.0120891139992724E-5</v>
      </c>
      <c r="Y82">
        <f t="shared" si="87"/>
        <v>1.6264422735629325E-7</v>
      </c>
      <c r="Z82">
        <f t="shared" si="88"/>
        <v>5.9808873682803075E-6</v>
      </c>
      <c r="AB82">
        <f t="shared" si="89"/>
        <v>-25.501316514406575</v>
      </c>
      <c r="AC82">
        <f t="shared" si="64"/>
        <v>-22.784054222034882</v>
      </c>
      <c r="AE82">
        <f t="shared" si="65"/>
        <v>0</v>
      </c>
      <c r="AF82">
        <f t="shared" si="66"/>
        <v>0</v>
      </c>
      <c r="AG82">
        <f t="shared" si="67"/>
        <v>-7.4761092103503845E-5</v>
      </c>
      <c r="AH82">
        <f t="shared" si="68"/>
        <v>-20.241782279985447</v>
      </c>
      <c r="AI82">
        <f t="shared" si="69"/>
        <v>-20.241857041077552</v>
      </c>
      <c r="AJ82">
        <f t="shared" si="70"/>
        <v>-2.7172622923716929</v>
      </c>
      <c r="AK82">
        <f t="shared" si="92"/>
        <v>-1.7850921560084605</v>
      </c>
      <c r="AL82">
        <f t="shared" si="71"/>
        <v>-24.744211489457705</v>
      </c>
      <c r="AN82">
        <f t="shared" si="72"/>
        <v>0</v>
      </c>
      <c r="AO82">
        <f t="shared" si="73"/>
        <v>0</v>
      </c>
      <c r="AP82">
        <f t="shared" si="74"/>
        <v>-2.4736952080436521E-8</v>
      </c>
      <c r="AQ82">
        <f t="shared" si="75"/>
        <v>-6.6976014420629592E-3</v>
      </c>
      <c r="AR82">
        <f t="shared" si="76"/>
        <v>-6.6976261790150406E-3</v>
      </c>
      <c r="AS82">
        <f t="shared" si="77"/>
        <v>-8.9908781727421274E-4</v>
      </c>
      <c r="AT82">
        <f t="shared" si="78"/>
        <v>-5.9065133854933145E-4</v>
      </c>
      <c r="AU82">
        <f t="shared" si="79"/>
        <v>-8.1873653348385842E-3</v>
      </c>
      <c r="AW82">
        <v>79</v>
      </c>
      <c r="AX82">
        <f>IF(Z82&gt;0, (R82*SUMPRODUCT(K82:$K$98, X82:$X$98)-K82*$AZ$3)/Z82, 0)</f>
        <v>-3809477.2262173551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0.65106364900000002</v>
      </c>
      <c r="Q83" s="5">
        <f t="shared" si="91"/>
        <v>12.5</v>
      </c>
      <c r="R83">
        <f t="shared" si="62"/>
        <v>2000000</v>
      </c>
      <c r="S83">
        <f t="shared" si="63"/>
        <v>-10038048.512287222</v>
      </c>
      <c r="U83">
        <f t="shared" si="83"/>
        <v>0.65106364900000002</v>
      </c>
      <c r="V83">
        <f t="shared" si="84"/>
        <v>0.01</v>
      </c>
      <c r="W83">
        <f t="shared" si="85"/>
        <v>5.9808873682803075E-6</v>
      </c>
      <c r="X83">
        <f t="shared" si="86"/>
        <v>3.8939383542505838E-6</v>
      </c>
      <c r="Y83">
        <f t="shared" si="87"/>
        <v>5.9808873682803071E-8</v>
      </c>
      <c r="Z83">
        <f t="shared" si="88"/>
        <v>2.0271401403469205E-6</v>
      </c>
      <c r="AB83">
        <f t="shared" si="89"/>
        <v>-22.784054222034882</v>
      </c>
      <c r="AC83">
        <f t="shared" si="64"/>
        <v>-20.348531070007116</v>
      </c>
      <c r="AE83">
        <f t="shared" si="65"/>
        <v>0</v>
      </c>
      <c r="AF83">
        <f t="shared" si="66"/>
        <v>0</v>
      </c>
      <c r="AG83">
        <f t="shared" si="67"/>
        <v>-2.5339251754336507E-5</v>
      </c>
      <c r="AH83">
        <f t="shared" si="68"/>
        <v>-7.7878767085011678</v>
      </c>
      <c r="AI83">
        <f t="shared" si="69"/>
        <v>-7.7879020477529224</v>
      </c>
      <c r="AJ83">
        <f t="shared" si="70"/>
        <v>-2.4355231520277663</v>
      </c>
      <c r="AK83">
        <f t="shared" si="92"/>
        <v>-1.594883795542442</v>
      </c>
      <c r="AL83">
        <f t="shared" si="71"/>
        <v>-11.818308995323131</v>
      </c>
      <c r="AN83">
        <f t="shared" si="72"/>
        <v>0</v>
      </c>
      <c r="AO83">
        <f t="shared" si="73"/>
        <v>0</v>
      </c>
      <c r="AP83">
        <f t="shared" si="74"/>
        <v>-7.4859395294687599E-9</v>
      </c>
      <c r="AQ83">
        <f t="shared" si="75"/>
        <v>-2.3007614695181628E-3</v>
      </c>
      <c r="AR83">
        <f t="shared" si="76"/>
        <v>-2.3007689554576925E-3</v>
      </c>
      <c r="AS83">
        <f t="shared" si="77"/>
        <v>-7.1952318148387276E-4</v>
      </c>
      <c r="AT83">
        <f t="shared" si="78"/>
        <v>-4.7117427798226469E-4</v>
      </c>
      <c r="AU83">
        <f t="shared" si="79"/>
        <v>-3.49146641492383E-3</v>
      </c>
      <c r="AW83">
        <v>80</v>
      </c>
      <c r="AX83">
        <f>IF(Z83&gt;0, (R83*SUMPRODUCT(K83:$K$98, X83:$X$98)-K83*$AZ$3)/Z83, 0)</f>
        <v>-10038048.512287222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0.67958823899999998</v>
      </c>
      <c r="Q84" s="5">
        <f t="shared" si="91"/>
        <v>12.5</v>
      </c>
      <c r="R84">
        <f t="shared" si="62"/>
        <v>2000000</v>
      </c>
      <c r="S84">
        <f t="shared" si="63"/>
        <v>-28876172.070041787</v>
      </c>
      <c r="U84">
        <f t="shared" si="83"/>
        <v>0.67958823899999998</v>
      </c>
      <c r="V84">
        <f t="shared" si="84"/>
        <v>0.01</v>
      </c>
      <c r="W84">
        <f t="shared" si="85"/>
        <v>2.0271401403469205E-6</v>
      </c>
      <c r="X84">
        <f t="shared" si="86"/>
        <v>1.3776205981845764E-6</v>
      </c>
      <c r="Y84">
        <f t="shared" si="87"/>
        <v>2.0271401403469204E-8</v>
      </c>
      <c r="Z84">
        <f t="shared" si="88"/>
        <v>6.292481407588749E-7</v>
      </c>
      <c r="AB84">
        <f t="shared" si="89"/>
        <v>-20.348531070007116</v>
      </c>
      <c r="AC84">
        <f t="shared" si="64"/>
        <v>-18.170277587307147</v>
      </c>
      <c r="AE84">
        <f t="shared" si="65"/>
        <v>0</v>
      </c>
      <c r="AF84">
        <f t="shared" si="66"/>
        <v>0</v>
      </c>
      <c r="AG84">
        <f t="shared" si="67"/>
        <v>-7.8656017594859367E-6</v>
      </c>
      <c r="AH84">
        <f t="shared" si="68"/>
        <v>-2.7552411963691528</v>
      </c>
      <c r="AI84">
        <f t="shared" si="69"/>
        <v>-2.7552490619709125</v>
      </c>
      <c r="AJ84">
        <f t="shared" si="70"/>
        <v>-2.1782534826999687</v>
      </c>
      <c r="AK84">
        <f t="shared" si="92"/>
        <v>-1.4243971749004982</v>
      </c>
      <c r="AL84">
        <f t="shared" si="71"/>
        <v>-6.35789971957138</v>
      </c>
      <c r="AN84">
        <f t="shared" si="72"/>
        <v>0</v>
      </c>
      <c r="AO84">
        <f t="shared" si="73"/>
        <v>0</v>
      </c>
      <c r="AP84">
        <f t="shared" si="74"/>
        <v>-2.0747532786445622E-9</v>
      </c>
      <c r="AQ84">
        <f t="shared" si="75"/>
        <v>-7.2676520887030895E-4</v>
      </c>
      <c r="AR84">
        <f t="shared" si="76"/>
        <v>-7.2676728362358763E-4</v>
      </c>
      <c r="AS84">
        <f t="shared" si="77"/>
        <v>-5.7456996847067197E-4</v>
      </c>
      <c r="AT84">
        <f t="shared" si="78"/>
        <v>-3.7572112078427996E-4</v>
      </c>
      <c r="AU84">
        <f t="shared" si="79"/>
        <v>-1.6770583728785398E-3</v>
      </c>
      <c r="AW84">
        <v>81</v>
      </c>
      <c r="AX84">
        <f>IF(Z84&gt;0, (R84*SUMPRODUCT(K84:$K$98, X84:$X$98)-K84*$AZ$3)/Z84, 0)</f>
        <v>-28876172.070041787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0.70796792399999997</v>
      </c>
      <c r="Q85" s="5">
        <f t="shared" si="91"/>
        <v>12.5</v>
      </c>
      <c r="R85">
        <f t="shared" si="62"/>
        <v>2000000</v>
      </c>
      <c r="S85">
        <f t="shared" si="63"/>
        <v>-91419671.955968231</v>
      </c>
      <c r="U85">
        <f t="shared" si="83"/>
        <v>0.70796792399999997</v>
      </c>
      <c r="V85">
        <f t="shared" si="84"/>
        <v>0.01</v>
      </c>
      <c r="W85">
        <f t="shared" si="85"/>
        <v>6.292481407588749E-7</v>
      </c>
      <c r="X85">
        <f t="shared" si="86"/>
        <v>4.4548749989392044E-7</v>
      </c>
      <c r="Y85">
        <f t="shared" si="87"/>
        <v>6.2924814075887491E-9</v>
      </c>
      <c r="Z85">
        <f t="shared" si="88"/>
        <v>1.7746815945736572E-7</v>
      </c>
      <c r="AB85">
        <f t="shared" si="89"/>
        <v>-18.170277587307147</v>
      </c>
      <c r="AC85">
        <f t="shared" si="64"/>
        <v>-16.224080920221834</v>
      </c>
      <c r="AE85">
        <f t="shared" si="65"/>
        <v>0</v>
      </c>
      <c r="AF85">
        <f t="shared" si="66"/>
        <v>0</v>
      </c>
      <c r="AG85">
        <f t="shared" si="67"/>
        <v>-2.2183519932170713E-6</v>
      </c>
      <c r="AH85">
        <f t="shared" si="68"/>
        <v>-0.89097499978784089</v>
      </c>
      <c r="AI85">
        <f t="shared" si="69"/>
        <v>-0.8909772181398341</v>
      </c>
      <c r="AJ85">
        <f t="shared" si="70"/>
        <v>-1.9461966670853137</v>
      </c>
      <c r="AK85">
        <f t="shared" si="92"/>
        <v>-1.2719194311115005</v>
      </c>
      <c r="AL85">
        <f t="shared" si="71"/>
        <v>-4.1090933163366481</v>
      </c>
      <c r="AN85">
        <f t="shared" si="72"/>
        <v>0</v>
      </c>
      <c r="AO85">
        <f t="shared" si="73"/>
        <v>0</v>
      </c>
      <c r="AP85">
        <f t="shared" si="74"/>
        <v>-5.2245265568208241E-10</v>
      </c>
      <c r="AQ85">
        <f t="shared" si="75"/>
        <v>-2.0983696735631203E-4</v>
      </c>
      <c r="AR85">
        <f t="shared" si="76"/>
        <v>-2.0983748980896771E-4</v>
      </c>
      <c r="AS85">
        <f t="shared" si="77"/>
        <v>-4.5835630247469198E-4</v>
      </c>
      <c r="AT85">
        <f t="shared" si="78"/>
        <v>-2.995546633851187E-4</v>
      </c>
      <c r="AU85">
        <f t="shared" si="79"/>
        <v>-9.6774845566877836E-4</v>
      </c>
      <c r="AW85">
        <v>82</v>
      </c>
      <c r="AX85">
        <f>IF(Z85&gt;0, (R85*SUMPRODUCT(K85:$K$98, X85:$X$98)-K85*$AZ$3)/Z85, 0)</f>
        <v>-91419671.955968231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0.73634663</v>
      </c>
      <c r="Q86" s="5">
        <f t="shared" si="91"/>
        <v>12.5</v>
      </c>
      <c r="R86">
        <f t="shared" si="62"/>
        <v>2000000</v>
      </c>
      <c r="S86">
        <f t="shared" si="63"/>
        <v>-321800257.72260839</v>
      </c>
      <c r="U86">
        <f t="shared" si="83"/>
        <v>0.73634663</v>
      </c>
      <c r="V86">
        <f t="shared" si="84"/>
        <v>0.01</v>
      </c>
      <c r="W86">
        <f t="shared" si="85"/>
        <v>1.7746815945736572E-7</v>
      </c>
      <c r="X86">
        <f t="shared" si="86"/>
        <v>1.3067808114873388E-7</v>
      </c>
      <c r="Y86">
        <f t="shared" si="87"/>
        <v>1.7746815945736571E-9</v>
      </c>
      <c r="Z86">
        <f t="shared" si="88"/>
        <v>4.5015396714058181E-8</v>
      </c>
      <c r="AB86">
        <f t="shared" si="89"/>
        <v>-16.224080920221834</v>
      </c>
      <c r="AC86">
        <f t="shared" si="64"/>
        <v>-14.485966264069381</v>
      </c>
      <c r="AE86">
        <f t="shared" si="65"/>
        <v>0</v>
      </c>
      <c r="AF86">
        <f t="shared" si="66"/>
        <v>0</v>
      </c>
      <c r="AG86">
        <f t="shared" si="67"/>
        <v>-5.6269245892572727E-7</v>
      </c>
      <c r="AH86">
        <f t="shared" si="68"/>
        <v>-0.26135616229746778</v>
      </c>
      <c r="AI86">
        <f t="shared" si="69"/>
        <v>-0.26135672498992668</v>
      </c>
      <c r="AJ86">
        <f t="shared" si="70"/>
        <v>-1.7381146561524528</v>
      </c>
      <c r="AK86">
        <f t="shared" si="92"/>
        <v>-1.1356856644155284</v>
      </c>
      <c r="AL86">
        <f t="shared" si="71"/>
        <v>-3.1351570455579081</v>
      </c>
      <c r="AN86">
        <f t="shared" si="72"/>
        <v>0</v>
      </c>
      <c r="AO86">
        <f t="shared" si="73"/>
        <v>0</v>
      </c>
      <c r="AP86">
        <f t="shared" si="74"/>
        <v>-1.1832310426715165E-10</v>
      </c>
      <c r="AQ86">
        <f t="shared" si="75"/>
        <v>-5.495803604943597E-5</v>
      </c>
      <c r="AR86">
        <f t="shared" si="76"/>
        <v>-5.4958154372540234E-5</v>
      </c>
      <c r="AS86">
        <f t="shared" si="77"/>
        <v>-3.6549116382477971E-4</v>
      </c>
      <c r="AT86">
        <f t="shared" si="78"/>
        <v>-2.3881225197490199E-4</v>
      </c>
      <c r="AU86">
        <f t="shared" si="79"/>
        <v>-6.5926157017222201E-4</v>
      </c>
      <c r="AW86">
        <v>83</v>
      </c>
      <c r="AX86">
        <f>IF(Z86&gt;0, (R86*SUMPRODUCT(K86:$K$98, X86:$X$98)-K86*$AZ$3)/Z86, 0)</f>
        <v>-321800257.72260839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0.76472631499999999</v>
      </c>
      <c r="Q87" s="5">
        <f t="shared" si="91"/>
        <v>12.5</v>
      </c>
      <c r="R87">
        <f t="shared" si="62"/>
        <v>2000000</v>
      </c>
      <c r="S87">
        <f t="shared" si="63"/>
        <v>-1275438407.8992102</v>
      </c>
      <c r="U87">
        <f t="shared" si="83"/>
        <v>0.76472631499999999</v>
      </c>
      <c r="V87">
        <f t="shared" si="84"/>
        <v>0.01</v>
      </c>
      <c r="W87">
        <f t="shared" si="85"/>
        <v>4.5015396714058181E-8</v>
      </c>
      <c r="X87">
        <f t="shared" si="86"/>
        <v>3.4424458447404819E-8</v>
      </c>
      <c r="Y87">
        <f t="shared" si="87"/>
        <v>4.5015396714058184E-10</v>
      </c>
      <c r="Z87">
        <f t="shared" si="88"/>
        <v>1.0140784299512781E-8</v>
      </c>
      <c r="AB87">
        <f t="shared" si="89"/>
        <v>-14.485966264069381</v>
      </c>
      <c r="AC87">
        <f t="shared" si="64"/>
        <v>-12.933945781819888</v>
      </c>
      <c r="AE87">
        <f t="shared" si="65"/>
        <v>0</v>
      </c>
      <c r="AF87">
        <f t="shared" si="66"/>
        <v>0</v>
      </c>
      <c r="AG87">
        <f t="shared" si="67"/>
        <v>-1.2675980374390976E-7</v>
      </c>
      <c r="AH87">
        <f t="shared" si="68"/>
        <v>-6.8848916894809639E-2</v>
      </c>
      <c r="AI87">
        <f t="shared" si="69"/>
        <v>-6.884904365461339E-2</v>
      </c>
      <c r="AJ87">
        <f t="shared" si="70"/>
        <v>-1.5520204822494925</v>
      </c>
      <c r="AK87">
        <f t="shared" si="92"/>
        <v>-1.0140176384848567</v>
      </c>
      <c r="AL87">
        <f t="shared" si="71"/>
        <v>-2.6348871643889629</v>
      </c>
      <c r="AN87">
        <f t="shared" si="72"/>
        <v>0</v>
      </c>
      <c r="AO87">
        <f t="shared" si="73"/>
        <v>0</v>
      </c>
      <c r="AP87">
        <f t="shared" si="74"/>
        <v>-2.3799180106161145E-11</v>
      </c>
      <c r="AQ87">
        <f t="shared" si="75"/>
        <v>-1.2926398786511378E-5</v>
      </c>
      <c r="AR87">
        <f t="shared" si="76"/>
        <v>-1.2926422585691486E-5</v>
      </c>
      <c r="AS87">
        <f t="shared" si="77"/>
        <v>-2.9139217555219194E-4</v>
      </c>
      <c r="AT87">
        <f t="shared" si="78"/>
        <v>-1.9038202723854232E-4</v>
      </c>
      <c r="AU87">
        <f t="shared" si="79"/>
        <v>-4.9470062537642582E-4</v>
      </c>
      <c r="AW87">
        <v>84</v>
      </c>
      <c r="AX87">
        <f>IF(Z87&gt;0, (R87*SUMPRODUCT(K87:$K$98, X87:$X$98)-K87*$AZ$3)/Z87, 0)</f>
        <v>-1275438407.8992102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0.79310599999999998</v>
      </c>
      <c r="Q88" s="5">
        <f t="shared" si="91"/>
        <v>12.5</v>
      </c>
      <c r="R88">
        <f t="shared" si="62"/>
        <v>2000000</v>
      </c>
      <c r="S88">
        <f t="shared" si="63"/>
        <v>-5783748596.1094522</v>
      </c>
      <c r="U88">
        <f t="shared" si="83"/>
        <v>0.79310599999999998</v>
      </c>
      <c r="V88">
        <f t="shared" si="84"/>
        <v>0.01</v>
      </c>
      <c r="W88">
        <f t="shared" si="85"/>
        <v>1.0140784299512781E-8</v>
      </c>
      <c r="X88">
        <f t="shared" si="86"/>
        <v>8.0427168726493843E-9</v>
      </c>
      <c r="Y88">
        <f t="shared" si="87"/>
        <v>1.0140784299512781E-10</v>
      </c>
      <c r="Z88">
        <f t="shared" si="88"/>
        <v>1.996659583868269E-9</v>
      </c>
      <c r="AB88">
        <f t="shared" si="89"/>
        <v>-12.933945781819888</v>
      </c>
      <c r="AC88">
        <f t="shared" si="64"/>
        <v>-11.548177065106584</v>
      </c>
      <c r="AE88">
        <f t="shared" si="65"/>
        <v>0</v>
      </c>
      <c r="AF88">
        <f t="shared" si="66"/>
        <v>0</v>
      </c>
      <c r="AG88">
        <f t="shared" si="67"/>
        <v>-2.4958244798353361E-8</v>
      </c>
      <c r="AH88">
        <f t="shared" si="68"/>
        <v>-1.6085433745298767E-2</v>
      </c>
      <c r="AI88">
        <f t="shared" si="69"/>
        <v>-1.6085458703543564E-2</v>
      </c>
      <c r="AJ88">
        <f t="shared" si="70"/>
        <v>-1.3857687167133044</v>
      </c>
      <c r="AK88">
        <f t="shared" si="92"/>
        <v>-0.90537620472739222</v>
      </c>
      <c r="AL88">
        <f t="shared" si="71"/>
        <v>-2.3072303801442402</v>
      </c>
      <c r="AN88">
        <f t="shared" si="72"/>
        <v>0</v>
      </c>
      <c r="AO88">
        <f t="shared" si="73"/>
        <v>0</v>
      </c>
      <c r="AP88">
        <f t="shared" si="74"/>
        <v>-4.1838533641272239E-12</v>
      </c>
      <c r="AQ88">
        <f t="shared" si="75"/>
        <v>-2.6964675053252917E-6</v>
      </c>
      <c r="AR88">
        <f t="shared" si="76"/>
        <v>-2.6964716891786554E-6</v>
      </c>
      <c r="AS88">
        <f t="shared" si="77"/>
        <v>-2.3230211716273184E-4</v>
      </c>
      <c r="AT88">
        <f t="shared" si="78"/>
        <v>-1.5177194191954364E-4</v>
      </c>
      <c r="AU88">
        <f t="shared" si="79"/>
        <v>-3.8677053077145412E-4</v>
      </c>
      <c r="AW88">
        <v>85</v>
      </c>
      <c r="AX88">
        <f>IF(Z88&gt;0, (R88*SUMPRODUCT(K88:$K$98, X88:$X$98)-K88*$AZ$3)/Z88, 0)</f>
        <v>-5783748596.1094522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2000000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1.996659583868269E-9</v>
      </c>
      <c r="X89">
        <f t="shared" si="86"/>
        <v>1.996659583868269E-9</v>
      </c>
      <c r="Y89">
        <f t="shared" si="87"/>
        <v>1.996659583868269E-11</v>
      </c>
      <c r="Z89">
        <f t="shared" si="88"/>
        <v>0</v>
      </c>
      <c r="AB89">
        <f t="shared" si="89"/>
        <v>-11.548177065106584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-3.9933191677365377E-3</v>
      </c>
      <c r="AI89">
        <f t="shared" si="69"/>
        <v>-3.9933191677365377E-3</v>
      </c>
      <c r="AJ89">
        <f t="shared" si="70"/>
        <v>-11.548177065106584</v>
      </c>
      <c r="AK89">
        <f t="shared" si="92"/>
        <v>-0.8083723945574609</v>
      </c>
      <c r="AL89">
        <f t="shared" si="71"/>
        <v>-12.360542778831782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-5.976933377324605E-7</v>
      </c>
      <c r="AR89">
        <f t="shared" si="76"/>
        <v>-5.976933377324605E-7</v>
      </c>
      <c r="AS89">
        <f t="shared" si="77"/>
        <v>-1.7284540015070457E-3</v>
      </c>
      <c r="AT89">
        <f t="shared" si="78"/>
        <v>-1.209917801054932E-4</v>
      </c>
      <c r="AU89">
        <f t="shared" si="79"/>
        <v>-1.8500434749502714E-3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87571.400731104615</v>
      </c>
      <c r="AO91" s="6">
        <f t="shared" si="93"/>
        <v>-8757.1400731104623</v>
      </c>
      <c r="AP91" s="6">
        <f t="shared" si="93"/>
        <v>-250.29044216789777</v>
      </c>
      <c r="AQ91" s="6">
        <f t="shared" si="93"/>
        <v>-68889.200289230866</v>
      </c>
      <c r="AR91" s="6">
        <f t="shared" si="93"/>
        <v>9674.7699265953379</v>
      </c>
      <c r="AS91" s="6">
        <f t="shared" si="93"/>
        <v>-4141.0077703166971</v>
      </c>
      <c r="AT91" s="6">
        <f t="shared" si="93"/>
        <v>1434.4870048415607</v>
      </c>
      <c r="AU91" s="6">
        <f t="shared" si="93"/>
        <v>6968.2491611201958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C88D8-F0E9-4554-AF1D-1DD40154E0FB}">
  <sheetPr codeName="Sheet47"/>
  <dimension ref="A1:AZ164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8">
        <v>125566.10379829067</v>
      </c>
      <c r="K3">
        <v>1</v>
      </c>
      <c r="L3" s="2">
        <v>0</v>
      </c>
      <c r="O3">
        <f>$C$3</f>
        <v>125566.10379829067</v>
      </c>
      <c r="P3">
        <f>O3*C5</f>
        <v>12556.610379829068</v>
      </c>
      <c r="Q3" s="5">
        <f>B8</f>
        <v>125.8175559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125566.10379829067</v>
      </c>
      <c r="AF3">
        <f t="shared" ref="AF3:AF34" si="4">-$Z3*P3</f>
        <v>-12556.610379829068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112883.67586256161</v>
      </c>
      <c r="AJ3">
        <f t="shared" ref="AJ3:AJ34" si="8">AB3-AC3</f>
        <v>0</v>
      </c>
      <c r="AL3">
        <f t="shared" ref="AL3:AL34" si="9">SUM(AI3:AK3)</f>
        <v>112883.67586256161</v>
      </c>
      <c r="AN3">
        <f t="shared" ref="AN3:AN34" si="10">AE3*$K3</f>
        <v>125566.10379829067</v>
      </c>
      <c r="AO3">
        <f t="shared" ref="AO3:AO34" si="11">AF3*$K3</f>
        <v>-12556.610379829068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112883.67586256161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112883.67586256161</v>
      </c>
      <c r="AW3">
        <v>0</v>
      </c>
      <c r="AX3">
        <f>IF(Z3&gt;0, (R3*SUMPRODUCT(K3:$K$98, X3:$X$98)-K3*$AZ$3)/Z3, 0)</f>
        <v>0</v>
      </c>
      <c r="AZ3">
        <f>C6*ABS(SUMPRODUCT(X4:X79, K4:K79))/1</f>
        <v>96623.412056637739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2.7053950000000002E-3</v>
      </c>
      <c r="R4">
        <f t="shared" si="0"/>
        <v>2000000</v>
      </c>
      <c r="S4">
        <f t="shared" si="1"/>
        <v>6564.6295786244937</v>
      </c>
      <c r="U4">
        <f t="shared" ref="U4:U35" si="21">M4</f>
        <v>2.7053950000000002E-3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2.7053950000000002E-3</v>
      </c>
      <c r="Y4">
        <f t="shared" ref="Y4:Y35" si="25">V4*W4</f>
        <v>0.01</v>
      </c>
      <c r="Z4">
        <f t="shared" ref="Z4:Z35" si="26">MAX(0, W4-X4-Y4)</f>
        <v>0.98729460499999999</v>
      </c>
      <c r="AB4">
        <f t="shared" ref="AB4:AB35" si="27">AC3</f>
        <v>0</v>
      </c>
      <c r="AC4">
        <f t="shared" si="2"/>
        <v>6481.223366799386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-5410.79</v>
      </c>
      <c r="AI4">
        <f t="shared" si="7"/>
        <v>-5410.79</v>
      </c>
      <c r="AJ4">
        <f t="shared" si="8"/>
        <v>-6481.223366799386</v>
      </c>
      <c r="AK4">
        <f>G4*SUM(AB4, AE4:AF4)</f>
        <v>0</v>
      </c>
      <c r="AL4">
        <f t="shared" si="9"/>
        <v>-11892.013366799387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-5047.849612837018</v>
      </c>
      <c r="AR4">
        <f t="shared" si="14"/>
        <v>-5047.849612837018</v>
      </c>
      <c r="AS4">
        <f t="shared" si="15"/>
        <v>-6046.4813572155854</v>
      </c>
      <c r="AT4">
        <f t="shared" si="16"/>
        <v>0</v>
      </c>
      <c r="AU4">
        <f t="shared" si="17"/>
        <v>-11094.330970052604</v>
      </c>
      <c r="AW4">
        <v>1</v>
      </c>
      <c r="AX4">
        <f>IF(Z4&gt;0, (R4*SUMPRODUCT(K4:$K$98, X4:$X$98)-K4*$AZ$3)/Z4, 0)</f>
        <v>6564.6295786244937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2.7496130000000001E-3</v>
      </c>
      <c r="Q5" s="5">
        <f t="shared" ref="Q5:Q36" si="29">$C$8</f>
        <v>12.5</v>
      </c>
      <c r="R5">
        <f t="shared" si="0"/>
        <v>2000000</v>
      </c>
      <c r="S5">
        <f t="shared" si="1"/>
        <v>9184.4095456536852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6481.223366799386</v>
      </c>
      <c r="AC5">
        <f t="shared" si="2"/>
        <v>8952.1080993109354</v>
      </c>
      <c r="AE5">
        <f t="shared" si="3"/>
        <v>0</v>
      </c>
      <c r="AF5">
        <f t="shared" si="4"/>
        <v>0</v>
      </c>
      <c r="AG5">
        <f t="shared" si="5"/>
        <v>-12.183837260865776</v>
      </c>
      <c r="AH5">
        <f t="shared" si="6"/>
        <v>-5429.35616147573</v>
      </c>
      <c r="AI5">
        <f t="shared" si="7"/>
        <v>-5441.5399987365954</v>
      </c>
      <c r="AJ5">
        <f t="shared" si="8"/>
        <v>-2470.8847325115494</v>
      </c>
      <c r="AK5">
        <f>G5*SUM(AB5, AE5:AF5)</f>
        <v>265.73015803877485</v>
      </c>
      <c r="AL5">
        <f t="shared" si="9"/>
        <v>-7646.69457320937</v>
      </c>
      <c r="AN5">
        <f t="shared" si="10"/>
        <v>0</v>
      </c>
      <c r="AO5">
        <f t="shared" si="11"/>
        <v>0</v>
      </c>
      <c r="AP5">
        <f t="shared" si="12"/>
        <v>-10.418496927781405</v>
      </c>
      <c r="AQ5">
        <f t="shared" si="13"/>
        <v>-4642.6859844766514</v>
      </c>
      <c r="AR5">
        <f t="shared" si="14"/>
        <v>-4653.1044814044326</v>
      </c>
      <c r="AS5">
        <f t="shared" si="15"/>
        <v>-2112.8733455148172</v>
      </c>
      <c r="AT5">
        <f t="shared" si="16"/>
        <v>227.22798867629609</v>
      </c>
      <c r="AU5">
        <f t="shared" si="17"/>
        <v>-6538.749838242954</v>
      </c>
      <c r="AW5">
        <v>2</v>
      </c>
      <c r="AX5">
        <f>IF(Z5&gt;0, (R5*SUMPRODUCT(K5:$K$98, X5:$X$98)-K5*$AZ$3)/Z5, 0)</f>
        <v>9184.4095456536852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2.8010499999999998E-3</v>
      </c>
      <c r="Q6" s="5">
        <f t="shared" si="29"/>
        <v>12.5</v>
      </c>
      <c r="R6">
        <f t="shared" si="0"/>
        <v>2000000</v>
      </c>
      <c r="S6">
        <f t="shared" si="1"/>
        <v>12883.209916309563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8952.1080993109354</v>
      </c>
      <c r="AC6">
        <f t="shared" si="2"/>
        <v>12396.607316798341</v>
      </c>
      <c r="AE6">
        <f t="shared" si="3"/>
        <v>0</v>
      </c>
      <c r="AF6">
        <f t="shared" si="4"/>
        <v>0</v>
      </c>
      <c r="AG6">
        <f t="shared" si="5"/>
        <v>-12.02787135089757</v>
      </c>
      <c r="AH6">
        <f t="shared" si="6"/>
        <v>-5460.4059775276928</v>
      </c>
      <c r="AI6">
        <f t="shared" si="7"/>
        <v>-5472.4338488785907</v>
      </c>
      <c r="AJ6">
        <f t="shared" si="8"/>
        <v>-3444.499217487406</v>
      </c>
      <c r="AK6">
        <f>G6*SUM(AB6, AE6:AF6)</f>
        <v>523.69832380968978</v>
      </c>
      <c r="AL6">
        <f t="shared" si="9"/>
        <v>-8393.2347425563075</v>
      </c>
      <c r="AN6">
        <f t="shared" si="10"/>
        <v>0</v>
      </c>
      <c r="AO6">
        <f t="shared" si="11"/>
        <v>0</v>
      </c>
      <c r="AP6">
        <f t="shared" si="12"/>
        <v>-9.2784205933099031</v>
      </c>
      <c r="AQ6">
        <f t="shared" si="13"/>
        <v>-4212.2119360666993</v>
      </c>
      <c r="AR6">
        <f t="shared" si="14"/>
        <v>-4221.4903566600096</v>
      </c>
      <c r="AS6">
        <f t="shared" si="15"/>
        <v>-2657.1212428864269</v>
      </c>
      <c r="AT6">
        <f t="shared" si="16"/>
        <v>403.98613940571437</v>
      </c>
      <c r="AU6">
        <f t="shared" si="17"/>
        <v>-6474.6254601407227</v>
      </c>
      <c r="AW6">
        <v>3</v>
      </c>
      <c r="AX6">
        <f>IF(Z6&gt;0, (R6*SUMPRODUCT(K6:$K$98, X6:$X$98)-K6*$AZ$3)/Z6, 0)</f>
        <v>12883.209916309563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2.8606080000000002E-3</v>
      </c>
      <c r="Q7" s="5">
        <f t="shared" si="29"/>
        <v>12.5</v>
      </c>
      <c r="R7">
        <f t="shared" si="0"/>
        <v>2000000</v>
      </c>
      <c r="S7">
        <f t="shared" si="1"/>
        <v>15691.802033312444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12396.607316798341</v>
      </c>
      <c r="AC7">
        <f t="shared" si="2"/>
        <v>14904.934250738297</v>
      </c>
      <c r="AE7">
        <f t="shared" si="3"/>
        <v>0</v>
      </c>
      <c r="AF7">
        <f t="shared" si="4"/>
        <v>0</v>
      </c>
      <c r="AG7">
        <f t="shared" si="5"/>
        <v>-11.873185612379245</v>
      </c>
      <c r="AH7">
        <f t="shared" si="6"/>
        <v>-5505.1240014957439</v>
      </c>
      <c r="AI7">
        <f t="shared" si="7"/>
        <v>-5516.9971871081234</v>
      </c>
      <c r="AJ7">
        <f t="shared" si="8"/>
        <v>-2508.3269339399558</v>
      </c>
      <c r="AK7">
        <f>G7*SUM(AB7, AE7:AF7)</f>
        <v>608.67341925479855</v>
      </c>
      <c r="AL7">
        <f t="shared" si="9"/>
        <v>-7416.6507017932809</v>
      </c>
      <c r="AN7">
        <f t="shared" si="10"/>
        <v>0</v>
      </c>
      <c r="AO7">
        <f t="shared" si="11"/>
        <v>0</v>
      </c>
      <c r="AP7">
        <f t="shared" si="12"/>
        <v>-8.3332676400693462</v>
      </c>
      <c r="AQ7">
        <f t="shared" si="13"/>
        <v>-3863.8048114402054</v>
      </c>
      <c r="AR7">
        <f t="shared" si="14"/>
        <v>-3872.138079080275</v>
      </c>
      <c r="AS7">
        <f t="shared" si="15"/>
        <v>-1760.4845364771122</v>
      </c>
      <c r="AT7">
        <f t="shared" si="16"/>
        <v>427.20114665418413</v>
      </c>
      <c r="AU7">
        <f t="shared" si="17"/>
        <v>-5205.4214689032033</v>
      </c>
      <c r="AW7">
        <v>4</v>
      </c>
      <c r="AX7">
        <f>IF(Z7&gt;0, (R7*SUMPRODUCT(K7:$K$98, X7:$X$98)-K7*$AZ$3)/Z7, 0)</f>
        <v>15691.802033312444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2.9228739999999998E-3</v>
      </c>
      <c r="Q8" s="5">
        <f t="shared" si="29"/>
        <v>12.5</v>
      </c>
      <c r="R8">
        <f t="shared" si="0"/>
        <v>2000000</v>
      </c>
      <c r="S8">
        <f t="shared" si="1"/>
        <v>16590.138380429195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14904.934250738297</v>
      </c>
      <c r="AC8">
        <f t="shared" si="2"/>
        <v>15554.581850789356</v>
      </c>
      <c r="AE8">
        <f t="shared" si="3"/>
        <v>0</v>
      </c>
      <c r="AF8">
        <f t="shared" si="4"/>
        <v>0</v>
      </c>
      <c r="AG8">
        <f t="shared" si="5"/>
        <v>-11.719749930731856</v>
      </c>
      <c r="AH8">
        <f t="shared" si="6"/>
        <v>-5552.6120837755798</v>
      </c>
      <c r="AI8">
        <f t="shared" si="7"/>
        <v>-5564.331833706312</v>
      </c>
      <c r="AJ8">
        <f t="shared" si="8"/>
        <v>-649.64760005105927</v>
      </c>
      <c r="AK8">
        <f t="shared" ref="AK8:AK39" si="30">G8*SUM(AB8:AB8, AE8:AF8)</f>
        <v>317.47509954072569</v>
      </c>
      <c r="AL8">
        <f t="shared" si="9"/>
        <v>-5896.5043342166455</v>
      </c>
      <c r="AN8">
        <f t="shared" si="10"/>
        <v>0</v>
      </c>
      <c r="AO8">
        <f t="shared" si="11"/>
        <v>0</v>
      </c>
      <c r="AP8">
        <f t="shared" si="12"/>
        <v>-7.6781273894786271</v>
      </c>
      <c r="AQ8">
        <f t="shared" si="13"/>
        <v>-3637.7621686101074</v>
      </c>
      <c r="AR8">
        <f t="shared" si="14"/>
        <v>-3645.4402959995864</v>
      </c>
      <c r="AS8">
        <f t="shared" si="15"/>
        <v>-425.61292356428356</v>
      </c>
      <c r="AT8">
        <f t="shared" si="16"/>
        <v>207.99200253148058</v>
      </c>
      <c r="AU8">
        <f t="shared" si="17"/>
        <v>-3863.0612170323893</v>
      </c>
      <c r="AW8">
        <v>5</v>
      </c>
      <c r="AX8">
        <f>IF(Z8&gt;0, (R8*SUMPRODUCT(K8:$K$98, X8:$X$98)-K8*$AZ$3)/Z8, 0)</f>
        <v>16590.138380429195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2.991456E-3</v>
      </c>
      <c r="Q9" s="5">
        <f t="shared" si="29"/>
        <v>12.5</v>
      </c>
      <c r="R9">
        <f t="shared" si="0"/>
        <v>2000000</v>
      </c>
      <c r="S9">
        <f t="shared" si="1"/>
        <v>16498.908908030153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15554.581850789356</v>
      </c>
      <c r="AC9">
        <f t="shared" si="2"/>
        <v>15268.081480106595</v>
      </c>
      <c r="AE9">
        <f t="shared" si="3"/>
        <v>0</v>
      </c>
      <c r="AF9">
        <f t="shared" si="4"/>
        <v>0</v>
      </c>
      <c r="AG9">
        <f t="shared" si="5"/>
        <v>-11.567493315175751</v>
      </c>
      <c r="AH9">
        <f t="shared" si="6"/>
        <v>-5609.4585998059829</v>
      </c>
      <c r="AI9">
        <f t="shared" si="7"/>
        <v>-5621.0260931211587</v>
      </c>
      <c r="AJ9">
        <f t="shared" si="8"/>
        <v>286.50037068276106</v>
      </c>
      <c r="AK9">
        <f t="shared" si="30"/>
        <v>91.772032919657207</v>
      </c>
      <c r="AL9">
        <f t="shared" si="9"/>
        <v>-5242.7536895187404</v>
      </c>
      <c r="AN9">
        <f t="shared" si="10"/>
        <v>0</v>
      </c>
      <c r="AO9">
        <f t="shared" si="11"/>
        <v>0</v>
      </c>
      <c r="AP9">
        <f t="shared" si="12"/>
        <v>-7.1771733453317745</v>
      </c>
      <c r="AQ9">
        <f t="shared" si="13"/>
        <v>-3480.4478072575316</v>
      </c>
      <c r="AR9">
        <f t="shared" si="14"/>
        <v>-3487.6249806028636</v>
      </c>
      <c r="AS9">
        <f t="shared" si="15"/>
        <v>177.76217957215596</v>
      </c>
      <c r="AT9">
        <f t="shared" si="16"/>
        <v>56.940926661591625</v>
      </c>
      <c r="AU9">
        <f t="shared" si="17"/>
        <v>-3252.9218743691158</v>
      </c>
      <c r="AW9">
        <v>6</v>
      </c>
      <c r="AX9">
        <f>IF(Z9&gt;0, (R9*SUMPRODUCT(K9:$K$98, X9:$X$98)-K9*$AZ$3)/Z9, 0)</f>
        <v>16498.908908030153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3.0654530000000001E-3</v>
      </c>
      <c r="Q10" s="5">
        <f t="shared" si="29"/>
        <v>12.5</v>
      </c>
      <c r="R10">
        <f t="shared" si="0"/>
        <v>2000000</v>
      </c>
      <c r="S10">
        <f t="shared" si="1"/>
        <v>16275.465074514324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15268.081480106595</v>
      </c>
      <c r="AC10">
        <f t="shared" si="2"/>
        <v>14864.523881570945</v>
      </c>
      <c r="AE10">
        <f t="shared" si="3"/>
        <v>0</v>
      </c>
      <c r="AF10">
        <f t="shared" si="4"/>
        <v>0</v>
      </c>
      <c r="AG10">
        <f t="shared" si="5"/>
        <v>-11.416358774938509</v>
      </c>
      <c r="AH10">
        <f t="shared" si="6"/>
        <v>-5673.5371336776725</v>
      </c>
      <c r="AI10">
        <f t="shared" si="7"/>
        <v>-5684.9534924526106</v>
      </c>
      <c r="AJ10">
        <f t="shared" si="8"/>
        <v>403.55759853564996</v>
      </c>
      <c r="AK10">
        <f t="shared" si="30"/>
        <v>62.599134068437046</v>
      </c>
      <c r="AL10">
        <f t="shared" si="9"/>
        <v>-5218.7967598485238</v>
      </c>
      <c r="AN10">
        <f t="shared" si="10"/>
        <v>0</v>
      </c>
      <c r="AO10">
        <f t="shared" si="11"/>
        <v>0</v>
      </c>
      <c r="AP10">
        <f t="shared" si="12"/>
        <v>-6.7198561088279005</v>
      </c>
      <c r="AQ10">
        <f t="shared" si="13"/>
        <v>-3339.5370553787798</v>
      </c>
      <c r="AR10">
        <f t="shared" si="14"/>
        <v>-3346.2569114876078</v>
      </c>
      <c r="AS10">
        <f t="shared" si="15"/>
        <v>237.54062457609751</v>
      </c>
      <c r="AT10">
        <f t="shared" si="16"/>
        <v>36.846877517598791</v>
      </c>
      <c r="AU10">
        <f t="shared" si="17"/>
        <v>-3071.8694093939116</v>
      </c>
      <c r="AW10">
        <v>7</v>
      </c>
      <c r="AX10">
        <f>IF(Z10&gt;0, (R10*SUMPRODUCT(K10:$K$98, X10:$X$98)-K10*$AZ$3)/Z10, 0)</f>
        <v>16275.465074514324</v>
      </c>
    </row>
    <row r="11" spans="1:52" x14ac:dyDescent="0.25">
      <c r="A11" t="s">
        <v>33</v>
      </c>
      <c r="C11" s="26">
        <f>AU81</f>
        <v>9235.9759405073073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3.1502779999999998E-3</v>
      </c>
      <c r="Q11" s="5">
        <f t="shared" si="29"/>
        <v>12.5</v>
      </c>
      <c r="R11">
        <f t="shared" si="0"/>
        <v>2000000</v>
      </c>
      <c r="S11">
        <f t="shared" si="1"/>
        <v>15929.023279171031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14864.523881570945</v>
      </c>
      <c r="AC11">
        <f t="shared" si="2"/>
        <v>14356.803810959776</v>
      </c>
      <c r="AE11">
        <f t="shared" si="3"/>
        <v>0</v>
      </c>
      <c r="AF11">
        <f t="shared" si="4"/>
        <v>0</v>
      </c>
      <c r="AG11">
        <f t="shared" si="5"/>
        <v>-11.266230483300326</v>
      </c>
      <c r="AH11">
        <f t="shared" si="6"/>
        <v>-5754.3526222073169</v>
      </c>
      <c r="AI11">
        <f t="shared" si="7"/>
        <v>-5765.6188526906171</v>
      </c>
      <c r="AJ11">
        <f t="shared" si="8"/>
        <v>507.72007061116892</v>
      </c>
      <c r="AK11">
        <f t="shared" si="30"/>
        <v>35.674857315770268</v>
      </c>
      <c r="AL11">
        <f t="shared" si="9"/>
        <v>-5222.223924763678</v>
      </c>
      <c r="AN11">
        <f t="shared" si="10"/>
        <v>0</v>
      </c>
      <c r="AO11">
        <f t="shared" si="11"/>
        <v>0</v>
      </c>
      <c r="AP11">
        <f t="shared" si="12"/>
        <v>-6.3013000122356653</v>
      </c>
      <c r="AQ11">
        <f t="shared" si="13"/>
        <v>-3218.4591201529665</v>
      </c>
      <c r="AR11">
        <f t="shared" si="14"/>
        <v>-3224.7604201652025</v>
      </c>
      <c r="AS11">
        <f t="shared" si="15"/>
        <v>283.97222051303629</v>
      </c>
      <c r="AT11">
        <f t="shared" si="16"/>
        <v>19.953255809348271</v>
      </c>
      <c r="AU11">
        <f t="shared" si="17"/>
        <v>-2920.8349438428177</v>
      </c>
      <c r="AW11">
        <v>8</v>
      </c>
      <c r="AX11">
        <f>IF(Z11&gt;0, (R11*SUMPRODUCT(K11:$K$98, X11:$X$98)-K11*$AZ$3)/Z11, 0)</f>
        <v>15929.023279171031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3.247738E-3</v>
      </c>
      <c r="Q12" s="5">
        <f t="shared" si="29"/>
        <v>12.5</v>
      </c>
      <c r="R12">
        <f t="shared" si="0"/>
        <v>2000000</v>
      </c>
      <c r="S12">
        <f t="shared" si="1"/>
        <v>15544.110057592057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14356.803810959776</v>
      </c>
      <c r="AC12">
        <f t="shared" si="2"/>
        <v>13824.282877522259</v>
      </c>
      <c r="AE12">
        <f t="shared" si="3"/>
        <v>0</v>
      </c>
      <c r="AF12">
        <f t="shared" si="4"/>
        <v>0</v>
      </c>
      <c r="AG12">
        <f t="shared" si="5"/>
        <v>-11.116978413609951</v>
      </c>
      <c r="AH12">
        <f t="shared" si="6"/>
        <v>-5854.3623771796538</v>
      </c>
      <c r="AI12">
        <f t="shared" si="7"/>
        <v>-5865.4793555932638</v>
      </c>
      <c r="AJ12">
        <f t="shared" si="8"/>
        <v>532.52093343751767</v>
      </c>
      <c r="AK12">
        <f t="shared" si="30"/>
        <v>33.020648765207483</v>
      </c>
      <c r="AL12">
        <f t="shared" si="9"/>
        <v>-5299.9377733905385</v>
      </c>
      <c r="AN12">
        <f t="shared" si="10"/>
        <v>0</v>
      </c>
      <c r="AO12">
        <f t="shared" si="11"/>
        <v>0</v>
      </c>
      <c r="AP12">
        <f t="shared" si="12"/>
        <v>-5.9087922081290234</v>
      </c>
      <c r="AQ12">
        <f t="shared" si="13"/>
        <v>-3111.6558394584413</v>
      </c>
      <c r="AR12">
        <f t="shared" si="14"/>
        <v>-3117.5646316665702</v>
      </c>
      <c r="AS12">
        <f t="shared" si="15"/>
        <v>283.0405371939043</v>
      </c>
      <c r="AT12">
        <f t="shared" si="16"/>
        <v>17.550825851416366</v>
      </c>
      <c r="AU12">
        <f t="shared" si="17"/>
        <v>-2816.9732686212496</v>
      </c>
      <c r="AW12">
        <v>9</v>
      </c>
      <c r="AX12">
        <f>IF(Z12&gt;0, (R12*SUMPRODUCT(K12:$K$98, X12:$X$98)-K12*$AZ$3)/Z12, 0)</f>
        <v>15544.110057592057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3.3542210000000001E-3</v>
      </c>
      <c r="Q13" s="5">
        <f t="shared" si="29"/>
        <v>12.5</v>
      </c>
      <c r="R13">
        <f t="shared" si="0"/>
        <v>2000000</v>
      </c>
      <c r="S13">
        <f t="shared" si="1"/>
        <v>15101.348080086816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13824.282877522259</v>
      </c>
      <c r="AC13">
        <f t="shared" si="2"/>
        <v>13251.154866495883</v>
      </c>
      <c r="AE13">
        <f t="shared" si="3"/>
        <v>0</v>
      </c>
      <c r="AF13">
        <f t="shared" si="4"/>
        <v>0</v>
      </c>
      <c r="AG13">
        <f t="shared" si="5"/>
        <v>-10.968519827022376</v>
      </c>
      <c r="AH13">
        <f t="shared" si="6"/>
        <v>-5966.2083922363499</v>
      </c>
      <c r="AI13">
        <f t="shared" si="7"/>
        <v>-5977.1769120633726</v>
      </c>
      <c r="AJ13">
        <f t="shared" si="8"/>
        <v>573.12801102637604</v>
      </c>
      <c r="AK13">
        <f t="shared" si="30"/>
        <v>27.648565755044519</v>
      </c>
      <c r="AL13">
        <f t="shared" si="9"/>
        <v>-5376.4003352819518</v>
      </c>
      <c r="AN13">
        <f t="shared" si="10"/>
        <v>0</v>
      </c>
      <c r="AO13">
        <f t="shared" si="11"/>
        <v>0</v>
      </c>
      <c r="AP13">
        <f t="shared" si="12"/>
        <v>-5.5417156759872537</v>
      </c>
      <c r="AQ13">
        <f t="shared" si="13"/>
        <v>-3014.3566401738008</v>
      </c>
      <c r="AR13">
        <f t="shared" si="14"/>
        <v>-3019.898355849788</v>
      </c>
      <c r="AS13">
        <f t="shared" si="15"/>
        <v>289.56618879673238</v>
      </c>
      <c r="AT13">
        <f t="shared" si="16"/>
        <v>13.969112759026604</v>
      </c>
      <c r="AU13">
        <f t="shared" si="17"/>
        <v>-2716.3630542940291</v>
      </c>
      <c r="AW13">
        <v>10</v>
      </c>
      <c r="AX13">
        <f>IF(Z13&gt;0, (R13*SUMPRODUCT(K13:$K$98, X13:$X$98)-K13*$AZ$3)/Z13, 0)</f>
        <v>15101.348080086816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3.4760450000000001E-3</v>
      </c>
      <c r="Q14" s="5">
        <f t="shared" si="29"/>
        <v>12.5</v>
      </c>
      <c r="R14">
        <f t="shared" si="0"/>
        <v>2000000</v>
      </c>
      <c r="S14">
        <f t="shared" si="1"/>
        <v>14602.815413015636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13251.154866495883</v>
      </c>
      <c r="AC14">
        <f t="shared" si="2"/>
        <v>12641.023611244316</v>
      </c>
      <c r="AE14">
        <f t="shared" si="3"/>
        <v>0</v>
      </c>
      <c r="AF14">
        <f t="shared" si="4"/>
        <v>0</v>
      </c>
      <c r="AG14">
        <f t="shared" si="5"/>
        <v>-10.82070756025003</v>
      </c>
      <c r="AH14">
        <f t="shared" si="6"/>
        <v>-6100.3309603395192</v>
      </c>
      <c r="AI14">
        <f t="shared" si="7"/>
        <v>-6111.1516678997696</v>
      </c>
      <c r="AJ14">
        <f t="shared" si="8"/>
        <v>610.13125525156647</v>
      </c>
      <c r="AK14">
        <f t="shared" si="30"/>
        <v>23.852078759692589</v>
      </c>
      <c r="AL14">
        <f t="shared" si="9"/>
        <v>-5477.1683338885105</v>
      </c>
      <c r="AN14">
        <f t="shared" si="10"/>
        <v>0</v>
      </c>
      <c r="AO14">
        <f t="shared" si="11"/>
        <v>0</v>
      </c>
      <c r="AP14">
        <f t="shared" si="12"/>
        <v>-5.1977897567602618</v>
      </c>
      <c r="AQ14">
        <f t="shared" si="13"/>
        <v>-2930.3294264213137</v>
      </c>
      <c r="AR14">
        <f t="shared" si="14"/>
        <v>-2935.527216178074</v>
      </c>
      <c r="AS14">
        <f t="shared" si="15"/>
        <v>293.08009399272538</v>
      </c>
      <c r="AT14">
        <f t="shared" si="16"/>
        <v>11.457484638990135</v>
      </c>
      <c r="AU14">
        <f t="shared" si="17"/>
        <v>-2630.9896375463586</v>
      </c>
      <c r="AW14">
        <v>11</v>
      </c>
      <c r="AX14">
        <f>IF(Z14&gt;0, (R14*SUMPRODUCT(K14:$K$98, X14:$X$98)-K14*$AZ$3)/Z14, 0)</f>
        <v>14602.815413015636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3.6141120000000001E-3</v>
      </c>
      <c r="Q15" s="5">
        <f t="shared" si="29"/>
        <v>12.5</v>
      </c>
      <c r="R15">
        <f t="shared" si="0"/>
        <v>2000000</v>
      </c>
      <c r="S15">
        <f t="shared" si="1"/>
        <v>14162.317867768894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12641.023611244316</v>
      </c>
      <c r="AC15">
        <f t="shared" si="2"/>
        <v>12092.799018427198</v>
      </c>
      <c r="AE15">
        <f t="shared" si="3"/>
        <v>0</v>
      </c>
      <c r="AF15">
        <f t="shared" si="4"/>
        <v>0</v>
      </c>
      <c r="AG15">
        <f t="shared" si="5"/>
        <v>-10.673393235605539</v>
      </c>
      <c r="AH15">
        <f t="shared" si="6"/>
        <v>-6257.1598467184576</v>
      </c>
      <c r="AI15">
        <f t="shared" si="7"/>
        <v>-6267.8332399540632</v>
      </c>
      <c r="AJ15">
        <f t="shared" si="8"/>
        <v>548.22459281711781</v>
      </c>
      <c r="AK15">
        <f t="shared" si="30"/>
        <v>51.828196806101701</v>
      </c>
      <c r="AL15">
        <f t="shared" si="9"/>
        <v>-5667.7804503308435</v>
      </c>
      <c r="AN15">
        <f t="shared" si="10"/>
        <v>0</v>
      </c>
      <c r="AO15">
        <f t="shared" si="11"/>
        <v>0</v>
      </c>
      <c r="AP15">
        <f t="shared" si="12"/>
        <v>-4.8638900150453228</v>
      </c>
      <c r="AQ15">
        <f t="shared" si="13"/>
        <v>-2851.402232559999</v>
      </c>
      <c r="AR15">
        <f t="shared" si="14"/>
        <v>-2856.2661225750444</v>
      </c>
      <c r="AS15">
        <f t="shared" si="15"/>
        <v>249.82721653224903</v>
      </c>
      <c r="AT15">
        <f t="shared" si="16"/>
        <v>23.618229308938243</v>
      </c>
      <c r="AU15">
        <f t="shared" si="17"/>
        <v>-2582.820676733857</v>
      </c>
      <c r="AW15">
        <v>12</v>
      </c>
      <c r="AX15">
        <f>IF(Z15&gt;0, (R15*SUMPRODUCT(K15:$K$98, X15:$X$98)-K15*$AZ$3)/Z15, 0)</f>
        <v>14162.317867768894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3.757594E-3</v>
      </c>
      <c r="Q16" s="5">
        <f t="shared" si="29"/>
        <v>12.5</v>
      </c>
      <c r="R16">
        <f t="shared" si="0"/>
        <v>2000000</v>
      </c>
      <c r="S16">
        <f t="shared" si="1"/>
        <v>13798.189543316454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12092.799018427198</v>
      </c>
      <c r="AC16">
        <f t="shared" si="2"/>
        <v>11619.78990999169</v>
      </c>
      <c r="AE16">
        <f t="shared" si="3"/>
        <v>0</v>
      </c>
      <c r="AF16">
        <f t="shared" si="4"/>
        <v>0</v>
      </c>
      <c r="AG16">
        <f t="shared" si="5"/>
        <v>-10.526553024867733</v>
      </c>
      <c r="AH16">
        <f t="shared" si="6"/>
        <v>-6417.0045410803141</v>
      </c>
      <c r="AI16">
        <f t="shared" si="7"/>
        <v>-6427.5310941051821</v>
      </c>
      <c r="AJ16">
        <f t="shared" si="8"/>
        <v>473.0091084355081</v>
      </c>
      <c r="AK16">
        <f t="shared" si="30"/>
        <v>85.858873030833109</v>
      </c>
      <c r="AL16">
        <f t="shared" si="9"/>
        <v>-5868.6631126388411</v>
      </c>
      <c r="AN16">
        <f t="shared" si="10"/>
        <v>0</v>
      </c>
      <c r="AO16">
        <f t="shared" si="11"/>
        <v>0</v>
      </c>
      <c r="AP16">
        <f t="shared" si="12"/>
        <v>-4.5378626345262276</v>
      </c>
      <c r="AQ16">
        <f t="shared" si="13"/>
        <v>-2766.2887427405872</v>
      </c>
      <c r="AR16">
        <f t="shared" si="14"/>
        <v>-2770.8266053751136</v>
      </c>
      <c r="AS16">
        <f t="shared" si="15"/>
        <v>203.90818854845674</v>
      </c>
      <c r="AT16">
        <f t="shared" si="16"/>
        <v>37.012664150242557</v>
      </c>
      <c r="AU16">
        <f t="shared" si="17"/>
        <v>-2529.9057526764141</v>
      </c>
      <c r="AW16">
        <v>13</v>
      </c>
      <c r="AX16">
        <f>IF(Z16&gt;0, (R16*SUMPRODUCT(K16:$K$98, X16:$X$98)-K16*$AZ$3)/Z16, 0)</f>
        <v>13798.189543316454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3.9119039999999999E-3</v>
      </c>
      <c r="Q17" s="5">
        <f t="shared" si="29"/>
        <v>12.5</v>
      </c>
      <c r="R17">
        <f t="shared" si="0"/>
        <v>2000000</v>
      </c>
      <c r="S17">
        <f t="shared" si="1"/>
        <v>13669.885838958135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11619.78990999169</v>
      </c>
      <c r="AC17">
        <f t="shared" si="2"/>
        <v>11351.591997156778</v>
      </c>
      <c r="AE17">
        <f t="shared" si="3"/>
        <v>0</v>
      </c>
      <c r="AF17">
        <f t="shared" si="4"/>
        <v>0</v>
      </c>
      <c r="AG17">
        <f t="shared" si="5"/>
        <v>-10.380108629734863</v>
      </c>
      <c r="AH17">
        <f t="shared" si="6"/>
        <v>-6588.6183814707492</v>
      </c>
      <c r="AI17">
        <f t="shared" si="7"/>
        <v>-6598.9984901004837</v>
      </c>
      <c r="AJ17">
        <f t="shared" si="8"/>
        <v>268.19791283491213</v>
      </c>
      <c r="AK17">
        <f t="shared" si="30"/>
        <v>160.35310075788533</v>
      </c>
      <c r="AL17">
        <f t="shared" si="9"/>
        <v>-6170.4474765076866</v>
      </c>
      <c r="AN17">
        <f t="shared" si="10"/>
        <v>0</v>
      </c>
      <c r="AO17">
        <f t="shared" si="11"/>
        <v>0</v>
      </c>
      <c r="AP17">
        <f t="shared" si="12"/>
        <v>-4.2063661639307313</v>
      </c>
      <c r="AQ17">
        <f t="shared" si="13"/>
        <v>-2669.9278798952719</v>
      </c>
      <c r="AR17">
        <f t="shared" si="14"/>
        <v>-2674.1342460592023</v>
      </c>
      <c r="AS17">
        <f t="shared" si="15"/>
        <v>108.68273791990495</v>
      </c>
      <c r="AT17">
        <f t="shared" si="16"/>
        <v>64.980423747894136</v>
      </c>
      <c r="AU17">
        <f t="shared" si="17"/>
        <v>-2500.4710843914031</v>
      </c>
      <c r="AW17">
        <v>14</v>
      </c>
      <c r="AX17">
        <f>IF(Z17&gt;0, (R17*SUMPRODUCT(K17:$K$98, X17:$X$98)-K17*$AZ$3)/Z17, 0)</f>
        <v>13669.885838958135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4.0806530000000001E-3</v>
      </c>
      <c r="Q18" s="5">
        <f t="shared" si="29"/>
        <v>12.5</v>
      </c>
      <c r="R18">
        <f t="shared" si="0"/>
        <v>2000000</v>
      </c>
      <c r="S18">
        <f t="shared" si="1"/>
        <v>13799.46851456052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11351.591997156778</v>
      </c>
      <c r="AC18">
        <f t="shared" si="2"/>
        <v>11297.845578277302</v>
      </c>
      <c r="AE18">
        <f t="shared" si="3"/>
        <v>0</v>
      </c>
      <c r="AF18">
        <f t="shared" si="4"/>
        <v>0</v>
      </c>
      <c r="AG18">
        <f t="shared" si="5"/>
        <v>-10.23394992201726</v>
      </c>
      <c r="AH18">
        <f t="shared" si="6"/>
        <v>-6777.2194272405541</v>
      </c>
      <c r="AI18">
        <f t="shared" si="7"/>
        <v>-6787.4533771625711</v>
      </c>
      <c r="AJ18">
        <f t="shared" si="8"/>
        <v>53.746418879476551</v>
      </c>
      <c r="AK18">
        <f t="shared" si="30"/>
        <v>245.19438713858642</v>
      </c>
      <c r="AL18">
        <f t="shared" si="9"/>
        <v>-6488.512571144508</v>
      </c>
      <c r="AN18">
        <f t="shared" si="10"/>
        <v>0</v>
      </c>
      <c r="AO18">
        <f t="shared" si="11"/>
        <v>0</v>
      </c>
      <c r="AP18">
        <f t="shared" si="12"/>
        <v>-3.8700427226441589</v>
      </c>
      <c r="AQ18">
        <f t="shared" si="13"/>
        <v>-2562.8549019697543</v>
      </c>
      <c r="AR18">
        <f t="shared" si="14"/>
        <v>-2566.7249446923984</v>
      </c>
      <c r="AS18">
        <f t="shared" si="15"/>
        <v>20.324599869812815</v>
      </c>
      <c r="AT18">
        <f t="shared" si="16"/>
        <v>92.722043864744307</v>
      </c>
      <c r="AU18">
        <f t="shared" si="17"/>
        <v>-2453.6783009578412</v>
      </c>
      <c r="AW18">
        <v>15</v>
      </c>
      <c r="AX18">
        <f>IF(Z18&gt;0, (R18*SUMPRODUCT(K18:$K$98, X18:$X$98)-K18*$AZ$3)/Z18, 0)</f>
        <v>13799.46851456052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4.2836929999999999E-3</v>
      </c>
      <c r="Q19" s="5">
        <f t="shared" si="29"/>
        <v>12.5</v>
      </c>
      <c r="R19">
        <f t="shared" si="0"/>
        <v>2000000</v>
      </c>
      <c r="S19">
        <f t="shared" si="1"/>
        <v>13876.489624678428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11297.845578277302</v>
      </c>
      <c r="AC19">
        <f t="shared" si="2"/>
        <v>11198.628328149774</v>
      </c>
      <c r="AE19">
        <f t="shared" si="3"/>
        <v>0</v>
      </c>
      <c r="AF19">
        <f t="shared" si="4"/>
        <v>0</v>
      </c>
      <c r="AG19">
        <f t="shared" si="5"/>
        <v>-10.087771323153792</v>
      </c>
      <c r="AH19">
        <f t="shared" si="6"/>
        <v>-7014.2559429273406</v>
      </c>
      <c r="AI19">
        <f t="shared" si="7"/>
        <v>-7024.3437142504945</v>
      </c>
      <c r="AJ19">
        <f t="shared" si="8"/>
        <v>99.217250127527223</v>
      </c>
      <c r="AK19">
        <f t="shared" si="30"/>
        <v>251.94195639558384</v>
      </c>
      <c r="AL19">
        <f t="shared" si="9"/>
        <v>-6673.1845077273838</v>
      </c>
      <c r="AN19">
        <f t="shared" si="10"/>
        <v>0</v>
      </c>
      <c r="AO19">
        <f t="shared" si="11"/>
        <v>0</v>
      </c>
      <c r="AP19">
        <f t="shared" si="12"/>
        <v>-3.5575531292520992</v>
      </c>
      <c r="AQ19">
        <f t="shared" si="13"/>
        <v>-2473.6472883620963</v>
      </c>
      <c r="AR19">
        <f t="shared" si="14"/>
        <v>-2477.2048414913484</v>
      </c>
      <c r="AS19">
        <f t="shared" si="15"/>
        <v>34.989952424558098</v>
      </c>
      <c r="AT19">
        <f t="shared" si="16"/>
        <v>88.849842710826962</v>
      </c>
      <c r="AU19">
        <f t="shared" si="17"/>
        <v>-2353.3650463559634</v>
      </c>
      <c r="AW19">
        <v>16</v>
      </c>
      <c r="AX19">
        <f>IF(Z19&gt;0, (R19*SUMPRODUCT(K19:$K$98, X19:$X$98)-K19*$AZ$3)/Z19, 0)</f>
        <v>13876.489624678428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4.5002690000000003E-3</v>
      </c>
      <c r="Q20" s="5">
        <f t="shared" si="29"/>
        <v>12.5</v>
      </c>
      <c r="R20">
        <f t="shared" si="0"/>
        <v>2000000</v>
      </c>
      <c r="S20">
        <f t="shared" si="1"/>
        <v>13177.052462810341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11198.628328149774</v>
      </c>
      <c r="AC20">
        <f t="shared" si="2"/>
        <v>10479.96906938016</v>
      </c>
      <c r="AE20">
        <f t="shared" si="3"/>
        <v>0</v>
      </c>
      <c r="AF20">
        <f t="shared" si="4"/>
        <v>0</v>
      </c>
      <c r="AG20">
        <f t="shared" si="5"/>
        <v>-9.9414959253575752</v>
      </c>
      <c r="AH20">
        <f t="shared" si="6"/>
        <v>-7263.6295303484794</v>
      </c>
      <c r="AI20">
        <f t="shared" si="7"/>
        <v>-7273.5710262738367</v>
      </c>
      <c r="AJ20">
        <f t="shared" si="8"/>
        <v>718.6592587696141</v>
      </c>
      <c r="AK20">
        <f t="shared" si="30"/>
        <v>48.154101811044029</v>
      </c>
      <c r="AL20">
        <f t="shared" si="9"/>
        <v>-6506.7576656931788</v>
      </c>
      <c r="AN20">
        <f t="shared" si="10"/>
        <v>0</v>
      </c>
      <c r="AO20">
        <f t="shared" si="11"/>
        <v>0</v>
      </c>
      <c r="AP20">
        <f t="shared" si="12"/>
        <v>-3.3253985126587802</v>
      </c>
      <c r="AQ20">
        <f t="shared" si="13"/>
        <v>-2429.6607892897605</v>
      </c>
      <c r="AR20">
        <f t="shared" si="14"/>
        <v>-2432.9861878024194</v>
      </c>
      <c r="AS20">
        <f t="shared" si="15"/>
        <v>240.38921789680046</v>
      </c>
      <c r="AT20">
        <f t="shared" si="16"/>
        <v>16.107392664359583</v>
      </c>
      <c r="AU20">
        <f t="shared" si="17"/>
        <v>-2176.4895772412592</v>
      </c>
      <c r="AW20">
        <v>17</v>
      </c>
      <c r="AX20">
        <f>IF(Z20&gt;0, (R20*SUMPRODUCT(K20:$K$98, X20:$X$98)-K20*$AZ$3)/Z20, 0)</f>
        <v>13177.052462810341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4.7150400000000002E-3</v>
      </c>
      <c r="Q21" s="5">
        <f t="shared" si="29"/>
        <v>12.5</v>
      </c>
      <c r="R21">
        <f t="shared" si="0"/>
        <v>2000000</v>
      </c>
      <c r="S21">
        <f t="shared" si="1"/>
        <v>12297.08607601326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10479.96906938016</v>
      </c>
      <c r="AC21">
        <f t="shared" si="2"/>
        <v>9636.1997135593483</v>
      </c>
      <c r="AE21">
        <f t="shared" si="3"/>
        <v>0</v>
      </c>
      <c r="AF21">
        <f t="shared" si="4"/>
        <v>0</v>
      </c>
      <c r="AG21">
        <f t="shared" si="5"/>
        <v>-9.7952064151561018</v>
      </c>
      <c r="AH21">
        <f t="shared" si="6"/>
        <v>-7499.9281516636775</v>
      </c>
      <c r="AI21">
        <f t="shared" si="7"/>
        <v>-7509.7233580788334</v>
      </c>
      <c r="AJ21">
        <f t="shared" si="8"/>
        <v>843.76935582081205</v>
      </c>
      <c r="AK21">
        <f t="shared" si="30"/>
        <v>16.767950511008259</v>
      </c>
      <c r="AL21">
        <f t="shared" si="9"/>
        <v>-6649.1860517470132</v>
      </c>
      <c r="AN21">
        <f t="shared" si="10"/>
        <v>0</v>
      </c>
      <c r="AO21">
        <f t="shared" si="11"/>
        <v>0</v>
      </c>
      <c r="AP21">
        <f t="shared" si="12"/>
        <v>-3.1156952648621776</v>
      </c>
      <c r="AQ21">
        <f t="shared" si="13"/>
        <v>-2385.6047170980078</v>
      </c>
      <c r="AR21">
        <f t="shared" si="14"/>
        <v>-2388.7204123628699</v>
      </c>
      <c r="AS21">
        <f t="shared" si="15"/>
        <v>268.38925849474481</v>
      </c>
      <c r="AT21">
        <f t="shared" si="16"/>
        <v>5.3336113394971445</v>
      </c>
      <c r="AU21">
        <f t="shared" si="17"/>
        <v>-2114.9975425286279</v>
      </c>
      <c r="AW21">
        <v>18</v>
      </c>
      <c r="AX21">
        <f>IF(Z21&gt;0, (R21*SUMPRODUCT(K21:$K$98, X21:$X$98)-K21*$AZ$3)/Z21, 0)</f>
        <v>12297.08607601326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4.9523709999999997E-3</v>
      </c>
      <c r="Q22" s="5">
        <f t="shared" si="29"/>
        <v>12.5</v>
      </c>
      <c r="R22">
        <f t="shared" si="0"/>
        <v>2000000</v>
      </c>
      <c r="S22">
        <f t="shared" si="1"/>
        <v>12032.74588458855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9636.1997135593483</v>
      </c>
      <c r="AC22">
        <f t="shared" si="2"/>
        <v>9288.0715954577136</v>
      </c>
      <c r="AE22">
        <f t="shared" si="3"/>
        <v>0</v>
      </c>
      <c r="AF22">
        <f t="shared" si="4"/>
        <v>0</v>
      </c>
      <c r="AG22">
        <f t="shared" si="5"/>
        <v>-9.6487448548151065</v>
      </c>
      <c r="AH22">
        <f t="shared" si="6"/>
        <v>-7761.5193903092859</v>
      </c>
      <c r="AI22">
        <f t="shared" si="7"/>
        <v>-7771.1681351641009</v>
      </c>
      <c r="AJ22">
        <f t="shared" si="8"/>
        <v>348.12811810163475</v>
      </c>
      <c r="AK22">
        <f t="shared" si="30"/>
        <v>202.36019398474633</v>
      </c>
      <c r="AL22">
        <f t="shared" si="9"/>
        <v>-7220.6798230777194</v>
      </c>
      <c r="AN22">
        <f t="shared" si="10"/>
        <v>0</v>
      </c>
      <c r="AO22">
        <f t="shared" si="11"/>
        <v>0</v>
      </c>
      <c r="AP22">
        <f t="shared" si="12"/>
        <v>-2.8656472766937573</v>
      </c>
      <c r="AQ22">
        <f t="shared" si="13"/>
        <v>-2305.1471707997407</v>
      </c>
      <c r="AR22">
        <f t="shared" si="14"/>
        <v>-2308.0128180764345</v>
      </c>
      <c r="AS22">
        <f t="shared" si="15"/>
        <v>103.39297064950621</v>
      </c>
      <c r="AT22">
        <f t="shared" si="16"/>
        <v>60.100349582175888</v>
      </c>
      <c r="AU22">
        <f t="shared" si="17"/>
        <v>-2144.5194978447521</v>
      </c>
      <c r="AW22">
        <v>19</v>
      </c>
      <c r="AX22">
        <f>IF(Z22&gt;0, (R22*SUMPRODUCT(K22:$K$98, X22:$X$98)-K22*$AZ$3)/Z22, 0)</f>
        <v>12032.74588458855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5.2041409999999998E-3</v>
      </c>
      <c r="Q23" s="5">
        <f t="shared" si="29"/>
        <v>12.5</v>
      </c>
      <c r="R23">
        <f t="shared" si="0"/>
        <v>2000000</v>
      </c>
      <c r="S23">
        <f t="shared" si="1"/>
        <v>13230.82081622248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9288.0715954577136</v>
      </c>
      <c r="AC23">
        <f t="shared" si="2"/>
        <v>10057.587300407013</v>
      </c>
      <c r="AE23">
        <f t="shared" si="3"/>
        <v>0</v>
      </c>
      <c r="AF23">
        <f t="shared" si="4"/>
        <v>0</v>
      </c>
      <c r="AG23">
        <f t="shared" si="5"/>
        <v>-9.5020439775694747</v>
      </c>
      <c r="AH23">
        <f t="shared" si="6"/>
        <v>-8034.1485915971753</v>
      </c>
      <c r="AI23">
        <f t="shared" si="7"/>
        <v>-8043.6506355747451</v>
      </c>
      <c r="AJ23">
        <f t="shared" si="8"/>
        <v>-769.51570494929911</v>
      </c>
      <c r="AK23">
        <f t="shared" si="30"/>
        <v>650.16501168204002</v>
      </c>
      <c r="AL23">
        <f t="shared" si="9"/>
        <v>-8163.0013288420032</v>
      </c>
      <c r="AN23">
        <f t="shared" si="10"/>
        <v>0</v>
      </c>
      <c r="AO23">
        <f t="shared" si="11"/>
        <v>0</v>
      </c>
      <c r="AP23">
        <f t="shared" si="12"/>
        <v>-2.5197121173595001</v>
      </c>
      <c r="AQ23">
        <f t="shared" si="13"/>
        <v>-2130.4617834543328</v>
      </c>
      <c r="AR23">
        <f t="shared" si="14"/>
        <v>-2132.9814955716924</v>
      </c>
      <c r="AS23">
        <f t="shared" si="15"/>
        <v>-204.05694299419065</v>
      </c>
      <c r="AT23">
        <f t="shared" si="16"/>
        <v>172.40802737659601</v>
      </c>
      <c r="AU23">
        <f t="shared" si="17"/>
        <v>-2164.6304111892869</v>
      </c>
      <c r="AW23">
        <v>20</v>
      </c>
      <c r="AX23">
        <f>IF(Z23&gt;0, (R23*SUMPRODUCT(K23:$K$98, X23:$X$98)-K23*$AZ$3)/Z23, 0)</f>
        <v>13230.82081622248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5.4847869999999996E-3</v>
      </c>
      <c r="Q24" s="5">
        <f t="shared" si="29"/>
        <v>12.5</v>
      </c>
      <c r="R24">
        <f t="shared" si="0"/>
        <v>2000000</v>
      </c>
      <c r="S24">
        <f t="shared" si="1"/>
        <v>14260.377465515052</v>
      </c>
      <c r="U24">
        <f t="shared" si="21"/>
        <v>5.4847869999999996E-3</v>
      </c>
      <c r="V24">
        <f t="shared" si="22"/>
        <v>0.01</v>
      </c>
      <c r="W24">
        <f t="shared" si="23"/>
        <v>0.76016351820555794</v>
      </c>
      <c r="X24">
        <f t="shared" si="24"/>
        <v>4.1693349825281069E-3</v>
      </c>
      <c r="Y24">
        <f t="shared" si="25"/>
        <v>7.6016351820555796E-3</v>
      </c>
      <c r="Z24">
        <f t="shared" si="26"/>
        <v>0.74839254804097421</v>
      </c>
      <c r="AB24">
        <f t="shared" si="27"/>
        <v>10057.587300407013</v>
      </c>
      <c r="AC24">
        <f t="shared" si="2"/>
        <v>10672.360227442899</v>
      </c>
      <c r="AE24">
        <f t="shared" si="3"/>
        <v>0</v>
      </c>
      <c r="AF24">
        <f t="shared" si="4"/>
        <v>0</v>
      </c>
      <c r="AG24">
        <f t="shared" si="5"/>
        <v>-9.3549068505121777</v>
      </c>
      <c r="AH24">
        <f t="shared" si="6"/>
        <v>-8338.6699650562132</v>
      </c>
      <c r="AI24">
        <f t="shared" si="7"/>
        <v>-8348.0248719067258</v>
      </c>
      <c r="AJ24">
        <f t="shared" si="8"/>
        <v>-614.77292703588682</v>
      </c>
      <c r="AK24">
        <f t="shared" si="30"/>
        <v>704.03111102849095</v>
      </c>
      <c r="AL24">
        <f t="shared" si="9"/>
        <v>-8258.7666879141216</v>
      </c>
      <c r="AN24">
        <f t="shared" si="10"/>
        <v>0</v>
      </c>
      <c r="AO24">
        <f t="shared" si="11"/>
        <v>0</v>
      </c>
      <c r="AP24">
        <f t="shared" si="12"/>
        <v>-2.2149061713579186</v>
      </c>
      <c r="AQ24">
        <f t="shared" si="13"/>
        <v>-1974.2977521479793</v>
      </c>
      <c r="AR24">
        <f t="shared" si="14"/>
        <v>-1976.5126583193373</v>
      </c>
      <c r="AS24">
        <f t="shared" si="15"/>
        <v>-145.55616339472226</v>
      </c>
      <c r="AT24">
        <f t="shared" si="16"/>
        <v>166.68929766624046</v>
      </c>
      <c r="AU24">
        <f t="shared" si="17"/>
        <v>-1955.3795240478191</v>
      </c>
      <c r="AW24">
        <v>21</v>
      </c>
      <c r="AX24">
        <f>IF(Z24&gt;0, (R24*SUMPRODUCT(K24:$K$98, X24:$X$98)-K24*$AZ$3)/Z24, 0)</f>
        <v>14260.377465515052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5.8078460000000002E-3</v>
      </c>
      <c r="Q25" s="5">
        <f t="shared" si="29"/>
        <v>12.5</v>
      </c>
      <c r="R25">
        <f t="shared" si="0"/>
        <v>2000000</v>
      </c>
      <c r="S25">
        <f t="shared" si="1"/>
        <v>15136.762114879202</v>
      </c>
      <c r="U25">
        <f t="shared" si="21"/>
        <v>5.8078460000000002E-3</v>
      </c>
      <c r="V25">
        <f t="shared" si="22"/>
        <v>0.01</v>
      </c>
      <c r="W25">
        <f t="shared" si="23"/>
        <v>0.74839254804097421</v>
      </c>
      <c r="X25">
        <f t="shared" si="24"/>
        <v>4.3465486665695803E-3</v>
      </c>
      <c r="Y25">
        <f t="shared" si="25"/>
        <v>7.4839254804097421E-3</v>
      </c>
      <c r="Z25">
        <f t="shared" si="26"/>
        <v>0.73656207389399486</v>
      </c>
      <c r="AB25">
        <f t="shared" si="27"/>
        <v>10672.360227442899</v>
      </c>
      <c r="AC25">
        <f t="shared" si="2"/>
        <v>11149.164895375477</v>
      </c>
      <c r="AE25">
        <f t="shared" si="3"/>
        <v>0</v>
      </c>
      <c r="AF25">
        <f t="shared" si="4"/>
        <v>0</v>
      </c>
      <c r="AG25">
        <f t="shared" si="5"/>
        <v>-9.2070259236749354</v>
      </c>
      <c r="AH25">
        <f t="shared" si="6"/>
        <v>-8693.0973331391615</v>
      </c>
      <c r="AI25">
        <f t="shared" si="7"/>
        <v>-8702.3043590628367</v>
      </c>
      <c r="AJ25">
        <f t="shared" si="8"/>
        <v>-476.80466793257801</v>
      </c>
      <c r="AK25">
        <f t="shared" si="30"/>
        <v>747.06521592100307</v>
      </c>
      <c r="AL25">
        <f t="shared" si="9"/>
        <v>-8432.0438110744108</v>
      </c>
      <c r="AN25">
        <f t="shared" si="10"/>
        <v>0</v>
      </c>
      <c r="AO25">
        <f t="shared" si="11"/>
        <v>0</v>
      </c>
      <c r="AP25">
        <f t="shared" si="12"/>
        <v>-1.9463332818720025</v>
      </c>
      <c r="AQ25">
        <f t="shared" si="13"/>
        <v>-1837.6905639566291</v>
      </c>
      <c r="AR25">
        <f t="shared" si="14"/>
        <v>-1839.6368972385012</v>
      </c>
      <c r="AS25">
        <f t="shared" si="15"/>
        <v>-100.79484969872772</v>
      </c>
      <c r="AT25">
        <f t="shared" si="16"/>
        <v>157.92699027131343</v>
      </c>
      <c r="AU25">
        <f t="shared" si="17"/>
        <v>-1782.5047566659152</v>
      </c>
      <c r="AW25">
        <v>22</v>
      </c>
      <c r="AX25">
        <f>IF(Z25&gt;0, (R25*SUMPRODUCT(K25:$K$98, X25:$X$98)-K25*$AZ$3)/Z25, 0)</f>
        <v>15136.762114879202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6.1543680000000003E-3</v>
      </c>
      <c r="Q26" s="5">
        <f t="shared" si="29"/>
        <v>12.5</v>
      </c>
      <c r="R26">
        <f t="shared" si="0"/>
        <v>2000000</v>
      </c>
      <c r="S26">
        <f t="shared" si="1"/>
        <v>15869.380138106097</v>
      </c>
      <c r="U26">
        <f t="shared" si="21"/>
        <v>6.1543680000000003E-3</v>
      </c>
      <c r="V26">
        <f t="shared" si="22"/>
        <v>0.01</v>
      </c>
      <c r="W26">
        <f t="shared" si="23"/>
        <v>0.73656207389399486</v>
      </c>
      <c r="X26">
        <f t="shared" si="24"/>
        <v>4.5330740575868379E-3</v>
      </c>
      <c r="Y26">
        <f t="shared" si="25"/>
        <v>7.365620738939949E-3</v>
      </c>
      <c r="Z26">
        <f t="shared" si="26"/>
        <v>0.72466337909746803</v>
      </c>
      <c r="AB26">
        <f t="shared" si="27"/>
        <v>11149.164895375477</v>
      </c>
      <c r="AC26">
        <f t="shared" si="2"/>
        <v>11499.958635062208</v>
      </c>
      <c r="AE26">
        <f t="shared" si="3"/>
        <v>0</v>
      </c>
      <c r="AF26">
        <f t="shared" si="4"/>
        <v>0</v>
      </c>
      <c r="AG26">
        <f t="shared" si="5"/>
        <v>-9.0582922387183498</v>
      </c>
      <c r="AH26">
        <f t="shared" si="6"/>
        <v>-9066.1481151736753</v>
      </c>
      <c r="AI26">
        <f t="shared" si="7"/>
        <v>-9075.2064074123937</v>
      </c>
      <c r="AJ26">
        <f t="shared" si="8"/>
        <v>-350.79373968673099</v>
      </c>
      <c r="AK26">
        <f t="shared" si="30"/>
        <v>780.44154267628346</v>
      </c>
      <c r="AL26">
        <f t="shared" si="9"/>
        <v>-8645.5586044228403</v>
      </c>
      <c r="AN26">
        <f t="shared" si="10"/>
        <v>0</v>
      </c>
      <c r="AO26">
        <f t="shared" si="11"/>
        <v>0</v>
      </c>
      <c r="AP26">
        <f t="shared" si="12"/>
        <v>-1.7097245515946378</v>
      </c>
      <c r="AQ26">
        <f t="shared" si="13"/>
        <v>-1711.2073238982905</v>
      </c>
      <c r="AR26">
        <f t="shared" si="14"/>
        <v>-1712.917048449885</v>
      </c>
      <c r="AS26">
        <f t="shared" si="15"/>
        <v>-66.211229830332982</v>
      </c>
      <c r="AT26">
        <f t="shared" si="16"/>
        <v>147.30591941984318</v>
      </c>
      <c r="AU26">
        <f t="shared" si="17"/>
        <v>-1631.8223588603746</v>
      </c>
      <c r="AW26">
        <v>23</v>
      </c>
      <c r="AX26">
        <f>IF(Z26&gt;0, (R26*SUMPRODUCT(K26:$K$98, X26:$X$98)-K26*$AZ$3)/Z26, 0)</f>
        <v>15869.380138106097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6.5216450000000004E-3</v>
      </c>
      <c r="Q27" s="5">
        <f t="shared" si="29"/>
        <v>12.5</v>
      </c>
      <c r="R27">
        <f t="shared" si="0"/>
        <v>2000000</v>
      </c>
      <c r="S27">
        <f t="shared" si="1"/>
        <v>16476.648794162029</v>
      </c>
      <c r="U27">
        <f t="shared" si="21"/>
        <v>6.5216450000000004E-3</v>
      </c>
      <c r="V27">
        <f t="shared" si="22"/>
        <v>0.01</v>
      </c>
      <c r="W27">
        <f t="shared" si="23"/>
        <v>0.72466337909746803</v>
      </c>
      <c r="X27">
        <f t="shared" si="24"/>
        <v>4.7259973029741068E-3</v>
      </c>
      <c r="Y27">
        <f t="shared" si="25"/>
        <v>7.2466337909746804E-3</v>
      </c>
      <c r="Z27">
        <f t="shared" si="26"/>
        <v>0.71269074800351928</v>
      </c>
      <c r="AB27">
        <f t="shared" si="27"/>
        <v>11499.958635062208</v>
      </c>
      <c r="AC27">
        <f t="shared" si="2"/>
        <v>11742.755153702621</v>
      </c>
      <c r="AE27">
        <f t="shared" si="3"/>
        <v>0</v>
      </c>
      <c r="AF27">
        <f t="shared" si="4"/>
        <v>0</v>
      </c>
      <c r="AG27">
        <f t="shared" si="5"/>
        <v>-8.9086343500439913</v>
      </c>
      <c r="AH27">
        <f t="shared" si="6"/>
        <v>-9451.9946059482136</v>
      </c>
      <c r="AI27">
        <f t="shared" si="7"/>
        <v>-9460.9032402982575</v>
      </c>
      <c r="AJ27">
        <f t="shared" si="8"/>
        <v>-242.79651864041261</v>
      </c>
      <c r="AK27">
        <f t="shared" si="30"/>
        <v>804.99710445435471</v>
      </c>
      <c r="AL27">
        <f t="shared" si="9"/>
        <v>-8898.7026544843156</v>
      </c>
      <c r="AN27">
        <f t="shared" si="10"/>
        <v>0</v>
      </c>
      <c r="AO27">
        <f t="shared" si="11"/>
        <v>0</v>
      </c>
      <c r="AP27">
        <f t="shared" si="12"/>
        <v>-1.501318829915542</v>
      </c>
      <c r="AQ27">
        <f t="shared" si="13"/>
        <v>-1592.888081897773</v>
      </c>
      <c r="AR27">
        <f t="shared" si="14"/>
        <v>-1594.3894007276883</v>
      </c>
      <c r="AS27">
        <f t="shared" si="15"/>
        <v>-40.917044178717624</v>
      </c>
      <c r="AT27">
        <f t="shared" si="16"/>
        <v>135.66134420354149</v>
      </c>
      <c r="AU27">
        <f t="shared" si="17"/>
        <v>-1499.6451007028645</v>
      </c>
      <c r="AW27">
        <v>24</v>
      </c>
      <c r="AX27">
        <f>IF(Z27&gt;0, (R27*SUMPRODUCT(K27:$K$98, X27:$X$98)-K27*$AZ$3)/Z27, 0)</f>
        <v>16476.648794162029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6.9358459999999999E-3</v>
      </c>
      <c r="Q28" s="5">
        <f t="shared" si="29"/>
        <v>12.5</v>
      </c>
      <c r="R28">
        <f t="shared" si="0"/>
        <v>2000000</v>
      </c>
      <c r="S28">
        <f t="shared" si="1"/>
        <v>16977.107437968403</v>
      </c>
      <c r="U28">
        <f t="shared" si="21"/>
        <v>6.9358459999999999E-3</v>
      </c>
      <c r="V28">
        <f t="shared" si="22"/>
        <v>0.01</v>
      </c>
      <c r="W28">
        <f t="shared" si="23"/>
        <v>0.71269074800351928</v>
      </c>
      <c r="X28">
        <f t="shared" si="24"/>
        <v>4.9431132737772169E-3</v>
      </c>
      <c r="Y28">
        <f t="shared" si="25"/>
        <v>7.1269074800351931E-3</v>
      </c>
      <c r="Z28">
        <f t="shared" si="26"/>
        <v>0.70062072724970692</v>
      </c>
      <c r="AB28">
        <f t="shared" si="27"/>
        <v>11742.755153702621</v>
      </c>
      <c r="AC28">
        <f t="shared" si="2"/>
        <v>11894.513359785831</v>
      </c>
      <c r="AE28">
        <f t="shared" si="3"/>
        <v>0</v>
      </c>
      <c r="AF28">
        <f t="shared" si="4"/>
        <v>0</v>
      </c>
      <c r="AG28">
        <f t="shared" si="5"/>
        <v>-8.7577590906213363</v>
      </c>
      <c r="AH28">
        <f t="shared" si="6"/>
        <v>-9886.2265475544336</v>
      </c>
      <c r="AI28">
        <f t="shared" si="7"/>
        <v>-9894.9843066450558</v>
      </c>
      <c r="AJ28">
        <f t="shared" si="8"/>
        <v>-151.7582060832101</v>
      </c>
      <c r="AK28">
        <f t="shared" si="30"/>
        <v>821.9928607591836</v>
      </c>
      <c r="AL28">
        <f t="shared" si="9"/>
        <v>-9224.7496519690831</v>
      </c>
      <c r="AN28">
        <f t="shared" si="10"/>
        <v>0</v>
      </c>
      <c r="AO28">
        <f t="shared" si="11"/>
        <v>0</v>
      </c>
      <c r="AP28">
        <f t="shared" si="12"/>
        <v>-1.3177613619778501</v>
      </c>
      <c r="AQ28">
        <f t="shared" si="13"/>
        <v>-1487.5594573134845</v>
      </c>
      <c r="AR28">
        <f t="shared" si="14"/>
        <v>-1488.8772186754625</v>
      </c>
      <c r="AS28">
        <f t="shared" si="15"/>
        <v>-22.834734122075304</v>
      </c>
      <c r="AT28">
        <f t="shared" si="16"/>
        <v>123.68351544290334</v>
      </c>
      <c r="AU28">
        <f t="shared" si="17"/>
        <v>-1388.0284373546344</v>
      </c>
      <c r="AW28">
        <v>25</v>
      </c>
      <c r="AX28">
        <f>IF(Z28&gt;0, (R28*SUMPRODUCT(K28:$K$98, X28:$X$98)-K28*$AZ$3)/Z28, 0)</f>
        <v>16977.107437968403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7.4023869999999999E-3</v>
      </c>
      <c r="Q29" s="5">
        <f t="shared" si="29"/>
        <v>12.5</v>
      </c>
      <c r="R29">
        <f t="shared" si="0"/>
        <v>2000000</v>
      </c>
      <c r="S29">
        <f t="shared" si="1"/>
        <v>17379.696038358848</v>
      </c>
      <c r="U29">
        <f t="shared" si="21"/>
        <v>7.4023869999999999E-3</v>
      </c>
      <c r="V29">
        <f t="shared" si="22"/>
        <v>0.01</v>
      </c>
      <c r="W29">
        <f t="shared" si="23"/>
        <v>0.70062072724970692</v>
      </c>
      <c r="X29">
        <f t="shared" si="24"/>
        <v>5.1862657633237764E-3</v>
      </c>
      <c r="Y29">
        <f t="shared" si="25"/>
        <v>7.0062072724970696E-3</v>
      </c>
      <c r="Z29">
        <f t="shared" si="26"/>
        <v>0.68842825421388598</v>
      </c>
      <c r="AB29">
        <f t="shared" si="27"/>
        <v>11894.513359785831</v>
      </c>
      <c r="AC29">
        <f t="shared" si="2"/>
        <v>11964.673802455372</v>
      </c>
      <c r="AE29">
        <f t="shared" si="3"/>
        <v>0</v>
      </c>
      <c r="AF29">
        <f t="shared" si="4"/>
        <v>0</v>
      </c>
      <c r="AG29">
        <f t="shared" si="5"/>
        <v>-8.6053531776735745</v>
      </c>
      <c r="AH29">
        <f t="shared" si="6"/>
        <v>-10372.531526647554</v>
      </c>
      <c r="AI29">
        <f t="shared" si="7"/>
        <v>-10381.136879825228</v>
      </c>
      <c r="AJ29">
        <f t="shared" si="8"/>
        <v>-70.160442669541226</v>
      </c>
      <c r="AK29">
        <f t="shared" si="30"/>
        <v>832.61593518500831</v>
      </c>
      <c r="AL29">
        <f t="shared" si="9"/>
        <v>-9618.6813873097599</v>
      </c>
      <c r="AN29">
        <f t="shared" si="10"/>
        <v>0</v>
      </c>
      <c r="AO29">
        <f t="shared" si="11"/>
        <v>0</v>
      </c>
      <c r="AP29">
        <f t="shared" si="12"/>
        <v>-1.1560974721277359</v>
      </c>
      <c r="AQ29">
        <f t="shared" si="13"/>
        <v>-1393.511367858162</v>
      </c>
      <c r="AR29">
        <f t="shared" si="14"/>
        <v>-1394.6674653302898</v>
      </c>
      <c r="AS29">
        <f t="shared" si="15"/>
        <v>-9.4257967963550762</v>
      </c>
      <c r="AT29">
        <f t="shared" si="16"/>
        <v>111.85888109950768</v>
      </c>
      <c r="AU29">
        <f t="shared" si="17"/>
        <v>-1292.234381027137</v>
      </c>
      <c r="AW29">
        <v>26</v>
      </c>
      <c r="AX29">
        <f>IF(Z29&gt;0, (R29*SUMPRODUCT(K29:$K$98, X29:$X$98)-K29*$AZ$3)/Z29, 0)</f>
        <v>17379.696038358848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7.9366079999999995E-3</v>
      </c>
      <c r="Q30" s="5">
        <f t="shared" si="29"/>
        <v>12.5</v>
      </c>
      <c r="R30">
        <f t="shared" si="0"/>
        <v>2000000</v>
      </c>
      <c r="S30">
        <f t="shared" si="1"/>
        <v>17693.143525050673</v>
      </c>
      <c r="U30">
        <f t="shared" si="21"/>
        <v>7.9366079999999995E-3</v>
      </c>
      <c r="V30">
        <f t="shared" si="22"/>
        <v>0.01</v>
      </c>
      <c r="W30">
        <f t="shared" si="23"/>
        <v>0.68842825421388598</v>
      </c>
      <c r="X30">
        <f t="shared" si="24"/>
        <v>5.4637851898199606E-3</v>
      </c>
      <c r="Y30">
        <f t="shared" si="25"/>
        <v>6.8842825421388601E-3</v>
      </c>
      <c r="Z30">
        <f t="shared" si="26"/>
        <v>0.67608018648192714</v>
      </c>
      <c r="AB30">
        <f t="shared" si="27"/>
        <v>11964.673802455372</v>
      </c>
      <c r="AC30">
        <f t="shared" si="2"/>
        <v>11961.98377386776</v>
      </c>
      <c r="AE30">
        <f t="shared" si="3"/>
        <v>0</v>
      </c>
      <c r="AF30">
        <f t="shared" si="4"/>
        <v>0</v>
      </c>
      <c r="AG30">
        <f t="shared" si="5"/>
        <v>-8.4510023310240889</v>
      </c>
      <c r="AH30">
        <f t="shared" si="6"/>
        <v>-10927.570379639921</v>
      </c>
      <c r="AI30">
        <f t="shared" si="7"/>
        <v>-10936.021381970946</v>
      </c>
      <c r="AJ30">
        <f t="shared" si="8"/>
        <v>2.6900285876126873</v>
      </c>
      <c r="AK30">
        <f t="shared" si="30"/>
        <v>837.52716617187616</v>
      </c>
      <c r="AL30">
        <f t="shared" si="9"/>
        <v>-10095.804187211457</v>
      </c>
      <c r="AN30">
        <f t="shared" si="10"/>
        <v>0</v>
      </c>
      <c r="AO30">
        <f t="shared" si="11"/>
        <v>0</v>
      </c>
      <c r="AP30">
        <f t="shared" si="12"/>
        <v>-1.0137151830003481</v>
      </c>
      <c r="AQ30">
        <f t="shared" si="13"/>
        <v>-1310.7846351526807</v>
      </c>
      <c r="AR30">
        <f t="shared" si="14"/>
        <v>-1311.7983503356813</v>
      </c>
      <c r="AS30">
        <f t="shared" si="15"/>
        <v>0.32267448465340981</v>
      </c>
      <c r="AT30">
        <f t="shared" si="16"/>
        <v>100.46311328147547</v>
      </c>
      <c r="AU30">
        <f t="shared" si="17"/>
        <v>-1211.0125625695523</v>
      </c>
      <c r="AW30">
        <v>27</v>
      </c>
      <c r="AX30">
        <f>IF(Z30&gt;0, (R30*SUMPRODUCT(K30:$K$98, X30:$X$98)-K30*$AZ$3)/Z30, 0)</f>
        <v>17693.143525050673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8.552947E-3</v>
      </c>
      <c r="Q31" s="5">
        <f t="shared" si="29"/>
        <v>12.5</v>
      </c>
      <c r="R31">
        <f t="shared" si="0"/>
        <v>2000000</v>
      </c>
      <c r="S31">
        <f t="shared" si="1"/>
        <v>17923.650948978328</v>
      </c>
      <c r="U31">
        <f t="shared" si="21"/>
        <v>8.552947E-3</v>
      </c>
      <c r="V31">
        <f t="shared" si="22"/>
        <v>0.01</v>
      </c>
      <c r="W31">
        <f t="shared" si="23"/>
        <v>0.67608018648192714</v>
      </c>
      <c r="X31">
        <f t="shared" si="24"/>
        <v>5.782478002730039E-3</v>
      </c>
      <c r="Y31">
        <f t="shared" si="25"/>
        <v>6.7608018648192712E-3</v>
      </c>
      <c r="Z31">
        <f t="shared" si="26"/>
        <v>0.66353690661437781</v>
      </c>
      <c r="AB31">
        <f t="shared" si="27"/>
        <v>11961.98377386776</v>
      </c>
      <c r="AC31">
        <f t="shared" si="2"/>
        <v>11893.003905920938</v>
      </c>
      <c r="AE31">
        <f t="shared" si="3"/>
        <v>0</v>
      </c>
      <c r="AF31">
        <f t="shared" si="4"/>
        <v>0</v>
      </c>
      <c r="AG31">
        <f t="shared" si="5"/>
        <v>-8.2942113326797227</v>
      </c>
      <c r="AH31">
        <f t="shared" si="6"/>
        <v>-11564.956005460079</v>
      </c>
      <c r="AI31">
        <f t="shared" si="7"/>
        <v>-11573.250216792758</v>
      </c>
      <c r="AJ31">
        <f t="shared" si="8"/>
        <v>68.979867946822196</v>
      </c>
      <c r="AK31">
        <f t="shared" si="30"/>
        <v>837.33886417074325</v>
      </c>
      <c r="AL31">
        <f t="shared" si="9"/>
        <v>-10666.931484675193</v>
      </c>
      <c r="AN31">
        <f t="shared" si="10"/>
        <v>0</v>
      </c>
      <c r="AO31">
        <f t="shared" si="11"/>
        <v>0</v>
      </c>
      <c r="AP31">
        <f t="shared" si="12"/>
        <v>-0.88831051690807783</v>
      </c>
      <c r="AQ31">
        <f t="shared" si="13"/>
        <v>-1238.6074618996111</v>
      </c>
      <c r="AR31">
        <f t="shared" si="14"/>
        <v>-1239.495772416519</v>
      </c>
      <c r="AS31">
        <f t="shared" si="15"/>
        <v>7.3877478755168706</v>
      </c>
      <c r="AT31">
        <f t="shared" si="16"/>
        <v>89.679041131740817</v>
      </c>
      <c r="AU31">
        <f t="shared" si="17"/>
        <v>-1142.4289834092615</v>
      </c>
      <c r="AW31">
        <v>28</v>
      </c>
      <c r="AX31">
        <f>IF(Z31&gt;0, (R31*SUMPRODUCT(K31:$K$98, X31:$X$98)-K31*$AZ$3)/Z31, 0)</f>
        <v>17923.650948978328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9.2631359999999999E-3</v>
      </c>
      <c r="Q32" s="5">
        <f t="shared" si="29"/>
        <v>12.5</v>
      </c>
      <c r="R32">
        <f t="shared" si="0"/>
        <v>2000000</v>
      </c>
      <c r="S32">
        <f t="shared" si="1"/>
        <v>18076.155855154109</v>
      </c>
      <c r="U32">
        <f t="shared" si="21"/>
        <v>9.2631359999999999E-3</v>
      </c>
      <c r="V32">
        <f t="shared" si="22"/>
        <v>0.01</v>
      </c>
      <c r="W32">
        <f t="shared" si="23"/>
        <v>0.66353690661437781</v>
      </c>
      <c r="X32">
        <f t="shared" si="24"/>
        <v>6.1464326069882811E-3</v>
      </c>
      <c r="Y32">
        <f t="shared" si="25"/>
        <v>6.6353690661437783E-3</v>
      </c>
      <c r="Z32">
        <f t="shared" si="26"/>
        <v>0.65075510494124567</v>
      </c>
      <c r="AB32">
        <f t="shared" si="27"/>
        <v>11893.003905920938</v>
      </c>
      <c r="AC32">
        <f t="shared" si="2"/>
        <v>11763.150700455124</v>
      </c>
      <c r="AE32">
        <f t="shared" si="3"/>
        <v>0</v>
      </c>
      <c r="AF32">
        <f t="shared" si="4"/>
        <v>0</v>
      </c>
      <c r="AG32">
        <f t="shared" si="5"/>
        <v>-8.1344388117655715</v>
      </c>
      <c r="AH32">
        <f t="shared" si="6"/>
        <v>-12292.865213976562</v>
      </c>
      <c r="AI32">
        <f t="shared" si="7"/>
        <v>-12300.999652788327</v>
      </c>
      <c r="AJ32">
        <f t="shared" si="8"/>
        <v>129.85320546581352</v>
      </c>
      <c r="AK32">
        <f t="shared" si="30"/>
        <v>832.5102734144657</v>
      </c>
      <c r="AL32">
        <f t="shared" si="9"/>
        <v>-11338.636173908048</v>
      </c>
      <c r="AN32">
        <f t="shared" si="10"/>
        <v>0</v>
      </c>
      <c r="AO32">
        <f t="shared" si="11"/>
        <v>0</v>
      </c>
      <c r="AP32">
        <f t="shared" si="12"/>
        <v>-0.77785613447379198</v>
      </c>
      <c r="AQ32">
        <f t="shared" si="13"/>
        <v>-1175.5058754785462</v>
      </c>
      <c r="AR32">
        <f t="shared" si="14"/>
        <v>-1176.2837316130199</v>
      </c>
      <c r="AS32">
        <f t="shared" si="15"/>
        <v>12.417219526757409</v>
      </c>
      <c r="AT32">
        <f t="shared" si="16"/>
        <v>79.608838196834498</v>
      </c>
      <c r="AU32">
        <f t="shared" si="17"/>
        <v>-1084.2576738894279</v>
      </c>
      <c r="AW32">
        <v>29</v>
      </c>
      <c r="AX32">
        <f>IF(Z32&gt;0, (R32*SUMPRODUCT(K32:$K$98, X32:$X$98)-K32*$AZ$3)/Z32, 0)</f>
        <v>18076.155855154109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1.011049E-2</v>
      </c>
      <c r="Q33" s="5">
        <f t="shared" si="29"/>
        <v>12.5</v>
      </c>
      <c r="R33">
        <f t="shared" si="0"/>
        <v>2000000</v>
      </c>
      <c r="S33">
        <f t="shared" si="1"/>
        <v>18156.159867443188</v>
      </c>
      <c r="U33">
        <f t="shared" si="21"/>
        <v>1.011049E-2</v>
      </c>
      <c r="V33">
        <f t="shared" si="22"/>
        <v>0.01</v>
      </c>
      <c r="W33">
        <f t="shared" si="23"/>
        <v>0.65075510494124567</v>
      </c>
      <c r="X33">
        <f t="shared" si="24"/>
        <v>6.5794529809574146E-3</v>
      </c>
      <c r="Y33">
        <f t="shared" si="25"/>
        <v>6.5075510494124571E-3</v>
      </c>
      <c r="Z33">
        <f t="shared" si="26"/>
        <v>0.63766810091087578</v>
      </c>
      <c r="AB33">
        <f t="shared" si="27"/>
        <v>11763.150700455124</v>
      </c>
      <c r="AC33">
        <f t="shared" si="2"/>
        <v>11577.603982506756</v>
      </c>
      <c r="AE33">
        <f t="shared" si="3"/>
        <v>0</v>
      </c>
      <c r="AF33">
        <f t="shared" si="4"/>
        <v>0</v>
      </c>
      <c r="AG33">
        <f t="shared" si="5"/>
        <v>-7.9708512613859472</v>
      </c>
      <c r="AH33">
        <f t="shared" si="6"/>
        <v>-13158.90596191483</v>
      </c>
      <c r="AI33">
        <f t="shared" si="7"/>
        <v>-13166.876813176215</v>
      </c>
      <c r="AJ33">
        <f t="shared" si="8"/>
        <v>185.54671794836759</v>
      </c>
      <c r="AK33">
        <f t="shared" si="30"/>
        <v>823.42054903185874</v>
      </c>
      <c r="AL33">
        <f t="shared" si="9"/>
        <v>-12157.90954619599</v>
      </c>
      <c r="AN33">
        <f t="shared" si="10"/>
        <v>0</v>
      </c>
      <c r="AO33">
        <f t="shared" si="11"/>
        <v>0</v>
      </c>
      <c r="AP33">
        <f t="shared" si="12"/>
        <v>-0.68054738076787324</v>
      </c>
      <c r="AQ33">
        <f t="shared" si="13"/>
        <v>-1123.5009527194184</v>
      </c>
      <c r="AR33">
        <f t="shared" si="14"/>
        <v>-1124.1815001001862</v>
      </c>
      <c r="AS33">
        <f t="shared" si="15"/>
        <v>15.841887995270516</v>
      </c>
      <c r="AT33">
        <f t="shared" si="16"/>
        <v>70.303243598179876</v>
      </c>
      <c r="AU33">
        <f t="shared" si="17"/>
        <v>-1038.0363685067357</v>
      </c>
      <c r="AW33">
        <v>30</v>
      </c>
      <c r="AX33">
        <f>IF(Z33&gt;0, (R33*SUMPRODUCT(K33:$K$98, X33:$X$98)-K33*$AZ$3)/Z33, 0)</f>
        <v>18156.159867443188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1.1085984E-2</v>
      </c>
      <c r="Q34" s="5">
        <f t="shared" si="29"/>
        <v>12.5</v>
      </c>
      <c r="R34">
        <f t="shared" si="0"/>
        <v>2000000</v>
      </c>
      <c r="S34">
        <f t="shared" si="1"/>
        <v>18163.394990210658</v>
      </c>
      <c r="U34">
        <f t="shared" si="21"/>
        <v>1.1085984E-2</v>
      </c>
      <c r="V34">
        <f t="shared" si="22"/>
        <v>0.01</v>
      </c>
      <c r="W34">
        <f t="shared" si="23"/>
        <v>0.63766810091087578</v>
      </c>
      <c r="X34">
        <f t="shared" si="24"/>
        <v>7.0691783640083545E-3</v>
      </c>
      <c r="Y34">
        <f t="shared" si="25"/>
        <v>6.3766810091087575E-3</v>
      </c>
      <c r="Z34">
        <f t="shared" si="26"/>
        <v>0.62422224153775874</v>
      </c>
      <c r="AB34">
        <f t="shared" si="27"/>
        <v>11577.603982506756</v>
      </c>
      <c r="AC34">
        <f t="shared" si="2"/>
        <v>11337.995134724993</v>
      </c>
      <c r="AE34">
        <f t="shared" si="3"/>
        <v>0</v>
      </c>
      <c r="AF34">
        <f t="shared" si="4"/>
        <v>0</v>
      </c>
      <c r="AG34">
        <f t="shared" si="5"/>
        <v>-7.802778019221984</v>
      </c>
      <c r="AH34">
        <f t="shared" si="6"/>
        <v>-14138.356728016708</v>
      </c>
      <c r="AI34">
        <f t="shared" si="7"/>
        <v>-14146.15950603593</v>
      </c>
      <c r="AJ34">
        <f t="shared" si="8"/>
        <v>239.60884778176296</v>
      </c>
      <c r="AK34">
        <f t="shared" si="30"/>
        <v>810.43227877547304</v>
      </c>
      <c r="AL34">
        <f t="shared" si="9"/>
        <v>-13096.118379478694</v>
      </c>
      <c r="AN34">
        <f t="shared" si="10"/>
        <v>0</v>
      </c>
      <c r="AO34">
        <f t="shared" si="11"/>
        <v>0</v>
      </c>
      <c r="AP34">
        <f t="shared" si="12"/>
        <v>-0.59481907998728567</v>
      </c>
      <c r="AQ34">
        <f t="shared" si="13"/>
        <v>-1077.79105349065</v>
      </c>
      <c r="AR34">
        <f t="shared" si="14"/>
        <v>-1078.3858725706373</v>
      </c>
      <c r="AS34">
        <f t="shared" si="15"/>
        <v>18.265791240409133</v>
      </c>
      <c r="AT34">
        <f t="shared" si="16"/>
        <v>61.780635212956199</v>
      </c>
      <c r="AU34">
        <f t="shared" si="17"/>
        <v>-998.3394461172719</v>
      </c>
      <c r="AW34">
        <v>31</v>
      </c>
      <c r="AX34">
        <f>IF(Z34&gt;0, (R34*SUMPRODUCT(K34:$K$98, X34:$X$98)-K34*$AZ$3)/Z34, 0)</f>
        <v>18163.394990210658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1.2207667E-2</v>
      </c>
      <c r="Q35" s="5">
        <f t="shared" si="29"/>
        <v>12.5</v>
      </c>
      <c r="R35">
        <f t="shared" ref="R35:R66" si="31">$C$6</f>
        <v>2000000</v>
      </c>
      <c r="S35">
        <f t="shared" ref="S35:S66" si="32">AX35</f>
        <v>18103.084238429667</v>
      </c>
      <c r="U35">
        <f t="shared" si="21"/>
        <v>1.2207667E-2</v>
      </c>
      <c r="V35">
        <f t="shared" si="22"/>
        <v>0.01</v>
      </c>
      <c r="W35">
        <f t="shared" si="23"/>
        <v>0.62422224153775874</v>
      </c>
      <c r="X35">
        <f t="shared" si="24"/>
        <v>7.6202972586865269E-3</v>
      </c>
      <c r="Y35">
        <f t="shared" si="25"/>
        <v>6.2422224153775878E-3</v>
      </c>
      <c r="Z35">
        <f t="shared" si="26"/>
        <v>0.61035972186369458</v>
      </c>
      <c r="AB35">
        <f t="shared" si="27"/>
        <v>11337.995134724993</v>
      </c>
      <c r="AC35">
        <f t="shared" ref="AC35:AC66" si="33">S35*Z35</f>
        <v>11049.393460642965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-7.629496523296182</v>
      </c>
      <c r="AH35">
        <f t="shared" ref="AH35:AH66" si="37">-X35*R35</f>
        <v>-15240.594517373054</v>
      </c>
      <c r="AI35">
        <f t="shared" ref="AI35:AI66" si="38">SUM(AE35:AH35)</f>
        <v>-15248.22401389635</v>
      </c>
      <c r="AJ35">
        <f t="shared" ref="AJ35:AJ66" si="39">AB35-AC35</f>
        <v>288.60167408202869</v>
      </c>
      <c r="AK35">
        <f t="shared" si="30"/>
        <v>793.65965943074957</v>
      </c>
      <c r="AL35">
        <f t="shared" ref="AL35:AL66" si="40">SUM(AI35:AK35)</f>
        <v>-14165.962680383571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-0.51929422851221574</v>
      </c>
      <c r="AQ35">
        <f t="shared" ref="AQ35:AQ66" si="44">AH35*$K35</f>
        <v>-1037.3361791044499</v>
      </c>
      <c r="AR35">
        <f t="shared" ref="AR35:AR66" si="45">AI35*$K35</f>
        <v>-1037.855473332962</v>
      </c>
      <c r="AS35">
        <f t="shared" ref="AS35:AS66" si="46">AJ35*$K35</f>
        <v>19.643391045810823</v>
      </c>
      <c r="AT35">
        <f t="shared" ref="AT35:AT66" si="47">AK35*$K35</f>
        <v>54.019669487613889</v>
      </c>
      <c r="AU35">
        <f t="shared" ref="AU35:AU66" si="48">AL35*$K35</f>
        <v>-964.19241279953724</v>
      </c>
      <c r="AW35">
        <v>32</v>
      </c>
      <c r="AX35">
        <f>IF(Z35&gt;0, (R35*SUMPRODUCT(K35:$K$98, X35:$X$98)-K35*$AZ$3)/Z35, 0)</f>
        <v>18103.084238429667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1.3502610999999999E-2</v>
      </c>
      <c r="Q36" s="5">
        <f t="shared" si="29"/>
        <v>12.5</v>
      </c>
      <c r="R36">
        <f t="shared" si="31"/>
        <v>2000000</v>
      </c>
      <c r="S36">
        <f t="shared" si="32"/>
        <v>17980.581871568364</v>
      </c>
      <c r="U36">
        <f t="shared" ref="U36:U67" si="52">M36</f>
        <v>1.3502610999999999E-2</v>
      </c>
      <c r="V36">
        <f t="shared" ref="V36:V67" si="53">$C$10</f>
        <v>0.01</v>
      </c>
      <c r="W36">
        <f t="shared" ref="W36:W67" si="54">Z35</f>
        <v>0.61035972186369458</v>
      </c>
      <c r="X36">
        <f t="shared" ref="X36:X67" si="55">U36*W36</f>
        <v>8.2414498943936629E-3</v>
      </c>
      <c r="Y36">
        <f t="shared" ref="Y36:Y67" si="56">V36*W36</f>
        <v>6.1035972186369459E-3</v>
      </c>
      <c r="Z36">
        <f t="shared" ref="Z36:Z67" si="57">MAX(0, W36-X36-Y36)</f>
        <v>0.59601467475066394</v>
      </c>
      <c r="AB36">
        <f t="shared" ref="AB36:AB67" si="58">AC35</f>
        <v>11049.393460642965</v>
      </c>
      <c r="AC36">
        <f t="shared" si="33"/>
        <v>10716.690656010502</v>
      </c>
      <c r="AE36">
        <f t="shared" si="34"/>
        <v>0</v>
      </c>
      <c r="AF36">
        <f t="shared" si="35"/>
        <v>0</v>
      </c>
      <c r="AG36">
        <f t="shared" si="36"/>
        <v>-7.4501834343832991</v>
      </c>
      <c r="AH36">
        <f t="shared" si="37"/>
        <v>-16482.899788787327</v>
      </c>
      <c r="AI36">
        <f t="shared" si="38"/>
        <v>-16490.349972221709</v>
      </c>
      <c r="AJ36">
        <f t="shared" si="39"/>
        <v>332.70280463246308</v>
      </c>
      <c r="AK36">
        <f t="shared" si="30"/>
        <v>773.45754224500763</v>
      </c>
      <c r="AL36">
        <f t="shared" si="40"/>
        <v>-15384.189625344239</v>
      </c>
      <c r="AN36">
        <f t="shared" si="41"/>
        <v>0</v>
      </c>
      <c r="AO36">
        <f t="shared" si="42"/>
        <v>0</v>
      </c>
      <c r="AP36">
        <f t="shared" si="43"/>
        <v>-0.45275844487941785</v>
      </c>
      <c r="AQ36">
        <f t="shared" si="44"/>
        <v>-1001.6897088779368</v>
      </c>
      <c r="AR36">
        <f t="shared" si="45"/>
        <v>-1002.1424673228162</v>
      </c>
      <c r="AS36">
        <f t="shared" si="46"/>
        <v>20.218831624631498</v>
      </c>
      <c r="AT36">
        <f t="shared" si="47"/>
        <v>47.004135816434939</v>
      </c>
      <c r="AU36">
        <f t="shared" si="48"/>
        <v>-934.91949988174986</v>
      </c>
      <c r="AW36">
        <v>33</v>
      </c>
      <c r="AX36">
        <f>IF(Z36&gt;0, (R36*SUMPRODUCT(K36:$K$98, X36:$X$98)-K36*$AZ$3)/Z36, 0)</f>
        <v>17980.581871568364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1.4950962999999999E-2</v>
      </c>
      <c r="Q37" s="5">
        <f t="shared" ref="Q37:Q68" si="60">$C$8</f>
        <v>12.5</v>
      </c>
      <c r="R37">
        <f t="shared" si="31"/>
        <v>2000000</v>
      </c>
      <c r="S37">
        <f t="shared" si="32"/>
        <v>17799.626549735116</v>
      </c>
      <c r="U37">
        <f t="shared" si="52"/>
        <v>1.4950962999999999E-2</v>
      </c>
      <c r="V37">
        <f t="shared" si="53"/>
        <v>0.01</v>
      </c>
      <c r="W37">
        <f t="shared" si="54"/>
        <v>0.59601467475066394</v>
      </c>
      <c r="X37">
        <f t="shared" si="55"/>
        <v>8.9109933496542108E-3</v>
      </c>
      <c r="Y37">
        <f t="shared" si="56"/>
        <v>5.9601467475066394E-3</v>
      </c>
      <c r="Z37">
        <f t="shared" si="57"/>
        <v>0.5811435346535031</v>
      </c>
      <c r="AB37">
        <f t="shared" si="58"/>
        <v>10716.690656010502</v>
      </c>
      <c r="AC37">
        <f t="shared" si="33"/>
        <v>10344.137888625402</v>
      </c>
      <c r="AE37">
        <f t="shared" si="34"/>
        <v>0</v>
      </c>
      <c r="AF37">
        <f t="shared" si="35"/>
        <v>0</v>
      </c>
      <c r="AG37">
        <f t="shared" si="36"/>
        <v>-7.2642941831687891</v>
      </c>
      <c r="AH37">
        <f t="shared" si="37"/>
        <v>-17821.986699308422</v>
      </c>
      <c r="AI37">
        <f t="shared" si="38"/>
        <v>-17829.250993491591</v>
      </c>
      <c r="AJ37">
        <f t="shared" si="39"/>
        <v>372.55276738509929</v>
      </c>
      <c r="AK37">
        <f t="shared" si="30"/>
        <v>750.16834592073519</v>
      </c>
      <c r="AL37">
        <f t="shared" si="40"/>
        <v>-16706.529880185757</v>
      </c>
      <c r="AN37">
        <f t="shared" si="41"/>
        <v>0</v>
      </c>
      <c r="AO37">
        <f t="shared" si="42"/>
        <v>0</v>
      </c>
      <c r="AP37">
        <f t="shared" si="43"/>
        <v>-0.39416221935115531</v>
      </c>
      <c r="AQ37">
        <f t="shared" si="44"/>
        <v>-967.02496533281646</v>
      </c>
      <c r="AR37">
        <f t="shared" si="45"/>
        <v>-967.41912755216765</v>
      </c>
      <c r="AS37">
        <f t="shared" si="46"/>
        <v>20.214796085511644</v>
      </c>
      <c r="AT37">
        <f t="shared" si="47"/>
        <v>40.70430143099172</v>
      </c>
      <c r="AU37">
        <f t="shared" si="48"/>
        <v>-906.50003003566428</v>
      </c>
      <c r="AW37">
        <v>34</v>
      </c>
      <c r="AX37">
        <f>IF(Z37&gt;0, (R37*SUMPRODUCT(K37:$K$98, X37:$X$98)-K37*$AZ$3)/Z37, 0)</f>
        <v>17799.626549735116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1.6562650000000002E-2</v>
      </c>
      <c r="Q38" s="5">
        <f t="shared" si="60"/>
        <v>12.5</v>
      </c>
      <c r="R38">
        <f t="shared" si="31"/>
        <v>2000000</v>
      </c>
      <c r="S38">
        <f t="shared" si="32"/>
        <v>17568.89247716765</v>
      </c>
      <c r="U38">
        <f t="shared" si="52"/>
        <v>1.6562650000000002E-2</v>
      </c>
      <c r="V38">
        <f t="shared" si="53"/>
        <v>0.01</v>
      </c>
      <c r="W38">
        <f t="shared" si="54"/>
        <v>0.5811435346535031</v>
      </c>
      <c r="X38">
        <f t="shared" si="55"/>
        <v>9.6252769642288447E-3</v>
      </c>
      <c r="Y38">
        <f t="shared" si="56"/>
        <v>5.8114353465350309E-3</v>
      </c>
      <c r="Z38">
        <f t="shared" si="57"/>
        <v>0.56570682234273917</v>
      </c>
      <c r="AB38">
        <f t="shared" si="58"/>
        <v>10344.137888625402</v>
      </c>
      <c r="AC38">
        <f t="shared" si="33"/>
        <v>9938.8423353397666</v>
      </c>
      <c r="AE38">
        <f t="shared" si="34"/>
        <v>0</v>
      </c>
      <c r="AF38">
        <f t="shared" si="35"/>
        <v>0</v>
      </c>
      <c r="AG38">
        <f t="shared" si="36"/>
        <v>-7.0713352792842397</v>
      </c>
      <c r="AH38">
        <f t="shared" si="37"/>
        <v>-19250.553928457688</v>
      </c>
      <c r="AI38">
        <f t="shared" si="38"/>
        <v>-19257.625263736973</v>
      </c>
      <c r="AJ38">
        <f t="shared" si="39"/>
        <v>405.29555328563583</v>
      </c>
      <c r="AK38">
        <f t="shared" si="30"/>
        <v>724.0896522037782</v>
      </c>
      <c r="AL38">
        <f t="shared" si="40"/>
        <v>-18128.24005824756</v>
      </c>
      <c r="AN38">
        <f t="shared" si="41"/>
        <v>0</v>
      </c>
      <c r="AO38">
        <f t="shared" si="42"/>
        <v>0</v>
      </c>
      <c r="AP38">
        <f t="shared" si="43"/>
        <v>-0.34258234488866723</v>
      </c>
      <c r="AQ38">
        <f t="shared" si="44"/>
        <v>-932.62441176234472</v>
      </c>
      <c r="AR38">
        <f t="shared" si="45"/>
        <v>-932.9669941072334</v>
      </c>
      <c r="AS38">
        <f t="shared" si="46"/>
        <v>19.635202622098976</v>
      </c>
      <c r="AT38">
        <f t="shared" si="47"/>
        <v>35.079701522326701</v>
      </c>
      <c r="AU38">
        <f t="shared" si="48"/>
        <v>-878.25208996280776</v>
      </c>
      <c r="AW38">
        <v>35</v>
      </c>
      <c r="AX38">
        <f>IF(Z38&gt;0, (R38*SUMPRODUCT(K38:$K$98, X38:$X$98)-K38*$AZ$3)/Z38, 0)</f>
        <v>17568.89247716765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1.8321427000000001E-2</v>
      </c>
      <c r="Q39" s="5">
        <f t="shared" si="60"/>
        <v>12.5</v>
      </c>
      <c r="R39">
        <f t="shared" si="31"/>
        <v>2000000</v>
      </c>
      <c r="S39">
        <f t="shared" si="32"/>
        <v>17296.74016748599</v>
      </c>
      <c r="U39">
        <f t="shared" si="52"/>
        <v>1.8321427000000001E-2</v>
      </c>
      <c r="V39">
        <f t="shared" si="53"/>
        <v>0.01</v>
      </c>
      <c r="W39">
        <f t="shared" si="54"/>
        <v>0.56570682234273917</v>
      </c>
      <c r="X39">
        <f t="shared" si="55"/>
        <v>1.0364556248954465E-2</v>
      </c>
      <c r="Y39">
        <f t="shared" si="56"/>
        <v>5.6570682234273915E-3</v>
      </c>
      <c r="Z39">
        <f t="shared" si="57"/>
        <v>0.5496851978703573</v>
      </c>
      <c r="AB39">
        <f t="shared" si="58"/>
        <v>9938.8423353397666</v>
      </c>
      <c r="AC39">
        <f t="shared" si="33"/>
        <v>9507.7620414766934</v>
      </c>
      <c r="AE39">
        <f t="shared" si="34"/>
        <v>0</v>
      </c>
      <c r="AF39">
        <f t="shared" si="35"/>
        <v>0</v>
      </c>
      <c r="AG39">
        <f t="shared" si="36"/>
        <v>-6.8710649733794664</v>
      </c>
      <c r="AH39">
        <f t="shared" si="37"/>
        <v>-20729.112497908929</v>
      </c>
      <c r="AI39">
        <f t="shared" si="38"/>
        <v>-20735.983562882309</v>
      </c>
      <c r="AJ39">
        <f t="shared" si="39"/>
        <v>431.08029386307317</v>
      </c>
      <c r="AK39">
        <f t="shared" si="30"/>
        <v>695.71896347378367</v>
      </c>
      <c r="AL39">
        <f t="shared" si="40"/>
        <v>-19609.184305545452</v>
      </c>
      <c r="AN39">
        <f t="shared" si="41"/>
        <v>0</v>
      </c>
      <c r="AO39">
        <f t="shared" si="42"/>
        <v>0</v>
      </c>
      <c r="AP39">
        <f t="shared" si="43"/>
        <v>-0.29721421787179819</v>
      </c>
      <c r="AQ39">
        <f t="shared" si="44"/>
        <v>-896.65677476664837</v>
      </c>
      <c r="AR39">
        <f t="shared" si="45"/>
        <v>-896.95398898452027</v>
      </c>
      <c r="AS39">
        <f t="shared" si="46"/>
        <v>18.64677351718333</v>
      </c>
      <c r="AT39">
        <f t="shared" si="47"/>
        <v>30.093961909624792</v>
      </c>
      <c r="AU39">
        <f t="shared" si="48"/>
        <v>-848.21325355771205</v>
      </c>
      <c r="AW39">
        <v>36</v>
      </c>
      <c r="AX39">
        <f>IF(Z39&gt;0, (R39*SUMPRODUCT(K39:$K$98, X39:$X$98)-K39*$AZ$3)/Z39, 0)</f>
        <v>17296.74016748599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2.0255269999999999E-2</v>
      </c>
      <c r="Q40" s="5">
        <f t="shared" si="60"/>
        <v>12.5</v>
      </c>
      <c r="R40">
        <f t="shared" si="31"/>
        <v>2000000</v>
      </c>
      <c r="S40">
        <f t="shared" si="32"/>
        <v>16994.351439383237</v>
      </c>
      <c r="U40">
        <f t="shared" si="52"/>
        <v>2.0255269999999999E-2</v>
      </c>
      <c r="V40">
        <f t="shared" si="53"/>
        <v>0.01</v>
      </c>
      <c r="W40">
        <f t="shared" si="54"/>
        <v>0.5496851978703573</v>
      </c>
      <c r="X40">
        <f t="shared" si="55"/>
        <v>1.1134022097867511E-2</v>
      </c>
      <c r="Y40">
        <f t="shared" si="56"/>
        <v>5.4968519787035727E-3</v>
      </c>
      <c r="Z40">
        <f t="shared" si="57"/>
        <v>0.53305432379378626</v>
      </c>
      <c r="AB40">
        <f t="shared" si="58"/>
        <v>9507.7620414766934</v>
      </c>
      <c r="AC40">
        <f t="shared" si="33"/>
        <v>9058.9125148343901</v>
      </c>
      <c r="AE40">
        <f t="shared" si="34"/>
        <v>0</v>
      </c>
      <c r="AF40">
        <f t="shared" si="35"/>
        <v>0</v>
      </c>
      <c r="AG40">
        <f t="shared" si="36"/>
        <v>-6.6631790474223278</v>
      </c>
      <c r="AH40">
        <f t="shared" si="37"/>
        <v>-22268.044195735023</v>
      </c>
      <c r="AI40">
        <f t="shared" si="38"/>
        <v>-22274.707374782447</v>
      </c>
      <c r="AJ40">
        <f t="shared" si="39"/>
        <v>448.84952664230332</v>
      </c>
      <c r="AK40">
        <f t="shared" ref="AK40:AK71" si="61">G40*SUM(AB40:AB40, AE40:AF40)</f>
        <v>665.54334290336863</v>
      </c>
      <c r="AL40">
        <f t="shared" si="40"/>
        <v>-21160.314505236773</v>
      </c>
      <c r="AN40">
        <f t="shared" si="41"/>
        <v>0</v>
      </c>
      <c r="AO40">
        <f t="shared" si="42"/>
        <v>0</v>
      </c>
      <c r="AP40">
        <f t="shared" si="43"/>
        <v>-0.25734100130557863</v>
      </c>
      <c r="AQ40">
        <f t="shared" si="44"/>
        <v>-860.02203297601386</v>
      </c>
      <c r="AR40">
        <f t="shared" si="45"/>
        <v>-860.27937397731944</v>
      </c>
      <c r="AS40">
        <f t="shared" si="46"/>
        <v>17.335176767664638</v>
      </c>
      <c r="AT40">
        <f t="shared" si="47"/>
        <v>25.704185503055321</v>
      </c>
      <c r="AU40">
        <f t="shared" si="48"/>
        <v>-817.24001170659938</v>
      </c>
      <c r="AW40">
        <v>37</v>
      </c>
      <c r="AX40">
        <f>IF(Z40&gt;0, (R40*SUMPRODUCT(K40:$K$98, X40:$X$98)-K40*$AZ$3)/Z40, 0)</f>
        <v>16994.351439383237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2.2430054000000001E-2</v>
      </c>
      <c r="Q41" s="5">
        <f t="shared" si="60"/>
        <v>12.5</v>
      </c>
      <c r="R41">
        <f t="shared" si="31"/>
        <v>2000000</v>
      </c>
      <c r="S41">
        <f t="shared" si="32"/>
        <v>16671.69993189018</v>
      </c>
      <c r="U41">
        <f t="shared" si="52"/>
        <v>2.2430054000000001E-2</v>
      </c>
      <c r="V41">
        <f t="shared" si="53"/>
        <v>0.01</v>
      </c>
      <c r="W41">
        <f t="shared" si="54"/>
        <v>0.53305432379378626</v>
      </c>
      <c r="X41">
        <f t="shared" si="55"/>
        <v>1.1956437267628111E-2</v>
      </c>
      <c r="Y41">
        <f t="shared" si="56"/>
        <v>5.3305432379378631E-3</v>
      </c>
      <c r="Z41">
        <f t="shared" si="57"/>
        <v>0.51576734328822027</v>
      </c>
      <c r="AB41">
        <f t="shared" si="58"/>
        <v>9058.9125148343901</v>
      </c>
      <c r="AC41">
        <f t="shared" si="33"/>
        <v>8598.7183819694001</v>
      </c>
      <c r="AE41">
        <f t="shared" si="34"/>
        <v>0</v>
      </c>
      <c r="AF41">
        <f t="shared" si="35"/>
        <v>0</v>
      </c>
      <c r="AG41">
        <f t="shared" si="36"/>
        <v>-6.4470917911027534</v>
      </c>
      <c r="AH41">
        <f t="shared" si="37"/>
        <v>-23912.874535256222</v>
      </c>
      <c r="AI41">
        <f t="shared" si="38"/>
        <v>-23919.321627047324</v>
      </c>
      <c r="AJ41">
        <f t="shared" si="39"/>
        <v>460.19413286499002</v>
      </c>
      <c r="AK41">
        <f t="shared" si="61"/>
        <v>634.12387603840739</v>
      </c>
      <c r="AL41">
        <f t="shared" si="40"/>
        <v>-22825.003618143928</v>
      </c>
      <c r="AN41">
        <f t="shared" si="41"/>
        <v>0</v>
      </c>
      <c r="AO41">
        <f t="shared" si="42"/>
        <v>0</v>
      </c>
      <c r="AP41">
        <f t="shared" si="43"/>
        <v>-0.22231733815787913</v>
      </c>
      <c r="AQ41">
        <f t="shared" si="44"/>
        <v>-824.59607938545707</v>
      </c>
      <c r="AR41">
        <f t="shared" si="45"/>
        <v>-824.81839672361491</v>
      </c>
      <c r="AS41">
        <f t="shared" si="46"/>
        <v>15.869036453864156</v>
      </c>
      <c r="AT41">
        <f t="shared" si="47"/>
        <v>21.866717079748923</v>
      </c>
      <c r="AU41">
        <f t="shared" si="48"/>
        <v>-787.08264319000193</v>
      </c>
      <c r="AW41">
        <v>38</v>
      </c>
      <c r="AX41">
        <f>IF(Z41&gt;0, (R41*SUMPRODUCT(K41:$K$98, X41:$X$98)-K41*$AZ$3)/Z41, 0)</f>
        <v>16671.69993189018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2.4874655999999998E-2</v>
      </c>
      <c r="Q42" s="5">
        <f t="shared" si="60"/>
        <v>12.5</v>
      </c>
      <c r="R42">
        <f t="shared" si="31"/>
        <v>2000000</v>
      </c>
      <c r="S42">
        <f t="shared" si="32"/>
        <v>16334.744867631895</v>
      </c>
      <c r="U42">
        <f t="shared" si="52"/>
        <v>2.4874655999999998E-2</v>
      </c>
      <c r="V42">
        <f t="shared" si="53"/>
        <v>0.01</v>
      </c>
      <c r="W42">
        <f t="shared" si="54"/>
        <v>0.51576734328822027</v>
      </c>
      <c r="X42">
        <f t="shared" si="55"/>
        <v>1.2829535240328387E-2</v>
      </c>
      <c r="Y42">
        <f t="shared" si="56"/>
        <v>5.1576734328822029E-3</v>
      </c>
      <c r="Z42">
        <f t="shared" si="57"/>
        <v>0.4977801346150097</v>
      </c>
      <c r="AB42">
        <f t="shared" si="58"/>
        <v>8598.7183819694001</v>
      </c>
      <c r="AC42">
        <f t="shared" si="33"/>
        <v>8131.1114991116428</v>
      </c>
      <c r="AE42">
        <f t="shared" si="34"/>
        <v>0</v>
      </c>
      <c r="AF42">
        <f t="shared" si="35"/>
        <v>0</v>
      </c>
      <c r="AG42">
        <f t="shared" si="36"/>
        <v>-6.2222516826876211</v>
      </c>
      <c r="AH42">
        <f t="shared" si="37"/>
        <v>-25659.070480656774</v>
      </c>
      <c r="AI42">
        <f t="shared" si="38"/>
        <v>-25665.292732339462</v>
      </c>
      <c r="AJ42">
        <f t="shared" si="39"/>
        <v>467.60688285775723</v>
      </c>
      <c r="AK42">
        <f t="shared" si="61"/>
        <v>601.91028673785809</v>
      </c>
      <c r="AL42">
        <f t="shared" si="40"/>
        <v>-24595.775562743849</v>
      </c>
      <c r="AN42">
        <f t="shared" si="41"/>
        <v>0</v>
      </c>
      <c r="AO42">
        <f t="shared" si="42"/>
        <v>0</v>
      </c>
      <c r="AP42">
        <f t="shared" si="43"/>
        <v>-0.19157508702391735</v>
      </c>
      <c r="AQ42">
        <f t="shared" si="44"/>
        <v>-790.00961564470231</v>
      </c>
      <c r="AR42">
        <f t="shared" si="45"/>
        <v>-790.20119073172623</v>
      </c>
      <c r="AS42">
        <f t="shared" si="46"/>
        <v>14.397011539360273</v>
      </c>
      <c r="AT42">
        <f t="shared" si="47"/>
        <v>18.532039757123599</v>
      </c>
      <c r="AU42">
        <f t="shared" si="48"/>
        <v>-757.27213943524248</v>
      </c>
      <c r="AW42">
        <v>39</v>
      </c>
      <c r="AX42">
        <f>IF(Z42&gt;0, (R42*SUMPRODUCT(K42:$K$98, X42:$X$98)-K42*$AZ$3)/Z42, 0)</f>
        <v>16334.744867631895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2.763239E-2</v>
      </c>
      <c r="Q43" s="5">
        <f t="shared" si="60"/>
        <v>12.5</v>
      </c>
      <c r="R43">
        <f t="shared" si="31"/>
        <v>2000000</v>
      </c>
      <c r="S43">
        <f t="shared" si="32"/>
        <v>15989.735009596268</v>
      </c>
      <c r="U43">
        <f t="shared" si="52"/>
        <v>2.763239E-2</v>
      </c>
      <c r="V43">
        <f t="shared" si="53"/>
        <v>0.01</v>
      </c>
      <c r="W43">
        <f t="shared" si="54"/>
        <v>0.4977801346150097</v>
      </c>
      <c r="X43">
        <f t="shared" si="55"/>
        <v>1.3754854813934448E-2</v>
      </c>
      <c r="Y43">
        <f t="shared" si="56"/>
        <v>4.9778013461500969E-3</v>
      </c>
      <c r="Z43">
        <f t="shared" si="57"/>
        <v>0.47904747845492512</v>
      </c>
      <c r="AB43">
        <f t="shared" si="58"/>
        <v>8131.1114991116428</v>
      </c>
      <c r="AC43">
        <f t="shared" si="33"/>
        <v>7659.8422375095306</v>
      </c>
      <c r="AE43">
        <f t="shared" si="34"/>
        <v>0</v>
      </c>
      <c r="AF43">
        <f t="shared" si="35"/>
        <v>0</v>
      </c>
      <c r="AG43">
        <f t="shared" si="36"/>
        <v>-5.9880934806865644</v>
      </c>
      <c r="AH43">
        <f t="shared" si="37"/>
        <v>-27509.709627868895</v>
      </c>
      <c r="AI43">
        <f t="shared" si="38"/>
        <v>-27515.697721349581</v>
      </c>
      <c r="AJ43">
        <f t="shared" si="39"/>
        <v>471.26926160211224</v>
      </c>
      <c r="AK43">
        <f t="shared" si="61"/>
        <v>569.17780493781504</v>
      </c>
      <c r="AL43">
        <f t="shared" si="40"/>
        <v>-26475.250654809653</v>
      </c>
      <c r="AN43">
        <f t="shared" si="41"/>
        <v>0</v>
      </c>
      <c r="AO43">
        <f t="shared" si="42"/>
        <v>0</v>
      </c>
      <c r="AP43">
        <f t="shared" si="43"/>
        <v>-0.16461219520959763</v>
      </c>
      <c r="AQ43">
        <f t="shared" si="44"/>
        <v>-756.23964556126043</v>
      </c>
      <c r="AR43">
        <f t="shared" si="45"/>
        <v>-756.40425775646997</v>
      </c>
      <c r="AS43">
        <f t="shared" si="46"/>
        <v>12.955153077910079</v>
      </c>
      <c r="AT43">
        <f t="shared" si="47"/>
        <v>15.646650847650337</v>
      </c>
      <c r="AU43">
        <f t="shared" si="48"/>
        <v>-727.8024538309096</v>
      </c>
      <c r="AW43">
        <v>40</v>
      </c>
      <c r="AX43">
        <f>IF(Z43&gt;0, (R43*SUMPRODUCT(K43:$K$98, X43:$X$98)-K43*$AZ$3)/Z43, 0)</f>
        <v>15989.735009596268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3.0610310000000002E-2</v>
      </c>
      <c r="Q44" s="5">
        <f t="shared" si="60"/>
        <v>12.5</v>
      </c>
      <c r="R44">
        <f t="shared" si="31"/>
        <v>2000000</v>
      </c>
      <c r="S44">
        <f t="shared" si="32"/>
        <v>15640.335863175625</v>
      </c>
      <c r="U44">
        <f t="shared" si="52"/>
        <v>3.0610310000000002E-2</v>
      </c>
      <c r="V44">
        <f t="shared" si="53"/>
        <v>0.01</v>
      </c>
      <c r="W44">
        <f t="shared" si="54"/>
        <v>0.47904747845492512</v>
      </c>
      <c r="X44">
        <f t="shared" si="55"/>
        <v>1.4663791820223581E-2</v>
      </c>
      <c r="Y44">
        <f t="shared" si="56"/>
        <v>4.7904747845492514E-3</v>
      </c>
      <c r="Z44">
        <f t="shared" si="57"/>
        <v>0.45959321185015228</v>
      </c>
      <c r="AB44">
        <f t="shared" si="58"/>
        <v>7659.8422375095306</v>
      </c>
      <c r="AC44">
        <f t="shared" si="33"/>
        <v>7188.1921937720099</v>
      </c>
      <c r="AE44">
        <f t="shared" si="34"/>
        <v>0</v>
      </c>
      <c r="AF44">
        <f t="shared" si="35"/>
        <v>0</v>
      </c>
      <c r="AG44">
        <f t="shared" si="36"/>
        <v>-5.7449151481269034</v>
      </c>
      <c r="AH44">
        <f t="shared" si="37"/>
        <v>-29327.583640447163</v>
      </c>
      <c r="AI44">
        <f t="shared" si="38"/>
        <v>-29333.32855559529</v>
      </c>
      <c r="AJ44">
        <f t="shared" si="39"/>
        <v>471.65004373752072</v>
      </c>
      <c r="AK44">
        <f t="shared" si="61"/>
        <v>536.18895662566717</v>
      </c>
      <c r="AL44">
        <f t="shared" si="40"/>
        <v>-28325.4895552321</v>
      </c>
      <c r="AN44">
        <f t="shared" si="41"/>
        <v>0</v>
      </c>
      <c r="AO44">
        <f t="shared" si="42"/>
        <v>0</v>
      </c>
      <c r="AP44">
        <f t="shared" si="43"/>
        <v>-0.14100646690388868</v>
      </c>
      <c r="AQ44">
        <f t="shared" si="44"/>
        <v>-719.83290359232831</v>
      </c>
      <c r="AR44">
        <f t="shared" si="45"/>
        <v>-719.97391005923225</v>
      </c>
      <c r="AS44">
        <f t="shared" si="46"/>
        <v>11.5764470958594</v>
      </c>
      <c r="AT44">
        <f t="shared" si="47"/>
        <v>13.160526903746991</v>
      </c>
      <c r="AU44">
        <f t="shared" si="48"/>
        <v>-695.2369360596258</v>
      </c>
      <c r="AW44">
        <v>41</v>
      </c>
      <c r="AX44">
        <f>IF(Z44&gt;0, (R44*SUMPRODUCT(K44:$K$98, X44:$X$98)-K44*$AZ$3)/Z44, 0)</f>
        <v>15640.335863175625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3.3721785999999997E-2</v>
      </c>
      <c r="Q45" s="5">
        <f t="shared" si="60"/>
        <v>12.5</v>
      </c>
      <c r="R45">
        <f t="shared" si="31"/>
        <v>2000000</v>
      </c>
      <c r="S45">
        <f t="shared" si="32"/>
        <v>15295.728816653304</v>
      </c>
      <c r="U45">
        <f t="shared" si="52"/>
        <v>3.3721785999999997E-2</v>
      </c>
      <c r="V45">
        <f t="shared" si="53"/>
        <v>0.01</v>
      </c>
      <c r="W45">
        <f t="shared" si="54"/>
        <v>0.45959321185015228</v>
      </c>
      <c r="X45">
        <f t="shared" si="55"/>
        <v>1.5498303937063498E-2</v>
      </c>
      <c r="Y45">
        <f t="shared" si="56"/>
        <v>4.5959321185015233E-3</v>
      </c>
      <c r="Z45">
        <f t="shared" si="57"/>
        <v>0.4394989757945873</v>
      </c>
      <c r="AB45">
        <f t="shared" si="58"/>
        <v>7188.1921937720099</v>
      </c>
      <c r="AC45">
        <f t="shared" si="33"/>
        <v>6722.4571489508817</v>
      </c>
      <c r="AE45">
        <f t="shared" si="34"/>
        <v>0</v>
      </c>
      <c r="AF45">
        <f t="shared" si="35"/>
        <v>0</v>
      </c>
      <c r="AG45">
        <f t="shared" si="36"/>
        <v>-5.493737197432341</v>
      </c>
      <c r="AH45">
        <f t="shared" si="37"/>
        <v>-30996.607874126996</v>
      </c>
      <c r="AI45">
        <f t="shared" si="38"/>
        <v>-31002.10161132443</v>
      </c>
      <c r="AJ45">
        <f t="shared" si="39"/>
        <v>465.73504482112821</v>
      </c>
      <c r="AK45">
        <f t="shared" si="61"/>
        <v>503.17345356404076</v>
      </c>
      <c r="AL45">
        <f t="shared" si="40"/>
        <v>-30033.193112939261</v>
      </c>
      <c r="AN45">
        <f t="shared" si="41"/>
        <v>0</v>
      </c>
      <c r="AO45">
        <f t="shared" si="42"/>
        <v>0</v>
      </c>
      <c r="AP45">
        <f t="shared" si="43"/>
        <v>-0.12039411815473283</v>
      </c>
      <c r="AQ45">
        <f t="shared" si="44"/>
        <v>-679.28427164985942</v>
      </c>
      <c r="AR45">
        <f t="shared" si="45"/>
        <v>-679.40466576801418</v>
      </c>
      <c r="AS45">
        <f t="shared" si="46"/>
        <v>10.206487496562719</v>
      </c>
      <c r="AT45">
        <f t="shared" si="47"/>
        <v>11.026942506282886</v>
      </c>
      <c r="AU45">
        <f t="shared" si="48"/>
        <v>-658.1712357651686</v>
      </c>
      <c r="AW45">
        <v>42</v>
      </c>
      <c r="AX45">
        <f>IF(Z45&gt;0, (R45*SUMPRODUCT(K45:$K$98, X45:$X$98)-K45*$AZ$3)/Z45, 0)</f>
        <v>15295.728816653304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4.5614701000000001E-2</v>
      </c>
      <c r="Q46" s="5">
        <f t="shared" si="60"/>
        <v>12.5</v>
      </c>
      <c r="R46">
        <f t="shared" si="31"/>
        <v>2000000</v>
      </c>
      <c r="S46">
        <f t="shared" si="32"/>
        <v>15106.492499615655</v>
      </c>
      <c r="U46">
        <f t="shared" si="52"/>
        <v>4.5614701000000001E-2</v>
      </c>
      <c r="V46">
        <f t="shared" si="53"/>
        <v>0.01</v>
      </c>
      <c r="W46">
        <f t="shared" si="54"/>
        <v>0.4394989757945873</v>
      </c>
      <c r="X46">
        <f t="shared" si="55"/>
        <v>2.0047614370676339E-2</v>
      </c>
      <c r="Y46">
        <f t="shared" si="56"/>
        <v>4.3949897579458729E-3</v>
      </c>
      <c r="Z46">
        <f t="shared" si="57"/>
        <v>0.4150563716659651</v>
      </c>
      <c r="AB46">
        <f t="shared" si="58"/>
        <v>6722.4571489508817</v>
      </c>
      <c r="AC46">
        <f t="shared" si="33"/>
        <v>6270.0459654895894</v>
      </c>
      <c r="AE46">
        <f t="shared" si="34"/>
        <v>0</v>
      </c>
      <c r="AF46">
        <f t="shared" si="35"/>
        <v>0</v>
      </c>
      <c r="AG46">
        <f t="shared" si="36"/>
        <v>-5.1882046458245634</v>
      </c>
      <c r="AH46">
        <f t="shared" si="37"/>
        <v>-40095.228741352679</v>
      </c>
      <c r="AI46">
        <f t="shared" si="38"/>
        <v>-40100.416945998506</v>
      </c>
      <c r="AJ46">
        <f t="shared" si="39"/>
        <v>452.41118346129224</v>
      </c>
      <c r="AK46">
        <f t="shared" si="61"/>
        <v>470.57200042656177</v>
      </c>
      <c r="AL46">
        <f t="shared" si="40"/>
        <v>-39177.433762110653</v>
      </c>
      <c r="AN46">
        <f t="shared" si="41"/>
        <v>0</v>
      </c>
      <c r="AO46">
        <f t="shared" si="42"/>
        <v>0</v>
      </c>
      <c r="AP46">
        <f t="shared" si="43"/>
        <v>-0.10151646006374881</v>
      </c>
      <c r="AQ46">
        <f t="shared" si="44"/>
        <v>-784.53452882668716</v>
      </c>
      <c r="AR46">
        <f t="shared" si="45"/>
        <v>-784.63604528675091</v>
      </c>
      <c r="AS46">
        <f t="shared" si="46"/>
        <v>8.8522301978206546</v>
      </c>
      <c r="AT46">
        <f t="shared" si="47"/>
        <v>9.207578912074549</v>
      </c>
      <c r="AU46">
        <f t="shared" si="48"/>
        <v>-766.57623617685579</v>
      </c>
      <c r="AW46">
        <v>43</v>
      </c>
      <c r="AX46">
        <f>IF(Z46&gt;0, (R46*SUMPRODUCT(K46:$K$98, X46:$X$98)-K46*$AZ$3)/Z46, 0)</f>
        <v>15106.492499615655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5.8461241999999997E-2</v>
      </c>
      <c r="Q47" s="5">
        <f t="shared" si="60"/>
        <v>12.5</v>
      </c>
      <c r="R47">
        <f t="shared" si="31"/>
        <v>2000000</v>
      </c>
      <c r="S47">
        <f t="shared" si="32"/>
        <v>14711.516025254767</v>
      </c>
      <c r="U47">
        <f t="shared" si="52"/>
        <v>5.8461241999999997E-2</v>
      </c>
      <c r="V47">
        <f t="shared" si="53"/>
        <v>0.01</v>
      </c>
      <c r="W47">
        <f t="shared" si="54"/>
        <v>0.4150563716659651</v>
      </c>
      <c r="X47">
        <f t="shared" si="55"/>
        <v>2.4264710987605926E-2</v>
      </c>
      <c r="Y47">
        <f t="shared" si="56"/>
        <v>4.1505637166596512E-3</v>
      </c>
      <c r="Z47">
        <f t="shared" si="57"/>
        <v>0.38664109696169952</v>
      </c>
      <c r="AB47">
        <f t="shared" si="58"/>
        <v>6270.0459654895894</v>
      </c>
      <c r="AC47">
        <f t="shared" si="33"/>
        <v>5688.0766939741243</v>
      </c>
      <c r="AE47">
        <f t="shared" si="34"/>
        <v>0</v>
      </c>
      <c r="AF47">
        <f t="shared" si="35"/>
        <v>0</v>
      </c>
      <c r="AG47">
        <f t="shared" si="36"/>
        <v>-4.833013712021244</v>
      </c>
      <c r="AH47">
        <f t="shared" si="37"/>
        <v>-48529.421975211852</v>
      </c>
      <c r="AI47">
        <f t="shared" si="38"/>
        <v>-48534.254988923873</v>
      </c>
      <c r="AJ47">
        <f t="shared" si="39"/>
        <v>581.96927151546515</v>
      </c>
      <c r="AK47">
        <f t="shared" si="61"/>
        <v>438.90321758427132</v>
      </c>
      <c r="AL47">
        <f t="shared" si="40"/>
        <v>-47513.382499824133</v>
      </c>
      <c r="AN47">
        <f t="shared" si="41"/>
        <v>0</v>
      </c>
      <c r="AO47">
        <f t="shared" si="42"/>
        <v>0</v>
      </c>
      <c r="AP47">
        <f t="shared" si="43"/>
        <v>-8.4434390289590336E-2</v>
      </c>
      <c r="AQ47">
        <f t="shared" si="44"/>
        <v>-847.82547696716495</v>
      </c>
      <c r="AR47">
        <f t="shared" si="45"/>
        <v>-847.90991135745446</v>
      </c>
      <c r="AS47">
        <f t="shared" si="46"/>
        <v>10.167200743805662</v>
      </c>
      <c r="AT47">
        <f t="shared" si="47"/>
        <v>7.6677882127027699</v>
      </c>
      <c r="AU47">
        <f t="shared" si="48"/>
        <v>-830.07492240094598</v>
      </c>
      <c r="AW47">
        <v>44</v>
      </c>
      <c r="AX47">
        <f>IF(Z47&gt;0, (R47*SUMPRODUCT(K47:$K$98, X47:$X$98)-K47*$AZ$3)/Z47, 0)</f>
        <v>14711.516025254767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7.2616817E-2</v>
      </c>
      <c r="Q48" s="5">
        <f t="shared" si="60"/>
        <v>12.5</v>
      </c>
      <c r="R48">
        <f t="shared" si="31"/>
        <v>2000000</v>
      </c>
      <c r="S48">
        <f t="shared" si="32"/>
        <v>14156.021417340284</v>
      </c>
      <c r="U48">
        <f t="shared" si="52"/>
        <v>7.2616817E-2</v>
      </c>
      <c r="V48">
        <f t="shared" si="53"/>
        <v>0.01</v>
      </c>
      <c r="W48">
        <f t="shared" si="54"/>
        <v>0.38664109696169952</v>
      </c>
      <c r="X48">
        <f t="shared" si="55"/>
        <v>2.807664578274699E-2</v>
      </c>
      <c r="Y48">
        <f t="shared" si="56"/>
        <v>3.8664109696169954E-3</v>
      </c>
      <c r="Z48">
        <f t="shared" si="57"/>
        <v>0.35469804020933554</v>
      </c>
      <c r="AB48">
        <f t="shared" si="58"/>
        <v>5688.0766939741243</v>
      </c>
      <c r="AC48">
        <f t="shared" si="33"/>
        <v>5021.1130538919788</v>
      </c>
      <c r="AE48">
        <f t="shared" si="34"/>
        <v>0</v>
      </c>
      <c r="AF48">
        <f t="shared" si="35"/>
        <v>0</v>
      </c>
      <c r="AG48">
        <f t="shared" si="36"/>
        <v>-4.433725502616694</v>
      </c>
      <c r="AH48">
        <f t="shared" si="37"/>
        <v>-56153.291565493979</v>
      </c>
      <c r="AI48">
        <f t="shared" si="38"/>
        <v>-56157.725290996597</v>
      </c>
      <c r="AJ48">
        <f t="shared" si="39"/>
        <v>666.9636400821455</v>
      </c>
      <c r="AK48">
        <f t="shared" si="61"/>
        <v>398.16536857818875</v>
      </c>
      <c r="AL48">
        <f t="shared" si="40"/>
        <v>-55092.596282336264</v>
      </c>
      <c r="AN48">
        <f t="shared" si="41"/>
        <v>0</v>
      </c>
      <c r="AO48">
        <f t="shared" si="42"/>
        <v>0</v>
      </c>
      <c r="AP48">
        <f t="shared" si="43"/>
        <v>-6.9159544391543454E-2</v>
      </c>
      <c r="AQ48">
        <f t="shared" si="44"/>
        <v>-875.90809545225113</v>
      </c>
      <c r="AR48">
        <f t="shared" si="45"/>
        <v>-875.97725499664273</v>
      </c>
      <c r="AS48">
        <f t="shared" si="46"/>
        <v>10.403643943808294</v>
      </c>
      <c r="AT48">
        <f t="shared" si="47"/>
        <v>6.2107894291396191</v>
      </c>
      <c r="AU48">
        <f t="shared" si="48"/>
        <v>-859.3628216236948</v>
      </c>
      <c r="AW48">
        <v>45</v>
      </c>
      <c r="AX48">
        <f>IF(Z48&gt;0, (R48*SUMPRODUCT(K48:$K$98, X48:$X$98)-K48*$AZ$3)/Z48, 0)</f>
        <v>14156.021417340284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8.8271367000000003E-2</v>
      </c>
      <c r="Q49" s="5">
        <f t="shared" si="60"/>
        <v>12.5</v>
      </c>
      <c r="R49">
        <f t="shared" si="31"/>
        <v>2000000</v>
      </c>
      <c r="S49">
        <f t="shared" si="32"/>
        <v>13465.0768322652</v>
      </c>
      <c r="U49">
        <f t="shared" si="52"/>
        <v>8.8271367000000003E-2</v>
      </c>
      <c r="V49">
        <f t="shared" si="53"/>
        <v>0.01</v>
      </c>
      <c r="W49">
        <f t="shared" si="54"/>
        <v>0.35469804020933554</v>
      </c>
      <c r="X49">
        <f t="shared" si="55"/>
        <v>3.1309680881499012E-2</v>
      </c>
      <c r="Y49">
        <f t="shared" si="56"/>
        <v>3.5469804020933555E-3</v>
      </c>
      <c r="Z49">
        <f t="shared" si="57"/>
        <v>0.31984137892574321</v>
      </c>
      <c r="AB49">
        <f t="shared" si="58"/>
        <v>5021.1130538919788</v>
      </c>
      <c r="AC49">
        <f t="shared" si="33"/>
        <v>4306.68874137278</v>
      </c>
      <c r="AE49">
        <f t="shared" si="34"/>
        <v>0</v>
      </c>
      <c r="AF49">
        <f t="shared" si="35"/>
        <v>0</v>
      </c>
      <c r="AG49">
        <f t="shared" si="36"/>
        <v>-3.9980172365717901</v>
      </c>
      <c r="AH49">
        <f t="shared" si="37"/>
        <v>-62619.361762998022</v>
      </c>
      <c r="AI49">
        <f t="shared" si="38"/>
        <v>-62623.35978023459</v>
      </c>
      <c r="AJ49">
        <f t="shared" si="39"/>
        <v>714.42431251919879</v>
      </c>
      <c r="AK49">
        <f t="shared" si="61"/>
        <v>351.47791377243857</v>
      </c>
      <c r="AL49">
        <f t="shared" si="40"/>
        <v>-61557.45755394295</v>
      </c>
      <c r="AN49">
        <f t="shared" si="41"/>
        <v>0</v>
      </c>
      <c r="AO49">
        <f t="shared" si="42"/>
        <v>0</v>
      </c>
      <c r="AP49">
        <f t="shared" si="43"/>
        <v>-5.5681376270615444E-2</v>
      </c>
      <c r="AQ49">
        <f t="shared" si="44"/>
        <v>-872.11536064838901</v>
      </c>
      <c r="AR49">
        <f t="shared" si="45"/>
        <v>-872.17104202465953</v>
      </c>
      <c r="AS49">
        <f t="shared" si="46"/>
        <v>9.9499643469190833</v>
      </c>
      <c r="AT49">
        <f t="shared" si="47"/>
        <v>4.8951199581009268</v>
      </c>
      <c r="AU49">
        <f t="shared" si="48"/>
        <v>-857.32595771963952</v>
      </c>
      <c r="AW49">
        <v>46</v>
      </c>
      <c r="AX49">
        <f>IF(Z49&gt;0, (R49*SUMPRODUCT(K49:$K$98, X49:$X$98)-K49*$AZ$3)/Z49, 0)</f>
        <v>13465.0768322652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0.103819197</v>
      </c>
      <c r="Q50" s="5">
        <f t="shared" si="60"/>
        <v>12.5</v>
      </c>
      <c r="R50">
        <f t="shared" si="31"/>
        <v>2000000</v>
      </c>
      <c r="S50">
        <f t="shared" si="32"/>
        <v>12626.268511308408</v>
      </c>
      <c r="U50">
        <f t="shared" si="52"/>
        <v>0.103819197</v>
      </c>
      <c r="V50">
        <f t="shared" si="53"/>
        <v>0.01</v>
      </c>
      <c r="W50">
        <f t="shared" si="54"/>
        <v>0.31984137892574321</v>
      </c>
      <c r="X50">
        <f t="shared" si="55"/>
        <v>3.3205675127443386E-2</v>
      </c>
      <c r="Y50">
        <f t="shared" si="56"/>
        <v>3.1984137892574322E-3</v>
      </c>
      <c r="Z50">
        <f t="shared" si="57"/>
        <v>0.28343729000904239</v>
      </c>
      <c r="AB50">
        <f t="shared" si="58"/>
        <v>4306.68874137278</v>
      </c>
      <c r="AC50">
        <f t="shared" si="33"/>
        <v>3578.7553297717614</v>
      </c>
      <c r="AE50">
        <f t="shared" si="34"/>
        <v>0</v>
      </c>
      <c r="AF50">
        <f t="shared" si="35"/>
        <v>0</v>
      </c>
      <c r="AG50">
        <f t="shared" si="36"/>
        <v>-3.54296612511303</v>
      </c>
      <c r="AH50">
        <f t="shared" si="37"/>
        <v>-66411.350254886769</v>
      </c>
      <c r="AI50">
        <f t="shared" si="38"/>
        <v>-66414.89322101188</v>
      </c>
      <c r="AJ50">
        <f t="shared" si="39"/>
        <v>727.93341160101863</v>
      </c>
      <c r="AK50">
        <f t="shared" si="61"/>
        <v>301.4682118960946</v>
      </c>
      <c r="AL50">
        <f t="shared" si="40"/>
        <v>-65385.491597514774</v>
      </c>
      <c r="AN50">
        <f t="shared" si="41"/>
        <v>0</v>
      </c>
      <c r="AO50">
        <f t="shared" si="42"/>
        <v>0</v>
      </c>
      <c r="AP50">
        <f t="shared" si="43"/>
        <v>-4.4056934585392088E-2</v>
      </c>
      <c r="AQ50">
        <f t="shared" si="44"/>
        <v>-825.82796746716429</v>
      </c>
      <c r="AR50">
        <f t="shared" si="45"/>
        <v>-825.87202440174963</v>
      </c>
      <c r="AS50">
        <f t="shared" si="46"/>
        <v>9.0518829604683955</v>
      </c>
      <c r="AT50">
        <f t="shared" si="47"/>
        <v>3.7487700480505262</v>
      </c>
      <c r="AU50">
        <f t="shared" si="48"/>
        <v>-813.07137139323083</v>
      </c>
      <c r="AW50">
        <v>47</v>
      </c>
      <c r="AX50">
        <f>IF(Z50&gt;0, (R50*SUMPRODUCT(K50:$K$98, X50:$X$98)-K50*$AZ$3)/Z50, 0)</f>
        <v>12626.268511308408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0.120610461</v>
      </c>
      <c r="Q51" s="5">
        <f t="shared" si="60"/>
        <v>12.5</v>
      </c>
      <c r="R51">
        <f t="shared" si="31"/>
        <v>2000000</v>
      </c>
      <c r="S51">
        <f t="shared" si="32"/>
        <v>11694.22723874638</v>
      </c>
      <c r="U51">
        <f t="shared" si="52"/>
        <v>0.120610461</v>
      </c>
      <c r="V51">
        <f t="shared" si="53"/>
        <v>0.01</v>
      </c>
      <c r="W51">
        <f t="shared" si="54"/>
        <v>0.28343729000904239</v>
      </c>
      <c r="X51">
        <f t="shared" si="55"/>
        <v>3.4185502212581299E-2</v>
      </c>
      <c r="Y51">
        <f t="shared" si="56"/>
        <v>2.834372900090424E-3</v>
      </c>
      <c r="Z51">
        <f t="shared" si="57"/>
        <v>0.24641741489637067</v>
      </c>
      <c r="AB51">
        <f t="shared" si="58"/>
        <v>3578.7553297717614</v>
      </c>
      <c r="AC51">
        <f t="shared" si="33"/>
        <v>2881.661245382606</v>
      </c>
      <c r="AE51">
        <f t="shared" si="34"/>
        <v>0</v>
      </c>
      <c r="AF51">
        <f t="shared" si="35"/>
        <v>0</v>
      </c>
      <c r="AG51">
        <f t="shared" si="36"/>
        <v>-3.0802176862046333</v>
      </c>
      <c r="AH51">
        <f t="shared" si="37"/>
        <v>-68371.004425162595</v>
      </c>
      <c r="AI51">
        <f t="shared" si="38"/>
        <v>-68374.0846428488</v>
      </c>
      <c r="AJ51">
        <f t="shared" si="39"/>
        <v>697.09408438915534</v>
      </c>
      <c r="AK51">
        <f t="shared" si="61"/>
        <v>250.51287308402331</v>
      </c>
      <c r="AL51">
        <f t="shared" si="40"/>
        <v>-67426.477685375619</v>
      </c>
      <c r="AN51">
        <f t="shared" si="41"/>
        <v>0</v>
      </c>
      <c r="AO51">
        <f t="shared" si="42"/>
        <v>0</v>
      </c>
      <c r="AP51">
        <f t="shared" si="43"/>
        <v>-3.4198783972274265E-2</v>
      </c>
      <c r="AQ51">
        <f t="shared" si="44"/>
        <v>-759.10388437014046</v>
      </c>
      <c r="AR51">
        <f t="shared" si="45"/>
        <v>-759.13808315411268</v>
      </c>
      <c r="AS51">
        <f t="shared" si="46"/>
        <v>7.7396380480334868</v>
      </c>
      <c r="AT51">
        <f t="shared" si="47"/>
        <v>2.7813734293015524</v>
      </c>
      <c r="AU51">
        <f t="shared" si="48"/>
        <v>-748.61707167677764</v>
      </c>
      <c r="AW51">
        <v>48</v>
      </c>
      <c r="AX51">
        <f>IF(Z51&gt;0, (R51*SUMPRODUCT(K51:$K$98, X51:$X$98)-K51*$AZ$3)/Z51, 0)</f>
        <v>11694.22723874638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0.138204574</v>
      </c>
      <c r="Q52" s="5">
        <f t="shared" si="60"/>
        <v>12.5</v>
      </c>
      <c r="R52">
        <f t="shared" si="31"/>
        <v>2000000</v>
      </c>
      <c r="S52">
        <f t="shared" si="32"/>
        <v>10659.970887374597</v>
      </c>
      <c r="U52">
        <f t="shared" si="52"/>
        <v>0.138204574</v>
      </c>
      <c r="V52">
        <f t="shared" si="53"/>
        <v>0.01</v>
      </c>
      <c r="W52">
        <f t="shared" si="54"/>
        <v>0.24641741489637067</v>
      </c>
      <c r="X52">
        <f t="shared" si="55"/>
        <v>3.4056013851934165E-2</v>
      </c>
      <c r="Y52">
        <f t="shared" si="56"/>
        <v>2.4641741489637068E-3</v>
      </c>
      <c r="Z52">
        <f t="shared" si="57"/>
        <v>0.2098972268954728</v>
      </c>
      <c r="AB52">
        <f t="shared" si="58"/>
        <v>2881.661245382606</v>
      </c>
      <c r="AC52">
        <f t="shared" si="33"/>
        <v>2237.4983280464003</v>
      </c>
      <c r="AE52">
        <f t="shared" si="34"/>
        <v>0</v>
      </c>
      <c r="AF52">
        <f t="shared" si="35"/>
        <v>0</v>
      </c>
      <c r="AG52">
        <f t="shared" si="36"/>
        <v>-2.6237153361934098</v>
      </c>
      <c r="AH52">
        <f t="shared" si="37"/>
        <v>-68112.027703868327</v>
      </c>
      <c r="AI52">
        <f t="shared" si="38"/>
        <v>-68114.651419204514</v>
      </c>
      <c r="AJ52">
        <f t="shared" si="39"/>
        <v>644.16291733620574</v>
      </c>
      <c r="AK52">
        <f t="shared" si="61"/>
        <v>201.71628717678243</v>
      </c>
      <c r="AL52">
        <f t="shared" si="40"/>
        <v>-67268.772214691533</v>
      </c>
      <c r="AN52">
        <f t="shared" si="41"/>
        <v>0</v>
      </c>
      <c r="AO52">
        <f t="shared" si="42"/>
        <v>0</v>
      </c>
      <c r="AP52">
        <f t="shared" si="43"/>
        <v>-2.600925693066547E-2</v>
      </c>
      <c r="AQ52">
        <f t="shared" si="44"/>
        <v>-675.2040528865989</v>
      </c>
      <c r="AR52">
        <f t="shared" si="45"/>
        <v>-675.23006214352949</v>
      </c>
      <c r="AS52">
        <f t="shared" si="46"/>
        <v>6.385677055389726</v>
      </c>
      <c r="AT52">
        <f t="shared" si="47"/>
        <v>1.9996417553028643</v>
      </c>
      <c r="AU52">
        <f t="shared" si="48"/>
        <v>-666.84474333283697</v>
      </c>
      <c r="AW52">
        <v>49</v>
      </c>
      <c r="AX52">
        <f>IF(Z52&gt;0, (R52*SUMPRODUCT(K52:$K$98, X52:$X$98)-K52*$AZ$3)/Z52, 0)</f>
        <v>10659.970887374597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0.156383199</v>
      </c>
      <c r="Q53" s="5">
        <f t="shared" si="60"/>
        <v>12.5</v>
      </c>
      <c r="R53">
        <f t="shared" si="31"/>
        <v>2000000</v>
      </c>
      <c r="S53">
        <f t="shared" si="32"/>
        <v>9515.2509514269295</v>
      </c>
      <c r="U53">
        <f t="shared" si="52"/>
        <v>0.156383199</v>
      </c>
      <c r="V53">
        <f t="shared" si="53"/>
        <v>0.01</v>
      </c>
      <c r="W53">
        <f t="shared" si="54"/>
        <v>0.2098972268954728</v>
      </c>
      <c r="X53">
        <f t="shared" si="55"/>
        <v>3.2824399803142876E-2</v>
      </c>
      <c r="Y53">
        <f t="shared" si="56"/>
        <v>2.098972268954728E-3</v>
      </c>
      <c r="Z53">
        <f t="shared" si="57"/>
        <v>0.17497385482337519</v>
      </c>
      <c r="AB53">
        <f t="shared" si="58"/>
        <v>2237.4983280464003</v>
      </c>
      <c r="AC53">
        <f t="shared" si="33"/>
        <v>1664.9201385829581</v>
      </c>
      <c r="AE53">
        <f t="shared" si="34"/>
        <v>0</v>
      </c>
      <c r="AF53">
        <f t="shared" si="35"/>
        <v>0</v>
      </c>
      <c r="AG53">
        <f t="shared" si="36"/>
        <v>-2.1871731852921896</v>
      </c>
      <c r="AH53">
        <f t="shared" si="37"/>
        <v>-65648.799606285756</v>
      </c>
      <c r="AI53">
        <f t="shared" si="38"/>
        <v>-65650.986779471044</v>
      </c>
      <c r="AJ53">
        <f t="shared" si="39"/>
        <v>572.57818946344219</v>
      </c>
      <c r="AK53">
        <f t="shared" si="61"/>
        <v>156.62488296324804</v>
      </c>
      <c r="AL53">
        <f t="shared" si="40"/>
        <v>-64921.783707044357</v>
      </c>
      <c r="AN53">
        <f t="shared" si="41"/>
        <v>0</v>
      </c>
      <c r="AO53">
        <f t="shared" si="42"/>
        <v>0</v>
      </c>
      <c r="AP53">
        <f t="shared" si="43"/>
        <v>-1.9358708534757522E-2</v>
      </c>
      <c r="AQ53">
        <f t="shared" si="44"/>
        <v>-581.05868606148397</v>
      </c>
      <c r="AR53">
        <f t="shared" si="45"/>
        <v>-581.07804477001866</v>
      </c>
      <c r="AS53">
        <f t="shared" si="46"/>
        <v>5.0678996787815676</v>
      </c>
      <c r="AT53">
        <f t="shared" si="47"/>
        <v>1.3862896084156995</v>
      </c>
      <c r="AU53">
        <f t="shared" si="48"/>
        <v>-574.62385548282134</v>
      </c>
      <c r="AW53">
        <v>50</v>
      </c>
      <c r="AX53">
        <f>IF(Z53&gt;0, (R53*SUMPRODUCT(K53:$K$98, X53:$X$98)-K53*$AZ$3)/Z53, 0)</f>
        <v>9515.2509514269295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0.17588848000000001</v>
      </c>
      <c r="Q54" s="5">
        <f t="shared" si="60"/>
        <v>12.5</v>
      </c>
      <c r="R54">
        <f t="shared" si="31"/>
        <v>2000000</v>
      </c>
      <c r="S54">
        <f t="shared" si="32"/>
        <v>8252.0623822919824</v>
      </c>
      <c r="U54">
        <f t="shared" si="52"/>
        <v>0.17588848000000001</v>
      </c>
      <c r="V54">
        <f t="shared" si="53"/>
        <v>0.01</v>
      </c>
      <c r="W54">
        <f t="shared" si="54"/>
        <v>0.17497385482337519</v>
      </c>
      <c r="X54">
        <f t="shared" si="55"/>
        <v>3.0775885364624132E-2</v>
      </c>
      <c r="Y54">
        <f t="shared" si="56"/>
        <v>1.7497385482337518E-3</v>
      </c>
      <c r="Z54">
        <f t="shared" si="57"/>
        <v>0.14244823091051728</v>
      </c>
      <c r="AB54">
        <f t="shared" si="58"/>
        <v>1664.9201385829581</v>
      </c>
      <c r="AC54">
        <f t="shared" si="33"/>
        <v>1175.4916877207218</v>
      </c>
      <c r="AE54">
        <f t="shared" si="34"/>
        <v>0</v>
      </c>
      <c r="AF54">
        <f t="shared" si="35"/>
        <v>0</v>
      </c>
      <c r="AG54">
        <f t="shared" si="36"/>
        <v>-1.780602886381466</v>
      </c>
      <c r="AH54">
        <f t="shared" si="37"/>
        <v>-61551.770729248266</v>
      </c>
      <c r="AI54">
        <f t="shared" si="38"/>
        <v>-61553.551332134644</v>
      </c>
      <c r="AJ54">
        <f t="shared" si="39"/>
        <v>489.42845086223633</v>
      </c>
      <c r="AK54">
        <f t="shared" si="61"/>
        <v>116.54440970080708</v>
      </c>
      <c r="AL54">
        <f t="shared" si="40"/>
        <v>-60947.5784715716</v>
      </c>
      <c r="AN54">
        <f t="shared" si="41"/>
        <v>0</v>
      </c>
      <c r="AO54">
        <f t="shared" si="42"/>
        <v>0</v>
      </c>
      <c r="AP54">
        <f t="shared" si="43"/>
        <v>-1.4071560384346801E-2</v>
      </c>
      <c r="AQ54">
        <f t="shared" si="44"/>
        <v>-486.42483127736119</v>
      </c>
      <c r="AR54">
        <f t="shared" si="45"/>
        <v>-486.4389028377455</v>
      </c>
      <c r="AS54">
        <f t="shared" si="46"/>
        <v>3.8678034573565405</v>
      </c>
      <c r="AT54">
        <f t="shared" si="47"/>
        <v>0.92101484901874076</v>
      </c>
      <c r="AU54">
        <f t="shared" si="48"/>
        <v>-481.65008453137017</v>
      </c>
      <c r="AW54">
        <v>51</v>
      </c>
      <c r="AX54">
        <f>IF(Z54&gt;0, (R54*SUMPRODUCT(K54:$K$98, X54:$X$98)-K54*$AZ$3)/Z54, 0)</f>
        <v>8252.0623822919824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0.195947922</v>
      </c>
      <c r="Q55" s="5">
        <f t="shared" si="60"/>
        <v>12.5</v>
      </c>
      <c r="R55">
        <f t="shared" si="31"/>
        <v>2000000</v>
      </c>
      <c r="S55">
        <f t="shared" si="32"/>
        <v>6815.2295363243475</v>
      </c>
      <c r="U55">
        <f t="shared" si="52"/>
        <v>0.195947922</v>
      </c>
      <c r="V55">
        <f t="shared" si="53"/>
        <v>0.01</v>
      </c>
      <c r="W55">
        <f t="shared" si="54"/>
        <v>0.14244823091051728</v>
      </c>
      <c r="X55">
        <f t="shared" si="55"/>
        <v>2.7912434839492028E-2</v>
      </c>
      <c r="Y55">
        <f t="shared" si="56"/>
        <v>1.4244823091051728E-3</v>
      </c>
      <c r="Z55">
        <f t="shared" si="57"/>
        <v>0.11311131376192007</v>
      </c>
      <c r="AB55">
        <f t="shared" si="58"/>
        <v>1175.4916877207218</v>
      </c>
      <c r="AC55">
        <f t="shared" si="33"/>
        <v>770.87956644268831</v>
      </c>
      <c r="AE55">
        <f t="shared" si="34"/>
        <v>0</v>
      </c>
      <c r="AF55">
        <f t="shared" si="35"/>
        <v>0</v>
      </c>
      <c r="AG55">
        <f t="shared" si="36"/>
        <v>-1.4138914220240009</v>
      </c>
      <c r="AH55">
        <f t="shared" si="37"/>
        <v>-55824.869678984054</v>
      </c>
      <c r="AI55">
        <f t="shared" si="38"/>
        <v>-55826.283570406078</v>
      </c>
      <c r="AJ55">
        <f t="shared" si="39"/>
        <v>404.61212127803344</v>
      </c>
      <c r="AK55">
        <f t="shared" si="61"/>
        <v>82.284418140450526</v>
      </c>
      <c r="AL55">
        <f t="shared" si="40"/>
        <v>-55339.387030987593</v>
      </c>
      <c r="AN55">
        <f t="shared" si="41"/>
        <v>0</v>
      </c>
      <c r="AO55">
        <f t="shared" si="42"/>
        <v>0</v>
      </c>
      <c r="AP55">
        <f t="shared" si="43"/>
        <v>-9.9763855034759406E-3</v>
      </c>
      <c r="AQ55">
        <f t="shared" si="44"/>
        <v>-393.89900237289663</v>
      </c>
      <c r="AR55">
        <f t="shared" si="45"/>
        <v>-393.90897875840011</v>
      </c>
      <c r="AS55">
        <f t="shared" si="46"/>
        <v>2.8549338643489564</v>
      </c>
      <c r="AT55">
        <f t="shared" si="47"/>
        <v>0.58059697053909176</v>
      </c>
      <c r="AU55">
        <f t="shared" si="48"/>
        <v>-390.47344792351203</v>
      </c>
      <c r="AW55">
        <v>52</v>
      </c>
      <c r="AX55">
        <f>IF(Z55&gt;0, (R55*SUMPRODUCT(K55:$K$98, X55:$X$98)-K55*$AZ$3)/Z55, 0)</f>
        <v>6815.2295363243475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0.21719401199999999</v>
      </c>
      <c r="Q56" s="5">
        <f t="shared" si="60"/>
        <v>12.5</v>
      </c>
      <c r="R56">
        <f t="shared" si="31"/>
        <v>2000000</v>
      </c>
      <c r="S56">
        <f t="shared" si="32"/>
        <v>5148.2858239044117</v>
      </c>
      <c r="U56">
        <f t="shared" si="52"/>
        <v>0.21719401199999999</v>
      </c>
      <c r="V56">
        <f t="shared" si="53"/>
        <v>0.01</v>
      </c>
      <c r="W56">
        <f t="shared" si="54"/>
        <v>0.11311131376192007</v>
      </c>
      <c r="X56">
        <f t="shared" si="55"/>
        <v>2.4567100038542233E-2</v>
      </c>
      <c r="Y56">
        <f t="shared" si="56"/>
        <v>1.1311131376192008E-3</v>
      </c>
      <c r="Z56">
        <f t="shared" si="57"/>
        <v>8.7413100585758644E-2</v>
      </c>
      <c r="AB56">
        <f t="shared" si="58"/>
        <v>770.87956644268831</v>
      </c>
      <c r="AC56">
        <f t="shared" si="33"/>
        <v>450.02762656919163</v>
      </c>
      <c r="AE56">
        <f t="shared" si="34"/>
        <v>0</v>
      </c>
      <c r="AF56">
        <f t="shared" si="35"/>
        <v>0</v>
      </c>
      <c r="AG56">
        <f t="shared" si="36"/>
        <v>-1.0926637573219831</v>
      </c>
      <c r="AH56">
        <f t="shared" si="37"/>
        <v>-49134.200077084468</v>
      </c>
      <c r="AI56">
        <f t="shared" si="38"/>
        <v>-49135.292740841789</v>
      </c>
      <c r="AJ56">
        <f t="shared" si="39"/>
        <v>320.85193987349669</v>
      </c>
      <c r="AK56">
        <f t="shared" si="61"/>
        <v>53.961569650988189</v>
      </c>
      <c r="AL56">
        <f t="shared" si="40"/>
        <v>-48760.479231317309</v>
      </c>
      <c r="AN56">
        <f t="shared" si="41"/>
        <v>0</v>
      </c>
      <c r="AO56">
        <f t="shared" si="42"/>
        <v>0</v>
      </c>
      <c r="AP56">
        <f t="shared" si="43"/>
        <v>-6.8837593354308946E-3</v>
      </c>
      <c r="AQ56">
        <f t="shared" si="44"/>
        <v>-309.54445610836848</v>
      </c>
      <c r="AR56">
        <f t="shared" si="45"/>
        <v>-309.55133986770392</v>
      </c>
      <c r="AS56">
        <f t="shared" si="46"/>
        <v>2.0213606625047515</v>
      </c>
      <c r="AT56">
        <f t="shared" si="47"/>
        <v>0.33995678574523641</v>
      </c>
      <c r="AU56">
        <f t="shared" si="48"/>
        <v>-307.19002241945395</v>
      </c>
      <c r="AW56">
        <v>53</v>
      </c>
      <c r="AX56">
        <f>IF(Z56&gt;0, (R56*SUMPRODUCT(K56:$K$98, X56:$X$98)-K56*$AZ$3)/Z56, 0)</f>
        <v>5148.2858239044117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0.239685495</v>
      </c>
      <c r="Q57" s="5">
        <f t="shared" si="60"/>
        <v>12.5</v>
      </c>
      <c r="R57">
        <f t="shared" si="31"/>
        <v>2000000</v>
      </c>
      <c r="S57">
        <f t="shared" si="32"/>
        <v>3136.334438686712</v>
      </c>
      <c r="U57">
        <f t="shared" si="52"/>
        <v>0.239685495</v>
      </c>
      <c r="V57">
        <f t="shared" si="53"/>
        <v>0.01</v>
      </c>
      <c r="W57">
        <f t="shared" si="54"/>
        <v>8.7413100585758644E-2</v>
      </c>
      <c r="X57">
        <f t="shared" si="55"/>
        <v>2.095165228338235E-2</v>
      </c>
      <c r="Y57">
        <f t="shared" si="56"/>
        <v>8.7413100585758644E-4</v>
      </c>
      <c r="Z57">
        <f t="shared" si="57"/>
        <v>6.5587317296518705E-2</v>
      </c>
      <c r="AB57">
        <f t="shared" si="58"/>
        <v>450.02762656919163</v>
      </c>
      <c r="AC57">
        <f t="shared" si="33"/>
        <v>205.70376197814426</v>
      </c>
      <c r="AE57">
        <f t="shared" si="34"/>
        <v>0</v>
      </c>
      <c r="AF57">
        <f t="shared" si="35"/>
        <v>0</v>
      </c>
      <c r="AG57">
        <f t="shared" si="36"/>
        <v>-0.81984146620648379</v>
      </c>
      <c r="AH57">
        <f t="shared" si="37"/>
        <v>-41903.304566764702</v>
      </c>
      <c r="AI57">
        <f t="shared" si="38"/>
        <v>-41904.124408230906</v>
      </c>
      <c r="AJ57">
        <f t="shared" si="39"/>
        <v>244.32386459104737</v>
      </c>
      <c r="AK57">
        <f t="shared" si="61"/>
        <v>31.501933859843415</v>
      </c>
      <c r="AL57">
        <f t="shared" si="40"/>
        <v>-41628.298609780017</v>
      </c>
      <c r="AN57">
        <f t="shared" si="41"/>
        <v>0</v>
      </c>
      <c r="AO57">
        <f t="shared" si="42"/>
        <v>0</v>
      </c>
      <c r="AP57">
        <f t="shared" si="43"/>
        <v>-4.6115932841990712E-3</v>
      </c>
      <c r="AQ57">
        <f t="shared" si="44"/>
        <v>-235.70532339623213</v>
      </c>
      <c r="AR57">
        <f t="shared" si="45"/>
        <v>-235.70993498951631</v>
      </c>
      <c r="AS57">
        <f t="shared" si="46"/>
        <v>1.3743172790846163</v>
      </c>
      <c r="AT57">
        <f t="shared" si="47"/>
        <v>0.17719780300884261</v>
      </c>
      <c r="AU57">
        <f t="shared" si="48"/>
        <v>-234.15841990742285</v>
      </c>
      <c r="AW57">
        <v>54</v>
      </c>
      <c r="AX57">
        <f>IF(Z57&gt;0, (R57*SUMPRODUCT(K57:$K$98, X57:$X$98)-K57*$AZ$3)/Z57, 0)</f>
        <v>3136.334438686712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0.26259210900000002</v>
      </c>
      <c r="Q58" s="5">
        <f t="shared" si="60"/>
        <v>12.5</v>
      </c>
      <c r="R58">
        <f t="shared" si="31"/>
        <v>2000000</v>
      </c>
      <c r="S58">
        <f t="shared" si="32"/>
        <v>591.73883494038125</v>
      </c>
      <c r="U58">
        <f t="shared" si="52"/>
        <v>0.26259210900000002</v>
      </c>
      <c r="V58">
        <f t="shared" si="53"/>
        <v>0.01</v>
      </c>
      <c r="W58">
        <f t="shared" si="54"/>
        <v>6.5587317296518705E-2</v>
      </c>
      <c r="X58">
        <f t="shared" si="55"/>
        <v>1.7222711972545025E-2</v>
      </c>
      <c r="Y58">
        <f t="shared" si="56"/>
        <v>6.5587317296518705E-4</v>
      </c>
      <c r="Z58">
        <f t="shared" si="57"/>
        <v>4.7708732151008494E-2</v>
      </c>
      <c r="AB58">
        <f t="shared" si="58"/>
        <v>205.70376197814426</v>
      </c>
      <c r="AC58">
        <f t="shared" si="33"/>
        <v>28.231109579520474</v>
      </c>
      <c r="AE58">
        <f t="shared" si="34"/>
        <v>0</v>
      </c>
      <c r="AF58">
        <f t="shared" si="35"/>
        <v>0</v>
      </c>
      <c r="AG58">
        <f t="shared" si="36"/>
        <v>-0.59635915188760613</v>
      </c>
      <c r="AH58">
        <f t="shared" si="37"/>
        <v>-34445.42394509005</v>
      </c>
      <c r="AI58">
        <f t="shared" si="38"/>
        <v>-34446.020304241938</v>
      </c>
      <c r="AJ58">
        <f t="shared" si="39"/>
        <v>177.47265239862378</v>
      </c>
      <c r="AK58">
        <f t="shared" si="61"/>
        <v>14.399263338470099</v>
      </c>
      <c r="AL58">
        <f t="shared" si="40"/>
        <v>-34254.148388504844</v>
      </c>
      <c r="AN58">
        <f t="shared" si="41"/>
        <v>0</v>
      </c>
      <c r="AO58">
        <f t="shared" si="42"/>
        <v>0</v>
      </c>
      <c r="AP58">
        <f t="shared" si="43"/>
        <v>-2.9950976294723301E-3</v>
      </c>
      <c r="AQ58">
        <f t="shared" si="44"/>
        <v>-172.99542947829579</v>
      </c>
      <c r="AR58">
        <f t="shared" si="45"/>
        <v>-172.99842457592527</v>
      </c>
      <c r="AS58">
        <f t="shared" si="46"/>
        <v>0.89132181305983216</v>
      </c>
      <c r="AT58">
        <f t="shared" si="47"/>
        <v>7.231749417224953E-2</v>
      </c>
      <c r="AU58">
        <f t="shared" si="48"/>
        <v>-172.03478526869318</v>
      </c>
      <c r="AW58">
        <v>55</v>
      </c>
      <c r="AX58">
        <f>IF(Z58&gt;0, (R58*SUMPRODUCT(K58:$K$98, X58:$X$98)-K58*$AZ$3)/Z58, 0)</f>
        <v>591.73883494038125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0.28653067599999998</v>
      </c>
      <c r="Q59" s="5">
        <f t="shared" si="60"/>
        <v>12.5</v>
      </c>
      <c r="R59">
        <f t="shared" si="31"/>
        <v>2000000</v>
      </c>
      <c r="S59">
        <f t="shared" si="32"/>
        <v>-2764.1942563729885</v>
      </c>
      <c r="U59">
        <f t="shared" si="52"/>
        <v>0.28653067599999998</v>
      </c>
      <c r="V59">
        <f t="shared" si="53"/>
        <v>0.01</v>
      </c>
      <c r="W59">
        <f t="shared" si="54"/>
        <v>4.7708732151008494E-2</v>
      </c>
      <c r="X59">
        <f t="shared" si="55"/>
        <v>1.3670015274331397E-2</v>
      </c>
      <c r="Y59">
        <f t="shared" si="56"/>
        <v>4.7708732151008495E-4</v>
      </c>
      <c r="Z59">
        <f t="shared" si="57"/>
        <v>3.3561629555167012E-2</v>
      </c>
      <c r="AB59">
        <f t="shared" si="58"/>
        <v>28.231109579520474</v>
      </c>
      <c r="AC59">
        <f t="shared" si="33"/>
        <v>-92.770863650910599</v>
      </c>
      <c r="AE59">
        <f t="shared" si="34"/>
        <v>0</v>
      </c>
      <c r="AF59">
        <f t="shared" si="35"/>
        <v>0</v>
      </c>
      <c r="AG59">
        <f t="shared" si="36"/>
        <v>-0.41952036943958765</v>
      </c>
      <c r="AH59">
        <f t="shared" si="37"/>
        <v>-27340.030548662795</v>
      </c>
      <c r="AI59">
        <f t="shared" si="38"/>
        <v>-27340.450069032235</v>
      </c>
      <c r="AJ59">
        <f t="shared" si="39"/>
        <v>121.00197323043108</v>
      </c>
      <c r="AK59">
        <f t="shared" si="61"/>
        <v>1.9761776705664333</v>
      </c>
      <c r="AL59">
        <f t="shared" si="40"/>
        <v>-27217.471918131236</v>
      </c>
      <c r="AN59">
        <f t="shared" si="41"/>
        <v>0</v>
      </c>
      <c r="AO59">
        <f t="shared" si="42"/>
        <v>0</v>
      </c>
      <c r="AP59">
        <f t="shared" si="43"/>
        <v>-1.8812136649275916E-3</v>
      </c>
      <c r="AQ59">
        <f t="shared" si="44"/>
        <v>-122.59819263695775</v>
      </c>
      <c r="AR59">
        <f t="shared" si="45"/>
        <v>-122.60007385062268</v>
      </c>
      <c r="AS59">
        <f t="shared" si="46"/>
        <v>0.54259717073659075</v>
      </c>
      <c r="AT59">
        <f t="shared" si="47"/>
        <v>8.861577908983273E-3</v>
      </c>
      <c r="AU59">
        <f t="shared" si="48"/>
        <v>-122.04861510197711</v>
      </c>
      <c r="AW59">
        <v>56</v>
      </c>
      <c r="AX59">
        <f>IF(Z59&gt;0, (R59*SUMPRODUCT(K59:$K$98, X59:$X$98)-K59*$AZ$3)/Z59, 0)</f>
        <v>-2764.1942563729885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0.31063079199999999</v>
      </c>
      <c r="Q60" s="5">
        <f t="shared" si="60"/>
        <v>12.5</v>
      </c>
      <c r="R60">
        <f t="shared" si="31"/>
        <v>2000000</v>
      </c>
      <c r="S60">
        <f t="shared" si="32"/>
        <v>-7409.6869053764203</v>
      </c>
      <c r="U60">
        <f t="shared" si="52"/>
        <v>0.31063079199999999</v>
      </c>
      <c r="V60">
        <f t="shared" si="53"/>
        <v>0.01</v>
      </c>
      <c r="W60">
        <f t="shared" si="54"/>
        <v>3.3561629555167012E-2</v>
      </c>
      <c r="X60">
        <f t="shared" si="55"/>
        <v>1.0425275569532136E-2</v>
      </c>
      <c r="Y60">
        <f t="shared" si="56"/>
        <v>3.3561629555167011E-4</v>
      </c>
      <c r="Z60">
        <f t="shared" si="57"/>
        <v>2.2800737690083207E-2</v>
      </c>
      <c r="AB60">
        <f t="shared" si="58"/>
        <v>-92.770863650910599</v>
      </c>
      <c r="AC60">
        <f t="shared" si="33"/>
        <v>-168.94632749513215</v>
      </c>
      <c r="AE60">
        <f t="shared" si="34"/>
        <v>0</v>
      </c>
      <c r="AF60">
        <f t="shared" si="35"/>
        <v>0</v>
      </c>
      <c r="AG60">
        <f t="shared" si="36"/>
        <v>-0.2850092211260401</v>
      </c>
      <c r="AH60">
        <f t="shared" si="37"/>
        <v>-20850.551139064271</v>
      </c>
      <c r="AI60">
        <f t="shared" si="38"/>
        <v>-20850.836148285398</v>
      </c>
      <c r="AJ60">
        <f t="shared" si="39"/>
        <v>76.175463844221554</v>
      </c>
      <c r="AK60">
        <f t="shared" si="61"/>
        <v>-6.4939604555637427</v>
      </c>
      <c r="AL60">
        <f t="shared" si="40"/>
        <v>-20781.154644896738</v>
      </c>
      <c r="AN60">
        <f t="shared" si="41"/>
        <v>0</v>
      </c>
      <c r="AO60">
        <f t="shared" si="42"/>
        <v>0</v>
      </c>
      <c r="AP60">
        <f t="shared" si="43"/>
        <v>-1.1411059264469958E-3</v>
      </c>
      <c r="AQ60">
        <f t="shared" si="44"/>
        <v>-83.480412951097193</v>
      </c>
      <c r="AR60">
        <f t="shared" si="45"/>
        <v>-83.481554057023644</v>
      </c>
      <c r="AS60">
        <f t="shared" si="46"/>
        <v>0.3049875821528224</v>
      </c>
      <c r="AT60">
        <f t="shared" si="47"/>
        <v>-2.6000200038016147E-2</v>
      </c>
      <c r="AU60">
        <f t="shared" si="48"/>
        <v>-83.202566674908823</v>
      </c>
      <c r="AW60">
        <v>57</v>
      </c>
      <c r="AX60">
        <f>IF(Z60&gt;0, (R60*SUMPRODUCT(K60:$K$98, X60:$X$98)-K60*$AZ$3)/Z60, 0)</f>
        <v>-7409.6869053764203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0.33433633699999998</v>
      </c>
      <c r="Q61" s="5">
        <f t="shared" si="60"/>
        <v>12.5</v>
      </c>
      <c r="R61">
        <f t="shared" si="31"/>
        <v>2000000</v>
      </c>
      <c r="S61">
        <f t="shared" si="32"/>
        <v>-14112.59572432041</v>
      </c>
      <c r="U61">
        <f t="shared" si="52"/>
        <v>0.33433633699999998</v>
      </c>
      <c r="V61">
        <f t="shared" si="53"/>
        <v>0.01</v>
      </c>
      <c r="W61">
        <f t="shared" si="54"/>
        <v>2.2800737690083207E-2</v>
      </c>
      <c r="X61">
        <f t="shared" si="55"/>
        <v>7.6231151202002601E-3</v>
      </c>
      <c r="Y61">
        <f t="shared" si="56"/>
        <v>2.2800737690083206E-4</v>
      </c>
      <c r="Z61">
        <f t="shared" si="57"/>
        <v>1.4949615192982116E-2</v>
      </c>
      <c r="AB61">
        <f t="shared" si="58"/>
        <v>-168.94632749513215</v>
      </c>
      <c r="AC61">
        <f t="shared" si="33"/>
        <v>-210.97787545271484</v>
      </c>
      <c r="AE61">
        <f t="shared" si="34"/>
        <v>0</v>
      </c>
      <c r="AF61">
        <f t="shared" si="35"/>
        <v>0</v>
      </c>
      <c r="AG61">
        <f t="shared" si="36"/>
        <v>-0.18687018991227644</v>
      </c>
      <c r="AH61">
        <f t="shared" si="37"/>
        <v>-15246.23024040052</v>
      </c>
      <c r="AI61">
        <f t="shared" si="38"/>
        <v>-15246.417110590433</v>
      </c>
      <c r="AJ61">
        <f t="shared" si="39"/>
        <v>42.031547957582688</v>
      </c>
      <c r="AK61">
        <f t="shared" si="61"/>
        <v>-11.826242924659251</v>
      </c>
      <c r="AL61">
        <f t="shared" si="40"/>
        <v>-15216.21180555751</v>
      </c>
      <c r="AN61">
        <f t="shared" si="41"/>
        <v>0</v>
      </c>
      <c r="AO61">
        <f t="shared" si="42"/>
        <v>0</v>
      </c>
      <c r="AP61">
        <f t="shared" si="43"/>
        <v>-6.6801936750468386E-4</v>
      </c>
      <c r="AQ61">
        <f t="shared" si="44"/>
        <v>-54.501882225325708</v>
      </c>
      <c r="AR61">
        <f t="shared" si="45"/>
        <v>-54.502550244693218</v>
      </c>
      <c r="AS61">
        <f t="shared" si="46"/>
        <v>0.1502534357943765</v>
      </c>
      <c r="AT61">
        <f t="shared" si="47"/>
        <v>-4.227618820420867E-2</v>
      </c>
      <c r="AU61">
        <f t="shared" si="48"/>
        <v>-54.394572997103054</v>
      </c>
      <c r="AW61">
        <v>58</v>
      </c>
      <c r="AX61">
        <f>IF(Z61&gt;0, (R61*SUMPRODUCT(K61:$K$98, X61:$X$98)-K61*$AZ$3)/Z61, 0)</f>
        <v>-14112.59572432041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0.35860877099999999</v>
      </c>
      <c r="Q62" s="5">
        <f t="shared" si="60"/>
        <v>12.5</v>
      </c>
      <c r="R62">
        <f t="shared" si="31"/>
        <v>2000000</v>
      </c>
      <c r="S62">
        <f t="shared" si="32"/>
        <v>-24204.946415104871</v>
      </c>
      <c r="U62">
        <f t="shared" si="52"/>
        <v>0.35860877099999999</v>
      </c>
      <c r="V62">
        <f t="shared" si="53"/>
        <v>0.01</v>
      </c>
      <c r="W62">
        <f t="shared" si="54"/>
        <v>1.4949615192982116E-2</v>
      </c>
      <c r="X62">
        <f t="shared" si="55"/>
        <v>5.3610631312782445E-3</v>
      </c>
      <c r="Y62">
        <f t="shared" si="56"/>
        <v>1.4949615192982117E-4</v>
      </c>
      <c r="Z62">
        <f t="shared" si="57"/>
        <v>9.4390559097740495E-3</v>
      </c>
      <c r="AB62">
        <f t="shared" si="58"/>
        <v>-210.97787545271484</v>
      </c>
      <c r="AC62">
        <f t="shared" si="33"/>
        <v>-228.47184250525981</v>
      </c>
      <c r="AE62">
        <f t="shared" si="34"/>
        <v>0</v>
      </c>
      <c r="AF62">
        <f t="shared" si="35"/>
        <v>0</v>
      </c>
      <c r="AG62">
        <f t="shared" si="36"/>
        <v>-0.11798819887217563</v>
      </c>
      <c r="AH62">
        <f t="shared" si="37"/>
        <v>-10722.126262556489</v>
      </c>
      <c r="AI62">
        <f t="shared" si="38"/>
        <v>-10722.244250755361</v>
      </c>
      <c r="AJ62">
        <f t="shared" si="39"/>
        <v>17.493967052544974</v>
      </c>
      <c r="AK62">
        <f t="shared" si="61"/>
        <v>-14.768451281690041</v>
      </c>
      <c r="AL62">
        <f t="shared" si="40"/>
        <v>-10719.518734984505</v>
      </c>
      <c r="AN62">
        <f t="shared" si="41"/>
        <v>0</v>
      </c>
      <c r="AO62">
        <f t="shared" si="42"/>
        <v>0</v>
      </c>
      <c r="AP62">
        <f t="shared" si="43"/>
        <v>-3.7659068700409369E-4</v>
      </c>
      <c r="AQ62">
        <f t="shared" si="44"/>
        <v>-34.222514912150281</v>
      </c>
      <c r="AR62">
        <f t="shared" si="45"/>
        <v>-34.222891502837285</v>
      </c>
      <c r="AS62">
        <f t="shared" si="46"/>
        <v>5.5836644119656206E-2</v>
      </c>
      <c r="AT62">
        <f t="shared" si="47"/>
        <v>-4.7137436348049129E-2</v>
      </c>
      <c r="AU62">
        <f t="shared" si="48"/>
        <v>-34.214192295065679</v>
      </c>
      <c r="AW62">
        <v>59</v>
      </c>
      <c r="AX62">
        <f>IF(Z62&gt;0, (R62*SUMPRODUCT(K62:$K$98, X62:$X$98)-K62*$AZ$3)/Z62, 0)</f>
        <v>-24204.946415104871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0.383306127</v>
      </c>
      <c r="Q63" s="5">
        <f t="shared" si="60"/>
        <v>12.5</v>
      </c>
      <c r="R63">
        <f t="shared" si="31"/>
        <v>2000000</v>
      </c>
      <c r="S63">
        <f t="shared" si="32"/>
        <v>-40102.482928205092</v>
      </c>
      <c r="U63">
        <f t="shared" si="52"/>
        <v>0.383306127</v>
      </c>
      <c r="V63">
        <f t="shared" si="53"/>
        <v>0.01</v>
      </c>
      <c r="W63">
        <f t="shared" si="54"/>
        <v>9.4390559097740495E-3</v>
      </c>
      <c r="X63">
        <f t="shared" si="55"/>
        <v>3.6180479633119524E-3</v>
      </c>
      <c r="Y63">
        <f t="shared" si="56"/>
        <v>9.4390559097740499E-5</v>
      </c>
      <c r="Z63">
        <f t="shared" si="57"/>
        <v>5.7266173873643574E-3</v>
      </c>
      <c r="AB63">
        <f t="shared" si="58"/>
        <v>-228.47184250525981</v>
      </c>
      <c r="AC63">
        <f t="shared" si="33"/>
        <v>-229.65157601314158</v>
      </c>
      <c r="AE63">
        <f t="shared" si="34"/>
        <v>0</v>
      </c>
      <c r="AF63">
        <f t="shared" si="35"/>
        <v>0</v>
      </c>
      <c r="AG63">
        <f t="shared" si="36"/>
        <v>-7.1582717342054472E-2</v>
      </c>
      <c r="AH63">
        <f t="shared" si="37"/>
        <v>-7236.0959266239051</v>
      </c>
      <c r="AI63">
        <f t="shared" si="38"/>
        <v>-7236.1675093412468</v>
      </c>
      <c r="AJ63">
        <f t="shared" si="39"/>
        <v>1.1797335078817639</v>
      </c>
      <c r="AK63">
        <f t="shared" si="61"/>
        <v>-15.993028975368189</v>
      </c>
      <c r="AL63">
        <f t="shared" si="40"/>
        <v>-7250.9808048087334</v>
      </c>
      <c r="AN63">
        <f t="shared" si="41"/>
        <v>0</v>
      </c>
      <c r="AO63">
        <f t="shared" si="42"/>
        <v>0</v>
      </c>
      <c r="AP63">
        <f t="shared" si="43"/>
        <v>-2.0399577003057536E-4</v>
      </c>
      <c r="AQ63">
        <f t="shared" si="44"/>
        <v>-20.621359671401198</v>
      </c>
      <c r="AR63">
        <f t="shared" si="45"/>
        <v>-20.621563667171227</v>
      </c>
      <c r="AS63">
        <f t="shared" si="46"/>
        <v>3.3619937089175772E-3</v>
      </c>
      <c r="AT63">
        <f t="shared" si="47"/>
        <v>-4.5576786996808089E-2</v>
      </c>
      <c r="AU63">
        <f t="shared" si="48"/>
        <v>-20.66377846045912</v>
      </c>
      <c r="AW63">
        <v>60</v>
      </c>
      <c r="AX63">
        <f>IF(Z63&gt;0, (R63*SUMPRODUCT(K63:$K$98, X63:$X$98)-K63*$AZ$3)/Z63, 0)</f>
        <v>-40102.482928205092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0.40826881399999998</v>
      </c>
      <c r="Q64" s="5">
        <f t="shared" si="60"/>
        <v>12.5</v>
      </c>
      <c r="R64">
        <f t="shared" si="31"/>
        <v>2000000</v>
      </c>
      <c r="S64">
        <f t="shared" si="32"/>
        <v>-66270.528389072831</v>
      </c>
      <c r="U64">
        <f t="shared" si="52"/>
        <v>0.40826881399999998</v>
      </c>
      <c r="V64">
        <f t="shared" si="53"/>
        <v>0.01</v>
      </c>
      <c r="W64">
        <f t="shared" si="54"/>
        <v>5.7266173873643574E-3</v>
      </c>
      <c r="X64">
        <f t="shared" si="55"/>
        <v>2.3379992889710245E-3</v>
      </c>
      <c r="Y64">
        <f t="shared" si="56"/>
        <v>5.7266173873643575E-5</v>
      </c>
      <c r="Z64">
        <f t="shared" si="57"/>
        <v>3.3313519245196893E-3</v>
      </c>
      <c r="AB64">
        <f t="shared" si="58"/>
        <v>-229.65157601314158</v>
      </c>
      <c r="AC64">
        <f t="shared" si="33"/>
        <v>-220.77045228787449</v>
      </c>
      <c r="AE64">
        <f t="shared" si="34"/>
        <v>0</v>
      </c>
      <c r="AF64">
        <f t="shared" si="35"/>
        <v>0</v>
      </c>
      <c r="AG64">
        <f t="shared" si="36"/>
        <v>-4.1641899056496116E-2</v>
      </c>
      <c r="AH64">
        <f t="shared" si="37"/>
        <v>-4675.9985779420495</v>
      </c>
      <c r="AI64">
        <f t="shared" si="38"/>
        <v>-4676.0402198411057</v>
      </c>
      <c r="AJ64">
        <f t="shared" si="39"/>
        <v>-8.8811237252670878</v>
      </c>
      <c r="AK64">
        <f t="shared" si="61"/>
        <v>-16.07561032091991</v>
      </c>
      <c r="AL64">
        <f t="shared" si="40"/>
        <v>-4700.996953887292</v>
      </c>
      <c r="AN64">
        <f t="shared" si="41"/>
        <v>0</v>
      </c>
      <c r="AO64">
        <f t="shared" si="42"/>
        <v>0</v>
      </c>
      <c r="AP64">
        <f t="shared" si="43"/>
        <v>-1.0595598324899095E-4</v>
      </c>
      <c r="AQ64">
        <f t="shared" si="44"/>
        <v>-11.897873013057106</v>
      </c>
      <c r="AR64">
        <f t="shared" si="45"/>
        <v>-11.897978969040354</v>
      </c>
      <c r="AS64">
        <f t="shared" si="46"/>
        <v>-2.2597629262535252E-2</v>
      </c>
      <c r="AT64">
        <f t="shared" si="47"/>
        <v>-4.0903684425386E-2</v>
      </c>
      <c r="AU64">
        <f t="shared" si="48"/>
        <v>-11.961480282728273</v>
      </c>
      <c r="AW64">
        <v>61</v>
      </c>
      <c r="AX64">
        <f>IF(Z64&gt;0, (R64*SUMPRODUCT(K64:$K$98, X64:$X$98)-K64*$AZ$3)/Z64, 0)</f>
        <v>-66270.528389072831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0.43333920100000001</v>
      </c>
      <c r="Q65" s="5">
        <f t="shared" si="60"/>
        <v>12.5</v>
      </c>
      <c r="R65">
        <f t="shared" si="31"/>
        <v>2000000</v>
      </c>
      <c r="S65">
        <f t="shared" si="32"/>
        <v>-111261.40420925753</v>
      </c>
      <c r="U65">
        <f t="shared" si="52"/>
        <v>0.43333920100000001</v>
      </c>
      <c r="V65">
        <f t="shared" si="53"/>
        <v>0.01</v>
      </c>
      <c r="W65">
        <f t="shared" si="54"/>
        <v>3.3313519245196893E-3</v>
      </c>
      <c r="X65">
        <f t="shared" si="55"/>
        <v>1.4436053812211746E-3</v>
      </c>
      <c r="Y65">
        <f t="shared" si="56"/>
        <v>3.3313519245196893E-5</v>
      </c>
      <c r="Z65">
        <f t="shared" si="57"/>
        <v>1.8544330240533179E-3</v>
      </c>
      <c r="AB65">
        <f t="shared" si="58"/>
        <v>-220.77045228787449</v>
      </c>
      <c r="AC65">
        <f t="shared" si="33"/>
        <v>-206.32682226819199</v>
      </c>
      <c r="AE65">
        <f t="shared" si="34"/>
        <v>0</v>
      </c>
      <c r="AF65">
        <f t="shared" si="35"/>
        <v>0</v>
      </c>
      <c r="AG65">
        <f t="shared" si="36"/>
        <v>-2.3180412800666475E-2</v>
      </c>
      <c r="AH65">
        <f t="shared" si="37"/>
        <v>-2887.2107624423493</v>
      </c>
      <c r="AI65">
        <f t="shared" si="38"/>
        <v>-2887.23394285515</v>
      </c>
      <c r="AJ65">
        <f t="shared" si="39"/>
        <v>-14.443630019682502</v>
      </c>
      <c r="AK65">
        <f t="shared" si="61"/>
        <v>-15.453931660151216</v>
      </c>
      <c r="AL65">
        <f t="shared" si="40"/>
        <v>-2917.1315045349838</v>
      </c>
      <c r="AN65">
        <f t="shared" si="41"/>
        <v>0</v>
      </c>
      <c r="AO65">
        <f t="shared" si="42"/>
        <v>0</v>
      </c>
      <c r="AP65">
        <f t="shared" si="43"/>
        <v>-5.2662091334119573E-5</v>
      </c>
      <c r="AQ65">
        <f t="shared" si="44"/>
        <v>-6.5592687317553038</v>
      </c>
      <c r="AR65">
        <f t="shared" si="45"/>
        <v>-6.5593213938466377</v>
      </c>
      <c r="AS65">
        <f t="shared" si="46"/>
        <v>-3.2813555558030519E-2</v>
      </c>
      <c r="AT65">
        <f t="shared" si="47"/>
        <v>-3.5108794979471905E-2</v>
      </c>
      <c r="AU65">
        <f t="shared" si="48"/>
        <v>-6.627243744384141</v>
      </c>
      <c r="AW65">
        <v>62</v>
      </c>
      <c r="AX65">
        <f>IF(Z65&gt;0, (R65*SUMPRODUCT(K65:$K$98, X65:$X$98)-K65*$AZ$3)/Z65, 0)</f>
        <v>-111261.40420925753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0.458542742</v>
      </c>
      <c r="Q66" s="5">
        <f t="shared" si="60"/>
        <v>12.5</v>
      </c>
      <c r="R66">
        <f t="shared" si="31"/>
        <v>2000000</v>
      </c>
      <c r="S66">
        <f t="shared" si="32"/>
        <v>-192142.99496987069</v>
      </c>
      <c r="U66">
        <f t="shared" si="52"/>
        <v>0.458542742</v>
      </c>
      <c r="V66">
        <f t="shared" si="53"/>
        <v>0.01</v>
      </c>
      <c r="W66">
        <f t="shared" si="54"/>
        <v>1.8544330240533179E-3</v>
      </c>
      <c r="X66">
        <f t="shared" si="55"/>
        <v>8.5033680370476033E-4</v>
      </c>
      <c r="Y66">
        <f t="shared" si="56"/>
        <v>1.8544330240533179E-5</v>
      </c>
      <c r="Z66">
        <f t="shared" si="57"/>
        <v>9.8555189010802427E-4</v>
      </c>
      <c r="AB66">
        <f t="shared" si="58"/>
        <v>-206.32682226819199</v>
      </c>
      <c r="AC66">
        <f t="shared" si="33"/>
        <v>-189.36689186357265</v>
      </c>
      <c r="AE66">
        <f t="shared" si="34"/>
        <v>0</v>
      </c>
      <c r="AF66">
        <f t="shared" si="35"/>
        <v>0</v>
      </c>
      <c r="AG66">
        <f t="shared" si="36"/>
        <v>-1.2319398626350304E-2</v>
      </c>
      <c r="AH66">
        <f t="shared" si="37"/>
        <v>-1700.6736074095206</v>
      </c>
      <c r="AI66">
        <f t="shared" si="38"/>
        <v>-1700.6859268081471</v>
      </c>
      <c r="AJ66">
        <f t="shared" si="39"/>
        <v>-16.959930404619342</v>
      </c>
      <c r="AK66">
        <f t="shared" si="61"/>
        <v>-14.442877558773441</v>
      </c>
      <c r="AL66">
        <f t="shared" si="40"/>
        <v>-1732.08873477154</v>
      </c>
      <c r="AN66">
        <f t="shared" si="41"/>
        <v>0</v>
      </c>
      <c r="AO66">
        <f t="shared" si="42"/>
        <v>0</v>
      </c>
      <c r="AP66">
        <f t="shared" si="43"/>
        <v>-2.4988973804443518E-5</v>
      </c>
      <c r="AQ66">
        <f t="shared" si="44"/>
        <v>-3.449688537114517</v>
      </c>
      <c r="AR66">
        <f t="shared" si="45"/>
        <v>-3.4497135260883218</v>
      </c>
      <c r="AS66">
        <f t="shared" si="46"/>
        <v>-3.440194358998306E-2</v>
      </c>
      <c r="AT66">
        <f t="shared" si="47"/>
        <v>-2.9296291152151575E-2</v>
      </c>
      <c r="AU66">
        <f t="shared" si="48"/>
        <v>-3.5134117608304565</v>
      </c>
      <c r="AW66">
        <v>63</v>
      </c>
      <c r="AX66">
        <f>IF(Z66&gt;0, (R66*SUMPRODUCT(K66:$K$98, X66:$X$98)-K66*$AZ$3)/Z66, 0)</f>
        <v>-192142.99496987069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0.48392545599999998</v>
      </c>
      <c r="Q67" s="5">
        <f t="shared" si="60"/>
        <v>12.5</v>
      </c>
      <c r="R67">
        <f t="shared" ref="R67:R79" si="62">$C$6</f>
        <v>2000000</v>
      </c>
      <c r="S67">
        <f t="shared" ref="S67:S79" si="63">AX67</f>
        <v>-344487.04244562547</v>
      </c>
      <c r="U67">
        <f t="shared" si="52"/>
        <v>0.48392545599999998</v>
      </c>
      <c r="V67">
        <f t="shared" si="53"/>
        <v>0.01</v>
      </c>
      <c r="W67">
        <f t="shared" si="54"/>
        <v>9.8555189010802427E-4</v>
      </c>
      <c r="X67">
        <f t="shared" si="55"/>
        <v>4.7693364783218749E-4</v>
      </c>
      <c r="Y67">
        <f t="shared" si="56"/>
        <v>9.8555189010802426E-6</v>
      </c>
      <c r="Z67">
        <f t="shared" si="57"/>
        <v>4.987627233747565E-4</v>
      </c>
      <c r="AB67">
        <f t="shared" si="58"/>
        <v>-189.36689186357265</v>
      </c>
      <c r="AC67">
        <f t="shared" ref="AC67:AC79" si="64">S67*Z67</f>
        <v>-171.8172954574955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-6.2345340421844564E-3</v>
      </c>
      <c r="AH67">
        <f t="shared" ref="AH67:AH79" si="68">-X67*R67</f>
        <v>-953.86729566437498</v>
      </c>
      <c r="AI67">
        <f t="shared" ref="AI67:AI79" si="69">SUM(AE67:AH67)</f>
        <v>-953.87353019841714</v>
      </c>
      <c r="AJ67">
        <f t="shared" ref="AJ67:AJ79" si="70">AB67-AC67</f>
        <v>-17.549596406077143</v>
      </c>
      <c r="AK67">
        <f t="shared" si="61"/>
        <v>-13.255682430450086</v>
      </c>
      <c r="AL67">
        <f t="shared" ref="AL67:AL79" si="71">SUM(AI67:AK67)</f>
        <v>-984.67880903494438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-1.1291324574206873E-5</v>
      </c>
      <c r="AQ67">
        <f t="shared" ref="AQ67:AQ79" si="75">AH67*$K67</f>
        <v>-1.7275429347553402</v>
      </c>
      <c r="AR67">
        <f t="shared" ref="AR67:AR79" si="76">AI67*$K67</f>
        <v>-1.7275542260799144</v>
      </c>
      <c r="AS67">
        <f t="shared" ref="AS67:AS79" si="77">AJ67*$K67</f>
        <v>-3.1783961371701933E-2</v>
      </c>
      <c r="AT67">
        <f t="shared" ref="AT67:AT79" si="78">AK67*$K67</f>
        <v>-2.4007281340047103E-2</v>
      </c>
      <c r="AU67">
        <f t="shared" ref="AU67:AU79" si="79">AL67*$K67</f>
        <v>-1.7833454687916634</v>
      </c>
      <c r="AW67">
        <v>64</v>
      </c>
      <c r="AX67">
        <f>IF(Z67&gt;0, (R67*SUMPRODUCT(K67:$K$98, X67:$X$98)-K67*$AZ$3)/Z67, 0)</f>
        <v>-344487.04244562547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0.50934341699999997</v>
      </c>
      <c r="Q68" s="5">
        <f t="shared" si="60"/>
        <v>12.5</v>
      </c>
      <c r="R68">
        <f t="shared" si="62"/>
        <v>2000000</v>
      </c>
      <c r="S68">
        <f t="shared" si="63"/>
        <v>-645697.91490546206</v>
      </c>
      <c r="U68">
        <f t="shared" ref="U68:U79" si="83">M68</f>
        <v>0.50934341699999997</v>
      </c>
      <c r="V68">
        <f t="shared" ref="V68:V79" si="84">$C$10</f>
        <v>0.01</v>
      </c>
      <c r="W68">
        <f t="shared" ref="W68:W79" si="85">Z67</f>
        <v>4.987627233747565E-4</v>
      </c>
      <c r="X68">
        <f t="shared" ref="X68:X79" si="86">U68*W68</f>
        <v>2.5404150979592421E-4</v>
      </c>
      <c r="Y68">
        <f t="shared" ref="Y68:Y79" si="87">V68*W68</f>
        <v>4.9876272337475653E-6</v>
      </c>
      <c r="Z68">
        <f t="shared" ref="Z68:Z79" si="88">MAX(0, W68-X68-Y68)</f>
        <v>2.3973358634508471E-4</v>
      </c>
      <c r="AB68">
        <f t="shared" ref="AB68:AB79" si="89">AC67</f>
        <v>-171.8172954574955</v>
      </c>
      <c r="AC68">
        <f t="shared" si="64"/>
        <v>-154.79547683582976</v>
      </c>
      <c r="AE68">
        <f t="shared" si="65"/>
        <v>0</v>
      </c>
      <c r="AF68">
        <f t="shared" si="66"/>
        <v>0</v>
      </c>
      <c r="AG68">
        <f t="shared" si="67"/>
        <v>-2.9966698293135588E-3</v>
      </c>
      <c r="AH68">
        <f t="shared" si="68"/>
        <v>-508.08301959184843</v>
      </c>
      <c r="AI68">
        <f t="shared" si="69"/>
        <v>-508.08601626167774</v>
      </c>
      <c r="AJ68">
        <f t="shared" si="70"/>
        <v>-17.021818621665744</v>
      </c>
      <c r="AK68">
        <f t="shared" si="61"/>
        <v>-12.027210682024686</v>
      </c>
      <c r="AL68">
        <f t="shared" si="71"/>
        <v>-537.13504556536816</v>
      </c>
      <c r="AN68">
        <f t="shared" si="72"/>
        <v>0</v>
      </c>
      <c r="AO68">
        <f t="shared" si="73"/>
        <v>0</v>
      </c>
      <c r="AP68">
        <f t="shared" si="74"/>
        <v>-4.8457584708769694E-6</v>
      </c>
      <c r="AQ68">
        <f t="shared" si="75"/>
        <v>-0.82159454872608539</v>
      </c>
      <c r="AR68">
        <f t="shared" si="76"/>
        <v>-0.82159939448455621</v>
      </c>
      <c r="AS68">
        <f t="shared" si="77"/>
        <v>-2.7525095013407757E-2</v>
      </c>
      <c r="AT68">
        <f t="shared" si="78"/>
        <v>-1.9448575039310686E-2</v>
      </c>
      <c r="AU68">
        <f t="shared" si="79"/>
        <v>-0.86857306453727467</v>
      </c>
      <c r="AW68">
        <v>65</v>
      </c>
      <c r="AX68">
        <f>IF(Z68&gt;0, (R68*SUMPRODUCT(K68:$K$98, X68:$X$98)-K68*$AZ$3)/Z68, 0)</f>
        <v>-645697.91490546206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0.53464878299999996</v>
      </c>
      <c r="Q69" s="5">
        <f t="shared" ref="Q69:Q79" si="91">$C$8</f>
        <v>12.5</v>
      </c>
      <c r="R69">
        <f t="shared" si="62"/>
        <v>2000000</v>
      </c>
      <c r="S69">
        <f t="shared" si="63"/>
        <v>-1272194.7460189231</v>
      </c>
      <c r="U69">
        <f t="shared" si="83"/>
        <v>0.53464878299999996</v>
      </c>
      <c r="V69">
        <f t="shared" si="84"/>
        <v>0.01</v>
      </c>
      <c r="W69">
        <f t="shared" si="85"/>
        <v>2.3973358634508471E-4</v>
      </c>
      <c r="X69">
        <f t="shared" si="86"/>
        <v>1.2817327018362494E-4</v>
      </c>
      <c r="Y69">
        <f t="shared" si="87"/>
        <v>2.3973358634508473E-6</v>
      </c>
      <c r="Z69">
        <f t="shared" si="88"/>
        <v>1.0916298029800893E-4</v>
      </c>
      <c r="AB69">
        <f t="shared" si="89"/>
        <v>-154.79547683582976</v>
      </c>
      <c r="AC69">
        <f t="shared" si="64"/>
        <v>-138.87656999489417</v>
      </c>
      <c r="AE69">
        <f t="shared" si="65"/>
        <v>0</v>
      </c>
      <c r="AF69">
        <f t="shared" si="66"/>
        <v>0</v>
      </c>
      <c r="AG69">
        <f t="shared" si="67"/>
        <v>-1.3645372537251115E-3</v>
      </c>
      <c r="AH69">
        <f t="shared" si="68"/>
        <v>-256.34654036724987</v>
      </c>
      <c r="AI69">
        <f t="shared" si="69"/>
        <v>-256.34790490450359</v>
      </c>
      <c r="AJ69">
        <f t="shared" si="70"/>
        <v>-15.918906840935591</v>
      </c>
      <c r="AK69">
        <f t="shared" si="61"/>
        <v>-10.835683378508085</v>
      </c>
      <c r="AL69">
        <f t="shared" si="71"/>
        <v>-283.10249512394728</v>
      </c>
      <c r="AN69">
        <f t="shared" si="72"/>
        <v>0</v>
      </c>
      <c r="AO69">
        <f t="shared" si="73"/>
        <v>0</v>
      </c>
      <c r="AP69">
        <f t="shared" si="74"/>
        <v>-1.9701089437516849E-6</v>
      </c>
      <c r="AQ69">
        <f t="shared" si="75"/>
        <v>-0.37011126702375885</v>
      </c>
      <c r="AR69">
        <f t="shared" si="76"/>
        <v>-0.37011323713270261</v>
      </c>
      <c r="AS69">
        <f t="shared" si="77"/>
        <v>-2.2983601698275815E-2</v>
      </c>
      <c r="AT69">
        <f t="shared" si="78"/>
        <v>-1.5644480703903698E-2</v>
      </c>
      <c r="AU69">
        <f t="shared" si="79"/>
        <v>-0.40874131953488213</v>
      </c>
      <c r="AW69">
        <v>66</v>
      </c>
      <c r="AX69">
        <f>IF(Z69&gt;0, (R69*SUMPRODUCT(K69:$K$98, X69:$X$98)-K69*$AZ$3)/Z69, 0)</f>
        <v>-1272194.7460189231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0.56402811100000005</v>
      </c>
      <c r="Q70" s="5">
        <f t="shared" si="91"/>
        <v>12.5</v>
      </c>
      <c r="R70">
        <f t="shared" si="62"/>
        <v>2000000</v>
      </c>
      <c r="S70">
        <f t="shared" si="63"/>
        <v>-2673093.338304501</v>
      </c>
      <c r="U70">
        <f t="shared" si="83"/>
        <v>0.56402811100000005</v>
      </c>
      <c r="V70">
        <f t="shared" si="84"/>
        <v>0.01</v>
      </c>
      <c r="W70">
        <f t="shared" si="85"/>
        <v>1.0916298029800893E-4</v>
      </c>
      <c r="X70">
        <f t="shared" si="86"/>
        <v>6.1570989568616199E-5</v>
      </c>
      <c r="Y70">
        <f t="shared" si="87"/>
        <v>1.0916298029800893E-6</v>
      </c>
      <c r="Z70">
        <f t="shared" si="88"/>
        <v>4.6500360926412637E-5</v>
      </c>
      <c r="AB70">
        <f t="shared" si="89"/>
        <v>-138.87656999489417</v>
      </c>
      <c r="AC70">
        <f t="shared" si="64"/>
        <v>-124.29980502114853</v>
      </c>
      <c r="AE70">
        <f t="shared" si="65"/>
        <v>0</v>
      </c>
      <c r="AF70">
        <f t="shared" si="66"/>
        <v>0</v>
      </c>
      <c r="AG70">
        <f t="shared" si="67"/>
        <v>-5.8125451158015792E-4</v>
      </c>
      <c r="AH70">
        <f t="shared" si="68"/>
        <v>-123.1419791372324</v>
      </c>
      <c r="AI70">
        <f t="shared" si="69"/>
        <v>-123.14256039174397</v>
      </c>
      <c r="AJ70">
        <f t="shared" si="70"/>
        <v>-14.57676497374564</v>
      </c>
      <c r="AK70">
        <f t="shared" si="61"/>
        <v>-9.7213598996425929</v>
      </c>
      <c r="AL70">
        <f t="shared" si="71"/>
        <v>-147.44068526513223</v>
      </c>
      <c r="AN70">
        <f t="shared" si="72"/>
        <v>0</v>
      </c>
      <c r="AO70">
        <f t="shared" si="73"/>
        <v>0</v>
      </c>
      <c r="AP70">
        <f t="shared" si="74"/>
        <v>-7.4929556098723199E-7</v>
      </c>
      <c r="AQ70">
        <f t="shared" si="75"/>
        <v>-0.15874240371549547</v>
      </c>
      <c r="AR70">
        <f t="shared" si="76"/>
        <v>-0.15874315301105646</v>
      </c>
      <c r="AS70">
        <f t="shared" si="77"/>
        <v>-1.8790917009296249E-2</v>
      </c>
      <c r="AT70">
        <f t="shared" si="78"/>
        <v>-1.253181123662892E-2</v>
      </c>
      <c r="AU70">
        <f t="shared" si="79"/>
        <v>-0.19006588125698165</v>
      </c>
      <c r="AW70">
        <v>67</v>
      </c>
      <c r="AX70">
        <f>IF(Z70&gt;0, (R70*SUMPRODUCT(K70:$K$98, X70:$X$98)-K70*$AZ$3)/Z70, 0)</f>
        <v>-2673093.338304501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0.59324784900000005</v>
      </c>
      <c r="Q71" s="5">
        <f t="shared" si="91"/>
        <v>12.5</v>
      </c>
      <c r="R71">
        <f t="shared" si="62"/>
        <v>2000000</v>
      </c>
      <c r="S71">
        <f t="shared" si="63"/>
        <v>-6022679.2893797094</v>
      </c>
      <c r="U71">
        <f t="shared" si="83"/>
        <v>0.59324784900000005</v>
      </c>
      <c r="V71">
        <f t="shared" si="84"/>
        <v>0.01</v>
      </c>
      <c r="W71">
        <f t="shared" si="85"/>
        <v>4.6500360926412637E-5</v>
      </c>
      <c r="X71">
        <f t="shared" si="86"/>
        <v>2.7586239097317947E-5</v>
      </c>
      <c r="Y71">
        <f t="shared" si="87"/>
        <v>4.6500360926412638E-7</v>
      </c>
      <c r="Z71">
        <f t="shared" si="88"/>
        <v>1.8449118219830564E-5</v>
      </c>
      <c r="AB71">
        <f t="shared" si="89"/>
        <v>-124.29980502114853</v>
      </c>
      <c r="AC71">
        <f t="shared" si="64"/>
        <v>-111.11312220989139</v>
      </c>
      <c r="AE71">
        <f t="shared" si="65"/>
        <v>0</v>
      </c>
      <c r="AF71">
        <f t="shared" si="66"/>
        <v>0</v>
      </c>
      <c r="AG71">
        <f t="shared" si="67"/>
        <v>-2.3061397774788204E-4</v>
      </c>
      <c r="AH71">
        <f t="shared" si="68"/>
        <v>-55.172478194635893</v>
      </c>
      <c r="AI71">
        <f t="shared" si="69"/>
        <v>-55.172708808613642</v>
      </c>
      <c r="AJ71">
        <f t="shared" si="70"/>
        <v>-13.186682811257143</v>
      </c>
      <c r="AK71">
        <f t="shared" si="61"/>
        <v>-8.7009863514803971</v>
      </c>
      <c r="AL71">
        <f t="shared" si="71"/>
        <v>-77.060377971351187</v>
      </c>
      <c r="AN71">
        <f t="shared" si="72"/>
        <v>0</v>
      </c>
      <c r="AO71">
        <f t="shared" si="73"/>
        <v>0</v>
      </c>
      <c r="AP71">
        <f t="shared" si="74"/>
        <v>-2.6543270138967493E-7</v>
      </c>
      <c r="AQ71">
        <f t="shared" si="75"/>
        <v>-6.3502568545846252E-2</v>
      </c>
      <c r="AR71">
        <f t="shared" si="76"/>
        <v>-6.350283397854764E-2</v>
      </c>
      <c r="AS71">
        <f t="shared" si="77"/>
        <v>-1.5177643936168227E-2</v>
      </c>
      <c r="AT71">
        <f t="shared" si="78"/>
        <v>-1.0014684862480519E-2</v>
      </c>
      <c r="AU71">
        <f t="shared" si="79"/>
        <v>-8.8695162777196399E-2</v>
      </c>
      <c r="AW71">
        <v>68</v>
      </c>
      <c r="AX71">
        <f>IF(Z71&gt;0, (R71*SUMPRODUCT(K71:$K$98, X71:$X$98)-K71*$AZ$3)/Z71, 0)</f>
        <v>-6022679.2893797094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0.62227177099999997</v>
      </c>
      <c r="Q72" s="5">
        <f t="shared" si="91"/>
        <v>12.5</v>
      </c>
      <c r="R72">
        <f t="shared" si="62"/>
        <v>2000000</v>
      </c>
      <c r="S72">
        <f t="shared" si="63"/>
        <v>-14631078.936536778</v>
      </c>
      <c r="U72">
        <f t="shared" si="83"/>
        <v>0.62227177099999997</v>
      </c>
      <c r="V72">
        <f t="shared" si="84"/>
        <v>0.01</v>
      </c>
      <c r="W72">
        <f t="shared" si="85"/>
        <v>1.8449118219830564E-5</v>
      </c>
      <c r="X72">
        <f t="shared" si="86"/>
        <v>1.1480365468042333E-5</v>
      </c>
      <c r="Y72">
        <f t="shared" si="87"/>
        <v>1.8449118219830564E-7</v>
      </c>
      <c r="Z72">
        <f t="shared" si="88"/>
        <v>6.7842615695899257E-6</v>
      </c>
      <c r="AB72">
        <f t="shared" si="89"/>
        <v>-111.11312220989139</v>
      </c>
      <c r="AC72">
        <f t="shared" si="64"/>
        <v>-99.261066550783099</v>
      </c>
      <c r="AE72">
        <f t="shared" si="65"/>
        <v>0</v>
      </c>
      <c r="AF72">
        <f t="shared" si="66"/>
        <v>0</v>
      </c>
      <c r="AG72">
        <f t="shared" si="67"/>
        <v>-8.4803269619874069E-5</v>
      </c>
      <c r="AH72">
        <f t="shared" si="68"/>
        <v>-22.960730936084666</v>
      </c>
      <c r="AI72">
        <f t="shared" si="69"/>
        <v>-22.960815739354285</v>
      </c>
      <c r="AJ72">
        <f t="shared" si="70"/>
        <v>-11.852055659108288</v>
      </c>
      <c r="AK72">
        <f t="shared" ref="AK72:AK79" si="92">G72*SUM(AB72:AB72, AE72:AF72)</f>
        <v>-7.7779185546923975</v>
      </c>
      <c r="AL72">
        <f t="shared" si="71"/>
        <v>-42.590789953154975</v>
      </c>
      <c r="AN72">
        <f t="shared" si="72"/>
        <v>0</v>
      </c>
      <c r="AO72">
        <f t="shared" si="73"/>
        <v>0</v>
      </c>
      <c r="AP72">
        <f t="shared" si="74"/>
        <v>-8.7149193929206241E-8</v>
      </c>
      <c r="AQ72">
        <f t="shared" si="75"/>
        <v>-2.3595896739295314E-2</v>
      </c>
      <c r="AR72">
        <f t="shared" si="76"/>
        <v>-2.3595983888489241E-2</v>
      </c>
      <c r="AS72">
        <f t="shared" si="77"/>
        <v>-1.2179920676705961E-2</v>
      </c>
      <c r="AT72">
        <f t="shared" si="78"/>
        <v>-7.9930801669185203E-3</v>
      </c>
      <c r="AU72">
        <f t="shared" si="79"/>
        <v>-4.3768984732113728E-2</v>
      </c>
      <c r="AW72">
        <v>69</v>
      </c>
      <c r="AX72">
        <f>IF(Z72&gt;0, (R72*SUMPRODUCT(K72:$K$98, X72:$X$98)-K72*$AZ$3)/Z72, 0)</f>
        <v>-14631078.936536778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0.65106364900000002</v>
      </c>
      <c r="Q73" s="5">
        <f t="shared" si="91"/>
        <v>12.5</v>
      </c>
      <c r="R73">
        <f t="shared" si="62"/>
        <v>2000000</v>
      </c>
      <c r="S73">
        <f t="shared" si="63"/>
        <v>-38551145.671931036</v>
      </c>
      <c r="U73">
        <f t="shared" si="83"/>
        <v>0.65106364900000002</v>
      </c>
      <c r="V73">
        <f t="shared" si="84"/>
        <v>0.01</v>
      </c>
      <c r="W73">
        <f t="shared" si="85"/>
        <v>6.7842615695899257E-6</v>
      </c>
      <c r="X73">
        <f t="shared" si="86"/>
        <v>4.4169860932676849E-6</v>
      </c>
      <c r="Y73">
        <f t="shared" si="87"/>
        <v>6.7842615695899254E-8</v>
      </c>
      <c r="Z73">
        <f t="shared" si="88"/>
        <v>2.2994328606263416E-6</v>
      </c>
      <c r="AB73">
        <f t="shared" si="89"/>
        <v>-99.261066550783099</v>
      </c>
      <c r="AC73">
        <f t="shared" si="64"/>
        <v>-88.645771172831189</v>
      </c>
      <c r="AE73">
        <f t="shared" si="65"/>
        <v>0</v>
      </c>
      <c r="AF73">
        <f t="shared" si="66"/>
        <v>0</v>
      </c>
      <c r="AG73">
        <f t="shared" si="67"/>
        <v>-2.8742910757829271E-5</v>
      </c>
      <c r="AH73">
        <f t="shared" si="68"/>
        <v>-8.8339721865353695</v>
      </c>
      <c r="AI73">
        <f t="shared" si="69"/>
        <v>-8.8340009294461268</v>
      </c>
      <c r="AJ73">
        <f t="shared" si="70"/>
        <v>-10.615295377951909</v>
      </c>
      <c r="AK73">
        <f t="shared" si="92"/>
        <v>-6.9482746585548174</v>
      </c>
      <c r="AL73">
        <f t="shared" si="71"/>
        <v>-26.397570965952852</v>
      </c>
      <c r="AN73">
        <f t="shared" si="72"/>
        <v>0</v>
      </c>
      <c r="AO73">
        <f t="shared" si="73"/>
        <v>0</v>
      </c>
      <c r="AP73">
        <f t="shared" si="74"/>
        <v>-2.6373240877639746E-8</v>
      </c>
      <c r="AQ73">
        <f t="shared" si="75"/>
        <v>-8.1056674581368102E-3</v>
      </c>
      <c r="AR73">
        <f t="shared" si="76"/>
        <v>-8.1056938313776878E-3</v>
      </c>
      <c r="AS73">
        <f t="shared" si="77"/>
        <v>-9.7401319006553081E-3</v>
      </c>
      <c r="AT73">
        <f t="shared" si="78"/>
        <v>-6.3754336781688421E-3</v>
      </c>
      <c r="AU73">
        <f t="shared" si="79"/>
        <v>-2.4221259410201836E-2</v>
      </c>
      <c r="AW73">
        <v>70</v>
      </c>
      <c r="AX73">
        <f>IF(Z73&gt;0, (R73*SUMPRODUCT(K73:$K$98, X73:$X$98)-K73*$AZ$3)/Z73, 0)</f>
        <v>-38551145.671931036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0.67958823899999998</v>
      </c>
      <c r="Q74" s="5">
        <f t="shared" si="91"/>
        <v>12.5</v>
      </c>
      <c r="R74">
        <f t="shared" si="62"/>
        <v>2000000</v>
      </c>
      <c r="S74">
        <f t="shared" si="63"/>
        <v>-110896725.10915831</v>
      </c>
      <c r="U74">
        <f t="shared" si="83"/>
        <v>0.67958823899999998</v>
      </c>
      <c r="V74">
        <f t="shared" si="84"/>
        <v>0.01</v>
      </c>
      <c r="W74">
        <f t="shared" si="85"/>
        <v>2.2994328606263416E-6</v>
      </c>
      <c r="X74">
        <f t="shared" si="86"/>
        <v>1.5626675284517879E-6</v>
      </c>
      <c r="Y74">
        <f t="shared" si="87"/>
        <v>2.2994328606263418E-8</v>
      </c>
      <c r="Z74">
        <f t="shared" si="88"/>
        <v>7.1377100356829029E-7</v>
      </c>
      <c r="AB74">
        <f t="shared" si="89"/>
        <v>-88.645771172831189</v>
      </c>
      <c r="AC74">
        <f t="shared" si="64"/>
        <v>-79.154866773600745</v>
      </c>
      <c r="AE74">
        <f t="shared" si="65"/>
        <v>0</v>
      </c>
      <c r="AF74">
        <f t="shared" si="66"/>
        <v>0</v>
      </c>
      <c r="AG74">
        <f t="shared" si="67"/>
        <v>-8.9221375446036282E-6</v>
      </c>
      <c r="AH74">
        <f t="shared" si="68"/>
        <v>-3.1253350569035758</v>
      </c>
      <c r="AI74">
        <f t="shared" si="69"/>
        <v>-3.1253439790411206</v>
      </c>
      <c r="AJ74">
        <f t="shared" si="70"/>
        <v>-9.4909043992304447</v>
      </c>
      <c r="AK74">
        <f t="shared" si="92"/>
        <v>-6.2052039820981841</v>
      </c>
      <c r="AL74">
        <f t="shared" si="71"/>
        <v>-18.821452360369751</v>
      </c>
      <c r="AN74">
        <f t="shared" si="72"/>
        <v>0</v>
      </c>
      <c r="AO74">
        <f t="shared" si="73"/>
        <v>0</v>
      </c>
      <c r="AP74">
        <f t="shared" si="74"/>
        <v>-7.3094322715226232E-9</v>
      </c>
      <c r="AQ74">
        <f t="shared" si="75"/>
        <v>-2.5604206178225725E-3</v>
      </c>
      <c r="AR74">
        <f t="shared" si="76"/>
        <v>-2.5604279272548442E-3</v>
      </c>
      <c r="AS74">
        <f t="shared" si="77"/>
        <v>-7.7753926741053166E-3</v>
      </c>
      <c r="AT74">
        <f t="shared" si="78"/>
        <v>-5.0835932545740805E-3</v>
      </c>
      <c r="AU74">
        <f t="shared" si="79"/>
        <v>-1.5419413855934243E-2</v>
      </c>
      <c r="AW74">
        <v>71</v>
      </c>
      <c r="AX74">
        <f>IF(Z74&gt;0, (R74*SUMPRODUCT(K74:$K$98, X74:$X$98)-K74*$AZ$3)/Z74, 0)</f>
        <v>-110896725.10915831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0.70796792399999997</v>
      </c>
      <c r="Q75" s="5">
        <f t="shared" si="91"/>
        <v>12.5</v>
      </c>
      <c r="R75">
        <f t="shared" si="62"/>
        <v>2000000</v>
      </c>
      <c r="S75">
        <f t="shared" si="63"/>
        <v>-351087680.3799395</v>
      </c>
      <c r="U75">
        <f t="shared" si="83"/>
        <v>0.70796792399999997</v>
      </c>
      <c r="V75">
        <f t="shared" si="84"/>
        <v>0.01</v>
      </c>
      <c r="W75">
        <f t="shared" si="85"/>
        <v>7.1377100356829029E-7</v>
      </c>
      <c r="X75">
        <f t="shared" si="86"/>
        <v>5.0532697560763907E-7</v>
      </c>
      <c r="Y75">
        <f t="shared" si="87"/>
        <v>7.1377100356829034E-9</v>
      </c>
      <c r="Z75">
        <f t="shared" si="88"/>
        <v>2.0130631792496832E-7</v>
      </c>
      <c r="AB75">
        <f t="shared" si="89"/>
        <v>-79.154866773600745</v>
      </c>
      <c r="AC75">
        <f t="shared" si="64"/>
        <v>-70.676168206103767</v>
      </c>
      <c r="AE75">
        <f t="shared" si="65"/>
        <v>0</v>
      </c>
      <c r="AF75">
        <f t="shared" si="66"/>
        <v>0</v>
      </c>
      <c r="AG75">
        <f t="shared" si="67"/>
        <v>-2.5163289740621038E-6</v>
      </c>
      <c r="AH75">
        <f t="shared" si="68"/>
        <v>-1.0106539512152781</v>
      </c>
      <c r="AI75">
        <f t="shared" si="69"/>
        <v>-1.0106564675442522</v>
      </c>
      <c r="AJ75">
        <f t="shared" si="70"/>
        <v>-8.478698567496977</v>
      </c>
      <c r="AK75">
        <f t="shared" si="92"/>
        <v>-5.5408406741520526</v>
      </c>
      <c r="AL75">
        <f t="shared" si="71"/>
        <v>-15.030195709193281</v>
      </c>
      <c r="AN75">
        <f t="shared" si="72"/>
        <v>0</v>
      </c>
      <c r="AO75">
        <f t="shared" si="73"/>
        <v>0</v>
      </c>
      <c r="AP75">
        <f t="shared" si="74"/>
        <v>-1.8406199624276078E-9</v>
      </c>
      <c r="AQ75">
        <f t="shared" si="75"/>
        <v>-7.3926337012692508E-4</v>
      </c>
      <c r="AR75">
        <f t="shared" si="76"/>
        <v>-7.3926521074688752E-4</v>
      </c>
      <c r="AS75">
        <f t="shared" si="77"/>
        <v>-6.2019163629262949E-3</v>
      </c>
      <c r="AT75">
        <f t="shared" si="78"/>
        <v>-4.0529605065952748E-3</v>
      </c>
      <c r="AU75">
        <f t="shared" si="79"/>
        <v>-1.0994142080268457E-2</v>
      </c>
      <c r="AW75">
        <v>72</v>
      </c>
      <c r="AX75">
        <f>IF(Z75&gt;0, (R75*SUMPRODUCT(K75:$K$98, X75:$X$98)-K75*$AZ$3)/Z75, 0)</f>
        <v>-351087680.3799395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0.73634663</v>
      </c>
      <c r="Q76" s="5">
        <f t="shared" si="91"/>
        <v>12.5</v>
      </c>
      <c r="R76">
        <f t="shared" si="62"/>
        <v>2000000</v>
      </c>
      <c r="S76">
        <f t="shared" si="63"/>
        <v>-1235837271.141005</v>
      </c>
      <c r="U76">
        <f t="shared" si="83"/>
        <v>0.73634663</v>
      </c>
      <c r="V76">
        <f t="shared" si="84"/>
        <v>0.01</v>
      </c>
      <c r="W76">
        <f t="shared" si="85"/>
        <v>2.0130631792496832E-7</v>
      </c>
      <c r="X76">
        <f t="shared" si="86"/>
        <v>1.4823122880175902E-7</v>
      </c>
      <c r="Y76">
        <f t="shared" si="87"/>
        <v>2.0130631792496833E-9</v>
      </c>
      <c r="Z76">
        <f t="shared" si="88"/>
        <v>5.1062025943959618E-8</v>
      </c>
      <c r="AB76">
        <f t="shared" si="89"/>
        <v>-70.676168206103767</v>
      </c>
      <c r="AC76">
        <f t="shared" si="64"/>
        <v>-63.104354801514255</v>
      </c>
      <c r="AE76">
        <f t="shared" si="65"/>
        <v>0</v>
      </c>
      <c r="AF76">
        <f t="shared" si="66"/>
        <v>0</v>
      </c>
      <c r="AG76">
        <f t="shared" si="67"/>
        <v>-6.3827532429949523E-7</v>
      </c>
      <c r="AH76">
        <f t="shared" si="68"/>
        <v>-0.29646245760351803</v>
      </c>
      <c r="AI76">
        <f t="shared" si="69"/>
        <v>-0.29646309587884234</v>
      </c>
      <c r="AJ76">
        <f t="shared" si="70"/>
        <v>-7.5718134045895127</v>
      </c>
      <c r="AK76">
        <f t="shared" si="92"/>
        <v>-4.9473317744272638</v>
      </c>
      <c r="AL76">
        <f t="shared" si="71"/>
        <v>-12.815608274895618</v>
      </c>
      <c r="AN76">
        <f t="shared" si="72"/>
        <v>0</v>
      </c>
      <c r="AO76">
        <f t="shared" si="73"/>
        <v>0</v>
      </c>
      <c r="AP76">
        <f t="shared" si="74"/>
        <v>-4.1685665746342512E-10</v>
      </c>
      <c r="AQ76">
        <f t="shared" si="75"/>
        <v>-1.9361918663489939E-4</v>
      </c>
      <c r="AR76">
        <f t="shared" si="76"/>
        <v>-1.9361960349155688E-4</v>
      </c>
      <c r="AS76">
        <f t="shared" si="77"/>
        <v>-4.9451399836552279E-3</v>
      </c>
      <c r="AT76">
        <f t="shared" si="78"/>
        <v>-3.2310949653486017E-3</v>
      </c>
      <c r="AU76">
        <f t="shared" si="79"/>
        <v>-8.3698545524953857E-3</v>
      </c>
      <c r="AW76">
        <v>73</v>
      </c>
      <c r="AX76">
        <f>IF(Z76&gt;0, (R76*SUMPRODUCT(K76:$K$98, X76:$X$98)-K76*$AZ$3)/Z76, 0)</f>
        <v>-1235837271.141005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0.76472631499999999</v>
      </c>
      <c r="Q77" s="5">
        <f t="shared" si="91"/>
        <v>12.5</v>
      </c>
      <c r="R77">
        <f t="shared" si="62"/>
        <v>2000000</v>
      </c>
      <c r="S77">
        <f t="shared" si="63"/>
        <v>-4898172641.0407801</v>
      </c>
      <c r="U77">
        <f t="shared" si="83"/>
        <v>0.76472631499999999</v>
      </c>
      <c r="V77">
        <f t="shared" si="84"/>
        <v>0.01</v>
      </c>
      <c r="W77">
        <f t="shared" si="85"/>
        <v>5.1062025943959618E-8</v>
      </c>
      <c r="X77">
        <f t="shared" si="86"/>
        <v>3.9048474936558638E-8</v>
      </c>
      <c r="Y77">
        <f t="shared" si="87"/>
        <v>5.1062025943959616E-10</v>
      </c>
      <c r="Z77">
        <f t="shared" si="88"/>
        <v>1.1502930747961384E-8</v>
      </c>
      <c r="AB77">
        <f t="shared" si="89"/>
        <v>-63.104354801514255</v>
      </c>
      <c r="AC77">
        <f t="shared" si="64"/>
        <v>-56.34334068145121</v>
      </c>
      <c r="AE77">
        <f t="shared" si="65"/>
        <v>0</v>
      </c>
      <c r="AF77">
        <f t="shared" si="66"/>
        <v>0</v>
      </c>
      <c r="AG77">
        <f t="shared" si="67"/>
        <v>-1.437866343495173E-7</v>
      </c>
      <c r="AH77">
        <f t="shared" si="68"/>
        <v>-7.8096949873117272E-2</v>
      </c>
      <c r="AI77">
        <f t="shared" si="69"/>
        <v>-7.8097093659751621E-2</v>
      </c>
      <c r="AJ77">
        <f t="shared" si="70"/>
        <v>-6.7610141200630451</v>
      </c>
      <c r="AK77">
        <f t="shared" si="92"/>
        <v>-4.4173048361059983</v>
      </c>
      <c r="AL77">
        <f t="shared" si="71"/>
        <v>-11.256416049828795</v>
      </c>
      <c r="AN77">
        <f t="shared" si="72"/>
        <v>0</v>
      </c>
      <c r="AO77">
        <f t="shared" si="73"/>
        <v>0</v>
      </c>
      <c r="AP77">
        <f t="shared" si="74"/>
        <v>-8.3845388699614731E-11</v>
      </c>
      <c r="AQ77">
        <f t="shared" si="75"/>
        <v>-4.5540179363603188E-5</v>
      </c>
      <c r="AR77">
        <f t="shared" si="76"/>
        <v>-4.5540263208991889E-5</v>
      </c>
      <c r="AS77">
        <f t="shared" si="77"/>
        <v>-3.9425073092836651E-3</v>
      </c>
      <c r="AT77">
        <f t="shared" si="78"/>
        <v>-2.5758349700827996E-3</v>
      </c>
      <c r="AU77">
        <f t="shared" si="79"/>
        <v>-6.5638825425754568E-3</v>
      </c>
      <c r="AW77">
        <v>74</v>
      </c>
      <c r="AX77">
        <f>IF(Z77&gt;0, (R77*SUMPRODUCT(K77:$K$98, X77:$X$98)-K77*$AZ$3)/Z77, 0)</f>
        <v>-4898172641.0407801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0.79310599999999998</v>
      </c>
      <c r="Q78" s="5">
        <f t="shared" si="91"/>
        <v>12.5</v>
      </c>
      <c r="R78">
        <f t="shared" si="62"/>
        <v>2000000</v>
      </c>
      <c r="S78">
        <f t="shared" si="63"/>
        <v>-22211808669.793411</v>
      </c>
      <c r="U78">
        <f t="shared" si="83"/>
        <v>0.79310599999999998</v>
      </c>
      <c r="V78">
        <f t="shared" si="84"/>
        <v>0.01</v>
      </c>
      <c r="W78">
        <f t="shared" si="85"/>
        <v>1.1502930747961384E-8</v>
      </c>
      <c r="X78">
        <f t="shared" si="86"/>
        <v>9.123043393792662E-9</v>
      </c>
      <c r="Y78">
        <f t="shared" si="87"/>
        <v>1.1502930747961384E-10</v>
      </c>
      <c r="Z78">
        <f t="shared" si="88"/>
        <v>2.2648580466891084E-9</v>
      </c>
      <c r="AB78">
        <f t="shared" si="89"/>
        <v>-56.34334068145121</v>
      </c>
      <c r="AC78">
        <f t="shared" si="64"/>
        <v>-50.306593597300512</v>
      </c>
      <c r="AE78">
        <f t="shared" si="65"/>
        <v>0</v>
      </c>
      <c r="AF78">
        <f t="shared" si="66"/>
        <v>0</v>
      </c>
      <c r="AG78">
        <f t="shared" si="67"/>
        <v>-2.8310725583613856E-8</v>
      </c>
      <c r="AH78">
        <f t="shared" si="68"/>
        <v>-1.8246086787585325E-2</v>
      </c>
      <c r="AI78">
        <f t="shared" si="69"/>
        <v>-1.8246115098310908E-2</v>
      </c>
      <c r="AJ78">
        <f t="shared" si="70"/>
        <v>-6.0367470841506972</v>
      </c>
      <c r="AK78">
        <f t="shared" si="92"/>
        <v>-3.944033847701585</v>
      </c>
      <c r="AL78">
        <f t="shared" si="71"/>
        <v>-9.9990270469505926</v>
      </c>
      <c r="AN78">
        <f t="shared" si="72"/>
        <v>0</v>
      </c>
      <c r="AO78">
        <f t="shared" si="73"/>
        <v>0</v>
      </c>
      <c r="AP78">
        <f t="shared" si="74"/>
        <v>-1.4739869609483876E-11</v>
      </c>
      <c r="AQ78">
        <f t="shared" si="75"/>
        <v>-9.499754407142379E-6</v>
      </c>
      <c r="AR78">
        <f t="shared" si="76"/>
        <v>-9.4997691470119873E-6</v>
      </c>
      <c r="AS78">
        <f t="shared" si="77"/>
        <v>-3.1430089851640915E-3</v>
      </c>
      <c r="AT78">
        <f t="shared" si="78"/>
        <v>-2.0534459450294138E-3</v>
      </c>
      <c r="AU78">
        <f t="shared" si="79"/>
        <v>-5.2059546993405165E-3</v>
      </c>
      <c r="AW78">
        <v>75</v>
      </c>
      <c r="AX78">
        <f>IF(Z78&gt;0, (R78*SUMPRODUCT(K78:$K$98, X78:$X$98)-K78*$AZ$3)/Z78, 0)</f>
        <v>-22211808669.793411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2000000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2.2648580466891084E-9</v>
      </c>
      <c r="X79">
        <f t="shared" si="86"/>
        <v>2.2648580466891084E-9</v>
      </c>
      <c r="Y79">
        <f t="shared" si="87"/>
        <v>2.2648580466891087E-11</v>
      </c>
      <c r="Z79">
        <f t="shared" si="88"/>
        <v>0</v>
      </c>
      <c r="AB79">
        <f t="shared" si="89"/>
        <v>-50.306593597300512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-4.5297160933782171E-3</v>
      </c>
      <c r="AI79">
        <f t="shared" si="69"/>
        <v>-4.5297160933782171E-3</v>
      </c>
      <c r="AJ79">
        <f t="shared" si="70"/>
        <v>-50.306593597300512</v>
      </c>
      <c r="AK79">
        <f t="shared" si="92"/>
        <v>-3.5214615518110364</v>
      </c>
      <c r="AL79">
        <f t="shared" si="71"/>
        <v>-53.832584865204929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-2.1056956584976964E-6</v>
      </c>
      <c r="AR79">
        <f t="shared" si="76"/>
        <v>-2.1056956584976964E-6</v>
      </c>
      <c r="AS79">
        <f t="shared" si="77"/>
        <v>-2.3385654541682739E-2</v>
      </c>
      <c r="AT79">
        <f t="shared" si="78"/>
        <v>-1.6369958179177921E-3</v>
      </c>
      <c r="AU79">
        <f t="shared" si="79"/>
        <v>-2.5024756055259032E-2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125566.10379829067</v>
      </c>
      <c r="AO81" s="6">
        <f t="shared" si="93"/>
        <v>-12556.610379829068</v>
      </c>
      <c r="AP81" s="6">
        <f t="shared" si="93"/>
        <v>-248.61673864987384</v>
      </c>
      <c r="AQ81" s="6">
        <f t="shared" si="93"/>
        <v>-96623.412056637739</v>
      </c>
      <c r="AR81" s="6">
        <f t="shared" si="93"/>
        <v>16137.464623173953</v>
      </c>
      <c r="AS81" s="6">
        <f t="shared" si="93"/>
        <v>-10483.163028385577</v>
      </c>
      <c r="AT81" s="6">
        <f t="shared" si="93"/>
        <v>3581.6743457189073</v>
      </c>
      <c r="AU81" s="6">
        <f t="shared" si="93"/>
        <v>9235.9759405073073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593CA-4AB5-481B-B9C2-E8D10491F2A3}">
  <sheetPr codeName="Sheet48"/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212150.80643571031</v>
      </c>
      <c r="K3">
        <v>1</v>
      </c>
      <c r="L3" s="2">
        <v>0</v>
      </c>
      <c r="O3">
        <f>$C$3</f>
        <v>212150.80643571031</v>
      </c>
      <c r="P3" s="2">
        <f>O3*C5</f>
        <v>21215.080643571033</v>
      </c>
      <c r="Q3" s="5">
        <f>B8</f>
        <v>125.8175559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212150.80643571031</v>
      </c>
      <c r="AF3">
        <f t="shared" ref="AF3:AF34" si="4">-$Z3*P3</f>
        <v>-21215.080643571033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190809.90823623928</v>
      </c>
      <c r="AJ3">
        <f t="shared" ref="AJ3:AJ34" si="8">AB3-AC3</f>
        <v>0</v>
      </c>
      <c r="AL3">
        <f t="shared" ref="AL3:AL34" si="9">SUM(AI3:AK3)</f>
        <v>190809.90823623928</v>
      </c>
      <c r="AN3">
        <f t="shared" ref="AN3:AN34" si="10">AE3*$K3</f>
        <v>212150.80643571031</v>
      </c>
      <c r="AO3">
        <f t="shared" ref="AO3:AO34" si="11">AF3*$K3</f>
        <v>-21215.080643571033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190809.90823623928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190809.90823623928</v>
      </c>
      <c r="AW3">
        <v>0</v>
      </c>
      <c r="AX3">
        <f>IF(Z3&gt;0, (R3*SUMPRODUCT(K3:$K$98, X3:$X$98)-K3*$AZ$3)/Z3, 0)</f>
        <v>0</v>
      </c>
      <c r="AZ3">
        <f>C6*ABS(SUMPRODUCT(X4:X69, K4:K69))/1</f>
        <v>161519.43267452766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3.4760450000000001E-3</v>
      </c>
      <c r="R4">
        <f t="shared" si="0"/>
        <v>2000000</v>
      </c>
      <c r="S4">
        <f t="shared" si="1"/>
        <v>10982.261097422088</v>
      </c>
      <c r="U4">
        <f t="shared" ref="U4:U35" si="21">M4</f>
        <v>3.4760450000000001E-3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3.4760450000000001E-3</v>
      </c>
      <c r="Y4">
        <f t="shared" ref="Y4:Y35" si="25">V4*W4</f>
        <v>0.01</v>
      </c>
      <c r="Z4">
        <f t="shared" ref="Z4:Z35" si="26">MAX(0, W4-X4-Y4)</f>
        <v>0.98652395500000001</v>
      </c>
      <c r="AB4">
        <f t="shared" ref="AB4:AB35" si="27">AC3</f>
        <v>0</v>
      </c>
      <c r="AC4">
        <f t="shared" si="2"/>
        <v>10834.263652671478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-6952.09</v>
      </c>
      <c r="AI4">
        <f t="shared" si="7"/>
        <v>-6952.09</v>
      </c>
      <c r="AJ4">
        <f t="shared" si="8"/>
        <v>-10834.263652671478</v>
      </c>
      <c r="AK4">
        <f>G4*SUM(AB4, AE4:AF4)</f>
        <v>0</v>
      </c>
      <c r="AL4">
        <f t="shared" si="9"/>
        <v>-17786.353652671478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-6485.7635973504994</v>
      </c>
      <c r="AR4">
        <f t="shared" si="14"/>
        <v>-6485.7635973504994</v>
      </c>
      <c r="AS4">
        <f t="shared" si="15"/>
        <v>-10107.532095038228</v>
      </c>
      <c r="AT4">
        <f t="shared" si="16"/>
        <v>0</v>
      </c>
      <c r="AU4">
        <f t="shared" si="17"/>
        <v>-16593.295692388729</v>
      </c>
      <c r="AW4">
        <v>1</v>
      </c>
      <c r="AX4">
        <f>IF(Z4&gt;0, (R4*SUMPRODUCT(K4:$K$98, X4:$X$98)-K4*$AZ$3)/Z4, 0)</f>
        <v>10982.261097422088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3.6141120000000001E-3</v>
      </c>
      <c r="Q5" s="5">
        <f t="shared" ref="Q5:Q36" si="29">$C$8</f>
        <v>12.5</v>
      </c>
      <c r="R5">
        <f t="shared" si="0"/>
        <v>2000000</v>
      </c>
      <c r="S5">
        <f t="shared" si="1"/>
        <v>17384.876721375058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10834.263652671478</v>
      </c>
      <c r="AC5">
        <f t="shared" si="2"/>
        <v>16917.107187299815</v>
      </c>
      <c r="AE5">
        <f t="shared" si="3"/>
        <v>0</v>
      </c>
      <c r="AF5">
        <f t="shared" si="4"/>
        <v>0</v>
      </c>
      <c r="AG5">
        <f t="shared" si="5"/>
        <v>-12.163666342324339</v>
      </c>
      <c r="AH5">
        <f t="shared" si="6"/>
        <v>-7130.8161281059201</v>
      </c>
      <c r="AI5">
        <f t="shared" si="7"/>
        <v>-7142.9797944482443</v>
      </c>
      <c r="AJ5">
        <f t="shared" si="8"/>
        <v>-6082.8435346283368</v>
      </c>
      <c r="AK5">
        <f>G5*SUM(AB5, AE5:AF5)</f>
        <v>444.20480975953063</v>
      </c>
      <c r="AL5">
        <f t="shared" si="9"/>
        <v>-12781.618519317051</v>
      </c>
      <c r="AN5">
        <f t="shared" si="10"/>
        <v>0</v>
      </c>
      <c r="AO5">
        <f t="shared" si="11"/>
        <v>0</v>
      </c>
      <c r="AP5">
        <f t="shared" si="12"/>
        <v>-10.401248613612806</v>
      </c>
      <c r="AQ5">
        <f t="shared" si="13"/>
        <v>-6097.6180436906507</v>
      </c>
      <c r="AR5">
        <f t="shared" si="14"/>
        <v>-6108.0192923042632</v>
      </c>
      <c r="AS5">
        <f t="shared" si="15"/>
        <v>-5201.4882767070858</v>
      </c>
      <c r="AT5">
        <f t="shared" si="16"/>
        <v>379.84309431399402</v>
      </c>
      <c r="AU5">
        <f t="shared" si="17"/>
        <v>-10929.664474697356</v>
      </c>
      <c r="AW5">
        <v>2</v>
      </c>
      <c r="AX5">
        <f>IF(Z5&gt;0, (R5*SUMPRODUCT(K5:$K$98, X5:$X$98)-K5*$AZ$3)/Z5, 0)</f>
        <v>17384.876721375058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3.757594E-3</v>
      </c>
      <c r="Q6" s="5">
        <f t="shared" si="29"/>
        <v>12.5</v>
      </c>
      <c r="R6">
        <f t="shared" si="0"/>
        <v>2000000</v>
      </c>
      <c r="S6">
        <f t="shared" si="1"/>
        <v>25360.207851563075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16917.107187299815</v>
      </c>
      <c r="AC6">
        <f t="shared" si="2"/>
        <v>24338.340713344558</v>
      </c>
      <c r="AE6">
        <f t="shared" si="3"/>
        <v>0</v>
      </c>
      <c r="AF6">
        <f t="shared" si="4"/>
        <v>0</v>
      </c>
      <c r="AG6">
        <f t="shared" si="5"/>
        <v>-11.996323559235176</v>
      </c>
      <c r="AH6">
        <f t="shared" si="6"/>
        <v>-7312.9791465471817</v>
      </c>
      <c r="AI6">
        <f t="shared" si="7"/>
        <v>-7324.9754701064167</v>
      </c>
      <c r="AJ6">
        <f t="shared" si="8"/>
        <v>-7421.2335260447435</v>
      </c>
      <c r="AK6">
        <f>G6*SUM(AB6, AE6:AF6)</f>
        <v>989.65077045703924</v>
      </c>
      <c r="AL6">
        <f t="shared" si="9"/>
        <v>-13756.55822569412</v>
      </c>
      <c r="AN6">
        <f t="shared" si="10"/>
        <v>0</v>
      </c>
      <c r="AO6">
        <f t="shared" si="11"/>
        <v>0</v>
      </c>
      <c r="AP6">
        <f t="shared" si="12"/>
        <v>-9.2540843104137647</v>
      </c>
      <c r="AQ6">
        <f t="shared" si="13"/>
        <v>-5641.3054589834628</v>
      </c>
      <c r="AR6">
        <f t="shared" si="14"/>
        <v>-5650.5595432938762</v>
      </c>
      <c r="AS6">
        <f t="shared" si="15"/>
        <v>-5724.8139730624071</v>
      </c>
      <c r="AT6">
        <f t="shared" si="16"/>
        <v>763.42653000760413</v>
      </c>
      <c r="AU6">
        <f t="shared" si="17"/>
        <v>-10611.946986348677</v>
      </c>
      <c r="AW6">
        <v>3</v>
      </c>
      <c r="AX6">
        <f>IF(Z6&gt;0, (R6*SUMPRODUCT(K6:$K$98, X6:$X$98)-K6*$AZ$3)/Z6, 0)</f>
        <v>25360.207851563075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3.9119039999999999E-3</v>
      </c>
      <c r="Q7" s="5">
        <f t="shared" si="29"/>
        <v>12.5</v>
      </c>
      <c r="R7">
        <f t="shared" si="0"/>
        <v>2000000</v>
      </c>
      <c r="S7">
        <f t="shared" si="1"/>
        <v>31628.048919250752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24338.340713344558</v>
      </c>
      <c r="AC7">
        <f t="shared" si="2"/>
        <v>29931.347958142447</v>
      </c>
      <c r="AE7">
        <f t="shared" si="3"/>
        <v>0</v>
      </c>
      <c r="AF7">
        <f t="shared" si="4"/>
        <v>0</v>
      </c>
      <c r="AG7">
        <f t="shared" si="5"/>
        <v>-11.829431857526156</v>
      </c>
      <c r="AH7">
        <f t="shared" si="6"/>
        <v>-7508.5545786666107</v>
      </c>
      <c r="AI7">
        <f t="shared" si="7"/>
        <v>-7520.384010524137</v>
      </c>
      <c r="AJ7">
        <f t="shared" si="8"/>
        <v>-5593.0072447978891</v>
      </c>
      <c r="AK7">
        <f>G7*SUM(AB7, AE7:AF7)</f>
        <v>1195.0125290252176</v>
      </c>
      <c r="AL7">
        <f t="shared" si="9"/>
        <v>-11918.378726296807</v>
      </c>
      <c r="AN7">
        <f t="shared" si="10"/>
        <v>0</v>
      </c>
      <c r="AO7">
        <f t="shared" si="11"/>
        <v>0</v>
      </c>
      <c r="AP7">
        <f t="shared" si="12"/>
        <v>-8.3025588007273061</v>
      </c>
      <c r="AQ7">
        <f t="shared" si="13"/>
        <v>-5269.9247646612466</v>
      </c>
      <c r="AR7">
        <f t="shared" si="14"/>
        <v>-5278.2273234619734</v>
      </c>
      <c r="AS7">
        <f t="shared" si="15"/>
        <v>-3925.4862010371594</v>
      </c>
      <c r="AT7">
        <f t="shared" si="16"/>
        <v>838.72682216139799</v>
      </c>
      <c r="AU7">
        <f t="shared" si="17"/>
        <v>-8364.9867023377337</v>
      </c>
      <c r="AW7">
        <v>4</v>
      </c>
      <c r="AX7">
        <f>IF(Z7&gt;0, (R7*SUMPRODUCT(K7:$K$98, X7:$X$98)-K7*$AZ$3)/Z7, 0)</f>
        <v>31628.048919250752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4.0806530000000001E-3</v>
      </c>
      <c r="Q8" s="5">
        <f t="shared" si="29"/>
        <v>12.5</v>
      </c>
      <c r="R8">
        <f t="shared" si="0"/>
        <v>2000000</v>
      </c>
      <c r="S8">
        <f t="shared" si="1"/>
        <v>34517.979488641708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29931.347958142447</v>
      </c>
      <c r="AC8">
        <f t="shared" si="2"/>
        <v>32206.284810251964</v>
      </c>
      <c r="AE8">
        <f t="shared" si="3"/>
        <v>0</v>
      </c>
      <c r="AF8">
        <f t="shared" si="4"/>
        <v>0</v>
      </c>
      <c r="AG8">
        <f t="shared" si="5"/>
        <v>-11.662865732353186</v>
      </c>
      <c r="AH8">
        <f t="shared" si="6"/>
        <v>-7723.4890556335495</v>
      </c>
      <c r="AI8">
        <f t="shared" si="7"/>
        <v>-7735.151921365903</v>
      </c>
      <c r="AJ8">
        <f t="shared" si="8"/>
        <v>-2274.9368521095166</v>
      </c>
      <c r="AK8">
        <f t="shared" ref="AK8:AK39" si="30">G8*SUM(AB8:AB8, AE8:AF8)</f>
        <v>637.53771150843409</v>
      </c>
      <c r="AL8">
        <f t="shared" si="9"/>
        <v>-9372.5510619669858</v>
      </c>
      <c r="AN8">
        <f t="shared" si="10"/>
        <v>0</v>
      </c>
      <c r="AO8">
        <f t="shared" si="11"/>
        <v>0</v>
      </c>
      <c r="AP8">
        <f t="shared" si="12"/>
        <v>-7.6408600310297485</v>
      </c>
      <c r="AQ8">
        <f t="shared" si="13"/>
        <v>-5059.9998473427477</v>
      </c>
      <c r="AR8">
        <f t="shared" si="14"/>
        <v>-5067.6407073737782</v>
      </c>
      <c r="AS8">
        <f t="shared" si="15"/>
        <v>-1490.4119163595158</v>
      </c>
      <c r="AT8">
        <f t="shared" si="16"/>
        <v>417.67919908618308</v>
      </c>
      <c r="AU8">
        <f t="shared" si="17"/>
        <v>-6140.3734246471113</v>
      </c>
      <c r="AW8">
        <v>5</v>
      </c>
      <c r="AX8">
        <f>IF(Z8&gt;0, (R8*SUMPRODUCT(K8:$K$98, X8:$X$98)-K8*$AZ$3)/Z8, 0)</f>
        <v>34517.979488641708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4.2836929999999999E-3</v>
      </c>
      <c r="Q9" s="5">
        <f t="shared" si="29"/>
        <v>12.5</v>
      </c>
      <c r="R9">
        <f t="shared" si="0"/>
        <v>2000000</v>
      </c>
      <c r="S9">
        <f t="shared" si="1"/>
        <v>35607.59711035779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32206.284810251964</v>
      </c>
      <c r="AC9">
        <f t="shared" si="2"/>
        <v>32748.383800277414</v>
      </c>
      <c r="AE9">
        <f t="shared" si="3"/>
        <v>0</v>
      </c>
      <c r="AF9">
        <f t="shared" si="4"/>
        <v>0</v>
      </c>
      <c r="AG9">
        <f t="shared" si="5"/>
        <v>-11.496276938732034</v>
      </c>
      <c r="AH9">
        <f t="shared" si="6"/>
        <v>-7993.6218076193945</v>
      </c>
      <c r="AI9">
        <f t="shared" si="7"/>
        <v>-8005.1180845581266</v>
      </c>
      <c r="AJ9">
        <f t="shared" si="8"/>
        <v>-542.09899002544989</v>
      </c>
      <c r="AK9">
        <f t="shared" si="30"/>
        <v>190.01708038048659</v>
      </c>
      <c r="AL9">
        <f t="shared" si="9"/>
        <v>-8357.1999942030889</v>
      </c>
      <c r="AN9">
        <f t="shared" si="10"/>
        <v>0</v>
      </c>
      <c r="AO9">
        <f t="shared" si="11"/>
        <v>0</v>
      </c>
      <c r="AP9">
        <f t="shared" si="12"/>
        <v>-7.1329863927365746</v>
      </c>
      <c r="AQ9">
        <f t="shared" si="13"/>
        <v>-4959.7270391365719</v>
      </c>
      <c r="AR9">
        <f t="shared" si="14"/>
        <v>-4966.8600255293086</v>
      </c>
      <c r="AS9">
        <f t="shared" si="15"/>
        <v>-336.35104129583158</v>
      </c>
      <c r="AT9">
        <f t="shared" si="16"/>
        <v>117.89810353081435</v>
      </c>
      <c r="AU9">
        <f t="shared" si="17"/>
        <v>-5185.3129632943246</v>
      </c>
      <c r="AW9">
        <v>6</v>
      </c>
      <c r="AX9">
        <f>IF(Z9&gt;0, (R9*SUMPRODUCT(K9:$K$98, X9:$X$98)-K9*$AZ$3)/Z9, 0)</f>
        <v>35607.59711035779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4.5002690000000003E-3</v>
      </c>
      <c r="Q10" s="5">
        <f t="shared" si="29"/>
        <v>12.5</v>
      </c>
      <c r="R10">
        <f t="shared" si="0"/>
        <v>2000000</v>
      </c>
      <c r="S10">
        <f t="shared" si="1"/>
        <v>36334.215107709992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32748.383800277414</v>
      </c>
      <c r="AC10">
        <f t="shared" si="2"/>
        <v>32932.105438188737</v>
      </c>
      <c r="AE10">
        <f t="shared" si="3"/>
        <v>0</v>
      </c>
      <c r="AF10">
        <f t="shared" si="4"/>
        <v>0</v>
      </c>
      <c r="AG10">
        <f t="shared" si="5"/>
        <v>-11.329577830621922</v>
      </c>
      <c r="AH10">
        <f t="shared" si="6"/>
        <v>-8277.8141956465079</v>
      </c>
      <c r="AI10">
        <f t="shared" si="7"/>
        <v>-8289.1437734771298</v>
      </c>
      <c r="AJ10">
        <f t="shared" si="8"/>
        <v>-183.72163791132334</v>
      </c>
      <c r="AK10">
        <f t="shared" si="30"/>
        <v>134.26837358113741</v>
      </c>
      <c r="AL10">
        <f t="shared" si="9"/>
        <v>-8338.5970378073162</v>
      </c>
      <c r="AN10">
        <f t="shared" si="10"/>
        <v>0</v>
      </c>
      <c r="AO10">
        <f t="shared" si="11"/>
        <v>0</v>
      </c>
      <c r="AP10">
        <f t="shared" si="12"/>
        <v>-6.6687754209928416</v>
      </c>
      <c r="AQ10">
        <f t="shared" si="13"/>
        <v>-4872.4572682901789</v>
      </c>
      <c r="AR10">
        <f t="shared" si="14"/>
        <v>-4879.1260437111714</v>
      </c>
      <c r="AS10">
        <f t="shared" si="15"/>
        <v>-108.14157080911497</v>
      </c>
      <c r="AT10">
        <f t="shared" si="16"/>
        <v>79.032567933329744</v>
      </c>
      <c r="AU10">
        <f t="shared" si="17"/>
        <v>-4908.2350465869567</v>
      </c>
      <c r="AW10">
        <v>7</v>
      </c>
      <c r="AX10">
        <f>IF(Z10&gt;0, (R10*SUMPRODUCT(K10:$K$98, X10:$X$98)-K10*$AZ$3)/Z10, 0)</f>
        <v>36334.215107709992</v>
      </c>
    </row>
    <row r="11" spans="1:52" x14ac:dyDescent="0.25">
      <c r="A11" t="s">
        <v>33</v>
      </c>
      <c r="C11" s="26">
        <f>AU71</f>
        <v>13615.784108295114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4.7150400000000002E-3</v>
      </c>
      <c r="Q11" s="5">
        <f t="shared" si="29"/>
        <v>12.5</v>
      </c>
      <c r="R11">
        <f t="shared" si="0"/>
        <v>2000000</v>
      </c>
      <c r="S11">
        <f t="shared" si="1"/>
        <v>36721.565096833059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32932.105438188737</v>
      </c>
      <c r="AC11">
        <f t="shared" si="2"/>
        <v>32793.422967145976</v>
      </c>
      <c r="AE11">
        <f t="shared" si="3"/>
        <v>0</v>
      </c>
      <c r="AF11">
        <f t="shared" si="4"/>
        <v>0</v>
      </c>
      <c r="AG11">
        <f t="shared" si="5"/>
        <v>-11.162862639661206</v>
      </c>
      <c r="AH11">
        <f t="shared" si="6"/>
        <v>-8547.1060247192945</v>
      </c>
      <c r="AI11">
        <f t="shared" si="7"/>
        <v>-8558.2688873589559</v>
      </c>
      <c r="AJ11">
        <f t="shared" si="8"/>
        <v>138.68247104276088</v>
      </c>
      <c r="AK11">
        <f t="shared" si="30"/>
        <v>79.037053051652961</v>
      </c>
      <c r="AL11">
        <f t="shared" si="9"/>
        <v>-8340.5493632645412</v>
      </c>
      <c r="AN11">
        <f t="shared" si="10"/>
        <v>0</v>
      </c>
      <c r="AO11">
        <f t="shared" si="11"/>
        <v>0</v>
      </c>
      <c r="AP11">
        <f t="shared" si="12"/>
        <v>-6.2434854845324166</v>
      </c>
      <c r="AQ11">
        <f t="shared" si="13"/>
        <v>-4780.4702183197405</v>
      </c>
      <c r="AR11">
        <f t="shared" si="14"/>
        <v>-4786.7137038042729</v>
      </c>
      <c r="AS11">
        <f t="shared" si="15"/>
        <v>77.566303811550227</v>
      </c>
      <c r="AT11">
        <f t="shared" si="16"/>
        <v>44.206106390214487</v>
      </c>
      <c r="AU11">
        <f t="shared" si="17"/>
        <v>-4664.9412936025074</v>
      </c>
      <c r="AW11">
        <v>8</v>
      </c>
      <c r="AX11">
        <f>IF(Z11&gt;0, (R11*SUMPRODUCT(K11:$K$98, X11:$X$98)-K11*$AZ$3)/Z11, 0)</f>
        <v>36721.565096833059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4.9523709999999997E-3</v>
      </c>
      <c r="Q12" s="5">
        <f t="shared" si="29"/>
        <v>12.5</v>
      </c>
      <c r="R12">
        <f t="shared" si="0"/>
        <v>2000000</v>
      </c>
      <c r="S12">
        <f t="shared" si="1"/>
        <v>36948.679783998654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32793.422967145976</v>
      </c>
      <c r="AC12">
        <f t="shared" si="2"/>
        <v>32502.870905130087</v>
      </c>
      <c r="AE12">
        <f t="shared" si="3"/>
        <v>0</v>
      </c>
      <c r="AF12">
        <f t="shared" si="4"/>
        <v>0</v>
      </c>
      <c r="AG12">
        <f t="shared" si="5"/>
        <v>-10.995951376050954</v>
      </c>
      <c r="AH12">
        <f t="shared" si="6"/>
        <v>-8845.2219541826562</v>
      </c>
      <c r="AI12">
        <f t="shared" si="7"/>
        <v>-8856.2179055587076</v>
      </c>
      <c r="AJ12">
        <f t="shared" si="8"/>
        <v>290.55206201588953</v>
      </c>
      <c r="AK12">
        <f t="shared" si="30"/>
        <v>75.424872824435738</v>
      </c>
      <c r="AL12">
        <f t="shared" si="9"/>
        <v>-8490.2409707183815</v>
      </c>
      <c r="AN12">
        <f t="shared" si="10"/>
        <v>0</v>
      </c>
      <c r="AO12">
        <f t="shared" si="11"/>
        <v>0</v>
      </c>
      <c r="AP12">
        <f t="shared" si="12"/>
        <v>-5.8444650510639296</v>
      </c>
      <c r="AQ12">
        <f t="shared" si="13"/>
        <v>-4701.3294995752967</v>
      </c>
      <c r="AR12">
        <f t="shared" si="14"/>
        <v>-4707.1739646263613</v>
      </c>
      <c r="AS12">
        <f t="shared" si="15"/>
        <v>154.43150973411116</v>
      </c>
      <c r="AT12">
        <f t="shared" si="16"/>
        <v>40.089121725606432</v>
      </c>
      <c r="AU12">
        <f t="shared" si="17"/>
        <v>-4512.6533331666433</v>
      </c>
      <c r="AW12">
        <v>9</v>
      </c>
      <c r="AX12">
        <f>IF(Z12&gt;0, (R12*SUMPRODUCT(K12:$K$98, X12:$X$98)-K12*$AZ$3)/Z12, 0)</f>
        <v>36948.679783998654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5.2041409999999998E-3</v>
      </c>
      <c r="Q13" s="5">
        <f t="shared" si="29"/>
        <v>12.5</v>
      </c>
      <c r="R13">
        <f t="shared" si="0"/>
        <v>2000000</v>
      </c>
      <c r="S13">
        <f t="shared" si="1"/>
        <v>36990.639814321927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32502.870905130087</v>
      </c>
      <c r="AC13">
        <f t="shared" si="2"/>
        <v>32045.042705596992</v>
      </c>
      <c r="AE13">
        <f t="shared" si="3"/>
        <v>0</v>
      </c>
      <c r="AF13">
        <f t="shared" si="4"/>
        <v>0</v>
      </c>
      <c r="AG13">
        <f t="shared" si="5"/>
        <v>-10.828767380900333</v>
      </c>
      <c r="AH13">
        <f t="shared" si="6"/>
        <v>-9155.9170224181107</v>
      </c>
      <c r="AI13">
        <f t="shared" si="7"/>
        <v>-9166.7457897990116</v>
      </c>
      <c r="AJ13">
        <f t="shared" si="8"/>
        <v>457.82819953309445</v>
      </c>
      <c r="AK13">
        <f t="shared" si="30"/>
        <v>65.005741810260176</v>
      </c>
      <c r="AL13">
        <f t="shared" si="9"/>
        <v>-8643.9118484556566</v>
      </c>
      <c r="AN13">
        <f t="shared" si="10"/>
        <v>0</v>
      </c>
      <c r="AO13">
        <f t="shared" si="11"/>
        <v>0</v>
      </c>
      <c r="AP13">
        <f t="shared" si="12"/>
        <v>-5.4711073957775493</v>
      </c>
      <c r="AQ13">
        <f t="shared" si="13"/>
        <v>-4625.919421339755</v>
      </c>
      <c r="AR13">
        <f t="shared" si="14"/>
        <v>-4631.3905287355328</v>
      </c>
      <c r="AS13">
        <f t="shared" si="15"/>
        <v>231.31231472189722</v>
      </c>
      <c r="AT13">
        <f t="shared" si="16"/>
        <v>32.843386719472619</v>
      </c>
      <c r="AU13">
        <f t="shared" si="17"/>
        <v>-4367.2348272941626</v>
      </c>
      <c r="AW13">
        <v>10</v>
      </c>
      <c r="AX13">
        <f>IF(Z13&gt;0, (R13*SUMPRODUCT(K13:$K$98, X13:$X$98)-K13*$AZ$3)/Z13, 0)</f>
        <v>36990.639814321927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5.4847869999999996E-3</v>
      </c>
      <c r="Q14" s="5">
        <f t="shared" si="29"/>
        <v>12.5</v>
      </c>
      <c r="R14">
        <f t="shared" si="0"/>
        <v>2000000</v>
      </c>
      <c r="S14">
        <f t="shared" si="1"/>
        <v>36860.830551435356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32045.042705596992</v>
      </c>
      <c r="AC14">
        <f t="shared" si="2"/>
        <v>31438.119425344757</v>
      </c>
      <c r="AE14">
        <f t="shared" si="3"/>
        <v>0</v>
      </c>
      <c r="AF14">
        <f t="shared" si="4"/>
        <v>0</v>
      </c>
      <c r="AG14">
        <f t="shared" si="5"/>
        <v>-10.661086224534543</v>
      </c>
      <c r="AH14">
        <f t="shared" si="6"/>
        <v>-9502.9572090857891</v>
      </c>
      <c r="AI14">
        <f t="shared" si="7"/>
        <v>-9513.6182953103234</v>
      </c>
      <c r="AJ14">
        <f t="shared" si="8"/>
        <v>606.92328025223469</v>
      </c>
      <c r="AK14">
        <f t="shared" si="30"/>
        <v>57.681076870074584</v>
      </c>
      <c r="AL14">
        <f t="shared" si="9"/>
        <v>-8849.0139381880144</v>
      </c>
      <c r="AN14">
        <f t="shared" si="10"/>
        <v>0</v>
      </c>
      <c r="AO14">
        <f t="shared" si="11"/>
        <v>0</v>
      </c>
      <c r="AP14">
        <f t="shared" si="12"/>
        <v>-5.1211147205740719</v>
      </c>
      <c r="AQ14">
        <f t="shared" si="13"/>
        <v>-4564.800718001833</v>
      </c>
      <c r="AR14">
        <f t="shared" si="14"/>
        <v>-4569.9218327224071</v>
      </c>
      <c r="AS14">
        <f t="shared" si="15"/>
        <v>291.53912455993861</v>
      </c>
      <c r="AT14">
        <f t="shared" si="16"/>
        <v>27.707440464941946</v>
      </c>
      <c r="AU14">
        <f t="shared" si="17"/>
        <v>-4250.6752676975266</v>
      </c>
      <c r="AW14">
        <v>11</v>
      </c>
      <c r="AX14">
        <f>IF(Z14&gt;0, (R14*SUMPRODUCT(K14:$K$98, X14:$X$98)-K14*$AZ$3)/Z14, 0)</f>
        <v>36860.830551435356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5.8078460000000002E-3</v>
      </c>
      <c r="Q15" s="5">
        <f t="shared" si="29"/>
        <v>12.5</v>
      </c>
      <c r="R15">
        <f t="shared" si="0"/>
        <v>2000000</v>
      </c>
      <c r="S15">
        <f t="shared" si="1"/>
        <v>36758.599522041382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31438.119425344757</v>
      </c>
      <c r="AC15">
        <f t="shared" si="2"/>
        <v>30855.337279295942</v>
      </c>
      <c r="AE15">
        <f t="shared" si="3"/>
        <v>0</v>
      </c>
      <c r="AF15">
        <f t="shared" si="4"/>
        <v>0</v>
      </c>
      <c r="AG15">
        <f t="shared" si="5"/>
        <v>-10.492557415304377</v>
      </c>
      <c r="AH15">
        <f t="shared" si="6"/>
        <v>-9906.8715175708876</v>
      </c>
      <c r="AI15">
        <f t="shared" si="7"/>
        <v>-9917.3640749861916</v>
      </c>
      <c r="AJ15">
        <f t="shared" si="8"/>
        <v>582.78214604881578</v>
      </c>
      <c r="AK15">
        <f t="shared" si="30"/>
        <v>128.89628964391352</v>
      </c>
      <c r="AL15">
        <f t="shared" si="9"/>
        <v>-9205.6856392934624</v>
      </c>
      <c r="AN15">
        <f t="shared" si="10"/>
        <v>0</v>
      </c>
      <c r="AO15">
        <f t="shared" si="11"/>
        <v>0</v>
      </c>
      <c r="AP15">
        <f t="shared" si="12"/>
        <v>-4.7814827129521893</v>
      </c>
      <c r="AQ15">
        <f t="shared" si="13"/>
        <v>-4514.5842930161825</v>
      </c>
      <c r="AR15">
        <f t="shared" si="14"/>
        <v>-4519.3657757291348</v>
      </c>
      <c r="AS15">
        <f t="shared" si="15"/>
        <v>265.5751735687553</v>
      </c>
      <c r="AT15">
        <f t="shared" si="16"/>
        <v>58.738337690399206</v>
      </c>
      <c r="AU15">
        <f t="shared" si="17"/>
        <v>-4195.0522644699804</v>
      </c>
      <c r="AW15">
        <v>12</v>
      </c>
      <c r="AX15">
        <f>IF(Z15&gt;0, (R15*SUMPRODUCT(K15:$K$98, X15:$X$98)-K15*$AZ$3)/Z15, 0)</f>
        <v>36758.599522041382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6.1543680000000003E-3</v>
      </c>
      <c r="Q16" s="5">
        <f t="shared" si="29"/>
        <v>12.5</v>
      </c>
      <c r="R16">
        <f t="shared" si="0"/>
        <v>2000000</v>
      </c>
      <c r="S16">
        <f t="shared" si="1"/>
        <v>36709.774491498443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30855.337279295942</v>
      </c>
      <c r="AC16">
        <f t="shared" si="2"/>
        <v>30316.566921109596</v>
      </c>
      <c r="AE16">
        <f t="shared" si="3"/>
        <v>0</v>
      </c>
      <c r="AF16">
        <f t="shared" si="4"/>
        <v>0</v>
      </c>
      <c r="AG16">
        <f t="shared" si="5"/>
        <v>-10.323056781556422</v>
      </c>
      <c r="AH16">
        <f t="shared" si="6"/>
        <v>-10332.009535185916</v>
      </c>
      <c r="AI16">
        <f t="shared" si="7"/>
        <v>-10342.332591967473</v>
      </c>
      <c r="AJ16">
        <f t="shared" si="8"/>
        <v>538.77035818634613</v>
      </c>
      <c r="AK16">
        <f t="shared" si="30"/>
        <v>219.07289468300121</v>
      </c>
      <c r="AL16">
        <f t="shared" si="9"/>
        <v>-9584.4893390981269</v>
      </c>
      <c r="AN16">
        <f t="shared" si="10"/>
        <v>0</v>
      </c>
      <c r="AO16">
        <f t="shared" si="11"/>
        <v>0</v>
      </c>
      <c r="AP16">
        <f t="shared" si="12"/>
        <v>-4.4501380017231309</v>
      </c>
      <c r="AQ16">
        <f t="shared" si="13"/>
        <v>-4453.9974195283157</v>
      </c>
      <c r="AR16">
        <f t="shared" si="14"/>
        <v>-4458.4475575300394</v>
      </c>
      <c r="AS16">
        <f t="shared" si="15"/>
        <v>232.25702385466798</v>
      </c>
      <c r="AT16">
        <f t="shared" si="16"/>
        <v>94.439528368972617</v>
      </c>
      <c r="AU16">
        <f t="shared" si="17"/>
        <v>-4131.7510053063997</v>
      </c>
      <c r="AW16">
        <v>13</v>
      </c>
      <c r="AX16">
        <f>IF(Z16&gt;0, (R16*SUMPRODUCT(K16:$K$98, X16:$X$98)-K16*$AZ$3)/Z16, 0)</f>
        <v>36709.774491498443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6.5216450000000004E-3</v>
      </c>
      <c r="Q17" s="5">
        <f t="shared" si="29"/>
        <v>12.5</v>
      </c>
      <c r="R17">
        <f t="shared" si="0"/>
        <v>2000000</v>
      </c>
      <c r="S17">
        <f t="shared" si="1"/>
        <v>36984.075553318653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30316.566921109596</v>
      </c>
      <c r="AC17">
        <f t="shared" si="2"/>
        <v>30038.474750914513</v>
      </c>
      <c r="AE17">
        <f t="shared" si="3"/>
        <v>0</v>
      </c>
      <c r="AF17">
        <f t="shared" si="4"/>
        <v>0</v>
      </c>
      <c r="AG17">
        <f t="shared" si="5"/>
        <v>-10.152502902096705</v>
      </c>
      <c r="AH17">
        <f t="shared" si="6"/>
        <v>-10771.729863064567</v>
      </c>
      <c r="AI17">
        <f t="shared" si="7"/>
        <v>-10781.882365966663</v>
      </c>
      <c r="AJ17">
        <f t="shared" si="8"/>
        <v>278.09217019508287</v>
      </c>
      <c r="AK17">
        <f t="shared" si="30"/>
        <v>418.36862351131242</v>
      </c>
      <c r="AL17">
        <f t="shared" si="9"/>
        <v>-10085.421572260268</v>
      </c>
      <c r="AN17">
        <f t="shared" si="10"/>
        <v>0</v>
      </c>
      <c r="AO17">
        <f t="shared" si="11"/>
        <v>0</v>
      </c>
      <c r="AP17">
        <f t="shared" si="12"/>
        <v>-4.114132733086719</v>
      </c>
      <c r="AQ17">
        <f t="shared" si="13"/>
        <v>-4365.0641471325662</v>
      </c>
      <c r="AR17">
        <f t="shared" si="14"/>
        <v>-4369.1782798656532</v>
      </c>
      <c r="AS17">
        <f t="shared" si="15"/>
        <v>112.6922209476474</v>
      </c>
      <c r="AT17">
        <f t="shared" si="16"/>
        <v>169.5369176529716</v>
      </c>
      <c r="AU17">
        <f t="shared" si="17"/>
        <v>-4086.9491412650336</v>
      </c>
      <c r="AW17">
        <v>14</v>
      </c>
      <c r="AX17">
        <f>IF(Z17&gt;0, (R17*SUMPRODUCT(K17:$K$98, X17:$X$98)-K17*$AZ$3)/Z17, 0)</f>
        <v>36984.075553318653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6.9358459999999999E-3</v>
      </c>
      <c r="Q18" s="5">
        <f t="shared" si="29"/>
        <v>12.5</v>
      </c>
      <c r="R18">
        <f t="shared" si="0"/>
        <v>2000000</v>
      </c>
      <c r="S18">
        <f t="shared" si="1"/>
        <v>37631.550324458905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30038.474750914513</v>
      </c>
      <c r="AC18">
        <f t="shared" si="2"/>
        <v>30046.72071944207</v>
      </c>
      <c r="AE18">
        <f t="shared" si="3"/>
        <v>0</v>
      </c>
      <c r="AF18">
        <f t="shared" si="4"/>
        <v>0</v>
      </c>
      <c r="AG18">
        <f t="shared" si="5"/>
        <v>-9.9805616764322416</v>
      </c>
      <c r="AH18">
        <f t="shared" si="6"/>
        <v>-11266.591462959332</v>
      </c>
      <c r="AI18">
        <f t="shared" si="7"/>
        <v>-11276.572024635763</v>
      </c>
      <c r="AJ18">
        <f t="shared" si="8"/>
        <v>-8.2459685275571246</v>
      </c>
      <c r="AK18">
        <f t="shared" si="30"/>
        <v>648.83105461975356</v>
      </c>
      <c r="AL18">
        <f t="shared" si="9"/>
        <v>-10635.986938543567</v>
      </c>
      <c r="AN18">
        <f t="shared" si="10"/>
        <v>0</v>
      </c>
      <c r="AO18">
        <f t="shared" si="11"/>
        <v>0</v>
      </c>
      <c r="AP18">
        <f t="shared" si="12"/>
        <v>-3.7742221115113876</v>
      </c>
      <c r="AQ18">
        <f t="shared" si="13"/>
        <v>-4260.5436446806398</v>
      </c>
      <c r="AR18">
        <f t="shared" si="14"/>
        <v>-4264.3178667921511</v>
      </c>
      <c r="AS18">
        <f t="shared" si="15"/>
        <v>-3.118273074853473</v>
      </c>
      <c r="AT18">
        <f t="shared" si="16"/>
        <v>245.36019037522874</v>
      </c>
      <c r="AU18">
        <f t="shared" si="17"/>
        <v>-4022.0759494917761</v>
      </c>
      <c r="AW18">
        <v>15</v>
      </c>
      <c r="AX18">
        <f>IF(Z18&gt;0, (R18*SUMPRODUCT(K18:$K$98, X18:$X$98)-K18*$AZ$3)/Z18, 0)</f>
        <v>37631.550324458905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7.4023869999999999E-3</v>
      </c>
      <c r="Q19" s="5">
        <f t="shared" si="29"/>
        <v>12.5</v>
      </c>
      <c r="R19">
        <f t="shared" si="0"/>
        <v>2000000</v>
      </c>
      <c r="S19">
        <f t="shared" si="1"/>
        <v>38116.736685810138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30046.72071944207</v>
      </c>
      <c r="AC19">
        <f t="shared" si="2"/>
        <v>29904.489059106494</v>
      </c>
      <c r="AE19">
        <f t="shared" si="3"/>
        <v>0</v>
      </c>
      <c r="AF19">
        <f t="shared" si="4"/>
        <v>0</v>
      </c>
      <c r="AG19">
        <f t="shared" si="5"/>
        <v>-9.806876079661599</v>
      </c>
      <c r="AH19">
        <f t="shared" si="6"/>
        <v>-11820.796801011238</v>
      </c>
      <c r="AI19">
        <f t="shared" si="7"/>
        <v>-11830.6036770909</v>
      </c>
      <c r="AJ19">
        <f t="shared" si="8"/>
        <v>142.23166033557573</v>
      </c>
      <c r="AK19">
        <f t="shared" si="30"/>
        <v>670.04187204355821</v>
      </c>
      <c r="AL19">
        <f t="shared" si="9"/>
        <v>-11018.330144711766</v>
      </c>
      <c r="AN19">
        <f t="shared" si="10"/>
        <v>0</v>
      </c>
      <c r="AO19">
        <f t="shared" si="11"/>
        <v>0</v>
      </c>
      <c r="AP19">
        <f t="shared" si="12"/>
        <v>-3.4584926211908136</v>
      </c>
      <c r="AQ19">
        <f t="shared" si="13"/>
        <v>-4168.7218417777785</v>
      </c>
      <c r="AR19">
        <f t="shared" si="14"/>
        <v>-4172.1803343989695</v>
      </c>
      <c r="AS19">
        <f t="shared" si="15"/>
        <v>50.159413025567744</v>
      </c>
      <c r="AT19">
        <f t="shared" si="16"/>
        <v>236.29694629846782</v>
      </c>
      <c r="AU19">
        <f t="shared" si="17"/>
        <v>-3885.7239750749341</v>
      </c>
      <c r="AW19">
        <v>16</v>
      </c>
      <c r="AX19">
        <f>IF(Z19&gt;0, (R19*SUMPRODUCT(K19:$K$98, X19:$X$98)-K19*$AZ$3)/Z19, 0)</f>
        <v>38116.736685810138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7.9366079999999995E-3</v>
      </c>
      <c r="Q20" s="5">
        <f t="shared" si="29"/>
        <v>12.5</v>
      </c>
      <c r="R20">
        <f t="shared" si="0"/>
        <v>2000000</v>
      </c>
      <c r="S20">
        <f t="shared" si="1"/>
        <v>37209.986655315632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29904.489059106494</v>
      </c>
      <c r="AC20">
        <f t="shared" si="2"/>
        <v>28669.473084848742</v>
      </c>
      <c r="AE20">
        <f t="shared" si="3"/>
        <v>0</v>
      </c>
      <c r="AF20">
        <f t="shared" si="4"/>
        <v>0</v>
      </c>
      <c r="AG20">
        <f t="shared" si="5"/>
        <v>-9.630973987716132</v>
      </c>
      <c r="AH20">
        <f t="shared" si="6"/>
        <v>-12453.332983816141</v>
      </c>
      <c r="AI20">
        <f t="shared" si="7"/>
        <v>-12462.963957803857</v>
      </c>
      <c r="AJ20">
        <f t="shared" si="8"/>
        <v>1235.0159742577525</v>
      </c>
      <c r="AK20">
        <f t="shared" si="30"/>
        <v>128.58930295415792</v>
      </c>
      <c r="AL20">
        <f t="shared" si="9"/>
        <v>-11099.358680591946</v>
      </c>
      <c r="AN20">
        <f t="shared" si="10"/>
        <v>0</v>
      </c>
      <c r="AO20">
        <f t="shared" si="11"/>
        <v>0</v>
      </c>
      <c r="AP20">
        <f t="shared" si="12"/>
        <v>-3.2215299201115637</v>
      </c>
      <c r="AQ20">
        <f t="shared" si="13"/>
        <v>-4165.5999552740559</v>
      </c>
      <c r="AR20">
        <f t="shared" si="14"/>
        <v>-4168.8214851941675</v>
      </c>
      <c r="AS20">
        <f t="shared" si="15"/>
        <v>413.10888368732566</v>
      </c>
      <c r="AT20">
        <f t="shared" si="16"/>
        <v>43.012709555801152</v>
      </c>
      <c r="AU20">
        <f t="shared" si="17"/>
        <v>-3712.6998919510402</v>
      </c>
      <c r="AW20">
        <v>17</v>
      </c>
      <c r="AX20">
        <f>IF(Z20&gt;0, (R20*SUMPRODUCT(K20:$K$98, X20:$X$98)-K20*$AZ$3)/Z20, 0)</f>
        <v>37209.986655315632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8.552947E-3</v>
      </c>
      <c r="Q21" s="5">
        <f t="shared" si="29"/>
        <v>12.5</v>
      </c>
      <c r="R21">
        <f t="shared" si="0"/>
        <v>2000000</v>
      </c>
      <c r="S21">
        <f t="shared" si="1"/>
        <v>35910.487836251865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28669.473084848742</v>
      </c>
      <c r="AC21">
        <f t="shared" si="2"/>
        <v>27154.910586905942</v>
      </c>
      <c r="AE21">
        <f t="shared" si="3"/>
        <v>0</v>
      </c>
      <c r="AF21">
        <f t="shared" si="4"/>
        <v>0</v>
      </c>
      <c r="AG21">
        <f t="shared" si="5"/>
        <v>-9.452291037763656</v>
      </c>
      <c r="AH21">
        <f t="shared" si="6"/>
        <v>-13179.713612050358</v>
      </c>
      <c r="AI21">
        <f t="shared" si="7"/>
        <v>-13189.165903088122</v>
      </c>
      <c r="AJ21">
        <f t="shared" si="8"/>
        <v>1514.5624979427994</v>
      </c>
      <c r="AK21">
        <f t="shared" si="30"/>
        <v>45.871156935757988</v>
      </c>
      <c r="AL21">
        <f t="shared" si="9"/>
        <v>-11628.732248209564</v>
      </c>
      <c r="AN21">
        <f t="shared" si="10"/>
        <v>0</v>
      </c>
      <c r="AO21">
        <f t="shared" si="11"/>
        <v>0</v>
      </c>
      <c r="AP21">
        <f t="shared" si="12"/>
        <v>-3.0066194810239821</v>
      </c>
      <c r="AQ21">
        <f t="shared" si="13"/>
        <v>-4192.2517558963018</v>
      </c>
      <c r="AR21">
        <f t="shared" si="14"/>
        <v>-4195.258375377326</v>
      </c>
      <c r="AS21">
        <f t="shared" si="15"/>
        <v>481.75760705528819</v>
      </c>
      <c r="AT21">
        <f t="shared" si="16"/>
        <v>14.590866225886812</v>
      </c>
      <c r="AU21">
        <f t="shared" si="17"/>
        <v>-3698.9099020961507</v>
      </c>
      <c r="AW21">
        <v>18</v>
      </c>
      <c r="AX21">
        <f>IF(Z21&gt;0, (R21*SUMPRODUCT(K21:$K$98, X21:$X$98)-K21*$AZ$3)/Z21, 0)</f>
        <v>35910.487836251865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9.2631359999999999E-3</v>
      </c>
      <c r="Q22" s="5">
        <f t="shared" si="29"/>
        <v>12.5</v>
      </c>
      <c r="R22">
        <f t="shared" si="0"/>
        <v>2000000</v>
      </c>
      <c r="S22">
        <f t="shared" si="1"/>
        <v>35555.535889845574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27154.910586905942</v>
      </c>
      <c r="AC22">
        <f t="shared" si="2"/>
        <v>26368.583516888208</v>
      </c>
      <c r="AE22">
        <f t="shared" si="3"/>
        <v>0</v>
      </c>
      <c r="AF22">
        <f t="shared" si="4"/>
        <v>0</v>
      </c>
      <c r="AG22">
        <f t="shared" si="5"/>
        <v>-9.2702102699916349</v>
      </c>
      <c r="AH22">
        <f t="shared" si="6"/>
        <v>-14009.257183101741</v>
      </c>
      <c r="AI22">
        <f t="shared" si="7"/>
        <v>-14018.527393371733</v>
      </c>
      <c r="AJ22">
        <f t="shared" si="8"/>
        <v>786.32707001773451</v>
      </c>
      <c r="AK22">
        <f t="shared" si="30"/>
        <v>570.25312232502483</v>
      </c>
      <c r="AL22">
        <f t="shared" si="9"/>
        <v>-12661.947201028974</v>
      </c>
      <c r="AN22">
        <f t="shared" si="10"/>
        <v>0</v>
      </c>
      <c r="AO22">
        <f t="shared" si="11"/>
        <v>0</v>
      </c>
      <c r="AP22">
        <f t="shared" si="12"/>
        <v>-2.7532236797953016</v>
      </c>
      <c r="AQ22">
        <f t="shared" si="13"/>
        <v>-4160.7059052062841</v>
      </c>
      <c r="AR22">
        <f t="shared" si="14"/>
        <v>-4163.4591288860793</v>
      </c>
      <c r="AS22">
        <f t="shared" si="15"/>
        <v>233.53669940421301</v>
      </c>
      <c r="AT22">
        <f t="shared" si="16"/>
        <v>169.36340753184251</v>
      </c>
      <c r="AU22">
        <f t="shared" si="17"/>
        <v>-3760.5590219500241</v>
      </c>
      <c r="AW22">
        <v>19</v>
      </c>
      <c r="AX22">
        <f>IF(Z22&gt;0, (R22*SUMPRODUCT(K22:$K$98, X22:$X$98)-K22*$AZ$3)/Z22, 0)</f>
        <v>35555.535889845574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1.011049E-2</v>
      </c>
      <c r="Q23" s="5">
        <f t="shared" si="29"/>
        <v>12.5</v>
      </c>
      <c r="R23">
        <f t="shared" si="0"/>
        <v>2000000</v>
      </c>
      <c r="S23">
        <f t="shared" si="1"/>
        <v>37632.458041345672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26368.583516888208</v>
      </c>
      <c r="AC23">
        <f t="shared" si="2"/>
        <v>27347.602992786393</v>
      </c>
      <c r="AE23">
        <f t="shared" si="3"/>
        <v>0</v>
      </c>
      <c r="AF23">
        <f t="shared" si="4"/>
        <v>0</v>
      </c>
      <c r="AG23">
        <f t="shared" si="5"/>
        <v>-9.0837817990590697</v>
      </c>
      <c r="AH23">
        <f t="shared" si="6"/>
        <v>-14996.218917223634</v>
      </c>
      <c r="AI23">
        <f t="shared" si="7"/>
        <v>-15005.302699022694</v>
      </c>
      <c r="AJ23">
        <f t="shared" si="8"/>
        <v>-979.01947589818519</v>
      </c>
      <c r="AK23">
        <f t="shared" si="30"/>
        <v>1845.8008461821746</v>
      </c>
      <c r="AL23">
        <f t="shared" si="9"/>
        <v>-14138.521328738705</v>
      </c>
      <c r="AN23">
        <f t="shared" si="10"/>
        <v>0</v>
      </c>
      <c r="AO23">
        <f t="shared" si="11"/>
        <v>0</v>
      </c>
      <c r="AP23">
        <f t="shared" si="12"/>
        <v>-2.408799109388406</v>
      </c>
      <c r="AQ23">
        <f t="shared" si="13"/>
        <v>-3976.6343546190851</v>
      </c>
      <c r="AR23">
        <f t="shared" si="14"/>
        <v>-3979.043153728474</v>
      </c>
      <c r="AS23">
        <f t="shared" si="15"/>
        <v>-259.61227314616139</v>
      </c>
      <c r="AT23">
        <f t="shared" si="16"/>
        <v>489.46171679867274</v>
      </c>
      <c r="AU23">
        <f t="shared" si="17"/>
        <v>-3749.1937100759628</v>
      </c>
      <c r="AW23">
        <v>20</v>
      </c>
      <c r="AX23">
        <f>IF(Z23&gt;0, (R23*SUMPRODUCT(K23:$K$98, X23:$X$98)-K23*$AZ$3)/Z23, 0)</f>
        <v>37632.458041345672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1.1085984E-2</v>
      </c>
      <c r="Q24" s="5">
        <f t="shared" si="29"/>
        <v>12.5</v>
      </c>
      <c r="R24">
        <f t="shared" si="0"/>
        <v>2000000</v>
      </c>
      <c r="S24">
        <f t="shared" si="1"/>
        <v>39303.939449116478</v>
      </c>
      <c r="U24">
        <f t="shared" si="21"/>
        <v>1.1085984E-2</v>
      </c>
      <c r="V24">
        <f t="shared" si="22"/>
        <v>0.01</v>
      </c>
      <c r="W24">
        <f t="shared" si="23"/>
        <v>0.72670254392472555</v>
      </c>
      <c r="X24">
        <f t="shared" si="24"/>
        <v>8.0562127747088041E-3</v>
      </c>
      <c r="Y24">
        <f t="shared" si="25"/>
        <v>7.2670254392472556E-3</v>
      </c>
      <c r="Z24">
        <f t="shared" si="26"/>
        <v>0.71137930571076946</v>
      </c>
      <c r="AB24">
        <f t="shared" si="27"/>
        <v>27347.602992786393</v>
      </c>
      <c r="AC24">
        <f t="shared" si="2"/>
        <v>27960.009157010601</v>
      </c>
      <c r="AE24">
        <f t="shared" si="3"/>
        <v>0</v>
      </c>
      <c r="AF24">
        <f t="shared" si="4"/>
        <v>0</v>
      </c>
      <c r="AG24">
        <f t="shared" si="5"/>
        <v>-8.8922413213846188</v>
      </c>
      <c r="AH24">
        <f t="shared" si="6"/>
        <v>-16112.425549417609</v>
      </c>
      <c r="AI24">
        <f t="shared" si="7"/>
        <v>-16121.317790738993</v>
      </c>
      <c r="AJ24">
        <f t="shared" si="8"/>
        <v>-612.40616422420862</v>
      </c>
      <c r="AK24">
        <f t="shared" si="30"/>
        <v>1914.3322094950477</v>
      </c>
      <c r="AL24">
        <f t="shared" si="9"/>
        <v>-14819.391745468152</v>
      </c>
      <c r="AN24">
        <f t="shared" si="10"/>
        <v>0</v>
      </c>
      <c r="AO24">
        <f t="shared" si="11"/>
        <v>0</v>
      </c>
      <c r="AP24">
        <f t="shared" si="12"/>
        <v>-2.1053635802755601</v>
      </c>
      <c r="AQ24">
        <f t="shared" si="13"/>
        <v>-3814.8440551277308</v>
      </c>
      <c r="AR24">
        <f t="shared" si="14"/>
        <v>-3816.9494187080063</v>
      </c>
      <c r="AS24">
        <f t="shared" si="15"/>
        <v>-144.99579890991293</v>
      </c>
      <c r="AT24">
        <f t="shared" si="16"/>
        <v>453.24515707045003</v>
      </c>
      <c r="AU24">
        <f t="shared" si="17"/>
        <v>-3508.7000605474686</v>
      </c>
      <c r="AW24">
        <v>21</v>
      </c>
      <c r="AX24">
        <f>IF(Z24&gt;0, (R24*SUMPRODUCT(K24:$K$98, X24:$X$98)-K24*$AZ$3)/Z24, 0)</f>
        <v>39303.939449116478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1.2207667E-2</v>
      </c>
      <c r="Q25" s="5">
        <f t="shared" si="29"/>
        <v>12.5</v>
      </c>
      <c r="R25">
        <f t="shared" si="0"/>
        <v>2000000</v>
      </c>
      <c r="S25">
        <f t="shared" si="1"/>
        <v>40602.767081924736</v>
      </c>
      <c r="U25">
        <f t="shared" si="21"/>
        <v>1.2207667E-2</v>
      </c>
      <c r="V25">
        <f t="shared" si="22"/>
        <v>0.01</v>
      </c>
      <c r="W25">
        <f t="shared" si="23"/>
        <v>0.71137930571076946</v>
      </c>
      <c r="X25">
        <f t="shared" si="24"/>
        <v>8.6842816748082721E-3</v>
      </c>
      <c r="Y25">
        <f t="shared" si="25"/>
        <v>7.1137930571076946E-3</v>
      </c>
      <c r="Z25">
        <f t="shared" si="26"/>
        <v>0.69558123097885349</v>
      </c>
      <c r="AB25">
        <f t="shared" si="27"/>
        <v>27960.009157010601</v>
      </c>
      <c r="AC25">
        <f t="shared" si="2"/>
        <v>28242.522707992877</v>
      </c>
      <c r="AE25">
        <f t="shared" si="3"/>
        <v>0</v>
      </c>
      <c r="AF25">
        <f t="shared" si="4"/>
        <v>0</v>
      </c>
      <c r="AG25">
        <f t="shared" si="5"/>
        <v>-8.6947653872356678</v>
      </c>
      <c r="AH25">
        <f t="shared" si="6"/>
        <v>-17368.563349616543</v>
      </c>
      <c r="AI25">
        <f t="shared" si="7"/>
        <v>-17377.258115003777</v>
      </c>
      <c r="AJ25">
        <f t="shared" si="8"/>
        <v>-282.51355098227577</v>
      </c>
      <c r="AK25">
        <f t="shared" si="30"/>
        <v>1957.2006409907424</v>
      </c>
      <c r="AL25">
        <f t="shared" si="9"/>
        <v>-15702.57102499531</v>
      </c>
      <c r="AN25">
        <f t="shared" si="10"/>
        <v>0</v>
      </c>
      <c r="AO25">
        <f t="shared" si="11"/>
        <v>0</v>
      </c>
      <c r="AP25">
        <f t="shared" si="12"/>
        <v>-1.8380431847954219</v>
      </c>
      <c r="AQ25">
        <f t="shared" si="13"/>
        <v>-3671.6539288474009</v>
      </c>
      <c r="AR25">
        <f t="shared" si="14"/>
        <v>-3673.4919720321959</v>
      </c>
      <c r="AS25">
        <f t="shared" si="15"/>
        <v>-59.722382821006569</v>
      </c>
      <c r="AT25">
        <f t="shared" si="16"/>
        <v>413.7454133876285</v>
      </c>
      <c r="AU25">
        <f t="shared" si="17"/>
        <v>-3319.4689414655736</v>
      </c>
      <c r="AW25">
        <v>22</v>
      </c>
      <c r="AX25">
        <f>IF(Z25&gt;0, (R25*SUMPRODUCT(K25:$K$98, X25:$X$98)-K25*$AZ$3)/Z25, 0)</f>
        <v>40602.767081924736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1.3502610999999999E-2</v>
      </c>
      <c r="Q26" s="5">
        <f t="shared" si="29"/>
        <v>12.5</v>
      </c>
      <c r="R26">
        <f t="shared" si="0"/>
        <v>2000000</v>
      </c>
      <c r="S26">
        <f t="shared" si="1"/>
        <v>41560.426465993034</v>
      </c>
      <c r="U26">
        <f t="shared" si="21"/>
        <v>1.3502610999999999E-2</v>
      </c>
      <c r="V26">
        <f t="shared" si="22"/>
        <v>0.01</v>
      </c>
      <c r="W26">
        <f t="shared" si="23"/>
        <v>0.69558123097885349</v>
      </c>
      <c r="X26">
        <f t="shared" si="24"/>
        <v>9.3921627808086078E-3</v>
      </c>
      <c r="Y26">
        <f t="shared" si="25"/>
        <v>6.9558123097885347E-3</v>
      </c>
      <c r="Z26">
        <f t="shared" si="26"/>
        <v>0.67923325588825634</v>
      </c>
      <c r="AB26">
        <f t="shared" si="27"/>
        <v>28242.522707992877</v>
      </c>
      <c r="AC26">
        <f t="shared" si="2"/>
        <v>28229.223784600908</v>
      </c>
      <c r="AE26">
        <f t="shared" si="3"/>
        <v>0</v>
      </c>
      <c r="AF26">
        <f t="shared" si="4"/>
        <v>0</v>
      </c>
      <c r="AG26">
        <f t="shared" si="5"/>
        <v>-8.4904156986032042</v>
      </c>
      <c r="AH26">
        <f t="shared" si="6"/>
        <v>-18784.325561617217</v>
      </c>
      <c r="AI26">
        <f t="shared" si="7"/>
        <v>-18792.815977315822</v>
      </c>
      <c r="AJ26">
        <f t="shared" si="8"/>
        <v>13.298923391968856</v>
      </c>
      <c r="AK26">
        <f t="shared" si="30"/>
        <v>1976.9765895595017</v>
      </c>
      <c r="AL26">
        <f t="shared" si="9"/>
        <v>-16802.540464364352</v>
      </c>
      <c r="AN26">
        <f t="shared" si="10"/>
        <v>0</v>
      </c>
      <c r="AO26">
        <f t="shared" si="11"/>
        <v>0</v>
      </c>
      <c r="AP26">
        <f t="shared" si="12"/>
        <v>-1.6025396168053341</v>
      </c>
      <c r="AQ26">
        <f t="shared" si="13"/>
        <v>-3545.4831607848146</v>
      </c>
      <c r="AR26">
        <f t="shared" si="14"/>
        <v>-3547.0857004016202</v>
      </c>
      <c r="AS26">
        <f t="shared" si="15"/>
        <v>2.5101305228194426</v>
      </c>
      <c r="AT26">
        <f t="shared" si="16"/>
        <v>373.14819659383835</v>
      </c>
      <c r="AU26">
        <f t="shared" si="17"/>
        <v>-3171.4273732849624</v>
      </c>
      <c r="AW26">
        <v>23</v>
      </c>
      <c r="AX26">
        <f>IF(Z26&gt;0, (R26*SUMPRODUCT(K26:$K$98, X26:$X$98)-K26*$AZ$3)/Z26, 0)</f>
        <v>41560.426465993034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1.4950962999999999E-2</v>
      </c>
      <c r="Q27" s="5">
        <f t="shared" si="29"/>
        <v>12.5</v>
      </c>
      <c r="R27">
        <f t="shared" si="0"/>
        <v>2000000</v>
      </c>
      <c r="S27">
        <f t="shared" si="1"/>
        <v>42202.523274864034</v>
      </c>
      <c r="U27">
        <f t="shared" si="21"/>
        <v>1.4950962999999999E-2</v>
      </c>
      <c r="V27">
        <f t="shared" si="22"/>
        <v>0.01</v>
      </c>
      <c r="W27">
        <f t="shared" si="23"/>
        <v>0.67923325588825634</v>
      </c>
      <c r="X27">
        <f t="shared" si="24"/>
        <v>1.0155191277154852E-2</v>
      </c>
      <c r="Y27">
        <f t="shared" si="25"/>
        <v>6.7923325588825634E-3</v>
      </c>
      <c r="Z27">
        <f t="shared" si="26"/>
        <v>0.66228573205221897</v>
      </c>
      <c r="AB27">
        <f t="shared" si="27"/>
        <v>28229.223784600908</v>
      </c>
      <c r="AC27">
        <f t="shared" si="2"/>
        <v>27950.129021544137</v>
      </c>
      <c r="AE27">
        <f t="shared" si="3"/>
        <v>0</v>
      </c>
      <c r="AF27">
        <f t="shared" si="4"/>
        <v>0</v>
      </c>
      <c r="AG27">
        <f t="shared" si="5"/>
        <v>-8.2785716506527365</v>
      </c>
      <c r="AH27">
        <f t="shared" si="6"/>
        <v>-20310.382554309705</v>
      </c>
      <c r="AI27">
        <f t="shared" si="7"/>
        <v>-20318.661125960356</v>
      </c>
      <c r="AJ27">
        <f t="shared" si="8"/>
        <v>279.09476305677163</v>
      </c>
      <c r="AK27">
        <f t="shared" si="30"/>
        <v>1976.0456649220637</v>
      </c>
      <c r="AL27">
        <f t="shared" si="9"/>
        <v>-18063.520697981519</v>
      </c>
      <c r="AN27">
        <f t="shared" si="10"/>
        <v>0</v>
      </c>
      <c r="AO27">
        <f t="shared" si="11"/>
        <v>0</v>
      </c>
      <c r="AP27">
        <f t="shared" si="12"/>
        <v>-1.3951381340360622</v>
      </c>
      <c r="AQ27">
        <f t="shared" si="13"/>
        <v>-3422.7872166986749</v>
      </c>
      <c r="AR27">
        <f t="shared" si="14"/>
        <v>-3424.1823548327106</v>
      </c>
      <c r="AS27">
        <f t="shared" si="15"/>
        <v>47.034170069611029</v>
      </c>
      <c r="AT27">
        <f t="shared" si="16"/>
        <v>333.0111495153937</v>
      </c>
      <c r="AU27">
        <f t="shared" si="17"/>
        <v>-3044.1370352477056</v>
      </c>
      <c r="AW27">
        <v>24</v>
      </c>
      <c r="AX27">
        <f>IF(Z27&gt;0, (R27*SUMPRODUCT(K27:$K$98, X27:$X$98)-K27*$AZ$3)/Z27, 0)</f>
        <v>42202.523274864034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1.6562650000000002E-2</v>
      </c>
      <c r="Q28" s="5">
        <f t="shared" si="29"/>
        <v>12.5</v>
      </c>
      <c r="R28">
        <f t="shared" si="0"/>
        <v>2000000</v>
      </c>
      <c r="S28">
        <f t="shared" si="1"/>
        <v>42568.682432224188</v>
      </c>
      <c r="U28">
        <f t="shared" si="21"/>
        <v>1.6562650000000002E-2</v>
      </c>
      <c r="V28">
        <f t="shared" si="22"/>
        <v>0.01</v>
      </c>
      <c r="W28">
        <f t="shared" si="23"/>
        <v>0.66228573205221897</v>
      </c>
      <c r="X28">
        <f t="shared" si="24"/>
        <v>1.0969206779974686E-2</v>
      </c>
      <c r="Y28">
        <f t="shared" si="25"/>
        <v>6.6228573205221897E-3</v>
      </c>
      <c r="Z28">
        <f t="shared" si="26"/>
        <v>0.64469366795172212</v>
      </c>
      <c r="AB28">
        <f t="shared" si="27"/>
        <v>27950.129021544137</v>
      </c>
      <c r="AC28">
        <f t="shared" si="2"/>
        <v>27443.760017102646</v>
      </c>
      <c r="AE28">
        <f t="shared" si="3"/>
        <v>0</v>
      </c>
      <c r="AF28">
        <f t="shared" si="4"/>
        <v>0</v>
      </c>
      <c r="AG28">
        <f t="shared" si="5"/>
        <v>-8.0586708493965258</v>
      </c>
      <c r="AH28">
        <f t="shared" si="6"/>
        <v>-21938.413559949371</v>
      </c>
      <c r="AI28">
        <f t="shared" si="7"/>
        <v>-21946.472230798769</v>
      </c>
      <c r="AJ28">
        <f t="shared" si="8"/>
        <v>506.36900444149069</v>
      </c>
      <c r="AK28">
        <f t="shared" si="30"/>
        <v>1956.5090315080897</v>
      </c>
      <c r="AL28">
        <f t="shared" si="9"/>
        <v>-19483.594194849189</v>
      </c>
      <c r="AN28">
        <f t="shared" si="10"/>
        <v>0</v>
      </c>
      <c r="AO28">
        <f t="shared" si="11"/>
        <v>0</v>
      </c>
      <c r="AP28">
        <f t="shared" si="12"/>
        <v>-1.2125710429285799</v>
      </c>
      <c r="AQ28">
        <f t="shared" si="13"/>
        <v>-3301.0263736703419</v>
      </c>
      <c r="AR28">
        <f t="shared" si="14"/>
        <v>-3302.2389447132705</v>
      </c>
      <c r="AS28">
        <f t="shared" si="15"/>
        <v>76.192265858371059</v>
      </c>
      <c r="AT28">
        <f t="shared" si="16"/>
        <v>294.39174786653655</v>
      </c>
      <c r="AU28">
        <f t="shared" si="17"/>
        <v>-2931.654930988363</v>
      </c>
      <c r="AW28">
        <v>25</v>
      </c>
      <c r="AX28">
        <f>IF(Z28&gt;0, (R28*SUMPRODUCT(K28:$K$98, X28:$X$98)-K28*$AZ$3)/Z28, 0)</f>
        <v>42568.682432224188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1.8321427000000001E-2</v>
      </c>
      <c r="Q29" s="5">
        <f t="shared" si="29"/>
        <v>12.5</v>
      </c>
      <c r="R29">
        <f t="shared" si="0"/>
        <v>2000000</v>
      </c>
      <c r="S29">
        <f t="shared" si="1"/>
        <v>42696.652455691365</v>
      </c>
      <c r="U29">
        <f t="shared" si="21"/>
        <v>1.8321427000000001E-2</v>
      </c>
      <c r="V29">
        <f t="shared" si="22"/>
        <v>0.01</v>
      </c>
      <c r="W29">
        <f t="shared" si="23"/>
        <v>0.64469366795172212</v>
      </c>
      <c r="X29">
        <f t="shared" si="24"/>
        <v>1.1811707974739717E-2</v>
      </c>
      <c r="Y29">
        <f t="shared" si="25"/>
        <v>6.4469366795172215E-3</v>
      </c>
      <c r="Z29">
        <f t="shared" si="26"/>
        <v>0.62643502329746514</v>
      </c>
      <c r="AB29">
        <f t="shared" si="27"/>
        <v>27443.760017102646</v>
      </c>
      <c r="AC29">
        <f t="shared" si="2"/>
        <v>26746.678475804791</v>
      </c>
      <c r="AE29">
        <f t="shared" si="3"/>
        <v>0</v>
      </c>
      <c r="AF29">
        <f t="shared" si="4"/>
        <v>0</v>
      </c>
      <c r="AG29">
        <f t="shared" si="5"/>
        <v>-7.8304377912183138</v>
      </c>
      <c r="AH29">
        <f t="shared" si="6"/>
        <v>-23623.415949479433</v>
      </c>
      <c r="AI29">
        <f t="shared" si="7"/>
        <v>-23631.24638727065</v>
      </c>
      <c r="AJ29">
        <f t="shared" si="8"/>
        <v>697.08154129785544</v>
      </c>
      <c r="AK29">
        <f t="shared" si="30"/>
        <v>1921.0632011971854</v>
      </c>
      <c r="AL29">
        <f t="shared" si="9"/>
        <v>-21013.101644775608</v>
      </c>
      <c r="AN29">
        <f t="shared" si="10"/>
        <v>0</v>
      </c>
      <c r="AO29">
        <f t="shared" si="11"/>
        <v>0</v>
      </c>
      <c r="AP29">
        <f t="shared" si="12"/>
        <v>-1.0519904470124679</v>
      </c>
      <c r="AQ29">
        <f t="shared" si="13"/>
        <v>-3173.7188350471206</v>
      </c>
      <c r="AR29">
        <f t="shared" si="14"/>
        <v>-3174.7708254941326</v>
      </c>
      <c r="AS29">
        <f t="shared" si="15"/>
        <v>93.650334985928751</v>
      </c>
      <c r="AT29">
        <f t="shared" si="16"/>
        <v>258.08775826468803</v>
      </c>
      <c r="AU29">
        <f t="shared" si="17"/>
        <v>-2823.032732243516</v>
      </c>
      <c r="AW29">
        <v>26</v>
      </c>
      <c r="AX29">
        <f>IF(Z29&gt;0, (R29*SUMPRODUCT(K29:$K$98, X29:$X$98)-K29*$AZ$3)/Z29, 0)</f>
        <v>42696.652455691365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2.0255269999999999E-2</v>
      </c>
      <c r="Q30" s="5">
        <f t="shared" si="29"/>
        <v>12.5</v>
      </c>
      <c r="R30">
        <f t="shared" si="0"/>
        <v>2000000</v>
      </c>
      <c r="S30">
        <f t="shared" si="1"/>
        <v>42631.563928132135</v>
      </c>
      <c r="U30">
        <f t="shared" si="21"/>
        <v>2.0255269999999999E-2</v>
      </c>
      <c r="V30">
        <f t="shared" si="22"/>
        <v>0.01</v>
      </c>
      <c r="W30">
        <f t="shared" si="23"/>
        <v>0.62643502329746514</v>
      </c>
      <c r="X30">
        <f t="shared" si="24"/>
        <v>1.2688610534346447E-2</v>
      </c>
      <c r="Y30">
        <f t="shared" si="25"/>
        <v>6.2643502329746518E-3</v>
      </c>
      <c r="Z30">
        <f t="shared" si="26"/>
        <v>0.60748206253014403</v>
      </c>
      <c r="AB30">
        <f t="shared" si="27"/>
        <v>26746.678475804791</v>
      </c>
      <c r="AC30">
        <f t="shared" si="2"/>
        <v>25897.910383947397</v>
      </c>
      <c r="AE30">
        <f t="shared" si="3"/>
        <v>0</v>
      </c>
      <c r="AF30">
        <f t="shared" si="4"/>
        <v>0</v>
      </c>
      <c r="AG30">
        <f t="shared" si="5"/>
        <v>-7.5935257816268003</v>
      </c>
      <c r="AH30">
        <f t="shared" si="6"/>
        <v>-25377.221068692892</v>
      </c>
      <c r="AI30">
        <f t="shared" si="7"/>
        <v>-25384.814594474519</v>
      </c>
      <c r="AJ30">
        <f t="shared" si="8"/>
        <v>848.7680918573933</v>
      </c>
      <c r="AK30">
        <f t="shared" si="30"/>
        <v>1872.2674933063356</v>
      </c>
      <c r="AL30">
        <f t="shared" si="9"/>
        <v>-22663.779009310791</v>
      </c>
      <c r="AN30">
        <f t="shared" si="10"/>
        <v>0</v>
      </c>
      <c r="AO30">
        <f t="shared" si="11"/>
        <v>0</v>
      </c>
      <c r="AP30">
        <f t="shared" si="12"/>
        <v>-0.91085910000061165</v>
      </c>
      <c r="AQ30">
        <f t="shared" si="13"/>
        <v>-3044.0500773797471</v>
      </c>
      <c r="AR30">
        <f t="shared" si="14"/>
        <v>-3044.9609364797479</v>
      </c>
      <c r="AS30">
        <f t="shared" si="15"/>
        <v>101.81148553272374</v>
      </c>
      <c r="AT30">
        <f t="shared" si="16"/>
        <v>224.58235251399375</v>
      </c>
      <c r="AU30">
        <f t="shared" si="17"/>
        <v>-2718.5670984330304</v>
      </c>
      <c r="AW30">
        <v>27</v>
      </c>
      <c r="AX30">
        <f>IF(Z30&gt;0, (R30*SUMPRODUCT(K30:$K$98, X30:$X$98)-K30*$AZ$3)/Z30, 0)</f>
        <v>42631.563928132135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2.2430054000000001E-2</v>
      </c>
      <c r="Q31" s="5">
        <f t="shared" si="29"/>
        <v>12.5</v>
      </c>
      <c r="R31">
        <f t="shared" si="0"/>
        <v>2000000</v>
      </c>
      <c r="S31">
        <f t="shared" si="1"/>
        <v>42413.233490567865</v>
      </c>
      <c r="U31">
        <f t="shared" si="21"/>
        <v>2.2430054000000001E-2</v>
      </c>
      <c r="V31">
        <f t="shared" si="22"/>
        <v>0.01</v>
      </c>
      <c r="W31">
        <f t="shared" si="23"/>
        <v>0.60748206253014403</v>
      </c>
      <c r="X31">
        <f t="shared" si="24"/>
        <v>1.3625855466582508E-2</v>
      </c>
      <c r="Y31">
        <f t="shared" si="25"/>
        <v>6.0748206253014407E-3</v>
      </c>
      <c r="Z31">
        <f t="shared" si="26"/>
        <v>0.58778138643826017</v>
      </c>
      <c r="AB31">
        <f t="shared" si="27"/>
        <v>25897.910383947397</v>
      </c>
      <c r="AC31">
        <f t="shared" si="2"/>
        <v>24929.709184415628</v>
      </c>
      <c r="AE31">
        <f t="shared" si="3"/>
        <v>0</v>
      </c>
      <c r="AF31">
        <f t="shared" si="4"/>
        <v>0</v>
      </c>
      <c r="AG31">
        <f t="shared" si="5"/>
        <v>-7.3472673304782523</v>
      </c>
      <c r="AH31">
        <f t="shared" si="6"/>
        <v>-27251.710933165017</v>
      </c>
      <c r="AI31">
        <f t="shared" si="7"/>
        <v>-27259.058200495496</v>
      </c>
      <c r="AJ31">
        <f t="shared" si="8"/>
        <v>968.20119953176982</v>
      </c>
      <c r="AK31">
        <f t="shared" si="30"/>
        <v>1812.853726876318</v>
      </c>
      <c r="AL31">
        <f t="shared" si="9"/>
        <v>-24478.003274087408</v>
      </c>
      <c r="AN31">
        <f t="shared" si="10"/>
        <v>0</v>
      </c>
      <c r="AO31">
        <f t="shared" si="11"/>
        <v>0</v>
      </c>
      <c r="AP31">
        <f t="shared" si="12"/>
        <v>-0.78689275910821466</v>
      </c>
      <c r="AQ31">
        <f t="shared" si="13"/>
        <v>-2918.6598284864453</v>
      </c>
      <c r="AR31">
        <f t="shared" si="14"/>
        <v>-2919.4467212455538</v>
      </c>
      <c r="AS31">
        <f t="shared" si="15"/>
        <v>103.69440487227315</v>
      </c>
      <c r="AT31">
        <f t="shared" si="16"/>
        <v>194.15673975598486</v>
      </c>
      <c r="AU31">
        <f t="shared" si="17"/>
        <v>-2621.595576617296</v>
      </c>
      <c r="AW31">
        <v>28</v>
      </c>
      <c r="AX31">
        <f>IF(Z31&gt;0, (R31*SUMPRODUCT(K31:$K$98, X31:$X$98)-K31*$AZ$3)/Z31, 0)</f>
        <v>42413.233490567865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2.4874655999999998E-2</v>
      </c>
      <c r="Q32" s="5">
        <f t="shared" si="29"/>
        <v>12.5</v>
      </c>
      <c r="R32">
        <f t="shared" si="0"/>
        <v>2000000</v>
      </c>
      <c r="S32">
        <f t="shared" si="1"/>
        <v>42068.064681420212</v>
      </c>
      <c r="U32">
        <f t="shared" si="21"/>
        <v>2.4874655999999998E-2</v>
      </c>
      <c r="V32">
        <f t="shared" si="22"/>
        <v>0.01</v>
      </c>
      <c r="W32">
        <f t="shared" si="23"/>
        <v>0.58778138643826017</v>
      </c>
      <c r="X32">
        <f t="shared" si="24"/>
        <v>1.4620859790854786E-2</v>
      </c>
      <c r="Y32">
        <f t="shared" si="25"/>
        <v>5.8778138643826019E-3</v>
      </c>
      <c r="Z32">
        <f t="shared" si="26"/>
        <v>0.56728271278302278</v>
      </c>
      <c r="AB32">
        <f t="shared" si="27"/>
        <v>24929.709184415628</v>
      </c>
      <c r="AC32">
        <f t="shared" si="2"/>
        <v>23864.485854007726</v>
      </c>
      <c r="AE32">
        <f t="shared" si="3"/>
        <v>0</v>
      </c>
      <c r="AF32">
        <f t="shared" si="4"/>
        <v>0</v>
      </c>
      <c r="AG32">
        <f t="shared" si="5"/>
        <v>-7.091033909787785</v>
      </c>
      <c r="AH32">
        <f t="shared" si="6"/>
        <v>-29241.719581709571</v>
      </c>
      <c r="AI32">
        <f t="shared" si="7"/>
        <v>-29248.810615619357</v>
      </c>
      <c r="AJ32">
        <f t="shared" si="8"/>
        <v>1065.2233304079018</v>
      </c>
      <c r="AK32">
        <f t="shared" si="30"/>
        <v>1745.079642909094</v>
      </c>
      <c r="AL32">
        <f t="shared" si="9"/>
        <v>-26438.50764230236</v>
      </c>
      <c r="AN32">
        <f t="shared" si="10"/>
        <v>0</v>
      </c>
      <c r="AO32">
        <f t="shared" si="11"/>
        <v>0</v>
      </c>
      <c r="AP32">
        <f t="shared" si="12"/>
        <v>-0.67808048645127206</v>
      </c>
      <c r="AQ32">
        <f t="shared" si="13"/>
        <v>-2796.2409559582434</v>
      </c>
      <c r="AR32">
        <f t="shared" si="14"/>
        <v>-2796.9190364446945</v>
      </c>
      <c r="AS32">
        <f t="shared" si="15"/>
        <v>101.86203637599738</v>
      </c>
      <c r="AT32">
        <f t="shared" si="16"/>
        <v>166.8733316204694</v>
      </c>
      <c r="AU32">
        <f t="shared" si="17"/>
        <v>-2528.1836684482273</v>
      </c>
      <c r="AW32">
        <v>29</v>
      </c>
      <c r="AX32">
        <f>IF(Z32&gt;0, (R32*SUMPRODUCT(K32:$K$98, X32:$X$98)-K32*$AZ$3)/Z32, 0)</f>
        <v>42068.064681420212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2.763239E-2</v>
      </c>
      <c r="Q33" s="5">
        <f t="shared" si="29"/>
        <v>12.5</v>
      </c>
      <c r="R33">
        <f t="shared" si="0"/>
        <v>2000000</v>
      </c>
      <c r="S33">
        <f t="shared" si="1"/>
        <v>41622.389793273316</v>
      </c>
      <c r="U33">
        <f t="shared" si="21"/>
        <v>2.763239E-2</v>
      </c>
      <c r="V33">
        <f t="shared" si="22"/>
        <v>0.01</v>
      </c>
      <c r="W33">
        <f t="shared" si="23"/>
        <v>0.56728271278302278</v>
      </c>
      <c r="X33">
        <f t="shared" si="24"/>
        <v>1.5675377159878472E-2</v>
      </c>
      <c r="Y33">
        <f t="shared" si="25"/>
        <v>5.6728271278302283E-3</v>
      </c>
      <c r="Z33">
        <f t="shared" si="26"/>
        <v>0.54593450849531411</v>
      </c>
      <c r="AB33">
        <f t="shared" si="27"/>
        <v>23864.485854007726</v>
      </c>
      <c r="AC33">
        <f t="shared" si="2"/>
        <v>22723.098914191047</v>
      </c>
      <c r="AE33">
        <f t="shared" si="3"/>
        <v>0</v>
      </c>
      <c r="AF33">
        <f t="shared" si="4"/>
        <v>0</v>
      </c>
      <c r="AG33">
        <f t="shared" si="5"/>
        <v>-6.824181356191426</v>
      </c>
      <c r="AH33">
        <f t="shared" si="6"/>
        <v>-31350.754319756943</v>
      </c>
      <c r="AI33">
        <f t="shared" si="7"/>
        <v>-31357.578501113134</v>
      </c>
      <c r="AJ33">
        <f t="shared" si="8"/>
        <v>1141.3869398166789</v>
      </c>
      <c r="AK33">
        <f t="shared" si="30"/>
        <v>1670.5140097805408</v>
      </c>
      <c r="AL33">
        <f t="shared" si="9"/>
        <v>-28545.677551515913</v>
      </c>
      <c r="AN33">
        <f t="shared" si="10"/>
        <v>0</v>
      </c>
      <c r="AO33">
        <f t="shared" si="11"/>
        <v>0</v>
      </c>
      <c r="AP33">
        <f t="shared" si="12"/>
        <v>-0.58264526529798932</v>
      </c>
      <c r="AQ33">
        <f t="shared" si="13"/>
        <v>-2676.7120647158949</v>
      </c>
      <c r="AR33">
        <f t="shared" si="14"/>
        <v>-2677.2947099811931</v>
      </c>
      <c r="AS33">
        <f t="shared" si="15"/>
        <v>97.451058470740676</v>
      </c>
      <c r="AT33">
        <f t="shared" si="16"/>
        <v>142.62766881620496</v>
      </c>
      <c r="AU33">
        <f t="shared" si="17"/>
        <v>-2437.2159826942475</v>
      </c>
      <c r="AW33">
        <v>30</v>
      </c>
      <c r="AX33">
        <f>IF(Z33&gt;0, (R33*SUMPRODUCT(K33:$K$98, X33:$X$98)-K33*$AZ$3)/Z33, 0)</f>
        <v>41622.389793273316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3.0610310000000002E-2</v>
      </c>
      <c r="Q34" s="5">
        <f t="shared" si="29"/>
        <v>12.5</v>
      </c>
      <c r="R34">
        <f t="shared" si="0"/>
        <v>2000000</v>
      </c>
      <c r="S34">
        <f t="shared" si="1"/>
        <v>41094.725087011371</v>
      </c>
      <c r="U34">
        <f t="shared" si="21"/>
        <v>3.0610310000000002E-2</v>
      </c>
      <c r="V34">
        <f t="shared" si="22"/>
        <v>0.01</v>
      </c>
      <c r="W34">
        <f t="shared" si="23"/>
        <v>0.54593450849531411</v>
      </c>
      <c r="X34">
        <f t="shared" si="24"/>
        <v>1.6711224544739198E-2</v>
      </c>
      <c r="Y34">
        <f t="shared" si="25"/>
        <v>5.4593450849531409E-3</v>
      </c>
      <c r="Z34">
        <f t="shared" si="26"/>
        <v>0.52376393886562178</v>
      </c>
      <c r="AB34">
        <f t="shared" si="27"/>
        <v>22723.098914191047</v>
      </c>
      <c r="AC34">
        <f t="shared" si="2"/>
        <v>21523.935078172959</v>
      </c>
      <c r="AE34">
        <f t="shared" si="3"/>
        <v>0</v>
      </c>
      <c r="AF34">
        <f t="shared" si="4"/>
        <v>0</v>
      </c>
      <c r="AG34">
        <f t="shared" si="5"/>
        <v>-6.5470492358202721</v>
      </c>
      <c r="AH34">
        <f t="shared" si="6"/>
        <v>-33422.449089478396</v>
      </c>
      <c r="AI34">
        <f t="shared" si="7"/>
        <v>-33428.996138714218</v>
      </c>
      <c r="AJ34">
        <f t="shared" si="8"/>
        <v>1199.1638360180877</v>
      </c>
      <c r="AK34">
        <f t="shared" si="30"/>
        <v>1590.6169239933733</v>
      </c>
      <c r="AL34">
        <f t="shared" si="9"/>
        <v>-30639.215378702756</v>
      </c>
      <c r="AN34">
        <f t="shared" si="10"/>
        <v>0</v>
      </c>
      <c r="AO34">
        <f t="shared" si="11"/>
        <v>0</v>
      </c>
      <c r="AP34">
        <f t="shared" si="12"/>
        <v>-0.49909273254839798</v>
      </c>
      <c r="AQ34">
        <f t="shared" si="13"/>
        <v>-2547.8503129719566</v>
      </c>
      <c r="AR34">
        <f t="shared" si="14"/>
        <v>-2548.349405704505</v>
      </c>
      <c r="AS34">
        <f t="shared" si="15"/>
        <v>91.414304999724322</v>
      </c>
      <c r="AT34">
        <f t="shared" si="16"/>
        <v>121.25544171719028</v>
      </c>
      <c r="AU34">
        <f t="shared" si="17"/>
        <v>-2335.6796589875903</v>
      </c>
      <c r="AW34">
        <v>31</v>
      </c>
      <c r="AX34">
        <f>IF(Z34&gt;0, (R34*SUMPRODUCT(K34:$K$98, X34:$X$98)-K34*$AZ$3)/Z34, 0)</f>
        <v>41094.725087011371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3.3721785999999997E-2</v>
      </c>
      <c r="Q35" s="5">
        <f t="shared" si="29"/>
        <v>12.5</v>
      </c>
      <c r="R35">
        <f t="shared" ref="R35:R69" si="31">$C$6</f>
        <v>2000000</v>
      </c>
      <c r="S35">
        <f t="shared" ref="S35:S69" si="32">AX35</f>
        <v>40520.625302583212</v>
      </c>
      <c r="U35">
        <f t="shared" si="21"/>
        <v>3.3721785999999997E-2</v>
      </c>
      <c r="V35">
        <f t="shared" si="22"/>
        <v>0.01</v>
      </c>
      <c r="W35">
        <f t="shared" si="23"/>
        <v>0.52376393886562178</v>
      </c>
      <c r="X35">
        <f t="shared" si="24"/>
        <v>1.766225546094358E-2</v>
      </c>
      <c r="Y35">
        <f t="shared" si="25"/>
        <v>5.237639388656218E-3</v>
      </c>
      <c r="Z35">
        <f t="shared" si="26"/>
        <v>0.50086404401602203</v>
      </c>
      <c r="AB35">
        <f t="shared" si="27"/>
        <v>21523.935078172959</v>
      </c>
      <c r="AC35">
        <f t="shared" ref="AC35:AC69" si="33">S35*Z35</f>
        <v>20295.324255109772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-6.2608005502002753</v>
      </c>
      <c r="AH35">
        <f t="shared" ref="AH35:AH69" si="37">-X35*R35</f>
        <v>-35324.510921887158</v>
      </c>
      <c r="AI35">
        <f t="shared" ref="AI35:AI66" si="38">SUM(AE35:AH35)</f>
        <v>-35330.771722437355</v>
      </c>
      <c r="AJ35">
        <f t="shared" ref="AJ35:AJ69" si="39">AB35-AC35</f>
        <v>1228.6108230631871</v>
      </c>
      <c r="AK35">
        <f t="shared" si="30"/>
        <v>1506.6754554721074</v>
      </c>
      <c r="AL35">
        <f t="shared" ref="AL35:AL66" si="40">SUM(AI35:AK35)</f>
        <v>-32595.48544390206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-0.42613527401943013</v>
      </c>
      <c r="AQ35">
        <f t="shared" ref="AQ35:AQ69" si="44">AH35*$K35</f>
        <v>-2404.3283315931872</v>
      </c>
      <c r="AR35">
        <f t="shared" ref="AR35:AR69" si="45">AI35*$K35</f>
        <v>-2404.7544668672062</v>
      </c>
      <c r="AS35">
        <f t="shared" ref="AS35:AS69" si="46">AJ35*$K35</f>
        <v>83.624195588297567</v>
      </c>
      <c r="AT35">
        <f t="shared" ref="AT35:AT69" si="47">AK35*$K35</f>
        <v>102.55039318500856</v>
      </c>
      <c r="AU35">
        <f t="shared" ref="AU35:AU69" si="48">AL35*$K35</f>
        <v>-2218.5798780939003</v>
      </c>
      <c r="AW35">
        <v>32</v>
      </c>
      <c r="AX35">
        <f>IF(Z35&gt;0, (R35*SUMPRODUCT(K35:$K$98, X35:$X$98)-K35*$AZ$3)/Z35, 0)</f>
        <v>40520.625302583212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4.5614701000000001E-2</v>
      </c>
      <c r="Q36" s="5">
        <f t="shared" si="29"/>
        <v>12.5</v>
      </c>
      <c r="R36">
        <f t="shared" si="31"/>
        <v>2000000</v>
      </c>
      <c r="S36">
        <f t="shared" si="32"/>
        <v>40314.038083056163</v>
      </c>
      <c r="U36">
        <f t="shared" ref="U36:U69" si="52">M36</f>
        <v>4.5614701000000001E-2</v>
      </c>
      <c r="V36">
        <f t="shared" ref="V36:V69" si="53">$C$10</f>
        <v>0.01</v>
      </c>
      <c r="W36">
        <f t="shared" ref="W36:W69" si="54">Z35</f>
        <v>0.50086404401602203</v>
      </c>
      <c r="X36">
        <f t="shared" ref="X36:X67" si="55">U36*W36</f>
        <v>2.2846763609441684E-2</v>
      </c>
      <c r="Y36">
        <f t="shared" ref="Y36:Y69" si="56">V36*W36</f>
        <v>5.0086404401602207E-3</v>
      </c>
      <c r="Z36">
        <f t="shared" ref="Z36:Z67" si="57">MAX(0, W36-X36-Y36)</f>
        <v>0.47300863996642012</v>
      </c>
      <c r="AB36">
        <f t="shared" ref="AB36:AB69" si="58">AC35</f>
        <v>20295.324255109772</v>
      </c>
      <c r="AC36">
        <f t="shared" si="33"/>
        <v>19068.888325220862</v>
      </c>
      <c r="AE36">
        <f t="shared" si="34"/>
        <v>0</v>
      </c>
      <c r="AF36">
        <f t="shared" si="35"/>
        <v>0</v>
      </c>
      <c r="AG36">
        <f t="shared" si="36"/>
        <v>-5.9126079995802518</v>
      </c>
      <c r="AH36">
        <f t="shared" si="37"/>
        <v>-45693.52721888337</v>
      </c>
      <c r="AI36">
        <f t="shared" si="38"/>
        <v>-45699.439826882946</v>
      </c>
      <c r="AJ36">
        <f t="shared" si="39"/>
        <v>1226.4359298889103</v>
      </c>
      <c r="AK36">
        <f t="shared" si="30"/>
        <v>1420.6726978576842</v>
      </c>
      <c r="AL36">
        <f t="shared" si="40"/>
        <v>-43052.331199136352</v>
      </c>
      <c r="AN36">
        <f t="shared" si="41"/>
        <v>0</v>
      </c>
      <c r="AO36">
        <f t="shared" si="42"/>
        <v>0</v>
      </c>
      <c r="AP36">
        <f t="shared" si="43"/>
        <v>-0.35931775729400572</v>
      </c>
      <c r="AQ36">
        <f t="shared" si="44"/>
        <v>-2776.8618728499105</v>
      </c>
      <c r="AR36">
        <f t="shared" si="45"/>
        <v>-2777.2211906072039</v>
      </c>
      <c r="AS36">
        <f t="shared" si="46"/>
        <v>74.532288936414602</v>
      </c>
      <c r="AT36">
        <f t="shared" si="47"/>
        <v>86.336338833774747</v>
      </c>
      <c r="AU36">
        <f t="shared" si="48"/>
        <v>-2616.3525628370148</v>
      </c>
      <c r="AW36">
        <v>33</v>
      </c>
      <c r="AX36">
        <f>IF(Z36&gt;0, (R36*SUMPRODUCT(K36:$K$98, X36:$X$98)-K36*$AZ$3)/Z36, 0)</f>
        <v>40314.038083056163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5.8461241999999997E-2</v>
      </c>
      <c r="Q37" s="5">
        <f t="shared" ref="Q37:Q69" si="60">$C$8</f>
        <v>12.5</v>
      </c>
      <c r="R37">
        <f t="shared" si="31"/>
        <v>2000000</v>
      </c>
      <c r="S37">
        <f t="shared" si="32"/>
        <v>39361.546483568178</v>
      </c>
      <c r="U37">
        <f t="shared" si="52"/>
        <v>5.8461241999999997E-2</v>
      </c>
      <c r="V37">
        <f t="shared" si="53"/>
        <v>0.01</v>
      </c>
      <c r="W37">
        <f t="shared" si="54"/>
        <v>0.47300863996642012</v>
      </c>
      <c r="X37">
        <f t="shared" si="55"/>
        <v>2.7652672569167758E-2</v>
      </c>
      <c r="Y37">
        <f t="shared" si="56"/>
        <v>4.7300863996642016E-3</v>
      </c>
      <c r="Z37">
        <f t="shared" si="57"/>
        <v>0.44062588099758815</v>
      </c>
      <c r="AB37">
        <f t="shared" si="58"/>
        <v>19068.888325220862</v>
      </c>
      <c r="AC37">
        <f t="shared" si="33"/>
        <v>17343.716096749748</v>
      </c>
      <c r="AE37">
        <f t="shared" si="34"/>
        <v>0</v>
      </c>
      <c r="AF37">
        <f t="shared" si="35"/>
        <v>0</v>
      </c>
      <c r="AG37">
        <f t="shared" si="36"/>
        <v>-5.5078235124698516</v>
      </c>
      <c r="AH37">
        <f t="shared" si="37"/>
        <v>-55305.345138335513</v>
      </c>
      <c r="AI37">
        <f t="shared" si="38"/>
        <v>-55310.852961847981</v>
      </c>
      <c r="AJ37">
        <f t="shared" si="39"/>
        <v>1725.1722284711141</v>
      </c>
      <c r="AK37">
        <f t="shared" si="30"/>
        <v>1334.8221827654604</v>
      </c>
      <c r="AL37">
        <f t="shared" si="40"/>
        <v>-52250.858550611403</v>
      </c>
      <c r="AN37">
        <f t="shared" si="41"/>
        <v>0</v>
      </c>
      <c r="AO37">
        <f t="shared" si="42"/>
        <v>0</v>
      </c>
      <c r="AP37">
        <f t="shared" si="43"/>
        <v>-0.29885572978303881</v>
      </c>
      <c r="AQ37">
        <f t="shared" si="44"/>
        <v>-3000.8803377231616</v>
      </c>
      <c r="AR37">
        <f t="shared" si="45"/>
        <v>-3001.1791934529447</v>
      </c>
      <c r="AS37">
        <f t="shared" si="46"/>
        <v>93.608229126057779</v>
      </c>
      <c r="AT37">
        <f t="shared" si="47"/>
        <v>72.427748757344389</v>
      </c>
      <c r="AU37">
        <f t="shared" si="48"/>
        <v>-2835.143215569542</v>
      </c>
      <c r="AW37">
        <v>34</v>
      </c>
      <c r="AX37">
        <f>IF(Z37&gt;0, (R37*SUMPRODUCT(K37:$K$98, X37:$X$98)-K37*$AZ$3)/Z37, 0)</f>
        <v>39361.546483568178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7.2616817E-2</v>
      </c>
      <c r="Q38" s="5">
        <f t="shared" si="60"/>
        <v>12.5</v>
      </c>
      <c r="R38">
        <f t="shared" si="31"/>
        <v>2000000</v>
      </c>
      <c r="S38">
        <f t="shared" si="32"/>
        <v>37805.500784330725</v>
      </c>
      <c r="U38">
        <f t="shared" si="52"/>
        <v>7.2616817E-2</v>
      </c>
      <c r="V38">
        <f t="shared" si="53"/>
        <v>0.01</v>
      </c>
      <c r="W38">
        <f t="shared" si="54"/>
        <v>0.44062588099758815</v>
      </c>
      <c r="X38">
        <f t="shared" si="55"/>
        <v>3.1996848965865639E-2</v>
      </c>
      <c r="Y38">
        <f t="shared" si="56"/>
        <v>4.4062588099758812E-3</v>
      </c>
      <c r="Z38">
        <f t="shared" si="57"/>
        <v>0.40422277322174666</v>
      </c>
      <c r="AB38">
        <f t="shared" si="58"/>
        <v>17343.716096749748</v>
      </c>
      <c r="AC38">
        <f t="shared" si="33"/>
        <v>15281.844370079083</v>
      </c>
      <c r="AE38">
        <f t="shared" si="34"/>
        <v>0</v>
      </c>
      <c r="AF38">
        <f t="shared" si="35"/>
        <v>0</v>
      </c>
      <c r="AG38">
        <f t="shared" si="36"/>
        <v>-5.0527846652718331</v>
      </c>
      <c r="AH38">
        <f t="shared" si="37"/>
        <v>-63993.69793173128</v>
      </c>
      <c r="AI38">
        <f t="shared" si="38"/>
        <v>-63998.750716396549</v>
      </c>
      <c r="AJ38">
        <f t="shared" si="39"/>
        <v>2061.8717266706644</v>
      </c>
      <c r="AK38">
        <f t="shared" si="30"/>
        <v>1214.0601267724824</v>
      </c>
      <c r="AL38">
        <f t="shared" si="40"/>
        <v>-60722.818862953398</v>
      </c>
      <c r="AN38">
        <f t="shared" si="41"/>
        <v>0</v>
      </c>
      <c r="AO38">
        <f t="shared" si="42"/>
        <v>0</v>
      </c>
      <c r="AP38">
        <f t="shared" si="43"/>
        <v>-0.24479037557692149</v>
      </c>
      <c r="AQ38">
        <f t="shared" si="44"/>
        <v>-3100.2788341509117</v>
      </c>
      <c r="AR38">
        <f t="shared" si="45"/>
        <v>-3100.5236245264887</v>
      </c>
      <c r="AS38">
        <f t="shared" si="46"/>
        <v>99.890731111533313</v>
      </c>
      <c r="AT38">
        <f t="shared" si="47"/>
        <v>58.817118498678873</v>
      </c>
      <c r="AU38">
        <f t="shared" si="48"/>
        <v>-2941.815774916276</v>
      </c>
      <c r="AW38">
        <v>35</v>
      </c>
      <c r="AX38">
        <f>IF(Z38&gt;0, (R38*SUMPRODUCT(K38:$K$98, X38:$X$98)-K38*$AZ$3)/Z38, 0)</f>
        <v>37805.500784330725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8.8271367000000003E-2</v>
      </c>
      <c r="Q39" s="5">
        <f t="shared" si="60"/>
        <v>12.5</v>
      </c>
      <c r="R39">
        <f t="shared" si="31"/>
        <v>2000000</v>
      </c>
      <c r="S39">
        <f t="shared" si="32"/>
        <v>35720.145177429426</v>
      </c>
      <c r="U39">
        <f t="shared" si="52"/>
        <v>8.8271367000000003E-2</v>
      </c>
      <c r="V39">
        <f t="shared" si="53"/>
        <v>0.01</v>
      </c>
      <c r="W39">
        <f t="shared" si="54"/>
        <v>0.40422277322174666</v>
      </c>
      <c r="X39">
        <f t="shared" si="55"/>
        <v>3.5681296764814574E-2</v>
      </c>
      <c r="Y39">
        <f t="shared" si="56"/>
        <v>4.042227732217467E-3</v>
      </c>
      <c r="Z39">
        <f t="shared" si="57"/>
        <v>0.36449924872471462</v>
      </c>
      <c r="AB39">
        <f t="shared" si="58"/>
        <v>15281.844370079083</v>
      </c>
      <c r="AC39">
        <f t="shared" si="33"/>
        <v>13019.966081510764</v>
      </c>
      <c r="AE39">
        <f t="shared" si="34"/>
        <v>0</v>
      </c>
      <c r="AF39">
        <f t="shared" si="35"/>
        <v>0</v>
      </c>
      <c r="AG39">
        <f t="shared" si="36"/>
        <v>-4.5562406090589329</v>
      </c>
      <c r="AH39">
        <f t="shared" si="37"/>
        <v>-71362.593529629143</v>
      </c>
      <c r="AI39">
        <f t="shared" si="38"/>
        <v>-71367.149770238204</v>
      </c>
      <c r="AJ39">
        <f t="shared" si="39"/>
        <v>2261.8782885683195</v>
      </c>
      <c r="AK39">
        <f t="shared" si="30"/>
        <v>1069.729105905536</v>
      </c>
      <c r="AL39">
        <f t="shared" si="40"/>
        <v>-68035.542375764344</v>
      </c>
      <c r="AN39">
        <f t="shared" si="41"/>
        <v>0</v>
      </c>
      <c r="AO39">
        <f t="shared" si="42"/>
        <v>0</v>
      </c>
      <c r="AP39">
        <f t="shared" si="43"/>
        <v>-0.19708436673261964</v>
      </c>
      <c r="AQ39">
        <f t="shared" si="44"/>
        <v>-3086.8544400883247</v>
      </c>
      <c r="AR39">
        <f t="shared" si="45"/>
        <v>-3087.0515244550575</v>
      </c>
      <c r="AS39">
        <f t="shared" si="46"/>
        <v>97.839620068006553</v>
      </c>
      <c r="AT39">
        <f t="shared" si="47"/>
        <v>46.272113679349594</v>
      </c>
      <c r="AU39">
        <f t="shared" si="48"/>
        <v>-2942.9397907077009</v>
      </c>
      <c r="AW39">
        <v>36</v>
      </c>
      <c r="AX39">
        <f>IF(Z39&gt;0, (R39*SUMPRODUCT(K39:$K$98, X39:$X$98)-K39*$AZ$3)/Z39, 0)</f>
        <v>35720.145177429426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0.103819197</v>
      </c>
      <c r="Q40" s="5">
        <f t="shared" si="60"/>
        <v>12.5</v>
      </c>
      <c r="R40">
        <f t="shared" si="31"/>
        <v>2000000</v>
      </c>
      <c r="S40">
        <f t="shared" si="32"/>
        <v>33068.974905461364</v>
      </c>
      <c r="U40">
        <f t="shared" si="52"/>
        <v>0.103819197</v>
      </c>
      <c r="V40">
        <f t="shared" si="53"/>
        <v>0.01</v>
      </c>
      <c r="W40">
        <f t="shared" si="54"/>
        <v>0.36449924872471462</v>
      </c>
      <c r="X40">
        <f t="shared" si="55"/>
        <v>3.784201930970315E-2</v>
      </c>
      <c r="Y40">
        <f t="shared" si="56"/>
        <v>3.6449924872471464E-3</v>
      </c>
      <c r="Z40">
        <f t="shared" si="57"/>
        <v>0.32301223692776432</v>
      </c>
      <c r="AB40">
        <f t="shared" si="58"/>
        <v>13019.966081510764</v>
      </c>
      <c r="AC40">
        <f t="shared" si="33"/>
        <v>10681.68355712118</v>
      </c>
      <c r="AE40">
        <f t="shared" si="34"/>
        <v>0</v>
      </c>
      <c r="AF40">
        <f t="shared" si="35"/>
        <v>0</v>
      </c>
      <c r="AG40">
        <f t="shared" si="36"/>
        <v>-4.037652961597054</v>
      </c>
      <c r="AH40">
        <f t="shared" si="37"/>
        <v>-75684.038619406303</v>
      </c>
      <c r="AI40">
        <f t="shared" si="38"/>
        <v>-75688.076272367907</v>
      </c>
      <c r="AJ40">
        <f t="shared" si="39"/>
        <v>2338.2825243895841</v>
      </c>
      <c r="AK40">
        <f t="shared" ref="AK40:AK69" si="61">G40*SUM(AB40:AB40, AE40:AF40)</f>
        <v>911.39762570575351</v>
      </c>
      <c r="AL40">
        <f t="shared" si="40"/>
        <v>-72438.396122272577</v>
      </c>
      <c r="AN40">
        <f t="shared" si="41"/>
        <v>0</v>
      </c>
      <c r="AO40">
        <f t="shared" si="42"/>
        <v>0</v>
      </c>
      <c r="AP40">
        <f t="shared" si="43"/>
        <v>-0.15593962711594583</v>
      </c>
      <c r="AQ40">
        <f t="shared" si="44"/>
        <v>-2923.0200993477265</v>
      </c>
      <c r="AR40">
        <f t="shared" si="45"/>
        <v>-2923.1760389748429</v>
      </c>
      <c r="AS40">
        <f t="shared" si="46"/>
        <v>90.307638723070966</v>
      </c>
      <c r="AT40">
        <f t="shared" si="47"/>
        <v>35.199410959454575</v>
      </c>
      <c r="AU40">
        <f t="shared" si="48"/>
        <v>-2797.6689892923173</v>
      </c>
      <c r="AW40">
        <v>37</v>
      </c>
      <c r="AX40">
        <f>IF(Z40&gt;0, (R40*SUMPRODUCT(K40:$K$98, X40:$X$98)-K40*$AZ$3)/Z40, 0)</f>
        <v>33068.974905461364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0.120610461</v>
      </c>
      <c r="Q41" s="5">
        <f t="shared" si="60"/>
        <v>12.5</v>
      </c>
      <c r="R41">
        <f t="shared" si="31"/>
        <v>2000000</v>
      </c>
      <c r="S41">
        <f t="shared" si="32"/>
        <v>30008.287936590932</v>
      </c>
      <c r="U41">
        <f t="shared" si="52"/>
        <v>0.120610461</v>
      </c>
      <c r="V41">
        <f t="shared" si="53"/>
        <v>0.01</v>
      </c>
      <c r="W41">
        <f t="shared" si="54"/>
        <v>0.32301223692776432</v>
      </c>
      <c r="X41">
        <f t="shared" si="55"/>
        <v>3.895865480449888E-2</v>
      </c>
      <c r="Y41">
        <f t="shared" si="56"/>
        <v>3.2301223692776434E-3</v>
      </c>
      <c r="Z41">
        <f t="shared" si="57"/>
        <v>0.28082345975398776</v>
      </c>
      <c r="AB41">
        <f t="shared" si="58"/>
        <v>10681.68355712118</v>
      </c>
      <c r="AC41">
        <f t="shared" si="33"/>
        <v>8427.03123964732</v>
      </c>
      <c r="AE41">
        <f t="shared" si="34"/>
        <v>0</v>
      </c>
      <c r="AF41">
        <f t="shared" si="35"/>
        <v>0</v>
      </c>
      <c r="AG41">
        <f t="shared" si="36"/>
        <v>-3.5102932469248471</v>
      </c>
      <c r="AH41">
        <f t="shared" si="37"/>
        <v>-77917.309608997763</v>
      </c>
      <c r="AI41">
        <f t="shared" si="38"/>
        <v>-77920.819902244693</v>
      </c>
      <c r="AJ41">
        <f t="shared" si="39"/>
        <v>2254.6523174738595</v>
      </c>
      <c r="AK41">
        <f t="shared" si="61"/>
        <v>747.71784899848262</v>
      </c>
      <c r="AL41">
        <f t="shared" si="40"/>
        <v>-74918.449735772359</v>
      </c>
      <c r="AN41">
        <f t="shared" si="41"/>
        <v>0</v>
      </c>
      <c r="AO41">
        <f t="shared" si="42"/>
        <v>0</v>
      </c>
      <c r="AP41">
        <f t="shared" si="43"/>
        <v>-0.1210466790447893</v>
      </c>
      <c r="AQ41">
        <f t="shared" si="44"/>
        <v>-2686.8500449460466</v>
      </c>
      <c r="AR41">
        <f t="shared" si="45"/>
        <v>-2686.9710916250915</v>
      </c>
      <c r="AS41">
        <f t="shared" si="46"/>
        <v>77.747970392483751</v>
      </c>
      <c r="AT41">
        <f t="shared" si="47"/>
        <v>25.783818079321076</v>
      </c>
      <c r="AU41">
        <f t="shared" si="48"/>
        <v>-2583.4393031532873</v>
      </c>
      <c r="AW41">
        <v>38</v>
      </c>
      <c r="AX41">
        <f>IF(Z41&gt;0, (R41*SUMPRODUCT(K41:$K$98, X41:$X$98)-K41*$AZ$3)/Z41, 0)</f>
        <v>30008.287936590932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0.138204574</v>
      </c>
      <c r="Q42" s="5">
        <f t="shared" si="60"/>
        <v>12.5</v>
      </c>
      <c r="R42">
        <f t="shared" si="31"/>
        <v>2000000</v>
      </c>
      <c r="S42">
        <f t="shared" si="32"/>
        <v>26491.757967459875</v>
      </c>
      <c r="U42">
        <f t="shared" si="52"/>
        <v>0.138204574</v>
      </c>
      <c r="V42">
        <f t="shared" si="53"/>
        <v>0.01</v>
      </c>
      <c r="W42">
        <f t="shared" si="54"/>
        <v>0.28082345975398776</v>
      </c>
      <c r="X42">
        <f t="shared" si="55"/>
        <v>3.8811086624506025E-2</v>
      </c>
      <c r="Y42">
        <f t="shared" si="56"/>
        <v>2.8082345975398776E-3</v>
      </c>
      <c r="Z42">
        <f t="shared" si="57"/>
        <v>0.23920413853194186</v>
      </c>
      <c r="AB42">
        <f t="shared" si="58"/>
        <v>8427.03123964732</v>
      </c>
      <c r="AC42">
        <f t="shared" si="33"/>
        <v>6336.9381428029465</v>
      </c>
      <c r="AE42">
        <f t="shared" si="34"/>
        <v>0</v>
      </c>
      <c r="AF42">
        <f t="shared" si="35"/>
        <v>0</v>
      </c>
      <c r="AG42">
        <f t="shared" si="36"/>
        <v>-2.9900517316492734</v>
      </c>
      <c r="AH42">
        <f t="shared" si="37"/>
        <v>-77622.173249012048</v>
      </c>
      <c r="AI42">
        <f t="shared" si="38"/>
        <v>-77625.163300743705</v>
      </c>
      <c r="AJ42">
        <f t="shared" si="39"/>
        <v>2090.0930968443736</v>
      </c>
      <c r="AK42">
        <f t="shared" si="61"/>
        <v>589.89218677531244</v>
      </c>
      <c r="AL42">
        <f t="shared" si="40"/>
        <v>-74945.178017124024</v>
      </c>
      <c r="AN42">
        <f t="shared" si="41"/>
        <v>0</v>
      </c>
      <c r="AO42">
        <f t="shared" si="42"/>
        <v>0</v>
      </c>
      <c r="AP42">
        <f t="shared" si="43"/>
        <v>-9.2059828163251395E-2</v>
      </c>
      <c r="AQ42">
        <f t="shared" si="44"/>
        <v>-2389.8863873571186</v>
      </c>
      <c r="AR42">
        <f t="shared" si="45"/>
        <v>-2389.9784471852822</v>
      </c>
      <c r="AS42">
        <f t="shared" si="46"/>
        <v>64.351264997866167</v>
      </c>
      <c r="AT42">
        <f t="shared" si="47"/>
        <v>18.162017992720724</v>
      </c>
      <c r="AU42">
        <f t="shared" si="48"/>
        <v>-2307.4651641946953</v>
      </c>
      <c r="AW42">
        <v>39</v>
      </c>
      <c r="AX42">
        <f>IF(Z42&gt;0, (R42*SUMPRODUCT(K42:$K$98, X42:$X$98)-K42*$AZ$3)/Z42, 0)</f>
        <v>26491.757967459875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0.156383199</v>
      </c>
      <c r="Q43" s="5">
        <f t="shared" si="60"/>
        <v>12.5</v>
      </c>
      <c r="R43">
        <f t="shared" si="31"/>
        <v>2000000</v>
      </c>
      <c r="S43">
        <f t="shared" si="32"/>
        <v>22466.235542593266</v>
      </c>
      <c r="U43">
        <f t="shared" si="52"/>
        <v>0.156383199</v>
      </c>
      <c r="V43">
        <f t="shared" si="53"/>
        <v>0.01</v>
      </c>
      <c r="W43">
        <f t="shared" si="54"/>
        <v>0.23920413853194186</v>
      </c>
      <c r="X43">
        <f t="shared" si="55"/>
        <v>3.7407508397664234E-2</v>
      </c>
      <c r="Y43">
        <f t="shared" si="56"/>
        <v>2.3920413853194189E-3</v>
      </c>
      <c r="Z43">
        <f t="shared" si="57"/>
        <v>0.19940458874895819</v>
      </c>
      <c r="AB43">
        <f t="shared" si="58"/>
        <v>6336.9381428029465</v>
      </c>
      <c r="AC43">
        <f t="shared" si="33"/>
        <v>4479.8704591080377</v>
      </c>
      <c r="AE43">
        <f t="shared" si="34"/>
        <v>0</v>
      </c>
      <c r="AF43">
        <f t="shared" si="35"/>
        <v>0</v>
      </c>
      <c r="AG43">
        <f t="shared" si="36"/>
        <v>-2.4925573593619776</v>
      </c>
      <c r="AH43">
        <f t="shared" si="37"/>
        <v>-74815.016795328469</v>
      </c>
      <c r="AI43">
        <f t="shared" si="38"/>
        <v>-74817.509352687834</v>
      </c>
      <c r="AJ43">
        <f t="shared" si="39"/>
        <v>1857.0676836949087</v>
      </c>
      <c r="AK43">
        <f t="shared" si="61"/>
        <v>443.58566999620632</v>
      </c>
      <c r="AL43">
        <f t="shared" si="40"/>
        <v>-72516.855998996718</v>
      </c>
      <c r="AN43">
        <f t="shared" si="41"/>
        <v>0</v>
      </c>
      <c r="AO43">
        <f t="shared" si="42"/>
        <v>0</v>
      </c>
      <c r="AP43">
        <f t="shared" si="43"/>
        <v>-6.8520195941124407E-2</v>
      </c>
      <c r="AQ43">
        <f t="shared" si="44"/>
        <v>-2056.6586325085068</v>
      </c>
      <c r="AR43">
        <f t="shared" si="45"/>
        <v>-2056.7271527044481</v>
      </c>
      <c r="AS43">
        <f t="shared" si="46"/>
        <v>51.050637244021793</v>
      </c>
      <c r="AT43">
        <f t="shared" si="47"/>
        <v>12.194133431134013</v>
      </c>
      <c r="AU43">
        <f t="shared" si="48"/>
        <v>-1993.4823820292922</v>
      </c>
      <c r="AW43">
        <v>40</v>
      </c>
      <c r="AX43">
        <f>IF(Z43&gt;0, (R43*SUMPRODUCT(K43:$K$98, X43:$X$98)-K43*$AZ$3)/Z43, 0)</f>
        <v>22466.235542593266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0.17588848000000001</v>
      </c>
      <c r="Q44" s="5">
        <f t="shared" si="60"/>
        <v>12.5</v>
      </c>
      <c r="R44">
        <f t="shared" si="31"/>
        <v>2000000</v>
      </c>
      <c r="S44">
        <f t="shared" si="32"/>
        <v>17857.497566780828</v>
      </c>
      <c r="U44">
        <f t="shared" si="52"/>
        <v>0.17588848000000001</v>
      </c>
      <c r="V44">
        <f t="shared" si="53"/>
        <v>0.01</v>
      </c>
      <c r="W44">
        <f t="shared" si="54"/>
        <v>0.19940458874895819</v>
      </c>
      <c r="X44">
        <f t="shared" si="55"/>
        <v>3.5072970020079364E-2</v>
      </c>
      <c r="Y44">
        <f t="shared" si="56"/>
        <v>1.9940458874895821E-3</v>
      </c>
      <c r="Z44">
        <f t="shared" si="57"/>
        <v>0.16233757284138925</v>
      </c>
      <c r="AB44">
        <f t="shared" si="58"/>
        <v>4479.8704591080377</v>
      </c>
      <c r="AC44">
        <f t="shared" si="33"/>
        <v>2898.9428120122138</v>
      </c>
      <c r="AE44">
        <f t="shared" si="34"/>
        <v>0</v>
      </c>
      <c r="AF44">
        <f t="shared" si="35"/>
        <v>0</v>
      </c>
      <c r="AG44">
        <f t="shared" si="36"/>
        <v>-2.0292196605173656</v>
      </c>
      <c r="AH44">
        <f t="shared" si="37"/>
        <v>-70145.940040158734</v>
      </c>
      <c r="AI44">
        <f t="shared" si="38"/>
        <v>-70147.969259819249</v>
      </c>
      <c r="AJ44">
        <f t="shared" si="39"/>
        <v>1580.9276470958239</v>
      </c>
      <c r="AK44">
        <f t="shared" si="61"/>
        <v>313.59093213756267</v>
      </c>
      <c r="AL44">
        <f t="shared" si="40"/>
        <v>-68253.450680585855</v>
      </c>
      <c r="AN44">
        <f t="shared" si="41"/>
        <v>0</v>
      </c>
      <c r="AO44">
        <f t="shared" si="42"/>
        <v>0</v>
      </c>
      <c r="AP44">
        <f t="shared" si="43"/>
        <v>-4.9806322203863045E-2</v>
      </c>
      <c r="AQ44">
        <f t="shared" si="44"/>
        <v>-1721.7018733409345</v>
      </c>
      <c r="AR44">
        <f t="shared" si="45"/>
        <v>-1721.7516796631385</v>
      </c>
      <c r="AS44">
        <f t="shared" si="46"/>
        <v>38.803187897447366</v>
      </c>
      <c r="AT44">
        <f t="shared" si="47"/>
        <v>7.6969543071897188</v>
      </c>
      <c r="AU44">
        <f t="shared" si="48"/>
        <v>-1675.2515374585012</v>
      </c>
      <c r="AW44">
        <v>41</v>
      </c>
      <c r="AX44">
        <f>IF(Z44&gt;0, (R44*SUMPRODUCT(K44:$K$98, X44:$X$98)-K44*$AZ$3)/Z44, 0)</f>
        <v>17857.497566780828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0.195947922</v>
      </c>
      <c r="Q45" s="5">
        <f t="shared" si="60"/>
        <v>12.5</v>
      </c>
      <c r="R45">
        <f t="shared" si="31"/>
        <v>2000000</v>
      </c>
      <c r="S45">
        <f t="shared" si="32"/>
        <v>12427.812124390688</v>
      </c>
      <c r="U45">
        <f t="shared" si="52"/>
        <v>0.195947922</v>
      </c>
      <c r="V45">
        <f t="shared" si="53"/>
        <v>0.01</v>
      </c>
      <c r="W45">
        <f t="shared" si="54"/>
        <v>0.16233757284138925</v>
      </c>
      <c r="X45">
        <f t="shared" si="55"/>
        <v>3.1809710060793861E-2</v>
      </c>
      <c r="Y45">
        <f t="shared" si="56"/>
        <v>1.6233757284138926E-3</v>
      </c>
      <c r="Z45">
        <f t="shared" si="57"/>
        <v>0.12890448705218149</v>
      </c>
      <c r="AB45">
        <f t="shared" si="58"/>
        <v>2898.9428120122138</v>
      </c>
      <c r="AC45">
        <f t="shared" si="33"/>
        <v>1602.0007470754636</v>
      </c>
      <c r="AE45">
        <f t="shared" si="34"/>
        <v>0</v>
      </c>
      <c r="AF45">
        <f t="shared" si="35"/>
        <v>0</v>
      </c>
      <c r="AG45">
        <f t="shared" si="36"/>
        <v>-1.6113060881522687</v>
      </c>
      <c r="AH45">
        <f t="shared" si="37"/>
        <v>-63619.420121587726</v>
      </c>
      <c r="AI45">
        <f t="shared" si="38"/>
        <v>-63621.03142767588</v>
      </c>
      <c r="AJ45">
        <f t="shared" si="39"/>
        <v>1296.9420649367503</v>
      </c>
      <c r="AK45">
        <f t="shared" si="61"/>
        <v>202.92599684085499</v>
      </c>
      <c r="AL45">
        <f t="shared" si="40"/>
        <v>-62121.163365898276</v>
      </c>
      <c r="AN45">
        <f t="shared" si="41"/>
        <v>0</v>
      </c>
      <c r="AO45">
        <f t="shared" si="42"/>
        <v>0</v>
      </c>
      <c r="AP45">
        <f t="shared" si="43"/>
        <v>-3.5311440753138378E-2</v>
      </c>
      <c r="AQ45">
        <f t="shared" si="44"/>
        <v>-1394.2064769013464</v>
      </c>
      <c r="AR45">
        <f t="shared" si="45"/>
        <v>-1394.2417883420994</v>
      </c>
      <c r="AS45">
        <f t="shared" si="46"/>
        <v>28.422217990117339</v>
      </c>
      <c r="AT45">
        <f t="shared" si="47"/>
        <v>4.4470813878289315</v>
      </c>
      <c r="AU45">
        <f t="shared" si="48"/>
        <v>-1361.3724889641533</v>
      </c>
      <c r="AW45">
        <v>42</v>
      </c>
      <c r="AX45">
        <f>IF(Z45&gt;0, (R45*SUMPRODUCT(K45:$K$98, X45:$X$98)-K45*$AZ$3)/Z45, 0)</f>
        <v>12427.812124390688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0.21719401199999999</v>
      </c>
      <c r="Q46" s="5">
        <f t="shared" si="60"/>
        <v>12.5</v>
      </c>
      <c r="R46">
        <f t="shared" si="31"/>
        <v>2000000</v>
      </c>
      <c r="S46">
        <f t="shared" si="32"/>
        <v>5892.9426342159722</v>
      </c>
      <c r="U46">
        <f t="shared" si="52"/>
        <v>0.21719401199999999</v>
      </c>
      <c r="V46">
        <f t="shared" si="53"/>
        <v>0.01</v>
      </c>
      <c r="W46">
        <f t="shared" si="54"/>
        <v>0.12890448705218149</v>
      </c>
      <c r="X46">
        <f t="shared" si="55"/>
        <v>2.7997282707665352E-2</v>
      </c>
      <c r="Y46">
        <f t="shared" si="56"/>
        <v>1.289044870521815E-3</v>
      </c>
      <c r="Z46">
        <f t="shared" si="57"/>
        <v>9.9618159473994328E-2</v>
      </c>
      <c r="AB46">
        <f t="shared" si="58"/>
        <v>1602.0007470754636</v>
      </c>
      <c r="AC46">
        <f t="shared" si="33"/>
        <v>587.04409910642698</v>
      </c>
      <c r="AE46">
        <f t="shared" si="34"/>
        <v>0</v>
      </c>
      <c r="AF46">
        <f t="shared" si="35"/>
        <v>0</v>
      </c>
      <c r="AG46">
        <f t="shared" si="36"/>
        <v>-1.2452269934249292</v>
      </c>
      <c r="AH46">
        <f t="shared" si="37"/>
        <v>-55994.565415330704</v>
      </c>
      <c r="AI46">
        <f t="shared" si="38"/>
        <v>-55995.810642324126</v>
      </c>
      <c r="AJ46">
        <f t="shared" si="39"/>
        <v>1014.9566479690366</v>
      </c>
      <c r="AK46">
        <f t="shared" si="61"/>
        <v>112.14005229528246</v>
      </c>
      <c r="AL46">
        <f t="shared" si="40"/>
        <v>-54868.713942059803</v>
      </c>
      <c r="AN46">
        <f t="shared" si="41"/>
        <v>0</v>
      </c>
      <c r="AO46">
        <f t="shared" si="42"/>
        <v>0</v>
      </c>
      <c r="AP46">
        <f t="shared" si="43"/>
        <v>-2.4365082909761221E-2</v>
      </c>
      <c r="AQ46">
        <f t="shared" si="44"/>
        <v>-1095.6333552392036</v>
      </c>
      <c r="AR46">
        <f t="shared" si="45"/>
        <v>-1095.6577203221134</v>
      </c>
      <c r="AS46">
        <f t="shared" si="46"/>
        <v>19.859433668042929</v>
      </c>
      <c r="AT46">
        <f t="shared" si="47"/>
        <v>2.1942197576077827</v>
      </c>
      <c r="AU46">
        <f t="shared" si="48"/>
        <v>-1073.6040668964624</v>
      </c>
      <c r="AW46">
        <v>43</v>
      </c>
      <c r="AX46">
        <f>IF(Z46&gt;0, (R46*SUMPRODUCT(K46:$K$98, X46:$X$98)-K46*$AZ$3)/Z46, 0)</f>
        <v>5892.9426342159722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0.239685495</v>
      </c>
      <c r="Q47" s="5">
        <f t="shared" si="60"/>
        <v>12.5</v>
      </c>
      <c r="R47">
        <f t="shared" si="31"/>
        <v>2000000</v>
      </c>
      <c r="S47">
        <f t="shared" si="32"/>
        <v>-2274.0444325629378</v>
      </c>
      <c r="U47">
        <f t="shared" si="52"/>
        <v>0.239685495</v>
      </c>
      <c r="V47">
        <f t="shared" si="53"/>
        <v>0.01</v>
      </c>
      <c r="W47">
        <f t="shared" si="54"/>
        <v>9.9618159473994328E-2</v>
      </c>
      <c r="X47">
        <f t="shared" si="55"/>
        <v>2.3877027864513269E-2</v>
      </c>
      <c r="Y47">
        <f t="shared" si="56"/>
        <v>9.9618159473994334E-4</v>
      </c>
      <c r="Z47">
        <f t="shared" si="57"/>
        <v>7.4744950014741129E-2</v>
      </c>
      <c r="AB47">
        <f t="shared" si="58"/>
        <v>587.04409910642698</v>
      </c>
      <c r="AC47">
        <f t="shared" si="33"/>
        <v>-169.97333744321713</v>
      </c>
      <c r="AE47">
        <f t="shared" si="34"/>
        <v>0</v>
      </c>
      <c r="AF47">
        <f t="shared" si="35"/>
        <v>0</v>
      </c>
      <c r="AG47">
        <f t="shared" si="36"/>
        <v>-0.93431187518426406</v>
      </c>
      <c r="AH47">
        <f t="shared" si="37"/>
        <v>-47754.055729026535</v>
      </c>
      <c r="AI47">
        <f t="shared" si="38"/>
        <v>-47754.990040901721</v>
      </c>
      <c r="AJ47">
        <f t="shared" si="39"/>
        <v>757.01743654964412</v>
      </c>
      <c r="AK47">
        <f t="shared" si="61"/>
        <v>41.09308693744989</v>
      </c>
      <c r="AL47">
        <f t="shared" si="40"/>
        <v>-46956.879517414629</v>
      </c>
      <c r="AN47">
        <f t="shared" si="41"/>
        <v>0</v>
      </c>
      <c r="AO47">
        <f t="shared" si="42"/>
        <v>0</v>
      </c>
      <c r="AP47">
        <f t="shared" si="43"/>
        <v>-1.6322745645287007E-2</v>
      </c>
      <c r="AQ47">
        <f t="shared" si="44"/>
        <v>-834.27956542030813</v>
      </c>
      <c r="AR47">
        <f t="shared" si="45"/>
        <v>-834.29588816595344</v>
      </c>
      <c r="AS47">
        <f t="shared" si="46"/>
        <v>13.225351613357244</v>
      </c>
      <c r="AT47">
        <f t="shared" si="47"/>
        <v>0.71791017932569423</v>
      </c>
      <c r="AU47">
        <f t="shared" si="48"/>
        <v>-820.3526263732706</v>
      </c>
      <c r="AW47">
        <v>44</v>
      </c>
      <c r="AX47">
        <f>IF(Z47&gt;0, (R47*SUMPRODUCT(K47:$K$98, X47:$X$98)-K47*$AZ$3)/Z47, 0)</f>
        <v>-2274.0444325629378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0.26259210900000002</v>
      </c>
      <c r="Q48" s="5">
        <f t="shared" si="60"/>
        <v>12.5</v>
      </c>
      <c r="R48">
        <f t="shared" si="31"/>
        <v>2000000</v>
      </c>
      <c r="S48">
        <f t="shared" si="32"/>
        <v>-12909.99454233878</v>
      </c>
      <c r="U48">
        <f t="shared" si="52"/>
        <v>0.26259210900000002</v>
      </c>
      <c r="V48">
        <f t="shared" si="53"/>
        <v>0.01</v>
      </c>
      <c r="W48">
        <f t="shared" si="54"/>
        <v>7.4744950014741129E-2</v>
      </c>
      <c r="X48">
        <f t="shared" si="55"/>
        <v>1.9627434061470456E-2</v>
      </c>
      <c r="Y48">
        <f t="shared" si="56"/>
        <v>7.474495001474113E-4</v>
      </c>
      <c r="Z48">
        <f t="shared" si="57"/>
        <v>5.4370066453123263E-2</v>
      </c>
      <c r="AB48">
        <f t="shared" si="58"/>
        <v>-169.97333744321713</v>
      </c>
      <c r="AC48">
        <f t="shared" si="33"/>
        <v>-701.91726117641815</v>
      </c>
      <c r="AE48">
        <f t="shared" si="34"/>
        <v>0</v>
      </c>
      <c r="AF48">
        <f t="shared" si="35"/>
        <v>0</v>
      </c>
      <c r="AG48">
        <f t="shared" si="36"/>
        <v>-0.67962583066404081</v>
      </c>
      <c r="AH48">
        <f t="shared" si="37"/>
        <v>-39254.868122940912</v>
      </c>
      <c r="AI48">
        <f t="shared" si="38"/>
        <v>-39255.547748771576</v>
      </c>
      <c r="AJ48">
        <f t="shared" si="39"/>
        <v>531.94392373320102</v>
      </c>
      <c r="AK48">
        <f t="shared" si="61"/>
        <v>-11.898133621025201</v>
      </c>
      <c r="AL48">
        <f t="shared" si="40"/>
        <v>-38735.501958659399</v>
      </c>
      <c r="AN48">
        <f t="shared" si="41"/>
        <v>0</v>
      </c>
      <c r="AO48">
        <f t="shared" si="42"/>
        <v>0</v>
      </c>
      <c r="AP48">
        <f t="shared" si="43"/>
        <v>-1.0601155343899694E-2</v>
      </c>
      <c r="AQ48">
        <f t="shared" si="44"/>
        <v>-612.317743380926</v>
      </c>
      <c r="AR48">
        <f t="shared" si="45"/>
        <v>-612.32834453626992</v>
      </c>
      <c r="AS48">
        <f t="shared" si="46"/>
        <v>8.2975365492351756</v>
      </c>
      <c r="AT48">
        <f t="shared" si="47"/>
        <v>-0.18559324429402932</v>
      </c>
      <c r="AU48">
        <f t="shared" si="48"/>
        <v>-604.21640123132875</v>
      </c>
      <c r="AW48">
        <v>45</v>
      </c>
      <c r="AX48">
        <f>IF(Z48&gt;0, (R48*SUMPRODUCT(K48:$K$98, X48:$X$98)-K48*$AZ$3)/Z48, 0)</f>
        <v>-12909.99454233878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0.28653067599999998</v>
      </c>
      <c r="Q49" s="5">
        <f t="shared" si="60"/>
        <v>12.5</v>
      </c>
      <c r="R49">
        <f t="shared" si="31"/>
        <v>2000000</v>
      </c>
      <c r="S49">
        <f t="shared" si="32"/>
        <v>-27303.424261601445</v>
      </c>
      <c r="U49">
        <f t="shared" si="52"/>
        <v>0.28653067599999998</v>
      </c>
      <c r="V49">
        <f t="shared" si="53"/>
        <v>0.01</v>
      </c>
      <c r="W49">
        <f t="shared" si="54"/>
        <v>5.4370066453123263E-2</v>
      </c>
      <c r="X49">
        <f t="shared" si="55"/>
        <v>1.557869189497833E-2</v>
      </c>
      <c r="Y49">
        <f t="shared" si="56"/>
        <v>5.437006645312326E-4</v>
      </c>
      <c r="Z49">
        <f t="shared" si="57"/>
        <v>3.8247673893613707E-2</v>
      </c>
      <c r="AB49">
        <f t="shared" si="58"/>
        <v>-701.91726117641815</v>
      </c>
      <c r="AC49">
        <f t="shared" si="33"/>
        <v>-1044.2924673367127</v>
      </c>
      <c r="AE49">
        <f t="shared" si="34"/>
        <v>0</v>
      </c>
      <c r="AF49">
        <f t="shared" si="35"/>
        <v>0</v>
      </c>
      <c r="AG49">
        <f t="shared" si="36"/>
        <v>-0.47809592367017134</v>
      </c>
      <c r="AH49">
        <f t="shared" si="37"/>
        <v>-31157.383789956661</v>
      </c>
      <c r="AI49">
        <f t="shared" si="38"/>
        <v>-31157.861885880331</v>
      </c>
      <c r="AJ49">
        <f t="shared" si="39"/>
        <v>342.37520616029451</v>
      </c>
      <c r="AK49">
        <f t="shared" si="61"/>
        <v>-49.134208282349277</v>
      </c>
      <c r="AL49">
        <f t="shared" si="40"/>
        <v>-30864.620888002388</v>
      </c>
      <c r="AN49">
        <f t="shared" si="41"/>
        <v>0</v>
      </c>
      <c r="AO49">
        <f t="shared" si="42"/>
        <v>0</v>
      </c>
      <c r="AP49">
        <f t="shared" si="43"/>
        <v>-6.6585603423143808E-3</v>
      </c>
      <c r="AQ49">
        <f t="shared" si="44"/>
        <v>-433.93660100979878</v>
      </c>
      <c r="AR49">
        <f t="shared" si="45"/>
        <v>-433.94325957014109</v>
      </c>
      <c r="AS49">
        <f t="shared" si="46"/>
        <v>4.7683442946553622</v>
      </c>
      <c r="AT49">
        <f t="shared" si="47"/>
        <v>-0.6843042881611533</v>
      </c>
      <c r="AU49">
        <f t="shared" si="48"/>
        <v>-429.85921956364689</v>
      </c>
      <c r="AW49">
        <v>46</v>
      </c>
      <c r="AX49">
        <f>IF(Z49&gt;0, (R49*SUMPRODUCT(K49:$K$98, X49:$X$98)-K49*$AZ$3)/Z49, 0)</f>
        <v>-27303.424261601445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0.31063079199999999</v>
      </c>
      <c r="Q50" s="5">
        <f t="shared" si="60"/>
        <v>12.5</v>
      </c>
      <c r="R50">
        <f t="shared" si="31"/>
        <v>2000000</v>
      </c>
      <c r="S50">
        <f t="shared" si="32"/>
        <v>-47613.725615156902</v>
      </c>
      <c r="U50">
        <f t="shared" si="52"/>
        <v>0.31063079199999999</v>
      </c>
      <c r="V50">
        <f t="shared" si="53"/>
        <v>0.01</v>
      </c>
      <c r="W50">
        <f t="shared" si="54"/>
        <v>3.8247673893613707E-2</v>
      </c>
      <c r="X50">
        <f t="shared" si="55"/>
        <v>1.1880905233730948E-2</v>
      </c>
      <c r="Y50">
        <f t="shared" si="56"/>
        <v>3.8247673893613708E-4</v>
      </c>
      <c r="Z50">
        <f t="shared" si="57"/>
        <v>2.5984291920946621E-2</v>
      </c>
      <c r="AB50">
        <f t="shared" si="58"/>
        <v>-1044.2924673367127</v>
      </c>
      <c r="AC50">
        <f t="shared" si="33"/>
        <v>-1237.2089458280907</v>
      </c>
      <c r="AE50">
        <f t="shared" si="34"/>
        <v>0</v>
      </c>
      <c r="AF50">
        <f t="shared" si="35"/>
        <v>0</v>
      </c>
      <c r="AG50">
        <f t="shared" si="36"/>
        <v>-0.32480364901183278</v>
      </c>
      <c r="AH50">
        <f t="shared" si="37"/>
        <v>-23761.810467461895</v>
      </c>
      <c r="AI50">
        <f t="shared" si="38"/>
        <v>-23762.135271110907</v>
      </c>
      <c r="AJ50">
        <f t="shared" si="39"/>
        <v>192.91647849137803</v>
      </c>
      <c r="AK50">
        <f t="shared" si="61"/>
        <v>-73.1004727135699</v>
      </c>
      <c r="AL50">
        <f t="shared" si="40"/>
        <v>-23642.319265333099</v>
      </c>
      <c r="AN50">
        <f t="shared" si="41"/>
        <v>0</v>
      </c>
      <c r="AO50">
        <f t="shared" si="42"/>
        <v>0</v>
      </c>
      <c r="AP50">
        <f t="shared" si="43"/>
        <v>-4.0389472019449367E-3</v>
      </c>
      <c r="AQ50">
        <f t="shared" si="44"/>
        <v>-295.47912467327234</v>
      </c>
      <c r="AR50">
        <f t="shared" si="45"/>
        <v>-295.48316362047427</v>
      </c>
      <c r="AS50">
        <f t="shared" si="46"/>
        <v>2.3989246222521223</v>
      </c>
      <c r="AT50">
        <f t="shared" si="47"/>
        <v>-0.9090074899884184</v>
      </c>
      <c r="AU50">
        <f t="shared" si="48"/>
        <v>-293.99324648821062</v>
      </c>
      <c r="AW50">
        <v>47</v>
      </c>
      <c r="AX50">
        <f>IF(Z50&gt;0, (R50*SUMPRODUCT(K50:$K$98, X50:$X$98)-K50*$AZ$3)/Z50, 0)</f>
        <v>-47613.725615156902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0.33433633699999998</v>
      </c>
      <c r="Q51" s="5">
        <f t="shared" si="60"/>
        <v>12.5</v>
      </c>
      <c r="R51">
        <f t="shared" si="31"/>
        <v>2000000</v>
      </c>
      <c r="S51">
        <f t="shared" si="32"/>
        <v>-77331.392467499856</v>
      </c>
      <c r="U51">
        <f t="shared" si="52"/>
        <v>0.33433633699999998</v>
      </c>
      <c r="V51">
        <f t="shared" si="53"/>
        <v>0.01</v>
      </c>
      <c r="W51">
        <f t="shared" si="54"/>
        <v>2.5984291920946621E-2</v>
      </c>
      <c r="X51">
        <f t="shared" si="55"/>
        <v>8.6874929803879859E-3</v>
      </c>
      <c r="Y51">
        <f t="shared" si="56"/>
        <v>2.5984291920946623E-4</v>
      </c>
      <c r="Z51">
        <f t="shared" si="57"/>
        <v>1.7036956021349168E-2</v>
      </c>
      <c r="AB51">
        <f t="shared" si="58"/>
        <v>-1237.2089458280907</v>
      </c>
      <c r="AC51">
        <f t="shared" si="33"/>
        <v>-1317.4915325384873</v>
      </c>
      <c r="AE51">
        <f t="shared" si="34"/>
        <v>0</v>
      </c>
      <c r="AF51">
        <f t="shared" si="35"/>
        <v>0</v>
      </c>
      <c r="AG51">
        <f t="shared" si="36"/>
        <v>-0.2129619502668646</v>
      </c>
      <c r="AH51">
        <f t="shared" si="37"/>
        <v>-17374.985960775972</v>
      </c>
      <c r="AI51">
        <f t="shared" si="38"/>
        <v>-17375.198922726238</v>
      </c>
      <c r="AJ51">
        <f t="shared" si="39"/>
        <v>80.282586710396572</v>
      </c>
      <c r="AK51">
        <f t="shared" si="61"/>
        <v>-86.604626207966362</v>
      </c>
      <c r="AL51">
        <f t="shared" si="40"/>
        <v>-17381.520962223807</v>
      </c>
      <c r="AN51">
        <f t="shared" si="41"/>
        <v>0</v>
      </c>
      <c r="AO51">
        <f t="shared" si="42"/>
        <v>0</v>
      </c>
      <c r="AP51">
        <f t="shared" si="43"/>
        <v>-2.3644561759739442E-3</v>
      </c>
      <c r="AQ51">
        <f t="shared" si="44"/>
        <v>-192.90954469066702</v>
      </c>
      <c r="AR51">
        <f t="shared" si="45"/>
        <v>-192.91190914684299</v>
      </c>
      <c r="AS51">
        <f t="shared" si="46"/>
        <v>0.89135480649331889</v>
      </c>
      <c r="AT51">
        <f t="shared" si="47"/>
        <v>-0.9615466192375598</v>
      </c>
      <c r="AU51">
        <f t="shared" si="48"/>
        <v>-192.98210095958723</v>
      </c>
      <c r="AW51">
        <v>48</v>
      </c>
      <c r="AX51">
        <f>IF(Z51&gt;0, (R51*SUMPRODUCT(K51:$K$98, X51:$X$98)-K51*$AZ$3)/Z51, 0)</f>
        <v>-77331.392467499856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0.35860877099999999</v>
      </c>
      <c r="Q52" s="5">
        <f t="shared" si="60"/>
        <v>12.5</v>
      </c>
      <c r="R52">
        <f t="shared" si="31"/>
        <v>2000000</v>
      </c>
      <c r="S52">
        <f t="shared" si="32"/>
        <v>-122549.33516409024</v>
      </c>
      <c r="U52">
        <f t="shared" si="52"/>
        <v>0.35860877099999999</v>
      </c>
      <c r="V52">
        <f t="shared" si="53"/>
        <v>0.01</v>
      </c>
      <c r="W52">
        <f t="shared" si="54"/>
        <v>1.7036956021349168E-2</v>
      </c>
      <c r="X52">
        <f t="shared" si="55"/>
        <v>6.1096018603970749E-3</v>
      </c>
      <c r="Y52">
        <f t="shared" si="56"/>
        <v>1.7036956021349169E-4</v>
      </c>
      <c r="Z52">
        <f t="shared" si="57"/>
        <v>1.07569846007386E-2</v>
      </c>
      <c r="AB52">
        <f t="shared" si="58"/>
        <v>-1317.4915325384873</v>
      </c>
      <c r="AC52">
        <f t="shared" si="33"/>
        <v>-1318.2613111908722</v>
      </c>
      <c r="AE52">
        <f t="shared" si="34"/>
        <v>0</v>
      </c>
      <c r="AF52">
        <f t="shared" si="35"/>
        <v>0</v>
      </c>
      <c r="AG52">
        <f t="shared" si="36"/>
        <v>-0.13446230750923249</v>
      </c>
      <c r="AH52">
        <f t="shared" si="37"/>
        <v>-12219.20372079415</v>
      </c>
      <c r="AI52">
        <f t="shared" si="38"/>
        <v>-12219.33818310166</v>
      </c>
      <c r="AJ52">
        <f t="shared" si="39"/>
        <v>0.76977865238495724</v>
      </c>
      <c r="AK52">
        <f t="shared" si="61"/>
        <v>-92.224407277694112</v>
      </c>
      <c r="AL52">
        <f t="shared" si="40"/>
        <v>-12310.792811726968</v>
      </c>
      <c r="AN52">
        <f t="shared" si="41"/>
        <v>0</v>
      </c>
      <c r="AO52">
        <f t="shared" si="42"/>
        <v>0</v>
      </c>
      <c r="AP52">
        <f t="shared" si="43"/>
        <v>-1.3329436525578828E-3</v>
      </c>
      <c r="AQ52">
        <f t="shared" si="44"/>
        <v>-121.13067476419656</v>
      </c>
      <c r="AR52">
        <f t="shared" si="45"/>
        <v>-121.13200770784911</v>
      </c>
      <c r="AS52">
        <f t="shared" si="46"/>
        <v>7.6309233983704854E-3</v>
      </c>
      <c r="AT52">
        <f t="shared" si="47"/>
        <v>-0.91423344258222494</v>
      </c>
      <c r="AU52">
        <f t="shared" si="48"/>
        <v>-122.03861022703296</v>
      </c>
      <c r="AW52">
        <v>49</v>
      </c>
      <c r="AX52">
        <f>IF(Z52&gt;0, (R52*SUMPRODUCT(K52:$K$98, X52:$X$98)-K52*$AZ$3)/Z52, 0)</f>
        <v>-122549.33516409024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0.383306127</v>
      </c>
      <c r="Q53" s="5">
        <f t="shared" si="60"/>
        <v>12.5</v>
      </c>
      <c r="R53">
        <f t="shared" si="31"/>
        <v>2000000</v>
      </c>
      <c r="S53">
        <f t="shared" si="32"/>
        <v>-194269.1419774711</v>
      </c>
      <c r="U53">
        <f t="shared" si="52"/>
        <v>0.383306127</v>
      </c>
      <c r="V53">
        <f t="shared" si="53"/>
        <v>0.01</v>
      </c>
      <c r="W53">
        <f t="shared" si="54"/>
        <v>1.07569846007386E-2</v>
      </c>
      <c r="X53">
        <f t="shared" si="55"/>
        <v>4.1232181055077541E-3</v>
      </c>
      <c r="Y53">
        <f t="shared" si="56"/>
        <v>1.07569846007386E-4</v>
      </c>
      <c r="Z53">
        <f t="shared" si="57"/>
        <v>6.5261966492234603E-3</v>
      </c>
      <c r="AB53">
        <f t="shared" si="58"/>
        <v>-1318.2613111908722</v>
      </c>
      <c r="AC53">
        <f t="shared" si="33"/>
        <v>-1267.8386234208886</v>
      </c>
      <c r="AE53">
        <f t="shared" si="34"/>
        <v>0</v>
      </c>
      <c r="AF53">
        <f t="shared" si="35"/>
        <v>0</v>
      </c>
      <c r="AG53">
        <f t="shared" si="36"/>
        <v>-8.1577458115293253E-2</v>
      </c>
      <c r="AH53">
        <f t="shared" si="37"/>
        <v>-8246.4362110155089</v>
      </c>
      <c r="AI53">
        <f t="shared" si="38"/>
        <v>-8246.517788473624</v>
      </c>
      <c r="AJ53">
        <f t="shared" si="39"/>
        <v>-50.422687769983668</v>
      </c>
      <c r="AK53">
        <f t="shared" si="61"/>
        <v>-92.27829178336107</v>
      </c>
      <c r="AL53">
        <f t="shared" si="40"/>
        <v>-8389.218768026969</v>
      </c>
      <c r="AN53">
        <f t="shared" si="41"/>
        <v>0</v>
      </c>
      <c r="AO53">
        <f t="shared" si="42"/>
        <v>0</v>
      </c>
      <c r="AP53">
        <f t="shared" si="43"/>
        <v>-7.2204352416170374E-4</v>
      </c>
      <c r="AQ53">
        <f t="shared" si="44"/>
        <v>-72.989352710170806</v>
      </c>
      <c r="AR53">
        <f t="shared" si="45"/>
        <v>-72.990074753694969</v>
      </c>
      <c r="AS53">
        <f t="shared" si="46"/>
        <v>-0.44629210098321254</v>
      </c>
      <c r="AT53">
        <f t="shared" si="47"/>
        <v>-0.81675679216081321</v>
      </c>
      <c r="AU53">
        <f t="shared" si="48"/>
        <v>-74.253123646839001</v>
      </c>
      <c r="AW53">
        <v>50</v>
      </c>
      <c r="AX53">
        <f>IF(Z53&gt;0, (R53*SUMPRODUCT(K53:$K$98, X53:$X$98)-K53*$AZ$3)/Z53, 0)</f>
        <v>-194269.1419774711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0.40826881399999998</v>
      </c>
      <c r="Q54" s="5">
        <f t="shared" si="60"/>
        <v>12.5</v>
      </c>
      <c r="R54">
        <f t="shared" si="31"/>
        <v>2000000</v>
      </c>
      <c r="S54">
        <f t="shared" si="32"/>
        <v>-312829.6581333169</v>
      </c>
      <c r="U54">
        <f t="shared" si="52"/>
        <v>0.40826881399999998</v>
      </c>
      <c r="V54">
        <f t="shared" si="53"/>
        <v>0.01</v>
      </c>
      <c r="W54">
        <f t="shared" si="54"/>
        <v>6.5261966492234603E-3</v>
      </c>
      <c r="X54">
        <f t="shared" si="55"/>
        <v>2.6644425659092361E-3</v>
      </c>
      <c r="Y54">
        <f t="shared" si="56"/>
        <v>6.5261966492234603E-5</v>
      </c>
      <c r="Z54">
        <f t="shared" si="57"/>
        <v>3.7964921168219899E-3</v>
      </c>
      <c r="AB54">
        <f t="shared" si="58"/>
        <v>-1267.8386234208886</v>
      </c>
      <c r="AC54">
        <f t="shared" si="33"/>
        <v>-1187.6553310112556</v>
      </c>
      <c r="AE54">
        <f t="shared" si="34"/>
        <v>0</v>
      </c>
      <c r="AF54">
        <f t="shared" si="35"/>
        <v>0</v>
      </c>
      <c r="AG54">
        <f t="shared" si="36"/>
        <v>-4.7456151460274876E-2</v>
      </c>
      <c r="AH54">
        <f t="shared" si="37"/>
        <v>-5328.8851318184725</v>
      </c>
      <c r="AI54">
        <f t="shared" si="38"/>
        <v>-5328.9325879699327</v>
      </c>
      <c r="AJ54">
        <f t="shared" si="39"/>
        <v>-80.183292409632941</v>
      </c>
      <c r="AK54">
        <f t="shared" si="61"/>
        <v>-88.748703639462207</v>
      </c>
      <c r="AL54">
        <f t="shared" si="40"/>
        <v>-5497.8645840190284</v>
      </c>
      <c r="AN54">
        <f t="shared" si="41"/>
        <v>0</v>
      </c>
      <c r="AO54">
        <f t="shared" si="42"/>
        <v>0</v>
      </c>
      <c r="AP54">
        <f t="shared" si="43"/>
        <v>-3.7503146040554253E-4</v>
      </c>
      <c r="AQ54">
        <f t="shared" si="44"/>
        <v>-42.112550466554161</v>
      </c>
      <c r="AR54">
        <f t="shared" si="45"/>
        <v>-42.112925498014569</v>
      </c>
      <c r="AS54">
        <f t="shared" si="46"/>
        <v>-0.63366405254504632</v>
      </c>
      <c r="AT54">
        <f t="shared" si="47"/>
        <v>-0.70135387954641815</v>
      </c>
      <c r="AU54">
        <f t="shared" si="48"/>
        <v>-43.447943430106037</v>
      </c>
      <c r="AW54">
        <v>51</v>
      </c>
      <c r="AX54">
        <f>IF(Z54&gt;0, (R54*SUMPRODUCT(K54:$K$98, X54:$X$98)-K54*$AZ$3)/Z54, 0)</f>
        <v>-312829.6581333169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0.43333920100000001</v>
      </c>
      <c r="Q55" s="5">
        <f t="shared" si="60"/>
        <v>12.5</v>
      </c>
      <c r="R55">
        <f t="shared" si="31"/>
        <v>2000000</v>
      </c>
      <c r="S55">
        <f t="shared" si="32"/>
        <v>-517189.42926736234</v>
      </c>
      <c r="U55">
        <f t="shared" si="52"/>
        <v>0.43333920100000001</v>
      </c>
      <c r="V55">
        <f t="shared" si="53"/>
        <v>0.01</v>
      </c>
      <c r="W55">
        <f t="shared" si="54"/>
        <v>3.7964921168219899E-3</v>
      </c>
      <c r="X55">
        <f t="shared" si="55"/>
        <v>1.6451688605064398E-3</v>
      </c>
      <c r="Y55">
        <f t="shared" si="56"/>
        <v>3.79649211682199E-5</v>
      </c>
      <c r="Z55">
        <f t="shared" si="57"/>
        <v>2.1133583351473301E-3</v>
      </c>
      <c r="AB55">
        <f t="shared" si="58"/>
        <v>-1187.6553310112556</v>
      </c>
      <c r="AC55">
        <f t="shared" si="33"/>
        <v>-1093.0065911922707</v>
      </c>
      <c r="AE55">
        <f t="shared" si="34"/>
        <v>0</v>
      </c>
      <c r="AF55">
        <f t="shared" si="35"/>
        <v>0</v>
      </c>
      <c r="AG55">
        <f t="shared" si="36"/>
        <v>-2.6416979189341626E-2</v>
      </c>
      <c r="AH55">
        <f t="shared" si="37"/>
        <v>-3290.3377210128797</v>
      </c>
      <c r="AI55">
        <f t="shared" si="38"/>
        <v>-3290.3641379920691</v>
      </c>
      <c r="AJ55">
        <f t="shared" si="39"/>
        <v>-94.64873981898495</v>
      </c>
      <c r="AK55">
        <f t="shared" si="61"/>
        <v>-83.135873170787903</v>
      </c>
      <c r="AL55">
        <f t="shared" si="40"/>
        <v>-3468.1487509818417</v>
      </c>
      <c r="AN55">
        <f t="shared" si="41"/>
        <v>0</v>
      </c>
      <c r="AO55">
        <f t="shared" si="42"/>
        <v>0</v>
      </c>
      <c r="AP55">
        <f t="shared" si="43"/>
        <v>-1.8639760035668403E-4</v>
      </c>
      <c r="AQ55">
        <f t="shared" si="44"/>
        <v>-23.216547628857274</v>
      </c>
      <c r="AR55">
        <f t="shared" si="45"/>
        <v>-23.216734026457633</v>
      </c>
      <c r="AS55">
        <f t="shared" si="46"/>
        <v>-0.66783934122797073</v>
      </c>
      <c r="AT55">
        <f t="shared" si="47"/>
        <v>-0.58660481773952211</v>
      </c>
      <c r="AU55">
        <f t="shared" si="48"/>
        <v>-24.471178185425121</v>
      </c>
      <c r="AW55">
        <v>52</v>
      </c>
      <c r="AX55">
        <f>IF(Z55&gt;0, (R55*SUMPRODUCT(K55:$K$98, X55:$X$98)-K55*$AZ$3)/Z55, 0)</f>
        <v>-517189.42926736234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0.458542742</v>
      </c>
      <c r="Q56" s="5">
        <f t="shared" si="60"/>
        <v>12.5</v>
      </c>
      <c r="R56">
        <f t="shared" si="31"/>
        <v>2000000</v>
      </c>
      <c r="S56">
        <f t="shared" si="32"/>
        <v>-885105.57265250257</v>
      </c>
      <c r="U56">
        <f t="shared" si="52"/>
        <v>0.458542742</v>
      </c>
      <c r="V56">
        <f t="shared" si="53"/>
        <v>0.01</v>
      </c>
      <c r="W56">
        <f t="shared" si="54"/>
        <v>2.1133583351473301E-3</v>
      </c>
      <c r="X56">
        <f t="shared" si="55"/>
        <v>9.6906512582701175E-4</v>
      </c>
      <c r="Y56">
        <f t="shared" si="56"/>
        <v>2.11335833514733E-5</v>
      </c>
      <c r="Z56">
        <f t="shared" si="57"/>
        <v>1.123159625968845E-3</v>
      </c>
      <c r="AB56">
        <f t="shared" si="58"/>
        <v>-1093.0065911922707</v>
      </c>
      <c r="AC56">
        <f t="shared" si="33"/>
        <v>-994.11484392332511</v>
      </c>
      <c r="AE56">
        <f t="shared" si="34"/>
        <v>0</v>
      </c>
      <c r="AF56">
        <f t="shared" si="35"/>
        <v>0</v>
      </c>
      <c r="AG56">
        <f t="shared" si="36"/>
        <v>-1.4039495324610563E-2</v>
      </c>
      <c r="AH56">
        <f t="shared" si="37"/>
        <v>-1938.1302516540236</v>
      </c>
      <c r="AI56">
        <f t="shared" si="38"/>
        <v>-1938.1442911493482</v>
      </c>
      <c r="AJ56">
        <f t="shared" si="39"/>
        <v>-98.891747268945551</v>
      </c>
      <c r="AK56">
        <f t="shared" si="61"/>
        <v>-76.51046138345896</v>
      </c>
      <c r="AL56">
        <f t="shared" si="40"/>
        <v>-2113.5464998017524</v>
      </c>
      <c r="AN56">
        <f t="shared" si="41"/>
        <v>0</v>
      </c>
      <c r="AO56">
        <f t="shared" si="42"/>
        <v>0</v>
      </c>
      <c r="AP56">
        <f t="shared" si="43"/>
        <v>-8.8448533556556349E-5</v>
      </c>
      <c r="AQ56">
        <f t="shared" si="44"/>
        <v>-12.210180967110581</v>
      </c>
      <c r="AR56">
        <f t="shared" si="45"/>
        <v>-12.210269415644138</v>
      </c>
      <c r="AS56">
        <f t="shared" si="46"/>
        <v>-0.62301598629767307</v>
      </c>
      <c r="AT56">
        <f t="shared" si="47"/>
        <v>-0.48201434272639659</v>
      </c>
      <c r="AU56">
        <f t="shared" si="48"/>
        <v>-13.315299744668206</v>
      </c>
      <c r="AW56">
        <v>53</v>
      </c>
      <c r="AX56">
        <f>IF(Z56&gt;0, (R56*SUMPRODUCT(K56:$K$98, X56:$X$98)-K56*$AZ$3)/Z56, 0)</f>
        <v>-885105.57265250257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0.48392545599999998</v>
      </c>
      <c r="Q57" s="5">
        <f t="shared" si="60"/>
        <v>12.5</v>
      </c>
      <c r="R57">
        <f t="shared" si="31"/>
        <v>2000000</v>
      </c>
      <c r="S57">
        <f t="shared" si="32"/>
        <v>-1578634.4511355052</v>
      </c>
      <c r="U57">
        <f t="shared" si="52"/>
        <v>0.48392545599999998</v>
      </c>
      <c r="V57">
        <f t="shared" si="53"/>
        <v>0.01</v>
      </c>
      <c r="W57">
        <f t="shared" si="54"/>
        <v>1.123159625968845E-3</v>
      </c>
      <c r="X57">
        <f t="shared" si="55"/>
        <v>5.4352553415776272E-4</v>
      </c>
      <c r="Y57">
        <f t="shared" si="56"/>
        <v>1.123159625968845E-5</v>
      </c>
      <c r="Z57">
        <f t="shared" si="57"/>
        <v>5.6840249555139383E-4</v>
      </c>
      <c r="AB57">
        <f t="shared" si="58"/>
        <v>-994.11484392332511</v>
      </c>
      <c r="AC57">
        <f t="shared" si="33"/>
        <v>-897.29976158882607</v>
      </c>
      <c r="AE57">
        <f t="shared" si="34"/>
        <v>0</v>
      </c>
      <c r="AF57">
        <f t="shared" si="35"/>
        <v>0</v>
      </c>
      <c r="AG57">
        <f t="shared" si="36"/>
        <v>-7.1050311943924227E-3</v>
      </c>
      <c r="AH57">
        <f t="shared" si="37"/>
        <v>-1087.0510683155255</v>
      </c>
      <c r="AI57">
        <f t="shared" si="38"/>
        <v>-1087.05817334672</v>
      </c>
      <c r="AJ57">
        <f t="shared" si="39"/>
        <v>-96.815082334499039</v>
      </c>
      <c r="AK57">
        <f t="shared" si="61"/>
        <v>-69.588039074632761</v>
      </c>
      <c r="AL57">
        <f t="shared" si="40"/>
        <v>-1253.4612947558517</v>
      </c>
      <c r="AN57">
        <f t="shared" si="41"/>
        <v>0</v>
      </c>
      <c r="AO57">
        <f t="shared" si="42"/>
        <v>0</v>
      </c>
      <c r="AP57">
        <f t="shared" si="43"/>
        <v>-3.99656707920562E-5</v>
      </c>
      <c r="AQ57">
        <f t="shared" si="44"/>
        <v>-6.1146424191268327</v>
      </c>
      <c r="AR57">
        <f t="shared" si="45"/>
        <v>-6.114682384797625</v>
      </c>
      <c r="AS57">
        <f t="shared" si="46"/>
        <v>-0.54458307112573923</v>
      </c>
      <c r="AT57">
        <f t="shared" si="47"/>
        <v>-0.39143144971924942</v>
      </c>
      <c r="AU57">
        <f t="shared" si="48"/>
        <v>-7.0506969056426128</v>
      </c>
      <c r="AW57">
        <v>54</v>
      </c>
      <c r="AX57">
        <f>IF(Z57&gt;0, (R57*SUMPRODUCT(K57:$K$98, X57:$X$98)-K57*$AZ$3)/Z57, 0)</f>
        <v>-1578634.4511355052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0.50934341699999997</v>
      </c>
      <c r="Q58" s="5">
        <f t="shared" si="60"/>
        <v>12.5</v>
      </c>
      <c r="R58">
        <f t="shared" si="31"/>
        <v>2000000</v>
      </c>
      <c r="S58">
        <f t="shared" si="32"/>
        <v>-2950408.2449734369</v>
      </c>
      <c r="U58">
        <f t="shared" si="52"/>
        <v>0.50934341699999997</v>
      </c>
      <c r="V58">
        <f t="shared" si="53"/>
        <v>0.01</v>
      </c>
      <c r="W58">
        <f t="shared" si="54"/>
        <v>5.6840249555139383E-4</v>
      </c>
      <c r="X58">
        <f t="shared" si="55"/>
        <v>2.8951206931547422E-4</v>
      </c>
      <c r="Y58">
        <f t="shared" si="56"/>
        <v>5.6840249555139382E-6</v>
      </c>
      <c r="Z58">
        <f t="shared" si="57"/>
        <v>2.7320640128040567E-4</v>
      </c>
      <c r="AB58">
        <f t="shared" si="58"/>
        <v>-897.29976158882607</v>
      </c>
      <c r="AC58">
        <f t="shared" si="33"/>
        <v>-806.0704189172302</v>
      </c>
      <c r="AE58">
        <f t="shared" si="34"/>
        <v>0</v>
      </c>
      <c r="AF58">
        <f t="shared" si="35"/>
        <v>0</v>
      </c>
      <c r="AG58">
        <f t="shared" si="36"/>
        <v>-3.415080016005071E-3</v>
      </c>
      <c r="AH58">
        <f t="shared" si="37"/>
        <v>-579.02413863094841</v>
      </c>
      <c r="AI58">
        <f t="shared" si="38"/>
        <v>-579.02755371096441</v>
      </c>
      <c r="AJ58">
        <f t="shared" si="39"/>
        <v>-91.229342671595873</v>
      </c>
      <c r="AK58">
        <f t="shared" si="61"/>
        <v>-62.810983311217832</v>
      </c>
      <c r="AL58">
        <f t="shared" si="40"/>
        <v>-733.06787969377808</v>
      </c>
      <c r="AN58">
        <f t="shared" si="41"/>
        <v>0</v>
      </c>
      <c r="AO58">
        <f t="shared" si="42"/>
        <v>0</v>
      </c>
      <c r="AP58">
        <f t="shared" si="43"/>
        <v>-1.7151573893046999E-5</v>
      </c>
      <c r="AQ58">
        <f t="shared" si="44"/>
        <v>-2.9080359034175718</v>
      </c>
      <c r="AR58">
        <f t="shared" si="45"/>
        <v>-2.9080530549914645</v>
      </c>
      <c r="AS58">
        <f t="shared" si="46"/>
        <v>-0.45818159595463459</v>
      </c>
      <c r="AT58">
        <f t="shared" si="47"/>
        <v>-0.31545592387539972</v>
      </c>
      <c r="AU58">
        <f t="shared" si="48"/>
        <v>-3.681690574821499</v>
      </c>
      <c r="AW58">
        <v>55</v>
      </c>
      <c r="AX58">
        <f>IF(Z58&gt;0, (R58*SUMPRODUCT(K58:$K$98, X58:$X$98)-K58*$AZ$3)/Z58, 0)</f>
        <v>-2950408.2449734369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0.53464878299999996</v>
      </c>
      <c r="Q59" s="5">
        <f t="shared" si="60"/>
        <v>12.5</v>
      </c>
      <c r="R59">
        <f t="shared" si="31"/>
        <v>2000000</v>
      </c>
      <c r="S59">
        <f t="shared" si="32"/>
        <v>-5804147.361763712</v>
      </c>
      <c r="U59">
        <f t="shared" si="52"/>
        <v>0.53464878299999996</v>
      </c>
      <c r="V59">
        <f t="shared" si="53"/>
        <v>0.01</v>
      </c>
      <c r="W59">
        <f t="shared" si="54"/>
        <v>2.7320640128040567E-4</v>
      </c>
      <c r="X59">
        <f t="shared" si="55"/>
        <v>1.4606946995237853E-4</v>
      </c>
      <c r="Y59">
        <f t="shared" si="56"/>
        <v>2.7320640128040566E-6</v>
      </c>
      <c r="Z59">
        <f t="shared" si="57"/>
        <v>1.2440486731522308E-4</v>
      </c>
      <c r="AB59">
        <f t="shared" si="58"/>
        <v>-806.0704189172302</v>
      </c>
      <c r="AC59">
        <f t="shared" si="33"/>
        <v>-722.06418241821666</v>
      </c>
      <c r="AE59">
        <f t="shared" si="34"/>
        <v>0</v>
      </c>
      <c r="AF59">
        <f t="shared" si="35"/>
        <v>0</v>
      </c>
      <c r="AG59">
        <f t="shared" si="36"/>
        <v>-1.5550608414402886E-3</v>
      </c>
      <c r="AH59">
        <f t="shared" si="37"/>
        <v>-292.13893990475708</v>
      </c>
      <c r="AI59">
        <f t="shared" si="38"/>
        <v>-292.14049496559852</v>
      </c>
      <c r="AJ59">
        <f t="shared" si="39"/>
        <v>-84.006236499013539</v>
      </c>
      <c r="AK59">
        <f t="shared" si="61"/>
        <v>-56.424929324206119</v>
      </c>
      <c r="AL59">
        <f t="shared" si="40"/>
        <v>-432.57166078881818</v>
      </c>
      <c r="AN59">
        <f t="shared" si="41"/>
        <v>0</v>
      </c>
      <c r="AO59">
        <f t="shared" si="42"/>
        <v>0</v>
      </c>
      <c r="AP59">
        <f t="shared" si="43"/>
        <v>-6.973205397914624E-6</v>
      </c>
      <c r="AQ59">
        <f t="shared" si="44"/>
        <v>-1.3100097297788786</v>
      </c>
      <c r="AR59">
        <f t="shared" si="45"/>
        <v>-1.3100167029842764</v>
      </c>
      <c r="AS59">
        <f t="shared" si="46"/>
        <v>-0.37670085066951836</v>
      </c>
      <c r="AT59">
        <f t="shared" si="47"/>
        <v>-0.25302072514158508</v>
      </c>
      <c r="AU59">
        <f t="shared" si="48"/>
        <v>-1.9397382787953799</v>
      </c>
      <c r="AW59">
        <v>56</v>
      </c>
      <c r="AX59">
        <f>IF(Z59&gt;0, (R59*SUMPRODUCT(K59:$K$98, X59:$X$98)-K59*$AZ$3)/Z59, 0)</f>
        <v>-5804147.361763712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0.56402811100000005</v>
      </c>
      <c r="Q60" s="5">
        <f t="shared" si="60"/>
        <v>12.5</v>
      </c>
      <c r="R60">
        <f t="shared" si="31"/>
        <v>2000000</v>
      </c>
      <c r="S60">
        <f t="shared" si="32"/>
        <v>-12185995.351213314</v>
      </c>
      <c r="U60">
        <f t="shared" si="52"/>
        <v>0.56402811100000005</v>
      </c>
      <c r="V60">
        <f t="shared" si="53"/>
        <v>0.01</v>
      </c>
      <c r="W60">
        <f t="shared" si="54"/>
        <v>1.2440486731522308E-4</v>
      </c>
      <c r="X60">
        <f t="shared" si="55"/>
        <v>7.0167842311010919E-5</v>
      </c>
      <c r="Y60">
        <f t="shared" si="56"/>
        <v>1.2440486731522308E-6</v>
      </c>
      <c r="Z60">
        <f t="shared" si="57"/>
        <v>5.2992976331059934E-5</v>
      </c>
      <c r="AB60">
        <f t="shared" si="58"/>
        <v>-722.06418241821666</v>
      </c>
      <c r="AC60">
        <f t="shared" si="33"/>
        <v>-645.77216321725348</v>
      </c>
      <c r="AE60">
        <f t="shared" si="34"/>
        <v>0</v>
      </c>
      <c r="AF60">
        <f t="shared" si="35"/>
        <v>0</v>
      </c>
      <c r="AG60">
        <f t="shared" si="36"/>
        <v>-6.6241220413824919E-4</v>
      </c>
      <c r="AH60">
        <f t="shared" si="37"/>
        <v>-140.33568462202183</v>
      </c>
      <c r="AI60">
        <f t="shared" si="38"/>
        <v>-140.33634703422598</v>
      </c>
      <c r="AJ60">
        <f t="shared" si="39"/>
        <v>-76.292019200963182</v>
      </c>
      <c r="AK60">
        <f t="shared" si="61"/>
        <v>-50.544492769275173</v>
      </c>
      <c r="AL60">
        <f t="shared" si="40"/>
        <v>-267.17285900446433</v>
      </c>
      <c r="AN60">
        <f t="shared" si="41"/>
        <v>0</v>
      </c>
      <c r="AO60">
        <f t="shared" si="42"/>
        <v>0</v>
      </c>
      <c r="AP60">
        <f t="shared" si="43"/>
        <v>-2.6521334604774007E-6</v>
      </c>
      <c r="AQ60">
        <f t="shared" si="44"/>
        <v>-0.56186912402868405</v>
      </c>
      <c r="AR60">
        <f t="shared" si="45"/>
        <v>-0.56187177616214456</v>
      </c>
      <c r="AS60">
        <f t="shared" si="46"/>
        <v>-0.30545424076762628</v>
      </c>
      <c r="AT60">
        <f t="shared" si="47"/>
        <v>-0.20236755856671321</v>
      </c>
      <c r="AU60">
        <f t="shared" si="48"/>
        <v>-1.069693575496484</v>
      </c>
      <c r="AW60">
        <v>57</v>
      </c>
      <c r="AX60">
        <f>IF(Z60&gt;0, (R60*SUMPRODUCT(K60:$K$98, X60:$X$98)-K60*$AZ$3)/Z60, 0)</f>
        <v>-12185995.351213314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0.59324784900000005</v>
      </c>
      <c r="Q61" s="5">
        <f t="shared" si="60"/>
        <v>12.5</v>
      </c>
      <c r="R61">
        <f t="shared" si="31"/>
        <v>2000000</v>
      </c>
      <c r="S61">
        <f t="shared" si="32"/>
        <v>-27445630.61433918</v>
      </c>
      <c r="U61">
        <f t="shared" si="52"/>
        <v>0.59324784900000005</v>
      </c>
      <c r="V61">
        <f t="shared" si="53"/>
        <v>0.01</v>
      </c>
      <c r="W61">
        <f t="shared" si="54"/>
        <v>5.2992976331059934E-5</v>
      </c>
      <c r="X61">
        <f t="shared" si="55"/>
        <v>3.143796922050922E-5</v>
      </c>
      <c r="Y61">
        <f t="shared" si="56"/>
        <v>5.2992976331059933E-7</v>
      </c>
      <c r="Z61">
        <f t="shared" si="57"/>
        <v>2.1025077347240113E-5</v>
      </c>
      <c r="AB61">
        <f t="shared" si="58"/>
        <v>-645.77216321725348</v>
      </c>
      <c r="AC61">
        <f t="shared" si="33"/>
        <v>-577.04650651026247</v>
      </c>
      <c r="AE61">
        <f t="shared" si="34"/>
        <v>0</v>
      </c>
      <c r="AF61">
        <f t="shared" si="35"/>
        <v>0</v>
      </c>
      <c r="AG61">
        <f t="shared" si="36"/>
        <v>-2.628134668405014E-4</v>
      </c>
      <c r="AH61">
        <f t="shared" si="37"/>
        <v>-62.875938441018441</v>
      </c>
      <c r="AI61">
        <f t="shared" si="38"/>
        <v>-62.876201254485281</v>
      </c>
      <c r="AJ61">
        <f t="shared" si="39"/>
        <v>-68.725656706991003</v>
      </c>
      <c r="AK61">
        <f t="shared" si="61"/>
        <v>-45.204051425207744</v>
      </c>
      <c r="AL61">
        <f t="shared" si="40"/>
        <v>-176.80590938668405</v>
      </c>
      <c r="AN61">
        <f t="shared" si="41"/>
        <v>0</v>
      </c>
      <c r="AO61">
        <f t="shared" si="42"/>
        <v>0</v>
      </c>
      <c r="AP61">
        <f t="shared" si="43"/>
        <v>-9.3949969212810887E-7</v>
      </c>
      <c r="AQ61">
        <f t="shared" si="44"/>
        <v>-0.22476749581273492</v>
      </c>
      <c r="AR61">
        <f t="shared" si="45"/>
        <v>-0.22476843531242705</v>
      </c>
      <c r="AS61">
        <f t="shared" si="46"/>
        <v>-0.24567893758924306</v>
      </c>
      <c r="AT61">
        <f t="shared" si="47"/>
        <v>-0.1615944301008744</v>
      </c>
      <c r="AU61">
        <f t="shared" si="48"/>
        <v>-0.63204180300254464</v>
      </c>
      <c r="AW61">
        <v>58</v>
      </c>
      <c r="AX61">
        <f>IF(Z61&gt;0, (R61*SUMPRODUCT(K61:$K$98, X61:$X$98)-K61*$AZ$3)/Z61, 0)</f>
        <v>-27445630.61433918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0.62227177099999997</v>
      </c>
      <c r="Q62" s="5">
        <f t="shared" si="60"/>
        <v>12.5</v>
      </c>
      <c r="R62">
        <f t="shared" si="31"/>
        <v>2000000</v>
      </c>
      <c r="S62">
        <f t="shared" si="32"/>
        <v>-66663189.274351671</v>
      </c>
      <c r="U62">
        <f t="shared" si="52"/>
        <v>0.62227177099999997</v>
      </c>
      <c r="V62">
        <f t="shared" si="53"/>
        <v>0.01</v>
      </c>
      <c r="W62">
        <f t="shared" si="54"/>
        <v>2.1025077347240113E-5</v>
      </c>
      <c r="X62">
        <f t="shared" si="55"/>
        <v>1.3083312116279087E-5</v>
      </c>
      <c r="Y62">
        <f t="shared" si="56"/>
        <v>2.1025077347240115E-7</v>
      </c>
      <c r="Z62">
        <f t="shared" si="57"/>
        <v>7.7315144574886243E-6</v>
      </c>
      <c r="AB62">
        <f t="shared" si="58"/>
        <v>-577.04650651026247</v>
      </c>
      <c r="AC62">
        <f t="shared" si="33"/>
        <v>-515.40741165695056</v>
      </c>
      <c r="AE62">
        <f t="shared" si="34"/>
        <v>0</v>
      </c>
      <c r="AF62">
        <f t="shared" si="35"/>
        <v>0</v>
      </c>
      <c r="AG62">
        <f t="shared" si="36"/>
        <v>-9.6643930718607804E-5</v>
      </c>
      <c r="AH62">
        <f t="shared" si="37"/>
        <v>-26.166624232558174</v>
      </c>
      <c r="AI62">
        <f t="shared" si="38"/>
        <v>-26.166720876488892</v>
      </c>
      <c r="AJ62">
        <f t="shared" si="39"/>
        <v>-61.639094853311917</v>
      </c>
      <c r="AK62">
        <f t="shared" si="61"/>
        <v>-40.393255455718375</v>
      </c>
      <c r="AL62">
        <f t="shared" si="40"/>
        <v>-128.19907118551919</v>
      </c>
      <c r="AN62">
        <f t="shared" si="41"/>
        <v>0</v>
      </c>
      <c r="AO62">
        <f t="shared" si="42"/>
        <v>0</v>
      </c>
      <c r="AP62">
        <f t="shared" si="43"/>
        <v>-3.0846478386813808E-7</v>
      </c>
      <c r="AQ62">
        <f t="shared" si="44"/>
        <v>-8.3517733896358998E-2</v>
      </c>
      <c r="AR62">
        <f t="shared" si="45"/>
        <v>-8.3518042361142866E-2</v>
      </c>
      <c r="AS62">
        <f t="shared" si="46"/>
        <v>-0.19673754917021052</v>
      </c>
      <c r="AT62">
        <f t="shared" si="47"/>
        <v>-0.12892580756216729</v>
      </c>
      <c r="AU62">
        <f t="shared" si="48"/>
        <v>-0.40918139909352069</v>
      </c>
      <c r="AW62">
        <v>59</v>
      </c>
      <c r="AX62">
        <f>IF(Z62&gt;0, (R62*SUMPRODUCT(K62:$K$98, X62:$X$98)-K62*$AZ$3)/Z62, 0)</f>
        <v>-66663189.274351671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0.65106364900000002</v>
      </c>
      <c r="Q63" s="5">
        <f t="shared" si="60"/>
        <v>12.5</v>
      </c>
      <c r="R63">
        <f t="shared" si="31"/>
        <v>2000000</v>
      </c>
      <c r="S63">
        <f t="shared" si="32"/>
        <v>-175637041.18084937</v>
      </c>
      <c r="U63">
        <f t="shared" si="52"/>
        <v>0.65106364900000002</v>
      </c>
      <c r="V63">
        <f t="shared" si="53"/>
        <v>0.01</v>
      </c>
      <c r="W63">
        <f t="shared" si="54"/>
        <v>7.7315144574886243E-6</v>
      </c>
      <c r="X63">
        <f t="shared" si="55"/>
        <v>5.0337080149887994E-6</v>
      </c>
      <c r="Y63">
        <f t="shared" si="56"/>
        <v>7.7315144574886245E-8</v>
      </c>
      <c r="Z63">
        <f t="shared" si="57"/>
        <v>2.6204912979249386E-6</v>
      </c>
      <c r="AB63">
        <f t="shared" si="58"/>
        <v>-515.40741165695056</v>
      </c>
      <c r="AC63">
        <f t="shared" si="33"/>
        <v>-460.25533800769989</v>
      </c>
      <c r="AE63">
        <f t="shared" si="34"/>
        <v>0</v>
      </c>
      <c r="AF63">
        <f t="shared" si="35"/>
        <v>0</v>
      </c>
      <c r="AG63">
        <f t="shared" si="36"/>
        <v>-3.2756141224061731E-5</v>
      </c>
      <c r="AH63">
        <f t="shared" si="37"/>
        <v>-10.067416029977599</v>
      </c>
      <c r="AI63">
        <f t="shared" si="38"/>
        <v>-10.067448786118822</v>
      </c>
      <c r="AJ63">
        <f t="shared" si="39"/>
        <v>-55.152073649250667</v>
      </c>
      <c r="AK63">
        <f t="shared" si="61"/>
        <v>-36.078518815986541</v>
      </c>
      <c r="AL63">
        <f t="shared" si="40"/>
        <v>-101.29804125135603</v>
      </c>
      <c r="AN63">
        <f t="shared" si="41"/>
        <v>0</v>
      </c>
      <c r="AO63">
        <f t="shared" si="42"/>
        <v>0</v>
      </c>
      <c r="AP63">
        <f t="shared" si="43"/>
        <v>-9.3348150228812833E-8</v>
      </c>
      <c r="AQ63">
        <f t="shared" si="44"/>
        <v>-2.869002968188376E-2</v>
      </c>
      <c r="AR63">
        <f t="shared" si="45"/>
        <v>-2.8690123030033987E-2</v>
      </c>
      <c r="AS63">
        <f t="shared" si="46"/>
        <v>-0.15717187263373297</v>
      </c>
      <c r="AT63">
        <f t="shared" si="47"/>
        <v>-0.10281623135736835</v>
      </c>
      <c r="AU63">
        <f t="shared" si="48"/>
        <v>-0.28867822702113533</v>
      </c>
      <c r="AW63">
        <v>60</v>
      </c>
      <c r="AX63">
        <f>IF(Z63&gt;0, (R63*SUMPRODUCT(K63:$K$98, X63:$X$98)-K63*$AZ$3)/Z63, 0)</f>
        <v>-175637041.18084937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0.67958823899999998</v>
      </c>
      <c r="Q64" s="5">
        <f t="shared" si="60"/>
        <v>12.5</v>
      </c>
      <c r="R64">
        <f t="shared" si="31"/>
        <v>2000000</v>
      </c>
      <c r="S64">
        <f t="shared" si="32"/>
        <v>-505225857.91501963</v>
      </c>
      <c r="U64">
        <f t="shared" si="52"/>
        <v>0.67958823899999998</v>
      </c>
      <c r="V64">
        <f t="shared" si="53"/>
        <v>0.01</v>
      </c>
      <c r="W64">
        <f t="shared" si="54"/>
        <v>2.6204912979249386E-6</v>
      </c>
      <c r="X64">
        <f t="shared" si="55"/>
        <v>1.7808550664716333E-6</v>
      </c>
      <c r="Y64">
        <f t="shared" si="56"/>
        <v>2.6204912979249388E-8</v>
      </c>
      <c r="Z64">
        <f t="shared" si="57"/>
        <v>8.1343131847405598E-7</v>
      </c>
      <c r="AB64">
        <f t="shared" si="58"/>
        <v>-460.25533800769989</v>
      </c>
      <c r="AC64">
        <f t="shared" si="33"/>
        <v>-410.96653573100048</v>
      </c>
      <c r="AE64">
        <f t="shared" si="34"/>
        <v>0</v>
      </c>
      <c r="AF64">
        <f t="shared" si="35"/>
        <v>0</v>
      </c>
      <c r="AG64">
        <f t="shared" si="36"/>
        <v>-1.01678914809257E-5</v>
      </c>
      <c r="AH64">
        <f t="shared" si="37"/>
        <v>-3.5617101329432663</v>
      </c>
      <c r="AI64">
        <f t="shared" si="38"/>
        <v>-3.5617203008347471</v>
      </c>
      <c r="AJ64">
        <f t="shared" si="39"/>
        <v>-49.288802276699414</v>
      </c>
      <c r="AK64">
        <f t="shared" si="61"/>
        <v>-32.217873660538999</v>
      </c>
      <c r="AL64">
        <f t="shared" si="40"/>
        <v>-85.068396238073163</v>
      </c>
      <c r="AN64">
        <f t="shared" si="41"/>
        <v>0</v>
      </c>
      <c r="AO64">
        <f t="shared" si="42"/>
        <v>0</v>
      </c>
      <c r="AP64">
        <f t="shared" si="43"/>
        <v>-2.5871753302337815E-8</v>
      </c>
      <c r="AQ64">
        <f t="shared" si="44"/>
        <v>-9.0626150039866214E-3</v>
      </c>
      <c r="AR64">
        <f t="shared" si="45"/>
        <v>-9.0626408757399236E-3</v>
      </c>
      <c r="AS64">
        <f t="shared" si="46"/>
        <v>-0.12541319264300199</v>
      </c>
      <c r="AT64">
        <f t="shared" si="47"/>
        <v>-8.1976964529470592E-2</v>
      </c>
      <c r="AU64">
        <f t="shared" si="48"/>
        <v>-0.21645279804821252</v>
      </c>
      <c r="AW64">
        <v>61</v>
      </c>
      <c r="AX64">
        <f>IF(Z64&gt;0, (R64*SUMPRODUCT(K64:$K$98, X64:$X$98)-K64*$AZ$3)/Z64, 0)</f>
        <v>-505225857.91501963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0.70796792399999997</v>
      </c>
      <c r="Q65" s="5">
        <f t="shared" si="60"/>
        <v>12.5</v>
      </c>
      <c r="R65">
        <f t="shared" si="31"/>
        <v>2000000</v>
      </c>
      <c r="S65">
        <f t="shared" si="32"/>
        <v>-1599477649.2966266</v>
      </c>
      <c r="U65">
        <f t="shared" si="52"/>
        <v>0.70796792399999997</v>
      </c>
      <c r="V65">
        <f t="shared" si="53"/>
        <v>0.01</v>
      </c>
      <c r="W65">
        <f t="shared" si="54"/>
        <v>8.1343131847405598E-7</v>
      </c>
      <c r="X65">
        <f t="shared" si="55"/>
        <v>5.758832818566602E-7</v>
      </c>
      <c r="Y65">
        <f t="shared" si="56"/>
        <v>8.13431318474056E-9</v>
      </c>
      <c r="Z65">
        <f t="shared" si="57"/>
        <v>2.2941372343265521E-7</v>
      </c>
      <c r="AB65">
        <f t="shared" si="58"/>
        <v>-410.96653573100048</v>
      </c>
      <c r="AC65">
        <f t="shared" si="33"/>
        <v>-366.94212307244976</v>
      </c>
      <c r="AE65">
        <f t="shared" si="34"/>
        <v>0</v>
      </c>
      <c r="AF65">
        <f t="shared" si="35"/>
        <v>0</v>
      </c>
      <c r="AG65">
        <f t="shared" si="36"/>
        <v>-2.86767154290819E-6</v>
      </c>
      <c r="AH65">
        <f t="shared" si="37"/>
        <v>-1.1517665637133203</v>
      </c>
      <c r="AI65">
        <f t="shared" si="38"/>
        <v>-1.1517694313848632</v>
      </c>
      <c r="AJ65">
        <f t="shared" si="39"/>
        <v>-44.024412658550716</v>
      </c>
      <c r="AK65">
        <f t="shared" si="61"/>
        <v>-28.767657501170035</v>
      </c>
      <c r="AL65">
        <f t="shared" si="40"/>
        <v>-73.943839591105615</v>
      </c>
      <c r="AN65">
        <f t="shared" si="41"/>
        <v>0</v>
      </c>
      <c r="AO65">
        <f t="shared" si="42"/>
        <v>0</v>
      </c>
      <c r="AP65">
        <f t="shared" si="43"/>
        <v>-6.5148788335876698E-9</v>
      </c>
      <c r="AQ65">
        <f t="shared" si="44"/>
        <v>-2.6166244965280345E-3</v>
      </c>
      <c r="AR65">
        <f t="shared" si="45"/>
        <v>-2.616631011406868E-3</v>
      </c>
      <c r="AS65">
        <f t="shared" si="46"/>
        <v>-0.10001623613402214</v>
      </c>
      <c r="AT65">
        <f t="shared" si="47"/>
        <v>-6.535539378969682E-2</v>
      </c>
      <c r="AU65">
        <f t="shared" si="48"/>
        <v>-0.16798826093512584</v>
      </c>
      <c r="AW65">
        <v>62</v>
      </c>
      <c r="AX65">
        <f>IF(Z65&gt;0, (R65*SUMPRODUCT(K65:$K$98, X65:$X$98)-K65*$AZ$3)/Z65, 0)</f>
        <v>-1599477649.2966266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0.73634663</v>
      </c>
      <c r="Q66" s="5">
        <f t="shared" si="60"/>
        <v>12.5</v>
      </c>
      <c r="R66">
        <f t="shared" si="31"/>
        <v>2000000</v>
      </c>
      <c r="S66">
        <f t="shared" si="32"/>
        <v>-5630182690.4576511</v>
      </c>
      <c r="U66">
        <f t="shared" si="52"/>
        <v>0.73634663</v>
      </c>
      <c r="V66">
        <f t="shared" si="53"/>
        <v>0.01</v>
      </c>
      <c r="W66">
        <f t="shared" si="54"/>
        <v>2.2941372343265521E-7</v>
      </c>
      <c r="X66">
        <f t="shared" si="55"/>
        <v>1.6892802212538771E-7</v>
      </c>
      <c r="Y66">
        <f t="shared" si="56"/>
        <v>2.294137234326552E-9</v>
      </c>
      <c r="Z66">
        <f t="shared" si="57"/>
        <v>5.8191564072940954E-8</v>
      </c>
      <c r="AB66">
        <f t="shared" si="58"/>
        <v>-366.94212307244976</v>
      </c>
      <c r="AC66">
        <f t="shared" si="33"/>
        <v>-327.62913677412951</v>
      </c>
      <c r="AE66">
        <f t="shared" si="34"/>
        <v>0</v>
      </c>
      <c r="AF66">
        <f t="shared" si="35"/>
        <v>0</v>
      </c>
      <c r="AG66">
        <f t="shared" si="36"/>
        <v>-7.2739455091176198E-7</v>
      </c>
      <c r="AH66">
        <f t="shared" si="37"/>
        <v>-0.33785604425077542</v>
      </c>
      <c r="AI66">
        <f t="shared" si="38"/>
        <v>-0.33785677164532635</v>
      </c>
      <c r="AJ66">
        <f t="shared" si="39"/>
        <v>-39.312986298320254</v>
      </c>
      <c r="AK66">
        <f t="shared" si="61"/>
        <v>-25.685948615071485</v>
      </c>
      <c r="AL66">
        <f t="shared" si="40"/>
        <v>-65.33679168503707</v>
      </c>
      <c r="AN66">
        <f t="shared" si="41"/>
        <v>0</v>
      </c>
      <c r="AO66">
        <f t="shared" si="42"/>
        <v>0</v>
      </c>
      <c r="AP66">
        <f t="shared" si="43"/>
        <v>-1.4754651529296262E-9</v>
      </c>
      <c r="AQ66">
        <f t="shared" si="44"/>
        <v>-6.8531558199580163E-4</v>
      </c>
      <c r="AR66">
        <f t="shared" si="45"/>
        <v>-6.8531705746095457E-4</v>
      </c>
      <c r="AS66">
        <f t="shared" si="46"/>
        <v>-7.9743436719541483E-2</v>
      </c>
      <c r="AT66">
        <f t="shared" si="47"/>
        <v>-5.2102015410995767E-2</v>
      </c>
      <c r="AU66">
        <f t="shared" si="48"/>
        <v>-0.13253076918799822</v>
      </c>
      <c r="AW66">
        <v>63</v>
      </c>
      <c r="AX66">
        <f>IF(Z66&gt;0, (R66*SUMPRODUCT(K66:$K$98, X66:$X$98)-K66*$AZ$3)/Z66, 0)</f>
        <v>-5630182690.4576511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0.76472631499999999</v>
      </c>
      <c r="Q67" s="5">
        <f t="shared" si="60"/>
        <v>12.5</v>
      </c>
      <c r="R67">
        <f t="shared" si="31"/>
        <v>2000000</v>
      </c>
      <c r="S67">
        <f t="shared" si="32"/>
        <v>-22314896537.644886</v>
      </c>
      <c r="U67">
        <f t="shared" si="52"/>
        <v>0.76472631499999999</v>
      </c>
      <c r="V67">
        <f t="shared" si="53"/>
        <v>0.01</v>
      </c>
      <c r="W67">
        <f t="shared" si="54"/>
        <v>5.8191564072940954E-8</v>
      </c>
      <c r="X67">
        <f t="shared" si="55"/>
        <v>4.4500620357586527E-8</v>
      </c>
      <c r="Y67">
        <f t="shared" si="56"/>
        <v>5.8191564072940953E-10</v>
      </c>
      <c r="Z67">
        <f t="shared" si="57"/>
        <v>1.3109028074625018E-8</v>
      </c>
      <c r="AB67">
        <f t="shared" si="58"/>
        <v>-327.62913677412951</v>
      </c>
      <c r="AC67">
        <f t="shared" si="33"/>
        <v>-292.52660519433942</v>
      </c>
      <c r="AE67">
        <f t="shared" si="34"/>
        <v>0</v>
      </c>
      <c r="AF67">
        <f t="shared" si="35"/>
        <v>0</v>
      </c>
      <c r="AG67">
        <f t="shared" si="36"/>
        <v>-1.6386285093281272E-7</v>
      </c>
      <c r="AH67">
        <f t="shared" si="37"/>
        <v>-8.9001240715173055E-2</v>
      </c>
      <c r="AI67">
        <f t="shared" ref="AI67:AI69" si="62">SUM(AE67:AH67)</f>
        <v>-8.9001404578023982E-2</v>
      </c>
      <c r="AJ67">
        <f t="shared" si="39"/>
        <v>-35.102531579790082</v>
      </c>
      <c r="AK67">
        <f t="shared" si="61"/>
        <v>-22.934039574189068</v>
      </c>
      <c r="AL67">
        <f t="shared" ref="AL67:AL69" si="63">SUM(AI67:AK67)</f>
        <v>-58.125572558557167</v>
      </c>
      <c r="AN67">
        <f t="shared" si="41"/>
        <v>0</v>
      </c>
      <c r="AO67">
        <f t="shared" si="42"/>
        <v>0</v>
      </c>
      <c r="AP67">
        <f t="shared" si="43"/>
        <v>-2.9677095722280834E-10</v>
      </c>
      <c r="AQ67">
        <f t="shared" si="44"/>
        <v>-1.6118957561582633E-4</v>
      </c>
      <c r="AR67">
        <f t="shared" si="45"/>
        <v>-1.6118987238678353E-4</v>
      </c>
      <c r="AS67">
        <f t="shared" si="46"/>
        <v>-6.3573969564032079E-2</v>
      </c>
      <c r="AT67">
        <f t="shared" si="47"/>
        <v>-4.1535691821989157E-2</v>
      </c>
      <c r="AU67">
        <f t="shared" si="48"/>
        <v>-0.10527085125840802</v>
      </c>
      <c r="AW67">
        <v>64</v>
      </c>
      <c r="AX67">
        <f>IF(Z67&gt;0, (R67*SUMPRODUCT(K67:$K$98, X67:$X$98)-K67*$AZ$3)/Z67, 0)</f>
        <v>-22314896537.644886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0.79310599999999998</v>
      </c>
      <c r="Q68" s="5">
        <f t="shared" si="60"/>
        <v>12.5</v>
      </c>
      <c r="R68">
        <f t="shared" si="31"/>
        <v>2000000</v>
      </c>
      <c r="S68">
        <f t="shared" si="32"/>
        <v>-101191633105.40884</v>
      </c>
      <c r="U68">
        <f t="shared" si="52"/>
        <v>0.79310599999999998</v>
      </c>
      <c r="V68">
        <f t="shared" si="53"/>
        <v>0.01</v>
      </c>
      <c r="W68">
        <f t="shared" si="54"/>
        <v>1.3109028074625018E-8</v>
      </c>
      <c r="X68">
        <f t="shared" ref="X68:X69" si="67">U68*W68</f>
        <v>1.0396848820153549E-8</v>
      </c>
      <c r="Y68">
        <f t="shared" si="56"/>
        <v>1.3109028074625018E-10</v>
      </c>
      <c r="Z68">
        <f t="shared" ref="Z68:Z69" si="68">MAX(0, W68-X68-Y68)</f>
        <v>2.5810889737252182E-9</v>
      </c>
      <c r="AB68">
        <f t="shared" si="58"/>
        <v>-292.52660519433942</v>
      </c>
      <c r="AC68">
        <f t="shared" si="33"/>
        <v>-261.18460844161854</v>
      </c>
      <c r="AE68">
        <f t="shared" si="34"/>
        <v>0</v>
      </c>
      <c r="AF68">
        <f t="shared" si="35"/>
        <v>0</v>
      </c>
      <c r="AG68">
        <f t="shared" si="36"/>
        <v>-3.2263612171565225E-8</v>
      </c>
      <c r="AH68">
        <f t="shared" si="37"/>
        <v>-2.0793697640307099E-2</v>
      </c>
      <c r="AI68">
        <f t="shared" si="62"/>
        <v>-2.079372990391927E-2</v>
      </c>
      <c r="AJ68">
        <f t="shared" si="39"/>
        <v>-31.341996752720888</v>
      </c>
      <c r="AK68">
        <f t="shared" si="61"/>
        <v>-20.476862363603761</v>
      </c>
      <c r="AL68">
        <f t="shared" si="63"/>
        <v>-51.839652846228567</v>
      </c>
      <c r="AN68">
        <f t="shared" si="41"/>
        <v>0</v>
      </c>
      <c r="AO68">
        <f t="shared" si="42"/>
        <v>0</v>
      </c>
      <c r="AP68">
        <f t="shared" si="43"/>
        <v>-5.2171804331631804E-11</v>
      </c>
      <c r="AQ68">
        <f t="shared" si="44"/>
        <v>-3.3624403828450377E-5</v>
      </c>
      <c r="AR68">
        <f t="shared" si="45"/>
        <v>-3.3624456000254709E-5</v>
      </c>
      <c r="AS68">
        <f t="shared" si="46"/>
        <v>-5.068150811044992E-2</v>
      </c>
      <c r="AT68">
        <f t="shared" si="47"/>
        <v>-3.3112066029024029E-2</v>
      </c>
      <c r="AU68">
        <f t="shared" si="48"/>
        <v>-8.3827198595474203E-2</v>
      </c>
      <c r="AW68">
        <v>65</v>
      </c>
      <c r="AX68">
        <f>IF(Z68&gt;0, (R68*SUMPRODUCT(K68:$K$98, X68:$X$98)-K68*$AZ$3)/Z68, 0)</f>
        <v>-101191633105.40884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2000000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2.5810889737252182E-9</v>
      </c>
      <c r="X69">
        <f t="shared" si="67"/>
        <v>2.5810889737252182E-9</v>
      </c>
      <c r="Y69">
        <f t="shared" si="56"/>
        <v>2.5810889737252181E-11</v>
      </c>
      <c r="Z69">
        <f t="shared" si="68"/>
        <v>0</v>
      </c>
      <c r="AB69">
        <f t="shared" si="58"/>
        <v>-261.18460844161854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-5.1621779474504362E-3</v>
      </c>
      <c r="AI69">
        <f t="shared" si="62"/>
        <v>-5.1621779474504362E-3</v>
      </c>
      <c r="AJ69">
        <f t="shared" si="39"/>
        <v>-261.18460844161854</v>
      </c>
      <c r="AK69">
        <f t="shared" si="61"/>
        <v>-18.282922590913298</v>
      </c>
      <c r="AL69">
        <f t="shared" si="63"/>
        <v>-279.47269321047929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-7.4531149045188294E-6</v>
      </c>
      <c r="AR69">
        <f t="shared" si="45"/>
        <v>-7.4531149045188294E-6</v>
      </c>
      <c r="AS69">
        <f t="shared" si="46"/>
        <v>-0.37709643445526186</v>
      </c>
      <c r="AT69">
        <f t="shared" si="47"/>
        <v>-2.6396750411868331E-2</v>
      </c>
      <c r="AU69">
        <f t="shared" si="48"/>
        <v>-0.40350063798203473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212150.80643571031</v>
      </c>
      <c r="AO71" s="6">
        <f t="shared" si="70"/>
        <v>-21215.080643571033</v>
      </c>
      <c r="AP71" s="6">
        <f t="shared" si="70"/>
        <v>-244.64609036862987</v>
      </c>
      <c r="AQ71" s="6">
        <f t="shared" si="70"/>
        <v>-161519.43267452772</v>
      </c>
      <c r="AR71" s="6">
        <f t="shared" si="70"/>
        <v>29171.647027242918</v>
      </c>
      <c r="AS71" s="6">
        <f t="shared" si="70"/>
        <v>-23257.942622025963</v>
      </c>
      <c r="AT71" s="6">
        <f t="shared" si="70"/>
        <v>7702.079703078165</v>
      </c>
      <c r="AU71" s="6">
        <f t="shared" si="70"/>
        <v>13615.784108295114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00F34-4C08-4780-8DA9-ABE856E5C990}">
  <sheetPr codeName="Sheet4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194.77610185499017</v>
      </c>
      <c r="K3">
        <v>1</v>
      </c>
      <c r="L3" s="2">
        <v>0</v>
      </c>
      <c r="O3">
        <f>$C$3</f>
        <v>194.77610185499017</v>
      </c>
      <c r="P3">
        <f>O3*B5</f>
        <v>155.82088148399214</v>
      </c>
      <c r="Q3" s="5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3.4040947310947316</v>
      </c>
      <c r="AE3">
        <f t="shared" ref="AE3:AE23" si="1">$Z3*O3</f>
        <v>194.77610185499017</v>
      </c>
      <c r="AF3">
        <f t="shared" ref="AF3:AF23" si="2">-$Z3*P3</f>
        <v>-155.82088148399214</v>
      </c>
      <c r="AG3">
        <f t="shared" ref="AG3:AG23" si="3">-$Z3*Q3</f>
        <v>-125.8175559</v>
      </c>
      <c r="AH3">
        <f t="shared" ref="AH3:AH23" si="4">-X3*R3</f>
        <v>0</v>
      </c>
      <c r="AI3">
        <f t="shared" ref="AI3:AI23" si="5">SUM(AE3:AH3)</f>
        <v>-86.862335529001967</v>
      </c>
      <c r="AJ3">
        <f t="shared" ref="AJ3:AJ23" si="6">AB3-AC3</f>
        <v>-3.4040947310947316</v>
      </c>
      <c r="AL3">
        <f t="shared" ref="AL3:AL23" si="7">SUM(AI3:AK3)</f>
        <v>-90.266430260096698</v>
      </c>
      <c r="AN3">
        <f t="shared" ref="AN3:AN23" si="8">AE3*$K3</f>
        <v>194.77610185499017</v>
      </c>
      <c r="AO3">
        <f t="shared" ref="AO3:AO23" si="9">AF3*$K3</f>
        <v>-155.82088148399214</v>
      </c>
      <c r="AP3">
        <f t="shared" ref="AP3:AP23" si="10">AG3*$K3</f>
        <v>-125.8175559</v>
      </c>
      <c r="AQ3">
        <f t="shared" ref="AQ3:AQ23" si="11">AH3*$K3</f>
        <v>0</v>
      </c>
      <c r="AR3">
        <f t="shared" ref="AR3:AR23" si="12">AI3*$K3</f>
        <v>-86.862335529001967</v>
      </c>
      <c r="AS3">
        <f t="shared" ref="AS3:AS23" si="13">AJ3*$K3</f>
        <v>-3.4040947310947316</v>
      </c>
      <c r="AT3">
        <f t="shared" ref="AT3:AT23" si="14">AK3*$K3</f>
        <v>0</v>
      </c>
      <c r="AU3">
        <f t="shared" ref="AU3:AU23" si="15">AL3*$K3</f>
        <v>-90.266430260096698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113.20953517657813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6">F4+$C$9</f>
        <v>6.59E-2</v>
      </c>
      <c r="I4" s="1">
        <f t="shared" ref="I4:I23" si="17">1+H4</f>
        <v>1.0659000000000001</v>
      </c>
      <c r="J4">
        <f t="shared" ref="J4:J23" si="18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2.341728E-3</v>
      </c>
      <c r="R4">
        <f t="shared" si="0"/>
        <v>50000</v>
      </c>
      <c r="S4">
        <f t="shared" ref="S4:S23" si="19">AX4</f>
        <v>3.4040947310947316</v>
      </c>
      <c r="U4">
        <f t="shared" ref="U4:U23" si="20">M4</f>
        <v>2.341728E-3</v>
      </c>
      <c r="V4">
        <f t="shared" ref="V4:V23" si="21">$C$10</f>
        <v>0.01</v>
      </c>
      <c r="W4">
        <f t="shared" ref="W4:W23" si="22">Z3</f>
        <v>1</v>
      </c>
      <c r="X4">
        <f t="shared" ref="X4:X23" si="23">U4*W4</f>
        <v>2.341728E-3</v>
      </c>
      <c r="Y4">
        <f t="shared" ref="Y4:Y23" si="24">V4*W4</f>
        <v>0.01</v>
      </c>
      <c r="Z4">
        <f t="shared" ref="Z4:Z23" si="25">MAX(0, W4-X4-Y4)</f>
        <v>0.987658272</v>
      </c>
      <c r="AB4">
        <f t="shared" ref="AB4:AB23" si="26">AC3</f>
        <v>3.4040947310947316</v>
      </c>
      <c r="AC4">
        <f t="shared" ref="AC4:AC23" si="27">AX5</f>
        <v>8.4514093903295571</v>
      </c>
      <c r="AE4">
        <f t="shared" si="1"/>
        <v>0</v>
      </c>
      <c r="AF4">
        <f t="shared" si="2"/>
        <v>0</v>
      </c>
      <c r="AG4">
        <f t="shared" si="3"/>
        <v>0</v>
      </c>
      <c r="AH4">
        <f t="shared" si="4"/>
        <v>-117.0864</v>
      </c>
      <c r="AI4">
        <f t="shared" si="5"/>
        <v>-117.0864</v>
      </c>
      <c r="AJ4">
        <f t="shared" si="6"/>
        <v>-5.047314659234825</v>
      </c>
      <c r="AK4">
        <f>G4*MAX(0, SUM(AB4:AB4, AE4:AF4))</f>
        <v>7.4549674610974614E-2</v>
      </c>
      <c r="AL4">
        <f t="shared" si="7"/>
        <v>-122.05916498462385</v>
      </c>
      <c r="AN4">
        <f t="shared" si="8"/>
        <v>0</v>
      </c>
      <c r="AO4">
        <f t="shared" si="9"/>
        <v>0</v>
      </c>
      <c r="AP4">
        <f t="shared" si="10"/>
        <v>0</v>
      </c>
      <c r="AQ4">
        <f t="shared" si="11"/>
        <v>-109.84745285674077</v>
      </c>
      <c r="AR4">
        <f t="shared" si="12"/>
        <v>-109.84745285674077</v>
      </c>
      <c r="AS4">
        <f t="shared" si="13"/>
        <v>-4.7352609618489767</v>
      </c>
      <c r="AT4">
        <f t="shared" si="14"/>
        <v>6.9940589746669113E-2</v>
      </c>
      <c r="AU4">
        <f t="shared" si="15"/>
        <v>-114.51277322884307</v>
      </c>
      <c r="AW4">
        <v>1</v>
      </c>
      <c r="AX4">
        <f>(R4*SUMPRODUCT(K5:$K$23, X5:$X$23)-$AZ$3*SUMPRODUCT(K4:$K$22, W5:$W$23))/Z4</f>
        <v>3.4040947310947316</v>
      </c>
    </row>
    <row r="5" spans="1:52" x14ac:dyDescent="0.25">
      <c r="B5" s="2">
        <v>0.8</v>
      </c>
      <c r="C5" s="2"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6"/>
        <v>8.6400000000000005E-2</v>
      </c>
      <c r="I5" s="1">
        <f t="shared" si="17"/>
        <v>1.0864</v>
      </c>
      <c r="J5">
        <f t="shared" si="18"/>
        <v>0.92047128129602351</v>
      </c>
      <c r="K5">
        <f t="shared" ref="K5:K23" si="28">K4*J5</f>
        <v>0.86356251177035692</v>
      </c>
      <c r="L5" s="2">
        <v>2</v>
      </c>
      <c r="M5" s="8">
        <v>2.3453380000000002E-3</v>
      </c>
      <c r="O5">
        <f t="shared" ref="O5:O23" si="29">$C$3</f>
        <v>194.77610185499017</v>
      </c>
      <c r="P5">
        <f t="shared" ref="P5:P23" si="30">O5*$C$5</f>
        <v>9.7388050927495087</v>
      </c>
      <c r="Q5" s="5">
        <f t="shared" ref="Q5:Q23" si="31">$C$8</f>
        <v>12.5</v>
      </c>
      <c r="R5">
        <f t="shared" si="0"/>
        <v>50000</v>
      </c>
      <c r="S5">
        <f t="shared" si="19"/>
        <v>8.4514093903295571</v>
      </c>
      <c r="U5">
        <f t="shared" si="20"/>
        <v>2.3453380000000002E-3</v>
      </c>
      <c r="V5">
        <f t="shared" si="21"/>
        <v>0.01</v>
      </c>
      <c r="W5">
        <f t="shared" si="22"/>
        <v>0.987658272</v>
      </c>
      <c r="X5">
        <f t="shared" si="23"/>
        <v>2.316392476335936E-3</v>
      </c>
      <c r="Y5">
        <f t="shared" si="24"/>
        <v>9.8765827200000007E-3</v>
      </c>
      <c r="Z5">
        <f t="shared" si="25"/>
        <v>0.97546529680366401</v>
      </c>
      <c r="AB5">
        <f t="shared" si="26"/>
        <v>8.4514093903295571</v>
      </c>
      <c r="AC5">
        <f t="shared" si="27"/>
        <v>14.928191846454244</v>
      </c>
      <c r="AE5">
        <f t="shared" si="1"/>
        <v>189.99732800623869</v>
      </c>
      <c r="AF5">
        <f t="shared" si="2"/>
        <v>-9.4998664003119337</v>
      </c>
      <c r="AG5">
        <f t="shared" si="3"/>
        <v>-12.193316210045801</v>
      </c>
      <c r="AH5">
        <f t="shared" si="4"/>
        <v>-115.81962381679681</v>
      </c>
      <c r="AI5">
        <f t="shared" si="5"/>
        <v>52.484521579084159</v>
      </c>
      <c r="AJ5">
        <f t="shared" si="6"/>
        <v>-6.4767824561246865</v>
      </c>
      <c r="AK5">
        <f t="shared" ref="AK5:AK23" si="32">G5*SUM(AB5:AB5, AE5:AF5)</f>
        <v>7.7469037108465093</v>
      </c>
      <c r="AL5">
        <f t="shared" si="7"/>
        <v>53.754642833805981</v>
      </c>
      <c r="AN5">
        <f t="shared" si="8"/>
        <v>164.07456980272386</v>
      </c>
      <c r="AO5">
        <f t="shared" si="9"/>
        <v>-8.2037284901361929</v>
      </c>
      <c r="AP5">
        <f t="shared" si="10"/>
        <v>-10.529690773157361</v>
      </c>
      <c r="AQ5">
        <f t="shared" si="11"/>
        <v>-100.0174852555309</v>
      </c>
      <c r="AR5">
        <f t="shared" si="12"/>
        <v>45.323665283899416</v>
      </c>
      <c r="AS5">
        <f t="shared" si="13"/>
        <v>-5.5931065260012156</v>
      </c>
      <c r="AT5">
        <f t="shared" si="14"/>
        <v>6.6899356269817103</v>
      </c>
      <c r="AU5">
        <f t="shared" si="15"/>
        <v>46.420494384879909</v>
      </c>
      <c r="AW5">
        <v>2</v>
      </c>
      <c r="AX5">
        <f>(R5*SUMPRODUCT(K6:$K$23, X6:$X$23)-$AZ$3*SUMPRODUCT(K5:$K$22, W6:$W$23))/Z5</f>
        <v>8.4514093903295571</v>
      </c>
    </row>
    <row r="6" spans="1:52" x14ac:dyDescent="0.25">
      <c r="A6" t="s">
        <v>16</v>
      </c>
      <c r="C6" s="2"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6"/>
        <v>0.10880000000000001</v>
      </c>
      <c r="I6" s="1">
        <f t="shared" si="17"/>
        <v>1.1088</v>
      </c>
      <c r="J6">
        <f t="shared" si="18"/>
        <v>0.90187590187590183</v>
      </c>
      <c r="K6">
        <f t="shared" si="28"/>
        <v>0.77882621912910976</v>
      </c>
      <c r="L6" s="2">
        <v>3</v>
      </c>
      <c r="M6" s="8">
        <v>2.3489470000000001E-3</v>
      </c>
      <c r="O6">
        <f t="shared" si="29"/>
        <v>194.77610185499017</v>
      </c>
      <c r="P6">
        <f t="shared" si="30"/>
        <v>9.7388050927495087</v>
      </c>
      <c r="Q6" s="5">
        <f t="shared" si="31"/>
        <v>12.5</v>
      </c>
      <c r="R6">
        <f t="shared" si="0"/>
        <v>50000</v>
      </c>
      <c r="S6">
        <f t="shared" si="19"/>
        <v>14.928191846454244</v>
      </c>
      <c r="U6">
        <f t="shared" si="20"/>
        <v>2.3489470000000001E-3</v>
      </c>
      <c r="V6">
        <f t="shared" si="21"/>
        <v>0.01</v>
      </c>
      <c r="W6">
        <f t="shared" si="22"/>
        <v>0.97546529680366401</v>
      </c>
      <c r="X6">
        <f t="shared" si="23"/>
        <v>2.2913162825310761E-3</v>
      </c>
      <c r="Y6">
        <f t="shared" si="24"/>
        <v>9.7546529680366395E-3</v>
      </c>
      <c r="Z6">
        <f t="shared" si="25"/>
        <v>0.96341932755309623</v>
      </c>
      <c r="AB6">
        <f t="shared" si="26"/>
        <v>14.928191846454244</v>
      </c>
      <c r="AC6">
        <f t="shared" si="27"/>
        <v>20.389846636679234</v>
      </c>
      <c r="AE6">
        <f t="shared" si="1"/>
        <v>187.651061072548</v>
      </c>
      <c r="AF6">
        <f t="shared" si="2"/>
        <v>-9.3825530536274009</v>
      </c>
      <c r="AG6">
        <f t="shared" si="3"/>
        <v>-12.042741594413704</v>
      </c>
      <c r="AH6">
        <f t="shared" si="4"/>
        <v>-114.5658141265538</v>
      </c>
      <c r="AI6">
        <f t="shared" si="5"/>
        <v>51.659952297953097</v>
      </c>
      <c r="AJ6">
        <f t="shared" si="6"/>
        <v>-5.4616547902249906</v>
      </c>
      <c r="AK6">
        <f t="shared" si="32"/>
        <v>11.302006942124429</v>
      </c>
      <c r="AL6">
        <f t="shared" si="7"/>
        <v>57.500304449852536</v>
      </c>
      <c r="AN6">
        <f t="shared" si="8"/>
        <v>146.14756641069823</v>
      </c>
      <c r="AO6">
        <f t="shared" si="9"/>
        <v>-7.3073783205349123</v>
      </c>
      <c r="AP6">
        <f t="shared" si="10"/>
        <v>-9.3792029039260925</v>
      </c>
      <c r="AQ6">
        <f t="shared" si="11"/>
        <v>-89.226859857632249</v>
      </c>
      <c r="AR6">
        <f t="shared" si="12"/>
        <v>40.234125328604975</v>
      </c>
      <c r="AS6">
        <f t="shared" si="13"/>
        <v>-4.2536799504593201</v>
      </c>
      <c r="AT6">
        <f t="shared" si="14"/>
        <v>8.8022993353057206</v>
      </c>
      <c r="AU6">
        <f t="shared" si="15"/>
        <v>44.782744713451379</v>
      </c>
      <c r="AW6">
        <v>3</v>
      </c>
      <c r="AX6">
        <f>(R6*SUMPRODUCT(K7:$K$23, X7:$X$23)-$AZ$3*SUMPRODUCT(K6:$K$22, W7:$W$23))/Z6</f>
        <v>14.928191846454244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6"/>
        <v>0.1047</v>
      </c>
      <c r="I7" s="1">
        <f t="shared" si="17"/>
        <v>1.1047</v>
      </c>
      <c r="J7">
        <f t="shared" si="18"/>
        <v>0.90522313750339456</v>
      </c>
      <c r="K7">
        <f t="shared" si="28"/>
        <v>0.70501151364995907</v>
      </c>
      <c r="L7" s="2">
        <v>4</v>
      </c>
      <c r="M7" s="8">
        <v>2.353459E-3</v>
      </c>
      <c r="O7">
        <f t="shared" si="29"/>
        <v>194.77610185499017</v>
      </c>
      <c r="P7">
        <f t="shared" si="30"/>
        <v>9.7388050927495087</v>
      </c>
      <c r="Q7" s="5">
        <f t="shared" si="31"/>
        <v>12.5</v>
      </c>
      <c r="R7">
        <f t="shared" si="0"/>
        <v>50000</v>
      </c>
      <c r="S7">
        <f t="shared" si="19"/>
        <v>20.389846636679234</v>
      </c>
      <c r="U7">
        <f t="shared" si="20"/>
        <v>2.353459E-3</v>
      </c>
      <c r="V7">
        <f t="shared" si="21"/>
        <v>0.01</v>
      </c>
      <c r="W7">
        <f t="shared" si="22"/>
        <v>0.96341932755309623</v>
      </c>
      <c r="X7">
        <f t="shared" si="23"/>
        <v>2.2673678872037824E-3</v>
      </c>
      <c r="Y7">
        <f t="shared" si="24"/>
        <v>9.6341932755309619E-3</v>
      </c>
      <c r="Z7">
        <f t="shared" si="25"/>
        <v>0.95151776639036145</v>
      </c>
      <c r="AB7">
        <f t="shared" si="26"/>
        <v>20.389846636679234</v>
      </c>
      <c r="AC7">
        <f t="shared" si="27"/>
        <v>22.956902516453326</v>
      </c>
      <c r="AE7">
        <f t="shared" si="1"/>
        <v>185.33292138328179</v>
      </c>
      <c r="AF7">
        <f t="shared" si="2"/>
        <v>-9.2666460691640893</v>
      </c>
      <c r="AG7">
        <f t="shared" si="3"/>
        <v>-11.893972079879518</v>
      </c>
      <c r="AH7">
        <f t="shared" si="4"/>
        <v>-113.36839436018911</v>
      </c>
      <c r="AI7">
        <f t="shared" si="5"/>
        <v>50.803908874049057</v>
      </c>
      <c r="AJ7">
        <f t="shared" si="6"/>
        <v>-2.5670558797740917</v>
      </c>
      <c r="AK7">
        <f t="shared" si="32"/>
        <v>9.6459955877841281</v>
      </c>
      <c r="AL7">
        <f t="shared" si="7"/>
        <v>57.882848582059097</v>
      </c>
      <c r="AN7">
        <f t="shared" si="8"/>
        <v>130.66184343359635</v>
      </c>
      <c r="AO7">
        <f t="shared" si="9"/>
        <v>-6.5330921716798178</v>
      </c>
      <c r="AP7">
        <f t="shared" si="10"/>
        <v>-8.38538725934621</v>
      </c>
      <c r="AQ7">
        <f t="shared" si="11"/>
        <v>-79.926023307942415</v>
      </c>
      <c r="AR7">
        <f t="shared" si="12"/>
        <v>35.817340694627916</v>
      </c>
      <c r="AS7">
        <f t="shared" si="13"/>
        <v>-1.8098039514235598</v>
      </c>
      <c r="AT7">
        <f t="shared" si="14"/>
        <v>6.8005379500045144</v>
      </c>
      <c r="AU7">
        <f t="shared" si="15"/>
        <v>40.808074693208873</v>
      </c>
      <c r="AW7">
        <v>4</v>
      </c>
      <c r="AX7">
        <f>(R7*SUMPRODUCT(K8:$K$23, X8:$X$23)-$AZ$3*SUMPRODUCT(K7:$K$22, W8:$W$23))/Z7</f>
        <v>20.389846636679234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6"/>
        <v>7.2500000000000009E-2</v>
      </c>
      <c r="I8" s="1">
        <f t="shared" si="17"/>
        <v>1.0725</v>
      </c>
      <c r="J8">
        <f t="shared" si="18"/>
        <v>0.93240093240093236</v>
      </c>
      <c r="K8">
        <f t="shared" si="28"/>
        <v>0.65735339268061443</v>
      </c>
      <c r="L8" s="2">
        <v>5</v>
      </c>
      <c r="M8" s="8">
        <v>2.358874E-3</v>
      </c>
      <c r="O8">
        <f t="shared" si="29"/>
        <v>194.77610185499017</v>
      </c>
      <c r="P8">
        <f t="shared" si="30"/>
        <v>9.7388050927495087</v>
      </c>
      <c r="Q8" s="5">
        <f t="shared" si="31"/>
        <v>12.5</v>
      </c>
      <c r="R8">
        <f t="shared" si="0"/>
        <v>50000</v>
      </c>
      <c r="S8">
        <f t="shared" si="19"/>
        <v>22.956902516453326</v>
      </c>
      <c r="U8">
        <f t="shared" si="20"/>
        <v>2.358874E-3</v>
      </c>
      <c r="V8">
        <f t="shared" si="21"/>
        <v>0.01</v>
      </c>
      <c r="W8">
        <f t="shared" si="22"/>
        <v>0.95151776639036145</v>
      </c>
      <c r="X8">
        <f t="shared" si="23"/>
        <v>2.2445105196762976E-3</v>
      </c>
      <c r="Y8">
        <f t="shared" si="24"/>
        <v>9.515177663903614E-3</v>
      </c>
      <c r="Z8">
        <f t="shared" si="25"/>
        <v>0.93975807820678148</v>
      </c>
      <c r="AB8">
        <f t="shared" si="26"/>
        <v>22.956902516453326</v>
      </c>
      <c r="AC8">
        <f t="shared" si="27"/>
        <v>23.702473427881252</v>
      </c>
      <c r="AE8">
        <f t="shared" si="1"/>
        <v>183.0424151598539</v>
      </c>
      <c r="AF8">
        <f t="shared" si="2"/>
        <v>-9.1521207579926944</v>
      </c>
      <c r="AG8">
        <f t="shared" si="3"/>
        <v>-11.746975977584768</v>
      </c>
      <c r="AH8">
        <f t="shared" si="4"/>
        <v>-112.22552598381488</v>
      </c>
      <c r="AI8">
        <f t="shared" si="5"/>
        <v>49.917792440461582</v>
      </c>
      <c r="AJ8">
        <f t="shared" si="6"/>
        <v>-0.74557091142792586</v>
      </c>
      <c r="AK8">
        <f t="shared" si="32"/>
        <v>4.1928452943600991</v>
      </c>
      <c r="AL8">
        <f t="shared" si="7"/>
        <v>53.365066823393754</v>
      </c>
      <c r="AN8">
        <f t="shared" si="8"/>
        <v>120.32355260978349</v>
      </c>
      <c r="AO8">
        <f t="shared" si="9"/>
        <v>-6.0161776304891745</v>
      </c>
      <c r="AP8">
        <f t="shared" si="10"/>
        <v>-7.7219145126030249</v>
      </c>
      <c r="AQ8">
        <f t="shared" si="11"/>
        <v>-73.771830250827165</v>
      </c>
      <c r="AR8">
        <f t="shared" si="12"/>
        <v>32.813630215864151</v>
      </c>
      <c r="AS8">
        <f t="shared" si="13"/>
        <v>-0.49010356811112493</v>
      </c>
      <c r="AT8">
        <f t="shared" si="14"/>
        <v>2.7561810792325607</v>
      </c>
      <c r="AU8">
        <f t="shared" si="15"/>
        <v>35.079707726985582</v>
      </c>
      <c r="AW8">
        <v>5</v>
      </c>
      <c r="AX8">
        <f>(R8*SUMPRODUCT(K9:$K$23, X9:$X$23)-$AZ$3*SUMPRODUCT(K8:$K$22, W9:$W$23))/Z8</f>
        <v>22.956902516453326</v>
      </c>
    </row>
    <row r="9" spans="1:52" x14ac:dyDescent="0.25">
      <c r="A9" t="s">
        <v>39</v>
      </c>
      <c r="C9" s="2">
        <f>0.05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6"/>
        <v>5.2200000000000003E-2</v>
      </c>
      <c r="I9" s="1">
        <f t="shared" si="17"/>
        <v>1.0522</v>
      </c>
      <c r="J9">
        <f t="shared" si="18"/>
        <v>0.95038965976050183</v>
      </c>
      <c r="K9">
        <f t="shared" si="28"/>
        <v>0.62474186721214076</v>
      </c>
      <c r="L9" s="2">
        <v>6</v>
      </c>
      <c r="M9" s="8">
        <v>2.3678979999999998E-3</v>
      </c>
      <c r="O9">
        <f t="shared" si="29"/>
        <v>194.77610185499017</v>
      </c>
      <c r="P9">
        <f t="shared" si="30"/>
        <v>9.7388050927495087</v>
      </c>
      <c r="Q9" s="5">
        <f t="shared" si="31"/>
        <v>12.5</v>
      </c>
      <c r="R9">
        <f t="shared" si="0"/>
        <v>50000</v>
      </c>
      <c r="S9">
        <f t="shared" si="19"/>
        <v>23.702473427881252</v>
      </c>
      <c r="U9">
        <f t="shared" si="20"/>
        <v>2.3678979999999998E-3</v>
      </c>
      <c r="V9">
        <f t="shared" si="21"/>
        <v>0.01</v>
      </c>
      <c r="W9">
        <f t="shared" si="22"/>
        <v>0.93975807820678148</v>
      </c>
      <c r="X9">
        <f t="shared" si="23"/>
        <v>2.2252512738696814E-3</v>
      </c>
      <c r="Y9">
        <f t="shared" si="24"/>
        <v>9.3975807820678142E-3</v>
      </c>
      <c r="Z9">
        <f t="shared" si="25"/>
        <v>0.92813524615084408</v>
      </c>
      <c r="AB9">
        <f t="shared" si="26"/>
        <v>23.702473427881252</v>
      </c>
      <c r="AC9">
        <f t="shared" si="27"/>
        <v>24.156903537223496</v>
      </c>
      <c r="AE9">
        <f t="shared" si="1"/>
        <v>180.77856523948319</v>
      </c>
      <c r="AF9">
        <f t="shared" si="2"/>
        <v>-9.03892826197416</v>
      </c>
      <c r="AG9">
        <f t="shared" si="3"/>
        <v>-11.60169057688555</v>
      </c>
      <c r="AH9">
        <f t="shared" si="4"/>
        <v>-111.26256369348407</v>
      </c>
      <c r="AI9">
        <f t="shared" si="5"/>
        <v>48.875382707139423</v>
      </c>
      <c r="AJ9">
        <f t="shared" si="6"/>
        <v>-0.45443010934224404</v>
      </c>
      <c r="AK9">
        <f t="shared" si="32"/>
        <v>1.1531084513918026</v>
      </c>
      <c r="AL9">
        <f t="shared" si="7"/>
        <v>49.574061049188984</v>
      </c>
      <c r="AN9">
        <f t="shared" si="8"/>
        <v>112.93993839964654</v>
      </c>
      <c r="AO9">
        <f t="shared" si="9"/>
        <v>-5.6469969199823273</v>
      </c>
      <c r="AP9">
        <f t="shared" si="10"/>
        <v>-7.2480618338209775</v>
      </c>
      <c r="AQ9">
        <f t="shared" si="11"/>
        <v>-69.510381792676981</v>
      </c>
      <c r="AR9">
        <f t="shared" si="12"/>
        <v>30.534497853166258</v>
      </c>
      <c r="AS9">
        <f t="shared" si="13"/>
        <v>-0.28390151502789085</v>
      </c>
      <c r="AT9">
        <f t="shared" si="14"/>
        <v>0.72039512702061481</v>
      </c>
      <c r="AU9">
        <f t="shared" si="15"/>
        <v>30.970991465158985</v>
      </c>
      <c r="AW9">
        <v>6</v>
      </c>
      <c r="AX9">
        <f>(R9*SUMPRODUCT(K10:$K$23, X10:$X$23)-$AZ$3*SUMPRODUCT(K9:$K$22, W10:$W$23))/Z9</f>
        <v>23.702473427881252</v>
      </c>
    </row>
    <row r="10" spans="1:52" x14ac:dyDescent="0.25">
      <c r="A10" t="s">
        <v>19</v>
      </c>
      <c r="C10" s="2"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6"/>
        <v>5.2500000000000005E-2</v>
      </c>
      <c r="I10" s="1">
        <f t="shared" si="17"/>
        <v>1.0525</v>
      </c>
      <c r="J10">
        <f t="shared" si="18"/>
        <v>0.95011876484560576</v>
      </c>
      <c r="K10">
        <f t="shared" si="28"/>
        <v>0.59357897122293657</v>
      </c>
      <c r="L10" s="2">
        <v>7</v>
      </c>
      <c r="M10" s="8">
        <v>2.3778240000000002E-3</v>
      </c>
      <c r="O10">
        <f t="shared" si="29"/>
        <v>194.77610185499017</v>
      </c>
      <c r="P10">
        <f t="shared" si="30"/>
        <v>9.7388050927495087</v>
      </c>
      <c r="Q10" s="5">
        <f t="shared" si="31"/>
        <v>12.5</v>
      </c>
      <c r="R10">
        <f t="shared" si="0"/>
        <v>50000</v>
      </c>
      <c r="S10">
        <f t="shared" si="19"/>
        <v>24.156903537223496</v>
      </c>
      <c r="U10">
        <f t="shared" si="20"/>
        <v>2.3778240000000002E-3</v>
      </c>
      <c r="V10">
        <f t="shared" si="21"/>
        <v>0.01</v>
      </c>
      <c r="W10">
        <f t="shared" si="22"/>
        <v>0.92813524615084408</v>
      </c>
      <c r="X10">
        <f t="shared" si="23"/>
        <v>2.206942263543385E-3</v>
      </c>
      <c r="Y10">
        <f t="shared" si="24"/>
        <v>9.2813524615084405E-3</v>
      </c>
      <c r="Z10">
        <f t="shared" si="25"/>
        <v>0.91664695142579233</v>
      </c>
      <c r="AB10">
        <f t="shared" si="26"/>
        <v>24.156903537223496</v>
      </c>
      <c r="AC10">
        <f t="shared" si="27"/>
        <v>24.235395734003195</v>
      </c>
      <c r="AE10">
        <f t="shared" si="1"/>
        <v>178.54091997597635</v>
      </c>
      <c r="AF10">
        <f t="shared" si="2"/>
        <v>-8.9270459987988175</v>
      </c>
      <c r="AG10">
        <f t="shared" si="3"/>
        <v>-11.458086892822404</v>
      </c>
      <c r="AH10">
        <f t="shared" si="4"/>
        <v>-110.34711317716925</v>
      </c>
      <c r="AI10">
        <f t="shared" si="5"/>
        <v>47.808673907185906</v>
      </c>
      <c r="AJ10">
        <f t="shared" si="6"/>
        <v>-7.8492196779698986E-2</v>
      </c>
      <c r="AK10">
        <f t="shared" si="32"/>
        <v>0.79446018780904415</v>
      </c>
      <c r="AL10">
        <f t="shared" si="7"/>
        <v>48.524641898215251</v>
      </c>
      <c r="AN10">
        <f t="shared" si="8"/>
        <v>105.97813560053669</v>
      </c>
      <c r="AO10">
        <f t="shared" si="9"/>
        <v>-5.2989067800268348</v>
      </c>
      <c r="AP10">
        <f t="shared" si="10"/>
        <v>-6.8012794300245369</v>
      </c>
      <c r="AQ10">
        <f t="shared" si="11"/>
        <v>-65.499725917125076</v>
      </c>
      <c r="AR10">
        <f t="shared" si="12"/>
        <v>28.378223473360261</v>
      </c>
      <c r="AS10">
        <f t="shared" si="13"/>
        <v>-4.6591317413522022E-2</v>
      </c>
      <c r="AT10">
        <f t="shared" si="14"/>
        <v>0.47157486095727341</v>
      </c>
      <c r="AU10">
        <f t="shared" si="15"/>
        <v>28.803207016904011</v>
      </c>
      <c r="AW10">
        <v>7</v>
      </c>
      <c r="AX10">
        <f>(R10*SUMPRODUCT(K11:$K$23, X11:$X$23)-$AZ$3*SUMPRODUCT(K10:$K$22, W11:$W$23))/Z10</f>
        <v>24.156903537223496</v>
      </c>
    </row>
    <row r="11" spans="1:52" x14ac:dyDescent="0.25">
      <c r="A11" t="s">
        <v>33</v>
      </c>
      <c r="C11" s="25">
        <f>AU25</f>
        <v>252.7929373674915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6"/>
        <v>5.1500000000000004E-2</v>
      </c>
      <c r="I11" s="1">
        <f t="shared" si="17"/>
        <v>1.0515000000000001</v>
      </c>
      <c r="J11">
        <f t="shared" si="18"/>
        <v>0.951022349025202</v>
      </c>
      <c r="K11">
        <f t="shared" si="28"/>
        <v>0.56450686754439994</v>
      </c>
      <c r="L11" s="2">
        <v>8</v>
      </c>
      <c r="M11" s="8">
        <v>2.3886530000000001E-3</v>
      </c>
      <c r="O11">
        <f t="shared" si="29"/>
        <v>194.77610185499017</v>
      </c>
      <c r="P11">
        <f t="shared" si="30"/>
        <v>9.7388050927495087</v>
      </c>
      <c r="Q11" s="5">
        <f t="shared" si="31"/>
        <v>12.5</v>
      </c>
      <c r="R11">
        <f t="shared" si="0"/>
        <v>50000</v>
      </c>
      <c r="S11">
        <f t="shared" si="19"/>
        <v>24.235395734003195</v>
      </c>
      <c r="U11">
        <f t="shared" si="20"/>
        <v>2.3886530000000001E-3</v>
      </c>
      <c r="V11">
        <f t="shared" si="21"/>
        <v>0.01</v>
      </c>
      <c r="W11">
        <f t="shared" si="22"/>
        <v>0.91664695142579233</v>
      </c>
      <c r="X11">
        <f t="shared" si="23"/>
        <v>2.1895514904640731E-3</v>
      </c>
      <c r="Y11">
        <f t="shared" si="24"/>
        <v>9.1664695142579227E-3</v>
      </c>
      <c r="Z11">
        <f t="shared" si="25"/>
        <v>0.90529093042107034</v>
      </c>
      <c r="AB11">
        <f t="shared" si="26"/>
        <v>24.235395734003195</v>
      </c>
      <c r="AC11">
        <f t="shared" si="27"/>
        <v>24.007634585802762</v>
      </c>
      <c r="AE11">
        <f t="shared" si="1"/>
        <v>176.32903847209323</v>
      </c>
      <c r="AF11">
        <f t="shared" si="2"/>
        <v>-8.8164519236046601</v>
      </c>
      <c r="AG11">
        <f t="shared" si="3"/>
        <v>-11.316136630263379</v>
      </c>
      <c r="AH11">
        <f t="shared" si="4"/>
        <v>-109.47757452320366</v>
      </c>
      <c r="AI11">
        <f t="shared" si="5"/>
        <v>46.718875395021541</v>
      </c>
      <c r="AJ11">
        <f t="shared" si="6"/>
        <v>0.22776114820043247</v>
      </c>
      <c r="AK11">
        <f t="shared" si="32"/>
        <v>0.46019515747798018</v>
      </c>
      <c r="AL11">
        <f t="shared" si="7"/>
        <v>47.406831700699954</v>
      </c>
      <c r="AN11">
        <f t="shared" si="8"/>
        <v>99.538953164997338</v>
      </c>
      <c r="AO11">
        <f t="shared" si="9"/>
        <v>-4.9769476582498662</v>
      </c>
      <c r="AP11">
        <f t="shared" si="10"/>
        <v>-6.3880368418544222</v>
      </c>
      <c r="AQ11">
        <f t="shared" si="11"/>
        <v>-61.800842660452297</v>
      </c>
      <c r="AR11">
        <f t="shared" si="12"/>
        <v>26.373126004440749</v>
      </c>
      <c r="AS11">
        <f t="shared" si="13"/>
        <v>0.12857273231894198</v>
      </c>
      <c r="AT11">
        <f t="shared" si="14"/>
        <v>0.25978332680699645</v>
      </c>
      <c r="AU11">
        <f t="shared" si="15"/>
        <v>26.761482063566689</v>
      </c>
      <c r="AW11">
        <v>8</v>
      </c>
      <c r="AX11">
        <f>(R11*SUMPRODUCT(K12:$K$23, X12:$X$23)-$AZ$3*SUMPRODUCT(K11:$K$22, W12:$W$23))/Z11</f>
        <v>24.235395734003195</v>
      </c>
    </row>
    <row r="12" spans="1:52" x14ac:dyDescent="0.25">
      <c r="A12" t="s">
        <v>40</v>
      </c>
      <c r="C12">
        <v>0.1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6"/>
        <v>5.1900000000000002E-2</v>
      </c>
      <c r="I12" s="1">
        <f t="shared" si="17"/>
        <v>1.0519000000000001</v>
      </c>
      <c r="J12">
        <f t="shared" si="18"/>
        <v>0.95066070919288903</v>
      </c>
      <c r="K12">
        <f t="shared" si="28"/>
        <v>0.53665449904401552</v>
      </c>
      <c r="L12" s="2">
        <v>9</v>
      </c>
      <c r="M12" s="8">
        <v>2.4012859999999999E-3</v>
      </c>
      <c r="O12">
        <f t="shared" si="29"/>
        <v>194.77610185499017</v>
      </c>
      <c r="P12">
        <f t="shared" si="30"/>
        <v>9.7388050927495087</v>
      </c>
      <c r="Q12" s="5">
        <f t="shared" si="31"/>
        <v>12.5</v>
      </c>
      <c r="R12">
        <f t="shared" si="0"/>
        <v>50000</v>
      </c>
      <c r="S12">
        <f t="shared" si="19"/>
        <v>24.007634585802762</v>
      </c>
      <c r="U12">
        <f t="shared" si="20"/>
        <v>2.4012859999999999E-3</v>
      </c>
      <c r="V12">
        <f t="shared" si="21"/>
        <v>0.01</v>
      </c>
      <c r="W12">
        <f t="shared" si="22"/>
        <v>0.90529093042107034</v>
      </c>
      <c r="X12">
        <f t="shared" si="23"/>
        <v>2.1738624371470902E-3</v>
      </c>
      <c r="Y12">
        <f t="shared" si="24"/>
        <v>9.0529093042107031E-3</v>
      </c>
      <c r="Z12">
        <f t="shared" si="25"/>
        <v>0.89406415867971256</v>
      </c>
      <c r="AB12">
        <f t="shared" si="26"/>
        <v>24.007634585802762</v>
      </c>
      <c r="AC12">
        <f t="shared" si="27"/>
        <v>23.442102994935727</v>
      </c>
      <c r="AE12">
        <f t="shared" si="1"/>
        <v>174.1423316358958</v>
      </c>
      <c r="AF12">
        <f t="shared" si="2"/>
        <v>-8.7071165817947893</v>
      </c>
      <c r="AG12">
        <f t="shared" si="3"/>
        <v>-11.175801983496408</v>
      </c>
      <c r="AH12">
        <f t="shared" si="4"/>
        <v>-108.69312185735451</v>
      </c>
      <c r="AI12">
        <f t="shared" si="5"/>
        <v>45.566291213250096</v>
      </c>
      <c r="AJ12">
        <f t="shared" si="6"/>
        <v>0.56553159086703531</v>
      </c>
      <c r="AK12">
        <f t="shared" si="32"/>
        <v>0.43571855417177863</v>
      </c>
      <c r="AL12">
        <f t="shared" si="7"/>
        <v>46.567541358288914</v>
      </c>
      <c r="AN12">
        <f t="shared" si="8"/>
        <v>93.454265746418471</v>
      </c>
      <c r="AO12">
        <f t="shared" si="9"/>
        <v>-4.6727132873209234</v>
      </c>
      <c r="AP12">
        <f t="shared" si="10"/>
        <v>-5.9975444148683801</v>
      </c>
      <c r="AQ12">
        <f t="shared" si="11"/>
        <v>-58.330652859888723</v>
      </c>
      <c r="AR12">
        <f t="shared" si="12"/>
        <v>24.453355184340456</v>
      </c>
      <c r="AS12">
        <f t="shared" si="13"/>
        <v>0.303495072590314</v>
      </c>
      <c r="AT12">
        <f t="shared" si="14"/>
        <v>0.23383032241323859</v>
      </c>
      <c r="AU12">
        <f t="shared" si="15"/>
        <v>24.990680579344012</v>
      </c>
      <c r="AW12">
        <v>9</v>
      </c>
      <c r="AX12">
        <f>(R12*SUMPRODUCT(K13:$K$23, X13:$X$23)-$AZ$3*SUMPRODUCT(K12:$K$22, W13:$W$23))/Z12</f>
        <v>24.007634585802762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6"/>
        <v>5.1700000000000003E-2</v>
      </c>
      <c r="I13" s="1">
        <f t="shared" si="17"/>
        <v>1.0517000000000001</v>
      </c>
      <c r="J13">
        <f t="shared" si="18"/>
        <v>0.95084149472282964</v>
      </c>
      <c r="K13">
        <f t="shared" si="28"/>
        <v>0.51027336602074302</v>
      </c>
      <c r="L13" s="2">
        <v>10</v>
      </c>
      <c r="M13" s="8">
        <v>2.4148220000000001E-3</v>
      </c>
      <c r="O13">
        <f t="shared" si="29"/>
        <v>194.77610185499017</v>
      </c>
      <c r="P13">
        <f t="shared" si="30"/>
        <v>9.7388050927495087</v>
      </c>
      <c r="Q13" s="5">
        <f t="shared" si="31"/>
        <v>12.5</v>
      </c>
      <c r="R13">
        <f t="shared" si="0"/>
        <v>50000</v>
      </c>
      <c r="S13">
        <f t="shared" si="19"/>
        <v>23.442102994935727</v>
      </c>
      <c r="U13">
        <f t="shared" si="20"/>
        <v>2.4148220000000001E-3</v>
      </c>
      <c r="V13">
        <f t="shared" si="21"/>
        <v>0.01</v>
      </c>
      <c r="W13">
        <f t="shared" si="22"/>
        <v>0.89406415867971256</v>
      </c>
      <c r="X13">
        <f t="shared" si="23"/>
        <v>2.1590057997912609E-3</v>
      </c>
      <c r="Y13">
        <f t="shared" si="24"/>
        <v>8.9406415867971257E-3</v>
      </c>
      <c r="Z13">
        <f t="shared" si="25"/>
        <v>0.88296451129312425</v>
      </c>
      <c r="AB13">
        <f t="shared" si="26"/>
        <v>23.442102994935727</v>
      </c>
      <c r="AC13">
        <f t="shared" si="27"/>
        <v>22.518572676547997</v>
      </c>
      <c r="AE13">
        <f t="shared" si="1"/>
        <v>171.98038558597119</v>
      </c>
      <c r="AF13">
        <f t="shared" si="2"/>
        <v>-8.5990192792985596</v>
      </c>
      <c r="AG13">
        <f t="shared" si="3"/>
        <v>-11.037056391164054</v>
      </c>
      <c r="AH13">
        <f t="shared" si="4"/>
        <v>-107.95028998956305</v>
      </c>
      <c r="AI13">
        <f t="shared" si="5"/>
        <v>44.394019925945557</v>
      </c>
      <c r="AJ13">
        <f t="shared" si="6"/>
        <v>0.92353031838772992</v>
      </c>
      <c r="AK13">
        <f t="shared" si="32"/>
        <v>0.37364693860321679</v>
      </c>
      <c r="AL13">
        <f t="shared" si="7"/>
        <v>45.691197182936506</v>
      </c>
      <c r="AN13">
        <f t="shared" si="8"/>
        <v>87.757010242498794</v>
      </c>
      <c r="AO13">
        <f t="shared" si="9"/>
        <v>-4.38785051212494</v>
      </c>
      <c r="AP13">
        <f t="shared" si="10"/>
        <v>-5.631915915680036</v>
      </c>
      <c r="AQ13">
        <f t="shared" si="11"/>
        <v>-55.084157835889656</v>
      </c>
      <c r="AR13">
        <f t="shared" si="12"/>
        <v>22.653085978804175</v>
      </c>
      <c r="AS13">
        <f t="shared" si="13"/>
        <v>0.47125292418591547</v>
      </c>
      <c r="AT13">
        <f t="shared" si="14"/>
        <v>0.19066208106440935</v>
      </c>
      <c r="AU13">
        <f t="shared" si="15"/>
        <v>23.315000984054503</v>
      </c>
      <c r="AW13">
        <v>10</v>
      </c>
      <c r="AX13">
        <f>(R13*SUMPRODUCT(K14:$K$23, X14:$X$23)-$AZ$3*SUMPRODUCT(K13:$K$22, W14:$W$23))/Z13</f>
        <v>23.442102994935727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6"/>
        <v>5.1400000000000001E-2</v>
      </c>
      <c r="I14" s="1">
        <f t="shared" si="17"/>
        <v>1.0514000000000001</v>
      </c>
      <c r="J14">
        <f t="shared" si="18"/>
        <v>0.95111280197831449</v>
      </c>
      <c r="K14">
        <f t="shared" si="28"/>
        <v>0.48532753093089492</v>
      </c>
      <c r="L14" s="2">
        <v>11</v>
      </c>
      <c r="M14" s="8">
        <v>2.4301629999999999E-3</v>
      </c>
      <c r="O14">
        <f t="shared" si="29"/>
        <v>194.77610185499017</v>
      </c>
      <c r="P14">
        <f t="shared" si="30"/>
        <v>9.7388050927495087</v>
      </c>
      <c r="Q14" s="5">
        <f t="shared" si="31"/>
        <v>12.5</v>
      </c>
      <c r="R14">
        <f t="shared" si="0"/>
        <v>50000</v>
      </c>
      <c r="S14">
        <f t="shared" si="19"/>
        <v>22.518572676547997</v>
      </c>
      <c r="U14">
        <f t="shared" si="20"/>
        <v>2.4301629999999999E-3</v>
      </c>
      <c r="V14">
        <f t="shared" si="21"/>
        <v>0.01</v>
      </c>
      <c r="W14">
        <f t="shared" si="22"/>
        <v>0.88296451129312425</v>
      </c>
      <c r="X14">
        <f t="shared" si="23"/>
        <v>2.1457476856576326E-3</v>
      </c>
      <c r="Y14">
        <f t="shared" si="24"/>
        <v>8.829645112931243E-3</v>
      </c>
      <c r="Z14">
        <f t="shared" si="25"/>
        <v>0.87198911849453531</v>
      </c>
      <c r="AB14">
        <f t="shared" si="26"/>
        <v>22.518572676547997</v>
      </c>
      <c r="AC14">
        <f t="shared" si="27"/>
        <v>21.164532713965588</v>
      </c>
      <c r="AE14">
        <f t="shared" si="1"/>
        <v>169.84264136033471</v>
      </c>
      <c r="AF14">
        <f t="shared" si="2"/>
        <v>-8.4921320680167351</v>
      </c>
      <c r="AG14">
        <f t="shared" si="3"/>
        <v>-10.899863981181692</v>
      </c>
      <c r="AH14">
        <f t="shared" si="4"/>
        <v>-107.28738428288163</v>
      </c>
      <c r="AI14">
        <f t="shared" si="5"/>
        <v>43.163261028254666</v>
      </c>
      <c r="AJ14">
        <f t="shared" si="6"/>
        <v>1.3540399625824087</v>
      </c>
      <c r="AK14">
        <f t="shared" si="32"/>
        <v>0.33096434754395876</v>
      </c>
      <c r="AL14">
        <f t="shared" si="7"/>
        <v>44.848265338381033</v>
      </c>
      <c r="AN14">
        <f t="shared" si="8"/>
        <v>82.429309778192732</v>
      </c>
      <c r="AO14">
        <f t="shared" si="9"/>
        <v>-4.1214654889096369</v>
      </c>
      <c r="AP14">
        <f t="shared" si="10"/>
        <v>-5.2900040734695049</v>
      </c>
      <c r="AQ14">
        <f t="shared" si="11"/>
        <v>-52.069521314045048</v>
      </c>
      <c r="AR14">
        <f t="shared" si="12"/>
        <v>20.948318901768559</v>
      </c>
      <c r="AS14">
        <f t="shared" si="13"/>
        <v>0.65715287182188176</v>
      </c>
      <c r="AT14">
        <f t="shared" si="14"/>
        <v>0.16062610961966411</v>
      </c>
      <c r="AU14">
        <f t="shared" si="15"/>
        <v>21.766097883210104</v>
      </c>
      <c r="AW14">
        <v>11</v>
      </c>
      <c r="AX14">
        <f>(R14*SUMPRODUCT(K15:$K$23, X15:$X$23)-$AZ$3*SUMPRODUCT(K14:$K$22, W15:$W$23))/Z14</f>
        <v>22.518572676547997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6"/>
        <v>5.1900000000000002E-2</v>
      </c>
      <c r="I15" s="1">
        <f t="shared" si="17"/>
        <v>1.0519000000000001</v>
      </c>
      <c r="J15">
        <f t="shared" si="18"/>
        <v>0.95066070919288903</v>
      </c>
      <c r="K15">
        <f t="shared" si="28"/>
        <v>0.46138181474559836</v>
      </c>
      <c r="L15" s="2">
        <v>12</v>
      </c>
      <c r="M15" s="8">
        <v>2.4518209999999999E-3</v>
      </c>
      <c r="O15">
        <f t="shared" si="29"/>
        <v>194.77610185499017</v>
      </c>
      <c r="P15">
        <f t="shared" si="30"/>
        <v>9.7388050927495087</v>
      </c>
      <c r="Q15" s="5">
        <f t="shared" si="31"/>
        <v>12.5</v>
      </c>
      <c r="R15">
        <f t="shared" si="0"/>
        <v>50000</v>
      </c>
      <c r="S15">
        <f t="shared" si="19"/>
        <v>21.164532713965588</v>
      </c>
      <c r="U15">
        <f t="shared" si="20"/>
        <v>2.4518209999999999E-3</v>
      </c>
      <c r="V15">
        <f t="shared" si="21"/>
        <v>0.01</v>
      </c>
      <c r="W15">
        <f t="shared" si="22"/>
        <v>0.87198911849453531</v>
      </c>
      <c r="X15">
        <f t="shared" si="23"/>
        <v>2.1379612324963901E-3</v>
      </c>
      <c r="Y15">
        <f t="shared" si="24"/>
        <v>8.7198911849453529E-3</v>
      </c>
      <c r="Z15">
        <f t="shared" si="25"/>
        <v>0.86113126607709356</v>
      </c>
      <c r="AB15">
        <f t="shared" si="26"/>
        <v>21.164532713965588</v>
      </c>
      <c r="AC15">
        <f t="shared" si="27"/>
        <v>19.459658600865239</v>
      </c>
      <c r="AE15">
        <f t="shared" si="1"/>
        <v>167.72779119194863</v>
      </c>
      <c r="AF15">
        <f t="shared" si="2"/>
        <v>-8.3863895595974309</v>
      </c>
      <c r="AG15">
        <f t="shared" si="3"/>
        <v>-10.76414082596367</v>
      </c>
      <c r="AH15">
        <f t="shared" si="4"/>
        <v>-106.8980616248195</v>
      </c>
      <c r="AI15">
        <f t="shared" si="5"/>
        <v>41.679199181568023</v>
      </c>
      <c r="AJ15">
        <f t="shared" si="6"/>
        <v>1.7048741131003489</v>
      </c>
      <c r="AK15">
        <f t="shared" si="32"/>
        <v>0.74007433081989893</v>
      </c>
      <c r="AL15">
        <f t="shared" si="7"/>
        <v>44.12414762548827</v>
      </c>
      <c r="AN15">
        <f t="shared" si="8"/>
        <v>77.386552683412049</v>
      </c>
      <c r="AO15">
        <f t="shared" si="9"/>
        <v>-3.869327634170602</v>
      </c>
      <c r="AP15">
        <f t="shared" si="10"/>
        <v>-4.9663788284603019</v>
      </c>
      <c r="AQ15">
        <f t="shared" si="11"/>
        <v>-49.320821665246029</v>
      </c>
      <c r="AR15">
        <f t="shared" si="12"/>
        <v>19.230024555535113</v>
      </c>
      <c r="AS15">
        <f t="shared" si="13"/>
        <v>0.7865979122150315</v>
      </c>
      <c r="AT15">
        <f t="shared" si="14"/>
        <v>0.34145683780031927</v>
      </c>
      <c r="AU15">
        <f t="shared" si="15"/>
        <v>20.358079305550461</v>
      </c>
      <c r="AW15">
        <v>12</v>
      </c>
      <c r="AX15">
        <f>(R15*SUMPRODUCT(K16:$K$23, X16:$X$23)-$AZ$3*SUMPRODUCT(K15:$K$22, W16:$W$23))/Z15</f>
        <v>21.164532713965588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6"/>
        <v>5.4700000000000006E-2</v>
      </c>
      <c r="I16" s="1">
        <f t="shared" si="17"/>
        <v>1.0547</v>
      </c>
      <c r="J16">
        <f t="shared" si="18"/>
        <v>0.94813691096994412</v>
      </c>
      <c r="K16">
        <f t="shared" si="28"/>
        <v>0.43745312861059865</v>
      </c>
      <c r="L16" s="2">
        <v>13</v>
      </c>
      <c r="M16" s="8">
        <v>2.4770880000000001E-3</v>
      </c>
      <c r="O16">
        <f t="shared" si="29"/>
        <v>194.77610185499017</v>
      </c>
      <c r="P16">
        <f t="shared" si="30"/>
        <v>9.7388050927495087</v>
      </c>
      <c r="Q16" s="5">
        <f t="shared" si="31"/>
        <v>12.5</v>
      </c>
      <c r="R16">
        <f t="shared" si="0"/>
        <v>50000</v>
      </c>
      <c r="S16">
        <f t="shared" si="19"/>
        <v>19.459658600865239</v>
      </c>
      <c r="U16">
        <f t="shared" si="20"/>
        <v>2.4770880000000001E-3</v>
      </c>
      <c r="V16">
        <f t="shared" si="21"/>
        <v>0.01</v>
      </c>
      <c r="W16">
        <f t="shared" si="22"/>
        <v>0.86113126607709356</v>
      </c>
      <c r="X16">
        <f t="shared" si="23"/>
        <v>2.1330979256243758E-3</v>
      </c>
      <c r="Y16">
        <f t="shared" si="24"/>
        <v>8.6113126607709357E-3</v>
      </c>
      <c r="Z16">
        <f t="shared" si="25"/>
        <v>0.85038685549069826</v>
      </c>
      <c r="AB16">
        <f t="shared" si="26"/>
        <v>19.459658600865239</v>
      </c>
      <c r="AC16">
        <f t="shared" si="27"/>
        <v>17.651843611711691</v>
      </c>
      <c r="AE16">
        <f t="shared" si="1"/>
        <v>165.63503678120105</v>
      </c>
      <c r="AF16">
        <f t="shared" si="2"/>
        <v>-8.2817518390600533</v>
      </c>
      <c r="AG16">
        <f t="shared" si="3"/>
        <v>-10.629835693633728</v>
      </c>
      <c r="AH16">
        <f t="shared" si="4"/>
        <v>-106.65489628121878</v>
      </c>
      <c r="AI16">
        <f t="shared" si="5"/>
        <v>40.068552967288468</v>
      </c>
      <c r="AJ16">
        <f t="shared" si="6"/>
        <v>1.8078149891535489</v>
      </c>
      <c r="AK16">
        <f t="shared" si="32"/>
        <v>1.2553718991553442</v>
      </c>
      <c r="AL16">
        <f t="shared" si="7"/>
        <v>43.13173985559736</v>
      </c>
      <c r="AN16">
        <f t="shared" si="8"/>
        <v>72.45756504746798</v>
      </c>
      <c r="AO16">
        <f t="shared" si="9"/>
        <v>-3.6228782523733996</v>
      </c>
      <c r="AP16">
        <f t="shared" si="10"/>
        <v>-4.6500548807966871</v>
      </c>
      <c r="AQ16">
        <f t="shared" si="11"/>
        <v>-46.656518059858058</v>
      </c>
      <c r="AR16">
        <f t="shared" si="12"/>
        <v>17.528113854439827</v>
      </c>
      <c r="AS16">
        <f t="shared" si="13"/>
        <v>0.79083432295435541</v>
      </c>
      <c r="AT16">
        <f t="shared" si="14"/>
        <v>0.54916636485533421</v>
      </c>
      <c r="AU16">
        <f t="shared" si="15"/>
        <v>18.868114542249515</v>
      </c>
      <c r="AW16">
        <v>13</v>
      </c>
      <c r="AX16">
        <f>(R16*SUMPRODUCT(K17:$K$23, X17:$X$23)-$AZ$3*SUMPRODUCT(K16:$K$22, W17:$W$23))/Z16</f>
        <v>19.459658600865239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6"/>
        <v>6.1700000000000005E-2</v>
      </c>
      <c r="I17" s="1">
        <f t="shared" si="17"/>
        <v>1.0617000000000001</v>
      </c>
      <c r="J17">
        <f t="shared" si="18"/>
        <v>0.94188565508147304</v>
      </c>
      <c r="K17">
        <f t="shared" si="28"/>
        <v>0.41203082660883361</v>
      </c>
      <c r="L17" s="2">
        <v>14</v>
      </c>
      <c r="M17" s="8">
        <v>2.5023549999999999E-3</v>
      </c>
      <c r="O17">
        <f t="shared" si="29"/>
        <v>194.77610185499017</v>
      </c>
      <c r="P17">
        <f t="shared" si="30"/>
        <v>9.7388050927495087</v>
      </c>
      <c r="Q17" s="5">
        <f t="shared" si="31"/>
        <v>12.5</v>
      </c>
      <c r="R17">
        <f t="shared" si="0"/>
        <v>50000</v>
      </c>
      <c r="S17">
        <f t="shared" si="19"/>
        <v>17.651843611711691</v>
      </c>
      <c r="U17">
        <f t="shared" si="20"/>
        <v>2.5023549999999999E-3</v>
      </c>
      <c r="V17">
        <f t="shared" si="21"/>
        <v>0.01</v>
      </c>
      <c r="W17">
        <f t="shared" si="22"/>
        <v>0.85038685549069826</v>
      </c>
      <c r="X17">
        <f t="shared" si="23"/>
        <v>2.1279697997714261E-3</v>
      </c>
      <c r="Y17">
        <f t="shared" si="24"/>
        <v>8.5038685549069827E-3</v>
      </c>
      <c r="Z17">
        <f t="shared" si="25"/>
        <v>0.83975501713601974</v>
      </c>
      <c r="AB17">
        <f t="shared" si="26"/>
        <v>17.651843611711691</v>
      </c>
      <c r="AC17">
        <f t="shared" si="27"/>
        <v>15.816715183169766</v>
      </c>
      <c r="AE17">
        <f t="shared" si="1"/>
        <v>163.56420875092439</v>
      </c>
      <c r="AF17">
        <f t="shared" si="2"/>
        <v>-8.1782104375462197</v>
      </c>
      <c r="AG17">
        <f t="shared" si="3"/>
        <v>-10.496937714200246</v>
      </c>
      <c r="AH17">
        <f t="shared" si="4"/>
        <v>-106.3984899885713</v>
      </c>
      <c r="AI17">
        <f t="shared" si="5"/>
        <v>38.490570610606625</v>
      </c>
      <c r="AJ17">
        <f t="shared" si="6"/>
        <v>1.8351284285419247</v>
      </c>
      <c r="AK17">
        <f t="shared" si="32"/>
        <v>2.3879222185662399</v>
      </c>
      <c r="AL17">
        <f t="shared" si="7"/>
        <v>42.713621257714784</v>
      </c>
      <c r="AN17">
        <f t="shared" si="8"/>
        <v>67.393496135263192</v>
      </c>
      <c r="AO17">
        <f t="shared" si="9"/>
        <v>-3.3696748067631597</v>
      </c>
      <c r="AP17">
        <f t="shared" si="10"/>
        <v>-4.3250619232433678</v>
      </c>
      <c r="AQ17">
        <f t="shared" si="11"/>
        <v>-43.839457779922739</v>
      </c>
      <c r="AR17">
        <f t="shared" si="12"/>
        <v>15.859301625333925</v>
      </c>
      <c r="AS17">
        <f t="shared" si="13"/>
        <v>0.75612948334549912</v>
      </c>
      <c r="AT17">
        <f t="shared" si="14"/>
        <v>0.98389756559344765</v>
      </c>
      <c r="AU17">
        <f t="shared" si="15"/>
        <v>17.599328674272869</v>
      </c>
      <c r="AW17">
        <v>14</v>
      </c>
      <c r="AX17">
        <f>(R17*SUMPRODUCT(K18:$K$23, X18:$X$23)-$AZ$3*SUMPRODUCT(K17:$K$22, W18:$W$23))/Z17</f>
        <v>17.651843611711691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6"/>
        <v>7.0099999999999996E-2</v>
      </c>
      <c r="I18" s="1">
        <f t="shared" si="17"/>
        <v>1.0701000000000001</v>
      </c>
      <c r="J18">
        <f t="shared" si="18"/>
        <v>0.93449210354172507</v>
      </c>
      <c r="K18">
        <f t="shared" si="28"/>
        <v>0.38503955388172473</v>
      </c>
      <c r="L18" s="2">
        <v>15</v>
      </c>
      <c r="M18" s="8">
        <v>2.5285250000000002E-3</v>
      </c>
      <c r="O18">
        <f t="shared" si="29"/>
        <v>194.77610185499017</v>
      </c>
      <c r="P18">
        <f t="shared" si="30"/>
        <v>9.7388050927495087</v>
      </c>
      <c r="Q18" s="5">
        <f t="shared" si="31"/>
        <v>12.5</v>
      </c>
      <c r="R18">
        <f t="shared" si="0"/>
        <v>50000</v>
      </c>
      <c r="S18">
        <f t="shared" si="19"/>
        <v>15.816715183169766</v>
      </c>
      <c r="U18">
        <f t="shared" si="20"/>
        <v>2.5285250000000002E-3</v>
      </c>
      <c r="V18">
        <f t="shared" si="21"/>
        <v>0.01</v>
      </c>
      <c r="W18">
        <f t="shared" si="22"/>
        <v>0.83975501713601974</v>
      </c>
      <c r="X18">
        <f t="shared" si="23"/>
        <v>2.1233415547038544E-3</v>
      </c>
      <c r="Y18">
        <f t="shared" si="24"/>
        <v>8.397550171360197E-3</v>
      </c>
      <c r="Z18">
        <f t="shared" si="25"/>
        <v>0.82923412540995567</v>
      </c>
      <c r="AB18">
        <f t="shared" si="26"/>
        <v>15.816715183169766</v>
      </c>
      <c r="AC18">
        <f t="shared" si="27"/>
        <v>13.661591606452969</v>
      </c>
      <c r="AE18">
        <f t="shared" si="1"/>
        <v>161.51499047248322</v>
      </c>
      <c r="AF18">
        <f t="shared" si="2"/>
        <v>-8.075749523624161</v>
      </c>
      <c r="AG18">
        <f t="shared" si="3"/>
        <v>-10.365426567624446</v>
      </c>
      <c r="AH18">
        <f t="shared" si="4"/>
        <v>-106.16707773519272</v>
      </c>
      <c r="AI18">
        <f t="shared" si="5"/>
        <v>36.906736646041907</v>
      </c>
      <c r="AJ18">
        <f t="shared" si="6"/>
        <v>2.1551235767167967</v>
      </c>
      <c r="AK18">
        <f t="shared" si="32"/>
        <v>3.6559286524518231</v>
      </c>
      <c r="AL18">
        <f t="shared" si="7"/>
        <v>42.717788875210523</v>
      </c>
      <c r="AN18">
        <f t="shared" si="8"/>
        <v>62.189659876735959</v>
      </c>
      <c r="AO18">
        <f t="shared" si="9"/>
        <v>-3.109482993836798</v>
      </c>
      <c r="AP18">
        <f t="shared" si="10"/>
        <v>-3.9910992213918939</v>
      </c>
      <c r="AQ18">
        <f t="shared" si="11"/>
        <v>-40.878524248084993</v>
      </c>
      <c r="AR18">
        <f t="shared" si="12"/>
        <v>14.210553413422277</v>
      </c>
      <c r="AS18">
        <f t="shared" si="13"/>
        <v>0.82980782053902236</v>
      </c>
      <c r="AT18">
        <f t="shared" si="14"/>
        <v>1.4076771373634651</v>
      </c>
      <c r="AU18">
        <f t="shared" si="15"/>
        <v>16.448038371324763</v>
      </c>
      <c r="AW18">
        <v>15</v>
      </c>
      <c r="AX18">
        <f>(R18*SUMPRODUCT(K19:$K$23, X19:$X$23)-$AZ$3*SUMPRODUCT(K18:$K$22, W19:$W$23))/Z18</f>
        <v>15.816715183169766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6"/>
        <v>7.3400000000000007E-2</v>
      </c>
      <c r="I19" s="1">
        <f t="shared" si="17"/>
        <v>1.0733999999999999</v>
      </c>
      <c r="J19">
        <f t="shared" si="18"/>
        <v>0.93161915408980811</v>
      </c>
      <c r="K19">
        <f t="shared" si="28"/>
        <v>0.35871022347840947</v>
      </c>
      <c r="L19" s="2">
        <v>16</v>
      </c>
      <c r="M19" s="8">
        <v>2.5601090000000001E-3</v>
      </c>
      <c r="O19">
        <f t="shared" si="29"/>
        <v>194.77610185499017</v>
      </c>
      <c r="P19">
        <f t="shared" si="30"/>
        <v>9.7388050927495087</v>
      </c>
      <c r="Q19" s="5">
        <f t="shared" si="31"/>
        <v>12.5</v>
      </c>
      <c r="R19">
        <f t="shared" si="0"/>
        <v>50000</v>
      </c>
      <c r="S19">
        <f t="shared" si="19"/>
        <v>13.661591606452969</v>
      </c>
      <c r="U19">
        <f t="shared" si="20"/>
        <v>2.5601090000000001E-3</v>
      </c>
      <c r="V19">
        <f t="shared" si="21"/>
        <v>0.01</v>
      </c>
      <c r="W19">
        <f t="shared" si="22"/>
        <v>0.82923412540995567</v>
      </c>
      <c r="X19">
        <f t="shared" si="23"/>
        <v>2.1229297475691563E-3</v>
      </c>
      <c r="Y19">
        <f t="shared" si="24"/>
        <v>8.2923412540995573E-3</v>
      </c>
      <c r="Z19">
        <f t="shared" si="25"/>
        <v>0.81881885440828694</v>
      </c>
      <c r="AB19">
        <f t="shared" si="26"/>
        <v>13.661591606452969</v>
      </c>
      <c r="AC19">
        <f t="shared" si="27"/>
        <v>10.327107037923051</v>
      </c>
      <c r="AE19">
        <f t="shared" si="1"/>
        <v>159.48634458701486</v>
      </c>
      <c r="AF19">
        <f t="shared" si="2"/>
        <v>-7.9743172293507429</v>
      </c>
      <c r="AG19">
        <f t="shared" si="3"/>
        <v>-10.235235680103587</v>
      </c>
      <c r="AH19">
        <f t="shared" si="4"/>
        <v>-106.14648737845782</v>
      </c>
      <c r="AI19">
        <f t="shared" si="5"/>
        <v>35.130304299102718</v>
      </c>
      <c r="AJ19">
        <f t="shared" si="6"/>
        <v>3.334484568529918</v>
      </c>
      <c r="AK19">
        <f t="shared" si="32"/>
        <v>3.683371702899811</v>
      </c>
      <c r="AL19">
        <f t="shared" si="7"/>
        <v>42.148160570532447</v>
      </c>
      <c r="AN19">
        <f t="shared" si="8"/>
        <v>57.209382308562716</v>
      </c>
      <c r="AO19">
        <f t="shared" si="9"/>
        <v>-2.8604691154281361</v>
      </c>
      <c r="AP19">
        <f t="shared" si="10"/>
        <v>-3.6714836781641482</v>
      </c>
      <c r="AQ19">
        <f t="shared" si="11"/>
        <v>-38.075830208974779</v>
      </c>
      <c r="AR19">
        <f t="shared" si="12"/>
        <v>12.601599305995665</v>
      </c>
      <c r="AS19">
        <f t="shared" si="13"/>
        <v>1.1961137047626746</v>
      </c>
      <c r="AT19">
        <f t="shared" si="14"/>
        <v>1.3212630867012409</v>
      </c>
      <c r="AU19">
        <f t="shared" si="15"/>
        <v>15.11897609745958</v>
      </c>
      <c r="AW19">
        <v>16</v>
      </c>
      <c r="AX19">
        <f>(R19*SUMPRODUCT(K20:$K$23, X20:$X$23)-$AZ$3*SUMPRODUCT(K19:$K$22, W20:$W$23))/Z19</f>
        <v>13.661591606452969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6"/>
        <v>5.4300000000000001E-2</v>
      </c>
      <c r="I20" s="1">
        <f t="shared" si="17"/>
        <v>1.0543</v>
      </c>
      <c r="J20">
        <f t="shared" si="18"/>
        <v>0.9484966328369534</v>
      </c>
      <c r="K20">
        <f t="shared" si="28"/>
        <v>0.34023543913346244</v>
      </c>
      <c r="L20" s="2">
        <v>17</v>
      </c>
      <c r="M20" s="8">
        <v>2.5907899999999999E-3</v>
      </c>
      <c r="O20">
        <f t="shared" si="29"/>
        <v>194.77610185499017</v>
      </c>
      <c r="P20">
        <f t="shared" si="30"/>
        <v>9.7388050927495087</v>
      </c>
      <c r="Q20" s="5">
        <f t="shared" si="31"/>
        <v>12.5</v>
      </c>
      <c r="R20">
        <f t="shared" si="0"/>
        <v>50000</v>
      </c>
      <c r="S20">
        <f t="shared" si="19"/>
        <v>10.327107037923051</v>
      </c>
      <c r="U20">
        <f t="shared" si="20"/>
        <v>2.5907899999999999E-3</v>
      </c>
      <c r="V20">
        <f t="shared" si="21"/>
        <v>0.01</v>
      </c>
      <c r="W20">
        <f t="shared" si="22"/>
        <v>0.81881885440828694</v>
      </c>
      <c r="X20">
        <f t="shared" si="23"/>
        <v>2.1213876998124456E-3</v>
      </c>
      <c r="Y20">
        <f t="shared" si="24"/>
        <v>8.1881885440828698E-3</v>
      </c>
      <c r="Z20">
        <f t="shared" si="25"/>
        <v>0.80850927816439166</v>
      </c>
      <c r="AB20">
        <f t="shared" si="26"/>
        <v>10.327107037923051</v>
      </c>
      <c r="AC20">
        <f t="shared" si="27"/>
        <v>6.4334695710450251</v>
      </c>
      <c r="AE20">
        <f t="shared" si="1"/>
        <v>157.47828551445212</v>
      </c>
      <c r="AF20">
        <f t="shared" si="2"/>
        <v>-7.8739142757226066</v>
      </c>
      <c r="AG20">
        <f t="shared" si="3"/>
        <v>-10.106365977054896</v>
      </c>
      <c r="AH20">
        <f t="shared" si="4"/>
        <v>-106.06938499062228</v>
      </c>
      <c r="AI20">
        <f t="shared" si="5"/>
        <v>33.428620271052338</v>
      </c>
      <c r="AJ20">
        <f t="shared" si="6"/>
        <v>3.893637466878026</v>
      </c>
      <c r="AK20">
        <f t="shared" si="32"/>
        <v>0.68770535658960608</v>
      </c>
      <c r="AL20">
        <f t="shared" si="7"/>
        <v>38.009963094519968</v>
      </c>
      <c r="AN20">
        <f t="shared" si="8"/>
        <v>53.579693625994395</v>
      </c>
      <c r="AO20">
        <f t="shared" si="9"/>
        <v>-2.67898468129972</v>
      </c>
      <c r="AP20">
        <f t="shared" si="10"/>
        <v>-3.4385438662467567</v>
      </c>
      <c r="AQ20">
        <f t="shared" si="11"/>
        <v>-36.088563780900664</v>
      </c>
      <c r="AR20">
        <f t="shared" si="12"/>
        <v>11.373601297547257</v>
      </c>
      <c r="AS20">
        <f t="shared" si="13"/>
        <v>1.3247534533697476</v>
      </c>
      <c r="AT20">
        <f t="shared" si="14"/>
        <v>0.23398173399369901</v>
      </c>
      <c r="AU20">
        <f t="shared" si="15"/>
        <v>12.932336484910701</v>
      </c>
      <c r="AW20">
        <v>17</v>
      </c>
      <c r="AX20">
        <f>(R20*SUMPRODUCT(K21:$K$23, X21:$X$23)-$AZ$3*SUMPRODUCT(K20:$K$22, W21:$W$23))/Z20</f>
        <v>10.327107037923051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6"/>
        <v>5.1300000000000005E-2</v>
      </c>
      <c r="I21" s="1">
        <f t="shared" si="17"/>
        <v>1.0512999999999999</v>
      </c>
      <c r="J21">
        <f t="shared" si="18"/>
        <v>0.95120327213925626</v>
      </c>
      <c r="K21">
        <f t="shared" si="28"/>
        <v>0.32363306300148625</v>
      </c>
      <c r="L21" s="2">
        <v>18</v>
      </c>
      <c r="M21" s="8">
        <v>2.625984E-3</v>
      </c>
      <c r="O21">
        <f t="shared" si="29"/>
        <v>194.77610185499017</v>
      </c>
      <c r="P21">
        <f t="shared" si="30"/>
        <v>9.7388050927495087</v>
      </c>
      <c r="Q21" s="5">
        <f t="shared" si="31"/>
        <v>12.5</v>
      </c>
      <c r="R21">
        <f t="shared" si="0"/>
        <v>50000</v>
      </c>
      <c r="S21">
        <f t="shared" si="19"/>
        <v>6.4334695710450251</v>
      </c>
      <c r="U21">
        <f t="shared" si="20"/>
        <v>2.625984E-3</v>
      </c>
      <c r="V21">
        <f t="shared" si="21"/>
        <v>0.01</v>
      </c>
      <c r="W21">
        <f t="shared" si="22"/>
        <v>0.80850927816439166</v>
      </c>
      <c r="X21">
        <f t="shared" si="23"/>
        <v>2.1231324283112417E-3</v>
      </c>
      <c r="Y21">
        <f t="shared" si="24"/>
        <v>8.0850927816439166E-3</v>
      </c>
      <c r="Z21">
        <f t="shared" si="25"/>
        <v>0.79830105295443654</v>
      </c>
      <c r="AB21">
        <f t="shared" si="26"/>
        <v>6.4334695710450251</v>
      </c>
      <c r="AC21">
        <f t="shared" si="27"/>
        <v>2.8215091871386377</v>
      </c>
      <c r="AE21">
        <f t="shared" si="1"/>
        <v>155.48996720119925</v>
      </c>
      <c r="AF21">
        <f t="shared" si="2"/>
        <v>-7.7744983600599618</v>
      </c>
      <c r="AG21">
        <f t="shared" si="3"/>
        <v>-9.9787631619304573</v>
      </c>
      <c r="AH21">
        <f t="shared" si="4"/>
        <v>-106.15662141556209</v>
      </c>
      <c r="AI21">
        <f t="shared" si="5"/>
        <v>31.580084263646739</v>
      </c>
      <c r="AJ21">
        <f t="shared" si="6"/>
        <v>3.6119603839063874</v>
      </c>
      <c r="AK21">
        <f t="shared" si="32"/>
        <v>0.24663830145949492</v>
      </c>
      <c r="AL21">
        <f t="shared" si="7"/>
        <v>35.438682949012623</v>
      </c>
      <c r="AN21">
        <f t="shared" si="8"/>
        <v>50.321694351324751</v>
      </c>
      <c r="AO21">
        <f t="shared" si="9"/>
        <v>-2.5160847175662373</v>
      </c>
      <c r="AP21">
        <f t="shared" si="10"/>
        <v>-3.22945768706195</v>
      </c>
      <c r="AQ21">
        <f t="shared" si="11"/>
        <v>-34.355792546607532</v>
      </c>
      <c r="AR21">
        <f t="shared" si="12"/>
        <v>10.220359400089031</v>
      </c>
      <c r="AS21">
        <f t="shared" si="13"/>
        <v>1.1689498024836484</v>
      </c>
      <c r="AT21">
        <f t="shared" si="14"/>
        <v>7.9820308954820285E-2</v>
      </c>
      <c r="AU21">
        <f t="shared" si="15"/>
        <v>11.469129511527498</v>
      </c>
      <c r="AW21">
        <v>18</v>
      </c>
      <c r="AX21">
        <f>(R21*SUMPRODUCT(K22:$K$23, X22:$X$23)-$AZ$3*SUMPRODUCT(K21:$K$22, W22:$W$23))/Z21</f>
        <v>6.4334695710450251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6"/>
        <v>7.0000000000000007E-2</v>
      </c>
      <c r="I22" s="1">
        <f t="shared" si="17"/>
        <v>1.07</v>
      </c>
      <c r="J22">
        <f t="shared" si="18"/>
        <v>0.93457943925233644</v>
      </c>
      <c r="K22">
        <f t="shared" si="28"/>
        <v>0.30246080654344509</v>
      </c>
      <c r="L22" s="2">
        <v>19</v>
      </c>
      <c r="M22" s="8">
        <v>2.663885E-3</v>
      </c>
      <c r="O22">
        <f t="shared" si="29"/>
        <v>194.77610185499017</v>
      </c>
      <c r="P22">
        <f t="shared" si="30"/>
        <v>9.7388050927495087</v>
      </c>
      <c r="Q22" s="5">
        <f t="shared" si="31"/>
        <v>12.5</v>
      </c>
      <c r="R22">
        <f t="shared" si="0"/>
        <v>50000</v>
      </c>
      <c r="S22">
        <f t="shared" si="19"/>
        <v>2.8215091871386377</v>
      </c>
      <c r="U22">
        <f t="shared" si="20"/>
        <v>2.663885E-3</v>
      </c>
      <c r="V22">
        <f t="shared" si="21"/>
        <v>0.01</v>
      </c>
      <c r="W22">
        <f t="shared" si="22"/>
        <v>0.79830105295443654</v>
      </c>
      <c r="X22">
        <f t="shared" si="23"/>
        <v>2.1265822004495291E-3</v>
      </c>
      <c r="Y22">
        <f t="shared" si="24"/>
        <v>7.9830105295443654E-3</v>
      </c>
      <c r="Z22">
        <f t="shared" si="25"/>
        <v>0.78819146022444264</v>
      </c>
      <c r="AB22">
        <f t="shared" si="26"/>
        <v>2.8215091871386377</v>
      </c>
      <c r="AC22">
        <f t="shared" si="27"/>
        <v>2.8578189051672553</v>
      </c>
      <c r="AE22">
        <f t="shared" si="1"/>
        <v>153.52086013790947</v>
      </c>
      <c r="AF22">
        <f t="shared" si="2"/>
        <v>-7.6760430068954735</v>
      </c>
      <c r="AG22">
        <f t="shared" si="3"/>
        <v>-9.8523932528055322</v>
      </c>
      <c r="AH22">
        <f t="shared" si="4"/>
        <v>-106.32911002247646</v>
      </c>
      <c r="AI22">
        <f t="shared" si="5"/>
        <v>29.663313855732</v>
      </c>
      <c r="AJ22">
        <f t="shared" si="6"/>
        <v>-3.6309718028617599E-2</v>
      </c>
      <c r="AK22">
        <f t="shared" si="32"/>
        <v>3.1219928526812057</v>
      </c>
      <c r="AL22">
        <f t="shared" si="7"/>
        <v>32.748996990384583</v>
      </c>
      <c r="AN22">
        <f t="shared" si="8"/>
        <v>46.434043178555527</v>
      </c>
      <c r="AO22">
        <f t="shared" si="9"/>
        <v>-2.3217021589277764</v>
      </c>
      <c r="AP22">
        <f t="shared" si="10"/>
        <v>-2.9799628096267576</v>
      </c>
      <c r="AQ22">
        <f t="shared" si="11"/>
        <v>-32.160388376444942</v>
      </c>
      <c r="AR22">
        <f t="shared" si="12"/>
        <v>8.9719898335560515</v>
      </c>
      <c r="AS22">
        <f t="shared" si="13"/>
        <v>-1.0982266600300748E-2</v>
      </c>
      <c r="AT22">
        <f t="shared" si="14"/>
        <v>0.94428047624482847</v>
      </c>
      <c r="AU22">
        <f t="shared" si="15"/>
        <v>9.9052880432005779</v>
      </c>
      <c r="AW22">
        <v>19</v>
      </c>
      <c r="AX22">
        <f>(R22*SUMPRODUCT(K23:$K$23, X23:$X$23)-$AZ$3*SUMPRODUCT(K22:$K$22, W23:$W$23))/Z22</f>
        <v>2.8215091871386377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6"/>
        <v>0.10390000000000001</v>
      </c>
      <c r="I23" s="1">
        <f t="shared" si="17"/>
        <v>1.1039000000000001</v>
      </c>
      <c r="J23">
        <f t="shared" si="18"/>
        <v>0.90587915572062683</v>
      </c>
      <c r="K23">
        <f t="shared" si="28"/>
        <v>0.2739929400701559</v>
      </c>
      <c r="L23" s="2">
        <v>20</v>
      </c>
      <c r="M23" s="8">
        <v>2.7053950000000002E-3</v>
      </c>
      <c r="O23">
        <f t="shared" si="29"/>
        <v>194.77610185499017</v>
      </c>
      <c r="P23">
        <f t="shared" si="30"/>
        <v>9.7388050927495087</v>
      </c>
      <c r="Q23" s="5">
        <f t="shared" si="31"/>
        <v>12.5</v>
      </c>
      <c r="R23">
        <f t="shared" si="0"/>
        <v>50000</v>
      </c>
      <c r="S23">
        <f t="shared" si="19"/>
        <v>2.8578189051672553</v>
      </c>
      <c r="U23">
        <f t="shared" si="20"/>
        <v>2.7053950000000002E-3</v>
      </c>
      <c r="V23">
        <f t="shared" si="21"/>
        <v>0.01</v>
      </c>
      <c r="W23">
        <f t="shared" si="22"/>
        <v>0.78819146022444264</v>
      </c>
      <c r="X23">
        <f t="shared" si="23"/>
        <v>2.132369235533906E-3</v>
      </c>
      <c r="Y23">
        <f t="shared" si="24"/>
        <v>7.8819146022444265E-3</v>
      </c>
      <c r="Z23">
        <f t="shared" si="25"/>
        <v>0.77817717638666428</v>
      </c>
      <c r="AB23">
        <f t="shared" si="26"/>
        <v>2.8578189051672553</v>
      </c>
      <c r="AC23">
        <f t="shared" si="27"/>
        <v>0</v>
      </c>
      <c r="AE23">
        <f t="shared" si="1"/>
        <v>151.57031696911758</v>
      </c>
      <c r="AF23">
        <f t="shared" si="2"/>
        <v>-7.5785158484558792</v>
      </c>
      <c r="AG23">
        <f t="shared" si="3"/>
        <v>-9.7272147048333029</v>
      </c>
      <c r="AH23">
        <f t="shared" si="4"/>
        <v>-106.6184617766953</v>
      </c>
      <c r="AI23">
        <f t="shared" si="5"/>
        <v>27.646124639133106</v>
      </c>
      <c r="AJ23">
        <f t="shared" si="6"/>
        <v>2.8578189051672553</v>
      </c>
      <c r="AK23">
        <f t="shared" si="32"/>
        <v>10.279473401808028</v>
      </c>
      <c r="AL23">
        <f t="shared" si="7"/>
        <v>40.783416946108389</v>
      </c>
      <c r="AN23">
        <f t="shared" si="8"/>
        <v>41.529196773733965</v>
      </c>
      <c r="AO23">
        <f t="shared" si="9"/>
        <v>-2.0764598386866986</v>
      </c>
      <c r="AP23">
        <f t="shared" si="10"/>
        <v>-2.6651881556709305</v>
      </c>
      <c r="AQ23">
        <f t="shared" si="11"/>
        <v>-29.212705807954283</v>
      </c>
      <c r="AR23">
        <f t="shared" si="12"/>
        <v>7.5748429714220578</v>
      </c>
      <c r="AS23">
        <f t="shared" si="13"/>
        <v>0.78302220401485034</v>
      </c>
      <c r="AT23">
        <f t="shared" si="14"/>
        <v>2.8165031397343485</v>
      </c>
      <c r="AU23">
        <f t="shared" si="15"/>
        <v>11.174368315171256</v>
      </c>
      <c r="AW23">
        <v>20</v>
      </c>
      <c r="AX23">
        <f>(R23*SUMPRODUCT(K$23:$K24, X$23:$X24)-$AZ$3*SUMPRODUCT(K$22:$K23, W$23:$W24))/Z23</f>
        <v>2.8578189051672553</v>
      </c>
    </row>
    <row r="25" spans="5:50" x14ac:dyDescent="0.25">
      <c r="AN25" s="6">
        <f t="shared" ref="AN25:AU25" si="33">SUM(AN3:AN23)</f>
        <v>1866.5825310251332</v>
      </c>
      <c r="AO25" s="6">
        <f t="shared" si="33"/>
        <v>-239.41120294249927</v>
      </c>
      <c r="AP25" s="6">
        <f t="shared" si="33"/>
        <v>-233.10782490941332</v>
      </c>
      <c r="AQ25" s="6">
        <f t="shared" si="33"/>
        <v>-1165.6735363827452</v>
      </c>
      <c r="AR25" s="6">
        <f t="shared" si="33"/>
        <v>228.38996679047534</v>
      </c>
      <c r="AS25" s="6">
        <f t="shared" si="33"/>
        <v>-11.430842483378759</v>
      </c>
      <c r="AT25" s="6">
        <f t="shared" si="33"/>
        <v>35.833813060394881</v>
      </c>
      <c r="AU25" s="7">
        <f t="shared" si="33"/>
        <v>252.7929373674915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0A70A-B4D8-4872-89F5-4EDD313D0DEE}">
  <sheetPr codeName="Sheet5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254.89860969902165</v>
      </c>
      <c r="K3">
        <v>1</v>
      </c>
      <c r="L3" s="2">
        <v>0</v>
      </c>
      <c r="O3">
        <f>$C$3</f>
        <v>254.89860969902165</v>
      </c>
      <c r="P3">
        <f>O3*B5</f>
        <v>203.91888775921734</v>
      </c>
      <c r="Q3" s="5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254.89860969902165</v>
      </c>
      <c r="AF3">
        <f t="shared" ref="AF3:AF23" si="3">-$Z3*P3</f>
        <v>-203.91888775921734</v>
      </c>
      <c r="AG3">
        <f t="shared" ref="AG3:AG23" si="4">-$Z3*Q3</f>
        <v>-125.8175559</v>
      </c>
      <c r="AH3">
        <f t="shared" ref="AH3:AH23" si="5">-X3*R3</f>
        <v>0</v>
      </c>
      <c r="AI3">
        <f t="shared" ref="AI3:AI23" si="6">SUM(AE3:AH3)</f>
        <v>-74.837833960195695</v>
      </c>
      <c r="AJ3">
        <f t="shared" ref="AJ3:AJ23" si="7">AB3-AC3</f>
        <v>0</v>
      </c>
      <c r="AL3">
        <f t="shared" ref="AL3:AL23" si="8">SUM(AI3:AK3)</f>
        <v>-74.837833960195695</v>
      </c>
      <c r="AN3">
        <f t="shared" ref="AN3:AN23" si="9">AE3*$K3</f>
        <v>254.89860969902165</v>
      </c>
      <c r="AO3">
        <f t="shared" ref="AO3:AO23" si="10">AF3*$K3</f>
        <v>-203.91888775921734</v>
      </c>
      <c r="AP3">
        <f t="shared" ref="AP3:AP23" si="11">AG3*$K3</f>
        <v>-125.8175559</v>
      </c>
      <c r="AQ3">
        <f t="shared" ref="AQ3:AQ23" si="12">AH3*$K3</f>
        <v>0</v>
      </c>
      <c r="AR3">
        <f t="shared" ref="AR3:AR23" si="13">AI3*$K3</f>
        <v>-74.837833960195695</v>
      </c>
      <c r="AS3">
        <f t="shared" ref="AS3:AS23" si="14">AJ3*$K3</f>
        <v>0</v>
      </c>
      <c r="AT3">
        <f t="shared" ref="AT3:AT23" si="15">AK3*$K3</f>
        <v>0</v>
      </c>
      <c r="AU3">
        <f t="shared" ref="AU3:AU23" si="16">AL3*$K3</f>
        <v>-74.837833960195695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123.90813250195528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2.4148220000000001E-3</v>
      </c>
      <c r="R4">
        <f t="shared" si="0"/>
        <v>50000</v>
      </c>
      <c r="S4">
        <f t="shared" ref="S4:S23" si="20">AX4</f>
        <v>10.765586828471767</v>
      </c>
      <c r="U4">
        <f t="shared" ref="U4:U23" si="21">M4</f>
        <v>2.4148220000000001E-3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2.4148220000000001E-3</v>
      </c>
      <c r="Y4">
        <f t="shared" ref="Y4:Y23" si="25">V4*W4</f>
        <v>0.01</v>
      </c>
      <c r="Z4">
        <f t="shared" ref="Z4:Z23" si="26">MAX(0, W4-X4-Y4)</f>
        <v>0.98758517800000001</v>
      </c>
      <c r="AB4">
        <f t="shared" ref="AB4:AB23" si="27">AC3</f>
        <v>0</v>
      </c>
      <c r="AC4">
        <f t="shared" si="1"/>
        <v>10.631933984270745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-120.7411</v>
      </c>
      <c r="AI4">
        <f t="shared" si="6"/>
        <v>-120.7411</v>
      </c>
      <c r="AJ4">
        <f t="shared" si="7"/>
        <v>-10.631933984270745</v>
      </c>
      <c r="AK4">
        <f t="shared" ref="AK4:AK23" si="28">H4*SUM(AB4:AB4, AE4:AF4)</f>
        <v>0</v>
      </c>
      <c r="AL4">
        <f t="shared" si="8"/>
        <v>-131.37303398427076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-113.27619851768458</v>
      </c>
      <c r="AR4">
        <f t="shared" si="13"/>
        <v>-113.27619851768458</v>
      </c>
      <c r="AS4">
        <f t="shared" si="14"/>
        <v>-9.974607359293314</v>
      </c>
      <c r="AT4">
        <f t="shared" si="15"/>
        <v>0</v>
      </c>
      <c r="AU4">
        <f t="shared" si="16"/>
        <v>-123.25080587697791</v>
      </c>
      <c r="AW4">
        <v>1</v>
      </c>
      <c r="AX4">
        <f>(R4*SUMPRODUCT(K5:$K$23, X5:$X$23)-$AZ$3*SUMPRODUCT(K4:$K$22, W5:$W$23))/Z4</f>
        <v>10.765586828471767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2.4301629999999999E-3</v>
      </c>
      <c r="O5">
        <f t="shared" ref="O5:O23" si="30">$C$3</f>
        <v>254.89860969902165</v>
      </c>
      <c r="P5">
        <f t="shared" ref="P5:P23" si="31">O5*$C$5</f>
        <v>12.744930484951084</v>
      </c>
      <c r="Q5" s="5">
        <f t="shared" ref="Q5:Q23" si="32">$C$8</f>
        <v>12.5</v>
      </c>
      <c r="R5">
        <f t="shared" si="0"/>
        <v>50000</v>
      </c>
      <c r="S5">
        <f t="shared" si="20"/>
        <v>22.361082573934716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10.631933984270745</v>
      </c>
      <c r="AC5">
        <f t="shared" si="1"/>
        <v>21.808972536180136</v>
      </c>
      <c r="AE5">
        <f t="shared" si="2"/>
        <v>248.60499307472804</v>
      </c>
      <c r="AF5">
        <f t="shared" si="3"/>
        <v>-12.430249653736404</v>
      </c>
      <c r="AG5">
        <f t="shared" si="4"/>
        <v>-12.19136666576345</v>
      </c>
      <c r="AH5">
        <f t="shared" si="5"/>
        <v>-119.99964794620071</v>
      </c>
      <c r="AI5">
        <f t="shared" si="6"/>
        <v>103.98372880902748</v>
      </c>
      <c r="AJ5">
        <f t="shared" si="7"/>
        <v>-11.177038551909391</v>
      </c>
      <c r="AK5">
        <f t="shared" si="28"/>
        <v>21.324096927814672</v>
      </c>
      <c r="AL5">
        <f t="shared" si="8"/>
        <v>114.13078718493276</v>
      </c>
      <c r="AN5">
        <f t="shared" si="9"/>
        <v>214.68595225826434</v>
      </c>
      <c r="AO5">
        <f t="shared" si="10"/>
        <v>-10.734297612913219</v>
      </c>
      <c r="AP5">
        <f t="shared" si="11"/>
        <v>-10.528007219800086</v>
      </c>
      <c r="AQ5">
        <f t="shared" si="12"/>
        <v>-103.62719739197964</v>
      </c>
      <c r="AR5">
        <f t="shared" si="13"/>
        <v>89.796450033571404</v>
      </c>
      <c r="AS5">
        <f t="shared" si="14"/>
        <v>-9.6520714860409864</v>
      </c>
      <c r="AT5">
        <f t="shared" si="15"/>
        <v>18.414690704218188</v>
      </c>
      <c r="AU5">
        <f t="shared" si="16"/>
        <v>98.559069251748596</v>
      </c>
      <c r="AW5">
        <v>2</v>
      </c>
      <c r="AX5">
        <f>(R5*SUMPRODUCT(K6:$K$23, X6:$X$23)-$AZ$3*SUMPRODUCT(K5:$K$22, W6:$W$23))/Z5</f>
        <v>22.361082573934716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2.4518209999999999E-3</v>
      </c>
      <c r="O6">
        <f t="shared" si="30"/>
        <v>254.89860969902165</v>
      </c>
      <c r="P6">
        <f t="shared" si="31"/>
        <v>12.744930484951084</v>
      </c>
      <c r="Q6" s="5">
        <f t="shared" si="32"/>
        <v>12.5</v>
      </c>
      <c r="R6">
        <f t="shared" si="0"/>
        <v>50000</v>
      </c>
      <c r="S6">
        <f t="shared" si="20"/>
        <v>34.313644089591065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21.808972536180136</v>
      </c>
      <c r="AC6">
        <f t="shared" si="1"/>
        <v>33.049699500563179</v>
      </c>
      <c r="AE6">
        <f t="shared" si="2"/>
        <v>245.5094082012553</v>
      </c>
      <c r="AF6">
        <f t="shared" si="3"/>
        <v>-12.275470410062766</v>
      </c>
      <c r="AG6">
        <f t="shared" si="4"/>
        <v>-12.039561950295997</v>
      </c>
      <c r="AH6">
        <f t="shared" si="5"/>
        <v>-119.56419523927522</v>
      </c>
      <c r="AI6">
        <f t="shared" si="6"/>
        <v>101.63018060162133</v>
      </c>
      <c r="AJ6">
        <f t="shared" si="7"/>
        <v>-11.240726964383043</v>
      </c>
      <c r="AK6">
        <f t="shared" si="28"/>
        <v>27.748668643618142</v>
      </c>
      <c r="AL6">
        <f t="shared" si="8"/>
        <v>118.13812228085644</v>
      </c>
      <c r="AN6">
        <f t="shared" si="9"/>
        <v>191.20916415000892</v>
      </c>
      <c r="AO6">
        <f t="shared" si="10"/>
        <v>-9.5604582075004476</v>
      </c>
      <c r="AP6">
        <f t="shared" si="11"/>
        <v>-9.3767265137197224</v>
      </c>
      <c r="AQ6">
        <f t="shared" si="12"/>
        <v>-93.119730121419423</v>
      </c>
      <c r="AR6">
        <f t="shared" si="13"/>
        <v>79.152249307369331</v>
      </c>
      <c r="AS6">
        <f t="shared" si="14"/>
        <v>-8.7545728819330808</v>
      </c>
      <c r="AT6">
        <f t="shared" si="15"/>
        <v>21.6113906855756</v>
      </c>
      <c r="AU6">
        <f t="shared" si="16"/>
        <v>92.009067111011859</v>
      </c>
      <c r="AW6">
        <v>3</v>
      </c>
      <c r="AX6">
        <f>(R6*SUMPRODUCT(K7:$K$23, X7:$X$23)-$AZ$3*SUMPRODUCT(K6:$K$22, W7:$W$23))/Z6</f>
        <v>34.313644089591065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2.4770880000000001E-3</v>
      </c>
      <c r="O7">
        <f t="shared" si="30"/>
        <v>254.89860969902165</v>
      </c>
      <c r="P7">
        <f t="shared" si="31"/>
        <v>12.744930484951084</v>
      </c>
      <c r="Q7" s="5">
        <f t="shared" si="32"/>
        <v>12.5</v>
      </c>
      <c r="R7">
        <f t="shared" si="0"/>
        <v>50000</v>
      </c>
      <c r="S7">
        <f t="shared" si="20"/>
        <v>44.047351105135782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33.049699500563179</v>
      </c>
      <c r="AC7">
        <f t="shared" si="1"/>
        <v>41.895526216267626</v>
      </c>
      <c r="AE7">
        <f t="shared" si="2"/>
        <v>242.44616571030033</v>
      </c>
      <c r="AF7">
        <f t="shared" si="3"/>
        <v>-12.122308285515018</v>
      </c>
      <c r="AG7">
        <f t="shared" si="4"/>
        <v>-11.889343276360703</v>
      </c>
      <c r="AH7">
        <f t="shared" si="5"/>
        <v>-119.29221772933926</v>
      </c>
      <c r="AI7">
        <f t="shared" si="6"/>
        <v>99.142296419085369</v>
      </c>
      <c r="AJ7">
        <f t="shared" si="7"/>
        <v>-8.8458267157044475</v>
      </c>
      <c r="AK7">
        <f t="shared" si="28"/>
        <v>27.575211410083984</v>
      </c>
      <c r="AL7">
        <f t="shared" si="8"/>
        <v>117.8716811134649</v>
      </c>
      <c r="AN7">
        <f t="shared" si="9"/>
        <v>170.92733826604766</v>
      </c>
      <c r="AO7">
        <f t="shared" si="10"/>
        <v>-8.5463669133023838</v>
      </c>
      <c r="AP7">
        <f t="shared" si="11"/>
        <v>-8.3821238995710239</v>
      </c>
      <c r="AQ7">
        <f t="shared" si="12"/>
        <v>-84.102386988021948</v>
      </c>
      <c r="AR7">
        <f t="shared" si="13"/>
        <v>69.896460465152288</v>
      </c>
      <c r="AS7">
        <f t="shared" si="14"/>
        <v>-6.2364096823240383</v>
      </c>
      <c r="AT7">
        <f t="shared" si="15"/>
        <v>19.440841535440931</v>
      </c>
      <c r="AU7">
        <f t="shared" si="16"/>
        <v>83.100892318269189</v>
      </c>
      <c r="AW7">
        <v>4</v>
      </c>
      <c r="AX7">
        <f>(R7*SUMPRODUCT(K8:$K$23, X8:$X$23)-$AZ$3*SUMPRODUCT(K7:$K$22, W8:$W$23))/Z7</f>
        <v>44.047351105135782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2.5023549999999999E-3</v>
      </c>
      <c r="O8">
        <f t="shared" si="30"/>
        <v>254.89860969902165</v>
      </c>
      <c r="P8">
        <f t="shared" si="31"/>
        <v>12.744930484951084</v>
      </c>
      <c r="Q8" s="5">
        <f t="shared" si="32"/>
        <v>12.5</v>
      </c>
      <c r="R8">
        <f t="shared" si="0"/>
        <v>50000</v>
      </c>
      <c r="S8">
        <f t="shared" si="20"/>
        <v>49.779798418470044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41.895526216267626</v>
      </c>
      <c r="AC8">
        <f t="shared" si="1"/>
        <v>46.755968314020379</v>
      </c>
      <c r="AE8">
        <f t="shared" si="2"/>
        <v>239.41501767820131</v>
      </c>
      <c r="AF8">
        <f t="shared" si="3"/>
        <v>-11.970750883910068</v>
      </c>
      <c r="AG8">
        <f t="shared" si="4"/>
        <v>-11.740698486002778</v>
      </c>
      <c r="AH8">
        <f t="shared" si="5"/>
        <v>-119.00543037727034</v>
      </c>
      <c r="AI8">
        <f t="shared" si="6"/>
        <v>96.698137931018138</v>
      </c>
      <c r="AJ8">
        <f t="shared" si="7"/>
        <v>-4.8604420977527525</v>
      </c>
      <c r="AK8">
        <f t="shared" si="28"/>
        <v>19.52713499326552</v>
      </c>
      <c r="AL8">
        <f t="shared" si="8"/>
        <v>111.36483082653091</v>
      </c>
      <c r="AN8">
        <f t="shared" si="9"/>
        <v>157.3802741294549</v>
      </c>
      <c r="AO8">
        <f t="shared" si="10"/>
        <v>-7.8690137064727468</v>
      </c>
      <c r="AP8">
        <f t="shared" si="11"/>
        <v>-7.7177879822140794</v>
      </c>
      <c r="AQ8">
        <f t="shared" si="12"/>
        <v>-78.228623405915314</v>
      </c>
      <c r="AR8">
        <f t="shared" si="13"/>
        <v>63.564849034852784</v>
      </c>
      <c r="AS8">
        <f t="shared" si="14"/>
        <v>-3.1950281028854546</v>
      </c>
      <c r="AT8">
        <f t="shared" si="15"/>
        <v>12.836228437155437</v>
      </c>
      <c r="AU8">
        <f t="shared" si="16"/>
        <v>73.206049369122766</v>
      </c>
      <c r="AW8">
        <v>5</v>
      </c>
      <c r="AX8">
        <f>(R8*SUMPRODUCT(K9:$K$23, X9:$X$23)-$AZ$3*SUMPRODUCT(K8:$K$22, W9:$W$23))/Z8</f>
        <v>49.779798418470044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2.5285250000000002E-3</v>
      </c>
      <c r="O9">
        <f t="shared" si="30"/>
        <v>254.89860969902165</v>
      </c>
      <c r="P9">
        <f t="shared" si="31"/>
        <v>12.744930484951084</v>
      </c>
      <c r="Q9" s="5">
        <f t="shared" si="32"/>
        <v>12.5</v>
      </c>
      <c r="R9">
        <f t="shared" si="0"/>
        <v>50000</v>
      </c>
      <c r="S9">
        <f t="shared" si="20"/>
        <v>52.910346812520309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46.755968314020379</v>
      </c>
      <c r="AC9">
        <f t="shared" si="1"/>
        <v>49.073732280029162</v>
      </c>
      <c r="AE9">
        <f t="shared" si="2"/>
        <v>236.41550064384455</v>
      </c>
      <c r="AF9">
        <f t="shared" si="3"/>
        <v>-11.820775032192229</v>
      </c>
      <c r="AG9">
        <f t="shared" si="4"/>
        <v>-11.59360485150343</v>
      </c>
      <c r="AH9">
        <f t="shared" si="5"/>
        <v>-118.74659855728072</v>
      </c>
      <c r="AI9">
        <f t="shared" si="6"/>
        <v>94.254522202868174</v>
      </c>
      <c r="AJ9">
        <f t="shared" si="7"/>
        <v>-2.3177639660087834</v>
      </c>
      <c r="AK9">
        <f t="shared" si="28"/>
        <v>14.164506222920117</v>
      </c>
      <c r="AL9">
        <f t="shared" si="8"/>
        <v>106.10126445977951</v>
      </c>
      <c r="AN9">
        <f t="shared" si="9"/>
        <v>147.6986613101285</v>
      </c>
      <c r="AO9">
        <f t="shared" si="10"/>
        <v>-7.3849330655064263</v>
      </c>
      <c r="AP9">
        <f t="shared" si="11"/>
        <v>-7.2430103426479873</v>
      </c>
      <c r="AQ9">
        <f t="shared" si="12"/>
        <v>-74.185971707766058</v>
      </c>
      <c r="AR9">
        <f t="shared" si="13"/>
        <v>58.884746194208041</v>
      </c>
      <c r="AS9">
        <f t="shared" si="14"/>
        <v>-1.4480041878813441</v>
      </c>
      <c r="AT9">
        <f t="shared" si="15"/>
        <v>8.8491600658451013</v>
      </c>
      <c r="AU9">
        <f t="shared" si="16"/>
        <v>66.285902072171808</v>
      </c>
      <c r="AW9">
        <v>6</v>
      </c>
      <c r="AX9">
        <f>(R9*SUMPRODUCT(K10:$K$23, X10:$X$23)-$AZ$3*SUMPRODUCT(K9:$K$22, W10:$W$23))/Z9</f>
        <v>52.910346812520309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2.5601090000000001E-3</v>
      </c>
      <c r="O10">
        <f t="shared" si="30"/>
        <v>254.89860969902165</v>
      </c>
      <c r="P10">
        <f t="shared" si="31"/>
        <v>12.744930484951084</v>
      </c>
      <c r="Q10" s="5">
        <f t="shared" si="32"/>
        <v>12.5</v>
      </c>
      <c r="R10">
        <f t="shared" si="0"/>
        <v>50000</v>
      </c>
      <c r="S10">
        <f t="shared" si="20"/>
        <v>55.030794327745141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49.073732280029162</v>
      </c>
      <c r="AC10">
        <f t="shared" si="1"/>
        <v>50.399349455148695</v>
      </c>
      <c r="AE10">
        <f t="shared" si="2"/>
        <v>233.44609618646828</v>
      </c>
      <c r="AF10">
        <f t="shared" si="3"/>
        <v>-11.672304809323416</v>
      </c>
      <c r="AG10">
        <f t="shared" si="4"/>
        <v>-11.447987910865619</v>
      </c>
      <c r="AH10">
        <f t="shared" si="5"/>
        <v>-118.7235684911104</v>
      </c>
      <c r="AI10">
        <f t="shared" si="6"/>
        <v>91.602234975168869</v>
      </c>
      <c r="AJ10">
        <f t="shared" si="7"/>
        <v>-1.3256171751195325</v>
      </c>
      <c r="AK10">
        <f t="shared" si="28"/>
        <v>14.219494992001637</v>
      </c>
      <c r="AL10">
        <f t="shared" si="8"/>
        <v>104.49611279205098</v>
      </c>
      <c r="AN10">
        <f t="shared" si="9"/>
        <v>138.56869361037454</v>
      </c>
      <c r="AO10">
        <f t="shared" si="10"/>
        <v>-6.9284346805187278</v>
      </c>
      <c r="AP10">
        <f t="shared" si="11"/>
        <v>-6.7952848867042288</v>
      </c>
      <c r="AQ10">
        <f t="shared" si="12"/>
        <v>-70.471813644869158</v>
      </c>
      <c r="AR10">
        <f t="shared" si="13"/>
        <v>54.373160398282437</v>
      </c>
      <c r="AS10">
        <f t="shared" si="14"/>
        <v>-0.7868584790429074</v>
      </c>
      <c r="AT10">
        <f t="shared" si="15"/>
        <v>8.4403932086620301</v>
      </c>
      <c r="AU10">
        <f t="shared" si="16"/>
        <v>62.026695127901561</v>
      </c>
      <c r="AW10">
        <v>7</v>
      </c>
      <c r="AX10">
        <f>(R10*SUMPRODUCT(K11:$K$23, X11:$X$23)-$AZ$3*SUMPRODUCT(K10:$K$22, W11:$W$23))/Z10</f>
        <v>55.030794327745141</v>
      </c>
    </row>
    <row r="11" spans="1:52" x14ac:dyDescent="0.25">
      <c r="A11" t="s">
        <v>33</v>
      </c>
      <c r="C11" s="25">
        <f>AU25</f>
        <v>761.57232203784201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2.5907899999999999E-3</v>
      </c>
      <c r="O11">
        <f t="shared" si="30"/>
        <v>254.89860969902165</v>
      </c>
      <c r="P11">
        <f t="shared" si="31"/>
        <v>12.744930484951084</v>
      </c>
      <c r="Q11" s="5">
        <f t="shared" si="32"/>
        <v>12.5</v>
      </c>
      <c r="R11">
        <f t="shared" si="0"/>
        <v>50000</v>
      </c>
      <c r="S11">
        <f t="shared" si="20"/>
        <v>56.161233067841543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50.399349455148695</v>
      </c>
      <c r="AC11">
        <f t="shared" si="1"/>
        <v>50.78704650855957</v>
      </c>
      <c r="AE11">
        <f t="shared" si="2"/>
        <v>230.50682541306469</v>
      </c>
      <c r="AF11">
        <f t="shared" si="3"/>
        <v>-11.525341270653236</v>
      </c>
      <c r="AG11">
        <f t="shared" si="4"/>
        <v>-11.303848699157372</v>
      </c>
      <c r="AH11">
        <f t="shared" si="5"/>
        <v>-118.63733039836615</v>
      </c>
      <c r="AI11">
        <f t="shared" si="6"/>
        <v>89.04030504488793</v>
      </c>
      <c r="AJ11">
        <f t="shared" si="7"/>
        <v>-0.38769705341087501</v>
      </c>
      <c r="AK11">
        <f t="shared" si="28"/>
        <v>13.873112930274347</v>
      </c>
      <c r="AL11">
        <f t="shared" si="8"/>
        <v>102.5257209217514</v>
      </c>
      <c r="AN11">
        <f t="shared" si="9"/>
        <v>130.12268596153302</v>
      </c>
      <c r="AO11">
        <f t="shared" si="10"/>
        <v>-6.5061342980766526</v>
      </c>
      <c r="AP11">
        <f t="shared" si="11"/>
        <v>-6.3811002203571681</v>
      </c>
      <c r="AQ11">
        <f t="shared" si="12"/>
        <v>-66.97158775701169</v>
      </c>
      <c r="AR11">
        <f t="shared" si="13"/>
        <v>50.263863686087518</v>
      </c>
      <c r="AS11">
        <f t="shared" si="14"/>
        <v>-0.21885764917716696</v>
      </c>
      <c r="AT11">
        <f t="shared" si="15"/>
        <v>7.8314675233588833</v>
      </c>
      <c r="AU11">
        <f t="shared" si="16"/>
        <v>57.876473560269233</v>
      </c>
      <c r="AW11">
        <v>8</v>
      </c>
      <c r="AX11">
        <f>(R11*SUMPRODUCT(K12:$K$23, X12:$X$23)-$AZ$3*SUMPRODUCT(K11:$K$22, W12:$W$23))/Z11</f>
        <v>56.161233067841543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2.625984E-3</v>
      </c>
      <c r="O12">
        <f t="shared" si="30"/>
        <v>254.89860969902165</v>
      </c>
      <c r="P12">
        <f t="shared" si="31"/>
        <v>12.744930484951084</v>
      </c>
      <c r="Q12" s="5">
        <f t="shared" si="32"/>
        <v>12.5</v>
      </c>
      <c r="R12">
        <f t="shared" si="0"/>
        <v>50000</v>
      </c>
      <c r="S12">
        <f t="shared" si="20"/>
        <v>56.357487139824343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50.78704650855957</v>
      </c>
      <c r="AC12">
        <f t="shared" si="1"/>
        <v>50.321043393604043</v>
      </c>
      <c r="AE12">
        <f t="shared" si="2"/>
        <v>227.59644992350854</v>
      </c>
      <c r="AF12">
        <f t="shared" si="3"/>
        <v>-11.379822496175429</v>
      </c>
      <c r="AG12">
        <f t="shared" si="4"/>
        <v>-11.161126486343392</v>
      </c>
      <c r="AH12">
        <f t="shared" si="5"/>
        <v>-118.73490328963229</v>
      </c>
      <c r="AI12">
        <f t="shared" si="6"/>
        <v>86.320597651357446</v>
      </c>
      <c r="AJ12">
        <f t="shared" si="7"/>
        <v>0.4660031149555266</v>
      </c>
      <c r="AK12">
        <f t="shared" si="28"/>
        <v>13.85749067727283</v>
      </c>
      <c r="AL12">
        <f t="shared" si="8"/>
        <v>100.64409144358581</v>
      </c>
      <c r="AN12">
        <f t="shared" si="9"/>
        <v>122.14065881789685</v>
      </c>
      <c r="AO12">
        <f t="shared" si="10"/>
        <v>-6.1070329408948432</v>
      </c>
      <c r="AP12">
        <f t="shared" si="11"/>
        <v>-5.989668743295506</v>
      </c>
      <c r="AQ12">
        <f t="shared" si="12"/>
        <v>-63.719620043937248</v>
      </c>
      <c r="AR12">
        <f t="shared" si="13"/>
        <v>46.324337089769251</v>
      </c>
      <c r="AS12">
        <f t="shared" si="14"/>
        <v>0.25008266820940889</v>
      </c>
      <c r="AT12">
        <f t="shared" si="15"/>
        <v>7.4366847174189656</v>
      </c>
      <c r="AU12">
        <f t="shared" si="16"/>
        <v>54.01110447539763</v>
      </c>
      <c r="AW12">
        <v>9</v>
      </c>
      <c r="AX12">
        <f>(R12*SUMPRODUCT(K13:$K$23, X13:$X$23)-$AZ$3*SUMPRODUCT(K12:$K$22, W13:$W$23))/Z12</f>
        <v>56.357487139824343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2.663885E-3</v>
      </c>
      <c r="O13">
        <f t="shared" si="30"/>
        <v>254.89860969902165</v>
      </c>
      <c r="P13">
        <f t="shared" si="31"/>
        <v>12.744930484951084</v>
      </c>
      <c r="Q13" s="5">
        <f t="shared" si="32"/>
        <v>12.5</v>
      </c>
      <c r="R13">
        <f t="shared" si="0"/>
        <v>50000</v>
      </c>
      <c r="S13">
        <f t="shared" si="20"/>
        <v>55.591874741695712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50.321043393604043</v>
      </c>
      <c r="AC13">
        <f t="shared" si="1"/>
        <v>49.00883287165567</v>
      </c>
      <c r="AE13">
        <f t="shared" si="2"/>
        <v>224.71419465526898</v>
      </c>
      <c r="AF13">
        <f t="shared" si="3"/>
        <v>-11.23570973276345</v>
      </c>
      <c r="AG13">
        <f t="shared" si="4"/>
        <v>-11.019783264049885</v>
      </c>
      <c r="AH13">
        <f t="shared" si="5"/>
        <v>-118.92782972029146</v>
      </c>
      <c r="AI13">
        <f t="shared" si="6"/>
        <v>83.530871938164196</v>
      </c>
      <c r="AJ13">
        <f t="shared" si="7"/>
        <v>1.3122105219483728</v>
      </c>
      <c r="AK13">
        <f t="shared" si="28"/>
        <v>13.638435613942866</v>
      </c>
      <c r="AL13">
        <f t="shared" si="8"/>
        <v>98.48151807405543</v>
      </c>
      <c r="AN13">
        <f t="shared" si="9"/>
        <v>114.66566849938457</v>
      </c>
      <c r="AO13">
        <f t="shared" si="10"/>
        <v>-5.7332834249692288</v>
      </c>
      <c r="AP13">
        <f t="shared" si="11"/>
        <v>-5.6231018989657846</v>
      </c>
      <c r="AQ13">
        <f t="shared" si="12"/>
        <v>-60.68570398491488</v>
      </c>
      <c r="AR13">
        <f t="shared" si="13"/>
        <v>42.62357919053467</v>
      </c>
      <c r="AS13">
        <f t="shared" si="14"/>
        <v>0.66958607996243236</v>
      </c>
      <c r="AT13">
        <f t="shared" si="15"/>
        <v>6.9593304479838052</v>
      </c>
      <c r="AU13">
        <f t="shared" si="16"/>
        <v>50.252495718480908</v>
      </c>
      <c r="AW13">
        <v>10</v>
      </c>
      <c r="AX13">
        <f>(R13*SUMPRODUCT(K14:$K$23, X14:$X$23)-$AZ$3*SUMPRODUCT(K13:$K$22, W14:$W$23))/Z13</f>
        <v>55.591874741695712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2.7053950000000002E-3</v>
      </c>
      <c r="O14">
        <f t="shared" si="30"/>
        <v>254.89860969902165</v>
      </c>
      <c r="P14">
        <f t="shared" si="31"/>
        <v>12.744930484951084</v>
      </c>
      <c r="Q14" s="5">
        <f t="shared" si="32"/>
        <v>12.5</v>
      </c>
      <c r="R14">
        <f t="shared" si="0"/>
        <v>50000</v>
      </c>
      <c r="S14">
        <f t="shared" si="20"/>
        <v>53.852984250504676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49.00883287165567</v>
      </c>
      <c r="AC14">
        <f t="shared" si="1"/>
        <v>46.872657646783011</v>
      </c>
      <c r="AE14">
        <f t="shared" si="2"/>
        <v>221.8591120500669</v>
      </c>
      <c r="AF14">
        <f t="shared" si="3"/>
        <v>-11.092955602503347</v>
      </c>
      <c r="AG14">
        <f t="shared" si="4"/>
        <v>-10.879772564865743</v>
      </c>
      <c r="AH14">
        <f t="shared" si="5"/>
        <v>-119.25146617457695</v>
      </c>
      <c r="AI14">
        <f t="shared" si="6"/>
        <v>80.634917708120881</v>
      </c>
      <c r="AJ14">
        <f t="shared" si="7"/>
        <v>2.1361752248726589</v>
      </c>
      <c r="AK14">
        <f t="shared" si="28"/>
        <v>13.352434451007868</v>
      </c>
      <c r="AL14">
        <f t="shared" si="8"/>
        <v>96.123527384001406</v>
      </c>
      <c r="AN14">
        <f t="shared" si="9"/>
        <v>107.67433506577973</v>
      </c>
      <c r="AO14">
        <f t="shared" si="10"/>
        <v>-5.3837167532889874</v>
      </c>
      <c r="AP14">
        <f t="shared" si="11"/>
        <v>-5.2802531559959807</v>
      </c>
      <c r="AQ14">
        <f t="shared" si="12"/>
        <v>-57.876019638396563</v>
      </c>
      <c r="AR14">
        <f t="shared" si="13"/>
        <v>39.134345518098201</v>
      </c>
      <c r="AS14">
        <f t="shared" si="14"/>
        <v>1.0367446475231967</v>
      </c>
      <c r="AT14">
        <f t="shared" si="15"/>
        <v>6.4803040440242681</v>
      </c>
      <c r="AU14">
        <f t="shared" si="16"/>
        <v>46.651394209645666</v>
      </c>
      <c r="AW14">
        <v>11</v>
      </c>
      <c r="AX14">
        <f>(R14*SUMPRODUCT(K15:$K$23, X15:$X$23)-$AZ$3*SUMPRODUCT(K14:$K$22, W15:$W$23))/Z14</f>
        <v>53.852984250504676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2.7496130000000001E-3</v>
      </c>
      <c r="O15">
        <f t="shared" si="30"/>
        <v>254.89860969902165</v>
      </c>
      <c r="P15">
        <f t="shared" si="31"/>
        <v>12.744930484951084</v>
      </c>
      <c r="Q15" s="5">
        <f t="shared" si="32"/>
        <v>12.5</v>
      </c>
      <c r="R15">
        <f t="shared" si="0"/>
        <v>50000</v>
      </c>
      <c r="S15">
        <f t="shared" si="20"/>
        <v>51.210859105525209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46.872657646783011</v>
      </c>
      <c r="AC15">
        <f t="shared" si="1"/>
        <v>44.004711493392961</v>
      </c>
      <c r="AE15">
        <f t="shared" si="2"/>
        <v>219.03049423090494</v>
      </c>
      <c r="AF15">
        <f t="shared" si="3"/>
        <v>-10.951524711545247</v>
      </c>
      <c r="AG15">
        <f t="shared" si="4"/>
        <v>-10.741059675135686</v>
      </c>
      <c r="AH15">
        <f t="shared" si="5"/>
        <v>-119.66065632559275</v>
      </c>
      <c r="AI15">
        <f t="shared" si="6"/>
        <v>77.677253518631261</v>
      </c>
      <c r="AJ15">
        <f t="shared" si="7"/>
        <v>2.8679461533900508</v>
      </c>
      <c r="AK15">
        <f t="shared" si="28"/>
        <v>13.231989449922807</v>
      </c>
      <c r="AL15">
        <f t="shared" si="8"/>
        <v>93.777189121944119</v>
      </c>
      <c r="AN15">
        <f t="shared" si="9"/>
        <v>101.05668691288024</v>
      </c>
      <c r="AO15">
        <f t="shared" si="10"/>
        <v>-5.0528343456440119</v>
      </c>
      <c r="AP15">
        <f t="shared" si="11"/>
        <v>-4.95572960520487</v>
      </c>
      <c r="AQ15">
        <f t="shared" si="12"/>
        <v>-55.209250769151346</v>
      </c>
      <c r="AR15">
        <f t="shared" si="13"/>
        <v>35.838872192880004</v>
      </c>
      <c r="AS15">
        <f t="shared" si="14"/>
        <v>1.3232182008437599</v>
      </c>
      <c r="AT15">
        <f t="shared" si="15"/>
        <v>6.1049993050999962</v>
      </c>
      <c r="AU15">
        <f t="shared" si="16"/>
        <v>43.26708969882376</v>
      </c>
      <c r="AW15">
        <v>12</v>
      </c>
      <c r="AX15">
        <f>(R15*SUMPRODUCT(K16:$K$23, X16:$X$23)-$AZ$3*SUMPRODUCT(K15:$K$22, W16:$W$23))/Z15</f>
        <v>51.210859105525209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2.8010499999999998E-3</v>
      </c>
      <c r="O16">
        <f t="shared" si="30"/>
        <v>254.89860969902165</v>
      </c>
      <c r="P16">
        <f t="shared" si="31"/>
        <v>12.744930484951084</v>
      </c>
      <c r="Q16" s="5">
        <f t="shared" si="32"/>
        <v>12.5</v>
      </c>
      <c r="R16">
        <f t="shared" si="0"/>
        <v>50000</v>
      </c>
      <c r="S16">
        <f t="shared" si="20"/>
        <v>47.72433545059944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44.004711493392961</v>
      </c>
      <c r="AC16">
        <f t="shared" si="1"/>
        <v>40.483839169780197</v>
      </c>
      <c r="AE16">
        <f t="shared" si="2"/>
        <v>216.22667392273038</v>
      </c>
      <c r="AF16">
        <f t="shared" si="3"/>
        <v>-10.81133369613652</v>
      </c>
      <c r="AG16">
        <f t="shared" si="4"/>
        <v>-10.603562833181289</v>
      </c>
      <c r="AH16">
        <f t="shared" si="5"/>
        <v>-120.34498081215524</v>
      </c>
      <c r="AI16">
        <f t="shared" si="6"/>
        <v>74.466796581257327</v>
      </c>
      <c r="AJ16">
        <f t="shared" si="7"/>
        <v>3.5208723236127639</v>
      </c>
      <c r="AK16">
        <f t="shared" si="28"/>
        <v>13.643276829083279</v>
      </c>
      <c r="AL16">
        <f t="shared" si="8"/>
        <v>91.630945733953368</v>
      </c>
      <c r="AN16">
        <f t="shared" si="9"/>
        <v>94.589034996562148</v>
      </c>
      <c r="AO16">
        <f t="shared" si="10"/>
        <v>-4.7294517498281081</v>
      </c>
      <c r="AP16">
        <f t="shared" si="11"/>
        <v>-4.6385617357942186</v>
      </c>
      <c r="AQ16">
        <f t="shared" si="12"/>
        <v>-52.645288368859774</v>
      </c>
      <c r="AR16">
        <f t="shared" si="13"/>
        <v>32.575733142080047</v>
      </c>
      <c r="AS16">
        <f t="shared" si="14"/>
        <v>1.5402166134028716</v>
      </c>
      <c r="AT16">
        <f t="shared" si="15"/>
        <v>5.968294133382968</v>
      </c>
      <c r="AU16">
        <f t="shared" si="16"/>
        <v>40.084243888865892</v>
      </c>
      <c r="AW16">
        <v>13</v>
      </c>
      <c r="AX16">
        <f>(R16*SUMPRODUCT(K17:$K$23, X17:$X$23)-$AZ$3*SUMPRODUCT(K16:$K$22, W17:$W$23))/Z16</f>
        <v>47.72433545059944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2.8606080000000002E-3</v>
      </c>
      <c r="O17">
        <f t="shared" si="30"/>
        <v>254.89860969902165</v>
      </c>
      <c r="P17">
        <f t="shared" si="31"/>
        <v>12.744930484951084</v>
      </c>
      <c r="Q17" s="5">
        <f t="shared" si="32"/>
        <v>12.5</v>
      </c>
      <c r="R17">
        <f t="shared" si="0"/>
        <v>50000</v>
      </c>
      <c r="S17">
        <f t="shared" si="20"/>
        <v>43.555552620155439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40.483839169780197</v>
      </c>
      <c r="AC17">
        <f t="shared" si="1"/>
        <v>36.47235550398284</v>
      </c>
      <c r="AE17">
        <f t="shared" si="2"/>
        <v>213.4458674302663</v>
      </c>
      <c r="AF17">
        <f t="shared" si="3"/>
        <v>-10.672293371513318</v>
      </c>
      <c r="AG17">
        <f t="shared" si="4"/>
        <v>-10.467194568180375</v>
      </c>
      <c r="AH17">
        <f t="shared" si="5"/>
        <v>-121.33054667640425</v>
      </c>
      <c r="AI17">
        <f t="shared" si="6"/>
        <v>70.975832814168371</v>
      </c>
      <c r="AJ17">
        <f t="shared" si="7"/>
        <v>4.0114836657973569</v>
      </c>
      <c r="AK17">
        <f t="shared" si="28"/>
        <v>15.008982396200498</v>
      </c>
      <c r="AL17">
        <f t="shared" si="8"/>
        <v>89.996298876166222</v>
      </c>
      <c r="AN17">
        <f t="shared" si="9"/>
        <v>87.94627719353214</v>
      </c>
      <c r="AO17">
        <f t="shared" si="10"/>
        <v>-4.3973138596766077</v>
      </c>
      <c r="AP17">
        <f t="shared" si="11"/>
        <v>-4.3128068302028533</v>
      </c>
      <c r="AQ17">
        <f t="shared" si="12"/>
        <v>-49.991925439980513</v>
      </c>
      <c r="AR17">
        <f t="shared" si="13"/>
        <v>29.244231063672171</v>
      </c>
      <c r="AS17">
        <f t="shared" si="14"/>
        <v>1.652854930746319</v>
      </c>
      <c r="AT17">
        <f t="shared" si="15"/>
        <v>6.1841634232639233</v>
      </c>
      <c r="AU17">
        <f t="shared" si="16"/>
        <v>37.081249417682415</v>
      </c>
      <c r="AW17">
        <v>14</v>
      </c>
      <c r="AX17">
        <f>(R17*SUMPRODUCT(K18:$K$23, X18:$X$23)-$AZ$3*SUMPRODUCT(K17:$K$22, W18:$W$23))/Z17</f>
        <v>43.555552620155439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2.9228739999999998E-3</v>
      </c>
      <c r="O18">
        <f t="shared" si="30"/>
        <v>254.89860969902165</v>
      </c>
      <c r="P18">
        <f t="shared" si="31"/>
        <v>12.744930484951084</v>
      </c>
      <c r="Q18" s="5">
        <f t="shared" si="32"/>
        <v>12.5</v>
      </c>
      <c r="R18">
        <f t="shared" si="0"/>
        <v>50000</v>
      </c>
      <c r="S18">
        <f t="shared" si="20"/>
        <v>38.840346734838974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36.47235550398284</v>
      </c>
      <c r="AC18">
        <f t="shared" si="1"/>
        <v>32.103654307239452</v>
      </c>
      <c r="AE18">
        <f t="shared" si="2"/>
        <v>210.68753337964426</v>
      </c>
      <c r="AF18">
        <f t="shared" si="3"/>
        <v>-10.534376668982215</v>
      </c>
      <c r="AG18">
        <f t="shared" si="4"/>
        <v>-10.331928331642295</v>
      </c>
      <c r="AH18">
        <f t="shared" si="5"/>
        <v>-122.37716342510258</v>
      </c>
      <c r="AI18">
        <f t="shared" si="6"/>
        <v>67.444064953917163</v>
      </c>
      <c r="AJ18">
        <f t="shared" si="7"/>
        <v>4.3687011967433875</v>
      </c>
      <c r="AK18">
        <f t="shared" si="28"/>
        <v>16.587448406246605</v>
      </c>
      <c r="AL18">
        <f t="shared" si="8"/>
        <v>88.400214556907159</v>
      </c>
      <c r="AN18">
        <f t="shared" si="9"/>
        <v>81.123033860939216</v>
      </c>
      <c r="AO18">
        <f t="shared" si="10"/>
        <v>-4.0561516930469619</v>
      </c>
      <c r="AP18">
        <f t="shared" si="11"/>
        <v>-3.978201075553502</v>
      </c>
      <c r="AQ18">
        <f t="shared" si="12"/>
        <v>-47.120048410512418</v>
      </c>
      <c r="AR18">
        <f t="shared" si="13"/>
        <v>25.968632681826328</v>
      </c>
      <c r="AS18">
        <f t="shared" si="14"/>
        <v>1.6821227598366308</v>
      </c>
      <c r="AT18">
        <f t="shared" si="15"/>
        <v>6.3868237343773187</v>
      </c>
      <c r="AU18">
        <f t="shared" si="16"/>
        <v>34.037579176040282</v>
      </c>
      <c r="AW18">
        <v>15</v>
      </c>
      <c r="AX18">
        <f>(R18*SUMPRODUCT(K19:$K$23, X19:$X$23)-$AZ$3*SUMPRODUCT(K18:$K$22, W19:$W$23))/Z18</f>
        <v>38.840346734838974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2.991456E-3</v>
      </c>
      <c r="O19">
        <f t="shared" si="30"/>
        <v>254.89860969902165</v>
      </c>
      <c r="P19">
        <f t="shared" si="31"/>
        <v>12.744930484951084</v>
      </c>
      <c r="Q19" s="5">
        <f t="shared" si="32"/>
        <v>12.5</v>
      </c>
      <c r="R19">
        <f t="shared" si="0"/>
        <v>50000</v>
      </c>
      <c r="S19">
        <f t="shared" si="20"/>
        <v>33.329586133165265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32.103654307239452</v>
      </c>
      <c r="AC19">
        <f t="shared" si="1"/>
        <v>27.19081374522386</v>
      </c>
      <c r="AE19">
        <f t="shared" si="2"/>
        <v>207.95039555999406</v>
      </c>
      <c r="AF19">
        <f t="shared" si="3"/>
        <v>-10.397519777999705</v>
      </c>
      <c r="AG19">
        <f t="shared" si="4"/>
        <v>-10.19770153932661</v>
      </c>
      <c r="AH19">
        <f t="shared" si="5"/>
        <v>-123.63003599704535</v>
      </c>
      <c r="AI19">
        <f t="shared" si="6"/>
        <v>63.725138245622418</v>
      </c>
      <c r="AJ19">
        <f t="shared" si="7"/>
        <v>4.9128405620155924</v>
      </c>
      <c r="AK19">
        <f t="shared" si="28"/>
        <v>16.856789308549761</v>
      </c>
      <c r="AL19">
        <f t="shared" si="8"/>
        <v>85.494768116187771</v>
      </c>
      <c r="AN19">
        <f t="shared" si="9"/>
        <v>74.593932863749117</v>
      </c>
      <c r="AO19">
        <f t="shared" si="10"/>
        <v>-3.7296966431874563</v>
      </c>
      <c r="AP19">
        <f t="shared" si="11"/>
        <v>-3.6580197981379685</v>
      </c>
      <c r="AQ19">
        <f t="shared" si="12"/>
        <v>-44.347357841143946</v>
      </c>
      <c r="AR19">
        <f t="shared" si="13"/>
        <v>22.858858581279755</v>
      </c>
      <c r="AS19">
        <f t="shared" si="14"/>
        <v>1.762286135914408</v>
      </c>
      <c r="AT19">
        <f t="shared" si="15"/>
        <v>6.0467026599983482</v>
      </c>
      <c r="AU19">
        <f t="shared" si="16"/>
        <v>30.667847377192512</v>
      </c>
      <c r="AW19">
        <v>16</v>
      </c>
      <c r="AX19">
        <f>(R19*SUMPRODUCT(K20:$K$23, X20:$X$23)-$AZ$3*SUMPRODUCT(K19:$K$22, W20:$W$23))/Z19</f>
        <v>33.329586133165265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3.0654530000000001E-3</v>
      </c>
      <c r="O20">
        <f t="shared" si="30"/>
        <v>254.89860969902165</v>
      </c>
      <c r="P20">
        <f t="shared" si="31"/>
        <v>12.744930484951084</v>
      </c>
      <c r="Q20" s="5">
        <f t="shared" si="32"/>
        <v>12.5</v>
      </c>
      <c r="R20">
        <f t="shared" si="0"/>
        <v>50000</v>
      </c>
      <c r="S20">
        <f t="shared" si="20"/>
        <v>25.967185698115514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27.19081374522386</v>
      </c>
      <c r="AC20">
        <f t="shared" si="1"/>
        <v>20.907664345578894</v>
      </c>
      <c r="AE20">
        <f t="shared" si="2"/>
        <v>205.23342944047357</v>
      </c>
      <c r="AF20">
        <f t="shared" si="3"/>
        <v>-10.26167147202368</v>
      </c>
      <c r="AG20">
        <f t="shared" si="4"/>
        <v>-10.064463949156512</v>
      </c>
      <c r="AH20">
        <f t="shared" si="5"/>
        <v>-125.04229910733351</v>
      </c>
      <c r="AI20">
        <f t="shared" si="6"/>
        <v>59.864994911959869</v>
      </c>
      <c r="AJ20">
        <f t="shared" si="7"/>
        <v>6.2831493996449659</v>
      </c>
      <c r="AK20">
        <f t="shared" si="28"/>
        <v>12.063427644052485</v>
      </c>
      <c r="AL20">
        <f t="shared" si="8"/>
        <v>78.21157195565732</v>
      </c>
      <c r="AN20">
        <f t="shared" si="9"/>
        <v>69.827685990546001</v>
      </c>
      <c r="AO20">
        <f t="shared" si="10"/>
        <v>-3.4913842995273008</v>
      </c>
      <c r="AP20">
        <f t="shared" si="11"/>
        <v>-3.4242873113841674</v>
      </c>
      <c r="AQ20">
        <f t="shared" si="12"/>
        <v>-42.543821547041375</v>
      </c>
      <c r="AR20">
        <f t="shared" si="13"/>
        <v>20.368192832593159</v>
      </c>
      <c r="AS20">
        <f t="shared" si="14"/>
        <v>2.137750095129356</v>
      </c>
      <c r="AT20">
        <f t="shared" si="15"/>
        <v>4.1044056019289474</v>
      </c>
      <c r="AU20">
        <f t="shared" si="16"/>
        <v>26.610348529651464</v>
      </c>
      <c r="AW20">
        <v>17</v>
      </c>
      <c r="AX20">
        <f>(R20*SUMPRODUCT(K21:$K$23, X21:$X$23)-$AZ$3*SUMPRODUCT(K20:$K$22, W21:$W$23))/Z20</f>
        <v>25.967185698115514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3.1502779999999998E-3</v>
      </c>
      <c r="O21">
        <f t="shared" si="30"/>
        <v>254.89860969902165</v>
      </c>
      <c r="P21">
        <f t="shared" si="31"/>
        <v>12.744930484951084</v>
      </c>
      <c r="Q21" s="5">
        <f t="shared" si="32"/>
        <v>12.5</v>
      </c>
      <c r="R21">
        <f t="shared" si="0"/>
        <v>50000</v>
      </c>
      <c r="S21">
        <f t="shared" si="20"/>
        <v>17.376929098243938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20.907664345578894</v>
      </c>
      <c r="AC21">
        <f t="shared" si="1"/>
        <v>13.807170497731979</v>
      </c>
      <c r="AE21">
        <f t="shared" si="2"/>
        <v>202.53455278843796</v>
      </c>
      <c r="AF21">
        <f t="shared" si="3"/>
        <v>-10.126727639421899</v>
      </c>
      <c r="AG21">
        <f t="shared" si="4"/>
        <v>-9.9321134503041257</v>
      </c>
      <c r="AH21">
        <f t="shared" si="5"/>
        <v>-126.82343744328351</v>
      </c>
      <c r="AI21">
        <f t="shared" si="6"/>
        <v>55.652274255428452</v>
      </c>
      <c r="AJ21">
        <f t="shared" si="7"/>
        <v>7.1004938478469146</v>
      </c>
      <c r="AK21">
        <f t="shared" si="28"/>
        <v>10.943084611072724</v>
      </c>
      <c r="AL21">
        <f t="shared" si="8"/>
        <v>73.695852714348092</v>
      </c>
      <c r="AN21">
        <f t="shared" si="9"/>
        <v>65.546877682558389</v>
      </c>
      <c r="AO21">
        <f t="shared" si="10"/>
        <v>-3.2773438841279199</v>
      </c>
      <c r="AP21">
        <f t="shared" si="11"/>
        <v>-3.2143602980001842</v>
      </c>
      <c r="AQ21">
        <f t="shared" si="12"/>
        <v>-41.04425752014722</v>
      </c>
      <c r="AR21">
        <f t="shared" si="13"/>
        <v>18.010915980283066</v>
      </c>
      <c r="AS21">
        <f t="shared" si="14"/>
        <v>2.2979545728019062</v>
      </c>
      <c r="AT21">
        <f t="shared" si="15"/>
        <v>3.5415439913658937</v>
      </c>
      <c r="AU21">
        <f t="shared" si="16"/>
        <v>23.850414544450867</v>
      </c>
      <c r="AW21">
        <v>18</v>
      </c>
      <c r="AX21">
        <f>(R21*SUMPRODUCT(K22:$K$23, X22:$X$23)-$AZ$3*SUMPRODUCT(K21:$K$22, W22:$W$23))/Z21</f>
        <v>17.376929098243938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3.247738E-3</v>
      </c>
      <c r="O22">
        <f t="shared" si="30"/>
        <v>254.89860969902165</v>
      </c>
      <c r="P22">
        <f t="shared" si="31"/>
        <v>12.744930484951084</v>
      </c>
      <c r="Q22" s="5">
        <f t="shared" si="32"/>
        <v>12.5</v>
      </c>
      <c r="R22">
        <f t="shared" si="0"/>
        <v>50000</v>
      </c>
      <c r="S22">
        <f t="shared" si="20"/>
        <v>8.4742899779194563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13.807170497731979</v>
      </c>
      <c r="AC22">
        <f t="shared" si="1"/>
        <v>6.6442063226485528</v>
      </c>
      <c r="AE22">
        <f t="shared" si="2"/>
        <v>199.85142809714958</v>
      </c>
      <c r="AF22">
        <f t="shared" si="3"/>
        <v>-9.992571404857479</v>
      </c>
      <c r="AG22">
        <f t="shared" si="4"/>
        <v>-9.8005354135282197</v>
      </c>
      <c r="AH22">
        <f t="shared" si="5"/>
        <v>-129.02760909145528</v>
      </c>
      <c r="AI22">
        <f t="shared" si="6"/>
        <v>51.030712187308609</v>
      </c>
      <c r="AJ22">
        <f t="shared" si="7"/>
        <v>7.1629641750834265</v>
      </c>
      <c r="AK22">
        <f t="shared" si="28"/>
        <v>14.256621903301689</v>
      </c>
      <c r="AL22">
        <f t="shared" si="8"/>
        <v>72.450298265693718</v>
      </c>
      <c r="AN22">
        <f t="shared" si="9"/>
        <v>60.447224131123185</v>
      </c>
      <c r="AO22">
        <f t="shared" si="10"/>
        <v>-3.0223612065561594</v>
      </c>
      <c r="AP22">
        <f t="shared" si="11"/>
        <v>-2.9642778457333416</v>
      </c>
      <c r="AQ22">
        <f t="shared" si="12"/>
        <v>-39.025794712173912</v>
      </c>
      <c r="AR22">
        <f t="shared" si="13"/>
        <v>15.434790366659774</v>
      </c>
      <c r="AS22">
        <f t="shared" si="14"/>
        <v>2.166515921637536</v>
      </c>
      <c r="AT22">
        <f t="shared" si="15"/>
        <v>4.3120693594575741</v>
      </c>
      <c r="AU22">
        <f t="shared" si="16"/>
        <v>21.913375647754883</v>
      </c>
      <c r="AW22">
        <v>19</v>
      </c>
      <c r="AX22">
        <f>(R22*SUMPRODUCT(K23:$K$23, X23:$X$23)-$AZ$3*SUMPRODUCT(K22:$K$22, W23:$W$23))/Z22</f>
        <v>8.4742899779194563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3.3542210000000001E-3</v>
      </c>
      <c r="O23">
        <f t="shared" si="30"/>
        <v>254.89860969902165</v>
      </c>
      <c r="P23">
        <f t="shared" si="31"/>
        <v>12.744930484951084</v>
      </c>
      <c r="Q23" s="5">
        <f t="shared" si="32"/>
        <v>12.5</v>
      </c>
      <c r="R23">
        <f t="shared" si="0"/>
        <v>50000</v>
      </c>
      <c r="S23">
        <f t="shared" si="20"/>
        <v>8.5889892383753423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6.6442063226485528</v>
      </c>
      <c r="AC23">
        <f t="shared" si="1"/>
        <v>6.6442063226485537</v>
      </c>
      <c r="AE23">
        <f t="shared" si="2"/>
        <v>197.18256795917463</v>
      </c>
      <c r="AF23">
        <f t="shared" si="3"/>
        <v>-9.8591283979587327</v>
      </c>
      <c r="AG23">
        <f t="shared" si="4"/>
        <v>-9.6696568976976387</v>
      </c>
      <c r="AH23">
        <f t="shared" si="5"/>
        <v>-131.49264678120016</v>
      </c>
      <c r="AI23">
        <f t="shared" si="6"/>
        <v>46.161135882318092</v>
      </c>
      <c r="AJ23">
        <f t="shared" si="7"/>
        <v>0</v>
      </c>
      <c r="AK23">
        <f t="shared" si="28"/>
        <v>20.153238407333518</v>
      </c>
      <c r="AL23">
        <f t="shared" si="8"/>
        <v>66.31437428965161</v>
      </c>
      <c r="AN23">
        <f t="shared" si="9"/>
        <v>54.026631525717576</v>
      </c>
      <c r="AO23">
        <f t="shared" si="10"/>
        <v>-2.7013315762858792</v>
      </c>
      <c r="AP23">
        <f t="shared" si="11"/>
        <v>-2.6494177228698388</v>
      </c>
      <c r="AQ23">
        <f t="shared" si="12"/>
        <v>-36.028056889187553</v>
      </c>
      <c r="AR23">
        <f t="shared" si="13"/>
        <v>12.647825337374304</v>
      </c>
      <c r="AS23">
        <f t="shared" si="14"/>
        <v>0</v>
      </c>
      <c r="AT23">
        <f t="shared" si="15"/>
        <v>5.5218450431600967</v>
      </c>
      <c r="AU23">
        <f t="shared" si="16"/>
        <v>18.169670380534402</v>
      </c>
      <c r="AW23">
        <v>20</v>
      </c>
      <c r="AX23">
        <f>(R23*SUMPRODUCT(K$23:$K24, X$23:$X24)-$AZ$3*SUMPRODUCT(K$22:$K23, W$23:$W24))/Z23</f>
        <v>8.5889892383753423</v>
      </c>
    </row>
    <row r="25" spans="5:50" x14ac:dyDescent="0.25">
      <c r="AN25" s="6">
        <f t="shared" ref="AN25:AU25" si="33">SUM(AN3:AN23)</f>
        <v>2439.1294269255027</v>
      </c>
      <c r="AO25" s="6">
        <f t="shared" si="33"/>
        <v>-313.13042862054141</v>
      </c>
      <c r="AP25" s="6">
        <f t="shared" si="33"/>
        <v>-232.93028298615243</v>
      </c>
      <c r="AQ25" s="6">
        <f t="shared" si="33"/>
        <v>-1274.2206547001144</v>
      </c>
      <c r="AR25" s="6">
        <f t="shared" si="33"/>
        <v>618.84806061869415</v>
      </c>
      <c r="AS25" s="6">
        <f t="shared" si="33"/>
        <v>-23.747077202570456</v>
      </c>
      <c r="AT25" s="6">
        <f t="shared" si="33"/>
        <v>166.47133862171827</v>
      </c>
      <c r="AU25" s="7">
        <f t="shared" si="33"/>
        <v>761.57232203784201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3CE2E-7419-4460-A414-CB2C7F9E436A}">
  <sheetPr codeName="Sheet51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312.74224559634945</v>
      </c>
      <c r="K3">
        <v>1</v>
      </c>
      <c r="L3" s="2">
        <v>0</v>
      </c>
      <c r="O3">
        <f>$C$3</f>
        <v>312.74224559634945</v>
      </c>
      <c r="P3">
        <f>O3*B5</f>
        <v>250.19379647707956</v>
      </c>
      <c r="Q3" s="5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312.74224559634945</v>
      </c>
      <c r="AF3">
        <f t="shared" ref="AF3:AF23" si="3">-$Z3*P3</f>
        <v>-250.19379647707956</v>
      </c>
      <c r="AG3">
        <f t="shared" ref="AG3:AG23" si="4">-$Z3*Q3</f>
        <v>-125.8175559</v>
      </c>
      <c r="AH3">
        <f t="shared" ref="AH3:AH23" si="5">-X3*R3</f>
        <v>0</v>
      </c>
      <c r="AI3">
        <f t="shared" ref="AI3:AI23" si="6">SUM(AE3:AH3)</f>
        <v>-63.269106780730112</v>
      </c>
      <c r="AJ3">
        <f t="shared" ref="AJ3:AJ23" si="7">AB3-AC3</f>
        <v>0</v>
      </c>
      <c r="AL3">
        <f t="shared" ref="AL3:AL23" si="8">SUM(AI3:AK3)</f>
        <v>-63.269106780730112</v>
      </c>
      <c r="AN3">
        <f t="shared" ref="AN3:AN23" si="9">AE3*$K3</f>
        <v>312.74224559634945</v>
      </c>
      <c r="AO3">
        <f t="shared" ref="AO3:AO23" si="10">AF3*$K3</f>
        <v>-250.19379647707956</v>
      </c>
      <c r="AP3">
        <f t="shared" ref="AP3:AP23" si="11">AG3*$K3</f>
        <v>-125.8175559</v>
      </c>
      <c r="AQ3">
        <f t="shared" ref="AQ3:AQ23" si="12">AH3*$K3</f>
        <v>0</v>
      </c>
      <c r="AR3">
        <f t="shared" ref="AR3:AR23" si="13">AI3*$K3</f>
        <v>-63.269106780730112</v>
      </c>
      <c r="AS3">
        <f t="shared" ref="AS3:AS23" si="14">AJ3*$K3</f>
        <v>0</v>
      </c>
      <c r="AT3">
        <f t="shared" ref="AT3:AT23" si="15">AK3*$K3</f>
        <v>0</v>
      </c>
      <c r="AU3">
        <f t="shared" ref="AU3:AU23" si="16">AL3*$K3</f>
        <v>-63.269106780730112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155.68867045349791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2.7053950000000002E-3</v>
      </c>
      <c r="R4">
        <f t="shared" si="0"/>
        <v>50000</v>
      </c>
      <c r="S4">
        <f t="shared" ref="S4:S23" si="20">AX4</f>
        <v>29.152459215896002</v>
      </c>
      <c r="U4">
        <f t="shared" ref="U4:U23" si="21">M4</f>
        <v>2.7053950000000002E-3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2.7053950000000002E-3</v>
      </c>
      <c r="Y4">
        <f t="shared" ref="Y4:Y23" si="25">V4*W4</f>
        <v>0.01</v>
      </c>
      <c r="Z4">
        <f t="shared" ref="Z4:Z23" si="26">MAX(0, W4-X4-Y4)</f>
        <v>0.98729460499999999</v>
      </c>
      <c r="AB4">
        <f t="shared" ref="AB4:AB23" si="27">AC3</f>
        <v>0</v>
      </c>
      <c r="AC4">
        <f t="shared" si="1"/>
        <v>28.782065706336653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-135.26975000000002</v>
      </c>
      <c r="AI4">
        <f t="shared" si="6"/>
        <v>-135.26975000000002</v>
      </c>
      <c r="AJ4">
        <f t="shared" si="7"/>
        <v>-28.782065706336653</v>
      </c>
      <c r="AK4">
        <f t="shared" ref="AK4:AK23" si="28">H4*SUM(AB4:AB4, AE4:AF4)</f>
        <v>0</v>
      </c>
      <c r="AL4">
        <f t="shared" si="8"/>
        <v>-164.05181570633667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-126.90660474716202</v>
      </c>
      <c r="AR4">
        <f t="shared" si="13"/>
        <v>-126.90660474716202</v>
      </c>
      <c r="AS4">
        <f t="shared" si="14"/>
        <v>-27.002594714641756</v>
      </c>
      <c r="AT4">
        <f t="shared" si="15"/>
        <v>0</v>
      </c>
      <c r="AU4">
        <f t="shared" si="16"/>
        <v>-153.90919946180378</v>
      </c>
      <c r="AW4">
        <v>1</v>
      </c>
      <c r="AX4">
        <f>(R4*SUMPRODUCT(K5:$K$23, X5:$X$23)-$AZ$3*SUMPRODUCT(K4:$K$22, W5:$W$23))/Z4</f>
        <v>29.152459215896002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2.7496130000000001E-3</v>
      </c>
      <c r="O5">
        <f t="shared" ref="O5:O23" si="30">$C$3</f>
        <v>312.74224559634945</v>
      </c>
      <c r="P5">
        <f t="shared" ref="P5:P23" si="31">O5*$C$5</f>
        <v>15.637112279817472</v>
      </c>
      <c r="Q5" s="5">
        <f t="shared" ref="Q5:Q23" si="32">$C$8</f>
        <v>12.5</v>
      </c>
      <c r="R5">
        <f t="shared" si="0"/>
        <v>50000</v>
      </c>
      <c r="S5">
        <f t="shared" si="20"/>
        <v>57.221993465327024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28.782065706336653</v>
      </c>
      <c r="AC5">
        <f t="shared" si="1"/>
        <v>55.774676489909552</v>
      </c>
      <c r="AE5">
        <f t="shared" si="2"/>
        <v>304.83204999549105</v>
      </c>
      <c r="AF5">
        <f t="shared" si="3"/>
        <v>-15.241602499774553</v>
      </c>
      <c r="AG5">
        <f t="shared" si="4"/>
        <v>-12.183837260865776</v>
      </c>
      <c r="AH5">
        <f t="shared" si="5"/>
        <v>-135.73390403689325</v>
      </c>
      <c r="AI5">
        <f t="shared" si="6"/>
        <v>141.67270619795744</v>
      </c>
      <c r="AJ5">
        <f t="shared" si="7"/>
        <v>-26.9926107835729</v>
      </c>
      <c r="AK5">
        <f t="shared" si="28"/>
        <v>27.507385140657394</v>
      </c>
      <c r="AL5">
        <f t="shared" si="8"/>
        <v>142.18748055504193</v>
      </c>
      <c r="AN5">
        <f t="shared" si="9"/>
        <v>263.24153076221324</v>
      </c>
      <c r="AO5">
        <f t="shared" si="10"/>
        <v>-13.162076538110664</v>
      </c>
      <c r="AP5">
        <f t="shared" si="11"/>
        <v>-10.521505107994514</v>
      </c>
      <c r="AQ5">
        <f t="shared" si="12"/>
        <v>-117.21471110249612</v>
      </c>
      <c r="AR5">
        <f t="shared" si="13"/>
        <v>122.34323801361194</v>
      </c>
      <c r="AS5">
        <f t="shared" si="14"/>
        <v>-23.309806767501836</v>
      </c>
      <c r="AT5">
        <f t="shared" si="15"/>
        <v>23.754346604300693</v>
      </c>
      <c r="AU5">
        <f t="shared" si="16"/>
        <v>122.78777785041079</v>
      </c>
      <c r="AW5">
        <v>2</v>
      </c>
      <c r="AX5">
        <f>(R5*SUMPRODUCT(K6:$K$23, X6:$X$23)-$AZ$3*SUMPRODUCT(K5:$K$22, W6:$W$23))/Z5</f>
        <v>57.221993465327024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2.8010499999999998E-3</v>
      </c>
      <c r="O6">
        <f t="shared" si="30"/>
        <v>312.74224559634945</v>
      </c>
      <c r="P6">
        <f t="shared" si="31"/>
        <v>15.637112279817472</v>
      </c>
      <c r="Q6" s="5">
        <f t="shared" si="32"/>
        <v>12.5</v>
      </c>
      <c r="R6">
        <f t="shared" si="0"/>
        <v>50000</v>
      </c>
      <c r="S6">
        <f t="shared" si="20"/>
        <v>83.663311961340199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55.774676489909552</v>
      </c>
      <c r="AC6">
        <f t="shared" si="1"/>
        <v>80.503324244880787</v>
      </c>
      <c r="AE6">
        <f t="shared" si="2"/>
        <v>300.9298796818963</v>
      </c>
      <c r="AF6">
        <f t="shared" si="3"/>
        <v>-15.046493984094814</v>
      </c>
      <c r="AG6">
        <f t="shared" si="4"/>
        <v>-12.02787135089757</v>
      </c>
      <c r="AH6">
        <f t="shared" si="5"/>
        <v>-136.51014943819231</v>
      </c>
      <c r="AI6">
        <f t="shared" si="6"/>
        <v>137.34536490871162</v>
      </c>
      <c r="AJ6">
        <f t="shared" si="7"/>
        <v>-24.728647754971234</v>
      </c>
      <c r="AK6">
        <f t="shared" si="28"/>
        <v>37.172397166022961</v>
      </c>
      <c r="AL6">
        <f t="shared" si="8"/>
        <v>149.78911431976334</v>
      </c>
      <c r="AN6">
        <f t="shared" si="9"/>
        <v>234.3720804156292</v>
      </c>
      <c r="AO6">
        <f t="shared" si="10"/>
        <v>-11.718604020781459</v>
      </c>
      <c r="AP6">
        <f t="shared" si="11"/>
        <v>-9.3676215683908914</v>
      </c>
      <c r="AQ6">
        <f t="shared" si="12"/>
        <v>-106.31768355969709</v>
      </c>
      <c r="AR6">
        <f t="shared" si="13"/>
        <v>106.96817126675978</v>
      </c>
      <c r="AS6">
        <f t="shared" si="14"/>
        <v>-19.259319235179795</v>
      </c>
      <c r="AT6">
        <f t="shared" si="15"/>
        <v>28.950837540779297</v>
      </c>
      <c r="AU6">
        <f t="shared" si="16"/>
        <v>116.65968957235928</v>
      </c>
      <c r="AW6">
        <v>3</v>
      </c>
      <c r="AX6">
        <f>(R6*SUMPRODUCT(K7:$K$23, X7:$X$23)-$AZ$3*SUMPRODUCT(K6:$K$22, W7:$W$23))/Z6</f>
        <v>83.663311961340199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2.8606080000000002E-3</v>
      </c>
      <c r="O7">
        <f t="shared" si="30"/>
        <v>312.74224559634945</v>
      </c>
      <c r="P7">
        <f t="shared" si="31"/>
        <v>15.637112279817472</v>
      </c>
      <c r="Q7" s="5">
        <f t="shared" si="32"/>
        <v>12.5</v>
      </c>
      <c r="R7">
        <f t="shared" si="0"/>
        <v>50000</v>
      </c>
      <c r="S7">
        <f t="shared" si="20"/>
        <v>105.43561788071852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80.503324244880787</v>
      </c>
      <c r="AC7">
        <f t="shared" si="1"/>
        <v>100.14853290029305</v>
      </c>
      <c r="AE7">
        <f t="shared" si="2"/>
        <v>297.05973846382022</v>
      </c>
      <c r="AF7">
        <f t="shared" si="3"/>
        <v>-14.852986923191011</v>
      </c>
      <c r="AG7">
        <f t="shared" si="4"/>
        <v>-11.873185612379245</v>
      </c>
      <c r="AH7">
        <f t="shared" si="5"/>
        <v>-137.62810003739361</v>
      </c>
      <c r="AI7">
        <f t="shared" si="6"/>
        <v>132.70546589085637</v>
      </c>
      <c r="AJ7">
        <f t="shared" si="7"/>
        <v>-19.645208655412262</v>
      </c>
      <c r="AK7">
        <f t="shared" si="28"/>
        <v>37.975744934742899</v>
      </c>
      <c r="AL7">
        <f t="shared" si="8"/>
        <v>151.036002170187</v>
      </c>
      <c r="AN7">
        <f t="shared" si="9"/>
        <v>209.43053585883885</v>
      </c>
      <c r="AO7">
        <f t="shared" si="10"/>
        <v>-10.471526792941942</v>
      </c>
      <c r="AP7">
        <f t="shared" si="11"/>
        <v>-8.3707325604304081</v>
      </c>
      <c r="AQ7">
        <f t="shared" si="12"/>
        <v>-97.029395128130858</v>
      </c>
      <c r="AR7">
        <f t="shared" si="13"/>
        <v>93.558881377335666</v>
      </c>
      <c r="AS7">
        <f t="shared" si="14"/>
        <v>-13.850098290121476</v>
      </c>
      <c r="AT7">
        <f t="shared" si="15"/>
        <v>26.773337418427857</v>
      </c>
      <c r="AU7">
        <f t="shared" si="16"/>
        <v>106.48212050564204</v>
      </c>
      <c r="AW7">
        <v>4</v>
      </c>
      <c r="AX7">
        <f>(R7*SUMPRODUCT(K8:$K$23, X8:$X$23)-$AZ$3*SUMPRODUCT(K7:$K$22, W8:$W$23))/Z7</f>
        <v>105.43561788071852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2.9228739999999998E-3</v>
      </c>
      <c r="O8">
        <f t="shared" si="30"/>
        <v>312.74224559634945</v>
      </c>
      <c r="P8">
        <f t="shared" si="31"/>
        <v>15.637112279817472</v>
      </c>
      <c r="Q8" s="5">
        <f t="shared" si="32"/>
        <v>12.5</v>
      </c>
      <c r="R8">
        <f t="shared" si="0"/>
        <v>50000</v>
      </c>
      <c r="S8">
        <f t="shared" si="20"/>
        <v>120.6895215616523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100.14853290029305</v>
      </c>
      <c r="AC8">
        <f t="shared" si="1"/>
        <v>113.15608095697883</v>
      </c>
      <c r="AE8">
        <f t="shared" si="2"/>
        <v>293.22087289317932</v>
      </c>
      <c r="AF8">
        <f t="shared" si="3"/>
        <v>-14.661043644658966</v>
      </c>
      <c r="AG8">
        <f t="shared" si="4"/>
        <v>-11.719749930731856</v>
      </c>
      <c r="AH8">
        <f t="shared" si="5"/>
        <v>-138.81530209438949</v>
      </c>
      <c r="AI8">
        <f t="shared" si="6"/>
        <v>128.02477722339904</v>
      </c>
      <c r="AJ8">
        <f t="shared" si="7"/>
        <v>-13.007548056685778</v>
      </c>
      <c r="AK8">
        <f t="shared" si="28"/>
        <v>27.456356255788975</v>
      </c>
      <c r="AL8">
        <f t="shared" si="8"/>
        <v>142.47358542250225</v>
      </c>
      <c r="AN8">
        <f t="shared" si="9"/>
        <v>192.74973560110263</v>
      </c>
      <c r="AO8">
        <f t="shared" si="10"/>
        <v>-9.6374867800551325</v>
      </c>
      <c r="AP8">
        <f t="shared" si="11"/>
        <v>-7.7040173783349815</v>
      </c>
      <c r="AQ8">
        <f t="shared" si="12"/>
        <v>-91.250709787731338</v>
      </c>
      <c r="AR8">
        <f t="shared" si="13"/>
        <v>84.15752165498121</v>
      </c>
      <c r="AS8">
        <f t="shared" si="14"/>
        <v>-8.5505558455185291</v>
      </c>
      <c r="AT8">
        <f t="shared" si="15"/>
        <v>18.048528935390493</v>
      </c>
      <c r="AU8">
        <f t="shared" si="16"/>
        <v>93.655494744853186</v>
      </c>
      <c r="AW8">
        <v>5</v>
      </c>
      <c r="AX8">
        <f>(R8*SUMPRODUCT(K9:$K$23, X9:$X$23)-$AZ$3*SUMPRODUCT(K8:$K$22, W9:$W$23))/Z8</f>
        <v>120.6895215616523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2.991456E-3</v>
      </c>
      <c r="O9">
        <f t="shared" si="30"/>
        <v>312.74224559634945</v>
      </c>
      <c r="P9">
        <f t="shared" si="31"/>
        <v>15.637112279817472</v>
      </c>
      <c r="Q9" s="5">
        <f t="shared" si="32"/>
        <v>12.5</v>
      </c>
      <c r="R9">
        <f t="shared" si="0"/>
        <v>50000</v>
      </c>
      <c r="S9">
        <f t="shared" si="20"/>
        <v>131.29329803455585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113.15608095697883</v>
      </c>
      <c r="AC9">
        <f t="shared" si="1"/>
        <v>121.49874778736817</v>
      </c>
      <c r="AE9">
        <f t="shared" si="2"/>
        <v>289.41150682470601</v>
      </c>
      <c r="AF9">
        <f t="shared" si="3"/>
        <v>-14.4705753412353</v>
      </c>
      <c r="AG9">
        <f t="shared" si="4"/>
        <v>-11.567493315175751</v>
      </c>
      <c r="AH9">
        <f t="shared" si="5"/>
        <v>-140.23646499514956</v>
      </c>
      <c r="AI9">
        <f t="shared" si="6"/>
        <v>123.13697317314541</v>
      </c>
      <c r="AJ9">
        <f t="shared" si="7"/>
        <v>-8.3426668303893479</v>
      </c>
      <c r="AK9">
        <f t="shared" si="28"/>
        <v>20.258664049391466</v>
      </c>
      <c r="AL9">
        <f t="shared" si="8"/>
        <v>135.05297039214753</v>
      </c>
      <c r="AN9">
        <f t="shared" si="9"/>
        <v>180.80748516634605</v>
      </c>
      <c r="AO9">
        <f t="shared" si="10"/>
        <v>-9.0403742583173017</v>
      </c>
      <c r="AP9">
        <f t="shared" si="11"/>
        <v>-7.2266973726868553</v>
      </c>
      <c r="AQ9">
        <f t="shared" si="12"/>
        <v>-87.611590992299753</v>
      </c>
      <c r="AR9">
        <f t="shared" si="13"/>
        <v>76.928822543042145</v>
      </c>
      <c r="AS9">
        <f t="shared" si="14"/>
        <v>-5.2120132531462335</v>
      </c>
      <c r="AT9">
        <f t="shared" si="15"/>
        <v>12.656435605440294</v>
      </c>
      <c r="AU9">
        <f t="shared" si="16"/>
        <v>84.373244895336214</v>
      </c>
      <c r="AW9">
        <v>6</v>
      </c>
      <c r="AX9">
        <f>(R9*SUMPRODUCT(K10:$K$23, X10:$X$23)-$AZ$3*SUMPRODUCT(K9:$K$22, W10:$W$23))/Z9</f>
        <v>131.29329803455585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3.0654530000000001E-3</v>
      </c>
      <c r="O10">
        <f t="shared" si="30"/>
        <v>312.74224559634945</v>
      </c>
      <c r="P10">
        <f t="shared" si="31"/>
        <v>15.637112279817472</v>
      </c>
      <c r="Q10" s="5">
        <f t="shared" si="32"/>
        <v>12.5</v>
      </c>
      <c r="R10">
        <f t="shared" si="0"/>
        <v>50000</v>
      </c>
      <c r="S10">
        <f t="shared" si="20"/>
        <v>139.40043666729304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121.49874778736817</v>
      </c>
      <c r="AC10">
        <f t="shared" si="1"/>
        <v>127.31563187015284</v>
      </c>
      <c r="AE10">
        <f t="shared" si="2"/>
        <v>285.63021438462863</v>
      </c>
      <c r="AF10">
        <f t="shared" si="3"/>
        <v>-14.281510719231433</v>
      </c>
      <c r="AG10">
        <f t="shared" si="4"/>
        <v>-11.416358774938509</v>
      </c>
      <c r="AH10">
        <f t="shared" si="5"/>
        <v>-141.83842834194181</v>
      </c>
      <c r="AI10">
        <f t="shared" si="6"/>
        <v>118.09391654851689</v>
      </c>
      <c r="AJ10">
        <f t="shared" si="7"/>
        <v>-5.816884082784668</v>
      </c>
      <c r="AK10">
        <f t="shared" si="28"/>
        <v>20.624491201270185</v>
      </c>
      <c r="AL10">
        <f t="shared" si="8"/>
        <v>132.90152366700241</v>
      </c>
      <c r="AN10">
        <f t="shared" si="9"/>
        <v>169.54408880461469</v>
      </c>
      <c r="AO10">
        <f t="shared" si="10"/>
        <v>-8.4772044402307341</v>
      </c>
      <c r="AP10">
        <f t="shared" si="11"/>
        <v>-6.7765104967399443</v>
      </c>
      <c r="AQ10">
        <f t="shared" si="12"/>
        <v>-84.192308375088032</v>
      </c>
      <c r="AR10">
        <f t="shared" si="13"/>
        <v>70.098065492555975</v>
      </c>
      <c r="AS10">
        <f t="shared" si="14"/>
        <v>-3.4527800695823982</v>
      </c>
      <c r="AT10">
        <f t="shared" si="15"/>
        <v>12.242264269246464</v>
      </c>
      <c r="AU10">
        <f t="shared" si="16"/>
        <v>78.887549692220048</v>
      </c>
      <c r="AW10">
        <v>7</v>
      </c>
      <c r="AX10">
        <f>(R10*SUMPRODUCT(K11:$K$23, X11:$X$23)-$AZ$3*SUMPRODUCT(K10:$K$22, W11:$W$23))/Z10</f>
        <v>139.40043666729304</v>
      </c>
    </row>
    <row r="11" spans="1:52" x14ac:dyDescent="0.25">
      <c r="A11" t="s">
        <v>33</v>
      </c>
      <c r="C11" s="25">
        <f>AU25</f>
        <v>939.87450061045581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3.1502779999999998E-3</v>
      </c>
      <c r="O11">
        <f t="shared" si="30"/>
        <v>312.74224559634945</v>
      </c>
      <c r="P11">
        <f t="shared" si="31"/>
        <v>15.637112279817472</v>
      </c>
      <c r="Q11" s="5">
        <f t="shared" si="32"/>
        <v>12.5</v>
      </c>
      <c r="R11">
        <f t="shared" si="0"/>
        <v>50000</v>
      </c>
      <c r="S11">
        <f t="shared" si="20"/>
        <v>144.80044533309902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127.31563187015284</v>
      </c>
      <c r="AC11">
        <f t="shared" si="1"/>
        <v>130.50841529657782</v>
      </c>
      <c r="AE11">
        <f t="shared" si="2"/>
        <v>281.87409766027116</v>
      </c>
      <c r="AF11">
        <f t="shared" si="3"/>
        <v>-14.093704883013558</v>
      </c>
      <c r="AG11">
        <f t="shared" si="4"/>
        <v>-11.266230483300326</v>
      </c>
      <c r="AH11">
        <f t="shared" si="5"/>
        <v>-143.85881555518293</v>
      </c>
      <c r="AI11">
        <f t="shared" si="6"/>
        <v>112.65534673877434</v>
      </c>
      <c r="AJ11">
        <f t="shared" si="7"/>
        <v>-3.192783426424981</v>
      </c>
      <c r="AK11">
        <f t="shared" si="28"/>
        <v>20.347445269341641</v>
      </c>
      <c r="AL11">
        <f t="shared" si="8"/>
        <v>129.81000858169099</v>
      </c>
      <c r="AN11">
        <f t="shared" si="9"/>
        <v>159.11986391210394</v>
      </c>
      <c r="AO11">
        <f t="shared" si="10"/>
        <v>-7.9559931956051972</v>
      </c>
      <c r="AP11">
        <f t="shared" si="11"/>
        <v>-6.3598644791610983</v>
      </c>
      <c r="AQ11">
        <f t="shared" si="12"/>
        <v>-81.209289337703908</v>
      </c>
      <c r="AR11">
        <f t="shared" si="13"/>
        <v>63.594716899633731</v>
      </c>
      <c r="AS11">
        <f t="shared" si="14"/>
        <v>-1.8023481707988422</v>
      </c>
      <c r="AT11">
        <f t="shared" si="15"/>
        <v>11.486272591527168</v>
      </c>
      <c r="AU11">
        <f t="shared" si="16"/>
        <v>73.278641320362055</v>
      </c>
      <c r="AW11">
        <v>8</v>
      </c>
      <c r="AX11">
        <f>(R11*SUMPRODUCT(K12:$K$23, X12:$X$23)-$AZ$3*SUMPRODUCT(K11:$K$22, W12:$W$23))/Z11</f>
        <v>144.80044533309902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3.247738E-3</v>
      </c>
      <c r="O12">
        <f t="shared" si="30"/>
        <v>312.74224559634945</v>
      </c>
      <c r="P12">
        <f t="shared" si="31"/>
        <v>15.637112279817472</v>
      </c>
      <c r="Q12" s="5">
        <f t="shared" si="32"/>
        <v>12.5</v>
      </c>
      <c r="R12">
        <f t="shared" si="0"/>
        <v>50000</v>
      </c>
      <c r="S12">
        <f t="shared" si="20"/>
        <v>147.49609819708215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130.50841529657782</v>
      </c>
      <c r="AC12">
        <f t="shared" si="1"/>
        <v>131.17687517989248</v>
      </c>
      <c r="AE12">
        <f t="shared" si="2"/>
        <v>278.1399034654815</v>
      </c>
      <c r="AF12">
        <f t="shared" si="3"/>
        <v>-13.906995173274074</v>
      </c>
      <c r="AG12">
        <f t="shared" si="4"/>
        <v>-11.116978413609951</v>
      </c>
      <c r="AH12">
        <f t="shared" si="5"/>
        <v>-146.35905942949134</v>
      </c>
      <c r="AI12">
        <f t="shared" si="6"/>
        <v>106.75687044910612</v>
      </c>
      <c r="AJ12">
        <f t="shared" si="7"/>
        <v>-0.66845988331465378</v>
      </c>
      <c r="AK12">
        <f t="shared" si="28"/>
        <v>20.487074694257956</v>
      </c>
      <c r="AL12">
        <f t="shared" si="8"/>
        <v>126.57548526004942</v>
      </c>
      <c r="AN12">
        <f t="shared" si="9"/>
        <v>149.2650305584188</v>
      </c>
      <c r="AO12">
        <f t="shared" si="10"/>
        <v>-7.4632515279209404</v>
      </c>
      <c r="AP12">
        <f t="shared" si="11"/>
        <v>-5.9659764814389824</v>
      </c>
      <c r="AQ12">
        <f t="shared" si="12"/>
        <v>-78.544247718686975</v>
      </c>
      <c r="AR12">
        <f t="shared" si="13"/>
        <v>57.291554830371908</v>
      </c>
      <c r="AS12">
        <f t="shared" si="14"/>
        <v>-0.35873200381124659</v>
      </c>
      <c r="AT12">
        <f t="shared" si="15"/>
        <v>10.994480806924331</v>
      </c>
      <c r="AU12">
        <f t="shared" si="16"/>
        <v>67.927303633484996</v>
      </c>
      <c r="AW12">
        <v>9</v>
      </c>
      <c r="AX12">
        <f>(R12*SUMPRODUCT(K13:$K$23, X13:$X$23)-$AZ$3*SUMPRODUCT(K12:$K$22, W13:$W$23))/Z12</f>
        <v>147.49609819708215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3.3542210000000001E-3</v>
      </c>
      <c r="O13">
        <f t="shared" si="30"/>
        <v>312.74224559634945</v>
      </c>
      <c r="P13">
        <f t="shared" si="31"/>
        <v>15.637112279817472</v>
      </c>
      <c r="Q13" s="5">
        <f t="shared" si="32"/>
        <v>12.5</v>
      </c>
      <c r="R13">
        <f t="shared" si="0"/>
        <v>50000</v>
      </c>
      <c r="S13">
        <f t="shared" si="20"/>
        <v>147.43755534148963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131.17687517989248</v>
      </c>
      <c r="AC13">
        <f t="shared" si="1"/>
        <v>129.37373992086702</v>
      </c>
      <c r="AE13">
        <f t="shared" si="2"/>
        <v>274.42556172568482</v>
      </c>
      <c r="AF13">
        <f t="shared" si="3"/>
        <v>-13.72127808628424</v>
      </c>
      <c r="AG13">
        <f t="shared" si="4"/>
        <v>-10.968519827022376</v>
      </c>
      <c r="AH13">
        <f t="shared" si="5"/>
        <v>-149.15520980590875</v>
      </c>
      <c r="AI13">
        <f t="shared" si="6"/>
        <v>100.58055400646944</v>
      </c>
      <c r="AJ13">
        <f t="shared" si="7"/>
        <v>1.8031352590254528</v>
      </c>
      <c r="AK13">
        <f t="shared" si="28"/>
        <v>20.260255910957451</v>
      </c>
      <c r="AL13">
        <f t="shared" si="8"/>
        <v>122.64394517645235</v>
      </c>
      <c r="AN13">
        <f t="shared" si="9"/>
        <v>140.03205510389839</v>
      </c>
      <c r="AO13">
        <f t="shared" si="10"/>
        <v>-7.0016027551949183</v>
      </c>
      <c r="AP13">
        <f t="shared" si="11"/>
        <v>-5.5969435323999663</v>
      </c>
      <c r="AQ13">
        <f t="shared" si="12"/>
        <v>-76.109930967191204</v>
      </c>
      <c r="AR13">
        <f t="shared" si="13"/>
        <v>51.32357784911229</v>
      </c>
      <c r="AS13">
        <f t="shared" si="14"/>
        <v>0.92009189801360214</v>
      </c>
      <c r="AT13">
        <f t="shared" si="15"/>
        <v>10.338268980125914</v>
      </c>
      <c r="AU13">
        <f t="shared" si="16"/>
        <v>62.58193872725181</v>
      </c>
      <c r="AW13">
        <v>10</v>
      </c>
      <c r="AX13">
        <f>(R13*SUMPRODUCT(K14:$K$23, X14:$X$23)-$AZ$3*SUMPRODUCT(K13:$K$22, W14:$W$23))/Z13</f>
        <v>147.43755534148963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3.4760450000000001E-3</v>
      </c>
      <c r="O14">
        <f t="shared" si="30"/>
        <v>312.74224559634945</v>
      </c>
      <c r="P14">
        <f t="shared" si="31"/>
        <v>15.637112279817472</v>
      </c>
      <c r="Q14" s="5">
        <f t="shared" si="32"/>
        <v>12.5</v>
      </c>
      <c r="R14">
        <f t="shared" si="0"/>
        <v>50000</v>
      </c>
      <c r="S14">
        <f t="shared" si="20"/>
        <v>144.47730303959625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129.37373992086702</v>
      </c>
      <c r="AC14">
        <f t="shared" si="1"/>
        <v>125.0677316228075</v>
      </c>
      <c r="AE14">
        <f t="shared" si="2"/>
        <v>270.72739050671919</v>
      </c>
      <c r="AF14">
        <f t="shared" si="3"/>
        <v>-13.53636952533596</v>
      </c>
      <c r="AG14">
        <f t="shared" si="4"/>
        <v>-10.82070756025003</v>
      </c>
      <c r="AH14">
        <f t="shared" si="5"/>
        <v>-152.50827400848797</v>
      </c>
      <c r="AI14">
        <f t="shared" si="6"/>
        <v>93.862039412645231</v>
      </c>
      <c r="AJ14">
        <f t="shared" si="7"/>
        <v>4.306008298059524</v>
      </c>
      <c r="AK14">
        <f t="shared" si="28"/>
        <v>19.869428710375665</v>
      </c>
      <c r="AL14">
        <f t="shared" si="8"/>
        <v>118.03747642108041</v>
      </c>
      <c r="AN14">
        <f t="shared" si="9"/>
        <v>131.39145598999022</v>
      </c>
      <c r="AO14">
        <f t="shared" si="10"/>
        <v>-6.5695727994995119</v>
      </c>
      <c r="AP14">
        <f t="shared" si="11"/>
        <v>-5.251587283141415</v>
      </c>
      <c r="AQ14">
        <f t="shared" si="12"/>
        <v>-74.016464071071852</v>
      </c>
      <c r="AR14">
        <f t="shared" si="13"/>
        <v>45.553831836277453</v>
      </c>
      <c r="AS14">
        <f t="shared" si="14"/>
        <v>2.0898243754651737</v>
      </c>
      <c r="AT14">
        <f t="shared" si="15"/>
        <v>9.6431807770140576</v>
      </c>
      <c r="AU14">
        <f t="shared" si="16"/>
        <v>57.286836988756683</v>
      </c>
      <c r="AW14">
        <v>11</v>
      </c>
      <c r="AX14">
        <f>(R14*SUMPRODUCT(K15:$K$23, X15:$X$23)-$AZ$3*SUMPRODUCT(K14:$K$22, W15:$W$23))/Z14</f>
        <v>144.47730303959625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3.6141120000000001E-3</v>
      </c>
      <c r="O15">
        <f t="shared" si="30"/>
        <v>312.74224559634945</v>
      </c>
      <c r="P15">
        <f t="shared" si="31"/>
        <v>15.637112279817472</v>
      </c>
      <c r="Q15" s="5">
        <f t="shared" si="32"/>
        <v>12.5</v>
      </c>
      <c r="R15">
        <f t="shared" si="0"/>
        <v>50000</v>
      </c>
      <c r="S15">
        <f t="shared" si="20"/>
        <v>138.54924838707143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125.0677316228075</v>
      </c>
      <c r="AC15">
        <f t="shared" si="1"/>
        <v>118.303248842624</v>
      </c>
      <c r="AE15">
        <f t="shared" si="2"/>
        <v>267.04167749089299</v>
      </c>
      <c r="AF15">
        <f t="shared" si="3"/>
        <v>-13.35208387454465</v>
      </c>
      <c r="AG15">
        <f t="shared" si="4"/>
        <v>-10.673393235605539</v>
      </c>
      <c r="AH15">
        <f t="shared" si="5"/>
        <v>-156.42899616796143</v>
      </c>
      <c r="AI15">
        <f t="shared" si="6"/>
        <v>86.587204212781359</v>
      </c>
      <c r="AJ15">
        <f t="shared" si="7"/>
        <v>6.7644827801834992</v>
      </c>
      <c r="AK15">
        <f t="shared" si="28"/>
        <v>19.657505179912192</v>
      </c>
      <c r="AL15">
        <f t="shared" si="8"/>
        <v>113.00919217287705</v>
      </c>
      <c r="AN15">
        <f t="shared" si="9"/>
        <v>123.20817377345702</v>
      </c>
      <c r="AO15">
        <f t="shared" si="10"/>
        <v>-6.1604086886728515</v>
      </c>
      <c r="AP15">
        <f t="shared" si="11"/>
        <v>-4.9245095405370778</v>
      </c>
      <c r="AQ15">
        <f t="shared" si="12"/>
        <v>-72.17349413080629</v>
      </c>
      <c r="AR15">
        <f t="shared" si="13"/>
        <v>39.949761413440783</v>
      </c>
      <c r="AS15">
        <f t="shared" si="14"/>
        <v>3.1210093409364132</v>
      </c>
      <c r="AT15">
        <f t="shared" si="15"/>
        <v>9.0696154132788873</v>
      </c>
      <c r="AU15">
        <f t="shared" si="16"/>
        <v>52.140386167656082</v>
      </c>
      <c r="AW15">
        <v>12</v>
      </c>
      <c r="AX15">
        <f>(R15*SUMPRODUCT(K16:$K$23, X16:$X$23)-$AZ$3*SUMPRODUCT(K15:$K$22, W16:$W$23))/Z15</f>
        <v>138.54924838707143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3.757594E-3</v>
      </c>
      <c r="O16">
        <f t="shared" si="30"/>
        <v>312.74224559634945</v>
      </c>
      <c r="P16">
        <f t="shared" si="31"/>
        <v>15.637112279817472</v>
      </c>
      <c r="Q16" s="5">
        <f t="shared" si="32"/>
        <v>12.5</v>
      </c>
      <c r="R16">
        <f t="shared" si="0"/>
        <v>50000</v>
      </c>
      <c r="S16">
        <f t="shared" si="20"/>
        <v>129.98083062432715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118.303248842624</v>
      </c>
      <c r="AC16">
        <f t="shared" si="1"/>
        <v>109.46000846266651</v>
      </c>
      <c r="AE16">
        <f t="shared" si="2"/>
        <v>263.36782651089436</v>
      </c>
      <c r="AF16">
        <f t="shared" si="3"/>
        <v>-13.168391325544718</v>
      </c>
      <c r="AG16">
        <f t="shared" si="4"/>
        <v>-10.526553024867733</v>
      </c>
      <c r="AH16">
        <f t="shared" si="5"/>
        <v>-160.42511352700785</v>
      </c>
      <c r="AI16">
        <f t="shared" si="6"/>
        <v>79.247768633474067</v>
      </c>
      <c r="AJ16">
        <f t="shared" si="7"/>
        <v>8.8432403799574928</v>
      </c>
      <c r="AK16">
        <f t="shared" si="28"/>
        <v>20.157096816330156</v>
      </c>
      <c r="AL16">
        <f t="shared" si="8"/>
        <v>108.24810582976171</v>
      </c>
      <c r="AN16">
        <f t="shared" si="9"/>
        <v>115.2110796825641</v>
      </c>
      <c r="AO16">
        <f t="shared" si="10"/>
        <v>-5.7605539841282054</v>
      </c>
      <c r="AP16">
        <f t="shared" si="11"/>
        <v>-4.6048735542137509</v>
      </c>
      <c r="AQ16">
        <f t="shared" si="12"/>
        <v>-70.178467820100053</v>
      </c>
      <c r="AR16">
        <f t="shared" si="13"/>
        <v>34.667184324122097</v>
      </c>
      <c r="AS16">
        <f t="shared" si="14"/>
        <v>3.8685031712679843</v>
      </c>
      <c r="AT16">
        <f t="shared" si="15"/>
        <v>8.817785066010364</v>
      </c>
      <c r="AU16">
        <f t="shared" si="16"/>
        <v>47.353472561400444</v>
      </c>
      <c r="AW16">
        <v>13</v>
      </c>
      <c r="AX16">
        <f>(R16*SUMPRODUCT(K17:$K$23, X17:$X$23)-$AZ$3*SUMPRODUCT(K16:$K$22, W17:$W$23))/Z16</f>
        <v>129.98083062432715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3.9119039999999999E-3</v>
      </c>
      <c r="O17">
        <f t="shared" si="30"/>
        <v>312.74224559634945</v>
      </c>
      <c r="P17">
        <f t="shared" si="31"/>
        <v>15.637112279817472</v>
      </c>
      <c r="Q17" s="5">
        <f t="shared" si="32"/>
        <v>12.5</v>
      </c>
      <c r="R17">
        <f t="shared" si="0"/>
        <v>50000</v>
      </c>
      <c r="S17">
        <f t="shared" si="20"/>
        <v>119.15372991858352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109.46000846266651</v>
      </c>
      <c r="AC17">
        <f t="shared" si="1"/>
        <v>98.946292815438881</v>
      </c>
      <c r="AE17">
        <f t="shared" si="2"/>
        <v>259.70387859178618</v>
      </c>
      <c r="AF17">
        <f t="shared" si="3"/>
        <v>-12.985193929589308</v>
      </c>
      <c r="AG17">
        <f t="shared" si="4"/>
        <v>-10.380108629734863</v>
      </c>
      <c r="AH17">
        <f t="shared" si="5"/>
        <v>-164.71545953676872</v>
      </c>
      <c r="AI17">
        <f t="shared" si="6"/>
        <v>71.623116495693296</v>
      </c>
      <c r="AJ17">
        <f t="shared" si="7"/>
        <v>10.513715647227627</v>
      </c>
      <c r="AK17">
        <f t="shared" si="28"/>
        <v>21.976225365804073</v>
      </c>
      <c r="AL17">
        <f t="shared" si="8"/>
        <v>104.11305750872499</v>
      </c>
      <c r="AN17">
        <f t="shared" si="9"/>
        <v>107.00600376969382</v>
      </c>
      <c r="AO17">
        <f t="shared" si="10"/>
        <v>-5.3503001884846908</v>
      </c>
      <c r="AP17">
        <f t="shared" si="11"/>
        <v>-4.2769247389991429</v>
      </c>
      <c r="AQ17">
        <f t="shared" si="12"/>
        <v>-67.867846948188699</v>
      </c>
      <c r="AR17">
        <f t="shared" si="13"/>
        <v>29.510931894021294</v>
      </c>
      <c r="AS17">
        <f t="shared" si="14"/>
        <v>4.3319749488574271</v>
      </c>
      <c r="AT17">
        <f t="shared" si="15"/>
        <v>9.0548823032142689</v>
      </c>
      <c r="AU17">
        <f t="shared" si="16"/>
        <v>42.89778914609299</v>
      </c>
      <c r="AW17">
        <v>14</v>
      </c>
      <c r="AX17">
        <f>(R17*SUMPRODUCT(K18:$K$23, X18:$X$23)-$AZ$3*SUMPRODUCT(K17:$K$22, W18:$W$23))/Z17</f>
        <v>119.15372991858352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4.0806530000000001E-3</v>
      </c>
      <c r="O18">
        <f t="shared" si="30"/>
        <v>312.74224559634945</v>
      </c>
      <c r="P18">
        <f t="shared" si="31"/>
        <v>15.637112279817472</v>
      </c>
      <c r="Q18" s="5">
        <f t="shared" si="32"/>
        <v>12.5</v>
      </c>
      <c r="R18">
        <f t="shared" si="0"/>
        <v>50000</v>
      </c>
      <c r="S18">
        <f t="shared" si="20"/>
        <v>106.23751454373526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98.946292815438881</v>
      </c>
      <c r="AC18">
        <f t="shared" si="1"/>
        <v>86.978352294413355</v>
      </c>
      <c r="AE18">
        <f t="shared" si="2"/>
        <v>256.04707839458109</v>
      </c>
      <c r="AF18">
        <f t="shared" si="3"/>
        <v>-12.802353919729054</v>
      </c>
      <c r="AG18">
        <f t="shared" si="4"/>
        <v>-10.23394992201726</v>
      </c>
      <c r="AH18">
        <f t="shared" si="5"/>
        <v>-169.43048568101383</v>
      </c>
      <c r="AI18">
        <f t="shared" si="6"/>
        <v>63.580288871820954</v>
      </c>
      <c r="AJ18">
        <f t="shared" si="7"/>
        <v>11.967940521025525</v>
      </c>
      <c r="AK18">
        <f t="shared" si="28"/>
        <v>23.987590312049392</v>
      </c>
      <c r="AL18">
        <f t="shared" si="8"/>
        <v>99.535819704895871</v>
      </c>
      <c r="AN18">
        <f t="shared" si="9"/>
        <v>98.588252837768508</v>
      </c>
      <c r="AO18">
        <f t="shared" si="10"/>
        <v>-4.9294126418884252</v>
      </c>
      <c r="AP18">
        <f t="shared" si="11"/>
        <v>-3.9404755124214375</v>
      </c>
      <c r="AQ18">
        <f t="shared" si="12"/>
        <v>-65.237438620581514</v>
      </c>
      <c r="AR18">
        <f t="shared" si="13"/>
        <v>24.480926062877128</v>
      </c>
      <c r="AS18">
        <f t="shared" si="14"/>
        <v>4.6081304790986843</v>
      </c>
      <c r="AT18">
        <f t="shared" si="15"/>
        <v>9.2361710724490802</v>
      </c>
      <c r="AU18">
        <f t="shared" si="16"/>
        <v>38.32522761442489</v>
      </c>
      <c r="AW18">
        <v>15</v>
      </c>
      <c r="AX18">
        <f>(R18*SUMPRODUCT(K19:$K$23, X19:$X$23)-$AZ$3*SUMPRODUCT(K18:$K$22, W19:$W$23))/Z18</f>
        <v>106.23751454373526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4.2836929999999999E-3</v>
      </c>
      <c r="O19">
        <f t="shared" si="30"/>
        <v>312.74224559634945</v>
      </c>
      <c r="P19">
        <f t="shared" si="31"/>
        <v>15.637112279817472</v>
      </c>
      <c r="Q19" s="5">
        <f t="shared" si="32"/>
        <v>12.5</v>
      </c>
      <c r="R19">
        <f t="shared" si="0"/>
        <v>50000</v>
      </c>
      <c r="S19">
        <f t="shared" si="20"/>
        <v>90.648380733792663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86.978352294413355</v>
      </c>
      <c r="AC19">
        <f t="shared" si="1"/>
        <v>73.155210852534424</v>
      </c>
      <c r="AE19">
        <f t="shared" si="2"/>
        <v>252.38978053324595</v>
      </c>
      <c r="AF19">
        <f t="shared" si="3"/>
        <v>-12.619489026662297</v>
      </c>
      <c r="AG19">
        <f t="shared" si="4"/>
        <v>-10.087771323153792</v>
      </c>
      <c r="AH19">
        <f t="shared" si="5"/>
        <v>-175.35639857318353</v>
      </c>
      <c r="AI19">
        <f t="shared" si="6"/>
        <v>54.326121610246332</v>
      </c>
      <c r="AJ19">
        <f t="shared" si="7"/>
        <v>13.823141441878931</v>
      </c>
      <c r="AK19">
        <f t="shared" si="28"/>
        <v>23.983350454993186</v>
      </c>
      <c r="AL19">
        <f t="shared" si="8"/>
        <v>92.13261350711845</v>
      </c>
      <c r="AN19">
        <f t="shared" si="9"/>
        <v>90.53479457874738</v>
      </c>
      <c r="AO19">
        <f t="shared" si="10"/>
        <v>-4.5267397289373683</v>
      </c>
      <c r="AP19">
        <f t="shared" si="11"/>
        <v>-3.6185867057275871</v>
      </c>
      <c r="AQ19">
        <f t="shared" si="12"/>
        <v>-62.902132920555708</v>
      </c>
      <c r="AR19">
        <f t="shared" si="13"/>
        <v>19.487335223526713</v>
      </c>
      <c r="AS19">
        <f t="shared" si="14"/>
        <v>4.9585021557900548</v>
      </c>
      <c r="AT19">
        <f t="shared" si="15"/>
        <v>8.6030730014716195</v>
      </c>
      <c r="AU19">
        <f t="shared" si="16"/>
        <v>33.048910380788385</v>
      </c>
      <c r="AW19">
        <v>16</v>
      </c>
      <c r="AX19">
        <f>(R19*SUMPRODUCT(K20:$K$23, X20:$X$23)-$AZ$3*SUMPRODUCT(K19:$K$22, W20:$W$23))/Z19</f>
        <v>90.648380733792663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4.5002690000000003E-3</v>
      </c>
      <c r="O20">
        <f t="shared" si="30"/>
        <v>312.74224559634945</v>
      </c>
      <c r="P20">
        <f t="shared" si="31"/>
        <v>15.637112279817472</v>
      </c>
      <c r="Q20" s="5">
        <f t="shared" si="32"/>
        <v>12.5</v>
      </c>
      <c r="R20">
        <f t="shared" si="0"/>
        <v>50000</v>
      </c>
      <c r="S20">
        <f t="shared" si="20"/>
        <v>70.966988963630641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73.155210852534424</v>
      </c>
      <c r="AC20">
        <f t="shared" si="1"/>
        <v>56.441442529346403</v>
      </c>
      <c r="AE20">
        <f t="shared" si="2"/>
        <v>248.73006082266289</v>
      </c>
      <c r="AF20">
        <f t="shared" si="3"/>
        <v>-12.436503041133145</v>
      </c>
      <c r="AG20">
        <f t="shared" si="4"/>
        <v>-9.9414959253575752</v>
      </c>
      <c r="AH20">
        <f t="shared" si="5"/>
        <v>-181.59073825871198</v>
      </c>
      <c r="AI20">
        <f t="shared" si="6"/>
        <v>44.761323597460205</v>
      </c>
      <c r="AJ20">
        <f t="shared" si="7"/>
        <v>16.71376832318802</v>
      </c>
      <c r="AK20">
        <f t="shared" si="28"/>
        <v>16.803068136829683</v>
      </c>
      <c r="AL20">
        <f t="shared" si="8"/>
        <v>78.278160057477905</v>
      </c>
      <c r="AN20">
        <f t="shared" si="9"/>
        <v>84.626781469691537</v>
      </c>
      <c r="AO20">
        <f t="shared" si="10"/>
        <v>-4.2313390734845768</v>
      </c>
      <c r="AP20">
        <f t="shared" si="11"/>
        <v>-3.3824492318075623</v>
      </c>
      <c r="AQ20">
        <f t="shared" si="12"/>
        <v>-61.783604574022512</v>
      </c>
      <c r="AR20">
        <f t="shared" si="13"/>
        <v>15.229388590376887</v>
      </c>
      <c r="AS20">
        <f t="shared" si="14"/>
        <v>5.6866163050148302</v>
      </c>
      <c r="AT20">
        <f t="shared" si="15"/>
        <v>5.7169992663237377</v>
      </c>
      <c r="AU20">
        <f t="shared" si="16"/>
        <v>26.633004161715455</v>
      </c>
      <c r="AW20">
        <v>17</v>
      </c>
      <c r="AX20">
        <f>(R20*SUMPRODUCT(K21:$K$23, X21:$X$23)-$AZ$3*SUMPRODUCT(K20:$K$22, W21:$W$23))/Z20</f>
        <v>70.966988963630641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4.7150400000000002E-3</v>
      </c>
      <c r="O21">
        <f t="shared" si="30"/>
        <v>312.74224559634945</v>
      </c>
      <c r="P21">
        <f t="shared" si="31"/>
        <v>15.637112279817472</v>
      </c>
      <c r="Q21" s="5">
        <f t="shared" si="32"/>
        <v>12.5</v>
      </c>
      <c r="R21">
        <f t="shared" si="0"/>
        <v>50000</v>
      </c>
      <c r="S21">
        <f t="shared" si="20"/>
        <v>48.352154136966639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56.441442529346403</v>
      </c>
      <c r="AC21">
        <f t="shared" si="1"/>
        <v>37.889546431122582</v>
      </c>
      <c r="AE21">
        <f t="shared" si="2"/>
        <v>245.06998802845499</v>
      </c>
      <c r="AF21">
        <f t="shared" si="3"/>
        <v>-12.253499401422749</v>
      </c>
      <c r="AG21">
        <f t="shared" si="4"/>
        <v>-9.7952064151561018</v>
      </c>
      <c r="AH21">
        <f t="shared" si="5"/>
        <v>-187.49820379159195</v>
      </c>
      <c r="AI21">
        <f t="shared" si="6"/>
        <v>35.523078420284207</v>
      </c>
      <c r="AJ21">
        <f t="shared" si="7"/>
        <v>18.551896098223821</v>
      </c>
      <c r="AK21">
        <f t="shared" si="28"/>
        <v>14.838931868322227</v>
      </c>
      <c r="AL21">
        <f t="shared" si="8"/>
        <v>68.913906386830263</v>
      </c>
      <c r="AN21">
        <f t="shared" si="9"/>
        <v>79.312750875386456</v>
      </c>
      <c r="AO21">
        <f t="shared" si="10"/>
        <v>-3.9656375437693225</v>
      </c>
      <c r="AP21">
        <f t="shared" si="11"/>
        <v>-3.1700526548687771</v>
      </c>
      <c r="AQ21">
        <f t="shared" si="12"/>
        <v>-60.680618000349789</v>
      </c>
      <c r="AR21">
        <f t="shared" si="13"/>
        <v>11.496442676398576</v>
      </c>
      <c r="AS21">
        <f t="shared" si="14"/>
        <v>6.0040069587534965</v>
      </c>
      <c r="AT21">
        <f t="shared" si="15"/>
        <v>4.8023689722154899</v>
      </c>
      <c r="AU21">
        <f t="shared" si="16"/>
        <v>22.302818607367563</v>
      </c>
      <c r="AW21">
        <v>18</v>
      </c>
      <c r="AX21">
        <f>(R21*SUMPRODUCT(K22:$K$23, X22:$X$23)-$AZ$3*SUMPRODUCT(K21:$K$22, W22:$W$23))/Z21</f>
        <v>48.352154136966639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4.9523709999999997E-3</v>
      </c>
      <c r="O22">
        <f t="shared" si="30"/>
        <v>312.74224559634945</v>
      </c>
      <c r="P22">
        <f t="shared" si="31"/>
        <v>15.637112279817472</v>
      </c>
      <c r="Q22" s="5">
        <f t="shared" si="32"/>
        <v>12.5</v>
      </c>
      <c r="R22">
        <f t="shared" si="0"/>
        <v>50000</v>
      </c>
      <c r="S22">
        <f t="shared" si="20"/>
        <v>24.205173821440447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37.889546431122582</v>
      </c>
      <c r="AC22">
        <f t="shared" si="1"/>
        <v>18.683963709562306</v>
      </c>
      <c r="AE22">
        <f t="shared" si="2"/>
        <v>241.40561064648793</v>
      </c>
      <c r="AF22">
        <f t="shared" si="3"/>
        <v>-12.070280532324396</v>
      </c>
      <c r="AG22">
        <f t="shared" si="4"/>
        <v>-9.6487448548151065</v>
      </c>
      <c r="AH22">
        <f t="shared" si="5"/>
        <v>-194.03798475773215</v>
      </c>
      <c r="AI22">
        <f t="shared" si="6"/>
        <v>25.648600501616272</v>
      </c>
      <c r="AJ22">
        <f t="shared" si="7"/>
        <v>19.205582721560276</v>
      </c>
      <c r="AK22">
        <f t="shared" si="28"/>
        <v>18.70574135817003</v>
      </c>
      <c r="AL22">
        <f t="shared" si="8"/>
        <v>63.559924581346579</v>
      </c>
      <c r="AN22">
        <f t="shared" si="9"/>
        <v>73.015735700249621</v>
      </c>
      <c r="AO22">
        <f t="shared" si="10"/>
        <v>-3.6507867850124809</v>
      </c>
      <c r="AP22">
        <f t="shared" si="11"/>
        <v>-2.918367150919293</v>
      </c>
      <c r="AQ22">
        <f t="shared" si="12"/>
        <v>-58.688885369888368</v>
      </c>
      <c r="AR22">
        <f t="shared" si="13"/>
        <v>7.7576963944294679</v>
      </c>
      <c r="AS22">
        <f t="shared" si="14"/>
        <v>5.8089360400999741</v>
      </c>
      <c r="AT22">
        <f t="shared" si="15"/>
        <v>5.6577536181851853</v>
      </c>
      <c r="AU22">
        <f t="shared" si="16"/>
        <v>19.224386052714628</v>
      </c>
      <c r="AW22">
        <v>19</v>
      </c>
      <c r="AX22">
        <f>(R22*SUMPRODUCT(K23:$K$23, X23:$X$23)-$AZ$3*SUMPRODUCT(K22:$K$22, W23:$W$23))/Z22</f>
        <v>24.205173821440447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5.2041409999999998E-3</v>
      </c>
      <c r="O23">
        <f t="shared" si="30"/>
        <v>312.74224559634945</v>
      </c>
      <c r="P23">
        <f t="shared" si="31"/>
        <v>15.637112279817472</v>
      </c>
      <c r="Q23" s="5">
        <f t="shared" si="32"/>
        <v>12.5</v>
      </c>
      <c r="R23">
        <f t="shared" si="0"/>
        <v>50000</v>
      </c>
      <c r="S23">
        <f t="shared" si="20"/>
        <v>24.578874494881934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18.683963709562306</v>
      </c>
      <c r="AC23">
        <f t="shared" si="1"/>
        <v>18.683963709562306</v>
      </c>
      <c r="AE23">
        <f t="shared" si="2"/>
        <v>237.73524570402765</v>
      </c>
      <c r="AF23">
        <f t="shared" si="3"/>
        <v>-11.886762285201383</v>
      </c>
      <c r="AG23">
        <f t="shared" si="4"/>
        <v>-9.5020439775694747</v>
      </c>
      <c r="AH23">
        <f t="shared" si="5"/>
        <v>-200.8537147899294</v>
      </c>
      <c r="AI23">
        <f t="shared" si="6"/>
        <v>15.492724651327393</v>
      </c>
      <c r="AJ23">
        <f t="shared" si="7"/>
        <v>0</v>
      </c>
      <c r="AK23">
        <f t="shared" si="28"/>
        <v>25.406921256639574</v>
      </c>
      <c r="AL23">
        <f t="shared" si="8"/>
        <v>40.899645907966971</v>
      </c>
      <c r="AN23">
        <f t="shared" si="9"/>
        <v>65.137778928747437</v>
      </c>
      <c r="AO23">
        <f t="shared" si="10"/>
        <v>-3.256888946437372</v>
      </c>
      <c r="AP23">
        <f t="shared" si="11"/>
        <v>-2.6034929660901787</v>
      </c>
      <c r="AQ23">
        <f t="shared" si="12"/>
        <v>-55.032499839305309</v>
      </c>
      <c r="AR23">
        <f t="shared" si="13"/>
        <v>4.2448971769145736</v>
      </c>
      <c r="AS23">
        <f t="shared" si="14"/>
        <v>0</v>
      </c>
      <c r="AT23">
        <f t="shared" si="15"/>
        <v>6.9613170532376172</v>
      </c>
      <c r="AU23">
        <f t="shared" si="16"/>
        <v>11.206214230152192</v>
      </c>
      <c r="AW23">
        <v>20</v>
      </c>
      <c r="AX23">
        <f>(R23*SUMPRODUCT(K$23:$K24, X$23:$X24)-$AZ$3*SUMPRODUCT(K$22:$K23, W$23:$W24))/Z23</f>
        <v>24.578874494881934</v>
      </c>
    </row>
    <row r="25" spans="5:50" x14ac:dyDescent="0.25">
      <c r="AN25" s="6">
        <f t="shared" ref="AN25:AU25" si="33">SUM(AN3:AN23)</f>
        <v>2979.3374593858111</v>
      </c>
      <c r="AO25" s="6">
        <f t="shared" si="33"/>
        <v>-383.52355716655256</v>
      </c>
      <c r="AP25" s="6">
        <f t="shared" si="33"/>
        <v>-232.39874421630392</v>
      </c>
      <c r="AQ25" s="6">
        <f t="shared" si="33"/>
        <v>-1594.9479240110575</v>
      </c>
      <c r="AR25" s="6">
        <f t="shared" si="33"/>
        <v>768.4672339918975</v>
      </c>
      <c r="AS25" s="6">
        <f t="shared" si="33"/>
        <v>-61.400652677004494</v>
      </c>
      <c r="AT25" s="6">
        <f t="shared" si="33"/>
        <v>232.80791929556287</v>
      </c>
      <c r="AU25" s="7">
        <f t="shared" si="33"/>
        <v>939.87450061045581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30EAF-DF2D-4E94-8FE6-306BBBCB2795}">
  <sheetPr codeName="Sheet52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462.67786141512596</v>
      </c>
      <c r="K3">
        <v>1</v>
      </c>
      <c r="L3" s="2">
        <v>0</v>
      </c>
      <c r="O3">
        <f>$C$3</f>
        <v>462.67786141512596</v>
      </c>
      <c r="P3">
        <f>O3*B5</f>
        <v>370.14228913210081</v>
      </c>
      <c r="Q3" s="5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462.67786141512596</v>
      </c>
      <c r="AF3">
        <f t="shared" ref="AF3:AF23" si="3">-$Z3*P3</f>
        <v>-370.14228913210081</v>
      </c>
      <c r="AG3">
        <f t="shared" ref="AG3:AG23" si="4">-$Z3*Q3</f>
        <v>-125.8175559</v>
      </c>
      <c r="AH3">
        <f t="shared" ref="AH3:AH23" si="5">-X3*R3</f>
        <v>0</v>
      </c>
      <c r="AI3">
        <f t="shared" ref="AI3:AI23" si="6">SUM(AE3:AH3)</f>
        <v>-33.281983616974856</v>
      </c>
      <c r="AJ3">
        <f t="shared" ref="AJ3:AJ23" si="7">AB3-AC3</f>
        <v>0</v>
      </c>
      <c r="AL3">
        <f t="shared" ref="AL3:AL23" si="8">SUM(AI3:AK3)</f>
        <v>-33.281983616974856</v>
      </c>
      <c r="AN3">
        <f t="shared" ref="AN3:AN23" si="9">AE3*$K3</f>
        <v>462.67786141512596</v>
      </c>
      <c r="AO3">
        <f t="shared" ref="AO3:AO23" si="10">AF3*$K3</f>
        <v>-370.14228913210081</v>
      </c>
      <c r="AP3">
        <f t="shared" ref="AP3:AP23" si="11">AG3*$K3</f>
        <v>-125.8175559</v>
      </c>
      <c r="AQ3">
        <f t="shared" ref="AQ3:AQ23" si="12">AH3*$K3</f>
        <v>0</v>
      </c>
      <c r="AR3">
        <f t="shared" ref="AR3:AR23" si="13">AI3*$K3</f>
        <v>-33.281983616974856</v>
      </c>
      <c r="AS3">
        <f t="shared" ref="AS3:AS23" si="14">AJ3*$K3</f>
        <v>0</v>
      </c>
      <c r="AT3">
        <f t="shared" ref="AT3:AT23" si="15">AK3*$K3</f>
        <v>0</v>
      </c>
      <c r="AU3">
        <f t="shared" ref="AU3:AU23" si="16">AL3*$K3</f>
        <v>-33.281983616974856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237.79115274758615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3.4760450000000001E-3</v>
      </c>
      <c r="R4">
        <f t="shared" si="0"/>
        <v>50000</v>
      </c>
      <c r="S4">
        <f t="shared" ref="S4:S23" si="20">AX4</f>
        <v>75.755227142910144</v>
      </c>
      <c r="U4">
        <f t="shared" ref="U4:U23" si="21">M4</f>
        <v>3.4760450000000001E-3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3.4760450000000001E-3</v>
      </c>
      <c r="Y4">
        <f t="shared" ref="Y4:Y23" si="25">V4*W4</f>
        <v>0.01</v>
      </c>
      <c r="Z4">
        <f t="shared" ref="Z4:Z23" si="26">MAX(0, W4-X4-Y4)</f>
        <v>0.98652395500000001</v>
      </c>
      <c r="AB4">
        <f t="shared" ref="AB4:AB23" si="27">AC3</f>
        <v>0</v>
      </c>
      <c r="AC4">
        <f t="shared" si="1"/>
        <v>74.734346292947066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-173.80225000000002</v>
      </c>
      <c r="AI4">
        <f t="shared" si="6"/>
        <v>-173.80225000000002</v>
      </c>
      <c r="AJ4">
        <f t="shared" si="7"/>
        <v>-74.734346292947066</v>
      </c>
      <c r="AK4">
        <f t="shared" ref="AK4:AK23" si="28">H4*SUM(AB4:AB4, AE4:AF4)</f>
        <v>0</v>
      </c>
      <c r="AL4">
        <f t="shared" si="8"/>
        <v>-248.53659629294708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-163.05680645463926</v>
      </c>
      <c r="AR4">
        <f t="shared" si="13"/>
        <v>-163.05680645463926</v>
      </c>
      <c r="AS4">
        <f t="shared" si="14"/>
        <v>-70.113843974994893</v>
      </c>
      <c r="AT4">
        <f t="shared" si="15"/>
        <v>0</v>
      </c>
      <c r="AU4">
        <f t="shared" si="16"/>
        <v>-233.17065042963415</v>
      </c>
      <c r="AW4">
        <v>1</v>
      </c>
      <c r="AX4">
        <f>(R4*SUMPRODUCT(K5:$K$23, X5:$X$23)-$AZ$3*SUMPRODUCT(K4:$K$22, W5:$W$23))/Z4</f>
        <v>75.755227142910144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3.6141120000000001E-3</v>
      </c>
      <c r="O5">
        <f t="shared" ref="O5:O23" si="30">$C$3</f>
        <v>462.67786141512596</v>
      </c>
      <c r="P5">
        <f t="shared" ref="P5:P23" si="31">O5*$C$5</f>
        <v>23.133893070756301</v>
      </c>
      <c r="Q5" s="5">
        <f t="shared" ref="Q5:Q23" si="32">$C$8</f>
        <v>12.5</v>
      </c>
      <c r="R5">
        <f t="shared" si="0"/>
        <v>50000</v>
      </c>
      <c r="S5">
        <f t="shared" si="20"/>
        <v>144.7650441566438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74.734346292947066</v>
      </c>
      <c r="AC5">
        <f t="shared" si="1"/>
        <v>140.86989561226119</v>
      </c>
      <c r="AE5">
        <f t="shared" si="2"/>
        <v>450.22873041870179</v>
      </c>
      <c r="AF5">
        <f t="shared" si="3"/>
        <v>-22.511436520935092</v>
      </c>
      <c r="AG5">
        <f t="shared" si="4"/>
        <v>-12.163666342324339</v>
      </c>
      <c r="AH5">
        <f t="shared" si="5"/>
        <v>-178.270403202648</v>
      </c>
      <c r="AI5">
        <f t="shared" si="6"/>
        <v>237.28322435279435</v>
      </c>
      <c r="AJ5">
        <f t="shared" si="7"/>
        <v>-66.135549319314123</v>
      </c>
      <c r="AK5">
        <f t="shared" si="28"/>
        <v>43.411821712477675</v>
      </c>
      <c r="AL5">
        <f t="shared" si="8"/>
        <v>214.55949674595792</v>
      </c>
      <c r="AN5">
        <f t="shared" si="9"/>
        <v>388.80065331155299</v>
      </c>
      <c r="AO5">
        <f t="shared" si="10"/>
        <v>-19.440032665577654</v>
      </c>
      <c r="AP5">
        <f t="shared" si="11"/>
        <v>-10.504086258914157</v>
      </c>
      <c r="AQ5">
        <f t="shared" si="12"/>
        <v>-153.94763716399299</v>
      </c>
      <c r="AR5">
        <f t="shared" si="13"/>
        <v>204.90889722306821</v>
      </c>
      <c r="AS5">
        <f t="shared" si="14"/>
        <v>-57.112181087499224</v>
      </c>
      <c r="AT5">
        <f t="shared" si="15"/>
        <v>37.488821798554142</v>
      </c>
      <c r="AU5">
        <f t="shared" si="16"/>
        <v>185.28553793412314</v>
      </c>
      <c r="AW5">
        <v>2</v>
      </c>
      <c r="AX5">
        <f>(R5*SUMPRODUCT(K6:$K$23, X6:$X$23)-$AZ$3*SUMPRODUCT(K5:$K$22, W6:$W$23))/Z5</f>
        <v>144.7650441566438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3.757594E-3</v>
      </c>
      <c r="O6">
        <f t="shared" si="30"/>
        <v>462.67786141512596</v>
      </c>
      <c r="P6">
        <f t="shared" si="31"/>
        <v>23.133893070756301</v>
      </c>
      <c r="Q6" s="5">
        <f t="shared" si="32"/>
        <v>12.5</v>
      </c>
      <c r="R6">
        <f t="shared" si="0"/>
        <v>50000</v>
      </c>
      <c r="S6">
        <f t="shared" si="20"/>
        <v>206.62965986681215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140.86989561226119</v>
      </c>
      <c r="AC6">
        <f t="shared" si="1"/>
        <v>198.30370053575916</v>
      </c>
      <c r="AE6">
        <f t="shared" si="2"/>
        <v>444.03466633846585</v>
      </c>
      <c r="AF6">
        <f t="shared" si="3"/>
        <v>-22.201733316923296</v>
      </c>
      <c r="AG6">
        <f t="shared" si="4"/>
        <v>-11.996323559235176</v>
      </c>
      <c r="AH6">
        <f t="shared" si="5"/>
        <v>-182.82447866367954</v>
      </c>
      <c r="AI6">
        <f t="shared" si="6"/>
        <v>227.01213079862782</v>
      </c>
      <c r="AJ6">
        <f t="shared" si="7"/>
        <v>-57.433804923497974</v>
      </c>
      <c r="AK6">
        <f t="shared" si="28"/>
        <v>61.222067755357848</v>
      </c>
      <c r="AL6">
        <f t="shared" si="8"/>
        <v>230.80039363048769</v>
      </c>
      <c r="AN6">
        <f t="shared" si="9"/>
        <v>345.82584034664313</v>
      </c>
      <c r="AO6">
        <f t="shared" si="10"/>
        <v>-17.291292017332161</v>
      </c>
      <c r="AP6">
        <f t="shared" si="11"/>
        <v>-9.3430513210885966</v>
      </c>
      <c r="AQ6">
        <f t="shared" si="12"/>
        <v>-142.38849748188414</v>
      </c>
      <c r="AR6">
        <f t="shared" si="13"/>
        <v>176.80299952633823</v>
      </c>
      <c r="AS6">
        <f t="shared" si="14"/>
        <v>-44.730953138766779</v>
      </c>
      <c r="AT6">
        <f t="shared" si="15"/>
        <v>47.681351557171539</v>
      </c>
      <c r="AU6">
        <f t="shared" si="16"/>
        <v>179.753397944743</v>
      </c>
      <c r="AW6">
        <v>3</v>
      </c>
      <c r="AX6">
        <f>(R6*SUMPRODUCT(K7:$K$23, X7:$X$23)-$AZ$3*SUMPRODUCT(K6:$K$22, W7:$W$23))/Z6</f>
        <v>206.62965986681215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3.9119039999999999E-3</v>
      </c>
      <c r="O7">
        <f t="shared" si="30"/>
        <v>462.67786141512596</v>
      </c>
      <c r="P7">
        <f t="shared" si="31"/>
        <v>23.133893070756301</v>
      </c>
      <c r="Q7" s="5">
        <f t="shared" si="32"/>
        <v>12.5</v>
      </c>
      <c r="R7">
        <f t="shared" si="0"/>
        <v>50000</v>
      </c>
      <c r="S7">
        <f t="shared" si="20"/>
        <v>257.51327626705387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198.30370053575916</v>
      </c>
      <c r="AC7">
        <f t="shared" si="1"/>
        <v>243.69886032075371</v>
      </c>
      <c r="AE7">
        <f t="shared" si="2"/>
        <v>437.85729868769306</v>
      </c>
      <c r="AF7">
        <f t="shared" si="3"/>
        <v>-21.892864934384654</v>
      </c>
      <c r="AG7">
        <f t="shared" si="4"/>
        <v>-11.829431857526156</v>
      </c>
      <c r="AH7">
        <f t="shared" si="5"/>
        <v>-187.71386446666529</v>
      </c>
      <c r="AI7">
        <f t="shared" si="6"/>
        <v>216.42113742911695</v>
      </c>
      <c r="AJ7">
        <f t="shared" si="7"/>
        <v>-45.395159784994547</v>
      </c>
      <c r="AK7">
        <f t="shared" si="28"/>
        <v>64.313873660065383</v>
      </c>
      <c r="AL7">
        <f t="shared" si="8"/>
        <v>235.33985130418779</v>
      </c>
      <c r="AN7">
        <f t="shared" si="9"/>
        <v>308.6944369104927</v>
      </c>
      <c r="AO7">
        <f t="shared" si="10"/>
        <v>-15.434721845524637</v>
      </c>
      <c r="AP7">
        <f t="shared" si="11"/>
        <v>-8.3398856594935626</v>
      </c>
      <c r="AQ7">
        <f t="shared" si="12"/>
        <v>-132.34043572072696</v>
      </c>
      <c r="AR7">
        <f t="shared" si="13"/>
        <v>152.57939368474754</v>
      </c>
      <c r="AS7">
        <f t="shared" si="14"/>
        <v>-32.004110312400755</v>
      </c>
      <c r="AT7">
        <f t="shared" si="15"/>
        <v>45.34202141777493</v>
      </c>
      <c r="AU7">
        <f t="shared" si="16"/>
        <v>165.91730479012173</v>
      </c>
      <c r="AW7">
        <v>4</v>
      </c>
      <c r="AX7">
        <f>(R7*SUMPRODUCT(K8:$K$23, X8:$X$23)-$AZ$3*SUMPRODUCT(K7:$K$22, W8:$W$23))/Z7</f>
        <v>257.51327626705387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4.0806530000000001E-3</v>
      </c>
      <c r="O8">
        <f t="shared" si="30"/>
        <v>462.67786141512596</v>
      </c>
      <c r="P8">
        <f t="shared" si="31"/>
        <v>23.133893070756301</v>
      </c>
      <c r="Q8" s="5">
        <f t="shared" si="32"/>
        <v>12.5</v>
      </c>
      <c r="R8">
        <f t="shared" si="0"/>
        <v>50000</v>
      </c>
      <c r="S8">
        <f t="shared" si="20"/>
        <v>295.19374276269446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243.69886032075371</v>
      </c>
      <c r="AC8">
        <f t="shared" si="1"/>
        <v>275.42439894976883</v>
      </c>
      <c r="AE8">
        <f t="shared" si="2"/>
        <v>431.69198200135435</v>
      </c>
      <c r="AF8">
        <f t="shared" si="3"/>
        <v>-21.58459910006772</v>
      </c>
      <c r="AG8">
        <f t="shared" si="4"/>
        <v>-11.662865732353186</v>
      </c>
      <c r="AH8">
        <f t="shared" si="5"/>
        <v>-193.08722639083874</v>
      </c>
      <c r="AI8">
        <f t="shared" si="6"/>
        <v>205.35729077809475</v>
      </c>
      <c r="AJ8">
        <f t="shared" si="7"/>
        <v>-31.725538629015119</v>
      </c>
      <c r="AK8">
        <f t="shared" si="28"/>
        <v>47.400952633597925</v>
      </c>
      <c r="AL8">
        <f t="shared" si="8"/>
        <v>221.03270478267757</v>
      </c>
      <c r="AN8">
        <f t="shared" si="9"/>
        <v>283.77418896160901</v>
      </c>
      <c r="AO8">
        <f t="shared" si="10"/>
        <v>-14.188709448080454</v>
      </c>
      <c r="AP8">
        <f t="shared" si="11"/>
        <v>-7.6666243575408455</v>
      </c>
      <c r="AQ8">
        <f t="shared" si="12"/>
        <v>-126.92654335130771</v>
      </c>
      <c r="AR8">
        <f t="shared" si="13"/>
        <v>134.99231180468004</v>
      </c>
      <c r="AS8">
        <f t="shared" si="14"/>
        <v>-20.854890452402977</v>
      </c>
      <c r="AT8">
        <f t="shared" si="15"/>
        <v>31.159177029988701</v>
      </c>
      <c r="AU8">
        <f t="shared" si="16"/>
        <v>145.29659838226578</v>
      </c>
      <c r="AW8">
        <v>5</v>
      </c>
      <c r="AX8">
        <f>(R8*SUMPRODUCT(K9:$K$23, X9:$X$23)-$AZ$3*SUMPRODUCT(K8:$K$22, W9:$W$23))/Z8</f>
        <v>295.19374276269446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4.2836929999999999E-3</v>
      </c>
      <c r="O9">
        <f t="shared" si="30"/>
        <v>462.67786141512596</v>
      </c>
      <c r="P9">
        <f t="shared" si="31"/>
        <v>23.133893070756301</v>
      </c>
      <c r="Q9" s="5">
        <f t="shared" si="32"/>
        <v>12.5</v>
      </c>
      <c r="R9">
        <f t="shared" si="0"/>
        <v>50000</v>
      </c>
      <c r="S9">
        <f t="shared" si="20"/>
        <v>322.3000810126353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275.42439894976883</v>
      </c>
      <c r="AC9">
        <f t="shared" si="1"/>
        <v>296.42007909576205</v>
      </c>
      <c r="AE9">
        <f t="shared" si="2"/>
        <v>425.52582625988549</v>
      </c>
      <c r="AF9">
        <f t="shared" si="3"/>
        <v>-21.276291312994275</v>
      </c>
      <c r="AG9">
        <f t="shared" si="4"/>
        <v>-11.496276938732034</v>
      </c>
      <c r="AH9">
        <f t="shared" si="5"/>
        <v>-199.84054519048485</v>
      </c>
      <c r="AI9">
        <f t="shared" si="6"/>
        <v>192.91271281767436</v>
      </c>
      <c r="AJ9">
        <f t="shared" si="7"/>
        <v>-20.995680145993219</v>
      </c>
      <c r="AK9">
        <f t="shared" si="28"/>
        <v>35.478979349405648</v>
      </c>
      <c r="AL9">
        <f t="shared" si="8"/>
        <v>207.39601202108679</v>
      </c>
      <c r="AN9">
        <f t="shared" si="9"/>
        <v>265.84379924458983</v>
      </c>
      <c r="AO9">
        <f t="shared" si="10"/>
        <v>-13.292189962229493</v>
      </c>
      <c r="AP9">
        <f t="shared" si="11"/>
        <v>-7.1822055206913245</v>
      </c>
      <c r="AQ9">
        <f t="shared" si="12"/>
        <v>-124.8487553469957</v>
      </c>
      <c r="AR9">
        <f t="shared" si="13"/>
        <v>120.52064841467336</v>
      </c>
      <c r="AS9">
        <f t="shared" si="14"/>
        <v>-13.116880417796676</v>
      </c>
      <c r="AT9">
        <f t="shared" si="15"/>
        <v>22.165203805528666</v>
      </c>
      <c r="AU9">
        <f t="shared" si="16"/>
        <v>129.56897180240534</v>
      </c>
      <c r="AW9">
        <v>6</v>
      </c>
      <c r="AX9">
        <f>(R9*SUMPRODUCT(K10:$K$23, X10:$X$23)-$AZ$3*SUMPRODUCT(K9:$K$22, W10:$W$23))/Z9</f>
        <v>322.3000810126353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4.5002690000000003E-3</v>
      </c>
      <c r="O10">
        <f t="shared" si="30"/>
        <v>462.67786141512596</v>
      </c>
      <c r="P10">
        <f t="shared" si="31"/>
        <v>23.133893070756301</v>
      </c>
      <c r="Q10" s="5">
        <f t="shared" si="32"/>
        <v>12.5</v>
      </c>
      <c r="R10">
        <f t="shared" si="0"/>
        <v>50000</v>
      </c>
      <c r="S10">
        <f t="shared" si="20"/>
        <v>342.25774702354147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296.42007909576205</v>
      </c>
      <c r="AC10">
        <f t="shared" si="1"/>
        <v>310.21086264292171</v>
      </c>
      <c r="AE10">
        <f t="shared" si="2"/>
        <v>419.35558731266985</v>
      </c>
      <c r="AF10">
        <f t="shared" si="3"/>
        <v>-20.967779365633493</v>
      </c>
      <c r="AG10">
        <f t="shared" si="4"/>
        <v>-11.329577830621922</v>
      </c>
      <c r="AH10">
        <f t="shared" si="5"/>
        <v>-206.94535489116268</v>
      </c>
      <c r="AI10">
        <f t="shared" si="6"/>
        <v>180.11287522525177</v>
      </c>
      <c r="AJ10">
        <f t="shared" si="7"/>
        <v>-13.790783547159663</v>
      </c>
      <c r="AK10">
        <f t="shared" si="28"/>
        <v>36.477414069746921</v>
      </c>
      <c r="AL10">
        <f t="shared" si="8"/>
        <v>202.79950574783902</v>
      </c>
      <c r="AN10">
        <f t="shared" si="9"/>
        <v>248.92065809364493</v>
      </c>
      <c r="AO10">
        <f t="shared" si="10"/>
        <v>-12.446032904682246</v>
      </c>
      <c r="AP10">
        <f t="shared" si="11"/>
        <v>-6.7249991530907502</v>
      </c>
      <c r="AQ10">
        <f t="shared" si="12"/>
        <v>-122.83841085566185</v>
      </c>
      <c r="AR10">
        <f t="shared" si="13"/>
        <v>106.91121518021008</v>
      </c>
      <c r="AS10">
        <f t="shared" si="14"/>
        <v>-8.1859191102812332</v>
      </c>
      <c r="AT10">
        <f t="shared" si="15"/>
        <v>21.652225916393448</v>
      </c>
      <c r="AU10">
        <f t="shared" si="16"/>
        <v>120.37752198632229</v>
      </c>
      <c r="AW10">
        <v>7</v>
      </c>
      <c r="AX10">
        <f>(R10*SUMPRODUCT(K11:$K$23, X11:$X$23)-$AZ$3*SUMPRODUCT(K10:$K$22, W11:$W$23))/Z10</f>
        <v>342.25774702354147</v>
      </c>
    </row>
    <row r="11" spans="1:52" x14ac:dyDescent="0.25">
      <c r="A11" t="s">
        <v>33</v>
      </c>
      <c r="C11" s="25">
        <f>AU25</f>
        <v>1393.3006082516504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4.7150400000000002E-3</v>
      </c>
      <c r="O11">
        <f t="shared" si="30"/>
        <v>462.67786141512596</v>
      </c>
      <c r="P11">
        <f t="shared" si="31"/>
        <v>23.133893070756301</v>
      </c>
      <c r="Q11" s="5">
        <f t="shared" si="32"/>
        <v>12.5</v>
      </c>
      <c r="R11">
        <f t="shared" si="0"/>
        <v>50000</v>
      </c>
      <c r="S11">
        <f t="shared" si="20"/>
        <v>355.55394228289299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310.21086264292171</v>
      </c>
      <c r="AC11">
        <f t="shared" si="1"/>
        <v>317.51998549551706</v>
      </c>
      <c r="AE11">
        <f t="shared" si="2"/>
        <v>413.18475307114039</v>
      </c>
      <c r="AF11">
        <f t="shared" si="3"/>
        <v>-20.659237653557025</v>
      </c>
      <c r="AG11">
        <f t="shared" si="4"/>
        <v>-11.162862639661206</v>
      </c>
      <c r="AH11">
        <f t="shared" si="5"/>
        <v>-213.67765061798238</v>
      </c>
      <c r="AI11">
        <f t="shared" si="6"/>
        <v>167.68500215993978</v>
      </c>
      <c r="AJ11">
        <f t="shared" si="7"/>
        <v>-7.3091228525953511</v>
      </c>
      <c r="AK11">
        <f t="shared" si="28"/>
        <v>36.190923470116019</v>
      </c>
      <c r="AL11">
        <f t="shared" si="8"/>
        <v>196.56680277746045</v>
      </c>
      <c r="AN11">
        <f t="shared" si="9"/>
        <v>233.24563067329584</v>
      </c>
      <c r="AO11">
        <f t="shared" si="10"/>
        <v>-11.662281533664794</v>
      </c>
      <c r="AP11">
        <f t="shared" si="11"/>
        <v>-6.3015126215435595</v>
      </c>
      <c r="AQ11">
        <f t="shared" si="12"/>
        <v>-120.62250121460394</v>
      </c>
      <c r="AR11">
        <f t="shared" si="13"/>
        <v>94.659335303483545</v>
      </c>
      <c r="AS11">
        <f t="shared" si="14"/>
        <v>-4.1260500460157905</v>
      </c>
      <c r="AT11">
        <f t="shared" si="15"/>
        <v>20.430024841654298</v>
      </c>
      <c r="AU11">
        <f t="shared" si="16"/>
        <v>110.96331009912205</v>
      </c>
      <c r="AW11">
        <v>8</v>
      </c>
      <c r="AX11">
        <f>(R11*SUMPRODUCT(K12:$K$23, X12:$X$23)-$AZ$3*SUMPRODUCT(K11:$K$22, W12:$W$23))/Z11</f>
        <v>355.55394228289299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4.9523709999999997E-3</v>
      </c>
      <c r="O12">
        <f t="shared" si="30"/>
        <v>462.67786141512596</v>
      </c>
      <c r="P12">
        <f t="shared" si="31"/>
        <v>23.133893070756301</v>
      </c>
      <c r="Q12" s="5">
        <f t="shared" si="32"/>
        <v>12.5</v>
      </c>
      <c r="R12">
        <f t="shared" si="0"/>
        <v>50000</v>
      </c>
      <c r="S12">
        <f t="shared" si="20"/>
        <v>362.32062454509912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317.51998549551706</v>
      </c>
      <c r="AC12">
        <f t="shared" si="1"/>
        <v>318.72479760306589</v>
      </c>
      <c r="AE12">
        <f t="shared" si="2"/>
        <v>407.00666135167734</v>
      </c>
      <c r="AF12">
        <f t="shared" si="3"/>
        <v>-20.350333067583868</v>
      </c>
      <c r="AG12">
        <f t="shared" si="4"/>
        <v>-10.995951376050954</v>
      </c>
      <c r="AH12">
        <f t="shared" si="5"/>
        <v>-221.13054885456643</v>
      </c>
      <c r="AI12">
        <f t="shared" si="6"/>
        <v>154.52982805347608</v>
      </c>
      <c r="AJ12">
        <f t="shared" si="7"/>
        <v>-1.2048121075488325</v>
      </c>
      <c r="AK12">
        <f t="shared" si="28"/>
        <v>36.546750685161783</v>
      </c>
      <c r="AL12">
        <f t="shared" si="8"/>
        <v>189.87176663108903</v>
      </c>
      <c r="AN12">
        <f t="shared" si="9"/>
        <v>218.42195595526167</v>
      </c>
      <c r="AO12">
        <f t="shared" si="10"/>
        <v>-10.921097797763084</v>
      </c>
      <c r="AP12">
        <f t="shared" si="11"/>
        <v>-5.9010267772269778</v>
      </c>
      <c r="AQ12">
        <f t="shared" si="12"/>
        <v>-118.67070391887555</v>
      </c>
      <c r="AR12">
        <f t="shared" si="13"/>
        <v>82.929127461396064</v>
      </c>
      <c r="AS12">
        <f t="shared" si="14"/>
        <v>-0.64656783801878326</v>
      </c>
      <c r="AT12">
        <f t="shared" si="15"/>
        <v>19.612978180632027</v>
      </c>
      <c r="AU12">
        <f t="shared" si="16"/>
        <v>101.89553780400931</v>
      </c>
      <c r="AW12">
        <v>9</v>
      </c>
      <c r="AX12">
        <f>(R12*SUMPRODUCT(K13:$K$23, X13:$X$23)-$AZ$3*SUMPRODUCT(K12:$K$22, W13:$W$23))/Z12</f>
        <v>362.32062454509912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5.2041409999999998E-3</v>
      </c>
      <c r="O13">
        <f t="shared" si="30"/>
        <v>462.67786141512596</v>
      </c>
      <c r="P13">
        <f t="shared" si="31"/>
        <v>23.133893070756301</v>
      </c>
      <c r="Q13" s="5">
        <f t="shared" si="32"/>
        <v>12.5</v>
      </c>
      <c r="R13">
        <f t="shared" si="0"/>
        <v>50000</v>
      </c>
      <c r="S13">
        <f t="shared" si="20"/>
        <v>362.66967003374259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318.72479760306589</v>
      </c>
      <c r="AC13">
        <f t="shared" si="1"/>
        <v>314.18123943226226</v>
      </c>
      <c r="AE13">
        <f t="shared" si="2"/>
        <v>400.81847468454725</v>
      </c>
      <c r="AF13">
        <f t="shared" si="3"/>
        <v>-20.040923734227363</v>
      </c>
      <c r="AG13">
        <f t="shared" si="4"/>
        <v>-10.828767380900333</v>
      </c>
      <c r="AH13">
        <f t="shared" si="5"/>
        <v>-228.89792556045276</v>
      </c>
      <c r="AI13">
        <f t="shared" si="6"/>
        <v>141.0508580089668</v>
      </c>
      <c r="AJ13">
        <f t="shared" si="7"/>
        <v>4.5435581708036352</v>
      </c>
      <c r="AK13">
        <f t="shared" si="28"/>
        <v>36.164271420210049</v>
      </c>
      <c r="AL13">
        <f t="shared" si="8"/>
        <v>181.75868759998048</v>
      </c>
      <c r="AN13">
        <f t="shared" si="9"/>
        <v>204.52699224058389</v>
      </c>
      <c r="AO13">
        <f t="shared" si="10"/>
        <v>-10.226349612029194</v>
      </c>
      <c r="AP13">
        <f t="shared" si="11"/>
        <v>-5.5256315813076382</v>
      </c>
      <c r="AQ13">
        <f t="shared" si="12"/>
        <v>-116.80051495089771</v>
      </c>
      <c r="AR13">
        <f t="shared" si="13"/>
        <v>71.97449609634937</v>
      </c>
      <c r="AS13">
        <f t="shared" si="14"/>
        <v>2.3184567215270211</v>
      </c>
      <c r="AT13">
        <f t="shared" si="15"/>
        <v>18.45366450727834</v>
      </c>
      <c r="AU13">
        <f t="shared" si="16"/>
        <v>92.74661732515473</v>
      </c>
      <c r="AW13">
        <v>10</v>
      </c>
      <c r="AX13">
        <f>(R13*SUMPRODUCT(K14:$K$23, X14:$X$23)-$AZ$3*SUMPRODUCT(K13:$K$22, W14:$W$23))/Z13</f>
        <v>362.66967003374259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5.4847869999999996E-3</v>
      </c>
      <c r="O14">
        <f t="shared" si="30"/>
        <v>462.67786141512596</v>
      </c>
      <c r="P14">
        <f t="shared" si="31"/>
        <v>23.133893070756301</v>
      </c>
      <c r="Q14" s="5">
        <f t="shared" si="32"/>
        <v>12.5</v>
      </c>
      <c r="R14">
        <f t="shared" si="0"/>
        <v>50000</v>
      </c>
      <c r="S14">
        <f t="shared" si="20"/>
        <v>356.43152152755272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314.18123943226226</v>
      </c>
      <c r="AC14">
        <f t="shared" si="1"/>
        <v>303.99577473178238</v>
      </c>
      <c r="AE14">
        <f t="shared" si="2"/>
        <v>394.61188597839214</v>
      </c>
      <c r="AF14">
        <f t="shared" si="3"/>
        <v>-19.730594298919609</v>
      </c>
      <c r="AG14">
        <f t="shared" si="4"/>
        <v>-10.661086224534543</v>
      </c>
      <c r="AH14">
        <f t="shared" si="5"/>
        <v>-237.57393022714476</v>
      </c>
      <c r="AI14">
        <f t="shared" si="6"/>
        <v>126.64627522779327</v>
      </c>
      <c r="AJ14">
        <f t="shared" si="7"/>
        <v>10.185464700479884</v>
      </c>
      <c r="AK14">
        <f t="shared" si="28"/>
        <v>35.417814099143165</v>
      </c>
      <c r="AL14">
        <f t="shared" si="8"/>
        <v>172.24955402741631</v>
      </c>
      <c r="AN14">
        <f t="shared" si="9"/>
        <v>191.5160122978769</v>
      </c>
      <c r="AO14">
        <f t="shared" si="10"/>
        <v>-9.5758006148938453</v>
      </c>
      <c r="AP14">
        <f t="shared" si="11"/>
        <v>-5.174118654394726</v>
      </c>
      <c r="AQ14">
        <f t="shared" si="12"/>
        <v>-115.30116897068886</v>
      </c>
      <c r="AR14">
        <f t="shared" si="13"/>
        <v>61.464924057899466</v>
      </c>
      <c r="AS14">
        <f t="shared" si="14"/>
        <v>4.943286434467689</v>
      </c>
      <c r="AT14">
        <f t="shared" si="15"/>
        <v>17.189240267706591</v>
      </c>
      <c r="AU14">
        <f t="shared" si="16"/>
        <v>83.597450760073741</v>
      </c>
      <c r="AW14">
        <v>11</v>
      </c>
      <c r="AX14">
        <f>(R14*SUMPRODUCT(K15:$K$23, X15:$X$23)-$AZ$3*SUMPRODUCT(K14:$K$22, W15:$W$23))/Z14</f>
        <v>356.43152152755272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5.8078460000000002E-3</v>
      </c>
      <c r="O15">
        <f t="shared" si="30"/>
        <v>462.67786141512596</v>
      </c>
      <c r="P15">
        <f t="shared" si="31"/>
        <v>23.133893070756301</v>
      </c>
      <c r="Q15" s="5">
        <f t="shared" si="32"/>
        <v>12.5</v>
      </c>
      <c r="R15">
        <f t="shared" si="0"/>
        <v>50000</v>
      </c>
      <c r="S15">
        <f t="shared" si="20"/>
        <v>343.28295224918224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303.99577473178238</v>
      </c>
      <c r="AC15">
        <f t="shared" si="1"/>
        <v>288.15328689357887</v>
      </c>
      <c r="AE15">
        <f t="shared" si="2"/>
        <v>388.37392205507609</v>
      </c>
      <c r="AF15">
        <f t="shared" si="3"/>
        <v>-19.418696102753806</v>
      </c>
      <c r="AG15">
        <f t="shared" si="4"/>
        <v>-10.492557415304377</v>
      </c>
      <c r="AH15">
        <f t="shared" si="5"/>
        <v>-247.67178793927221</v>
      </c>
      <c r="AI15">
        <f t="shared" si="6"/>
        <v>110.79088059774571</v>
      </c>
      <c r="AJ15">
        <f t="shared" si="7"/>
        <v>15.84248783820351</v>
      </c>
      <c r="AK15">
        <f t="shared" si="28"/>
        <v>34.926156935505034</v>
      </c>
      <c r="AL15">
        <f t="shared" si="8"/>
        <v>161.55952537145424</v>
      </c>
      <c r="AN15">
        <f t="shared" si="9"/>
        <v>179.18866495763658</v>
      </c>
      <c r="AO15">
        <f t="shared" si="10"/>
        <v>-8.9594332478818295</v>
      </c>
      <c r="AP15">
        <f t="shared" si="11"/>
        <v>-4.8410751815955182</v>
      </c>
      <c r="AQ15">
        <f t="shared" si="12"/>
        <v>-114.27125898070841</v>
      </c>
      <c r="AR15">
        <f t="shared" si="13"/>
        <v>51.116897547450819</v>
      </c>
      <c r="AS15">
        <f t="shared" si="14"/>
        <v>7.3094357888754073</v>
      </c>
      <c r="AT15">
        <f t="shared" si="15"/>
        <v>16.114293668992879</v>
      </c>
      <c r="AU15">
        <f t="shared" si="16"/>
        <v>74.540627005319095</v>
      </c>
      <c r="AW15">
        <v>12</v>
      </c>
      <c r="AX15">
        <f>(R15*SUMPRODUCT(K16:$K$23, X16:$X$23)-$AZ$3*SUMPRODUCT(K15:$K$22, W16:$W$23))/Z15</f>
        <v>343.28295224918224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6.1543680000000003E-3</v>
      </c>
      <c r="O16">
        <f t="shared" si="30"/>
        <v>462.67786141512596</v>
      </c>
      <c r="P16">
        <f t="shared" si="31"/>
        <v>23.133893070756301</v>
      </c>
      <c r="Q16" s="5">
        <f t="shared" si="32"/>
        <v>12.5</v>
      </c>
      <c r="R16">
        <f t="shared" si="0"/>
        <v>50000</v>
      </c>
      <c r="S16">
        <f t="shared" si="20"/>
        <v>323.61081725396508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288.15328689357887</v>
      </c>
      <c r="AC16">
        <f t="shared" si="1"/>
        <v>267.25222733108484</v>
      </c>
      <c r="AE16">
        <f t="shared" si="2"/>
        <v>382.09998679659509</v>
      </c>
      <c r="AF16">
        <f t="shared" si="3"/>
        <v>-19.104999339829757</v>
      </c>
      <c r="AG16">
        <f t="shared" si="4"/>
        <v>-10.323056781556422</v>
      </c>
      <c r="AH16">
        <f t="shared" si="5"/>
        <v>-258.30023837964791</v>
      </c>
      <c r="AI16">
        <f t="shared" si="6"/>
        <v>94.37169229556099</v>
      </c>
      <c r="AJ16">
        <f t="shared" si="7"/>
        <v>20.901059562494027</v>
      </c>
      <c r="AK16">
        <f t="shared" si="28"/>
        <v>35.617810606963829</v>
      </c>
      <c r="AL16">
        <f t="shared" si="8"/>
        <v>150.89056246501883</v>
      </c>
      <c r="AN16">
        <f t="shared" si="9"/>
        <v>167.15083466623895</v>
      </c>
      <c r="AO16">
        <f t="shared" si="10"/>
        <v>-8.3575417333119493</v>
      </c>
      <c r="AP16">
        <f t="shared" si="11"/>
        <v>-4.5158534859167139</v>
      </c>
      <c r="AQ16">
        <f t="shared" si="12"/>
        <v>-112.99424740004041</v>
      </c>
      <c r="AR16">
        <f t="shared" si="13"/>
        <v>41.283192046969887</v>
      </c>
      <c r="AS16">
        <f t="shared" si="14"/>
        <v>9.1432338968894822</v>
      </c>
      <c r="AT16">
        <f t="shared" si="15"/>
        <v>15.581122684276092</v>
      </c>
      <c r="AU16">
        <f t="shared" si="16"/>
        <v>66.007548628135453</v>
      </c>
      <c r="AW16">
        <v>13</v>
      </c>
      <c r="AX16">
        <f>(R16*SUMPRODUCT(K17:$K$23, X17:$X$23)-$AZ$3*SUMPRODUCT(K16:$K$22, W17:$W$23))/Z16</f>
        <v>323.61081725396508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6.5216450000000004E-3</v>
      </c>
      <c r="O17">
        <f t="shared" si="30"/>
        <v>462.67786141512596</v>
      </c>
      <c r="P17">
        <f t="shared" si="31"/>
        <v>23.133893070756301</v>
      </c>
      <c r="Q17" s="5">
        <f t="shared" si="32"/>
        <v>12.5</v>
      </c>
      <c r="R17">
        <f t="shared" si="0"/>
        <v>50000</v>
      </c>
      <c r="S17">
        <f t="shared" si="20"/>
        <v>298.20418566237674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267.25222733108484</v>
      </c>
      <c r="AC17">
        <f t="shared" si="1"/>
        <v>242.20150882837316</v>
      </c>
      <c r="AE17">
        <f t="shared" si="2"/>
        <v>375.7870664602371</v>
      </c>
      <c r="AF17">
        <f t="shared" si="3"/>
        <v>-18.789353323011856</v>
      </c>
      <c r="AG17">
        <f t="shared" si="4"/>
        <v>-10.152502902096705</v>
      </c>
      <c r="AH17">
        <f t="shared" si="5"/>
        <v>-269.29324657661419</v>
      </c>
      <c r="AI17">
        <f t="shared" si="6"/>
        <v>77.551963658514296</v>
      </c>
      <c r="AJ17">
        <f t="shared" si="7"/>
        <v>25.050718502711675</v>
      </c>
      <c r="AK17">
        <f t="shared" si="28"/>
        <v>38.516221326894737</v>
      </c>
      <c r="AL17">
        <f t="shared" si="8"/>
        <v>141.11890348812071</v>
      </c>
      <c r="AN17">
        <f t="shared" si="9"/>
        <v>154.83585562252017</v>
      </c>
      <c r="AO17">
        <f t="shared" si="10"/>
        <v>-7.7417927811260094</v>
      </c>
      <c r="AP17">
        <f t="shared" si="11"/>
        <v>-4.1831441628994872</v>
      </c>
      <c r="AQ17">
        <f t="shared" si="12"/>
        <v>-110.9571189871388</v>
      </c>
      <c r="AR17">
        <f t="shared" si="13"/>
        <v>31.953799691355869</v>
      </c>
      <c r="AS17">
        <f t="shared" si="14"/>
        <v>10.321668251817494</v>
      </c>
      <c r="AT17">
        <f t="shared" si="15"/>
        <v>15.869870511169225</v>
      </c>
      <c r="AU17">
        <f t="shared" si="16"/>
        <v>58.145338454342586</v>
      </c>
      <c r="AW17">
        <v>14</v>
      </c>
      <c r="AX17">
        <f>(R17*SUMPRODUCT(K18:$K$23, X18:$X$23)-$AZ$3*SUMPRODUCT(K17:$K$22, W18:$W$23))/Z17</f>
        <v>298.20418566237674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6.9358459999999999E-3</v>
      </c>
      <c r="O18">
        <f t="shared" si="30"/>
        <v>462.67786141512596</v>
      </c>
      <c r="P18">
        <f t="shared" si="31"/>
        <v>23.133893070756301</v>
      </c>
      <c r="Q18" s="5">
        <f t="shared" si="32"/>
        <v>12.5</v>
      </c>
      <c r="R18">
        <f t="shared" si="0"/>
        <v>50000</v>
      </c>
      <c r="S18">
        <f t="shared" si="20"/>
        <v>267.17759704583324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242.20150882837316</v>
      </c>
      <c r="AC18">
        <f t="shared" si="1"/>
        <v>213.32659887015197</v>
      </c>
      <c r="AE18">
        <f t="shared" si="2"/>
        <v>369.42279457387474</v>
      </c>
      <c r="AF18">
        <f t="shared" si="3"/>
        <v>-18.471139728693739</v>
      </c>
      <c r="AG18">
        <f t="shared" si="4"/>
        <v>-9.9805616764322416</v>
      </c>
      <c r="AH18">
        <f t="shared" si="5"/>
        <v>-281.66478657398329</v>
      </c>
      <c r="AI18">
        <f t="shared" si="6"/>
        <v>59.306306594765488</v>
      </c>
      <c r="AJ18">
        <f t="shared" si="7"/>
        <v>28.874909958221195</v>
      </c>
      <c r="AK18">
        <f t="shared" si="28"/>
        <v>41.580036773516149</v>
      </c>
      <c r="AL18">
        <f t="shared" si="8"/>
        <v>129.76125332650284</v>
      </c>
      <c r="AN18">
        <f t="shared" si="9"/>
        <v>142.24238801646476</v>
      </c>
      <c r="AO18">
        <f t="shared" si="10"/>
        <v>-7.1121194008232393</v>
      </c>
      <c r="AP18">
        <f t="shared" si="11"/>
        <v>-3.842911015382509</v>
      </c>
      <c r="AQ18">
        <f t="shared" si="12"/>
        <v>-108.45208376663774</v>
      </c>
      <c r="AR18">
        <f t="shared" si="13"/>
        <v>22.835273833621294</v>
      </c>
      <c r="AS18">
        <f t="shared" si="14"/>
        <v>11.11798244868846</v>
      </c>
      <c r="AT18">
        <f t="shared" si="15"/>
        <v>16.009958809660368</v>
      </c>
      <c r="AU18">
        <f t="shared" si="16"/>
        <v>49.96321509197012</v>
      </c>
      <c r="AW18">
        <v>15</v>
      </c>
      <c r="AX18">
        <f>(R18*SUMPRODUCT(K19:$K$23, X19:$X$23)-$AZ$3*SUMPRODUCT(K18:$K$22, W19:$W$23))/Z18</f>
        <v>267.17759704583324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7.4023869999999999E-3</v>
      </c>
      <c r="O19">
        <f t="shared" si="30"/>
        <v>462.67786141512596</v>
      </c>
      <c r="P19">
        <f t="shared" si="31"/>
        <v>23.133893070756301</v>
      </c>
      <c r="Q19" s="5">
        <f t="shared" si="32"/>
        <v>12.5</v>
      </c>
      <c r="R19">
        <f t="shared" si="0"/>
        <v>50000</v>
      </c>
      <c r="S19">
        <f t="shared" si="20"/>
        <v>229.9730822413479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213.32659887015197</v>
      </c>
      <c r="AC19">
        <f t="shared" si="1"/>
        <v>180.42540153589795</v>
      </c>
      <c r="AE19">
        <f t="shared" si="2"/>
        <v>362.99395613607862</v>
      </c>
      <c r="AF19">
        <f t="shared" si="3"/>
        <v>-18.149697806803935</v>
      </c>
      <c r="AG19">
        <f t="shared" si="4"/>
        <v>-9.806876079661599</v>
      </c>
      <c r="AH19">
        <f t="shared" si="5"/>
        <v>-295.51992002528095</v>
      </c>
      <c r="AI19">
        <f t="shared" si="6"/>
        <v>39.517462224332121</v>
      </c>
      <c r="AJ19">
        <f t="shared" si="7"/>
        <v>32.901197334254022</v>
      </c>
      <c r="AK19">
        <f t="shared" si="28"/>
        <v>40.969740918437921</v>
      </c>
      <c r="AL19">
        <f t="shared" si="8"/>
        <v>113.38840047702406</v>
      </c>
      <c r="AN19">
        <f t="shared" si="9"/>
        <v>130.20964312688474</v>
      </c>
      <c r="AO19">
        <f t="shared" si="10"/>
        <v>-6.5104821563442377</v>
      </c>
      <c r="AP19">
        <f t="shared" si="11"/>
        <v>-3.5178267101604805</v>
      </c>
      <c r="AQ19">
        <f t="shared" si="12"/>
        <v>-106.00601655459023</v>
      </c>
      <c r="AR19">
        <f t="shared" si="13"/>
        <v>14.17531770578978</v>
      </c>
      <c r="AS19">
        <f t="shared" si="14"/>
        <v>11.80199584847751</v>
      </c>
      <c r="AT19">
        <f t="shared" si="15"/>
        <v>14.696264920705403</v>
      </c>
      <c r="AU19">
        <f t="shared" si="16"/>
        <v>40.673578474972693</v>
      </c>
      <c r="AW19">
        <v>16</v>
      </c>
      <c r="AX19">
        <f>(R19*SUMPRODUCT(K20:$K$23, X20:$X$23)-$AZ$3*SUMPRODUCT(K19:$K$22, W20:$W$23))/Z19</f>
        <v>229.9730822413479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7.9366079999999995E-3</v>
      </c>
      <c r="O20">
        <f t="shared" si="30"/>
        <v>462.67786141512596</v>
      </c>
      <c r="P20">
        <f t="shared" si="31"/>
        <v>23.133893070756301</v>
      </c>
      <c r="Q20" s="5">
        <f t="shared" si="32"/>
        <v>12.5</v>
      </c>
      <c r="R20">
        <f t="shared" si="0"/>
        <v>50000</v>
      </c>
      <c r="S20">
        <f t="shared" si="20"/>
        <v>183.54765674751422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180.42540153589795</v>
      </c>
      <c r="AC20">
        <f t="shared" si="1"/>
        <v>141.41941661132472</v>
      </c>
      <c r="AE20">
        <f t="shared" si="2"/>
        <v>356.48307583849663</v>
      </c>
      <c r="AF20">
        <f t="shared" si="3"/>
        <v>-17.824153791924832</v>
      </c>
      <c r="AG20">
        <f t="shared" si="4"/>
        <v>-9.630973987716132</v>
      </c>
      <c r="AH20">
        <f t="shared" si="5"/>
        <v>-311.3333245954035</v>
      </c>
      <c r="AI20">
        <f t="shared" si="6"/>
        <v>17.69462346345216</v>
      </c>
      <c r="AJ20">
        <f t="shared" si="7"/>
        <v>39.005984924573227</v>
      </c>
      <c r="AK20">
        <f t="shared" si="28"/>
        <v>28.186278770528109</v>
      </c>
      <c r="AL20">
        <f t="shared" si="8"/>
        <v>84.886887158553492</v>
      </c>
      <c r="AN20">
        <f t="shared" si="9"/>
        <v>121.28817585155829</v>
      </c>
      <c r="AO20">
        <f t="shared" si="10"/>
        <v>-6.0644087925779147</v>
      </c>
      <c r="AP20">
        <f t="shared" si="11"/>
        <v>-3.276798663993552</v>
      </c>
      <c r="AQ20">
        <f t="shared" si="12"/>
        <v>-105.92663041059791</v>
      </c>
      <c r="AR20">
        <f t="shared" si="13"/>
        <v>6.020337984388914</v>
      </c>
      <c r="AS20">
        <f t="shared" si="14"/>
        <v>13.271218409645387</v>
      </c>
      <c r="AT20">
        <f t="shared" si="15"/>
        <v>9.5899709350288216</v>
      </c>
      <c r="AU20">
        <f t="shared" si="16"/>
        <v>28.881527329063122</v>
      </c>
      <c r="AW20">
        <v>17</v>
      </c>
      <c r="AX20">
        <f>(R20*SUMPRODUCT(K21:$K$23, X21:$X$23)-$AZ$3*SUMPRODUCT(K20:$K$22, W21:$W$23))/Z20</f>
        <v>183.54765674751422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8.552947E-3</v>
      </c>
      <c r="O21">
        <f t="shared" si="30"/>
        <v>462.67786141512596</v>
      </c>
      <c r="P21">
        <f t="shared" si="31"/>
        <v>23.133893070756301</v>
      </c>
      <c r="Q21" s="5">
        <f t="shared" si="32"/>
        <v>12.5</v>
      </c>
      <c r="R21">
        <f t="shared" si="0"/>
        <v>50000</v>
      </c>
      <c r="S21">
        <f t="shared" si="20"/>
        <v>128.43465358051549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141.41941661132472</v>
      </c>
      <c r="AC21">
        <f t="shared" si="1"/>
        <v>97.120137998190913</v>
      </c>
      <c r="AE21">
        <f t="shared" si="2"/>
        <v>349.86926422606803</v>
      </c>
      <c r="AF21">
        <f t="shared" si="3"/>
        <v>-17.493463211303403</v>
      </c>
      <c r="AG21">
        <f t="shared" si="4"/>
        <v>-9.452291037763656</v>
      </c>
      <c r="AH21">
        <f t="shared" si="5"/>
        <v>-329.49284030125892</v>
      </c>
      <c r="AI21">
        <f t="shared" si="6"/>
        <v>-6.5693303242579191</v>
      </c>
      <c r="AJ21">
        <f t="shared" si="7"/>
        <v>44.299278613133808</v>
      </c>
      <c r="AK21">
        <f t="shared" si="28"/>
        <v>24.305694664218386</v>
      </c>
      <c r="AL21">
        <f t="shared" si="8"/>
        <v>62.035642953094275</v>
      </c>
      <c r="AN21">
        <f t="shared" si="9"/>
        <v>113.22926163155871</v>
      </c>
      <c r="AO21">
        <f t="shared" si="10"/>
        <v>-5.6614630815779368</v>
      </c>
      <c r="AP21">
        <f t="shared" si="11"/>
        <v>-3.0590739009329493</v>
      </c>
      <c r="AQ21">
        <f t="shared" si="12"/>
        <v>-106.63477714375598</v>
      </c>
      <c r="AR21">
        <f t="shared" si="13"/>
        <v>-2.1260524947081372</v>
      </c>
      <c r="AS21">
        <f t="shared" si="14"/>
        <v>14.336711226324725</v>
      </c>
      <c r="AT21">
        <f t="shared" si="15"/>
        <v>7.8661264125598773</v>
      </c>
      <c r="AU21">
        <f t="shared" si="16"/>
        <v>20.076785144176466</v>
      </c>
      <c r="AW21">
        <v>18</v>
      </c>
      <c r="AX21">
        <f>(R21*SUMPRODUCT(K22:$K$23, X22:$X$23)-$AZ$3*SUMPRODUCT(K21:$K$22, W22:$W$23))/Z21</f>
        <v>128.43465358051549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9.2631359999999999E-3</v>
      </c>
      <c r="O22">
        <f t="shared" si="30"/>
        <v>462.67786141512596</v>
      </c>
      <c r="P22">
        <f t="shared" si="31"/>
        <v>23.133893070756301</v>
      </c>
      <c r="Q22" s="5">
        <f t="shared" si="32"/>
        <v>12.5</v>
      </c>
      <c r="R22">
        <f t="shared" si="0"/>
        <v>50000</v>
      </c>
      <c r="S22">
        <f t="shared" si="20"/>
        <v>66.587640183565071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97.120137998190913</v>
      </c>
      <c r="AC22">
        <f t="shared" si="1"/>
        <v>49.382514070735404</v>
      </c>
      <c r="AE22">
        <f t="shared" si="2"/>
        <v>343.12968500706131</v>
      </c>
      <c r="AF22">
        <f t="shared" si="3"/>
        <v>-17.156484250353071</v>
      </c>
      <c r="AG22">
        <f t="shared" si="4"/>
        <v>-9.2702102699916349</v>
      </c>
      <c r="AH22">
        <f t="shared" si="5"/>
        <v>-350.23142957754351</v>
      </c>
      <c r="AI22">
        <f t="shared" si="6"/>
        <v>-33.528439090826907</v>
      </c>
      <c r="AJ22">
        <f t="shared" si="7"/>
        <v>47.737623927455509</v>
      </c>
      <c r="AK22">
        <f t="shared" si="28"/>
        <v>29.616533712842944</v>
      </c>
      <c r="AL22">
        <f t="shared" si="8"/>
        <v>43.825718549471546</v>
      </c>
      <c r="AN22">
        <f t="shared" si="9"/>
        <v>103.78328127623402</v>
      </c>
      <c r="AO22">
        <f t="shared" si="10"/>
        <v>-5.1891640638117025</v>
      </c>
      <c r="AP22">
        <f t="shared" si="11"/>
        <v>-2.8038752750889979</v>
      </c>
      <c r="AQ22">
        <f t="shared" si="12"/>
        <v>-105.9312806668876</v>
      </c>
      <c r="AR22">
        <f t="shared" si="13"/>
        <v>-10.14103872955428</v>
      </c>
      <c r="AS22">
        <f t="shared" si="14"/>
        <v>14.438760235565857</v>
      </c>
      <c r="AT22">
        <f t="shared" si="15"/>
        <v>8.9578406738076097</v>
      </c>
      <c r="AU22">
        <f t="shared" si="16"/>
        <v>13.255562179819186</v>
      </c>
      <c r="AW22">
        <v>19</v>
      </c>
      <c r="AX22">
        <f>(R22*SUMPRODUCT(K23:$K$23, X23:$X$23)-$AZ$3*SUMPRODUCT(K22:$K$22, W23:$W$23))/Z22</f>
        <v>66.587640183565071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1.011049E-2</v>
      </c>
      <c r="O23">
        <f t="shared" si="30"/>
        <v>462.67786141512596</v>
      </c>
      <c r="P23">
        <f t="shared" si="31"/>
        <v>23.133893070756301</v>
      </c>
      <c r="Q23" s="5">
        <f t="shared" si="32"/>
        <v>12.5</v>
      </c>
      <c r="R23">
        <f t="shared" si="0"/>
        <v>50000</v>
      </c>
      <c r="S23">
        <f t="shared" si="20"/>
        <v>67.954233108960494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49.382514070735404</v>
      </c>
      <c r="AC23">
        <f t="shared" si="1"/>
        <v>49.382514070735404</v>
      </c>
      <c r="AE23">
        <f t="shared" si="2"/>
        <v>336.22917890802364</v>
      </c>
      <c r="AF23">
        <f t="shared" si="3"/>
        <v>-16.811458945401185</v>
      </c>
      <c r="AG23">
        <f t="shared" si="4"/>
        <v>-9.0837817990590697</v>
      </c>
      <c r="AH23">
        <f t="shared" si="5"/>
        <v>-374.90547293059086</v>
      </c>
      <c r="AI23">
        <f t="shared" si="6"/>
        <v>-64.571534767027458</v>
      </c>
      <c r="AJ23">
        <f t="shared" si="7"/>
        <v>0</v>
      </c>
      <c r="AK23">
        <f t="shared" si="28"/>
        <v>38.318344316065883</v>
      </c>
      <c r="AL23">
        <f t="shared" si="8"/>
        <v>-26.253190450961576</v>
      </c>
      <c r="AN23">
        <f t="shared" si="9"/>
        <v>92.124421266383848</v>
      </c>
      <c r="AO23">
        <f t="shared" si="10"/>
        <v>-4.6062210633191931</v>
      </c>
      <c r="AP23">
        <f t="shared" si="11"/>
        <v>-2.4888920820799645</v>
      </c>
      <c r="AQ23">
        <f t="shared" si="12"/>
        <v>-102.72145277664484</v>
      </c>
      <c r="AR23">
        <f t="shared" si="13"/>
        <v>-17.692144655660144</v>
      </c>
      <c r="AS23">
        <f t="shared" si="14"/>
        <v>0</v>
      </c>
      <c r="AT23">
        <f t="shared" si="15"/>
        <v>10.498955817779438</v>
      </c>
      <c r="AU23">
        <f t="shared" si="16"/>
        <v>-7.1931888378807045</v>
      </c>
      <c r="AW23">
        <v>20</v>
      </c>
      <c r="AX23">
        <f>(R23*SUMPRODUCT(K$23:$K24, X$23:$X24)-$AZ$3*SUMPRODUCT(K$22:$K23, W$23:$W24))/Z23</f>
        <v>67.954233108960494</v>
      </c>
    </row>
    <row r="25" spans="5:50" x14ac:dyDescent="0.25">
      <c r="AN25" s="6">
        <f t="shared" ref="AN25:AU25" si="33">SUM(AN3:AN23)</f>
        <v>4356.3005558661571</v>
      </c>
      <c r="AO25" s="6">
        <f t="shared" si="33"/>
        <v>-564.82342385465222</v>
      </c>
      <c r="AP25" s="6">
        <f t="shared" si="33"/>
        <v>-231.01014828334235</v>
      </c>
      <c r="AQ25" s="6">
        <f t="shared" si="33"/>
        <v>-2411.6368421172765</v>
      </c>
      <c r="AR25" s="6">
        <f t="shared" si="33"/>
        <v>1148.8301416108861</v>
      </c>
      <c r="AS25" s="6">
        <f t="shared" si="33"/>
        <v>-151.88864711589807</v>
      </c>
      <c r="AT25" s="6">
        <f t="shared" si="33"/>
        <v>396.35911375666234</v>
      </c>
      <c r="AU25" s="7">
        <f t="shared" si="33"/>
        <v>1393.3006082516504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5CAFF-3FC2-4B90-ABDE-832E8ED547AE}">
  <sheetPr codeName="Sheet5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461.44208028704566</v>
      </c>
      <c r="K3">
        <v>1</v>
      </c>
      <c r="L3" s="2">
        <v>0</v>
      </c>
      <c r="O3">
        <f>$C$3</f>
        <v>461.44208028704566</v>
      </c>
      <c r="P3">
        <f>O3*B5</f>
        <v>369.15366422963655</v>
      </c>
      <c r="Q3" s="5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461.44208028704566</v>
      </c>
      <c r="AF3">
        <f t="shared" ref="AF3:AF23" si="4">-$Z3*P3</f>
        <v>-369.15366422963655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-33.529139842590894</v>
      </c>
      <c r="AJ3">
        <f t="shared" ref="AJ3:AJ23" si="8">AB3-AC3</f>
        <v>0</v>
      </c>
      <c r="AL3">
        <f t="shared" ref="AL3:AL23" si="9">SUM(AI3:AK3)</f>
        <v>-33.529139842590894</v>
      </c>
      <c r="AN3">
        <f t="shared" ref="AN3:AN23" si="10">AE3*$K3</f>
        <v>461.44208028704566</v>
      </c>
      <c r="AO3">
        <f t="shared" ref="AO3:AO23" si="11">AF3*$K3</f>
        <v>-369.15366422963655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-33.529139842590894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-33.529139842590894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226.41907035315626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2.341728E-3</v>
      </c>
      <c r="R4">
        <f t="shared" si="0"/>
        <v>100000</v>
      </c>
      <c r="S4">
        <f t="shared" si="1"/>
        <v>6.8081894621894632</v>
      </c>
      <c r="U4">
        <f t="shared" ref="U4:U23" si="21">M4</f>
        <v>2.341728E-3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2.341728E-3</v>
      </c>
      <c r="Y4">
        <f t="shared" ref="Y4:Y23" si="25">V4*W4</f>
        <v>0.01</v>
      </c>
      <c r="Z4">
        <f t="shared" ref="Z4:Z23" si="26">MAX(0, W4-X4-Y4)</f>
        <v>0.987658272</v>
      </c>
      <c r="AB4">
        <f t="shared" ref="AB4:AB23" si="27">AC3</f>
        <v>0</v>
      </c>
      <c r="AC4">
        <f t="shared" si="2"/>
        <v>6.7241646396746546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-234.1728</v>
      </c>
      <c r="AI4">
        <f t="shared" si="7"/>
        <v>-234.1728</v>
      </c>
      <c r="AJ4">
        <f t="shared" si="8"/>
        <v>-6.7241646396746546</v>
      </c>
      <c r="AK4">
        <f>G4*MAX(0, SUM(AB4, AE4:AF4))</f>
        <v>0</v>
      </c>
      <c r="AL4">
        <f t="shared" si="9"/>
        <v>-240.89696463967465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-219.69490571348155</v>
      </c>
      <c r="AR4">
        <f t="shared" si="14"/>
        <v>-219.69490571348155</v>
      </c>
      <c r="AS4">
        <f t="shared" si="15"/>
        <v>-6.3084385398955378</v>
      </c>
      <c r="AT4">
        <f t="shared" si="16"/>
        <v>0</v>
      </c>
      <c r="AU4">
        <f t="shared" si="17"/>
        <v>-226.00334425337707</v>
      </c>
      <c r="AW4">
        <v>1</v>
      </c>
      <c r="AX4">
        <f>(R4*SUMPRODUCT(K5:$K$23, X5:$X$23)-$AZ$3*SUMPRODUCT(K4:$K$22, W5:$W$23))/Z4</f>
        <v>6.8081894621894632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2.3453380000000002E-3</v>
      </c>
      <c r="O5">
        <f t="shared" ref="O5:O23" si="29">$C$3</f>
        <v>461.44208028704566</v>
      </c>
      <c r="P5">
        <f t="shared" ref="P5:P23" si="30">O5*$C$5</f>
        <v>23.072104014352284</v>
      </c>
      <c r="Q5" s="5">
        <f t="shared" ref="Q5:Q23" si="31">$C$8</f>
        <v>12.5</v>
      </c>
      <c r="R5">
        <f t="shared" si="0"/>
        <v>100000</v>
      </c>
      <c r="S5">
        <f t="shared" si="1"/>
        <v>16.902818780659114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6.7241646396746546</v>
      </c>
      <c r="AC5">
        <f t="shared" si="2"/>
        <v>16.488113138694189</v>
      </c>
      <c r="AE5">
        <f t="shared" si="3"/>
        <v>450.12073580490312</v>
      </c>
      <c r="AF5">
        <f t="shared" si="4"/>
        <v>-22.506036790245158</v>
      </c>
      <c r="AG5">
        <f t="shared" si="5"/>
        <v>-12.193316210045801</v>
      </c>
      <c r="AH5">
        <f t="shared" si="6"/>
        <v>-231.63924763359361</v>
      </c>
      <c r="AI5">
        <f t="shared" si="7"/>
        <v>183.78213517101855</v>
      </c>
      <c r="AJ5">
        <f t="shared" si="8"/>
        <v>-9.7639484990195342</v>
      </c>
      <c r="AK5">
        <f>G5*SUM(AB5, AE5:AF5)</f>
        <v>17.807893409827638</v>
      </c>
      <c r="AL5">
        <f t="shared" si="9"/>
        <v>191.82608008182666</v>
      </c>
      <c r="AN5">
        <f t="shared" si="10"/>
        <v>388.70739321160335</v>
      </c>
      <c r="AO5">
        <f t="shared" si="11"/>
        <v>-19.435369660580172</v>
      </c>
      <c r="AP5">
        <f t="shared" si="12"/>
        <v>-10.529690773157361</v>
      </c>
      <c r="AQ5">
        <f t="shared" si="13"/>
        <v>-200.0349705110618</v>
      </c>
      <c r="AR5">
        <f t="shared" si="14"/>
        <v>158.70736226680404</v>
      </c>
      <c r="AS5">
        <f t="shared" si="15"/>
        <v>-8.4317798906097146</v>
      </c>
      <c r="AT5">
        <f t="shared" si="16"/>
        <v>15.378229162329541</v>
      </c>
      <c r="AU5">
        <f t="shared" si="17"/>
        <v>165.65381153852385</v>
      </c>
      <c r="AW5">
        <v>2</v>
      </c>
      <c r="AX5">
        <f>(R5*SUMPRODUCT(K6:$K$23, X6:$X$23)-$AZ$3*SUMPRODUCT(K5:$K$22, W6:$W$23))/Z5</f>
        <v>16.902818780659114</v>
      </c>
    </row>
    <row r="6" spans="1:52" x14ac:dyDescent="0.25">
      <c r="A6" t="s">
        <v>16</v>
      </c>
      <c r="C6" s="2"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2.3489470000000001E-3</v>
      </c>
      <c r="O6">
        <f t="shared" si="29"/>
        <v>461.44208028704566</v>
      </c>
      <c r="P6">
        <f t="shared" si="30"/>
        <v>23.072104014352284</v>
      </c>
      <c r="Q6" s="5">
        <f t="shared" si="31"/>
        <v>12.5</v>
      </c>
      <c r="R6">
        <f t="shared" si="0"/>
        <v>100000</v>
      </c>
      <c r="S6">
        <f t="shared" si="1"/>
        <v>29.856383692908487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16.488113138694189</v>
      </c>
      <c r="AC6">
        <f t="shared" si="2"/>
        <v>28.764217100589121</v>
      </c>
      <c r="AE6">
        <f t="shared" si="3"/>
        <v>444.56221869484739</v>
      </c>
      <c r="AF6">
        <f t="shared" si="4"/>
        <v>-22.228110934742368</v>
      </c>
      <c r="AG6">
        <f t="shared" si="5"/>
        <v>-12.042741594413704</v>
      </c>
      <c r="AH6">
        <f t="shared" si="6"/>
        <v>-229.13162825310761</v>
      </c>
      <c r="AI6">
        <f t="shared" si="7"/>
        <v>181.15973791258372</v>
      </c>
      <c r="AJ6">
        <f t="shared" si="8"/>
        <v>-12.276103961894933</v>
      </c>
      <c r="AK6">
        <f>G6*SUM(AB6, AE6:AF6)</f>
        <v>25.671099922579756</v>
      </c>
      <c r="AL6">
        <f t="shared" si="9"/>
        <v>194.55473387326856</v>
      </c>
      <c r="AN6">
        <f t="shared" si="10"/>
        <v>346.23671195375641</v>
      </c>
      <c r="AO6">
        <f t="shared" si="11"/>
        <v>-17.311835597687821</v>
      </c>
      <c r="AP6">
        <f t="shared" si="12"/>
        <v>-9.3792029039260925</v>
      </c>
      <c r="AQ6">
        <f t="shared" si="13"/>
        <v>-178.4537197152645</v>
      </c>
      <c r="AR6">
        <f t="shared" si="14"/>
        <v>141.09195373687803</v>
      </c>
      <c r="AS6">
        <f t="shared" si="15"/>
        <v>-9.5609516342785152</v>
      </c>
      <c r="AT6">
        <f t="shared" si="16"/>
        <v>19.993325693588375</v>
      </c>
      <c r="AU6">
        <f t="shared" si="17"/>
        <v>151.52432779618789</v>
      </c>
      <c r="AW6">
        <v>3</v>
      </c>
      <c r="AX6">
        <f>(R6*SUMPRODUCT(K7:$K$23, X7:$X$23)-$AZ$3*SUMPRODUCT(K6:$K$22, W7:$W$23))/Z6</f>
        <v>29.856383692908487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2.353459E-3</v>
      </c>
      <c r="O7">
        <f t="shared" si="29"/>
        <v>461.44208028704566</v>
      </c>
      <c r="P7">
        <f t="shared" si="30"/>
        <v>23.072104014352284</v>
      </c>
      <c r="Q7" s="5">
        <f t="shared" si="31"/>
        <v>12.5</v>
      </c>
      <c r="R7">
        <f t="shared" si="0"/>
        <v>100000</v>
      </c>
      <c r="S7">
        <f t="shared" si="1"/>
        <v>40.779693273358468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28.764217100589121</v>
      </c>
      <c r="AC7">
        <f t="shared" si="2"/>
        <v>38.802602657550096</v>
      </c>
      <c r="AE7">
        <f t="shared" si="3"/>
        <v>439.07033755325153</v>
      </c>
      <c r="AF7">
        <f t="shared" si="4"/>
        <v>-21.953516877662576</v>
      </c>
      <c r="AG7">
        <f t="shared" si="5"/>
        <v>-11.893972079879518</v>
      </c>
      <c r="AH7">
        <f t="shared" si="6"/>
        <v>-226.73678872037823</v>
      </c>
      <c r="AI7">
        <f t="shared" si="7"/>
        <v>178.48605987533119</v>
      </c>
      <c r="AJ7">
        <f t="shared" si="8"/>
        <v>-10.038385556960975</v>
      </c>
      <c r="AK7">
        <f>G7*SUM(AB7, AE7:AF7)</f>
        <v>21.892758954810343</v>
      </c>
      <c r="AL7">
        <f t="shared" si="9"/>
        <v>190.34043327318057</v>
      </c>
      <c r="AN7">
        <f t="shared" si="10"/>
        <v>309.54964327721632</v>
      </c>
      <c r="AO7">
        <f t="shared" si="11"/>
        <v>-15.477482163860817</v>
      </c>
      <c r="AP7">
        <f t="shared" si="12"/>
        <v>-8.38538725934621</v>
      </c>
      <c r="AQ7">
        <f t="shared" si="13"/>
        <v>-159.85204661588483</v>
      </c>
      <c r="AR7">
        <f t="shared" si="14"/>
        <v>125.83472723812447</v>
      </c>
      <c r="AS7">
        <f t="shared" si="15"/>
        <v>-7.0771773961149442</v>
      </c>
      <c r="AT7">
        <f t="shared" si="16"/>
        <v>15.434647128704537</v>
      </c>
      <c r="AU7">
        <f t="shared" si="17"/>
        <v>134.19219697071406</v>
      </c>
      <c r="AW7">
        <v>4</v>
      </c>
      <c r="AX7">
        <f>(R7*SUMPRODUCT(K8:$K$23, X8:$X$23)-$AZ$3*SUMPRODUCT(K7:$K$22, W8:$W$23))/Z7</f>
        <v>40.779693273358468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2.358874E-3</v>
      </c>
      <c r="O8">
        <f t="shared" si="29"/>
        <v>461.44208028704566</v>
      </c>
      <c r="P8">
        <f t="shared" si="30"/>
        <v>23.072104014352284</v>
      </c>
      <c r="Q8" s="5">
        <f t="shared" si="31"/>
        <v>12.5</v>
      </c>
      <c r="R8">
        <f t="shared" si="0"/>
        <v>100000</v>
      </c>
      <c r="S8">
        <f t="shared" si="1"/>
        <v>45.913805032906652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38.802602657550096</v>
      </c>
      <c r="AC8">
        <f t="shared" si="2"/>
        <v>43.147869180885209</v>
      </c>
      <c r="AE8">
        <f t="shared" si="3"/>
        <v>433.64392257429341</v>
      </c>
      <c r="AF8">
        <f t="shared" si="4"/>
        <v>-21.682196128714672</v>
      </c>
      <c r="AG8">
        <f t="shared" si="5"/>
        <v>-11.746975977584768</v>
      </c>
      <c r="AH8">
        <f t="shared" si="6"/>
        <v>-224.45105196762975</v>
      </c>
      <c r="AI8">
        <f t="shared" si="7"/>
        <v>175.7636985003642</v>
      </c>
      <c r="AJ8">
        <f t="shared" si="8"/>
        <v>-4.3452665233351127</v>
      </c>
      <c r="AK8">
        <f t="shared" ref="AK8:AK23" si="32">G8*SUM(AB8:AB8, AE8:AF8)</f>
        <v>9.6012802098966432</v>
      </c>
      <c r="AL8">
        <f t="shared" si="9"/>
        <v>181.01971218692574</v>
      </c>
      <c r="AN8">
        <f t="shared" si="10"/>
        <v>285.05730371954144</v>
      </c>
      <c r="AO8">
        <f t="shared" si="11"/>
        <v>-14.252865185977074</v>
      </c>
      <c r="AP8">
        <f t="shared" si="12"/>
        <v>-7.7219145126030249</v>
      </c>
      <c r="AQ8">
        <f t="shared" si="13"/>
        <v>-147.54366050165433</v>
      </c>
      <c r="AR8">
        <f t="shared" si="14"/>
        <v>115.53886351930703</v>
      </c>
      <c r="AS8">
        <f t="shared" si="15"/>
        <v>-2.8563756912158347</v>
      </c>
      <c r="AT8">
        <f t="shared" si="16"/>
        <v>6.3114341200527999</v>
      </c>
      <c r="AU8">
        <f t="shared" si="17"/>
        <v>118.99392194814401</v>
      </c>
      <c r="AW8">
        <v>5</v>
      </c>
      <c r="AX8">
        <f>(R8*SUMPRODUCT(K9:$K$23, X9:$X$23)-$AZ$3*SUMPRODUCT(K8:$K$22, W9:$W$23))/Z8</f>
        <v>45.913805032906652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2.3678979999999998E-3</v>
      </c>
      <c r="O9">
        <f t="shared" si="29"/>
        <v>461.44208028704566</v>
      </c>
      <c r="P9">
        <f t="shared" si="30"/>
        <v>23.072104014352284</v>
      </c>
      <c r="Q9" s="5">
        <f t="shared" si="31"/>
        <v>12.5</v>
      </c>
      <c r="R9">
        <f t="shared" si="0"/>
        <v>100000</v>
      </c>
      <c r="S9">
        <f t="shared" si="1"/>
        <v>47.404946855762503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43.147869180885209</v>
      </c>
      <c r="AC9">
        <f t="shared" si="2"/>
        <v>43.998202018740812</v>
      </c>
      <c r="AE9">
        <f t="shared" si="3"/>
        <v>428.28065877157468</v>
      </c>
      <c r="AF9">
        <f t="shared" si="4"/>
        <v>-21.414032938578735</v>
      </c>
      <c r="AG9">
        <f t="shared" si="5"/>
        <v>-11.60169057688555</v>
      </c>
      <c r="AH9">
        <f t="shared" si="6"/>
        <v>-222.52512738696814</v>
      </c>
      <c r="AI9">
        <f t="shared" si="7"/>
        <v>172.73980786914225</v>
      </c>
      <c r="AJ9">
        <f t="shared" si="8"/>
        <v>-0.85033283785560343</v>
      </c>
      <c r="AK9">
        <f t="shared" si="32"/>
        <v>2.6550855205818991</v>
      </c>
      <c r="AL9">
        <f t="shared" si="9"/>
        <v>174.54456055186856</v>
      </c>
      <c r="AN9">
        <f t="shared" si="10"/>
        <v>267.5648584517993</v>
      </c>
      <c r="AO9">
        <f t="shared" si="11"/>
        <v>-13.378242922589964</v>
      </c>
      <c r="AP9">
        <f t="shared" si="12"/>
        <v>-7.2480618338209775</v>
      </c>
      <c r="AQ9">
        <f t="shared" si="13"/>
        <v>-139.02076358535396</v>
      </c>
      <c r="AR9">
        <f t="shared" si="14"/>
        <v>107.91779011003437</v>
      </c>
      <c r="AS9">
        <f t="shared" si="15"/>
        <v>-0.53123852487370826</v>
      </c>
      <c r="AT9">
        <f t="shared" si="16"/>
        <v>1.6587430857362544</v>
      </c>
      <c r="AU9">
        <f t="shared" si="17"/>
        <v>109.04529467089692</v>
      </c>
      <c r="AW9">
        <v>6</v>
      </c>
      <c r="AX9">
        <f>(R9*SUMPRODUCT(K10:$K$23, X10:$X$23)-$AZ$3*SUMPRODUCT(K9:$K$22, W10:$W$23))/Z9</f>
        <v>47.404946855762503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2.3778240000000002E-3</v>
      </c>
      <c r="O10">
        <f t="shared" si="29"/>
        <v>461.44208028704566</v>
      </c>
      <c r="P10">
        <f t="shared" si="30"/>
        <v>23.072104014352284</v>
      </c>
      <c r="Q10" s="5">
        <f t="shared" si="31"/>
        <v>12.5</v>
      </c>
      <c r="R10">
        <f t="shared" si="0"/>
        <v>100000</v>
      </c>
      <c r="S10">
        <f t="shared" si="1"/>
        <v>48.313807074446991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43.998202018740812</v>
      </c>
      <c r="AC10">
        <f t="shared" si="2"/>
        <v>44.28670396656571</v>
      </c>
      <c r="AE10">
        <f t="shared" si="3"/>
        <v>422.9794761546961</v>
      </c>
      <c r="AF10">
        <f t="shared" si="4"/>
        <v>-21.148973807734805</v>
      </c>
      <c r="AG10">
        <f t="shared" si="5"/>
        <v>-11.458086892822404</v>
      </c>
      <c r="AH10">
        <f t="shared" si="6"/>
        <v>-220.6942263543385</v>
      </c>
      <c r="AI10">
        <f t="shared" si="7"/>
        <v>169.67818909980039</v>
      </c>
      <c r="AJ10">
        <f t="shared" si="8"/>
        <v>-0.2885019478248978</v>
      </c>
      <c r="AK10">
        <f t="shared" si="32"/>
        <v>1.8278976878993787</v>
      </c>
      <c r="AL10">
        <f t="shared" si="9"/>
        <v>171.21758483987486</v>
      </c>
      <c r="AN10">
        <f t="shared" si="10"/>
        <v>251.07172230432113</v>
      </c>
      <c r="AO10">
        <f t="shared" si="11"/>
        <v>-12.553586115216056</v>
      </c>
      <c r="AP10">
        <f t="shared" si="12"/>
        <v>-6.8012794300245369</v>
      </c>
      <c r="AQ10">
        <f t="shared" si="13"/>
        <v>-130.99945183425015</v>
      </c>
      <c r="AR10">
        <f t="shared" si="14"/>
        <v>100.7174049248304</v>
      </c>
      <c r="AS10">
        <f t="shared" si="15"/>
        <v>-0.17124868938571616</v>
      </c>
      <c r="AT10">
        <f t="shared" si="16"/>
        <v>1.0850016290840976</v>
      </c>
      <c r="AU10">
        <f t="shared" si="17"/>
        <v>101.63115786452877</v>
      </c>
      <c r="AW10">
        <v>7</v>
      </c>
      <c r="AX10">
        <f>(R10*SUMPRODUCT(K11:$K$23, X11:$X$23)-$AZ$3*SUMPRODUCT(K10:$K$22, W11:$W$23))/Z10</f>
        <v>48.313807074446991</v>
      </c>
    </row>
    <row r="11" spans="1:52" x14ac:dyDescent="0.25">
      <c r="A11" t="s">
        <v>33</v>
      </c>
      <c r="C11" s="25">
        <f>AU25</f>
        <v>1352.8641432477561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2.3886530000000001E-3</v>
      </c>
      <c r="O11">
        <f t="shared" si="29"/>
        <v>461.44208028704566</v>
      </c>
      <c r="P11">
        <f t="shared" si="30"/>
        <v>23.072104014352284</v>
      </c>
      <c r="Q11" s="5">
        <f t="shared" si="31"/>
        <v>12.5</v>
      </c>
      <c r="R11">
        <f t="shared" si="0"/>
        <v>100000</v>
      </c>
      <c r="S11">
        <f t="shared" si="1"/>
        <v>48.470791468006389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44.28670396656571</v>
      </c>
      <c r="AC11">
        <f t="shared" si="2"/>
        <v>43.880167906317183</v>
      </c>
      <c r="AE11">
        <f t="shared" si="3"/>
        <v>417.7393301984938</v>
      </c>
      <c r="AF11">
        <f t="shared" si="4"/>
        <v>-20.88696650992469</v>
      </c>
      <c r="AG11">
        <f t="shared" si="5"/>
        <v>-11.316136630263379</v>
      </c>
      <c r="AH11">
        <f t="shared" si="6"/>
        <v>-218.95514904640731</v>
      </c>
      <c r="AI11">
        <f t="shared" si="7"/>
        <v>166.5810780118984</v>
      </c>
      <c r="AJ11">
        <f t="shared" si="8"/>
        <v>0.40653606024852706</v>
      </c>
      <c r="AK11">
        <f t="shared" si="32"/>
        <v>1.0587337623723234</v>
      </c>
      <c r="AL11">
        <f t="shared" si="9"/>
        <v>168.04634783451925</v>
      </c>
      <c r="AN11">
        <f t="shared" si="10"/>
        <v>235.81672074044749</v>
      </c>
      <c r="AO11">
        <f t="shared" si="11"/>
        <v>-11.790836037022375</v>
      </c>
      <c r="AP11">
        <f t="shared" si="12"/>
        <v>-6.3880368418544222</v>
      </c>
      <c r="AQ11">
        <f t="shared" si="13"/>
        <v>-123.60168532090459</v>
      </c>
      <c r="AR11">
        <f t="shared" si="14"/>
        <v>94.036162540666083</v>
      </c>
      <c r="AS11">
        <f t="shared" si="15"/>
        <v>0.22949239791473747</v>
      </c>
      <c r="AT11">
        <f t="shared" si="16"/>
        <v>0.5976624797602974</v>
      </c>
      <c r="AU11">
        <f t="shared" si="17"/>
        <v>94.863317418341126</v>
      </c>
      <c r="AW11">
        <v>8</v>
      </c>
      <c r="AX11">
        <f>(R11*SUMPRODUCT(K12:$K$23, X12:$X$23)-$AZ$3*SUMPRODUCT(K11:$K$22, W12:$W$23))/Z11</f>
        <v>48.470791468006389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2.4012859999999999E-3</v>
      </c>
      <c r="O12">
        <f t="shared" si="29"/>
        <v>461.44208028704566</v>
      </c>
      <c r="P12">
        <f t="shared" si="30"/>
        <v>23.072104014352284</v>
      </c>
      <c r="Q12" s="5">
        <f t="shared" si="31"/>
        <v>12.5</v>
      </c>
      <c r="R12">
        <f t="shared" si="0"/>
        <v>100000</v>
      </c>
      <c r="S12">
        <f t="shared" si="1"/>
        <v>48.015269171605524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43.880167906317183</v>
      </c>
      <c r="AC12">
        <f t="shared" si="2"/>
        <v>42.92873123569143</v>
      </c>
      <c r="AE12">
        <f t="shared" si="3"/>
        <v>412.55882529125387</v>
      </c>
      <c r="AF12">
        <f t="shared" si="4"/>
        <v>-20.627941264562693</v>
      </c>
      <c r="AG12">
        <f t="shared" si="5"/>
        <v>-11.175801983496408</v>
      </c>
      <c r="AH12">
        <f t="shared" si="6"/>
        <v>-217.38624371470902</v>
      </c>
      <c r="AI12">
        <f t="shared" si="7"/>
        <v>163.36883832848574</v>
      </c>
      <c r="AJ12">
        <f t="shared" si="8"/>
        <v>0.95143667062575332</v>
      </c>
      <c r="AK12">
        <f t="shared" si="32"/>
        <v>1.0023654194459193</v>
      </c>
      <c r="AL12">
        <f t="shared" si="9"/>
        <v>165.3226404185574</v>
      </c>
      <c r="AN12">
        <f t="shared" si="10"/>
        <v>221.40154971286537</v>
      </c>
      <c r="AO12">
        <f t="shared" si="11"/>
        <v>-11.070077485643269</v>
      </c>
      <c r="AP12">
        <f t="shared" si="12"/>
        <v>-5.9975444148683801</v>
      </c>
      <c r="AQ12">
        <f t="shared" si="13"/>
        <v>-116.66130571977745</v>
      </c>
      <c r="AR12">
        <f t="shared" si="14"/>
        <v>87.672622092576276</v>
      </c>
      <c r="AS12">
        <f t="shared" si="15"/>
        <v>0.5105927698467696</v>
      </c>
      <c r="AT12">
        <f t="shared" si="16"/>
        <v>0.53792391203179435</v>
      </c>
      <c r="AU12">
        <f t="shared" si="17"/>
        <v>88.721138774454829</v>
      </c>
      <c r="AW12">
        <v>9</v>
      </c>
      <c r="AX12">
        <f>(R12*SUMPRODUCT(K13:$K$23, X13:$X$23)-$AZ$3*SUMPRODUCT(K12:$K$22, W13:$W$23))/Z12</f>
        <v>48.015269171605524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2.4148220000000001E-3</v>
      </c>
      <c r="O13">
        <f t="shared" si="29"/>
        <v>461.44208028704566</v>
      </c>
      <c r="P13">
        <f t="shared" si="30"/>
        <v>23.072104014352284</v>
      </c>
      <c r="Q13" s="5">
        <f t="shared" si="31"/>
        <v>12.5</v>
      </c>
      <c r="R13">
        <f t="shared" si="0"/>
        <v>100000</v>
      </c>
      <c r="S13">
        <f t="shared" si="1"/>
        <v>46.884205989871454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42.92873123569143</v>
      </c>
      <c r="AC13">
        <f t="shared" si="2"/>
        <v>41.397090029213018</v>
      </c>
      <c r="AE13">
        <f t="shared" si="3"/>
        <v>407.43698091073389</v>
      </c>
      <c r="AF13">
        <f t="shared" si="4"/>
        <v>-20.371849045536695</v>
      </c>
      <c r="AG13">
        <f t="shared" si="5"/>
        <v>-11.037056391164054</v>
      </c>
      <c r="AH13">
        <f t="shared" si="6"/>
        <v>-215.90057997912609</v>
      </c>
      <c r="AI13">
        <f t="shared" si="7"/>
        <v>160.12749549490704</v>
      </c>
      <c r="AJ13">
        <f t="shared" si="8"/>
        <v>1.5316412064784117</v>
      </c>
      <c r="AK13">
        <f t="shared" si="32"/>
        <v>0.85998772620177732</v>
      </c>
      <c r="AL13">
        <f t="shared" si="9"/>
        <v>162.51912442758723</v>
      </c>
      <c r="AN13">
        <f t="shared" si="10"/>
        <v>207.9042396906494</v>
      </c>
      <c r="AO13">
        <f t="shared" si="11"/>
        <v>-10.395211984532471</v>
      </c>
      <c r="AP13">
        <f t="shared" si="12"/>
        <v>-5.631915915680036</v>
      </c>
      <c r="AQ13">
        <f t="shared" si="13"/>
        <v>-110.16831567177931</v>
      </c>
      <c r="AR13">
        <f t="shared" si="14"/>
        <v>81.708796118657574</v>
      </c>
      <c r="AS13">
        <f t="shared" si="15"/>
        <v>0.78155571396581103</v>
      </c>
      <c r="AT13">
        <f t="shared" si="16"/>
        <v>0.43882883178550608</v>
      </c>
      <c r="AU13">
        <f t="shared" si="17"/>
        <v>82.929180664408904</v>
      </c>
      <c r="AW13">
        <v>10</v>
      </c>
      <c r="AX13">
        <f>(R13*SUMPRODUCT(K14:$K$23, X14:$X$23)-$AZ$3*SUMPRODUCT(K13:$K$22, W14:$W$23))/Z13</f>
        <v>46.884205989871454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2.4301629999999999E-3</v>
      </c>
      <c r="O14">
        <f t="shared" si="29"/>
        <v>461.44208028704566</v>
      </c>
      <c r="P14">
        <f t="shared" si="30"/>
        <v>23.072104014352284</v>
      </c>
      <c r="Q14" s="5">
        <f t="shared" si="31"/>
        <v>12.5</v>
      </c>
      <c r="R14">
        <f t="shared" si="0"/>
        <v>100000</v>
      </c>
      <c r="S14">
        <f t="shared" si="1"/>
        <v>45.037145353095994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41.397090029213018</v>
      </c>
      <c r="AC14">
        <f t="shared" si="2"/>
        <v>39.271900675956431</v>
      </c>
      <c r="AE14">
        <f t="shared" si="3"/>
        <v>402.37247282578551</v>
      </c>
      <c r="AF14">
        <f t="shared" si="4"/>
        <v>-20.118623641289279</v>
      </c>
      <c r="AG14">
        <f t="shared" si="5"/>
        <v>-10.899863981181692</v>
      </c>
      <c r="AH14">
        <f t="shared" si="6"/>
        <v>-214.57476856576326</v>
      </c>
      <c r="AI14">
        <f t="shared" si="7"/>
        <v>156.77921663755129</v>
      </c>
      <c r="AJ14">
        <f t="shared" si="8"/>
        <v>2.1251893532565873</v>
      </c>
      <c r="AK14">
        <f t="shared" si="32"/>
        <v>0.76257169058467666</v>
      </c>
      <c r="AL14">
        <f t="shared" si="9"/>
        <v>159.66697768139255</v>
      </c>
      <c r="AN14">
        <f t="shared" si="10"/>
        <v>195.28243875109709</v>
      </c>
      <c r="AO14">
        <f t="shared" si="11"/>
        <v>-9.7641219375548562</v>
      </c>
      <c r="AP14">
        <f t="shared" si="12"/>
        <v>-5.2900040734695049</v>
      </c>
      <c r="AQ14">
        <f t="shared" si="13"/>
        <v>-104.1390426280901</v>
      </c>
      <c r="AR14">
        <f t="shared" si="14"/>
        <v>76.089270111982643</v>
      </c>
      <c r="AS14">
        <f t="shared" si="15"/>
        <v>1.0314129015766449</v>
      </c>
      <c r="AT14">
        <f t="shared" si="16"/>
        <v>0.37009703574925951</v>
      </c>
      <c r="AU14">
        <f t="shared" si="17"/>
        <v>77.490780049308555</v>
      </c>
      <c r="AW14">
        <v>11</v>
      </c>
      <c r="AX14">
        <f>(R14*SUMPRODUCT(K15:$K$23, X15:$X$23)-$AZ$3*SUMPRODUCT(K14:$K$22, W15:$W$23))/Z14</f>
        <v>45.037145353095994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2.4518209999999999E-3</v>
      </c>
      <c r="O15">
        <f t="shared" si="29"/>
        <v>461.44208028704566</v>
      </c>
      <c r="P15">
        <f t="shared" si="30"/>
        <v>23.072104014352284</v>
      </c>
      <c r="Q15" s="5">
        <f t="shared" si="31"/>
        <v>12.5</v>
      </c>
      <c r="R15">
        <f t="shared" si="0"/>
        <v>100000</v>
      </c>
      <c r="S15">
        <f t="shared" si="1"/>
        <v>42.329065427931177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39.271900675956431</v>
      </c>
      <c r="AC15">
        <f t="shared" si="2"/>
        <v>36.450881703814503</v>
      </c>
      <c r="AE15">
        <f t="shared" si="3"/>
        <v>397.36220281883146</v>
      </c>
      <c r="AF15">
        <f t="shared" si="4"/>
        <v>-19.868110140941575</v>
      </c>
      <c r="AG15">
        <f t="shared" si="5"/>
        <v>-10.76414082596367</v>
      </c>
      <c r="AH15">
        <f t="shared" si="6"/>
        <v>-213.79612324963901</v>
      </c>
      <c r="AI15">
        <f t="shared" si="7"/>
        <v>152.93382860228721</v>
      </c>
      <c r="AJ15">
        <f t="shared" si="8"/>
        <v>2.8210189721419283</v>
      </c>
      <c r="AK15">
        <f t="shared" si="32"/>
        <v>1.7087405727507701</v>
      </c>
      <c r="AL15">
        <f t="shared" si="9"/>
        <v>157.46358814717991</v>
      </c>
      <c r="AN15">
        <f t="shared" si="10"/>
        <v>183.33569424786097</v>
      </c>
      <c r="AO15">
        <f t="shared" si="11"/>
        <v>-9.1667847123930493</v>
      </c>
      <c r="AP15">
        <f t="shared" si="12"/>
        <v>-4.9663788284603019</v>
      </c>
      <c r="AQ15">
        <f t="shared" si="13"/>
        <v>-98.641643330492059</v>
      </c>
      <c r="AR15">
        <f t="shared" si="14"/>
        <v>70.560887376515566</v>
      </c>
      <c r="AS15">
        <f t="shared" si="15"/>
        <v>1.3015668527986055</v>
      </c>
      <c r="AT15">
        <f t="shared" si="16"/>
        <v>0.78838182638518339</v>
      </c>
      <c r="AU15">
        <f t="shared" si="17"/>
        <v>72.650836055699358</v>
      </c>
      <c r="AW15">
        <v>12</v>
      </c>
      <c r="AX15">
        <f>(R15*SUMPRODUCT(K16:$K$23, X16:$X$23)-$AZ$3*SUMPRODUCT(K15:$K$22, W16:$W$23))/Z15</f>
        <v>42.329065427931177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2.4770880000000001E-3</v>
      </c>
      <c r="O16">
        <f t="shared" si="29"/>
        <v>461.44208028704566</v>
      </c>
      <c r="P16">
        <f t="shared" si="30"/>
        <v>23.072104014352284</v>
      </c>
      <c r="Q16" s="5">
        <f t="shared" si="31"/>
        <v>12.5</v>
      </c>
      <c r="R16">
        <f t="shared" si="0"/>
        <v>100000</v>
      </c>
      <c r="S16">
        <f t="shared" si="1"/>
        <v>38.919317201730479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36.450881703814503</v>
      </c>
      <c r="AC16">
        <f t="shared" si="2"/>
        <v>33.096475773024622</v>
      </c>
      <c r="AE16">
        <f t="shared" si="3"/>
        <v>392.40427964638707</v>
      </c>
      <c r="AF16">
        <f t="shared" si="4"/>
        <v>-19.620213982319356</v>
      </c>
      <c r="AG16">
        <f t="shared" si="5"/>
        <v>-10.629835693633728</v>
      </c>
      <c r="AH16">
        <f t="shared" si="6"/>
        <v>-213.30979256243756</v>
      </c>
      <c r="AI16">
        <f t="shared" si="7"/>
        <v>148.84443740799645</v>
      </c>
      <c r="AJ16">
        <f t="shared" si="8"/>
        <v>3.3544059307898806</v>
      </c>
      <c r="AK16">
        <f t="shared" si="32"/>
        <v>2.9055681263119641</v>
      </c>
      <c r="AL16">
        <f t="shared" si="9"/>
        <v>155.10441146509831</v>
      </c>
      <c r="AN16">
        <f t="shared" si="10"/>
        <v>171.65847981150029</v>
      </c>
      <c r="AO16">
        <f t="shared" si="11"/>
        <v>-8.582923990575015</v>
      </c>
      <c r="AP16">
        <f t="shared" si="12"/>
        <v>-4.6500548807966871</v>
      </c>
      <c r="AQ16">
        <f t="shared" si="13"/>
        <v>-93.313036119716116</v>
      </c>
      <c r="AR16">
        <f t="shared" si="14"/>
        <v>65.11246482041247</v>
      </c>
      <c r="AS16">
        <f t="shared" si="15"/>
        <v>1.4673953690539805</v>
      </c>
      <c r="AT16">
        <f t="shared" si="16"/>
        <v>1.2710498672464039</v>
      </c>
      <c r="AU16">
        <f t="shared" si="17"/>
        <v>67.850910056712863</v>
      </c>
      <c r="AW16">
        <v>13</v>
      </c>
      <c r="AX16">
        <f>(R16*SUMPRODUCT(K17:$K$23, X17:$X$23)-$AZ$3*SUMPRODUCT(K16:$K$22, W17:$W$23))/Z16</f>
        <v>38.919317201730479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2.5023549999999999E-3</v>
      </c>
      <c r="O17">
        <f t="shared" si="29"/>
        <v>461.44208028704566</v>
      </c>
      <c r="P17">
        <f t="shared" si="30"/>
        <v>23.072104014352284</v>
      </c>
      <c r="Q17" s="5">
        <f t="shared" si="31"/>
        <v>12.5</v>
      </c>
      <c r="R17">
        <f t="shared" si="0"/>
        <v>100000</v>
      </c>
      <c r="S17">
        <f t="shared" si="1"/>
        <v>35.303687223423381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33.096475773024622</v>
      </c>
      <c r="AC17">
        <f t="shared" si="2"/>
        <v>29.646448469270581</v>
      </c>
      <c r="AE17">
        <f t="shared" si="3"/>
        <v>387.49830203872864</v>
      </c>
      <c r="AF17">
        <f t="shared" si="4"/>
        <v>-19.374915101936434</v>
      </c>
      <c r="AG17">
        <f t="shared" si="5"/>
        <v>-10.496937714200246</v>
      </c>
      <c r="AH17">
        <f t="shared" si="6"/>
        <v>-212.7969799771426</v>
      </c>
      <c r="AI17">
        <f t="shared" si="7"/>
        <v>144.82946924544933</v>
      </c>
      <c r="AJ17">
        <f t="shared" si="8"/>
        <v>3.450027303754041</v>
      </c>
      <c r="AK17">
        <f t="shared" si="32"/>
        <v>5.5368341053954717</v>
      </c>
      <c r="AL17">
        <f t="shared" si="9"/>
        <v>153.81633065459886</v>
      </c>
      <c r="AN17">
        <f t="shared" si="10"/>
        <v>159.66124569853685</v>
      </c>
      <c r="AO17">
        <f t="shared" si="11"/>
        <v>-7.9830622849268424</v>
      </c>
      <c r="AP17">
        <f t="shared" si="12"/>
        <v>-4.3250619232433678</v>
      </c>
      <c r="AQ17">
        <f t="shared" si="13"/>
        <v>-87.678915559845478</v>
      </c>
      <c r="AR17">
        <f t="shared" si="14"/>
        <v>59.674205930521133</v>
      </c>
      <c r="AS17">
        <f t="shared" si="15"/>
        <v>1.4215176017888229</v>
      </c>
      <c r="AT17">
        <f t="shared" si="16"/>
        <v>2.281346333242078</v>
      </c>
      <c r="AU17">
        <f t="shared" si="17"/>
        <v>63.377069865552038</v>
      </c>
      <c r="AW17">
        <v>14</v>
      </c>
      <c r="AX17">
        <f>(R17*SUMPRODUCT(K18:$K$23, X18:$X$23)-$AZ$3*SUMPRODUCT(K17:$K$22, W18:$W$23))/Z17</f>
        <v>35.303687223423381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2.5285250000000002E-3</v>
      </c>
      <c r="O18">
        <f t="shared" si="29"/>
        <v>461.44208028704566</v>
      </c>
      <c r="P18">
        <f t="shared" si="30"/>
        <v>23.072104014352284</v>
      </c>
      <c r="Q18" s="5">
        <f t="shared" si="31"/>
        <v>12.5</v>
      </c>
      <c r="R18">
        <f t="shared" si="0"/>
        <v>100000</v>
      </c>
      <c r="S18">
        <f t="shared" si="1"/>
        <v>31.633430366339532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29.646448469270581</v>
      </c>
      <c r="AC18">
        <f t="shared" si="2"/>
        <v>26.231519963548294</v>
      </c>
      <c r="AE18">
        <f t="shared" si="3"/>
        <v>382.64351987417888</v>
      </c>
      <c r="AF18">
        <f t="shared" si="4"/>
        <v>-19.132175993708945</v>
      </c>
      <c r="AG18">
        <f t="shared" si="5"/>
        <v>-10.365426567624446</v>
      </c>
      <c r="AH18">
        <f t="shared" si="6"/>
        <v>-212.33415547038544</v>
      </c>
      <c r="AI18">
        <f t="shared" si="7"/>
        <v>140.81176184246004</v>
      </c>
      <c r="AJ18">
        <f t="shared" si="8"/>
        <v>3.4149285057222869</v>
      </c>
      <c r="AK18">
        <f t="shared" si="32"/>
        <v>8.4922083147543965</v>
      </c>
      <c r="AL18">
        <f t="shared" si="9"/>
        <v>152.71889866293674</v>
      </c>
      <c r="AN18">
        <f t="shared" si="10"/>
        <v>147.33289018808671</v>
      </c>
      <c r="AO18">
        <f t="shared" si="11"/>
        <v>-7.3666445094043356</v>
      </c>
      <c r="AP18">
        <f t="shared" si="12"/>
        <v>-3.9910992213918939</v>
      </c>
      <c r="AQ18">
        <f t="shared" si="13"/>
        <v>-81.757048496169986</v>
      </c>
      <c r="AR18">
        <f t="shared" si="14"/>
        <v>54.218097961120485</v>
      </c>
      <c r="AS18">
        <f t="shared" si="15"/>
        <v>1.3148825483812943</v>
      </c>
      <c r="AT18">
        <f t="shared" si="16"/>
        <v>3.269836100983706</v>
      </c>
      <c r="AU18">
        <f t="shared" si="17"/>
        <v>58.802816610485486</v>
      </c>
      <c r="AW18">
        <v>15</v>
      </c>
      <c r="AX18">
        <f>(R18*SUMPRODUCT(K19:$K$23, X19:$X$23)-$AZ$3*SUMPRODUCT(K18:$K$22, W19:$W$23))/Z18</f>
        <v>31.633430366339532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2.5601090000000001E-3</v>
      </c>
      <c r="O19">
        <f t="shared" si="29"/>
        <v>461.44208028704566</v>
      </c>
      <c r="P19">
        <f t="shared" si="30"/>
        <v>23.072104014352284</v>
      </c>
      <c r="Q19" s="5">
        <f t="shared" si="31"/>
        <v>12.5</v>
      </c>
      <c r="R19">
        <f t="shared" si="0"/>
        <v>100000</v>
      </c>
      <c r="S19">
        <f t="shared" si="1"/>
        <v>27.323183212905938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26.231519963548294</v>
      </c>
      <c r="AC19">
        <f t="shared" si="2"/>
        <v>22.372737577179379</v>
      </c>
      <c r="AE19">
        <f t="shared" si="3"/>
        <v>377.83747555641548</v>
      </c>
      <c r="AF19">
        <f t="shared" si="4"/>
        <v>-18.891873777820777</v>
      </c>
      <c r="AG19">
        <f t="shared" si="5"/>
        <v>-10.235235680103587</v>
      </c>
      <c r="AH19">
        <f t="shared" si="6"/>
        <v>-212.29297475691564</v>
      </c>
      <c r="AI19">
        <f t="shared" si="7"/>
        <v>136.4173913415755</v>
      </c>
      <c r="AJ19">
        <f t="shared" si="8"/>
        <v>3.8587823863689152</v>
      </c>
      <c r="AK19">
        <f t="shared" si="32"/>
        <v>8.5894498148497895</v>
      </c>
      <c r="AL19">
        <f t="shared" si="9"/>
        <v>148.8656235427942</v>
      </c>
      <c r="AN19">
        <f t="shared" si="10"/>
        <v>135.53416529535988</v>
      </c>
      <c r="AO19">
        <f t="shared" si="11"/>
        <v>-6.7767082647679944</v>
      </c>
      <c r="AP19">
        <f t="shared" si="12"/>
        <v>-3.6714836781641482</v>
      </c>
      <c r="AQ19">
        <f t="shared" si="13"/>
        <v>-76.151660417949557</v>
      </c>
      <c r="AR19">
        <f t="shared" si="14"/>
        <v>48.934312934478186</v>
      </c>
      <c r="AS19">
        <f t="shared" si="15"/>
        <v>1.3841846921689438</v>
      </c>
      <c r="AT19">
        <f t="shared" si="16"/>
        <v>3.0811234626413508</v>
      </c>
      <c r="AU19">
        <f t="shared" si="17"/>
        <v>53.39962108928848</v>
      </c>
      <c r="AW19">
        <v>16</v>
      </c>
      <c r="AX19">
        <f>(R19*SUMPRODUCT(K20:$K$23, X20:$X$23)-$AZ$3*SUMPRODUCT(K19:$K$22, W20:$W$23))/Z19</f>
        <v>27.323183212905938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2.5907899999999999E-3</v>
      </c>
      <c r="O20">
        <f t="shared" si="29"/>
        <v>461.44208028704566</v>
      </c>
      <c r="P20">
        <f t="shared" si="30"/>
        <v>23.072104014352284</v>
      </c>
      <c r="Q20" s="5">
        <f t="shared" si="31"/>
        <v>12.5</v>
      </c>
      <c r="R20">
        <f t="shared" si="0"/>
        <v>100000</v>
      </c>
      <c r="S20">
        <f t="shared" si="1"/>
        <v>20.654214075846102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22.372737577179379</v>
      </c>
      <c r="AC20">
        <f t="shared" si="2"/>
        <v>16.699123713515149</v>
      </c>
      <c r="AE20">
        <f t="shared" si="3"/>
        <v>373.08020324755455</v>
      </c>
      <c r="AF20">
        <f t="shared" si="4"/>
        <v>-18.654010162377727</v>
      </c>
      <c r="AG20">
        <f t="shared" si="5"/>
        <v>-10.106365977054896</v>
      </c>
      <c r="AH20">
        <f t="shared" si="6"/>
        <v>-212.13876998124456</v>
      </c>
      <c r="AI20">
        <f t="shared" si="7"/>
        <v>132.18105712687733</v>
      </c>
      <c r="AJ20">
        <f t="shared" si="8"/>
        <v>5.6736138636642295</v>
      </c>
      <c r="AK20">
        <f t="shared" si="32"/>
        <v>1.6202354018481315</v>
      </c>
      <c r="AL20">
        <f t="shared" si="9"/>
        <v>139.4749063923897</v>
      </c>
      <c r="AN20">
        <f t="shared" si="10"/>
        <v>126.93510678393314</v>
      </c>
      <c r="AO20">
        <f t="shared" si="11"/>
        <v>-6.3467553391966565</v>
      </c>
      <c r="AP20">
        <f t="shared" si="12"/>
        <v>-3.4385438662467567</v>
      </c>
      <c r="AQ20">
        <f t="shared" si="13"/>
        <v>-72.177127561801328</v>
      </c>
      <c r="AR20">
        <f t="shared" si="14"/>
        <v>44.972680016688393</v>
      </c>
      <c r="AS20">
        <f t="shared" si="15"/>
        <v>1.9303645043774995</v>
      </c>
      <c r="AT20">
        <f t="shared" si="16"/>
        <v>0.55126150344738101</v>
      </c>
      <c r="AU20">
        <f t="shared" si="17"/>
        <v>47.454306024513279</v>
      </c>
      <c r="AW20">
        <v>17</v>
      </c>
      <c r="AX20">
        <f>(R20*SUMPRODUCT(K21:$K$23, X21:$X$23)-$AZ$3*SUMPRODUCT(K20:$K$22, W21:$W$23))/Z20</f>
        <v>20.654214075846102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2.625984E-3</v>
      </c>
      <c r="O21">
        <f t="shared" si="29"/>
        <v>461.44208028704566</v>
      </c>
      <c r="P21">
        <f t="shared" si="30"/>
        <v>23.072104014352284</v>
      </c>
      <c r="Q21" s="5">
        <f t="shared" si="31"/>
        <v>12.5</v>
      </c>
      <c r="R21">
        <f t="shared" si="0"/>
        <v>100000</v>
      </c>
      <c r="S21">
        <f t="shared" si="1"/>
        <v>12.86693914209005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16.699123713515149</v>
      </c>
      <c r="AC21">
        <f t="shared" si="2"/>
        <v>10.271691065431142</v>
      </c>
      <c r="AE21">
        <f t="shared" si="3"/>
        <v>368.36969857063417</v>
      </c>
      <c r="AF21">
        <f t="shared" si="4"/>
        <v>-18.418484928531711</v>
      </c>
      <c r="AG21">
        <f t="shared" si="5"/>
        <v>-9.9787631619304573</v>
      </c>
      <c r="AH21">
        <f t="shared" si="6"/>
        <v>-212.31324283112417</v>
      </c>
      <c r="AI21">
        <f t="shared" si="7"/>
        <v>127.65920764904786</v>
      </c>
      <c r="AJ21">
        <f t="shared" si="8"/>
        <v>6.4274326480840074</v>
      </c>
      <c r="AK21">
        <f t="shared" si="32"/>
        <v>0.58664053976898811</v>
      </c>
      <c r="AL21">
        <f t="shared" si="9"/>
        <v>134.67328083690083</v>
      </c>
      <c r="AN21">
        <f t="shared" si="10"/>
        <v>119.21661386534855</v>
      </c>
      <c r="AO21">
        <f t="shared" si="11"/>
        <v>-5.960830693267428</v>
      </c>
      <c r="AP21">
        <f t="shared" si="12"/>
        <v>-3.22945768706195</v>
      </c>
      <c r="AQ21">
        <f t="shared" si="13"/>
        <v>-68.711585093215064</v>
      </c>
      <c r="AR21">
        <f t="shared" si="14"/>
        <v>41.314740391804122</v>
      </c>
      <c r="AS21">
        <f t="shared" si="15"/>
        <v>2.0801297151351812</v>
      </c>
      <c r="AT21">
        <f t="shared" si="16"/>
        <v>0.18985627476628283</v>
      </c>
      <c r="AU21">
        <f t="shared" si="17"/>
        <v>43.584726381705579</v>
      </c>
      <c r="AW21">
        <v>18</v>
      </c>
      <c r="AX21">
        <f>(R21*SUMPRODUCT(K22:$K$23, X22:$X$23)-$AZ$3*SUMPRODUCT(K21:$K$22, W22:$W$23))/Z21</f>
        <v>12.86693914209005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2.663885E-3</v>
      </c>
      <c r="O22">
        <f t="shared" si="29"/>
        <v>461.44208028704566</v>
      </c>
      <c r="P22">
        <f t="shared" si="30"/>
        <v>23.072104014352284</v>
      </c>
      <c r="Q22" s="5">
        <f t="shared" si="31"/>
        <v>12.5</v>
      </c>
      <c r="R22">
        <f t="shared" si="0"/>
        <v>100000</v>
      </c>
      <c r="S22">
        <f t="shared" si="1"/>
        <v>5.6430183742772755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10.271691065431142</v>
      </c>
      <c r="AC22">
        <f t="shared" si="2"/>
        <v>4.4477788924949664</v>
      </c>
      <c r="AE22">
        <f t="shared" si="3"/>
        <v>363.70470707045104</v>
      </c>
      <c r="AF22">
        <f t="shared" si="4"/>
        <v>-18.18523535352255</v>
      </c>
      <c r="AG22">
        <f t="shared" si="5"/>
        <v>-9.8523932528055322</v>
      </c>
      <c r="AH22">
        <f t="shared" si="6"/>
        <v>-212.65822004495291</v>
      </c>
      <c r="AI22">
        <f t="shared" si="7"/>
        <v>123.00885841917002</v>
      </c>
      <c r="AJ22">
        <f t="shared" si="8"/>
        <v>5.8239121729361756</v>
      </c>
      <c r="AK22">
        <f t="shared" si="32"/>
        <v>7.4716144184295521</v>
      </c>
      <c r="AL22">
        <f t="shared" si="9"/>
        <v>136.30438501053575</v>
      </c>
      <c r="AN22">
        <f t="shared" si="10"/>
        <v>110.00641904417606</v>
      </c>
      <c r="AO22">
        <f t="shared" si="11"/>
        <v>-5.5003209522088028</v>
      </c>
      <c r="AP22">
        <f t="shared" si="12"/>
        <v>-2.9799628096267576</v>
      </c>
      <c r="AQ22">
        <f t="shared" si="13"/>
        <v>-64.320776752889884</v>
      </c>
      <c r="AR22">
        <f t="shared" si="14"/>
        <v>37.205358529450614</v>
      </c>
      <c r="AS22">
        <f t="shared" si="15"/>
        <v>1.7615051730644635</v>
      </c>
      <c r="AT22">
        <f t="shared" si="16"/>
        <v>2.2598705231798357</v>
      </c>
      <c r="AU22">
        <f t="shared" si="17"/>
        <v>41.226734225694912</v>
      </c>
      <c r="AW22">
        <v>19</v>
      </c>
      <c r="AX22">
        <f>(R22*SUMPRODUCT(K23:$K$23, X23:$X$23)-$AZ$3*SUMPRODUCT(K22:$K$22, W23:$W$23))/Z22</f>
        <v>5.6430183742772755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2.7053950000000002E-3</v>
      </c>
      <c r="O23">
        <f t="shared" si="29"/>
        <v>461.44208028704566</v>
      </c>
      <c r="P23">
        <f t="shared" si="30"/>
        <v>23.072104014352284</v>
      </c>
      <c r="Q23" s="5">
        <f t="shared" si="31"/>
        <v>12.5</v>
      </c>
      <c r="R23">
        <f t="shared" si="0"/>
        <v>100000</v>
      </c>
      <c r="S23">
        <f t="shared" si="1"/>
        <v>5.7156378103345107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4.4477788924949664</v>
      </c>
      <c r="AC23">
        <f t="shared" si="2"/>
        <v>4.4477788924949664</v>
      </c>
      <c r="AE23">
        <f t="shared" si="3"/>
        <v>359.08369510376161</v>
      </c>
      <c r="AF23">
        <f t="shared" si="4"/>
        <v>-17.954184755188084</v>
      </c>
      <c r="AG23">
        <f t="shared" si="5"/>
        <v>-9.7272147048333029</v>
      </c>
      <c r="AH23">
        <f t="shared" si="6"/>
        <v>-213.2369235533906</v>
      </c>
      <c r="AI23">
        <f t="shared" si="7"/>
        <v>118.16537209034962</v>
      </c>
      <c r="AJ23">
        <f t="shared" si="8"/>
        <v>0</v>
      </c>
      <c r="AK23">
        <f t="shared" si="32"/>
        <v>24.190410246874798</v>
      </c>
      <c r="AL23">
        <f t="shared" si="9"/>
        <v>142.35578233722441</v>
      </c>
      <c r="AN23">
        <f t="shared" si="10"/>
        <v>98.386397352735088</v>
      </c>
      <c r="AO23">
        <f t="shared" si="11"/>
        <v>-4.9193198676367551</v>
      </c>
      <c r="AP23">
        <f t="shared" si="12"/>
        <v>-2.6651881556709305</v>
      </c>
      <c r="AQ23">
        <f t="shared" si="13"/>
        <v>-58.425411615908565</v>
      </c>
      <c r="AR23">
        <f t="shared" si="14"/>
        <v>32.376477713518838</v>
      </c>
      <c r="AS23">
        <f t="shared" si="15"/>
        <v>0</v>
      </c>
      <c r="AT23">
        <f t="shared" si="16"/>
        <v>6.628001625044452</v>
      </c>
      <c r="AU23">
        <f t="shared" si="17"/>
        <v>39.004479338563286</v>
      </c>
      <c r="AW23">
        <v>20</v>
      </c>
      <c r="AX23">
        <f>(R23*SUMPRODUCT(K$23:$K24, X$23:$X24)-$AZ$3*SUMPRODUCT(K$22:$K23, W$23:$W24))/Z23</f>
        <v>5.7156378103345107</v>
      </c>
    </row>
    <row r="25" spans="5:50" x14ac:dyDescent="0.25">
      <c r="AN25" s="6">
        <f t="shared" ref="AN25:AU25" si="33">SUM(AN3:AN23)</f>
        <v>4422.1016743878808</v>
      </c>
      <c r="AO25" s="6">
        <f t="shared" si="33"/>
        <v>-567.18664393467827</v>
      </c>
      <c r="AP25" s="6">
        <f t="shared" si="33"/>
        <v>-233.10782490941332</v>
      </c>
      <c r="AQ25" s="6">
        <f t="shared" si="33"/>
        <v>-2331.3470727654903</v>
      </c>
      <c r="AR25" s="6">
        <f t="shared" si="33"/>
        <v>1290.4601327782984</v>
      </c>
      <c r="AS25" s="6">
        <f t="shared" si="33"/>
        <v>-19.722610126301213</v>
      </c>
      <c r="AT25" s="6">
        <f t="shared" si="33"/>
        <v>82.126620595759135</v>
      </c>
      <c r="AU25" s="7">
        <f t="shared" si="33"/>
        <v>1352.8641432477561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5CCBF-A43C-47AC-AD6A-E150C1087554}">
  <sheetPr codeName="Sheet54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'T.35.04.B'!C3*(1+C12)</f>
        <v>505.73349429137329</v>
      </c>
      <c r="K3">
        <v>1</v>
      </c>
      <c r="L3" s="2">
        <v>0</v>
      </c>
      <c r="O3">
        <f>$C$3</f>
        <v>505.73349429137329</v>
      </c>
      <c r="P3">
        <f>O3*B5</f>
        <v>404.58679543309864</v>
      </c>
      <c r="Q3" s="5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505.73349429137329</v>
      </c>
      <c r="AF3">
        <f t="shared" ref="AF3:AF23" si="4">-$Z3*P3</f>
        <v>-404.58679543309864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-24.670857041725355</v>
      </c>
      <c r="AJ3">
        <f t="shared" ref="AJ3:AJ23" si="8">AB3-AC3</f>
        <v>0</v>
      </c>
      <c r="AL3">
        <f t="shared" ref="AL3:AL23" si="9">SUM(AI3:AK3)</f>
        <v>-24.670857041725355</v>
      </c>
      <c r="AN3">
        <f t="shared" ref="AN3:AN23" si="10">AE3*$K3</f>
        <v>505.73349429137329</v>
      </c>
      <c r="AO3">
        <f t="shared" ref="AO3:AO23" si="11">AF3*$K3</f>
        <v>-404.58679543309864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-24.670857041725355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-24.670857041725355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247.81626500391056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2.4148220000000001E-3</v>
      </c>
      <c r="R4">
        <f t="shared" si="0"/>
        <v>100000</v>
      </c>
      <c r="S4">
        <f t="shared" si="1"/>
        <v>21.531173656943533</v>
      </c>
      <c r="U4">
        <f t="shared" ref="U4:U23" si="21">M4</f>
        <v>2.4148220000000001E-3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2.4148220000000001E-3</v>
      </c>
      <c r="Y4">
        <f t="shared" ref="Y4:Y23" si="25">V4*W4</f>
        <v>0.01</v>
      </c>
      <c r="Z4">
        <f t="shared" ref="Z4:Z23" si="26">MAX(0, W4-X4-Y4)</f>
        <v>0.98758517800000001</v>
      </c>
      <c r="AB4">
        <f t="shared" ref="AB4:AB23" si="27">AC3</f>
        <v>0</v>
      </c>
      <c r="AC4">
        <f t="shared" si="2"/>
        <v>21.26386796854149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-241.48220000000001</v>
      </c>
      <c r="AI4">
        <f t="shared" si="7"/>
        <v>-241.48220000000001</v>
      </c>
      <c r="AJ4">
        <f t="shared" si="8"/>
        <v>-21.26386796854149</v>
      </c>
      <c r="AK4">
        <f>G4*MAX(0, SUM(AB4, AE4:AF4))</f>
        <v>0</v>
      </c>
      <c r="AL4">
        <f t="shared" si="9"/>
        <v>-262.74606796854152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-226.55239703536915</v>
      </c>
      <c r="AR4">
        <f t="shared" si="14"/>
        <v>-226.55239703536915</v>
      </c>
      <c r="AS4">
        <f t="shared" si="15"/>
        <v>-19.949214718586628</v>
      </c>
      <c r="AT4">
        <f t="shared" si="16"/>
        <v>0</v>
      </c>
      <c r="AU4">
        <f t="shared" si="17"/>
        <v>-246.50161175395581</v>
      </c>
      <c r="AW4">
        <v>1</v>
      </c>
      <c r="AX4">
        <f>(R4*SUMPRODUCT(K5:$K$23, X5:$X$23)-$AZ$3*SUMPRODUCT(K4:$K$22, W5:$W$23))/Z4</f>
        <v>21.531173656943533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2.4301629999999999E-3</v>
      </c>
      <c r="O5">
        <f t="shared" ref="O5:O23" si="29">$C$3</f>
        <v>505.73349429137329</v>
      </c>
      <c r="P5">
        <f t="shared" ref="P5:P23" si="30">O5*$C$5</f>
        <v>25.286674714568665</v>
      </c>
      <c r="Q5" s="5">
        <f t="shared" ref="Q5:Q23" si="31">$C$8</f>
        <v>12.5</v>
      </c>
      <c r="R5">
        <f t="shared" si="0"/>
        <v>100000</v>
      </c>
      <c r="S5">
        <f t="shared" si="1"/>
        <v>44.722165147869433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21.26386796854149</v>
      </c>
      <c r="AC5">
        <f t="shared" si="2"/>
        <v>43.617945072360271</v>
      </c>
      <c r="AE5">
        <f t="shared" si="3"/>
        <v>493.24659712511351</v>
      </c>
      <c r="AF5">
        <f t="shared" si="4"/>
        <v>-24.662329856255674</v>
      </c>
      <c r="AG5">
        <f t="shared" si="5"/>
        <v>-12.19136666576345</v>
      </c>
      <c r="AH5">
        <f t="shared" si="6"/>
        <v>-239.99929589240142</v>
      </c>
      <c r="AI5">
        <f t="shared" si="7"/>
        <v>216.39360471069298</v>
      </c>
      <c r="AJ5">
        <f t="shared" si="8"/>
        <v>-22.354077103818781</v>
      </c>
      <c r="AK5">
        <f>G5*SUM(AB5, AE5:AF5)</f>
        <v>20.083773544733376</v>
      </c>
      <c r="AL5">
        <f t="shared" si="9"/>
        <v>214.12330115160756</v>
      </c>
      <c r="AN5">
        <f t="shared" si="10"/>
        <v>425.94927033554433</v>
      </c>
      <c r="AO5">
        <f t="shared" si="11"/>
        <v>-21.297463516777217</v>
      </c>
      <c r="AP5">
        <f t="shared" si="12"/>
        <v>-10.528007219800086</v>
      </c>
      <c r="AQ5">
        <f t="shared" si="13"/>
        <v>-207.25439478395927</v>
      </c>
      <c r="AR5">
        <f t="shared" si="14"/>
        <v>186.86940481500778</v>
      </c>
      <c r="AS5">
        <f t="shared" si="15"/>
        <v>-19.304142972081973</v>
      </c>
      <c r="AT5">
        <f t="shared" si="16"/>
        <v>17.343593928116999</v>
      </c>
      <c r="AU5">
        <f t="shared" si="17"/>
        <v>184.90885577104279</v>
      </c>
      <c r="AW5">
        <v>2</v>
      </c>
      <c r="AX5">
        <f>(R5*SUMPRODUCT(K6:$K$23, X6:$X$23)-$AZ$3*SUMPRODUCT(K5:$K$22, W6:$W$23))/Z5</f>
        <v>44.722165147869433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2.4518209999999999E-3</v>
      </c>
      <c r="O6">
        <f t="shared" si="29"/>
        <v>505.73349429137329</v>
      </c>
      <c r="P6">
        <f t="shared" si="30"/>
        <v>25.286674714568665</v>
      </c>
      <c r="Q6" s="5">
        <f t="shared" si="31"/>
        <v>12.5</v>
      </c>
      <c r="R6">
        <f t="shared" si="0"/>
        <v>100000</v>
      </c>
      <c r="S6">
        <f t="shared" si="1"/>
        <v>68.627288179182131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43.617945072360271</v>
      </c>
      <c r="AC6">
        <f t="shared" si="2"/>
        <v>66.099399001126358</v>
      </c>
      <c r="AE6">
        <f t="shared" si="3"/>
        <v>487.10477878885246</v>
      </c>
      <c r="AF6">
        <f t="shared" si="4"/>
        <v>-24.355238939442625</v>
      </c>
      <c r="AG6">
        <f t="shared" si="5"/>
        <v>-12.039561950295997</v>
      </c>
      <c r="AH6">
        <f t="shared" si="6"/>
        <v>-239.12839047855044</v>
      </c>
      <c r="AI6">
        <f t="shared" si="7"/>
        <v>211.58158742056338</v>
      </c>
      <c r="AJ6">
        <f t="shared" si="8"/>
        <v>-22.481453928766086</v>
      </c>
      <c r="AK6">
        <f>G6*SUM(AB6, AE6:AF6)</f>
        <v>29.622497867923549</v>
      </c>
      <c r="AL6">
        <f t="shared" si="9"/>
        <v>218.72263135972085</v>
      </c>
      <c r="AN6">
        <f t="shared" si="10"/>
        <v>379.36997318384334</v>
      </c>
      <c r="AO6">
        <f t="shared" si="11"/>
        <v>-18.968498659192168</v>
      </c>
      <c r="AP6">
        <f t="shared" si="12"/>
        <v>-9.3767265137197224</v>
      </c>
      <c r="AQ6">
        <f t="shared" si="13"/>
        <v>-186.23946024283885</v>
      </c>
      <c r="AR6">
        <f t="shared" si="14"/>
        <v>164.78528776809259</v>
      </c>
      <c r="AS6">
        <f t="shared" si="15"/>
        <v>-17.509145763866162</v>
      </c>
      <c r="AT6">
        <f t="shared" si="16"/>
        <v>23.070778015635014</v>
      </c>
      <c r="AU6">
        <f t="shared" si="17"/>
        <v>170.34692001986144</v>
      </c>
      <c r="AW6">
        <v>3</v>
      </c>
      <c r="AX6">
        <f>(R6*SUMPRODUCT(K7:$K$23, X7:$X$23)-$AZ$3*SUMPRODUCT(K6:$K$22, W7:$W$23))/Z6</f>
        <v>68.627288179182131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2.4770880000000001E-3</v>
      </c>
      <c r="O7">
        <f t="shared" si="29"/>
        <v>505.73349429137329</v>
      </c>
      <c r="P7">
        <f t="shared" si="30"/>
        <v>25.286674714568665</v>
      </c>
      <c r="Q7" s="5">
        <f t="shared" si="31"/>
        <v>12.5</v>
      </c>
      <c r="R7">
        <f t="shared" si="0"/>
        <v>100000</v>
      </c>
      <c r="S7">
        <f t="shared" si="1"/>
        <v>88.094702210271564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66.099399001126358</v>
      </c>
      <c r="AC7">
        <f t="shared" si="2"/>
        <v>83.791052432535253</v>
      </c>
      <c r="AE7">
        <f t="shared" si="3"/>
        <v>481.02712959868347</v>
      </c>
      <c r="AF7">
        <f t="shared" si="4"/>
        <v>-24.051356479934174</v>
      </c>
      <c r="AG7">
        <f t="shared" si="5"/>
        <v>-11.889343276360703</v>
      </c>
      <c r="AH7">
        <f t="shared" si="6"/>
        <v>-238.58443545867851</v>
      </c>
      <c r="AI7">
        <f t="shared" si="7"/>
        <v>206.5019943837101</v>
      </c>
      <c r="AJ7">
        <f t="shared" si="8"/>
        <v>-17.691653431408895</v>
      </c>
      <c r="AK7">
        <f>G7*SUM(AB7, AE7:AF7)</f>
        <v>25.682990951085895</v>
      </c>
      <c r="AL7">
        <f t="shared" si="9"/>
        <v>214.49333190338709</v>
      </c>
      <c r="AN7">
        <f t="shared" si="10"/>
        <v>339.12966474506288</v>
      </c>
      <c r="AO7">
        <f t="shared" si="11"/>
        <v>-16.956483237253142</v>
      </c>
      <c r="AP7">
        <f t="shared" si="12"/>
        <v>-8.3821238995710239</v>
      </c>
      <c r="AQ7">
        <f t="shared" si="13"/>
        <v>-168.2047739760439</v>
      </c>
      <c r="AR7">
        <f t="shared" si="14"/>
        <v>145.58628363219481</v>
      </c>
      <c r="AS7">
        <f t="shared" si="15"/>
        <v>-12.472819364648077</v>
      </c>
      <c r="AT7">
        <f t="shared" si="16"/>
        <v>18.106804325483267</v>
      </c>
      <c r="AU7">
        <f t="shared" si="17"/>
        <v>151.22026859303</v>
      </c>
      <c r="AW7">
        <v>4</v>
      </c>
      <c r="AX7">
        <f>(R7*SUMPRODUCT(K8:$K$23, X8:$X$23)-$AZ$3*SUMPRODUCT(K7:$K$22, W8:$W$23))/Z7</f>
        <v>88.094702210271564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2.5023549999999999E-3</v>
      </c>
      <c r="O8">
        <f t="shared" si="29"/>
        <v>505.73349429137329</v>
      </c>
      <c r="P8">
        <f t="shared" si="30"/>
        <v>25.286674714568665</v>
      </c>
      <c r="Q8" s="5">
        <f t="shared" si="31"/>
        <v>12.5</v>
      </c>
      <c r="R8">
        <f t="shared" si="0"/>
        <v>100000</v>
      </c>
      <c r="S8">
        <f t="shared" si="1"/>
        <v>99.559596836940088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83.791052432535253</v>
      </c>
      <c r="AC8">
        <f t="shared" si="2"/>
        <v>93.511936628040758</v>
      </c>
      <c r="AE8">
        <f t="shared" si="3"/>
        <v>475.01315765980968</v>
      </c>
      <c r="AF8">
        <f t="shared" si="4"/>
        <v>-23.750657882990485</v>
      </c>
      <c r="AG8">
        <f t="shared" si="5"/>
        <v>-11.740698486002778</v>
      </c>
      <c r="AH8">
        <f t="shared" si="6"/>
        <v>-238.01086075454069</v>
      </c>
      <c r="AI8">
        <f t="shared" si="7"/>
        <v>201.51094053627574</v>
      </c>
      <c r="AJ8">
        <f t="shared" si="8"/>
        <v>-9.720884195505505</v>
      </c>
      <c r="AK8">
        <f t="shared" ref="AK8:AK23" si="32">G8*SUM(AB8:AB8, AE8:AF8)</f>
        <v>11.396640662059248</v>
      </c>
      <c r="AL8">
        <f t="shared" si="9"/>
        <v>203.18669700282948</v>
      </c>
      <c r="AN8">
        <f t="shared" si="10"/>
        <v>312.25151075560751</v>
      </c>
      <c r="AO8">
        <f t="shared" si="11"/>
        <v>-15.612575537780375</v>
      </c>
      <c r="AP8">
        <f t="shared" si="12"/>
        <v>-7.7177879822140794</v>
      </c>
      <c r="AQ8">
        <f t="shared" si="13"/>
        <v>-156.45724681183063</v>
      </c>
      <c r="AR8">
        <f t="shared" si="14"/>
        <v>132.46390042378241</v>
      </c>
      <c r="AS8">
        <f t="shared" si="15"/>
        <v>-6.3900562057709092</v>
      </c>
      <c r="AT8">
        <f t="shared" si="16"/>
        <v>7.4916204043664907</v>
      </c>
      <c r="AU8">
        <f t="shared" si="17"/>
        <v>133.56546462237799</v>
      </c>
      <c r="AW8">
        <v>5</v>
      </c>
      <c r="AX8">
        <f>(R8*SUMPRODUCT(K9:$K$23, X9:$X$23)-$AZ$3*SUMPRODUCT(K8:$K$22, W9:$W$23))/Z8</f>
        <v>99.559596836940088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2.5285250000000002E-3</v>
      </c>
      <c r="O9">
        <f t="shared" si="29"/>
        <v>505.73349429137329</v>
      </c>
      <c r="P9">
        <f t="shared" si="30"/>
        <v>25.286674714568665</v>
      </c>
      <c r="Q9" s="5">
        <f t="shared" si="31"/>
        <v>12.5</v>
      </c>
      <c r="R9">
        <f t="shared" si="0"/>
        <v>100000</v>
      </c>
      <c r="S9">
        <f t="shared" si="1"/>
        <v>105.82069362504062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93.511936628040758</v>
      </c>
      <c r="AC9">
        <f t="shared" si="2"/>
        <v>98.147464560058324</v>
      </c>
      <c r="AE9">
        <f t="shared" si="3"/>
        <v>469.06194343873983</v>
      </c>
      <c r="AF9">
        <f t="shared" si="4"/>
        <v>-23.453097171936992</v>
      </c>
      <c r="AG9">
        <f t="shared" si="5"/>
        <v>-11.59360485150343</v>
      </c>
      <c r="AH9">
        <f t="shared" si="6"/>
        <v>-237.49319711456144</v>
      </c>
      <c r="AI9">
        <f t="shared" si="7"/>
        <v>196.522044300738</v>
      </c>
      <c r="AJ9">
        <f t="shared" si="8"/>
        <v>-4.6355279320175669</v>
      </c>
      <c r="AK9">
        <f t="shared" si="32"/>
        <v>3.1808126190795774</v>
      </c>
      <c r="AL9">
        <f t="shared" si="9"/>
        <v>195.06732898780001</v>
      </c>
      <c r="AN9">
        <f t="shared" si="10"/>
        <v>293.04263438207386</v>
      </c>
      <c r="AO9">
        <f t="shared" si="11"/>
        <v>-14.652131719103695</v>
      </c>
      <c r="AP9">
        <f t="shared" si="12"/>
        <v>-7.2430103426479873</v>
      </c>
      <c r="AQ9">
        <f t="shared" si="13"/>
        <v>-148.37194341553212</v>
      </c>
      <c r="AR9">
        <f t="shared" si="14"/>
        <v>122.7755489047901</v>
      </c>
      <c r="AS9">
        <f t="shared" si="15"/>
        <v>-2.8960083757626882</v>
      </c>
      <c r="AT9">
        <f t="shared" si="16"/>
        <v>1.987186814895715</v>
      </c>
      <c r="AU9">
        <f t="shared" si="17"/>
        <v>121.86672734392313</v>
      </c>
      <c r="AW9">
        <v>6</v>
      </c>
      <c r="AX9">
        <f>(R9*SUMPRODUCT(K10:$K$23, X10:$X$23)-$AZ$3*SUMPRODUCT(K9:$K$22, W10:$W$23))/Z9</f>
        <v>105.82069362504062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2.5601090000000001E-3</v>
      </c>
      <c r="O10">
        <f t="shared" si="29"/>
        <v>505.73349429137329</v>
      </c>
      <c r="P10">
        <f t="shared" si="30"/>
        <v>25.286674714568665</v>
      </c>
      <c r="Q10" s="5">
        <f t="shared" si="31"/>
        <v>12.5</v>
      </c>
      <c r="R10">
        <f t="shared" si="0"/>
        <v>100000</v>
      </c>
      <c r="S10">
        <f t="shared" si="1"/>
        <v>110.06158865549028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98.147464560058324</v>
      </c>
      <c r="AC10">
        <f t="shared" si="2"/>
        <v>100.79869891029739</v>
      </c>
      <c r="AE10">
        <f t="shared" si="3"/>
        <v>463.17047430139741</v>
      </c>
      <c r="AF10">
        <f t="shared" si="4"/>
        <v>-23.158523715069872</v>
      </c>
      <c r="AG10">
        <f t="shared" si="5"/>
        <v>-11.447987910865619</v>
      </c>
      <c r="AH10">
        <f t="shared" si="6"/>
        <v>-237.4471369822208</v>
      </c>
      <c r="AI10">
        <f t="shared" si="7"/>
        <v>191.11682569324114</v>
      </c>
      <c r="AJ10">
        <f t="shared" si="8"/>
        <v>-2.651234350239065</v>
      </c>
      <c r="AK10">
        <f t="shared" si="32"/>
        <v>2.2064536021001824</v>
      </c>
      <c r="AL10">
        <f t="shared" si="9"/>
        <v>190.67204494510224</v>
      </c>
      <c r="AN10">
        <f t="shared" si="10"/>
        <v>274.92825363666304</v>
      </c>
      <c r="AO10">
        <f t="shared" si="11"/>
        <v>-13.746412681833155</v>
      </c>
      <c r="AP10">
        <f t="shared" si="12"/>
        <v>-6.7952848867042288</v>
      </c>
      <c r="AQ10">
        <f t="shared" si="13"/>
        <v>-140.94362728973832</v>
      </c>
      <c r="AR10">
        <f t="shared" si="14"/>
        <v>113.44292877838737</v>
      </c>
      <c r="AS10">
        <f t="shared" si="15"/>
        <v>-1.5737169580858148</v>
      </c>
      <c r="AT10">
        <f t="shared" si="16"/>
        <v>1.3097044591857689</v>
      </c>
      <c r="AU10">
        <f t="shared" si="17"/>
        <v>113.17891627948731</v>
      </c>
      <c r="AW10">
        <v>7</v>
      </c>
      <c r="AX10">
        <f>(R10*SUMPRODUCT(K11:$K$23, X11:$X$23)-$AZ$3*SUMPRODUCT(K10:$K$22, W11:$W$23))/Z10</f>
        <v>110.06158865549028</v>
      </c>
    </row>
    <row r="11" spans="1:52" x14ac:dyDescent="0.25">
      <c r="A11" t="s">
        <v>33</v>
      </c>
      <c r="C11" s="25">
        <f>AU25</f>
        <v>1484.533926416339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2.5907899999999999E-3</v>
      </c>
      <c r="O11">
        <f t="shared" si="29"/>
        <v>505.73349429137329</v>
      </c>
      <c r="P11">
        <f t="shared" si="30"/>
        <v>25.286674714568665</v>
      </c>
      <c r="Q11" s="5">
        <f t="shared" si="31"/>
        <v>12.5</v>
      </c>
      <c r="R11">
        <f t="shared" si="0"/>
        <v>100000</v>
      </c>
      <c r="S11">
        <f t="shared" si="1"/>
        <v>112.32246613568309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100.79869891029739</v>
      </c>
      <c r="AC11">
        <f t="shared" si="2"/>
        <v>101.57409301711914</v>
      </c>
      <c r="AE11">
        <f t="shared" si="3"/>
        <v>457.33879212526818</v>
      </c>
      <c r="AF11">
        <f t="shared" si="4"/>
        <v>-22.866939606263408</v>
      </c>
      <c r="AG11">
        <f t="shared" si="5"/>
        <v>-11.303848699157372</v>
      </c>
      <c r="AH11">
        <f t="shared" si="6"/>
        <v>-237.27466079673229</v>
      </c>
      <c r="AI11">
        <f t="shared" si="7"/>
        <v>185.89334302311511</v>
      </c>
      <c r="AJ11">
        <f t="shared" si="8"/>
        <v>-0.77539410682175003</v>
      </c>
      <c r="AK11">
        <f t="shared" si="32"/>
        <v>1.2846493234303251</v>
      </c>
      <c r="AL11">
        <f t="shared" si="9"/>
        <v>186.40259823972369</v>
      </c>
      <c r="AN11">
        <f t="shared" si="10"/>
        <v>258.17088894917464</v>
      </c>
      <c r="AO11">
        <f t="shared" si="11"/>
        <v>-12.908544447458731</v>
      </c>
      <c r="AP11">
        <f t="shared" si="12"/>
        <v>-6.3811002203571681</v>
      </c>
      <c r="AQ11">
        <f t="shared" si="13"/>
        <v>-133.94317551402338</v>
      </c>
      <c r="AR11">
        <f t="shared" si="14"/>
        <v>104.93806876733534</v>
      </c>
      <c r="AS11">
        <f t="shared" si="15"/>
        <v>-0.43771529835433393</v>
      </c>
      <c r="AT11">
        <f t="shared" si="16"/>
        <v>0.72519336546268554</v>
      </c>
      <c r="AU11">
        <f t="shared" si="17"/>
        <v>105.22554683444369</v>
      </c>
      <c r="AW11">
        <v>8</v>
      </c>
      <c r="AX11">
        <f>(R11*SUMPRODUCT(K12:$K$23, X12:$X$23)-$AZ$3*SUMPRODUCT(K11:$K$22, W12:$W$23))/Z11</f>
        <v>112.32246613568309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2.625984E-3</v>
      </c>
      <c r="O12">
        <f t="shared" si="29"/>
        <v>505.73349429137329</v>
      </c>
      <c r="P12">
        <f t="shared" si="30"/>
        <v>25.286674714568665</v>
      </c>
      <c r="Q12" s="5">
        <f t="shared" si="31"/>
        <v>12.5</v>
      </c>
      <c r="R12">
        <f t="shared" si="0"/>
        <v>100000</v>
      </c>
      <c r="S12">
        <f t="shared" si="1"/>
        <v>112.71497427964869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101.57409301711914</v>
      </c>
      <c r="AC12">
        <f t="shared" si="2"/>
        <v>100.64208678720809</v>
      </c>
      <c r="AE12">
        <f t="shared" si="3"/>
        <v>451.56443985331526</v>
      </c>
      <c r="AF12">
        <f t="shared" si="4"/>
        <v>-22.578221992665764</v>
      </c>
      <c r="AG12">
        <f t="shared" si="5"/>
        <v>-11.161126486343392</v>
      </c>
      <c r="AH12">
        <f t="shared" si="6"/>
        <v>-237.46980657926457</v>
      </c>
      <c r="AI12">
        <f t="shared" si="7"/>
        <v>180.35528479504154</v>
      </c>
      <c r="AJ12">
        <f t="shared" si="8"/>
        <v>0.9320062299110532</v>
      </c>
      <c r="AK12">
        <f t="shared" si="32"/>
        <v>1.2202887150188675</v>
      </c>
      <c r="AL12">
        <f t="shared" si="9"/>
        <v>182.50757973997148</v>
      </c>
      <c r="AN12">
        <f t="shared" si="10"/>
        <v>242.33408825557237</v>
      </c>
      <c r="AO12">
        <f t="shared" si="11"/>
        <v>-12.116704412778619</v>
      </c>
      <c r="AP12">
        <f t="shared" si="12"/>
        <v>-5.989668743295506</v>
      </c>
      <c r="AQ12">
        <f t="shared" si="13"/>
        <v>-127.4392400878745</v>
      </c>
      <c r="AR12">
        <f t="shared" si="14"/>
        <v>96.788475011623774</v>
      </c>
      <c r="AS12">
        <f t="shared" si="15"/>
        <v>0.50016533641881777</v>
      </c>
      <c r="AT12">
        <f t="shared" si="16"/>
        <v>0.65487342904751578</v>
      </c>
      <c r="AU12">
        <f t="shared" si="17"/>
        <v>97.943513777090104</v>
      </c>
      <c r="AW12">
        <v>9</v>
      </c>
      <c r="AX12">
        <f>(R12*SUMPRODUCT(K13:$K$23, X13:$X$23)-$AZ$3*SUMPRODUCT(K12:$K$22, W13:$W$23))/Z12</f>
        <v>112.71497427964869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2.663885E-3</v>
      </c>
      <c r="O13">
        <f t="shared" si="29"/>
        <v>505.73349429137329</v>
      </c>
      <c r="P13">
        <f t="shared" si="30"/>
        <v>25.286674714568665</v>
      </c>
      <c r="Q13" s="5">
        <f t="shared" si="31"/>
        <v>12.5</v>
      </c>
      <c r="R13">
        <f t="shared" si="0"/>
        <v>100000</v>
      </c>
      <c r="S13">
        <f t="shared" si="1"/>
        <v>111.18374948339142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100.64208678720809</v>
      </c>
      <c r="AC13">
        <f t="shared" si="2"/>
        <v>98.017665743311341</v>
      </c>
      <c r="AE13">
        <f t="shared" si="3"/>
        <v>445.84587971692343</v>
      </c>
      <c r="AF13">
        <f t="shared" si="4"/>
        <v>-22.292293985846172</v>
      </c>
      <c r="AG13">
        <f t="shared" si="5"/>
        <v>-11.019783264049885</v>
      </c>
      <c r="AH13">
        <f t="shared" si="6"/>
        <v>-237.85565944058291</v>
      </c>
      <c r="AI13">
        <f t="shared" si="7"/>
        <v>174.67814302644447</v>
      </c>
      <c r="AJ13">
        <f t="shared" si="8"/>
        <v>2.6244210438967457</v>
      </c>
      <c r="AK13">
        <f t="shared" si="32"/>
        <v>1.0483913450365705</v>
      </c>
      <c r="AL13">
        <f t="shared" si="9"/>
        <v>178.3509554153778</v>
      </c>
      <c r="AN13">
        <f t="shared" si="10"/>
        <v>227.50327776963385</v>
      </c>
      <c r="AO13">
        <f t="shared" si="11"/>
        <v>-11.375163888481692</v>
      </c>
      <c r="AP13">
        <f t="shared" si="12"/>
        <v>-5.6231018989657846</v>
      </c>
      <c r="AQ13">
        <f t="shared" si="13"/>
        <v>-121.37140796982976</v>
      </c>
      <c r="AR13">
        <f t="shared" si="14"/>
        <v>89.133604012356599</v>
      </c>
      <c r="AS13">
        <f t="shared" si="15"/>
        <v>1.3391721599248647</v>
      </c>
      <c r="AT13">
        <f t="shared" si="16"/>
        <v>0.53496618053882505</v>
      </c>
      <c r="AU13">
        <f t="shared" si="17"/>
        <v>91.007742352820301</v>
      </c>
      <c r="AW13">
        <v>10</v>
      </c>
      <c r="AX13">
        <f>(R13*SUMPRODUCT(K14:$K$23, X14:$X$23)-$AZ$3*SUMPRODUCT(K13:$K$22, W14:$W$23))/Z13</f>
        <v>111.18374948339142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2.7053950000000002E-3</v>
      </c>
      <c r="O14">
        <f t="shared" si="29"/>
        <v>505.73349429137329</v>
      </c>
      <c r="P14">
        <f t="shared" si="30"/>
        <v>25.286674714568665</v>
      </c>
      <c r="Q14" s="5">
        <f t="shared" si="31"/>
        <v>12.5</v>
      </c>
      <c r="R14">
        <f t="shared" si="0"/>
        <v>100000</v>
      </c>
      <c r="S14">
        <f t="shared" si="1"/>
        <v>107.70596850100935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98.017665743311341</v>
      </c>
      <c r="AC14">
        <f t="shared" si="2"/>
        <v>93.745315293566023</v>
      </c>
      <c r="AE14">
        <f t="shared" si="3"/>
        <v>440.18123170599745</v>
      </c>
      <c r="AF14">
        <f t="shared" si="4"/>
        <v>-22.009061585299875</v>
      </c>
      <c r="AG14">
        <f t="shared" si="5"/>
        <v>-10.879772564865743</v>
      </c>
      <c r="AH14">
        <f t="shared" si="6"/>
        <v>-238.50293234915389</v>
      </c>
      <c r="AI14">
        <f t="shared" si="7"/>
        <v>168.78946520667793</v>
      </c>
      <c r="AJ14">
        <f t="shared" si="8"/>
        <v>4.2723504497453177</v>
      </c>
      <c r="AK14">
        <f t="shared" si="32"/>
        <v>0.92914170455521605</v>
      </c>
      <c r="AL14">
        <f t="shared" si="9"/>
        <v>173.99095736097846</v>
      </c>
      <c r="AN14">
        <f t="shared" si="10"/>
        <v>213.63207034599191</v>
      </c>
      <c r="AO14">
        <f t="shared" si="11"/>
        <v>-10.681603517299596</v>
      </c>
      <c r="AP14">
        <f t="shared" si="12"/>
        <v>-5.2802531559959807</v>
      </c>
      <c r="AQ14">
        <f t="shared" si="13"/>
        <v>-115.75203927679313</v>
      </c>
      <c r="AR14">
        <f t="shared" si="14"/>
        <v>81.918174395903193</v>
      </c>
      <c r="AS14">
        <f t="shared" si="15"/>
        <v>2.0734892950463935</v>
      </c>
      <c r="AT14">
        <f t="shared" si="16"/>
        <v>0.45093804935670606</v>
      </c>
      <c r="AU14">
        <f t="shared" si="17"/>
        <v>84.442601740306287</v>
      </c>
      <c r="AW14">
        <v>11</v>
      </c>
      <c r="AX14">
        <f>(R14*SUMPRODUCT(K15:$K$23, X15:$X$23)-$AZ$3*SUMPRODUCT(K14:$K$22, W15:$W$23))/Z14</f>
        <v>107.70596850100935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2.7496130000000001E-3</v>
      </c>
      <c r="O15">
        <f t="shared" si="29"/>
        <v>505.73349429137329</v>
      </c>
      <c r="P15">
        <f t="shared" si="30"/>
        <v>25.286674714568665</v>
      </c>
      <c r="Q15" s="5">
        <f t="shared" si="31"/>
        <v>12.5</v>
      </c>
      <c r="R15">
        <f t="shared" si="0"/>
        <v>100000</v>
      </c>
      <c r="S15">
        <f t="shared" si="1"/>
        <v>102.42171821105042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93.745315293566023</v>
      </c>
      <c r="AC15">
        <f t="shared" si="2"/>
        <v>88.009422986785921</v>
      </c>
      <c r="AE15">
        <f t="shared" si="3"/>
        <v>434.56909135188266</v>
      </c>
      <c r="AF15">
        <f t="shared" si="4"/>
        <v>-21.728454567594135</v>
      </c>
      <c r="AG15">
        <f t="shared" si="5"/>
        <v>-10.741059675135686</v>
      </c>
      <c r="AH15">
        <f t="shared" si="6"/>
        <v>-239.32131265118551</v>
      </c>
      <c r="AI15">
        <f t="shared" si="7"/>
        <v>162.77826445796734</v>
      </c>
      <c r="AJ15">
        <f t="shared" si="8"/>
        <v>5.7358923067801015</v>
      </c>
      <c r="AK15">
        <f t="shared" si="32"/>
        <v>2.0770024035192036</v>
      </c>
      <c r="AL15">
        <f t="shared" si="9"/>
        <v>170.59115916826664</v>
      </c>
      <c r="AN15">
        <f t="shared" si="10"/>
        <v>200.50227600027733</v>
      </c>
      <c r="AO15">
        <f t="shared" si="11"/>
        <v>-10.025113800013868</v>
      </c>
      <c r="AP15">
        <f t="shared" si="12"/>
        <v>-4.95572960520487</v>
      </c>
      <c r="AQ15">
        <f t="shared" si="13"/>
        <v>-110.41850153830269</v>
      </c>
      <c r="AR15">
        <f t="shared" si="14"/>
        <v>75.102931056755907</v>
      </c>
      <c r="AS15">
        <f t="shared" si="15"/>
        <v>2.6464364016875197</v>
      </c>
      <c r="AT15">
        <f t="shared" si="16"/>
        <v>0.95829113816665978</v>
      </c>
      <c r="AU15">
        <f t="shared" si="17"/>
        <v>78.707658596610088</v>
      </c>
      <c r="AW15">
        <v>12</v>
      </c>
      <c r="AX15">
        <f>(R15*SUMPRODUCT(K16:$K$23, X16:$X$23)-$AZ$3*SUMPRODUCT(K15:$K$22, W16:$W$23))/Z15</f>
        <v>102.42171821105042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2.8010499999999998E-3</v>
      </c>
      <c r="O16">
        <f t="shared" si="29"/>
        <v>505.73349429137329</v>
      </c>
      <c r="P16">
        <f t="shared" si="30"/>
        <v>25.286674714568665</v>
      </c>
      <c r="Q16" s="5">
        <f t="shared" si="31"/>
        <v>12.5</v>
      </c>
      <c r="R16">
        <f t="shared" si="0"/>
        <v>100000</v>
      </c>
      <c r="S16">
        <f t="shared" si="1"/>
        <v>95.448670901198881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88.009422986785921</v>
      </c>
      <c r="AC16">
        <f t="shared" si="2"/>
        <v>80.967678339560393</v>
      </c>
      <c r="AE16">
        <f t="shared" si="3"/>
        <v>429.00615068503265</v>
      </c>
      <c r="AF16">
        <f t="shared" si="4"/>
        <v>-21.450307534251632</v>
      </c>
      <c r="AG16">
        <f t="shared" si="5"/>
        <v>-10.603562833181289</v>
      </c>
      <c r="AH16">
        <f t="shared" si="6"/>
        <v>-240.68996162431048</v>
      </c>
      <c r="AI16">
        <f t="shared" si="7"/>
        <v>156.26231869328925</v>
      </c>
      <c r="AJ16">
        <f t="shared" si="8"/>
        <v>7.0417446472255278</v>
      </c>
      <c r="AK16">
        <f t="shared" si="32"/>
        <v>3.518513389576726</v>
      </c>
      <c r="AL16">
        <f t="shared" si="9"/>
        <v>166.8225767300915</v>
      </c>
      <c r="AN16">
        <f t="shared" si="10"/>
        <v>187.67008281035746</v>
      </c>
      <c r="AO16">
        <f t="shared" si="11"/>
        <v>-9.3835041405178732</v>
      </c>
      <c r="AP16">
        <f t="shared" si="12"/>
        <v>-4.6385617357942186</v>
      </c>
      <c r="AQ16">
        <f t="shared" si="13"/>
        <v>-105.29057673771955</v>
      </c>
      <c r="AR16">
        <f t="shared" si="14"/>
        <v>68.357440196325811</v>
      </c>
      <c r="AS16">
        <f t="shared" si="15"/>
        <v>3.0804332268057433</v>
      </c>
      <c r="AT16">
        <f t="shared" si="16"/>
        <v>1.5391846903286208</v>
      </c>
      <c r="AU16">
        <f t="shared" si="17"/>
        <v>72.977058113460174</v>
      </c>
      <c r="AW16">
        <v>13</v>
      </c>
      <c r="AX16">
        <f>(R16*SUMPRODUCT(K17:$K$23, X17:$X$23)-$AZ$3*SUMPRODUCT(K16:$K$22, W17:$W$23))/Z16</f>
        <v>95.448670901198881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2.8606080000000002E-3</v>
      </c>
      <c r="O17">
        <f t="shared" si="29"/>
        <v>505.73349429137329</v>
      </c>
      <c r="P17">
        <f t="shared" si="30"/>
        <v>25.286674714568665</v>
      </c>
      <c r="Q17" s="5">
        <f t="shared" si="31"/>
        <v>12.5</v>
      </c>
      <c r="R17">
        <f t="shared" si="0"/>
        <v>100000</v>
      </c>
      <c r="S17">
        <f t="shared" si="1"/>
        <v>87.111105240310877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80.967678339560393</v>
      </c>
      <c r="AC17">
        <f t="shared" si="2"/>
        <v>72.94471100796568</v>
      </c>
      <c r="AE17">
        <f t="shared" si="3"/>
        <v>423.48887075148349</v>
      </c>
      <c r="AF17">
        <f t="shared" si="4"/>
        <v>-21.174443537574174</v>
      </c>
      <c r="AG17">
        <f t="shared" si="5"/>
        <v>-10.467194568180375</v>
      </c>
      <c r="AH17">
        <f t="shared" si="6"/>
        <v>-242.66109335280851</v>
      </c>
      <c r="AI17">
        <f t="shared" si="7"/>
        <v>149.18613929292042</v>
      </c>
      <c r="AJ17">
        <f t="shared" si="8"/>
        <v>8.0229673315947139</v>
      </c>
      <c r="AK17">
        <f t="shared" si="32"/>
        <v>6.6692930566378816</v>
      </c>
      <c r="AL17">
        <f t="shared" si="9"/>
        <v>163.87839968115301</v>
      </c>
      <c r="AN17">
        <f t="shared" si="10"/>
        <v>174.49046947537525</v>
      </c>
      <c r="AO17">
        <f t="shared" si="11"/>
        <v>-8.7245234737687625</v>
      </c>
      <c r="AP17">
        <f t="shared" si="12"/>
        <v>-4.3128068302028533</v>
      </c>
      <c r="AQ17">
        <f t="shared" si="13"/>
        <v>-99.983850879961025</v>
      </c>
      <c r="AR17">
        <f t="shared" si="14"/>
        <v>61.469288291442588</v>
      </c>
      <c r="AS17">
        <f t="shared" si="15"/>
        <v>3.3057098614926379</v>
      </c>
      <c r="AT17">
        <f t="shared" si="16"/>
        <v>2.747954331023061</v>
      </c>
      <c r="AU17">
        <f t="shared" si="17"/>
        <v>67.522952483958292</v>
      </c>
      <c r="AW17">
        <v>14</v>
      </c>
      <c r="AX17">
        <f>(R17*SUMPRODUCT(K18:$K$23, X18:$X$23)-$AZ$3*SUMPRODUCT(K17:$K$22, W18:$W$23))/Z17</f>
        <v>87.111105240310877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2.9228739999999998E-3</v>
      </c>
      <c r="O18">
        <f t="shared" si="29"/>
        <v>505.73349429137329</v>
      </c>
      <c r="P18">
        <f t="shared" si="30"/>
        <v>25.286674714568665</v>
      </c>
      <c r="Q18" s="5">
        <f t="shared" si="31"/>
        <v>12.5</v>
      </c>
      <c r="R18">
        <f t="shared" si="0"/>
        <v>100000</v>
      </c>
      <c r="S18">
        <f t="shared" si="1"/>
        <v>77.680693469677948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72.94471100796568</v>
      </c>
      <c r="AC18">
        <f t="shared" si="2"/>
        <v>64.207308614478904</v>
      </c>
      <c r="AE18">
        <f t="shared" si="3"/>
        <v>418.01617743435975</v>
      </c>
      <c r="AF18">
        <f t="shared" si="4"/>
        <v>-20.900808871717988</v>
      </c>
      <c r="AG18">
        <f t="shared" si="5"/>
        <v>-10.331928331642295</v>
      </c>
      <c r="AH18">
        <f t="shared" si="6"/>
        <v>-244.75432685020516</v>
      </c>
      <c r="AI18">
        <f t="shared" si="7"/>
        <v>142.02911338079431</v>
      </c>
      <c r="AJ18">
        <f t="shared" si="8"/>
        <v>8.7374023934867751</v>
      </c>
      <c r="AK18">
        <f t="shared" si="32"/>
        <v>10.153297718725122</v>
      </c>
      <c r="AL18">
        <f t="shared" si="9"/>
        <v>160.91981349300622</v>
      </c>
      <c r="AN18">
        <f t="shared" si="10"/>
        <v>160.95276247466975</v>
      </c>
      <c r="AO18">
        <f t="shared" si="11"/>
        <v>-8.0476381237334884</v>
      </c>
      <c r="AP18">
        <f t="shared" si="12"/>
        <v>-3.978201075553502</v>
      </c>
      <c r="AQ18">
        <f t="shared" si="13"/>
        <v>-94.240096821024835</v>
      </c>
      <c r="AR18">
        <f t="shared" si="14"/>
        <v>54.686826454357941</v>
      </c>
      <c r="AS18">
        <f t="shared" si="15"/>
        <v>3.3642455196732617</v>
      </c>
      <c r="AT18">
        <f t="shared" si="16"/>
        <v>3.9094212240462545</v>
      </c>
      <c r="AU18">
        <f t="shared" si="17"/>
        <v>61.960493198077458</v>
      </c>
      <c r="AW18">
        <v>15</v>
      </c>
      <c r="AX18">
        <f>(R18*SUMPRODUCT(K19:$K$23, X19:$X$23)-$AZ$3*SUMPRODUCT(K18:$K$22, W19:$W$23))/Z18</f>
        <v>77.680693469677948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2.991456E-3</v>
      </c>
      <c r="O19">
        <f t="shared" si="29"/>
        <v>505.73349429137329</v>
      </c>
      <c r="P19">
        <f t="shared" si="30"/>
        <v>25.286674714568665</v>
      </c>
      <c r="Q19" s="5">
        <f t="shared" si="31"/>
        <v>12.5</v>
      </c>
      <c r="R19">
        <f t="shared" si="0"/>
        <v>100000</v>
      </c>
      <c r="S19">
        <f t="shared" si="1"/>
        <v>66.659172266330529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64.207308614478904</v>
      </c>
      <c r="AC19">
        <f t="shared" si="2"/>
        <v>54.38162749044772</v>
      </c>
      <c r="AE19">
        <f t="shared" si="3"/>
        <v>412.58553865793306</v>
      </c>
      <c r="AF19">
        <f t="shared" si="4"/>
        <v>-20.629276932896651</v>
      </c>
      <c r="AG19">
        <f t="shared" si="5"/>
        <v>-10.19770153932661</v>
      </c>
      <c r="AH19">
        <f t="shared" si="6"/>
        <v>-247.26007199409071</v>
      </c>
      <c r="AI19">
        <f t="shared" si="7"/>
        <v>134.49848819161912</v>
      </c>
      <c r="AJ19">
        <f t="shared" si="8"/>
        <v>9.8256811240311848</v>
      </c>
      <c r="AK19">
        <f t="shared" si="32"/>
        <v>10.172447618571193</v>
      </c>
      <c r="AL19">
        <f t="shared" si="9"/>
        <v>154.49661693422149</v>
      </c>
      <c r="AN19">
        <f t="shared" si="10"/>
        <v>147.99865077594711</v>
      </c>
      <c r="AO19">
        <f t="shared" si="11"/>
        <v>-7.3999325387973558</v>
      </c>
      <c r="AP19">
        <f t="shared" si="12"/>
        <v>-3.6580197981379685</v>
      </c>
      <c r="AQ19">
        <f t="shared" si="13"/>
        <v>-88.694715682287892</v>
      </c>
      <c r="AR19">
        <f t="shared" si="14"/>
        <v>48.245982756723912</v>
      </c>
      <c r="AS19">
        <f t="shared" si="15"/>
        <v>3.5245722718288159</v>
      </c>
      <c r="AT19">
        <f t="shared" si="16"/>
        <v>3.6489609585800866</v>
      </c>
      <c r="AU19">
        <f t="shared" si="17"/>
        <v>55.419515987132812</v>
      </c>
      <c r="AW19">
        <v>16</v>
      </c>
      <c r="AX19">
        <f>(R19*SUMPRODUCT(K20:$K$23, X20:$X$23)-$AZ$3*SUMPRODUCT(K19:$K$22, W20:$W$23))/Z19</f>
        <v>66.659172266330529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3.0654530000000001E-3</v>
      </c>
      <c r="O20">
        <f t="shared" si="29"/>
        <v>505.73349429137329</v>
      </c>
      <c r="P20">
        <f t="shared" si="30"/>
        <v>25.286674714568665</v>
      </c>
      <c r="Q20" s="5">
        <f t="shared" si="31"/>
        <v>12.5</v>
      </c>
      <c r="R20">
        <f t="shared" si="0"/>
        <v>100000</v>
      </c>
      <c r="S20">
        <f t="shared" si="1"/>
        <v>51.934371396231029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54.38162749044772</v>
      </c>
      <c r="AC20">
        <f t="shared" si="2"/>
        <v>41.815328691157788</v>
      </c>
      <c r="AE20">
        <f t="shared" si="3"/>
        <v>407.19492169411814</v>
      </c>
      <c r="AF20">
        <f t="shared" si="4"/>
        <v>-20.359746084705908</v>
      </c>
      <c r="AG20">
        <f t="shared" si="5"/>
        <v>-10.064463949156512</v>
      </c>
      <c r="AH20">
        <f t="shared" si="6"/>
        <v>-250.08459821466701</v>
      </c>
      <c r="AI20">
        <f t="shared" si="7"/>
        <v>126.68611344558869</v>
      </c>
      <c r="AJ20">
        <f t="shared" si="8"/>
        <v>12.566298799289932</v>
      </c>
      <c r="AK20">
        <f t="shared" si="32"/>
        <v>1.8972322533293977</v>
      </c>
      <c r="AL20">
        <f t="shared" si="9"/>
        <v>141.14964449820803</v>
      </c>
      <c r="AN20">
        <f t="shared" si="10"/>
        <v>138.54214299551413</v>
      </c>
      <c r="AO20">
        <f t="shared" si="11"/>
        <v>-6.9271071497757069</v>
      </c>
      <c r="AP20">
        <f t="shared" si="12"/>
        <v>-3.4242873113841674</v>
      </c>
      <c r="AQ20">
        <f t="shared" si="13"/>
        <v>-85.08764309408275</v>
      </c>
      <c r="AR20">
        <f t="shared" si="14"/>
        <v>43.103105440271506</v>
      </c>
      <c r="AS20">
        <f t="shared" si="15"/>
        <v>4.275500190258712</v>
      </c>
      <c r="AT20">
        <f t="shared" si="16"/>
        <v>0.64550564884969608</v>
      </c>
      <c r="AU20">
        <f t="shared" si="17"/>
        <v>48.024111279379923</v>
      </c>
      <c r="AW20">
        <v>17</v>
      </c>
      <c r="AX20">
        <f>(R20*SUMPRODUCT(K21:$K$23, X21:$X$23)-$AZ$3*SUMPRODUCT(K20:$K$22, W21:$W$23))/Z20</f>
        <v>51.934371396231029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3.1502779999999998E-3</v>
      </c>
      <c r="O21">
        <f t="shared" si="29"/>
        <v>505.73349429137329</v>
      </c>
      <c r="P21">
        <f t="shared" si="30"/>
        <v>25.286674714568665</v>
      </c>
      <c r="Q21" s="5">
        <f t="shared" si="31"/>
        <v>12.5</v>
      </c>
      <c r="R21">
        <f t="shared" si="0"/>
        <v>100000</v>
      </c>
      <c r="S21">
        <f t="shared" si="1"/>
        <v>34.753858196487876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41.815328691157788</v>
      </c>
      <c r="AC21">
        <f t="shared" si="2"/>
        <v>27.614340995463959</v>
      </c>
      <c r="AE21">
        <f t="shared" si="3"/>
        <v>401.84019527365228</v>
      </c>
      <c r="AF21">
        <f t="shared" si="4"/>
        <v>-20.092009763682615</v>
      </c>
      <c r="AG21">
        <f t="shared" si="5"/>
        <v>-9.9321134503041257</v>
      </c>
      <c r="AH21">
        <f t="shared" si="6"/>
        <v>-253.64687488656702</v>
      </c>
      <c r="AI21">
        <f t="shared" si="7"/>
        <v>118.16919717309852</v>
      </c>
      <c r="AJ21">
        <f t="shared" si="8"/>
        <v>14.200987695693829</v>
      </c>
      <c r="AK21">
        <f t="shared" si="32"/>
        <v>0.67770162272180401</v>
      </c>
      <c r="AL21">
        <f t="shared" si="9"/>
        <v>133.04788649151416</v>
      </c>
      <c r="AN21">
        <f t="shared" si="10"/>
        <v>130.04877323352744</v>
      </c>
      <c r="AO21">
        <f t="shared" si="11"/>
        <v>-6.502438661676373</v>
      </c>
      <c r="AP21">
        <f t="shared" si="12"/>
        <v>-3.2143602980001842</v>
      </c>
      <c r="AQ21">
        <f t="shared" si="13"/>
        <v>-82.088515040294439</v>
      </c>
      <c r="AR21">
        <f t="shared" si="14"/>
        <v>38.243459233556443</v>
      </c>
      <c r="AS21">
        <f t="shared" si="15"/>
        <v>4.5959091456038124</v>
      </c>
      <c r="AT21">
        <f t="shared" si="16"/>
        <v>0.21932665196253506</v>
      </c>
      <c r="AU21">
        <f t="shared" si="17"/>
        <v>43.058695031122795</v>
      </c>
      <c r="AW21">
        <v>18</v>
      </c>
      <c r="AX21">
        <f>(R21*SUMPRODUCT(K22:$K$23, X22:$X$23)-$AZ$3*SUMPRODUCT(K21:$K$22, W22:$W$23))/Z21</f>
        <v>34.753858196487876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3.247738E-3</v>
      </c>
      <c r="O22">
        <f t="shared" si="29"/>
        <v>505.73349429137329</v>
      </c>
      <c r="P22">
        <f t="shared" si="30"/>
        <v>25.286674714568665</v>
      </c>
      <c r="Q22" s="5">
        <f t="shared" si="31"/>
        <v>12.5</v>
      </c>
      <c r="R22">
        <f t="shared" si="0"/>
        <v>100000</v>
      </c>
      <c r="S22">
        <f t="shared" si="1"/>
        <v>16.948579955838913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27.614340995463959</v>
      </c>
      <c r="AC22">
        <f t="shared" si="2"/>
        <v>13.288412645297106</v>
      </c>
      <c r="AE22">
        <f t="shared" si="3"/>
        <v>396.51672164879807</v>
      </c>
      <c r="AF22">
        <f t="shared" si="4"/>
        <v>-19.825836082439906</v>
      </c>
      <c r="AG22">
        <f t="shared" si="5"/>
        <v>-9.8005354135282197</v>
      </c>
      <c r="AH22">
        <f t="shared" si="6"/>
        <v>-258.05521818291055</v>
      </c>
      <c r="AI22">
        <f t="shared" si="7"/>
        <v>108.83513196991936</v>
      </c>
      <c r="AJ22">
        <f t="shared" si="8"/>
        <v>14.325928350166853</v>
      </c>
      <c r="AK22">
        <f t="shared" si="32"/>
        <v>8.4904097577982647</v>
      </c>
      <c r="AL22">
        <f t="shared" si="9"/>
        <v>131.65147007788448</v>
      </c>
      <c r="AN22">
        <f t="shared" si="10"/>
        <v>119.93076743785818</v>
      </c>
      <c r="AO22">
        <f t="shared" si="11"/>
        <v>-5.9965383718929095</v>
      </c>
      <c r="AP22">
        <f t="shared" si="12"/>
        <v>-2.9642778457333416</v>
      </c>
      <c r="AQ22">
        <f t="shared" si="13"/>
        <v>-78.051589424347824</v>
      </c>
      <c r="AR22">
        <f t="shared" si="14"/>
        <v>32.918361795884095</v>
      </c>
      <c r="AS22">
        <f t="shared" si="15"/>
        <v>4.3330318432750721</v>
      </c>
      <c r="AT22">
        <f t="shared" si="16"/>
        <v>2.5680161832279995</v>
      </c>
      <c r="AU22">
        <f t="shared" si="17"/>
        <v>39.819409822387172</v>
      </c>
      <c r="AW22">
        <v>19</v>
      </c>
      <c r="AX22">
        <f>(R22*SUMPRODUCT(K23:$K$23, X23:$X$23)-$AZ$3*SUMPRODUCT(K22:$K$22, W23:$W$23))/Z22</f>
        <v>16.948579955838913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3.3542210000000001E-3</v>
      </c>
      <c r="O23">
        <f t="shared" si="29"/>
        <v>505.73349429137329</v>
      </c>
      <c r="P23">
        <f t="shared" si="30"/>
        <v>25.286674714568665</v>
      </c>
      <c r="Q23" s="5">
        <f t="shared" si="31"/>
        <v>12.5</v>
      </c>
      <c r="R23">
        <f t="shared" si="0"/>
        <v>100000</v>
      </c>
      <c r="S23">
        <f t="shared" si="1"/>
        <v>17.177978476750685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13.288412645297106</v>
      </c>
      <c r="AC23">
        <f t="shared" si="2"/>
        <v>13.288412645297107</v>
      </c>
      <c r="AE23">
        <f t="shared" si="3"/>
        <v>391.22154971770459</v>
      </c>
      <c r="AF23">
        <f t="shared" si="4"/>
        <v>-19.561077485885228</v>
      </c>
      <c r="AG23">
        <f t="shared" si="5"/>
        <v>-9.6696568976976387</v>
      </c>
      <c r="AH23">
        <f t="shared" si="6"/>
        <v>-262.98529356240033</v>
      </c>
      <c r="AI23">
        <f t="shared" si="7"/>
        <v>99.005521771721419</v>
      </c>
      <c r="AJ23">
        <f t="shared" si="8"/>
        <v>0</v>
      </c>
      <c r="AK23">
        <f t="shared" si="32"/>
        <v>26.946421941398157</v>
      </c>
      <c r="AL23">
        <f t="shared" si="9"/>
        <v>125.95194371311958</v>
      </c>
      <c r="AN23">
        <f t="shared" si="10"/>
        <v>107.19194262595656</v>
      </c>
      <c r="AO23">
        <f t="shared" si="11"/>
        <v>-5.3595971312978268</v>
      </c>
      <c r="AP23">
        <f t="shared" si="12"/>
        <v>-2.6494177228698388</v>
      </c>
      <c r="AQ23">
        <f t="shared" si="13"/>
        <v>-72.056113778375106</v>
      </c>
      <c r="AR23">
        <f t="shared" si="14"/>
        <v>27.126813993413784</v>
      </c>
      <c r="AS23">
        <f t="shared" si="15"/>
        <v>0</v>
      </c>
      <c r="AT23">
        <f t="shared" si="16"/>
        <v>7.3831293720946389</v>
      </c>
      <c r="AU23">
        <f t="shared" si="17"/>
        <v>34.50994336550842</v>
      </c>
      <c r="AW23">
        <v>20</v>
      </c>
      <c r="AX23">
        <f>(R23*SUMPRODUCT(K$23:$K24, X$23:$X24)-$AZ$3*SUMPRODUCT(K$22:$K23, W$23:$W24))/Z23</f>
        <v>17.177978476750685</v>
      </c>
    </row>
    <row r="25" spans="5:50" x14ac:dyDescent="0.25">
      <c r="AN25" s="6">
        <f t="shared" ref="AN25:AU25" si="33">SUM(AN3:AN23)</f>
        <v>4839.3729944800243</v>
      </c>
      <c r="AO25" s="6">
        <f t="shared" si="33"/>
        <v>-621.26877044253104</v>
      </c>
      <c r="AP25" s="6">
        <f t="shared" si="33"/>
        <v>-232.93028298615243</v>
      </c>
      <c r="AQ25" s="6">
        <f t="shared" si="33"/>
        <v>-2548.4413094002289</v>
      </c>
      <c r="AR25" s="6">
        <f t="shared" si="33"/>
        <v>1436.7326316511114</v>
      </c>
      <c r="AS25" s="6">
        <f t="shared" si="33"/>
        <v>-47.494154405140911</v>
      </c>
      <c r="AT25" s="6">
        <f t="shared" si="33"/>
        <v>95.295449170368556</v>
      </c>
      <c r="AU25" s="7">
        <f t="shared" si="33"/>
        <v>1484.533926416339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87749-3214-41A1-95D6-56A3E33972D7}">
  <sheetPr codeName="Sheet5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'T.45.04.B'!C3*(1+C12)</f>
        <v>592.81343006182124</v>
      </c>
      <c r="K3">
        <v>1</v>
      </c>
      <c r="L3" s="2">
        <v>0</v>
      </c>
      <c r="O3">
        <f>$C$3</f>
        <v>592.81343006182124</v>
      </c>
      <c r="P3">
        <f>O3*B5</f>
        <v>474.25074404945701</v>
      </c>
      <c r="Q3" s="5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592.81343006182124</v>
      </c>
      <c r="AF3">
        <f t="shared" ref="AF3:AF23" si="4">-$Z3*P3</f>
        <v>-474.25074404945701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-7.2548698876357776</v>
      </c>
      <c r="AJ3">
        <f t="shared" ref="AJ3:AJ23" si="8">AB3-AC3</f>
        <v>0</v>
      </c>
      <c r="AL3">
        <f t="shared" ref="AL3:AL23" si="9">SUM(AI3:AK3)</f>
        <v>-7.2548698876357776</v>
      </c>
      <c r="AN3">
        <f t="shared" ref="AN3:AN23" si="10">AE3*$K3</f>
        <v>592.81343006182124</v>
      </c>
      <c r="AO3">
        <f t="shared" ref="AO3:AO23" si="11">AF3*$K3</f>
        <v>-474.25074404945701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-7.2548698876357776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-7.2548698876357776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311.37734090699581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2.7053950000000002E-3</v>
      </c>
      <c r="R4">
        <f t="shared" si="0"/>
        <v>100000</v>
      </c>
      <c r="S4">
        <f t="shared" si="1"/>
        <v>58.304918431792004</v>
      </c>
      <c r="U4">
        <f t="shared" ref="U4:U23" si="21">M4</f>
        <v>2.7053950000000002E-3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2.7053950000000002E-3</v>
      </c>
      <c r="Y4">
        <f t="shared" ref="Y4:Y23" si="25">V4*W4</f>
        <v>0.01</v>
      </c>
      <c r="Z4">
        <f t="shared" ref="Z4:Z23" si="26">MAX(0, W4-X4-Y4)</f>
        <v>0.98729460499999999</v>
      </c>
      <c r="AB4">
        <f t="shared" ref="AB4:AB23" si="27">AC3</f>
        <v>0</v>
      </c>
      <c r="AC4">
        <f t="shared" si="2"/>
        <v>57.564131412673305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-270.53950000000003</v>
      </c>
      <c r="AI4">
        <f t="shared" si="7"/>
        <v>-270.53950000000003</v>
      </c>
      <c r="AJ4">
        <f t="shared" si="8"/>
        <v>-57.564131412673305</v>
      </c>
      <c r="AK4">
        <f>H4*SUM(AB4, AE4:AF4)</f>
        <v>0</v>
      </c>
      <c r="AL4">
        <f t="shared" si="9"/>
        <v>-328.10363141267334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-253.81320949432404</v>
      </c>
      <c r="AR4">
        <f t="shared" si="14"/>
        <v>-253.81320949432404</v>
      </c>
      <c r="AS4">
        <f t="shared" si="15"/>
        <v>-54.005189429283512</v>
      </c>
      <c r="AT4">
        <f t="shared" si="16"/>
        <v>0</v>
      </c>
      <c r="AU4">
        <f t="shared" si="17"/>
        <v>-307.81839892360756</v>
      </c>
      <c r="AW4">
        <v>1</v>
      </c>
      <c r="AX4">
        <f>(R4*SUMPRODUCT(K5:$K$23, X5:$X$23)-$AZ$3*SUMPRODUCT(K4:$K$22, W5:$W$23))/Z4</f>
        <v>58.304918431792004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2.7496130000000001E-3</v>
      </c>
      <c r="O5">
        <f t="shared" ref="O5:O23" si="29">$C$3</f>
        <v>592.81343006182124</v>
      </c>
      <c r="P5">
        <f t="shared" ref="P5:P23" si="30">O5*$C$5</f>
        <v>29.640671503091063</v>
      </c>
      <c r="Q5" s="5">
        <f t="shared" ref="Q5:Q23" si="31">$C$8</f>
        <v>12.5</v>
      </c>
      <c r="R5">
        <f t="shared" si="0"/>
        <v>100000</v>
      </c>
      <c r="S5">
        <f t="shared" si="1"/>
        <v>114.44398693065405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57.564131412673305</v>
      </c>
      <c r="AC5">
        <f t="shared" si="2"/>
        <v>111.5493529798191</v>
      </c>
      <c r="AE5">
        <f t="shared" si="3"/>
        <v>577.81938863430923</v>
      </c>
      <c r="AF5">
        <f t="shared" si="4"/>
        <v>-28.890969431715462</v>
      </c>
      <c r="AG5">
        <f t="shared" si="5"/>
        <v>-12.183837260865776</v>
      </c>
      <c r="AH5">
        <f t="shared" si="6"/>
        <v>-271.4678080737865</v>
      </c>
      <c r="AI5">
        <f t="shared" si="7"/>
        <v>265.27677386794153</v>
      </c>
      <c r="AJ5">
        <f t="shared" si="8"/>
        <v>-53.9852215671458</v>
      </c>
      <c r="AK5">
        <f>H5*SUM(AB5, AE5:AF5)</f>
        <v>52.400956373159076</v>
      </c>
      <c r="AL5">
        <f t="shared" si="9"/>
        <v>263.69250867395482</v>
      </c>
      <c r="AN5">
        <f t="shared" si="10"/>
        <v>498.98316259865612</v>
      </c>
      <c r="AO5">
        <f t="shared" si="11"/>
        <v>-24.949158129932805</v>
      </c>
      <c r="AP5">
        <f t="shared" si="12"/>
        <v>-10.521505107994514</v>
      </c>
      <c r="AQ5">
        <f t="shared" si="13"/>
        <v>-234.42942220499225</v>
      </c>
      <c r="AR5">
        <f t="shared" si="14"/>
        <v>229.08307715573656</v>
      </c>
      <c r="AS5">
        <f t="shared" si="15"/>
        <v>-46.619613535003673</v>
      </c>
      <c r="AT5">
        <f t="shared" si="16"/>
        <v>45.251501504774147</v>
      </c>
      <c r="AU5">
        <f t="shared" si="17"/>
        <v>227.71496512550706</v>
      </c>
      <c r="AW5">
        <v>2</v>
      </c>
      <c r="AX5">
        <f>(R5*SUMPRODUCT(K6:$K$23, X6:$X$23)-$AZ$3*SUMPRODUCT(K5:$K$22, W6:$W$23))/Z5</f>
        <v>114.44398693065405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2.8010499999999998E-3</v>
      </c>
      <c r="O6">
        <f t="shared" si="29"/>
        <v>592.81343006182124</v>
      </c>
      <c r="P6">
        <f t="shared" si="30"/>
        <v>29.640671503091063</v>
      </c>
      <c r="Q6" s="5">
        <f t="shared" si="31"/>
        <v>12.5</v>
      </c>
      <c r="R6">
        <f t="shared" si="0"/>
        <v>100000</v>
      </c>
      <c r="S6">
        <f t="shared" si="1"/>
        <v>167.3266239226804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111.5493529798191</v>
      </c>
      <c r="AC6">
        <f t="shared" si="2"/>
        <v>161.00664848976157</v>
      </c>
      <c r="AE6">
        <f t="shared" si="3"/>
        <v>570.42269374943203</v>
      </c>
      <c r="AF6">
        <f t="shared" si="4"/>
        <v>-28.521134687471601</v>
      </c>
      <c r="AG6">
        <f t="shared" si="5"/>
        <v>-12.02787135089757</v>
      </c>
      <c r="AH6">
        <f t="shared" si="6"/>
        <v>-273.02029887638463</v>
      </c>
      <c r="AI6">
        <f t="shared" si="7"/>
        <v>256.85338883467813</v>
      </c>
      <c r="AJ6">
        <f t="shared" si="8"/>
        <v>-49.457295509942469</v>
      </c>
      <c r="AK6">
        <f>H6*SUM(AB6, AE6:AF6)</f>
        <v>71.095459230145607</v>
      </c>
      <c r="AL6">
        <f t="shared" si="9"/>
        <v>278.49155255488125</v>
      </c>
      <c r="AN6">
        <f t="shared" si="10"/>
        <v>444.26014987831223</v>
      </c>
      <c r="AO6">
        <f t="shared" si="11"/>
        <v>-22.213007493915612</v>
      </c>
      <c r="AP6">
        <f t="shared" si="12"/>
        <v>-9.3676215683908914</v>
      </c>
      <c r="AQ6">
        <f t="shared" si="13"/>
        <v>-212.63536711939418</v>
      </c>
      <c r="AR6">
        <f t="shared" si="14"/>
        <v>200.04415369661146</v>
      </c>
      <c r="AS6">
        <f t="shared" si="15"/>
        <v>-38.518638470359591</v>
      </c>
      <c r="AT6">
        <f t="shared" si="16"/>
        <v>55.37100770946207</v>
      </c>
      <c r="AU6">
        <f t="shared" si="17"/>
        <v>216.89652293571393</v>
      </c>
      <c r="AW6">
        <v>3</v>
      </c>
      <c r="AX6">
        <f>(R6*SUMPRODUCT(K7:$K$23, X7:$X$23)-$AZ$3*SUMPRODUCT(K6:$K$22, W7:$W$23))/Z6</f>
        <v>167.3266239226804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2.8606080000000002E-3</v>
      </c>
      <c r="O7">
        <f t="shared" si="29"/>
        <v>592.81343006182124</v>
      </c>
      <c r="P7">
        <f t="shared" si="30"/>
        <v>29.640671503091063</v>
      </c>
      <c r="Q7" s="5">
        <f t="shared" si="31"/>
        <v>12.5</v>
      </c>
      <c r="R7">
        <f t="shared" si="0"/>
        <v>100000</v>
      </c>
      <c r="S7">
        <f t="shared" si="1"/>
        <v>210.87123576143705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161.00664848976157</v>
      </c>
      <c r="AC7">
        <f t="shared" si="2"/>
        <v>200.2970658005861</v>
      </c>
      <c r="AE7">
        <f t="shared" si="3"/>
        <v>563.08671109081649</v>
      </c>
      <c r="AF7">
        <f t="shared" si="4"/>
        <v>-28.154335554540825</v>
      </c>
      <c r="AG7">
        <f t="shared" si="5"/>
        <v>-11.873185612379245</v>
      </c>
      <c r="AH7">
        <f t="shared" si="6"/>
        <v>-275.25620007478722</v>
      </c>
      <c r="AI7">
        <f t="shared" si="7"/>
        <v>247.80298984910917</v>
      </c>
      <c r="AJ7">
        <f t="shared" si="8"/>
        <v>-39.290417310824523</v>
      </c>
      <c r="AK7">
        <f>H7*SUM(AB7, AE7:AF7)</f>
        <v>72.8648158155261</v>
      </c>
      <c r="AL7">
        <f t="shared" si="9"/>
        <v>281.37738835381072</v>
      </c>
      <c r="AN7">
        <f t="shared" si="10"/>
        <v>396.98261450231371</v>
      </c>
      <c r="AO7">
        <f t="shared" si="11"/>
        <v>-19.849130725115685</v>
      </c>
      <c r="AP7">
        <f t="shared" si="12"/>
        <v>-8.3707325604304081</v>
      </c>
      <c r="AQ7">
        <f t="shared" si="13"/>
        <v>-194.05879025626172</v>
      </c>
      <c r="AR7">
        <f t="shared" si="14"/>
        <v>174.7039609605059</v>
      </c>
      <c r="AS7">
        <f t="shared" si="15"/>
        <v>-27.700196580242952</v>
      </c>
      <c r="AT7">
        <f t="shared" si="16"/>
        <v>51.370534089929535</v>
      </c>
      <c r="AU7">
        <f t="shared" si="17"/>
        <v>198.37429847019246</v>
      </c>
      <c r="AW7">
        <v>4</v>
      </c>
      <c r="AX7">
        <f>(R7*SUMPRODUCT(K8:$K$23, X8:$X$23)-$AZ$3*SUMPRODUCT(K7:$K$22, W8:$W$23))/Z7</f>
        <v>210.87123576143705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2.9228739999999998E-3</v>
      </c>
      <c r="O8">
        <f t="shared" si="29"/>
        <v>592.81343006182124</v>
      </c>
      <c r="P8">
        <f t="shared" si="30"/>
        <v>29.640671503091063</v>
      </c>
      <c r="Q8" s="5">
        <f t="shared" si="31"/>
        <v>12.5</v>
      </c>
      <c r="R8">
        <f t="shared" si="0"/>
        <v>100000</v>
      </c>
      <c r="S8">
        <f t="shared" si="1"/>
        <v>241.3790431233046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200.2970658005861</v>
      </c>
      <c r="AC8">
        <f t="shared" si="2"/>
        <v>226.31216191395765</v>
      </c>
      <c r="AE8">
        <f t="shared" si="3"/>
        <v>555.81001247231541</v>
      </c>
      <c r="AF8">
        <f t="shared" si="4"/>
        <v>-27.790500623615774</v>
      </c>
      <c r="AG8">
        <f t="shared" si="5"/>
        <v>-11.719749930731856</v>
      </c>
      <c r="AH8">
        <f t="shared" si="6"/>
        <v>-277.63060418877899</v>
      </c>
      <c r="AI8">
        <f t="shared" si="7"/>
        <v>238.66915772918878</v>
      </c>
      <c r="AJ8">
        <f t="shared" si="8"/>
        <v>-26.015096113371555</v>
      </c>
      <c r="AK8">
        <f t="shared" ref="AK8:AK23" si="32">H8*SUM(AB8:AB8, AE8:AF8)</f>
        <v>52.802951879573222</v>
      </c>
      <c r="AL8">
        <f t="shared" si="9"/>
        <v>265.45701349539047</v>
      </c>
      <c r="AN8">
        <f t="shared" si="10"/>
        <v>365.36359738453115</v>
      </c>
      <c r="AO8">
        <f t="shared" si="11"/>
        <v>-18.268179869226561</v>
      </c>
      <c r="AP8">
        <f t="shared" si="12"/>
        <v>-7.7040173783349815</v>
      </c>
      <c r="AQ8">
        <f t="shared" si="13"/>
        <v>-182.50141957546268</v>
      </c>
      <c r="AR8">
        <f t="shared" si="14"/>
        <v>156.88998056150695</v>
      </c>
      <c r="AS8">
        <f t="shared" si="15"/>
        <v>-17.101111691037058</v>
      </c>
      <c r="AT8">
        <f t="shared" si="16"/>
        <v>34.710199561588681</v>
      </c>
      <c r="AU8">
        <f t="shared" si="17"/>
        <v>174.49906843205858</v>
      </c>
      <c r="AW8">
        <v>5</v>
      </c>
      <c r="AX8">
        <f>(R8*SUMPRODUCT(K9:$K$23, X9:$X$23)-$AZ$3*SUMPRODUCT(K8:$K$22, W9:$W$23))/Z8</f>
        <v>241.3790431233046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2.991456E-3</v>
      </c>
      <c r="O9">
        <f t="shared" si="29"/>
        <v>592.81343006182124</v>
      </c>
      <c r="P9">
        <f t="shared" si="30"/>
        <v>29.640671503091063</v>
      </c>
      <c r="Q9" s="5">
        <f t="shared" si="31"/>
        <v>12.5</v>
      </c>
      <c r="R9">
        <f t="shared" si="0"/>
        <v>100000</v>
      </c>
      <c r="S9">
        <f t="shared" si="1"/>
        <v>262.58659606911169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226.31216191395765</v>
      </c>
      <c r="AC9">
        <f t="shared" si="2"/>
        <v>242.99749557473635</v>
      </c>
      <c r="AE9">
        <f t="shared" si="3"/>
        <v>548.58923115092193</v>
      </c>
      <c r="AF9">
        <f t="shared" si="4"/>
        <v>-27.429461557546098</v>
      </c>
      <c r="AG9">
        <f t="shared" si="5"/>
        <v>-11.567493315175751</v>
      </c>
      <c r="AH9">
        <f t="shared" si="6"/>
        <v>-280.47292999029912</v>
      </c>
      <c r="AI9">
        <f t="shared" si="7"/>
        <v>229.11934628790095</v>
      </c>
      <c r="AJ9">
        <f t="shared" si="8"/>
        <v>-16.685333660778696</v>
      </c>
      <c r="AK9">
        <f t="shared" si="32"/>
        <v>39.018034824682807</v>
      </c>
      <c r="AL9">
        <f t="shared" si="9"/>
        <v>251.45204745180507</v>
      </c>
      <c r="AN9">
        <f t="shared" si="10"/>
        <v>342.72666060169968</v>
      </c>
      <c r="AO9">
        <f t="shared" si="11"/>
        <v>-17.136333030084984</v>
      </c>
      <c r="AP9">
        <f t="shared" si="12"/>
        <v>-7.2266973726868553</v>
      </c>
      <c r="AQ9">
        <f t="shared" si="13"/>
        <v>-175.22318198459951</v>
      </c>
      <c r="AR9">
        <f t="shared" si="14"/>
        <v>143.1404482143283</v>
      </c>
      <c r="AS9">
        <f t="shared" si="15"/>
        <v>-10.424026506292467</v>
      </c>
      <c r="AT9">
        <f t="shared" si="16"/>
        <v>24.37619993132067</v>
      </c>
      <c r="AU9">
        <f t="shared" si="17"/>
        <v>157.09262163935651</v>
      </c>
      <c r="AW9">
        <v>6</v>
      </c>
      <c r="AX9">
        <f>(R9*SUMPRODUCT(K10:$K$23, X10:$X$23)-$AZ$3*SUMPRODUCT(K9:$K$22, W10:$W$23))/Z9</f>
        <v>262.58659606911169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3.0654530000000001E-3</v>
      </c>
      <c r="O10">
        <f t="shared" si="29"/>
        <v>592.81343006182124</v>
      </c>
      <c r="P10">
        <f t="shared" si="30"/>
        <v>29.640671503091063</v>
      </c>
      <c r="Q10" s="5">
        <f t="shared" si="31"/>
        <v>12.5</v>
      </c>
      <c r="R10">
        <f t="shared" si="0"/>
        <v>100000</v>
      </c>
      <c r="S10">
        <f t="shared" si="1"/>
        <v>278.80087333458607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242.99749557473635</v>
      </c>
      <c r="AC10">
        <f t="shared" si="2"/>
        <v>254.63126374030568</v>
      </c>
      <c r="AE10">
        <f t="shared" si="3"/>
        <v>541.42166433501347</v>
      </c>
      <c r="AF10">
        <f t="shared" si="4"/>
        <v>-27.071083216750676</v>
      </c>
      <c r="AG10">
        <f t="shared" si="5"/>
        <v>-11.416358774938509</v>
      </c>
      <c r="AH10">
        <f t="shared" si="6"/>
        <v>-283.67685668388361</v>
      </c>
      <c r="AI10">
        <f t="shared" si="7"/>
        <v>219.25736565944067</v>
      </c>
      <c r="AJ10">
        <f t="shared" si="8"/>
        <v>-11.633768165569336</v>
      </c>
      <c r="AK10">
        <f t="shared" si="32"/>
        <v>39.760774026382457</v>
      </c>
      <c r="AL10">
        <f t="shared" si="9"/>
        <v>247.38437152025378</v>
      </c>
      <c r="AN10">
        <f t="shared" si="10"/>
        <v>321.37651451378741</v>
      </c>
      <c r="AO10">
        <f t="shared" si="11"/>
        <v>-16.068825725689372</v>
      </c>
      <c r="AP10">
        <f t="shared" si="12"/>
        <v>-6.7765104967399443</v>
      </c>
      <c r="AQ10">
        <f t="shared" si="13"/>
        <v>-168.38461675017606</v>
      </c>
      <c r="AR10">
        <f t="shared" si="14"/>
        <v>130.14656154118202</v>
      </c>
      <c r="AS10">
        <f t="shared" si="15"/>
        <v>-6.9055601391647965</v>
      </c>
      <c r="AT10">
        <f t="shared" si="16"/>
        <v>23.601159341607755</v>
      </c>
      <c r="AU10">
        <f t="shared" si="17"/>
        <v>146.84216074362496</v>
      </c>
      <c r="AW10">
        <v>7</v>
      </c>
      <c r="AX10">
        <f>(R10*SUMPRODUCT(K11:$K$23, X11:$X$23)-$AZ$3*SUMPRODUCT(K10:$K$22, W11:$W$23))/Z10</f>
        <v>278.80087333458607</v>
      </c>
    </row>
    <row r="11" spans="1:52" x14ac:dyDescent="0.25">
      <c r="A11" t="s">
        <v>33</v>
      </c>
      <c r="C11" s="25">
        <f>AU25</f>
        <v>1822.531278957887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3.1502779999999998E-3</v>
      </c>
      <c r="O11">
        <f t="shared" si="29"/>
        <v>592.81343006182124</v>
      </c>
      <c r="P11">
        <f t="shared" si="30"/>
        <v>29.640671503091063</v>
      </c>
      <c r="Q11" s="5">
        <f t="shared" si="31"/>
        <v>12.5</v>
      </c>
      <c r="R11">
        <f t="shared" si="0"/>
        <v>100000</v>
      </c>
      <c r="S11">
        <f t="shared" si="1"/>
        <v>289.60089066619804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254.63126374030568</v>
      </c>
      <c r="AC11">
        <f t="shared" si="2"/>
        <v>261.01683059315565</v>
      </c>
      <c r="AE11">
        <f t="shared" si="3"/>
        <v>534.3018189337854</v>
      </c>
      <c r="AF11">
        <f t="shared" si="4"/>
        <v>-26.715090946689269</v>
      </c>
      <c r="AG11">
        <f t="shared" si="5"/>
        <v>-11.266230483300326</v>
      </c>
      <c r="AH11">
        <f t="shared" si="6"/>
        <v>-287.71763111036586</v>
      </c>
      <c r="AI11">
        <f t="shared" si="7"/>
        <v>208.60286639342996</v>
      </c>
      <c r="AJ11">
        <f t="shared" si="8"/>
        <v>-6.3855668528499621</v>
      </c>
      <c r="AK11">
        <f t="shared" si="32"/>
        <v>39.254226573961198</v>
      </c>
      <c r="AL11">
        <f t="shared" si="9"/>
        <v>241.47152611454121</v>
      </c>
      <c r="AN11">
        <f t="shared" si="10"/>
        <v>301.61704612958636</v>
      </c>
      <c r="AO11">
        <f t="shared" si="11"/>
        <v>-15.080852306479317</v>
      </c>
      <c r="AP11">
        <f t="shared" si="12"/>
        <v>-6.3598644791610983</v>
      </c>
      <c r="AQ11">
        <f t="shared" si="13"/>
        <v>-162.41857867540782</v>
      </c>
      <c r="AR11">
        <f t="shared" si="14"/>
        <v>117.75775066853812</v>
      </c>
      <c r="AS11">
        <f t="shared" si="15"/>
        <v>-3.6046963415976845</v>
      </c>
      <c r="AT11">
        <f t="shared" si="16"/>
        <v>22.159280481144979</v>
      </c>
      <c r="AU11">
        <f t="shared" si="17"/>
        <v>136.31233480808541</v>
      </c>
      <c r="AW11">
        <v>8</v>
      </c>
      <c r="AX11">
        <f>(R11*SUMPRODUCT(K12:$K$23, X12:$X$23)-$AZ$3*SUMPRODUCT(K11:$K$22, W12:$W$23))/Z11</f>
        <v>289.60089066619804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3.247738E-3</v>
      </c>
      <c r="O12">
        <f t="shared" si="29"/>
        <v>592.81343006182124</v>
      </c>
      <c r="P12">
        <f t="shared" si="30"/>
        <v>29.640671503091063</v>
      </c>
      <c r="Q12" s="5">
        <f t="shared" si="31"/>
        <v>12.5</v>
      </c>
      <c r="R12">
        <f t="shared" si="0"/>
        <v>100000</v>
      </c>
      <c r="S12">
        <f t="shared" si="1"/>
        <v>294.9921963941643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261.01683059315565</v>
      </c>
      <c r="AC12">
        <f t="shared" si="2"/>
        <v>262.35375035978495</v>
      </c>
      <c r="AE12">
        <f t="shared" si="3"/>
        <v>527.22352842362716</v>
      </c>
      <c r="AF12">
        <f t="shared" si="4"/>
        <v>-26.361176421181359</v>
      </c>
      <c r="AG12">
        <f t="shared" si="5"/>
        <v>-11.116978413609951</v>
      </c>
      <c r="AH12">
        <f t="shared" si="6"/>
        <v>-292.71811885898268</v>
      </c>
      <c r="AI12">
        <f t="shared" si="7"/>
        <v>197.02725472985315</v>
      </c>
      <c r="AJ12">
        <f t="shared" si="8"/>
        <v>-1.3369197666293076</v>
      </c>
      <c r="AK12">
        <f t="shared" si="32"/>
        <v>39.541529576711717</v>
      </c>
      <c r="AL12">
        <f t="shared" si="9"/>
        <v>235.23186453993557</v>
      </c>
      <c r="AN12">
        <f t="shared" si="10"/>
        <v>282.93687853039989</v>
      </c>
      <c r="AO12">
        <f t="shared" si="11"/>
        <v>-14.146843926519995</v>
      </c>
      <c r="AP12">
        <f t="shared" si="12"/>
        <v>-5.9659764814389824</v>
      </c>
      <c r="AQ12">
        <f t="shared" si="13"/>
        <v>-157.08849543737395</v>
      </c>
      <c r="AR12">
        <f t="shared" si="14"/>
        <v>105.73556268506698</v>
      </c>
      <c r="AS12">
        <f t="shared" si="15"/>
        <v>-0.71746400762249318</v>
      </c>
      <c r="AT12">
        <f t="shared" si="16"/>
        <v>21.220139746424351</v>
      </c>
      <c r="AU12">
        <f t="shared" si="17"/>
        <v>126.23823842386884</v>
      </c>
      <c r="AW12">
        <v>9</v>
      </c>
      <c r="AX12">
        <f>(R12*SUMPRODUCT(K13:$K$23, X13:$X$23)-$AZ$3*SUMPRODUCT(K12:$K$22, W13:$W$23))/Z12</f>
        <v>294.9921963941643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3.3542210000000001E-3</v>
      </c>
      <c r="O13">
        <f t="shared" si="29"/>
        <v>592.81343006182124</v>
      </c>
      <c r="P13">
        <f t="shared" si="30"/>
        <v>29.640671503091063</v>
      </c>
      <c r="Q13" s="5">
        <f t="shared" si="31"/>
        <v>12.5</v>
      </c>
      <c r="R13">
        <f t="shared" si="0"/>
        <v>100000</v>
      </c>
      <c r="S13">
        <f t="shared" si="1"/>
        <v>294.87511068297925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262.35375035978495</v>
      </c>
      <c r="AC13">
        <f t="shared" si="2"/>
        <v>258.74747984173405</v>
      </c>
      <c r="AE13">
        <f t="shared" si="3"/>
        <v>520.18286890865829</v>
      </c>
      <c r="AF13">
        <f t="shared" si="4"/>
        <v>-26.009143445432915</v>
      </c>
      <c r="AG13">
        <f t="shared" si="5"/>
        <v>-10.968519827022376</v>
      </c>
      <c r="AH13">
        <f t="shared" si="6"/>
        <v>-298.31041961181751</v>
      </c>
      <c r="AI13">
        <f t="shared" si="7"/>
        <v>184.8947860243855</v>
      </c>
      <c r="AJ13">
        <f t="shared" si="8"/>
        <v>3.6062705180509056</v>
      </c>
      <c r="AK13">
        <f t="shared" si="32"/>
        <v>39.112470500049639</v>
      </c>
      <c r="AL13">
        <f t="shared" si="9"/>
        <v>227.61352704248606</v>
      </c>
      <c r="AN13">
        <f t="shared" si="10"/>
        <v>265.435463464348</v>
      </c>
      <c r="AO13">
        <f t="shared" si="11"/>
        <v>-13.271773173217399</v>
      </c>
      <c r="AP13">
        <f t="shared" si="12"/>
        <v>-5.5969435323999663</v>
      </c>
      <c r="AQ13">
        <f t="shared" si="13"/>
        <v>-152.21986193438241</v>
      </c>
      <c r="AR13">
        <f t="shared" si="14"/>
        <v>94.346884824348223</v>
      </c>
      <c r="AS13">
        <f t="shared" si="15"/>
        <v>1.8401837960272043</v>
      </c>
      <c r="AT13">
        <f t="shared" si="16"/>
        <v>19.958051975447344</v>
      </c>
      <c r="AU13">
        <f t="shared" si="17"/>
        <v>116.14512059582277</v>
      </c>
      <c r="AW13">
        <v>10</v>
      </c>
      <c r="AX13">
        <f>(R13*SUMPRODUCT(K14:$K$23, X14:$X$23)-$AZ$3*SUMPRODUCT(K13:$K$22, W14:$W$23))/Z13</f>
        <v>294.87511068297925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3.4760450000000001E-3</v>
      </c>
      <c r="O14">
        <f t="shared" si="29"/>
        <v>592.81343006182124</v>
      </c>
      <c r="P14">
        <f t="shared" si="30"/>
        <v>29.640671503091063</v>
      </c>
      <c r="Q14" s="5">
        <f t="shared" si="31"/>
        <v>12.5</v>
      </c>
      <c r="R14">
        <f t="shared" si="0"/>
        <v>100000</v>
      </c>
      <c r="S14">
        <f t="shared" si="1"/>
        <v>288.9546060791925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258.74747984173405</v>
      </c>
      <c r="AC14">
        <f t="shared" si="2"/>
        <v>250.135463245615</v>
      </c>
      <c r="AE14">
        <f t="shared" si="3"/>
        <v>513.17286115901607</v>
      </c>
      <c r="AF14">
        <f t="shared" si="4"/>
        <v>-25.658643057950808</v>
      </c>
      <c r="AG14">
        <f t="shared" si="5"/>
        <v>-10.82070756025003</v>
      </c>
      <c r="AH14">
        <f t="shared" si="6"/>
        <v>-305.01654801697595</v>
      </c>
      <c r="AI14">
        <f t="shared" si="7"/>
        <v>171.67696252383928</v>
      </c>
      <c r="AJ14">
        <f t="shared" si="8"/>
        <v>8.612016596119048</v>
      </c>
      <c r="AK14">
        <f t="shared" si="32"/>
        <v>38.357851274259886</v>
      </c>
      <c r="AL14">
        <f t="shared" si="9"/>
        <v>218.64683039421823</v>
      </c>
      <c r="AN14">
        <f t="shared" si="10"/>
        <v>249.05691764704821</v>
      </c>
      <c r="AO14">
        <f t="shared" si="11"/>
        <v>-12.452845882352413</v>
      </c>
      <c r="AP14">
        <f t="shared" si="12"/>
        <v>-5.251587283141415</v>
      </c>
      <c r="AQ14">
        <f t="shared" si="13"/>
        <v>-148.0329281421437</v>
      </c>
      <c r="AR14">
        <f t="shared" si="14"/>
        <v>83.319556339410696</v>
      </c>
      <c r="AS14">
        <f t="shared" si="15"/>
        <v>4.1796487509303475</v>
      </c>
      <c r="AT14">
        <f t="shared" si="16"/>
        <v>18.616121250751032</v>
      </c>
      <c r="AU14">
        <f t="shared" si="17"/>
        <v>106.11532634109209</v>
      </c>
      <c r="AW14">
        <v>11</v>
      </c>
      <c r="AX14">
        <f>(R14*SUMPRODUCT(K15:$K$23, X15:$X$23)-$AZ$3*SUMPRODUCT(K14:$K$22, W15:$W$23))/Z14</f>
        <v>288.9546060791925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3.6141120000000001E-3</v>
      </c>
      <c r="O15">
        <f t="shared" si="29"/>
        <v>592.81343006182124</v>
      </c>
      <c r="P15">
        <f t="shared" si="30"/>
        <v>29.640671503091063</v>
      </c>
      <c r="Q15" s="5">
        <f t="shared" si="31"/>
        <v>12.5</v>
      </c>
      <c r="R15">
        <f t="shared" si="0"/>
        <v>100000</v>
      </c>
      <c r="S15">
        <f t="shared" si="1"/>
        <v>277.09849677414286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250.135463245615</v>
      </c>
      <c r="AC15">
        <f t="shared" si="2"/>
        <v>236.606497685248</v>
      </c>
      <c r="AE15">
        <f t="shared" si="3"/>
        <v>506.18646835183682</v>
      </c>
      <c r="AF15">
        <f t="shared" si="4"/>
        <v>-25.309323417591845</v>
      </c>
      <c r="AG15">
        <f t="shared" si="5"/>
        <v>-10.673393235605539</v>
      </c>
      <c r="AH15">
        <f t="shared" si="6"/>
        <v>-312.85799233592286</v>
      </c>
      <c r="AI15">
        <f t="shared" si="7"/>
        <v>157.34575936271659</v>
      </c>
      <c r="AJ15">
        <f t="shared" si="8"/>
        <v>13.528965560366998</v>
      </c>
      <c r="AK15">
        <f t="shared" si="32"/>
        <v>37.939554364534736</v>
      </c>
      <c r="AL15">
        <f t="shared" si="9"/>
        <v>208.81427928761832</v>
      </c>
      <c r="AN15">
        <f t="shared" si="10"/>
        <v>233.54523136783587</v>
      </c>
      <c r="AO15">
        <f t="shared" si="11"/>
        <v>-11.677261568391796</v>
      </c>
      <c r="AP15">
        <f t="shared" si="12"/>
        <v>-4.9245095405370778</v>
      </c>
      <c r="AQ15">
        <f t="shared" si="13"/>
        <v>-144.34698826161258</v>
      </c>
      <c r="AR15">
        <f t="shared" si="14"/>
        <v>72.596471997294401</v>
      </c>
      <c r="AS15">
        <f t="shared" si="15"/>
        <v>6.2420186818728265</v>
      </c>
      <c r="AT15">
        <f t="shared" si="16"/>
        <v>17.504620443348323</v>
      </c>
      <c r="AU15">
        <f t="shared" si="17"/>
        <v>96.343111122515552</v>
      </c>
      <c r="AW15">
        <v>12</v>
      </c>
      <c r="AX15">
        <f>(R15*SUMPRODUCT(K16:$K$23, X16:$X$23)-$AZ$3*SUMPRODUCT(K15:$K$22, W16:$W$23))/Z15</f>
        <v>277.09849677414286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3.757594E-3</v>
      </c>
      <c r="O16">
        <f t="shared" si="29"/>
        <v>592.81343006182124</v>
      </c>
      <c r="P16">
        <f t="shared" si="30"/>
        <v>29.640671503091063</v>
      </c>
      <c r="Q16" s="5">
        <f t="shared" si="31"/>
        <v>12.5</v>
      </c>
      <c r="R16">
        <f t="shared" si="0"/>
        <v>100000</v>
      </c>
      <c r="S16">
        <f t="shared" si="1"/>
        <v>259.96166124865431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236.606497685248</v>
      </c>
      <c r="AC16">
        <f t="shared" si="2"/>
        <v>218.92001692533302</v>
      </c>
      <c r="AE16">
        <f t="shared" si="3"/>
        <v>499.22256043195841</v>
      </c>
      <c r="AF16">
        <f t="shared" si="4"/>
        <v>-24.961128021597922</v>
      </c>
      <c r="AG16">
        <f t="shared" si="5"/>
        <v>-10.526553024867733</v>
      </c>
      <c r="AH16">
        <f t="shared" si="6"/>
        <v>-320.8502270540157</v>
      </c>
      <c r="AI16">
        <f t="shared" si="7"/>
        <v>142.88465233147707</v>
      </c>
      <c r="AJ16">
        <f t="shared" si="8"/>
        <v>17.686480759914986</v>
      </c>
      <c r="AK16">
        <f t="shared" si="32"/>
        <v>38.884475776229785</v>
      </c>
      <c r="AL16">
        <f t="shared" si="9"/>
        <v>199.45560886762183</v>
      </c>
      <c r="AN16">
        <f t="shared" si="10"/>
        <v>218.38647093395386</v>
      </c>
      <c r="AO16">
        <f t="shared" si="11"/>
        <v>-10.919323546697694</v>
      </c>
      <c r="AP16">
        <f t="shared" si="12"/>
        <v>-4.6048735542137509</v>
      </c>
      <c r="AQ16">
        <f t="shared" si="13"/>
        <v>-140.35693564020011</v>
      </c>
      <c r="AR16">
        <f t="shared" si="14"/>
        <v>62.505338192842316</v>
      </c>
      <c r="AS16">
        <f t="shared" si="15"/>
        <v>7.7370063425359685</v>
      </c>
      <c r="AT16">
        <f t="shared" si="16"/>
        <v>17.010135582694755</v>
      </c>
      <c r="AU16">
        <f t="shared" si="17"/>
        <v>87.252480118073038</v>
      </c>
      <c r="AW16">
        <v>13</v>
      </c>
      <c r="AX16">
        <f>(R16*SUMPRODUCT(K17:$K$23, X17:$X$23)-$AZ$3*SUMPRODUCT(K16:$K$22, W17:$W$23))/Z16</f>
        <v>259.96166124865431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3.9119039999999999E-3</v>
      </c>
      <c r="O17">
        <f t="shared" si="29"/>
        <v>592.81343006182124</v>
      </c>
      <c r="P17">
        <f t="shared" si="30"/>
        <v>29.640671503091063</v>
      </c>
      <c r="Q17" s="5">
        <f t="shared" si="31"/>
        <v>12.5</v>
      </c>
      <c r="R17">
        <f t="shared" si="0"/>
        <v>100000</v>
      </c>
      <c r="S17">
        <f t="shared" si="1"/>
        <v>238.30745983716704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218.92001692533302</v>
      </c>
      <c r="AC17">
        <f t="shared" si="2"/>
        <v>197.89258563087776</v>
      </c>
      <c r="AE17">
        <f t="shared" si="3"/>
        <v>492.27742409659481</v>
      </c>
      <c r="AF17">
        <f t="shared" si="4"/>
        <v>-24.613871204829742</v>
      </c>
      <c r="AG17">
        <f t="shared" si="5"/>
        <v>-10.380108629734863</v>
      </c>
      <c r="AH17">
        <f t="shared" si="6"/>
        <v>-329.43091907353744</v>
      </c>
      <c r="AI17">
        <f t="shared" si="7"/>
        <v>127.85252518849273</v>
      </c>
      <c r="AJ17">
        <f t="shared" si="8"/>
        <v>21.027431294455255</v>
      </c>
      <c r="AK17">
        <f t="shared" si="32"/>
        <v>42.362206257714959</v>
      </c>
      <c r="AL17">
        <f t="shared" si="9"/>
        <v>191.24216274066293</v>
      </c>
      <c r="AN17">
        <f t="shared" si="10"/>
        <v>202.83347397138732</v>
      </c>
      <c r="AO17">
        <f t="shared" si="11"/>
        <v>-10.141673698569367</v>
      </c>
      <c r="AP17">
        <f t="shared" si="12"/>
        <v>-4.2769247389991429</v>
      </c>
      <c r="AQ17">
        <f t="shared" si="13"/>
        <v>-135.7356938963774</v>
      </c>
      <c r="AR17">
        <f t="shared" si="14"/>
        <v>52.679181637441381</v>
      </c>
      <c r="AS17">
        <f t="shared" si="15"/>
        <v>8.6639498977148541</v>
      </c>
      <c r="AT17">
        <f t="shared" si="16"/>
        <v>17.4545348613402</v>
      </c>
      <c r="AU17">
        <f t="shared" si="17"/>
        <v>78.797666396496425</v>
      </c>
      <c r="AW17">
        <v>14</v>
      </c>
      <c r="AX17">
        <f>(R17*SUMPRODUCT(K18:$K$23, X18:$X$23)-$AZ$3*SUMPRODUCT(K17:$K$22, W18:$W$23))/Z17</f>
        <v>238.30745983716704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4.0806530000000001E-3</v>
      </c>
      <c r="O18">
        <f t="shared" si="29"/>
        <v>592.81343006182124</v>
      </c>
      <c r="P18">
        <f t="shared" si="30"/>
        <v>29.640671503091063</v>
      </c>
      <c r="Q18" s="5">
        <f t="shared" si="31"/>
        <v>12.5</v>
      </c>
      <c r="R18">
        <f t="shared" si="0"/>
        <v>100000</v>
      </c>
      <c r="S18">
        <f t="shared" si="1"/>
        <v>212.47502908747052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197.89258563087776</v>
      </c>
      <c r="AC18">
        <f t="shared" si="2"/>
        <v>173.95670458882671</v>
      </c>
      <c r="AE18">
        <f t="shared" si="3"/>
        <v>485.34583650815682</v>
      </c>
      <c r="AF18">
        <f t="shared" si="4"/>
        <v>-24.267291825407842</v>
      </c>
      <c r="AG18">
        <f t="shared" si="5"/>
        <v>-10.23394992201726</v>
      </c>
      <c r="AH18">
        <f t="shared" si="6"/>
        <v>-338.86097136202767</v>
      </c>
      <c r="AI18">
        <f t="shared" si="7"/>
        <v>111.98362339870408</v>
      </c>
      <c r="AJ18">
        <f t="shared" si="8"/>
        <v>23.935881042051051</v>
      </c>
      <c r="AK18">
        <f t="shared" si="32"/>
        <v>46.193876234985233</v>
      </c>
      <c r="AL18">
        <f t="shared" si="9"/>
        <v>182.11338067574036</v>
      </c>
      <c r="AN18">
        <f t="shared" si="10"/>
        <v>186.87734436745322</v>
      </c>
      <c r="AO18">
        <f t="shared" si="11"/>
        <v>-9.3438672183726599</v>
      </c>
      <c r="AP18">
        <f t="shared" si="12"/>
        <v>-3.9404755124214375</v>
      </c>
      <c r="AQ18">
        <f t="shared" si="13"/>
        <v>-130.47487724116303</v>
      </c>
      <c r="AR18">
        <f t="shared" si="14"/>
        <v>43.118124395496089</v>
      </c>
      <c r="AS18">
        <f t="shared" si="15"/>
        <v>9.2162609581973687</v>
      </c>
      <c r="AT18">
        <f t="shared" si="16"/>
        <v>17.786469497586321</v>
      </c>
      <c r="AU18">
        <f t="shared" si="17"/>
        <v>70.120854851279773</v>
      </c>
      <c r="AW18">
        <v>15</v>
      </c>
      <c r="AX18">
        <f>(R18*SUMPRODUCT(K19:$K$23, X19:$X$23)-$AZ$3*SUMPRODUCT(K18:$K$22, W19:$W$23))/Z18</f>
        <v>212.47502908747052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4.2836929999999999E-3</v>
      </c>
      <c r="O19">
        <f t="shared" si="29"/>
        <v>592.81343006182124</v>
      </c>
      <c r="P19">
        <f t="shared" si="30"/>
        <v>29.640671503091063</v>
      </c>
      <c r="Q19" s="5">
        <f t="shared" si="31"/>
        <v>12.5</v>
      </c>
      <c r="R19">
        <f t="shared" si="0"/>
        <v>100000</v>
      </c>
      <c r="S19">
        <f t="shared" si="1"/>
        <v>181.29676146758533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173.95670458882671</v>
      </c>
      <c r="AC19">
        <f t="shared" si="2"/>
        <v>146.31042170506885</v>
      </c>
      <c r="AE19">
        <f t="shared" si="3"/>
        <v>478.41330558064612</v>
      </c>
      <c r="AF19">
        <f t="shared" si="4"/>
        <v>-23.920665279032306</v>
      </c>
      <c r="AG19">
        <f t="shared" si="5"/>
        <v>-10.087771323153792</v>
      </c>
      <c r="AH19">
        <f t="shared" si="6"/>
        <v>-350.71279714636705</v>
      </c>
      <c r="AI19">
        <f t="shared" si="7"/>
        <v>93.692071832093006</v>
      </c>
      <c r="AJ19">
        <f t="shared" si="8"/>
        <v>27.646282883757863</v>
      </c>
      <c r="AK19">
        <f t="shared" si="32"/>
        <v>46.12818191495834</v>
      </c>
      <c r="AL19">
        <f t="shared" si="9"/>
        <v>167.4665366308092</v>
      </c>
      <c r="AN19">
        <f t="shared" si="10"/>
        <v>171.61174375987818</v>
      </c>
      <c r="AO19">
        <f t="shared" si="11"/>
        <v>-8.580587187993908</v>
      </c>
      <c r="AP19">
        <f t="shared" si="12"/>
        <v>-3.6185867057275871</v>
      </c>
      <c r="AQ19">
        <f t="shared" si="13"/>
        <v>-125.80426584111142</v>
      </c>
      <c r="AR19">
        <f t="shared" si="14"/>
        <v>33.608304025045278</v>
      </c>
      <c r="AS19">
        <f t="shared" si="15"/>
        <v>9.9170043115801096</v>
      </c>
      <c r="AT19">
        <f t="shared" si="16"/>
        <v>16.546650443367433</v>
      </c>
      <c r="AU19">
        <f t="shared" si="17"/>
        <v>60.071958779992812</v>
      </c>
      <c r="AW19">
        <v>16</v>
      </c>
      <c r="AX19">
        <f>(R19*SUMPRODUCT(K20:$K$23, X20:$X$23)-$AZ$3*SUMPRODUCT(K19:$K$22, W20:$W$23))/Z19</f>
        <v>181.29676146758533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4.5002690000000003E-3</v>
      </c>
      <c r="O20">
        <f t="shared" si="29"/>
        <v>592.81343006182124</v>
      </c>
      <c r="P20">
        <f t="shared" si="30"/>
        <v>29.640671503091063</v>
      </c>
      <c r="Q20" s="5">
        <f t="shared" si="31"/>
        <v>12.5</v>
      </c>
      <c r="R20">
        <f t="shared" si="0"/>
        <v>100000</v>
      </c>
      <c r="S20">
        <f t="shared" si="1"/>
        <v>141.93397792726128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146.31042170506885</v>
      </c>
      <c r="AC20">
        <f t="shared" si="2"/>
        <v>112.88288505869281</v>
      </c>
      <c r="AE20">
        <f t="shared" si="3"/>
        <v>471.47618395654752</v>
      </c>
      <c r="AF20">
        <f t="shared" si="4"/>
        <v>-23.573809197827376</v>
      </c>
      <c r="AG20">
        <f t="shared" si="5"/>
        <v>-9.9414959253575752</v>
      </c>
      <c r="AH20">
        <f t="shared" si="6"/>
        <v>-363.18147651742396</v>
      </c>
      <c r="AI20">
        <f t="shared" si="7"/>
        <v>74.779402315938626</v>
      </c>
      <c r="AJ20">
        <f t="shared" si="8"/>
        <v>33.427536646376041</v>
      </c>
      <c r="AK20">
        <f t="shared" si="32"/>
        <v>32.265754847983743</v>
      </c>
      <c r="AL20">
        <f t="shared" si="9"/>
        <v>140.47269381029841</v>
      </c>
      <c r="AN20">
        <f t="shared" si="10"/>
        <v>160.41290648942507</v>
      </c>
      <c r="AO20">
        <f t="shared" si="11"/>
        <v>-8.0206453244712534</v>
      </c>
      <c r="AP20">
        <f t="shared" si="12"/>
        <v>-3.3824492318075623</v>
      </c>
      <c r="AQ20">
        <f t="shared" si="13"/>
        <v>-123.56720914804502</v>
      </c>
      <c r="AR20">
        <f t="shared" si="14"/>
        <v>25.442602785101236</v>
      </c>
      <c r="AS20">
        <f t="shared" si="15"/>
        <v>11.37323261002966</v>
      </c>
      <c r="AT20">
        <f t="shared" si="16"/>
        <v>10.977953269676393</v>
      </c>
      <c r="AU20">
        <f t="shared" si="17"/>
        <v>47.793788664807288</v>
      </c>
      <c r="AW20">
        <v>17</v>
      </c>
      <c r="AX20">
        <f>(R20*SUMPRODUCT(K21:$K$23, X21:$X$23)-$AZ$3*SUMPRODUCT(K20:$K$22, W21:$W$23))/Z20</f>
        <v>141.93397792726128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4.7150400000000002E-3</v>
      </c>
      <c r="O21">
        <f t="shared" si="29"/>
        <v>592.81343006182124</v>
      </c>
      <c r="P21">
        <f t="shared" si="30"/>
        <v>29.640671503091063</v>
      </c>
      <c r="Q21" s="5">
        <f t="shared" si="31"/>
        <v>12.5</v>
      </c>
      <c r="R21">
        <f t="shared" si="0"/>
        <v>100000</v>
      </c>
      <c r="S21">
        <f t="shared" si="1"/>
        <v>96.704308273933279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112.88288505869281</v>
      </c>
      <c r="AC21">
        <f t="shared" si="2"/>
        <v>75.779092862245164</v>
      </c>
      <c r="AE21">
        <f t="shared" si="3"/>
        <v>464.53839305057954</v>
      </c>
      <c r="AF21">
        <f t="shared" si="4"/>
        <v>-23.226919652528981</v>
      </c>
      <c r="AG21">
        <f t="shared" si="5"/>
        <v>-9.7952064151561018</v>
      </c>
      <c r="AH21">
        <f t="shared" si="6"/>
        <v>-374.9964075831839</v>
      </c>
      <c r="AI21">
        <f t="shared" si="7"/>
        <v>56.519859399710583</v>
      </c>
      <c r="AJ21">
        <f t="shared" si="8"/>
        <v>37.103792196447642</v>
      </c>
      <c r="AK21">
        <f t="shared" si="32"/>
        <v>28.43017058883094</v>
      </c>
      <c r="AL21">
        <f t="shared" si="9"/>
        <v>122.05382218498917</v>
      </c>
      <c r="AN21">
        <f t="shared" si="10"/>
        <v>150.3399830247474</v>
      </c>
      <c r="AO21">
        <f t="shared" si="11"/>
        <v>-7.5169991512373704</v>
      </c>
      <c r="AP21">
        <f t="shared" si="12"/>
        <v>-3.1700526548687771</v>
      </c>
      <c r="AQ21">
        <f t="shared" si="13"/>
        <v>-121.36123600069958</v>
      </c>
      <c r="AR21">
        <f t="shared" si="14"/>
        <v>18.29169521794168</v>
      </c>
      <c r="AS21">
        <f t="shared" si="15"/>
        <v>12.008013917506993</v>
      </c>
      <c r="AT21">
        <f t="shared" si="16"/>
        <v>9.2009431893181244</v>
      </c>
      <c r="AU21">
        <f t="shared" si="17"/>
        <v>39.500652324766804</v>
      </c>
      <c r="AW21">
        <v>18</v>
      </c>
      <c r="AX21">
        <f>(R21*SUMPRODUCT(K22:$K$23, X22:$X$23)-$AZ$3*SUMPRODUCT(K21:$K$22, W22:$W$23))/Z21</f>
        <v>96.704308273933279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4.9523709999999997E-3</v>
      </c>
      <c r="O22">
        <f t="shared" si="29"/>
        <v>592.81343006182124</v>
      </c>
      <c r="P22">
        <f t="shared" si="30"/>
        <v>29.640671503091063</v>
      </c>
      <c r="Q22" s="5">
        <f t="shared" si="31"/>
        <v>12.5</v>
      </c>
      <c r="R22">
        <f t="shared" si="0"/>
        <v>100000</v>
      </c>
      <c r="S22">
        <f t="shared" si="1"/>
        <v>48.410347642880893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75.779092862245164</v>
      </c>
      <c r="AC22">
        <f t="shared" si="2"/>
        <v>37.367927419124612</v>
      </c>
      <c r="AE22">
        <f t="shared" si="3"/>
        <v>457.59244265394341</v>
      </c>
      <c r="AF22">
        <f t="shared" si="4"/>
        <v>-22.879622132697172</v>
      </c>
      <c r="AG22">
        <f t="shared" si="5"/>
        <v>-9.6487448548151065</v>
      </c>
      <c r="AH22">
        <f t="shared" si="6"/>
        <v>-388.07596951546429</v>
      </c>
      <c r="AI22">
        <f t="shared" si="7"/>
        <v>36.988106150966814</v>
      </c>
      <c r="AJ22">
        <f t="shared" si="8"/>
        <v>38.411165443120552</v>
      </c>
      <c r="AK22">
        <f t="shared" si="32"/>
        <v>35.734433936844404</v>
      </c>
      <c r="AL22">
        <f t="shared" si="9"/>
        <v>111.13370553093176</v>
      </c>
      <c r="AN22">
        <f t="shared" si="10"/>
        <v>138.40377927329686</v>
      </c>
      <c r="AO22">
        <f t="shared" si="11"/>
        <v>-6.9201889636648435</v>
      </c>
      <c r="AP22">
        <f t="shared" si="12"/>
        <v>-2.918367150919293</v>
      </c>
      <c r="AQ22">
        <f t="shared" si="13"/>
        <v>-117.37777073977674</v>
      </c>
      <c r="AR22">
        <f t="shared" si="14"/>
        <v>11.187452418935985</v>
      </c>
      <c r="AS22">
        <f t="shared" si="15"/>
        <v>11.617872080199948</v>
      </c>
      <c r="AT22">
        <f t="shared" si="16"/>
        <v>10.808265709911414</v>
      </c>
      <c r="AU22">
        <f t="shared" si="17"/>
        <v>33.613590209047345</v>
      </c>
      <c r="AW22">
        <v>19</v>
      </c>
      <c r="AX22">
        <f>(R22*SUMPRODUCT(K23:$K$23, X23:$X$23)-$AZ$3*SUMPRODUCT(K22:$K$22, W23:$W$23))/Z22</f>
        <v>48.410347642880893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5.2041409999999998E-3</v>
      </c>
      <c r="O23">
        <f t="shared" si="29"/>
        <v>592.81343006182124</v>
      </c>
      <c r="P23">
        <f t="shared" si="30"/>
        <v>29.640671503091063</v>
      </c>
      <c r="Q23" s="5">
        <f t="shared" si="31"/>
        <v>12.5</v>
      </c>
      <c r="R23">
        <f t="shared" si="0"/>
        <v>100000</v>
      </c>
      <c r="S23">
        <f t="shared" si="1"/>
        <v>49.157748989763867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37.367927419124612</v>
      </c>
      <c r="AC23">
        <f t="shared" si="2"/>
        <v>37.367927419124612</v>
      </c>
      <c r="AE23">
        <f t="shared" si="3"/>
        <v>450.63514263529851</v>
      </c>
      <c r="AF23">
        <f t="shared" si="4"/>
        <v>-22.531757131764927</v>
      </c>
      <c r="AG23">
        <f t="shared" si="5"/>
        <v>-9.5020439775694747</v>
      </c>
      <c r="AH23">
        <f t="shared" si="6"/>
        <v>-401.7074295798588</v>
      </c>
      <c r="AI23">
        <f t="shared" si="7"/>
        <v>16.893911946105277</v>
      </c>
      <c r="AJ23">
        <f t="shared" si="8"/>
        <v>0</v>
      </c>
      <c r="AK23">
        <f t="shared" si="32"/>
        <v>48.36246941266419</v>
      </c>
      <c r="AL23">
        <f t="shared" si="9"/>
        <v>65.25638135876946</v>
      </c>
      <c r="AN23">
        <f t="shared" si="10"/>
        <v>123.4708476295795</v>
      </c>
      <c r="AO23">
        <f t="shared" si="11"/>
        <v>-6.1735423814789749</v>
      </c>
      <c r="AP23">
        <f t="shared" si="12"/>
        <v>-2.6034929660901787</v>
      </c>
      <c r="AQ23">
        <f t="shared" si="13"/>
        <v>-110.06499967861062</v>
      </c>
      <c r="AR23">
        <f t="shared" si="14"/>
        <v>4.6288126033997141</v>
      </c>
      <c r="AS23">
        <f t="shared" si="15"/>
        <v>0</v>
      </c>
      <c r="AT23">
        <f t="shared" si="16"/>
        <v>13.250975183428848</v>
      </c>
      <c r="AU23">
        <f t="shared" si="17"/>
        <v>17.879787786828558</v>
      </c>
      <c r="AW23">
        <v>20</v>
      </c>
      <c r="AX23">
        <f>(R23*SUMPRODUCT(K$23:$K24, X$23:$X24)-$AZ$3*SUMPRODUCT(K$22:$K23, W$23:$W24))/Z23</f>
        <v>49.157748989763867</v>
      </c>
    </row>
    <row r="25" spans="5:50" x14ac:dyDescent="0.25">
      <c r="AN25" s="6">
        <f t="shared" ref="AN25:AU25" si="33">SUM(AN3:AN23)</f>
        <v>5647.434216130061</v>
      </c>
      <c r="AO25" s="6">
        <f t="shared" si="33"/>
        <v>-726.981783352869</v>
      </c>
      <c r="AP25" s="6">
        <f t="shared" si="33"/>
        <v>-232.39874421630392</v>
      </c>
      <c r="AQ25" s="6">
        <f t="shared" si="33"/>
        <v>-3189.8958480221149</v>
      </c>
      <c r="AR25" s="6">
        <f t="shared" si="33"/>
        <v>1498.1578405387734</v>
      </c>
      <c r="AS25" s="6">
        <f t="shared" si="33"/>
        <v>-122.80130535400899</v>
      </c>
      <c r="AT25" s="6">
        <f t="shared" si="33"/>
        <v>447.17474377312243</v>
      </c>
      <c r="AU25" s="7">
        <f t="shared" si="33"/>
        <v>1822.531278957887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37367-1DBB-4240-AFBC-8D97E4064E9B}">
  <sheetPr codeName="Sheet5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'T.55.04.B'!C3*(1+C12)</f>
        <v>892.46631196077919</v>
      </c>
      <c r="K3">
        <v>1</v>
      </c>
      <c r="L3" s="2">
        <v>0</v>
      </c>
      <c r="O3">
        <f>$C$3</f>
        <v>892.46631196077919</v>
      </c>
      <c r="P3">
        <f>O3*B5</f>
        <v>713.97304956862342</v>
      </c>
      <c r="Q3" s="5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892.46631196077919</v>
      </c>
      <c r="AF3">
        <f t="shared" ref="AF3:AF23" si="4">-$Z3*P3</f>
        <v>-713.97304956862342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52.675706492155769</v>
      </c>
      <c r="AJ3">
        <f t="shared" ref="AJ3:AJ23" si="8">AB3-AC3</f>
        <v>0</v>
      </c>
      <c r="AL3">
        <f t="shared" ref="AL3:AL23" si="9">SUM(AI3:AK3)</f>
        <v>52.675706492155769</v>
      </c>
      <c r="AN3">
        <f t="shared" ref="AN3:AN23" si="10">AE3*$K3</f>
        <v>892.46631196077919</v>
      </c>
      <c r="AO3">
        <f t="shared" ref="AO3:AO23" si="11">AF3*$K3</f>
        <v>-713.97304956862342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52.675706492155769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52.675706492155769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475.58230549517231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3.4760450000000001E-3</v>
      </c>
      <c r="R4">
        <f t="shared" si="0"/>
        <v>100000</v>
      </c>
      <c r="S4">
        <f t="shared" si="1"/>
        <v>151.51045428582029</v>
      </c>
      <c r="U4">
        <f t="shared" ref="U4:U23" si="21">M4</f>
        <v>3.4760450000000001E-3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3.4760450000000001E-3</v>
      </c>
      <c r="Y4">
        <f t="shared" ref="Y4:Y23" si="25">V4*W4</f>
        <v>0.01</v>
      </c>
      <c r="Z4">
        <f t="shared" ref="Z4:Z23" si="26">MAX(0, W4-X4-Y4)</f>
        <v>0.98652395500000001</v>
      </c>
      <c r="AB4">
        <f t="shared" ref="AB4:AB23" si="27">AC3</f>
        <v>0</v>
      </c>
      <c r="AC4">
        <f t="shared" si="2"/>
        <v>149.46869258589413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-347.60450000000003</v>
      </c>
      <c r="AI4">
        <f t="shared" si="7"/>
        <v>-347.60450000000003</v>
      </c>
      <c r="AJ4">
        <f t="shared" si="8"/>
        <v>-149.46869258589413</v>
      </c>
      <c r="AK4">
        <f>H4*SUM(AB4, AE4:AF4)</f>
        <v>0</v>
      </c>
      <c r="AL4">
        <f t="shared" si="9"/>
        <v>-497.07319258589416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-326.11361290927852</v>
      </c>
      <c r="AR4">
        <f t="shared" si="14"/>
        <v>-326.11361290927852</v>
      </c>
      <c r="AS4">
        <f t="shared" si="15"/>
        <v>-140.22768794998979</v>
      </c>
      <c r="AT4">
        <f t="shared" si="16"/>
        <v>0</v>
      </c>
      <c r="AU4">
        <f t="shared" si="17"/>
        <v>-466.3413008592683</v>
      </c>
      <c r="AW4">
        <v>1</v>
      </c>
      <c r="AX4">
        <f>(R4*SUMPRODUCT(K5:$K$23, X5:$X$23)-$AZ$3*SUMPRODUCT(K4:$K$22, W5:$W$23))/Z4</f>
        <v>151.51045428582029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3.6141120000000001E-3</v>
      </c>
      <c r="O5">
        <f t="shared" ref="O5:O23" si="29">$C$3</f>
        <v>892.46631196077919</v>
      </c>
      <c r="P5">
        <f t="shared" ref="P5:P23" si="30">O5*$C$5</f>
        <v>44.623315598038964</v>
      </c>
      <c r="Q5" s="5">
        <f t="shared" ref="Q5:Q23" si="31">$C$8</f>
        <v>12.5</v>
      </c>
      <c r="R5">
        <f t="shared" si="0"/>
        <v>100000</v>
      </c>
      <c r="S5">
        <f t="shared" si="1"/>
        <v>289.53008831328759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149.46869258589413</v>
      </c>
      <c r="AC5">
        <f t="shared" si="2"/>
        <v>281.73979122452238</v>
      </c>
      <c r="AE5">
        <f t="shared" si="3"/>
        <v>868.45299523645303</v>
      </c>
      <c r="AF5">
        <f t="shared" si="4"/>
        <v>-43.422649761822662</v>
      </c>
      <c r="AG5">
        <f t="shared" si="5"/>
        <v>-12.163666342324339</v>
      </c>
      <c r="AH5">
        <f t="shared" si="6"/>
        <v>-356.540806405296</v>
      </c>
      <c r="AI5">
        <f t="shared" si="7"/>
        <v>456.32587272701011</v>
      </c>
      <c r="AJ5">
        <f t="shared" si="8"/>
        <v>-132.27109863862825</v>
      </c>
      <c r="AK5">
        <f>H5*SUM(AB5, AE5:AF5)</f>
        <v>84.196716888429322</v>
      </c>
      <c r="AL5">
        <f t="shared" si="9"/>
        <v>408.25149097681117</v>
      </c>
      <c r="AN5">
        <f t="shared" si="10"/>
        <v>749.9634499208812</v>
      </c>
      <c r="AO5">
        <f t="shared" si="11"/>
        <v>-37.49817249604407</v>
      </c>
      <c r="AP5">
        <f t="shared" si="12"/>
        <v>-10.504086258914157</v>
      </c>
      <c r="AQ5">
        <f t="shared" si="13"/>
        <v>-307.89527432798599</v>
      </c>
      <c r="AR5">
        <f t="shared" si="14"/>
        <v>394.06591683793704</v>
      </c>
      <c r="AS5">
        <f t="shared" si="15"/>
        <v>-114.22436217499845</v>
      </c>
      <c r="AT5">
        <f t="shared" si="16"/>
        <v>72.709128318989656</v>
      </c>
      <c r="AU5">
        <f t="shared" si="17"/>
        <v>352.55068298192828</v>
      </c>
      <c r="AW5">
        <v>2</v>
      </c>
      <c r="AX5">
        <f>(R5*SUMPRODUCT(K6:$K$23, X6:$X$23)-$AZ$3*SUMPRODUCT(K5:$K$22, W6:$W$23))/Z5</f>
        <v>289.53008831328759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3.757594E-3</v>
      </c>
      <c r="O6">
        <f t="shared" si="29"/>
        <v>892.46631196077919</v>
      </c>
      <c r="P6">
        <f t="shared" si="30"/>
        <v>44.623315598038964</v>
      </c>
      <c r="Q6" s="5">
        <f t="shared" si="31"/>
        <v>12.5</v>
      </c>
      <c r="R6">
        <f t="shared" si="0"/>
        <v>100000</v>
      </c>
      <c r="S6">
        <f t="shared" si="1"/>
        <v>413.2593197336243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281.73979122452238</v>
      </c>
      <c r="AC6">
        <f t="shared" si="2"/>
        <v>396.60740107151832</v>
      </c>
      <c r="AE6">
        <f t="shared" si="3"/>
        <v>856.50517151990596</v>
      </c>
      <c r="AF6">
        <f t="shared" si="4"/>
        <v>-42.825258575995306</v>
      </c>
      <c r="AG6">
        <f t="shared" si="5"/>
        <v>-11.996323559235176</v>
      </c>
      <c r="AH6">
        <f t="shared" si="6"/>
        <v>-365.64895732735908</v>
      </c>
      <c r="AI6">
        <f t="shared" si="7"/>
        <v>436.03463205731634</v>
      </c>
      <c r="AJ6">
        <f t="shared" si="8"/>
        <v>-114.86760984699595</v>
      </c>
      <c r="AK6">
        <f>H6*SUM(AB6, AE6:AF6)</f>
        <v>119.18166381352553</v>
      </c>
      <c r="AL6">
        <f t="shared" si="9"/>
        <v>440.34868602384591</v>
      </c>
      <c r="AN6">
        <f t="shared" si="10"/>
        <v>667.06868439937807</v>
      </c>
      <c r="AO6">
        <f t="shared" si="11"/>
        <v>-33.353434219968911</v>
      </c>
      <c r="AP6">
        <f t="shared" si="12"/>
        <v>-9.3430513210885966</v>
      </c>
      <c r="AQ6">
        <f t="shared" si="13"/>
        <v>-284.77699496376829</v>
      </c>
      <c r="AR6">
        <f t="shared" si="14"/>
        <v>339.59520389455218</v>
      </c>
      <c r="AS6">
        <f t="shared" si="15"/>
        <v>-89.461906277533558</v>
      </c>
      <c r="AT6">
        <f t="shared" si="16"/>
        <v>92.821804617404723</v>
      </c>
      <c r="AU6">
        <f t="shared" si="17"/>
        <v>342.95510223442335</v>
      </c>
      <c r="AW6">
        <v>3</v>
      </c>
      <c r="AX6">
        <f>(R6*SUMPRODUCT(K7:$K$23, X7:$X$23)-$AZ$3*SUMPRODUCT(K6:$K$22, W7:$W$23))/Z6</f>
        <v>413.2593197336243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3.9119039999999999E-3</v>
      </c>
      <c r="O7">
        <f t="shared" si="29"/>
        <v>892.46631196077919</v>
      </c>
      <c r="P7">
        <f t="shared" si="30"/>
        <v>44.623315598038964</v>
      </c>
      <c r="Q7" s="5">
        <f t="shared" si="31"/>
        <v>12.5</v>
      </c>
      <c r="R7">
        <f t="shared" si="0"/>
        <v>100000</v>
      </c>
      <c r="S7">
        <f t="shared" si="1"/>
        <v>515.02655253410774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396.60740107151832</v>
      </c>
      <c r="AC7">
        <f t="shared" si="2"/>
        <v>487.39772064150742</v>
      </c>
      <c r="AE7">
        <f t="shared" si="3"/>
        <v>844.58955379821748</v>
      </c>
      <c r="AF7">
        <f t="shared" si="4"/>
        <v>-42.22947768991088</v>
      </c>
      <c r="AG7">
        <f t="shared" si="5"/>
        <v>-11.829431857526156</v>
      </c>
      <c r="AH7">
        <f t="shared" si="6"/>
        <v>-375.42772893333057</v>
      </c>
      <c r="AI7">
        <f t="shared" si="7"/>
        <v>415.10291531744991</v>
      </c>
      <c r="AJ7">
        <f t="shared" si="8"/>
        <v>-90.790319569989094</v>
      </c>
      <c r="AK7">
        <f>H7*SUM(AB7, AE7:AF7)</f>
        <v>125.53189486072765</v>
      </c>
      <c r="AL7">
        <f t="shared" si="9"/>
        <v>449.84449060818849</v>
      </c>
      <c r="AN7">
        <f t="shared" si="10"/>
        <v>595.44535973622487</v>
      </c>
      <c r="AO7">
        <f t="shared" si="11"/>
        <v>-29.772267986811247</v>
      </c>
      <c r="AP7">
        <f t="shared" si="12"/>
        <v>-8.3398856594935626</v>
      </c>
      <c r="AQ7">
        <f t="shared" si="13"/>
        <v>-264.68087144145392</v>
      </c>
      <c r="AR7">
        <f t="shared" si="14"/>
        <v>292.65233464846614</v>
      </c>
      <c r="AS7">
        <f t="shared" si="15"/>
        <v>-64.00822062480151</v>
      </c>
      <c r="AT7">
        <f t="shared" si="16"/>
        <v>88.501431207109121</v>
      </c>
      <c r="AU7">
        <f t="shared" si="17"/>
        <v>317.14554523077379</v>
      </c>
      <c r="AW7">
        <v>4</v>
      </c>
      <c r="AX7">
        <f>(R7*SUMPRODUCT(K8:$K$23, X8:$X$23)-$AZ$3*SUMPRODUCT(K7:$K$22, W8:$W$23))/Z7</f>
        <v>515.02655253410774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4.0806530000000001E-3</v>
      </c>
      <c r="O8">
        <f t="shared" si="29"/>
        <v>892.46631196077919</v>
      </c>
      <c r="P8">
        <f t="shared" si="30"/>
        <v>44.623315598038964</v>
      </c>
      <c r="Q8" s="5">
        <f t="shared" si="31"/>
        <v>12.5</v>
      </c>
      <c r="R8">
        <f t="shared" si="0"/>
        <v>100000</v>
      </c>
      <c r="S8">
        <f t="shared" si="1"/>
        <v>590.38748552538891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487.39772064150742</v>
      </c>
      <c r="AC8">
        <f t="shared" si="2"/>
        <v>550.84879789953766</v>
      </c>
      <c r="AE8">
        <f t="shared" si="3"/>
        <v>832.69718136376002</v>
      </c>
      <c r="AF8">
        <f t="shared" si="4"/>
        <v>-41.634859068188007</v>
      </c>
      <c r="AG8">
        <f t="shared" si="5"/>
        <v>-11.662865732353186</v>
      </c>
      <c r="AH8">
        <f t="shared" si="6"/>
        <v>-386.17445278167747</v>
      </c>
      <c r="AI8">
        <f t="shared" si="7"/>
        <v>393.22500378154132</v>
      </c>
      <c r="AJ8">
        <f t="shared" si="8"/>
        <v>-63.451077258030239</v>
      </c>
      <c r="AK8">
        <f t="shared" ref="AK8:AK23" si="32">H8*SUM(AB8:AB8, AE8:AF8)</f>
        <v>92.688353112938273</v>
      </c>
      <c r="AL8">
        <f t="shared" si="9"/>
        <v>422.46227963644935</v>
      </c>
      <c r="AN8">
        <f t="shared" si="10"/>
        <v>547.37631724505252</v>
      </c>
      <c r="AO8">
        <f t="shared" si="11"/>
        <v>-27.368815862252632</v>
      </c>
      <c r="AP8">
        <f t="shared" si="12"/>
        <v>-7.6666243575408455</v>
      </c>
      <c r="AQ8">
        <f t="shared" si="13"/>
        <v>-253.85308670261543</v>
      </c>
      <c r="AR8">
        <f t="shared" si="14"/>
        <v>258.4877903226436</v>
      </c>
      <c r="AS8">
        <f t="shared" si="15"/>
        <v>-41.709780904805953</v>
      </c>
      <c r="AT8">
        <f t="shared" si="16"/>
        <v>60.929003380768762</v>
      </c>
      <c r="AU8">
        <f t="shared" si="17"/>
        <v>277.70701279860646</v>
      </c>
      <c r="AW8">
        <v>5</v>
      </c>
      <c r="AX8">
        <f>(R8*SUMPRODUCT(K9:$K$23, X9:$X$23)-$AZ$3*SUMPRODUCT(K8:$K$22, W9:$W$23))/Z8</f>
        <v>590.38748552538891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4.2836929999999999E-3</v>
      </c>
      <c r="O9">
        <f t="shared" si="29"/>
        <v>892.46631196077919</v>
      </c>
      <c r="P9">
        <f t="shared" si="30"/>
        <v>44.623315598038964</v>
      </c>
      <c r="Q9" s="5">
        <f t="shared" si="31"/>
        <v>12.5</v>
      </c>
      <c r="R9">
        <f t="shared" si="0"/>
        <v>100000</v>
      </c>
      <c r="S9">
        <f t="shared" si="1"/>
        <v>644.60016202527061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550.84879789953766</v>
      </c>
      <c r="AC9">
        <f t="shared" si="2"/>
        <v>592.8401581915241</v>
      </c>
      <c r="AE9">
        <f t="shared" si="3"/>
        <v>820.80319046319482</v>
      </c>
      <c r="AF9">
        <f t="shared" si="4"/>
        <v>-41.040159523159744</v>
      </c>
      <c r="AG9">
        <f t="shared" si="5"/>
        <v>-11.496276938732034</v>
      </c>
      <c r="AH9">
        <f t="shared" si="6"/>
        <v>-399.68109038096969</v>
      </c>
      <c r="AI9">
        <f t="shared" si="7"/>
        <v>368.58566362033326</v>
      </c>
      <c r="AJ9">
        <f t="shared" si="8"/>
        <v>-41.991360291986439</v>
      </c>
      <c r="AK9">
        <f t="shared" si="32"/>
        <v>69.457937465425701</v>
      </c>
      <c r="AL9">
        <f t="shared" si="9"/>
        <v>396.05224079377251</v>
      </c>
      <c r="AN9">
        <f t="shared" si="10"/>
        <v>512.79011782365876</v>
      </c>
      <c r="AO9">
        <f t="shared" si="11"/>
        <v>-25.639505891182939</v>
      </c>
      <c r="AP9">
        <f t="shared" si="12"/>
        <v>-7.1822055206913245</v>
      </c>
      <c r="AQ9">
        <f t="shared" si="13"/>
        <v>-249.6975106939914</v>
      </c>
      <c r="AR9">
        <f t="shared" si="14"/>
        <v>230.27089571779302</v>
      </c>
      <c r="AS9">
        <f t="shared" si="15"/>
        <v>-26.233760835593351</v>
      </c>
      <c r="AT9">
        <f t="shared" si="16"/>
        <v>43.393281544854162</v>
      </c>
      <c r="AU9">
        <f t="shared" si="17"/>
        <v>247.43041642705381</v>
      </c>
      <c r="AW9">
        <v>6</v>
      </c>
      <c r="AX9">
        <f>(R9*SUMPRODUCT(K10:$K$23, X10:$X$23)-$AZ$3*SUMPRODUCT(K9:$K$22, W10:$W$23))/Z9</f>
        <v>644.60016202527061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4.5002690000000003E-3</v>
      </c>
      <c r="O10">
        <f t="shared" si="29"/>
        <v>892.46631196077919</v>
      </c>
      <c r="P10">
        <f t="shared" si="30"/>
        <v>44.623315598038964</v>
      </c>
      <c r="Q10" s="5">
        <f t="shared" si="31"/>
        <v>12.5</v>
      </c>
      <c r="R10">
        <f t="shared" si="0"/>
        <v>100000</v>
      </c>
      <c r="S10">
        <f t="shared" si="1"/>
        <v>684.51549404708294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592.8401581915241</v>
      </c>
      <c r="AC10">
        <f t="shared" si="2"/>
        <v>620.42172528584342</v>
      </c>
      <c r="AE10">
        <f t="shared" si="3"/>
        <v>808.90132340542016</v>
      </c>
      <c r="AF10">
        <f t="shared" si="4"/>
        <v>-40.445066170271012</v>
      </c>
      <c r="AG10">
        <f t="shared" si="5"/>
        <v>-11.329577830621922</v>
      </c>
      <c r="AH10">
        <f t="shared" si="6"/>
        <v>-413.89070978232536</v>
      </c>
      <c r="AI10">
        <f t="shared" si="7"/>
        <v>343.23596962220182</v>
      </c>
      <c r="AJ10">
        <f t="shared" si="8"/>
        <v>-27.581567094319325</v>
      </c>
      <c r="AK10">
        <f t="shared" si="32"/>
        <v>71.468061809900348</v>
      </c>
      <c r="AL10">
        <f t="shared" si="9"/>
        <v>387.12246433778284</v>
      </c>
      <c r="AN10">
        <f t="shared" si="10"/>
        <v>480.14681536786122</v>
      </c>
      <c r="AO10">
        <f t="shared" si="11"/>
        <v>-24.007340768393064</v>
      </c>
      <c r="AP10">
        <f t="shared" si="12"/>
        <v>-6.7249991530907502</v>
      </c>
      <c r="AQ10">
        <f t="shared" si="13"/>
        <v>-245.6768217113237</v>
      </c>
      <c r="AR10">
        <f t="shared" si="14"/>
        <v>203.73765373505367</v>
      </c>
      <c r="AS10">
        <f t="shared" si="15"/>
        <v>-16.371838220562466</v>
      </c>
      <c r="AT10">
        <f t="shared" si="16"/>
        <v>42.421938604417889</v>
      </c>
      <c r="AU10">
        <f t="shared" si="17"/>
        <v>229.78775411890908</v>
      </c>
      <c r="AW10">
        <v>7</v>
      </c>
      <c r="AX10">
        <f>(R10*SUMPRODUCT(K11:$K$23, X11:$X$23)-$AZ$3*SUMPRODUCT(K10:$K$22, W11:$W$23))/Z10</f>
        <v>684.51549404708294</v>
      </c>
    </row>
    <row r="11" spans="1:52" x14ac:dyDescent="0.25">
      <c r="A11" t="s">
        <v>33</v>
      </c>
      <c r="C11" s="25">
        <f>AU25</f>
        <v>2729.7546100291202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4.7150400000000002E-3</v>
      </c>
      <c r="O11">
        <f t="shared" si="29"/>
        <v>892.46631196077919</v>
      </c>
      <c r="P11">
        <f t="shared" si="30"/>
        <v>44.623315598038964</v>
      </c>
      <c r="Q11" s="5">
        <f t="shared" si="31"/>
        <v>12.5</v>
      </c>
      <c r="R11">
        <f t="shared" si="0"/>
        <v>100000</v>
      </c>
      <c r="S11">
        <f t="shared" si="1"/>
        <v>711.10788456578598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620.42172528584342</v>
      </c>
      <c r="AC11">
        <f t="shared" si="2"/>
        <v>635.03997099103412</v>
      </c>
      <c r="AE11">
        <f t="shared" si="3"/>
        <v>796.99830807545652</v>
      </c>
      <c r="AF11">
        <f t="shared" si="4"/>
        <v>-39.849915403772826</v>
      </c>
      <c r="AG11">
        <f t="shared" si="5"/>
        <v>-11.162862639661206</v>
      </c>
      <c r="AH11">
        <f t="shared" si="6"/>
        <v>-427.35530123596476</v>
      </c>
      <c r="AI11">
        <f t="shared" si="7"/>
        <v>318.63022879605779</v>
      </c>
      <c r="AJ11">
        <f t="shared" si="8"/>
        <v>-14.618245705190702</v>
      </c>
      <c r="AK11">
        <f t="shared" si="32"/>
        <v>70.944861074812636</v>
      </c>
      <c r="AL11">
        <f t="shared" si="9"/>
        <v>374.95684416567974</v>
      </c>
      <c r="AN11">
        <f t="shared" si="10"/>
        <v>449.9110183298626</v>
      </c>
      <c r="AO11">
        <f t="shared" si="11"/>
        <v>-22.49555091649313</v>
      </c>
      <c r="AP11">
        <f t="shared" si="12"/>
        <v>-6.3015126215435595</v>
      </c>
      <c r="AQ11">
        <f t="shared" si="13"/>
        <v>-241.24500242920789</v>
      </c>
      <c r="AR11">
        <f t="shared" si="14"/>
        <v>179.86895236261805</v>
      </c>
      <c r="AS11">
        <f t="shared" si="15"/>
        <v>-8.252100092031581</v>
      </c>
      <c r="AT11">
        <f t="shared" si="16"/>
        <v>40.048861293715113</v>
      </c>
      <c r="AU11">
        <f t="shared" si="17"/>
        <v>211.66571356430157</v>
      </c>
      <c r="AW11">
        <v>8</v>
      </c>
      <c r="AX11">
        <f>(R11*SUMPRODUCT(K12:$K$23, X12:$X$23)-$AZ$3*SUMPRODUCT(K11:$K$22, W12:$W$23))/Z11</f>
        <v>711.10788456578598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4.9523709999999997E-3</v>
      </c>
      <c r="O12">
        <f t="shared" si="29"/>
        <v>892.46631196077919</v>
      </c>
      <c r="P12">
        <f t="shared" si="30"/>
        <v>44.623315598038964</v>
      </c>
      <c r="Q12" s="5">
        <f t="shared" si="31"/>
        <v>12.5</v>
      </c>
      <c r="R12">
        <f t="shared" si="0"/>
        <v>100000</v>
      </c>
      <c r="S12">
        <f t="shared" si="1"/>
        <v>724.64124909019824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635.03997099103412</v>
      </c>
      <c r="AC12">
        <f t="shared" si="2"/>
        <v>637.44959520613179</v>
      </c>
      <c r="AE12">
        <f t="shared" si="3"/>
        <v>785.08129368673997</v>
      </c>
      <c r="AF12">
        <f t="shared" si="4"/>
        <v>-39.254064684337003</v>
      </c>
      <c r="AG12">
        <f t="shared" si="5"/>
        <v>-10.995951376050954</v>
      </c>
      <c r="AH12">
        <f t="shared" si="6"/>
        <v>-442.26109770913286</v>
      </c>
      <c r="AI12">
        <f t="shared" si="7"/>
        <v>292.57017991721921</v>
      </c>
      <c r="AJ12">
        <f t="shared" si="8"/>
        <v>-2.409624215097665</v>
      </c>
      <c r="AK12">
        <f t="shared" si="32"/>
        <v>71.667007679659378</v>
      </c>
      <c r="AL12">
        <f t="shared" si="9"/>
        <v>361.82756338178092</v>
      </c>
      <c r="AN12">
        <f t="shared" si="10"/>
        <v>421.31740837228506</v>
      </c>
      <c r="AO12">
        <f t="shared" si="11"/>
        <v>-21.065870418614256</v>
      </c>
      <c r="AP12">
        <f t="shared" si="12"/>
        <v>-5.9010267772269778</v>
      </c>
      <c r="AQ12">
        <f t="shared" si="13"/>
        <v>-237.34140783775109</v>
      </c>
      <c r="AR12">
        <f t="shared" si="14"/>
        <v>157.00910333869277</v>
      </c>
      <c r="AS12">
        <f t="shared" si="15"/>
        <v>-1.2931356760375665</v>
      </c>
      <c r="AT12">
        <f t="shared" si="16"/>
        <v>38.460422104311213</v>
      </c>
      <c r="AU12">
        <f t="shared" si="17"/>
        <v>194.17638976696642</v>
      </c>
      <c r="AW12">
        <v>9</v>
      </c>
      <c r="AX12">
        <f>(R12*SUMPRODUCT(K13:$K$23, X13:$X$23)-$AZ$3*SUMPRODUCT(K12:$K$22, W13:$W$23))/Z12</f>
        <v>724.64124909019824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5.2041409999999998E-3</v>
      </c>
      <c r="O13">
        <f t="shared" si="29"/>
        <v>892.46631196077919</v>
      </c>
      <c r="P13">
        <f t="shared" si="30"/>
        <v>44.623315598038964</v>
      </c>
      <c r="Q13" s="5">
        <f t="shared" si="31"/>
        <v>12.5</v>
      </c>
      <c r="R13">
        <f t="shared" si="0"/>
        <v>100000</v>
      </c>
      <c r="S13">
        <f t="shared" si="1"/>
        <v>725.33934006748518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637.44959520613179</v>
      </c>
      <c r="AC13">
        <f t="shared" si="2"/>
        <v>628.36247886452452</v>
      </c>
      <c r="AE13">
        <f t="shared" si="3"/>
        <v>773.14480700106446</v>
      </c>
      <c r="AF13">
        <f t="shared" si="4"/>
        <v>-38.657240350053229</v>
      </c>
      <c r="AG13">
        <f t="shared" si="5"/>
        <v>-10.828767380900333</v>
      </c>
      <c r="AH13">
        <f t="shared" si="6"/>
        <v>-457.79585112090552</v>
      </c>
      <c r="AI13">
        <f t="shared" si="7"/>
        <v>265.86294814920535</v>
      </c>
      <c r="AJ13">
        <f t="shared" si="8"/>
        <v>9.0871163416072704</v>
      </c>
      <c r="AK13">
        <f t="shared" si="32"/>
        <v>70.929151268014309</v>
      </c>
      <c r="AL13">
        <f t="shared" si="9"/>
        <v>345.87921575882694</v>
      </c>
      <c r="AN13">
        <f t="shared" si="10"/>
        <v>394.51520308989092</v>
      </c>
      <c r="AO13">
        <f t="shared" si="11"/>
        <v>-19.725760154494548</v>
      </c>
      <c r="AP13">
        <f t="shared" si="12"/>
        <v>-5.5256315813076382</v>
      </c>
      <c r="AQ13">
        <f t="shared" si="13"/>
        <v>-233.60102990179541</v>
      </c>
      <c r="AR13">
        <f t="shared" si="14"/>
        <v>135.66278145229327</v>
      </c>
      <c r="AS13">
        <f t="shared" si="15"/>
        <v>4.6369134430540422</v>
      </c>
      <c r="AT13">
        <f t="shared" si="16"/>
        <v>36.193256766524115</v>
      </c>
      <c r="AU13">
        <f t="shared" si="17"/>
        <v>176.49295166187144</v>
      </c>
      <c r="AW13">
        <v>10</v>
      </c>
      <c r="AX13">
        <f>(R13*SUMPRODUCT(K14:$K$23, X14:$X$23)-$AZ$3*SUMPRODUCT(K13:$K$22, W14:$W$23))/Z13</f>
        <v>725.33934006748518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5.4847869999999996E-3</v>
      </c>
      <c r="O14">
        <f t="shared" si="29"/>
        <v>892.46631196077919</v>
      </c>
      <c r="P14">
        <f t="shared" si="30"/>
        <v>44.623315598038964</v>
      </c>
      <c r="Q14" s="5">
        <f t="shared" si="31"/>
        <v>12.5</v>
      </c>
      <c r="R14">
        <f t="shared" si="0"/>
        <v>100000</v>
      </c>
      <c r="S14">
        <f t="shared" si="1"/>
        <v>712.86304305510544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628.36247886452452</v>
      </c>
      <c r="AC14">
        <f t="shared" si="2"/>
        <v>607.99154946356475</v>
      </c>
      <c r="AE14">
        <f t="shared" si="3"/>
        <v>761.1728243444968</v>
      </c>
      <c r="AF14">
        <f t="shared" si="4"/>
        <v>-38.058641217224846</v>
      </c>
      <c r="AG14">
        <f t="shared" si="5"/>
        <v>-10.661086224534543</v>
      </c>
      <c r="AH14">
        <f t="shared" si="6"/>
        <v>-475.14786045428951</v>
      </c>
      <c r="AI14">
        <f t="shared" si="7"/>
        <v>237.30523644844794</v>
      </c>
      <c r="AJ14">
        <f t="shared" si="8"/>
        <v>20.370929400959767</v>
      </c>
      <c r="AK14">
        <f t="shared" si="32"/>
        <v>69.46590042637834</v>
      </c>
      <c r="AL14">
        <f t="shared" si="9"/>
        <v>327.14206627578608</v>
      </c>
      <c r="AN14">
        <f t="shared" si="10"/>
        <v>369.4181274508104</v>
      </c>
      <c r="AO14">
        <f t="shared" si="11"/>
        <v>-18.470906372540522</v>
      </c>
      <c r="AP14">
        <f t="shared" si="12"/>
        <v>-5.174118654394726</v>
      </c>
      <c r="AQ14">
        <f t="shared" si="13"/>
        <v>-230.60233794137773</v>
      </c>
      <c r="AR14">
        <f t="shared" si="14"/>
        <v>115.17076448249745</v>
      </c>
      <c r="AS14">
        <f t="shared" si="15"/>
        <v>9.886572868935378</v>
      </c>
      <c r="AT14">
        <f t="shared" si="16"/>
        <v>33.713713937825602</v>
      </c>
      <c r="AU14">
        <f t="shared" si="17"/>
        <v>158.77105128925845</v>
      </c>
      <c r="AW14">
        <v>11</v>
      </c>
      <c r="AX14">
        <f>(R14*SUMPRODUCT(K15:$K$23, X15:$X$23)-$AZ$3*SUMPRODUCT(K14:$K$22, W15:$W$23))/Z14</f>
        <v>712.86304305510544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5.8078460000000002E-3</v>
      </c>
      <c r="O15">
        <f t="shared" si="29"/>
        <v>892.46631196077919</v>
      </c>
      <c r="P15">
        <f t="shared" si="30"/>
        <v>44.623315598038964</v>
      </c>
      <c r="Q15" s="5">
        <f t="shared" si="31"/>
        <v>12.5</v>
      </c>
      <c r="R15">
        <f t="shared" si="0"/>
        <v>100000</v>
      </c>
      <c r="S15">
        <f t="shared" si="1"/>
        <v>686.56590449836449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607.99154946356475</v>
      </c>
      <c r="AC15">
        <f t="shared" si="2"/>
        <v>576.30657378715773</v>
      </c>
      <c r="AE15">
        <f t="shared" si="3"/>
        <v>749.1403215578739</v>
      </c>
      <c r="AF15">
        <f t="shared" si="4"/>
        <v>-37.457016077893698</v>
      </c>
      <c r="AG15">
        <f t="shared" si="5"/>
        <v>-10.492557415304377</v>
      </c>
      <c r="AH15">
        <f t="shared" si="6"/>
        <v>-495.34357587854441</v>
      </c>
      <c r="AI15">
        <f t="shared" si="7"/>
        <v>205.84717218613133</v>
      </c>
      <c r="AJ15">
        <f t="shared" si="8"/>
        <v>31.684975676407021</v>
      </c>
      <c r="AK15">
        <f t="shared" si="32"/>
        <v>68.491124971569988</v>
      </c>
      <c r="AL15">
        <f t="shared" si="9"/>
        <v>306.02327283410835</v>
      </c>
      <c r="AN15">
        <f t="shared" si="10"/>
        <v>345.63972105947295</v>
      </c>
      <c r="AO15">
        <f t="shared" si="11"/>
        <v>-17.28198605297365</v>
      </c>
      <c r="AP15">
        <f t="shared" si="12"/>
        <v>-4.8410751815955182</v>
      </c>
      <c r="AQ15">
        <f t="shared" si="13"/>
        <v>-228.54251796141682</v>
      </c>
      <c r="AR15">
        <f t="shared" si="14"/>
        <v>94.974141863486935</v>
      </c>
      <c r="AS15">
        <f t="shared" si="15"/>
        <v>14.618871577750815</v>
      </c>
      <c r="AT15">
        <f t="shared" si="16"/>
        <v>31.60055953335053</v>
      </c>
      <c r="AU15">
        <f t="shared" si="17"/>
        <v>141.19357297458828</v>
      </c>
      <c r="AW15">
        <v>12</v>
      </c>
      <c r="AX15">
        <f>(R15*SUMPRODUCT(K16:$K$23, X16:$X$23)-$AZ$3*SUMPRODUCT(K15:$K$22, W16:$W$23))/Z15</f>
        <v>686.56590449836449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6.1543680000000003E-3</v>
      </c>
      <c r="O16">
        <f t="shared" si="29"/>
        <v>892.46631196077919</v>
      </c>
      <c r="P16">
        <f t="shared" si="30"/>
        <v>44.623315598038964</v>
      </c>
      <c r="Q16" s="5">
        <f t="shared" si="31"/>
        <v>12.5</v>
      </c>
      <c r="R16">
        <f t="shared" si="0"/>
        <v>100000</v>
      </c>
      <c r="S16">
        <f t="shared" si="1"/>
        <v>647.22163450793016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576.30657378715773</v>
      </c>
      <c r="AC16">
        <f t="shared" si="2"/>
        <v>534.50445466216968</v>
      </c>
      <c r="AE16">
        <f t="shared" si="3"/>
        <v>737.03843311978972</v>
      </c>
      <c r="AF16">
        <f t="shared" si="4"/>
        <v>-36.851921655989486</v>
      </c>
      <c r="AG16">
        <f t="shared" si="5"/>
        <v>-10.323056781556422</v>
      </c>
      <c r="AH16">
        <f t="shared" si="6"/>
        <v>-516.60047675929582</v>
      </c>
      <c r="AI16">
        <f t="shared" si="7"/>
        <v>173.26297792294804</v>
      </c>
      <c r="AJ16">
        <f t="shared" si="8"/>
        <v>41.802119124988053</v>
      </c>
      <c r="AK16">
        <f t="shared" si="32"/>
        <v>69.824171763227397</v>
      </c>
      <c r="AL16">
        <f t="shared" si="9"/>
        <v>284.8892688111635</v>
      </c>
      <c r="AN16">
        <f t="shared" si="10"/>
        <v>322.41976847450547</v>
      </c>
      <c r="AO16">
        <f t="shared" si="11"/>
        <v>-16.120988423725276</v>
      </c>
      <c r="AP16">
        <f t="shared" si="12"/>
        <v>-4.5158534859167139</v>
      </c>
      <c r="AQ16">
        <f t="shared" si="13"/>
        <v>-225.98849480008082</v>
      </c>
      <c r="AR16">
        <f t="shared" si="14"/>
        <v>75.794431764782701</v>
      </c>
      <c r="AS16">
        <f t="shared" si="15"/>
        <v>18.286467793778964</v>
      </c>
      <c r="AT16">
        <f t="shared" si="16"/>
        <v>30.544802390467645</v>
      </c>
      <c r="AU16">
        <f t="shared" si="17"/>
        <v>124.62570194902932</v>
      </c>
      <c r="AW16">
        <v>13</v>
      </c>
      <c r="AX16">
        <f>(R16*SUMPRODUCT(K17:$K$23, X17:$X$23)-$AZ$3*SUMPRODUCT(K16:$K$22, W17:$W$23))/Z16</f>
        <v>647.22163450793016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6.5216450000000004E-3</v>
      </c>
      <c r="O17">
        <f t="shared" si="29"/>
        <v>892.46631196077919</v>
      </c>
      <c r="P17">
        <f t="shared" si="30"/>
        <v>44.623315598038964</v>
      </c>
      <c r="Q17" s="5">
        <f t="shared" si="31"/>
        <v>12.5</v>
      </c>
      <c r="R17">
        <f t="shared" si="0"/>
        <v>100000</v>
      </c>
      <c r="S17">
        <f t="shared" si="1"/>
        <v>596.40837132475349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534.50445466216968</v>
      </c>
      <c r="AC17">
        <f t="shared" si="2"/>
        <v>484.40301765674633</v>
      </c>
      <c r="AE17">
        <f t="shared" si="3"/>
        <v>724.86134577642838</v>
      </c>
      <c r="AF17">
        <f t="shared" si="4"/>
        <v>-36.243067288821422</v>
      </c>
      <c r="AG17">
        <f t="shared" si="5"/>
        <v>-10.152502902096705</v>
      </c>
      <c r="AH17">
        <f t="shared" si="6"/>
        <v>-538.58649315322839</v>
      </c>
      <c r="AI17">
        <f t="shared" si="7"/>
        <v>139.87928243228191</v>
      </c>
      <c r="AJ17">
        <f t="shared" si="8"/>
        <v>50.10143700542335</v>
      </c>
      <c r="AK17">
        <f t="shared" si="32"/>
        <v>75.466672635341212</v>
      </c>
      <c r="AL17">
        <f t="shared" si="9"/>
        <v>265.44739207304644</v>
      </c>
      <c r="AN17">
        <f t="shared" si="10"/>
        <v>298.66521947705337</v>
      </c>
      <c r="AO17">
        <f t="shared" si="11"/>
        <v>-14.933260973852668</v>
      </c>
      <c r="AP17">
        <f t="shared" si="12"/>
        <v>-4.1831441628994872</v>
      </c>
      <c r="AQ17">
        <f t="shared" si="13"/>
        <v>-221.9142379742776</v>
      </c>
      <c r="AR17">
        <f t="shared" si="14"/>
        <v>57.634576366023616</v>
      </c>
      <c r="AS17">
        <f t="shared" si="15"/>
        <v>20.643336503634988</v>
      </c>
      <c r="AT17">
        <f t="shared" si="16"/>
        <v>31.094595507357884</v>
      </c>
      <c r="AU17">
        <f t="shared" si="17"/>
        <v>109.37250837701647</v>
      </c>
      <c r="AW17">
        <v>14</v>
      </c>
      <c r="AX17">
        <f>(R17*SUMPRODUCT(K18:$K$23, X18:$X$23)-$AZ$3*SUMPRODUCT(K17:$K$22, W18:$W$23))/Z17</f>
        <v>596.40837132475349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6.9358459999999999E-3</v>
      </c>
      <c r="O18">
        <f t="shared" si="29"/>
        <v>892.46631196077919</v>
      </c>
      <c r="P18">
        <f t="shared" si="30"/>
        <v>44.623315598038964</v>
      </c>
      <c r="Q18" s="5">
        <f t="shared" si="31"/>
        <v>12.5</v>
      </c>
      <c r="R18">
        <f t="shared" si="0"/>
        <v>100000</v>
      </c>
      <c r="S18">
        <f t="shared" si="1"/>
        <v>534.35519409166648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484.40301765674633</v>
      </c>
      <c r="AC18">
        <f t="shared" si="2"/>
        <v>426.65319774030394</v>
      </c>
      <c r="AE18">
        <f t="shared" si="3"/>
        <v>712.58520565300603</v>
      </c>
      <c r="AF18">
        <f t="shared" si="4"/>
        <v>-35.629260282650307</v>
      </c>
      <c r="AG18">
        <f t="shared" si="5"/>
        <v>-9.9805616764322416</v>
      </c>
      <c r="AH18">
        <f t="shared" si="6"/>
        <v>-563.32957314796658</v>
      </c>
      <c r="AI18">
        <f t="shared" si="7"/>
        <v>103.64581054595692</v>
      </c>
      <c r="AJ18">
        <f t="shared" si="8"/>
        <v>57.749819916442391</v>
      </c>
      <c r="AK18">
        <f t="shared" si="32"/>
        <v>81.41126330819985</v>
      </c>
      <c r="AL18">
        <f t="shared" si="9"/>
        <v>242.80689377059917</v>
      </c>
      <c r="AN18">
        <f t="shared" si="10"/>
        <v>274.37348968735051</v>
      </c>
      <c r="AO18">
        <f t="shared" si="11"/>
        <v>-13.718674484367527</v>
      </c>
      <c r="AP18">
        <f t="shared" si="12"/>
        <v>-3.842911015382509</v>
      </c>
      <c r="AQ18">
        <f t="shared" si="13"/>
        <v>-216.90416753327548</v>
      </c>
      <c r="AR18">
        <f t="shared" si="14"/>
        <v>39.907736654325014</v>
      </c>
      <c r="AS18">
        <f t="shared" si="15"/>
        <v>22.23596489737692</v>
      </c>
      <c r="AT18">
        <f t="shared" si="16"/>
        <v>31.346556505136896</v>
      </c>
      <c r="AU18">
        <f t="shared" si="17"/>
        <v>93.490258056838826</v>
      </c>
      <c r="AW18">
        <v>15</v>
      </c>
      <c r="AX18">
        <f>(R18*SUMPRODUCT(K19:$K$23, X19:$X$23)-$AZ$3*SUMPRODUCT(K18:$K$22, W19:$W$23))/Z18</f>
        <v>534.35519409166648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7.4023869999999999E-3</v>
      </c>
      <c r="O19">
        <f t="shared" si="29"/>
        <v>892.46631196077919</v>
      </c>
      <c r="P19">
        <f t="shared" si="30"/>
        <v>44.623315598038964</v>
      </c>
      <c r="Q19" s="5">
        <f t="shared" si="31"/>
        <v>12.5</v>
      </c>
      <c r="R19">
        <f t="shared" si="0"/>
        <v>100000</v>
      </c>
      <c r="S19">
        <f t="shared" si="1"/>
        <v>459.94616448269579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426.65319774030394</v>
      </c>
      <c r="AC19">
        <f t="shared" si="2"/>
        <v>360.85080307179589</v>
      </c>
      <c r="AE19">
        <f t="shared" si="3"/>
        <v>700.1845221337577</v>
      </c>
      <c r="AF19">
        <f t="shared" si="4"/>
        <v>-35.00922610668789</v>
      </c>
      <c r="AG19">
        <f t="shared" si="5"/>
        <v>-9.806876079661599</v>
      </c>
      <c r="AH19">
        <f t="shared" si="6"/>
        <v>-591.03984005056191</v>
      </c>
      <c r="AI19">
        <f t="shared" si="7"/>
        <v>64.32857989684635</v>
      </c>
      <c r="AJ19">
        <f t="shared" si="8"/>
        <v>65.802394668508043</v>
      </c>
      <c r="AK19">
        <f t="shared" si="32"/>
        <v>80.140211442525228</v>
      </c>
      <c r="AL19">
        <f t="shared" si="9"/>
        <v>210.27118600787963</v>
      </c>
      <c r="AN19">
        <f t="shared" si="10"/>
        <v>251.16334641072356</v>
      </c>
      <c r="AO19">
        <f t="shared" si="11"/>
        <v>-12.55816732053618</v>
      </c>
      <c r="AP19">
        <f t="shared" si="12"/>
        <v>-3.5178267101604805</v>
      </c>
      <c r="AQ19">
        <f t="shared" si="13"/>
        <v>-212.01203310918046</v>
      </c>
      <c r="AR19">
        <f t="shared" si="14"/>
        <v>23.075319270846474</v>
      </c>
      <c r="AS19">
        <f t="shared" si="15"/>
        <v>23.603991696955021</v>
      </c>
      <c r="AT19">
        <f t="shared" si="16"/>
        <v>28.747113156155212</v>
      </c>
      <c r="AU19">
        <f t="shared" si="17"/>
        <v>75.426424123956707</v>
      </c>
      <c r="AW19">
        <v>16</v>
      </c>
      <c r="AX19">
        <f>(R19*SUMPRODUCT(K20:$K$23, X20:$X$23)-$AZ$3*SUMPRODUCT(K19:$K$22, W20:$W$23))/Z19</f>
        <v>459.94616448269579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7.9366079999999995E-3</v>
      </c>
      <c r="O20">
        <f t="shared" si="29"/>
        <v>892.46631196077919</v>
      </c>
      <c r="P20">
        <f t="shared" si="30"/>
        <v>44.623315598038964</v>
      </c>
      <c r="Q20" s="5">
        <f t="shared" si="31"/>
        <v>12.5</v>
      </c>
      <c r="R20">
        <f t="shared" si="0"/>
        <v>100000</v>
      </c>
      <c r="S20">
        <f t="shared" si="1"/>
        <v>367.09531349502845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360.85080307179589</v>
      </c>
      <c r="AC20">
        <f t="shared" si="2"/>
        <v>282.83883322264944</v>
      </c>
      <c r="AE20">
        <f t="shared" si="3"/>
        <v>687.62558683257726</v>
      </c>
      <c r="AF20">
        <f t="shared" si="4"/>
        <v>-34.381279341628861</v>
      </c>
      <c r="AG20">
        <f t="shared" si="5"/>
        <v>-9.630973987716132</v>
      </c>
      <c r="AH20">
        <f t="shared" si="6"/>
        <v>-622.66664919080699</v>
      </c>
      <c r="AI20">
        <f t="shared" si="7"/>
        <v>20.946684312425191</v>
      </c>
      <c r="AJ20">
        <f t="shared" si="8"/>
        <v>78.011969849146453</v>
      </c>
      <c r="AK20">
        <f t="shared" si="32"/>
        <v>55.065364503557021</v>
      </c>
      <c r="AL20">
        <f t="shared" si="9"/>
        <v>154.02401866512866</v>
      </c>
      <c r="AN20">
        <f t="shared" si="10"/>
        <v>233.95459349538672</v>
      </c>
      <c r="AO20">
        <f t="shared" si="11"/>
        <v>-11.697729674769336</v>
      </c>
      <c r="AP20">
        <f t="shared" si="12"/>
        <v>-3.276798663993552</v>
      </c>
      <c r="AQ20">
        <f t="shared" si="13"/>
        <v>-211.85326082119582</v>
      </c>
      <c r="AR20">
        <f t="shared" si="14"/>
        <v>7.1268043354279937</v>
      </c>
      <c r="AS20">
        <f t="shared" si="15"/>
        <v>26.542436819290774</v>
      </c>
      <c r="AT20">
        <f t="shared" si="16"/>
        <v>18.735188472911897</v>
      </c>
      <c r="AU20">
        <f t="shared" si="17"/>
        <v>52.40442962763067</v>
      </c>
      <c r="AW20">
        <v>17</v>
      </c>
      <c r="AX20">
        <f>(R20*SUMPRODUCT(K21:$K$23, X21:$X$23)-$AZ$3*SUMPRODUCT(K20:$K$22, W21:$W$23))/Z20</f>
        <v>367.09531349502845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8.552947E-3</v>
      </c>
      <c r="O21">
        <f t="shared" si="29"/>
        <v>892.46631196077919</v>
      </c>
      <c r="P21">
        <f t="shared" si="30"/>
        <v>44.623315598038964</v>
      </c>
      <c r="Q21" s="5">
        <f t="shared" si="31"/>
        <v>12.5</v>
      </c>
      <c r="R21">
        <f t="shared" si="0"/>
        <v>100000</v>
      </c>
      <c r="S21">
        <f t="shared" si="1"/>
        <v>256.86930716103097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282.83883322264944</v>
      </c>
      <c r="AC21">
        <f t="shared" si="2"/>
        <v>194.24027599638183</v>
      </c>
      <c r="AE21">
        <f t="shared" si="3"/>
        <v>674.86810576422852</v>
      </c>
      <c r="AF21">
        <f t="shared" si="4"/>
        <v>-33.743405288211427</v>
      </c>
      <c r="AG21">
        <f t="shared" si="5"/>
        <v>-9.452291037763656</v>
      </c>
      <c r="AH21">
        <f t="shared" si="6"/>
        <v>-658.98568060251785</v>
      </c>
      <c r="AI21">
        <f t="shared" si="7"/>
        <v>-27.313271164264393</v>
      </c>
      <c r="AJ21">
        <f t="shared" si="8"/>
        <v>88.598557226267616</v>
      </c>
      <c r="AK21">
        <f t="shared" si="32"/>
        <v>47.399329278741597</v>
      </c>
      <c r="AL21">
        <f t="shared" si="9"/>
        <v>108.68461534074481</v>
      </c>
      <c r="AN21">
        <f t="shared" si="10"/>
        <v>218.40963219048825</v>
      </c>
      <c r="AO21">
        <f t="shared" si="11"/>
        <v>-10.920481609524414</v>
      </c>
      <c r="AP21">
        <f t="shared" si="12"/>
        <v>-3.0590739009329493</v>
      </c>
      <c r="AQ21">
        <f t="shared" si="13"/>
        <v>-213.26955428751197</v>
      </c>
      <c r="AR21">
        <f t="shared" si="14"/>
        <v>-8.8394776074810562</v>
      </c>
      <c r="AS21">
        <f t="shared" si="15"/>
        <v>28.673422452649451</v>
      </c>
      <c r="AT21">
        <f t="shared" si="16"/>
        <v>15.339990118695171</v>
      </c>
      <c r="AU21">
        <f t="shared" si="17"/>
        <v>35.173934963863566</v>
      </c>
      <c r="AW21">
        <v>18</v>
      </c>
      <c r="AX21">
        <f>(R21*SUMPRODUCT(K22:$K$23, X22:$X$23)-$AZ$3*SUMPRODUCT(K21:$K$22, W22:$W$23))/Z21</f>
        <v>256.86930716103097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9.2631359999999999E-3</v>
      </c>
      <c r="O22">
        <f t="shared" si="29"/>
        <v>892.46631196077919</v>
      </c>
      <c r="P22">
        <f t="shared" si="30"/>
        <v>44.623315598038964</v>
      </c>
      <c r="Q22" s="5">
        <f t="shared" si="31"/>
        <v>12.5</v>
      </c>
      <c r="R22">
        <f t="shared" si="0"/>
        <v>100000</v>
      </c>
      <c r="S22">
        <f t="shared" si="1"/>
        <v>133.17528036713014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194.24027599638183</v>
      </c>
      <c r="AC22">
        <f t="shared" si="2"/>
        <v>98.765028141470808</v>
      </c>
      <c r="AE22">
        <f t="shared" si="3"/>
        <v>661.86802966082985</v>
      </c>
      <c r="AF22">
        <f t="shared" si="4"/>
        <v>-33.093401483041497</v>
      </c>
      <c r="AG22">
        <f t="shared" si="5"/>
        <v>-9.2702102699916349</v>
      </c>
      <c r="AH22">
        <f t="shared" si="6"/>
        <v>-700.46285915508702</v>
      </c>
      <c r="AI22">
        <f t="shared" si="7"/>
        <v>-80.958441247290239</v>
      </c>
      <c r="AJ22">
        <f t="shared" si="8"/>
        <v>95.475247854911018</v>
      </c>
      <c r="AK22">
        <f t="shared" si="32"/>
        <v>57.611043292191916</v>
      </c>
      <c r="AL22">
        <f t="shared" si="9"/>
        <v>72.127849899812702</v>
      </c>
      <c r="AN22">
        <f t="shared" si="10"/>
        <v>200.18913807653544</v>
      </c>
      <c r="AO22">
        <f t="shared" si="11"/>
        <v>-10.009456903826774</v>
      </c>
      <c r="AP22">
        <f t="shared" si="12"/>
        <v>-2.8038752750889979</v>
      </c>
      <c r="AQ22">
        <f t="shared" si="13"/>
        <v>-211.8625613337752</v>
      </c>
      <c r="AR22">
        <f t="shared" si="14"/>
        <v>-24.486755436155519</v>
      </c>
      <c r="AS22">
        <f t="shared" si="15"/>
        <v>28.877520471131714</v>
      </c>
      <c r="AT22">
        <f t="shared" si="16"/>
        <v>17.4250826199657</v>
      </c>
      <c r="AU22">
        <f t="shared" si="17"/>
        <v>21.815847654941894</v>
      </c>
      <c r="AW22">
        <v>19</v>
      </c>
      <c r="AX22">
        <f>(R22*SUMPRODUCT(K23:$K$23, X23:$X$23)-$AZ$3*SUMPRODUCT(K22:$K$22, W23:$W$23))/Z22</f>
        <v>133.17528036713014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1.011049E-2</v>
      </c>
      <c r="O23">
        <f t="shared" si="29"/>
        <v>892.46631196077919</v>
      </c>
      <c r="P23">
        <f t="shared" si="30"/>
        <v>44.623315598038964</v>
      </c>
      <c r="Q23" s="5">
        <f t="shared" si="31"/>
        <v>12.5</v>
      </c>
      <c r="R23">
        <f t="shared" si="0"/>
        <v>100000</v>
      </c>
      <c r="S23">
        <f t="shared" si="1"/>
        <v>135.90846621792099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98.765028141470808</v>
      </c>
      <c r="AC23">
        <f t="shared" si="2"/>
        <v>98.765028141470808</v>
      </c>
      <c r="AE23">
        <f t="shared" si="3"/>
        <v>648.55753926901593</v>
      </c>
      <c r="AF23">
        <f t="shared" si="4"/>
        <v>-32.4278769634508</v>
      </c>
      <c r="AG23">
        <f t="shared" si="5"/>
        <v>-9.0837817990590697</v>
      </c>
      <c r="AH23">
        <f t="shared" si="6"/>
        <v>-749.81094586118172</v>
      </c>
      <c r="AI23">
        <f t="shared" si="7"/>
        <v>-142.7650653546757</v>
      </c>
      <c r="AJ23">
        <f t="shared" si="8"/>
        <v>0</v>
      </c>
      <c r="AK23">
        <f t="shared" si="32"/>
        <v>74.277558337447033</v>
      </c>
      <c r="AL23">
        <f t="shared" si="9"/>
        <v>-68.487507017228666</v>
      </c>
      <c r="AN23">
        <f t="shared" si="10"/>
        <v>177.70018698898326</v>
      </c>
      <c r="AO23">
        <f t="shared" si="11"/>
        <v>-8.8850093494491631</v>
      </c>
      <c r="AP23">
        <f t="shared" si="12"/>
        <v>-2.4888920820799645</v>
      </c>
      <c r="AQ23">
        <f t="shared" si="13"/>
        <v>-205.44290555328968</v>
      </c>
      <c r="AR23">
        <f t="shared" si="14"/>
        <v>-39.116619995835549</v>
      </c>
      <c r="AS23">
        <f t="shared" si="15"/>
        <v>0</v>
      </c>
      <c r="AT23">
        <f t="shared" si="16"/>
        <v>20.351526590109632</v>
      </c>
      <c r="AU23">
        <f t="shared" si="17"/>
        <v>-18.765093405725917</v>
      </c>
      <c r="AW23">
        <v>20</v>
      </c>
      <c r="AX23">
        <f>(R23*SUMPRODUCT(K$23:$K24, X$23:$X24)-$AZ$3*SUMPRODUCT(K$22:$K23, W$23:$W24))/Z23</f>
        <v>135.90846621792099</v>
      </c>
    </row>
    <row r="25" spans="5:50" x14ac:dyDescent="0.25">
      <c r="AN25" s="6">
        <f t="shared" ref="AN25:AU25" si="33">SUM(AN3:AN23)</f>
        <v>8402.9339095571831</v>
      </c>
      <c r="AO25" s="6">
        <f t="shared" si="33"/>
        <v>-1089.4964294484435</v>
      </c>
      <c r="AP25" s="6">
        <f t="shared" si="33"/>
        <v>-231.01014828334235</v>
      </c>
      <c r="AQ25" s="6">
        <f t="shared" si="33"/>
        <v>-4823.273684234553</v>
      </c>
      <c r="AR25" s="6">
        <f t="shared" si="33"/>
        <v>2259.1536475908456</v>
      </c>
      <c r="AS25" s="6">
        <f t="shared" si="33"/>
        <v>-303.77729423179613</v>
      </c>
      <c r="AT25" s="6">
        <f t="shared" si="33"/>
        <v>774.37825667007087</v>
      </c>
      <c r="AU25" s="7">
        <f t="shared" si="33"/>
        <v>2729.7546100291202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D9FEF-A521-485E-959D-7B845BEB9E6C}">
  <sheetPr codeName="Sheet5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'T.26.04.C'!C3*(1+C12)</f>
        <v>1102.4782757453111</v>
      </c>
      <c r="K3">
        <v>1</v>
      </c>
      <c r="L3" s="2">
        <v>0</v>
      </c>
      <c r="O3">
        <f>$C$3</f>
        <v>1102.4782757453111</v>
      </c>
      <c r="P3">
        <f>O3*B5</f>
        <v>881.98262059624892</v>
      </c>
      <c r="Q3" s="5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1102.4782757453111</v>
      </c>
      <c r="AF3">
        <f t="shared" ref="AF3:AF23" si="4">-$Z3*P3</f>
        <v>-881.98262059624892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94.678099249062143</v>
      </c>
      <c r="AJ3">
        <f t="shared" ref="AJ3:AJ23" si="8">AB3-AC3</f>
        <v>0</v>
      </c>
      <c r="AL3">
        <f t="shared" ref="AL3:AL23" si="9">SUM(AI3:AK3)</f>
        <v>94.678099249062143</v>
      </c>
      <c r="AN3">
        <f t="shared" ref="AN3:AN23" si="10">AE3*$K3</f>
        <v>1102.4782757453111</v>
      </c>
      <c r="AO3">
        <f t="shared" ref="AO3:AO23" si="11">AF3*$K3</f>
        <v>-881.98262059624892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94.678099249062143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94.678099249062143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566.04767588289076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2.341728E-3</v>
      </c>
      <c r="R4">
        <f t="shared" si="0"/>
        <v>250000</v>
      </c>
      <c r="S4">
        <f t="shared" si="1"/>
        <v>17.020473655473427</v>
      </c>
      <c r="U4">
        <f t="shared" ref="U4:U23" si="21">M4</f>
        <v>2.341728E-3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2.341728E-3</v>
      </c>
      <c r="Y4">
        <f t="shared" ref="Y4:Y23" si="25">V4*W4</f>
        <v>0.01</v>
      </c>
      <c r="Z4">
        <f t="shared" ref="Z4:Z23" si="26">MAX(0, W4-X4-Y4)</f>
        <v>0.987658272</v>
      </c>
      <c r="AB4">
        <f t="shared" ref="AB4:AB23" si="27">AC3</f>
        <v>0</v>
      </c>
      <c r="AC4">
        <f t="shared" si="2"/>
        <v>16.810411599186409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-585.43200000000002</v>
      </c>
      <c r="AI4">
        <f t="shared" si="7"/>
        <v>-585.43200000000002</v>
      </c>
      <c r="AJ4">
        <f t="shared" si="8"/>
        <v>-16.810411599186409</v>
      </c>
      <c r="AK4">
        <f>G4*MAX(0, SUM(AB4, AE4:AF4))</f>
        <v>0</v>
      </c>
      <c r="AL4">
        <f t="shared" si="9"/>
        <v>-602.24241159918643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-549.23726428370389</v>
      </c>
      <c r="AR4">
        <f t="shared" si="14"/>
        <v>-549.23726428370389</v>
      </c>
      <c r="AS4">
        <f t="shared" si="15"/>
        <v>-15.771096349738631</v>
      </c>
      <c r="AT4">
        <f t="shared" si="16"/>
        <v>0</v>
      </c>
      <c r="AU4">
        <f t="shared" si="17"/>
        <v>-565.00836063344252</v>
      </c>
      <c r="AW4">
        <v>1</v>
      </c>
      <c r="AX4">
        <f>(R4*SUMPRODUCT(K5:$K$23, X5:$X$23)-$AZ$3*SUMPRODUCT(K4:$K$22, W5:$W$23))/Z4</f>
        <v>17.020473655473427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2.3453380000000002E-3</v>
      </c>
      <c r="O5">
        <f t="shared" ref="O5:O23" si="29">$C$3</f>
        <v>1102.4782757453111</v>
      </c>
      <c r="P5">
        <f t="shared" ref="P5:P23" si="30">O5*$C$5</f>
        <v>55.123913787265558</v>
      </c>
      <c r="Q5" s="5">
        <f t="shared" ref="Q5:Q23" si="31">$C$8</f>
        <v>12.5</v>
      </c>
      <c r="R5">
        <f t="shared" si="0"/>
        <v>250000</v>
      </c>
      <c r="S5">
        <f t="shared" si="1"/>
        <v>42.257046951647553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16.810411599186409</v>
      </c>
      <c r="AC5">
        <f t="shared" si="2"/>
        <v>41.220282846735245</v>
      </c>
      <c r="AE5">
        <f t="shared" si="3"/>
        <v>1075.4292984694916</v>
      </c>
      <c r="AF5">
        <f t="shared" si="4"/>
        <v>-53.771464923474582</v>
      </c>
      <c r="AG5">
        <f t="shared" si="5"/>
        <v>-12.193316210045801</v>
      </c>
      <c r="AH5">
        <f t="shared" si="6"/>
        <v>-579.09811908398399</v>
      </c>
      <c r="AI5">
        <f t="shared" si="7"/>
        <v>430.36639825198722</v>
      </c>
      <c r="AJ5">
        <f t="shared" si="8"/>
        <v>-24.409871247548836</v>
      </c>
      <c r="AK5">
        <f>G5*SUM(AB5, AE5:AF5)</f>
        <v>42.577198050953349</v>
      </c>
      <c r="AL5">
        <f t="shared" si="9"/>
        <v>448.53372505539176</v>
      </c>
      <c r="AN5">
        <f t="shared" si="10"/>
        <v>928.70042621774701</v>
      </c>
      <c r="AO5">
        <f t="shared" si="11"/>
        <v>-46.43502131088735</v>
      </c>
      <c r="AP5">
        <f t="shared" si="12"/>
        <v>-10.529690773157361</v>
      </c>
      <c r="AQ5">
        <f t="shared" si="13"/>
        <v>-500.08742627765446</v>
      </c>
      <c r="AR5">
        <f t="shared" si="14"/>
        <v>371.64828785604783</v>
      </c>
      <c r="AS5">
        <f t="shared" si="15"/>
        <v>-21.079449726524288</v>
      </c>
      <c r="AT5">
        <f t="shared" si="16"/>
        <v>36.768072093025218</v>
      </c>
      <c r="AU5">
        <f t="shared" si="17"/>
        <v>387.33691022254879</v>
      </c>
      <c r="AW5">
        <v>2</v>
      </c>
      <c r="AX5">
        <f>(R5*SUMPRODUCT(K6:$K$23, X6:$X$23)-$AZ$3*SUMPRODUCT(K5:$K$22, W6:$W$23))/Z5</f>
        <v>42.257046951647553</v>
      </c>
    </row>
    <row r="6" spans="1:52" x14ac:dyDescent="0.25">
      <c r="A6" t="s">
        <v>16</v>
      </c>
      <c r="C6" s="2"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2.3489470000000001E-3</v>
      </c>
      <c r="O6">
        <f t="shared" si="29"/>
        <v>1102.4782757453111</v>
      </c>
      <c r="P6">
        <f t="shared" si="30"/>
        <v>55.123913787265558</v>
      </c>
      <c r="Q6" s="5">
        <f t="shared" si="31"/>
        <v>12.5</v>
      </c>
      <c r="R6">
        <f t="shared" si="0"/>
        <v>250000</v>
      </c>
      <c r="S6">
        <f t="shared" si="1"/>
        <v>74.640959232269793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41.220282846735245</v>
      </c>
      <c r="AC6">
        <f t="shared" si="2"/>
        <v>71.910542751471439</v>
      </c>
      <c r="AE6">
        <f t="shared" si="3"/>
        <v>1062.1488790604446</v>
      </c>
      <c r="AF6">
        <f t="shared" si="4"/>
        <v>-53.107443953022234</v>
      </c>
      <c r="AG6">
        <f t="shared" si="5"/>
        <v>-12.042741594413704</v>
      </c>
      <c r="AH6">
        <f t="shared" si="6"/>
        <v>-572.829070632769</v>
      </c>
      <c r="AI6">
        <f t="shared" si="7"/>
        <v>424.16962288023979</v>
      </c>
      <c r="AJ6">
        <f t="shared" si="8"/>
        <v>-30.690259904736195</v>
      </c>
      <c r="AK6">
        <f>G6*SUM(AB6, AE6:AF6)</f>
        <v>61.440310500318219</v>
      </c>
      <c r="AL6">
        <f t="shared" si="9"/>
        <v>454.91967347582181</v>
      </c>
      <c r="AN6">
        <f t="shared" si="10"/>
        <v>827.22939563086811</v>
      </c>
      <c r="AO6">
        <f t="shared" si="11"/>
        <v>-41.361469781543413</v>
      </c>
      <c r="AP6">
        <f t="shared" si="12"/>
        <v>-9.3792029039260925</v>
      </c>
      <c r="AQ6">
        <f t="shared" si="13"/>
        <v>-446.13429928816123</v>
      </c>
      <c r="AR6">
        <f t="shared" si="14"/>
        <v>330.35442365723748</v>
      </c>
      <c r="AS6">
        <f t="shared" si="15"/>
        <v>-23.902379085695404</v>
      </c>
      <c r="AT6">
        <f t="shared" si="16"/>
        <v>47.851324729081384</v>
      </c>
      <c r="AU6">
        <f t="shared" si="17"/>
        <v>354.30336930062344</v>
      </c>
      <c r="AW6">
        <v>3</v>
      </c>
      <c r="AX6">
        <f>(R6*SUMPRODUCT(K7:$K$23, X7:$X$23)-$AZ$3*SUMPRODUCT(K6:$K$22, W7:$W$23))/Z6</f>
        <v>74.640959232269793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2.353459E-3</v>
      </c>
      <c r="O7">
        <f t="shared" si="29"/>
        <v>1102.4782757453111</v>
      </c>
      <c r="P7">
        <f t="shared" si="30"/>
        <v>55.123913787265558</v>
      </c>
      <c r="Q7" s="5">
        <f t="shared" si="31"/>
        <v>12.5</v>
      </c>
      <c r="R7">
        <f t="shared" si="0"/>
        <v>250000</v>
      </c>
      <c r="S7">
        <f t="shared" si="1"/>
        <v>101.94923318339509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71.910542751471439</v>
      </c>
      <c r="AC7">
        <f t="shared" si="2"/>
        <v>97.006506643874218</v>
      </c>
      <c r="AE7">
        <f t="shared" si="3"/>
        <v>1049.0276664310754</v>
      </c>
      <c r="AF7">
        <f t="shared" si="4"/>
        <v>-52.45138332155377</v>
      </c>
      <c r="AG7">
        <f t="shared" si="5"/>
        <v>-11.893972079879518</v>
      </c>
      <c r="AH7">
        <f t="shared" si="6"/>
        <v>-566.84197180094554</v>
      </c>
      <c r="AI7">
        <f t="shared" si="7"/>
        <v>417.84033922869662</v>
      </c>
      <c r="AJ7">
        <f t="shared" si="8"/>
        <v>-25.095963892402779</v>
      </c>
      <c r="AK7">
        <f>G7*SUM(AB7, AE7:AF7)</f>
        <v>52.462703149774761</v>
      </c>
      <c r="AL7">
        <f t="shared" si="9"/>
        <v>445.20707848606861</v>
      </c>
      <c r="AN7">
        <f t="shared" si="10"/>
        <v>739.57658297125681</v>
      </c>
      <c r="AO7">
        <f t="shared" si="11"/>
        <v>-36.978829148562838</v>
      </c>
      <c r="AP7">
        <f t="shared" si="12"/>
        <v>-8.38538725934621</v>
      </c>
      <c r="AQ7">
        <f t="shared" si="13"/>
        <v>-399.63011653971205</v>
      </c>
      <c r="AR7">
        <f t="shared" si="14"/>
        <v>294.58225002363577</v>
      </c>
      <c r="AS7">
        <f t="shared" si="15"/>
        <v>-17.6929434902876</v>
      </c>
      <c r="AT7">
        <f t="shared" si="16"/>
        <v>36.986809757791178</v>
      </c>
      <c r="AU7">
        <f t="shared" si="17"/>
        <v>313.87611629113934</v>
      </c>
      <c r="AW7">
        <v>4</v>
      </c>
      <c r="AX7">
        <f>(R7*SUMPRODUCT(K8:$K$23, X8:$X$23)-$AZ$3*SUMPRODUCT(K7:$K$22, W8:$W$23))/Z7</f>
        <v>101.94923318339509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2.358874E-3</v>
      </c>
      <c r="O8">
        <f t="shared" si="29"/>
        <v>1102.4782757453111</v>
      </c>
      <c r="P8">
        <f t="shared" si="30"/>
        <v>55.123913787265558</v>
      </c>
      <c r="Q8" s="5">
        <f t="shared" si="31"/>
        <v>12.5</v>
      </c>
      <c r="R8">
        <f t="shared" si="0"/>
        <v>250000</v>
      </c>
      <c r="S8">
        <f t="shared" si="1"/>
        <v>114.78451258226566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97.006506643874218</v>
      </c>
      <c r="AC8">
        <f t="shared" si="2"/>
        <v>107.86967295221211</v>
      </c>
      <c r="AE8">
        <f t="shared" si="3"/>
        <v>1036.0628656791396</v>
      </c>
      <c r="AF8">
        <f t="shared" si="4"/>
        <v>-51.803143283956985</v>
      </c>
      <c r="AG8">
        <f t="shared" si="5"/>
        <v>-11.746975977584768</v>
      </c>
      <c r="AH8">
        <f t="shared" si="6"/>
        <v>-561.12762991907437</v>
      </c>
      <c r="AI8">
        <f t="shared" si="7"/>
        <v>411.38511649852353</v>
      </c>
      <c r="AJ8">
        <f t="shared" si="8"/>
        <v>-10.863166308337895</v>
      </c>
      <c r="AK8">
        <f t="shared" ref="AK8:AK23" si="32">G8*SUM(AB8:AB8, AE8:AF8)</f>
        <v>23.030970678531908</v>
      </c>
      <c r="AL8">
        <f t="shared" si="9"/>
        <v>423.55292086871754</v>
      </c>
      <c r="AN8">
        <f t="shared" si="10"/>
        <v>681.05943978458208</v>
      </c>
      <c r="AO8">
        <f t="shared" si="11"/>
        <v>-34.052971989229107</v>
      </c>
      <c r="AP8">
        <f t="shared" si="12"/>
        <v>-7.7219145126030249</v>
      </c>
      <c r="AQ8">
        <f t="shared" si="13"/>
        <v>-368.85915125413578</v>
      </c>
      <c r="AR8">
        <f t="shared" si="14"/>
        <v>270.42540202861426</v>
      </c>
      <c r="AS8">
        <f t="shared" si="15"/>
        <v>-7.1409392280396613</v>
      </c>
      <c r="AT8">
        <f t="shared" si="16"/>
        <v>15.139486712260702</v>
      </c>
      <c r="AU8">
        <f t="shared" si="17"/>
        <v>278.42394951283529</v>
      </c>
      <c r="AW8">
        <v>5</v>
      </c>
      <c r="AX8">
        <f>(R8*SUMPRODUCT(K9:$K$23, X9:$X$23)-$AZ$3*SUMPRODUCT(K8:$K$22, W9:$W$23))/Z8</f>
        <v>114.78451258226566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2.3678979999999998E-3</v>
      </c>
      <c r="O9">
        <f t="shared" si="29"/>
        <v>1102.4782757453111</v>
      </c>
      <c r="P9">
        <f t="shared" si="30"/>
        <v>55.123913787265558</v>
      </c>
      <c r="Q9" s="5">
        <f t="shared" si="31"/>
        <v>12.5</v>
      </c>
      <c r="R9">
        <f t="shared" si="0"/>
        <v>250000</v>
      </c>
      <c r="S9">
        <f t="shared" si="1"/>
        <v>118.51236713940527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107.86967295221211</v>
      </c>
      <c r="AC9">
        <f t="shared" si="2"/>
        <v>109.99550504685112</v>
      </c>
      <c r="AE9">
        <f t="shared" si="3"/>
        <v>1023.2489458348324</v>
      </c>
      <c r="AF9">
        <f t="shared" si="4"/>
        <v>-51.162447291741628</v>
      </c>
      <c r="AG9">
        <f t="shared" si="5"/>
        <v>-11.60169057688555</v>
      </c>
      <c r="AH9">
        <f t="shared" si="6"/>
        <v>-556.31281846742036</v>
      </c>
      <c r="AI9">
        <f t="shared" si="7"/>
        <v>404.17198949878491</v>
      </c>
      <c r="AJ9">
        <f t="shared" si="8"/>
        <v>-2.1258320946390086</v>
      </c>
      <c r="AK9">
        <f t="shared" si="32"/>
        <v>6.3717414118222857</v>
      </c>
      <c r="AL9">
        <f t="shared" si="9"/>
        <v>408.41789881596821</v>
      </c>
      <c r="AN9">
        <f t="shared" si="10"/>
        <v>639.26645704370787</v>
      </c>
      <c r="AO9">
        <f t="shared" si="11"/>
        <v>-31.963322852185399</v>
      </c>
      <c r="AP9">
        <f t="shared" si="12"/>
        <v>-7.2480618338209775</v>
      </c>
      <c r="AQ9">
        <f t="shared" si="13"/>
        <v>-347.5519089633849</v>
      </c>
      <c r="AR9">
        <f t="shared" si="14"/>
        <v>252.50316339431663</v>
      </c>
      <c r="AS9">
        <f t="shared" si="15"/>
        <v>-1.3280963121842706</v>
      </c>
      <c r="AT9">
        <f t="shared" si="16"/>
        <v>3.9806936270147766</v>
      </c>
      <c r="AU9">
        <f t="shared" si="17"/>
        <v>255.15576070914716</v>
      </c>
      <c r="AW9">
        <v>6</v>
      </c>
      <c r="AX9">
        <f>(R9*SUMPRODUCT(K10:$K$23, X10:$X$23)-$AZ$3*SUMPRODUCT(K9:$K$22, W10:$W$23))/Z9</f>
        <v>118.51236713940527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2.3778240000000002E-3</v>
      </c>
      <c r="O10">
        <f t="shared" si="29"/>
        <v>1102.4782757453111</v>
      </c>
      <c r="P10">
        <f t="shared" si="30"/>
        <v>55.123913787265558</v>
      </c>
      <c r="Q10" s="5">
        <f t="shared" si="31"/>
        <v>12.5</v>
      </c>
      <c r="R10">
        <f t="shared" si="0"/>
        <v>250000</v>
      </c>
      <c r="S10">
        <f t="shared" si="1"/>
        <v>120.78451768611673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109.99550504685112</v>
      </c>
      <c r="AC10">
        <f t="shared" si="2"/>
        <v>110.71675991641359</v>
      </c>
      <c r="AE10">
        <f t="shared" si="3"/>
        <v>1010.5833504751034</v>
      </c>
      <c r="AF10">
        <f t="shared" si="4"/>
        <v>-50.529167523755177</v>
      </c>
      <c r="AG10">
        <f t="shared" si="5"/>
        <v>-11.458086892822404</v>
      </c>
      <c r="AH10">
        <f t="shared" si="6"/>
        <v>-551.7355658858462</v>
      </c>
      <c r="AI10">
        <f t="shared" si="7"/>
        <v>396.86053017267966</v>
      </c>
      <c r="AJ10">
        <f t="shared" si="8"/>
        <v>-0.72125486956247187</v>
      </c>
      <c r="AK10">
        <f t="shared" si="32"/>
        <v>4.387203720792618</v>
      </c>
      <c r="AL10">
        <f t="shared" si="9"/>
        <v>400.52647902390981</v>
      </c>
      <c r="AN10">
        <f t="shared" si="10"/>
        <v>599.86102551004024</v>
      </c>
      <c r="AO10">
        <f t="shared" si="11"/>
        <v>-29.993051275502015</v>
      </c>
      <c r="AP10">
        <f t="shared" si="12"/>
        <v>-6.8012794300245369</v>
      </c>
      <c r="AQ10">
        <f t="shared" si="13"/>
        <v>-327.49862958562534</v>
      </c>
      <c r="AR10">
        <f t="shared" si="14"/>
        <v>235.56806521888836</v>
      </c>
      <c r="AS10">
        <f t="shared" si="15"/>
        <v>-0.42812172346442534</v>
      </c>
      <c r="AT10">
        <f t="shared" si="16"/>
        <v>2.6041518711335216</v>
      </c>
      <c r="AU10">
        <f t="shared" si="17"/>
        <v>237.74409536655747</v>
      </c>
      <c r="AW10">
        <v>7</v>
      </c>
      <c r="AX10">
        <f>(R10*SUMPRODUCT(K11:$K$23, X11:$X$23)-$AZ$3*SUMPRODUCT(K10:$K$22, W11:$W$23))/Z10</f>
        <v>120.78451768611673</v>
      </c>
    </row>
    <row r="11" spans="1:52" x14ac:dyDescent="0.25">
      <c r="A11" t="s">
        <v>33</v>
      </c>
      <c r="C11" s="25">
        <f>AU25</f>
        <v>3296.0497823846677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2.3886530000000001E-3</v>
      </c>
      <c r="O11">
        <f t="shared" si="29"/>
        <v>1102.4782757453111</v>
      </c>
      <c r="P11">
        <f t="shared" si="30"/>
        <v>55.123913787265558</v>
      </c>
      <c r="Q11" s="5">
        <f t="shared" si="31"/>
        <v>12.5</v>
      </c>
      <c r="R11">
        <f t="shared" si="0"/>
        <v>250000</v>
      </c>
      <c r="S11">
        <f t="shared" si="1"/>
        <v>121.17697867001547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110.71675991641359</v>
      </c>
      <c r="AC11">
        <f t="shared" si="2"/>
        <v>109.7004197657925</v>
      </c>
      <c r="AE11">
        <f t="shared" si="3"/>
        <v>998.06358401849002</v>
      </c>
      <c r="AF11">
        <f t="shared" si="4"/>
        <v>-49.903179200924505</v>
      </c>
      <c r="AG11">
        <f t="shared" si="5"/>
        <v>-11.316136630263379</v>
      </c>
      <c r="AH11">
        <f t="shared" si="6"/>
        <v>-547.38787261601829</v>
      </c>
      <c r="AI11">
        <f t="shared" si="7"/>
        <v>389.45639557128391</v>
      </c>
      <c r="AJ11">
        <f t="shared" si="8"/>
        <v>1.0163401506210903</v>
      </c>
      <c r="AK11">
        <f t="shared" si="32"/>
        <v>2.5413051953615495</v>
      </c>
      <c r="AL11">
        <f t="shared" si="9"/>
        <v>393.01404091726653</v>
      </c>
      <c r="AN11">
        <f t="shared" si="10"/>
        <v>563.41374742441485</v>
      </c>
      <c r="AO11">
        <f t="shared" si="11"/>
        <v>-28.170687371220744</v>
      </c>
      <c r="AP11">
        <f t="shared" si="12"/>
        <v>-6.3880368418544222</v>
      </c>
      <c r="AQ11">
        <f t="shared" si="13"/>
        <v>-309.00421330226152</v>
      </c>
      <c r="AR11">
        <f t="shared" si="14"/>
        <v>219.85080990907818</v>
      </c>
      <c r="AS11">
        <f t="shared" si="15"/>
        <v>0.5737309947867153</v>
      </c>
      <c r="AT11">
        <f t="shared" si="16"/>
        <v>1.4345842353078577</v>
      </c>
      <c r="AU11">
        <f t="shared" si="17"/>
        <v>221.85912513917276</v>
      </c>
      <c r="AW11">
        <v>8</v>
      </c>
      <c r="AX11">
        <f>(R11*SUMPRODUCT(K12:$K$23, X12:$X$23)-$AZ$3*SUMPRODUCT(K11:$K$22, W12:$W$23))/Z11</f>
        <v>121.17697867001547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2.4012859999999999E-3</v>
      </c>
      <c r="O12">
        <f t="shared" si="29"/>
        <v>1102.4782757453111</v>
      </c>
      <c r="P12">
        <f t="shared" si="30"/>
        <v>55.123913787265558</v>
      </c>
      <c r="Q12" s="5">
        <f t="shared" si="31"/>
        <v>12.5</v>
      </c>
      <c r="R12">
        <f t="shared" si="0"/>
        <v>250000</v>
      </c>
      <c r="S12">
        <f t="shared" si="1"/>
        <v>120.03817292901356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109.7004197657925</v>
      </c>
      <c r="AC12">
        <f t="shared" si="2"/>
        <v>107.32182808922835</v>
      </c>
      <c r="AE12">
        <f t="shared" si="3"/>
        <v>985.68631206689167</v>
      </c>
      <c r="AF12">
        <f t="shared" si="4"/>
        <v>-49.284315603344588</v>
      </c>
      <c r="AG12">
        <f t="shared" si="5"/>
        <v>-11.175801983496408</v>
      </c>
      <c r="AH12">
        <f t="shared" si="6"/>
        <v>-543.46560928677252</v>
      </c>
      <c r="AI12">
        <f t="shared" si="7"/>
        <v>381.76058519327819</v>
      </c>
      <c r="AJ12">
        <f t="shared" si="8"/>
        <v>2.3785916765641559</v>
      </c>
      <c r="AK12">
        <f t="shared" si="32"/>
        <v>2.4060355573274812</v>
      </c>
      <c r="AL12">
        <f t="shared" si="9"/>
        <v>386.54521242716982</v>
      </c>
      <c r="AN12">
        <f t="shared" si="10"/>
        <v>528.97299401680095</v>
      </c>
      <c r="AO12">
        <f t="shared" si="11"/>
        <v>-26.448649700840047</v>
      </c>
      <c r="AP12">
        <f t="shared" si="12"/>
        <v>-5.9975444148683801</v>
      </c>
      <c r="AQ12">
        <f t="shared" si="13"/>
        <v>-291.65326429944355</v>
      </c>
      <c r="AR12">
        <f t="shared" si="14"/>
        <v>204.87353560164891</v>
      </c>
      <c r="AS12">
        <f t="shared" si="15"/>
        <v>1.276481924616802</v>
      </c>
      <c r="AT12">
        <f t="shared" si="16"/>
        <v>1.291209806699668</v>
      </c>
      <c r="AU12">
        <f t="shared" si="17"/>
        <v>207.44122733296538</v>
      </c>
      <c r="AW12">
        <v>9</v>
      </c>
      <c r="AX12">
        <f>(R12*SUMPRODUCT(K13:$K$23, X13:$X$23)-$AZ$3*SUMPRODUCT(K12:$K$22, W13:$W$23))/Z12</f>
        <v>120.03817292901356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2.4148220000000001E-3</v>
      </c>
      <c r="O13">
        <f t="shared" si="29"/>
        <v>1102.4782757453111</v>
      </c>
      <c r="P13">
        <f t="shared" si="30"/>
        <v>55.123913787265558</v>
      </c>
      <c r="Q13" s="5">
        <f t="shared" si="31"/>
        <v>12.5</v>
      </c>
      <c r="R13">
        <f t="shared" si="0"/>
        <v>250000</v>
      </c>
      <c r="S13">
        <f t="shared" si="1"/>
        <v>117.21051497467832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107.32182808922835</v>
      </c>
      <c r="AC13">
        <f t="shared" si="2"/>
        <v>103.49272507303226</v>
      </c>
      <c r="AE13">
        <f t="shared" si="3"/>
        <v>973.44919195474483</v>
      </c>
      <c r="AF13">
        <f t="shared" si="4"/>
        <v>-48.672459597737245</v>
      </c>
      <c r="AG13">
        <f t="shared" si="5"/>
        <v>-11.037056391164054</v>
      </c>
      <c r="AH13">
        <f t="shared" si="6"/>
        <v>-539.75144994781522</v>
      </c>
      <c r="AI13">
        <f t="shared" si="7"/>
        <v>373.9882260180284</v>
      </c>
      <c r="AJ13">
        <f t="shared" si="8"/>
        <v>3.8291030161960862</v>
      </c>
      <c r="AK13">
        <f t="shared" si="32"/>
        <v>2.0641971208924721</v>
      </c>
      <c r="AL13">
        <f t="shared" si="9"/>
        <v>379.88152615511694</v>
      </c>
      <c r="AN13">
        <f t="shared" si="10"/>
        <v>496.72519582892005</v>
      </c>
      <c r="AO13">
        <f t="shared" si="11"/>
        <v>-24.836259791446004</v>
      </c>
      <c r="AP13">
        <f t="shared" si="12"/>
        <v>-5.631915915680036</v>
      </c>
      <c r="AQ13">
        <f t="shared" si="13"/>
        <v>-275.42078917944826</v>
      </c>
      <c r="AR13">
        <f t="shared" si="14"/>
        <v>190.83623094234576</v>
      </c>
      <c r="AS13">
        <f t="shared" si="15"/>
        <v>1.9538892849145566</v>
      </c>
      <c r="AT13">
        <f t="shared" si="16"/>
        <v>1.0533048130081284</v>
      </c>
      <c r="AU13">
        <f t="shared" si="17"/>
        <v>193.84342504026844</v>
      </c>
      <c r="AW13">
        <v>10</v>
      </c>
      <c r="AX13">
        <f>(R13*SUMPRODUCT(K14:$K$23, X14:$X$23)-$AZ$3*SUMPRODUCT(K13:$K$22, W14:$W$23))/Z13</f>
        <v>117.21051497467832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2.4301629999999999E-3</v>
      </c>
      <c r="O14">
        <f t="shared" si="29"/>
        <v>1102.4782757453111</v>
      </c>
      <c r="P14">
        <f t="shared" si="30"/>
        <v>55.123913787265558</v>
      </c>
      <c r="Q14" s="5">
        <f t="shared" si="31"/>
        <v>12.5</v>
      </c>
      <c r="R14">
        <f t="shared" si="0"/>
        <v>250000</v>
      </c>
      <c r="S14">
        <f t="shared" si="1"/>
        <v>112.59286338273985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103.49272507303226</v>
      </c>
      <c r="AC14">
        <f t="shared" si="2"/>
        <v>98.179751689890963</v>
      </c>
      <c r="AE14">
        <f t="shared" si="3"/>
        <v>961.34905982652901</v>
      </c>
      <c r="AF14">
        <f t="shared" si="4"/>
        <v>-48.067452991326455</v>
      </c>
      <c r="AG14">
        <f t="shared" si="5"/>
        <v>-10.899863981181692</v>
      </c>
      <c r="AH14">
        <f t="shared" si="6"/>
        <v>-536.43692141440818</v>
      </c>
      <c r="AI14">
        <f t="shared" si="7"/>
        <v>365.94482143961261</v>
      </c>
      <c r="AJ14">
        <f t="shared" si="8"/>
        <v>5.3129733831412977</v>
      </c>
      <c r="AK14">
        <f t="shared" si="32"/>
        <v>1.8301937974348228</v>
      </c>
      <c r="AL14">
        <f t="shared" si="9"/>
        <v>373.08798862018875</v>
      </c>
      <c r="AN14">
        <f t="shared" si="10"/>
        <v>466.56916556834653</v>
      </c>
      <c r="AO14">
        <f t="shared" si="11"/>
        <v>-23.32845827841733</v>
      </c>
      <c r="AP14">
        <f t="shared" si="12"/>
        <v>-5.2900040734695049</v>
      </c>
      <c r="AQ14">
        <f t="shared" si="13"/>
        <v>-260.34760657022525</v>
      </c>
      <c r="AR14">
        <f t="shared" si="14"/>
        <v>177.60309664623441</v>
      </c>
      <c r="AS14">
        <f t="shared" si="15"/>
        <v>2.5785322539415296</v>
      </c>
      <c r="AT14">
        <f t="shared" si="16"/>
        <v>0.88824343683408102</v>
      </c>
      <c r="AU14">
        <f t="shared" si="17"/>
        <v>181.06987233701003</v>
      </c>
      <c r="AW14">
        <v>11</v>
      </c>
      <c r="AX14">
        <f>(R14*SUMPRODUCT(K15:$K$23, X15:$X$23)-$AZ$3*SUMPRODUCT(K14:$K$22, W15:$W$23))/Z14</f>
        <v>112.59286338273985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2.4518209999999999E-3</v>
      </c>
      <c r="O15">
        <f t="shared" si="29"/>
        <v>1102.4782757453111</v>
      </c>
      <c r="P15">
        <f t="shared" si="30"/>
        <v>55.123913787265558</v>
      </c>
      <c r="Q15" s="5">
        <f t="shared" si="31"/>
        <v>12.5</v>
      </c>
      <c r="R15">
        <f t="shared" si="0"/>
        <v>250000</v>
      </c>
      <c r="S15">
        <f t="shared" si="1"/>
        <v>105.82266356982767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98.179751689890963</v>
      </c>
      <c r="AC15">
        <f t="shared" si="2"/>
        <v>91.127204259536029</v>
      </c>
      <c r="AE15">
        <f t="shared" si="3"/>
        <v>949.37851341505075</v>
      </c>
      <c r="AF15">
        <f t="shared" si="4"/>
        <v>-47.46892567075254</v>
      </c>
      <c r="AG15">
        <f t="shared" si="5"/>
        <v>-10.76414082596367</v>
      </c>
      <c r="AH15">
        <f t="shared" si="6"/>
        <v>-534.49030812409751</v>
      </c>
      <c r="AI15">
        <f t="shared" si="7"/>
        <v>356.65513879423702</v>
      </c>
      <c r="AJ15">
        <f t="shared" si="8"/>
        <v>7.0525474303549345</v>
      </c>
      <c r="AK15">
        <f t="shared" si="32"/>
        <v>4.1003662916801762</v>
      </c>
      <c r="AL15">
        <f t="shared" si="9"/>
        <v>367.80805251627214</v>
      </c>
      <c r="AN15">
        <f t="shared" si="10"/>
        <v>438.02598139991449</v>
      </c>
      <c r="AO15">
        <f t="shared" si="11"/>
        <v>-21.901299069995726</v>
      </c>
      <c r="AP15">
        <f t="shared" si="12"/>
        <v>-4.9663788284603019</v>
      </c>
      <c r="AQ15">
        <f t="shared" si="13"/>
        <v>-246.60410832623015</v>
      </c>
      <c r="AR15">
        <f t="shared" si="14"/>
        <v>164.55419517522833</v>
      </c>
      <c r="AS15">
        <f t="shared" si="15"/>
        <v>3.2539171319965661</v>
      </c>
      <c r="AT15">
        <f t="shared" si="16"/>
        <v>1.8918344407770793</v>
      </c>
      <c r="AU15">
        <f t="shared" si="17"/>
        <v>169.69994674800199</v>
      </c>
      <c r="AW15">
        <v>12</v>
      </c>
      <c r="AX15">
        <f>(R15*SUMPRODUCT(K16:$K$23, X16:$X$23)-$AZ$3*SUMPRODUCT(K15:$K$22, W16:$W$23))/Z15</f>
        <v>105.82266356982767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2.4770880000000001E-3</v>
      </c>
      <c r="O16">
        <f t="shared" si="29"/>
        <v>1102.4782757453111</v>
      </c>
      <c r="P16">
        <f t="shared" si="30"/>
        <v>55.123913787265558</v>
      </c>
      <c r="Q16" s="5">
        <f t="shared" si="31"/>
        <v>12.5</v>
      </c>
      <c r="R16">
        <f t="shared" si="0"/>
        <v>250000</v>
      </c>
      <c r="S16">
        <f t="shared" si="1"/>
        <v>97.298293004325785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91.127204259536029</v>
      </c>
      <c r="AC16">
        <f t="shared" si="2"/>
        <v>82.741189432561214</v>
      </c>
      <c r="AE16">
        <f t="shared" si="3"/>
        <v>937.53303415786206</v>
      </c>
      <c r="AF16">
        <f t="shared" si="4"/>
        <v>-46.876651707893103</v>
      </c>
      <c r="AG16">
        <f t="shared" si="5"/>
        <v>-10.629835693633728</v>
      </c>
      <c r="AH16">
        <f t="shared" si="6"/>
        <v>-533.27448140609397</v>
      </c>
      <c r="AI16">
        <f t="shared" si="7"/>
        <v>346.75206535024131</v>
      </c>
      <c r="AJ16">
        <f t="shared" si="8"/>
        <v>8.3860148269748152</v>
      </c>
      <c r="AK16">
        <f t="shared" si="32"/>
        <v>6.9706634656374851</v>
      </c>
      <c r="AL16">
        <f t="shared" si="9"/>
        <v>362.1087436428536</v>
      </c>
      <c r="AN16">
        <f t="shared" si="10"/>
        <v>410.12675896814403</v>
      </c>
      <c r="AO16">
        <f t="shared" si="11"/>
        <v>-20.5063379484072</v>
      </c>
      <c r="AP16">
        <f t="shared" si="12"/>
        <v>-4.6500548807966871</v>
      </c>
      <c r="AQ16">
        <f t="shared" si="13"/>
        <v>-233.28259029929032</v>
      </c>
      <c r="AR16">
        <f t="shared" si="14"/>
        <v>151.68777583964982</v>
      </c>
      <c r="AS16">
        <f t="shared" si="15"/>
        <v>3.6684884226350012</v>
      </c>
      <c r="AT16">
        <f t="shared" si="16"/>
        <v>3.0493385415347163</v>
      </c>
      <c r="AU16">
        <f t="shared" si="17"/>
        <v>158.40560280381953</v>
      </c>
      <c r="AW16">
        <v>13</v>
      </c>
      <c r="AX16">
        <f>(R16*SUMPRODUCT(K17:$K$23, X17:$X$23)-$AZ$3*SUMPRODUCT(K16:$K$22, W17:$W$23))/Z16</f>
        <v>97.298293004325785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2.5023549999999999E-3</v>
      </c>
      <c r="O17">
        <f t="shared" si="29"/>
        <v>1102.4782757453111</v>
      </c>
      <c r="P17">
        <f t="shared" si="30"/>
        <v>55.123913787265558</v>
      </c>
      <c r="Q17" s="5">
        <f t="shared" si="31"/>
        <v>12.5</v>
      </c>
      <c r="R17">
        <f t="shared" si="0"/>
        <v>250000</v>
      </c>
      <c r="S17">
        <f t="shared" si="1"/>
        <v>88.259218058558048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82.741189432561214</v>
      </c>
      <c r="AC17">
        <f t="shared" si="2"/>
        <v>74.116121173176111</v>
      </c>
      <c r="AE17">
        <f t="shared" si="3"/>
        <v>925.81166334059321</v>
      </c>
      <c r="AF17">
        <f t="shared" si="4"/>
        <v>-46.290583167029666</v>
      </c>
      <c r="AG17">
        <f t="shared" si="5"/>
        <v>-10.496937714200246</v>
      </c>
      <c r="AH17">
        <f t="shared" si="6"/>
        <v>-531.99244994285652</v>
      </c>
      <c r="AI17">
        <f t="shared" si="7"/>
        <v>337.03169251650672</v>
      </c>
      <c r="AJ17">
        <f t="shared" si="8"/>
        <v>8.6250682593851025</v>
      </c>
      <c r="AK17">
        <f t="shared" si="32"/>
        <v>13.279219320564522</v>
      </c>
      <c r="AL17">
        <f t="shared" si="9"/>
        <v>358.93598009645632</v>
      </c>
      <c r="AN17">
        <f t="shared" si="10"/>
        <v>381.46294493032377</v>
      </c>
      <c r="AO17">
        <f t="shared" si="11"/>
        <v>-19.073147246516193</v>
      </c>
      <c r="AP17">
        <f t="shared" si="12"/>
        <v>-4.3250619232433678</v>
      </c>
      <c r="AQ17">
        <f t="shared" si="13"/>
        <v>-219.19728889961371</v>
      </c>
      <c r="AR17">
        <f t="shared" si="14"/>
        <v>138.86744686095051</v>
      </c>
      <c r="AS17">
        <f t="shared" si="15"/>
        <v>3.5537940044720573</v>
      </c>
      <c r="AT17">
        <f t="shared" si="16"/>
        <v>5.4714477133721937</v>
      </c>
      <c r="AU17">
        <f t="shared" si="17"/>
        <v>147.89268857879475</v>
      </c>
      <c r="AW17">
        <v>14</v>
      </c>
      <c r="AX17">
        <f>(R17*SUMPRODUCT(K18:$K$23, X18:$X$23)-$AZ$3*SUMPRODUCT(K17:$K$22, W18:$W$23))/Z17</f>
        <v>88.259218058558048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2.5285250000000002E-3</v>
      </c>
      <c r="O18">
        <f t="shared" si="29"/>
        <v>1102.4782757453111</v>
      </c>
      <c r="P18">
        <f t="shared" si="30"/>
        <v>55.123913787265558</v>
      </c>
      <c r="Q18" s="5">
        <f t="shared" si="31"/>
        <v>12.5</v>
      </c>
      <c r="R18">
        <f t="shared" si="0"/>
        <v>250000</v>
      </c>
      <c r="S18">
        <f t="shared" si="1"/>
        <v>79.083575915848627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74.116121173176111</v>
      </c>
      <c r="AC18">
        <f t="shared" si="2"/>
        <v>65.578799908870565</v>
      </c>
      <c r="AE18">
        <f t="shared" si="3"/>
        <v>914.212608771139</v>
      </c>
      <c r="AF18">
        <f t="shared" si="4"/>
        <v>-45.710630438556954</v>
      </c>
      <c r="AG18">
        <f t="shared" si="5"/>
        <v>-10.365426567624446</v>
      </c>
      <c r="AH18">
        <f t="shared" si="6"/>
        <v>-530.8353886759636</v>
      </c>
      <c r="AI18">
        <f t="shared" si="7"/>
        <v>327.30116308899403</v>
      </c>
      <c r="AJ18">
        <f t="shared" si="8"/>
        <v>8.5373212643055467</v>
      </c>
      <c r="AK18">
        <f t="shared" si="32"/>
        <v>20.360550949324377</v>
      </c>
      <c r="AL18">
        <f t="shared" si="9"/>
        <v>356.19903530262394</v>
      </c>
      <c r="AN18">
        <f t="shared" si="10"/>
        <v>352.0080150342871</v>
      </c>
      <c r="AO18">
        <f t="shared" si="11"/>
        <v>-17.600400751714357</v>
      </c>
      <c r="AP18">
        <f t="shared" si="12"/>
        <v>-3.9910992213918939</v>
      </c>
      <c r="AQ18">
        <f t="shared" si="13"/>
        <v>-204.39262124042497</v>
      </c>
      <c r="AR18">
        <f t="shared" si="14"/>
        <v>126.02389382075589</v>
      </c>
      <c r="AS18">
        <f t="shared" si="15"/>
        <v>3.2872063709531698</v>
      </c>
      <c r="AT18">
        <f t="shared" si="16"/>
        <v>7.8396174543139852</v>
      </c>
      <c r="AU18">
        <f t="shared" si="17"/>
        <v>137.15071764602303</v>
      </c>
      <c r="AW18">
        <v>15</v>
      </c>
      <c r="AX18">
        <f>(R18*SUMPRODUCT(K19:$K$23, X19:$X$23)-$AZ$3*SUMPRODUCT(K18:$K$22, W19:$W$23))/Z18</f>
        <v>79.083575915848627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2.5601090000000001E-3</v>
      </c>
      <c r="O19">
        <f t="shared" si="29"/>
        <v>1102.4782757453111</v>
      </c>
      <c r="P19">
        <f t="shared" si="30"/>
        <v>55.123913787265558</v>
      </c>
      <c r="Q19" s="5">
        <f t="shared" si="31"/>
        <v>12.5</v>
      </c>
      <c r="R19">
        <f t="shared" si="0"/>
        <v>250000</v>
      </c>
      <c r="S19">
        <f t="shared" si="1"/>
        <v>68.307958032264764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65.578799908870565</v>
      </c>
      <c r="AC19">
        <f t="shared" si="2"/>
        <v>55.931843942948376</v>
      </c>
      <c r="AE19">
        <f t="shared" si="3"/>
        <v>902.7299987557991</v>
      </c>
      <c r="AF19">
        <f t="shared" si="4"/>
        <v>-45.136499937789957</v>
      </c>
      <c r="AG19">
        <f t="shared" si="5"/>
        <v>-10.235235680103587</v>
      </c>
      <c r="AH19">
        <f t="shared" si="6"/>
        <v>-530.73243689228912</v>
      </c>
      <c r="AI19">
        <f t="shared" si="7"/>
        <v>316.62582624561639</v>
      </c>
      <c r="AJ19">
        <f t="shared" si="8"/>
        <v>9.6469559659221886</v>
      </c>
      <c r="AK19">
        <f t="shared" si="32"/>
        <v>20.58674226160942</v>
      </c>
      <c r="AL19">
        <f t="shared" si="9"/>
        <v>346.85952447314799</v>
      </c>
      <c r="AN19">
        <f t="shared" si="10"/>
        <v>323.81847959435703</v>
      </c>
      <c r="AO19">
        <f t="shared" si="11"/>
        <v>-16.190923979717851</v>
      </c>
      <c r="AP19">
        <f t="shared" si="12"/>
        <v>-3.6714836781641482</v>
      </c>
      <c r="AQ19">
        <f t="shared" si="13"/>
        <v>-190.37915104487388</v>
      </c>
      <c r="AR19">
        <f t="shared" si="14"/>
        <v>113.57692089160111</v>
      </c>
      <c r="AS19">
        <f t="shared" si="15"/>
        <v>3.460461730422324</v>
      </c>
      <c r="AT19">
        <f t="shared" si="16"/>
        <v>7.3846749173543316</v>
      </c>
      <c r="AU19">
        <f t="shared" si="17"/>
        <v>124.42205753937776</v>
      </c>
      <c r="AW19">
        <v>16</v>
      </c>
      <c r="AX19">
        <f>(R19*SUMPRODUCT(K20:$K$23, X20:$X$23)-$AZ$3*SUMPRODUCT(K19:$K$22, W20:$W$23))/Z19</f>
        <v>68.307958032264764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2.5907899999999999E-3</v>
      </c>
      <c r="O20">
        <f t="shared" si="29"/>
        <v>1102.4782757453111</v>
      </c>
      <c r="P20">
        <f t="shared" si="30"/>
        <v>55.123913787265558</v>
      </c>
      <c r="Q20" s="5">
        <f t="shared" si="31"/>
        <v>12.5</v>
      </c>
      <c r="R20">
        <f t="shared" si="0"/>
        <v>250000</v>
      </c>
      <c r="S20">
        <f t="shared" si="1"/>
        <v>51.635535189615204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55.931843942948376</v>
      </c>
      <c r="AC20">
        <f t="shared" si="2"/>
        <v>41.747809283787831</v>
      </c>
      <c r="AE20">
        <f t="shared" si="3"/>
        <v>891.36391491476456</v>
      </c>
      <c r="AF20">
        <f t="shared" si="4"/>
        <v>-44.568195745738237</v>
      </c>
      <c r="AG20">
        <f t="shared" si="5"/>
        <v>-10.106365977054896</v>
      </c>
      <c r="AH20">
        <f t="shared" si="6"/>
        <v>-530.3469249531114</v>
      </c>
      <c r="AI20">
        <f t="shared" si="7"/>
        <v>306.34242823886007</v>
      </c>
      <c r="AJ20">
        <f t="shared" si="8"/>
        <v>14.184034659160545</v>
      </c>
      <c r="AK20">
        <f t="shared" si="32"/>
        <v>3.8817285213814916</v>
      </c>
      <c r="AL20">
        <f t="shared" si="9"/>
        <v>324.4081914194021</v>
      </c>
      <c r="AN20">
        <f t="shared" si="10"/>
        <v>303.27359301874719</v>
      </c>
      <c r="AO20">
        <f t="shared" si="11"/>
        <v>-15.163679650937361</v>
      </c>
      <c r="AP20">
        <f t="shared" si="12"/>
        <v>-3.4385438662467567</v>
      </c>
      <c r="AQ20">
        <f t="shared" si="13"/>
        <v>-180.4428189045033</v>
      </c>
      <c r="AR20">
        <f t="shared" si="14"/>
        <v>104.22855059705975</v>
      </c>
      <c r="AS20">
        <f t="shared" si="15"/>
        <v>4.8259112609437391</v>
      </c>
      <c r="AT20">
        <f t="shared" si="16"/>
        <v>1.3207016080691176</v>
      </c>
      <c r="AU20">
        <f t="shared" si="17"/>
        <v>110.37516346607262</v>
      </c>
      <c r="AW20">
        <v>17</v>
      </c>
      <c r="AX20">
        <f>(R20*SUMPRODUCT(K21:$K$23, X21:$X$23)-$AZ$3*SUMPRODUCT(K20:$K$22, W21:$W$23))/Z20</f>
        <v>51.635535189615204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2.625984E-3</v>
      </c>
      <c r="O21">
        <f t="shared" si="29"/>
        <v>1102.4782757453111</v>
      </c>
      <c r="P21">
        <f t="shared" si="30"/>
        <v>55.123913787265558</v>
      </c>
      <c r="Q21" s="5">
        <f t="shared" si="31"/>
        <v>12.5</v>
      </c>
      <c r="R21">
        <f t="shared" si="0"/>
        <v>250000</v>
      </c>
      <c r="S21">
        <f t="shared" si="1"/>
        <v>32.167347855225081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41.747809283787831</v>
      </c>
      <c r="AC21">
        <f t="shared" si="2"/>
        <v>25.679227663577819</v>
      </c>
      <c r="AE21">
        <f t="shared" si="3"/>
        <v>880.10956838687343</v>
      </c>
      <c r="AF21">
        <f t="shared" si="4"/>
        <v>-44.005478419343675</v>
      </c>
      <c r="AG21">
        <f t="shared" si="5"/>
        <v>-9.9787631619304573</v>
      </c>
      <c r="AH21">
        <f t="shared" si="6"/>
        <v>-530.78310707781043</v>
      </c>
      <c r="AI21">
        <f t="shared" si="7"/>
        <v>295.3422197277888</v>
      </c>
      <c r="AJ21">
        <f t="shared" si="8"/>
        <v>16.068581620210011</v>
      </c>
      <c r="AK21">
        <f t="shared" si="32"/>
        <v>1.404563038802108</v>
      </c>
      <c r="AL21">
        <f t="shared" si="9"/>
        <v>312.81536438680092</v>
      </c>
      <c r="AN21">
        <f t="shared" si="10"/>
        <v>284.83255539395986</v>
      </c>
      <c r="AO21">
        <f t="shared" si="11"/>
        <v>-14.241627769697995</v>
      </c>
      <c r="AP21">
        <f t="shared" si="12"/>
        <v>-3.22945768706195</v>
      </c>
      <c r="AQ21">
        <f t="shared" si="13"/>
        <v>-171.77896273303764</v>
      </c>
      <c r="AR21">
        <f t="shared" si="14"/>
        <v>95.582507204162269</v>
      </c>
      <c r="AS21">
        <f t="shared" si="15"/>
        <v>5.200324287837951</v>
      </c>
      <c r="AT21">
        <f t="shared" si="16"/>
        <v>0.4545630384262016</v>
      </c>
      <c r="AU21">
        <f t="shared" si="17"/>
        <v>101.23739453042643</v>
      </c>
      <c r="AW21">
        <v>18</v>
      </c>
      <c r="AX21">
        <f>(R21*SUMPRODUCT(K22:$K$23, X22:$X$23)-$AZ$3*SUMPRODUCT(K21:$K$22, W22:$W$23))/Z21</f>
        <v>32.167347855225081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2.663885E-3</v>
      </c>
      <c r="O22">
        <f t="shared" si="29"/>
        <v>1102.4782757453111</v>
      </c>
      <c r="P22">
        <f t="shared" si="30"/>
        <v>55.123913787265558</v>
      </c>
      <c r="Q22" s="5">
        <f t="shared" si="31"/>
        <v>12.5</v>
      </c>
      <c r="R22">
        <f t="shared" si="0"/>
        <v>250000</v>
      </c>
      <c r="S22">
        <f t="shared" si="1"/>
        <v>14.107545935693153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25.679227663577819</v>
      </c>
      <c r="AC22">
        <f t="shared" si="2"/>
        <v>11.119447231237388</v>
      </c>
      <c r="AE22">
        <f t="shared" si="3"/>
        <v>868.96396202542246</v>
      </c>
      <c r="AF22">
        <f t="shared" si="4"/>
        <v>-43.448198101271124</v>
      </c>
      <c r="AG22">
        <f t="shared" si="5"/>
        <v>-9.8523932528055322</v>
      </c>
      <c r="AH22">
        <f t="shared" si="6"/>
        <v>-531.64555011238224</v>
      </c>
      <c r="AI22">
        <f t="shared" si="7"/>
        <v>284.01782055896354</v>
      </c>
      <c r="AJ22">
        <f t="shared" si="8"/>
        <v>14.559780432340432</v>
      </c>
      <c r="AK22">
        <f t="shared" si="32"/>
        <v>17.875094823342312</v>
      </c>
      <c r="AL22">
        <f t="shared" si="9"/>
        <v>316.45269581464623</v>
      </c>
      <c r="AN22">
        <f t="shared" si="10"/>
        <v>262.82754081139689</v>
      </c>
      <c r="AO22">
        <f t="shared" si="11"/>
        <v>-13.141377040569845</v>
      </c>
      <c r="AP22">
        <f t="shared" si="12"/>
        <v>-2.9799628096267576</v>
      </c>
      <c r="AQ22">
        <f t="shared" si="13"/>
        <v>-160.8019418822247</v>
      </c>
      <c r="AR22">
        <f t="shared" si="14"/>
        <v>85.904259078975571</v>
      </c>
      <c r="AS22">
        <f t="shared" si="15"/>
        <v>4.4037629326611567</v>
      </c>
      <c r="AT22">
        <f t="shared" si="16"/>
        <v>5.406515597308676</v>
      </c>
      <c r="AU22">
        <f t="shared" si="17"/>
        <v>95.714537608945392</v>
      </c>
      <c r="AW22">
        <v>19</v>
      </c>
      <c r="AX22">
        <f>(R22*SUMPRODUCT(K23:$K$23, X23:$X$23)-$AZ$3*SUMPRODUCT(K22:$K$22, W23:$W$23))/Z22</f>
        <v>14.107545935693153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2.7053950000000002E-3</v>
      </c>
      <c r="O23">
        <f t="shared" si="29"/>
        <v>1102.4782757453111</v>
      </c>
      <c r="P23">
        <f t="shared" si="30"/>
        <v>55.123913787265558</v>
      </c>
      <c r="Q23" s="5">
        <f t="shared" si="31"/>
        <v>12.5</v>
      </c>
      <c r="R23">
        <f t="shared" si="0"/>
        <v>250000</v>
      </c>
      <c r="S23">
        <f t="shared" si="1"/>
        <v>14.289094525836241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11.119447231237388</v>
      </c>
      <c r="AC23">
        <f t="shared" si="2"/>
        <v>11.119447231237388</v>
      </c>
      <c r="AE23">
        <f t="shared" si="3"/>
        <v>857.9234316471244</v>
      </c>
      <c r="AF23">
        <f t="shared" si="4"/>
        <v>-42.896171582356224</v>
      </c>
      <c r="AG23">
        <f t="shared" si="5"/>
        <v>-9.7272147048333029</v>
      </c>
      <c r="AH23">
        <f t="shared" si="6"/>
        <v>-533.09230888347656</v>
      </c>
      <c r="AI23">
        <f t="shared" si="7"/>
        <v>272.20773647645831</v>
      </c>
      <c r="AJ23">
        <f t="shared" si="8"/>
        <v>0</v>
      </c>
      <c r="AK23">
        <f t="shared" si="32"/>
        <v>57.830269510720392</v>
      </c>
      <c r="AL23">
        <f t="shared" si="9"/>
        <v>330.03800598717868</v>
      </c>
      <c r="AN23">
        <f t="shared" si="10"/>
        <v>235.06496339207305</v>
      </c>
      <c r="AO23">
        <f t="shared" si="11"/>
        <v>-11.753248169603653</v>
      </c>
      <c r="AP23">
        <f t="shared" si="12"/>
        <v>-2.6651881556709305</v>
      </c>
      <c r="AQ23">
        <f t="shared" si="13"/>
        <v>-146.06352903977142</v>
      </c>
      <c r="AR23">
        <f t="shared" si="14"/>
        <v>74.582998027027031</v>
      </c>
      <c r="AS23">
        <f t="shared" si="15"/>
        <v>0</v>
      </c>
      <c r="AT23">
        <f t="shared" si="16"/>
        <v>15.845085568291776</v>
      </c>
      <c r="AU23">
        <f t="shared" si="17"/>
        <v>90.428083595318796</v>
      </c>
      <c r="AW23">
        <v>20</v>
      </c>
      <c r="AX23">
        <f>(R23*SUMPRODUCT(K$23:$K24, X$23:$X24)-$AZ$3*SUMPRODUCT(K$22:$K23, W$23:$W24))/Z23</f>
        <v>14.289094525836241</v>
      </c>
    </row>
    <row r="25" spans="5:50" x14ac:dyDescent="0.25">
      <c r="AN25" s="6">
        <f t="shared" ref="AN25:AU25" si="33">SUM(AN3:AN23)</f>
        <v>10565.293538285197</v>
      </c>
      <c r="AO25" s="6">
        <f t="shared" si="33"/>
        <v>-1355.1233837232435</v>
      </c>
      <c r="AP25" s="6">
        <f t="shared" si="33"/>
        <v>-233.10782490941332</v>
      </c>
      <c r="AQ25" s="6">
        <f t="shared" si="33"/>
        <v>-5828.3676819137245</v>
      </c>
      <c r="AR25" s="6">
        <f t="shared" si="33"/>
        <v>3148.694647738816</v>
      </c>
      <c r="AS25" s="6">
        <f t="shared" si="33"/>
        <v>-49.306525315752694</v>
      </c>
      <c r="AT25" s="6">
        <f t="shared" si="33"/>
        <v>196.66165996160461</v>
      </c>
      <c r="AU25" s="7">
        <f t="shared" si="33"/>
        <v>3296.0497823846677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23F06-2E73-4159-A236-5513EB434FCA}">
  <sheetPr codeName="Sheet5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'T.35.04.C'!C3*(1+C12)</f>
        <v>1213.1640649802166</v>
      </c>
      <c r="K3">
        <v>1</v>
      </c>
      <c r="L3" s="2">
        <v>0</v>
      </c>
      <c r="O3">
        <f>$C$3</f>
        <v>1213.1640649802166</v>
      </c>
      <c r="P3">
        <f>O3*B5</f>
        <v>970.53125198417331</v>
      </c>
      <c r="Q3" s="5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1213.1640649802166</v>
      </c>
      <c r="AF3">
        <f t="shared" ref="AF3:AF23" si="4">-$Z3*P3</f>
        <v>-970.53125198417331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116.8152570960433</v>
      </c>
      <c r="AJ3">
        <f t="shared" ref="AJ3:AJ23" si="8">AB3-AC3</f>
        <v>0</v>
      </c>
      <c r="AL3">
        <f t="shared" ref="AL3:AL23" si="9">SUM(AI3:AK3)</f>
        <v>116.8152570960433</v>
      </c>
      <c r="AN3">
        <f t="shared" ref="AN3:AN23" si="10">AE3*$K3</f>
        <v>1213.1640649802166</v>
      </c>
      <c r="AO3">
        <f t="shared" ref="AO3:AO23" si="11">AF3*$K3</f>
        <v>-970.53125198417331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116.8152570960433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116.8152570960433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619.54066250977633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2.4148220000000001E-3</v>
      </c>
      <c r="R4">
        <f t="shared" si="0"/>
        <v>250000</v>
      </c>
      <c r="S4">
        <f t="shared" si="1"/>
        <v>53.82793414235929</v>
      </c>
      <c r="U4">
        <f t="shared" ref="U4:U23" si="21">M4</f>
        <v>2.4148220000000001E-3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2.4148220000000001E-3</v>
      </c>
      <c r="Y4">
        <f t="shared" ref="Y4:Y23" si="25">V4*W4</f>
        <v>0.01</v>
      </c>
      <c r="Z4">
        <f t="shared" ref="Z4:Z23" si="26">MAX(0, W4-X4-Y4)</f>
        <v>0.98758517800000001</v>
      </c>
      <c r="AB4">
        <f t="shared" ref="AB4:AB23" si="27">AC3</f>
        <v>0</v>
      </c>
      <c r="AC4">
        <f t="shared" si="2"/>
        <v>53.15966992135418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-603.70550000000003</v>
      </c>
      <c r="AI4">
        <f t="shared" si="7"/>
        <v>-603.70550000000003</v>
      </c>
      <c r="AJ4">
        <f t="shared" si="8"/>
        <v>-53.15966992135418</v>
      </c>
      <c r="AK4">
        <f>G4*MAX(0, SUM(AB4, AE4:AF4))</f>
        <v>0</v>
      </c>
      <c r="AL4">
        <f t="shared" si="9"/>
        <v>-656.86516992135421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-566.38099258842294</v>
      </c>
      <c r="AR4">
        <f t="shared" si="14"/>
        <v>-566.38099258842294</v>
      </c>
      <c r="AS4">
        <f t="shared" si="15"/>
        <v>-49.873036796466998</v>
      </c>
      <c r="AT4">
        <f t="shared" si="16"/>
        <v>0</v>
      </c>
      <c r="AU4">
        <f t="shared" si="17"/>
        <v>-616.25402938488992</v>
      </c>
      <c r="AW4">
        <v>1</v>
      </c>
      <c r="AX4">
        <f>(R4*SUMPRODUCT(K5:$K$23, X5:$X$23)-$AZ$3*SUMPRODUCT(K4:$K$22, W5:$W$23))/Z4</f>
        <v>53.82793414235929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2.4301629999999999E-3</v>
      </c>
      <c r="O5">
        <f t="shared" ref="O5:O23" si="29">$C$3</f>
        <v>1213.1640649802166</v>
      </c>
      <c r="P5">
        <f t="shared" ref="P5:P23" si="30">O5*$C$5</f>
        <v>60.658203249010832</v>
      </c>
      <c r="Q5" s="5">
        <f t="shared" ref="Q5:Q23" si="31">$C$8</f>
        <v>12.5</v>
      </c>
      <c r="R5">
        <f t="shared" si="0"/>
        <v>250000</v>
      </c>
      <c r="S5">
        <f t="shared" si="1"/>
        <v>111.80541286967312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53.15966992135418</v>
      </c>
      <c r="AC5">
        <f t="shared" si="2"/>
        <v>109.04486268090022</v>
      </c>
      <c r="AE5">
        <f t="shared" si="3"/>
        <v>1183.2102353521518</v>
      </c>
      <c r="AF5">
        <f t="shared" si="4"/>
        <v>-59.160511767607595</v>
      </c>
      <c r="AG5">
        <f t="shared" si="5"/>
        <v>-12.19136666576345</v>
      </c>
      <c r="AH5">
        <f t="shared" si="6"/>
        <v>-599.99823973100354</v>
      </c>
      <c r="AI5">
        <f t="shared" si="7"/>
        <v>511.86011718777706</v>
      </c>
      <c r="AJ5">
        <f t="shared" si="8"/>
        <v>-55.885192759546044</v>
      </c>
      <c r="AK5">
        <f>G5*SUM(AB5, AE5:AF5)</f>
        <v>48.265585133741837</v>
      </c>
      <c r="AL5">
        <f t="shared" si="9"/>
        <v>504.24050956197289</v>
      </c>
      <c r="AN5">
        <f t="shared" si="10"/>
        <v>1021.7760027930993</v>
      </c>
      <c r="AO5">
        <f t="shared" si="11"/>
        <v>-51.088800139654971</v>
      </c>
      <c r="AP5">
        <f t="shared" si="12"/>
        <v>-10.528007219800086</v>
      </c>
      <c r="AQ5">
        <f t="shared" si="13"/>
        <v>-518.13598695989822</v>
      </c>
      <c r="AR5">
        <f t="shared" si="14"/>
        <v>442.02320847374602</v>
      </c>
      <c r="AS5">
        <f t="shared" si="15"/>
        <v>-48.260357430204145</v>
      </c>
      <c r="AT5">
        <f t="shared" si="16"/>
        <v>41.680349930160098</v>
      </c>
      <c r="AU5">
        <f t="shared" si="17"/>
        <v>435.44320097370201</v>
      </c>
      <c r="AW5">
        <v>2</v>
      </c>
      <c r="AX5">
        <f>(R5*SUMPRODUCT(K6:$K$23, X6:$X$23)-$AZ$3*SUMPRODUCT(K5:$K$22, W6:$W$23))/Z5</f>
        <v>111.80541286967312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2.4518209999999999E-3</v>
      </c>
      <c r="O6">
        <f t="shared" si="29"/>
        <v>1213.1640649802166</v>
      </c>
      <c r="P6">
        <f t="shared" si="30"/>
        <v>60.658203249010832</v>
      </c>
      <c r="Q6" s="5">
        <f t="shared" si="31"/>
        <v>12.5</v>
      </c>
      <c r="R6">
        <f t="shared" si="0"/>
        <v>250000</v>
      </c>
      <c r="S6">
        <f t="shared" si="1"/>
        <v>171.56822044795592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109.04486268090022</v>
      </c>
      <c r="AC6">
        <f t="shared" si="2"/>
        <v>165.24849750281646</v>
      </c>
      <c r="AE6">
        <f t="shared" si="3"/>
        <v>1168.4771132961789</v>
      </c>
      <c r="AF6">
        <f t="shared" si="4"/>
        <v>-58.423855664808947</v>
      </c>
      <c r="AG6">
        <f t="shared" si="5"/>
        <v>-12.039561950295997</v>
      </c>
      <c r="AH6">
        <f t="shared" si="6"/>
        <v>-597.82097619637614</v>
      </c>
      <c r="AI6">
        <f t="shared" si="7"/>
        <v>500.1927194846977</v>
      </c>
      <c r="AJ6">
        <f t="shared" si="8"/>
        <v>-56.203634821916239</v>
      </c>
      <c r="AK6">
        <f>G6*SUM(AB6, AE6:AF6)</f>
        <v>71.317240038267812</v>
      </c>
      <c r="AL6">
        <f t="shared" si="9"/>
        <v>515.30632470104933</v>
      </c>
      <c r="AN6">
        <f t="shared" si="10"/>
        <v>910.04061228735941</v>
      </c>
      <c r="AO6">
        <f t="shared" si="11"/>
        <v>-45.502030614367975</v>
      </c>
      <c r="AP6">
        <f t="shared" si="12"/>
        <v>-9.3767265137197224</v>
      </c>
      <c r="AQ6">
        <f t="shared" si="13"/>
        <v>-465.59865060709717</v>
      </c>
      <c r="AR6">
        <f t="shared" si="14"/>
        <v>389.56320455217451</v>
      </c>
      <c r="AS6">
        <f t="shared" si="15"/>
        <v>-43.772864409666198</v>
      </c>
      <c r="AT6">
        <f t="shared" si="16"/>
        <v>55.543736417727288</v>
      </c>
      <c r="AU6">
        <f t="shared" si="17"/>
        <v>401.33407656023564</v>
      </c>
      <c r="AW6">
        <v>3</v>
      </c>
      <c r="AX6">
        <f>(R6*SUMPRODUCT(K7:$K$23, X7:$X$23)-$AZ$3*SUMPRODUCT(K6:$K$22, W7:$W$23))/Z6</f>
        <v>171.56822044795592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2.4770880000000001E-3</v>
      </c>
      <c r="O7">
        <f t="shared" si="29"/>
        <v>1213.1640649802166</v>
      </c>
      <c r="P7">
        <f t="shared" si="30"/>
        <v>60.658203249010832</v>
      </c>
      <c r="Q7" s="5">
        <f t="shared" si="31"/>
        <v>12.5</v>
      </c>
      <c r="R7">
        <f t="shared" si="0"/>
        <v>250000</v>
      </c>
      <c r="S7">
        <f t="shared" si="1"/>
        <v>220.23675552568037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165.24849750281646</v>
      </c>
      <c r="AC7">
        <f t="shared" si="2"/>
        <v>209.4776310813395</v>
      </c>
      <c r="AE7">
        <f t="shared" si="3"/>
        <v>1153.8979215275965</v>
      </c>
      <c r="AF7">
        <f t="shared" si="4"/>
        <v>-57.694896076379834</v>
      </c>
      <c r="AG7">
        <f t="shared" si="5"/>
        <v>-11.889343276360703</v>
      </c>
      <c r="AH7">
        <f t="shared" si="6"/>
        <v>-596.46108864669623</v>
      </c>
      <c r="AI7">
        <f t="shared" si="7"/>
        <v>487.85259352815979</v>
      </c>
      <c r="AJ7">
        <f t="shared" si="8"/>
        <v>-44.229133578523033</v>
      </c>
      <c r="AK7">
        <f>G7*SUM(AB7, AE7:AF7)</f>
        <v>61.937269777043028</v>
      </c>
      <c r="AL7">
        <f t="shared" si="9"/>
        <v>505.56072972667977</v>
      </c>
      <c r="AN7">
        <f t="shared" si="10"/>
        <v>813.51132025371248</v>
      </c>
      <c r="AO7">
        <f t="shared" si="11"/>
        <v>-40.675566012685628</v>
      </c>
      <c r="AP7">
        <f t="shared" si="12"/>
        <v>-8.3821238995710239</v>
      </c>
      <c r="AQ7">
        <f t="shared" si="13"/>
        <v>-420.51193494010971</v>
      </c>
      <c r="AR7">
        <f t="shared" si="14"/>
        <v>343.94169540134618</v>
      </c>
      <c r="AS7">
        <f t="shared" si="15"/>
        <v>-31.182048411620755</v>
      </c>
      <c r="AT7">
        <f t="shared" si="16"/>
        <v>43.666488316858967</v>
      </c>
      <c r="AU7">
        <f t="shared" si="17"/>
        <v>356.42613530658434</v>
      </c>
      <c r="AW7">
        <v>4</v>
      </c>
      <c r="AX7">
        <f>(R7*SUMPRODUCT(K8:$K$23, X8:$X$23)-$AZ$3*SUMPRODUCT(K7:$K$22, W8:$W$23))/Z7</f>
        <v>220.23675552568037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2.5023549999999999E-3</v>
      </c>
      <c r="O8">
        <f t="shared" si="29"/>
        <v>1213.1640649802166</v>
      </c>
      <c r="P8">
        <f t="shared" si="30"/>
        <v>60.658203249010832</v>
      </c>
      <c r="Q8" s="5">
        <f t="shared" si="31"/>
        <v>12.5</v>
      </c>
      <c r="R8">
        <f t="shared" si="0"/>
        <v>250000</v>
      </c>
      <c r="S8">
        <f t="shared" si="1"/>
        <v>248.89899209235156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209.4776310813395</v>
      </c>
      <c r="AC8">
        <f t="shared" si="2"/>
        <v>233.77984157010314</v>
      </c>
      <c r="AE8">
        <f t="shared" si="3"/>
        <v>1139.4714800788963</v>
      </c>
      <c r="AF8">
        <f t="shared" si="4"/>
        <v>-56.973574003944819</v>
      </c>
      <c r="AG8">
        <f t="shared" si="5"/>
        <v>-11.740698486002778</v>
      </c>
      <c r="AH8">
        <f t="shared" si="6"/>
        <v>-595.0271518863517</v>
      </c>
      <c r="AI8">
        <f t="shared" si="7"/>
        <v>475.73005570259693</v>
      </c>
      <c r="AJ8">
        <f t="shared" si="8"/>
        <v>-24.302210488763649</v>
      </c>
      <c r="AK8">
        <f t="shared" ref="AK8:AK23" si="32">G8*SUM(AB8:AB8, AE8:AF8)</f>
        <v>27.519078941428997</v>
      </c>
      <c r="AL8">
        <f t="shared" si="9"/>
        <v>478.94692415526225</v>
      </c>
      <c r="AN8">
        <f t="shared" si="10"/>
        <v>749.03544329266367</v>
      </c>
      <c r="AO8">
        <f t="shared" si="11"/>
        <v>-37.451772164633184</v>
      </c>
      <c r="AP8">
        <f t="shared" si="12"/>
        <v>-7.7177879822140794</v>
      </c>
      <c r="AQ8">
        <f t="shared" si="13"/>
        <v>-391.14311702957656</v>
      </c>
      <c r="AR8">
        <f t="shared" si="14"/>
        <v>312.72276611623977</v>
      </c>
      <c r="AS8">
        <f t="shared" si="15"/>
        <v>-15.975140514427197</v>
      </c>
      <c r="AT8">
        <f t="shared" si="16"/>
        <v>18.089759905594004</v>
      </c>
      <c r="AU8">
        <f t="shared" si="17"/>
        <v>314.83738550740657</v>
      </c>
      <c r="AW8">
        <v>5</v>
      </c>
      <c r="AX8">
        <f>(R8*SUMPRODUCT(K9:$K$23, X9:$X$23)-$AZ$3*SUMPRODUCT(K8:$K$22, W9:$W$23))/Z8</f>
        <v>248.89899209235156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2.5285250000000002E-3</v>
      </c>
      <c r="O9">
        <f t="shared" si="29"/>
        <v>1213.1640649802166</v>
      </c>
      <c r="P9">
        <f t="shared" si="30"/>
        <v>60.658203249010832</v>
      </c>
      <c r="Q9" s="5">
        <f t="shared" si="31"/>
        <v>12.5</v>
      </c>
      <c r="R9">
        <f t="shared" si="0"/>
        <v>250000</v>
      </c>
      <c r="S9">
        <f t="shared" si="1"/>
        <v>264.55173406260201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233.77984157010314</v>
      </c>
      <c r="AC9">
        <f t="shared" si="2"/>
        <v>245.36866140014624</v>
      </c>
      <c r="AE9">
        <f t="shared" si="3"/>
        <v>1125.195583153941</v>
      </c>
      <c r="AF9">
        <f t="shared" si="4"/>
        <v>-56.259779157697054</v>
      </c>
      <c r="AG9">
        <f t="shared" si="5"/>
        <v>-11.59360485150343</v>
      </c>
      <c r="AH9">
        <f t="shared" si="6"/>
        <v>-593.73299278640354</v>
      </c>
      <c r="AI9">
        <f t="shared" si="7"/>
        <v>463.60920635833702</v>
      </c>
      <c r="AJ9">
        <f t="shared" si="8"/>
        <v>-11.588819830043093</v>
      </c>
      <c r="AK9">
        <f t="shared" si="32"/>
        <v>7.6860223088414479</v>
      </c>
      <c r="AL9">
        <f t="shared" si="9"/>
        <v>459.70640883713537</v>
      </c>
      <c r="AN9">
        <f t="shared" si="10"/>
        <v>702.95678959844668</v>
      </c>
      <c r="AO9">
        <f t="shared" si="11"/>
        <v>-35.147839479922339</v>
      </c>
      <c r="AP9">
        <f t="shared" si="12"/>
        <v>-7.2430103426479873</v>
      </c>
      <c r="AQ9">
        <f t="shared" si="13"/>
        <v>-370.92985853883027</v>
      </c>
      <c r="AR9">
        <f t="shared" si="14"/>
        <v>289.63608123704614</v>
      </c>
      <c r="AS9">
        <f t="shared" si="15"/>
        <v>-7.2400209394062056</v>
      </c>
      <c r="AT9">
        <f t="shared" si="16"/>
        <v>4.8017799286597755</v>
      </c>
      <c r="AU9">
        <f t="shared" si="17"/>
        <v>287.19784022629972</v>
      </c>
      <c r="AW9">
        <v>6</v>
      </c>
      <c r="AX9">
        <f>(R9*SUMPRODUCT(K10:$K$23, X10:$X$23)-$AZ$3*SUMPRODUCT(K9:$K$22, W10:$W$23))/Z9</f>
        <v>264.55173406260201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2.5601090000000001E-3</v>
      </c>
      <c r="O10">
        <f t="shared" si="29"/>
        <v>1213.1640649802166</v>
      </c>
      <c r="P10">
        <f t="shared" si="30"/>
        <v>60.658203249010832</v>
      </c>
      <c r="Q10" s="5">
        <f t="shared" si="31"/>
        <v>12.5</v>
      </c>
      <c r="R10">
        <f t="shared" si="0"/>
        <v>250000</v>
      </c>
      <c r="S10">
        <f t="shared" si="1"/>
        <v>275.15397163872575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245.36866140014624</v>
      </c>
      <c r="AC10">
        <f t="shared" si="2"/>
        <v>251.9967472757435</v>
      </c>
      <c r="AE10">
        <f t="shared" si="3"/>
        <v>1111.063003983209</v>
      </c>
      <c r="AF10">
        <f t="shared" si="4"/>
        <v>-55.553150199160449</v>
      </c>
      <c r="AG10">
        <f t="shared" si="5"/>
        <v>-11.447987910865619</v>
      </c>
      <c r="AH10">
        <f t="shared" si="6"/>
        <v>-593.61784245555202</v>
      </c>
      <c r="AI10">
        <f t="shared" si="7"/>
        <v>450.444023417631</v>
      </c>
      <c r="AJ10">
        <f t="shared" si="8"/>
        <v>-6.6280858755972645</v>
      </c>
      <c r="AK10">
        <f t="shared" si="32"/>
        <v>5.3336019122551992</v>
      </c>
      <c r="AL10">
        <f t="shared" si="9"/>
        <v>449.14953945428891</v>
      </c>
      <c r="AN10">
        <f t="shared" si="10"/>
        <v>659.50363486821868</v>
      </c>
      <c r="AO10">
        <f t="shared" si="11"/>
        <v>-32.975181743410936</v>
      </c>
      <c r="AP10">
        <f t="shared" si="12"/>
        <v>-6.7952848867042288</v>
      </c>
      <c r="AQ10">
        <f t="shared" si="13"/>
        <v>-352.35906822434583</v>
      </c>
      <c r="AR10">
        <f t="shared" si="14"/>
        <v>267.37410001375775</v>
      </c>
      <c r="AS10">
        <f t="shared" si="15"/>
        <v>-3.934292395214301</v>
      </c>
      <c r="AT10">
        <f t="shared" si="16"/>
        <v>3.1659139359891282</v>
      </c>
      <c r="AU10">
        <f t="shared" si="17"/>
        <v>266.60572155453258</v>
      </c>
      <c r="AW10">
        <v>7</v>
      </c>
      <c r="AX10">
        <f>(R10*SUMPRODUCT(K11:$K$23, X11:$X$23)-$AZ$3*SUMPRODUCT(K10:$K$22, W11:$W$23))/Z10</f>
        <v>275.15397163872575</v>
      </c>
    </row>
    <row r="11" spans="1:52" x14ac:dyDescent="0.25">
      <c r="A11" t="s">
        <v>33</v>
      </c>
      <c r="C11" s="25">
        <f>AU25</f>
        <v>3625.2956148802268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2.5907899999999999E-3</v>
      </c>
      <c r="O11">
        <f t="shared" si="29"/>
        <v>1213.1640649802166</v>
      </c>
      <c r="P11">
        <f t="shared" si="30"/>
        <v>60.658203249010832</v>
      </c>
      <c r="Q11" s="5">
        <f t="shared" si="31"/>
        <v>12.5</v>
      </c>
      <c r="R11">
        <f t="shared" si="0"/>
        <v>250000</v>
      </c>
      <c r="S11">
        <f t="shared" si="1"/>
        <v>280.80616533920795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251.9967472757435</v>
      </c>
      <c r="AC11">
        <f t="shared" si="2"/>
        <v>253.93523254279805</v>
      </c>
      <c r="AE11">
        <f t="shared" si="3"/>
        <v>1097.0738430232873</v>
      </c>
      <c r="AF11">
        <f t="shared" si="4"/>
        <v>-54.853692151164367</v>
      </c>
      <c r="AG11">
        <f t="shared" si="5"/>
        <v>-11.303848699157372</v>
      </c>
      <c r="AH11">
        <f t="shared" si="6"/>
        <v>-593.18665199183079</v>
      </c>
      <c r="AI11">
        <f t="shared" si="7"/>
        <v>437.72965018113473</v>
      </c>
      <c r="AJ11">
        <f t="shared" si="8"/>
        <v>-1.9384852670545456</v>
      </c>
      <c r="AK11">
        <f t="shared" si="32"/>
        <v>3.1061205555548792</v>
      </c>
      <c r="AL11">
        <f t="shared" si="9"/>
        <v>438.89728546963505</v>
      </c>
      <c r="AN11">
        <f t="shared" si="10"/>
        <v>619.30571858997268</v>
      </c>
      <c r="AO11">
        <f t="shared" si="11"/>
        <v>-30.965285929498634</v>
      </c>
      <c r="AP11">
        <f t="shared" si="12"/>
        <v>-6.3811002203571681</v>
      </c>
      <c r="AQ11">
        <f t="shared" si="13"/>
        <v>-334.85793878505848</v>
      </c>
      <c r="AR11">
        <f t="shared" si="14"/>
        <v>247.10139365505833</v>
      </c>
      <c r="AS11">
        <f t="shared" si="15"/>
        <v>-1.0942882458859311</v>
      </c>
      <c r="AT11">
        <f t="shared" si="16"/>
        <v>1.7534263850315561</v>
      </c>
      <c r="AU11">
        <f t="shared" si="17"/>
        <v>247.76053179420396</v>
      </c>
      <c r="AW11">
        <v>8</v>
      </c>
      <c r="AX11">
        <f>(R11*SUMPRODUCT(K12:$K$23, X12:$X$23)-$AZ$3*SUMPRODUCT(K11:$K$22, W12:$W$23))/Z11</f>
        <v>280.80616533920795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2.625984E-3</v>
      </c>
      <c r="O12">
        <f t="shared" si="29"/>
        <v>1213.1640649802166</v>
      </c>
      <c r="P12">
        <f t="shared" si="30"/>
        <v>60.658203249010832</v>
      </c>
      <c r="Q12" s="5">
        <f t="shared" si="31"/>
        <v>12.5</v>
      </c>
      <c r="R12">
        <f t="shared" si="0"/>
        <v>250000</v>
      </c>
      <c r="S12">
        <f t="shared" si="1"/>
        <v>281.78743569912217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253.93523254279805</v>
      </c>
      <c r="AC12">
        <f t="shared" si="2"/>
        <v>251.60521696802061</v>
      </c>
      <c r="AE12">
        <f t="shared" si="3"/>
        <v>1083.2222062344567</v>
      </c>
      <c r="AF12">
        <f t="shared" si="4"/>
        <v>-54.161110311722844</v>
      </c>
      <c r="AG12">
        <f t="shared" si="5"/>
        <v>-11.161126486343392</v>
      </c>
      <c r="AH12">
        <f t="shared" si="6"/>
        <v>-593.6745164481614</v>
      </c>
      <c r="AI12">
        <f t="shared" si="7"/>
        <v>424.22545298822899</v>
      </c>
      <c r="AJ12">
        <f t="shared" si="8"/>
        <v>2.330015574777434</v>
      </c>
      <c r="AK12">
        <f t="shared" si="32"/>
        <v>2.9508915554707231</v>
      </c>
      <c r="AL12">
        <f t="shared" si="9"/>
        <v>429.50636011847718</v>
      </c>
      <c r="AN12">
        <f t="shared" si="10"/>
        <v>581.31607044010559</v>
      </c>
      <c r="AO12">
        <f t="shared" si="11"/>
        <v>-29.065803522005286</v>
      </c>
      <c r="AP12">
        <f t="shared" si="12"/>
        <v>-5.989668743295506</v>
      </c>
      <c r="AQ12">
        <f t="shared" si="13"/>
        <v>-318.59810021968622</v>
      </c>
      <c r="AR12">
        <f t="shared" si="14"/>
        <v>227.6624979551186</v>
      </c>
      <c r="AS12">
        <f t="shared" si="15"/>
        <v>1.2504133410469378</v>
      </c>
      <c r="AT12">
        <f t="shared" si="16"/>
        <v>1.5836092294343567</v>
      </c>
      <c r="AU12">
        <f t="shared" si="17"/>
        <v>230.49652052559989</v>
      </c>
      <c r="AW12">
        <v>9</v>
      </c>
      <c r="AX12">
        <f>(R12*SUMPRODUCT(K13:$K$23, X13:$X$23)-$AZ$3*SUMPRODUCT(K12:$K$22, W13:$W$23))/Z12</f>
        <v>281.78743569912217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2.663885E-3</v>
      </c>
      <c r="O13">
        <f t="shared" si="29"/>
        <v>1213.1640649802166</v>
      </c>
      <c r="P13">
        <f t="shared" si="30"/>
        <v>60.658203249010832</v>
      </c>
      <c r="Q13" s="5">
        <f t="shared" si="31"/>
        <v>12.5</v>
      </c>
      <c r="R13">
        <f t="shared" si="0"/>
        <v>250000</v>
      </c>
      <c r="S13">
        <f t="shared" si="1"/>
        <v>277.95937370847872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251.60521696802061</v>
      </c>
      <c r="AC13">
        <f t="shared" si="2"/>
        <v>245.04416435827849</v>
      </c>
      <c r="AE13">
        <f t="shared" si="3"/>
        <v>1069.5044047852573</v>
      </c>
      <c r="AF13">
        <f t="shared" si="4"/>
        <v>-53.475220239262867</v>
      </c>
      <c r="AG13">
        <f t="shared" si="5"/>
        <v>-11.019783264049885</v>
      </c>
      <c r="AH13">
        <f t="shared" si="6"/>
        <v>-594.63914860145735</v>
      </c>
      <c r="AI13">
        <f t="shared" si="7"/>
        <v>410.37025268048717</v>
      </c>
      <c r="AJ13">
        <f t="shared" si="8"/>
        <v>6.56105260974212</v>
      </c>
      <c r="AK13">
        <f t="shared" si="32"/>
        <v>2.5352688030280301</v>
      </c>
      <c r="AL13">
        <f t="shared" si="9"/>
        <v>419.46657409325729</v>
      </c>
      <c r="AN13">
        <f t="shared" si="10"/>
        <v>545.73961260378451</v>
      </c>
      <c r="AO13">
        <f t="shared" si="11"/>
        <v>-27.286980630189227</v>
      </c>
      <c r="AP13">
        <f t="shared" si="12"/>
        <v>-5.6231018989657846</v>
      </c>
      <c r="AQ13">
        <f t="shared" si="13"/>
        <v>-303.42851992457446</v>
      </c>
      <c r="AR13">
        <f t="shared" si="14"/>
        <v>209.40101015005504</v>
      </c>
      <c r="AS13">
        <f t="shared" si="15"/>
        <v>3.347930399812292</v>
      </c>
      <c r="AT13">
        <f t="shared" si="16"/>
        <v>1.293680145888493</v>
      </c>
      <c r="AU13">
        <f t="shared" si="17"/>
        <v>214.0426206957558</v>
      </c>
      <c r="AW13">
        <v>10</v>
      </c>
      <c r="AX13">
        <f>(R13*SUMPRODUCT(K14:$K$23, X14:$X$23)-$AZ$3*SUMPRODUCT(K13:$K$22, W14:$W$23))/Z13</f>
        <v>277.95937370847872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2.7053950000000002E-3</v>
      </c>
      <c r="O14">
        <f t="shared" si="29"/>
        <v>1213.1640649802166</v>
      </c>
      <c r="P14">
        <f t="shared" si="30"/>
        <v>60.658203249010832</v>
      </c>
      <c r="Q14" s="5">
        <f t="shared" si="31"/>
        <v>12.5</v>
      </c>
      <c r="R14">
        <f t="shared" si="0"/>
        <v>250000</v>
      </c>
      <c r="S14">
        <f t="shared" si="1"/>
        <v>269.26492125252383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245.04416435827849</v>
      </c>
      <c r="AC14">
        <f t="shared" si="2"/>
        <v>234.36328823391545</v>
      </c>
      <c r="AE14">
        <f t="shared" si="3"/>
        <v>1055.9159288682208</v>
      </c>
      <c r="AF14">
        <f t="shared" si="4"/>
        <v>-52.795796443411042</v>
      </c>
      <c r="AG14">
        <f t="shared" si="5"/>
        <v>-10.879772564865743</v>
      </c>
      <c r="AH14">
        <f t="shared" si="6"/>
        <v>-596.25733087288472</v>
      </c>
      <c r="AI14">
        <f t="shared" si="7"/>
        <v>395.98302898705924</v>
      </c>
      <c r="AJ14">
        <f t="shared" si="8"/>
        <v>10.680876124363039</v>
      </c>
      <c r="AK14">
        <f t="shared" si="32"/>
        <v>2.2466957342095588</v>
      </c>
      <c r="AL14">
        <f t="shared" si="9"/>
        <v>408.91060084563185</v>
      </c>
      <c r="AN14">
        <f t="shared" si="10"/>
        <v>512.46507062821604</v>
      </c>
      <c r="AO14">
        <f t="shared" si="11"/>
        <v>-25.623253531410803</v>
      </c>
      <c r="AP14">
        <f t="shared" si="12"/>
        <v>-5.2802531559959807</v>
      </c>
      <c r="AQ14">
        <f t="shared" si="13"/>
        <v>-289.38009819198282</v>
      </c>
      <c r="AR14">
        <f t="shared" si="14"/>
        <v>192.18146574882647</v>
      </c>
      <c r="AS14">
        <f t="shared" si="15"/>
        <v>5.18372323761586</v>
      </c>
      <c r="AT14">
        <f t="shared" si="16"/>
        <v>1.0903832934368993</v>
      </c>
      <c r="AU14">
        <f t="shared" si="17"/>
        <v>198.45557227987922</v>
      </c>
      <c r="AW14">
        <v>11</v>
      </c>
      <c r="AX14">
        <f>(R14*SUMPRODUCT(K15:$K$23, X15:$X$23)-$AZ$3*SUMPRODUCT(K14:$K$22, W15:$W$23))/Z14</f>
        <v>269.26492125252383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2.7496130000000001E-3</v>
      </c>
      <c r="O15">
        <f t="shared" si="29"/>
        <v>1213.1640649802166</v>
      </c>
      <c r="P15">
        <f t="shared" si="30"/>
        <v>60.658203249010832</v>
      </c>
      <c r="Q15" s="5">
        <f t="shared" si="31"/>
        <v>12.5</v>
      </c>
      <c r="R15">
        <f t="shared" si="0"/>
        <v>250000</v>
      </c>
      <c r="S15">
        <f t="shared" si="1"/>
        <v>256.05429552762632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234.36328823391545</v>
      </c>
      <c r="AC15">
        <f t="shared" si="2"/>
        <v>220.02355746696503</v>
      </c>
      <c r="AE15">
        <f t="shared" si="3"/>
        <v>1042.4534094146154</v>
      </c>
      <c r="AF15">
        <f t="shared" si="4"/>
        <v>-52.122670470730775</v>
      </c>
      <c r="AG15">
        <f t="shared" si="5"/>
        <v>-10.741059675135686</v>
      </c>
      <c r="AH15">
        <f t="shared" si="6"/>
        <v>-598.30328162796377</v>
      </c>
      <c r="AI15">
        <f t="shared" si="7"/>
        <v>381.28639764078514</v>
      </c>
      <c r="AJ15">
        <f t="shared" si="8"/>
        <v>14.339730766950424</v>
      </c>
      <c r="AK15">
        <f t="shared" si="32"/>
        <v>5.0212455114289805</v>
      </c>
      <c r="AL15">
        <f t="shared" si="9"/>
        <v>400.64737391916452</v>
      </c>
      <c r="AN15">
        <f t="shared" si="10"/>
        <v>480.96904582345149</v>
      </c>
      <c r="AO15">
        <f t="shared" si="11"/>
        <v>-24.048452291172577</v>
      </c>
      <c r="AP15">
        <f t="shared" si="12"/>
        <v>-4.95572960520487</v>
      </c>
      <c r="AQ15">
        <f t="shared" si="13"/>
        <v>-276.04625384575672</v>
      </c>
      <c r="AR15">
        <f t="shared" si="14"/>
        <v>175.91861008131727</v>
      </c>
      <c r="AS15">
        <f t="shared" si="15"/>
        <v>6.6160910042188776</v>
      </c>
      <c r="AT15">
        <f t="shared" si="16"/>
        <v>2.316711366346293</v>
      </c>
      <c r="AU15">
        <f t="shared" si="17"/>
        <v>184.85141245188245</v>
      </c>
      <c r="AW15">
        <v>12</v>
      </c>
      <c r="AX15">
        <f>(R15*SUMPRODUCT(K16:$K$23, X16:$X$23)-$AZ$3*SUMPRODUCT(K15:$K$22, W16:$W$23))/Z15</f>
        <v>256.05429552762632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2.8010499999999998E-3</v>
      </c>
      <c r="O16">
        <f t="shared" si="29"/>
        <v>1213.1640649802166</v>
      </c>
      <c r="P16">
        <f t="shared" si="30"/>
        <v>60.658203249010832</v>
      </c>
      <c r="Q16" s="5">
        <f t="shared" si="31"/>
        <v>12.5</v>
      </c>
      <c r="R16">
        <f t="shared" si="0"/>
        <v>250000</v>
      </c>
      <c r="S16">
        <f t="shared" si="1"/>
        <v>238.62167725299739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220.02355746696503</v>
      </c>
      <c r="AC16">
        <f t="shared" si="2"/>
        <v>202.41919584890115</v>
      </c>
      <c r="AE16">
        <f t="shared" si="3"/>
        <v>1029.1089111980286</v>
      </c>
      <c r="AF16">
        <f t="shared" si="4"/>
        <v>-51.455445559901428</v>
      </c>
      <c r="AG16">
        <f t="shared" si="5"/>
        <v>-10.603562833181289</v>
      </c>
      <c r="AH16">
        <f t="shared" si="6"/>
        <v>-601.72490406077623</v>
      </c>
      <c r="AI16">
        <f t="shared" si="7"/>
        <v>365.32499874416965</v>
      </c>
      <c r="AJ16">
        <f t="shared" si="8"/>
        <v>17.604361618063876</v>
      </c>
      <c r="AK16">
        <f t="shared" si="32"/>
        <v>8.5035068640461553</v>
      </c>
      <c r="AL16">
        <f t="shared" si="9"/>
        <v>391.43286722627965</v>
      </c>
      <c r="AN16">
        <f t="shared" si="10"/>
        <v>450.18691288462435</v>
      </c>
      <c r="AO16">
        <f t="shared" si="11"/>
        <v>-22.509345644231217</v>
      </c>
      <c r="AP16">
        <f t="shared" si="12"/>
        <v>-4.6385617357942186</v>
      </c>
      <c r="AQ16">
        <f t="shared" si="13"/>
        <v>-263.2264418442989</v>
      </c>
      <c r="AR16">
        <f t="shared" si="14"/>
        <v>159.81256366030004</v>
      </c>
      <c r="AS16">
        <f t="shared" si="15"/>
        <v>7.7010830670143839</v>
      </c>
      <c r="AT16">
        <f t="shared" si="16"/>
        <v>3.7198856818386914</v>
      </c>
      <c r="AU16">
        <f t="shared" si="17"/>
        <v>171.2335324091531</v>
      </c>
      <c r="AW16">
        <v>13</v>
      </c>
      <c r="AX16">
        <f>(R16*SUMPRODUCT(K17:$K$23, X17:$X$23)-$AZ$3*SUMPRODUCT(K16:$K$22, W17:$W$23))/Z16</f>
        <v>238.62167725299739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2.8606080000000002E-3</v>
      </c>
      <c r="O17">
        <f t="shared" si="29"/>
        <v>1213.1640649802166</v>
      </c>
      <c r="P17">
        <f t="shared" si="30"/>
        <v>60.658203249010832</v>
      </c>
      <c r="Q17" s="5">
        <f t="shared" si="31"/>
        <v>12.5</v>
      </c>
      <c r="R17">
        <f t="shared" si="0"/>
        <v>250000</v>
      </c>
      <c r="S17">
        <f t="shared" si="1"/>
        <v>217.77776310077732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202.41919584890115</v>
      </c>
      <c r="AC17">
        <f t="shared" si="2"/>
        <v>182.36177751991431</v>
      </c>
      <c r="AE17">
        <f t="shared" si="3"/>
        <v>1015.8739449018038</v>
      </c>
      <c r="AF17">
        <f t="shared" si="4"/>
        <v>-50.793697245090193</v>
      </c>
      <c r="AG17">
        <f t="shared" si="5"/>
        <v>-10.467194568180375</v>
      </c>
      <c r="AH17">
        <f t="shared" si="6"/>
        <v>-606.65273338202132</v>
      </c>
      <c r="AI17">
        <f t="shared" si="7"/>
        <v>347.96031970651188</v>
      </c>
      <c r="AJ17">
        <f t="shared" si="8"/>
        <v>20.057418328986842</v>
      </c>
      <c r="AK17">
        <f t="shared" si="32"/>
        <v>16.111492320377483</v>
      </c>
      <c r="AL17">
        <f t="shared" si="9"/>
        <v>384.12923035587619</v>
      </c>
      <c r="AN17">
        <f t="shared" si="10"/>
        <v>418.5713812482669</v>
      </c>
      <c r="AO17">
        <f t="shared" si="11"/>
        <v>-20.928569062413349</v>
      </c>
      <c r="AP17">
        <f t="shared" si="12"/>
        <v>-4.3128068302028533</v>
      </c>
      <c r="AQ17">
        <f t="shared" si="13"/>
        <v>-249.9596271999026</v>
      </c>
      <c r="AR17">
        <f t="shared" si="14"/>
        <v>143.37037815574811</v>
      </c>
      <c r="AS17">
        <f t="shared" si="15"/>
        <v>8.2642746537316185</v>
      </c>
      <c r="AT17">
        <f t="shared" si="16"/>
        <v>6.6384314986670088</v>
      </c>
      <c r="AU17">
        <f t="shared" si="17"/>
        <v>158.27308430814674</v>
      </c>
      <c r="AW17">
        <v>14</v>
      </c>
      <c r="AX17">
        <f>(R17*SUMPRODUCT(K18:$K$23, X18:$X$23)-$AZ$3*SUMPRODUCT(K17:$K$22, W18:$W$23))/Z17</f>
        <v>217.77776310077732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2.9228739999999998E-3</v>
      </c>
      <c r="O18">
        <f t="shared" si="29"/>
        <v>1213.1640649802166</v>
      </c>
      <c r="P18">
        <f t="shared" si="30"/>
        <v>60.658203249010832</v>
      </c>
      <c r="Q18" s="5">
        <f t="shared" si="31"/>
        <v>12.5</v>
      </c>
      <c r="R18">
        <f t="shared" si="0"/>
        <v>250000</v>
      </c>
      <c r="S18">
        <f t="shared" si="1"/>
        <v>194.20173367419505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182.36177751991431</v>
      </c>
      <c r="AC18">
        <f t="shared" si="2"/>
        <v>160.5182715361974</v>
      </c>
      <c r="AE18">
        <f t="shared" si="3"/>
        <v>1002.7459339119548</v>
      </c>
      <c r="AF18">
        <f t="shared" si="4"/>
        <v>-50.13729669559774</v>
      </c>
      <c r="AG18">
        <f t="shared" si="5"/>
        <v>-10.331928331642295</v>
      </c>
      <c r="AH18">
        <f t="shared" si="6"/>
        <v>-611.88581712551297</v>
      </c>
      <c r="AI18">
        <f t="shared" si="7"/>
        <v>330.39089175920174</v>
      </c>
      <c r="AJ18">
        <f t="shared" si="8"/>
        <v>21.843505983716909</v>
      </c>
      <c r="AK18">
        <f t="shared" si="32"/>
        <v>24.515360958303461</v>
      </c>
      <c r="AL18">
        <f t="shared" si="9"/>
        <v>376.74975870122211</v>
      </c>
      <c r="AN18">
        <f t="shared" si="10"/>
        <v>386.09684705017253</v>
      </c>
      <c r="AO18">
        <f t="shared" si="11"/>
        <v>-19.304842352508626</v>
      </c>
      <c r="AP18">
        <f t="shared" si="12"/>
        <v>-3.978201075553502</v>
      </c>
      <c r="AQ18">
        <f t="shared" si="13"/>
        <v>-235.60024205256212</v>
      </c>
      <c r="AR18">
        <f t="shared" si="14"/>
        <v>127.21356156954823</v>
      </c>
      <c r="AS18">
        <f t="shared" si="15"/>
        <v>8.4106137991831442</v>
      </c>
      <c r="AT18">
        <f t="shared" si="16"/>
        <v>9.4393836466346155</v>
      </c>
      <c r="AU18">
        <f t="shared" si="17"/>
        <v>145.063559015366</v>
      </c>
      <c r="AW18">
        <v>15</v>
      </c>
      <c r="AX18">
        <f>(R18*SUMPRODUCT(K19:$K$23, X19:$X$23)-$AZ$3*SUMPRODUCT(K18:$K$22, W19:$W$23))/Z18</f>
        <v>194.20173367419505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2.991456E-3</v>
      </c>
      <c r="O19">
        <f t="shared" si="29"/>
        <v>1213.1640649802166</v>
      </c>
      <c r="P19">
        <f t="shared" si="30"/>
        <v>60.658203249010832</v>
      </c>
      <c r="Q19" s="5">
        <f t="shared" si="31"/>
        <v>12.5</v>
      </c>
      <c r="R19">
        <f t="shared" si="0"/>
        <v>250000</v>
      </c>
      <c r="S19">
        <f t="shared" si="1"/>
        <v>166.64793066582646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160.5182715361974</v>
      </c>
      <c r="AC19">
        <f t="shared" si="2"/>
        <v>135.95406872611943</v>
      </c>
      <c r="AE19">
        <f t="shared" si="3"/>
        <v>989.71880423235859</v>
      </c>
      <c r="AF19">
        <f t="shared" si="4"/>
        <v>-49.48594021161793</v>
      </c>
      <c r="AG19">
        <f t="shared" si="5"/>
        <v>-10.19770153932661</v>
      </c>
      <c r="AH19">
        <f t="shared" si="6"/>
        <v>-618.15017998522671</v>
      </c>
      <c r="AI19">
        <f t="shared" si="7"/>
        <v>311.88498249618726</v>
      </c>
      <c r="AJ19">
        <f t="shared" si="8"/>
        <v>24.564202810077973</v>
      </c>
      <c r="AK19">
        <f t="shared" si="32"/>
        <v>24.546750322919721</v>
      </c>
      <c r="AL19">
        <f t="shared" si="9"/>
        <v>360.99593562918494</v>
      </c>
      <c r="AN19">
        <f t="shared" si="10"/>
        <v>355.02225344697354</v>
      </c>
      <c r="AO19">
        <f t="shared" si="11"/>
        <v>-17.751112672348679</v>
      </c>
      <c r="AP19">
        <f t="shared" si="12"/>
        <v>-3.6580197981379685</v>
      </c>
      <c r="AQ19">
        <f t="shared" si="13"/>
        <v>-221.7367892057197</v>
      </c>
      <c r="AR19">
        <f t="shared" si="14"/>
        <v>111.87633177076717</v>
      </c>
      <c r="AS19">
        <f t="shared" si="15"/>
        <v>8.8114306795720427</v>
      </c>
      <c r="AT19">
        <f t="shared" si="16"/>
        <v>8.8051702940032524</v>
      </c>
      <c r="AU19">
        <f t="shared" si="17"/>
        <v>129.49293274434245</v>
      </c>
      <c r="AW19">
        <v>16</v>
      </c>
      <c r="AX19">
        <f>(R19*SUMPRODUCT(K20:$K$23, X20:$X$23)-$AZ$3*SUMPRODUCT(K19:$K$22, W20:$W$23))/Z19</f>
        <v>166.64793066582646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3.0654530000000001E-3</v>
      </c>
      <c r="O20">
        <f t="shared" si="29"/>
        <v>1213.1640649802166</v>
      </c>
      <c r="P20">
        <f t="shared" si="30"/>
        <v>60.658203249010832</v>
      </c>
      <c r="Q20" s="5">
        <f t="shared" si="31"/>
        <v>12.5</v>
      </c>
      <c r="R20">
        <f t="shared" si="0"/>
        <v>250000</v>
      </c>
      <c r="S20">
        <f t="shared" si="1"/>
        <v>129.83592849057771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135.95406872611943</v>
      </c>
      <c r="AC20">
        <f t="shared" si="2"/>
        <v>104.53832172789458</v>
      </c>
      <c r="AE20">
        <f t="shared" si="3"/>
        <v>976.78767971244463</v>
      </c>
      <c r="AF20">
        <f t="shared" si="4"/>
        <v>-48.839383985622234</v>
      </c>
      <c r="AG20">
        <f t="shared" si="5"/>
        <v>-10.064463949156512</v>
      </c>
      <c r="AH20">
        <f t="shared" si="6"/>
        <v>-625.2114955366676</v>
      </c>
      <c r="AI20">
        <f t="shared" si="7"/>
        <v>292.67233624099822</v>
      </c>
      <c r="AJ20">
        <f t="shared" si="8"/>
        <v>31.415746998224847</v>
      </c>
      <c r="AK20">
        <f t="shared" si="32"/>
        <v>4.5747801671476509</v>
      </c>
      <c r="AL20">
        <f t="shared" si="9"/>
        <v>328.66286340637072</v>
      </c>
      <c r="AN20">
        <f t="shared" si="10"/>
        <v>332.33778514711946</v>
      </c>
      <c r="AO20">
        <f t="shared" si="11"/>
        <v>-16.616889257355975</v>
      </c>
      <c r="AP20">
        <f t="shared" si="12"/>
        <v>-3.4242873113841674</v>
      </c>
      <c r="AQ20">
        <f t="shared" si="13"/>
        <v>-212.7191077352069</v>
      </c>
      <c r="AR20">
        <f t="shared" si="14"/>
        <v>99.577500843172402</v>
      </c>
      <c r="AS20">
        <f t="shared" si="15"/>
        <v>10.688750475646785</v>
      </c>
      <c r="AT20">
        <f t="shared" si="16"/>
        <v>1.5565023391085357</v>
      </c>
      <c r="AU20">
        <f t="shared" si="17"/>
        <v>111.82275365792772</v>
      </c>
      <c r="AW20">
        <v>17</v>
      </c>
      <c r="AX20">
        <f>(R20*SUMPRODUCT(K21:$K$23, X21:$X$23)-$AZ$3*SUMPRODUCT(K20:$K$22, W21:$W$23))/Z20</f>
        <v>129.83592849057771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3.1502779999999998E-3</v>
      </c>
      <c r="O21">
        <f t="shared" si="29"/>
        <v>1213.1640649802166</v>
      </c>
      <c r="P21">
        <f t="shared" si="30"/>
        <v>60.658203249010832</v>
      </c>
      <c r="Q21" s="5">
        <f t="shared" si="31"/>
        <v>12.5</v>
      </c>
      <c r="R21">
        <f t="shared" si="0"/>
        <v>250000</v>
      </c>
      <c r="S21">
        <f t="shared" si="1"/>
        <v>86.884645491219672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104.53832172789458</v>
      </c>
      <c r="AC21">
        <f t="shared" si="2"/>
        <v>69.035852488659884</v>
      </c>
      <c r="AE21">
        <f t="shared" si="3"/>
        <v>963.94265017725093</v>
      </c>
      <c r="AF21">
        <f t="shared" si="4"/>
        <v>-48.197132508862552</v>
      </c>
      <c r="AG21">
        <f t="shared" si="5"/>
        <v>-9.9321134503041257</v>
      </c>
      <c r="AH21">
        <f t="shared" si="6"/>
        <v>-634.11718721641751</v>
      </c>
      <c r="AI21">
        <f t="shared" si="7"/>
        <v>271.69621700166681</v>
      </c>
      <c r="AJ21">
        <f t="shared" si="8"/>
        <v>35.502469239234699</v>
      </c>
      <c r="AK21">
        <f t="shared" si="32"/>
        <v>1.6324541430340527</v>
      </c>
      <c r="AL21">
        <f t="shared" si="9"/>
        <v>308.83114038393558</v>
      </c>
      <c r="AN21">
        <f t="shared" si="10"/>
        <v>311.96371243463386</v>
      </c>
      <c r="AO21">
        <f t="shared" si="11"/>
        <v>-15.598185621731696</v>
      </c>
      <c r="AP21">
        <f t="shared" si="12"/>
        <v>-3.2143602980001842</v>
      </c>
      <c r="AQ21">
        <f t="shared" si="13"/>
        <v>-205.2212876007361</v>
      </c>
      <c r="AR21">
        <f t="shared" si="14"/>
        <v>87.929878914165911</v>
      </c>
      <c r="AS21">
        <f t="shared" si="15"/>
        <v>11.489772864009572</v>
      </c>
      <c r="AT21">
        <f t="shared" si="16"/>
        <v>0.52831613451957682</v>
      </c>
      <c r="AU21">
        <f t="shared" si="17"/>
        <v>99.947967912695063</v>
      </c>
      <c r="AW21">
        <v>18</v>
      </c>
      <c r="AX21">
        <f>(R21*SUMPRODUCT(K22:$K$23, X22:$X$23)-$AZ$3*SUMPRODUCT(K21:$K$22, W22:$W$23))/Z21</f>
        <v>86.884645491219672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3.247738E-3</v>
      </c>
      <c r="O22">
        <f t="shared" si="29"/>
        <v>1213.1640649802166</v>
      </c>
      <c r="P22">
        <f t="shared" si="30"/>
        <v>60.658203249010832</v>
      </c>
      <c r="Q22" s="5">
        <f t="shared" si="31"/>
        <v>12.5</v>
      </c>
      <c r="R22">
        <f t="shared" si="0"/>
        <v>250000</v>
      </c>
      <c r="S22">
        <f t="shared" si="1"/>
        <v>42.371449889597308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69.035852488659884</v>
      </c>
      <c r="AC22">
        <f t="shared" si="2"/>
        <v>33.221031613242786</v>
      </c>
      <c r="AE22">
        <f t="shared" si="3"/>
        <v>951.17259050067707</v>
      </c>
      <c r="AF22">
        <f t="shared" si="4"/>
        <v>-47.558629525033858</v>
      </c>
      <c r="AG22">
        <f t="shared" si="5"/>
        <v>-9.8005354135282197</v>
      </c>
      <c r="AH22">
        <f t="shared" si="6"/>
        <v>-645.13804545727635</v>
      </c>
      <c r="AI22">
        <f t="shared" si="7"/>
        <v>248.67538010483861</v>
      </c>
      <c r="AJ22">
        <f t="shared" si="8"/>
        <v>35.814820875417098</v>
      </c>
      <c r="AK22">
        <f t="shared" si="32"/>
        <v>20.425646082750365</v>
      </c>
      <c r="AL22">
        <f t="shared" si="9"/>
        <v>304.91584706300608</v>
      </c>
      <c r="AN22">
        <f t="shared" si="10"/>
        <v>287.6924288848528</v>
      </c>
      <c r="AO22">
        <f t="shared" si="11"/>
        <v>-14.384621444242642</v>
      </c>
      <c r="AP22">
        <f t="shared" si="12"/>
        <v>-2.9642778457333416</v>
      </c>
      <c r="AQ22">
        <f t="shared" si="13"/>
        <v>-195.12897356086955</v>
      </c>
      <c r="AR22">
        <f t="shared" si="14"/>
        <v>75.214556034007259</v>
      </c>
      <c r="AS22">
        <f t="shared" si="15"/>
        <v>10.83257960818767</v>
      </c>
      <c r="AT22">
        <f t="shared" si="16"/>
        <v>6.1779573883596353</v>
      </c>
      <c r="AU22">
        <f t="shared" si="17"/>
        <v>92.225093030554575</v>
      </c>
      <c r="AW22">
        <v>19</v>
      </c>
      <c r="AX22">
        <f>(R22*SUMPRODUCT(K23:$K$23, X23:$X$23)-$AZ$3*SUMPRODUCT(K22:$K$22, W23:$W$23))/Z22</f>
        <v>42.371449889597308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3.3542210000000001E-3</v>
      </c>
      <c r="O23">
        <f t="shared" si="29"/>
        <v>1213.1640649802166</v>
      </c>
      <c r="P23">
        <f t="shared" si="30"/>
        <v>60.658203249010832</v>
      </c>
      <c r="Q23" s="5">
        <f t="shared" si="31"/>
        <v>12.5</v>
      </c>
      <c r="R23">
        <f t="shared" si="0"/>
        <v>250000</v>
      </c>
      <c r="S23">
        <f t="shared" si="1"/>
        <v>42.944946191876738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33.221031613242786</v>
      </c>
      <c r="AC23">
        <f t="shared" si="2"/>
        <v>33.221031613242786</v>
      </c>
      <c r="AE23">
        <f t="shared" si="3"/>
        <v>938.4704215179886</v>
      </c>
      <c r="AF23">
        <f t="shared" si="4"/>
        <v>-46.92352107589943</v>
      </c>
      <c r="AG23">
        <f t="shared" si="5"/>
        <v>-9.6696568976976387</v>
      </c>
      <c r="AH23">
        <f t="shared" si="6"/>
        <v>-657.46323390600082</v>
      </c>
      <c r="AI23">
        <f t="shared" si="7"/>
        <v>224.41400963839067</v>
      </c>
      <c r="AJ23">
        <f t="shared" si="8"/>
        <v>0</v>
      </c>
      <c r="AK23">
        <f t="shared" si="32"/>
        <v>64.733755243873247</v>
      </c>
      <c r="AL23">
        <f t="shared" si="9"/>
        <v>289.14776488226391</v>
      </c>
      <c r="AN23">
        <f t="shared" si="10"/>
        <v>257.13426996059218</v>
      </c>
      <c r="AO23">
        <f t="shared" si="11"/>
        <v>-12.85671349802961</v>
      </c>
      <c r="AP23">
        <f t="shared" si="12"/>
        <v>-2.6494177228698388</v>
      </c>
      <c r="AQ23">
        <f t="shared" si="13"/>
        <v>-180.14028444593777</v>
      </c>
      <c r="AR23">
        <f t="shared" si="14"/>
        <v>61.487854293754964</v>
      </c>
      <c r="AS23">
        <f t="shared" si="15"/>
        <v>0</v>
      </c>
      <c r="AT23">
        <f t="shared" si="16"/>
        <v>17.736591921050703</v>
      </c>
      <c r="AU23">
        <f t="shared" si="17"/>
        <v>79.224446214805667</v>
      </c>
      <c r="AW23">
        <v>20</v>
      </c>
      <c r="AX23">
        <f>(R23*SUMPRODUCT(K$23:$K24, X$23:$X24)-$AZ$3*SUMPRODUCT(K$22:$K23, W$23:$W24))/Z23</f>
        <v>42.944946191876738</v>
      </c>
    </row>
    <row r="25" spans="5:50" x14ac:dyDescent="0.25">
      <c r="AN25" s="6">
        <f t="shared" ref="AN25:AU25" si="33">SUM(AN3:AN23)</f>
        <v>11608.788977216482</v>
      </c>
      <c r="AO25" s="6">
        <f t="shared" si="33"/>
        <v>-1490.3124975959868</v>
      </c>
      <c r="AP25" s="6">
        <f t="shared" si="33"/>
        <v>-232.93028298615243</v>
      </c>
      <c r="AQ25" s="6">
        <f t="shared" si="33"/>
        <v>-6371.1032735005747</v>
      </c>
      <c r="AR25" s="6">
        <f t="shared" si="33"/>
        <v>3514.4429231337704</v>
      </c>
      <c r="AS25" s="6">
        <f t="shared" si="33"/>
        <v>-118.73538601285256</v>
      </c>
      <c r="AT25" s="6">
        <f t="shared" si="33"/>
        <v>229.58807775930887</v>
      </c>
      <c r="AU25" s="7">
        <f t="shared" si="33"/>
        <v>3625.2956148802268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4E26F-EAC5-45D5-9358-C926DCADB19D}">
  <sheetPr codeName="Sheet59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'T.45.04.C'!C3*(1+C12)</f>
        <v>1433.0269834582368</v>
      </c>
      <c r="K3">
        <v>1</v>
      </c>
      <c r="L3" s="2">
        <v>0</v>
      </c>
      <c r="O3">
        <f>$C$3</f>
        <v>1433.0269834582368</v>
      </c>
      <c r="P3">
        <f>O3*B5</f>
        <v>1146.4215867665896</v>
      </c>
      <c r="Q3" s="5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1433.0269834582368</v>
      </c>
      <c r="AF3">
        <f t="shared" ref="AF3:AF23" si="4">-$Z3*P3</f>
        <v>-1146.4215867665896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160.78784079164723</v>
      </c>
      <c r="AJ3">
        <f t="shared" ref="AJ3:AJ23" si="8">AB3-AC3</f>
        <v>0</v>
      </c>
      <c r="AL3">
        <f t="shared" ref="AL3:AL23" si="9">SUM(AI3:AK3)</f>
        <v>160.78784079164723</v>
      </c>
      <c r="AN3">
        <f t="shared" ref="AN3:AN23" si="10">AE3*$K3</f>
        <v>1433.0269834582368</v>
      </c>
      <c r="AO3">
        <f t="shared" ref="AO3:AO23" si="11">AF3*$K3</f>
        <v>-1146.4215867665896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160.78784079164723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160.78784079164723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778.44335226748956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2.7053950000000002E-3</v>
      </c>
      <c r="R4">
        <f t="shared" si="0"/>
        <v>250000</v>
      </c>
      <c r="S4">
        <f t="shared" si="1"/>
        <v>145.76229607947909</v>
      </c>
      <c r="U4">
        <f t="shared" ref="U4:U23" si="21">M4</f>
        <v>2.7053950000000002E-3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2.7053950000000002E-3</v>
      </c>
      <c r="Y4">
        <f t="shared" ref="Y4:Y23" si="25">V4*W4</f>
        <v>0.01</v>
      </c>
      <c r="Z4">
        <f t="shared" ref="Z4:Z23" si="26">MAX(0, W4-X4-Y4)</f>
        <v>0.98729460499999999</v>
      </c>
      <c r="AB4">
        <f t="shared" ref="AB4:AB23" si="27">AC3</f>
        <v>0</v>
      </c>
      <c r="AC4">
        <f t="shared" si="2"/>
        <v>143.91032853168235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-676.34875</v>
      </c>
      <c r="AI4">
        <f t="shared" si="7"/>
        <v>-676.34875</v>
      </c>
      <c r="AJ4">
        <f t="shared" si="8"/>
        <v>-143.91032853168235</v>
      </c>
      <c r="AK4">
        <f>H4*SUM(AB4, AE4:AF4)</f>
        <v>0</v>
      </c>
      <c r="AL4">
        <f t="shared" si="9"/>
        <v>-820.25907853168235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-634.53302373581005</v>
      </c>
      <c r="AR4">
        <f t="shared" si="14"/>
        <v>-634.53302373581005</v>
      </c>
      <c r="AS4">
        <f t="shared" si="15"/>
        <v>-135.01297357320794</v>
      </c>
      <c r="AT4">
        <f t="shared" si="16"/>
        <v>0</v>
      </c>
      <c r="AU4">
        <f t="shared" si="17"/>
        <v>-769.54599730901793</v>
      </c>
      <c r="AW4">
        <v>1</v>
      </c>
      <c r="AX4">
        <f>(R4*SUMPRODUCT(K5:$K$23, X5:$X$23)-$AZ$3*SUMPRODUCT(K4:$K$22, W5:$W$23))/Z4</f>
        <v>145.76229607947909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2.7496130000000001E-3</v>
      </c>
      <c r="O5">
        <f t="shared" ref="O5:O23" si="29">$C$3</f>
        <v>1433.0269834582368</v>
      </c>
      <c r="P5">
        <f t="shared" ref="P5:P23" si="30">O5*$C$5</f>
        <v>71.65134917291185</v>
      </c>
      <c r="Q5" s="5">
        <f t="shared" ref="Q5:Q23" si="31">$C$8</f>
        <v>12.5</v>
      </c>
      <c r="R5">
        <f t="shared" si="0"/>
        <v>250000</v>
      </c>
      <c r="S5">
        <f t="shared" si="1"/>
        <v>286.10996732663585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143.91032853168235</v>
      </c>
      <c r="AC5">
        <f t="shared" si="2"/>
        <v>278.87338244954844</v>
      </c>
      <c r="AE5">
        <f t="shared" si="3"/>
        <v>1396.7814045507641</v>
      </c>
      <c r="AF5">
        <f t="shared" si="4"/>
        <v>-69.839070227538215</v>
      </c>
      <c r="AG5">
        <f t="shared" si="5"/>
        <v>-12.183837260865776</v>
      </c>
      <c r="AH5">
        <f t="shared" si="6"/>
        <v>-678.66952018446625</v>
      </c>
      <c r="AI5">
        <f t="shared" si="7"/>
        <v>636.08897687789374</v>
      </c>
      <c r="AJ5">
        <f t="shared" si="8"/>
        <v>-134.96305391786609</v>
      </c>
      <c r="AK5">
        <f>H5*SUM(AB5, AE5:AF5)</f>
        <v>127.08167007066407</v>
      </c>
      <c r="AL5">
        <f t="shared" si="9"/>
        <v>628.20759303069167</v>
      </c>
      <c r="AN5">
        <f t="shared" si="10"/>
        <v>1206.2080581079849</v>
      </c>
      <c r="AO5">
        <f t="shared" si="11"/>
        <v>-60.310402905399251</v>
      </c>
      <c r="AP5">
        <f t="shared" si="12"/>
        <v>-10.521505107994514</v>
      </c>
      <c r="AQ5">
        <f t="shared" si="13"/>
        <v>-586.07355551248065</v>
      </c>
      <c r="AR5">
        <f t="shared" si="14"/>
        <v>549.30259458211037</v>
      </c>
      <c r="AS5">
        <f t="shared" si="15"/>
        <v>-116.54903383751055</v>
      </c>
      <c r="AT5">
        <f t="shared" si="16"/>
        <v>109.74296620619447</v>
      </c>
      <c r="AU5">
        <f t="shared" si="17"/>
        <v>542.4965269507943</v>
      </c>
      <c r="AW5">
        <v>2</v>
      </c>
      <c r="AX5">
        <f>(R5*SUMPRODUCT(K6:$K$23, X6:$X$23)-$AZ$3*SUMPRODUCT(K5:$K$22, W6:$W$23))/Z5</f>
        <v>286.10996732663585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2.8010499999999998E-3</v>
      </c>
      <c r="O6">
        <f t="shared" si="29"/>
        <v>1433.0269834582368</v>
      </c>
      <c r="P6">
        <f t="shared" si="30"/>
        <v>71.65134917291185</v>
      </c>
      <c r="Q6" s="5">
        <f t="shared" si="31"/>
        <v>12.5</v>
      </c>
      <c r="R6">
        <f t="shared" si="0"/>
        <v>250000</v>
      </c>
      <c r="S6">
        <f t="shared" si="1"/>
        <v>418.31655980670007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278.87338244954844</v>
      </c>
      <c r="AC6">
        <f t="shared" si="2"/>
        <v>402.51662122440302</v>
      </c>
      <c r="AE6">
        <f t="shared" si="3"/>
        <v>1378.9011359520396</v>
      </c>
      <c r="AF6">
        <f t="shared" si="4"/>
        <v>-68.945056797601978</v>
      </c>
      <c r="AG6">
        <f t="shared" si="5"/>
        <v>-12.02787135089757</v>
      </c>
      <c r="AH6">
        <f t="shared" si="6"/>
        <v>-682.5507471909616</v>
      </c>
      <c r="AI6">
        <f t="shared" si="7"/>
        <v>615.37746061257849</v>
      </c>
      <c r="AJ6">
        <f t="shared" si="8"/>
        <v>-123.64323877485458</v>
      </c>
      <c r="AK6">
        <f>H6*SUM(AB6, AE6:AF6)</f>
        <v>172.86464542251372</v>
      </c>
      <c r="AL6">
        <f t="shared" si="9"/>
        <v>664.59886726023763</v>
      </c>
      <c r="AN6">
        <f t="shared" si="10"/>
        <v>1073.9243582663617</v>
      </c>
      <c r="AO6">
        <f t="shared" si="11"/>
        <v>-53.69621791331808</v>
      </c>
      <c r="AP6">
        <f t="shared" si="12"/>
        <v>-9.3676215683908914</v>
      </c>
      <c r="AQ6">
        <f t="shared" si="13"/>
        <v>-531.58841779848547</v>
      </c>
      <c r="AR6">
        <f t="shared" si="14"/>
        <v>479.27210098616717</v>
      </c>
      <c r="AS6">
        <f t="shared" si="15"/>
        <v>-96.296596175897733</v>
      </c>
      <c r="AT6">
        <f t="shared" si="16"/>
        <v>134.63151821551054</v>
      </c>
      <c r="AU6">
        <f t="shared" si="17"/>
        <v>517.60702302577999</v>
      </c>
      <c r="AW6">
        <v>3</v>
      </c>
      <c r="AX6">
        <f>(R6*SUMPRODUCT(K7:$K$23, X7:$X$23)-$AZ$3*SUMPRODUCT(K6:$K$22, W7:$W$23))/Z6</f>
        <v>418.31655980670007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2.8606080000000002E-3</v>
      </c>
      <c r="O7">
        <f t="shared" si="29"/>
        <v>1433.0269834582368</v>
      </c>
      <c r="P7">
        <f t="shared" si="30"/>
        <v>71.65134917291185</v>
      </c>
      <c r="Q7" s="5">
        <f t="shared" si="31"/>
        <v>12.5</v>
      </c>
      <c r="R7">
        <f t="shared" si="0"/>
        <v>250000</v>
      </c>
      <c r="S7">
        <f t="shared" si="1"/>
        <v>527.17808940359214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402.51662122440302</v>
      </c>
      <c r="AC7">
        <f t="shared" si="2"/>
        <v>500.74266450146479</v>
      </c>
      <c r="AE7">
        <f t="shared" si="3"/>
        <v>1361.1676289718055</v>
      </c>
      <c r="AF7">
        <f t="shared" si="4"/>
        <v>-68.058381448590282</v>
      </c>
      <c r="AG7">
        <f t="shared" si="5"/>
        <v>-11.873185612379245</v>
      </c>
      <c r="AH7">
        <f t="shared" si="6"/>
        <v>-688.14050018696798</v>
      </c>
      <c r="AI7">
        <f t="shared" si="7"/>
        <v>593.09556172386783</v>
      </c>
      <c r="AJ7">
        <f t="shared" si="8"/>
        <v>-98.226043277061763</v>
      </c>
      <c r="AK7">
        <f>H7*SUM(AB7, AE7:AF7)</f>
        <v>177.53202845787561</v>
      </c>
      <c r="AL7">
        <f t="shared" si="9"/>
        <v>672.40154690468171</v>
      </c>
      <c r="AN7">
        <f t="shared" si="10"/>
        <v>959.63885043273842</v>
      </c>
      <c r="AO7">
        <f t="shared" si="11"/>
        <v>-47.981942521636931</v>
      </c>
      <c r="AP7">
        <f t="shared" si="12"/>
        <v>-8.3707325604304081</v>
      </c>
      <c r="AQ7">
        <f t="shared" si="13"/>
        <v>-485.14697564065426</v>
      </c>
      <c r="AR7">
        <f t="shared" si="14"/>
        <v>418.13919971001678</v>
      </c>
      <c r="AS7">
        <f t="shared" si="15"/>
        <v>-69.250491450607697</v>
      </c>
      <c r="AT7">
        <f t="shared" si="16"/>
        <v>125.1621241044345</v>
      </c>
      <c r="AU7">
        <f t="shared" si="17"/>
        <v>474.0508323638436</v>
      </c>
      <c r="AW7">
        <v>4</v>
      </c>
      <c r="AX7">
        <f>(R7*SUMPRODUCT(K8:$K$23, X8:$X$23)-$AZ$3*SUMPRODUCT(K7:$K$22, W8:$W$23))/Z7</f>
        <v>527.17808940359214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2.9228739999999998E-3</v>
      </c>
      <c r="O8">
        <f t="shared" si="29"/>
        <v>1433.0269834582368</v>
      </c>
      <c r="P8">
        <f t="shared" si="30"/>
        <v>71.65134917291185</v>
      </c>
      <c r="Q8" s="5">
        <f t="shared" si="31"/>
        <v>12.5</v>
      </c>
      <c r="R8">
        <f t="shared" si="0"/>
        <v>250000</v>
      </c>
      <c r="S8">
        <f t="shared" si="1"/>
        <v>603.44760780826141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500.74266450146479</v>
      </c>
      <c r="AC8">
        <f t="shared" si="2"/>
        <v>565.78040478489402</v>
      </c>
      <c r="AE8">
        <f t="shared" si="3"/>
        <v>1343.5774312097242</v>
      </c>
      <c r="AF8">
        <f t="shared" si="4"/>
        <v>-67.178871560486215</v>
      </c>
      <c r="AG8">
        <f t="shared" si="5"/>
        <v>-11.719749930731856</v>
      </c>
      <c r="AH8">
        <f t="shared" si="6"/>
        <v>-694.07651047194747</v>
      </c>
      <c r="AI8">
        <f t="shared" si="7"/>
        <v>570.60229924655857</v>
      </c>
      <c r="AJ8">
        <f t="shared" si="8"/>
        <v>-65.03774028342923</v>
      </c>
      <c r="AK8">
        <f t="shared" ref="AK8:AK23" si="32">H8*SUM(AB8:AB8, AE8:AF8)</f>
        <v>128.84273875092597</v>
      </c>
      <c r="AL8">
        <f t="shared" si="9"/>
        <v>634.40729771405529</v>
      </c>
      <c r="AN8">
        <f t="shared" si="10"/>
        <v>883.20518273481707</v>
      </c>
      <c r="AO8">
        <f t="shared" si="11"/>
        <v>-44.160259136740855</v>
      </c>
      <c r="AP8">
        <f t="shared" si="12"/>
        <v>-7.7040173783349815</v>
      </c>
      <c r="AQ8">
        <f t="shared" si="13"/>
        <v>-456.25354893865671</v>
      </c>
      <c r="AR8">
        <f t="shared" si="14"/>
        <v>375.08735728108451</v>
      </c>
      <c r="AS8">
        <f t="shared" si="15"/>
        <v>-42.752779227592868</v>
      </c>
      <c r="AT8">
        <f t="shared" si="16"/>
        <v>84.695211440183257</v>
      </c>
      <c r="AU8">
        <f t="shared" si="17"/>
        <v>417.02978949367485</v>
      </c>
      <c r="AW8">
        <v>5</v>
      </c>
      <c r="AX8">
        <f>(R8*SUMPRODUCT(K9:$K$23, X9:$X$23)-$AZ$3*SUMPRODUCT(K8:$K$22, W9:$W$23))/Z8</f>
        <v>603.44760780826141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2.991456E-3</v>
      </c>
      <c r="O9">
        <f t="shared" si="29"/>
        <v>1433.0269834582368</v>
      </c>
      <c r="P9">
        <f t="shared" si="30"/>
        <v>71.65134917291185</v>
      </c>
      <c r="Q9" s="5">
        <f t="shared" si="31"/>
        <v>12.5</v>
      </c>
      <c r="R9">
        <f t="shared" si="0"/>
        <v>250000</v>
      </c>
      <c r="S9">
        <f t="shared" si="1"/>
        <v>656.46649017277889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565.78040478489402</v>
      </c>
      <c r="AC9">
        <f t="shared" si="2"/>
        <v>607.4937389368406</v>
      </c>
      <c r="AE9">
        <f t="shared" si="3"/>
        <v>1326.12240412957</v>
      </c>
      <c r="AF9">
        <f t="shared" si="4"/>
        <v>-66.306120206478511</v>
      </c>
      <c r="AG9">
        <f t="shared" si="5"/>
        <v>-11.567493315175751</v>
      </c>
      <c r="AH9">
        <f t="shared" si="6"/>
        <v>-701.18232497574786</v>
      </c>
      <c r="AI9">
        <f t="shared" si="7"/>
        <v>547.06646563216782</v>
      </c>
      <c r="AJ9">
        <f t="shared" si="8"/>
        <v>-41.713334151946583</v>
      </c>
      <c r="AK9">
        <f t="shared" si="32"/>
        <v>95.296147150556848</v>
      </c>
      <c r="AL9">
        <f t="shared" si="9"/>
        <v>600.6492786307781</v>
      </c>
      <c r="AN9">
        <f t="shared" si="10"/>
        <v>828.48418690776066</v>
      </c>
      <c r="AO9">
        <f t="shared" si="11"/>
        <v>-41.424209345388043</v>
      </c>
      <c r="AP9">
        <f t="shared" si="12"/>
        <v>-7.2266973726868553</v>
      </c>
      <c r="AQ9">
        <f t="shared" si="13"/>
        <v>-438.05795496149881</v>
      </c>
      <c r="AR9">
        <f t="shared" si="14"/>
        <v>341.77532522818694</v>
      </c>
      <c r="AS9">
        <f t="shared" si="15"/>
        <v>-26.060066265731066</v>
      </c>
      <c r="AT9">
        <f t="shared" si="16"/>
        <v>59.535492908961814</v>
      </c>
      <c r="AU9">
        <f t="shared" si="17"/>
        <v>375.25075187141772</v>
      </c>
      <c r="AW9">
        <v>6</v>
      </c>
      <c r="AX9">
        <f>(R9*SUMPRODUCT(K10:$K$23, X10:$X$23)-$AZ$3*SUMPRODUCT(K9:$K$22, W10:$W$23))/Z9</f>
        <v>656.46649017277889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3.0654530000000001E-3</v>
      </c>
      <c r="O10">
        <f t="shared" si="29"/>
        <v>1433.0269834582368</v>
      </c>
      <c r="P10">
        <f t="shared" si="30"/>
        <v>71.65134917291185</v>
      </c>
      <c r="Q10" s="5">
        <f t="shared" si="31"/>
        <v>12.5</v>
      </c>
      <c r="R10">
        <f t="shared" si="0"/>
        <v>250000</v>
      </c>
      <c r="S10">
        <f t="shared" si="1"/>
        <v>697.00218333646444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607.4937389368406</v>
      </c>
      <c r="AC10">
        <f t="shared" si="2"/>
        <v>636.5781593507636</v>
      </c>
      <c r="AE10">
        <f t="shared" si="3"/>
        <v>1308.7960141861681</v>
      </c>
      <c r="AF10">
        <f t="shared" si="4"/>
        <v>-65.439800709308415</v>
      </c>
      <c r="AG10">
        <f t="shared" si="5"/>
        <v>-11.416358774938509</v>
      </c>
      <c r="AH10">
        <f t="shared" si="6"/>
        <v>-709.19214170970906</v>
      </c>
      <c r="AI10">
        <f t="shared" si="7"/>
        <v>522.74771299221209</v>
      </c>
      <c r="AJ10">
        <f t="shared" si="8"/>
        <v>-29.084420413922999</v>
      </c>
      <c r="AK10">
        <f t="shared" si="32"/>
        <v>97.169622501719275</v>
      </c>
      <c r="AL10">
        <f t="shared" si="9"/>
        <v>590.83291508000832</v>
      </c>
      <c r="AN10">
        <f t="shared" si="10"/>
        <v>776.87379164130562</v>
      </c>
      <c r="AO10">
        <f t="shared" si="11"/>
        <v>-38.843689582065281</v>
      </c>
      <c r="AP10">
        <f t="shared" si="12"/>
        <v>-6.7765104967399443</v>
      </c>
      <c r="AQ10">
        <f t="shared" si="13"/>
        <v>-420.96154187544016</v>
      </c>
      <c r="AR10">
        <f t="shared" si="14"/>
        <v>310.29204968706017</v>
      </c>
      <c r="AS10">
        <f t="shared" si="15"/>
        <v>-17.26390034791179</v>
      </c>
      <c r="AT10">
        <f t="shared" si="16"/>
        <v>57.677844558691632</v>
      </c>
      <c r="AU10">
        <f t="shared" si="17"/>
        <v>350.70599389783996</v>
      </c>
      <c r="AW10">
        <v>7</v>
      </c>
      <c r="AX10">
        <f>(R10*SUMPRODUCT(K11:$K$23, X11:$X$23)-$AZ$3*SUMPRODUCT(K10:$K$22, W11:$W$23))/Z10</f>
        <v>697.00218333646444</v>
      </c>
    </row>
    <row r="11" spans="1:52" x14ac:dyDescent="0.25">
      <c r="A11" t="s">
        <v>33</v>
      </c>
      <c r="C11" s="25">
        <f>AU25</f>
        <v>4470.5016140001826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3.1502779999999998E-3</v>
      </c>
      <c r="O11">
        <f t="shared" si="29"/>
        <v>1433.0269834582368</v>
      </c>
      <c r="P11">
        <f t="shared" si="30"/>
        <v>71.65134917291185</v>
      </c>
      <c r="Q11" s="5">
        <f t="shared" si="31"/>
        <v>12.5</v>
      </c>
      <c r="R11">
        <f t="shared" si="0"/>
        <v>250000</v>
      </c>
      <c r="S11">
        <f t="shared" si="1"/>
        <v>724.00222666549507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636.5781593507636</v>
      </c>
      <c r="AC11">
        <f t="shared" si="2"/>
        <v>652.54207648288912</v>
      </c>
      <c r="AE11">
        <f t="shared" si="3"/>
        <v>1291.5849827543282</v>
      </c>
      <c r="AF11">
        <f t="shared" si="4"/>
        <v>-64.579249137716417</v>
      </c>
      <c r="AG11">
        <f t="shared" si="5"/>
        <v>-11.266230483300326</v>
      </c>
      <c r="AH11">
        <f t="shared" si="6"/>
        <v>-719.29407777591462</v>
      </c>
      <c r="AI11">
        <f t="shared" si="7"/>
        <v>496.44542535739663</v>
      </c>
      <c r="AJ11">
        <f t="shared" si="8"/>
        <v>-15.963917132125516</v>
      </c>
      <c r="AK11">
        <f t="shared" si="32"/>
        <v>95.974570487819832</v>
      </c>
      <c r="AL11">
        <f t="shared" si="9"/>
        <v>576.45607871309096</v>
      </c>
      <c r="AN11">
        <f t="shared" si="10"/>
        <v>729.10859278203361</v>
      </c>
      <c r="AO11">
        <f t="shared" si="11"/>
        <v>-36.455429639101688</v>
      </c>
      <c r="AP11">
        <f t="shared" si="12"/>
        <v>-6.3598644791610983</v>
      </c>
      <c r="AQ11">
        <f t="shared" si="13"/>
        <v>-406.04644668851955</v>
      </c>
      <c r="AR11">
        <f t="shared" si="14"/>
        <v>280.24685197525116</v>
      </c>
      <c r="AS11">
        <f t="shared" si="15"/>
        <v>-9.0117408539945565</v>
      </c>
      <c r="AT11">
        <f t="shared" si="16"/>
        <v>54.178304149998382</v>
      </c>
      <c r="AU11">
        <f t="shared" si="17"/>
        <v>325.41341527125502</v>
      </c>
      <c r="AW11">
        <v>8</v>
      </c>
      <c r="AX11">
        <f>(R11*SUMPRODUCT(K12:$K$23, X12:$X$23)-$AZ$3*SUMPRODUCT(K11:$K$22, W12:$W$23))/Z11</f>
        <v>724.00222666549507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3.247738E-3</v>
      </c>
      <c r="O12">
        <f t="shared" si="29"/>
        <v>1433.0269834582368</v>
      </c>
      <c r="P12">
        <f t="shared" si="30"/>
        <v>71.65134917291185</v>
      </c>
      <c r="Q12" s="5">
        <f t="shared" si="31"/>
        <v>12.5</v>
      </c>
      <c r="R12">
        <f t="shared" si="0"/>
        <v>250000</v>
      </c>
      <c r="S12">
        <f t="shared" si="1"/>
        <v>737.48049098541048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652.54207648288912</v>
      </c>
      <c r="AC12">
        <f t="shared" si="2"/>
        <v>655.88437589946216</v>
      </c>
      <c r="AE12">
        <f t="shared" si="3"/>
        <v>1274.4744032980643</v>
      </c>
      <c r="AF12">
        <f t="shared" si="4"/>
        <v>-63.72372016490322</v>
      </c>
      <c r="AG12">
        <f t="shared" si="5"/>
        <v>-11.116978413609951</v>
      </c>
      <c r="AH12">
        <f t="shared" si="6"/>
        <v>-731.79529714745672</v>
      </c>
      <c r="AI12">
        <f t="shared" si="7"/>
        <v>467.83840757209441</v>
      </c>
      <c r="AJ12">
        <f t="shared" si="8"/>
        <v>-3.3422994165730415</v>
      </c>
      <c r="AK12">
        <f t="shared" si="32"/>
        <v>96.704894224073016</v>
      </c>
      <c r="AL12">
        <f t="shared" si="9"/>
        <v>561.20100237959434</v>
      </c>
      <c r="AN12">
        <f t="shared" si="10"/>
        <v>683.95242244634335</v>
      </c>
      <c r="AO12">
        <f t="shared" si="11"/>
        <v>-34.197621122317166</v>
      </c>
      <c r="AP12">
        <f t="shared" si="12"/>
        <v>-5.9659764814389824</v>
      </c>
      <c r="AQ12">
        <f t="shared" si="13"/>
        <v>-392.72123859343486</v>
      </c>
      <c r="AR12">
        <f t="shared" si="14"/>
        <v>251.06758624915227</v>
      </c>
      <c r="AS12">
        <f t="shared" si="15"/>
        <v>-1.7936600190561109</v>
      </c>
      <c r="AT12">
        <f t="shared" si="16"/>
        <v>51.897116564924417</v>
      </c>
      <c r="AU12">
        <f t="shared" si="17"/>
        <v>301.17104279502058</v>
      </c>
      <c r="AW12">
        <v>9</v>
      </c>
      <c r="AX12">
        <f>(R12*SUMPRODUCT(K13:$K$23, X13:$X$23)-$AZ$3*SUMPRODUCT(K12:$K$22, W13:$W$23))/Z12</f>
        <v>737.48049098541048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3.3542210000000001E-3</v>
      </c>
      <c r="O13">
        <f t="shared" si="29"/>
        <v>1433.0269834582368</v>
      </c>
      <c r="P13">
        <f t="shared" si="30"/>
        <v>71.65134917291185</v>
      </c>
      <c r="Q13" s="5">
        <f t="shared" si="31"/>
        <v>12.5</v>
      </c>
      <c r="R13">
        <f t="shared" si="0"/>
        <v>250000</v>
      </c>
      <c r="S13">
        <f t="shared" si="1"/>
        <v>737.18777670744771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655.88437589946216</v>
      </c>
      <c r="AC13">
        <f t="shared" si="2"/>
        <v>646.86869960433478</v>
      </c>
      <c r="AE13">
        <f t="shared" si="3"/>
        <v>1257.4547904575788</v>
      </c>
      <c r="AF13">
        <f t="shared" si="4"/>
        <v>-62.872739522878952</v>
      </c>
      <c r="AG13">
        <f t="shared" si="5"/>
        <v>-10.968519827022376</v>
      </c>
      <c r="AH13">
        <f t="shared" si="6"/>
        <v>-745.77604902954374</v>
      </c>
      <c r="AI13">
        <f t="shared" si="7"/>
        <v>437.8374820781338</v>
      </c>
      <c r="AJ13">
        <f t="shared" si="8"/>
        <v>9.0156762951273777</v>
      </c>
      <c r="AK13">
        <f t="shared" si="32"/>
        <v>95.669114267326194</v>
      </c>
      <c r="AL13">
        <f t="shared" si="9"/>
        <v>542.5222726405874</v>
      </c>
      <c r="AN13">
        <f t="shared" si="10"/>
        <v>641.64568854569688</v>
      </c>
      <c r="AO13">
        <f t="shared" si="11"/>
        <v>-32.082284427284847</v>
      </c>
      <c r="AP13">
        <f t="shared" si="12"/>
        <v>-5.5969435323999663</v>
      </c>
      <c r="AQ13">
        <f t="shared" si="13"/>
        <v>-380.54965483595595</v>
      </c>
      <c r="AR13">
        <f t="shared" si="14"/>
        <v>223.41680575005608</v>
      </c>
      <c r="AS13">
        <f t="shared" si="15"/>
        <v>4.6004594900680686</v>
      </c>
      <c r="AT13">
        <f t="shared" si="16"/>
        <v>48.817400961411629</v>
      </c>
      <c r="AU13">
        <f t="shared" si="17"/>
        <v>276.83466620153581</v>
      </c>
      <c r="AW13">
        <v>10</v>
      </c>
      <c r="AX13">
        <f>(R13*SUMPRODUCT(K14:$K$23, X14:$X$23)-$AZ$3*SUMPRODUCT(K13:$K$22, W14:$W$23))/Z13</f>
        <v>737.18777670744771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3.4760450000000001E-3</v>
      </c>
      <c r="O14">
        <f t="shared" si="29"/>
        <v>1433.0269834582368</v>
      </c>
      <c r="P14">
        <f t="shared" si="30"/>
        <v>71.65134917291185</v>
      </c>
      <c r="Q14" s="5">
        <f t="shared" si="31"/>
        <v>12.5</v>
      </c>
      <c r="R14">
        <f t="shared" si="0"/>
        <v>250000</v>
      </c>
      <c r="S14">
        <f t="shared" si="1"/>
        <v>722.38651519798077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646.86869960433478</v>
      </c>
      <c r="AC14">
        <f t="shared" si="2"/>
        <v>625.33865811403712</v>
      </c>
      <c r="AE14">
        <f t="shared" si="3"/>
        <v>1240.509273115907</v>
      </c>
      <c r="AF14">
        <f t="shared" si="4"/>
        <v>-62.025463655795356</v>
      </c>
      <c r="AG14">
        <f t="shared" si="5"/>
        <v>-10.82070756025003</v>
      </c>
      <c r="AH14">
        <f t="shared" si="6"/>
        <v>-762.54137004243989</v>
      </c>
      <c r="AI14">
        <f t="shared" si="7"/>
        <v>405.12173185742176</v>
      </c>
      <c r="AJ14">
        <f t="shared" si="8"/>
        <v>21.530041490297663</v>
      </c>
      <c r="AK14">
        <f t="shared" si="32"/>
        <v>93.823118965912542</v>
      </c>
      <c r="AL14">
        <f t="shared" si="9"/>
        <v>520.47489231363193</v>
      </c>
      <c r="AN14">
        <f t="shared" si="10"/>
        <v>602.05330261822235</v>
      </c>
      <c r="AO14">
        <f t="shared" si="11"/>
        <v>-30.10266513091112</v>
      </c>
      <c r="AP14">
        <f t="shared" si="12"/>
        <v>-5.251587283141415</v>
      </c>
      <c r="AQ14">
        <f t="shared" si="13"/>
        <v>-370.08232035535923</v>
      </c>
      <c r="AR14">
        <f t="shared" si="14"/>
        <v>196.61672984881059</v>
      </c>
      <c r="AS14">
        <f t="shared" si="15"/>
        <v>10.44912187732589</v>
      </c>
      <c r="AT14">
        <f t="shared" si="16"/>
        <v>45.53494267196195</v>
      </c>
      <c r="AU14">
        <f t="shared" si="17"/>
        <v>252.6007943980984</v>
      </c>
      <c r="AW14">
        <v>11</v>
      </c>
      <c r="AX14">
        <f>(R14*SUMPRODUCT(K15:$K$23, X15:$X$23)-$AZ$3*SUMPRODUCT(K14:$K$22, W15:$W$23))/Z14</f>
        <v>722.38651519798077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3.6141120000000001E-3</v>
      </c>
      <c r="O15">
        <f t="shared" si="29"/>
        <v>1433.0269834582368</v>
      </c>
      <c r="P15">
        <f t="shared" si="30"/>
        <v>71.65134917291185</v>
      </c>
      <c r="Q15" s="5">
        <f t="shared" si="31"/>
        <v>12.5</v>
      </c>
      <c r="R15">
        <f t="shared" si="0"/>
        <v>250000</v>
      </c>
      <c r="S15">
        <f t="shared" si="1"/>
        <v>692.74624193535692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625.33865811403712</v>
      </c>
      <c r="AC15">
        <f t="shared" si="2"/>
        <v>591.51624421311976</v>
      </c>
      <c r="AE15">
        <f t="shared" si="3"/>
        <v>1223.6208409346684</v>
      </c>
      <c r="AF15">
        <f t="shared" si="4"/>
        <v>-61.181042046733431</v>
      </c>
      <c r="AG15">
        <f t="shared" si="5"/>
        <v>-10.673393235605539</v>
      </c>
      <c r="AH15">
        <f t="shared" si="6"/>
        <v>-782.1449808398072</v>
      </c>
      <c r="AI15">
        <f t="shared" si="7"/>
        <v>369.62142481252226</v>
      </c>
      <c r="AJ15">
        <f t="shared" si="8"/>
        <v>33.822413900917354</v>
      </c>
      <c r="AK15">
        <f t="shared" si="32"/>
        <v>92.785701918402353</v>
      </c>
      <c r="AL15">
        <f t="shared" si="9"/>
        <v>496.22954063184199</v>
      </c>
      <c r="AN15">
        <f t="shared" si="10"/>
        <v>564.55640415097241</v>
      </c>
      <c r="AO15">
        <f t="shared" si="11"/>
        <v>-28.227820207548628</v>
      </c>
      <c r="AP15">
        <f t="shared" si="12"/>
        <v>-4.9245095405370778</v>
      </c>
      <c r="AQ15">
        <f t="shared" si="13"/>
        <v>-360.86747065403154</v>
      </c>
      <c r="AR15">
        <f t="shared" si="14"/>
        <v>170.53660374885527</v>
      </c>
      <c r="AS15">
        <f t="shared" si="15"/>
        <v>15.605046704682001</v>
      </c>
      <c r="AT15">
        <f t="shared" si="16"/>
        <v>42.809635533556623</v>
      </c>
      <c r="AU15">
        <f t="shared" si="17"/>
        <v>228.95128598709388</v>
      </c>
      <c r="AW15">
        <v>12</v>
      </c>
      <c r="AX15">
        <f>(R15*SUMPRODUCT(K16:$K$23, X16:$X$23)-$AZ$3*SUMPRODUCT(K15:$K$22, W16:$W$23))/Z15</f>
        <v>692.74624193535692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3.757594E-3</v>
      </c>
      <c r="O16">
        <f t="shared" si="29"/>
        <v>1433.0269834582368</v>
      </c>
      <c r="P16">
        <f t="shared" si="30"/>
        <v>71.65134917291185</v>
      </c>
      <c r="Q16" s="5">
        <f t="shared" si="31"/>
        <v>12.5</v>
      </c>
      <c r="R16">
        <f t="shared" si="0"/>
        <v>250000</v>
      </c>
      <c r="S16">
        <f t="shared" si="1"/>
        <v>649.90415312163555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591.51624421311976</v>
      </c>
      <c r="AC16">
        <f t="shared" si="2"/>
        <v>547.30004231333237</v>
      </c>
      <c r="AE16">
        <f t="shared" si="3"/>
        <v>1206.7867621951507</v>
      </c>
      <c r="AF16">
        <f t="shared" si="4"/>
        <v>-60.339338109757549</v>
      </c>
      <c r="AG16">
        <f t="shared" si="5"/>
        <v>-10.526553024867733</v>
      </c>
      <c r="AH16">
        <f t="shared" si="6"/>
        <v>-802.12556763503926</v>
      </c>
      <c r="AI16">
        <f t="shared" si="7"/>
        <v>333.79530342548605</v>
      </c>
      <c r="AJ16">
        <f t="shared" si="8"/>
        <v>44.216201899787393</v>
      </c>
      <c r="AK16">
        <f t="shared" si="32"/>
        <v>95.066612655928665</v>
      </c>
      <c r="AL16">
        <f t="shared" si="9"/>
        <v>473.07811798120213</v>
      </c>
      <c r="AN16">
        <f t="shared" si="10"/>
        <v>527.91264468812324</v>
      </c>
      <c r="AO16">
        <f t="shared" si="11"/>
        <v>-26.395632234406165</v>
      </c>
      <c r="AP16">
        <f t="shared" si="12"/>
        <v>-4.6048735542137509</v>
      </c>
      <c r="AQ16">
        <f t="shared" si="13"/>
        <v>-350.89233910050029</v>
      </c>
      <c r="AR16">
        <f t="shared" si="14"/>
        <v>146.01979979900295</v>
      </c>
      <c r="AS16">
        <f t="shared" si="15"/>
        <v>19.34251585633989</v>
      </c>
      <c r="AT16">
        <f t="shared" si="16"/>
        <v>41.587187132747928</v>
      </c>
      <c r="AU16">
        <f t="shared" si="17"/>
        <v>206.94950278809077</v>
      </c>
      <c r="AW16">
        <v>13</v>
      </c>
      <c r="AX16">
        <f>(R16*SUMPRODUCT(K17:$K$23, X17:$X$23)-$AZ$3*SUMPRODUCT(K16:$K$22, W17:$W$23))/Z16</f>
        <v>649.90415312163555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3.9119039999999999E-3</v>
      </c>
      <c r="O17">
        <f t="shared" si="29"/>
        <v>1433.0269834582368</v>
      </c>
      <c r="P17">
        <f t="shared" si="30"/>
        <v>71.65134917291185</v>
      </c>
      <c r="Q17" s="5">
        <f t="shared" si="31"/>
        <v>12.5</v>
      </c>
      <c r="R17">
        <f t="shared" si="0"/>
        <v>250000</v>
      </c>
      <c r="S17">
        <f t="shared" si="1"/>
        <v>595.76864959291743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547.30004231333237</v>
      </c>
      <c r="AC17">
        <f t="shared" si="2"/>
        <v>494.73146407719423</v>
      </c>
      <c r="AE17">
        <f t="shared" si="3"/>
        <v>1189.9980606110209</v>
      </c>
      <c r="AF17">
        <f t="shared" si="4"/>
        <v>-59.49990303055106</v>
      </c>
      <c r="AG17">
        <f t="shared" si="5"/>
        <v>-10.380108629734863</v>
      </c>
      <c r="AH17">
        <f t="shared" si="6"/>
        <v>-823.57729768384365</v>
      </c>
      <c r="AI17">
        <f t="shared" si="7"/>
        <v>296.54075126689145</v>
      </c>
      <c r="AJ17">
        <f t="shared" si="8"/>
        <v>52.568578236138137</v>
      </c>
      <c r="AK17">
        <f t="shared" si="32"/>
        <v>103.52014893344762</v>
      </c>
      <c r="AL17">
        <f t="shared" si="9"/>
        <v>452.6294784364772</v>
      </c>
      <c r="AN17">
        <f t="shared" si="10"/>
        <v>490.31588457646785</v>
      </c>
      <c r="AO17">
        <f t="shared" si="11"/>
        <v>-24.515794228823399</v>
      </c>
      <c r="AP17">
        <f t="shared" si="12"/>
        <v>-4.2769247389991429</v>
      </c>
      <c r="AQ17">
        <f t="shared" si="13"/>
        <v>-339.33923474094354</v>
      </c>
      <c r="AR17">
        <f t="shared" si="14"/>
        <v>122.1839308677018</v>
      </c>
      <c r="AS17">
        <f t="shared" si="15"/>
        <v>21.659874744287137</v>
      </c>
      <c r="AT17">
        <f t="shared" si="16"/>
        <v>42.653492535717987</v>
      </c>
      <c r="AU17">
        <f t="shared" si="17"/>
        <v>186.49729814770694</v>
      </c>
      <c r="AW17">
        <v>14</v>
      </c>
      <c r="AX17">
        <f>(R17*SUMPRODUCT(K18:$K$23, X18:$X$23)-$AZ$3*SUMPRODUCT(K17:$K$22, W18:$W$23))/Z17</f>
        <v>595.76864959291743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4.0806530000000001E-3</v>
      </c>
      <c r="O18">
        <f t="shared" si="29"/>
        <v>1433.0269834582368</v>
      </c>
      <c r="P18">
        <f t="shared" si="30"/>
        <v>71.65134917291185</v>
      </c>
      <c r="Q18" s="5">
        <f t="shared" si="31"/>
        <v>12.5</v>
      </c>
      <c r="R18">
        <f t="shared" si="0"/>
        <v>250000</v>
      </c>
      <c r="S18">
        <f t="shared" si="1"/>
        <v>531.18757271867617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494.73146407719423</v>
      </c>
      <c r="AC18">
        <f t="shared" si="2"/>
        <v>434.89176147206672</v>
      </c>
      <c r="AE18">
        <f t="shared" si="3"/>
        <v>1173.2421108488843</v>
      </c>
      <c r="AF18">
        <f t="shared" si="4"/>
        <v>-58.662105542444216</v>
      </c>
      <c r="AG18">
        <f t="shared" si="5"/>
        <v>-10.23394992201726</v>
      </c>
      <c r="AH18">
        <f t="shared" si="6"/>
        <v>-847.15242840506926</v>
      </c>
      <c r="AI18">
        <f t="shared" si="7"/>
        <v>257.19362697935367</v>
      </c>
      <c r="AJ18">
        <f t="shared" si="8"/>
        <v>59.839702605127513</v>
      </c>
      <c r="AK18">
        <f t="shared" si="32"/>
        <v>112.81273400379277</v>
      </c>
      <c r="AL18">
        <f t="shared" si="9"/>
        <v>429.84606358827398</v>
      </c>
      <c r="AN18">
        <f t="shared" si="10"/>
        <v>451.74461895650745</v>
      </c>
      <c r="AO18">
        <f t="shared" si="11"/>
        <v>-22.587230947825372</v>
      </c>
      <c r="AP18">
        <f t="shared" si="12"/>
        <v>-3.9404755124214375</v>
      </c>
      <c r="AQ18">
        <f t="shared" si="13"/>
        <v>-326.1871931029076</v>
      </c>
      <c r="AR18">
        <f t="shared" si="14"/>
        <v>99.029719393353062</v>
      </c>
      <c r="AS18">
        <f t="shared" si="15"/>
        <v>23.040652395493378</v>
      </c>
      <c r="AT18">
        <f t="shared" si="16"/>
        <v>43.437364772998045</v>
      </c>
      <c r="AU18">
        <f t="shared" si="17"/>
        <v>165.5077365618445</v>
      </c>
      <c r="AW18">
        <v>15</v>
      </c>
      <c r="AX18">
        <f>(R18*SUMPRODUCT(K19:$K$23, X19:$X$23)-$AZ$3*SUMPRODUCT(K18:$K$22, W19:$W$23))/Z18</f>
        <v>531.18757271867617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4.2836929999999999E-3</v>
      </c>
      <c r="O19">
        <f t="shared" si="29"/>
        <v>1433.0269834582368</v>
      </c>
      <c r="P19">
        <f t="shared" si="30"/>
        <v>71.65134917291185</v>
      </c>
      <c r="Q19" s="5">
        <f t="shared" si="31"/>
        <v>12.5</v>
      </c>
      <c r="R19">
        <f t="shared" si="0"/>
        <v>250000</v>
      </c>
      <c r="S19">
        <f t="shared" si="1"/>
        <v>453.24190366896329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434.89176147206672</v>
      </c>
      <c r="AC19">
        <f t="shared" si="2"/>
        <v>365.77605426267212</v>
      </c>
      <c r="AE19">
        <f t="shared" si="3"/>
        <v>1156.4838807228468</v>
      </c>
      <c r="AF19">
        <f t="shared" si="4"/>
        <v>-57.824194036142345</v>
      </c>
      <c r="AG19">
        <f t="shared" si="5"/>
        <v>-10.087771323153792</v>
      </c>
      <c r="AH19">
        <f t="shared" si="6"/>
        <v>-876.78199286591757</v>
      </c>
      <c r="AI19">
        <f t="shared" si="7"/>
        <v>211.78992249763292</v>
      </c>
      <c r="AJ19">
        <f t="shared" si="8"/>
        <v>69.1157072093946</v>
      </c>
      <c r="AK19">
        <f t="shared" si="32"/>
        <v>112.56267629485382</v>
      </c>
      <c r="AL19">
        <f t="shared" si="9"/>
        <v>393.46830600188133</v>
      </c>
      <c r="AN19">
        <f t="shared" si="10"/>
        <v>414.84259130327064</v>
      </c>
      <c r="AO19">
        <f t="shared" si="11"/>
        <v>-20.742129565163534</v>
      </c>
      <c r="AP19">
        <f t="shared" si="12"/>
        <v>-3.6185867057275871</v>
      </c>
      <c r="AQ19">
        <f t="shared" si="13"/>
        <v>-314.51066460277849</v>
      </c>
      <c r="AR19">
        <f t="shared" si="14"/>
        <v>75.97121042960093</v>
      </c>
      <c r="AS19">
        <f t="shared" si="15"/>
        <v>24.792510778950255</v>
      </c>
      <c r="AT19">
        <f t="shared" si="16"/>
        <v>40.377382769054876</v>
      </c>
      <c r="AU19">
        <f t="shared" si="17"/>
        <v>141.14110397760606</v>
      </c>
      <c r="AW19">
        <v>16</v>
      </c>
      <c r="AX19">
        <f>(R19*SUMPRODUCT(K20:$K$23, X20:$X$23)-$AZ$3*SUMPRODUCT(K19:$K$22, W20:$W$23))/Z19</f>
        <v>453.24190366896329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4.5002690000000003E-3</v>
      </c>
      <c r="O20">
        <f t="shared" si="29"/>
        <v>1433.0269834582368</v>
      </c>
      <c r="P20">
        <f t="shared" si="30"/>
        <v>71.65134917291185</v>
      </c>
      <c r="Q20" s="5">
        <f t="shared" si="31"/>
        <v>12.5</v>
      </c>
      <c r="R20">
        <f t="shared" si="0"/>
        <v>250000</v>
      </c>
      <c r="S20">
        <f t="shared" si="1"/>
        <v>354.83494481815308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365.77605426267212</v>
      </c>
      <c r="AC20">
        <f t="shared" si="2"/>
        <v>282.20721264673193</v>
      </c>
      <c r="AE20">
        <f t="shared" si="3"/>
        <v>1139.7145533582016</v>
      </c>
      <c r="AF20">
        <f t="shared" si="4"/>
        <v>-56.985727667910083</v>
      </c>
      <c r="AG20">
        <f t="shared" si="5"/>
        <v>-9.9414959253575752</v>
      </c>
      <c r="AH20">
        <f t="shared" si="6"/>
        <v>-907.95369129355993</v>
      </c>
      <c r="AI20">
        <f t="shared" si="7"/>
        <v>164.83363847137377</v>
      </c>
      <c r="AJ20">
        <f t="shared" si="8"/>
        <v>83.568841615940187</v>
      </c>
      <c r="AK20">
        <f t="shared" si="32"/>
        <v>78.653814981445919</v>
      </c>
      <c r="AL20">
        <f t="shared" si="9"/>
        <v>327.05629506875988</v>
      </c>
      <c r="AN20">
        <f t="shared" si="10"/>
        <v>387.77128154862572</v>
      </c>
      <c r="AO20">
        <f t="shared" si="11"/>
        <v>-19.388564077431287</v>
      </c>
      <c r="AP20">
        <f t="shared" si="12"/>
        <v>-3.3824492318075623</v>
      </c>
      <c r="AQ20">
        <f t="shared" si="13"/>
        <v>-308.91802287011257</v>
      </c>
      <c r="AR20">
        <f t="shared" si="14"/>
        <v>56.082245369274247</v>
      </c>
      <c r="AS20">
        <f t="shared" si="15"/>
        <v>28.433081525074179</v>
      </c>
      <c r="AT20">
        <f t="shared" si="16"/>
        <v>26.760815279734359</v>
      </c>
      <c r="AU20">
        <f t="shared" si="17"/>
        <v>111.27614217408278</v>
      </c>
      <c r="AW20">
        <v>17</v>
      </c>
      <c r="AX20">
        <f>(R20*SUMPRODUCT(K21:$K$23, X21:$X$23)-$AZ$3*SUMPRODUCT(K20:$K$22, W21:$W$23))/Z20</f>
        <v>354.83494481815308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4.7150400000000002E-3</v>
      </c>
      <c r="O21">
        <f t="shared" si="29"/>
        <v>1433.0269834582368</v>
      </c>
      <c r="P21">
        <f t="shared" si="30"/>
        <v>71.65134917291185</v>
      </c>
      <c r="Q21" s="5">
        <f t="shared" si="31"/>
        <v>12.5</v>
      </c>
      <c r="R21">
        <f t="shared" si="0"/>
        <v>250000</v>
      </c>
      <c r="S21">
        <f t="shared" si="1"/>
        <v>241.76077068483329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282.20721264673193</v>
      </c>
      <c r="AC21">
        <f t="shared" si="2"/>
        <v>189.44773215561298</v>
      </c>
      <c r="AE21">
        <f t="shared" si="3"/>
        <v>1122.9436081169536</v>
      </c>
      <c r="AF21">
        <f t="shared" si="4"/>
        <v>-56.147180405847678</v>
      </c>
      <c r="AG21">
        <f t="shared" si="5"/>
        <v>-9.7952064151561018</v>
      </c>
      <c r="AH21">
        <f t="shared" si="6"/>
        <v>-937.49101895795968</v>
      </c>
      <c r="AI21">
        <f t="shared" si="7"/>
        <v>119.51020233799011</v>
      </c>
      <c r="AJ21">
        <f t="shared" si="8"/>
        <v>92.75948049111895</v>
      </c>
      <c r="AK21">
        <f t="shared" si="32"/>
        <v>69.203886750357086</v>
      </c>
      <c r="AL21">
        <f t="shared" si="9"/>
        <v>281.47356957946613</v>
      </c>
      <c r="AN21">
        <f t="shared" si="10"/>
        <v>363.42167947283031</v>
      </c>
      <c r="AO21">
        <f t="shared" si="11"/>
        <v>-18.171083973641515</v>
      </c>
      <c r="AP21">
        <f t="shared" si="12"/>
        <v>-3.1700526548687771</v>
      </c>
      <c r="AQ21">
        <f t="shared" si="13"/>
        <v>-303.40309000174892</v>
      </c>
      <c r="AR21">
        <f t="shared" si="14"/>
        <v>38.677452842571121</v>
      </c>
      <c r="AS21">
        <f t="shared" si="15"/>
        <v>30.020034793767433</v>
      </c>
      <c r="AT21">
        <f t="shared" si="16"/>
        <v>22.396665840626035</v>
      </c>
      <c r="AU21">
        <f t="shared" si="17"/>
        <v>91.094153476964593</v>
      </c>
      <c r="AW21">
        <v>18</v>
      </c>
      <c r="AX21">
        <f>(R21*SUMPRODUCT(K22:$K$23, X22:$X$23)-$AZ$3*SUMPRODUCT(K21:$K$22, W22:$W$23))/Z21</f>
        <v>241.76077068483329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4.9523709999999997E-3</v>
      </c>
      <c r="O22">
        <f t="shared" si="29"/>
        <v>1433.0269834582368</v>
      </c>
      <c r="P22">
        <f t="shared" si="30"/>
        <v>71.65134917291185</v>
      </c>
      <c r="Q22" s="5">
        <f t="shared" si="31"/>
        <v>12.5</v>
      </c>
      <c r="R22">
        <f t="shared" si="0"/>
        <v>250000</v>
      </c>
      <c r="S22">
        <f t="shared" si="1"/>
        <v>121.02586910720227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189.44773215561298</v>
      </c>
      <c r="AC22">
        <f t="shared" si="2"/>
        <v>93.419818547811559</v>
      </c>
      <c r="AE22">
        <f t="shared" si="3"/>
        <v>1106.15293867631</v>
      </c>
      <c r="AF22">
        <f t="shared" si="4"/>
        <v>-55.307646933815512</v>
      </c>
      <c r="AG22">
        <f t="shared" si="5"/>
        <v>-9.6487448548151065</v>
      </c>
      <c r="AH22">
        <f t="shared" si="6"/>
        <v>-970.18992378866074</v>
      </c>
      <c r="AI22">
        <f t="shared" si="7"/>
        <v>71.006623099018725</v>
      </c>
      <c r="AJ22">
        <f t="shared" si="8"/>
        <v>96.027913607801423</v>
      </c>
      <c r="AK22">
        <f t="shared" si="32"/>
        <v>86.820511672867539</v>
      </c>
      <c r="AL22">
        <f t="shared" si="9"/>
        <v>253.85504837968767</v>
      </c>
      <c r="AN22">
        <f t="shared" si="10"/>
        <v>334.56790999243867</v>
      </c>
      <c r="AO22">
        <f t="shared" si="11"/>
        <v>-16.728395499621939</v>
      </c>
      <c r="AP22">
        <f t="shared" si="12"/>
        <v>-2.918367150919293</v>
      </c>
      <c r="AQ22">
        <f t="shared" si="13"/>
        <v>-293.44442684944187</v>
      </c>
      <c r="AR22">
        <f t="shared" si="14"/>
        <v>21.476720492455623</v>
      </c>
      <c r="AS22">
        <f t="shared" si="15"/>
        <v>29.044680200499887</v>
      </c>
      <c r="AT22">
        <f t="shared" si="16"/>
        <v>26.259801985090107</v>
      </c>
      <c r="AU22">
        <f t="shared" si="17"/>
        <v>76.781202678045602</v>
      </c>
      <c r="AW22">
        <v>19</v>
      </c>
      <c r="AX22">
        <f>(R22*SUMPRODUCT(K23:$K$23, X23:$X$23)-$AZ$3*SUMPRODUCT(K22:$K$22, W23:$W$23))/Z22</f>
        <v>121.02586910720227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5.2041409999999998E-3</v>
      </c>
      <c r="O23">
        <f t="shared" si="29"/>
        <v>1433.0269834582368</v>
      </c>
      <c r="P23">
        <f t="shared" si="30"/>
        <v>71.65134917291185</v>
      </c>
      <c r="Q23" s="5">
        <f t="shared" si="31"/>
        <v>12.5</v>
      </c>
      <c r="R23">
        <f t="shared" si="0"/>
        <v>250000</v>
      </c>
      <c r="S23">
        <f t="shared" si="1"/>
        <v>122.89437247440971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93.419818547811559</v>
      </c>
      <c r="AC23">
        <f t="shared" si="2"/>
        <v>93.419818547811559</v>
      </c>
      <c r="AE23">
        <f t="shared" si="3"/>
        <v>1089.3348334291111</v>
      </c>
      <c r="AF23">
        <f t="shared" si="4"/>
        <v>-54.466741671455566</v>
      </c>
      <c r="AG23">
        <f t="shared" si="5"/>
        <v>-9.5020439775694747</v>
      </c>
      <c r="AH23">
        <f t="shared" si="6"/>
        <v>-1004.2685739496469</v>
      </c>
      <c r="AI23">
        <f t="shared" si="7"/>
        <v>21.097473830439185</v>
      </c>
      <c r="AJ23">
        <f t="shared" si="8"/>
        <v>0</v>
      </c>
      <c r="AK23">
        <f t="shared" si="32"/>
        <v>117.22911388073803</v>
      </c>
      <c r="AL23">
        <f t="shared" si="9"/>
        <v>138.32658771117721</v>
      </c>
      <c r="AN23">
        <f t="shared" si="10"/>
        <v>298.47005373207571</v>
      </c>
      <c r="AO23">
        <f t="shared" si="11"/>
        <v>-14.923502686603788</v>
      </c>
      <c r="AP23">
        <f t="shared" si="12"/>
        <v>-2.6034929660901787</v>
      </c>
      <c r="AQ23">
        <f t="shared" si="13"/>
        <v>-275.16249919652654</v>
      </c>
      <c r="AR23">
        <f t="shared" si="14"/>
        <v>5.7805588828552059</v>
      </c>
      <c r="AS23">
        <f t="shared" si="15"/>
        <v>0</v>
      </c>
      <c r="AT23">
        <f t="shared" si="16"/>
        <v>32.119949574002533</v>
      </c>
      <c r="AU23">
        <f t="shared" si="17"/>
        <v>37.900508456857743</v>
      </c>
      <c r="AW23">
        <v>20</v>
      </c>
      <c r="AX23">
        <f>(R23*SUMPRODUCT(K$23:$K24, X$23:$X24)-$AZ$3*SUMPRODUCT(K$22:$K23, W$23:$W24))/Z23</f>
        <v>122.89437247440971</v>
      </c>
    </row>
    <row r="25" spans="5:50" x14ac:dyDescent="0.25">
      <c r="AN25" s="6">
        <f t="shared" ref="AN25:AU25" si="33">SUM(AN3:AN23)</f>
        <v>13651.724486362815</v>
      </c>
      <c r="AO25" s="6">
        <f t="shared" si="33"/>
        <v>-1757.3564619118188</v>
      </c>
      <c r="AP25" s="6">
        <f t="shared" si="33"/>
        <v>-232.39874421630392</v>
      </c>
      <c r="AQ25" s="6">
        <f t="shared" si="33"/>
        <v>-7974.7396200552857</v>
      </c>
      <c r="AR25" s="6">
        <f t="shared" si="33"/>
        <v>3687.2296601794033</v>
      </c>
      <c r="AS25" s="6">
        <f t="shared" si="33"/>
        <v>-307.00326338502202</v>
      </c>
      <c r="AT25" s="6">
        <f t="shared" si="33"/>
        <v>1090.275217205801</v>
      </c>
      <c r="AU25" s="7">
        <f t="shared" si="33"/>
        <v>4470.5016140001826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C52EF-0BEF-449F-B93E-E106D8DFD57C}">
  <sheetPr codeName="Sheet6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'T.55.04.C'!C3*(1+C12)</f>
        <v>2181.8316635977385</v>
      </c>
      <c r="K3">
        <v>1</v>
      </c>
      <c r="L3" s="2">
        <v>0</v>
      </c>
      <c r="O3">
        <f>$C$3</f>
        <v>2181.8316635977385</v>
      </c>
      <c r="P3">
        <f>O3*B5</f>
        <v>1745.4653308781908</v>
      </c>
      <c r="Q3" s="5">
        <f>B8</f>
        <v>125.8175559</v>
      </c>
      <c r="R3">
        <f t="shared" ref="R3:R23" si="0">$C$6</f>
        <v>250000</v>
      </c>
      <c r="S3">
        <f t="shared" ref="S3:S23" si="1">AX3</f>
        <v>-1.8189894035458565E-12</v>
      </c>
      <c r="W3">
        <v>1</v>
      </c>
      <c r="Z3">
        <v>1</v>
      </c>
      <c r="AC3">
        <f t="shared" ref="AC3:AC23" si="2">S3*Z3</f>
        <v>-1.8189894035458565E-12</v>
      </c>
      <c r="AE3">
        <f t="shared" ref="AE3:AE23" si="3">$Z3*O3</f>
        <v>2181.8316635977385</v>
      </c>
      <c r="AF3">
        <f t="shared" ref="AF3:AF23" si="4">-$Z3*P3</f>
        <v>-1745.4653308781908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310.5487768195477</v>
      </c>
      <c r="AJ3">
        <f t="shared" ref="AJ3:AJ23" si="8">AB3-AC3</f>
        <v>1.8189894035458565E-12</v>
      </c>
      <c r="AL3">
        <f t="shared" ref="AL3:AL23" si="9">SUM(AI3:AK3)</f>
        <v>310.54877681954952</v>
      </c>
      <c r="AN3">
        <f t="shared" ref="AN3:AN23" si="10">AE3*$K3</f>
        <v>2181.8316635977385</v>
      </c>
      <c r="AO3">
        <f t="shared" ref="AO3:AO23" si="11">AF3*$K3</f>
        <v>-1745.4653308781908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310.5487768195477</v>
      </c>
      <c r="AS3">
        <f t="shared" ref="AS3:AS23" si="15">AJ3*$K3</f>
        <v>1.8189894035458565E-12</v>
      </c>
      <c r="AT3">
        <f t="shared" ref="AT3:AT23" si="16">AK3*$K3</f>
        <v>0</v>
      </c>
      <c r="AU3">
        <f t="shared" ref="AU3:AU23" si="17">AL3*$K3</f>
        <v>310.54877681954952</v>
      </c>
      <c r="AW3">
        <v>0</v>
      </c>
      <c r="AX3">
        <f>(R3*SUMPRODUCT(K4:$K$23, X4:$X$23)-$AZ$3*SUMPRODUCT(K3:$K$22, W4:$W$23))/Z3</f>
        <v>-1.8189894035458565E-12</v>
      </c>
      <c r="AZ3">
        <f>$C$6*SUMPRODUCT(K4:$K$23, X4:$X$23)/SUMPRODUCT(K3:K22, W4:W23)</f>
        <v>1188.955763737931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3.4760450000000001E-3</v>
      </c>
      <c r="R4">
        <f t="shared" si="0"/>
        <v>250000</v>
      </c>
      <c r="S4">
        <f t="shared" si="1"/>
        <v>378.77613571454748</v>
      </c>
      <c r="U4">
        <f t="shared" ref="U4:U23" si="21">M4</f>
        <v>3.4760450000000001E-3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3.4760450000000001E-3</v>
      </c>
      <c r="Y4">
        <f t="shared" ref="Y4:Y23" si="25">V4*W4</f>
        <v>0.01</v>
      </c>
      <c r="Z4">
        <f t="shared" ref="Z4:Z23" si="26">MAX(0, W4-X4-Y4)</f>
        <v>0.98652395500000001</v>
      </c>
      <c r="AB4">
        <f t="shared" ref="AB4:AB23" si="27">AC3</f>
        <v>-1.8189894035458565E-12</v>
      </c>
      <c r="AC4">
        <f t="shared" si="2"/>
        <v>373.67173146473215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-869.01125000000002</v>
      </c>
      <c r="AI4">
        <f t="shared" si="7"/>
        <v>-869.01125000000002</v>
      </c>
      <c r="AJ4">
        <f t="shared" si="8"/>
        <v>-373.67173146473397</v>
      </c>
      <c r="AK4">
        <f>H4*SUM(AB4, AE4:AF4)</f>
        <v>-1.1987140169367194E-13</v>
      </c>
      <c r="AL4">
        <f t="shared" si="9"/>
        <v>-1242.6829814647342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-815.28403227319632</v>
      </c>
      <c r="AR4">
        <f t="shared" si="14"/>
        <v>-815.28403227319632</v>
      </c>
      <c r="AS4">
        <f t="shared" si="15"/>
        <v>-350.56921987497321</v>
      </c>
      <c r="AT4">
        <f t="shared" si="16"/>
        <v>-1.1246026990681296E-13</v>
      </c>
      <c r="AU4">
        <f t="shared" si="17"/>
        <v>-1165.8532521481698</v>
      </c>
      <c r="AW4">
        <v>1</v>
      </c>
      <c r="AX4">
        <f>(R4*SUMPRODUCT(K5:$K$23, X5:$X$23)-$AZ$3*SUMPRODUCT(K4:$K$22, W5:$W$23))/Z4</f>
        <v>378.77613571454748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3.6141120000000001E-3</v>
      </c>
      <c r="O5">
        <f t="shared" ref="O5:O23" si="29">$C$3</f>
        <v>2181.8316635977385</v>
      </c>
      <c r="P5">
        <f t="shared" ref="P5:P23" si="30">O5*$C$5</f>
        <v>109.09158317988692</v>
      </c>
      <c r="Q5" s="5">
        <f t="shared" ref="Q5:Q23" si="31">$C$8</f>
        <v>12.5</v>
      </c>
      <c r="R5">
        <f t="shared" si="0"/>
        <v>250000</v>
      </c>
      <c r="S5">
        <f t="shared" si="1"/>
        <v>723.82522078321665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373.67173146473215</v>
      </c>
      <c r="AC5">
        <f t="shared" si="2"/>
        <v>704.34947806130367</v>
      </c>
      <c r="AE5">
        <f t="shared" si="3"/>
        <v>2123.1257896897064</v>
      </c>
      <c r="AF5">
        <f t="shared" si="4"/>
        <v>-106.15628948448533</v>
      </c>
      <c r="AG5">
        <f t="shared" si="5"/>
        <v>-12.163666342324339</v>
      </c>
      <c r="AH5">
        <f t="shared" si="6"/>
        <v>-891.35201601324002</v>
      </c>
      <c r="AI5">
        <f t="shared" si="7"/>
        <v>1113.4538178496566</v>
      </c>
      <c r="AJ5">
        <f t="shared" si="8"/>
        <v>-330.67774659657152</v>
      </c>
      <c r="AK5">
        <f>H5*SUM(AB5, AE5:AF5)</f>
        <v>206.55140241628399</v>
      </c>
      <c r="AL5">
        <f t="shared" si="9"/>
        <v>989.32747366936906</v>
      </c>
      <c r="AN5">
        <f t="shared" si="10"/>
        <v>1833.4518397488655</v>
      </c>
      <c r="AO5">
        <f t="shared" si="11"/>
        <v>-91.672591987443283</v>
      </c>
      <c r="AP5">
        <f t="shared" si="12"/>
        <v>-10.504086258914157</v>
      </c>
      <c r="AQ5">
        <f t="shared" si="13"/>
        <v>-769.738185819965</v>
      </c>
      <c r="AR5">
        <f t="shared" si="14"/>
        <v>961.5369756825429</v>
      </c>
      <c r="AS5">
        <f t="shared" si="15"/>
        <v>-285.5609054374969</v>
      </c>
      <c r="AT5">
        <f t="shared" si="16"/>
        <v>178.37004788029597</v>
      </c>
      <c r="AU5">
        <f t="shared" si="17"/>
        <v>854.34611812534195</v>
      </c>
      <c r="AW5">
        <v>2</v>
      </c>
      <c r="AX5">
        <f>(R5*SUMPRODUCT(K6:$K$23, X6:$X$23)-$AZ$3*SUMPRODUCT(K5:$K$22, W6:$W$23))/Z5</f>
        <v>723.82522078321665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3.757594E-3</v>
      </c>
      <c r="O6">
        <f t="shared" si="29"/>
        <v>2181.8316635977385</v>
      </c>
      <c r="P6">
        <f t="shared" si="30"/>
        <v>109.09158317988692</v>
      </c>
      <c r="Q6" s="5">
        <f t="shared" si="31"/>
        <v>12.5</v>
      </c>
      <c r="R6">
        <f t="shared" si="0"/>
        <v>250000</v>
      </c>
      <c r="S6">
        <f t="shared" si="1"/>
        <v>1033.1482993340599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704.34947806130367</v>
      </c>
      <c r="AC6">
        <f t="shared" si="2"/>
        <v>991.51850267879502</v>
      </c>
      <c r="AE6">
        <f t="shared" si="3"/>
        <v>2093.9166870642262</v>
      </c>
      <c r="AF6">
        <f t="shared" si="4"/>
        <v>-104.6958343532113</v>
      </c>
      <c r="AG6">
        <f t="shared" si="5"/>
        <v>-11.996323559235176</v>
      </c>
      <c r="AH6">
        <f t="shared" si="6"/>
        <v>-914.12239331839771</v>
      </c>
      <c r="AI6">
        <f t="shared" si="7"/>
        <v>1063.1021358333819</v>
      </c>
      <c r="AJ6">
        <f t="shared" si="8"/>
        <v>-287.16902461749135</v>
      </c>
      <c r="AK6">
        <f>H6*SUM(AB6, AE6:AF6)</f>
        <v>293.06045198802826</v>
      </c>
      <c r="AL6">
        <f t="shared" si="9"/>
        <v>1068.9935632039187</v>
      </c>
      <c r="AN6">
        <f t="shared" si="10"/>
        <v>1630.7972165575825</v>
      </c>
      <c r="AO6">
        <f t="shared" si="11"/>
        <v>-81.539860827879124</v>
      </c>
      <c r="AP6">
        <f t="shared" si="12"/>
        <v>-9.3430513210885966</v>
      </c>
      <c r="AQ6">
        <f t="shared" si="13"/>
        <v>-711.94248740942066</v>
      </c>
      <c r="AR6">
        <f t="shared" si="14"/>
        <v>827.97181699919406</v>
      </c>
      <c r="AS6">
        <f t="shared" si="15"/>
        <v>-223.65476569383503</v>
      </c>
      <c r="AT6">
        <f t="shared" si="16"/>
        <v>228.24316379810406</v>
      </c>
      <c r="AU6">
        <f t="shared" si="17"/>
        <v>832.56021510346307</v>
      </c>
      <c r="AW6">
        <v>3</v>
      </c>
      <c r="AX6">
        <f>(R6*SUMPRODUCT(K7:$K$23, X7:$X$23)-$AZ$3*SUMPRODUCT(K6:$K$22, W7:$W$23))/Z6</f>
        <v>1033.1482993340599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3.9119039999999999E-3</v>
      </c>
      <c r="O7">
        <f t="shared" si="29"/>
        <v>2181.8316635977385</v>
      </c>
      <c r="P7">
        <f t="shared" si="30"/>
        <v>109.09158317988692</v>
      </c>
      <c r="Q7" s="5">
        <f t="shared" si="31"/>
        <v>12.5</v>
      </c>
      <c r="R7">
        <f t="shared" si="0"/>
        <v>250000</v>
      </c>
      <c r="S7">
        <f t="shared" si="1"/>
        <v>1287.5663813352676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991.51850267879502</v>
      </c>
      <c r="AC7">
        <f t="shared" si="2"/>
        <v>1218.4943016037669</v>
      </c>
      <c r="AE7">
        <f t="shared" si="3"/>
        <v>2064.7863191297906</v>
      </c>
      <c r="AF7">
        <f t="shared" si="4"/>
        <v>-103.23931595648952</v>
      </c>
      <c r="AG7">
        <f t="shared" si="5"/>
        <v>-11.829431857526156</v>
      </c>
      <c r="AH7">
        <f t="shared" si="6"/>
        <v>-938.56932233332634</v>
      </c>
      <c r="AI7">
        <f t="shared" si="7"/>
        <v>1011.1482489824488</v>
      </c>
      <c r="AJ7">
        <f t="shared" si="8"/>
        <v>-226.97579892497185</v>
      </c>
      <c r="AK7">
        <f>H7*SUM(AB7, AE7:AF7)</f>
        <v>309.18595846271444</v>
      </c>
      <c r="AL7">
        <f t="shared" si="9"/>
        <v>1093.3584085201915</v>
      </c>
      <c r="AN7">
        <f t="shared" si="10"/>
        <v>1455.6981282134211</v>
      </c>
      <c r="AO7">
        <f t="shared" si="11"/>
        <v>-72.784906410671041</v>
      </c>
      <c r="AP7">
        <f t="shared" si="12"/>
        <v>-8.3398856594935626</v>
      </c>
      <c r="AQ7">
        <f t="shared" si="13"/>
        <v>-661.70217860363471</v>
      </c>
      <c r="AR7">
        <f t="shared" si="14"/>
        <v>712.87115753962189</v>
      </c>
      <c r="AS7">
        <f t="shared" si="15"/>
        <v>-160.02055156200316</v>
      </c>
      <c r="AT7">
        <f t="shared" si="16"/>
        <v>217.97966057511167</v>
      </c>
      <c r="AU7">
        <f t="shared" si="17"/>
        <v>770.83026655273045</v>
      </c>
      <c r="AW7">
        <v>4</v>
      </c>
      <c r="AX7">
        <f>(R7*SUMPRODUCT(K8:$K$23, X8:$X$23)-$AZ$3*SUMPRODUCT(K7:$K$22, W8:$W$23))/Z7</f>
        <v>1287.5663813352676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4.0806530000000001E-3</v>
      </c>
      <c r="O8">
        <f t="shared" si="29"/>
        <v>2181.8316635977385</v>
      </c>
      <c r="P8">
        <f t="shared" si="30"/>
        <v>109.09158317988692</v>
      </c>
      <c r="Q8" s="5">
        <f t="shared" si="31"/>
        <v>12.5</v>
      </c>
      <c r="R8">
        <f t="shared" si="0"/>
        <v>250000</v>
      </c>
      <c r="S8">
        <f t="shared" si="1"/>
        <v>1475.9687138134695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1218.4943016037669</v>
      </c>
      <c r="AC8">
        <f t="shared" si="2"/>
        <v>1377.1219947488416</v>
      </c>
      <c r="AE8">
        <f t="shared" si="3"/>
        <v>2035.7127794509768</v>
      </c>
      <c r="AF8">
        <f t="shared" si="4"/>
        <v>-101.78563897254884</v>
      </c>
      <c r="AG8">
        <f t="shared" si="5"/>
        <v>-11.662865732353186</v>
      </c>
      <c r="AH8">
        <f t="shared" si="6"/>
        <v>-965.43613195419368</v>
      </c>
      <c r="AI8">
        <f t="shared" si="7"/>
        <v>956.82814279188108</v>
      </c>
      <c r="AJ8">
        <f t="shared" si="8"/>
        <v>-158.62769314507477</v>
      </c>
      <c r="AK8">
        <f t="shared" ref="AK8:AK23" si="32">H8*SUM(AB8:AB8, AE8:AF8)</f>
        <v>228.55055455095916</v>
      </c>
      <c r="AL8">
        <f t="shared" si="9"/>
        <v>1026.7510041977655</v>
      </c>
      <c r="AN8">
        <f t="shared" si="10"/>
        <v>1338.1827020953829</v>
      </c>
      <c r="AO8">
        <f t="shared" si="11"/>
        <v>-66.909135104769149</v>
      </c>
      <c r="AP8">
        <f t="shared" si="12"/>
        <v>-7.6666243575408455</v>
      </c>
      <c r="AQ8">
        <f t="shared" si="13"/>
        <v>-634.63271675653857</v>
      </c>
      <c r="AR8">
        <f t="shared" si="14"/>
        <v>628.97422587653443</v>
      </c>
      <c r="AS8">
        <f t="shared" si="15"/>
        <v>-104.27445226201435</v>
      </c>
      <c r="AT8">
        <f t="shared" si="16"/>
        <v>150.23848243310886</v>
      </c>
      <c r="AU8">
        <f t="shared" si="17"/>
        <v>674.9382560476289</v>
      </c>
      <c r="AW8">
        <v>5</v>
      </c>
      <c r="AX8">
        <f>(R8*SUMPRODUCT(K9:$K$23, X9:$X$23)-$AZ$3*SUMPRODUCT(K8:$K$22, W9:$W$23))/Z8</f>
        <v>1475.9687138134695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4.2836929999999999E-3</v>
      </c>
      <c r="O9">
        <f t="shared" si="29"/>
        <v>2181.8316635977385</v>
      </c>
      <c r="P9">
        <f t="shared" si="30"/>
        <v>109.09158317988692</v>
      </c>
      <c r="Q9" s="5">
        <f t="shared" si="31"/>
        <v>12.5</v>
      </c>
      <c r="R9">
        <f t="shared" si="0"/>
        <v>250000</v>
      </c>
      <c r="S9">
        <f t="shared" si="1"/>
        <v>1611.5004050631755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1377.1219947488416</v>
      </c>
      <c r="AC9">
        <f t="shared" si="2"/>
        <v>1482.1003954788093</v>
      </c>
      <c r="AE9">
        <f t="shared" si="3"/>
        <v>2006.6352830731223</v>
      </c>
      <c r="AF9">
        <f t="shared" si="4"/>
        <v>-100.33176415365611</v>
      </c>
      <c r="AG9">
        <f t="shared" si="5"/>
        <v>-11.496276938732034</v>
      </c>
      <c r="AH9">
        <f t="shared" si="6"/>
        <v>-999.20272595242432</v>
      </c>
      <c r="AI9">
        <f t="shared" si="7"/>
        <v>895.60451602830972</v>
      </c>
      <c r="AJ9">
        <f t="shared" si="8"/>
        <v>-104.97840072996769</v>
      </c>
      <c r="AK9">
        <f t="shared" si="32"/>
        <v>171.39481181348569</v>
      </c>
      <c r="AL9">
        <f t="shared" si="9"/>
        <v>962.02092711182775</v>
      </c>
      <c r="AN9">
        <f t="shared" si="10"/>
        <v>1253.629073560865</v>
      </c>
      <c r="AO9">
        <f t="shared" si="11"/>
        <v>-62.681453678043248</v>
      </c>
      <c r="AP9">
        <f t="shared" si="12"/>
        <v>-7.1822055206913245</v>
      </c>
      <c r="AQ9">
        <f t="shared" si="13"/>
        <v>-624.2437767349785</v>
      </c>
      <c r="AR9">
        <f t="shared" si="14"/>
        <v>559.5216376271519</v>
      </c>
      <c r="AS9">
        <f t="shared" si="15"/>
        <v>-65.584402088984376</v>
      </c>
      <c r="AT9">
        <f t="shared" si="16"/>
        <v>107.07751476283053</v>
      </c>
      <c r="AU9">
        <f t="shared" si="17"/>
        <v>601.014750300998</v>
      </c>
      <c r="AW9">
        <v>6</v>
      </c>
      <c r="AX9">
        <f>(R9*SUMPRODUCT(K10:$K$23, X10:$X$23)-$AZ$3*SUMPRODUCT(K9:$K$22, W10:$W$23))/Z9</f>
        <v>1611.5004050631755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4.5002690000000003E-3</v>
      </c>
      <c r="O10">
        <f t="shared" si="29"/>
        <v>2181.8316635977385</v>
      </c>
      <c r="P10">
        <f t="shared" si="30"/>
        <v>109.09158317988692</v>
      </c>
      <c r="Q10" s="5">
        <f t="shared" si="31"/>
        <v>12.5</v>
      </c>
      <c r="R10">
        <f t="shared" si="0"/>
        <v>250000</v>
      </c>
      <c r="S10">
        <f t="shared" si="1"/>
        <v>1711.2887351177064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1482.1003954788093</v>
      </c>
      <c r="AC10">
        <f t="shared" si="2"/>
        <v>1551.0543132146076</v>
      </c>
      <c r="AE10">
        <f t="shared" si="3"/>
        <v>1977.5385316836707</v>
      </c>
      <c r="AF10">
        <f t="shared" si="4"/>
        <v>-98.876926584183536</v>
      </c>
      <c r="AG10">
        <f t="shared" si="5"/>
        <v>-11.329577830621922</v>
      </c>
      <c r="AH10">
        <f t="shared" si="6"/>
        <v>-1034.7267744558135</v>
      </c>
      <c r="AI10">
        <f t="shared" si="7"/>
        <v>832.60525281305172</v>
      </c>
      <c r="AJ10">
        <f t="shared" si="8"/>
        <v>-68.953917735798314</v>
      </c>
      <c r="AK10">
        <f t="shared" si="32"/>
        <v>176.4400050303606</v>
      </c>
      <c r="AL10">
        <f t="shared" si="9"/>
        <v>940.09134010761397</v>
      </c>
      <c r="AN10">
        <f t="shared" si="10"/>
        <v>1173.8252871905099</v>
      </c>
      <c r="AO10">
        <f t="shared" si="11"/>
        <v>-58.691264359525491</v>
      </c>
      <c r="AP10">
        <f t="shared" si="12"/>
        <v>-6.7249991530907502</v>
      </c>
      <c r="AQ10">
        <f t="shared" si="13"/>
        <v>-614.19205427830934</v>
      </c>
      <c r="AR10">
        <f t="shared" si="14"/>
        <v>494.21696939958423</v>
      </c>
      <c r="AS10">
        <f t="shared" si="15"/>
        <v>-40.929595551406166</v>
      </c>
      <c r="AT10">
        <f t="shared" si="16"/>
        <v>104.7310766684912</v>
      </c>
      <c r="AU10">
        <f t="shared" si="17"/>
        <v>558.0184505166693</v>
      </c>
      <c r="AW10">
        <v>7</v>
      </c>
      <c r="AX10">
        <f>(R10*SUMPRODUCT(K11:$K$23, X11:$X$23)-$AZ$3*SUMPRODUCT(K10:$K$22, W11:$W$23))/Z10</f>
        <v>1711.2887351177064</v>
      </c>
    </row>
    <row r="11" spans="1:52" x14ac:dyDescent="0.25">
      <c r="A11" t="s">
        <v>33</v>
      </c>
      <c r="C11" s="25">
        <f>AU25</f>
        <v>6739.1166153615259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4.7150400000000002E-3</v>
      </c>
      <c r="O11">
        <f t="shared" si="29"/>
        <v>2181.8316635977385</v>
      </c>
      <c r="P11">
        <f t="shared" si="30"/>
        <v>109.09158317988692</v>
      </c>
      <c r="Q11" s="5">
        <f t="shared" si="31"/>
        <v>12.5</v>
      </c>
      <c r="R11">
        <f t="shared" si="0"/>
        <v>250000</v>
      </c>
      <c r="S11">
        <f t="shared" si="1"/>
        <v>1777.7697114144635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1551.0543132146076</v>
      </c>
      <c r="AC11">
        <f t="shared" si="2"/>
        <v>1587.5999274775841</v>
      </c>
      <c r="AE11">
        <f t="shared" si="3"/>
        <v>1948.4389730884043</v>
      </c>
      <c r="AF11">
        <f t="shared" si="4"/>
        <v>-97.42194865442022</v>
      </c>
      <c r="AG11">
        <f t="shared" si="5"/>
        <v>-11.162862639661206</v>
      </c>
      <c r="AH11">
        <f t="shared" si="6"/>
        <v>-1068.3882530899118</v>
      </c>
      <c r="AI11">
        <f t="shared" si="7"/>
        <v>771.46590870441105</v>
      </c>
      <c r="AJ11">
        <f t="shared" si="8"/>
        <v>-36.545614262976414</v>
      </c>
      <c r="AK11">
        <f t="shared" si="32"/>
        <v>175.20667388890249</v>
      </c>
      <c r="AL11">
        <f t="shared" si="9"/>
        <v>910.12696833033715</v>
      </c>
      <c r="AN11">
        <f t="shared" si="10"/>
        <v>1099.9071812995626</v>
      </c>
      <c r="AO11">
        <f t="shared" si="11"/>
        <v>-54.995359064978125</v>
      </c>
      <c r="AP11">
        <f t="shared" si="12"/>
        <v>-6.3015126215435595</v>
      </c>
      <c r="AQ11">
        <f t="shared" si="13"/>
        <v>-603.11250607301963</v>
      </c>
      <c r="AR11">
        <f t="shared" si="14"/>
        <v>435.4978035400211</v>
      </c>
      <c r="AS11">
        <f t="shared" si="15"/>
        <v>-20.630250230078762</v>
      </c>
      <c r="AT11">
        <f t="shared" si="16"/>
        <v>98.905370649897549</v>
      </c>
      <c r="AU11">
        <f t="shared" si="17"/>
        <v>513.77292395983989</v>
      </c>
      <c r="AW11">
        <v>8</v>
      </c>
      <c r="AX11">
        <f>(R11*SUMPRODUCT(K12:$K$23, X12:$X$23)-$AZ$3*SUMPRODUCT(K11:$K$22, W12:$W$23))/Z11</f>
        <v>1777.7697114144635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4.9523709999999997E-3</v>
      </c>
      <c r="O12">
        <f t="shared" si="29"/>
        <v>2181.8316635977385</v>
      </c>
      <c r="P12">
        <f t="shared" si="30"/>
        <v>109.09158317988692</v>
      </c>
      <c r="Q12" s="5">
        <f t="shared" si="31"/>
        <v>12.5</v>
      </c>
      <c r="R12">
        <f t="shared" si="0"/>
        <v>250000</v>
      </c>
      <c r="S12">
        <f t="shared" si="1"/>
        <v>1811.603122725495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1587.5999274775841</v>
      </c>
      <c r="AC12">
        <f t="shared" si="2"/>
        <v>1593.6239880153289</v>
      </c>
      <c r="AE12">
        <f t="shared" si="3"/>
        <v>1919.3051906919275</v>
      </c>
      <c r="AF12">
        <f t="shared" si="4"/>
        <v>-95.965259534596385</v>
      </c>
      <c r="AG12">
        <f t="shared" si="5"/>
        <v>-10.995951376050954</v>
      </c>
      <c r="AH12">
        <f t="shared" si="6"/>
        <v>-1105.652744272832</v>
      </c>
      <c r="AI12">
        <f t="shared" si="7"/>
        <v>706.69123550844824</v>
      </c>
      <c r="AJ12">
        <f t="shared" si="8"/>
        <v>-6.0240605377448446</v>
      </c>
      <c r="AK12">
        <f t="shared" si="32"/>
        <v>177.02777866315208</v>
      </c>
      <c r="AL12">
        <f t="shared" si="9"/>
        <v>877.69495363385545</v>
      </c>
      <c r="AN12">
        <f t="shared" si="10"/>
        <v>1030.0037656233551</v>
      </c>
      <c r="AO12">
        <f t="shared" si="11"/>
        <v>-51.500188281167759</v>
      </c>
      <c r="AP12">
        <f t="shared" si="12"/>
        <v>-5.9010267772269778</v>
      </c>
      <c r="AQ12">
        <f t="shared" si="13"/>
        <v>-593.35351959437764</v>
      </c>
      <c r="AR12">
        <f t="shared" si="14"/>
        <v>379.24903097058268</v>
      </c>
      <c r="AS12">
        <f t="shared" si="15"/>
        <v>-3.2328391900942823</v>
      </c>
      <c r="AT12">
        <f t="shared" si="16"/>
        <v>95.002753875348731</v>
      </c>
      <c r="AU12">
        <f t="shared" si="17"/>
        <v>471.01894565583711</v>
      </c>
      <c r="AW12">
        <v>9</v>
      </c>
      <c r="AX12">
        <f>(R12*SUMPRODUCT(K13:$K$23, X13:$X$23)-$AZ$3*SUMPRODUCT(K12:$K$22, W13:$W$23))/Z12</f>
        <v>1811.603122725495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5.2041409999999998E-3</v>
      </c>
      <c r="O13">
        <f t="shared" si="29"/>
        <v>2181.8316635977385</v>
      </c>
      <c r="P13">
        <f t="shared" si="30"/>
        <v>109.09158317988692</v>
      </c>
      <c r="Q13" s="5">
        <f t="shared" si="31"/>
        <v>12.5</v>
      </c>
      <c r="R13">
        <f t="shared" si="0"/>
        <v>250000</v>
      </c>
      <c r="S13">
        <f t="shared" si="1"/>
        <v>1813.3483501687124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1593.6239880153289</v>
      </c>
      <c r="AC13">
        <f t="shared" si="2"/>
        <v>1570.906197161311</v>
      </c>
      <c r="AE13">
        <f t="shared" si="3"/>
        <v>1890.1238039506159</v>
      </c>
      <c r="AF13">
        <f t="shared" si="4"/>
        <v>-94.506190197530785</v>
      </c>
      <c r="AG13">
        <f t="shared" si="5"/>
        <v>-10.828767380900333</v>
      </c>
      <c r="AH13">
        <f t="shared" si="6"/>
        <v>-1144.4896278022638</v>
      </c>
      <c r="AI13">
        <f t="shared" si="7"/>
        <v>640.29921856992087</v>
      </c>
      <c r="AJ13">
        <f t="shared" si="8"/>
        <v>22.717790854017949</v>
      </c>
      <c r="AK13">
        <f t="shared" si="32"/>
        <v>175.22379081142702</v>
      </c>
      <c r="AL13">
        <f t="shared" si="9"/>
        <v>838.2408002353659</v>
      </c>
      <c r="AN13">
        <f t="shared" si="10"/>
        <v>964.47983563781179</v>
      </c>
      <c r="AO13">
        <f t="shared" si="11"/>
        <v>-48.223991781890582</v>
      </c>
      <c r="AP13">
        <f t="shared" si="12"/>
        <v>-5.5256315813076382</v>
      </c>
      <c r="AQ13">
        <f t="shared" si="13"/>
        <v>-584.00257475448848</v>
      </c>
      <c r="AR13">
        <f t="shared" si="14"/>
        <v>326.72763752012497</v>
      </c>
      <c r="AS13">
        <f t="shared" si="15"/>
        <v>11.59228360763499</v>
      </c>
      <c r="AT13">
        <f t="shared" si="16"/>
        <v>89.412033544261405</v>
      </c>
      <c r="AU13">
        <f t="shared" si="17"/>
        <v>427.7319546720214</v>
      </c>
      <c r="AW13">
        <v>10</v>
      </c>
      <c r="AX13">
        <f>(R13*SUMPRODUCT(K14:$K$23, X14:$X$23)-$AZ$3*SUMPRODUCT(K13:$K$22, W14:$W$23))/Z13</f>
        <v>1813.3483501687124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5.4847869999999996E-3</v>
      </c>
      <c r="O14">
        <f t="shared" si="29"/>
        <v>2181.8316635977385</v>
      </c>
      <c r="P14">
        <f t="shared" si="30"/>
        <v>109.09158317988692</v>
      </c>
      <c r="Q14" s="5">
        <f t="shared" si="31"/>
        <v>12.5</v>
      </c>
      <c r="R14">
        <f t="shared" si="0"/>
        <v>250000</v>
      </c>
      <c r="S14">
        <f t="shared" si="1"/>
        <v>1782.1576076377623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1570.906197161311</v>
      </c>
      <c r="AC14">
        <f t="shared" si="2"/>
        <v>1519.9788736589107</v>
      </c>
      <c r="AE14">
        <f t="shared" si="3"/>
        <v>1860.8556394428108</v>
      </c>
      <c r="AF14">
        <f t="shared" si="4"/>
        <v>-93.042781972140531</v>
      </c>
      <c r="AG14">
        <f t="shared" si="5"/>
        <v>-10.661086224534543</v>
      </c>
      <c r="AH14">
        <f t="shared" si="6"/>
        <v>-1187.8696511357236</v>
      </c>
      <c r="AI14">
        <f t="shared" si="7"/>
        <v>569.28212011041205</v>
      </c>
      <c r="AJ14">
        <f t="shared" si="8"/>
        <v>50.927323502400213</v>
      </c>
      <c r="AK14">
        <f t="shared" si="32"/>
        <v>171.61015940808383</v>
      </c>
      <c r="AL14">
        <f t="shared" si="9"/>
        <v>791.81960302089612</v>
      </c>
      <c r="AN14">
        <f t="shared" si="10"/>
        <v>903.12447290961097</v>
      </c>
      <c r="AO14">
        <f t="shared" si="11"/>
        <v>-45.156223645480544</v>
      </c>
      <c r="AP14">
        <f t="shared" si="12"/>
        <v>-5.174118654394726</v>
      </c>
      <c r="AQ14">
        <f t="shared" si="13"/>
        <v>-576.50584485344427</v>
      </c>
      <c r="AR14">
        <f t="shared" si="14"/>
        <v>276.28828575629143</v>
      </c>
      <c r="AS14">
        <f t="shared" si="15"/>
        <v>24.71643217233883</v>
      </c>
      <c r="AT14">
        <f t="shared" si="16"/>
        <v>83.287134948182612</v>
      </c>
      <c r="AU14">
        <f t="shared" si="17"/>
        <v>384.29185287681292</v>
      </c>
      <c r="AW14">
        <v>11</v>
      </c>
      <c r="AX14">
        <f>(R14*SUMPRODUCT(K15:$K$23, X15:$X$23)-$AZ$3*SUMPRODUCT(K14:$K$22, W15:$W$23))/Z14</f>
        <v>1782.1576076377623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5.8078460000000002E-3</v>
      </c>
      <c r="O15">
        <f t="shared" si="29"/>
        <v>2181.8316635977385</v>
      </c>
      <c r="P15">
        <f t="shared" si="30"/>
        <v>109.09158317988692</v>
      </c>
      <c r="Q15" s="5">
        <f t="shared" si="31"/>
        <v>12.5</v>
      </c>
      <c r="R15">
        <f t="shared" si="0"/>
        <v>250000</v>
      </c>
      <c r="S15">
        <f t="shared" si="1"/>
        <v>1716.4147612459117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1519.9788736589107</v>
      </c>
      <c r="AC15">
        <f t="shared" si="2"/>
        <v>1440.7664344678947</v>
      </c>
      <c r="AE15">
        <f t="shared" si="3"/>
        <v>1831.4395200662671</v>
      </c>
      <c r="AF15">
        <f t="shared" si="4"/>
        <v>-91.571976003313353</v>
      </c>
      <c r="AG15">
        <f t="shared" si="5"/>
        <v>-10.492557415304377</v>
      </c>
      <c r="AH15">
        <f t="shared" si="6"/>
        <v>-1238.3589396963609</v>
      </c>
      <c r="AI15">
        <f t="shared" si="7"/>
        <v>491.01604695128822</v>
      </c>
      <c r="AJ15">
        <f t="shared" si="8"/>
        <v>79.212439191016074</v>
      </c>
      <c r="AK15">
        <f t="shared" si="32"/>
        <v>169.18602907976475</v>
      </c>
      <c r="AL15">
        <f t="shared" si="9"/>
        <v>739.41451522206899</v>
      </c>
      <c r="AN15">
        <f t="shared" si="10"/>
        <v>844.99288936498203</v>
      </c>
      <c r="AO15">
        <f t="shared" si="11"/>
        <v>-42.249644468249102</v>
      </c>
      <c r="AP15">
        <f t="shared" si="12"/>
        <v>-4.8410751815955182</v>
      </c>
      <c r="AQ15">
        <f t="shared" si="13"/>
        <v>-571.35629490354199</v>
      </c>
      <c r="AR15">
        <f t="shared" si="14"/>
        <v>226.5458748115953</v>
      </c>
      <c r="AS15">
        <f t="shared" si="15"/>
        <v>36.547178944376356</v>
      </c>
      <c r="AT15">
        <f t="shared" si="16"/>
        <v>78.059357126423436</v>
      </c>
      <c r="AU15">
        <f t="shared" si="17"/>
        <v>341.15241088239503</v>
      </c>
      <c r="AW15">
        <v>12</v>
      </c>
      <c r="AX15">
        <f>(R15*SUMPRODUCT(K16:$K$23, X16:$X$23)-$AZ$3*SUMPRODUCT(K15:$K$22, W16:$W$23))/Z15</f>
        <v>1716.4147612459117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6.1543680000000003E-3</v>
      </c>
      <c r="O16">
        <f t="shared" si="29"/>
        <v>2181.8316635977385</v>
      </c>
      <c r="P16">
        <f t="shared" si="30"/>
        <v>109.09158317988692</v>
      </c>
      <c r="Q16" s="5">
        <f t="shared" si="31"/>
        <v>12.5</v>
      </c>
      <c r="R16">
        <f t="shared" si="0"/>
        <v>250000</v>
      </c>
      <c r="S16">
        <f t="shared" si="1"/>
        <v>1618.0540862698251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1440.7664344678947</v>
      </c>
      <c r="AC16">
        <f t="shared" si="2"/>
        <v>1336.2611366554238</v>
      </c>
      <c r="AE16">
        <f t="shared" si="3"/>
        <v>1801.8537720893733</v>
      </c>
      <c r="AF16">
        <f t="shared" si="4"/>
        <v>-90.092688604468663</v>
      </c>
      <c r="AG16">
        <f t="shared" si="5"/>
        <v>-10.323056781556422</v>
      </c>
      <c r="AH16">
        <f t="shared" si="6"/>
        <v>-1291.5011918982395</v>
      </c>
      <c r="AI16">
        <f t="shared" si="7"/>
        <v>409.93683480510867</v>
      </c>
      <c r="AJ16">
        <f t="shared" si="8"/>
        <v>104.50529781247087</v>
      </c>
      <c r="AK16">
        <f t="shared" si="32"/>
        <v>172.44325523201815</v>
      </c>
      <c r="AL16">
        <f t="shared" si="9"/>
        <v>686.88538784959769</v>
      </c>
      <c r="AN16">
        <f t="shared" si="10"/>
        <v>788.22656989930488</v>
      </c>
      <c r="AO16">
        <f t="shared" si="11"/>
        <v>-39.411328494965247</v>
      </c>
      <c r="AP16">
        <f t="shared" si="12"/>
        <v>-4.5158534859167139</v>
      </c>
      <c r="AQ16">
        <f t="shared" si="13"/>
        <v>-564.971237000202</v>
      </c>
      <c r="AR16">
        <f t="shared" si="14"/>
        <v>179.32815091822093</v>
      </c>
      <c r="AS16">
        <f t="shared" si="15"/>
        <v>45.716169484447732</v>
      </c>
      <c r="AT16">
        <f t="shared" si="16"/>
        <v>75.435841509042319</v>
      </c>
      <c r="AU16">
        <f t="shared" si="17"/>
        <v>300.48016191171098</v>
      </c>
      <c r="AW16">
        <v>13</v>
      </c>
      <c r="AX16">
        <f>(R16*SUMPRODUCT(K17:$K$23, X17:$X$23)-$AZ$3*SUMPRODUCT(K16:$K$22, W17:$W$23))/Z16</f>
        <v>1618.0540862698251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6.5216450000000004E-3</v>
      </c>
      <c r="O17">
        <f t="shared" si="29"/>
        <v>2181.8316635977385</v>
      </c>
      <c r="P17">
        <f t="shared" si="30"/>
        <v>109.09158317988692</v>
      </c>
      <c r="Q17" s="5">
        <f t="shared" si="31"/>
        <v>12.5</v>
      </c>
      <c r="R17">
        <f t="shared" si="0"/>
        <v>250000</v>
      </c>
      <c r="S17">
        <f t="shared" si="1"/>
        <v>1491.0209283118836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1336.2611366554238</v>
      </c>
      <c r="AC17">
        <f t="shared" si="2"/>
        <v>1211.0075441418658</v>
      </c>
      <c r="AE17">
        <f t="shared" si="3"/>
        <v>1772.0841837250018</v>
      </c>
      <c r="AF17">
        <f t="shared" si="4"/>
        <v>-88.604209186250088</v>
      </c>
      <c r="AG17">
        <f t="shared" si="5"/>
        <v>-10.152502902096705</v>
      </c>
      <c r="AH17">
        <f t="shared" si="6"/>
        <v>-1346.4662328830709</v>
      </c>
      <c r="AI17">
        <f t="shared" si="7"/>
        <v>326.86123875358408</v>
      </c>
      <c r="AJ17">
        <f t="shared" si="8"/>
        <v>125.25359251355803</v>
      </c>
      <c r="AK17">
        <f t="shared" si="32"/>
        <v>186.31802656068064</v>
      </c>
      <c r="AL17">
        <f t="shared" si="9"/>
        <v>638.43285782782277</v>
      </c>
      <c r="AN17">
        <f t="shared" si="10"/>
        <v>730.15331104065262</v>
      </c>
      <c r="AO17">
        <f t="shared" si="11"/>
        <v>-36.507665552032634</v>
      </c>
      <c r="AP17">
        <f t="shared" si="12"/>
        <v>-4.1831441628994872</v>
      </c>
      <c r="AQ17">
        <f t="shared" si="13"/>
        <v>-554.78559493569401</v>
      </c>
      <c r="AR17">
        <f t="shared" si="14"/>
        <v>134.67690639002657</v>
      </c>
      <c r="AS17">
        <f t="shared" si="15"/>
        <v>51.608341259087332</v>
      </c>
      <c r="AT17">
        <f t="shared" si="16"/>
        <v>76.76877049592386</v>
      </c>
      <c r="AU17">
        <f t="shared" si="17"/>
        <v>263.05401814503779</v>
      </c>
      <c r="AW17">
        <v>14</v>
      </c>
      <c r="AX17">
        <f>(R17*SUMPRODUCT(K18:$K$23, X18:$X$23)-$AZ$3*SUMPRODUCT(K17:$K$22, W18:$W$23))/Z17</f>
        <v>1491.0209283118836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6.9358459999999999E-3</v>
      </c>
      <c r="O18">
        <f t="shared" si="29"/>
        <v>2181.8316635977385</v>
      </c>
      <c r="P18">
        <f t="shared" si="30"/>
        <v>109.09158317988692</v>
      </c>
      <c r="Q18" s="5">
        <f t="shared" si="31"/>
        <v>12.5</v>
      </c>
      <c r="R18">
        <f t="shared" si="0"/>
        <v>250000</v>
      </c>
      <c r="S18">
        <f t="shared" si="1"/>
        <v>1335.8879852291655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1211.0075441418658</v>
      </c>
      <c r="AC18">
        <f t="shared" si="2"/>
        <v>1066.6329943507592</v>
      </c>
      <c r="AE18">
        <f t="shared" si="3"/>
        <v>1742.0724388903996</v>
      </c>
      <c r="AF18">
        <f t="shared" si="4"/>
        <v>-87.103621944519972</v>
      </c>
      <c r="AG18">
        <f t="shared" si="5"/>
        <v>-9.9805616764322416</v>
      </c>
      <c r="AH18">
        <f t="shared" si="6"/>
        <v>-1408.3239328699165</v>
      </c>
      <c r="AI18">
        <f t="shared" si="7"/>
        <v>236.66432239953087</v>
      </c>
      <c r="AJ18">
        <f t="shared" si="8"/>
        <v>144.37454979110657</v>
      </c>
      <c r="AK18">
        <f t="shared" si="32"/>
        <v>200.90494291225093</v>
      </c>
      <c r="AL18">
        <f t="shared" si="9"/>
        <v>581.94381510288838</v>
      </c>
      <c r="AN18">
        <f t="shared" si="10"/>
        <v>670.76679470000761</v>
      </c>
      <c r="AO18">
        <f t="shared" si="11"/>
        <v>-33.538339735000378</v>
      </c>
      <c r="AP18">
        <f t="shared" si="12"/>
        <v>-3.842911015382509</v>
      </c>
      <c r="AQ18">
        <f t="shared" si="13"/>
        <v>-542.26041883318862</v>
      </c>
      <c r="AR18">
        <f t="shared" si="14"/>
        <v>91.125125116436038</v>
      </c>
      <c r="AS18">
        <f t="shared" si="15"/>
        <v>55.589912243442527</v>
      </c>
      <c r="AT18">
        <f t="shared" si="16"/>
        <v>77.35634959156647</v>
      </c>
      <c r="AU18">
        <f t="shared" si="17"/>
        <v>224.07138695144505</v>
      </c>
      <c r="AW18">
        <v>15</v>
      </c>
      <c r="AX18">
        <f>(R18*SUMPRODUCT(K19:$K$23, X19:$X$23)-$AZ$3*SUMPRODUCT(K18:$K$22, W19:$W$23))/Z18</f>
        <v>1335.8879852291655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7.4023869999999999E-3</v>
      </c>
      <c r="O19">
        <f t="shared" si="29"/>
        <v>2181.8316635977385</v>
      </c>
      <c r="P19">
        <f t="shared" si="30"/>
        <v>109.09158317988692</v>
      </c>
      <c r="Q19" s="5">
        <f t="shared" si="31"/>
        <v>12.5</v>
      </c>
      <c r="R19">
        <f t="shared" si="0"/>
        <v>250000</v>
      </c>
      <c r="S19">
        <f t="shared" si="1"/>
        <v>1149.8654112067395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1066.6329943507592</v>
      </c>
      <c r="AC19">
        <f t="shared" si="2"/>
        <v>902.12700767948968</v>
      </c>
      <c r="AE19">
        <f t="shared" si="3"/>
        <v>1711.7562201267947</v>
      </c>
      <c r="AF19">
        <f t="shared" si="4"/>
        <v>-85.587811006339734</v>
      </c>
      <c r="AG19">
        <f t="shared" si="5"/>
        <v>-9.806876079661599</v>
      </c>
      <c r="AH19">
        <f t="shared" si="6"/>
        <v>-1477.5996001264048</v>
      </c>
      <c r="AI19">
        <f t="shared" si="7"/>
        <v>138.76193291438858</v>
      </c>
      <c r="AJ19">
        <f t="shared" si="8"/>
        <v>164.50598667126951</v>
      </c>
      <c r="AK19">
        <f t="shared" si="32"/>
        <v>197.65162301478713</v>
      </c>
      <c r="AL19">
        <f t="shared" si="9"/>
        <v>500.9195426004452</v>
      </c>
      <c r="AN19">
        <f t="shared" si="10"/>
        <v>614.02445626224005</v>
      </c>
      <c r="AO19">
        <f t="shared" si="11"/>
        <v>-30.701222813112</v>
      </c>
      <c r="AP19">
        <f t="shared" si="12"/>
        <v>-3.5178267101604805</v>
      </c>
      <c r="AQ19">
        <f t="shared" si="13"/>
        <v>-530.03008277295112</v>
      </c>
      <c r="AR19">
        <f t="shared" si="14"/>
        <v>49.775323966016394</v>
      </c>
      <c r="AS19">
        <f t="shared" si="15"/>
        <v>59.009979242387338</v>
      </c>
      <c r="AT19">
        <f t="shared" si="16"/>
        <v>70.89965786250464</v>
      </c>
      <c r="AU19">
        <f t="shared" si="17"/>
        <v>179.68496107090834</v>
      </c>
      <c r="AW19">
        <v>16</v>
      </c>
      <c r="AX19">
        <f>(R19*SUMPRODUCT(K20:$K$23, X20:$X$23)-$AZ$3*SUMPRODUCT(K19:$K$22, W20:$W$23))/Z19</f>
        <v>1149.8654112067395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7.9366079999999995E-3</v>
      </c>
      <c r="O20">
        <f t="shared" si="29"/>
        <v>2181.8316635977385</v>
      </c>
      <c r="P20">
        <f t="shared" si="30"/>
        <v>109.09158317988692</v>
      </c>
      <c r="Q20" s="5">
        <f t="shared" si="31"/>
        <v>12.5</v>
      </c>
      <c r="R20">
        <f t="shared" si="0"/>
        <v>250000</v>
      </c>
      <c r="S20">
        <f t="shared" si="1"/>
        <v>917.73828373757101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902.12700767948968</v>
      </c>
      <c r="AC20">
        <f t="shared" si="2"/>
        <v>707.09708305662343</v>
      </c>
      <c r="AE20">
        <f t="shared" si="3"/>
        <v>1681.0531198148187</v>
      </c>
      <c r="AF20">
        <f t="shared" si="4"/>
        <v>-84.052655990740931</v>
      </c>
      <c r="AG20">
        <f t="shared" si="5"/>
        <v>-9.630973987716132</v>
      </c>
      <c r="AH20">
        <f t="shared" si="6"/>
        <v>-1556.6666229770176</v>
      </c>
      <c r="AI20">
        <f t="shared" si="7"/>
        <v>30.702866859344113</v>
      </c>
      <c r="AJ20">
        <f t="shared" si="8"/>
        <v>195.02992462286625</v>
      </c>
      <c r="AK20">
        <f t="shared" si="32"/>
        <v>135.70262170264371</v>
      </c>
      <c r="AL20">
        <f t="shared" si="9"/>
        <v>361.43541318485404</v>
      </c>
      <c r="AN20">
        <f t="shared" si="10"/>
        <v>571.95384642687191</v>
      </c>
      <c r="AO20">
        <f t="shared" si="11"/>
        <v>-28.597692321343594</v>
      </c>
      <c r="AP20">
        <f t="shared" si="12"/>
        <v>-3.276798663993552</v>
      </c>
      <c r="AQ20">
        <f t="shared" si="13"/>
        <v>-529.63315205298954</v>
      </c>
      <c r="AR20">
        <f t="shared" si="14"/>
        <v>10.446203388545175</v>
      </c>
      <c r="AS20">
        <f t="shared" si="15"/>
        <v>66.356092048226969</v>
      </c>
      <c r="AT20">
        <f t="shared" si="16"/>
        <v>46.170841086561111</v>
      </c>
      <c r="AU20">
        <f t="shared" si="17"/>
        <v>122.97313652333325</v>
      </c>
      <c r="AW20">
        <v>17</v>
      </c>
      <c r="AX20">
        <f>(R20*SUMPRODUCT(K21:$K$23, X21:$X$23)-$AZ$3*SUMPRODUCT(K20:$K$22, W21:$W$23))/Z20</f>
        <v>917.73828373757101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8.552947E-3</v>
      </c>
      <c r="O21">
        <f t="shared" si="29"/>
        <v>2181.8316635977385</v>
      </c>
      <c r="P21">
        <f t="shared" si="30"/>
        <v>109.09158317988692</v>
      </c>
      <c r="Q21" s="5">
        <f t="shared" si="31"/>
        <v>12.5</v>
      </c>
      <c r="R21">
        <f t="shared" si="0"/>
        <v>250000</v>
      </c>
      <c r="S21">
        <f t="shared" si="1"/>
        <v>642.17326790257732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707.09708305662343</v>
      </c>
      <c r="AC21">
        <f t="shared" si="2"/>
        <v>485.60068999095449</v>
      </c>
      <c r="AE21">
        <f t="shared" si="3"/>
        <v>1649.8646303787098</v>
      </c>
      <c r="AF21">
        <f t="shared" si="4"/>
        <v>-82.493231518935488</v>
      </c>
      <c r="AG21">
        <f t="shared" si="5"/>
        <v>-9.452291037763656</v>
      </c>
      <c r="AH21">
        <f t="shared" si="6"/>
        <v>-1647.4642015062948</v>
      </c>
      <c r="AI21">
        <f t="shared" si="7"/>
        <v>-89.545093684284211</v>
      </c>
      <c r="AJ21">
        <f t="shared" si="8"/>
        <v>221.49639306566894</v>
      </c>
      <c r="AK21">
        <f t="shared" si="32"/>
        <v>116.68023312231121</v>
      </c>
      <c r="AL21">
        <f t="shared" si="9"/>
        <v>248.63153250369595</v>
      </c>
      <c r="AN21">
        <f t="shared" si="10"/>
        <v>533.95074386727686</v>
      </c>
      <c r="AO21">
        <f t="shared" si="11"/>
        <v>-26.697537193363839</v>
      </c>
      <c r="AP21">
        <f t="shared" si="12"/>
        <v>-3.0590739009329493</v>
      </c>
      <c r="AQ21">
        <f t="shared" si="13"/>
        <v>-533.17388571877996</v>
      </c>
      <c r="AR21">
        <f t="shared" si="14"/>
        <v>-28.979752945799941</v>
      </c>
      <c r="AS21">
        <f t="shared" si="15"/>
        <v>71.683556131623604</v>
      </c>
      <c r="AT21">
        <f t="shared" si="16"/>
        <v>37.761581237101048</v>
      </c>
      <c r="AU21">
        <f t="shared" si="17"/>
        <v>80.465384422924714</v>
      </c>
      <c r="AW21">
        <v>18</v>
      </c>
      <c r="AX21">
        <f>(R21*SUMPRODUCT(K22:$K$23, X22:$X$23)-$AZ$3*SUMPRODUCT(K21:$K$22, W22:$W$23))/Z21</f>
        <v>642.17326790257732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9.2631359999999999E-3</v>
      </c>
      <c r="O22">
        <f t="shared" si="29"/>
        <v>2181.8316635977385</v>
      </c>
      <c r="P22">
        <f t="shared" si="30"/>
        <v>109.09158317988692</v>
      </c>
      <c r="Q22" s="5">
        <f t="shared" si="31"/>
        <v>12.5</v>
      </c>
      <c r="R22">
        <f t="shared" si="0"/>
        <v>250000</v>
      </c>
      <c r="S22">
        <f t="shared" si="1"/>
        <v>332.93820091782521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485.60068999095449</v>
      </c>
      <c r="AC22">
        <f t="shared" si="2"/>
        <v>246.91257035367693</v>
      </c>
      <c r="AE22">
        <f t="shared" si="3"/>
        <v>1618.0830636221351</v>
      </c>
      <c r="AF22">
        <f t="shared" si="4"/>
        <v>-80.90415318110675</v>
      </c>
      <c r="AG22">
        <f t="shared" si="5"/>
        <v>-9.2702102699916349</v>
      </c>
      <c r="AH22">
        <f t="shared" si="6"/>
        <v>-1751.1571478877177</v>
      </c>
      <c r="AI22">
        <f t="shared" si="7"/>
        <v>-223.24844771668086</v>
      </c>
      <c r="AJ22">
        <f t="shared" si="8"/>
        <v>238.68811963727757</v>
      </c>
      <c r="AK22">
        <f t="shared" si="32"/>
        <v>141.59457203023882</v>
      </c>
      <c r="AL22">
        <f t="shared" si="9"/>
        <v>157.03424395083553</v>
      </c>
      <c r="AN22">
        <f t="shared" si="10"/>
        <v>489.40670847743957</v>
      </c>
      <c r="AO22">
        <f t="shared" si="11"/>
        <v>-24.470335423871976</v>
      </c>
      <c r="AP22">
        <f t="shared" si="12"/>
        <v>-2.8038752750889979</v>
      </c>
      <c r="AQ22">
        <f t="shared" si="13"/>
        <v>-529.6564033344381</v>
      </c>
      <c r="AR22">
        <f t="shared" si="14"/>
        <v>-67.523905555959431</v>
      </c>
      <c r="AS22">
        <f t="shared" si="15"/>
        <v>72.193801177829286</v>
      </c>
      <c r="AT22">
        <f t="shared" si="16"/>
        <v>42.826808458439963</v>
      </c>
      <c r="AU22">
        <f t="shared" si="17"/>
        <v>47.496704080309826</v>
      </c>
      <c r="AW22">
        <v>19</v>
      </c>
      <c r="AX22">
        <f>(R22*SUMPRODUCT(K23:$K$23, X23:$X$23)-$AZ$3*SUMPRODUCT(K22:$K$22, W23:$W$23))/Z22</f>
        <v>332.93820091782521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1.011049E-2</v>
      </c>
      <c r="O23">
        <f t="shared" si="29"/>
        <v>2181.8316635977385</v>
      </c>
      <c r="P23">
        <f t="shared" si="30"/>
        <v>109.09158317988692</v>
      </c>
      <c r="Q23" s="5">
        <f t="shared" si="31"/>
        <v>12.5</v>
      </c>
      <c r="R23">
        <f t="shared" si="0"/>
        <v>250000</v>
      </c>
      <c r="S23">
        <f t="shared" si="1"/>
        <v>339.77116554480233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246.91257035367693</v>
      </c>
      <c r="AC23">
        <f t="shared" si="2"/>
        <v>246.9125703536769</v>
      </c>
      <c r="AE23">
        <f t="shared" si="3"/>
        <v>1585.5426203519926</v>
      </c>
      <c r="AF23">
        <f t="shared" si="4"/>
        <v>-79.277131017599629</v>
      </c>
      <c r="AG23">
        <f t="shared" si="5"/>
        <v>-9.0837817990590697</v>
      </c>
      <c r="AH23">
        <f t="shared" si="6"/>
        <v>-1874.5273646529542</v>
      </c>
      <c r="AI23">
        <f t="shared" si="7"/>
        <v>-377.34565711762048</v>
      </c>
      <c r="AJ23">
        <f t="shared" si="8"/>
        <v>0</v>
      </c>
      <c r="AK23">
        <f t="shared" si="32"/>
        <v>182.15520040159046</v>
      </c>
      <c r="AL23">
        <f t="shared" si="9"/>
        <v>-195.19045671603001</v>
      </c>
      <c r="AN23">
        <f t="shared" si="10"/>
        <v>434.42748415678147</v>
      </c>
      <c r="AO23">
        <f t="shared" si="11"/>
        <v>-21.721374207839073</v>
      </c>
      <c r="AP23">
        <f t="shared" si="12"/>
        <v>-2.4888920820799645</v>
      </c>
      <c r="AQ23">
        <f t="shared" si="13"/>
        <v>-513.60726388322416</v>
      </c>
      <c r="AR23">
        <f t="shared" si="14"/>
        <v>-103.39004601636178</v>
      </c>
      <c r="AS23">
        <f t="shared" si="15"/>
        <v>0</v>
      </c>
      <c r="AT23">
        <f t="shared" si="16"/>
        <v>49.90923890710021</v>
      </c>
      <c r="AU23">
        <f t="shared" si="17"/>
        <v>-53.480807109261569</v>
      </c>
      <c r="AW23">
        <v>20</v>
      </c>
      <c r="AX23">
        <f>(R23*SUMPRODUCT(K$23:$K24, X$23:$X24)-$AZ$3*SUMPRODUCT(K$22:$K23, W$23:$W24))/Z23</f>
        <v>339.77116554480233</v>
      </c>
    </row>
    <row r="25" spans="5:50" x14ac:dyDescent="0.25">
      <c r="AN25" s="6">
        <f t="shared" ref="AN25:AU25" si="33">SUM(AN3:AN23)</f>
        <v>20542.833970630265</v>
      </c>
      <c r="AO25" s="6">
        <f t="shared" si="33"/>
        <v>-2663.5154462298174</v>
      </c>
      <c r="AP25" s="6">
        <f t="shared" si="33"/>
        <v>-231.01014828334235</v>
      </c>
      <c r="AQ25" s="6">
        <f t="shared" si="33"/>
        <v>-12058.184210586385</v>
      </c>
      <c r="AR25" s="6">
        <f t="shared" si="33"/>
        <v>5590.1241655307194</v>
      </c>
      <c r="AS25" s="6">
        <f t="shared" si="33"/>
        <v>-759.44323557948962</v>
      </c>
      <c r="AT25" s="6">
        <f t="shared" si="33"/>
        <v>1908.4356854102959</v>
      </c>
      <c r="AU25" s="7">
        <f t="shared" si="33"/>
        <v>6739.1166153615259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047DC-29AE-4727-BE8A-34B3C9016DED}">
  <sheetPr codeName="Sheet61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'T.26.04.D'!C3*(1+C12)</f>
        <v>2170.8719348424206</v>
      </c>
      <c r="K3">
        <v>1</v>
      </c>
      <c r="L3" s="2">
        <v>0</v>
      </c>
      <c r="O3">
        <f>$C$3</f>
        <v>2170.8719348424206</v>
      </c>
      <c r="P3">
        <f>O3*B5</f>
        <v>1736.6975478739366</v>
      </c>
      <c r="Q3" s="5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2170.8719348424206</v>
      </c>
      <c r="AF3">
        <f t="shared" ref="AF3:AF23" si="4">-$Z3*P3</f>
        <v>-1736.6975478739366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308.35683106848398</v>
      </c>
      <c r="AJ3">
        <f t="shared" ref="AJ3:AJ23" si="8">AB3-AC3</f>
        <v>0</v>
      </c>
      <c r="AL3">
        <f t="shared" ref="AL3:AL23" si="9">SUM(AI3:AK3)</f>
        <v>308.35683106848398</v>
      </c>
      <c r="AN3">
        <f t="shared" ref="AN3:AN23" si="10">AE3*$K3</f>
        <v>2170.8719348424206</v>
      </c>
      <c r="AO3">
        <f t="shared" ref="AO3:AO23" si="11">AF3*$K3</f>
        <v>-1736.6975478739366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308.35683106848398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308.35683106848398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1132.0953517657815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2.341728E-3</v>
      </c>
      <c r="R4">
        <f t="shared" si="0"/>
        <v>500000</v>
      </c>
      <c r="S4">
        <f t="shared" si="1"/>
        <v>34.040947310946855</v>
      </c>
      <c r="U4">
        <f t="shared" ref="U4:U23" si="21">M4</f>
        <v>2.341728E-3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2.341728E-3</v>
      </c>
      <c r="Y4">
        <f t="shared" ref="Y4:Y23" si="25">V4*W4</f>
        <v>0.01</v>
      </c>
      <c r="Z4">
        <f t="shared" ref="Z4:Z23" si="26">MAX(0, W4-X4-Y4)</f>
        <v>0.987658272</v>
      </c>
      <c r="AB4">
        <f t="shared" ref="AB4:AB23" si="27">AC3</f>
        <v>0</v>
      </c>
      <c r="AC4">
        <f t="shared" si="2"/>
        <v>33.620823198372818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-1170.864</v>
      </c>
      <c r="AI4">
        <f t="shared" si="7"/>
        <v>-1170.864</v>
      </c>
      <c r="AJ4">
        <f t="shared" si="8"/>
        <v>-33.620823198372818</v>
      </c>
      <c r="AK4">
        <f>G4*MAX(0, SUM(AB4, AE4:AF4))</f>
        <v>0</v>
      </c>
      <c r="AL4">
        <f t="shared" si="9"/>
        <v>-1204.4848231983729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-1098.4745285674078</v>
      </c>
      <c r="AR4">
        <f t="shared" si="14"/>
        <v>-1098.4745285674078</v>
      </c>
      <c r="AS4">
        <f t="shared" si="15"/>
        <v>-31.542192699477262</v>
      </c>
      <c r="AT4">
        <f t="shared" si="16"/>
        <v>0</v>
      </c>
      <c r="AU4">
        <f t="shared" si="17"/>
        <v>-1130.016721266885</v>
      </c>
      <c r="AW4">
        <v>1</v>
      </c>
      <c r="AX4">
        <f>(R4*SUMPRODUCT(K5:$K$23, X5:$X$23)-$AZ$3*SUMPRODUCT(K4:$K$22, W5:$W$23))/Z4</f>
        <v>34.040947310946855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2.3453380000000002E-3</v>
      </c>
      <c r="O5">
        <f t="shared" ref="O5:O23" si="29">$C$3</f>
        <v>2170.8719348424206</v>
      </c>
      <c r="P5">
        <f t="shared" ref="P5:P23" si="30">O5*$C$5</f>
        <v>108.54359674212104</v>
      </c>
      <c r="Q5" s="5">
        <f t="shared" ref="Q5:Q23" si="31">$C$8</f>
        <v>12.5</v>
      </c>
      <c r="R5">
        <f t="shared" si="0"/>
        <v>500000</v>
      </c>
      <c r="S5">
        <f t="shared" si="1"/>
        <v>84.514093903295105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33.620823198372818</v>
      </c>
      <c r="AC5">
        <f t="shared" si="2"/>
        <v>82.440565693470489</v>
      </c>
      <c r="AE5">
        <f t="shared" si="3"/>
        <v>2117.610236243806</v>
      </c>
      <c r="AF5">
        <f t="shared" si="4"/>
        <v>-105.88051181219032</v>
      </c>
      <c r="AG5">
        <f t="shared" si="5"/>
        <v>-12.193316210045801</v>
      </c>
      <c r="AH5">
        <f t="shared" si="6"/>
        <v>-1158.196238167968</v>
      </c>
      <c r="AI5">
        <f t="shared" si="7"/>
        <v>841.3401700536017</v>
      </c>
      <c r="AJ5">
        <f t="shared" si="8"/>
        <v>-48.819742495097671</v>
      </c>
      <c r="AK5">
        <f>G5*SUM(AB5, AE5:AF5)</f>
        <v>83.859372452829533</v>
      </c>
      <c r="AL5">
        <f t="shared" si="9"/>
        <v>876.3798000113336</v>
      </c>
      <c r="AN5">
        <f t="shared" si="10"/>
        <v>1828.68881456132</v>
      </c>
      <c r="AO5">
        <f t="shared" si="11"/>
        <v>-91.434440728066022</v>
      </c>
      <c r="AP5">
        <f t="shared" si="12"/>
        <v>-10.529690773157361</v>
      </c>
      <c r="AQ5">
        <f t="shared" si="13"/>
        <v>-1000.1748525553089</v>
      </c>
      <c r="AR5">
        <f t="shared" si="14"/>
        <v>726.54983050478756</v>
      </c>
      <c r="AS5">
        <f t="shared" si="15"/>
        <v>-42.158899453048576</v>
      </c>
      <c r="AT5">
        <f t="shared" si="16"/>
        <v>72.417810310851351</v>
      </c>
      <c r="AU5">
        <f t="shared" si="17"/>
        <v>756.80874136259035</v>
      </c>
      <c r="AW5">
        <v>2</v>
      </c>
      <c r="AX5">
        <f>(R5*SUMPRODUCT(K6:$K$23, X6:$X$23)-$AZ$3*SUMPRODUCT(K5:$K$22, W6:$W$23))/Z5</f>
        <v>84.514093903295105</v>
      </c>
    </row>
    <row r="6" spans="1:52" x14ac:dyDescent="0.25">
      <c r="A6" t="s">
        <v>16</v>
      </c>
      <c r="C6" s="2"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2.3489470000000001E-3</v>
      </c>
      <c r="O6">
        <f t="shared" si="29"/>
        <v>2170.8719348424206</v>
      </c>
      <c r="P6">
        <f t="shared" si="30"/>
        <v>108.54359674212104</v>
      </c>
      <c r="Q6" s="5">
        <f t="shared" si="31"/>
        <v>12.5</v>
      </c>
      <c r="R6">
        <f t="shared" si="0"/>
        <v>500000</v>
      </c>
      <c r="S6">
        <f t="shared" si="1"/>
        <v>149.28191846453959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82.440565693470489</v>
      </c>
      <c r="AC6">
        <f t="shared" si="2"/>
        <v>143.82108550294288</v>
      </c>
      <c r="AE6">
        <f t="shared" si="3"/>
        <v>2091.4599796697739</v>
      </c>
      <c r="AF6">
        <f t="shared" si="4"/>
        <v>-104.5729989834887</v>
      </c>
      <c r="AG6">
        <f t="shared" si="5"/>
        <v>-12.042741594413704</v>
      </c>
      <c r="AH6">
        <f t="shared" si="6"/>
        <v>-1145.658141265538</v>
      </c>
      <c r="AI6">
        <f t="shared" si="7"/>
        <v>829.18609782633348</v>
      </c>
      <c r="AJ6">
        <f t="shared" si="8"/>
        <v>-61.380519809472389</v>
      </c>
      <c r="AK6">
        <f>G6*SUM(AB6, AE6:AF6)</f>
        <v>121.05566146321573</v>
      </c>
      <c r="AL6">
        <f t="shared" si="9"/>
        <v>888.86123948007685</v>
      </c>
      <c r="AN6">
        <f t="shared" si="10"/>
        <v>1628.8838684260547</v>
      </c>
      <c r="AO6">
        <f t="shared" si="11"/>
        <v>-81.444193421302742</v>
      </c>
      <c r="AP6">
        <f t="shared" si="12"/>
        <v>-9.3792029039260925</v>
      </c>
      <c r="AQ6">
        <f t="shared" si="13"/>
        <v>-892.26859857632246</v>
      </c>
      <c r="AR6">
        <f t="shared" si="14"/>
        <v>645.79187352450344</v>
      </c>
      <c r="AS6">
        <f t="shared" si="15"/>
        <v>-47.804758171390809</v>
      </c>
      <c r="AT6">
        <f t="shared" si="16"/>
        <v>94.281323121569784</v>
      </c>
      <c r="AU6">
        <f t="shared" si="17"/>
        <v>692.2684384746824</v>
      </c>
      <c r="AW6">
        <v>3</v>
      </c>
      <c r="AX6">
        <f>(R6*SUMPRODUCT(K7:$K$23, X7:$X$23)-$AZ$3*SUMPRODUCT(K6:$K$22, W7:$W$23))/Z6</f>
        <v>149.28191846453959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2.353459E-3</v>
      </c>
      <c r="O7">
        <f t="shared" si="29"/>
        <v>2170.8719348424206</v>
      </c>
      <c r="P7">
        <f t="shared" si="30"/>
        <v>108.54359674212104</v>
      </c>
      <c r="Q7" s="5">
        <f t="shared" si="31"/>
        <v>12.5</v>
      </c>
      <c r="R7">
        <f t="shared" si="0"/>
        <v>500000</v>
      </c>
      <c r="S7">
        <f t="shared" si="1"/>
        <v>203.89846636679019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143.82108550294288</v>
      </c>
      <c r="AC7">
        <f t="shared" si="2"/>
        <v>194.01301328774844</v>
      </c>
      <c r="AE7">
        <f t="shared" si="3"/>
        <v>2065.6232145607823</v>
      </c>
      <c r="AF7">
        <f t="shared" si="4"/>
        <v>-103.28116072803913</v>
      </c>
      <c r="AG7">
        <f t="shared" si="5"/>
        <v>-11.893972079879518</v>
      </c>
      <c r="AH7">
        <f t="shared" si="6"/>
        <v>-1133.6839436018911</v>
      </c>
      <c r="AI7">
        <f t="shared" si="7"/>
        <v>816.76413815097271</v>
      </c>
      <c r="AJ7">
        <f t="shared" si="8"/>
        <v>-50.191927784805557</v>
      </c>
      <c r="AK7">
        <f>G7*SUM(AB7, AE7:AF7)</f>
        <v>103.41261014138219</v>
      </c>
      <c r="AL7">
        <f t="shared" si="9"/>
        <v>869.98482050754933</v>
      </c>
      <c r="AN7">
        <f t="shared" si="10"/>
        <v>1456.2881491279913</v>
      </c>
      <c r="AO7">
        <f t="shared" si="11"/>
        <v>-72.814407456399579</v>
      </c>
      <c r="AP7">
        <f t="shared" si="12"/>
        <v>-8.38538725934621</v>
      </c>
      <c r="AQ7">
        <f t="shared" si="13"/>
        <v>-799.2602330794241</v>
      </c>
      <c r="AR7">
        <f t="shared" si="14"/>
        <v>575.82812133282152</v>
      </c>
      <c r="AS7">
        <f t="shared" si="15"/>
        <v>-35.385886980575201</v>
      </c>
      <c r="AT7">
        <f t="shared" si="16"/>
        <v>72.907080806268965</v>
      </c>
      <c r="AU7">
        <f t="shared" si="17"/>
        <v>613.34931515851531</v>
      </c>
      <c r="AW7">
        <v>4</v>
      </c>
      <c r="AX7">
        <f>(R7*SUMPRODUCT(K8:$K$23, X8:$X$23)-$AZ$3*SUMPRODUCT(K7:$K$22, W8:$W$23))/Z7</f>
        <v>203.89846636679019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2.358874E-3</v>
      </c>
      <c r="O8">
        <f t="shared" si="29"/>
        <v>2170.8719348424206</v>
      </c>
      <c r="P8">
        <f t="shared" si="30"/>
        <v>108.54359674212104</v>
      </c>
      <c r="Q8" s="5">
        <f t="shared" si="31"/>
        <v>12.5</v>
      </c>
      <c r="R8">
        <f t="shared" si="0"/>
        <v>500000</v>
      </c>
      <c r="S8">
        <f t="shared" si="1"/>
        <v>229.56902516453133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194.01301328774844</v>
      </c>
      <c r="AC8">
        <f t="shared" si="2"/>
        <v>215.73934590442423</v>
      </c>
      <c r="AE8">
        <f t="shared" si="3"/>
        <v>2040.0944375205506</v>
      </c>
      <c r="AF8">
        <f t="shared" si="4"/>
        <v>-102.00472187602753</v>
      </c>
      <c r="AG8">
        <f t="shared" si="5"/>
        <v>-11.746975977584768</v>
      </c>
      <c r="AH8">
        <f t="shared" si="6"/>
        <v>-1122.2552598381487</v>
      </c>
      <c r="AI8">
        <f t="shared" si="7"/>
        <v>804.08747982878958</v>
      </c>
      <c r="AJ8">
        <f t="shared" si="8"/>
        <v>-21.726332616675791</v>
      </c>
      <c r="AK8">
        <f t="shared" ref="AK8:AK23" si="32">G8*SUM(AB8:AB8, AE8:AF8)</f>
        <v>45.413788126257394</v>
      </c>
      <c r="AL8">
        <f t="shared" si="9"/>
        <v>827.77493533837117</v>
      </c>
      <c r="AN8">
        <f t="shared" si="10"/>
        <v>1341.0629998929837</v>
      </c>
      <c r="AO8">
        <f t="shared" si="11"/>
        <v>-67.053149994649189</v>
      </c>
      <c r="AP8">
        <f t="shared" si="12"/>
        <v>-7.7219145126030249</v>
      </c>
      <c r="AQ8">
        <f t="shared" si="13"/>
        <v>-737.71830250827156</v>
      </c>
      <c r="AR8">
        <f t="shared" si="14"/>
        <v>528.56963287745998</v>
      </c>
      <c r="AS8">
        <f t="shared" si="15"/>
        <v>-14.281878456079323</v>
      </c>
      <c r="AT8">
        <f t="shared" si="16"/>
        <v>29.852907699273903</v>
      </c>
      <c r="AU8">
        <f t="shared" si="17"/>
        <v>544.1406621206545</v>
      </c>
      <c r="AW8">
        <v>5</v>
      </c>
      <c r="AX8">
        <f>(R8*SUMPRODUCT(K9:$K$23, X9:$X$23)-$AZ$3*SUMPRODUCT(K8:$K$22, W9:$W$23))/Z8</f>
        <v>229.56902516453133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2.3678979999999998E-3</v>
      </c>
      <c r="O9">
        <f t="shared" si="29"/>
        <v>2170.8719348424206</v>
      </c>
      <c r="P9">
        <f t="shared" si="30"/>
        <v>108.54359674212104</v>
      </c>
      <c r="Q9" s="5">
        <f t="shared" si="31"/>
        <v>12.5</v>
      </c>
      <c r="R9">
        <f t="shared" si="0"/>
        <v>500000</v>
      </c>
      <c r="S9">
        <f t="shared" si="1"/>
        <v>237.02473427881054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215.73934590442423</v>
      </c>
      <c r="AC9">
        <f t="shared" si="2"/>
        <v>219.99101009370224</v>
      </c>
      <c r="AE9">
        <f t="shared" si="3"/>
        <v>2014.8627576069291</v>
      </c>
      <c r="AF9">
        <f t="shared" si="4"/>
        <v>-100.74313788034647</v>
      </c>
      <c r="AG9">
        <f t="shared" si="5"/>
        <v>-11.60169057688555</v>
      </c>
      <c r="AH9">
        <f t="shared" si="6"/>
        <v>-1112.6256369348407</v>
      </c>
      <c r="AI9">
        <f t="shared" si="7"/>
        <v>789.8922922148563</v>
      </c>
      <c r="AJ9">
        <f t="shared" si="8"/>
        <v>-4.2516641892780171</v>
      </c>
      <c r="AK9">
        <f t="shared" si="32"/>
        <v>12.56616789722294</v>
      </c>
      <c r="AL9">
        <f t="shared" si="9"/>
        <v>798.20679592280123</v>
      </c>
      <c r="AN9">
        <f t="shared" si="10"/>
        <v>1258.7691213635558</v>
      </c>
      <c r="AO9">
        <f t="shared" si="11"/>
        <v>-62.9384560681778</v>
      </c>
      <c r="AP9">
        <f t="shared" si="12"/>
        <v>-7.2480618338209775</v>
      </c>
      <c r="AQ9">
        <f t="shared" si="13"/>
        <v>-695.10381792676981</v>
      </c>
      <c r="AR9">
        <f t="shared" si="14"/>
        <v>493.47878553478722</v>
      </c>
      <c r="AS9">
        <f t="shared" si="15"/>
        <v>-2.6561926243685412</v>
      </c>
      <c r="AT9">
        <f t="shared" si="16"/>
        <v>7.8506111958123199</v>
      </c>
      <c r="AU9">
        <f t="shared" si="17"/>
        <v>498.67320410623103</v>
      </c>
      <c r="AW9">
        <v>6</v>
      </c>
      <c r="AX9">
        <f>(R9*SUMPRODUCT(K10:$K$23, X10:$X$23)-$AZ$3*SUMPRODUCT(K9:$K$22, W10:$W$23))/Z9</f>
        <v>237.02473427881054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2.3778240000000002E-3</v>
      </c>
      <c r="O10">
        <f t="shared" si="29"/>
        <v>2170.8719348424206</v>
      </c>
      <c r="P10">
        <f t="shared" si="30"/>
        <v>108.54359674212104</v>
      </c>
      <c r="Q10" s="5">
        <f t="shared" si="31"/>
        <v>12.5</v>
      </c>
      <c r="R10">
        <f t="shared" si="0"/>
        <v>500000</v>
      </c>
      <c r="S10">
        <f t="shared" si="1"/>
        <v>241.56903537223346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219.99101009370224</v>
      </c>
      <c r="AC10">
        <f t="shared" si="2"/>
        <v>221.43351983282719</v>
      </c>
      <c r="AE10">
        <f t="shared" si="3"/>
        <v>1989.9231410091161</v>
      </c>
      <c r="AF10">
        <f t="shared" si="4"/>
        <v>-99.496157050455821</v>
      </c>
      <c r="AG10">
        <f t="shared" si="5"/>
        <v>-11.458086892822404</v>
      </c>
      <c r="AH10">
        <f t="shared" si="6"/>
        <v>-1103.4711317716924</v>
      </c>
      <c r="AI10">
        <f t="shared" si="7"/>
        <v>775.49776529414544</v>
      </c>
      <c r="AJ10">
        <f t="shared" si="8"/>
        <v>-1.4425097391249437</v>
      </c>
      <c r="AK10">
        <f t="shared" si="32"/>
        <v>8.6527137756146875</v>
      </c>
      <c r="AL10">
        <f t="shared" si="9"/>
        <v>782.70796933063514</v>
      </c>
      <c r="AN10">
        <f t="shared" si="10"/>
        <v>1181.1765308529057</v>
      </c>
      <c r="AO10">
        <f t="shared" si="11"/>
        <v>-59.058826542645292</v>
      </c>
      <c r="AP10">
        <f t="shared" si="12"/>
        <v>-6.8012794300245369</v>
      </c>
      <c r="AQ10">
        <f t="shared" si="13"/>
        <v>-654.99725917125068</v>
      </c>
      <c r="AR10">
        <f t="shared" si="14"/>
        <v>460.31916570898517</v>
      </c>
      <c r="AS10">
        <f t="shared" si="15"/>
        <v>-0.85624344692885068</v>
      </c>
      <c r="AT10">
        <f t="shared" si="16"/>
        <v>5.1360689412158971</v>
      </c>
      <c r="AU10">
        <f t="shared" si="17"/>
        <v>464.59899120327219</v>
      </c>
      <c r="AW10">
        <v>7</v>
      </c>
      <c r="AX10">
        <f>(R10*SUMPRODUCT(K11:$K$23, X11:$X$23)-$AZ$3*SUMPRODUCT(K10:$K$22, W11:$W$23))/Z10</f>
        <v>241.56903537223346</v>
      </c>
    </row>
    <row r="11" spans="1:52" x14ac:dyDescent="0.25">
      <c r="A11" t="s">
        <v>33</v>
      </c>
      <c r="C11" s="25">
        <f>AU25</f>
        <v>6534.6925142795262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2.3886530000000001E-3</v>
      </c>
      <c r="O11">
        <f t="shared" si="29"/>
        <v>2170.8719348424206</v>
      </c>
      <c r="P11">
        <f t="shared" si="30"/>
        <v>108.54359674212104</v>
      </c>
      <c r="Q11" s="5">
        <f t="shared" si="31"/>
        <v>12.5</v>
      </c>
      <c r="R11">
        <f t="shared" si="0"/>
        <v>500000</v>
      </c>
      <c r="S11">
        <f t="shared" si="1"/>
        <v>242.35395734003095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221.43351983282719</v>
      </c>
      <c r="AC11">
        <f t="shared" si="2"/>
        <v>219.40083953158501</v>
      </c>
      <c r="AE11">
        <f t="shared" si="3"/>
        <v>1965.2706737184842</v>
      </c>
      <c r="AF11">
        <f t="shared" si="4"/>
        <v>-98.263533685924216</v>
      </c>
      <c r="AG11">
        <f t="shared" si="5"/>
        <v>-11.316136630263379</v>
      </c>
      <c r="AH11">
        <f t="shared" si="6"/>
        <v>-1094.7757452320366</v>
      </c>
      <c r="AI11">
        <f t="shared" si="7"/>
        <v>760.91525817026013</v>
      </c>
      <c r="AJ11">
        <f t="shared" si="8"/>
        <v>2.0326803012421806</v>
      </c>
      <c r="AK11">
        <f t="shared" si="32"/>
        <v>5.012257583676929</v>
      </c>
      <c r="AL11">
        <f t="shared" si="9"/>
        <v>767.96019605517927</v>
      </c>
      <c r="AN11">
        <f t="shared" si="10"/>
        <v>1109.4087918976941</v>
      </c>
      <c r="AO11">
        <f t="shared" si="11"/>
        <v>-55.470439594884702</v>
      </c>
      <c r="AP11">
        <f t="shared" si="12"/>
        <v>-6.3880368418544222</v>
      </c>
      <c r="AQ11">
        <f t="shared" si="13"/>
        <v>-618.00842660452304</v>
      </c>
      <c r="AR11">
        <f t="shared" si="14"/>
        <v>429.54188885643191</v>
      </c>
      <c r="AS11">
        <f t="shared" si="15"/>
        <v>1.1474619895734306</v>
      </c>
      <c r="AT11">
        <f t="shared" si="16"/>
        <v>2.8294538278871264</v>
      </c>
      <c r="AU11">
        <f t="shared" si="17"/>
        <v>433.51880467389248</v>
      </c>
      <c r="AW11">
        <v>8</v>
      </c>
      <c r="AX11">
        <f>(R11*SUMPRODUCT(K12:$K$23, X12:$X$23)-$AZ$3*SUMPRODUCT(K11:$K$22, W12:$W$23))/Z11</f>
        <v>242.35395734003095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2.4012859999999999E-3</v>
      </c>
      <c r="O12">
        <f t="shared" si="29"/>
        <v>2170.8719348424206</v>
      </c>
      <c r="P12">
        <f t="shared" si="30"/>
        <v>108.54359674212104</v>
      </c>
      <c r="Q12" s="5">
        <f t="shared" si="31"/>
        <v>12.5</v>
      </c>
      <c r="R12">
        <f t="shared" si="0"/>
        <v>500000</v>
      </c>
      <c r="S12">
        <f t="shared" si="1"/>
        <v>240.07634585802711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219.40083953158501</v>
      </c>
      <c r="AC12">
        <f t="shared" si="2"/>
        <v>214.64365617845669</v>
      </c>
      <c r="AE12">
        <f t="shared" si="3"/>
        <v>1940.8987900262887</v>
      </c>
      <c r="AF12">
        <f t="shared" si="4"/>
        <v>-97.044939501314431</v>
      </c>
      <c r="AG12">
        <f t="shared" si="5"/>
        <v>-11.175801983496408</v>
      </c>
      <c r="AH12">
        <f t="shared" si="6"/>
        <v>-1086.931218573545</v>
      </c>
      <c r="AI12">
        <f t="shared" si="7"/>
        <v>745.74682996793263</v>
      </c>
      <c r="AJ12">
        <f t="shared" si="8"/>
        <v>4.7571833531283119</v>
      </c>
      <c r="AK12">
        <f t="shared" si="32"/>
        <v>4.7454857871300868</v>
      </c>
      <c r="AL12">
        <f t="shared" si="9"/>
        <v>755.249499108191</v>
      </c>
      <c r="AN12">
        <f t="shared" si="10"/>
        <v>1041.5920678566938</v>
      </c>
      <c r="AO12">
        <f t="shared" si="11"/>
        <v>-52.079603392834692</v>
      </c>
      <c r="AP12">
        <f t="shared" si="12"/>
        <v>-5.9975444148683801</v>
      </c>
      <c r="AQ12">
        <f t="shared" si="13"/>
        <v>-583.3065285988871</v>
      </c>
      <c r="AR12">
        <f t="shared" si="14"/>
        <v>400.20839145010348</v>
      </c>
      <c r="AS12">
        <f t="shared" si="15"/>
        <v>2.552963849233604</v>
      </c>
      <c r="AT12">
        <f t="shared" si="16"/>
        <v>2.5466862978127924</v>
      </c>
      <c r="AU12">
        <f t="shared" si="17"/>
        <v>405.3080415971499</v>
      </c>
      <c r="AW12">
        <v>9</v>
      </c>
      <c r="AX12">
        <f>(R12*SUMPRODUCT(K13:$K$23, X13:$X$23)-$AZ$3*SUMPRODUCT(K12:$K$22, W13:$W$23))/Z12</f>
        <v>240.07634585802711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2.4148220000000001E-3</v>
      </c>
      <c r="O13">
        <f t="shared" si="29"/>
        <v>2170.8719348424206</v>
      </c>
      <c r="P13">
        <f t="shared" si="30"/>
        <v>108.54359674212104</v>
      </c>
      <c r="Q13" s="5">
        <f t="shared" si="31"/>
        <v>12.5</v>
      </c>
      <c r="R13">
        <f t="shared" si="0"/>
        <v>500000</v>
      </c>
      <c r="S13">
        <f t="shared" si="1"/>
        <v>234.42102994935664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214.64365617845669</v>
      </c>
      <c r="AC13">
        <f t="shared" si="2"/>
        <v>206.98545014606452</v>
      </c>
      <c r="AE13">
        <f t="shared" si="3"/>
        <v>1916.8028770280971</v>
      </c>
      <c r="AF13">
        <f t="shared" si="4"/>
        <v>-95.840143851404861</v>
      </c>
      <c r="AG13">
        <f t="shared" si="5"/>
        <v>-11.037056391164054</v>
      </c>
      <c r="AH13">
        <f t="shared" si="6"/>
        <v>-1079.5028998956304</v>
      </c>
      <c r="AI13">
        <f t="shared" si="7"/>
        <v>730.4227768898977</v>
      </c>
      <c r="AJ13">
        <f t="shared" si="8"/>
        <v>7.6582060323921723</v>
      </c>
      <c r="AK13">
        <f t="shared" si="32"/>
        <v>4.0712127787102981</v>
      </c>
      <c r="AL13">
        <f t="shared" si="9"/>
        <v>742.15219570100021</v>
      </c>
      <c r="AN13">
        <f t="shared" si="10"/>
        <v>978.09345605937142</v>
      </c>
      <c r="AO13">
        <f t="shared" si="11"/>
        <v>-48.904672802968577</v>
      </c>
      <c r="AP13">
        <f t="shared" si="12"/>
        <v>-5.631915915680036</v>
      </c>
      <c r="AQ13">
        <f t="shared" si="13"/>
        <v>-550.84157835889653</v>
      </c>
      <c r="AR13">
        <f t="shared" si="14"/>
        <v>372.71528898182629</v>
      </c>
      <c r="AS13">
        <f t="shared" si="15"/>
        <v>3.9077785698291132</v>
      </c>
      <c r="AT13">
        <f t="shared" si="16"/>
        <v>2.077431448379166</v>
      </c>
      <c r="AU13">
        <f t="shared" si="17"/>
        <v>378.7004990000346</v>
      </c>
      <c r="AW13">
        <v>10</v>
      </c>
      <c r="AX13">
        <f>(R13*SUMPRODUCT(K14:$K$23, X14:$X$23)-$AZ$3*SUMPRODUCT(K13:$K$22, W14:$W$23))/Z13</f>
        <v>234.42102994935664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2.4301629999999999E-3</v>
      </c>
      <c r="O14">
        <f t="shared" si="29"/>
        <v>2170.8719348424206</v>
      </c>
      <c r="P14">
        <f t="shared" si="30"/>
        <v>108.54359674212104</v>
      </c>
      <c r="Q14" s="5">
        <f t="shared" si="31"/>
        <v>12.5</v>
      </c>
      <c r="R14">
        <f t="shared" si="0"/>
        <v>500000</v>
      </c>
      <c r="S14">
        <f t="shared" si="1"/>
        <v>225.1857267654797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206.98545014606452</v>
      </c>
      <c r="AC14">
        <f t="shared" si="2"/>
        <v>196.35950337978193</v>
      </c>
      <c r="AE14">
        <f t="shared" si="3"/>
        <v>1892.9767048277686</v>
      </c>
      <c r="AF14">
        <f t="shared" si="4"/>
        <v>-94.64883524138844</v>
      </c>
      <c r="AG14">
        <f t="shared" si="5"/>
        <v>-10.899863981181692</v>
      </c>
      <c r="AH14">
        <f t="shared" si="6"/>
        <v>-1072.8738428288164</v>
      </c>
      <c r="AI14">
        <f t="shared" si="7"/>
        <v>714.5541627763821</v>
      </c>
      <c r="AJ14">
        <f t="shared" si="8"/>
        <v>10.625946766282595</v>
      </c>
      <c r="AK14">
        <f t="shared" si="32"/>
        <v>3.6095639755184004</v>
      </c>
      <c r="AL14">
        <f t="shared" si="9"/>
        <v>728.78967351818312</v>
      </c>
      <c r="AN14">
        <f t="shared" si="10"/>
        <v>918.71371026376244</v>
      </c>
      <c r="AO14">
        <f t="shared" si="11"/>
        <v>-45.935685513188126</v>
      </c>
      <c r="AP14">
        <f t="shared" si="12"/>
        <v>-5.2900040734695049</v>
      </c>
      <c r="AQ14">
        <f t="shared" si="13"/>
        <v>-520.69521314045051</v>
      </c>
      <c r="AR14">
        <f t="shared" si="14"/>
        <v>346.79280753665432</v>
      </c>
      <c r="AS14">
        <f t="shared" si="15"/>
        <v>5.1570645078830593</v>
      </c>
      <c r="AT14">
        <f t="shared" si="16"/>
        <v>1.7518207719754506</v>
      </c>
      <c r="AU14">
        <f t="shared" si="17"/>
        <v>353.70169281651283</v>
      </c>
      <c r="AW14">
        <v>11</v>
      </c>
      <c r="AX14">
        <f>(R14*SUMPRODUCT(K15:$K$23, X15:$X$23)-$AZ$3*SUMPRODUCT(K14:$K$22, W15:$W$23))/Z14</f>
        <v>225.1857267654797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2.4518209999999999E-3</v>
      </c>
      <c r="O15">
        <f t="shared" si="29"/>
        <v>2170.8719348424206</v>
      </c>
      <c r="P15">
        <f t="shared" si="30"/>
        <v>108.54359674212104</v>
      </c>
      <c r="Q15" s="5">
        <f t="shared" si="31"/>
        <v>12.5</v>
      </c>
      <c r="R15">
        <f t="shared" si="0"/>
        <v>500000</v>
      </c>
      <c r="S15">
        <f t="shared" si="1"/>
        <v>211.64532713965534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196.35950337978193</v>
      </c>
      <c r="AC15">
        <f t="shared" si="2"/>
        <v>182.25440851907206</v>
      </c>
      <c r="AE15">
        <f t="shared" si="3"/>
        <v>1869.4056977420835</v>
      </c>
      <c r="AF15">
        <f t="shared" si="4"/>
        <v>-93.470284887104185</v>
      </c>
      <c r="AG15">
        <f t="shared" si="5"/>
        <v>-10.76414082596367</v>
      </c>
      <c r="AH15">
        <f t="shared" si="6"/>
        <v>-1068.980616248195</v>
      </c>
      <c r="AI15">
        <f t="shared" si="7"/>
        <v>696.19065578082063</v>
      </c>
      <c r="AJ15">
        <f t="shared" si="8"/>
        <v>14.105094860709869</v>
      </c>
      <c r="AK15">
        <f t="shared" si="32"/>
        <v>8.0864091565625209</v>
      </c>
      <c r="AL15">
        <f t="shared" si="9"/>
        <v>718.38215979809297</v>
      </c>
      <c r="AN15">
        <f t="shared" si="10"/>
        <v>862.50979332000395</v>
      </c>
      <c r="AO15">
        <f t="shared" si="11"/>
        <v>-43.125489666000206</v>
      </c>
      <c r="AP15">
        <f t="shared" si="12"/>
        <v>-4.9663788284603019</v>
      </c>
      <c r="AQ15">
        <f t="shared" si="13"/>
        <v>-493.20821665246029</v>
      </c>
      <c r="AR15">
        <f t="shared" si="14"/>
        <v>321.20970817308324</v>
      </c>
      <c r="AS15">
        <f t="shared" si="15"/>
        <v>6.5078342639931321</v>
      </c>
      <c r="AT15">
        <f t="shared" si="16"/>
        <v>3.7309221314302392</v>
      </c>
      <c r="AU15">
        <f t="shared" si="17"/>
        <v>331.44846456850655</v>
      </c>
      <c r="AW15">
        <v>12</v>
      </c>
      <c r="AX15">
        <f>(R15*SUMPRODUCT(K16:$K$23, X16:$X$23)-$AZ$3*SUMPRODUCT(K15:$K$22, W16:$W$23))/Z15</f>
        <v>211.64532713965534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2.4770880000000001E-3</v>
      </c>
      <c r="O16">
        <f t="shared" si="29"/>
        <v>2170.8719348424206</v>
      </c>
      <c r="P16">
        <f t="shared" si="30"/>
        <v>108.54359674212104</v>
      </c>
      <c r="Q16" s="5">
        <f t="shared" si="31"/>
        <v>12.5</v>
      </c>
      <c r="R16">
        <f t="shared" si="0"/>
        <v>500000</v>
      </c>
      <c r="S16">
        <f t="shared" si="1"/>
        <v>194.59658600865157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182.25440851907206</v>
      </c>
      <c r="AC16">
        <f t="shared" si="2"/>
        <v>165.48237886512243</v>
      </c>
      <c r="AE16">
        <f t="shared" si="3"/>
        <v>1846.0809583436542</v>
      </c>
      <c r="AF16">
        <f t="shared" si="4"/>
        <v>-92.304047917182714</v>
      </c>
      <c r="AG16">
        <f t="shared" si="5"/>
        <v>-10.629835693633728</v>
      </c>
      <c r="AH16">
        <f t="shared" si="6"/>
        <v>-1066.5489628121879</v>
      </c>
      <c r="AI16">
        <f t="shared" si="7"/>
        <v>676.59811192064967</v>
      </c>
      <c r="AJ16">
        <f t="shared" si="8"/>
        <v>16.77202965394963</v>
      </c>
      <c r="AK16">
        <f t="shared" si="32"/>
        <v>13.74582236451336</v>
      </c>
      <c r="AL16">
        <f t="shared" si="9"/>
        <v>707.1159639391127</v>
      </c>
      <c r="AN16">
        <f t="shared" si="10"/>
        <v>807.57389089588378</v>
      </c>
      <c r="AO16">
        <f t="shared" si="11"/>
        <v>-40.378694544794193</v>
      </c>
      <c r="AP16">
        <f t="shared" si="12"/>
        <v>-4.6500548807966871</v>
      </c>
      <c r="AQ16">
        <f t="shared" si="13"/>
        <v>-466.56518059858064</v>
      </c>
      <c r="AR16">
        <f t="shared" si="14"/>
        <v>295.97996087171219</v>
      </c>
      <c r="AS16">
        <f t="shared" si="15"/>
        <v>7.3369768452700024</v>
      </c>
      <c r="AT16">
        <f t="shared" si="16"/>
        <v>6.0131529986819059</v>
      </c>
      <c r="AU16">
        <f t="shared" si="17"/>
        <v>309.33009071566408</v>
      </c>
      <c r="AW16">
        <v>13</v>
      </c>
      <c r="AX16">
        <f>(R16*SUMPRODUCT(K17:$K$23, X17:$X$23)-$AZ$3*SUMPRODUCT(K16:$K$22, W17:$W$23))/Z16</f>
        <v>194.59658600865157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2.5023549999999999E-3</v>
      </c>
      <c r="O17">
        <f t="shared" si="29"/>
        <v>2170.8719348424206</v>
      </c>
      <c r="P17">
        <f t="shared" si="30"/>
        <v>108.54359674212104</v>
      </c>
      <c r="Q17" s="5">
        <f t="shared" si="31"/>
        <v>12.5</v>
      </c>
      <c r="R17">
        <f t="shared" si="0"/>
        <v>500000</v>
      </c>
      <c r="S17">
        <f t="shared" si="1"/>
        <v>176.5184361171161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165.48237886512243</v>
      </c>
      <c r="AC17">
        <f t="shared" si="2"/>
        <v>148.23224234635222</v>
      </c>
      <c r="AE17">
        <f t="shared" si="3"/>
        <v>1823.0005988437013</v>
      </c>
      <c r="AF17">
        <f t="shared" si="4"/>
        <v>-91.150029942185071</v>
      </c>
      <c r="AG17">
        <f t="shared" si="5"/>
        <v>-10.496937714200246</v>
      </c>
      <c r="AH17">
        <f t="shared" si="6"/>
        <v>-1063.984899885713</v>
      </c>
      <c r="AI17">
        <f t="shared" si="7"/>
        <v>657.36873130160302</v>
      </c>
      <c r="AJ17">
        <f t="shared" si="8"/>
        <v>17.250136518770205</v>
      </c>
      <c r="AK17">
        <f t="shared" si="32"/>
        <v>26.183194679179614</v>
      </c>
      <c r="AL17">
        <f t="shared" si="9"/>
        <v>700.80206249955279</v>
      </c>
      <c r="AN17">
        <f t="shared" si="10"/>
        <v>751.13244364996888</v>
      </c>
      <c r="AO17">
        <f t="shared" si="11"/>
        <v>-37.556622182498451</v>
      </c>
      <c r="AP17">
        <f t="shared" si="12"/>
        <v>-4.3250619232433678</v>
      </c>
      <c r="AQ17">
        <f t="shared" si="13"/>
        <v>-438.39457779922742</v>
      </c>
      <c r="AR17">
        <f t="shared" si="14"/>
        <v>270.85618174499973</v>
      </c>
      <c r="AS17">
        <f t="shared" si="15"/>
        <v>7.1075880089441146</v>
      </c>
      <c r="AT17">
        <f t="shared" si="16"/>
        <v>10.788283346922391</v>
      </c>
      <c r="AU17">
        <f t="shared" si="17"/>
        <v>288.75205310086619</v>
      </c>
      <c r="AW17">
        <v>14</v>
      </c>
      <c r="AX17">
        <f>(R17*SUMPRODUCT(K18:$K$23, X18:$X$23)-$AZ$3*SUMPRODUCT(K17:$K$22, W18:$W$23))/Z17</f>
        <v>176.5184361171161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2.5285250000000002E-3</v>
      </c>
      <c r="O18">
        <f t="shared" si="29"/>
        <v>2170.8719348424206</v>
      </c>
      <c r="P18">
        <f t="shared" si="30"/>
        <v>108.54359674212104</v>
      </c>
      <c r="Q18" s="5">
        <f t="shared" si="31"/>
        <v>12.5</v>
      </c>
      <c r="R18">
        <f t="shared" si="0"/>
        <v>500000</v>
      </c>
      <c r="S18">
        <f t="shared" si="1"/>
        <v>158.16715183169725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148.23224234635222</v>
      </c>
      <c r="AC18">
        <f t="shared" si="2"/>
        <v>131.15759981774113</v>
      </c>
      <c r="AE18">
        <f t="shared" si="3"/>
        <v>1800.161090266073</v>
      </c>
      <c r="AF18">
        <f t="shared" si="4"/>
        <v>-90.008054513303648</v>
      </c>
      <c r="AG18">
        <f t="shared" si="5"/>
        <v>-10.365426567624446</v>
      </c>
      <c r="AH18">
        <f t="shared" si="6"/>
        <v>-1061.6707773519272</v>
      </c>
      <c r="AI18">
        <f t="shared" si="7"/>
        <v>638.1168318332177</v>
      </c>
      <c r="AJ18">
        <f t="shared" si="8"/>
        <v>17.074642528611093</v>
      </c>
      <c r="AK18">
        <f t="shared" si="32"/>
        <v>40.141122006941025</v>
      </c>
      <c r="AL18">
        <f t="shared" si="9"/>
        <v>695.33259636876983</v>
      </c>
      <c r="AN18">
        <f t="shared" si="10"/>
        <v>693.13322311128798</v>
      </c>
      <c r="AO18">
        <f t="shared" si="11"/>
        <v>-34.656661155564393</v>
      </c>
      <c r="AP18">
        <f t="shared" si="12"/>
        <v>-3.9910992213918939</v>
      </c>
      <c r="AQ18">
        <f t="shared" si="13"/>
        <v>-408.78524248084994</v>
      </c>
      <c r="AR18">
        <f t="shared" si="14"/>
        <v>245.70022025348172</v>
      </c>
      <c r="AS18">
        <f t="shared" si="15"/>
        <v>6.5744127419063396</v>
      </c>
      <c r="AT18">
        <f t="shared" si="16"/>
        <v>15.455919709864455</v>
      </c>
      <c r="AU18">
        <f t="shared" si="17"/>
        <v>267.73055270525248</v>
      </c>
      <c r="AW18">
        <v>15</v>
      </c>
      <c r="AX18">
        <f>(R18*SUMPRODUCT(K19:$K$23, X19:$X$23)-$AZ$3*SUMPRODUCT(K18:$K$22, W19:$W$23))/Z18</f>
        <v>158.16715183169725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2.5601090000000001E-3</v>
      </c>
      <c r="O19">
        <f t="shared" si="29"/>
        <v>2170.8719348424206</v>
      </c>
      <c r="P19">
        <f t="shared" si="30"/>
        <v>108.54359674212104</v>
      </c>
      <c r="Q19" s="5">
        <f t="shared" si="31"/>
        <v>12.5</v>
      </c>
      <c r="R19">
        <f t="shared" si="0"/>
        <v>500000</v>
      </c>
      <c r="S19">
        <f t="shared" si="1"/>
        <v>136.61591606452953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131.15759981774113</v>
      </c>
      <c r="AC19">
        <f t="shared" si="2"/>
        <v>111.86368788589675</v>
      </c>
      <c r="AE19">
        <f t="shared" si="3"/>
        <v>1777.5508707547722</v>
      </c>
      <c r="AF19">
        <f t="shared" si="4"/>
        <v>-88.877543537738617</v>
      </c>
      <c r="AG19">
        <f t="shared" si="5"/>
        <v>-10.235235680103587</v>
      </c>
      <c r="AH19">
        <f t="shared" si="6"/>
        <v>-1061.4648737845782</v>
      </c>
      <c r="AI19">
        <f t="shared" si="7"/>
        <v>616.97321775235173</v>
      </c>
      <c r="AJ19">
        <f t="shared" si="8"/>
        <v>19.293911931844377</v>
      </c>
      <c r="AK19">
        <f t="shared" si="32"/>
        <v>40.582229672875478</v>
      </c>
      <c r="AL19">
        <f t="shared" si="9"/>
        <v>676.84935935707153</v>
      </c>
      <c r="AN19">
        <f t="shared" si="10"/>
        <v>637.62567009268571</v>
      </c>
      <c r="AO19">
        <f t="shared" si="11"/>
        <v>-31.881283504634286</v>
      </c>
      <c r="AP19">
        <f t="shared" si="12"/>
        <v>-3.6714836781641482</v>
      </c>
      <c r="AQ19">
        <f t="shared" si="13"/>
        <v>-380.75830208974776</v>
      </c>
      <c r="AR19">
        <f t="shared" si="14"/>
        <v>221.31460082013947</v>
      </c>
      <c r="AS19">
        <f t="shared" si="15"/>
        <v>6.9209234608446479</v>
      </c>
      <c r="AT19">
        <f t="shared" si="16"/>
        <v>14.557260675209303</v>
      </c>
      <c r="AU19">
        <f t="shared" si="17"/>
        <v>242.7927849561934</v>
      </c>
      <c r="AW19">
        <v>16</v>
      </c>
      <c r="AX19">
        <f>(R19*SUMPRODUCT(K20:$K$23, X20:$X$23)-$AZ$3*SUMPRODUCT(K19:$K$22, W20:$W$23))/Z19</f>
        <v>136.61591606452953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2.5907899999999999E-3</v>
      </c>
      <c r="O20">
        <f t="shared" si="29"/>
        <v>2170.8719348424206</v>
      </c>
      <c r="P20">
        <f t="shared" si="30"/>
        <v>108.54359674212104</v>
      </c>
      <c r="Q20" s="5">
        <f t="shared" si="31"/>
        <v>12.5</v>
      </c>
      <c r="R20">
        <f t="shared" si="0"/>
        <v>500000</v>
      </c>
      <c r="S20">
        <f t="shared" si="1"/>
        <v>103.27107037923041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111.86368788589675</v>
      </c>
      <c r="AC20">
        <f t="shared" si="2"/>
        <v>83.495618567575661</v>
      </c>
      <c r="AE20">
        <f t="shared" si="3"/>
        <v>1755.1701010267818</v>
      </c>
      <c r="AF20">
        <f t="shared" si="4"/>
        <v>-87.7585050513391</v>
      </c>
      <c r="AG20">
        <f t="shared" si="5"/>
        <v>-10.106365977054896</v>
      </c>
      <c r="AH20">
        <f t="shared" si="6"/>
        <v>-1060.6938499062228</v>
      </c>
      <c r="AI20">
        <f t="shared" si="7"/>
        <v>596.61138009216506</v>
      </c>
      <c r="AJ20">
        <f t="shared" si="8"/>
        <v>28.368069318321091</v>
      </c>
      <c r="AK20">
        <f t="shared" si="32"/>
        <v>7.6508837206037592</v>
      </c>
      <c r="AL20">
        <f t="shared" si="9"/>
        <v>632.63033313108997</v>
      </c>
      <c r="AN20">
        <f t="shared" si="10"/>
        <v>597.17107007677077</v>
      </c>
      <c r="AO20">
        <f t="shared" si="11"/>
        <v>-29.858553503838539</v>
      </c>
      <c r="AP20">
        <f t="shared" si="12"/>
        <v>-3.4385438662467567</v>
      </c>
      <c r="AQ20">
        <f t="shared" si="13"/>
        <v>-360.8856378090066</v>
      </c>
      <c r="AR20">
        <f t="shared" si="14"/>
        <v>202.98833489767884</v>
      </c>
      <c r="AS20">
        <f t="shared" si="15"/>
        <v>9.6518225218874782</v>
      </c>
      <c r="AT20">
        <f t="shared" si="16"/>
        <v>2.6031017824386788</v>
      </c>
      <c r="AU20">
        <f t="shared" si="17"/>
        <v>215.24325920200502</v>
      </c>
      <c r="AW20">
        <v>17</v>
      </c>
      <c r="AX20">
        <f>(R20*SUMPRODUCT(K21:$K$23, X21:$X$23)-$AZ$3*SUMPRODUCT(K20:$K$22, W21:$W$23))/Z20</f>
        <v>103.27107037923041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2.625984E-3</v>
      </c>
      <c r="O21">
        <f t="shared" si="29"/>
        <v>2170.8719348424206</v>
      </c>
      <c r="P21">
        <f t="shared" si="30"/>
        <v>108.54359674212104</v>
      </c>
      <c r="Q21" s="5">
        <f t="shared" si="31"/>
        <v>12.5</v>
      </c>
      <c r="R21">
        <f t="shared" si="0"/>
        <v>500000</v>
      </c>
      <c r="S21">
        <f t="shared" si="1"/>
        <v>64.334695710450163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83.495618567575661</v>
      </c>
      <c r="AC21">
        <f t="shared" si="2"/>
        <v>51.358455327155639</v>
      </c>
      <c r="AE21">
        <f t="shared" si="3"/>
        <v>1733.0093514139394</v>
      </c>
      <c r="AF21">
        <f t="shared" si="4"/>
        <v>-86.650467570696975</v>
      </c>
      <c r="AG21">
        <f t="shared" si="5"/>
        <v>-9.9787631619304573</v>
      </c>
      <c r="AH21">
        <f t="shared" si="6"/>
        <v>-1061.5662141556209</v>
      </c>
      <c r="AI21">
        <f t="shared" si="7"/>
        <v>574.81390652569121</v>
      </c>
      <c r="AJ21">
        <f t="shared" si="8"/>
        <v>32.137163240420023</v>
      </c>
      <c r="AK21">
        <f t="shared" si="32"/>
        <v>2.7677672038573089</v>
      </c>
      <c r="AL21">
        <f t="shared" si="9"/>
        <v>609.71883696996849</v>
      </c>
      <c r="AN21">
        <f t="shared" si="10"/>
        <v>560.8591246083123</v>
      </c>
      <c r="AO21">
        <f t="shared" si="11"/>
        <v>-28.042956230415616</v>
      </c>
      <c r="AP21">
        <f t="shared" si="12"/>
        <v>-3.22945768706195</v>
      </c>
      <c r="AQ21">
        <f t="shared" si="13"/>
        <v>-343.55792546607529</v>
      </c>
      <c r="AR21">
        <f t="shared" si="14"/>
        <v>186.02878522475945</v>
      </c>
      <c r="AS21">
        <f t="shared" si="15"/>
        <v>10.400648575675902</v>
      </c>
      <c r="AT21">
        <f t="shared" si="16"/>
        <v>0.89574097785939988</v>
      </c>
      <c r="AU21">
        <f t="shared" si="17"/>
        <v>197.32517477829475</v>
      </c>
      <c r="AW21">
        <v>18</v>
      </c>
      <c r="AX21">
        <f>(R21*SUMPRODUCT(K22:$K$23, X22:$X$23)-$AZ$3*SUMPRODUCT(K21:$K$22, W22:$W$23))/Z21</f>
        <v>64.334695710450163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2.663885E-3</v>
      </c>
      <c r="O22">
        <f t="shared" si="29"/>
        <v>2170.8719348424206</v>
      </c>
      <c r="P22">
        <f t="shared" si="30"/>
        <v>108.54359674212104</v>
      </c>
      <c r="Q22" s="5">
        <f t="shared" si="31"/>
        <v>12.5</v>
      </c>
      <c r="R22">
        <f t="shared" si="0"/>
        <v>500000</v>
      </c>
      <c r="S22">
        <f t="shared" si="1"/>
        <v>28.215091871386306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51.358455327155639</v>
      </c>
      <c r="AC22">
        <f t="shared" si="2"/>
        <v>22.238894462474775</v>
      </c>
      <c r="AE22">
        <f t="shared" si="3"/>
        <v>1711.0627202837086</v>
      </c>
      <c r="AF22">
        <f t="shared" si="4"/>
        <v>-85.553136014185441</v>
      </c>
      <c r="AG22">
        <f t="shared" si="5"/>
        <v>-9.8523932528055322</v>
      </c>
      <c r="AH22">
        <f t="shared" si="6"/>
        <v>-1063.2911002247645</v>
      </c>
      <c r="AI22">
        <f t="shared" si="7"/>
        <v>552.36609079195318</v>
      </c>
      <c r="AJ22">
        <f t="shared" si="8"/>
        <v>29.119560864680864</v>
      </c>
      <c r="AK22">
        <f t="shared" si="32"/>
        <v>35.214228831530264</v>
      </c>
      <c r="AL22">
        <f t="shared" si="9"/>
        <v>616.69988048816424</v>
      </c>
      <c r="AN22">
        <f t="shared" si="10"/>
        <v>517.52941042343173</v>
      </c>
      <c r="AO22">
        <f t="shared" si="11"/>
        <v>-25.876470521171587</v>
      </c>
      <c r="AP22">
        <f t="shared" si="12"/>
        <v>-2.9799628096267576</v>
      </c>
      <c r="AQ22">
        <f t="shared" si="13"/>
        <v>-321.60388376444939</v>
      </c>
      <c r="AR22">
        <f t="shared" si="14"/>
        <v>167.06909332818398</v>
      </c>
      <c r="AS22">
        <f t="shared" si="15"/>
        <v>8.8075258653223134</v>
      </c>
      <c r="AT22">
        <f t="shared" si="16"/>
        <v>10.650924054190082</v>
      </c>
      <c r="AU22">
        <f t="shared" si="17"/>
        <v>186.52754324769634</v>
      </c>
      <c r="AW22">
        <v>19</v>
      </c>
      <c r="AX22">
        <f>(R22*SUMPRODUCT(K23:$K$23, X23:$X$23)-$AZ$3*SUMPRODUCT(K22:$K$22, W23:$W$23))/Z22</f>
        <v>28.215091871386306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2.7053950000000002E-3</v>
      </c>
      <c r="O23">
        <f t="shared" si="29"/>
        <v>2170.8719348424206</v>
      </c>
      <c r="P23">
        <f t="shared" si="30"/>
        <v>108.54359674212104</v>
      </c>
      <c r="Q23" s="5">
        <f t="shared" si="31"/>
        <v>12.5</v>
      </c>
      <c r="R23">
        <f t="shared" si="0"/>
        <v>500000</v>
      </c>
      <c r="S23">
        <f t="shared" si="1"/>
        <v>28.578189051672481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22.238894462474775</v>
      </c>
      <c r="AC23">
        <f t="shared" si="2"/>
        <v>22.238894462474775</v>
      </c>
      <c r="AE23">
        <f t="shared" si="3"/>
        <v>1689.3229925527296</v>
      </c>
      <c r="AF23">
        <f t="shared" si="4"/>
        <v>-84.466149627636483</v>
      </c>
      <c r="AG23">
        <f t="shared" si="5"/>
        <v>-9.7272147048333029</v>
      </c>
      <c r="AH23">
        <f t="shared" si="6"/>
        <v>-1066.1846177669531</v>
      </c>
      <c r="AI23">
        <f t="shared" si="7"/>
        <v>528.94501045330662</v>
      </c>
      <c r="AJ23">
        <f t="shared" si="8"/>
        <v>0</v>
      </c>
      <c r="AK23">
        <f t="shared" si="32"/>
        <v>113.89670161712976</v>
      </c>
      <c r="AL23">
        <f t="shared" si="9"/>
        <v>642.84171207043642</v>
      </c>
      <c r="AN23">
        <f t="shared" si="10"/>
        <v>462.86257345763647</v>
      </c>
      <c r="AO23">
        <f t="shared" si="11"/>
        <v>-23.143128672881822</v>
      </c>
      <c r="AP23">
        <f t="shared" si="12"/>
        <v>-2.6651881556709305</v>
      </c>
      <c r="AQ23">
        <f t="shared" si="13"/>
        <v>-292.12705807954285</v>
      </c>
      <c r="AR23">
        <f t="shared" si="14"/>
        <v>144.92719854954083</v>
      </c>
      <c r="AS23">
        <f t="shared" si="15"/>
        <v>0</v>
      </c>
      <c r="AT23">
        <f t="shared" si="16"/>
        <v>31.206892140370663</v>
      </c>
      <c r="AU23">
        <f t="shared" si="17"/>
        <v>176.13409068991149</v>
      </c>
      <c r="AW23">
        <v>20</v>
      </c>
      <c r="AX23">
        <f>(R23*SUMPRODUCT(K$23:$K24, X$23:$X24)-$AZ$3*SUMPRODUCT(K$22:$K23, W$23:$W24))/Z23</f>
        <v>28.578189051672481</v>
      </c>
    </row>
    <row r="25" spans="5:50" x14ac:dyDescent="0.25">
      <c r="AN25" s="6">
        <f t="shared" ref="AN25:AU25" si="33">SUM(AN3:AN23)</f>
        <v>20803.946644780732</v>
      </c>
      <c r="AO25" s="6">
        <f t="shared" si="33"/>
        <v>-2668.3512833708523</v>
      </c>
      <c r="AP25" s="6">
        <f t="shared" si="33"/>
        <v>-233.10782490941332</v>
      </c>
      <c r="AQ25" s="6">
        <f t="shared" si="33"/>
        <v>-11656.735363827449</v>
      </c>
      <c r="AR25" s="6">
        <f t="shared" si="33"/>
        <v>6245.7521726730156</v>
      </c>
      <c r="AS25" s="6">
        <f t="shared" si="33"/>
        <v>-98.613050631505388</v>
      </c>
      <c r="AT25" s="6">
        <f t="shared" si="33"/>
        <v>387.553392238014</v>
      </c>
      <c r="AU25" s="7">
        <f t="shared" si="33"/>
        <v>6534.6925142795262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21568-C2C0-4D00-993E-75032D7A7E13}">
  <sheetPr codeName="Sheet62"/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'T.35.04.D'!C3*(1+C12)</f>
        <v>2392.2150161282889</v>
      </c>
      <c r="K3">
        <v>1</v>
      </c>
      <c r="L3" s="2">
        <v>0</v>
      </c>
      <c r="O3">
        <f>$C$3</f>
        <v>2392.2150161282889</v>
      </c>
      <c r="P3">
        <f>O3*B5</f>
        <v>1913.7720129026311</v>
      </c>
      <c r="Q3" s="5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2392.2150161282889</v>
      </c>
      <c r="AF3">
        <f t="shared" ref="AF3:AF23" si="4">-$Z3*P3</f>
        <v>-1913.7720129026311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352.62544732565777</v>
      </c>
      <c r="AJ3">
        <f t="shared" ref="AJ3:AJ23" si="8">AB3-AC3</f>
        <v>0</v>
      </c>
      <c r="AL3">
        <f t="shared" ref="AL3:AL23" si="9">SUM(AI3:AK3)</f>
        <v>352.62544732565777</v>
      </c>
      <c r="AN3">
        <f t="shared" ref="AN3:AN23" si="10">AE3*$K3</f>
        <v>2392.2150161282889</v>
      </c>
      <c r="AO3">
        <f t="shared" ref="AO3:AO23" si="11">AF3*$K3</f>
        <v>-1913.7720129026311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352.62544732565777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352.62544732565777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1239.0813250195527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2.4148220000000001E-3</v>
      </c>
      <c r="R4">
        <f t="shared" si="0"/>
        <v>500000</v>
      </c>
      <c r="S4">
        <f t="shared" si="1"/>
        <v>107.65586828471858</v>
      </c>
      <c r="U4">
        <f t="shared" ref="U4:U23" si="21">M4</f>
        <v>2.4148220000000001E-3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2.4148220000000001E-3</v>
      </c>
      <c r="Y4">
        <f t="shared" ref="Y4:Y23" si="25">V4*W4</f>
        <v>0.01</v>
      </c>
      <c r="Z4">
        <f t="shared" ref="Z4:Z23" si="26">MAX(0, W4-X4-Y4)</f>
        <v>0.98758517800000001</v>
      </c>
      <c r="AB4">
        <f t="shared" ref="AB4:AB23" si="27">AC3</f>
        <v>0</v>
      </c>
      <c r="AC4">
        <f t="shared" si="2"/>
        <v>106.31933984270836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-1207.4110000000001</v>
      </c>
      <c r="AI4">
        <f t="shared" si="7"/>
        <v>-1207.4110000000001</v>
      </c>
      <c r="AJ4">
        <f t="shared" si="8"/>
        <v>-106.31933984270836</v>
      </c>
      <c r="AK4">
        <f>G4*MAX(0, SUM(AB4, AE4:AF4))</f>
        <v>0</v>
      </c>
      <c r="AL4">
        <f t="shared" si="9"/>
        <v>-1313.7303398427084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-1132.7619851768459</v>
      </c>
      <c r="AR4">
        <f t="shared" si="14"/>
        <v>-1132.7619851768459</v>
      </c>
      <c r="AS4">
        <f t="shared" si="15"/>
        <v>-99.746073592933996</v>
      </c>
      <c r="AT4">
        <f t="shared" si="16"/>
        <v>0</v>
      </c>
      <c r="AU4">
        <f t="shared" si="17"/>
        <v>-1232.5080587697798</v>
      </c>
      <c r="AW4">
        <v>1</v>
      </c>
      <c r="AX4">
        <f>(R4*SUMPRODUCT(K5:$K$23, X5:$X$23)-$AZ$3*SUMPRODUCT(K4:$K$22, W5:$W$23))/Z4</f>
        <v>107.65586828471858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2.4301629999999999E-3</v>
      </c>
      <c r="O5">
        <f t="shared" ref="O5:O23" si="29">$C$3</f>
        <v>2392.2150161282889</v>
      </c>
      <c r="P5">
        <f t="shared" ref="P5:P23" si="30">O5*$C$5</f>
        <v>119.61075080641444</v>
      </c>
      <c r="Q5" s="5">
        <f t="shared" ref="Q5:Q23" si="31">$C$8</f>
        <v>12.5</v>
      </c>
      <c r="R5">
        <f t="shared" si="0"/>
        <v>500000</v>
      </c>
      <c r="S5">
        <f t="shared" si="1"/>
        <v>223.61082573934624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106.31933984270836</v>
      </c>
      <c r="AC5">
        <f t="shared" si="2"/>
        <v>218.08972536180045</v>
      </c>
      <c r="AE5">
        <f t="shared" si="3"/>
        <v>2333.1496323972156</v>
      </c>
      <c r="AF5">
        <f t="shared" si="4"/>
        <v>-116.65748161986079</v>
      </c>
      <c r="AG5">
        <f t="shared" si="5"/>
        <v>-12.19136666576345</v>
      </c>
      <c r="AH5">
        <f t="shared" si="6"/>
        <v>-1199.9964794620071</v>
      </c>
      <c r="AI5">
        <f t="shared" si="7"/>
        <v>1004.3043046495843</v>
      </c>
      <c r="AJ5">
        <f t="shared" si="8"/>
        <v>-111.77038551909209</v>
      </c>
      <c r="AK5">
        <f>G5*SUM(AB5, AE5:AF5)</f>
        <v>95.235271115422591</v>
      </c>
      <c r="AL5">
        <f t="shared" si="9"/>
        <v>987.76919024591484</v>
      </c>
      <c r="AN5">
        <f t="shared" si="10"/>
        <v>2014.8205568890244</v>
      </c>
      <c r="AO5">
        <f t="shared" si="11"/>
        <v>-100.74102784445122</v>
      </c>
      <c r="AP5">
        <f t="shared" si="12"/>
        <v>-10.528007219800086</v>
      </c>
      <c r="AQ5">
        <f t="shared" si="13"/>
        <v>-1036.2719739197964</v>
      </c>
      <c r="AR5">
        <f t="shared" si="14"/>
        <v>867.27954790497677</v>
      </c>
      <c r="AS5">
        <f t="shared" si="15"/>
        <v>-96.52071486040829</v>
      </c>
      <c r="AT5">
        <f t="shared" si="16"/>
        <v>82.241609933565258</v>
      </c>
      <c r="AU5">
        <f t="shared" si="17"/>
        <v>853.00044297813372</v>
      </c>
      <c r="AW5">
        <v>2</v>
      </c>
      <c r="AX5">
        <f>(R5*SUMPRODUCT(K6:$K$23, X6:$X$23)-$AZ$3*SUMPRODUCT(K5:$K$22, W6:$W$23))/Z5</f>
        <v>223.61082573934624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2.4518209999999999E-3</v>
      </c>
      <c r="O6">
        <f t="shared" si="29"/>
        <v>2392.2150161282889</v>
      </c>
      <c r="P6">
        <f t="shared" si="30"/>
        <v>119.61075080641444</v>
      </c>
      <c r="Q6" s="5">
        <f t="shared" si="31"/>
        <v>12.5</v>
      </c>
      <c r="R6">
        <f t="shared" si="0"/>
        <v>500000</v>
      </c>
      <c r="S6">
        <f t="shared" si="1"/>
        <v>343.13644089591185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218.08972536180045</v>
      </c>
      <c r="AC6">
        <f t="shared" si="2"/>
        <v>330.49699500563293</v>
      </c>
      <c r="AE6">
        <f t="shared" si="3"/>
        <v>2304.0976708083899</v>
      </c>
      <c r="AF6">
        <f t="shared" si="4"/>
        <v>-115.20488354041949</v>
      </c>
      <c r="AG6">
        <f t="shared" si="5"/>
        <v>-12.039561950295997</v>
      </c>
      <c r="AH6">
        <f t="shared" si="6"/>
        <v>-1195.6419523927523</v>
      </c>
      <c r="AI6">
        <f t="shared" si="7"/>
        <v>981.21127292492224</v>
      </c>
      <c r="AJ6">
        <f t="shared" si="8"/>
        <v>-112.40726964383248</v>
      </c>
      <c r="AK6">
        <f>G6*SUM(AB6, AE6:AF6)</f>
        <v>140.80847698884162</v>
      </c>
      <c r="AL6">
        <f t="shared" si="9"/>
        <v>1009.6124802699314</v>
      </c>
      <c r="AN6">
        <f t="shared" si="10"/>
        <v>1794.4916774598864</v>
      </c>
      <c r="AO6">
        <f t="shared" si="11"/>
        <v>-89.724583872994316</v>
      </c>
      <c r="AP6">
        <f t="shared" si="12"/>
        <v>-9.3767265137197224</v>
      </c>
      <c r="AQ6">
        <f t="shared" si="13"/>
        <v>-931.19730121419434</v>
      </c>
      <c r="AR6">
        <f t="shared" si="14"/>
        <v>764.19306585897823</v>
      </c>
      <c r="AS6">
        <f t="shared" si="15"/>
        <v>-87.545728819332396</v>
      </c>
      <c r="AT6">
        <f t="shared" si="16"/>
        <v>109.66533375454777</v>
      </c>
      <c r="AU6">
        <f t="shared" si="17"/>
        <v>786.31267079419365</v>
      </c>
      <c r="AW6">
        <v>3</v>
      </c>
      <c r="AX6">
        <f>(R6*SUMPRODUCT(K7:$K$23, X7:$X$23)-$AZ$3*SUMPRODUCT(K6:$K$22, W7:$W$23))/Z6</f>
        <v>343.13644089591185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2.4770880000000001E-3</v>
      </c>
      <c r="O7">
        <f t="shared" si="29"/>
        <v>2392.2150161282889</v>
      </c>
      <c r="P7">
        <f t="shared" si="30"/>
        <v>119.61075080641444</v>
      </c>
      <c r="Q7" s="5">
        <f t="shared" si="31"/>
        <v>12.5</v>
      </c>
      <c r="R7">
        <f t="shared" si="0"/>
        <v>500000</v>
      </c>
      <c r="S7">
        <f t="shared" si="1"/>
        <v>440.47351105136073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330.49699500563293</v>
      </c>
      <c r="AC7">
        <f t="shared" si="2"/>
        <v>418.95526216267899</v>
      </c>
      <c r="AE7">
        <f t="shared" si="3"/>
        <v>2275.3492414091188</v>
      </c>
      <c r="AF7">
        <f t="shared" si="4"/>
        <v>-113.76746207045593</v>
      </c>
      <c r="AG7">
        <f t="shared" si="5"/>
        <v>-11.889343276360703</v>
      </c>
      <c r="AH7">
        <f t="shared" si="6"/>
        <v>-1192.9221772933925</v>
      </c>
      <c r="AI7">
        <f t="shared" si="7"/>
        <v>956.77025876890957</v>
      </c>
      <c r="AJ7">
        <f t="shared" si="8"/>
        <v>-88.458267157046066</v>
      </c>
      <c r="AK7">
        <f>G7*SUM(AB7, AE7:AF7)</f>
        <v>122.36106782030491</v>
      </c>
      <c r="AL7">
        <f t="shared" si="9"/>
        <v>990.67305943216843</v>
      </c>
      <c r="AN7">
        <f t="shared" si="10"/>
        <v>1604.147412768129</v>
      </c>
      <c r="AO7">
        <f t="shared" si="11"/>
        <v>-80.207370638406445</v>
      </c>
      <c r="AP7">
        <f t="shared" si="12"/>
        <v>-8.3821238995710239</v>
      </c>
      <c r="AQ7">
        <f t="shared" si="13"/>
        <v>-841.02386988021942</v>
      </c>
      <c r="AR7">
        <f t="shared" si="14"/>
        <v>674.53404834993194</v>
      </c>
      <c r="AS7">
        <f t="shared" si="15"/>
        <v>-62.36409682324151</v>
      </c>
      <c r="AT7">
        <f t="shared" si="16"/>
        <v>86.265961635818456</v>
      </c>
      <c r="AU7">
        <f t="shared" si="17"/>
        <v>698.43591316250888</v>
      </c>
      <c r="AW7">
        <v>4</v>
      </c>
      <c r="AX7">
        <f>(R7*SUMPRODUCT(K8:$K$23, X8:$X$23)-$AZ$3*SUMPRODUCT(K7:$K$22, W8:$W$23))/Z7</f>
        <v>440.47351105136073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2.5023549999999999E-3</v>
      </c>
      <c r="O8">
        <f t="shared" si="29"/>
        <v>2392.2150161282889</v>
      </c>
      <c r="P8">
        <f t="shared" si="30"/>
        <v>119.61075080641444</v>
      </c>
      <c r="Q8" s="5">
        <f t="shared" si="31"/>
        <v>12.5</v>
      </c>
      <c r="R8">
        <f t="shared" si="0"/>
        <v>500000</v>
      </c>
      <c r="S8">
        <f t="shared" si="1"/>
        <v>497.79798418470313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418.95526216267899</v>
      </c>
      <c r="AC8">
        <f t="shared" si="2"/>
        <v>467.55968314020629</v>
      </c>
      <c r="AE8">
        <f t="shared" si="3"/>
        <v>2246.9020174440411</v>
      </c>
      <c r="AF8">
        <f t="shared" si="4"/>
        <v>-112.34510087220205</v>
      </c>
      <c r="AG8">
        <f t="shared" si="5"/>
        <v>-11.740698486002778</v>
      </c>
      <c r="AH8">
        <f t="shared" si="6"/>
        <v>-1190.0543037727034</v>
      </c>
      <c r="AI8">
        <f t="shared" si="7"/>
        <v>932.76191431313282</v>
      </c>
      <c r="AJ8">
        <f t="shared" si="8"/>
        <v>-48.604420977527298</v>
      </c>
      <c r="AK8">
        <f t="shared" ref="AK8:AK23" si="32">G8*SUM(AB8:AB8, AE8:AF8)</f>
        <v>54.389809407045227</v>
      </c>
      <c r="AL8">
        <f t="shared" si="9"/>
        <v>938.5473027426508</v>
      </c>
      <c r="AN8">
        <f t="shared" si="10"/>
        <v>1477.0086641877576</v>
      </c>
      <c r="AO8">
        <f t="shared" si="11"/>
        <v>-73.850433209387873</v>
      </c>
      <c r="AP8">
        <f t="shared" si="12"/>
        <v>-7.7177879822140794</v>
      </c>
      <c r="AQ8">
        <f t="shared" si="13"/>
        <v>-782.28623405915312</v>
      </c>
      <c r="AR8">
        <f t="shared" si="14"/>
        <v>613.15420893700241</v>
      </c>
      <c r="AS8">
        <f t="shared" si="15"/>
        <v>-31.950281028854395</v>
      </c>
      <c r="AT8">
        <f t="shared" si="16"/>
        <v>35.753325740973182</v>
      </c>
      <c r="AU8">
        <f t="shared" si="17"/>
        <v>616.9572536491213</v>
      </c>
      <c r="AW8">
        <v>5</v>
      </c>
      <c r="AX8">
        <f>(R8*SUMPRODUCT(K9:$K$23, X9:$X$23)-$AZ$3*SUMPRODUCT(K8:$K$22, W9:$W$23))/Z8</f>
        <v>497.79798418470313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2.5285250000000002E-3</v>
      </c>
      <c r="O9">
        <f t="shared" si="29"/>
        <v>2392.2150161282889</v>
      </c>
      <c r="P9">
        <f t="shared" si="30"/>
        <v>119.61075080641444</v>
      </c>
      <c r="Q9" s="5">
        <f t="shared" si="31"/>
        <v>12.5</v>
      </c>
      <c r="R9">
        <f t="shared" si="0"/>
        <v>500000</v>
      </c>
      <c r="S9">
        <f t="shared" si="1"/>
        <v>529.10346812520402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467.55968314020629</v>
      </c>
      <c r="AC9">
        <f t="shared" si="2"/>
        <v>490.73732280029247</v>
      </c>
      <c r="AE9">
        <f t="shared" si="3"/>
        <v>2218.751649345943</v>
      </c>
      <c r="AF9">
        <f t="shared" si="4"/>
        <v>-110.93758246729715</v>
      </c>
      <c r="AG9">
        <f t="shared" si="5"/>
        <v>-11.59360485150343</v>
      </c>
      <c r="AH9">
        <f t="shared" si="6"/>
        <v>-1187.4659855728071</v>
      </c>
      <c r="AI9">
        <f t="shared" si="7"/>
        <v>908.75447645433519</v>
      </c>
      <c r="AJ9">
        <f t="shared" si="8"/>
        <v>-23.177639660086186</v>
      </c>
      <c r="AK9">
        <f t="shared" si="32"/>
        <v>15.194705125111227</v>
      </c>
      <c r="AL9">
        <f t="shared" si="9"/>
        <v>900.77154191936017</v>
      </c>
      <c r="AN9">
        <f t="shared" si="10"/>
        <v>1386.1470482924015</v>
      </c>
      <c r="AO9">
        <f t="shared" si="11"/>
        <v>-69.30735241462007</v>
      </c>
      <c r="AP9">
        <f t="shared" si="12"/>
        <v>-7.2430103426479873</v>
      </c>
      <c r="AQ9">
        <f t="shared" si="13"/>
        <v>-741.85971707766055</v>
      </c>
      <c r="AR9">
        <f t="shared" si="14"/>
        <v>567.73696845747281</v>
      </c>
      <c r="AS9">
        <f t="shared" si="15"/>
        <v>-14.480041878812411</v>
      </c>
      <c r="AT9">
        <f t="shared" si="16"/>
        <v>9.492768451599872</v>
      </c>
      <c r="AU9">
        <f t="shared" si="17"/>
        <v>562.74969503026023</v>
      </c>
      <c r="AW9">
        <v>6</v>
      </c>
      <c r="AX9">
        <f>(R9*SUMPRODUCT(K10:$K$23, X10:$X$23)-$AZ$3*SUMPRODUCT(K9:$K$22, W10:$W$23))/Z9</f>
        <v>529.10346812520402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2.5601090000000001E-3</v>
      </c>
      <c r="O10">
        <f t="shared" si="29"/>
        <v>2392.2150161282889</v>
      </c>
      <c r="P10">
        <f t="shared" si="30"/>
        <v>119.61075080641444</v>
      </c>
      <c r="Q10" s="5">
        <f t="shared" si="31"/>
        <v>12.5</v>
      </c>
      <c r="R10">
        <f t="shared" si="0"/>
        <v>500000</v>
      </c>
      <c r="S10">
        <f t="shared" si="1"/>
        <v>550.3079432774515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490.73732280029247</v>
      </c>
      <c r="AC10">
        <f t="shared" si="2"/>
        <v>503.993494551487</v>
      </c>
      <c r="AE10">
        <f t="shared" si="3"/>
        <v>2190.8838867862282</v>
      </c>
      <c r="AF10">
        <f t="shared" si="4"/>
        <v>-109.5441943393114</v>
      </c>
      <c r="AG10">
        <f t="shared" si="5"/>
        <v>-11.447987910865619</v>
      </c>
      <c r="AH10">
        <f t="shared" si="6"/>
        <v>-1187.235684911104</v>
      </c>
      <c r="AI10">
        <f t="shared" si="7"/>
        <v>882.65601962494679</v>
      </c>
      <c r="AJ10">
        <f t="shared" si="8"/>
        <v>-13.256171751194529</v>
      </c>
      <c r="AK10">
        <f t="shared" si="32"/>
        <v>10.545515762513558</v>
      </c>
      <c r="AL10">
        <f t="shared" si="9"/>
        <v>879.94536363626582</v>
      </c>
      <c r="AN10">
        <f t="shared" si="10"/>
        <v>1300.462603587478</v>
      </c>
      <c r="AO10">
        <f t="shared" si="11"/>
        <v>-65.023130179373894</v>
      </c>
      <c r="AP10">
        <f t="shared" si="12"/>
        <v>-6.7952848867042288</v>
      </c>
      <c r="AQ10">
        <f t="shared" si="13"/>
        <v>-704.71813644869167</v>
      </c>
      <c r="AR10">
        <f t="shared" si="14"/>
        <v>523.92605207270799</v>
      </c>
      <c r="AS10">
        <f t="shared" si="15"/>
        <v>-7.8685847904286019</v>
      </c>
      <c r="AT10">
        <f t="shared" si="16"/>
        <v>6.2595963973280595</v>
      </c>
      <c r="AU10">
        <f t="shared" si="17"/>
        <v>522.31706367960749</v>
      </c>
      <c r="AW10">
        <v>7</v>
      </c>
      <c r="AX10">
        <f>(R10*SUMPRODUCT(K11:$K$23, X11:$X$23)-$AZ$3*SUMPRODUCT(K10:$K$22, W11:$W$23))/Z10</f>
        <v>550.3079432774515</v>
      </c>
    </row>
    <row r="11" spans="1:52" x14ac:dyDescent="0.25">
      <c r="A11" t="s">
        <v>33</v>
      </c>
      <c r="C11" s="25">
        <f>AU25</f>
        <v>7193.2317623200443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2.5907899999999999E-3</v>
      </c>
      <c r="O11">
        <f t="shared" si="29"/>
        <v>2392.2150161282889</v>
      </c>
      <c r="P11">
        <f t="shared" si="30"/>
        <v>119.61075080641444</v>
      </c>
      <c r="Q11" s="5">
        <f t="shared" si="31"/>
        <v>12.5</v>
      </c>
      <c r="R11">
        <f t="shared" si="0"/>
        <v>500000</v>
      </c>
      <c r="S11">
        <f t="shared" si="1"/>
        <v>561.6123306784159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503.993494551487</v>
      </c>
      <c r="AC11">
        <f t="shared" si="2"/>
        <v>507.87046508559609</v>
      </c>
      <c r="AE11">
        <f t="shared" si="3"/>
        <v>2163.2989278533191</v>
      </c>
      <c r="AF11">
        <f t="shared" si="4"/>
        <v>-108.16494639266595</v>
      </c>
      <c r="AG11">
        <f t="shared" si="5"/>
        <v>-11.303848699157372</v>
      </c>
      <c r="AH11">
        <f t="shared" si="6"/>
        <v>-1186.3733039836616</v>
      </c>
      <c r="AI11">
        <f t="shared" si="7"/>
        <v>857.45682877783406</v>
      </c>
      <c r="AJ11">
        <f t="shared" si="8"/>
        <v>-3.8769705341090912</v>
      </c>
      <c r="AK11">
        <f t="shared" si="32"/>
        <v>6.141905942429136</v>
      </c>
      <c r="AL11">
        <f t="shared" si="9"/>
        <v>859.72176418615413</v>
      </c>
      <c r="AN11">
        <f t="shared" si="10"/>
        <v>1221.1971013246359</v>
      </c>
      <c r="AO11">
        <f t="shared" si="11"/>
        <v>-61.059855066231798</v>
      </c>
      <c r="AP11">
        <f t="shared" si="12"/>
        <v>-6.3811002203571681</v>
      </c>
      <c r="AQ11">
        <f t="shared" si="13"/>
        <v>-669.71587757011696</v>
      </c>
      <c r="AR11">
        <f t="shared" si="14"/>
        <v>484.04026846792999</v>
      </c>
      <c r="AS11">
        <f t="shared" si="15"/>
        <v>-2.1885764917718622</v>
      </c>
      <c r="AT11">
        <f t="shared" si="16"/>
        <v>3.4671480843130071</v>
      </c>
      <c r="AU11">
        <f t="shared" si="17"/>
        <v>485.31884006047113</v>
      </c>
      <c r="AW11">
        <v>8</v>
      </c>
      <c r="AX11">
        <f>(R11*SUMPRODUCT(K12:$K$23, X12:$X$23)-$AZ$3*SUMPRODUCT(K11:$K$22, W12:$W$23))/Z11</f>
        <v>561.6123306784159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2.625984E-3</v>
      </c>
      <c r="O12">
        <f t="shared" si="29"/>
        <v>2392.2150161282889</v>
      </c>
      <c r="P12">
        <f t="shared" si="30"/>
        <v>119.61075080641444</v>
      </c>
      <c r="Q12" s="5">
        <f t="shared" si="31"/>
        <v>12.5</v>
      </c>
      <c r="R12">
        <f t="shared" si="0"/>
        <v>500000</v>
      </c>
      <c r="S12">
        <f t="shared" si="1"/>
        <v>563.57487139824434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507.87046508559609</v>
      </c>
      <c r="AC12">
        <f t="shared" si="2"/>
        <v>503.21043393604123</v>
      </c>
      <c r="AE12">
        <f t="shared" si="3"/>
        <v>2135.985150203026</v>
      </c>
      <c r="AF12">
        <f t="shared" si="4"/>
        <v>-106.79925751015131</v>
      </c>
      <c r="AG12">
        <f t="shared" si="5"/>
        <v>-11.161126486343392</v>
      </c>
      <c r="AH12">
        <f t="shared" si="6"/>
        <v>-1187.3490328963228</v>
      </c>
      <c r="AI12">
        <f t="shared" si="7"/>
        <v>830.67573331020844</v>
      </c>
      <c r="AJ12">
        <f t="shared" si="8"/>
        <v>4.6600311495548681</v>
      </c>
      <c r="AK12">
        <f t="shared" si="32"/>
        <v>5.8352296228904832</v>
      </c>
      <c r="AL12">
        <f t="shared" si="9"/>
        <v>841.17099408265381</v>
      </c>
      <c r="AN12">
        <f t="shared" si="10"/>
        <v>1146.2860407476612</v>
      </c>
      <c r="AO12">
        <f t="shared" si="11"/>
        <v>-57.314302037383065</v>
      </c>
      <c r="AP12">
        <f t="shared" si="12"/>
        <v>-5.989668743295506</v>
      </c>
      <c r="AQ12">
        <f t="shared" si="13"/>
        <v>-637.19620043937243</v>
      </c>
      <c r="AR12">
        <f t="shared" si="14"/>
        <v>445.78586952761015</v>
      </c>
      <c r="AS12">
        <f t="shared" si="15"/>
        <v>2.5008266820938756</v>
      </c>
      <c r="AT12">
        <f t="shared" si="16"/>
        <v>3.131502230079092</v>
      </c>
      <c r="AU12">
        <f t="shared" si="17"/>
        <v>451.41819843978311</v>
      </c>
      <c r="AW12">
        <v>9</v>
      </c>
      <c r="AX12">
        <f>(R12*SUMPRODUCT(K13:$K$23, X13:$X$23)-$AZ$3*SUMPRODUCT(K12:$K$22, W13:$W$23))/Z12</f>
        <v>563.57487139824434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2.663885E-3</v>
      </c>
      <c r="O13">
        <f t="shared" si="29"/>
        <v>2392.2150161282889</v>
      </c>
      <c r="P13">
        <f t="shared" si="30"/>
        <v>119.61075080641444</v>
      </c>
      <c r="Q13" s="5">
        <f t="shared" si="31"/>
        <v>12.5</v>
      </c>
      <c r="R13">
        <f t="shared" si="0"/>
        <v>500000</v>
      </c>
      <c r="S13">
        <f t="shared" si="1"/>
        <v>555.91874741695744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503.21043393604123</v>
      </c>
      <c r="AC13">
        <f t="shared" si="2"/>
        <v>490.08832871655699</v>
      </c>
      <c r="AE13">
        <f t="shared" si="3"/>
        <v>2108.9352798991472</v>
      </c>
      <c r="AF13">
        <f t="shared" si="4"/>
        <v>-105.44676399495737</v>
      </c>
      <c r="AG13">
        <f t="shared" si="5"/>
        <v>-11.019783264049885</v>
      </c>
      <c r="AH13">
        <f t="shared" si="6"/>
        <v>-1189.2782972029147</v>
      </c>
      <c r="AI13">
        <f t="shared" si="7"/>
        <v>803.19043543722523</v>
      </c>
      <c r="AJ13">
        <f t="shared" si="8"/>
        <v>13.12210521948424</v>
      </c>
      <c r="AK13">
        <f t="shared" si="32"/>
        <v>5.013397899680462</v>
      </c>
      <c r="AL13">
        <f t="shared" si="9"/>
        <v>821.32593855638993</v>
      </c>
      <c r="AN13">
        <f t="shared" si="10"/>
        <v>1076.1335039940357</v>
      </c>
      <c r="AO13">
        <f t="shared" si="11"/>
        <v>-53.806675199701786</v>
      </c>
      <c r="AP13">
        <f t="shared" si="12"/>
        <v>-5.6231018989657846</v>
      </c>
      <c r="AQ13">
        <f t="shared" si="13"/>
        <v>-606.85703984914892</v>
      </c>
      <c r="AR13">
        <f t="shared" si="14"/>
        <v>409.84668704621919</v>
      </c>
      <c r="AS13">
        <f t="shared" si="15"/>
        <v>6.695860799624584</v>
      </c>
      <c r="AT13">
        <f t="shared" si="16"/>
        <v>2.5582034214712728</v>
      </c>
      <c r="AU13">
        <f t="shared" si="17"/>
        <v>419.10075126731505</v>
      </c>
      <c r="AW13">
        <v>10</v>
      </c>
      <c r="AX13">
        <f>(R13*SUMPRODUCT(K14:$K$23, X14:$X$23)-$AZ$3*SUMPRODUCT(K13:$K$22, W14:$W$23))/Z13</f>
        <v>555.91874741695744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2.7053950000000002E-3</v>
      </c>
      <c r="O14">
        <f t="shared" si="29"/>
        <v>2392.2150161282889</v>
      </c>
      <c r="P14">
        <f t="shared" si="30"/>
        <v>119.61075080641444</v>
      </c>
      <c r="Q14" s="5">
        <f t="shared" si="31"/>
        <v>12.5</v>
      </c>
      <c r="R14">
        <f t="shared" si="0"/>
        <v>500000</v>
      </c>
      <c r="S14">
        <f t="shared" si="1"/>
        <v>538.52984250504767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490.08832871655699</v>
      </c>
      <c r="AC14">
        <f t="shared" si="2"/>
        <v>468.72657646783091</v>
      </c>
      <c r="AE14">
        <f t="shared" si="3"/>
        <v>2082.1404241385931</v>
      </c>
      <c r="AF14">
        <f t="shared" si="4"/>
        <v>-104.10702120692966</v>
      </c>
      <c r="AG14">
        <f t="shared" si="5"/>
        <v>-10.879772564865743</v>
      </c>
      <c r="AH14">
        <f t="shared" si="6"/>
        <v>-1192.5146617457694</v>
      </c>
      <c r="AI14">
        <f t="shared" si="7"/>
        <v>774.6389686210282</v>
      </c>
      <c r="AJ14">
        <f t="shared" si="8"/>
        <v>21.361752248726077</v>
      </c>
      <c r="AK14">
        <f t="shared" si="32"/>
        <v>4.4426191169667959</v>
      </c>
      <c r="AL14">
        <f t="shared" si="9"/>
        <v>800.44333998672118</v>
      </c>
      <c r="AN14">
        <f t="shared" si="10"/>
        <v>1010.5200710985897</v>
      </c>
      <c r="AO14">
        <f t="shared" si="11"/>
        <v>-50.526003554929488</v>
      </c>
      <c r="AP14">
        <f t="shared" si="12"/>
        <v>-5.2802531559959807</v>
      </c>
      <c r="AQ14">
        <f t="shared" si="13"/>
        <v>-578.76019638396565</v>
      </c>
      <c r="AR14">
        <f t="shared" si="14"/>
        <v>375.95361800369858</v>
      </c>
      <c r="AS14">
        <f t="shared" si="15"/>
        <v>10.36744647523172</v>
      </c>
      <c r="AT14">
        <f t="shared" si="16"/>
        <v>2.1561253669038876</v>
      </c>
      <c r="AU14">
        <f t="shared" si="17"/>
        <v>388.47718984583429</v>
      </c>
      <c r="AW14">
        <v>11</v>
      </c>
      <c r="AX14">
        <f>(R14*SUMPRODUCT(K15:$K$23, X15:$X$23)-$AZ$3*SUMPRODUCT(K14:$K$22, W15:$W$23))/Z14</f>
        <v>538.52984250504767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2.7496130000000001E-3</v>
      </c>
      <c r="O15">
        <f t="shared" si="29"/>
        <v>2392.2150161282889</v>
      </c>
      <c r="P15">
        <f t="shared" si="30"/>
        <v>119.61075080641444</v>
      </c>
      <c r="Q15" s="5">
        <f t="shared" si="31"/>
        <v>12.5</v>
      </c>
      <c r="R15">
        <f t="shared" si="0"/>
        <v>500000</v>
      </c>
      <c r="S15">
        <f t="shared" si="1"/>
        <v>512.10859105525265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468.72657646783091</v>
      </c>
      <c r="AC15">
        <f t="shared" si="2"/>
        <v>440.04711493393006</v>
      </c>
      <c r="AE15">
        <f t="shared" si="3"/>
        <v>2055.5939395191704</v>
      </c>
      <c r="AF15">
        <f t="shared" si="4"/>
        <v>-102.77969697595852</v>
      </c>
      <c r="AG15">
        <f t="shared" si="5"/>
        <v>-10.741059675135686</v>
      </c>
      <c r="AH15">
        <f t="shared" si="6"/>
        <v>-1196.6065632559275</v>
      </c>
      <c r="AI15">
        <f t="shared" si="7"/>
        <v>745.46661961214863</v>
      </c>
      <c r="AJ15">
        <f t="shared" si="8"/>
        <v>28.679461533900849</v>
      </c>
      <c r="AK15">
        <f t="shared" si="32"/>
        <v>9.9283173579452768</v>
      </c>
      <c r="AL15">
        <f t="shared" si="9"/>
        <v>784.07439850399476</v>
      </c>
      <c r="AN15">
        <f t="shared" si="10"/>
        <v>948.41366219540862</v>
      </c>
      <c r="AO15">
        <f t="shared" si="11"/>
        <v>-47.42068310977043</v>
      </c>
      <c r="AP15">
        <f t="shared" si="12"/>
        <v>-4.95572960520487</v>
      </c>
      <c r="AQ15">
        <f t="shared" si="13"/>
        <v>-552.09250769151345</v>
      </c>
      <c r="AR15">
        <f t="shared" si="14"/>
        <v>343.94474178891983</v>
      </c>
      <c r="AS15">
        <f t="shared" si="15"/>
        <v>13.232182008437755</v>
      </c>
      <c r="AT15">
        <f t="shared" si="16"/>
        <v>4.5807450799790166</v>
      </c>
      <c r="AU15">
        <f t="shared" si="17"/>
        <v>361.75766887733658</v>
      </c>
      <c r="AW15">
        <v>12</v>
      </c>
      <c r="AX15">
        <f>(R15*SUMPRODUCT(K16:$K$23, X16:$X$23)-$AZ$3*SUMPRODUCT(K15:$K$22, W16:$W$23))/Z15</f>
        <v>512.10859105525265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2.8010499999999998E-3</v>
      </c>
      <c r="O16">
        <f t="shared" si="29"/>
        <v>2392.2150161282889</v>
      </c>
      <c r="P16">
        <f t="shared" si="30"/>
        <v>119.61075080641444</v>
      </c>
      <c r="Q16" s="5">
        <f t="shared" si="31"/>
        <v>12.5</v>
      </c>
      <c r="R16">
        <f t="shared" si="0"/>
        <v>500000</v>
      </c>
      <c r="S16">
        <f t="shared" si="1"/>
        <v>477.24335450599477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440.04711493393006</v>
      </c>
      <c r="AC16">
        <f t="shared" si="2"/>
        <v>404.83839169780231</v>
      </c>
      <c r="AE16">
        <f t="shared" si="3"/>
        <v>2029.2801787196884</v>
      </c>
      <c r="AF16">
        <f t="shared" si="4"/>
        <v>-101.46400893598442</v>
      </c>
      <c r="AG16">
        <f t="shared" si="5"/>
        <v>-10.603562833181289</v>
      </c>
      <c r="AH16">
        <f t="shared" si="6"/>
        <v>-1203.4498081215525</v>
      </c>
      <c r="AI16">
        <f t="shared" si="7"/>
        <v>713.76279882897029</v>
      </c>
      <c r="AJ16">
        <f t="shared" si="8"/>
        <v>35.208723236127753</v>
      </c>
      <c r="AK16">
        <f t="shared" si="32"/>
        <v>16.811829321495203</v>
      </c>
      <c r="AL16">
        <f t="shared" si="9"/>
        <v>765.78335138659327</v>
      </c>
      <c r="AN16">
        <f t="shared" si="10"/>
        <v>887.71496300840249</v>
      </c>
      <c r="AO16">
        <f t="shared" si="11"/>
        <v>-44.385748150420127</v>
      </c>
      <c r="AP16">
        <f t="shared" si="12"/>
        <v>-4.6385617357942186</v>
      </c>
      <c r="AQ16">
        <f t="shared" si="13"/>
        <v>-526.45288368859781</v>
      </c>
      <c r="AR16">
        <f t="shared" si="14"/>
        <v>312.23776943359042</v>
      </c>
      <c r="AS16">
        <f t="shared" si="15"/>
        <v>15.402166134028768</v>
      </c>
      <c r="AT16">
        <f t="shared" si="16"/>
        <v>7.3543873343554749</v>
      </c>
      <c r="AU16">
        <f t="shared" si="17"/>
        <v>334.99432290197467</v>
      </c>
      <c r="AW16">
        <v>13</v>
      </c>
      <c r="AX16">
        <f>(R16*SUMPRODUCT(K17:$K$23, X17:$X$23)-$AZ$3*SUMPRODUCT(K16:$K$22, W17:$W$23))/Z16</f>
        <v>477.24335450599477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2.8606080000000002E-3</v>
      </c>
      <c r="O17">
        <f t="shared" si="29"/>
        <v>2392.2150161282889</v>
      </c>
      <c r="P17">
        <f t="shared" si="30"/>
        <v>119.61075080641444</v>
      </c>
      <c r="Q17" s="5">
        <f t="shared" si="31"/>
        <v>12.5</v>
      </c>
      <c r="R17">
        <f t="shared" si="0"/>
        <v>500000</v>
      </c>
      <c r="S17">
        <f t="shared" si="1"/>
        <v>435.55552620155464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404.83839169780231</v>
      </c>
      <c r="AC17">
        <f t="shared" si="2"/>
        <v>364.72355503982863</v>
      </c>
      <c r="AE17">
        <f t="shared" si="3"/>
        <v>2003.1824018190043</v>
      </c>
      <c r="AF17">
        <f t="shared" si="4"/>
        <v>-100.15912009095022</v>
      </c>
      <c r="AG17">
        <f t="shared" si="5"/>
        <v>-10.467194568180375</v>
      </c>
      <c r="AH17">
        <f t="shared" si="6"/>
        <v>-1213.3054667640426</v>
      </c>
      <c r="AI17">
        <f t="shared" si="7"/>
        <v>679.25062039583122</v>
      </c>
      <c r="AJ17">
        <f t="shared" si="8"/>
        <v>40.114836657973683</v>
      </c>
      <c r="AK17">
        <f t="shared" si="32"/>
        <v>31.848491093276817</v>
      </c>
      <c r="AL17">
        <f t="shared" si="9"/>
        <v>751.21394814708174</v>
      </c>
      <c r="AN17">
        <f t="shared" si="10"/>
        <v>825.37290086975304</v>
      </c>
      <c r="AO17">
        <f t="shared" si="11"/>
        <v>-41.268645043487652</v>
      </c>
      <c r="AP17">
        <f t="shared" si="12"/>
        <v>-4.3128068302028533</v>
      </c>
      <c r="AQ17">
        <f t="shared" si="13"/>
        <v>-499.9192543998052</v>
      </c>
      <c r="AR17">
        <f t="shared" si="14"/>
        <v>279.87219459625737</v>
      </c>
      <c r="AS17">
        <f t="shared" si="15"/>
        <v>16.528549307463237</v>
      </c>
      <c r="AT17">
        <f t="shared" si="16"/>
        <v>13.122560111406921</v>
      </c>
      <c r="AU17">
        <f t="shared" si="17"/>
        <v>309.52330401512756</v>
      </c>
      <c r="AW17">
        <v>14</v>
      </c>
      <c r="AX17">
        <f>(R17*SUMPRODUCT(K18:$K$23, X18:$X$23)-$AZ$3*SUMPRODUCT(K17:$K$22, W18:$W$23))/Z17</f>
        <v>435.55552620155464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2.9228739999999998E-3</v>
      </c>
      <c r="O18">
        <f t="shared" si="29"/>
        <v>2392.2150161282889</v>
      </c>
      <c r="P18">
        <f t="shared" si="30"/>
        <v>119.61075080641444</v>
      </c>
      <c r="Q18" s="5">
        <f t="shared" si="31"/>
        <v>12.5</v>
      </c>
      <c r="R18">
        <f t="shared" si="0"/>
        <v>500000</v>
      </c>
      <c r="S18">
        <f t="shared" si="1"/>
        <v>388.40346734839011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364.72355503982863</v>
      </c>
      <c r="AC18">
        <f t="shared" si="2"/>
        <v>321.03654307239481</v>
      </c>
      <c r="AE18">
        <f t="shared" si="3"/>
        <v>1977.2955280412798</v>
      </c>
      <c r="AF18">
        <f t="shared" si="4"/>
        <v>-98.864776402063995</v>
      </c>
      <c r="AG18">
        <f t="shared" si="5"/>
        <v>-10.331928331642295</v>
      </c>
      <c r="AH18">
        <f t="shared" si="6"/>
        <v>-1223.7716342510259</v>
      </c>
      <c r="AI18">
        <f t="shared" si="7"/>
        <v>644.32718905654747</v>
      </c>
      <c r="AJ18">
        <f t="shared" si="8"/>
        <v>43.687011967433818</v>
      </c>
      <c r="AK18">
        <f t="shared" si="32"/>
        <v>48.452133024267368</v>
      </c>
      <c r="AL18">
        <f t="shared" si="9"/>
        <v>736.46633404824865</v>
      </c>
      <c r="AN18">
        <f t="shared" si="10"/>
        <v>761.33698800934371</v>
      </c>
      <c r="AO18">
        <f t="shared" si="11"/>
        <v>-38.066849400467184</v>
      </c>
      <c r="AP18">
        <f t="shared" si="12"/>
        <v>-3.978201075553502</v>
      </c>
      <c r="AQ18">
        <f t="shared" si="13"/>
        <v>-471.20048410512425</v>
      </c>
      <c r="AR18">
        <f t="shared" si="14"/>
        <v>248.09145342819875</v>
      </c>
      <c r="AS18">
        <f t="shared" si="15"/>
        <v>16.821227598366288</v>
      </c>
      <c r="AT18">
        <f t="shared" si="16"/>
        <v>18.655987684281889</v>
      </c>
      <c r="AU18">
        <f t="shared" si="17"/>
        <v>283.56866871084691</v>
      </c>
      <c r="AW18">
        <v>15</v>
      </c>
      <c r="AX18">
        <f>(R18*SUMPRODUCT(K19:$K$23, X19:$X$23)-$AZ$3*SUMPRODUCT(K18:$K$22, W19:$W$23))/Z18</f>
        <v>388.40346734839011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2.991456E-3</v>
      </c>
      <c r="O19">
        <f t="shared" si="29"/>
        <v>2392.2150161282889</v>
      </c>
      <c r="P19">
        <f t="shared" si="30"/>
        <v>119.61075080641444</v>
      </c>
      <c r="Q19" s="5">
        <f t="shared" si="31"/>
        <v>12.5</v>
      </c>
      <c r="R19">
        <f t="shared" si="0"/>
        <v>500000</v>
      </c>
      <c r="S19">
        <f t="shared" si="1"/>
        <v>333.29586133165293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321.03654307239481</v>
      </c>
      <c r="AC19">
        <f t="shared" si="2"/>
        <v>271.90813745223886</v>
      </c>
      <c r="AE19">
        <f t="shared" si="3"/>
        <v>1951.6075801897348</v>
      </c>
      <c r="AF19">
        <f t="shared" si="4"/>
        <v>-97.580379009486734</v>
      </c>
      <c r="AG19">
        <f t="shared" si="5"/>
        <v>-10.19770153932661</v>
      </c>
      <c r="AH19">
        <f t="shared" si="6"/>
        <v>-1236.3003599704534</v>
      </c>
      <c r="AI19">
        <f t="shared" si="7"/>
        <v>607.52913967046811</v>
      </c>
      <c r="AJ19">
        <f t="shared" si="8"/>
        <v>49.128405620155945</v>
      </c>
      <c r="AK19">
        <f t="shared" si="32"/>
        <v>48.503921496833932</v>
      </c>
      <c r="AL19">
        <f t="shared" si="9"/>
        <v>705.16146678745804</v>
      </c>
      <c r="AN19">
        <f t="shared" si="10"/>
        <v>700.06159123201769</v>
      </c>
      <c r="AO19">
        <f t="shared" si="11"/>
        <v>-35.003079561600885</v>
      </c>
      <c r="AP19">
        <f t="shared" si="12"/>
        <v>-3.6580197981379685</v>
      </c>
      <c r="AQ19">
        <f t="shared" si="13"/>
        <v>-443.47357841143941</v>
      </c>
      <c r="AR19">
        <f t="shared" si="14"/>
        <v>217.92691346083947</v>
      </c>
      <c r="AS19">
        <f t="shared" si="15"/>
        <v>17.622861359144085</v>
      </c>
      <c r="AT19">
        <f t="shared" si="16"/>
        <v>17.39885251970853</v>
      </c>
      <c r="AU19">
        <f t="shared" si="17"/>
        <v>252.94862733969208</v>
      </c>
      <c r="AW19">
        <v>16</v>
      </c>
      <c r="AX19">
        <f>(R19*SUMPRODUCT(K20:$K$23, X20:$X$23)-$AZ$3*SUMPRODUCT(K19:$K$22, W20:$W$23))/Z19</f>
        <v>333.29586133165293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3.0654530000000001E-3</v>
      </c>
      <c r="O20">
        <f t="shared" si="29"/>
        <v>2392.2150161282889</v>
      </c>
      <c r="P20">
        <f t="shared" si="30"/>
        <v>119.61075080641444</v>
      </c>
      <c r="Q20" s="5">
        <f t="shared" si="31"/>
        <v>12.5</v>
      </c>
      <c r="R20">
        <f t="shared" si="0"/>
        <v>500000</v>
      </c>
      <c r="S20">
        <f t="shared" si="1"/>
        <v>259.67185698115543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271.90813745223886</v>
      </c>
      <c r="AC20">
        <f t="shared" si="2"/>
        <v>209.07664345578917</v>
      </c>
      <c r="AE20">
        <f t="shared" si="3"/>
        <v>1926.108943076322</v>
      </c>
      <c r="AF20">
        <f t="shared" si="4"/>
        <v>-96.305447153816104</v>
      </c>
      <c r="AG20">
        <f t="shared" si="5"/>
        <v>-10.064463949156512</v>
      </c>
      <c r="AH20">
        <f t="shared" si="6"/>
        <v>-1250.4229910733352</v>
      </c>
      <c r="AI20">
        <f t="shared" si="7"/>
        <v>569.31604090001406</v>
      </c>
      <c r="AJ20">
        <f t="shared" si="8"/>
        <v>62.831493996449694</v>
      </c>
      <c r="AK20">
        <f t="shared" si="32"/>
        <v>9.0373600235114004</v>
      </c>
      <c r="AL20">
        <f t="shared" si="9"/>
        <v>641.18489491997514</v>
      </c>
      <c r="AN20">
        <f t="shared" si="10"/>
        <v>655.33052206646164</v>
      </c>
      <c r="AO20">
        <f t="shared" si="11"/>
        <v>-32.766526103323081</v>
      </c>
      <c r="AP20">
        <f t="shared" si="12"/>
        <v>-3.4242873113841674</v>
      </c>
      <c r="AQ20">
        <f t="shared" si="13"/>
        <v>-425.43821547041381</v>
      </c>
      <c r="AR20">
        <f t="shared" si="14"/>
        <v>193.70149318134054</v>
      </c>
      <c r="AS20">
        <f t="shared" si="15"/>
        <v>21.37750095129357</v>
      </c>
      <c r="AT20">
        <f t="shared" si="16"/>
        <v>3.0748301562065996</v>
      </c>
      <c r="AU20">
        <f t="shared" si="17"/>
        <v>218.1538242888407</v>
      </c>
      <c r="AW20">
        <v>17</v>
      </c>
      <c r="AX20">
        <f>(R20*SUMPRODUCT(K21:$K$23, X21:$X$23)-$AZ$3*SUMPRODUCT(K20:$K$22, W21:$W$23))/Z20</f>
        <v>259.67185698115543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3.1502779999999998E-3</v>
      </c>
      <c r="O21">
        <f t="shared" si="29"/>
        <v>2392.2150161282889</v>
      </c>
      <c r="P21">
        <f t="shared" si="30"/>
        <v>119.61075080641444</v>
      </c>
      <c r="Q21" s="5">
        <f t="shared" si="31"/>
        <v>12.5</v>
      </c>
      <c r="R21">
        <f t="shared" si="0"/>
        <v>500000</v>
      </c>
      <c r="S21">
        <f t="shared" si="1"/>
        <v>173.76929098243934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209.07664345578917</v>
      </c>
      <c r="AC21">
        <f t="shared" si="2"/>
        <v>138.07170497731977</v>
      </c>
      <c r="AE21">
        <f t="shared" si="3"/>
        <v>1900.7800750165823</v>
      </c>
      <c r="AF21">
        <f t="shared" si="4"/>
        <v>-95.03900375082911</v>
      </c>
      <c r="AG21">
        <f t="shared" si="5"/>
        <v>-9.9321134503041257</v>
      </c>
      <c r="AH21">
        <f t="shared" si="6"/>
        <v>-1268.234374432835</v>
      </c>
      <c r="AI21">
        <f t="shared" si="7"/>
        <v>527.57458338261404</v>
      </c>
      <c r="AJ21">
        <f t="shared" si="8"/>
        <v>71.004938478469398</v>
      </c>
      <c r="AK21">
        <f t="shared" si="32"/>
        <v>3.2237083435544682</v>
      </c>
      <c r="AL21">
        <f t="shared" si="9"/>
        <v>601.80323020463788</v>
      </c>
      <c r="AN21">
        <f t="shared" si="10"/>
        <v>615.15527776981139</v>
      </c>
      <c r="AO21">
        <f t="shared" si="11"/>
        <v>-30.757763888490565</v>
      </c>
      <c r="AP21">
        <f t="shared" si="12"/>
        <v>-3.2143602980001842</v>
      </c>
      <c r="AQ21">
        <f t="shared" si="13"/>
        <v>-410.44257520147221</v>
      </c>
      <c r="AR21">
        <f t="shared" si="14"/>
        <v>170.74057838184839</v>
      </c>
      <c r="AS21">
        <f t="shared" si="15"/>
        <v>22.979545728019144</v>
      </c>
      <c r="AT21">
        <f t="shared" si="16"/>
        <v>1.04329860544798</v>
      </c>
      <c r="AU21">
        <f t="shared" si="17"/>
        <v>194.7634227153155</v>
      </c>
      <c r="AW21">
        <v>18</v>
      </c>
      <c r="AX21">
        <f>(R21*SUMPRODUCT(K22:$K$23, X22:$X$23)-$AZ$3*SUMPRODUCT(K21:$K$22, W22:$W$23))/Z21</f>
        <v>173.76929098243934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3.247738E-3</v>
      </c>
      <c r="O22">
        <f t="shared" si="29"/>
        <v>2392.2150161282889</v>
      </c>
      <c r="P22">
        <f t="shared" si="30"/>
        <v>119.61075080641444</v>
      </c>
      <c r="Q22" s="5">
        <f t="shared" si="31"/>
        <v>12.5</v>
      </c>
      <c r="R22">
        <f t="shared" si="0"/>
        <v>500000</v>
      </c>
      <c r="S22">
        <f t="shared" si="1"/>
        <v>84.742899779194616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138.07170497731977</v>
      </c>
      <c r="AC22">
        <f t="shared" si="2"/>
        <v>66.442063226485573</v>
      </c>
      <c r="AE22">
        <f t="shared" si="3"/>
        <v>1875.5990385871423</v>
      </c>
      <c r="AF22">
        <f t="shared" si="4"/>
        <v>-93.779951929357111</v>
      </c>
      <c r="AG22">
        <f t="shared" si="5"/>
        <v>-9.8005354135282197</v>
      </c>
      <c r="AH22">
        <f t="shared" si="6"/>
        <v>-1290.2760909145527</v>
      </c>
      <c r="AI22">
        <f t="shared" si="7"/>
        <v>481.74246032970427</v>
      </c>
      <c r="AJ22">
        <f t="shared" si="8"/>
        <v>71.629641750834196</v>
      </c>
      <c r="AK22">
        <f t="shared" si="32"/>
        <v>40.317706624337205</v>
      </c>
      <c r="AL22">
        <f t="shared" si="9"/>
        <v>593.68980870487576</v>
      </c>
      <c r="AN22">
        <f t="shared" si="10"/>
        <v>567.29519796317732</v>
      </c>
      <c r="AO22">
        <f t="shared" si="11"/>
        <v>-28.364759898158862</v>
      </c>
      <c r="AP22">
        <f t="shared" si="12"/>
        <v>-2.9642778457333416</v>
      </c>
      <c r="AQ22">
        <f t="shared" si="13"/>
        <v>-390.25794712173911</v>
      </c>
      <c r="AR22">
        <f t="shared" si="14"/>
        <v>145.70821309754595</v>
      </c>
      <c r="AS22">
        <f t="shared" si="15"/>
        <v>21.66515921637534</v>
      </c>
      <c r="AT22">
        <f t="shared" si="16"/>
        <v>12.19452606357903</v>
      </c>
      <c r="AU22">
        <f t="shared" si="17"/>
        <v>179.56789837750034</v>
      </c>
      <c r="AW22">
        <v>19</v>
      </c>
      <c r="AX22">
        <f>(R22*SUMPRODUCT(K23:$K$23, X23:$X$23)-$AZ$3*SUMPRODUCT(K22:$K$22, W23:$W$23))/Z22</f>
        <v>84.742899779194616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3.3542210000000001E-3</v>
      </c>
      <c r="O23">
        <f t="shared" si="29"/>
        <v>2392.2150161282889</v>
      </c>
      <c r="P23">
        <f t="shared" si="30"/>
        <v>119.61075080641444</v>
      </c>
      <c r="Q23" s="5">
        <f t="shared" si="31"/>
        <v>12.5</v>
      </c>
      <c r="R23">
        <f t="shared" si="0"/>
        <v>500000</v>
      </c>
      <c r="S23">
        <f t="shared" si="1"/>
        <v>85.889892383753477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66.442063226485573</v>
      </c>
      <c r="AC23">
        <f t="shared" si="2"/>
        <v>66.442063226485573</v>
      </c>
      <c r="AE23">
        <f t="shared" si="3"/>
        <v>1850.551874518462</v>
      </c>
      <c r="AF23">
        <f t="shared" si="4"/>
        <v>-92.527593725923111</v>
      </c>
      <c r="AG23">
        <f t="shared" si="5"/>
        <v>-9.6696568976976387</v>
      </c>
      <c r="AH23">
        <f t="shared" si="6"/>
        <v>-1314.9264678120016</v>
      </c>
      <c r="AI23">
        <f t="shared" si="7"/>
        <v>433.42815608283945</v>
      </c>
      <c r="AJ23">
        <f t="shared" si="8"/>
        <v>0</v>
      </c>
      <c r="AK23">
        <f t="shared" si="32"/>
        <v>127.71264408133172</v>
      </c>
      <c r="AL23">
        <f t="shared" si="9"/>
        <v>561.1408001641712</v>
      </c>
      <c r="AN23">
        <f t="shared" si="10"/>
        <v>507.03814885165161</v>
      </c>
      <c r="AO23">
        <f t="shared" si="11"/>
        <v>-25.351907442582583</v>
      </c>
      <c r="AP23">
        <f t="shared" si="12"/>
        <v>-2.6494177228698388</v>
      </c>
      <c r="AQ23">
        <f t="shared" si="13"/>
        <v>-360.28056889187553</v>
      </c>
      <c r="AR23">
        <f t="shared" si="14"/>
        <v>118.75625479432361</v>
      </c>
      <c r="AS23">
        <f t="shared" si="15"/>
        <v>0</v>
      </c>
      <c r="AT23">
        <f t="shared" si="16"/>
        <v>34.992362835977474</v>
      </c>
      <c r="AU23">
        <f t="shared" si="17"/>
        <v>153.74861763030108</v>
      </c>
      <c r="AW23">
        <v>20</v>
      </c>
      <c r="AX23">
        <f>(R23*SUMPRODUCT(K$23:$K24, X$23:$X24)-$AZ$3*SUMPRODUCT(K$22:$K23, W$23:$W24))/Z23</f>
        <v>85.889892383753477</v>
      </c>
    </row>
    <row r="25" spans="5:50" x14ac:dyDescent="0.25">
      <c r="AN25" s="6">
        <f t="shared" ref="AN25:AU25" si="33">SUM(AN3:AN23)</f>
        <v>22891.148948443915</v>
      </c>
      <c r="AO25" s="6">
        <f t="shared" si="33"/>
        <v>-2938.7187095184117</v>
      </c>
      <c r="AP25" s="6">
        <f t="shared" si="33"/>
        <v>-232.93028298615243</v>
      </c>
      <c r="AQ25" s="6">
        <f t="shared" si="33"/>
        <v>-12742.206547001149</v>
      </c>
      <c r="AR25" s="6">
        <f t="shared" si="33"/>
        <v>6977.2934089382024</v>
      </c>
      <c r="AS25" s="6">
        <f t="shared" si="33"/>
        <v>-237.47077202570512</v>
      </c>
      <c r="AT25" s="6">
        <f t="shared" si="33"/>
        <v>453.40912540754277</v>
      </c>
      <c r="AU25" s="7">
        <f t="shared" si="33"/>
        <v>7193.2317623200443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8051C-E9E3-4E49-85D1-065EC7AC4A40}">
  <sheetPr codeName="Sheet6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'T.45.04.D'!C3*(1+C12)</f>
        <v>2833.382905785596</v>
      </c>
      <c r="K3">
        <v>1</v>
      </c>
      <c r="L3" s="2">
        <v>0</v>
      </c>
      <c r="O3">
        <f>$C$3</f>
        <v>2833.382905785596</v>
      </c>
      <c r="P3">
        <f>O3*B5</f>
        <v>2266.706324628477</v>
      </c>
      <c r="Q3" s="5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2833.382905785596</v>
      </c>
      <c r="AF3">
        <f t="shared" ref="AF3:AF23" si="4">-$Z3*P3</f>
        <v>-2266.706324628477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440.85902525711901</v>
      </c>
      <c r="AJ3">
        <f t="shared" ref="AJ3:AJ23" si="8">AB3-AC3</f>
        <v>0</v>
      </c>
      <c r="AL3">
        <f t="shared" ref="AL3:AL23" si="9">SUM(AI3:AK3)</f>
        <v>440.85902525711901</v>
      </c>
      <c r="AN3">
        <f t="shared" ref="AN3:AN23" si="10">AE3*$K3</f>
        <v>2833.382905785596</v>
      </c>
      <c r="AO3">
        <f t="shared" ref="AO3:AO23" si="11">AF3*$K3</f>
        <v>-2266.706324628477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440.85902525711901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440.85902525711901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1556.8867045349791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2.7053950000000002E-3</v>
      </c>
      <c r="R4">
        <f t="shared" si="0"/>
        <v>500000</v>
      </c>
      <c r="S4">
        <f t="shared" si="1"/>
        <v>291.52459215895817</v>
      </c>
      <c r="U4">
        <f t="shared" ref="U4:U23" si="21">M4</f>
        <v>2.7053950000000002E-3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2.7053950000000002E-3</v>
      </c>
      <c r="Y4">
        <f t="shared" ref="Y4:Y23" si="25">V4*W4</f>
        <v>0.01</v>
      </c>
      <c r="Z4">
        <f t="shared" ref="Z4:Z23" si="26">MAX(0, W4-X4-Y4)</f>
        <v>0.98729460499999999</v>
      </c>
      <c r="AB4">
        <f t="shared" ref="AB4:AB23" si="27">AC3</f>
        <v>0</v>
      </c>
      <c r="AC4">
        <f t="shared" si="2"/>
        <v>287.82065706336471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-1352.6975</v>
      </c>
      <c r="AI4">
        <f t="shared" si="7"/>
        <v>-1352.6975</v>
      </c>
      <c r="AJ4">
        <f t="shared" si="8"/>
        <v>-287.82065706336471</v>
      </c>
      <c r="AK4">
        <f>H4*SUM(AB4, AE4:AF4)</f>
        <v>0</v>
      </c>
      <c r="AL4">
        <f t="shared" si="9"/>
        <v>-1640.5181570633647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-1269.0660474716201</v>
      </c>
      <c r="AR4">
        <f t="shared" si="14"/>
        <v>-1269.0660474716201</v>
      </c>
      <c r="AS4">
        <f t="shared" si="15"/>
        <v>-270.02594714641589</v>
      </c>
      <c r="AT4">
        <f t="shared" si="16"/>
        <v>0</v>
      </c>
      <c r="AU4">
        <f t="shared" si="17"/>
        <v>-1539.0919946180359</v>
      </c>
      <c r="AW4">
        <v>1</v>
      </c>
      <c r="AX4">
        <f>(R4*SUMPRODUCT(K5:$K$23, X5:$X$23)-$AZ$3*SUMPRODUCT(K4:$K$22, W5:$W$23))/Z4</f>
        <v>291.52459215895817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2.7496130000000001E-3</v>
      </c>
      <c r="O5">
        <f t="shared" ref="O5:O23" si="29">$C$3</f>
        <v>2833.382905785596</v>
      </c>
      <c r="P5">
        <f t="shared" ref="P5:P23" si="30">O5*$C$5</f>
        <v>141.66914528927981</v>
      </c>
      <c r="Q5" s="5">
        <f t="shared" ref="Q5:Q23" si="31">$C$8</f>
        <v>12.5</v>
      </c>
      <c r="R5">
        <f t="shared" si="0"/>
        <v>500000</v>
      </c>
      <c r="S5">
        <f t="shared" si="1"/>
        <v>572.21993465327171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287.82065706336471</v>
      </c>
      <c r="AC5">
        <f t="shared" si="2"/>
        <v>557.74676489909689</v>
      </c>
      <c r="AE5">
        <f t="shared" si="3"/>
        <v>2761.7180977448552</v>
      </c>
      <c r="AF5">
        <f t="shared" si="4"/>
        <v>-138.08590488724278</v>
      </c>
      <c r="AG5">
        <f t="shared" si="5"/>
        <v>-12.183837260865776</v>
      </c>
      <c r="AH5">
        <f t="shared" si="6"/>
        <v>-1357.3390403689325</v>
      </c>
      <c r="AI5">
        <f t="shared" si="7"/>
        <v>1254.1093152278142</v>
      </c>
      <c r="AJ5">
        <f t="shared" si="8"/>
        <v>-269.92610783573218</v>
      </c>
      <c r="AK5">
        <f>H5*SUM(AB5, AE5:AF5)</f>
        <v>251.54952623317246</v>
      </c>
      <c r="AL5">
        <f t="shared" si="9"/>
        <v>1235.7327336252545</v>
      </c>
      <c r="AN5">
        <f t="shared" si="10"/>
        <v>2384.9162172901993</v>
      </c>
      <c r="AO5">
        <f t="shared" si="11"/>
        <v>-119.24581086450998</v>
      </c>
      <c r="AP5">
        <f t="shared" si="12"/>
        <v>-10.521505107994514</v>
      </c>
      <c r="AQ5">
        <f t="shared" si="13"/>
        <v>-1172.1471110249613</v>
      </c>
      <c r="AR5">
        <f t="shared" si="14"/>
        <v>1083.0017902927336</v>
      </c>
      <c r="AS5">
        <f t="shared" si="15"/>
        <v>-233.0980676750211</v>
      </c>
      <c r="AT5">
        <f t="shared" si="16"/>
        <v>217.2287407085617</v>
      </c>
      <c r="AU5">
        <f t="shared" si="17"/>
        <v>1067.1324633262741</v>
      </c>
      <c r="AW5">
        <v>2</v>
      </c>
      <c r="AX5">
        <f>(R5*SUMPRODUCT(K6:$K$23, X6:$X$23)-$AZ$3*SUMPRODUCT(K5:$K$22, W6:$W$23))/Z5</f>
        <v>572.21993465327171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2.8010499999999998E-3</v>
      </c>
      <c r="O6">
        <f t="shared" si="29"/>
        <v>2833.382905785596</v>
      </c>
      <c r="P6">
        <f t="shared" si="30"/>
        <v>141.66914528927981</v>
      </c>
      <c r="Q6" s="5">
        <f t="shared" si="31"/>
        <v>12.5</v>
      </c>
      <c r="R6">
        <f t="shared" si="0"/>
        <v>500000</v>
      </c>
      <c r="S6">
        <f t="shared" si="1"/>
        <v>836.63311961340014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557.74676489909689</v>
      </c>
      <c r="AC6">
        <f t="shared" si="2"/>
        <v>805.03324244880605</v>
      </c>
      <c r="AE6">
        <f t="shared" si="3"/>
        <v>2726.3652062897186</v>
      </c>
      <c r="AF6">
        <f t="shared" si="4"/>
        <v>-136.31826031448594</v>
      </c>
      <c r="AG6">
        <f t="shared" si="5"/>
        <v>-12.02787135089757</v>
      </c>
      <c r="AH6">
        <f t="shared" si="6"/>
        <v>-1365.1014943819232</v>
      </c>
      <c r="AI6">
        <f t="shared" si="7"/>
        <v>1212.917580242412</v>
      </c>
      <c r="AJ6">
        <f t="shared" si="8"/>
        <v>-247.28647754970916</v>
      </c>
      <c r="AK6">
        <f>H6*SUM(AB6, AE6:AF6)</f>
        <v>342.47995574312705</v>
      </c>
      <c r="AL6">
        <f t="shared" si="9"/>
        <v>1308.1110584358298</v>
      </c>
      <c r="AN6">
        <f t="shared" si="10"/>
        <v>2123.3647055797769</v>
      </c>
      <c r="AO6">
        <f t="shared" si="11"/>
        <v>-106.16823527898886</v>
      </c>
      <c r="AP6">
        <f t="shared" si="12"/>
        <v>-9.3676215683908914</v>
      </c>
      <c r="AQ6">
        <f t="shared" si="13"/>
        <v>-1063.1768355969709</v>
      </c>
      <c r="AR6">
        <f t="shared" si="14"/>
        <v>944.65201313542639</v>
      </c>
      <c r="AS6">
        <f t="shared" si="15"/>
        <v>-192.59319235179547</v>
      </c>
      <c r="AT6">
        <f t="shared" si="16"/>
        <v>266.73236905892446</v>
      </c>
      <c r="AU6">
        <f t="shared" si="17"/>
        <v>1018.7911898425554</v>
      </c>
      <c r="AW6">
        <v>3</v>
      </c>
      <c r="AX6">
        <f>(R6*SUMPRODUCT(K7:$K$23, X7:$X$23)-$AZ$3*SUMPRODUCT(K6:$K$22, W7:$W$23))/Z6</f>
        <v>836.63311961340014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2.8606080000000002E-3</v>
      </c>
      <c r="O7">
        <f t="shared" si="29"/>
        <v>2833.382905785596</v>
      </c>
      <c r="P7">
        <f t="shared" si="30"/>
        <v>141.66914528927981</v>
      </c>
      <c r="Q7" s="5">
        <f t="shared" si="31"/>
        <v>12.5</v>
      </c>
      <c r="R7">
        <f t="shared" si="0"/>
        <v>500000</v>
      </c>
      <c r="S7">
        <f t="shared" si="1"/>
        <v>1054.3561788071843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805.03324244880605</v>
      </c>
      <c r="AC7">
        <f t="shared" si="2"/>
        <v>1001.4853290029296</v>
      </c>
      <c r="AE7">
        <f t="shared" si="3"/>
        <v>2691.3024921067872</v>
      </c>
      <c r="AF7">
        <f t="shared" si="4"/>
        <v>-134.56512460533938</v>
      </c>
      <c r="AG7">
        <f t="shared" si="5"/>
        <v>-11.873185612379245</v>
      </c>
      <c r="AH7">
        <f t="shared" si="6"/>
        <v>-1376.281000373936</v>
      </c>
      <c r="AI7">
        <f t="shared" si="7"/>
        <v>1168.5831815151328</v>
      </c>
      <c r="AJ7">
        <f t="shared" si="8"/>
        <v>-196.45208655412353</v>
      </c>
      <c r="AK7">
        <f>H7*SUM(AB7, AE7:AF7)</f>
        <v>351.97738286179157</v>
      </c>
      <c r="AL7">
        <f t="shared" si="9"/>
        <v>1324.1084778228008</v>
      </c>
      <c r="AN7">
        <f t="shared" si="10"/>
        <v>1897.399243650113</v>
      </c>
      <c r="AO7">
        <f t="shared" si="11"/>
        <v>-94.86996218250566</v>
      </c>
      <c r="AP7">
        <f t="shared" si="12"/>
        <v>-8.3707325604304081</v>
      </c>
      <c r="AQ7">
        <f t="shared" si="13"/>
        <v>-970.29395128130852</v>
      </c>
      <c r="AR7">
        <f t="shared" si="14"/>
        <v>823.86459762586867</v>
      </c>
      <c r="AS7">
        <f t="shared" si="15"/>
        <v>-138.50098290121539</v>
      </c>
      <c r="AT7">
        <f t="shared" si="16"/>
        <v>248.14810746194283</v>
      </c>
      <c r="AU7">
        <f t="shared" si="17"/>
        <v>933.51172218659599</v>
      </c>
      <c r="AW7">
        <v>4</v>
      </c>
      <c r="AX7">
        <f>(R7*SUMPRODUCT(K8:$K$23, X8:$X$23)-$AZ$3*SUMPRODUCT(K7:$K$22, W8:$W$23))/Z7</f>
        <v>1054.3561788071843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2.9228739999999998E-3</v>
      </c>
      <c r="O8">
        <f t="shared" si="29"/>
        <v>2833.382905785596</v>
      </c>
      <c r="P8">
        <f t="shared" si="30"/>
        <v>141.66914528927981</v>
      </c>
      <c r="Q8" s="5">
        <f t="shared" si="31"/>
        <v>12.5</v>
      </c>
      <c r="R8">
        <f t="shared" si="0"/>
        <v>500000</v>
      </c>
      <c r="S8">
        <f t="shared" si="1"/>
        <v>1206.8952156165228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1001.4853290029296</v>
      </c>
      <c r="AC8">
        <f t="shared" si="2"/>
        <v>1131.560809569788</v>
      </c>
      <c r="AE8">
        <f t="shared" si="3"/>
        <v>2656.5231291054051</v>
      </c>
      <c r="AF8">
        <f t="shared" si="4"/>
        <v>-132.82615645527025</v>
      </c>
      <c r="AG8">
        <f t="shared" si="5"/>
        <v>-11.719749930731856</v>
      </c>
      <c r="AH8">
        <f t="shared" si="6"/>
        <v>-1388.1530209438949</v>
      </c>
      <c r="AI8">
        <f t="shared" si="7"/>
        <v>1123.8242017755081</v>
      </c>
      <c r="AJ8">
        <f t="shared" si="8"/>
        <v>-130.07548056685846</v>
      </c>
      <c r="AK8">
        <f t="shared" ref="AK8:AK23" si="32">H8*SUM(AB8:AB8, AE8:AF8)</f>
        <v>255.57571686984718</v>
      </c>
      <c r="AL8">
        <f t="shared" si="9"/>
        <v>1249.3244380784968</v>
      </c>
      <c r="AN8">
        <f t="shared" si="10"/>
        <v>1746.27449165196</v>
      </c>
      <c r="AO8">
        <f t="shared" si="11"/>
        <v>-87.313724582597999</v>
      </c>
      <c r="AP8">
        <f t="shared" si="12"/>
        <v>-7.7040173783349815</v>
      </c>
      <c r="AQ8">
        <f t="shared" si="13"/>
        <v>-912.50709787731341</v>
      </c>
      <c r="AR8">
        <f t="shared" si="14"/>
        <v>738.74965181371363</v>
      </c>
      <c r="AS8">
        <f t="shared" si="15"/>
        <v>-85.505558455185735</v>
      </c>
      <c r="AT8">
        <f t="shared" si="16"/>
        <v>168.00356457117419</v>
      </c>
      <c r="AU8">
        <f t="shared" si="17"/>
        <v>821.24765792970209</v>
      </c>
      <c r="AW8">
        <v>5</v>
      </c>
      <c r="AX8">
        <f>(R8*SUMPRODUCT(K9:$K$23, X9:$X$23)-$AZ$3*SUMPRODUCT(K8:$K$22, W9:$W$23))/Z8</f>
        <v>1206.8952156165228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2.991456E-3</v>
      </c>
      <c r="O9">
        <f t="shared" si="29"/>
        <v>2833.382905785596</v>
      </c>
      <c r="P9">
        <f t="shared" si="30"/>
        <v>141.66914528927981</v>
      </c>
      <c r="Q9" s="5">
        <f t="shared" si="31"/>
        <v>12.5</v>
      </c>
      <c r="R9">
        <f t="shared" si="0"/>
        <v>500000</v>
      </c>
      <c r="S9">
        <f t="shared" si="1"/>
        <v>1312.9329803455578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1131.560809569788</v>
      </c>
      <c r="AC9">
        <f t="shared" si="2"/>
        <v>1214.9874778736812</v>
      </c>
      <c r="AE9">
        <f t="shared" si="3"/>
        <v>2622.0110257606498</v>
      </c>
      <c r="AF9">
        <f t="shared" si="4"/>
        <v>-131.10055128803251</v>
      </c>
      <c r="AG9">
        <f t="shared" si="5"/>
        <v>-11.567493315175751</v>
      </c>
      <c r="AH9">
        <f t="shared" si="6"/>
        <v>-1402.3646499514957</v>
      </c>
      <c r="AI9">
        <f t="shared" si="7"/>
        <v>1076.9783312059458</v>
      </c>
      <c r="AJ9">
        <f t="shared" si="8"/>
        <v>-83.426668303893166</v>
      </c>
      <c r="AK9">
        <f t="shared" si="32"/>
        <v>189.09300102701357</v>
      </c>
      <c r="AL9">
        <f t="shared" si="9"/>
        <v>1182.6446639290662</v>
      </c>
      <c r="AN9">
        <f t="shared" si="10"/>
        <v>1638.0800640845289</v>
      </c>
      <c r="AO9">
        <f t="shared" si="11"/>
        <v>-81.904003204226456</v>
      </c>
      <c r="AP9">
        <f t="shared" si="12"/>
        <v>-7.2266973726868553</v>
      </c>
      <c r="AQ9">
        <f t="shared" si="13"/>
        <v>-876.11590992299762</v>
      </c>
      <c r="AR9">
        <f t="shared" si="14"/>
        <v>672.83345358461793</v>
      </c>
      <c r="AS9">
        <f t="shared" si="15"/>
        <v>-52.120132531462133</v>
      </c>
      <c r="AT9">
        <f t="shared" si="16"/>
        <v>118.13431453836371</v>
      </c>
      <c r="AU9">
        <f t="shared" si="17"/>
        <v>738.84763559151952</v>
      </c>
      <c r="AW9">
        <v>6</v>
      </c>
      <c r="AX9">
        <f>(R9*SUMPRODUCT(K10:$K$23, X10:$X$23)-$AZ$3*SUMPRODUCT(K9:$K$22, W10:$W$23))/Z9</f>
        <v>1312.9329803455578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3.0654530000000001E-3</v>
      </c>
      <c r="O10">
        <f t="shared" si="29"/>
        <v>2833.382905785596</v>
      </c>
      <c r="P10">
        <f t="shared" si="30"/>
        <v>141.66914528927981</v>
      </c>
      <c r="Q10" s="5">
        <f t="shared" si="31"/>
        <v>12.5</v>
      </c>
      <c r="R10">
        <f t="shared" si="0"/>
        <v>500000</v>
      </c>
      <c r="S10">
        <f t="shared" si="1"/>
        <v>1394.0043666729289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1214.9874778736812</v>
      </c>
      <c r="AC10">
        <f t="shared" si="2"/>
        <v>1273.1563187015272</v>
      </c>
      <c r="AE10">
        <f t="shared" si="3"/>
        <v>2587.7532639380925</v>
      </c>
      <c r="AF10">
        <f t="shared" si="4"/>
        <v>-129.38766319690464</v>
      </c>
      <c r="AG10">
        <f t="shared" si="5"/>
        <v>-11.416358774938509</v>
      </c>
      <c r="AH10">
        <f t="shared" si="6"/>
        <v>-1418.3842834194181</v>
      </c>
      <c r="AI10">
        <f t="shared" si="7"/>
        <v>1028.5649585468311</v>
      </c>
      <c r="AJ10">
        <f t="shared" si="8"/>
        <v>-58.168840827845997</v>
      </c>
      <c r="AK10">
        <f t="shared" si="32"/>
        <v>192.85103662728065</v>
      </c>
      <c r="AL10">
        <f t="shared" si="9"/>
        <v>1163.2471543462657</v>
      </c>
      <c r="AN10">
        <f t="shared" si="10"/>
        <v>1536.0359201871693</v>
      </c>
      <c r="AO10">
        <f t="shared" si="11"/>
        <v>-76.801796009358469</v>
      </c>
      <c r="AP10">
        <f t="shared" si="12"/>
        <v>-6.7765104967399443</v>
      </c>
      <c r="AQ10">
        <f t="shared" si="13"/>
        <v>-841.92308375088032</v>
      </c>
      <c r="AR10">
        <f t="shared" si="14"/>
        <v>610.53452993019039</v>
      </c>
      <c r="AS10">
        <f t="shared" si="15"/>
        <v>-34.527800695823579</v>
      </c>
      <c r="AT10">
        <f t="shared" si="16"/>
        <v>114.47231992049811</v>
      </c>
      <c r="AU10">
        <f t="shared" si="17"/>
        <v>690.47904915486492</v>
      </c>
      <c r="AW10">
        <v>7</v>
      </c>
      <c r="AX10">
        <f>(R10*SUMPRODUCT(K11:$K$23, X11:$X$23)-$AZ$3*SUMPRODUCT(K10:$K$22, W11:$W$23))/Z10</f>
        <v>1394.0043666729289</v>
      </c>
    </row>
    <row r="11" spans="1:52" x14ac:dyDescent="0.25">
      <c r="A11" t="s">
        <v>33</v>
      </c>
      <c r="C11" s="25">
        <f>AU25</f>
        <v>8883.7855057373417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3.1502779999999998E-3</v>
      </c>
      <c r="O11">
        <f t="shared" si="29"/>
        <v>2833.382905785596</v>
      </c>
      <c r="P11">
        <f t="shared" si="30"/>
        <v>141.66914528927981</v>
      </c>
      <c r="Q11" s="5">
        <f t="shared" si="31"/>
        <v>12.5</v>
      </c>
      <c r="R11">
        <f t="shared" si="0"/>
        <v>500000</v>
      </c>
      <c r="S11">
        <f t="shared" si="1"/>
        <v>1448.0044533309901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1273.1563187015272</v>
      </c>
      <c r="AC11">
        <f t="shared" si="2"/>
        <v>1305.0841529657782</v>
      </c>
      <c r="AE11">
        <f t="shared" si="3"/>
        <v>2553.7235891218993</v>
      </c>
      <c r="AF11">
        <f t="shared" si="4"/>
        <v>-127.68617945609496</v>
      </c>
      <c r="AG11">
        <f t="shared" si="5"/>
        <v>-11.266230483300326</v>
      </c>
      <c r="AH11">
        <f t="shared" si="6"/>
        <v>-1438.5881555518292</v>
      </c>
      <c r="AI11">
        <f t="shared" si="7"/>
        <v>976.18302363067482</v>
      </c>
      <c r="AJ11">
        <f t="shared" si="8"/>
        <v>-31.927834264251032</v>
      </c>
      <c r="AK11">
        <f t="shared" si="32"/>
        <v>190.50847701091757</v>
      </c>
      <c r="AL11">
        <f t="shared" si="9"/>
        <v>1134.7636663773415</v>
      </c>
      <c r="AN11">
        <f t="shared" si="10"/>
        <v>1441.5945038694456</v>
      </c>
      <c r="AO11">
        <f t="shared" si="11"/>
        <v>-72.079725193472285</v>
      </c>
      <c r="AP11">
        <f t="shared" si="12"/>
        <v>-6.3598644791610983</v>
      </c>
      <c r="AQ11">
        <f t="shared" si="13"/>
        <v>-812.0928933770391</v>
      </c>
      <c r="AR11">
        <f t="shared" si="14"/>
        <v>551.06202081977324</v>
      </c>
      <c r="AS11">
        <f t="shared" si="15"/>
        <v>-18.023481707989113</v>
      </c>
      <c r="AT11">
        <f t="shared" si="16"/>
        <v>107.5433435980874</v>
      </c>
      <c r="AU11">
        <f t="shared" si="17"/>
        <v>640.58188270987148</v>
      </c>
      <c r="AW11">
        <v>8</v>
      </c>
      <c r="AX11">
        <f>(R11*SUMPRODUCT(K12:$K$23, X12:$X$23)-$AZ$3*SUMPRODUCT(K11:$K$22, W12:$W$23))/Z11</f>
        <v>1448.0044533309901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3.247738E-3</v>
      </c>
      <c r="O12">
        <f t="shared" si="29"/>
        <v>2833.382905785596</v>
      </c>
      <c r="P12">
        <f t="shared" si="30"/>
        <v>141.66914528927981</v>
      </c>
      <c r="Q12" s="5">
        <f t="shared" si="31"/>
        <v>12.5</v>
      </c>
      <c r="R12">
        <f t="shared" si="0"/>
        <v>500000</v>
      </c>
      <c r="S12">
        <f t="shared" si="1"/>
        <v>1474.960981970821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1305.0841529657782</v>
      </c>
      <c r="AC12">
        <f t="shared" si="2"/>
        <v>1311.7687517989243</v>
      </c>
      <c r="AE12">
        <f t="shared" si="3"/>
        <v>2519.8925280887929</v>
      </c>
      <c r="AF12">
        <f t="shared" si="4"/>
        <v>-125.99462640443964</v>
      </c>
      <c r="AG12">
        <f t="shared" si="5"/>
        <v>-11.116978413609951</v>
      </c>
      <c r="AH12">
        <f t="shared" si="6"/>
        <v>-1463.5905942949134</v>
      </c>
      <c r="AI12">
        <f t="shared" si="7"/>
        <v>919.19032897582974</v>
      </c>
      <c r="AJ12">
        <f t="shared" si="8"/>
        <v>-6.6845988331460831</v>
      </c>
      <c r="AK12">
        <f t="shared" si="32"/>
        <v>191.97716863634182</v>
      </c>
      <c r="AL12">
        <f t="shared" si="9"/>
        <v>1104.4828987790254</v>
      </c>
      <c r="AN12">
        <f t="shared" si="10"/>
        <v>1352.311662306249</v>
      </c>
      <c r="AO12">
        <f t="shared" si="11"/>
        <v>-67.615583115312447</v>
      </c>
      <c r="AP12">
        <f t="shared" si="12"/>
        <v>-5.9659764814389824</v>
      </c>
      <c r="AQ12">
        <f t="shared" si="13"/>
        <v>-785.44247718686972</v>
      </c>
      <c r="AR12">
        <f t="shared" si="14"/>
        <v>493.28762552262771</v>
      </c>
      <c r="AS12">
        <f t="shared" si="15"/>
        <v>-3.5873200381122219</v>
      </c>
      <c r="AT12">
        <f t="shared" si="16"/>
        <v>103.0254112624245</v>
      </c>
      <c r="AU12">
        <f t="shared" si="17"/>
        <v>592.72571674693995</v>
      </c>
      <c r="AW12">
        <v>9</v>
      </c>
      <c r="AX12">
        <f>(R12*SUMPRODUCT(K13:$K$23, X13:$X$23)-$AZ$3*SUMPRODUCT(K12:$K$22, W13:$W$23))/Z12</f>
        <v>1474.960981970821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3.3542210000000001E-3</v>
      </c>
      <c r="O13">
        <f t="shared" si="29"/>
        <v>2833.382905785596</v>
      </c>
      <c r="P13">
        <f t="shared" si="30"/>
        <v>141.66914528927981</v>
      </c>
      <c r="Q13" s="5">
        <f t="shared" si="31"/>
        <v>12.5</v>
      </c>
      <c r="R13">
        <f t="shared" si="0"/>
        <v>500000</v>
      </c>
      <c r="S13">
        <f t="shared" si="1"/>
        <v>1474.3755534148954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1311.7687517989243</v>
      </c>
      <c r="AC13">
        <f t="shared" si="2"/>
        <v>1293.7373992086696</v>
      </c>
      <c r="AE13">
        <f t="shared" si="3"/>
        <v>2486.2413263724466</v>
      </c>
      <c r="AF13">
        <f t="shared" si="4"/>
        <v>-124.31206631862234</v>
      </c>
      <c r="AG13">
        <f t="shared" si="5"/>
        <v>-10.968519827022376</v>
      </c>
      <c r="AH13">
        <f t="shared" si="6"/>
        <v>-1491.5520980590875</v>
      </c>
      <c r="AI13">
        <f t="shared" si="7"/>
        <v>859.40864216771456</v>
      </c>
      <c r="AJ13">
        <f t="shared" si="8"/>
        <v>18.031352590254755</v>
      </c>
      <c r="AK13">
        <f t="shared" si="32"/>
        <v>189.9301872127871</v>
      </c>
      <c r="AL13">
        <f t="shared" si="9"/>
        <v>1067.3701819707564</v>
      </c>
      <c r="AN13">
        <f t="shared" si="10"/>
        <v>1268.6627303479449</v>
      </c>
      <c r="AO13">
        <f t="shared" si="11"/>
        <v>-63.433136517397259</v>
      </c>
      <c r="AP13">
        <f t="shared" si="12"/>
        <v>-5.5969435323999663</v>
      </c>
      <c r="AQ13">
        <f t="shared" si="13"/>
        <v>-761.0993096719119</v>
      </c>
      <c r="AR13">
        <f t="shared" si="14"/>
        <v>438.533340626236</v>
      </c>
      <c r="AS13">
        <f t="shared" si="15"/>
        <v>9.2009189801361373</v>
      </c>
      <c r="AT13">
        <f t="shared" si="16"/>
        <v>96.916315938018755</v>
      </c>
      <c r="AU13">
        <f t="shared" si="17"/>
        <v>544.6505755443909</v>
      </c>
      <c r="AW13">
        <v>10</v>
      </c>
      <c r="AX13">
        <f>(R13*SUMPRODUCT(K14:$K$23, X14:$X$23)-$AZ$3*SUMPRODUCT(K13:$K$22, W14:$W$23))/Z13</f>
        <v>1474.3755534148954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3.4760450000000001E-3</v>
      </c>
      <c r="O14">
        <f t="shared" si="29"/>
        <v>2833.382905785596</v>
      </c>
      <c r="P14">
        <f t="shared" si="30"/>
        <v>141.66914528927981</v>
      </c>
      <c r="Q14" s="5">
        <f t="shared" si="31"/>
        <v>12.5</v>
      </c>
      <c r="R14">
        <f t="shared" si="0"/>
        <v>500000</v>
      </c>
      <c r="S14">
        <f t="shared" si="1"/>
        <v>1444.7730303959615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1293.7373992086696</v>
      </c>
      <c r="AC14">
        <f t="shared" si="2"/>
        <v>1250.6773162280742</v>
      </c>
      <c r="AE14">
        <f t="shared" si="3"/>
        <v>2452.7366263773915</v>
      </c>
      <c r="AF14">
        <f t="shared" si="4"/>
        <v>-122.6368313188696</v>
      </c>
      <c r="AG14">
        <f t="shared" si="5"/>
        <v>-10.82070756025003</v>
      </c>
      <c r="AH14">
        <f t="shared" si="6"/>
        <v>-1525.0827400848798</v>
      </c>
      <c r="AI14">
        <f t="shared" si="7"/>
        <v>794.19634741339223</v>
      </c>
      <c r="AJ14">
        <f t="shared" si="8"/>
        <v>43.060082980595325</v>
      </c>
      <c r="AK14">
        <f t="shared" si="32"/>
        <v>186.26523178533364</v>
      </c>
      <c r="AL14">
        <f t="shared" si="9"/>
        <v>1023.5216621793212</v>
      </c>
      <c r="AN14">
        <f t="shared" si="10"/>
        <v>1190.3806109035124</v>
      </c>
      <c r="AO14">
        <f t="shared" si="11"/>
        <v>-59.519030545175625</v>
      </c>
      <c r="AP14">
        <f t="shared" si="12"/>
        <v>-5.251587283141415</v>
      </c>
      <c r="AQ14">
        <f t="shared" si="13"/>
        <v>-740.16464071071846</v>
      </c>
      <c r="AR14">
        <f t="shared" si="14"/>
        <v>385.44535236447689</v>
      </c>
      <c r="AS14">
        <f t="shared" si="15"/>
        <v>20.89824375465178</v>
      </c>
      <c r="AT14">
        <f t="shared" si="16"/>
        <v>90.399645040646831</v>
      </c>
      <c r="AU14">
        <f t="shared" si="17"/>
        <v>496.74324115977549</v>
      </c>
      <c r="AW14">
        <v>11</v>
      </c>
      <c r="AX14">
        <f>(R14*SUMPRODUCT(K15:$K$23, X15:$X$23)-$AZ$3*SUMPRODUCT(K14:$K$22, W15:$W$23))/Z14</f>
        <v>1444.7730303959615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3.6141120000000001E-3</v>
      </c>
      <c r="O15">
        <f t="shared" si="29"/>
        <v>2833.382905785596</v>
      </c>
      <c r="P15">
        <f t="shared" si="30"/>
        <v>141.66914528927981</v>
      </c>
      <c r="Q15" s="5">
        <f t="shared" si="31"/>
        <v>12.5</v>
      </c>
      <c r="R15">
        <f t="shared" si="0"/>
        <v>500000</v>
      </c>
      <c r="S15">
        <f t="shared" si="1"/>
        <v>1385.4924838707138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1250.6773162280742</v>
      </c>
      <c r="AC15">
        <f t="shared" si="2"/>
        <v>1183.0324884262395</v>
      </c>
      <c r="AE15">
        <f t="shared" si="3"/>
        <v>2419.3447952393881</v>
      </c>
      <c r="AF15">
        <f t="shared" si="4"/>
        <v>-120.96723976196941</v>
      </c>
      <c r="AG15">
        <f t="shared" si="5"/>
        <v>-10.673393235605539</v>
      </c>
      <c r="AH15">
        <f t="shared" si="6"/>
        <v>-1564.2899616796144</v>
      </c>
      <c r="AI15">
        <f t="shared" si="7"/>
        <v>723.41420056219886</v>
      </c>
      <c r="AJ15">
        <f t="shared" si="8"/>
        <v>67.644827801834708</v>
      </c>
      <c r="AK15">
        <f t="shared" si="32"/>
        <v>184.19594784151511</v>
      </c>
      <c r="AL15">
        <f t="shared" si="9"/>
        <v>975.2549762055487</v>
      </c>
      <c r="AN15">
        <f t="shared" si="10"/>
        <v>1116.2416921228669</v>
      </c>
      <c r="AO15">
        <f t="shared" si="11"/>
        <v>-55.812084606143351</v>
      </c>
      <c r="AP15">
        <f t="shared" si="12"/>
        <v>-4.9245095405370778</v>
      </c>
      <c r="AQ15">
        <f t="shared" si="13"/>
        <v>-721.73494130806307</v>
      </c>
      <c r="AR15">
        <f t="shared" si="14"/>
        <v>333.77015666812355</v>
      </c>
      <c r="AS15">
        <f t="shared" si="15"/>
        <v>31.210093409364003</v>
      </c>
      <c r="AT15">
        <f t="shared" si="16"/>
        <v>84.984660683903826</v>
      </c>
      <c r="AU15">
        <f t="shared" si="17"/>
        <v>449.96491076139142</v>
      </c>
      <c r="AW15">
        <v>12</v>
      </c>
      <c r="AX15">
        <f>(R15*SUMPRODUCT(K16:$K$23, X16:$X$23)-$AZ$3*SUMPRODUCT(K15:$K$22, W16:$W$23))/Z15</f>
        <v>1385.4924838707138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3.757594E-3</v>
      </c>
      <c r="O16">
        <f t="shared" si="29"/>
        <v>2833.382905785596</v>
      </c>
      <c r="P16">
        <f t="shared" si="30"/>
        <v>141.66914528927981</v>
      </c>
      <c r="Q16" s="5">
        <f t="shared" si="31"/>
        <v>12.5</v>
      </c>
      <c r="R16">
        <f t="shared" si="0"/>
        <v>500000</v>
      </c>
      <c r="S16">
        <f t="shared" si="1"/>
        <v>1299.8083062432711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1183.0324884262395</v>
      </c>
      <c r="AC16">
        <f t="shared" si="2"/>
        <v>1094.6000846266647</v>
      </c>
      <c r="AE16">
        <f t="shared" si="3"/>
        <v>2386.0604318004712</v>
      </c>
      <c r="AF16">
        <f t="shared" si="4"/>
        <v>-119.30302159002358</v>
      </c>
      <c r="AG16">
        <f t="shared" si="5"/>
        <v>-10.526553024867733</v>
      </c>
      <c r="AH16">
        <f t="shared" si="6"/>
        <v>-1604.2511352700785</v>
      </c>
      <c r="AI16">
        <f t="shared" si="7"/>
        <v>651.97972191550161</v>
      </c>
      <c r="AJ16">
        <f t="shared" si="8"/>
        <v>88.432403799574786</v>
      </c>
      <c r="AK16">
        <f t="shared" si="32"/>
        <v>188.7035074554268</v>
      </c>
      <c r="AL16">
        <f t="shared" si="9"/>
        <v>929.1156331705032</v>
      </c>
      <c r="AN16">
        <f t="shared" si="10"/>
        <v>1043.7896009450722</v>
      </c>
      <c r="AO16">
        <f t="shared" si="11"/>
        <v>-52.18948004725361</v>
      </c>
      <c r="AP16">
        <f t="shared" si="12"/>
        <v>-4.6048735542137509</v>
      </c>
      <c r="AQ16">
        <f t="shared" si="13"/>
        <v>-701.78467820100059</v>
      </c>
      <c r="AR16">
        <f t="shared" si="14"/>
        <v>285.2105691426043</v>
      </c>
      <c r="AS16">
        <f t="shared" si="15"/>
        <v>38.68503171267978</v>
      </c>
      <c r="AT16">
        <f t="shared" si="16"/>
        <v>82.548939716169883</v>
      </c>
      <c r="AU16">
        <f t="shared" si="17"/>
        <v>406.44454057145396</v>
      </c>
      <c r="AW16">
        <v>13</v>
      </c>
      <c r="AX16">
        <f>(R16*SUMPRODUCT(K17:$K$23, X17:$X$23)-$AZ$3*SUMPRODUCT(K16:$K$22, W17:$W$23))/Z16</f>
        <v>1299.8083062432711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3.9119039999999999E-3</v>
      </c>
      <c r="O17">
        <f t="shared" si="29"/>
        <v>2833.382905785596</v>
      </c>
      <c r="P17">
        <f t="shared" si="30"/>
        <v>141.66914528927981</v>
      </c>
      <c r="Q17" s="5">
        <f t="shared" si="31"/>
        <v>12.5</v>
      </c>
      <c r="R17">
        <f t="shared" si="0"/>
        <v>500000</v>
      </c>
      <c r="S17">
        <f t="shared" si="1"/>
        <v>1191.5372991858349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1094.6000846266647</v>
      </c>
      <c r="AC17">
        <f t="shared" si="2"/>
        <v>989.46292815438846</v>
      </c>
      <c r="AE17">
        <f t="shared" si="3"/>
        <v>2352.8657881350646</v>
      </c>
      <c r="AF17">
        <f t="shared" si="4"/>
        <v>-117.64328940675324</v>
      </c>
      <c r="AG17">
        <f t="shared" si="5"/>
        <v>-10.380108629734863</v>
      </c>
      <c r="AH17">
        <f t="shared" si="6"/>
        <v>-1647.1545953676873</v>
      </c>
      <c r="AI17">
        <f t="shared" si="7"/>
        <v>577.68779473088898</v>
      </c>
      <c r="AJ17">
        <f t="shared" si="8"/>
        <v>105.13715647227627</v>
      </c>
      <c r="AK17">
        <f t="shared" si="32"/>
        <v>205.45005339300204</v>
      </c>
      <c r="AL17">
        <f t="shared" si="9"/>
        <v>888.27500459616726</v>
      </c>
      <c r="AN17">
        <f t="shared" si="10"/>
        <v>969.45323558493544</v>
      </c>
      <c r="AO17">
        <f t="shared" si="11"/>
        <v>-48.472661779246778</v>
      </c>
      <c r="AP17">
        <f t="shared" si="12"/>
        <v>-4.2769247389991429</v>
      </c>
      <c r="AQ17">
        <f t="shared" si="13"/>
        <v>-678.67846948188708</v>
      </c>
      <c r="AR17">
        <f t="shared" si="14"/>
        <v>238.02517958480237</v>
      </c>
      <c r="AS17">
        <f t="shared" si="15"/>
        <v>43.319749488574274</v>
      </c>
      <c r="AT17">
        <f t="shared" si="16"/>
        <v>84.651755326347626</v>
      </c>
      <c r="AU17">
        <f t="shared" si="17"/>
        <v>365.99668439972424</v>
      </c>
      <c r="AW17">
        <v>14</v>
      </c>
      <c r="AX17">
        <f>(R17*SUMPRODUCT(K18:$K$23, X18:$X$23)-$AZ$3*SUMPRODUCT(K17:$K$22, W18:$W$23))/Z17</f>
        <v>1191.5372991858349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4.0806530000000001E-3</v>
      </c>
      <c r="O18">
        <f t="shared" si="29"/>
        <v>2833.382905785596</v>
      </c>
      <c r="P18">
        <f t="shared" si="30"/>
        <v>141.66914528927981</v>
      </c>
      <c r="Q18" s="5">
        <f t="shared" si="31"/>
        <v>12.5</v>
      </c>
      <c r="R18">
        <f t="shared" si="0"/>
        <v>500000</v>
      </c>
      <c r="S18">
        <f t="shared" si="1"/>
        <v>1062.3751454373523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989.46292815438846</v>
      </c>
      <c r="AC18">
        <f t="shared" si="2"/>
        <v>869.78352294413344</v>
      </c>
      <c r="AE18">
        <f t="shared" si="3"/>
        <v>2319.7359014167632</v>
      </c>
      <c r="AF18">
        <f t="shared" si="4"/>
        <v>-115.98679507083817</v>
      </c>
      <c r="AG18">
        <f t="shared" si="5"/>
        <v>-10.23394992201726</v>
      </c>
      <c r="AH18">
        <f t="shared" si="6"/>
        <v>-1694.3048568101385</v>
      </c>
      <c r="AI18">
        <f t="shared" si="7"/>
        <v>499.21029961376917</v>
      </c>
      <c r="AJ18">
        <f t="shared" si="8"/>
        <v>119.67940521025503</v>
      </c>
      <c r="AK18">
        <f t="shared" si="32"/>
        <v>223.84416361847198</v>
      </c>
      <c r="AL18">
        <f t="shared" si="9"/>
        <v>842.73386844249615</v>
      </c>
      <c r="AN18">
        <f t="shared" si="10"/>
        <v>893.19007660493105</v>
      </c>
      <c r="AO18">
        <f t="shared" si="11"/>
        <v>-44.659503830246557</v>
      </c>
      <c r="AP18">
        <f t="shared" si="12"/>
        <v>-3.9404755124214375</v>
      </c>
      <c r="AQ18">
        <f t="shared" si="13"/>
        <v>-652.3743862058152</v>
      </c>
      <c r="AR18">
        <f t="shared" si="14"/>
        <v>192.21571105644782</v>
      </c>
      <c r="AS18">
        <f t="shared" si="15"/>
        <v>46.081304790986756</v>
      </c>
      <c r="AT18">
        <f t="shared" si="16"/>
        <v>86.18885689868425</v>
      </c>
      <c r="AU18">
        <f t="shared" si="17"/>
        <v>324.48587274611879</v>
      </c>
      <c r="AW18">
        <v>15</v>
      </c>
      <c r="AX18">
        <f>(R18*SUMPRODUCT(K19:$K$23, X19:$X$23)-$AZ$3*SUMPRODUCT(K18:$K$22, W19:$W$23))/Z18</f>
        <v>1062.3751454373523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4.2836929999999999E-3</v>
      </c>
      <c r="O19">
        <f t="shared" si="29"/>
        <v>2833.382905785596</v>
      </c>
      <c r="P19">
        <f t="shared" si="30"/>
        <v>141.66914528927981</v>
      </c>
      <c r="Q19" s="5">
        <f t="shared" si="31"/>
        <v>12.5</v>
      </c>
      <c r="R19">
        <f t="shared" si="0"/>
        <v>500000</v>
      </c>
      <c r="S19">
        <f t="shared" si="1"/>
        <v>906.48380733792658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869.78352294413344</v>
      </c>
      <c r="AC19">
        <f t="shared" si="2"/>
        <v>731.55210852534424</v>
      </c>
      <c r="AE19">
        <f t="shared" si="3"/>
        <v>2286.6015059598481</v>
      </c>
      <c r="AF19">
        <f t="shared" si="4"/>
        <v>-114.33007529799241</v>
      </c>
      <c r="AG19">
        <f t="shared" si="5"/>
        <v>-10.087771323153792</v>
      </c>
      <c r="AH19">
        <f t="shared" si="6"/>
        <v>-1753.5639857318351</v>
      </c>
      <c r="AI19">
        <f t="shared" si="7"/>
        <v>408.6196736068664</v>
      </c>
      <c r="AJ19">
        <f t="shared" si="8"/>
        <v>138.2314144187892</v>
      </c>
      <c r="AK19">
        <f t="shared" si="32"/>
        <v>223.28683359467959</v>
      </c>
      <c r="AL19">
        <f t="shared" si="9"/>
        <v>770.13792162033519</v>
      </c>
      <c r="AN19">
        <f t="shared" si="10"/>
        <v>820.22733720892472</v>
      </c>
      <c r="AO19">
        <f t="shared" si="11"/>
        <v>-41.011366860446238</v>
      </c>
      <c r="AP19">
        <f t="shared" si="12"/>
        <v>-3.6185867057275871</v>
      </c>
      <c r="AQ19">
        <f t="shared" si="13"/>
        <v>-629.02132920555698</v>
      </c>
      <c r="AR19">
        <f t="shared" si="14"/>
        <v>146.57605443719379</v>
      </c>
      <c r="AS19">
        <f t="shared" si="15"/>
        <v>49.585021557900511</v>
      </c>
      <c r="AT19">
        <f t="shared" si="16"/>
        <v>80.095269978533949</v>
      </c>
      <c r="AU19">
        <f t="shared" si="17"/>
        <v>276.25634597362824</v>
      </c>
      <c r="AW19">
        <v>16</v>
      </c>
      <c r="AX19">
        <f>(R19*SUMPRODUCT(K20:$K$23, X20:$X$23)-$AZ$3*SUMPRODUCT(K19:$K$22, W20:$W$23))/Z19</f>
        <v>906.48380733792658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4.5002690000000003E-3</v>
      </c>
      <c r="O20">
        <f t="shared" si="29"/>
        <v>2833.382905785596</v>
      </c>
      <c r="P20">
        <f t="shared" si="30"/>
        <v>141.66914528927981</v>
      </c>
      <c r="Q20" s="5">
        <f t="shared" si="31"/>
        <v>12.5</v>
      </c>
      <c r="R20">
        <f t="shared" si="0"/>
        <v>500000</v>
      </c>
      <c r="S20">
        <f t="shared" si="1"/>
        <v>709.66988963630615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731.55210852534424</v>
      </c>
      <c r="AC20">
        <f t="shared" si="2"/>
        <v>564.41442529346386</v>
      </c>
      <c r="AE20">
        <f t="shared" si="3"/>
        <v>2253.4451690276246</v>
      </c>
      <c r="AF20">
        <f t="shared" si="4"/>
        <v>-112.67225845138125</v>
      </c>
      <c r="AG20">
        <f t="shared" si="5"/>
        <v>-9.9414959253575752</v>
      </c>
      <c r="AH20">
        <f t="shared" si="6"/>
        <v>-1815.9073825871199</v>
      </c>
      <c r="AI20">
        <f t="shared" si="7"/>
        <v>314.92403206376571</v>
      </c>
      <c r="AJ20">
        <f t="shared" si="8"/>
        <v>167.13768323188037</v>
      </c>
      <c r="AK20">
        <f t="shared" si="32"/>
        <v>155.96724853721619</v>
      </c>
      <c r="AL20">
        <f t="shared" si="9"/>
        <v>638.02896383286225</v>
      </c>
      <c r="AN20">
        <f t="shared" si="10"/>
        <v>766.7019066472933</v>
      </c>
      <c r="AO20">
        <f t="shared" si="11"/>
        <v>-38.335095332364673</v>
      </c>
      <c r="AP20">
        <f t="shared" si="12"/>
        <v>-3.3824492318075623</v>
      </c>
      <c r="AQ20">
        <f t="shared" si="13"/>
        <v>-617.83604574022513</v>
      </c>
      <c r="AR20">
        <f t="shared" si="14"/>
        <v>107.14831634289592</v>
      </c>
      <c r="AS20">
        <f t="shared" si="15"/>
        <v>56.866163050148359</v>
      </c>
      <c r="AT20">
        <f t="shared" si="16"/>
        <v>53.06558529649763</v>
      </c>
      <c r="AU20">
        <f t="shared" si="17"/>
        <v>217.0800646895419</v>
      </c>
      <c r="AW20">
        <v>17</v>
      </c>
      <c r="AX20">
        <f>(R20*SUMPRODUCT(K21:$K$23, X21:$X$23)-$AZ$3*SUMPRODUCT(K20:$K$22, W21:$W$23))/Z20</f>
        <v>709.66988963630615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4.7150400000000002E-3</v>
      </c>
      <c r="O21">
        <f t="shared" si="29"/>
        <v>2833.382905785596</v>
      </c>
      <c r="P21">
        <f t="shared" si="30"/>
        <v>141.66914528927981</v>
      </c>
      <c r="Q21" s="5">
        <f t="shared" si="31"/>
        <v>12.5</v>
      </c>
      <c r="R21">
        <f t="shared" si="0"/>
        <v>500000</v>
      </c>
      <c r="S21">
        <f t="shared" si="1"/>
        <v>483.52154136966658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564.41442529346386</v>
      </c>
      <c r="AC21">
        <f t="shared" si="2"/>
        <v>378.89546431122596</v>
      </c>
      <c r="AE21">
        <f t="shared" si="3"/>
        <v>2220.2856332275765</v>
      </c>
      <c r="AF21">
        <f t="shared" si="4"/>
        <v>-111.01428166137883</v>
      </c>
      <c r="AG21">
        <f t="shared" si="5"/>
        <v>-9.7952064151561018</v>
      </c>
      <c r="AH21">
        <f t="shared" si="6"/>
        <v>-1874.9820379159194</v>
      </c>
      <c r="AI21">
        <f t="shared" si="7"/>
        <v>224.49410723512233</v>
      </c>
      <c r="AJ21">
        <f t="shared" si="8"/>
        <v>185.5189609822379</v>
      </c>
      <c r="AK21">
        <f t="shared" si="32"/>
        <v>137.16008035290065</v>
      </c>
      <c r="AL21">
        <f t="shared" si="9"/>
        <v>547.17314857026088</v>
      </c>
      <c r="AN21">
        <f t="shared" si="10"/>
        <v>718.55784021963507</v>
      </c>
      <c r="AO21">
        <f t="shared" si="11"/>
        <v>-35.927892010981758</v>
      </c>
      <c r="AP21">
        <f t="shared" si="12"/>
        <v>-3.1700526548687771</v>
      </c>
      <c r="AQ21">
        <f t="shared" si="13"/>
        <v>-606.80618000349784</v>
      </c>
      <c r="AR21">
        <f t="shared" si="14"/>
        <v>72.653715550286762</v>
      </c>
      <c r="AS21">
        <f t="shared" si="15"/>
        <v>60.040069587534866</v>
      </c>
      <c r="AT21">
        <f t="shared" si="16"/>
        <v>44.389536926139215</v>
      </c>
      <c r="AU21">
        <f t="shared" si="17"/>
        <v>177.08332206396085</v>
      </c>
      <c r="AW21">
        <v>18</v>
      </c>
      <c r="AX21">
        <f>(R21*SUMPRODUCT(K22:$K$23, X22:$X$23)-$AZ$3*SUMPRODUCT(K21:$K$22, W22:$W$23))/Z21</f>
        <v>483.52154136966658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4.9523709999999997E-3</v>
      </c>
      <c r="O22">
        <f t="shared" si="29"/>
        <v>2833.382905785596</v>
      </c>
      <c r="P22">
        <f t="shared" si="30"/>
        <v>141.66914528927981</v>
      </c>
      <c r="Q22" s="5">
        <f t="shared" si="31"/>
        <v>12.5</v>
      </c>
      <c r="R22">
        <f t="shared" si="0"/>
        <v>500000</v>
      </c>
      <c r="S22">
        <f t="shared" si="1"/>
        <v>242.05173821440454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378.89546431122596</v>
      </c>
      <c r="AC22">
        <f t="shared" si="2"/>
        <v>186.83963709562312</v>
      </c>
      <c r="AE22">
        <f t="shared" si="3"/>
        <v>2187.0870987135877</v>
      </c>
      <c r="AF22">
        <f t="shared" si="4"/>
        <v>-109.3543549356794</v>
      </c>
      <c r="AG22">
        <f t="shared" si="5"/>
        <v>-9.6487448548151065</v>
      </c>
      <c r="AH22">
        <f t="shared" si="6"/>
        <v>-1940.3798475773215</v>
      </c>
      <c r="AI22">
        <f t="shared" si="7"/>
        <v>127.70415134577161</v>
      </c>
      <c r="AJ22">
        <f t="shared" si="8"/>
        <v>192.05582721560285</v>
      </c>
      <c r="AK22">
        <f t="shared" si="32"/>
        <v>171.96397456623941</v>
      </c>
      <c r="AL22">
        <f t="shared" si="9"/>
        <v>491.72395312761387</v>
      </c>
      <c r="AN22">
        <f t="shared" si="10"/>
        <v>661.50812785767505</v>
      </c>
      <c r="AO22">
        <f t="shared" si="11"/>
        <v>-33.075406392883757</v>
      </c>
      <c r="AP22">
        <f t="shared" si="12"/>
        <v>-2.918367150919293</v>
      </c>
      <c r="AQ22">
        <f t="shared" si="13"/>
        <v>-586.88885369888374</v>
      </c>
      <c r="AR22">
        <f t="shared" si="14"/>
        <v>38.625500614988262</v>
      </c>
      <c r="AS22">
        <f t="shared" si="15"/>
        <v>58.089360400999773</v>
      </c>
      <c r="AT22">
        <f t="shared" si="16"/>
        <v>52.012362443721251</v>
      </c>
      <c r="AU22">
        <f t="shared" si="17"/>
        <v>148.72722345970928</v>
      </c>
      <c r="AW22">
        <v>19</v>
      </c>
      <c r="AX22">
        <f>(R22*SUMPRODUCT(K23:$K$23, X23:$X$23)-$AZ$3*SUMPRODUCT(K22:$K$22, W23:$W$23))/Z22</f>
        <v>242.05173821440454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5.2041409999999998E-3</v>
      </c>
      <c r="O23">
        <f t="shared" si="29"/>
        <v>2833.382905785596</v>
      </c>
      <c r="P23">
        <f t="shared" si="30"/>
        <v>141.66914528927981</v>
      </c>
      <c r="Q23" s="5">
        <f t="shared" si="31"/>
        <v>12.5</v>
      </c>
      <c r="R23">
        <f t="shared" si="0"/>
        <v>500000</v>
      </c>
      <c r="S23">
        <f t="shared" si="1"/>
        <v>245.78874494881941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186.83963709562312</v>
      </c>
      <c r="AC23">
        <f t="shared" si="2"/>
        <v>186.83963709562312</v>
      </c>
      <c r="AE23">
        <f t="shared" si="3"/>
        <v>2153.8343180854654</v>
      </c>
      <c r="AF23">
        <f t="shared" si="4"/>
        <v>-107.69171590427328</v>
      </c>
      <c r="AG23">
        <f t="shared" si="5"/>
        <v>-9.5020439775694747</v>
      </c>
      <c r="AH23">
        <f t="shared" si="6"/>
        <v>-2008.5371478992938</v>
      </c>
      <c r="AI23">
        <f t="shared" si="7"/>
        <v>28.103410304328918</v>
      </c>
      <c r="AJ23">
        <f t="shared" si="8"/>
        <v>0</v>
      </c>
      <c r="AK23">
        <f t="shared" si="32"/>
        <v>232.00685466086111</v>
      </c>
      <c r="AL23">
        <f t="shared" si="9"/>
        <v>260.11026496519003</v>
      </c>
      <c r="AN23">
        <f t="shared" si="10"/>
        <v>590.13539723623603</v>
      </c>
      <c r="AO23">
        <f t="shared" si="11"/>
        <v>-29.506769861811804</v>
      </c>
      <c r="AP23">
        <f t="shared" si="12"/>
        <v>-2.6034929660901787</v>
      </c>
      <c r="AQ23">
        <f t="shared" si="13"/>
        <v>-550.32499839305308</v>
      </c>
      <c r="AR23">
        <f t="shared" si="14"/>
        <v>7.7001360152809948</v>
      </c>
      <c r="AS23">
        <f t="shared" si="15"/>
        <v>0</v>
      </c>
      <c r="AT23">
        <f t="shared" si="16"/>
        <v>63.568240224958686</v>
      </c>
      <c r="AU23">
        <f t="shared" si="17"/>
        <v>71.268376240239689</v>
      </c>
      <c r="AW23">
        <v>20</v>
      </c>
      <c r="AX23">
        <f>(R23*SUMPRODUCT(K$23:$K24, X$23:$X24)-$AZ$3*SUMPRODUCT(K$22:$K23, W$23:$W24))/Z23</f>
        <v>245.78874494881941</v>
      </c>
    </row>
    <row r="25" spans="5:50" x14ac:dyDescent="0.25">
      <c r="AN25" s="6">
        <f t="shared" ref="AN25:AU25" si="33">SUM(AN3:AN23)</f>
        <v>26992.208270084066</v>
      </c>
      <c r="AO25" s="6">
        <f t="shared" si="33"/>
        <v>-3474.6475928434011</v>
      </c>
      <c r="AP25" s="6">
        <f t="shared" si="33"/>
        <v>-232.39874421630392</v>
      </c>
      <c r="AQ25" s="6">
        <f t="shared" si="33"/>
        <v>-15949.479240110571</v>
      </c>
      <c r="AR25" s="6">
        <f t="shared" si="33"/>
        <v>7335.6826929137869</v>
      </c>
      <c r="AS25" s="6">
        <f t="shared" si="33"/>
        <v>-614.00652677004405</v>
      </c>
      <c r="AT25" s="6">
        <f t="shared" si="33"/>
        <v>2162.1093395935986</v>
      </c>
      <c r="AU25" s="7">
        <f t="shared" si="33"/>
        <v>8883.7855057373417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8CE75-F86A-450C-8079-48EE1E2444A7}">
  <sheetPr codeName="Sheet64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'T.55.04.D'!C3*(1+C12)</f>
        <v>4330.7739163260039</v>
      </c>
      <c r="K3">
        <v>1</v>
      </c>
      <c r="L3" s="2">
        <v>0</v>
      </c>
      <c r="O3">
        <f>$C$3</f>
        <v>4330.7739163260039</v>
      </c>
      <c r="P3">
        <f>O3*B5</f>
        <v>3464.6191330608035</v>
      </c>
      <c r="Q3" s="5">
        <f>B8</f>
        <v>125.8175559</v>
      </c>
      <c r="R3">
        <f t="shared" ref="R3:R23" si="0">$C$6</f>
        <v>500000</v>
      </c>
      <c r="S3">
        <f t="shared" ref="S3:S23" si="1">AX3</f>
        <v>-3.637978807091713E-12</v>
      </c>
      <c r="W3">
        <v>1</v>
      </c>
      <c r="Z3">
        <v>1</v>
      </c>
      <c r="AC3">
        <f t="shared" ref="AC3:AC23" si="2">S3*Z3</f>
        <v>-3.637978807091713E-12</v>
      </c>
      <c r="AE3">
        <f t="shared" ref="AE3:AE23" si="3">$Z3*O3</f>
        <v>4330.7739163260039</v>
      </c>
      <c r="AF3">
        <f t="shared" ref="AF3:AF23" si="4">-$Z3*P3</f>
        <v>-3464.6191330608035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740.33722736520042</v>
      </c>
      <c r="AJ3">
        <f t="shared" ref="AJ3:AJ23" si="8">AB3-AC3</f>
        <v>3.637978807091713E-12</v>
      </c>
      <c r="AL3">
        <f t="shared" ref="AL3:AL23" si="9">SUM(AI3:AK3)</f>
        <v>740.33722736520406</v>
      </c>
      <c r="AN3">
        <f t="shared" ref="AN3:AN23" si="10">AE3*$K3</f>
        <v>4330.7739163260039</v>
      </c>
      <c r="AO3">
        <f t="shared" ref="AO3:AO23" si="11">AF3*$K3</f>
        <v>-3464.6191330608035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740.33722736520042</v>
      </c>
      <c r="AS3">
        <f t="shared" ref="AS3:AS23" si="15">AJ3*$K3</f>
        <v>3.637978807091713E-12</v>
      </c>
      <c r="AT3">
        <f t="shared" ref="AT3:AT23" si="16">AK3*$K3</f>
        <v>0</v>
      </c>
      <c r="AU3">
        <f t="shared" ref="AU3:AU23" si="17">AL3*$K3</f>
        <v>740.33722736520406</v>
      </c>
      <c r="AW3">
        <v>0</v>
      </c>
      <c r="AX3">
        <f>(R3*SUMPRODUCT(K4:$K$23, X4:$X$23)-$AZ$3*SUMPRODUCT(K3:$K$22, W4:$W$23))/Z3</f>
        <v>-3.637978807091713E-12</v>
      </c>
      <c r="AZ3">
        <f>$C$6*SUMPRODUCT(K4:$K$23, X4:$X$23)/SUMPRODUCT(K3:K22, W4:W23)</f>
        <v>2377.9115274758619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3.4760450000000001E-3</v>
      </c>
      <c r="R4">
        <f t="shared" si="0"/>
        <v>500000</v>
      </c>
      <c r="S4">
        <f t="shared" si="1"/>
        <v>757.55227142909496</v>
      </c>
      <c r="U4">
        <f t="shared" ref="U4:U23" si="21">M4</f>
        <v>3.4760450000000001E-3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3.4760450000000001E-3</v>
      </c>
      <c r="Y4">
        <f t="shared" ref="Y4:Y23" si="25">V4*W4</f>
        <v>0.01</v>
      </c>
      <c r="Z4">
        <f t="shared" ref="Z4:Z23" si="26">MAX(0, W4-X4-Y4)</f>
        <v>0.98652395500000001</v>
      </c>
      <c r="AB4">
        <f t="shared" ref="AB4:AB23" si="27">AC3</f>
        <v>-3.637978807091713E-12</v>
      </c>
      <c r="AC4">
        <f t="shared" si="2"/>
        <v>747.34346292946429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-1738.0225</v>
      </c>
      <c r="AI4">
        <f t="shared" si="7"/>
        <v>-1738.0225</v>
      </c>
      <c r="AJ4">
        <f t="shared" si="8"/>
        <v>-747.34346292946793</v>
      </c>
      <c r="AK4">
        <f>H4*SUM(AB4, AE4:AF4)</f>
        <v>-2.3974280338734388E-13</v>
      </c>
      <c r="AL4">
        <f t="shared" si="9"/>
        <v>-2485.3659629294684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-1630.5680645463926</v>
      </c>
      <c r="AR4">
        <f t="shared" si="14"/>
        <v>-1630.5680645463926</v>
      </c>
      <c r="AS4">
        <f t="shared" si="15"/>
        <v>-701.13843974994643</v>
      </c>
      <c r="AT4">
        <f t="shared" si="16"/>
        <v>-2.2492053981362591E-13</v>
      </c>
      <c r="AU4">
        <f t="shared" si="17"/>
        <v>-2331.7065042963395</v>
      </c>
      <c r="AW4">
        <v>1</v>
      </c>
      <c r="AX4">
        <f>(R4*SUMPRODUCT(K5:$K$23, X5:$X$23)-$AZ$3*SUMPRODUCT(K4:$K$22, W5:$W$23))/Z4</f>
        <v>757.55227142909496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3.6141120000000001E-3</v>
      </c>
      <c r="O5">
        <f t="shared" ref="O5:O23" si="29">$C$3</f>
        <v>4330.7739163260039</v>
      </c>
      <c r="P5">
        <f t="shared" ref="P5:P23" si="30">O5*$C$5</f>
        <v>216.53869581630022</v>
      </c>
      <c r="Q5" s="5">
        <f t="shared" ref="Q5:Q23" si="31">$C$8</f>
        <v>12.5</v>
      </c>
      <c r="R5">
        <f t="shared" si="0"/>
        <v>500000</v>
      </c>
      <c r="S5">
        <f t="shared" si="1"/>
        <v>1447.6504415664333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747.34346292946429</v>
      </c>
      <c r="AC5">
        <f t="shared" si="2"/>
        <v>1408.6989561226073</v>
      </c>
      <c r="AE5">
        <f t="shared" si="3"/>
        <v>4214.2471137784623</v>
      </c>
      <c r="AF5">
        <f t="shared" si="4"/>
        <v>-210.71235568892314</v>
      </c>
      <c r="AG5">
        <f t="shared" si="5"/>
        <v>-12.163666342324339</v>
      </c>
      <c r="AH5">
        <f t="shared" si="6"/>
        <v>-1782.70403202648</v>
      </c>
      <c r="AI5">
        <f t="shared" si="7"/>
        <v>2208.6670597207349</v>
      </c>
      <c r="AJ5">
        <f t="shared" si="8"/>
        <v>-661.35549319314305</v>
      </c>
      <c r="AK5">
        <f>H5*SUM(AB5, AE5:AF5)</f>
        <v>410.47587829604197</v>
      </c>
      <c r="AL5">
        <f t="shared" si="9"/>
        <v>1957.7874448236339</v>
      </c>
      <c r="AN5">
        <f t="shared" si="10"/>
        <v>3639.2658227955062</v>
      </c>
      <c r="AO5">
        <f t="shared" si="11"/>
        <v>-181.96329113977532</v>
      </c>
      <c r="AP5">
        <f t="shared" si="12"/>
        <v>-10.504086258914157</v>
      </c>
      <c r="AQ5">
        <f t="shared" si="13"/>
        <v>-1539.47637163993</v>
      </c>
      <c r="AR5">
        <f t="shared" si="14"/>
        <v>1907.3220737568868</v>
      </c>
      <c r="AS5">
        <f t="shared" si="15"/>
        <v>-571.1218108749938</v>
      </c>
      <c r="AT5">
        <f t="shared" si="16"/>
        <v>354.47158048247331</v>
      </c>
      <c r="AU5">
        <f t="shared" si="17"/>
        <v>1690.6718433643664</v>
      </c>
      <c r="AW5">
        <v>2</v>
      </c>
      <c r="AX5">
        <f>(R5*SUMPRODUCT(K6:$K$23, X6:$X$23)-$AZ$3*SUMPRODUCT(K5:$K$22, W6:$W$23))/Z5</f>
        <v>1447.6504415664333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3.757594E-3</v>
      </c>
      <c r="O6">
        <f t="shared" si="29"/>
        <v>4330.7739163260039</v>
      </c>
      <c r="P6">
        <f t="shared" si="30"/>
        <v>216.53869581630022</v>
      </c>
      <c r="Q6" s="5">
        <f t="shared" si="31"/>
        <v>12.5</v>
      </c>
      <c r="R6">
        <f t="shared" si="0"/>
        <v>500000</v>
      </c>
      <c r="S6">
        <f t="shared" si="1"/>
        <v>2066.2965986681197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1408.6989561226073</v>
      </c>
      <c r="AC6">
        <f t="shared" si="2"/>
        <v>1983.03700535759</v>
      </c>
      <c r="AE6">
        <f t="shared" si="3"/>
        <v>4156.269212971426</v>
      </c>
      <c r="AF6">
        <f t="shared" si="4"/>
        <v>-207.81346064857132</v>
      </c>
      <c r="AG6">
        <f t="shared" si="5"/>
        <v>-11.996323559235176</v>
      </c>
      <c r="AH6">
        <f t="shared" si="6"/>
        <v>-1828.2447866367954</v>
      </c>
      <c r="AI6">
        <f t="shared" si="7"/>
        <v>2108.2146421268244</v>
      </c>
      <c r="AJ6">
        <f t="shared" si="8"/>
        <v>-574.33804923498269</v>
      </c>
      <c r="AK6">
        <f>H6*SUM(AB6, AE6:AF6)</f>
        <v>582.8584322788663</v>
      </c>
      <c r="AL6">
        <f t="shared" si="9"/>
        <v>2116.735025170708</v>
      </c>
      <c r="AN6">
        <f t="shared" si="10"/>
        <v>3237.0114368212562</v>
      </c>
      <c r="AO6">
        <f t="shared" si="11"/>
        <v>-161.85057184106284</v>
      </c>
      <c r="AP6">
        <f t="shared" si="12"/>
        <v>-9.3430513210885966</v>
      </c>
      <c r="AQ6">
        <f t="shared" si="13"/>
        <v>-1423.8849748188413</v>
      </c>
      <c r="AR6">
        <f t="shared" si="14"/>
        <v>1641.9328388402639</v>
      </c>
      <c r="AS6">
        <f t="shared" si="15"/>
        <v>-447.30953138767006</v>
      </c>
      <c r="AT6">
        <f t="shared" si="16"/>
        <v>453.94542909926969</v>
      </c>
      <c r="AU6">
        <f t="shared" si="17"/>
        <v>1648.5687365518636</v>
      </c>
      <c r="AW6">
        <v>3</v>
      </c>
      <c r="AX6">
        <f>(R6*SUMPRODUCT(K7:$K$23, X7:$X$23)-$AZ$3*SUMPRODUCT(K6:$K$22, W7:$W$23))/Z6</f>
        <v>2066.2965986681197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3.9119039999999999E-3</v>
      </c>
      <c r="O7">
        <f t="shared" si="29"/>
        <v>4330.7739163260039</v>
      </c>
      <c r="P7">
        <f t="shared" si="30"/>
        <v>216.53869581630022</v>
      </c>
      <c r="Q7" s="5">
        <f t="shared" si="31"/>
        <v>12.5</v>
      </c>
      <c r="R7">
        <f t="shared" si="0"/>
        <v>500000</v>
      </c>
      <c r="S7">
        <f t="shared" si="1"/>
        <v>2575.1327626705352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1983.03700535759</v>
      </c>
      <c r="AC7">
        <f t="shared" si="2"/>
        <v>2436.9886032075337</v>
      </c>
      <c r="AE7">
        <f t="shared" si="3"/>
        <v>4098.4475946824123</v>
      </c>
      <c r="AF7">
        <f t="shared" si="4"/>
        <v>-204.92237973412063</v>
      </c>
      <c r="AG7">
        <f t="shared" si="5"/>
        <v>-11.829431857526156</v>
      </c>
      <c r="AH7">
        <f t="shared" si="6"/>
        <v>-1877.1386446666527</v>
      </c>
      <c r="AI7">
        <f t="shared" si="7"/>
        <v>2004.5571384241127</v>
      </c>
      <c r="AJ7">
        <f t="shared" si="8"/>
        <v>-453.95159784994371</v>
      </c>
      <c r="AK7">
        <f>H7*SUM(AB7, AE7:AF7)</f>
        <v>615.27606446602579</v>
      </c>
      <c r="AL7">
        <f t="shared" si="9"/>
        <v>2165.8816050401947</v>
      </c>
      <c r="AN7">
        <f t="shared" si="10"/>
        <v>2889.4527423420814</v>
      </c>
      <c r="AO7">
        <f t="shared" si="11"/>
        <v>-144.47263711710409</v>
      </c>
      <c r="AP7">
        <f t="shared" si="12"/>
        <v>-8.3398856594935626</v>
      </c>
      <c r="AQ7">
        <f t="shared" si="13"/>
        <v>-1323.4043572072694</v>
      </c>
      <c r="AR7">
        <f t="shared" si="14"/>
        <v>1413.2358623582143</v>
      </c>
      <c r="AS7">
        <f t="shared" si="15"/>
        <v>-320.04110312400633</v>
      </c>
      <c r="AT7">
        <f t="shared" si="16"/>
        <v>433.77670952178261</v>
      </c>
      <c r="AU7">
        <f t="shared" si="17"/>
        <v>1526.9714687559904</v>
      </c>
      <c r="AW7">
        <v>4</v>
      </c>
      <c r="AX7">
        <f>(R7*SUMPRODUCT(K8:$K$23, X8:$X$23)-$AZ$3*SUMPRODUCT(K7:$K$22, W8:$W$23))/Z7</f>
        <v>2575.1327626705352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4.0806530000000001E-3</v>
      </c>
      <c r="O8">
        <f t="shared" si="29"/>
        <v>4330.7739163260039</v>
      </c>
      <c r="P8">
        <f t="shared" si="30"/>
        <v>216.53869581630022</v>
      </c>
      <c r="Q8" s="5">
        <f t="shared" si="31"/>
        <v>12.5</v>
      </c>
      <c r="R8">
        <f t="shared" si="0"/>
        <v>500000</v>
      </c>
      <c r="S8">
        <f t="shared" si="1"/>
        <v>2951.9374276269391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2436.9886032075337</v>
      </c>
      <c r="AC8">
        <f t="shared" si="2"/>
        <v>2754.2439894976833</v>
      </c>
      <c r="AE8">
        <f t="shared" si="3"/>
        <v>4040.7387762630046</v>
      </c>
      <c r="AF8">
        <f t="shared" si="4"/>
        <v>-202.03693881315024</v>
      </c>
      <c r="AG8">
        <f t="shared" si="5"/>
        <v>-11.662865732353186</v>
      </c>
      <c r="AH8">
        <f t="shared" si="6"/>
        <v>-1930.8722639083874</v>
      </c>
      <c r="AI8">
        <f t="shared" si="7"/>
        <v>1896.1667078091139</v>
      </c>
      <c r="AJ8">
        <f t="shared" si="8"/>
        <v>-317.25538629014954</v>
      </c>
      <c r="AK8">
        <f t="shared" ref="AK8:AK23" si="32">H8*SUM(AB8:AB8, AE8:AF8)</f>
        <v>454.98755694766066</v>
      </c>
      <c r="AL8">
        <f t="shared" si="9"/>
        <v>2033.8988784666249</v>
      </c>
      <c r="AN8">
        <f t="shared" si="10"/>
        <v>2656.1933435126002</v>
      </c>
      <c r="AO8">
        <f t="shared" si="11"/>
        <v>-132.80966717563001</v>
      </c>
      <c r="AP8">
        <f t="shared" si="12"/>
        <v>-7.6666243575408455</v>
      </c>
      <c r="AQ8">
        <f t="shared" si="13"/>
        <v>-1269.2654335130771</v>
      </c>
      <c r="AR8">
        <f t="shared" si="14"/>
        <v>1246.4516184663523</v>
      </c>
      <c r="AS8">
        <f t="shared" si="15"/>
        <v>-208.5489045240287</v>
      </c>
      <c r="AT8">
        <f t="shared" si="16"/>
        <v>299.08761418700902</v>
      </c>
      <c r="AU8">
        <f t="shared" si="17"/>
        <v>1336.9903281293325</v>
      </c>
      <c r="AW8">
        <v>5</v>
      </c>
      <c r="AX8">
        <f>(R8*SUMPRODUCT(K9:$K$23, X9:$X$23)-$AZ$3*SUMPRODUCT(K8:$K$22, W9:$W$23))/Z8</f>
        <v>2951.9374276269391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4.2836929999999999E-3</v>
      </c>
      <c r="O9">
        <f t="shared" si="29"/>
        <v>4330.7739163260039</v>
      </c>
      <c r="P9">
        <f t="shared" si="30"/>
        <v>216.53869581630022</v>
      </c>
      <c r="Q9" s="5">
        <f t="shared" si="31"/>
        <v>12.5</v>
      </c>
      <c r="R9">
        <f t="shared" si="0"/>
        <v>500000</v>
      </c>
      <c r="S9">
        <f t="shared" si="1"/>
        <v>3223.0008101263511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2754.2439894976833</v>
      </c>
      <c r="AC9">
        <f t="shared" si="2"/>
        <v>2964.2007909576187</v>
      </c>
      <c r="AE9">
        <f t="shared" si="3"/>
        <v>3983.0221040896681</v>
      </c>
      <c r="AF9">
        <f t="shared" si="4"/>
        <v>-199.15110520448343</v>
      </c>
      <c r="AG9">
        <f t="shared" si="5"/>
        <v>-11.496276938732034</v>
      </c>
      <c r="AH9">
        <f t="shared" si="6"/>
        <v>-1998.4054519048486</v>
      </c>
      <c r="AI9">
        <f t="shared" si="7"/>
        <v>1773.969270041604</v>
      </c>
      <c r="AJ9">
        <f t="shared" si="8"/>
        <v>-209.95680145993538</v>
      </c>
      <c r="AK9">
        <f t="shared" si="32"/>
        <v>341.28960239358577</v>
      </c>
      <c r="AL9">
        <f t="shared" si="9"/>
        <v>1905.3020709752543</v>
      </c>
      <c r="AN9">
        <f t="shared" si="10"/>
        <v>2488.3606664562089</v>
      </c>
      <c r="AO9">
        <f t="shared" si="11"/>
        <v>-124.41803332281046</v>
      </c>
      <c r="AP9">
        <f t="shared" si="12"/>
        <v>-7.1822055206913245</v>
      </c>
      <c r="AQ9">
        <f t="shared" si="13"/>
        <v>-1248.487553469957</v>
      </c>
      <c r="AR9">
        <f t="shared" si="14"/>
        <v>1108.27287414275</v>
      </c>
      <c r="AS9">
        <f t="shared" si="15"/>
        <v>-131.16880417796875</v>
      </c>
      <c r="AT9">
        <f t="shared" si="16"/>
        <v>213.21790345945789</v>
      </c>
      <c r="AU9">
        <f t="shared" si="17"/>
        <v>1190.3219734242391</v>
      </c>
      <c r="AW9">
        <v>6</v>
      </c>
      <c r="AX9">
        <f>(R9*SUMPRODUCT(K10:$K$23, X10:$X$23)-$AZ$3*SUMPRODUCT(K9:$K$22, W10:$W$23))/Z9</f>
        <v>3223.0008101263511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4.5002690000000003E-3</v>
      </c>
      <c r="O10">
        <f t="shared" si="29"/>
        <v>4330.7739163260039</v>
      </c>
      <c r="P10">
        <f t="shared" si="30"/>
        <v>216.53869581630022</v>
      </c>
      <c r="Q10" s="5">
        <f t="shared" si="31"/>
        <v>12.5</v>
      </c>
      <c r="R10">
        <f t="shared" si="0"/>
        <v>500000</v>
      </c>
      <c r="S10">
        <f t="shared" si="1"/>
        <v>3422.5774702354129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2964.2007909576187</v>
      </c>
      <c r="AC10">
        <f t="shared" si="2"/>
        <v>3102.1086264292153</v>
      </c>
      <c r="AE10">
        <f t="shared" si="3"/>
        <v>3925.2672121474216</v>
      </c>
      <c r="AF10">
        <f t="shared" si="4"/>
        <v>-196.26336060737111</v>
      </c>
      <c r="AG10">
        <f t="shared" si="5"/>
        <v>-11.329577830621922</v>
      </c>
      <c r="AH10">
        <f t="shared" si="6"/>
        <v>-2069.453548911627</v>
      </c>
      <c r="AI10">
        <f t="shared" si="7"/>
        <v>1648.2207247978017</v>
      </c>
      <c r="AJ10">
        <f t="shared" si="8"/>
        <v>-137.90783547159663</v>
      </c>
      <c r="AK10">
        <f t="shared" si="32"/>
        <v>351.39324373112765</v>
      </c>
      <c r="AL10">
        <f t="shared" si="9"/>
        <v>1861.7061330573329</v>
      </c>
      <c r="AN10">
        <f t="shared" si="10"/>
        <v>2329.956073561591</v>
      </c>
      <c r="AO10">
        <f t="shared" si="11"/>
        <v>-116.49780367807956</v>
      </c>
      <c r="AP10">
        <f t="shared" si="12"/>
        <v>-6.7249991530907502</v>
      </c>
      <c r="AQ10">
        <f t="shared" si="13"/>
        <v>-1228.3841085566187</v>
      </c>
      <c r="AR10">
        <f t="shared" si="14"/>
        <v>978.34916217380203</v>
      </c>
      <c r="AS10">
        <f t="shared" si="15"/>
        <v>-81.859191102812332</v>
      </c>
      <c r="AT10">
        <f t="shared" si="16"/>
        <v>208.57964010861335</v>
      </c>
      <c r="AU10">
        <f t="shared" si="17"/>
        <v>1105.069611179603</v>
      </c>
      <c r="AW10">
        <v>7</v>
      </c>
      <c r="AX10">
        <f>(R10*SUMPRODUCT(K11:$K$23, X11:$X$23)-$AZ$3*SUMPRODUCT(K10:$K$22, W11:$W$23))/Z10</f>
        <v>3422.5774702354129</v>
      </c>
    </row>
    <row r="11" spans="1:52" x14ac:dyDescent="0.25">
      <c r="A11" t="s">
        <v>33</v>
      </c>
      <c r="C11" s="25">
        <f>AU25</f>
        <v>13421.386624248869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4.7150400000000002E-3</v>
      </c>
      <c r="O11">
        <f t="shared" si="29"/>
        <v>4330.7739163260039</v>
      </c>
      <c r="P11">
        <f t="shared" si="30"/>
        <v>216.53869581630022</v>
      </c>
      <c r="Q11" s="5">
        <f t="shared" si="31"/>
        <v>12.5</v>
      </c>
      <c r="R11">
        <f t="shared" si="0"/>
        <v>500000</v>
      </c>
      <c r="S11">
        <f t="shared" si="1"/>
        <v>3555.5394228289269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3102.1086264292153</v>
      </c>
      <c r="AC11">
        <f t="shared" si="2"/>
        <v>3175.1998549551681</v>
      </c>
      <c r="AE11">
        <f t="shared" si="3"/>
        <v>3867.5067481099841</v>
      </c>
      <c r="AF11">
        <f t="shared" si="4"/>
        <v>-193.37533740549921</v>
      </c>
      <c r="AG11">
        <f t="shared" si="5"/>
        <v>-11.162862639661206</v>
      </c>
      <c r="AH11">
        <f t="shared" si="6"/>
        <v>-2136.7765061798236</v>
      </c>
      <c r="AI11">
        <f t="shared" si="7"/>
        <v>1526.192041885</v>
      </c>
      <c r="AJ11">
        <f t="shared" si="8"/>
        <v>-73.091228525952829</v>
      </c>
      <c r="AK11">
        <f t="shared" si="32"/>
        <v>348.97636191238558</v>
      </c>
      <c r="AL11">
        <f t="shared" si="9"/>
        <v>1802.0771752714327</v>
      </c>
      <c r="AN11">
        <f t="shared" si="10"/>
        <v>2183.2341195823956</v>
      </c>
      <c r="AO11">
        <f t="shared" si="11"/>
        <v>-109.16170597911979</v>
      </c>
      <c r="AP11">
        <f t="shared" si="12"/>
        <v>-6.3015126215435595</v>
      </c>
      <c r="AQ11">
        <f t="shared" si="13"/>
        <v>-1206.2250121460393</v>
      </c>
      <c r="AR11">
        <f t="shared" si="14"/>
        <v>861.54588883569295</v>
      </c>
      <c r="AS11">
        <f t="shared" si="15"/>
        <v>-41.260500460157523</v>
      </c>
      <c r="AT11">
        <f t="shared" si="16"/>
        <v>196.99955291020163</v>
      </c>
      <c r="AU11">
        <f t="shared" si="17"/>
        <v>1017.2849412857371</v>
      </c>
      <c r="AW11">
        <v>8</v>
      </c>
      <c r="AX11">
        <f>(R11*SUMPRODUCT(K12:$K$23, X12:$X$23)-$AZ$3*SUMPRODUCT(K11:$K$22, W12:$W$23))/Z11</f>
        <v>3555.5394228289269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4.9523709999999997E-3</v>
      </c>
      <c r="O12">
        <f t="shared" si="29"/>
        <v>4330.7739163260039</v>
      </c>
      <c r="P12">
        <f t="shared" si="30"/>
        <v>216.53869581630022</v>
      </c>
      <c r="Q12" s="5">
        <f t="shared" si="31"/>
        <v>12.5</v>
      </c>
      <c r="R12">
        <f t="shared" si="0"/>
        <v>500000</v>
      </c>
      <c r="S12">
        <f t="shared" si="1"/>
        <v>3623.2062454509901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3175.1998549551681</v>
      </c>
      <c r="AC12">
        <f t="shared" si="2"/>
        <v>3187.2479760306578</v>
      </c>
      <c r="AE12">
        <f t="shared" si="3"/>
        <v>3809.6783523672402</v>
      </c>
      <c r="AF12">
        <f t="shared" si="4"/>
        <v>-190.48391761836203</v>
      </c>
      <c r="AG12">
        <f t="shared" si="5"/>
        <v>-10.995951376050954</v>
      </c>
      <c r="AH12">
        <f t="shared" si="6"/>
        <v>-2211.305488545664</v>
      </c>
      <c r="AI12">
        <f t="shared" si="7"/>
        <v>1396.8929948271634</v>
      </c>
      <c r="AJ12">
        <f t="shared" si="8"/>
        <v>-12.048121075489689</v>
      </c>
      <c r="AK12">
        <f t="shared" si="32"/>
        <v>352.62906363564002</v>
      </c>
      <c r="AL12">
        <f t="shared" si="9"/>
        <v>1737.4739373873138</v>
      </c>
      <c r="AN12">
        <f t="shared" si="10"/>
        <v>2044.4810277084716</v>
      </c>
      <c r="AO12">
        <f t="shared" si="11"/>
        <v>-102.22405138542359</v>
      </c>
      <c r="AP12">
        <f t="shared" si="12"/>
        <v>-5.9010267772269778</v>
      </c>
      <c r="AQ12">
        <f t="shared" si="13"/>
        <v>-1186.7070391887553</v>
      </c>
      <c r="AR12">
        <f t="shared" si="14"/>
        <v>749.64891035706592</v>
      </c>
      <c r="AS12">
        <f t="shared" si="15"/>
        <v>-6.4656783801885647</v>
      </c>
      <c r="AT12">
        <f t="shared" si="16"/>
        <v>189.23997349374466</v>
      </c>
      <c r="AU12">
        <f t="shared" si="17"/>
        <v>932.42320547062207</v>
      </c>
      <c r="AW12">
        <v>9</v>
      </c>
      <c r="AX12">
        <f>(R12*SUMPRODUCT(K13:$K$23, X13:$X$23)-$AZ$3*SUMPRODUCT(K12:$K$22, W13:$W$23))/Z12</f>
        <v>3623.2062454509901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5.2041409999999998E-3</v>
      </c>
      <c r="O13">
        <f t="shared" si="29"/>
        <v>4330.7739163260039</v>
      </c>
      <c r="P13">
        <f t="shared" si="30"/>
        <v>216.53869581630022</v>
      </c>
      <c r="Q13" s="5">
        <f t="shared" si="31"/>
        <v>12.5</v>
      </c>
      <c r="R13">
        <f t="shared" si="0"/>
        <v>500000</v>
      </c>
      <c r="S13">
        <f t="shared" si="1"/>
        <v>3626.6967003374248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3187.2479760306578</v>
      </c>
      <c r="AC13">
        <f t="shared" si="2"/>
        <v>3141.8123943226219</v>
      </c>
      <c r="AE13">
        <f t="shared" si="3"/>
        <v>3751.7554655332015</v>
      </c>
      <c r="AF13">
        <f t="shared" si="4"/>
        <v>-187.58777327666007</v>
      </c>
      <c r="AG13">
        <f t="shared" si="5"/>
        <v>-10.828767380900333</v>
      </c>
      <c r="AH13">
        <f t="shared" si="6"/>
        <v>-2288.9792556045277</v>
      </c>
      <c r="AI13">
        <f t="shared" si="7"/>
        <v>1264.359669271113</v>
      </c>
      <c r="AJ13">
        <f t="shared" si="8"/>
        <v>45.435581708035897</v>
      </c>
      <c r="AK13">
        <f t="shared" si="32"/>
        <v>349.04819005044823</v>
      </c>
      <c r="AL13">
        <f t="shared" si="9"/>
        <v>1658.8434410295972</v>
      </c>
      <c r="AN13">
        <f t="shared" si="10"/>
        <v>1914.4208898843465</v>
      </c>
      <c r="AO13">
        <f t="shared" si="11"/>
        <v>-95.721044494217324</v>
      </c>
      <c r="AP13">
        <f t="shared" si="12"/>
        <v>-5.5256315813076382</v>
      </c>
      <c r="AQ13">
        <f t="shared" si="13"/>
        <v>-1168.005149508977</v>
      </c>
      <c r="AR13">
        <f t="shared" si="14"/>
        <v>645.16906429984431</v>
      </c>
      <c r="AS13">
        <f t="shared" si="15"/>
        <v>23.184567215269979</v>
      </c>
      <c r="AT13">
        <f t="shared" si="16"/>
        <v>178.10999484049023</v>
      </c>
      <c r="AU13">
        <f t="shared" si="17"/>
        <v>846.46362635560456</v>
      </c>
      <c r="AW13">
        <v>10</v>
      </c>
      <c r="AX13">
        <f>(R13*SUMPRODUCT(K14:$K$23, X14:$X$23)-$AZ$3*SUMPRODUCT(K13:$K$22, W14:$W$23))/Z13</f>
        <v>3626.6967003374248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5.4847869999999996E-3</v>
      </c>
      <c r="O14">
        <f t="shared" si="29"/>
        <v>4330.7739163260039</v>
      </c>
      <c r="P14">
        <f t="shared" si="30"/>
        <v>216.53869581630022</v>
      </c>
      <c r="Q14" s="5">
        <f t="shared" si="31"/>
        <v>12.5</v>
      </c>
      <c r="R14">
        <f t="shared" si="0"/>
        <v>500000</v>
      </c>
      <c r="S14">
        <f t="shared" si="1"/>
        <v>3564.3152152755247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3141.8123943226219</v>
      </c>
      <c r="AC14">
        <f t="shared" si="2"/>
        <v>3039.9577473178215</v>
      </c>
      <c r="AE14">
        <f t="shared" si="3"/>
        <v>3693.6603312733337</v>
      </c>
      <c r="AF14">
        <f t="shared" si="4"/>
        <v>-184.68301656366671</v>
      </c>
      <c r="AG14">
        <f t="shared" si="5"/>
        <v>-10.661086224534543</v>
      </c>
      <c r="AH14">
        <f t="shared" si="6"/>
        <v>-2375.7393022714473</v>
      </c>
      <c r="AI14">
        <f t="shared" si="7"/>
        <v>1122.5769262136851</v>
      </c>
      <c r="AJ14">
        <f t="shared" si="8"/>
        <v>101.85464700480043</v>
      </c>
      <c r="AK14">
        <f t="shared" si="32"/>
        <v>341.85059104425966</v>
      </c>
      <c r="AL14">
        <f t="shared" si="9"/>
        <v>1566.282164262745</v>
      </c>
      <c r="AN14">
        <f t="shared" si="10"/>
        <v>1792.6350486742783</v>
      </c>
      <c r="AO14">
        <f t="shared" si="11"/>
        <v>-89.631752433713942</v>
      </c>
      <c r="AP14">
        <f t="shared" si="12"/>
        <v>-5.174118654394726</v>
      </c>
      <c r="AQ14">
        <f t="shared" si="13"/>
        <v>-1153.0116897068885</v>
      </c>
      <c r="AR14">
        <f t="shared" si="14"/>
        <v>544.8174878792812</v>
      </c>
      <c r="AS14">
        <f t="shared" si="15"/>
        <v>49.432864344677661</v>
      </c>
      <c r="AT14">
        <f t="shared" si="16"/>
        <v>165.90950329877765</v>
      </c>
      <c r="AU14">
        <f t="shared" si="17"/>
        <v>760.15985552273639</v>
      </c>
      <c r="AW14">
        <v>11</v>
      </c>
      <c r="AX14">
        <f>(R14*SUMPRODUCT(K15:$K$23, X15:$X$23)-$AZ$3*SUMPRODUCT(K14:$K$22, W15:$W$23))/Z14</f>
        <v>3564.3152152755247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5.8078460000000002E-3</v>
      </c>
      <c r="O15">
        <f t="shared" si="29"/>
        <v>4330.7739163260039</v>
      </c>
      <c r="P15">
        <f t="shared" si="30"/>
        <v>216.53869581630022</v>
      </c>
      <c r="Q15" s="5">
        <f t="shared" si="31"/>
        <v>12.5</v>
      </c>
      <c r="R15">
        <f t="shared" si="0"/>
        <v>500000</v>
      </c>
      <c r="S15">
        <f t="shared" si="1"/>
        <v>3432.8295224918234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3039.9577473178215</v>
      </c>
      <c r="AC15">
        <f t="shared" si="2"/>
        <v>2881.5328689357893</v>
      </c>
      <c r="AE15">
        <f t="shared" si="3"/>
        <v>3635.2715175802555</v>
      </c>
      <c r="AF15">
        <f t="shared" si="4"/>
        <v>-181.76357587901279</v>
      </c>
      <c r="AG15">
        <f t="shared" si="5"/>
        <v>-10.492557415304377</v>
      </c>
      <c r="AH15">
        <f t="shared" si="6"/>
        <v>-2476.7178793927219</v>
      </c>
      <c r="AI15">
        <f t="shared" si="7"/>
        <v>966.29750489321623</v>
      </c>
      <c r="AJ15">
        <f t="shared" si="8"/>
        <v>158.42487838203215</v>
      </c>
      <c r="AK15">
        <f t="shared" si="32"/>
        <v>337.01086926008941</v>
      </c>
      <c r="AL15">
        <f t="shared" si="9"/>
        <v>1461.7332525353377</v>
      </c>
      <c r="AN15">
        <f t="shared" si="10"/>
        <v>1677.2481698741638</v>
      </c>
      <c r="AO15">
        <f t="shared" si="11"/>
        <v>-83.862408493708188</v>
      </c>
      <c r="AP15">
        <f t="shared" si="12"/>
        <v>-4.8410751815955182</v>
      </c>
      <c r="AQ15">
        <f t="shared" si="13"/>
        <v>-1142.712589807084</v>
      </c>
      <c r="AR15">
        <f t="shared" si="14"/>
        <v>445.83209639177579</v>
      </c>
      <c r="AS15">
        <f t="shared" si="15"/>
        <v>73.094357888752711</v>
      </c>
      <c r="AT15">
        <f t="shared" si="16"/>
        <v>155.49068644821165</v>
      </c>
      <c r="AU15">
        <f t="shared" si="17"/>
        <v>674.41714072874015</v>
      </c>
      <c r="AW15">
        <v>12</v>
      </c>
      <c r="AX15">
        <f>(R15*SUMPRODUCT(K16:$K$23, X16:$X$23)-$AZ$3*SUMPRODUCT(K15:$K$22, W16:$W$23))/Z15</f>
        <v>3432.8295224918234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6.1543680000000003E-3</v>
      </c>
      <c r="O16">
        <f t="shared" si="29"/>
        <v>4330.7739163260039</v>
      </c>
      <c r="P16">
        <f t="shared" si="30"/>
        <v>216.53869581630022</v>
      </c>
      <c r="Q16" s="5">
        <f t="shared" si="31"/>
        <v>12.5</v>
      </c>
      <c r="R16">
        <f t="shared" si="0"/>
        <v>500000</v>
      </c>
      <c r="S16">
        <f t="shared" si="1"/>
        <v>3236.1081725396502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2881.5328689357893</v>
      </c>
      <c r="AC16">
        <f t="shared" si="2"/>
        <v>2672.5222733108476</v>
      </c>
      <c r="AE16">
        <f t="shared" si="3"/>
        <v>3576.5460037053458</v>
      </c>
      <c r="AF16">
        <f t="shared" si="4"/>
        <v>-178.82730018526729</v>
      </c>
      <c r="AG16">
        <f t="shared" si="5"/>
        <v>-10.323056781556422</v>
      </c>
      <c r="AH16">
        <f t="shared" si="6"/>
        <v>-2583.0023837964791</v>
      </c>
      <c r="AI16">
        <f t="shared" si="7"/>
        <v>804.39326294204329</v>
      </c>
      <c r="AJ16">
        <f t="shared" si="8"/>
        <v>209.01059562494174</v>
      </c>
      <c r="AK16">
        <f t="shared" si="32"/>
        <v>343.47506101333602</v>
      </c>
      <c r="AL16">
        <f t="shared" si="9"/>
        <v>1356.8789195803211</v>
      </c>
      <c r="AN16">
        <f t="shared" si="10"/>
        <v>1564.5712389406374</v>
      </c>
      <c r="AO16">
        <f t="shared" si="11"/>
        <v>-78.228561947031864</v>
      </c>
      <c r="AP16">
        <f t="shared" si="12"/>
        <v>-4.5158534859167139</v>
      </c>
      <c r="AQ16">
        <f t="shared" si="13"/>
        <v>-1129.942474000404</v>
      </c>
      <c r="AR16">
        <f t="shared" si="14"/>
        <v>351.88434950728475</v>
      </c>
      <c r="AS16">
        <f t="shared" si="15"/>
        <v>91.432338968895465</v>
      </c>
      <c r="AT16">
        <f t="shared" si="16"/>
        <v>150.2542400400001</v>
      </c>
      <c r="AU16">
        <f t="shared" si="17"/>
        <v>593.57092851618029</v>
      </c>
      <c r="AW16">
        <v>13</v>
      </c>
      <c r="AX16">
        <f>(R16*SUMPRODUCT(K17:$K$23, X17:$X$23)-$AZ$3*SUMPRODUCT(K16:$K$22, W17:$W$23))/Z16</f>
        <v>3236.1081725396502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6.5216450000000004E-3</v>
      </c>
      <c r="O17">
        <f t="shared" si="29"/>
        <v>4330.7739163260039</v>
      </c>
      <c r="P17">
        <f t="shared" si="30"/>
        <v>216.53869581630022</v>
      </c>
      <c r="Q17" s="5">
        <f t="shared" si="31"/>
        <v>12.5</v>
      </c>
      <c r="R17">
        <f t="shared" si="0"/>
        <v>500000</v>
      </c>
      <c r="S17">
        <f t="shared" si="1"/>
        <v>2982.0418566237672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2672.5222733108476</v>
      </c>
      <c r="AC17">
        <f t="shared" si="2"/>
        <v>2422.0150882837315</v>
      </c>
      <c r="AE17">
        <f t="shared" si="3"/>
        <v>3517.4555803059575</v>
      </c>
      <c r="AF17">
        <f t="shared" si="4"/>
        <v>-175.87277901529788</v>
      </c>
      <c r="AG17">
        <f t="shared" si="5"/>
        <v>-10.152502902096705</v>
      </c>
      <c r="AH17">
        <f t="shared" si="6"/>
        <v>-2692.9324657661418</v>
      </c>
      <c r="AI17">
        <f t="shared" si="7"/>
        <v>638.4978326224209</v>
      </c>
      <c r="AJ17">
        <f t="shared" si="8"/>
        <v>250.50718502711607</v>
      </c>
      <c r="AK17">
        <f t="shared" si="32"/>
        <v>371.07028310291304</v>
      </c>
      <c r="AL17">
        <f t="shared" si="9"/>
        <v>1260.0753007524499</v>
      </c>
      <c r="AN17">
        <f t="shared" si="10"/>
        <v>1449.3001303133183</v>
      </c>
      <c r="AO17">
        <f t="shared" si="11"/>
        <v>-72.465006515665905</v>
      </c>
      <c r="AP17">
        <f t="shared" si="12"/>
        <v>-4.1831441628994872</v>
      </c>
      <c r="AQ17">
        <f t="shared" si="13"/>
        <v>-1109.571189871388</v>
      </c>
      <c r="AR17">
        <f t="shared" si="14"/>
        <v>263.08078976336475</v>
      </c>
      <c r="AS17">
        <f t="shared" si="15"/>
        <v>103.21668251817466</v>
      </c>
      <c r="AT17">
        <f t="shared" si="16"/>
        <v>152.89239547686716</v>
      </c>
      <c r="AU17">
        <f t="shared" si="17"/>
        <v>519.18986775840654</v>
      </c>
      <c r="AW17">
        <v>14</v>
      </c>
      <c r="AX17">
        <f>(R17*SUMPRODUCT(K18:$K$23, X18:$X$23)-$AZ$3*SUMPRODUCT(K17:$K$22, W18:$W$23))/Z17</f>
        <v>2982.0418566237672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6.9358459999999999E-3</v>
      </c>
      <c r="O18">
        <f t="shared" si="29"/>
        <v>4330.7739163260039</v>
      </c>
      <c r="P18">
        <f t="shared" si="30"/>
        <v>216.53869581630022</v>
      </c>
      <c r="Q18" s="5">
        <f t="shared" si="31"/>
        <v>12.5</v>
      </c>
      <c r="R18">
        <f t="shared" si="0"/>
        <v>500000</v>
      </c>
      <c r="S18">
        <f t="shared" si="1"/>
        <v>2671.7759704583309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2422.0150882837315</v>
      </c>
      <c r="AC18">
        <f t="shared" si="2"/>
        <v>2133.2659887015184</v>
      </c>
      <c r="AE18">
        <f t="shared" si="3"/>
        <v>3457.8844942860551</v>
      </c>
      <c r="AF18">
        <f t="shared" si="4"/>
        <v>-172.89422471430277</v>
      </c>
      <c r="AG18">
        <f t="shared" si="5"/>
        <v>-9.9805616764322416</v>
      </c>
      <c r="AH18">
        <f t="shared" si="6"/>
        <v>-2816.6478657398329</v>
      </c>
      <c r="AI18">
        <f t="shared" si="7"/>
        <v>458.36184215548701</v>
      </c>
      <c r="AJ18">
        <f t="shared" si="8"/>
        <v>288.74909958221315</v>
      </c>
      <c r="AK18">
        <f t="shared" si="32"/>
        <v>400.06107558566936</v>
      </c>
      <c r="AL18">
        <f t="shared" si="9"/>
        <v>1147.1720173233696</v>
      </c>
      <c r="AN18">
        <f t="shared" si="10"/>
        <v>1331.422303054436</v>
      </c>
      <c r="AO18">
        <f t="shared" si="11"/>
        <v>-66.571115152721802</v>
      </c>
      <c r="AP18">
        <f t="shared" si="12"/>
        <v>-3.842911015382509</v>
      </c>
      <c r="AQ18">
        <f t="shared" si="13"/>
        <v>-1084.5208376663772</v>
      </c>
      <c r="AR18">
        <f t="shared" si="14"/>
        <v>176.48743921995424</v>
      </c>
      <c r="AS18">
        <f t="shared" si="15"/>
        <v>111.17982448688505</v>
      </c>
      <c r="AT18">
        <f t="shared" si="16"/>
        <v>154.03933806894909</v>
      </c>
      <c r="AU18">
        <f t="shared" si="17"/>
        <v>441.70660177578839</v>
      </c>
      <c r="AW18">
        <v>15</v>
      </c>
      <c r="AX18">
        <f>(R18*SUMPRODUCT(K19:$K$23, X19:$X$23)-$AZ$3*SUMPRODUCT(K18:$K$22, W19:$W$23))/Z18</f>
        <v>2671.7759704583309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7.4023869999999999E-3</v>
      </c>
      <c r="O19">
        <f t="shared" si="29"/>
        <v>4330.7739163260039</v>
      </c>
      <c r="P19">
        <f t="shared" si="30"/>
        <v>216.53869581630022</v>
      </c>
      <c r="Q19" s="5">
        <f t="shared" si="31"/>
        <v>12.5</v>
      </c>
      <c r="R19">
        <f t="shared" si="0"/>
        <v>500000</v>
      </c>
      <c r="S19">
        <f t="shared" si="1"/>
        <v>2299.730822413479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2133.2659887015184</v>
      </c>
      <c r="AC19">
        <f t="shared" si="2"/>
        <v>1804.2540153589794</v>
      </c>
      <c r="AE19">
        <f t="shared" si="3"/>
        <v>3397.7090501151897</v>
      </c>
      <c r="AF19">
        <f t="shared" si="4"/>
        <v>-169.8854525057595</v>
      </c>
      <c r="AG19">
        <f t="shared" si="5"/>
        <v>-9.806876079661599</v>
      </c>
      <c r="AH19">
        <f t="shared" si="6"/>
        <v>-2955.1992002528095</v>
      </c>
      <c r="AI19">
        <f t="shared" si="7"/>
        <v>262.81752127695927</v>
      </c>
      <c r="AJ19">
        <f t="shared" si="8"/>
        <v>329.01197334253902</v>
      </c>
      <c r="AK19">
        <f t="shared" si="32"/>
        <v>393.5039756352237</v>
      </c>
      <c r="AL19">
        <f t="shared" si="9"/>
        <v>985.33347025472199</v>
      </c>
      <c r="AN19">
        <f t="shared" si="10"/>
        <v>1218.7929726814341</v>
      </c>
      <c r="AO19">
        <f t="shared" si="11"/>
        <v>-60.939648634071709</v>
      </c>
      <c r="AP19">
        <f t="shared" si="12"/>
        <v>-3.5178267101604805</v>
      </c>
      <c r="AQ19">
        <f t="shared" si="13"/>
        <v>-1060.0601655459022</v>
      </c>
      <c r="AR19">
        <f t="shared" si="14"/>
        <v>94.275331791299692</v>
      </c>
      <c r="AS19">
        <f t="shared" si="15"/>
        <v>118.01995848477468</v>
      </c>
      <c r="AT19">
        <f t="shared" si="16"/>
        <v>141.1538990397537</v>
      </c>
      <c r="AU19">
        <f t="shared" si="17"/>
        <v>353.44918931582805</v>
      </c>
      <c r="AW19">
        <v>16</v>
      </c>
      <c r="AX19">
        <f>(R19*SUMPRODUCT(K20:$K$23, X20:$X$23)-$AZ$3*SUMPRODUCT(K19:$K$22, W20:$W$23))/Z19</f>
        <v>2299.730822413479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7.9366079999999995E-3</v>
      </c>
      <c r="O20">
        <f t="shared" si="29"/>
        <v>4330.7739163260039</v>
      </c>
      <c r="P20">
        <f t="shared" si="30"/>
        <v>216.53869581630022</v>
      </c>
      <c r="Q20" s="5">
        <f t="shared" si="31"/>
        <v>12.5</v>
      </c>
      <c r="R20">
        <f t="shared" si="0"/>
        <v>500000</v>
      </c>
      <c r="S20">
        <f t="shared" si="1"/>
        <v>1835.476567475142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1804.2540153589794</v>
      </c>
      <c r="AC20">
        <f t="shared" si="2"/>
        <v>1414.1941661132469</v>
      </c>
      <c r="AE20">
        <f t="shared" si="3"/>
        <v>3336.7656747852211</v>
      </c>
      <c r="AF20">
        <f t="shared" si="4"/>
        <v>-166.83828373926107</v>
      </c>
      <c r="AG20">
        <f t="shared" si="5"/>
        <v>-9.630973987716132</v>
      </c>
      <c r="AH20">
        <f t="shared" si="6"/>
        <v>-3113.3332459540352</v>
      </c>
      <c r="AI20">
        <f t="shared" si="7"/>
        <v>46.963171104208868</v>
      </c>
      <c r="AJ20">
        <f t="shared" si="8"/>
        <v>390.05984924573249</v>
      </c>
      <c r="AK20">
        <f t="shared" si="32"/>
        <v>270.09805036778823</v>
      </c>
      <c r="AL20">
        <f t="shared" si="9"/>
        <v>707.12107071772959</v>
      </c>
      <c r="AN20">
        <f t="shared" si="10"/>
        <v>1135.2859346460139</v>
      </c>
      <c r="AO20">
        <f t="shared" si="11"/>
        <v>-56.764296732300693</v>
      </c>
      <c r="AP20">
        <f t="shared" si="12"/>
        <v>-3.276798663993552</v>
      </c>
      <c r="AQ20">
        <f t="shared" si="13"/>
        <v>-1059.2663041059791</v>
      </c>
      <c r="AR20">
        <f t="shared" si="14"/>
        <v>15.978535143740439</v>
      </c>
      <c r="AS20">
        <f t="shared" si="15"/>
        <v>132.71218409645394</v>
      </c>
      <c r="AT20">
        <f t="shared" si="16"/>
        <v>91.896928775976491</v>
      </c>
      <c r="AU20">
        <f t="shared" si="17"/>
        <v>240.58764801617087</v>
      </c>
      <c r="AW20">
        <v>17</v>
      </c>
      <c r="AX20">
        <f>(R20*SUMPRODUCT(K21:$K$23, X21:$X$23)-$AZ$3*SUMPRODUCT(K20:$K$22, W21:$W$23))/Z20</f>
        <v>1835.476567475142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8.552947E-3</v>
      </c>
      <c r="O21">
        <f t="shared" si="29"/>
        <v>4330.7739163260039</v>
      </c>
      <c r="P21">
        <f t="shared" si="30"/>
        <v>216.53869581630022</v>
      </c>
      <c r="Q21" s="5">
        <f t="shared" si="31"/>
        <v>12.5</v>
      </c>
      <c r="R21">
        <f t="shared" si="0"/>
        <v>500000</v>
      </c>
      <c r="S21">
        <f t="shared" si="1"/>
        <v>1284.3465358051546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1414.1941661132469</v>
      </c>
      <c r="AC21">
        <f t="shared" si="2"/>
        <v>971.20137998190899</v>
      </c>
      <c r="AE21">
        <f t="shared" si="3"/>
        <v>3274.8588380695119</v>
      </c>
      <c r="AF21">
        <f t="shared" si="4"/>
        <v>-163.74294190347561</v>
      </c>
      <c r="AG21">
        <f t="shared" si="5"/>
        <v>-9.452291037763656</v>
      </c>
      <c r="AH21">
        <f t="shared" si="6"/>
        <v>-3294.9284030125896</v>
      </c>
      <c r="AI21">
        <f t="shared" si="7"/>
        <v>-193.26479788431698</v>
      </c>
      <c r="AJ21">
        <f t="shared" si="8"/>
        <v>442.99278613133788</v>
      </c>
      <c r="AK21">
        <f t="shared" si="32"/>
        <v>232.14840619492728</v>
      </c>
      <c r="AL21">
        <f t="shared" si="9"/>
        <v>481.87639444194815</v>
      </c>
      <c r="AN21">
        <f t="shared" si="10"/>
        <v>1059.8525966619245</v>
      </c>
      <c r="AO21">
        <f t="shared" si="11"/>
        <v>-52.992629833096224</v>
      </c>
      <c r="AP21">
        <f t="shared" si="12"/>
        <v>-3.0590739009329493</v>
      </c>
      <c r="AQ21">
        <f t="shared" si="13"/>
        <v>-1066.3477714375599</v>
      </c>
      <c r="AR21">
        <f t="shared" si="14"/>
        <v>-62.546878509664666</v>
      </c>
      <c r="AS21">
        <f t="shared" si="15"/>
        <v>143.36711226324721</v>
      </c>
      <c r="AT21">
        <f t="shared" si="16"/>
        <v>75.130899767777521</v>
      </c>
      <c r="AU21">
        <f t="shared" si="17"/>
        <v>155.95113352136005</v>
      </c>
      <c r="AW21">
        <v>18</v>
      </c>
      <c r="AX21">
        <f>(R21*SUMPRODUCT(K22:$K$23, X22:$X$23)-$AZ$3*SUMPRODUCT(K21:$K$22, W22:$W$23))/Z21</f>
        <v>1284.3465358051546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9.2631359999999999E-3</v>
      </c>
      <c r="O22">
        <f t="shared" si="29"/>
        <v>4330.7739163260039</v>
      </c>
      <c r="P22">
        <f t="shared" si="30"/>
        <v>216.53869581630022</v>
      </c>
      <c r="Q22" s="5">
        <f t="shared" si="31"/>
        <v>12.5</v>
      </c>
      <c r="R22">
        <f t="shared" si="0"/>
        <v>500000</v>
      </c>
      <c r="S22">
        <f t="shared" si="1"/>
        <v>665.87640183565043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971.20137998190899</v>
      </c>
      <c r="AC22">
        <f t="shared" si="2"/>
        <v>493.82514070735385</v>
      </c>
      <c r="AE22">
        <f t="shared" si="3"/>
        <v>3211.7747868909769</v>
      </c>
      <c r="AF22">
        <f t="shared" si="4"/>
        <v>-160.58873934454886</v>
      </c>
      <c r="AG22">
        <f t="shared" si="5"/>
        <v>-9.2702102699916349</v>
      </c>
      <c r="AH22">
        <f t="shared" si="6"/>
        <v>-3502.3142957754353</v>
      </c>
      <c r="AI22">
        <f t="shared" si="7"/>
        <v>-460.39845849899893</v>
      </c>
      <c r="AJ22">
        <f t="shared" si="8"/>
        <v>477.37623927455513</v>
      </c>
      <c r="AK22">
        <f t="shared" si="32"/>
        <v>281.56711992698365</v>
      </c>
      <c r="AL22">
        <f t="shared" si="9"/>
        <v>298.54490070253985</v>
      </c>
      <c r="AN22">
        <f t="shared" si="10"/>
        <v>971.43599247894633</v>
      </c>
      <c r="AO22">
        <f t="shared" si="11"/>
        <v>-48.571799623947321</v>
      </c>
      <c r="AP22">
        <f t="shared" si="12"/>
        <v>-2.8038752750889979</v>
      </c>
      <c r="AQ22">
        <f t="shared" si="13"/>
        <v>-1059.3128066688762</v>
      </c>
      <c r="AR22">
        <f t="shared" si="14"/>
        <v>-139.25248908896606</v>
      </c>
      <c r="AS22">
        <f t="shared" si="15"/>
        <v>144.38760235565857</v>
      </c>
      <c r="AT22">
        <f t="shared" si="16"/>
        <v>85.163018189230399</v>
      </c>
      <c r="AU22">
        <f t="shared" si="17"/>
        <v>90.298131455922928</v>
      </c>
      <c r="AW22">
        <v>19</v>
      </c>
      <c r="AX22">
        <f>(R22*SUMPRODUCT(K23:$K$23, X23:$X$23)-$AZ$3*SUMPRODUCT(K22:$K$22, W23:$W$23))/Z22</f>
        <v>665.87640183565043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1.011049E-2</v>
      </c>
      <c r="O23">
        <f t="shared" si="29"/>
        <v>4330.7739163260039</v>
      </c>
      <c r="P23">
        <f t="shared" si="30"/>
        <v>216.53869581630022</v>
      </c>
      <c r="Q23" s="5">
        <f t="shared" si="31"/>
        <v>12.5</v>
      </c>
      <c r="R23">
        <f t="shared" si="0"/>
        <v>500000</v>
      </c>
      <c r="S23">
        <f t="shared" si="1"/>
        <v>679.54233108960466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493.82514070735385</v>
      </c>
      <c r="AC23">
        <f t="shared" si="2"/>
        <v>493.8251407073538</v>
      </c>
      <c r="AE23">
        <f t="shared" si="3"/>
        <v>3147.1844221569536</v>
      </c>
      <c r="AF23">
        <f t="shared" si="4"/>
        <v>-157.3592211078477</v>
      </c>
      <c r="AG23">
        <f t="shared" si="5"/>
        <v>-9.0837817990590697</v>
      </c>
      <c r="AH23">
        <f t="shared" si="6"/>
        <v>-3749.0547293059085</v>
      </c>
      <c r="AI23">
        <f t="shared" si="7"/>
        <v>-768.31331005586162</v>
      </c>
      <c r="AJ23">
        <f t="shared" si="8"/>
        <v>0</v>
      </c>
      <c r="AK23">
        <f t="shared" si="32"/>
        <v>361.95127050849624</v>
      </c>
      <c r="AL23">
        <f t="shared" si="9"/>
        <v>-406.36203954736538</v>
      </c>
      <c r="AN23">
        <f t="shared" si="10"/>
        <v>862.3063127697784</v>
      </c>
      <c r="AO23">
        <f t="shared" si="11"/>
        <v>-43.11531563848893</v>
      </c>
      <c r="AP23">
        <f t="shared" si="12"/>
        <v>-2.4888920820799645</v>
      </c>
      <c r="AQ23">
        <f t="shared" si="13"/>
        <v>-1027.2145277664483</v>
      </c>
      <c r="AR23">
        <f t="shared" si="14"/>
        <v>-210.51242271723879</v>
      </c>
      <c r="AS23">
        <f t="shared" si="15"/>
        <v>0</v>
      </c>
      <c r="AT23">
        <f t="shared" si="16"/>
        <v>99.172092768751199</v>
      </c>
      <c r="AU23">
        <f t="shared" si="17"/>
        <v>-111.34032994848761</v>
      </c>
      <c r="AW23">
        <v>20</v>
      </c>
      <c r="AX23">
        <f>(R23*SUMPRODUCT(K$23:$K24, X$23:$X24)-$AZ$3*SUMPRODUCT(K$22:$K23, W$23:$W24))/Z23</f>
        <v>679.54233108960466</v>
      </c>
    </row>
    <row r="25" spans="5:50" x14ac:dyDescent="0.25">
      <c r="AN25" s="6">
        <f t="shared" ref="AN25:AU25" si="33">SUM(AN3:AN23)</f>
        <v>40776.000739085401</v>
      </c>
      <c r="AO25" s="6">
        <f t="shared" si="33"/>
        <v>-5286.8804741987742</v>
      </c>
      <c r="AP25" s="6">
        <f t="shared" si="33"/>
        <v>-231.01014828334235</v>
      </c>
      <c r="AQ25" s="6">
        <f t="shared" si="33"/>
        <v>-24116.36842117277</v>
      </c>
      <c r="AR25" s="6">
        <f t="shared" si="33"/>
        <v>11141.741695430512</v>
      </c>
      <c r="AS25" s="6">
        <f t="shared" si="33"/>
        <v>-1518.8864711589792</v>
      </c>
      <c r="AT25" s="6">
        <f t="shared" si="33"/>
        <v>3798.5313999773375</v>
      </c>
      <c r="AU25" s="7">
        <f t="shared" si="33"/>
        <v>13421.386624248869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0C8D3-B46A-48FB-BB52-ABA5C1496374}">
  <sheetPr codeName="Sheet6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'T.26.04.E'!C3*(1+C12)</f>
        <v>4307.6592530366388</v>
      </c>
      <c r="K3">
        <v>1</v>
      </c>
      <c r="L3" s="2">
        <v>0</v>
      </c>
      <c r="O3">
        <f>$C$3</f>
        <v>4307.6592530366388</v>
      </c>
      <c r="P3">
        <f>O3*B5</f>
        <v>3446.1274024293111</v>
      </c>
      <c r="Q3" s="5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4307.6592530366388</v>
      </c>
      <c r="AF3">
        <f t="shared" ref="AF3:AF23" si="4">-$Z3*P3</f>
        <v>-3446.1274024293111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735.71429470732767</v>
      </c>
      <c r="AJ3">
        <f t="shared" ref="AJ3:AJ23" si="8">AB3-AC3</f>
        <v>0</v>
      </c>
      <c r="AL3">
        <f t="shared" ref="AL3:AL23" si="9">SUM(AI3:AK3)</f>
        <v>735.71429470732767</v>
      </c>
      <c r="AN3">
        <f t="shared" ref="AN3:AN23" si="10">AE3*$K3</f>
        <v>4307.6592530366388</v>
      </c>
      <c r="AO3">
        <f t="shared" ref="AO3:AO23" si="11">AF3*$K3</f>
        <v>-3446.1274024293111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735.71429470732767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735.71429470732767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2264.190703531563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2.341728E-3</v>
      </c>
      <c r="R4">
        <f t="shared" si="0"/>
        <v>1000000</v>
      </c>
      <c r="S4">
        <f t="shared" si="1"/>
        <v>68.08189462189371</v>
      </c>
      <c r="U4">
        <f t="shared" ref="U4:U23" si="21">M4</f>
        <v>2.341728E-3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2.341728E-3</v>
      </c>
      <c r="Y4">
        <f t="shared" ref="Y4:Y23" si="25">V4*W4</f>
        <v>0.01</v>
      </c>
      <c r="Z4">
        <f t="shared" ref="Z4:Z23" si="26">MAX(0, W4-X4-Y4)</f>
        <v>0.987658272</v>
      </c>
      <c r="AB4">
        <f t="shared" ref="AB4:AB23" si="27">AC3</f>
        <v>0</v>
      </c>
      <c r="AC4">
        <f t="shared" si="2"/>
        <v>67.241646396745637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-2341.7280000000001</v>
      </c>
      <c r="AI4">
        <f t="shared" si="7"/>
        <v>-2341.7280000000001</v>
      </c>
      <c r="AJ4">
        <f t="shared" si="8"/>
        <v>-67.241646396745637</v>
      </c>
      <c r="AK4">
        <f>G4*MAX(0, SUM(AB4, AE4:AF4))</f>
        <v>0</v>
      </c>
      <c r="AL4">
        <f t="shared" si="9"/>
        <v>-2408.9696463967457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-2196.9490571348156</v>
      </c>
      <c r="AR4">
        <f t="shared" si="14"/>
        <v>-2196.9490571348156</v>
      </c>
      <c r="AS4">
        <f t="shared" si="15"/>
        <v>-63.084385398954524</v>
      </c>
      <c r="AT4">
        <f t="shared" si="16"/>
        <v>0</v>
      </c>
      <c r="AU4">
        <f t="shared" si="17"/>
        <v>-2260.0334425337701</v>
      </c>
      <c r="AW4">
        <v>1</v>
      </c>
      <c r="AX4">
        <f>(R4*SUMPRODUCT(K5:$K$23, X5:$X$23)-$AZ$3*SUMPRODUCT(K4:$K$22, W5:$W$23))/Z4</f>
        <v>68.08189462189371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2.3453380000000002E-3</v>
      </c>
      <c r="O5">
        <f t="shared" ref="O5:O23" si="29">$C$3</f>
        <v>4307.6592530366388</v>
      </c>
      <c r="P5">
        <f t="shared" ref="P5:P23" si="30">O5*$C$5</f>
        <v>215.38296265183195</v>
      </c>
      <c r="Q5" s="5">
        <f t="shared" ref="Q5:Q23" si="31">$C$8</f>
        <v>12.5</v>
      </c>
      <c r="R5">
        <f t="shared" si="0"/>
        <v>1000000</v>
      </c>
      <c r="S5">
        <f t="shared" si="1"/>
        <v>169.02818780659021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67.241646396745637</v>
      </c>
      <c r="AC5">
        <f t="shared" si="2"/>
        <v>164.88113138694098</v>
      </c>
      <c r="AE5">
        <f t="shared" si="3"/>
        <v>4201.9721117924346</v>
      </c>
      <c r="AF5">
        <f t="shared" si="4"/>
        <v>-210.09860558962174</v>
      </c>
      <c r="AG5">
        <f t="shared" si="5"/>
        <v>-12.193316210045801</v>
      </c>
      <c r="AH5">
        <f t="shared" si="6"/>
        <v>-2316.392476335936</v>
      </c>
      <c r="AI5">
        <f t="shared" si="7"/>
        <v>1663.2877136568309</v>
      </c>
      <c r="AJ5">
        <f t="shared" si="8"/>
        <v>-97.639484990195342</v>
      </c>
      <c r="AK5">
        <f>G5*SUM(AB5, AE5:AF5)</f>
        <v>166.4237212565819</v>
      </c>
      <c r="AL5">
        <f t="shared" si="9"/>
        <v>1732.0719499232175</v>
      </c>
      <c r="AN5">
        <f t="shared" si="10"/>
        <v>3628.6655912484657</v>
      </c>
      <c r="AO5">
        <f t="shared" si="11"/>
        <v>-181.43327956242331</v>
      </c>
      <c r="AP5">
        <f t="shared" si="12"/>
        <v>-10.529690773157361</v>
      </c>
      <c r="AQ5">
        <f t="shared" si="13"/>
        <v>-2000.3497051106178</v>
      </c>
      <c r="AR5">
        <f t="shared" si="14"/>
        <v>1436.352915802267</v>
      </c>
      <c r="AS5">
        <f t="shared" si="15"/>
        <v>-84.317798906097153</v>
      </c>
      <c r="AT5">
        <f t="shared" si="16"/>
        <v>143.71728674650362</v>
      </c>
      <c r="AU5">
        <f t="shared" si="17"/>
        <v>1495.7524036426737</v>
      </c>
      <c r="AW5">
        <v>2</v>
      </c>
      <c r="AX5">
        <f>(R5*SUMPRODUCT(K6:$K$23, X6:$X$23)-$AZ$3*SUMPRODUCT(K5:$K$22, W6:$W$23))/Z5</f>
        <v>169.02818780659021</v>
      </c>
    </row>
    <row r="6" spans="1:52" x14ac:dyDescent="0.25">
      <c r="A6" t="s">
        <v>16</v>
      </c>
      <c r="C6" s="2"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2.3489470000000001E-3</v>
      </c>
      <c r="O6">
        <f t="shared" si="29"/>
        <v>4307.6592530366388</v>
      </c>
      <c r="P6">
        <f t="shared" si="30"/>
        <v>215.38296265183195</v>
      </c>
      <c r="Q6" s="5">
        <f t="shared" si="31"/>
        <v>12.5</v>
      </c>
      <c r="R6">
        <f t="shared" si="0"/>
        <v>1000000</v>
      </c>
      <c r="S6">
        <f t="shared" si="1"/>
        <v>298.56383692907917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164.88113138694098</v>
      </c>
      <c r="AC6">
        <f t="shared" si="2"/>
        <v>287.64217100588576</v>
      </c>
      <c r="AE6">
        <f t="shared" si="3"/>
        <v>4150.0821808884311</v>
      </c>
      <c r="AF6">
        <f t="shared" si="4"/>
        <v>-207.50410904442157</v>
      </c>
      <c r="AG6">
        <f t="shared" si="5"/>
        <v>-12.042741594413704</v>
      </c>
      <c r="AH6">
        <f t="shared" si="6"/>
        <v>-2291.316282531076</v>
      </c>
      <c r="AI6">
        <f t="shared" si="7"/>
        <v>1639.21904771852</v>
      </c>
      <c r="AJ6">
        <f t="shared" si="8"/>
        <v>-122.76103961894478</v>
      </c>
      <c r="AK6">
        <f>G6*SUM(AB6, AE6:AF6)</f>
        <v>240.2863633890106</v>
      </c>
      <c r="AL6">
        <f t="shared" si="9"/>
        <v>1756.7443714885858</v>
      </c>
      <c r="AN6">
        <f t="shared" si="10"/>
        <v>3232.1928140164268</v>
      </c>
      <c r="AO6">
        <f t="shared" si="11"/>
        <v>-161.60964070082136</v>
      </c>
      <c r="AP6">
        <f t="shared" si="12"/>
        <v>-9.3792029039260925</v>
      </c>
      <c r="AQ6">
        <f t="shared" si="13"/>
        <v>-1784.5371971526449</v>
      </c>
      <c r="AR6">
        <f t="shared" si="14"/>
        <v>1276.6667732590347</v>
      </c>
      <c r="AS6">
        <f t="shared" si="15"/>
        <v>-95.609516342781617</v>
      </c>
      <c r="AT6">
        <f t="shared" si="16"/>
        <v>187.14131990654647</v>
      </c>
      <c r="AU6">
        <f t="shared" si="17"/>
        <v>1368.1985768227996</v>
      </c>
      <c r="AW6">
        <v>3</v>
      </c>
      <c r="AX6">
        <f>(R6*SUMPRODUCT(K7:$K$23, X7:$X$23)-$AZ$3*SUMPRODUCT(K6:$K$22, W7:$W$23))/Z6</f>
        <v>298.56383692907917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2.353459E-3</v>
      </c>
      <c r="O7">
        <f t="shared" si="29"/>
        <v>4307.6592530366388</v>
      </c>
      <c r="P7">
        <f t="shared" si="30"/>
        <v>215.38296265183195</v>
      </c>
      <c r="Q7" s="5">
        <f t="shared" si="31"/>
        <v>12.5</v>
      </c>
      <c r="R7">
        <f t="shared" si="0"/>
        <v>1000000</v>
      </c>
      <c r="S7">
        <f t="shared" si="1"/>
        <v>407.79693273358038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287.64217100588576</v>
      </c>
      <c r="AC7">
        <f t="shared" si="2"/>
        <v>388.02602657549687</v>
      </c>
      <c r="AE7">
        <f t="shared" si="3"/>
        <v>4098.8143108201957</v>
      </c>
      <c r="AF7">
        <f t="shared" si="4"/>
        <v>-204.94071554100978</v>
      </c>
      <c r="AG7">
        <f t="shared" si="5"/>
        <v>-11.893972079879518</v>
      </c>
      <c r="AH7">
        <f t="shared" si="6"/>
        <v>-2267.3678872037822</v>
      </c>
      <c r="AI7">
        <f t="shared" si="7"/>
        <v>1614.6117359955242</v>
      </c>
      <c r="AJ7">
        <f t="shared" si="8"/>
        <v>-100.38385556961111</v>
      </c>
      <c r="AK7">
        <f>G7*SUM(AB7, AE7:AF7)</f>
        <v>205.31242412459702</v>
      </c>
      <c r="AL7">
        <f t="shared" si="9"/>
        <v>1719.5403045505102</v>
      </c>
      <c r="AN7">
        <f t="shared" si="10"/>
        <v>2889.71128144146</v>
      </c>
      <c r="AO7">
        <f t="shared" si="11"/>
        <v>-144.485564072073</v>
      </c>
      <c r="AP7">
        <f t="shared" si="12"/>
        <v>-8.38538725934621</v>
      </c>
      <c r="AQ7">
        <f t="shared" si="13"/>
        <v>-1598.5204661588482</v>
      </c>
      <c r="AR7">
        <f t="shared" si="14"/>
        <v>1138.3198639511927</v>
      </c>
      <c r="AS7">
        <f t="shared" si="15"/>
        <v>-70.771773961150402</v>
      </c>
      <c r="AT7">
        <f t="shared" si="16"/>
        <v>144.74762290322451</v>
      </c>
      <c r="AU7">
        <f t="shared" si="17"/>
        <v>1212.2957128932667</v>
      </c>
      <c r="AW7">
        <v>4</v>
      </c>
      <c r="AX7">
        <f>(R7*SUMPRODUCT(K8:$K$23, X8:$X$23)-$AZ$3*SUMPRODUCT(K7:$K$22, W8:$W$23))/Z7</f>
        <v>407.79693273358038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2.358874E-3</v>
      </c>
      <c r="O8">
        <f t="shared" si="29"/>
        <v>4307.6592530366388</v>
      </c>
      <c r="P8">
        <f t="shared" si="30"/>
        <v>215.38296265183195</v>
      </c>
      <c r="Q8" s="5">
        <f t="shared" si="31"/>
        <v>12.5</v>
      </c>
      <c r="R8">
        <f t="shared" si="0"/>
        <v>1000000</v>
      </c>
      <c r="S8">
        <f t="shared" si="1"/>
        <v>459.13805032906265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388.02602657549687</v>
      </c>
      <c r="AC8">
        <f t="shared" si="2"/>
        <v>431.47869180884845</v>
      </c>
      <c r="AE8">
        <f t="shared" si="3"/>
        <v>4048.1575812033716</v>
      </c>
      <c r="AF8">
        <f t="shared" si="4"/>
        <v>-202.40787906016857</v>
      </c>
      <c r="AG8">
        <f t="shared" si="5"/>
        <v>-11.746975977584768</v>
      </c>
      <c r="AH8">
        <f t="shared" si="6"/>
        <v>-2244.5105196762975</v>
      </c>
      <c r="AI8">
        <f t="shared" si="7"/>
        <v>1589.4922064893208</v>
      </c>
      <c r="AJ8">
        <f t="shared" si="8"/>
        <v>-43.452665233351581</v>
      </c>
      <c r="AK8">
        <f t="shared" ref="AK8:AK23" si="32">G8*SUM(AB8:AB8, AE8:AF8)</f>
        <v>90.179423021708303</v>
      </c>
      <c r="AL8">
        <f t="shared" si="9"/>
        <v>1636.2189642776775</v>
      </c>
      <c r="AN8">
        <f t="shared" si="10"/>
        <v>2661.0701201097863</v>
      </c>
      <c r="AO8">
        <f t="shared" si="11"/>
        <v>-133.05350600548931</v>
      </c>
      <c r="AP8">
        <f t="shared" si="12"/>
        <v>-7.7219145126030249</v>
      </c>
      <c r="AQ8">
        <f t="shared" si="13"/>
        <v>-1475.4366050165431</v>
      </c>
      <c r="AR8">
        <f t="shared" si="14"/>
        <v>1044.8580945751507</v>
      </c>
      <c r="AS8">
        <f t="shared" si="15"/>
        <v>-28.563756912158645</v>
      </c>
      <c r="AT8">
        <f t="shared" si="16"/>
        <v>59.279749673300259</v>
      </c>
      <c r="AU8">
        <f t="shared" si="17"/>
        <v>1075.5740873362925</v>
      </c>
      <c r="AW8">
        <v>5</v>
      </c>
      <c r="AX8">
        <f>(R8*SUMPRODUCT(K9:$K$23, X9:$X$23)-$AZ$3*SUMPRODUCT(K8:$K$22, W9:$W$23))/Z8</f>
        <v>459.13805032906265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2.3678979999999998E-3</v>
      </c>
      <c r="O9">
        <f t="shared" si="29"/>
        <v>4307.6592530366388</v>
      </c>
      <c r="P9">
        <f t="shared" si="30"/>
        <v>215.38296265183195</v>
      </c>
      <c r="Q9" s="5">
        <f t="shared" si="31"/>
        <v>12.5</v>
      </c>
      <c r="R9">
        <f t="shared" si="0"/>
        <v>1000000</v>
      </c>
      <c r="S9">
        <f t="shared" si="1"/>
        <v>474.04946855762108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431.47869180884845</v>
      </c>
      <c r="AC9">
        <f t="shared" si="2"/>
        <v>439.98202018740449</v>
      </c>
      <c r="AE9">
        <f t="shared" si="3"/>
        <v>3998.0903811511221</v>
      </c>
      <c r="AF9">
        <f t="shared" si="4"/>
        <v>-199.90451905755612</v>
      </c>
      <c r="AG9">
        <f t="shared" si="5"/>
        <v>-11.60169057688555</v>
      </c>
      <c r="AH9">
        <f t="shared" si="6"/>
        <v>-2225.2512738696814</v>
      </c>
      <c r="AI9">
        <f t="shared" si="7"/>
        <v>1561.3328976469988</v>
      </c>
      <c r="AJ9">
        <f t="shared" si="8"/>
        <v>-8.5033283785560343</v>
      </c>
      <c r="AK9">
        <f t="shared" si="32"/>
        <v>24.955020868024242</v>
      </c>
      <c r="AL9">
        <f t="shared" si="9"/>
        <v>1577.7845901364672</v>
      </c>
      <c r="AN9">
        <f t="shared" si="10"/>
        <v>2497.7744500032513</v>
      </c>
      <c r="AO9">
        <f t="shared" si="11"/>
        <v>-124.88872250016259</v>
      </c>
      <c r="AP9">
        <f t="shared" si="12"/>
        <v>-7.2480618338209775</v>
      </c>
      <c r="AQ9">
        <f t="shared" si="13"/>
        <v>-1390.2076358535396</v>
      </c>
      <c r="AR9">
        <f t="shared" si="14"/>
        <v>975.43002981572829</v>
      </c>
      <c r="AS9">
        <f t="shared" si="15"/>
        <v>-5.3123852487370824</v>
      </c>
      <c r="AT9">
        <f t="shared" si="16"/>
        <v>15.590446333407403</v>
      </c>
      <c r="AU9">
        <f t="shared" si="17"/>
        <v>985.7080909003987</v>
      </c>
      <c r="AW9">
        <v>6</v>
      </c>
      <c r="AX9">
        <f>(R9*SUMPRODUCT(K10:$K$23, X10:$X$23)-$AZ$3*SUMPRODUCT(K9:$K$22, W10:$W$23))/Z9</f>
        <v>474.04946855762108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2.3778240000000002E-3</v>
      </c>
      <c r="O10">
        <f t="shared" si="29"/>
        <v>4307.6592530366388</v>
      </c>
      <c r="P10">
        <f t="shared" si="30"/>
        <v>215.38296265183195</v>
      </c>
      <c r="Q10" s="5">
        <f t="shared" si="31"/>
        <v>12.5</v>
      </c>
      <c r="R10">
        <f t="shared" si="0"/>
        <v>1000000</v>
      </c>
      <c r="S10">
        <f t="shared" si="1"/>
        <v>483.13807074446692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439.98202018740449</v>
      </c>
      <c r="AC10">
        <f t="shared" si="2"/>
        <v>442.86703966565437</v>
      </c>
      <c r="AE10">
        <f t="shared" si="3"/>
        <v>3948.6027220771407</v>
      </c>
      <c r="AF10">
        <f t="shared" si="4"/>
        <v>-197.43013610385705</v>
      </c>
      <c r="AG10">
        <f t="shared" si="5"/>
        <v>-11.458086892822404</v>
      </c>
      <c r="AH10">
        <f t="shared" si="6"/>
        <v>-2206.9422635433848</v>
      </c>
      <c r="AI10">
        <f t="shared" si="7"/>
        <v>1532.7722355370765</v>
      </c>
      <c r="AJ10">
        <f t="shared" si="8"/>
        <v>-2.8850194782498875</v>
      </c>
      <c r="AK10">
        <f t="shared" si="32"/>
        <v>17.183733885258825</v>
      </c>
      <c r="AL10">
        <f t="shared" si="9"/>
        <v>1547.0709499440854</v>
      </c>
      <c r="AN10">
        <f t="shared" si="10"/>
        <v>2343.8075415386361</v>
      </c>
      <c r="AO10">
        <f t="shared" si="11"/>
        <v>-117.19037707693181</v>
      </c>
      <c r="AP10">
        <f t="shared" si="12"/>
        <v>-6.8012794300245369</v>
      </c>
      <c r="AQ10">
        <f t="shared" si="13"/>
        <v>-1309.9945183425014</v>
      </c>
      <c r="AR10">
        <f t="shared" si="14"/>
        <v>909.82136668917849</v>
      </c>
      <c r="AS10">
        <f t="shared" si="15"/>
        <v>-1.7124868938577014</v>
      </c>
      <c r="AT10">
        <f t="shared" si="16"/>
        <v>10.199903081380647</v>
      </c>
      <c r="AU10">
        <f t="shared" si="17"/>
        <v>918.30878287670146</v>
      </c>
      <c r="AW10">
        <v>7</v>
      </c>
      <c r="AX10">
        <f>(R10*SUMPRODUCT(K11:$K$23, X11:$X$23)-$AZ$3*SUMPRODUCT(K10:$K$22, W11:$W$23))/Z10</f>
        <v>483.13807074446692</v>
      </c>
    </row>
    <row r="11" spans="1:52" x14ac:dyDescent="0.25">
      <c r="A11" t="s">
        <v>33</v>
      </c>
      <c r="C11" s="25">
        <f>AU25</f>
        <v>13011.97797806923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2.3886530000000001E-3</v>
      </c>
      <c r="O11">
        <f t="shared" si="29"/>
        <v>4307.6592530366388</v>
      </c>
      <c r="P11">
        <f t="shared" si="30"/>
        <v>215.38296265183195</v>
      </c>
      <c r="Q11" s="5">
        <f t="shared" si="31"/>
        <v>12.5</v>
      </c>
      <c r="R11">
        <f t="shared" si="0"/>
        <v>1000000</v>
      </c>
      <c r="S11">
        <f t="shared" si="1"/>
        <v>484.70791468006189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442.86703966565437</v>
      </c>
      <c r="AC11">
        <f t="shared" si="2"/>
        <v>438.80167906317001</v>
      </c>
      <c r="AE11">
        <f t="shared" si="3"/>
        <v>3899.6848531184714</v>
      </c>
      <c r="AF11">
        <f t="shared" si="4"/>
        <v>-194.98424265592359</v>
      </c>
      <c r="AG11">
        <f t="shared" si="5"/>
        <v>-11.316136630263379</v>
      </c>
      <c r="AH11">
        <f t="shared" si="6"/>
        <v>-2189.5514904640731</v>
      </c>
      <c r="AI11">
        <f t="shared" si="7"/>
        <v>1503.8329833682114</v>
      </c>
      <c r="AJ11">
        <f t="shared" si="8"/>
        <v>4.0653606024843612</v>
      </c>
      <c r="AK11">
        <f t="shared" si="32"/>
        <v>9.9541623603076843</v>
      </c>
      <c r="AL11">
        <f t="shared" si="9"/>
        <v>1517.8525063310035</v>
      </c>
      <c r="AN11">
        <f t="shared" si="10"/>
        <v>2201.3988808442518</v>
      </c>
      <c r="AO11">
        <f t="shared" si="11"/>
        <v>-110.0699440422126</v>
      </c>
      <c r="AP11">
        <f t="shared" si="12"/>
        <v>-6.3880368418544222</v>
      </c>
      <c r="AQ11">
        <f t="shared" si="13"/>
        <v>-1236.0168532090461</v>
      </c>
      <c r="AR11">
        <f t="shared" si="14"/>
        <v>848.92404675113869</v>
      </c>
      <c r="AS11">
        <f t="shared" si="15"/>
        <v>2.2949239791468612</v>
      </c>
      <c r="AT11">
        <f t="shared" si="16"/>
        <v>5.6191930130456615</v>
      </c>
      <c r="AU11">
        <f t="shared" si="17"/>
        <v>856.83816374333128</v>
      </c>
      <c r="AW11">
        <v>8</v>
      </c>
      <c r="AX11">
        <f>(R11*SUMPRODUCT(K12:$K$23, X12:$X$23)-$AZ$3*SUMPRODUCT(K11:$K$22, W12:$W$23))/Z11</f>
        <v>484.70791468006189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2.4012859999999999E-3</v>
      </c>
      <c r="O12">
        <f t="shared" si="29"/>
        <v>4307.6592530366388</v>
      </c>
      <c r="P12">
        <f t="shared" si="30"/>
        <v>215.38296265183195</v>
      </c>
      <c r="Q12" s="5">
        <f t="shared" si="31"/>
        <v>12.5</v>
      </c>
      <c r="R12">
        <f t="shared" si="0"/>
        <v>1000000</v>
      </c>
      <c r="S12">
        <f t="shared" si="1"/>
        <v>480.15269171605422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438.80167906317001</v>
      </c>
      <c r="AC12">
        <f t="shared" si="2"/>
        <v>429.28731235691339</v>
      </c>
      <c r="AE12">
        <f t="shared" si="3"/>
        <v>3851.3237459450816</v>
      </c>
      <c r="AF12">
        <f t="shared" si="4"/>
        <v>-192.56618729725409</v>
      </c>
      <c r="AG12">
        <f t="shared" si="5"/>
        <v>-11.175801983496408</v>
      </c>
      <c r="AH12">
        <f t="shared" si="6"/>
        <v>-2173.8624371470901</v>
      </c>
      <c r="AI12">
        <f t="shared" si="7"/>
        <v>1473.7193195172408</v>
      </c>
      <c r="AJ12">
        <f t="shared" si="8"/>
        <v>9.5143667062566237</v>
      </c>
      <c r="AK12">
        <f t="shared" si="32"/>
        <v>9.4243862467352937</v>
      </c>
      <c r="AL12">
        <f t="shared" si="9"/>
        <v>1492.6580724702328</v>
      </c>
      <c r="AN12">
        <f t="shared" si="10"/>
        <v>2066.830215536479</v>
      </c>
      <c r="AO12">
        <f t="shared" si="11"/>
        <v>-103.34151077682395</v>
      </c>
      <c r="AP12">
        <f t="shared" si="12"/>
        <v>-5.9975444148683801</v>
      </c>
      <c r="AQ12">
        <f t="shared" si="13"/>
        <v>-1166.6130571977742</v>
      </c>
      <c r="AR12">
        <f t="shared" si="14"/>
        <v>790.87810314701233</v>
      </c>
      <c r="AS12">
        <f t="shared" si="15"/>
        <v>5.105927698467208</v>
      </c>
      <c r="AT12">
        <f t="shared" si="16"/>
        <v>5.0576392800390391</v>
      </c>
      <c r="AU12">
        <f t="shared" si="17"/>
        <v>801.04167012551864</v>
      </c>
      <c r="AW12">
        <v>9</v>
      </c>
      <c r="AX12">
        <f>(R12*SUMPRODUCT(K13:$K$23, X13:$X$23)-$AZ$3*SUMPRODUCT(K12:$K$22, W13:$W$23))/Z12</f>
        <v>480.15269171605422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2.4148220000000001E-3</v>
      </c>
      <c r="O13">
        <f t="shared" si="29"/>
        <v>4307.6592530366388</v>
      </c>
      <c r="P13">
        <f t="shared" si="30"/>
        <v>215.38296265183195</v>
      </c>
      <c r="Q13" s="5">
        <f t="shared" si="31"/>
        <v>12.5</v>
      </c>
      <c r="R13">
        <f t="shared" si="0"/>
        <v>1000000</v>
      </c>
      <c r="S13">
        <f t="shared" si="1"/>
        <v>468.84205989871327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429.28731235691339</v>
      </c>
      <c r="AC13">
        <f t="shared" si="2"/>
        <v>413.97090029212904</v>
      </c>
      <c r="AE13">
        <f t="shared" si="3"/>
        <v>3803.5102471748005</v>
      </c>
      <c r="AF13">
        <f t="shared" si="4"/>
        <v>-190.17551235874004</v>
      </c>
      <c r="AG13">
        <f t="shared" si="5"/>
        <v>-11.037056391164054</v>
      </c>
      <c r="AH13">
        <f t="shared" si="6"/>
        <v>-2159.0057997912609</v>
      </c>
      <c r="AI13">
        <f t="shared" si="7"/>
        <v>1443.2918786336354</v>
      </c>
      <c r="AJ13">
        <f t="shared" si="8"/>
        <v>15.316412064784345</v>
      </c>
      <c r="AK13">
        <f t="shared" si="32"/>
        <v>8.0852440943459474</v>
      </c>
      <c r="AL13">
        <f t="shared" si="9"/>
        <v>1466.6935347927656</v>
      </c>
      <c r="AN13">
        <f t="shared" si="10"/>
        <v>1940.8299765202737</v>
      </c>
      <c r="AO13">
        <f t="shared" si="11"/>
        <v>-97.041498826013694</v>
      </c>
      <c r="AP13">
        <f t="shared" si="12"/>
        <v>-5.631915915680036</v>
      </c>
      <c r="AQ13">
        <f t="shared" si="13"/>
        <v>-1101.6831567177931</v>
      </c>
      <c r="AR13">
        <f t="shared" si="14"/>
        <v>736.47340506078683</v>
      </c>
      <c r="AS13">
        <f t="shared" si="15"/>
        <v>7.8155571396582264</v>
      </c>
      <c r="AT13">
        <f t="shared" si="16"/>
        <v>4.1256847191212405</v>
      </c>
      <c r="AU13">
        <f t="shared" si="17"/>
        <v>748.41464691956628</v>
      </c>
      <c r="AW13">
        <v>10</v>
      </c>
      <c r="AX13">
        <f>(R13*SUMPRODUCT(K14:$K$23, X14:$X$23)-$AZ$3*SUMPRODUCT(K13:$K$22, W14:$W$23))/Z13</f>
        <v>468.84205989871327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2.4301629999999999E-3</v>
      </c>
      <c r="O14">
        <f t="shared" si="29"/>
        <v>4307.6592530366388</v>
      </c>
      <c r="P14">
        <f t="shared" si="30"/>
        <v>215.38296265183195</v>
      </c>
      <c r="Q14" s="5">
        <f t="shared" si="31"/>
        <v>12.5</v>
      </c>
      <c r="R14">
        <f t="shared" si="0"/>
        <v>1000000</v>
      </c>
      <c r="S14">
        <f t="shared" si="1"/>
        <v>450.3714535309594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413.97090029212904</v>
      </c>
      <c r="AC14">
        <f t="shared" si="2"/>
        <v>392.71900675956385</v>
      </c>
      <c r="AE14">
        <f t="shared" si="3"/>
        <v>3756.231994830247</v>
      </c>
      <c r="AF14">
        <f t="shared" si="4"/>
        <v>-187.81159974151237</v>
      </c>
      <c r="AG14">
        <f t="shared" si="5"/>
        <v>-10.899863981181692</v>
      </c>
      <c r="AH14">
        <f t="shared" si="6"/>
        <v>-2145.7476856576327</v>
      </c>
      <c r="AI14">
        <f t="shared" si="7"/>
        <v>1411.7728454499202</v>
      </c>
      <c r="AJ14">
        <f t="shared" si="8"/>
        <v>21.251893532565191</v>
      </c>
      <c r="AK14">
        <f t="shared" si="32"/>
        <v>7.1683043316855546</v>
      </c>
      <c r="AL14">
        <f t="shared" si="9"/>
        <v>1440.1930433141708</v>
      </c>
      <c r="AN14">
        <f t="shared" si="10"/>
        <v>1823.0027996545939</v>
      </c>
      <c r="AO14">
        <f t="shared" si="11"/>
        <v>-91.150139982729698</v>
      </c>
      <c r="AP14">
        <f t="shared" si="12"/>
        <v>-5.2900040734695049</v>
      </c>
      <c r="AQ14">
        <f t="shared" si="13"/>
        <v>-1041.390426280901</v>
      </c>
      <c r="AR14">
        <f t="shared" si="14"/>
        <v>685.1722293174937</v>
      </c>
      <c r="AS14">
        <f t="shared" si="15"/>
        <v>10.314129015766119</v>
      </c>
      <c r="AT14">
        <f t="shared" si="16"/>
        <v>3.4789754422581889</v>
      </c>
      <c r="AU14">
        <f t="shared" si="17"/>
        <v>698.96533377551793</v>
      </c>
      <c r="AW14">
        <v>11</v>
      </c>
      <c r="AX14">
        <f>(R14*SUMPRODUCT(K15:$K$23, X15:$X$23)-$AZ$3*SUMPRODUCT(K14:$K$22, W15:$W$23))/Z14</f>
        <v>450.3714535309594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2.4518209999999999E-3</v>
      </c>
      <c r="O15">
        <f t="shared" si="29"/>
        <v>4307.6592530366388</v>
      </c>
      <c r="P15">
        <f t="shared" si="30"/>
        <v>215.38296265183195</v>
      </c>
      <c r="Q15" s="5">
        <f t="shared" si="31"/>
        <v>12.5</v>
      </c>
      <c r="R15">
        <f t="shared" si="0"/>
        <v>1000000</v>
      </c>
      <c r="S15">
        <f t="shared" si="1"/>
        <v>423.29065427931067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392.71900675956385</v>
      </c>
      <c r="AC15">
        <f t="shared" si="2"/>
        <v>364.50881703814412</v>
      </c>
      <c r="AE15">
        <f t="shared" si="3"/>
        <v>3709.4600663961478</v>
      </c>
      <c r="AF15">
        <f t="shared" si="4"/>
        <v>-185.47300331980739</v>
      </c>
      <c r="AG15">
        <f t="shared" si="5"/>
        <v>-10.76414082596367</v>
      </c>
      <c r="AH15">
        <f t="shared" si="6"/>
        <v>-2137.96123249639</v>
      </c>
      <c r="AI15">
        <f t="shared" si="7"/>
        <v>1375.2616897539865</v>
      </c>
      <c r="AJ15">
        <f t="shared" si="8"/>
        <v>28.210189721419738</v>
      </c>
      <c r="AK15">
        <f t="shared" si="32"/>
        <v>16.05849488632721</v>
      </c>
      <c r="AL15">
        <f t="shared" si="9"/>
        <v>1419.5303743617335</v>
      </c>
      <c r="AN15">
        <f t="shared" si="10"/>
        <v>1711.4774171601825</v>
      </c>
      <c r="AO15">
        <f t="shared" si="11"/>
        <v>-85.57387085800913</v>
      </c>
      <c r="AP15">
        <f t="shared" si="12"/>
        <v>-4.9663788284603019</v>
      </c>
      <c r="AQ15">
        <f t="shared" si="13"/>
        <v>-986.41643330492059</v>
      </c>
      <c r="AR15">
        <f t="shared" si="14"/>
        <v>634.52073416879239</v>
      </c>
      <c r="AS15">
        <f t="shared" si="15"/>
        <v>13.015668527986264</v>
      </c>
      <c r="AT15">
        <f t="shared" si="16"/>
        <v>7.4090975127365599</v>
      </c>
      <c r="AU15">
        <f t="shared" si="17"/>
        <v>654.94550020951522</v>
      </c>
      <c r="AW15">
        <v>12</v>
      </c>
      <c r="AX15">
        <f>(R15*SUMPRODUCT(K16:$K$23, X16:$X$23)-$AZ$3*SUMPRODUCT(K15:$K$22, W16:$W$23))/Z15</f>
        <v>423.29065427931067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2.4770880000000001E-3</v>
      </c>
      <c r="O16">
        <f t="shared" si="29"/>
        <v>4307.6592530366388</v>
      </c>
      <c r="P16">
        <f t="shared" si="30"/>
        <v>215.38296265183195</v>
      </c>
      <c r="Q16" s="5">
        <f t="shared" si="31"/>
        <v>12.5</v>
      </c>
      <c r="R16">
        <f t="shared" si="0"/>
        <v>1000000</v>
      </c>
      <c r="S16">
        <f t="shared" si="1"/>
        <v>389.19317201730314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364.50881703814412</v>
      </c>
      <c r="AC16">
        <f t="shared" si="2"/>
        <v>330.96475773024486</v>
      </c>
      <c r="AE16">
        <f t="shared" si="3"/>
        <v>3663.1768067152375</v>
      </c>
      <c r="AF16">
        <f t="shared" si="4"/>
        <v>-183.15884033576188</v>
      </c>
      <c r="AG16">
        <f t="shared" si="5"/>
        <v>-10.629835693633728</v>
      </c>
      <c r="AH16">
        <f t="shared" si="6"/>
        <v>-2133.0979256243759</v>
      </c>
      <c r="AI16">
        <f t="shared" si="7"/>
        <v>1336.2902050614662</v>
      </c>
      <c r="AJ16">
        <f t="shared" si="8"/>
        <v>33.544059307899261</v>
      </c>
      <c r="AK16">
        <f t="shared" si="32"/>
        <v>27.2961401622651</v>
      </c>
      <c r="AL16">
        <f t="shared" si="9"/>
        <v>1397.1304045316306</v>
      </c>
      <c r="AN16">
        <f t="shared" si="10"/>
        <v>1602.4681547513628</v>
      </c>
      <c r="AO16">
        <f t="shared" si="11"/>
        <v>-80.123407737568144</v>
      </c>
      <c r="AP16">
        <f t="shared" si="12"/>
        <v>-4.6500548807966871</v>
      </c>
      <c r="AQ16">
        <f t="shared" si="13"/>
        <v>-933.13036119716128</v>
      </c>
      <c r="AR16">
        <f t="shared" si="14"/>
        <v>584.56433093583678</v>
      </c>
      <c r="AS16">
        <f t="shared" si="15"/>
        <v>14.673953690540005</v>
      </c>
      <c r="AT16">
        <f t="shared" si="16"/>
        <v>11.940781912976282</v>
      </c>
      <c r="AU16">
        <f t="shared" si="17"/>
        <v>611.17906653935313</v>
      </c>
      <c r="AW16">
        <v>13</v>
      </c>
      <c r="AX16">
        <f>(R16*SUMPRODUCT(K17:$K$23, X17:$X$23)-$AZ$3*SUMPRODUCT(K16:$K$22, W17:$W$23))/Z16</f>
        <v>389.19317201730314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2.5023549999999999E-3</v>
      </c>
      <c r="O17">
        <f t="shared" si="29"/>
        <v>4307.6592530366388</v>
      </c>
      <c r="P17">
        <f t="shared" si="30"/>
        <v>215.38296265183195</v>
      </c>
      <c r="Q17" s="5">
        <f t="shared" si="31"/>
        <v>12.5</v>
      </c>
      <c r="R17">
        <f t="shared" si="0"/>
        <v>1000000</v>
      </c>
      <c r="S17">
        <f t="shared" si="1"/>
        <v>353.03687223423219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330.96475773024486</v>
      </c>
      <c r="AC17">
        <f t="shared" si="2"/>
        <v>296.46448469270445</v>
      </c>
      <c r="AE17">
        <f t="shared" si="3"/>
        <v>3617.3784698499167</v>
      </c>
      <c r="AF17">
        <f t="shared" si="4"/>
        <v>-180.86892349249584</v>
      </c>
      <c r="AG17">
        <f t="shared" si="5"/>
        <v>-10.496937714200246</v>
      </c>
      <c r="AH17">
        <f t="shared" si="6"/>
        <v>-2127.9697997714261</v>
      </c>
      <c r="AI17">
        <f t="shared" si="7"/>
        <v>1298.0428088717945</v>
      </c>
      <c r="AJ17">
        <f t="shared" si="8"/>
        <v>34.50027303754041</v>
      </c>
      <c r="AK17">
        <f t="shared" si="32"/>
        <v>51.991145396409784</v>
      </c>
      <c r="AL17">
        <f t="shared" si="9"/>
        <v>1384.5342273057447</v>
      </c>
      <c r="AN17">
        <f t="shared" si="10"/>
        <v>1490.4714410892589</v>
      </c>
      <c r="AO17">
        <f t="shared" si="11"/>
        <v>-74.523572054462946</v>
      </c>
      <c r="AP17">
        <f t="shared" si="12"/>
        <v>-4.3250619232433678</v>
      </c>
      <c r="AQ17">
        <f t="shared" si="13"/>
        <v>-876.78915559845484</v>
      </c>
      <c r="AR17">
        <f t="shared" si="14"/>
        <v>534.83365151309772</v>
      </c>
      <c r="AS17">
        <f t="shared" si="15"/>
        <v>14.215176017888229</v>
      </c>
      <c r="AT17">
        <f t="shared" si="16"/>
        <v>21.421954614022777</v>
      </c>
      <c r="AU17">
        <f t="shared" si="17"/>
        <v>570.47078214500868</v>
      </c>
      <c r="AW17">
        <v>14</v>
      </c>
      <c r="AX17">
        <f>(R17*SUMPRODUCT(K18:$K$23, X18:$X$23)-$AZ$3*SUMPRODUCT(K17:$K$22, W18:$W$23))/Z17</f>
        <v>353.03687223423219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2.5285250000000002E-3</v>
      </c>
      <c r="O18">
        <f t="shared" si="29"/>
        <v>4307.6592530366388</v>
      </c>
      <c r="P18">
        <f t="shared" si="30"/>
        <v>215.38296265183195</v>
      </c>
      <c r="Q18" s="5">
        <f t="shared" si="31"/>
        <v>12.5</v>
      </c>
      <c r="R18">
        <f t="shared" si="0"/>
        <v>1000000</v>
      </c>
      <c r="S18">
        <f t="shared" si="1"/>
        <v>316.33430366339451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296.46448469270445</v>
      </c>
      <c r="AC18">
        <f t="shared" si="2"/>
        <v>262.31519963548226</v>
      </c>
      <c r="AE18">
        <f t="shared" si="3"/>
        <v>3572.0580532559402</v>
      </c>
      <c r="AF18">
        <f t="shared" si="4"/>
        <v>-178.60290266279702</v>
      </c>
      <c r="AG18">
        <f t="shared" si="5"/>
        <v>-10.365426567624446</v>
      </c>
      <c r="AH18">
        <f t="shared" si="6"/>
        <v>-2123.3415547038544</v>
      </c>
      <c r="AI18">
        <f t="shared" si="7"/>
        <v>1259.7481693216641</v>
      </c>
      <c r="AJ18">
        <f t="shared" si="8"/>
        <v>34.149285057222187</v>
      </c>
      <c r="AK18">
        <f t="shared" si="32"/>
        <v>79.702264122174313</v>
      </c>
      <c r="AL18">
        <f t="shared" si="9"/>
        <v>1373.5997185010606</v>
      </c>
      <c r="AN18">
        <f t="shared" si="10"/>
        <v>1375.3836392652893</v>
      </c>
      <c r="AO18">
        <f t="shared" si="11"/>
        <v>-68.769181963264472</v>
      </c>
      <c r="AP18">
        <f t="shared" si="12"/>
        <v>-3.9910992213918939</v>
      </c>
      <c r="AQ18">
        <f t="shared" si="13"/>
        <v>-817.57048496169989</v>
      </c>
      <c r="AR18">
        <f t="shared" si="14"/>
        <v>485.05287311893301</v>
      </c>
      <c r="AS18">
        <f t="shared" si="15"/>
        <v>13.148825483812679</v>
      </c>
      <c r="AT18">
        <f t="shared" si="16"/>
        <v>30.688524220965391</v>
      </c>
      <c r="AU18">
        <f t="shared" si="17"/>
        <v>528.89022282371104</v>
      </c>
      <c r="AW18">
        <v>15</v>
      </c>
      <c r="AX18">
        <f>(R18*SUMPRODUCT(K19:$K$23, X19:$X$23)-$AZ$3*SUMPRODUCT(K18:$K$22, W19:$W$23))/Z18</f>
        <v>316.33430366339451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2.5601090000000001E-3</v>
      </c>
      <c r="O19">
        <f t="shared" si="29"/>
        <v>4307.6592530366388</v>
      </c>
      <c r="P19">
        <f t="shared" si="30"/>
        <v>215.38296265183195</v>
      </c>
      <c r="Q19" s="5">
        <f t="shared" si="31"/>
        <v>12.5</v>
      </c>
      <c r="R19">
        <f t="shared" si="0"/>
        <v>1000000</v>
      </c>
      <c r="S19">
        <f t="shared" si="1"/>
        <v>273.23183212905906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262.31519963548226</v>
      </c>
      <c r="AC19">
        <f t="shared" si="2"/>
        <v>223.7273757717935</v>
      </c>
      <c r="AE19">
        <f t="shared" si="3"/>
        <v>3527.1926147527174</v>
      </c>
      <c r="AF19">
        <f t="shared" si="4"/>
        <v>-176.35963073763588</v>
      </c>
      <c r="AG19">
        <f t="shared" si="5"/>
        <v>-10.235235680103587</v>
      </c>
      <c r="AH19">
        <f t="shared" si="6"/>
        <v>-2122.9297475691565</v>
      </c>
      <c r="AI19">
        <f t="shared" si="7"/>
        <v>1217.6680007658215</v>
      </c>
      <c r="AJ19">
        <f t="shared" si="8"/>
        <v>38.587823863688754</v>
      </c>
      <c r="AK19">
        <f t="shared" si="32"/>
        <v>80.573204495407566</v>
      </c>
      <c r="AL19">
        <f t="shared" si="9"/>
        <v>1336.8290291249177</v>
      </c>
      <c r="AN19">
        <f t="shared" si="10"/>
        <v>1265.2400510893426</v>
      </c>
      <c r="AO19">
        <f t="shared" si="11"/>
        <v>-63.262002554467138</v>
      </c>
      <c r="AP19">
        <f t="shared" si="12"/>
        <v>-3.6714836781641482</v>
      </c>
      <c r="AQ19">
        <f t="shared" si="13"/>
        <v>-761.51660417949552</v>
      </c>
      <c r="AR19">
        <f t="shared" si="14"/>
        <v>436.7899606772159</v>
      </c>
      <c r="AS19">
        <f t="shared" si="15"/>
        <v>13.841846921689296</v>
      </c>
      <c r="AT19">
        <f t="shared" si="16"/>
        <v>28.902432190919235</v>
      </c>
      <c r="AU19">
        <f t="shared" si="17"/>
        <v>479.53423978982443</v>
      </c>
      <c r="AW19">
        <v>16</v>
      </c>
      <c r="AX19">
        <f>(R19*SUMPRODUCT(K20:$K$23, X20:$X$23)-$AZ$3*SUMPRODUCT(K19:$K$22, W20:$W$23))/Z19</f>
        <v>273.23183212905906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2.5907899999999999E-3</v>
      </c>
      <c r="O20">
        <f t="shared" si="29"/>
        <v>4307.6592530366388</v>
      </c>
      <c r="P20">
        <f t="shared" si="30"/>
        <v>215.38296265183195</v>
      </c>
      <c r="Q20" s="5">
        <f t="shared" si="31"/>
        <v>12.5</v>
      </c>
      <c r="R20">
        <f t="shared" si="0"/>
        <v>1000000</v>
      </c>
      <c r="S20">
        <f t="shared" si="1"/>
        <v>206.54214075846082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223.7273757717935</v>
      </c>
      <c r="AC20">
        <f t="shared" si="2"/>
        <v>166.99123713515132</v>
      </c>
      <c r="AE20">
        <f t="shared" si="3"/>
        <v>3482.7824732508152</v>
      </c>
      <c r="AF20">
        <f t="shared" si="4"/>
        <v>-174.13912366254078</v>
      </c>
      <c r="AG20">
        <f t="shared" si="5"/>
        <v>-10.106365977054896</v>
      </c>
      <c r="AH20">
        <f t="shared" si="6"/>
        <v>-2121.3876998124456</v>
      </c>
      <c r="AI20">
        <f t="shared" si="7"/>
        <v>1177.1492837987739</v>
      </c>
      <c r="AJ20">
        <f t="shared" si="8"/>
        <v>56.736138636642181</v>
      </c>
      <c r="AK20">
        <f t="shared" si="32"/>
        <v>15.189194119048292</v>
      </c>
      <c r="AL20">
        <f t="shared" si="9"/>
        <v>1249.0746165544645</v>
      </c>
      <c r="AN20">
        <f t="shared" si="10"/>
        <v>1184.9660241928175</v>
      </c>
      <c r="AO20">
        <f t="shared" si="11"/>
        <v>-59.248301209640886</v>
      </c>
      <c r="AP20">
        <f t="shared" si="12"/>
        <v>-3.4385438662467567</v>
      </c>
      <c r="AQ20">
        <f t="shared" si="13"/>
        <v>-721.77127561801319</v>
      </c>
      <c r="AR20">
        <f t="shared" si="14"/>
        <v>400.50790349891662</v>
      </c>
      <c r="AS20">
        <f t="shared" si="15"/>
        <v>19.303645043774956</v>
      </c>
      <c r="AT20">
        <f t="shared" si="16"/>
        <v>5.1679021311778008</v>
      </c>
      <c r="AU20">
        <f t="shared" si="17"/>
        <v>424.97945067386945</v>
      </c>
      <c r="AW20">
        <v>17</v>
      </c>
      <c r="AX20">
        <f>(R20*SUMPRODUCT(K21:$K$23, X21:$X$23)-$AZ$3*SUMPRODUCT(K20:$K$22, W21:$W$23))/Z20</f>
        <v>206.54214075846082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2.625984E-3</v>
      </c>
      <c r="O21">
        <f t="shared" si="29"/>
        <v>4307.6592530366388</v>
      </c>
      <c r="P21">
        <f t="shared" si="30"/>
        <v>215.38296265183195</v>
      </c>
      <c r="Q21" s="5">
        <f t="shared" si="31"/>
        <v>12.5</v>
      </c>
      <c r="R21">
        <f t="shared" si="0"/>
        <v>1000000</v>
      </c>
      <c r="S21">
        <f t="shared" si="1"/>
        <v>128.66939142090033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166.99123713515132</v>
      </c>
      <c r="AC21">
        <f t="shared" si="2"/>
        <v>102.71691065431128</v>
      </c>
      <c r="AE21">
        <f t="shared" si="3"/>
        <v>3438.8089174680704</v>
      </c>
      <c r="AF21">
        <f t="shared" si="4"/>
        <v>-171.94044587340352</v>
      </c>
      <c r="AG21">
        <f t="shared" si="5"/>
        <v>-9.9787631619304573</v>
      </c>
      <c r="AH21">
        <f t="shared" si="6"/>
        <v>-2123.1324283112417</v>
      </c>
      <c r="AI21">
        <f t="shared" si="7"/>
        <v>1133.7572801214947</v>
      </c>
      <c r="AJ21">
        <f t="shared" si="8"/>
        <v>64.274326480840045</v>
      </c>
      <c r="AK21">
        <f t="shared" si="32"/>
        <v>5.4941755339677103</v>
      </c>
      <c r="AL21">
        <f t="shared" si="9"/>
        <v>1203.5257821363025</v>
      </c>
      <c r="AN21">
        <f t="shared" si="10"/>
        <v>1112.9122630370168</v>
      </c>
      <c r="AO21">
        <f t="shared" si="11"/>
        <v>-55.645613151850839</v>
      </c>
      <c r="AP21">
        <f t="shared" si="12"/>
        <v>-3.22945768706195</v>
      </c>
      <c r="AQ21">
        <f t="shared" si="13"/>
        <v>-687.11585093215058</v>
      </c>
      <c r="AR21">
        <f t="shared" si="14"/>
        <v>366.9213412659534</v>
      </c>
      <c r="AS21">
        <f t="shared" si="15"/>
        <v>20.801297151351804</v>
      </c>
      <c r="AT21">
        <f t="shared" si="16"/>
        <v>1.7780968567257964</v>
      </c>
      <c r="AU21">
        <f t="shared" si="17"/>
        <v>389.500735274031</v>
      </c>
      <c r="AW21">
        <v>18</v>
      </c>
      <c r="AX21">
        <f>(R21*SUMPRODUCT(K22:$K$23, X22:$X$23)-$AZ$3*SUMPRODUCT(K21:$K$22, W22:$W$23))/Z21</f>
        <v>128.66939142090033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2.663885E-3</v>
      </c>
      <c r="O22">
        <f t="shared" si="29"/>
        <v>4307.6592530366388</v>
      </c>
      <c r="P22">
        <f t="shared" si="30"/>
        <v>215.38296265183195</v>
      </c>
      <c r="Q22" s="5">
        <f t="shared" si="31"/>
        <v>12.5</v>
      </c>
      <c r="R22">
        <f t="shared" si="0"/>
        <v>1000000</v>
      </c>
      <c r="S22">
        <f t="shared" si="1"/>
        <v>56.430183742772613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102.71691065431128</v>
      </c>
      <c r="AC22">
        <f t="shared" si="2"/>
        <v>44.47778892494955</v>
      </c>
      <c r="AE22">
        <f t="shared" si="3"/>
        <v>3395.2602368002804</v>
      </c>
      <c r="AF22">
        <f t="shared" si="4"/>
        <v>-169.763011840014</v>
      </c>
      <c r="AG22">
        <f t="shared" si="5"/>
        <v>-9.8523932528055322</v>
      </c>
      <c r="AH22">
        <f t="shared" si="6"/>
        <v>-2126.582200449529</v>
      </c>
      <c r="AI22">
        <f t="shared" si="7"/>
        <v>1089.062631257932</v>
      </c>
      <c r="AJ22">
        <f t="shared" si="8"/>
        <v>58.239121729361727</v>
      </c>
      <c r="AK22">
        <f t="shared" si="32"/>
        <v>69.892496847906131</v>
      </c>
      <c r="AL22">
        <f t="shared" si="9"/>
        <v>1217.1942498351998</v>
      </c>
      <c r="AN22">
        <f t="shared" si="10"/>
        <v>1026.9331496475011</v>
      </c>
      <c r="AO22">
        <f t="shared" si="11"/>
        <v>-51.346657482375051</v>
      </c>
      <c r="AP22">
        <f t="shared" si="12"/>
        <v>-2.9799628096267576</v>
      </c>
      <c r="AQ22">
        <f t="shared" si="13"/>
        <v>-643.20776752889878</v>
      </c>
      <c r="AR22">
        <f t="shared" si="14"/>
        <v>329.39876182660066</v>
      </c>
      <c r="AS22">
        <f t="shared" si="15"/>
        <v>17.615051730644627</v>
      </c>
      <c r="AT22">
        <f t="shared" si="16"/>
        <v>21.139740967952882</v>
      </c>
      <c r="AU22">
        <f t="shared" si="17"/>
        <v>368.15355452519816</v>
      </c>
      <c r="AW22">
        <v>19</v>
      </c>
      <c r="AX22">
        <f>(R22*SUMPRODUCT(K23:$K$23, X23:$X$23)-$AZ$3*SUMPRODUCT(K22:$K$22, W23:$W$23))/Z22</f>
        <v>56.430183742772613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2.7053950000000002E-3</v>
      </c>
      <c r="O23">
        <f t="shared" si="29"/>
        <v>4307.6592530366388</v>
      </c>
      <c r="P23">
        <f t="shared" si="30"/>
        <v>215.38296265183195</v>
      </c>
      <c r="Q23" s="5">
        <f t="shared" si="31"/>
        <v>12.5</v>
      </c>
      <c r="R23">
        <f t="shared" si="0"/>
        <v>1000000</v>
      </c>
      <c r="S23">
        <f t="shared" si="1"/>
        <v>57.156378103344963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44.47778892494955</v>
      </c>
      <c r="AC23">
        <f t="shared" si="2"/>
        <v>44.47778892494955</v>
      </c>
      <c r="AE23">
        <f t="shared" si="3"/>
        <v>3352.1221143639391</v>
      </c>
      <c r="AF23">
        <f t="shared" si="4"/>
        <v>-167.60610571819694</v>
      </c>
      <c r="AG23">
        <f t="shared" si="5"/>
        <v>-9.7272147048333029</v>
      </c>
      <c r="AH23">
        <f t="shared" si="6"/>
        <v>-2132.3692355339062</v>
      </c>
      <c r="AI23">
        <f t="shared" si="7"/>
        <v>1042.4195584070026</v>
      </c>
      <c r="AJ23">
        <f t="shared" si="8"/>
        <v>0</v>
      </c>
      <c r="AK23">
        <f t="shared" si="32"/>
        <v>226.02956582994844</v>
      </c>
      <c r="AL23">
        <f t="shared" si="9"/>
        <v>1268.4491242369511</v>
      </c>
      <c r="AN23">
        <f t="shared" si="10"/>
        <v>918.45779358876302</v>
      </c>
      <c r="AO23">
        <f t="shared" si="11"/>
        <v>-45.92288967943815</v>
      </c>
      <c r="AP23">
        <f t="shared" si="12"/>
        <v>-2.6651881556709305</v>
      </c>
      <c r="AQ23">
        <f t="shared" si="13"/>
        <v>-584.2541161590857</v>
      </c>
      <c r="AR23">
        <f t="shared" si="14"/>
        <v>285.61559959456821</v>
      </c>
      <c r="AS23">
        <f t="shared" si="15"/>
        <v>0</v>
      </c>
      <c r="AT23">
        <f t="shared" si="16"/>
        <v>61.930505284528422</v>
      </c>
      <c r="AU23">
        <f t="shared" si="17"/>
        <v>347.54610487909667</v>
      </c>
      <c r="AW23">
        <v>20</v>
      </c>
      <c r="AX23">
        <f>(R23*SUMPRODUCT(K$23:$K24, X$23:$X24)-$AZ$3*SUMPRODUCT(K$22:$K23, W$23:$W24))/Z23</f>
        <v>57.156378103344963</v>
      </c>
    </row>
    <row r="25" spans="5:50" x14ac:dyDescent="0.25">
      <c r="AN25" s="6">
        <f t="shared" ref="AN25:AU25" si="33">SUM(AN3:AN23)</f>
        <v>41281.252857771789</v>
      </c>
      <c r="AO25" s="6">
        <f t="shared" si="33"/>
        <v>-5294.8070826660705</v>
      </c>
      <c r="AP25" s="6">
        <f t="shared" si="33"/>
        <v>-233.10782490941332</v>
      </c>
      <c r="AQ25" s="6">
        <f t="shared" si="33"/>
        <v>-23313.470727654898</v>
      </c>
      <c r="AR25" s="6">
        <f t="shared" si="33"/>
        <v>12439.86722254141</v>
      </c>
      <c r="AS25" s="6">
        <f t="shared" si="33"/>
        <v>-197.22610126301078</v>
      </c>
      <c r="AT25" s="6">
        <f t="shared" si="33"/>
        <v>769.33685679083214</v>
      </c>
      <c r="AU25" s="7">
        <f t="shared" si="33"/>
        <v>13011.97797806923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FEC93-76AC-4622-9BEE-10BC48879EB1}">
  <sheetPr codeName="Sheet6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'T.35.04.E'!C3*(1+C12)</f>
        <v>4750.3169184244334</v>
      </c>
      <c r="K3">
        <v>1</v>
      </c>
      <c r="L3" s="2">
        <v>0</v>
      </c>
      <c r="O3">
        <f>$C$3</f>
        <v>4750.3169184244334</v>
      </c>
      <c r="P3">
        <f>O3*B5</f>
        <v>3800.2535347395469</v>
      </c>
      <c r="Q3" s="5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4750.3169184244334</v>
      </c>
      <c r="AF3">
        <f t="shared" ref="AF3:AF23" si="4">-$Z3*P3</f>
        <v>-3800.2535347395469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824.2458277848865</v>
      </c>
      <c r="AJ3">
        <f t="shared" ref="AJ3:AJ23" si="8">AB3-AC3</f>
        <v>0</v>
      </c>
      <c r="AL3">
        <f t="shared" ref="AL3:AL23" si="9">SUM(AI3:AK3)</f>
        <v>824.2458277848865</v>
      </c>
      <c r="AN3">
        <f t="shared" ref="AN3:AN23" si="10">AE3*$K3</f>
        <v>4750.3169184244334</v>
      </c>
      <c r="AO3">
        <f t="shared" ref="AO3:AO23" si="11">AF3*$K3</f>
        <v>-3800.2535347395469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824.2458277848865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824.2458277848865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2478.1626500391053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2.4148220000000001E-3</v>
      </c>
      <c r="R4">
        <f t="shared" si="0"/>
        <v>1000000</v>
      </c>
      <c r="S4">
        <f t="shared" si="1"/>
        <v>215.31173656943716</v>
      </c>
      <c r="U4">
        <f t="shared" ref="U4:U23" si="21">M4</f>
        <v>2.4148220000000001E-3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2.4148220000000001E-3</v>
      </c>
      <c r="Y4">
        <f t="shared" ref="Y4:Y23" si="25">V4*W4</f>
        <v>0.01</v>
      </c>
      <c r="Z4">
        <f t="shared" ref="Z4:Z23" si="26">MAX(0, W4-X4-Y4)</f>
        <v>0.98758517800000001</v>
      </c>
      <c r="AB4">
        <f t="shared" ref="AB4:AB23" si="27">AC3</f>
        <v>0</v>
      </c>
      <c r="AC4">
        <f t="shared" si="2"/>
        <v>212.63867968541672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-2414.8220000000001</v>
      </c>
      <c r="AI4">
        <f t="shared" si="7"/>
        <v>-2414.8220000000001</v>
      </c>
      <c r="AJ4">
        <f t="shared" si="8"/>
        <v>-212.63867968541672</v>
      </c>
      <c r="AK4">
        <f>G4*MAX(0, SUM(AB4, AE4:AF4))</f>
        <v>0</v>
      </c>
      <c r="AL4">
        <f t="shared" si="9"/>
        <v>-2627.4606796854168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-2265.5239703536918</v>
      </c>
      <c r="AR4">
        <f t="shared" si="14"/>
        <v>-2265.5239703536918</v>
      </c>
      <c r="AS4">
        <f t="shared" si="15"/>
        <v>-199.49214718586799</v>
      </c>
      <c r="AT4">
        <f t="shared" si="16"/>
        <v>0</v>
      </c>
      <c r="AU4">
        <f t="shared" si="17"/>
        <v>-2465.0161175395597</v>
      </c>
      <c r="AW4">
        <v>1</v>
      </c>
      <c r="AX4">
        <f>(R4*SUMPRODUCT(K5:$K$23, X5:$X$23)-$AZ$3*SUMPRODUCT(K4:$K$22, W5:$W$23))/Z4</f>
        <v>215.31173656943716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2.4301629999999999E-3</v>
      </c>
      <c r="O5">
        <f t="shared" ref="O5:O23" si="29">$C$3</f>
        <v>4750.3169184244334</v>
      </c>
      <c r="P5">
        <f t="shared" ref="P5:P23" si="30">O5*$C$5</f>
        <v>237.51584592122168</v>
      </c>
      <c r="Q5" s="5">
        <f t="shared" ref="Q5:Q23" si="31">$C$8</f>
        <v>12.5</v>
      </c>
      <c r="R5">
        <f t="shared" si="0"/>
        <v>1000000</v>
      </c>
      <c r="S5">
        <f t="shared" si="1"/>
        <v>447.22165147869248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212.63867968541672</v>
      </c>
      <c r="AC5">
        <f t="shared" si="2"/>
        <v>436.17945072360089</v>
      </c>
      <c r="AE5">
        <f t="shared" si="3"/>
        <v>4633.0284264873435</v>
      </c>
      <c r="AF5">
        <f t="shared" si="4"/>
        <v>-231.65142132436719</v>
      </c>
      <c r="AG5">
        <f t="shared" si="5"/>
        <v>-12.19136666576345</v>
      </c>
      <c r="AH5">
        <f t="shared" si="6"/>
        <v>-2399.9929589240141</v>
      </c>
      <c r="AI5">
        <f t="shared" si="7"/>
        <v>1989.1926795731983</v>
      </c>
      <c r="AJ5">
        <f t="shared" si="8"/>
        <v>-223.54077103818418</v>
      </c>
      <c r="AK5">
        <f>G5*SUM(AB5, AE5:AF5)</f>
        <v>189.17464307878413</v>
      </c>
      <c r="AL5">
        <f t="shared" si="9"/>
        <v>1954.8265516137983</v>
      </c>
      <c r="AN5">
        <f t="shared" si="10"/>
        <v>4000.9096650808747</v>
      </c>
      <c r="AO5">
        <f t="shared" si="11"/>
        <v>-200.04548325404375</v>
      </c>
      <c r="AP5">
        <f t="shared" si="12"/>
        <v>-10.528007219800086</v>
      </c>
      <c r="AQ5">
        <f t="shared" si="13"/>
        <v>-2072.5439478395929</v>
      </c>
      <c r="AR5">
        <f t="shared" si="14"/>
        <v>1717.792226767438</v>
      </c>
      <c r="AS5">
        <f t="shared" si="15"/>
        <v>-193.04142972081658</v>
      </c>
      <c r="AT5">
        <f t="shared" si="16"/>
        <v>163.36412994037559</v>
      </c>
      <c r="AU5">
        <f t="shared" si="17"/>
        <v>1688.114926986997</v>
      </c>
      <c r="AW5">
        <v>2</v>
      </c>
      <c r="AX5">
        <f>(R5*SUMPRODUCT(K6:$K$23, X6:$X$23)-$AZ$3*SUMPRODUCT(K5:$K$22, W6:$W$23))/Z5</f>
        <v>447.22165147869248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2.4518209999999999E-3</v>
      </c>
      <c r="O6">
        <f t="shared" si="29"/>
        <v>4750.3169184244334</v>
      </c>
      <c r="P6">
        <f t="shared" si="30"/>
        <v>237.51584592122168</v>
      </c>
      <c r="Q6" s="5">
        <f t="shared" si="31"/>
        <v>12.5</v>
      </c>
      <c r="R6">
        <f t="shared" si="0"/>
        <v>1000000</v>
      </c>
      <c r="S6">
        <f t="shared" si="1"/>
        <v>686.27288179182369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436.17945072360089</v>
      </c>
      <c r="AC6">
        <f t="shared" si="2"/>
        <v>660.99399001126585</v>
      </c>
      <c r="AE6">
        <f t="shared" si="3"/>
        <v>4575.3387858328115</v>
      </c>
      <c r="AF6">
        <f t="shared" si="4"/>
        <v>-228.7669392916406</v>
      </c>
      <c r="AG6">
        <f t="shared" si="5"/>
        <v>-12.039561950295997</v>
      </c>
      <c r="AH6">
        <f t="shared" si="6"/>
        <v>-2391.2839047855045</v>
      </c>
      <c r="AI6">
        <f t="shared" si="7"/>
        <v>1943.2483798053704</v>
      </c>
      <c r="AJ6">
        <f t="shared" si="8"/>
        <v>-224.81453928766496</v>
      </c>
      <c r="AK6">
        <f>G6*SUM(AB6, AE6:AF6)</f>
        <v>279.79095088998918</v>
      </c>
      <c r="AL6">
        <f t="shared" si="9"/>
        <v>1998.2247914076947</v>
      </c>
      <c r="AN6">
        <f t="shared" si="10"/>
        <v>3563.39380780494</v>
      </c>
      <c r="AO6">
        <f t="shared" si="11"/>
        <v>-178.16969039024704</v>
      </c>
      <c r="AP6">
        <f t="shared" si="12"/>
        <v>-9.3767265137197224</v>
      </c>
      <c r="AQ6">
        <f t="shared" si="13"/>
        <v>-1862.3946024283887</v>
      </c>
      <c r="AR6">
        <f t="shared" si="14"/>
        <v>1513.4527884725849</v>
      </c>
      <c r="AS6">
        <f t="shared" si="15"/>
        <v>-175.09145763866479</v>
      </c>
      <c r="AT6">
        <f t="shared" si="16"/>
        <v>217.9085284281887</v>
      </c>
      <c r="AU6">
        <f t="shared" si="17"/>
        <v>1556.2698592621089</v>
      </c>
      <c r="AW6">
        <v>3</v>
      </c>
      <c r="AX6">
        <f>(R6*SUMPRODUCT(K7:$K$23, X7:$X$23)-$AZ$3*SUMPRODUCT(K6:$K$22, W7:$W$23))/Z6</f>
        <v>686.27288179182369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2.4770880000000001E-3</v>
      </c>
      <c r="O7">
        <f t="shared" si="29"/>
        <v>4750.3169184244334</v>
      </c>
      <c r="P7">
        <f t="shared" si="30"/>
        <v>237.51584592122168</v>
      </c>
      <c r="Q7" s="5">
        <f t="shared" si="31"/>
        <v>12.5</v>
      </c>
      <c r="R7">
        <f t="shared" si="0"/>
        <v>1000000</v>
      </c>
      <c r="S7">
        <f t="shared" si="1"/>
        <v>880.94702210272146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660.99399001126585</v>
      </c>
      <c r="AC7">
        <f t="shared" si="2"/>
        <v>837.91052432535798</v>
      </c>
      <c r="AE7">
        <f t="shared" si="3"/>
        <v>4518.2518811721629</v>
      </c>
      <c r="AF7">
        <f t="shared" si="4"/>
        <v>-225.91259405860814</v>
      </c>
      <c r="AG7">
        <f t="shared" si="5"/>
        <v>-11.889343276360703</v>
      </c>
      <c r="AH7">
        <f t="shared" si="6"/>
        <v>-2385.8443545867849</v>
      </c>
      <c r="AI7">
        <f t="shared" si="7"/>
        <v>1894.6055892504091</v>
      </c>
      <c r="AJ7">
        <f t="shared" si="8"/>
        <v>-176.91653431409213</v>
      </c>
      <c r="AK7">
        <f>G7*SUM(AB7, AE7:AF7)</f>
        <v>243.20866390682869</v>
      </c>
      <c r="AL7">
        <f t="shared" si="9"/>
        <v>1960.8977188431456</v>
      </c>
      <c r="AN7">
        <f t="shared" si="10"/>
        <v>3185.4195977969616</v>
      </c>
      <c r="AO7">
        <f t="shared" si="11"/>
        <v>-159.27097988984806</v>
      </c>
      <c r="AP7">
        <f t="shared" si="12"/>
        <v>-8.3821238995710239</v>
      </c>
      <c r="AQ7">
        <f t="shared" si="13"/>
        <v>-1682.0477397604388</v>
      </c>
      <c r="AR7">
        <f t="shared" si="14"/>
        <v>1335.7187542471036</v>
      </c>
      <c r="AS7">
        <f t="shared" si="15"/>
        <v>-124.72819364648302</v>
      </c>
      <c r="AT7">
        <f t="shared" si="16"/>
        <v>171.46490827373745</v>
      </c>
      <c r="AU7">
        <f t="shared" si="17"/>
        <v>1382.4554688743581</v>
      </c>
      <c r="AW7">
        <v>4</v>
      </c>
      <c r="AX7">
        <f>(R7*SUMPRODUCT(K8:$K$23, X8:$X$23)-$AZ$3*SUMPRODUCT(K7:$K$22, W8:$W$23))/Z7</f>
        <v>880.94702210272146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2.5023549999999999E-3</v>
      </c>
      <c r="O8">
        <f t="shared" si="29"/>
        <v>4750.3169184244334</v>
      </c>
      <c r="P8">
        <f t="shared" si="30"/>
        <v>237.51584592122168</v>
      </c>
      <c r="Q8" s="5">
        <f t="shared" si="31"/>
        <v>12.5</v>
      </c>
      <c r="R8">
        <f t="shared" si="0"/>
        <v>1000000</v>
      </c>
      <c r="S8">
        <f t="shared" si="1"/>
        <v>995.59596836940625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837.91052432535798</v>
      </c>
      <c r="AC8">
        <f t="shared" si="2"/>
        <v>935.11936628041258</v>
      </c>
      <c r="AE8">
        <f t="shared" si="3"/>
        <v>4461.7630921743303</v>
      </c>
      <c r="AF8">
        <f t="shared" si="4"/>
        <v>-223.08815460871651</v>
      </c>
      <c r="AG8">
        <f t="shared" si="5"/>
        <v>-11.740698486002778</v>
      </c>
      <c r="AH8">
        <f t="shared" si="6"/>
        <v>-2380.1086075454068</v>
      </c>
      <c r="AI8">
        <f t="shared" si="7"/>
        <v>1846.8256315342041</v>
      </c>
      <c r="AJ8">
        <f t="shared" si="8"/>
        <v>-97.208841955054595</v>
      </c>
      <c r="AK8">
        <f t="shared" ref="AK8:AK23" si="32">G8*SUM(AB8:AB8, AE8:AF8)</f>
        <v>108.13127033827769</v>
      </c>
      <c r="AL8">
        <f t="shared" si="9"/>
        <v>1857.7480599174273</v>
      </c>
      <c r="AN8">
        <f t="shared" si="10"/>
        <v>2932.9551059779451</v>
      </c>
      <c r="AO8">
        <f t="shared" si="11"/>
        <v>-146.64775529889724</v>
      </c>
      <c r="AP8">
        <f t="shared" si="12"/>
        <v>-7.7177879822140794</v>
      </c>
      <c r="AQ8">
        <f t="shared" si="13"/>
        <v>-1564.5724681183062</v>
      </c>
      <c r="AR8">
        <f t="shared" si="14"/>
        <v>1214.0170945785273</v>
      </c>
      <c r="AS8">
        <f t="shared" si="15"/>
        <v>-63.90056205770879</v>
      </c>
      <c r="AT8">
        <f t="shared" si="16"/>
        <v>71.08045741173153</v>
      </c>
      <c r="AU8">
        <f t="shared" si="17"/>
        <v>1221.1969899325502</v>
      </c>
      <c r="AW8">
        <v>5</v>
      </c>
      <c r="AX8">
        <f>(R8*SUMPRODUCT(K9:$K$23, X9:$X$23)-$AZ$3*SUMPRODUCT(K8:$K$22, W9:$W$23))/Z8</f>
        <v>995.59596836940625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2.5285250000000002E-3</v>
      </c>
      <c r="O9">
        <f t="shared" si="29"/>
        <v>4750.3169184244334</v>
      </c>
      <c r="P9">
        <f t="shared" si="30"/>
        <v>237.51584592122168</v>
      </c>
      <c r="Q9" s="5">
        <f t="shared" si="31"/>
        <v>12.5</v>
      </c>
      <c r="R9">
        <f t="shared" si="0"/>
        <v>1000000</v>
      </c>
      <c r="S9">
        <f t="shared" si="1"/>
        <v>1058.206936250408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935.11936628041258</v>
      </c>
      <c r="AC9">
        <f t="shared" si="2"/>
        <v>981.47464560058495</v>
      </c>
      <c r="AE9">
        <f t="shared" si="3"/>
        <v>4405.8637817299468</v>
      </c>
      <c r="AF9">
        <f t="shared" si="4"/>
        <v>-220.29318908649736</v>
      </c>
      <c r="AG9">
        <f t="shared" si="5"/>
        <v>-11.59360485150343</v>
      </c>
      <c r="AH9">
        <f t="shared" si="6"/>
        <v>-2374.9319711456142</v>
      </c>
      <c r="AI9">
        <f t="shared" si="7"/>
        <v>1799.045016646332</v>
      </c>
      <c r="AJ9">
        <f t="shared" si="8"/>
        <v>-46.355279320172372</v>
      </c>
      <c r="AK9">
        <f t="shared" si="32"/>
        <v>30.212070757650785</v>
      </c>
      <c r="AL9">
        <f t="shared" si="9"/>
        <v>1782.9018080838102</v>
      </c>
      <c r="AN9">
        <f t="shared" si="10"/>
        <v>2752.5275656803105</v>
      </c>
      <c r="AO9">
        <f t="shared" si="11"/>
        <v>-137.62637828401554</v>
      </c>
      <c r="AP9">
        <f t="shared" si="12"/>
        <v>-7.2430103426479873</v>
      </c>
      <c r="AQ9">
        <f t="shared" si="13"/>
        <v>-1483.7194341553211</v>
      </c>
      <c r="AR9">
        <f t="shared" si="14"/>
        <v>1123.9387428983264</v>
      </c>
      <c r="AS9">
        <f t="shared" si="15"/>
        <v>-28.960083757624822</v>
      </c>
      <c r="AT9">
        <f t="shared" si="16"/>
        <v>18.874745497480067</v>
      </c>
      <c r="AU9">
        <f t="shared" si="17"/>
        <v>1113.8534046381815</v>
      </c>
      <c r="AW9">
        <v>6</v>
      </c>
      <c r="AX9">
        <f>(R9*SUMPRODUCT(K10:$K$23, X10:$X$23)-$AZ$3*SUMPRODUCT(K9:$K$22, W10:$W$23))/Z9</f>
        <v>1058.206936250408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2.5601090000000001E-3</v>
      </c>
      <c r="O10">
        <f t="shared" si="29"/>
        <v>4750.3169184244334</v>
      </c>
      <c r="P10">
        <f t="shared" si="30"/>
        <v>237.51584592122168</v>
      </c>
      <c r="Q10" s="5">
        <f t="shared" si="31"/>
        <v>12.5</v>
      </c>
      <c r="R10">
        <f t="shared" si="0"/>
        <v>1000000</v>
      </c>
      <c r="S10">
        <f t="shared" si="1"/>
        <v>1100.615886554903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981.47464560058495</v>
      </c>
      <c r="AC10">
        <f t="shared" si="2"/>
        <v>1007.986989102974</v>
      </c>
      <c r="AE10">
        <f t="shared" si="3"/>
        <v>4350.5256523922671</v>
      </c>
      <c r="AF10">
        <f t="shared" si="4"/>
        <v>-217.52628261961334</v>
      </c>
      <c r="AG10">
        <f t="shared" si="5"/>
        <v>-11.447987910865619</v>
      </c>
      <c r="AH10">
        <f t="shared" si="6"/>
        <v>-2374.4713698222081</v>
      </c>
      <c r="AI10">
        <f t="shared" si="7"/>
        <v>1747.0800120395802</v>
      </c>
      <c r="AJ10">
        <f t="shared" si="8"/>
        <v>-26.512343502389058</v>
      </c>
      <c r="AK10">
        <f t="shared" si="32"/>
        <v>20.969343463030281</v>
      </c>
      <c r="AL10">
        <f t="shared" si="9"/>
        <v>1741.5370120002215</v>
      </c>
      <c r="AN10">
        <f t="shared" si="10"/>
        <v>2582.380541025997</v>
      </c>
      <c r="AO10">
        <f t="shared" si="11"/>
        <v>-129.11902705129984</v>
      </c>
      <c r="AP10">
        <f t="shared" si="12"/>
        <v>-6.7952848867042288</v>
      </c>
      <c r="AQ10">
        <f t="shared" si="13"/>
        <v>-1409.4362728973833</v>
      </c>
      <c r="AR10">
        <f t="shared" si="14"/>
        <v>1037.0299561906097</v>
      </c>
      <c r="AS10">
        <f t="shared" si="15"/>
        <v>-15.737169580857204</v>
      </c>
      <c r="AT10">
        <f t="shared" si="16"/>
        <v>12.446961320005924</v>
      </c>
      <c r="AU10">
        <f t="shared" si="17"/>
        <v>1033.7397479297583</v>
      </c>
      <c r="AW10">
        <v>7</v>
      </c>
      <c r="AX10">
        <f>(R10*SUMPRODUCT(K11:$K$23, X11:$X$23)-$AZ$3*SUMPRODUCT(K10:$K$22, W11:$W$23))/Z10</f>
        <v>1100.615886554903</v>
      </c>
    </row>
    <row r="11" spans="1:52" x14ac:dyDescent="0.25">
      <c r="A11" t="s">
        <v>33</v>
      </c>
      <c r="C11" s="25">
        <f>AU25</f>
        <v>14329.104057199673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2.5907899999999999E-3</v>
      </c>
      <c r="O11">
        <f t="shared" si="29"/>
        <v>4750.3169184244334</v>
      </c>
      <c r="P11">
        <f t="shared" si="30"/>
        <v>237.51584592122168</v>
      </c>
      <c r="Q11" s="5">
        <f t="shared" si="31"/>
        <v>12.5</v>
      </c>
      <c r="R11">
        <f t="shared" si="0"/>
        <v>1000000</v>
      </c>
      <c r="S11">
        <f t="shared" si="1"/>
        <v>1123.2246613568318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1007.986989102974</v>
      </c>
      <c r="AC11">
        <f t="shared" si="2"/>
        <v>1015.7409301711922</v>
      </c>
      <c r="AE11">
        <f t="shared" si="3"/>
        <v>4295.7490975133833</v>
      </c>
      <c r="AF11">
        <f t="shared" si="4"/>
        <v>-214.78745487566917</v>
      </c>
      <c r="AG11">
        <f t="shared" si="5"/>
        <v>-11.303848699157372</v>
      </c>
      <c r="AH11">
        <f t="shared" si="6"/>
        <v>-2372.7466079673231</v>
      </c>
      <c r="AI11">
        <f t="shared" si="7"/>
        <v>1696.9111859712339</v>
      </c>
      <c r="AJ11">
        <f t="shared" si="8"/>
        <v>-7.7539410682181824</v>
      </c>
      <c r="AK11">
        <f t="shared" si="32"/>
        <v>12.213476716177651</v>
      </c>
      <c r="AL11">
        <f t="shared" si="9"/>
        <v>1701.3707216191933</v>
      </c>
      <c r="AN11">
        <f t="shared" si="10"/>
        <v>2424.9798667939631</v>
      </c>
      <c r="AO11">
        <f t="shared" si="11"/>
        <v>-121.24899333969816</v>
      </c>
      <c r="AP11">
        <f t="shared" si="12"/>
        <v>-6.3811002203571681</v>
      </c>
      <c r="AQ11">
        <f t="shared" si="13"/>
        <v>-1339.4317551402339</v>
      </c>
      <c r="AR11">
        <f t="shared" si="14"/>
        <v>957.91801809367394</v>
      </c>
      <c r="AS11">
        <f t="shared" si="15"/>
        <v>-4.3771529835437244</v>
      </c>
      <c r="AT11">
        <f t="shared" si="16"/>
        <v>6.8945914828759101</v>
      </c>
      <c r="AU11">
        <f t="shared" si="17"/>
        <v>960.43545659300605</v>
      </c>
      <c r="AW11">
        <v>8</v>
      </c>
      <c r="AX11">
        <f>(R11*SUMPRODUCT(K12:$K$23, X12:$X$23)-$AZ$3*SUMPRODUCT(K11:$K$22, W12:$W$23))/Z11</f>
        <v>1123.2246613568318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2.625984E-3</v>
      </c>
      <c r="O12">
        <f t="shared" si="29"/>
        <v>4750.3169184244334</v>
      </c>
      <c r="P12">
        <f t="shared" si="30"/>
        <v>237.51584592122168</v>
      </c>
      <c r="Q12" s="5">
        <f t="shared" si="31"/>
        <v>12.5</v>
      </c>
      <c r="R12">
        <f t="shared" si="0"/>
        <v>1000000</v>
      </c>
      <c r="S12">
        <f t="shared" si="1"/>
        <v>1127.1497427964887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1015.7409301711922</v>
      </c>
      <c r="AC12">
        <f t="shared" si="2"/>
        <v>1006.4208678720825</v>
      </c>
      <c r="AE12">
        <f t="shared" si="3"/>
        <v>4241.5110381401646</v>
      </c>
      <c r="AF12">
        <f t="shared" si="4"/>
        <v>-212.07555190700825</v>
      </c>
      <c r="AG12">
        <f t="shared" si="5"/>
        <v>-11.161126486343392</v>
      </c>
      <c r="AH12">
        <f t="shared" si="6"/>
        <v>-2374.6980657926456</v>
      </c>
      <c r="AI12">
        <f t="shared" si="7"/>
        <v>1643.5762939541678</v>
      </c>
      <c r="AJ12">
        <f t="shared" si="8"/>
        <v>9.3200622991097362</v>
      </c>
      <c r="AK12">
        <f t="shared" si="32"/>
        <v>11.603905757730002</v>
      </c>
      <c r="AL12">
        <f t="shared" si="9"/>
        <v>1664.5002620110076</v>
      </c>
      <c r="AN12">
        <f t="shared" si="10"/>
        <v>2276.225981362772</v>
      </c>
      <c r="AO12">
        <f t="shared" si="11"/>
        <v>-113.81129906813862</v>
      </c>
      <c r="AP12">
        <f t="shared" si="12"/>
        <v>-5.989668743295506</v>
      </c>
      <c r="AQ12">
        <f t="shared" si="13"/>
        <v>-1274.3924008787449</v>
      </c>
      <c r="AR12">
        <f t="shared" si="14"/>
        <v>882.03261267259347</v>
      </c>
      <c r="AS12">
        <f t="shared" si="15"/>
        <v>5.0016533641877512</v>
      </c>
      <c r="AT12">
        <f t="shared" si="16"/>
        <v>6.2272882313685614</v>
      </c>
      <c r="AU12">
        <f t="shared" si="17"/>
        <v>893.26155426814989</v>
      </c>
      <c r="AW12">
        <v>9</v>
      </c>
      <c r="AX12">
        <f>(R12*SUMPRODUCT(K13:$K$23, X13:$X$23)-$AZ$3*SUMPRODUCT(K12:$K$22, W13:$W$23))/Z12</f>
        <v>1127.1497427964887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2.663885E-3</v>
      </c>
      <c r="O13">
        <f t="shared" si="29"/>
        <v>4750.3169184244334</v>
      </c>
      <c r="P13">
        <f t="shared" si="30"/>
        <v>237.51584592122168</v>
      </c>
      <c r="Q13" s="5">
        <f t="shared" si="31"/>
        <v>12.5</v>
      </c>
      <c r="R13">
        <f t="shared" si="0"/>
        <v>1000000</v>
      </c>
      <c r="S13">
        <f t="shared" si="1"/>
        <v>1111.8374948339149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1006.4208678720825</v>
      </c>
      <c r="AC13">
        <f t="shared" si="2"/>
        <v>980.17665743311397</v>
      </c>
      <c r="AE13">
        <f t="shared" si="3"/>
        <v>4187.797030126927</v>
      </c>
      <c r="AF13">
        <f t="shared" si="4"/>
        <v>-209.38985150634639</v>
      </c>
      <c r="AG13">
        <f t="shared" si="5"/>
        <v>-11.019783264049885</v>
      </c>
      <c r="AH13">
        <f t="shared" si="6"/>
        <v>-2378.5565944058294</v>
      </c>
      <c r="AI13">
        <f t="shared" si="7"/>
        <v>1588.8308009507014</v>
      </c>
      <c r="AJ13">
        <f t="shared" si="8"/>
        <v>26.24421043896848</v>
      </c>
      <c r="AK13">
        <f t="shared" si="32"/>
        <v>9.9696560929853266</v>
      </c>
      <c r="AL13">
        <f t="shared" si="9"/>
        <v>1625.0446674826551</v>
      </c>
      <c r="AN13">
        <f t="shared" si="10"/>
        <v>2136.9212867745382</v>
      </c>
      <c r="AO13">
        <f t="shared" si="11"/>
        <v>-106.84606433872692</v>
      </c>
      <c r="AP13">
        <f t="shared" si="12"/>
        <v>-5.6231018989657846</v>
      </c>
      <c r="AQ13">
        <f t="shared" si="13"/>
        <v>-1213.7140796982978</v>
      </c>
      <c r="AR13">
        <f t="shared" si="14"/>
        <v>810.73804083854759</v>
      </c>
      <c r="AS13">
        <f t="shared" si="15"/>
        <v>13.391721599249168</v>
      </c>
      <c r="AT13">
        <f t="shared" si="16"/>
        <v>5.0872499726368323</v>
      </c>
      <c r="AU13">
        <f t="shared" si="17"/>
        <v>829.21701241043354</v>
      </c>
      <c r="AW13">
        <v>10</v>
      </c>
      <c r="AX13">
        <f>(R13*SUMPRODUCT(K14:$K$23, X14:$X$23)-$AZ$3*SUMPRODUCT(K13:$K$22, W14:$W$23))/Z13</f>
        <v>1111.8374948339149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2.7053950000000002E-3</v>
      </c>
      <c r="O14">
        <f t="shared" si="29"/>
        <v>4750.3169184244334</v>
      </c>
      <c r="P14">
        <f t="shared" si="30"/>
        <v>237.51584592122168</v>
      </c>
      <c r="Q14" s="5">
        <f t="shared" si="31"/>
        <v>12.5</v>
      </c>
      <c r="R14">
        <f t="shared" si="0"/>
        <v>1000000</v>
      </c>
      <c r="S14">
        <f t="shared" si="1"/>
        <v>1077.0596850100953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980.17665743311397</v>
      </c>
      <c r="AC14">
        <f t="shared" si="2"/>
        <v>937.45315293566182</v>
      </c>
      <c r="AE14">
        <f t="shared" si="3"/>
        <v>4134.589414679338</v>
      </c>
      <c r="AF14">
        <f t="shared" si="4"/>
        <v>-206.72947073396691</v>
      </c>
      <c r="AG14">
        <f t="shared" si="5"/>
        <v>-10.879772564865743</v>
      </c>
      <c r="AH14">
        <f t="shared" si="6"/>
        <v>-2385.0293234915389</v>
      </c>
      <c r="AI14">
        <f t="shared" si="7"/>
        <v>1531.9508478889666</v>
      </c>
      <c r="AJ14">
        <f t="shared" si="8"/>
        <v>42.723504497452154</v>
      </c>
      <c r="AK14">
        <f t="shared" si="32"/>
        <v>8.8344658824812736</v>
      </c>
      <c r="AL14">
        <f t="shared" si="9"/>
        <v>1583.5088182689001</v>
      </c>
      <c r="AN14">
        <f t="shared" si="10"/>
        <v>2006.6300720393372</v>
      </c>
      <c r="AO14">
        <f t="shared" si="11"/>
        <v>-100.33150360196686</v>
      </c>
      <c r="AP14">
        <f t="shared" si="12"/>
        <v>-5.2802531559959807</v>
      </c>
      <c r="AQ14">
        <f t="shared" si="13"/>
        <v>-1157.5203927679313</v>
      </c>
      <c r="AR14">
        <f t="shared" si="14"/>
        <v>743.49792251344309</v>
      </c>
      <c r="AS14">
        <f t="shared" si="15"/>
        <v>20.73489295046344</v>
      </c>
      <c r="AT14">
        <f t="shared" si="16"/>
        <v>4.2876095138378663</v>
      </c>
      <c r="AU14">
        <f t="shared" si="17"/>
        <v>768.52042497774448</v>
      </c>
      <c r="AW14">
        <v>11</v>
      </c>
      <c r="AX14">
        <f>(R14*SUMPRODUCT(K15:$K$23, X15:$X$23)-$AZ$3*SUMPRODUCT(K14:$K$22, W15:$W$23))/Z14</f>
        <v>1077.0596850100953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2.7496130000000001E-3</v>
      </c>
      <c r="O15">
        <f t="shared" si="29"/>
        <v>4750.3169184244334</v>
      </c>
      <c r="P15">
        <f t="shared" si="30"/>
        <v>237.51584592122168</v>
      </c>
      <c r="Q15" s="5">
        <f t="shared" si="31"/>
        <v>12.5</v>
      </c>
      <c r="R15">
        <f t="shared" si="0"/>
        <v>1000000</v>
      </c>
      <c r="S15">
        <f t="shared" si="1"/>
        <v>1024.2171821105053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937.45315293566182</v>
      </c>
      <c r="AC15">
        <f t="shared" si="2"/>
        <v>880.09422986786012</v>
      </c>
      <c r="AE15">
        <f t="shared" si="3"/>
        <v>4081.8749997282798</v>
      </c>
      <c r="AF15">
        <f t="shared" si="4"/>
        <v>-204.093749986414</v>
      </c>
      <c r="AG15">
        <f t="shared" si="5"/>
        <v>-10.741059675135686</v>
      </c>
      <c r="AH15">
        <f t="shared" si="6"/>
        <v>-2393.2131265118551</v>
      </c>
      <c r="AI15">
        <f t="shared" si="7"/>
        <v>1473.8270635548752</v>
      </c>
      <c r="AJ15">
        <f t="shared" si="8"/>
        <v>57.358923067801697</v>
      </c>
      <c r="AK15">
        <f t="shared" si="32"/>
        <v>19.742461050977866</v>
      </c>
      <c r="AL15">
        <f t="shared" si="9"/>
        <v>1550.9284476736548</v>
      </c>
      <c r="AN15">
        <f t="shared" si="10"/>
        <v>1883.3028949393226</v>
      </c>
      <c r="AO15">
        <f t="shared" si="11"/>
        <v>-94.165144746966135</v>
      </c>
      <c r="AP15">
        <f t="shared" si="12"/>
        <v>-4.95572960520487</v>
      </c>
      <c r="AQ15">
        <f t="shared" si="13"/>
        <v>-1104.1850153830269</v>
      </c>
      <c r="AR15">
        <f t="shared" si="14"/>
        <v>679.99700520412466</v>
      </c>
      <c r="AS15">
        <f t="shared" si="15"/>
        <v>26.464364016875511</v>
      </c>
      <c r="AT15">
        <f t="shared" si="16"/>
        <v>9.1088125072444601</v>
      </c>
      <c r="AU15">
        <f t="shared" si="17"/>
        <v>715.57018172824462</v>
      </c>
      <c r="AW15">
        <v>12</v>
      </c>
      <c r="AX15">
        <f>(R15*SUMPRODUCT(K16:$K$23, X16:$X$23)-$AZ$3*SUMPRODUCT(K15:$K$22, W16:$W$23))/Z15</f>
        <v>1024.2171821105053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2.8010499999999998E-3</v>
      </c>
      <c r="O16">
        <f t="shared" si="29"/>
        <v>4750.3169184244334</v>
      </c>
      <c r="P16">
        <f t="shared" si="30"/>
        <v>237.51584592122168</v>
      </c>
      <c r="Q16" s="5">
        <f t="shared" si="31"/>
        <v>12.5</v>
      </c>
      <c r="R16">
        <f t="shared" si="0"/>
        <v>1000000</v>
      </c>
      <c r="S16">
        <f t="shared" si="1"/>
        <v>954.48670901198955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880.09422986786012</v>
      </c>
      <c r="AC16">
        <f t="shared" si="2"/>
        <v>809.67678339560462</v>
      </c>
      <c r="AE16">
        <f t="shared" si="3"/>
        <v>4029.6227137630081</v>
      </c>
      <c r="AF16">
        <f t="shared" si="4"/>
        <v>-201.4811356881504</v>
      </c>
      <c r="AG16">
        <f t="shared" si="5"/>
        <v>-10.603562833181289</v>
      </c>
      <c r="AH16">
        <f t="shared" si="6"/>
        <v>-2406.8996162431049</v>
      </c>
      <c r="AI16">
        <f t="shared" si="7"/>
        <v>1410.6383989985711</v>
      </c>
      <c r="AJ16">
        <f t="shared" si="8"/>
        <v>70.417446472255506</v>
      </c>
      <c r="AK16">
        <f t="shared" si="32"/>
        <v>33.428474236393306</v>
      </c>
      <c r="AL16">
        <f t="shared" si="9"/>
        <v>1514.48431970722</v>
      </c>
      <c r="AN16">
        <f t="shared" si="10"/>
        <v>1762.7710632559588</v>
      </c>
      <c r="AO16">
        <f t="shared" si="11"/>
        <v>-88.138553162797933</v>
      </c>
      <c r="AP16">
        <f t="shared" si="12"/>
        <v>-4.6385617357942186</v>
      </c>
      <c r="AQ16">
        <f t="shared" si="13"/>
        <v>-1052.9057673771956</v>
      </c>
      <c r="AR16">
        <f t="shared" si="14"/>
        <v>617.08818098017093</v>
      </c>
      <c r="AS16">
        <f t="shared" si="15"/>
        <v>30.804332268057536</v>
      </c>
      <c r="AT16">
        <f t="shared" si="16"/>
        <v>14.623390639389045</v>
      </c>
      <c r="AU16">
        <f t="shared" si="17"/>
        <v>662.51590388761758</v>
      </c>
      <c r="AW16">
        <v>13</v>
      </c>
      <c r="AX16">
        <f>(R16*SUMPRODUCT(K17:$K$23, X17:$X$23)-$AZ$3*SUMPRODUCT(K16:$K$22, W17:$W$23))/Z16</f>
        <v>954.48670901198955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2.8606080000000002E-3</v>
      </c>
      <c r="O17">
        <f t="shared" si="29"/>
        <v>4750.3169184244334</v>
      </c>
      <c r="P17">
        <f t="shared" si="30"/>
        <v>237.51584592122168</v>
      </c>
      <c r="Q17" s="5">
        <f t="shared" si="31"/>
        <v>12.5</v>
      </c>
      <c r="R17">
        <f t="shared" si="0"/>
        <v>1000000</v>
      </c>
      <c r="S17">
        <f t="shared" si="1"/>
        <v>871.11105240310928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809.67678339560462</v>
      </c>
      <c r="AC17">
        <f t="shared" si="2"/>
        <v>729.44711007965725</v>
      </c>
      <c r="AE17">
        <f t="shared" si="3"/>
        <v>3977.7993156534058</v>
      </c>
      <c r="AF17">
        <f t="shared" si="4"/>
        <v>-198.88996578267029</v>
      </c>
      <c r="AG17">
        <f t="shared" si="5"/>
        <v>-10.467194568180375</v>
      </c>
      <c r="AH17">
        <f t="shared" si="6"/>
        <v>-2426.6109335280853</v>
      </c>
      <c r="AI17">
        <f t="shared" si="7"/>
        <v>1341.8312217744697</v>
      </c>
      <c r="AJ17">
        <f t="shared" si="8"/>
        <v>80.229673315947366</v>
      </c>
      <c r="AK17">
        <f t="shared" si="32"/>
        <v>63.322488639075488</v>
      </c>
      <c r="AL17">
        <f t="shared" si="9"/>
        <v>1485.3833837294926</v>
      </c>
      <c r="AN17">
        <f t="shared" si="10"/>
        <v>1638.9759401127255</v>
      </c>
      <c r="AO17">
        <f t="shared" si="11"/>
        <v>-81.948797005636266</v>
      </c>
      <c r="AP17">
        <f t="shared" si="12"/>
        <v>-4.3128068302028533</v>
      </c>
      <c r="AQ17">
        <f t="shared" si="13"/>
        <v>-999.83850879961039</v>
      </c>
      <c r="AR17">
        <f t="shared" si="14"/>
        <v>552.87582747727583</v>
      </c>
      <c r="AS17">
        <f t="shared" si="15"/>
        <v>33.057098614926474</v>
      </c>
      <c r="AT17">
        <f t="shared" si="16"/>
        <v>26.090817336886747</v>
      </c>
      <c r="AU17">
        <f t="shared" si="17"/>
        <v>612.02374342908911</v>
      </c>
      <c r="AW17">
        <v>14</v>
      </c>
      <c r="AX17">
        <f>(R17*SUMPRODUCT(K18:$K$23, X18:$X$23)-$AZ$3*SUMPRODUCT(K17:$K$22, W18:$W$23))/Z17</f>
        <v>871.11105240310928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2.9228739999999998E-3</v>
      </c>
      <c r="O18">
        <f t="shared" si="29"/>
        <v>4750.3169184244334</v>
      </c>
      <c r="P18">
        <f t="shared" si="30"/>
        <v>237.51584592122168</v>
      </c>
      <c r="Q18" s="5">
        <f t="shared" si="31"/>
        <v>12.5</v>
      </c>
      <c r="R18">
        <f t="shared" si="0"/>
        <v>1000000</v>
      </c>
      <c r="S18">
        <f t="shared" si="1"/>
        <v>776.80693469678022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729.44711007965725</v>
      </c>
      <c r="AC18">
        <f t="shared" si="2"/>
        <v>642.07308614478961</v>
      </c>
      <c r="AE18">
        <f t="shared" si="3"/>
        <v>3926.3947162999302</v>
      </c>
      <c r="AF18">
        <f t="shared" si="4"/>
        <v>-196.31973581499651</v>
      </c>
      <c r="AG18">
        <f t="shared" si="5"/>
        <v>-10.331928331642295</v>
      </c>
      <c r="AH18">
        <f t="shared" si="6"/>
        <v>-2447.5432685020519</v>
      </c>
      <c r="AI18">
        <f t="shared" si="7"/>
        <v>1272.1997836512396</v>
      </c>
      <c r="AJ18">
        <f t="shared" si="8"/>
        <v>87.374023934867637</v>
      </c>
      <c r="AK18">
        <f t="shared" si="32"/>
        <v>96.325677156195169</v>
      </c>
      <c r="AL18">
        <f t="shared" si="9"/>
        <v>1455.8994847423023</v>
      </c>
      <c r="AN18">
        <f t="shared" si="10"/>
        <v>1511.8172699276863</v>
      </c>
      <c r="AO18">
        <f t="shared" si="11"/>
        <v>-75.590863496384316</v>
      </c>
      <c r="AP18">
        <f t="shared" si="12"/>
        <v>-3.978201075553502</v>
      </c>
      <c r="AQ18">
        <f t="shared" si="13"/>
        <v>-942.40096821024849</v>
      </c>
      <c r="AR18">
        <f t="shared" si="14"/>
        <v>489.8472371455</v>
      </c>
      <c r="AS18">
        <f t="shared" si="15"/>
        <v>33.642455196732577</v>
      </c>
      <c r="AT18">
        <f t="shared" si="16"/>
        <v>37.089195759576434</v>
      </c>
      <c r="AU18">
        <f t="shared" si="17"/>
        <v>560.57888810180896</v>
      </c>
      <c r="AW18">
        <v>15</v>
      </c>
      <c r="AX18">
        <f>(R18*SUMPRODUCT(K19:$K$23, X19:$X$23)-$AZ$3*SUMPRODUCT(K18:$K$22, W19:$W$23))/Z18</f>
        <v>776.80693469678022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2.991456E-3</v>
      </c>
      <c r="O19">
        <f t="shared" si="29"/>
        <v>4750.3169184244334</v>
      </c>
      <c r="P19">
        <f t="shared" si="30"/>
        <v>237.51584592122168</v>
      </c>
      <c r="Q19" s="5">
        <f t="shared" si="31"/>
        <v>12.5</v>
      </c>
      <c r="R19">
        <f t="shared" si="0"/>
        <v>1000000</v>
      </c>
      <c r="S19">
        <f t="shared" si="1"/>
        <v>666.59172266330586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642.07308614478961</v>
      </c>
      <c r="AC19">
        <f t="shared" si="2"/>
        <v>543.81627490447772</v>
      </c>
      <c r="AE19">
        <f t="shared" si="3"/>
        <v>3875.3851321044867</v>
      </c>
      <c r="AF19">
        <f t="shared" si="4"/>
        <v>-193.76925660522434</v>
      </c>
      <c r="AG19">
        <f t="shared" si="5"/>
        <v>-10.19770153932661</v>
      </c>
      <c r="AH19">
        <f t="shared" si="6"/>
        <v>-2472.6007199409069</v>
      </c>
      <c r="AI19">
        <f t="shared" si="7"/>
        <v>1198.8174540190289</v>
      </c>
      <c r="AJ19">
        <f t="shared" si="8"/>
        <v>98.25681124031189</v>
      </c>
      <c r="AK19">
        <f t="shared" si="32"/>
        <v>96.418263844662349</v>
      </c>
      <c r="AL19">
        <f t="shared" si="9"/>
        <v>1393.4925291040031</v>
      </c>
      <c r="AN19">
        <f t="shared" si="10"/>
        <v>1390.1402668021058</v>
      </c>
      <c r="AO19">
        <f t="shared" si="11"/>
        <v>-69.507013340105289</v>
      </c>
      <c r="AP19">
        <f t="shared" si="12"/>
        <v>-3.6580197981379685</v>
      </c>
      <c r="AQ19">
        <f t="shared" si="13"/>
        <v>-886.94715682287881</v>
      </c>
      <c r="AR19">
        <f t="shared" si="14"/>
        <v>430.02807684098372</v>
      </c>
      <c r="AS19">
        <f t="shared" si="15"/>
        <v>35.245722718288171</v>
      </c>
      <c r="AT19">
        <f t="shared" si="16"/>
        <v>34.586216971119079</v>
      </c>
      <c r="AU19">
        <f t="shared" si="17"/>
        <v>499.86001653039096</v>
      </c>
      <c r="AW19">
        <v>16</v>
      </c>
      <c r="AX19">
        <f>(R19*SUMPRODUCT(K20:$K$23, X20:$X$23)-$AZ$3*SUMPRODUCT(K19:$K$22, W20:$W$23))/Z19</f>
        <v>666.59172266330586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3.0654530000000001E-3</v>
      </c>
      <c r="O20">
        <f t="shared" si="29"/>
        <v>4750.3169184244334</v>
      </c>
      <c r="P20">
        <f t="shared" si="30"/>
        <v>237.51584592122168</v>
      </c>
      <c r="Q20" s="5">
        <f t="shared" si="31"/>
        <v>12.5</v>
      </c>
      <c r="R20">
        <f t="shared" si="0"/>
        <v>1000000</v>
      </c>
      <c r="S20">
        <f t="shared" si="1"/>
        <v>519.34371396231086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543.81627490447772</v>
      </c>
      <c r="AC20">
        <f t="shared" si="2"/>
        <v>418.15328691157833</v>
      </c>
      <c r="AE20">
        <f t="shared" si="3"/>
        <v>3824.7514698040773</v>
      </c>
      <c r="AF20">
        <f t="shared" si="4"/>
        <v>-191.23757349020386</v>
      </c>
      <c r="AG20">
        <f t="shared" si="5"/>
        <v>-10.064463949156512</v>
      </c>
      <c r="AH20">
        <f t="shared" si="6"/>
        <v>-2500.8459821466704</v>
      </c>
      <c r="AI20">
        <f t="shared" si="7"/>
        <v>1122.6034502180464</v>
      </c>
      <c r="AJ20">
        <f t="shared" si="8"/>
        <v>125.66298799289939</v>
      </c>
      <c r="AK20">
        <f t="shared" si="32"/>
        <v>17.96251973623891</v>
      </c>
      <c r="AL20">
        <f t="shared" si="9"/>
        <v>1266.2289579471847</v>
      </c>
      <c r="AN20">
        <f t="shared" si="10"/>
        <v>1301.3159959051461</v>
      </c>
      <c r="AO20">
        <f t="shared" si="11"/>
        <v>-65.065799795257306</v>
      </c>
      <c r="AP20">
        <f t="shared" si="12"/>
        <v>-3.4242873113841674</v>
      </c>
      <c r="AQ20">
        <f t="shared" si="13"/>
        <v>-850.87643094082762</v>
      </c>
      <c r="AR20">
        <f t="shared" si="14"/>
        <v>381.94947785767704</v>
      </c>
      <c r="AS20">
        <f t="shared" si="15"/>
        <v>42.755001902587139</v>
      </c>
      <c r="AT20">
        <f t="shared" si="16"/>
        <v>6.1114857904027318</v>
      </c>
      <c r="AU20">
        <f t="shared" si="17"/>
        <v>430.81596555066693</v>
      </c>
      <c r="AW20">
        <v>17</v>
      </c>
      <c r="AX20">
        <f>(R20*SUMPRODUCT(K21:$K$23, X21:$X$23)-$AZ$3*SUMPRODUCT(K20:$K$22, W21:$W$23))/Z20</f>
        <v>519.34371396231086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3.1502779999999998E-3</v>
      </c>
      <c r="O21">
        <f t="shared" si="29"/>
        <v>4750.3169184244334</v>
      </c>
      <c r="P21">
        <f t="shared" si="30"/>
        <v>237.51584592122168</v>
      </c>
      <c r="Q21" s="5">
        <f t="shared" si="31"/>
        <v>12.5</v>
      </c>
      <c r="R21">
        <f t="shared" si="0"/>
        <v>1000000</v>
      </c>
      <c r="S21">
        <f t="shared" si="1"/>
        <v>347.53858196487869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418.15328691157833</v>
      </c>
      <c r="AC21">
        <f t="shared" si="2"/>
        <v>276.14340995463954</v>
      </c>
      <c r="AE21">
        <f t="shared" si="3"/>
        <v>3774.4549246952447</v>
      </c>
      <c r="AF21">
        <f t="shared" si="4"/>
        <v>-188.72274623476224</v>
      </c>
      <c r="AG21">
        <f t="shared" si="5"/>
        <v>-9.9321134503041257</v>
      </c>
      <c r="AH21">
        <f t="shared" si="6"/>
        <v>-2536.46874886567</v>
      </c>
      <c r="AI21">
        <f t="shared" si="7"/>
        <v>1039.331316144508</v>
      </c>
      <c r="AJ21">
        <f t="shared" si="8"/>
        <v>142.0098769569388</v>
      </c>
      <c r="AK21">
        <f t="shared" si="32"/>
        <v>6.4062167445952971</v>
      </c>
      <c r="AL21">
        <f t="shared" si="9"/>
        <v>1187.747409846042</v>
      </c>
      <c r="AN21">
        <f t="shared" si="10"/>
        <v>1221.5384084401662</v>
      </c>
      <c r="AO21">
        <f t="shared" si="11"/>
        <v>-61.076920422008314</v>
      </c>
      <c r="AP21">
        <f t="shared" si="12"/>
        <v>-3.2143602980001842</v>
      </c>
      <c r="AQ21">
        <f t="shared" si="13"/>
        <v>-820.88515040294442</v>
      </c>
      <c r="AR21">
        <f t="shared" si="14"/>
        <v>336.36197731721319</v>
      </c>
      <c r="AS21">
        <f t="shared" si="15"/>
        <v>45.959091456038287</v>
      </c>
      <c r="AT21">
        <f t="shared" si="16"/>
        <v>2.0732635473047858</v>
      </c>
      <c r="AU21">
        <f t="shared" si="17"/>
        <v>384.39433232055626</v>
      </c>
      <c r="AW21">
        <v>18</v>
      </c>
      <c r="AX21">
        <f>(R21*SUMPRODUCT(K22:$K$23, X22:$X$23)-$AZ$3*SUMPRODUCT(K21:$K$22, W22:$W$23))/Z21</f>
        <v>347.53858196487869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3.247738E-3</v>
      </c>
      <c r="O22">
        <f t="shared" si="29"/>
        <v>4750.3169184244334</v>
      </c>
      <c r="P22">
        <f t="shared" si="30"/>
        <v>237.51584592122168</v>
      </c>
      <c r="Q22" s="5">
        <f t="shared" si="31"/>
        <v>12.5</v>
      </c>
      <c r="R22">
        <f t="shared" si="0"/>
        <v>1000000</v>
      </c>
      <c r="S22">
        <f t="shared" si="1"/>
        <v>169.48579955838923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276.14340995463954</v>
      </c>
      <c r="AC22">
        <f t="shared" si="2"/>
        <v>132.88412645297115</v>
      </c>
      <c r="AE22">
        <f t="shared" si="3"/>
        <v>3724.4519347600726</v>
      </c>
      <c r="AF22">
        <f t="shared" si="4"/>
        <v>-186.22259673800363</v>
      </c>
      <c r="AG22">
        <f t="shared" si="5"/>
        <v>-9.8005354135282197</v>
      </c>
      <c r="AH22">
        <f t="shared" si="6"/>
        <v>-2580.5521818291054</v>
      </c>
      <c r="AI22">
        <f t="shared" si="7"/>
        <v>947.8766207794356</v>
      </c>
      <c r="AJ22">
        <f t="shared" si="8"/>
        <v>143.25928350166839</v>
      </c>
      <c r="AK22">
        <f t="shared" si="32"/>
        <v>80.101827707510878</v>
      </c>
      <c r="AL22">
        <f t="shared" si="9"/>
        <v>1171.237731988615</v>
      </c>
      <c r="AN22">
        <f t="shared" si="10"/>
        <v>1126.5007361198261</v>
      </c>
      <c r="AO22">
        <f t="shared" si="11"/>
        <v>-56.325036805991303</v>
      </c>
      <c r="AP22">
        <f t="shared" si="12"/>
        <v>-2.9642778457333416</v>
      </c>
      <c r="AQ22">
        <f t="shared" si="13"/>
        <v>-780.51589424347821</v>
      </c>
      <c r="AR22">
        <f t="shared" si="14"/>
        <v>286.69552722462333</v>
      </c>
      <c r="AS22">
        <f t="shared" si="15"/>
        <v>43.33031843275068</v>
      </c>
      <c r="AT22">
        <f t="shared" si="16"/>
        <v>24.227663414017819</v>
      </c>
      <c r="AU22">
        <f t="shared" si="17"/>
        <v>354.25350907139187</v>
      </c>
      <c r="AW22">
        <v>19</v>
      </c>
      <c r="AX22">
        <f>(R22*SUMPRODUCT(K23:$K$23, X23:$X$23)-$AZ$3*SUMPRODUCT(K22:$K$22, W23:$W$23))/Z22</f>
        <v>169.48579955838923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3.3542210000000001E-3</v>
      </c>
      <c r="O23">
        <f t="shared" si="29"/>
        <v>4750.3169184244334</v>
      </c>
      <c r="P23">
        <f t="shared" si="30"/>
        <v>237.51584592122168</v>
      </c>
      <c r="Q23" s="5">
        <f t="shared" si="31"/>
        <v>12.5</v>
      </c>
      <c r="R23">
        <f t="shared" si="0"/>
        <v>1000000</v>
      </c>
      <c r="S23">
        <f t="shared" si="1"/>
        <v>171.77978476750695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132.88412645297115</v>
      </c>
      <c r="AC23">
        <f t="shared" si="2"/>
        <v>132.88412645297115</v>
      </c>
      <c r="AE23">
        <f t="shared" si="3"/>
        <v>3674.714780519409</v>
      </c>
      <c r="AF23">
        <f t="shared" si="4"/>
        <v>-183.73573902597047</v>
      </c>
      <c r="AG23">
        <f t="shared" si="5"/>
        <v>-9.6696568976976387</v>
      </c>
      <c r="AH23">
        <f t="shared" si="6"/>
        <v>-2629.8529356240033</v>
      </c>
      <c r="AI23">
        <f t="shared" si="7"/>
        <v>851.4564489717377</v>
      </c>
      <c r="AJ23">
        <f t="shared" si="8"/>
        <v>0</v>
      </c>
      <c r="AK23">
        <f t="shared" si="32"/>
        <v>253.67042175624871</v>
      </c>
      <c r="AL23">
        <f t="shared" si="9"/>
        <v>1105.1268707279864</v>
      </c>
      <c r="AN23">
        <f t="shared" si="10"/>
        <v>1006.8459066337705</v>
      </c>
      <c r="AO23">
        <f t="shared" si="11"/>
        <v>-50.342295331688533</v>
      </c>
      <c r="AP23">
        <f t="shared" si="12"/>
        <v>-2.6494177228698388</v>
      </c>
      <c r="AQ23">
        <f t="shared" si="13"/>
        <v>-720.56113778375106</v>
      </c>
      <c r="AR23">
        <f t="shared" si="14"/>
        <v>233.29305579546107</v>
      </c>
      <c r="AS23">
        <f t="shared" si="15"/>
        <v>0</v>
      </c>
      <c r="AT23">
        <f t="shared" si="16"/>
        <v>69.50390466583103</v>
      </c>
      <c r="AU23">
        <f t="shared" si="17"/>
        <v>302.79696046129209</v>
      </c>
      <c r="AW23">
        <v>20</v>
      </c>
      <c r="AX23">
        <f>(R23*SUMPRODUCT(K$23:$K24, X$23:$X24)-$AZ$3*SUMPRODUCT(K$22:$K23, W$23:$W24))/Z23</f>
        <v>171.77978476750695</v>
      </c>
    </row>
    <row r="25" spans="5:50" x14ac:dyDescent="0.25">
      <c r="AN25" s="6">
        <f t="shared" ref="AN25:AU25" si="33">SUM(AN3:AN23)</f>
        <v>45455.868890898768</v>
      </c>
      <c r="AO25" s="6">
        <f t="shared" si="33"/>
        <v>-5835.5311333632626</v>
      </c>
      <c r="AP25" s="6">
        <f t="shared" si="33"/>
        <v>-232.93028298615243</v>
      </c>
      <c r="AQ25" s="6">
        <f t="shared" si="33"/>
        <v>-25484.413094002299</v>
      </c>
      <c r="AR25" s="6">
        <f t="shared" si="33"/>
        <v>13902.994380547068</v>
      </c>
      <c r="AS25" s="6">
        <f t="shared" si="33"/>
        <v>-474.94154405141023</v>
      </c>
      <c r="AT25" s="6">
        <f t="shared" si="33"/>
        <v>901.05122070401069</v>
      </c>
      <c r="AU25" s="7">
        <f t="shared" si="33"/>
        <v>14329.104057199673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CCCC3-837E-465A-A71A-664DC3581EA3}">
  <sheetPr codeName="Sheet6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'T.45.04.E'!C3*(1+C12)</f>
        <v>5634.0947504403148</v>
      </c>
      <c r="K3">
        <v>1</v>
      </c>
      <c r="L3" s="2">
        <v>0</v>
      </c>
      <c r="O3">
        <f>$C$3</f>
        <v>5634.0947504403148</v>
      </c>
      <c r="P3">
        <f>O3*B5</f>
        <v>4507.2758003522522</v>
      </c>
      <c r="Q3" s="5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5634.0947504403148</v>
      </c>
      <c r="AF3">
        <f t="shared" ref="AF3:AF23" si="4">-$Z3*P3</f>
        <v>-4507.2758003522522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1001.0013941880626</v>
      </c>
      <c r="AJ3">
        <f t="shared" ref="AJ3:AJ23" si="8">AB3-AC3</f>
        <v>0</v>
      </c>
      <c r="AL3">
        <f t="shared" ref="AL3:AL23" si="9">SUM(AI3:AK3)</f>
        <v>1001.0013941880626</v>
      </c>
      <c r="AN3">
        <f t="shared" ref="AN3:AN23" si="10">AE3*$K3</f>
        <v>5634.0947504403148</v>
      </c>
      <c r="AO3">
        <f t="shared" ref="AO3:AO23" si="11">AF3*$K3</f>
        <v>-4507.2758003522522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1001.0013941880626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1001.0013941880626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3113.7734090699582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2.7053950000000002E-3</v>
      </c>
      <c r="R4">
        <f t="shared" si="0"/>
        <v>1000000</v>
      </c>
      <c r="S4">
        <f t="shared" si="1"/>
        <v>583.04918431791634</v>
      </c>
      <c r="U4">
        <f t="shared" ref="U4:U23" si="21">M4</f>
        <v>2.7053950000000002E-3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2.7053950000000002E-3</v>
      </c>
      <c r="Y4">
        <f t="shared" ref="Y4:Y23" si="25">V4*W4</f>
        <v>0.01</v>
      </c>
      <c r="Z4">
        <f t="shared" ref="Z4:Z23" si="26">MAX(0, W4-X4-Y4)</f>
        <v>0.98729460499999999</v>
      </c>
      <c r="AB4">
        <f t="shared" ref="AB4:AB23" si="27">AC3</f>
        <v>0</v>
      </c>
      <c r="AC4">
        <f t="shared" si="2"/>
        <v>575.64131412672941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-2705.395</v>
      </c>
      <c r="AI4">
        <f t="shared" si="7"/>
        <v>-2705.395</v>
      </c>
      <c r="AJ4">
        <f t="shared" si="8"/>
        <v>-575.64131412672941</v>
      </c>
      <c r="AK4">
        <f>H4*SUM(AB4, AE4:AF4)</f>
        <v>0</v>
      </c>
      <c r="AL4">
        <f t="shared" si="9"/>
        <v>-3281.0363141267294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-2538.1320949432402</v>
      </c>
      <c r="AR4">
        <f t="shared" si="14"/>
        <v>-2538.1320949432402</v>
      </c>
      <c r="AS4">
        <f t="shared" si="15"/>
        <v>-540.05189429283178</v>
      </c>
      <c r="AT4">
        <f t="shared" si="16"/>
        <v>0</v>
      </c>
      <c r="AU4">
        <f t="shared" si="17"/>
        <v>-3078.1839892360717</v>
      </c>
      <c r="AW4">
        <v>1</v>
      </c>
      <c r="AX4">
        <f>(R4*SUMPRODUCT(K5:$K$23, X5:$X$23)-$AZ$3*SUMPRODUCT(K4:$K$22, W5:$W$23))/Z4</f>
        <v>583.04918431791634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2.7496130000000001E-3</v>
      </c>
      <c r="O5">
        <f t="shared" ref="O5:O23" si="29">$C$3</f>
        <v>5634.0947504403148</v>
      </c>
      <c r="P5">
        <f t="shared" ref="P5:P23" si="30">O5*$C$5</f>
        <v>281.70473752201576</v>
      </c>
      <c r="Q5" s="5">
        <f t="shared" ref="Q5:Q23" si="31">$C$8</f>
        <v>12.5</v>
      </c>
      <c r="R5">
        <f t="shared" si="0"/>
        <v>1000000</v>
      </c>
      <c r="S5">
        <f t="shared" si="1"/>
        <v>1144.4398693065434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575.64131412672941</v>
      </c>
      <c r="AC5">
        <f t="shared" si="2"/>
        <v>1115.4935297981938</v>
      </c>
      <c r="AE5">
        <f t="shared" si="3"/>
        <v>5491.5914841330377</v>
      </c>
      <c r="AF5">
        <f t="shared" si="4"/>
        <v>-274.5795742066519</v>
      </c>
      <c r="AG5">
        <f t="shared" si="5"/>
        <v>-12.183837260865776</v>
      </c>
      <c r="AH5">
        <f t="shared" si="6"/>
        <v>-2714.678080737865</v>
      </c>
      <c r="AI5">
        <f t="shared" si="7"/>
        <v>2490.1499919276553</v>
      </c>
      <c r="AJ5">
        <f t="shared" si="8"/>
        <v>-539.85221567146436</v>
      </c>
      <c r="AK5">
        <f>H5*SUM(AB5, AE5:AF5)</f>
        <v>500.48523855818917</v>
      </c>
      <c r="AL5">
        <f t="shared" si="9"/>
        <v>2450.7830148143803</v>
      </c>
      <c r="AN5">
        <f t="shared" si="10"/>
        <v>4742.3325356546284</v>
      </c>
      <c r="AO5">
        <f t="shared" si="11"/>
        <v>-237.11662678273143</v>
      </c>
      <c r="AP5">
        <f t="shared" si="12"/>
        <v>-10.521505107994514</v>
      </c>
      <c r="AQ5">
        <f t="shared" si="13"/>
        <v>-2344.2942220499226</v>
      </c>
      <c r="AR5">
        <f t="shared" si="14"/>
        <v>2150.4001817139801</v>
      </c>
      <c r="AS5">
        <f t="shared" si="15"/>
        <v>-466.1961353500422</v>
      </c>
      <c r="AT5">
        <f t="shared" si="16"/>
        <v>432.20028971329612</v>
      </c>
      <c r="AU5">
        <f t="shared" si="17"/>
        <v>2116.4043360772339</v>
      </c>
      <c r="AW5">
        <v>2</v>
      </c>
      <c r="AX5">
        <f>(R5*SUMPRODUCT(K6:$K$23, X6:$X$23)-$AZ$3*SUMPRODUCT(K5:$K$22, W6:$W$23))/Z5</f>
        <v>1144.4398693065434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2.8010499999999998E-3</v>
      </c>
      <c r="O6">
        <f t="shared" si="29"/>
        <v>5634.0947504403148</v>
      </c>
      <c r="P6">
        <f t="shared" si="30"/>
        <v>281.70473752201576</v>
      </c>
      <c r="Q6" s="5">
        <f t="shared" si="31"/>
        <v>12.5</v>
      </c>
      <c r="R6">
        <f t="shared" si="0"/>
        <v>1000000</v>
      </c>
      <c r="S6">
        <f t="shared" si="1"/>
        <v>1673.2662392268003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1115.4935297981938</v>
      </c>
      <c r="AC6">
        <f t="shared" si="2"/>
        <v>1610.0664848976121</v>
      </c>
      <c r="AE6">
        <f t="shared" si="3"/>
        <v>5421.293346965077</v>
      </c>
      <c r="AF6">
        <f t="shared" si="4"/>
        <v>-271.06466734825386</v>
      </c>
      <c r="AG6">
        <f t="shared" si="5"/>
        <v>-12.02787135089757</v>
      </c>
      <c r="AH6">
        <f t="shared" si="6"/>
        <v>-2730.2029887638464</v>
      </c>
      <c r="AI6">
        <f t="shared" si="7"/>
        <v>2407.9978195020785</v>
      </c>
      <c r="AJ6">
        <f t="shared" si="8"/>
        <v>-494.57295509941832</v>
      </c>
      <c r="AK6">
        <f>H6*SUM(AB6, AE6:AF6)</f>
        <v>681.71057638435389</v>
      </c>
      <c r="AL6">
        <f t="shared" si="9"/>
        <v>2595.135440787014</v>
      </c>
      <c r="AN6">
        <f t="shared" si="10"/>
        <v>4222.2454002066079</v>
      </c>
      <c r="AO6">
        <f t="shared" si="11"/>
        <v>-211.11227001033041</v>
      </c>
      <c r="AP6">
        <f t="shared" si="12"/>
        <v>-9.3676215683908914</v>
      </c>
      <c r="AQ6">
        <f t="shared" si="13"/>
        <v>-2126.3536711939419</v>
      </c>
      <c r="AR6">
        <f t="shared" si="14"/>
        <v>1875.4118374339444</v>
      </c>
      <c r="AS6">
        <f t="shared" si="15"/>
        <v>-385.18638470359093</v>
      </c>
      <c r="AT6">
        <f t="shared" si="16"/>
        <v>530.93407074575248</v>
      </c>
      <c r="AU6">
        <f t="shared" si="17"/>
        <v>2021.1595234761057</v>
      </c>
      <c r="AW6">
        <v>3</v>
      </c>
      <c r="AX6">
        <f>(R6*SUMPRODUCT(K7:$K$23, X7:$X$23)-$AZ$3*SUMPRODUCT(K6:$K$22, W7:$W$23))/Z6</f>
        <v>1673.2662392268003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2.8606080000000002E-3</v>
      </c>
      <c r="O7">
        <f t="shared" si="29"/>
        <v>5634.0947504403148</v>
      </c>
      <c r="P7">
        <f t="shared" si="30"/>
        <v>281.70473752201576</v>
      </c>
      <c r="Q7" s="5">
        <f t="shared" si="31"/>
        <v>12.5</v>
      </c>
      <c r="R7">
        <f t="shared" si="0"/>
        <v>1000000</v>
      </c>
      <c r="S7">
        <f t="shared" si="1"/>
        <v>2108.7123576143686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1610.0664848976121</v>
      </c>
      <c r="AC7">
        <f t="shared" si="2"/>
        <v>2002.9706580058591</v>
      </c>
      <c r="AE7">
        <f t="shared" si="3"/>
        <v>5351.5722183767502</v>
      </c>
      <c r="AF7">
        <f t="shared" si="4"/>
        <v>-267.57861091883757</v>
      </c>
      <c r="AG7">
        <f t="shared" si="5"/>
        <v>-11.873185612379245</v>
      </c>
      <c r="AH7">
        <f t="shared" si="6"/>
        <v>-2752.5620007478719</v>
      </c>
      <c r="AI7">
        <f t="shared" si="7"/>
        <v>2319.5584210976613</v>
      </c>
      <c r="AJ7">
        <f t="shared" si="8"/>
        <v>-392.90417310824705</v>
      </c>
      <c r="AK7">
        <f>H7*SUM(AB7, AE7:AF7)</f>
        <v>700.86809166962348</v>
      </c>
      <c r="AL7">
        <f t="shared" si="9"/>
        <v>2627.5223396590377</v>
      </c>
      <c r="AN7">
        <f t="shared" si="10"/>
        <v>3772.920030084862</v>
      </c>
      <c r="AO7">
        <f t="shared" si="11"/>
        <v>-188.64600150424315</v>
      </c>
      <c r="AP7">
        <f t="shared" si="12"/>
        <v>-8.3707325604304081</v>
      </c>
      <c r="AQ7">
        <f t="shared" si="13"/>
        <v>-1940.587902562617</v>
      </c>
      <c r="AR7">
        <f t="shared" si="14"/>
        <v>1635.3153934575714</v>
      </c>
      <c r="AS7">
        <f t="shared" si="15"/>
        <v>-277.00196580243079</v>
      </c>
      <c r="AT7">
        <f t="shared" si="16"/>
        <v>494.12007417695952</v>
      </c>
      <c r="AU7">
        <f t="shared" si="17"/>
        <v>1852.4335018321001</v>
      </c>
      <c r="AW7">
        <v>4</v>
      </c>
      <c r="AX7">
        <f>(R7*SUMPRODUCT(K8:$K$23, X8:$X$23)-$AZ$3*SUMPRODUCT(K7:$K$22, W8:$W$23))/Z7</f>
        <v>2108.7123576143686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2.9228739999999998E-3</v>
      </c>
      <c r="O8">
        <f t="shared" si="29"/>
        <v>5634.0947504403148</v>
      </c>
      <c r="P8">
        <f t="shared" si="30"/>
        <v>281.70473752201576</v>
      </c>
      <c r="Q8" s="5">
        <f t="shared" si="31"/>
        <v>12.5</v>
      </c>
      <c r="R8">
        <f t="shared" si="0"/>
        <v>1000000</v>
      </c>
      <c r="S8">
        <f t="shared" si="1"/>
        <v>2413.7904312330456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2002.9706580058591</v>
      </c>
      <c r="AC8">
        <f t="shared" si="2"/>
        <v>2263.1216191395761</v>
      </c>
      <c r="AE8">
        <f t="shared" si="3"/>
        <v>5282.414524896767</v>
      </c>
      <c r="AF8">
        <f t="shared" si="4"/>
        <v>-264.12072624483841</v>
      </c>
      <c r="AG8">
        <f t="shared" si="5"/>
        <v>-11.719749930731856</v>
      </c>
      <c r="AH8">
        <f t="shared" si="6"/>
        <v>-2776.3060418877899</v>
      </c>
      <c r="AI8">
        <f t="shared" si="7"/>
        <v>2230.2680068334062</v>
      </c>
      <c r="AJ8">
        <f t="shared" si="8"/>
        <v>-260.15096113371692</v>
      </c>
      <c r="AK8">
        <f t="shared" ref="AK8:AK23" si="32">H8*SUM(AB8:AB8, AE8:AF8)</f>
        <v>509.04167310768963</v>
      </c>
      <c r="AL8">
        <f t="shared" si="9"/>
        <v>2479.158718807379</v>
      </c>
      <c r="AN8">
        <f t="shared" si="10"/>
        <v>3472.413109486246</v>
      </c>
      <c r="AO8">
        <f t="shared" si="11"/>
        <v>-173.62065547431231</v>
      </c>
      <c r="AP8">
        <f t="shared" si="12"/>
        <v>-7.7040173783349815</v>
      </c>
      <c r="AQ8">
        <f t="shared" si="13"/>
        <v>-1825.0141957546268</v>
      </c>
      <c r="AR8">
        <f t="shared" si="14"/>
        <v>1466.0742408789713</v>
      </c>
      <c r="AS8">
        <f t="shared" si="15"/>
        <v>-171.01111691037147</v>
      </c>
      <c r="AT8">
        <f t="shared" si="16"/>
        <v>334.6202708331561</v>
      </c>
      <c r="AU8">
        <f t="shared" si="17"/>
        <v>1629.6833948017561</v>
      </c>
      <c r="AW8">
        <v>5</v>
      </c>
      <c r="AX8">
        <f>(R8*SUMPRODUCT(K9:$K$23, X9:$X$23)-$AZ$3*SUMPRODUCT(K8:$K$22, W9:$W$23))/Z8</f>
        <v>2413.7904312330456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2.991456E-3</v>
      </c>
      <c r="O9">
        <f t="shared" si="29"/>
        <v>5634.0947504403148</v>
      </c>
      <c r="P9">
        <f t="shared" si="30"/>
        <v>281.70473752201576</v>
      </c>
      <c r="Q9" s="5">
        <f t="shared" si="31"/>
        <v>12.5</v>
      </c>
      <c r="R9">
        <f t="shared" si="0"/>
        <v>1000000</v>
      </c>
      <c r="S9">
        <f t="shared" si="1"/>
        <v>2625.8659606911156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2263.1216191395761</v>
      </c>
      <c r="AC9">
        <f t="shared" si="2"/>
        <v>2429.9749557473624</v>
      </c>
      <c r="AE9">
        <f t="shared" si="3"/>
        <v>5213.7882690228107</v>
      </c>
      <c r="AF9">
        <f t="shared" si="4"/>
        <v>-260.68941345114052</v>
      </c>
      <c r="AG9">
        <f t="shared" si="5"/>
        <v>-11.567493315175751</v>
      </c>
      <c r="AH9">
        <f t="shared" si="6"/>
        <v>-2804.7292999029914</v>
      </c>
      <c r="AI9">
        <f t="shared" si="7"/>
        <v>2136.8020623535031</v>
      </c>
      <c r="AJ9">
        <f t="shared" si="8"/>
        <v>-166.85333660778633</v>
      </c>
      <c r="AK9">
        <f t="shared" si="32"/>
        <v>376.68670877992707</v>
      </c>
      <c r="AL9">
        <f t="shared" si="9"/>
        <v>2346.6354345256436</v>
      </c>
      <c r="AN9">
        <f t="shared" si="10"/>
        <v>3257.271818438066</v>
      </c>
      <c r="AO9">
        <f t="shared" si="11"/>
        <v>-162.8635909219033</v>
      </c>
      <c r="AP9">
        <f t="shared" si="12"/>
        <v>-7.2266973726868553</v>
      </c>
      <c r="AQ9">
        <f t="shared" si="13"/>
        <v>-1752.2318198459952</v>
      </c>
      <c r="AR9">
        <f t="shared" si="14"/>
        <v>1334.9497102974808</v>
      </c>
      <c r="AS9">
        <f t="shared" si="15"/>
        <v>-104.24026506292427</v>
      </c>
      <c r="AT9">
        <f t="shared" si="16"/>
        <v>235.33195779716755</v>
      </c>
      <c r="AU9">
        <f t="shared" si="17"/>
        <v>1466.0414030317238</v>
      </c>
      <c r="AW9">
        <v>6</v>
      </c>
      <c r="AX9">
        <f>(R9*SUMPRODUCT(K10:$K$23, X10:$X$23)-$AZ$3*SUMPRODUCT(K9:$K$22, W10:$W$23))/Z9</f>
        <v>2625.8659606911156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3.0654530000000001E-3</v>
      </c>
      <c r="O10">
        <f t="shared" si="29"/>
        <v>5634.0947504403148</v>
      </c>
      <c r="P10">
        <f t="shared" si="30"/>
        <v>281.70473752201576</v>
      </c>
      <c r="Q10" s="5">
        <f t="shared" si="31"/>
        <v>12.5</v>
      </c>
      <c r="R10">
        <f t="shared" si="0"/>
        <v>1000000</v>
      </c>
      <c r="S10">
        <f t="shared" si="1"/>
        <v>2788.0087333458578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2429.9749557473624</v>
      </c>
      <c r="AC10">
        <f t="shared" si="2"/>
        <v>2546.3126374030544</v>
      </c>
      <c r="AE10">
        <f t="shared" si="3"/>
        <v>5145.667763441942</v>
      </c>
      <c r="AF10">
        <f t="shared" si="4"/>
        <v>-257.28338817209709</v>
      </c>
      <c r="AG10">
        <f t="shared" si="5"/>
        <v>-11.416358774938509</v>
      </c>
      <c r="AH10">
        <f t="shared" si="6"/>
        <v>-2836.7685668388363</v>
      </c>
      <c r="AI10">
        <f t="shared" si="7"/>
        <v>2040.1994496560706</v>
      </c>
      <c r="AJ10">
        <f t="shared" si="8"/>
        <v>-116.33768165569199</v>
      </c>
      <c r="AK10">
        <f t="shared" si="32"/>
        <v>384.2138648784034</v>
      </c>
      <c r="AL10">
        <f t="shared" si="9"/>
        <v>2308.075632878782</v>
      </c>
      <c r="AN10">
        <f t="shared" si="10"/>
        <v>3054.360177278897</v>
      </c>
      <c r="AO10">
        <f t="shared" si="11"/>
        <v>-152.71800886394485</v>
      </c>
      <c r="AP10">
        <f t="shared" si="12"/>
        <v>-6.7765104967399443</v>
      </c>
      <c r="AQ10">
        <f t="shared" si="13"/>
        <v>-1683.8461675017606</v>
      </c>
      <c r="AR10">
        <f t="shared" si="14"/>
        <v>1211.0194904164516</v>
      </c>
      <c r="AS10">
        <f t="shared" si="15"/>
        <v>-69.055601391647158</v>
      </c>
      <c r="AT10">
        <f t="shared" si="16"/>
        <v>228.06127064411106</v>
      </c>
      <c r="AU10">
        <f t="shared" si="17"/>
        <v>1370.0251596689156</v>
      </c>
      <c r="AW10">
        <v>7</v>
      </c>
      <c r="AX10">
        <f>(R10*SUMPRODUCT(K11:$K$23, X11:$X$23)-$AZ$3*SUMPRODUCT(K10:$K$22, W11:$W$23))/Z10</f>
        <v>2788.0087333458578</v>
      </c>
    </row>
    <row r="11" spans="1:52" x14ac:dyDescent="0.25">
      <c r="A11" t="s">
        <v>33</v>
      </c>
      <c r="C11" s="25">
        <f>AU25</f>
        <v>17710.353289211664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3.1502779999999998E-3</v>
      </c>
      <c r="O11">
        <f t="shared" si="29"/>
        <v>5634.0947504403148</v>
      </c>
      <c r="P11">
        <f t="shared" si="30"/>
        <v>281.70473752201576</v>
      </c>
      <c r="Q11" s="5">
        <f t="shared" si="31"/>
        <v>12.5</v>
      </c>
      <c r="R11">
        <f t="shared" si="0"/>
        <v>1000000</v>
      </c>
      <c r="S11">
        <f t="shared" si="1"/>
        <v>2896.0089066619803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2546.3126374030544</v>
      </c>
      <c r="AC11">
        <f t="shared" si="2"/>
        <v>2610.1683059315565</v>
      </c>
      <c r="AE11">
        <f t="shared" si="3"/>
        <v>5078.0008018570416</v>
      </c>
      <c r="AF11">
        <f t="shared" si="4"/>
        <v>-253.90004009285209</v>
      </c>
      <c r="AG11">
        <f t="shared" si="5"/>
        <v>-11.266230483300326</v>
      </c>
      <c r="AH11">
        <f t="shared" si="6"/>
        <v>-2877.1763111036585</v>
      </c>
      <c r="AI11">
        <f t="shared" si="7"/>
        <v>1935.6582201772312</v>
      </c>
      <c r="AJ11">
        <f t="shared" si="8"/>
        <v>-63.855668528502065</v>
      </c>
      <c r="AK11">
        <f t="shared" si="32"/>
        <v>379.57629005711311</v>
      </c>
      <c r="AL11">
        <f t="shared" si="9"/>
        <v>2251.3788417058422</v>
      </c>
      <c r="AN11">
        <f t="shared" si="10"/>
        <v>2866.5663260442698</v>
      </c>
      <c r="AO11">
        <f t="shared" si="11"/>
        <v>-143.32831630221349</v>
      </c>
      <c r="AP11">
        <f t="shared" si="12"/>
        <v>-6.3598644791610983</v>
      </c>
      <c r="AQ11">
        <f t="shared" si="13"/>
        <v>-1624.1857867540782</v>
      </c>
      <c r="AR11">
        <f t="shared" si="14"/>
        <v>1092.6923585088173</v>
      </c>
      <c r="AS11">
        <f t="shared" si="15"/>
        <v>-36.046963415978226</v>
      </c>
      <c r="AT11">
        <f t="shared" si="16"/>
        <v>214.27342249426547</v>
      </c>
      <c r="AU11">
        <f t="shared" si="17"/>
        <v>1270.9188175871045</v>
      </c>
      <c r="AW11">
        <v>8</v>
      </c>
      <c r="AX11">
        <f>(R11*SUMPRODUCT(K12:$K$23, X12:$X$23)-$AZ$3*SUMPRODUCT(K11:$K$22, W12:$W$23))/Z11</f>
        <v>2896.0089066619803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3.247738E-3</v>
      </c>
      <c r="O12">
        <f t="shared" si="29"/>
        <v>5634.0947504403148</v>
      </c>
      <c r="P12">
        <f t="shared" si="30"/>
        <v>281.70473752201576</v>
      </c>
      <c r="Q12" s="5">
        <f t="shared" si="31"/>
        <v>12.5</v>
      </c>
      <c r="R12">
        <f t="shared" si="0"/>
        <v>1000000</v>
      </c>
      <c r="S12">
        <f t="shared" si="1"/>
        <v>2949.9219639416419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2610.1683059315565</v>
      </c>
      <c r="AC12">
        <f t="shared" si="2"/>
        <v>2623.5375035978486</v>
      </c>
      <c r="AE12">
        <f t="shared" si="3"/>
        <v>5010.7287776702497</v>
      </c>
      <c r="AF12">
        <f t="shared" si="4"/>
        <v>-250.53643888351252</v>
      </c>
      <c r="AG12">
        <f t="shared" si="5"/>
        <v>-11.116978413609951</v>
      </c>
      <c r="AH12">
        <f t="shared" si="6"/>
        <v>-2927.1811885898269</v>
      </c>
      <c r="AI12">
        <f t="shared" si="7"/>
        <v>1821.8941717833004</v>
      </c>
      <c r="AJ12">
        <f t="shared" si="8"/>
        <v>-13.369197666292166</v>
      </c>
      <c r="AK12">
        <f t="shared" si="32"/>
        <v>382.52171746087947</v>
      </c>
      <c r="AL12">
        <f t="shared" si="9"/>
        <v>2191.0466915778879</v>
      </c>
      <c r="AN12">
        <f t="shared" si="10"/>
        <v>2689.0301420260603</v>
      </c>
      <c r="AO12">
        <f t="shared" si="11"/>
        <v>-134.45150710130301</v>
      </c>
      <c r="AP12">
        <f t="shared" si="12"/>
        <v>-5.9659764814389824</v>
      </c>
      <c r="AQ12">
        <f t="shared" si="13"/>
        <v>-1570.8849543737394</v>
      </c>
      <c r="AR12">
        <f t="shared" si="14"/>
        <v>977.72770406957864</v>
      </c>
      <c r="AS12">
        <f t="shared" si="15"/>
        <v>-7.1746400762244438</v>
      </c>
      <c r="AT12">
        <f t="shared" si="16"/>
        <v>205.28200065742473</v>
      </c>
      <c r="AU12">
        <f t="shared" si="17"/>
        <v>1175.835064650779</v>
      </c>
      <c r="AW12">
        <v>9</v>
      </c>
      <c r="AX12">
        <f>(R12*SUMPRODUCT(K13:$K$23, X13:$X$23)-$AZ$3*SUMPRODUCT(K12:$K$22, W13:$W$23))/Z12</f>
        <v>2949.9219639416419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3.3542210000000001E-3</v>
      </c>
      <c r="O13">
        <f t="shared" si="29"/>
        <v>5634.0947504403148</v>
      </c>
      <c r="P13">
        <f t="shared" si="30"/>
        <v>281.70473752201576</v>
      </c>
      <c r="Q13" s="5">
        <f t="shared" si="31"/>
        <v>12.5</v>
      </c>
      <c r="R13">
        <f t="shared" si="0"/>
        <v>1000000</v>
      </c>
      <c r="S13">
        <f t="shared" si="1"/>
        <v>2948.7511068297908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2623.5375035978486</v>
      </c>
      <c r="AC13">
        <f t="shared" si="2"/>
        <v>2587.4747984173391</v>
      </c>
      <c r="AE13">
        <f t="shared" si="3"/>
        <v>4943.814398202182</v>
      </c>
      <c r="AF13">
        <f t="shared" si="4"/>
        <v>-247.19071991010912</v>
      </c>
      <c r="AG13">
        <f t="shared" si="5"/>
        <v>-10.968519827022376</v>
      </c>
      <c r="AH13">
        <f t="shared" si="6"/>
        <v>-2983.104196118175</v>
      </c>
      <c r="AI13">
        <f t="shared" si="7"/>
        <v>1702.5509623468756</v>
      </c>
      <c r="AJ13">
        <f t="shared" si="8"/>
        <v>36.062705180509511</v>
      </c>
      <c r="AK13">
        <f t="shared" si="32"/>
        <v>378.45233310370901</v>
      </c>
      <c r="AL13">
        <f t="shared" si="9"/>
        <v>2117.0660006310941</v>
      </c>
      <c r="AN13">
        <f t="shared" si="10"/>
        <v>2522.6968139524415</v>
      </c>
      <c r="AO13">
        <f t="shared" si="11"/>
        <v>-126.13484069762208</v>
      </c>
      <c r="AP13">
        <f t="shared" si="12"/>
        <v>-5.5969435323999663</v>
      </c>
      <c r="AQ13">
        <f t="shared" si="13"/>
        <v>-1522.1986193438238</v>
      </c>
      <c r="AR13">
        <f t="shared" si="14"/>
        <v>868.76641037859554</v>
      </c>
      <c r="AS13">
        <f t="shared" si="15"/>
        <v>18.401837960272275</v>
      </c>
      <c r="AT13">
        <f t="shared" si="16"/>
        <v>193.11414589123308</v>
      </c>
      <c r="AU13">
        <f t="shared" si="17"/>
        <v>1080.2823942301009</v>
      </c>
      <c r="AW13">
        <v>10</v>
      </c>
      <c r="AX13">
        <f>(R13*SUMPRODUCT(K14:$K$23, X14:$X$23)-$AZ$3*SUMPRODUCT(K13:$K$22, W14:$W$23))/Z13</f>
        <v>2948.7511068297908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3.4760450000000001E-3</v>
      </c>
      <c r="O14">
        <f t="shared" si="29"/>
        <v>5634.0947504403148</v>
      </c>
      <c r="P14">
        <f t="shared" si="30"/>
        <v>281.70473752201576</v>
      </c>
      <c r="Q14" s="5">
        <f t="shared" si="31"/>
        <v>12.5</v>
      </c>
      <c r="R14">
        <f t="shared" si="0"/>
        <v>1000000</v>
      </c>
      <c r="S14">
        <f t="shared" si="1"/>
        <v>2889.5460607919231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2587.4747984173391</v>
      </c>
      <c r="AC14">
        <f t="shared" si="2"/>
        <v>2501.3546324561485</v>
      </c>
      <c r="AE14">
        <f t="shared" si="3"/>
        <v>4877.1913329003619</v>
      </c>
      <c r="AF14">
        <f t="shared" si="4"/>
        <v>-243.85956664501811</v>
      </c>
      <c r="AG14">
        <f t="shared" si="5"/>
        <v>-10.82070756025003</v>
      </c>
      <c r="AH14">
        <f t="shared" si="6"/>
        <v>-3050.1654801697596</v>
      </c>
      <c r="AI14">
        <f t="shared" si="7"/>
        <v>1572.3455785253336</v>
      </c>
      <c r="AJ14">
        <f t="shared" si="8"/>
        <v>86.120165961190651</v>
      </c>
      <c r="AK14">
        <f t="shared" si="32"/>
        <v>371.14945742417592</v>
      </c>
      <c r="AL14">
        <f t="shared" si="9"/>
        <v>2029.6152019107003</v>
      </c>
      <c r="AN14">
        <f t="shared" si="10"/>
        <v>2367.0352274740931</v>
      </c>
      <c r="AO14">
        <f t="shared" si="11"/>
        <v>-118.35176137370466</v>
      </c>
      <c r="AP14">
        <f t="shared" si="12"/>
        <v>-5.251587283141415</v>
      </c>
      <c r="AQ14">
        <f t="shared" si="13"/>
        <v>-1480.3292814214369</v>
      </c>
      <c r="AR14">
        <f t="shared" si="14"/>
        <v>763.10259739580977</v>
      </c>
      <c r="AS14">
        <f t="shared" si="15"/>
        <v>41.79648750930356</v>
      </c>
      <c r="AT14">
        <f t="shared" si="16"/>
        <v>180.12904977801662</v>
      </c>
      <c r="AU14">
        <f t="shared" si="17"/>
        <v>985.02813468312991</v>
      </c>
      <c r="AW14">
        <v>11</v>
      </c>
      <c r="AX14">
        <f>(R14*SUMPRODUCT(K15:$K$23, X15:$X$23)-$AZ$3*SUMPRODUCT(K14:$K$22, W15:$W$23))/Z14</f>
        <v>2889.5460607919231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3.6141120000000001E-3</v>
      </c>
      <c r="O15">
        <f t="shared" si="29"/>
        <v>5634.0947504403148</v>
      </c>
      <c r="P15">
        <f t="shared" si="30"/>
        <v>281.70473752201576</v>
      </c>
      <c r="Q15" s="5">
        <f t="shared" si="31"/>
        <v>12.5</v>
      </c>
      <c r="R15">
        <f t="shared" si="0"/>
        <v>1000000</v>
      </c>
      <c r="S15">
        <f t="shared" si="1"/>
        <v>2770.9849677414277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2501.3546324561485</v>
      </c>
      <c r="AC15">
        <f t="shared" si="2"/>
        <v>2366.064976852479</v>
      </c>
      <c r="AE15">
        <f t="shared" si="3"/>
        <v>4810.7927038488269</v>
      </c>
      <c r="AF15">
        <f t="shared" si="4"/>
        <v>-240.53963519244138</v>
      </c>
      <c r="AG15">
        <f t="shared" si="5"/>
        <v>-10.673393235605539</v>
      </c>
      <c r="AH15">
        <f t="shared" si="6"/>
        <v>-3128.5799233592288</v>
      </c>
      <c r="AI15">
        <f t="shared" si="7"/>
        <v>1430.9997520615516</v>
      </c>
      <c r="AJ15">
        <f t="shared" si="8"/>
        <v>135.28965560366942</v>
      </c>
      <c r="AK15">
        <f t="shared" si="32"/>
        <v>367.01643968774056</v>
      </c>
      <c r="AL15">
        <f t="shared" si="9"/>
        <v>1933.3058473529616</v>
      </c>
      <c r="AN15">
        <f t="shared" si="10"/>
        <v>2219.6122680666558</v>
      </c>
      <c r="AO15">
        <f t="shared" si="11"/>
        <v>-110.9806134033328</v>
      </c>
      <c r="AP15">
        <f t="shared" si="12"/>
        <v>-4.9245095405370778</v>
      </c>
      <c r="AQ15">
        <f t="shared" si="13"/>
        <v>-1443.4698826161261</v>
      </c>
      <c r="AR15">
        <f t="shared" si="14"/>
        <v>660.23726250665993</v>
      </c>
      <c r="AS15">
        <f t="shared" si="15"/>
        <v>62.420186818728006</v>
      </c>
      <c r="AT15">
        <f t="shared" si="16"/>
        <v>169.33471098459819</v>
      </c>
      <c r="AU15">
        <f t="shared" si="17"/>
        <v>891.99216030998616</v>
      </c>
      <c r="AW15">
        <v>12</v>
      </c>
      <c r="AX15">
        <f>(R15*SUMPRODUCT(K16:$K$23, X16:$X$23)-$AZ$3*SUMPRODUCT(K15:$K$22, W16:$W$23))/Z15</f>
        <v>2770.9849677414277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3.757594E-3</v>
      </c>
      <c r="O16">
        <f t="shared" si="29"/>
        <v>5634.0947504403148</v>
      </c>
      <c r="P16">
        <f t="shared" si="30"/>
        <v>281.70473752201576</v>
      </c>
      <c r="Q16" s="5">
        <f t="shared" si="31"/>
        <v>12.5</v>
      </c>
      <c r="R16">
        <f t="shared" si="0"/>
        <v>1000000</v>
      </c>
      <c r="S16">
        <f t="shared" si="1"/>
        <v>2599.6166124865422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2366.064976852479</v>
      </c>
      <c r="AC16">
        <f t="shared" si="2"/>
        <v>2189.2001692533295</v>
      </c>
      <c r="AE16">
        <f t="shared" si="3"/>
        <v>4744.6077710111131</v>
      </c>
      <c r="AF16">
        <f t="shared" si="4"/>
        <v>-237.23038855055566</v>
      </c>
      <c r="AG16">
        <f t="shared" si="5"/>
        <v>-10.526553024867733</v>
      </c>
      <c r="AH16">
        <f t="shared" si="6"/>
        <v>-3208.502270540157</v>
      </c>
      <c r="AI16">
        <f t="shared" si="7"/>
        <v>1288.3485588955327</v>
      </c>
      <c r="AJ16">
        <f t="shared" si="8"/>
        <v>176.86480759914957</v>
      </c>
      <c r="AK16">
        <f t="shared" si="32"/>
        <v>375.97729705442316</v>
      </c>
      <c r="AL16">
        <f t="shared" si="9"/>
        <v>1841.1906635491055</v>
      </c>
      <c r="AN16">
        <f t="shared" si="10"/>
        <v>2075.5435134589702</v>
      </c>
      <c r="AO16">
        <f t="shared" si="11"/>
        <v>-103.77717567294852</v>
      </c>
      <c r="AP16">
        <f t="shared" si="12"/>
        <v>-4.6048735542137509</v>
      </c>
      <c r="AQ16">
        <f t="shared" si="13"/>
        <v>-1403.5693564020012</v>
      </c>
      <c r="AR16">
        <f t="shared" si="14"/>
        <v>563.59210782980688</v>
      </c>
      <c r="AS16">
        <f t="shared" si="15"/>
        <v>77.370063425359561</v>
      </c>
      <c r="AT16">
        <f t="shared" si="16"/>
        <v>164.47244488301382</v>
      </c>
      <c r="AU16">
        <f t="shared" si="17"/>
        <v>805.43461613818033</v>
      </c>
      <c r="AW16">
        <v>13</v>
      </c>
      <c r="AX16">
        <f>(R16*SUMPRODUCT(K17:$K$23, X17:$X$23)-$AZ$3*SUMPRODUCT(K16:$K$22, W17:$W$23))/Z16</f>
        <v>2599.6166124865422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3.9119039999999999E-3</v>
      </c>
      <c r="O17">
        <f t="shared" si="29"/>
        <v>5634.0947504403148</v>
      </c>
      <c r="P17">
        <f t="shared" si="30"/>
        <v>281.70473752201576</v>
      </c>
      <c r="Q17" s="5">
        <f t="shared" si="31"/>
        <v>12.5</v>
      </c>
      <c r="R17">
        <f t="shared" si="0"/>
        <v>1000000</v>
      </c>
      <c r="S17">
        <f t="shared" si="1"/>
        <v>2383.0745983716697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2189.2001692533295</v>
      </c>
      <c r="AC17">
        <f t="shared" si="2"/>
        <v>1978.9258563087769</v>
      </c>
      <c r="AE17">
        <f t="shared" si="3"/>
        <v>4678.6012431831523</v>
      </c>
      <c r="AF17">
        <f t="shared" si="4"/>
        <v>-233.93006215915761</v>
      </c>
      <c r="AG17">
        <f t="shared" si="5"/>
        <v>-10.380108629734863</v>
      </c>
      <c r="AH17">
        <f t="shared" si="6"/>
        <v>-3294.3091907353746</v>
      </c>
      <c r="AI17">
        <f t="shared" si="7"/>
        <v>1139.9818816588859</v>
      </c>
      <c r="AJ17">
        <f t="shared" si="8"/>
        <v>210.27431294455255</v>
      </c>
      <c r="AK17">
        <f t="shared" si="32"/>
        <v>409.30986231211097</v>
      </c>
      <c r="AL17">
        <f t="shared" si="9"/>
        <v>1759.5660569155493</v>
      </c>
      <c r="AN17">
        <f t="shared" si="10"/>
        <v>1927.7279376018707</v>
      </c>
      <c r="AO17">
        <f t="shared" si="11"/>
        <v>-96.386396880093542</v>
      </c>
      <c r="AP17">
        <f t="shared" si="12"/>
        <v>-4.2769247389991429</v>
      </c>
      <c r="AQ17">
        <f t="shared" si="13"/>
        <v>-1357.3569389637742</v>
      </c>
      <c r="AR17">
        <f t="shared" si="14"/>
        <v>469.70767701900428</v>
      </c>
      <c r="AS17">
        <f t="shared" si="15"/>
        <v>86.639498977148548</v>
      </c>
      <c r="AT17">
        <f t="shared" si="16"/>
        <v>168.64828090760696</v>
      </c>
      <c r="AU17">
        <f t="shared" si="17"/>
        <v>724.99545690375976</v>
      </c>
      <c r="AW17">
        <v>14</v>
      </c>
      <c r="AX17">
        <f>(R17*SUMPRODUCT(K18:$K$23, X18:$X$23)-$AZ$3*SUMPRODUCT(K17:$K$22, W18:$W$23))/Z17</f>
        <v>2383.0745983716697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4.0806530000000001E-3</v>
      </c>
      <c r="O18">
        <f t="shared" si="29"/>
        <v>5634.0947504403148</v>
      </c>
      <c r="P18">
        <f t="shared" si="30"/>
        <v>281.70473752201576</v>
      </c>
      <c r="Q18" s="5">
        <f t="shared" si="31"/>
        <v>12.5</v>
      </c>
      <c r="R18">
        <f t="shared" si="0"/>
        <v>1000000</v>
      </c>
      <c r="S18">
        <f t="shared" si="1"/>
        <v>2124.7502908747047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1978.9258563087769</v>
      </c>
      <c r="AC18">
        <f t="shared" si="2"/>
        <v>1739.5670458882669</v>
      </c>
      <c r="AE18">
        <f t="shared" si="3"/>
        <v>4612.7234825525211</v>
      </c>
      <c r="AF18">
        <f t="shared" si="4"/>
        <v>-230.63617412762608</v>
      </c>
      <c r="AG18">
        <f t="shared" si="5"/>
        <v>-10.23394992201726</v>
      </c>
      <c r="AH18">
        <f t="shared" si="6"/>
        <v>-3388.609713620277</v>
      </c>
      <c r="AI18">
        <f t="shared" si="7"/>
        <v>983.24364488260107</v>
      </c>
      <c r="AJ18">
        <f t="shared" si="8"/>
        <v>239.35881042051005</v>
      </c>
      <c r="AK18">
        <f t="shared" si="32"/>
        <v>445.90702284783038</v>
      </c>
      <c r="AL18">
        <f t="shared" si="9"/>
        <v>1668.5094781509415</v>
      </c>
      <c r="AN18">
        <f t="shared" si="10"/>
        <v>1776.0809919017784</v>
      </c>
      <c r="AO18">
        <f t="shared" si="11"/>
        <v>-88.804049595088927</v>
      </c>
      <c r="AP18">
        <f t="shared" si="12"/>
        <v>-3.9404755124214375</v>
      </c>
      <c r="AQ18">
        <f t="shared" si="13"/>
        <v>-1304.7487724116304</v>
      </c>
      <c r="AR18">
        <f t="shared" si="14"/>
        <v>378.58769438263766</v>
      </c>
      <c r="AS18">
        <f t="shared" si="15"/>
        <v>92.162609581973513</v>
      </c>
      <c r="AT18">
        <f t="shared" si="16"/>
        <v>171.69184115005663</v>
      </c>
      <c r="AU18">
        <f t="shared" si="17"/>
        <v>642.44214511466782</v>
      </c>
      <c r="AW18">
        <v>15</v>
      </c>
      <c r="AX18">
        <f>(R18*SUMPRODUCT(K19:$K$23, X19:$X$23)-$AZ$3*SUMPRODUCT(K18:$K$22, W19:$W$23))/Z18</f>
        <v>2124.7502908747047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4.2836929999999999E-3</v>
      </c>
      <c r="O19">
        <f t="shared" si="29"/>
        <v>5634.0947504403148</v>
      </c>
      <c r="P19">
        <f t="shared" si="30"/>
        <v>281.70473752201576</v>
      </c>
      <c r="Q19" s="5">
        <f t="shared" si="31"/>
        <v>12.5</v>
      </c>
      <c r="R19">
        <f t="shared" si="0"/>
        <v>1000000</v>
      </c>
      <c r="S19">
        <f t="shared" si="1"/>
        <v>1812.9676146758532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1739.5670458882669</v>
      </c>
      <c r="AC19">
        <f t="shared" si="2"/>
        <v>1463.1042170506885</v>
      </c>
      <c r="AE19">
        <f t="shared" si="3"/>
        <v>4546.8367564338505</v>
      </c>
      <c r="AF19">
        <f t="shared" si="4"/>
        <v>-227.34183782169254</v>
      </c>
      <c r="AG19">
        <f t="shared" si="5"/>
        <v>-10.087771323153792</v>
      </c>
      <c r="AH19">
        <f t="shared" si="6"/>
        <v>-3507.1279714636703</v>
      </c>
      <c r="AI19">
        <f t="shared" si="7"/>
        <v>802.27917582533337</v>
      </c>
      <c r="AJ19">
        <f t="shared" si="8"/>
        <v>276.4628288375784</v>
      </c>
      <c r="AK19">
        <f t="shared" si="32"/>
        <v>444.7351481943312</v>
      </c>
      <c r="AL19">
        <f t="shared" si="9"/>
        <v>1523.477152857243</v>
      </c>
      <c r="AN19">
        <f t="shared" si="10"/>
        <v>1630.996829020233</v>
      </c>
      <c r="AO19">
        <f t="shared" si="11"/>
        <v>-81.549841451011659</v>
      </c>
      <c r="AP19">
        <f t="shared" si="12"/>
        <v>-3.6185867057275871</v>
      </c>
      <c r="AQ19">
        <f t="shared" si="13"/>
        <v>-1258.042658411114</v>
      </c>
      <c r="AR19">
        <f t="shared" si="14"/>
        <v>287.78574245237951</v>
      </c>
      <c r="AS19">
        <f t="shared" si="15"/>
        <v>99.170043115801022</v>
      </c>
      <c r="AT19">
        <f t="shared" si="16"/>
        <v>159.53104439749211</v>
      </c>
      <c r="AU19">
        <f t="shared" si="17"/>
        <v>546.48682996567265</v>
      </c>
      <c r="AW19">
        <v>16</v>
      </c>
      <c r="AX19">
        <f>(R19*SUMPRODUCT(K20:$K$23, X20:$X$23)-$AZ$3*SUMPRODUCT(K19:$K$22, W20:$W$23))/Z19</f>
        <v>1812.9676146758532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4.5002690000000003E-3</v>
      </c>
      <c r="O20">
        <f t="shared" si="29"/>
        <v>5634.0947504403148</v>
      </c>
      <c r="P20">
        <f t="shared" si="30"/>
        <v>281.70473752201576</v>
      </c>
      <c r="Q20" s="5">
        <f t="shared" si="31"/>
        <v>12.5</v>
      </c>
      <c r="R20">
        <f t="shared" si="0"/>
        <v>1000000</v>
      </c>
      <c r="S20">
        <f t="shared" si="1"/>
        <v>1419.3397792726123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1463.1042170506885</v>
      </c>
      <c r="AC20">
        <f t="shared" si="2"/>
        <v>1128.8288505869277</v>
      </c>
      <c r="AE20">
        <f t="shared" si="3"/>
        <v>4480.9064003664716</v>
      </c>
      <c r="AF20">
        <f t="shared" si="4"/>
        <v>-224.04532001832359</v>
      </c>
      <c r="AG20">
        <f t="shared" si="5"/>
        <v>-9.9414959253575752</v>
      </c>
      <c r="AH20">
        <f t="shared" si="6"/>
        <v>-3631.8147651742397</v>
      </c>
      <c r="AI20">
        <f t="shared" si="7"/>
        <v>615.10481924855094</v>
      </c>
      <c r="AJ20">
        <f t="shared" si="8"/>
        <v>334.27536646376075</v>
      </c>
      <c r="AK20">
        <f t="shared" si="32"/>
        <v>310.59411564875677</v>
      </c>
      <c r="AL20">
        <f t="shared" si="9"/>
        <v>1259.9743013610685</v>
      </c>
      <c r="AN20">
        <f t="shared" si="10"/>
        <v>1524.563156844629</v>
      </c>
      <c r="AO20">
        <f t="shared" si="11"/>
        <v>-76.228157842231454</v>
      </c>
      <c r="AP20">
        <f t="shared" si="12"/>
        <v>-3.3824492318075623</v>
      </c>
      <c r="AQ20">
        <f t="shared" si="13"/>
        <v>-1235.6720914804503</v>
      </c>
      <c r="AR20">
        <f t="shared" si="14"/>
        <v>209.28045829013976</v>
      </c>
      <c r="AS20">
        <f t="shared" si="15"/>
        <v>113.73232610029672</v>
      </c>
      <c r="AT20">
        <f t="shared" si="16"/>
        <v>105.67512533002417</v>
      </c>
      <c r="AU20">
        <f t="shared" si="17"/>
        <v>428.68790972046065</v>
      </c>
      <c r="AW20">
        <v>17</v>
      </c>
      <c r="AX20">
        <f>(R20*SUMPRODUCT(K21:$K$23, X21:$X$23)-$AZ$3*SUMPRODUCT(K20:$K$22, W21:$W$23))/Z20</f>
        <v>1419.3397792726123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4.7150400000000002E-3</v>
      </c>
      <c r="O21">
        <f t="shared" si="29"/>
        <v>5634.0947504403148</v>
      </c>
      <c r="P21">
        <f t="shared" si="30"/>
        <v>281.70473752201576</v>
      </c>
      <c r="Q21" s="5">
        <f t="shared" si="31"/>
        <v>12.5</v>
      </c>
      <c r="R21">
        <f t="shared" si="0"/>
        <v>1000000</v>
      </c>
      <c r="S21">
        <f t="shared" si="1"/>
        <v>967.04308273933316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1128.8288505869277</v>
      </c>
      <c r="AC21">
        <f t="shared" si="2"/>
        <v>757.79092862245193</v>
      </c>
      <c r="AE21">
        <f t="shared" si="3"/>
        <v>4414.9696834488232</v>
      </c>
      <c r="AF21">
        <f t="shared" si="4"/>
        <v>-220.74848417244118</v>
      </c>
      <c r="AG21">
        <f t="shared" si="5"/>
        <v>-9.7952064151561018</v>
      </c>
      <c r="AH21">
        <f t="shared" si="6"/>
        <v>-3749.9640758318387</v>
      </c>
      <c r="AI21">
        <f t="shared" si="7"/>
        <v>434.46191702938768</v>
      </c>
      <c r="AJ21">
        <f t="shared" si="8"/>
        <v>371.0379219644758</v>
      </c>
      <c r="AK21">
        <f t="shared" si="32"/>
        <v>273.07246755798781</v>
      </c>
      <c r="AL21">
        <f t="shared" si="9"/>
        <v>1078.5723065518514</v>
      </c>
      <c r="AN21">
        <f t="shared" si="10"/>
        <v>1428.8301617132447</v>
      </c>
      <c r="AO21">
        <f t="shared" si="11"/>
        <v>-71.44150808566225</v>
      </c>
      <c r="AP21">
        <f t="shared" si="12"/>
        <v>-3.1700526548687771</v>
      </c>
      <c r="AQ21">
        <f t="shared" si="13"/>
        <v>-1213.6123600069957</v>
      </c>
      <c r="AR21">
        <f t="shared" si="14"/>
        <v>140.60624096571831</v>
      </c>
      <c r="AS21">
        <f t="shared" si="15"/>
        <v>120.08013917506973</v>
      </c>
      <c r="AT21">
        <f t="shared" si="16"/>
        <v>88.375279097165574</v>
      </c>
      <c r="AU21">
        <f t="shared" si="17"/>
        <v>349.06165923795368</v>
      </c>
      <c r="AW21">
        <v>18</v>
      </c>
      <c r="AX21">
        <f>(R21*SUMPRODUCT(K22:$K$23, X22:$X$23)-$AZ$3*SUMPRODUCT(K21:$K$22, W22:$W$23))/Z21</f>
        <v>967.04308273933316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4.9523709999999997E-3</v>
      </c>
      <c r="O22">
        <f t="shared" si="29"/>
        <v>5634.0947504403148</v>
      </c>
      <c r="P22">
        <f t="shared" si="30"/>
        <v>281.70473752201576</v>
      </c>
      <c r="Q22" s="5">
        <f t="shared" si="31"/>
        <v>12.5</v>
      </c>
      <c r="R22">
        <f t="shared" si="0"/>
        <v>1000000</v>
      </c>
      <c r="S22">
        <f t="shared" si="1"/>
        <v>484.10347642880907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757.79092862245193</v>
      </c>
      <c r="AC22">
        <f t="shared" si="2"/>
        <v>373.67927419124624</v>
      </c>
      <c r="AE22">
        <f t="shared" si="3"/>
        <v>4348.9554187881431</v>
      </c>
      <c r="AF22">
        <f t="shared" si="4"/>
        <v>-217.44777093940718</v>
      </c>
      <c r="AG22">
        <f t="shared" si="5"/>
        <v>-9.6487448548151065</v>
      </c>
      <c r="AH22">
        <f t="shared" si="6"/>
        <v>-3880.7596951546429</v>
      </c>
      <c r="AI22">
        <f t="shared" si="7"/>
        <v>241.09920783927828</v>
      </c>
      <c r="AJ22">
        <f t="shared" si="8"/>
        <v>384.11165443120569</v>
      </c>
      <c r="AK22">
        <f t="shared" si="32"/>
        <v>342.25090035298319</v>
      </c>
      <c r="AL22">
        <f t="shared" si="9"/>
        <v>967.46176262346717</v>
      </c>
      <c r="AN22">
        <f t="shared" si="10"/>
        <v>1315.3885635881477</v>
      </c>
      <c r="AO22">
        <f t="shared" si="11"/>
        <v>-65.769428179407399</v>
      </c>
      <c r="AP22">
        <f t="shared" si="12"/>
        <v>-2.918367150919293</v>
      </c>
      <c r="AQ22">
        <f t="shared" si="13"/>
        <v>-1173.7777073977675</v>
      </c>
      <c r="AR22">
        <f t="shared" si="14"/>
        <v>72.923060860053809</v>
      </c>
      <c r="AS22">
        <f t="shared" si="15"/>
        <v>116.17872080199955</v>
      </c>
      <c r="AT22">
        <f t="shared" si="16"/>
        <v>103.51748336098355</v>
      </c>
      <c r="AU22">
        <f t="shared" si="17"/>
        <v>292.61926502303692</v>
      </c>
      <c r="AW22">
        <v>19</v>
      </c>
      <c r="AX22">
        <f>(R22*SUMPRODUCT(K23:$K$23, X23:$X$23)-$AZ$3*SUMPRODUCT(K22:$K$22, W23:$W$23))/Z22</f>
        <v>484.10347642880907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5.2041409999999998E-3</v>
      </c>
      <c r="O23">
        <f t="shared" si="29"/>
        <v>5634.0947504403148</v>
      </c>
      <c r="P23">
        <f t="shared" si="30"/>
        <v>281.70473752201576</v>
      </c>
      <c r="Q23" s="5">
        <f t="shared" si="31"/>
        <v>12.5</v>
      </c>
      <c r="R23">
        <f t="shared" si="0"/>
        <v>1000000</v>
      </c>
      <c r="S23">
        <f t="shared" si="1"/>
        <v>491.57748989763883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373.67927419124624</v>
      </c>
      <c r="AC23">
        <f t="shared" si="2"/>
        <v>373.67927419124624</v>
      </c>
      <c r="AE23">
        <f t="shared" si="3"/>
        <v>4282.8332873981744</v>
      </c>
      <c r="AF23">
        <f t="shared" si="4"/>
        <v>-214.14166436990874</v>
      </c>
      <c r="AG23">
        <f t="shared" si="5"/>
        <v>-9.5020439775694747</v>
      </c>
      <c r="AH23">
        <f t="shared" si="6"/>
        <v>-4017.0742957985876</v>
      </c>
      <c r="AI23">
        <f t="shared" si="7"/>
        <v>42.115283252108838</v>
      </c>
      <c r="AJ23">
        <f t="shared" si="8"/>
        <v>0</v>
      </c>
      <c r="AK23">
        <f t="shared" si="32"/>
        <v>461.56233622110733</v>
      </c>
      <c r="AL23">
        <f t="shared" si="9"/>
        <v>503.67761947321617</v>
      </c>
      <c r="AN23">
        <f t="shared" si="10"/>
        <v>1173.4660842445569</v>
      </c>
      <c r="AO23">
        <f t="shared" si="11"/>
        <v>-58.673304212227841</v>
      </c>
      <c r="AP23">
        <f t="shared" si="12"/>
        <v>-2.6034929660901787</v>
      </c>
      <c r="AQ23">
        <f t="shared" si="13"/>
        <v>-1100.6499967861062</v>
      </c>
      <c r="AR23">
        <f t="shared" si="14"/>
        <v>11.539290280132697</v>
      </c>
      <c r="AS23">
        <f t="shared" si="15"/>
        <v>0</v>
      </c>
      <c r="AT23">
        <f t="shared" si="16"/>
        <v>126.46482152687101</v>
      </c>
      <c r="AU23">
        <f t="shared" si="17"/>
        <v>138.00411180700371</v>
      </c>
      <c r="AW23">
        <v>20</v>
      </c>
      <c r="AX23">
        <f>(R23*SUMPRODUCT(K$23:$K24, X$23:$X24)-$AZ$3*SUMPRODUCT(K$22:$K23, W$23:$W24))/Z23</f>
        <v>491.57748989763883</v>
      </c>
    </row>
    <row r="25" spans="5:50" x14ac:dyDescent="0.25">
      <c r="AN25" s="6">
        <f t="shared" ref="AN25:AU25" si="33">SUM(AN3:AN23)</f>
        <v>53673.175837526571</v>
      </c>
      <c r="AO25" s="6">
        <f t="shared" si="33"/>
        <v>-6909.2298547065657</v>
      </c>
      <c r="AP25" s="6">
        <f t="shared" si="33"/>
        <v>-232.39874421630392</v>
      </c>
      <c r="AQ25" s="6">
        <f t="shared" si="33"/>
        <v>-31898.958480221143</v>
      </c>
      <c r="AR25" s="6">
        <f t="shared" si="33"/>
        <v>14632.588758382555</v>
      </c>
      <c r="AS25" s="6">
        <f t="shared" si="33"/>
        <v>-1228.0130535400881</v>
      </c>
      <c r="AT25" s="6">
        <f t="shared" si="33"/>
        <v>4305.7775843691943</v>
      </c>
      <c r="AU25" s="7">
        <f t="shared" si="33"/>
        <v>17710.353289211664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2942C-F862-404B-B37E-1104B5D3A86A}">
  <sheetPr codeName="Sheet6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'T.55.04.E'!C3*(1+C12)</f>
        <v>8628.6584217825348</v>
      </c>
      <c r="K3">
        <v>1</v>
      </c>
      <c r="L3" s="2">
        <v>0</v>
      </c>
      <c r="O3">
        <f>$C$3</f>
        <v>8628.6584217825348</v>
      </c>
      <c r="P3">
        <f>O3*B5</f>
        <v>6902.926737426028</v>
      </c>
      <c r="Q3" s="5">
        <f>B8</f>
        <v>125.8175559</v>
      </c>
      <c r="R3">
        <f t="shared" ref="R3:R23" si="0">$C$6</f>
        <v>1000000</v>
      </c>
      <c r="S3">
        <f t="shared" ref="S3:S23" si="1">AX3</f>
        <v>-7.2759576141834259E-12</v>
      </c>
      <c r="W3">
        <v>1</v>
      </c>
      <c r="Z3">
        <v>1</v>
      </c>
      <c r="AC3">
        <f t="shared" ref="AC3:AC23" si="2">S3*Z3</f>
        <v>-7.2759576141834259E-12</v>
      </c>
      <c r="AE3">
        <f t="shared" ref="AE3:AE23" si="3">$Z3*O3</f>
        <v>8628.6584217825348</v>
      </c>
      <c r="AF3">
        <f t="shared" ref="AF3:AF23" si="4">-$Z3*P3</f>
        <v>-6902.926737426028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1599.9141284565067</v>
      </c>
      <c r="AJ3">
        <f t="shared" ref="AJ3:AJ23" si="8">AB3-AC3</f>
        <v>7.2759576141834259E-12</v>
      </c>
      <c r="AL3">
        <f t="shared" ref="AL3:AL23" si="9">SUM(AI3:AK3)</f>
        <v>1599.9141284565139</v>
      </c>
      <c r="AN3">
        <f t="shared" ref="AN3:AN23" si="10">AE3*$K3</f>
        <v>8628.6584217825348</v>
      </c>
      <c r="AO3">
        <f t="shared" ref="AO3:AO23" si="11">AF3*$K3</f>
        <v>-6902.926737426028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1599.9141284565067</v>
      </c>
      <c r="AS3">
        <f t="shared" ref="AS3:AS23" si="15">AJ3*$K3</f>
        <v>7.2759576141834259E-12</v>
      </c>
      <c r="AT3">
        <f t="shared" ref="AT3:AT23" si="16">AK3*$K3</f>
        <v>0</v>
      </c>
      <c r="AU3">
        <f t="shared" ref="AU3:AU23" si="17">AL3*$K3</f>
        <v>1599.9141284565139</v>
      </c>
      <c r="AW3">
        <v>0</v>
      </c>
      <c r="AX3">
        <f>(R3*SUMPRODUCT(K4:$K$23, X4:$X$23)-$AZ$3*SUMPRODUCT(K3:$K$22, W4:$W$23))/Z3</f>
        <v>-7.2759576141834259E-12</v>
      </c>
      <c r="AZ3">
        <f>$C$6*SUMPRODUCT(K4:$K$23, X4:$X$23)/SUMPRODUCT(K3:K22, W4:W23)</f>
        <v>4755.8230549517239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3.4760450000000001E-3</v>
      </c>
      <c r="R4">
        <f t="shared" si="0"/>
        <v>1000000</v>
      </c>
      <c r="S4">
        <f t="shared" si="1"/>
        <v>1515.1045428581899</v>
      </c>
      <c r="U4">
        <f t="shared" ref="U4:U23" si="21">M4</f>
        <v>3.4760450000000001E-3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3.4760450000000001E-3</v>
      </c>
      <c r="Y4">
        <f t="shared" ref="Y4:Y23" si="25">V4*W4</f>
        <v>0.01</v>
      </c>
      <c r="Z4">
        <f t="shared" ref="Z4:Z23" si="26">MAX(0, W4-X4-Y4)</f>
        <v>0.98652395500000001</v>
      </c>
      <c r="AB4">
        <f t="shared" ref="AB4:AB23" si="27">AC3</f>
        <v>-7.2759576141834259E-12</v>
      </c>
      <c r="AC4">
        <f t="shared" si="2"/>
        <v>1494.6869258589286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-3476.0450000000001</v>
      </c>
      <c r="AI4">
        <f t="shared" si="7"/>
        <v>-3476.0450000000001</v>
      </c>
      <c r="AJ4">
        <f t="shared" si="8"/>
        <v>-1494.6869258589359</v>
      </c>
      <c r="AK4">
        <f>H4*SUM(AB4, AE4:AF4)</f>
        <v>-4.7948560677468777E-13</v>
      </c>
      <c r="AL4">
        <f t="shared" si="9"/>
        <v>-4970.7319258589368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-3261.1361290927853</v>
      </c>
      <c r="AR4">
        <f t="shared" si="14"/>
        <v>-3261.1361290927853</v>
      </c>
      <c r="AS4">
        <f t="shared" si="15"/>
        <v>-1402.2768794998929</v>
      </c>
      <c r="AT4">
        <f t="shared" si="16"/>
        <v>-4.4984107962725182E-13</v>
      </c>
      <c r="AU4">
        <f t="shared" si="17"/>
        <v>-4663.413008592679</v>
      </c>
      <c r="AW4">
        <v>1</v>
      </c>
      <c r="AX4">
        <f>(R4*SUMPRODUCT(K5:$K$23, X5:$X$23)-$AZ$3*SUMPRODUCT(K4:$K$22, W5:$W$23))/Z4</f>
        <v>1515.1045428581899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3.6141120000000001E-3</v>
      </c>
      <c r="O5">
        <f t="shared" ref="O5:O23" si="29">$C$3</f>
        <v>8628.6584217825348</v>
      </c>
      <c r="P5">
        <f t="shared" ref="P5:P23" si="30">O5*$C$5</f>
        <v>431.43292108912675</v>
      </c>
      <c r="Q5" s="5">
        <f t="shared" ref="Q5:Q23" si="31">$C$8</f>
        <v>12.5</v>
      </c>
      <c r="R5">
        <f t="shared" si="0"/>
        <v>1000000</v>
      </c>
      <c r="S5">
        <f t="shared" si="1"/>
        <v>2895.3008831328666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1494.6869258589286</v>
      </c>
      <c r="AC5">
        <f t="shared" si="2"/>
        <v>2817.3979122452147</v>
      </c>
      <c r="AE5">
        <f t="shared" si="3"/>
        <v>8396.4897619559742</v>
      </c>
      <c r="AF5">
        <f t="shared" si="4"/>
        <v>-419.82448809779868</v>
      </c>
      <c r="AG5">
        <f t="shared" si="5"/>
        <v>-12.163666342324339</v>
      </c>
      <c r="AH5">
        <f t="shared" si="6"/>
        <v>-3565.4080640529601</v>
      </c>
      <c r="AI5">
        <f t="shared" si="7"/>
        <v>4399.0935434628909</v>
      </c>
      <c r="AJ5">
        <f t="shared" si="8"/>
        <v>-1322.7109863862861</v>
      </c>
      <c r="AK5">
        <f>H5*SUM(AB5, AE5:AF5)</f>
        <v>818.32483005555787</v>
      </c>
      <c r="AL5">
        <f t="shared" si="9"/>
        <v>3894.7073871321627</v>
      </c>
      <c r="AN5">
        <f t="shared" si="10"/>
        <v>7250.8937888887876</v>
      </c>
      <c r="AO5">
        <f t="shared" si="11"/>
        <v>-362.54468944443931</v>
      </c>
      <c r="AP5">
        <f t="shared" si="12"/>
        <v>-10.504086258914157</v>
      </c>
      <c r="AQ5">
        <f t="shared" si="13"/>
        <v>-3078.95274327986</v>
      </c>
      <c r="AR5">
        <f t="shared" si="14"/>
        <v>3798.8922699055738</v>
      </c>
      <c r="AS5">
        <f t="shared" si="15"/>
        <v>-1142.2436217499876</v>
      </c>
      <c r="AT5">
        <f t="shared" si="16"/>
        <v>706.67464568682806</v>
      </c>
      <c r="AU5">
        <f t="shared" si="17"/>
        <v>3363.3232938424144</v>
      </c>
      <c r="AW5">
        <v>2</v>
      </c>
      <c r="AX5">
        <f>(R5*SUMPRODUCT(K6:$K$23, X6:$X$23)-$AZ$3*SUMPRODUCT(K5:$K$22, W6:$W$23))/Z5</f>
        <v>2895.3008831328666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3.757594E-3</v>
      </c>
      <c r="O6">
        <f t="shared" si="29"/>
        <v>8628.6584217825348</v>
      </c>
      <c r="P6">
        <f t="shared" si="30"/>
        <v>431.43292108912675</v>
      </c>
      <c r="Q6" s="5">
        <f t="shared" si="31"/>
        <v>12.5</v>
      </c>
      <c r="R6">
        <f t="shared" si="0"/>
        <v>1000000</v>
      </c>
      <c r="S6">
        <f t="shared" si="1"/>
        <v>4132.5931973362394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2817.3979122452147</v>
      </c>
      <c r="AC6">
        <f t="shared" si="2"/>
        <v>3966.0740107151801</v>
      </c>
      <c r="AE6">
        <f t="shared" si="3"/>
        <v>8280.9742647858257</v>
      </c>
      <c r="AF6">
        <f t="shared" si="4"/>
        <v>-414.04871323929132</v>
      </c>
      <c r="AG6">
        <f t="shared" si="5"/>
        <v>-11.996323559235176</v>
      </c>
      <c r="AH6">
        <f t="shared" si="6"/>
        <v>-3656.4895732735908</v>
      </c>
      <c r="AI6">
        <f t="shared" si="7"/>
        <v>4198.4396547137094</v>
      </c>
      <c r="AJ6">
        <f t="shared" si="8"/>
        <v>-1148.6760984699654</v>
      </c>
      <c r="AK6">
        <f>H6*SUM(AB6, AE6:AF6)</f>
        <v>1162.4543928605424</v>
      </c>
      <c r="AL6">
        <f t="shared" si="9"/>
        <v>4212.2179491042862</v>
      </c>
      <c r="AN6">
        <f t="shared" si="10"/>
        <v>6449.4398773486037</v>
      </c>
      <c r="AO6">
        <f t="shared" si="11"/>
        <v>-322.47199386743023</v>
      </c>
      <c r="AP6">
        <f t="shared" si="12"/>
        <v>-9.3430513210885966</v>
      </c>
      <c r="AQ6">
        <f t="shared" si="13"/>
        <v>-2847.7699496376827</v>
      </c>
      <c r="AR6">
        <f t="shared" si="14"/>
        <v>3269.8548825224034</v>
      </c>
      <c r="AS6">
        <f t="shared" si="15"/>
        <v>-894.61906277534013</v>
      </c>
      <c r="AT6">
        <f t="shared" si="16"/>
        <v>905.34995970160105</v>
      </c>
      <c r="AU6">
        <f t="shared" si="17"/>
        <v>3280.5857794486642</v>
      </c>
      <c r="AW6">
        <v>3</v>
      </c>
      <c r="AX6">
        <f>(R6*SUMPRODUCT(K7:$K$23, X7:$X$23)-$AZ$3*SUMPRODUCT(K6:$K$22, W7:$W$23))/Z6</f>
        <v>4132.5931973362394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3.9119039999999999E-3</v>
      </c>
      <c r="O7">
        <f t="shared" si="29"/>
        <v>8628.6584217825348</v>
      </c>
      <c r="P7">
        <f t="shared" si="30"/>
        <v>431.43292108912675</v>
      </c>
      <c r="Q7" s="5">
        <f t="shared" si="31"/>
        <v>12.5</v>
      </c>
      <c r="R7">
        <f t="shared" si="0"/>
        <v>1000000</v>
      </c>
      <c r="S7">
        <f t="shared" si="1"/>
        <v>5150.2655253410703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3966.0740107151801</v>
      </c>
      <c r="AC7">
        <f t="shared" si="2"/>
        <v>4873.9772064150675</v>
      </c>
      <c r="AE7">
        <f t="shared" si="3"/>
        <v>8165.7701457876547</v>
      </c>
      <c r="AF7">
        <f t="shared" si="4"/>
        <v>-408.28850728938278</v>
      </c>
      <c r="AG7">
        <f t="shared" si="5"/>
        <v>-11.829431857526156</v>
      </c>
      <c r="AH7">
        <f t="shared" si="6"/>
        <v>-3754.2772893333054</v>
      </c>
      <c r="AI7">
        <f t="shared" si="7"/>
        <v>3991.3749173074398</v>
      </c>
      <c r="AJ7">
        <f t="shared" si="8"/>
        <v>-907.90319569988742</v>
      </c>
      <c r="AK7">
        <f>H7*SUM(AB7, AE7:AF7)</f>
        <v>1227.4562764726486</v>
      </c>
      <c r="AL7">
        <f t="shared" si="9"/>
        <v>4310.9279980802012</v>
      </c>
      <c r="AN7">
        <f t="shared" si="10"/>
        <v>5756.961970599401</v>
      </c>
      <c r="AO7">
        <f t="shared" si="11"/>
        <v>-287.84809852997012</v>
      </c>
      <c r="AP7">
        <f t="shared" si="12"/>
        <v>-8.3398856594935626</v>
      </c>
      <c r="AQ7">
        <f t="shared" si="13"/>
        <v>-2646.8087144145388</v>
      </c>
      <c r="AR7">
        <f t="shared" si="14"/>
        <v>2813.9652719953983</v>
      </c>
      <c r="AS7">
        <f t="shared" si="15"/>
        <v>-640.08220624801265</v>
      </c>
      <c r="AT7">
        <f t="shared" si="16"/>
        <v>865.37080741512466</v>
      </c>
      <c r="AU7">
        <f t="shared" si="17"/>
        <v>3039.2538731625104</v>
      </c>
      <c r="AW7">
        <v>4</v>
      </c>
      <c r="AX7">
        <f>(R7*SUMPRODUCT(K8:$K$23, X8:$X$23)-$AZ$3*SUMPRODUCT(K7:$K$22, W8:$W$23))/Z7</f>
        <v>5150.2655253410703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4.0806530000000001E-3</v>
      </c>
      <c r="O8">
        <f t="shared" si="29"/>
        <v>8628.6584217825348</v>
      </c>
      <c r="P8">
        <f t="shared" si="30"/>
        <v>431.43292108912675</v>
      </c>
      <c r="Q8" s="5">
        <f t="shared" si="31"/>
        <v>12.5</v>
      </c>
      <c r="R8">
        <f t="shared" si="0"/>
        <v>1000000</v>
      </c>
      <c r="S8">
        <f t="shared" si="1"/>
        <v>5903.8748552538782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4873.9772064150675</v>
      </c>
      <c r="AC8">
        <f t="shared" si="2"/>
        <v>5508.4879789953666</v>
      </c>
      <c r="AE8">
        <f t="shared" si="3"/>
        <v>8050.7907698870604</v>
      </c>
      <c r="AF8">
        <f t="shared" si="4"/>
        <v>-402.539538494353</v>
      </c>
      <c r="AG8">
        <f t="shared" si="5"/>
        <v>-11.662865732353186</v>
      </c>
      <c r="AH8">
        <f t="shared" si="6"/>
        <v>-3861.7445278167747</v>
      </c>
      <c r="AI8">
        <f t="shared" si="7"/>
        <v>3774.843837843579</v>
      </c>
      <c r="AJ8">
        <f t="shared" si="8"/>
        <v>-634.51077258029909</v>
      </c>
      <c r="AK8">
        <f t="shared" ref="AK8:AK23" si="32">H8*SUM(AB8:AB8, AE8:AF8)</f>
        <v>907.86156174106372</v>
      </c>
      <c r="AL8">
        <f t="shared" si="9"/>
        <v>4048.1946270043436</v>
      </c>
      <c r="AN8">
        <f t="shared" si="10"/>
        <v>5292.2146263470349</v>
      </c>
      <c r="AO8">
        <f t="shared" si="11"/>
        <v>-264.61073131735174</v>
      </c>
      <c r="AP8">
        <f t="shared" si="12"/>
        <v>-7.6666243575408455</v>
      </c>
      <c r="AQ8">
        <f t="shared" si="13"/>
        <v>-2538.5308670261543</v>
      </c>
      <c r="AR8">
        <f t="shared" si="14"/>
        <v>2481.4064036459877</v>
      </c>
      <c r="AS8">
        <f t="shared" si="15"/>
        <v>-417.0978090480574</v>
      </c>
      <c r="AT8">
        <f t="shared" si="16"/>
        <v>596.7858776948093</v>
      </c>
      <c r="AU8">
        <f t="shared" si="17"/>
        <v>2661.0944722927397</v>
      </c>
      <c r="AW8">
        <v>5</v>
      </c>
      <c r="AX8">
        <f>(R8*SUMPRODUCT(K9:$K$23, X9:$X$23)-$AZ$3*SUMPRODUCT(K8:$K$22, W9:$W$23))/Z8</f>
        <v>5903.8748552538782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4.2836929999999999E-3</v>
      </c>
      <c r="O9">
        <f t="shared" si="29"/>
        <v>8628.6584217825348</v>
      </c>
      <c r="P9">
        <f t="shared" si="30"/>
        <v>431.43292108912675</v>
      </c>
      <c r="Q9" s="5">
        <f t="shared" si="31"/>
        <v>12.5</v>
      </c>
      <c r="R9">
        <f t="shared" si="0"/>
        <v>1000000</v>
      </c>
      <c r="S9">
        <f t="shared" si="1"/>
        <v>6446.0016202527022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5508.4879789953666</v>
      </c>
      <c r="AC9">
        <f t="shared" si="2"/>
        <v>5928.4015819152373</v>
      </c>
      <c r="AE9">
        <f t="shared" si="3"/>
        <v>7935.7957461227597</v>
      </c>
      <c r="AF9">
        <f t="shared" si="4"/>
        <v>-396.78978730613801</v>
      </c>
      <c r="AG9">
        <f t="shared" si="5"/>
        <v>-11.496276938732034</v>
      </c>
      <c r="AH9">
        <f t="shared" si="6"/>
        <v>-3996.8109038096973</v>
      </c>
      <c r="AI9">
        <f t="shared" si="7"/>
        <v>3530.698778068192</v>
      </c>
      <c r="AJ9">
        <f t="shared" si="8"/>
        <v>-419.91360291987075</v>
      </c>
      <c r="AK9">
        <f t="shared" si="32"/>
        <v>681.07918355378581</v>
      </c>
      <c r="AL9">
        <f t="shared" si="9"/>
        <v>3791.864358702107</v>
      </c>
      <c r="AN9">
        <f t="shared" si="10"/>
        <v>4957.8238522468964</v>
      </c>
      <c r="AO9">
        <f t="shared" si="11"/>
        <v>-247.89119261234484</v>
      </c>
      <c r="AP9">
        <f t="shared" si="12"/>
        <v>-7.1822055206913245</v>
      </c>
      <c r="AQ9">
        <f t="shared" si="13"/>
        <v>-2496.975106939914</v>
      </c>
      <c r="AR9">
        <f t="shared" si="14"/>
        <v>2205.7753471739461</v>
      </c>
      <c r="AS9">
        <f t="shared" si="15"/>
        <v>-262.3376083559375</v>
      </c>
      <c r="AT9">
        <f t="shared" si="16"/>
        <v>425.49868085271248</v>
      </c>
      <c r="AU9">
        <f t="shared" si="17"/>
        <v>2368.9364196707211</v>
      </c>
      <c r="AW9">
        <v>6</v>
      </c>
      <c r="AX9">
        <f>(R9*SUMPRODUCT(K10:$K$23, X10:$X$23)-$AZ$3*SUMPRODUCT(K9:$K$22, W10:$W$23))/Z9</f>
        <v>6446.0016202527022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4.5002690000000003E-3</v>
      </c>
      <c r="O10">
        <f t="shared" si="29"/>
        <v>8628.6584217825348</v>
      </c>
      <c r="P10">
        <f t="shared" si="30"/>
        <v>431.43292108912675</v>
      </c>
      <c r="Q10" s="5">
        <f t="shared" si="31"/>
        <v>12.5</v>
      </c>
      <c r="R10">
        <f t="shared" si="0"/>
        <v>1000000</v>
      </c>
      <c r="S10">
        <f t="shared" si="1"/>
        <v>6845.1549404708257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5928.4015819152373</v>
      </c>
      <c r="AC10">
        <f t="shared" si="2"/>
        <v>6204.2172528584306</v>
      </c>
      <c r="AE10">
        <f t="shared" si="3"/>
        <v>7820.7245730749237</v>
      </c>
      <c r="AF10">
        <f t="shared" si="4"/>
        <v>-391.03622865374621</v>
      </c>
      <c r="AG10">
        <f t="shared" si="5"/>
        <v>-11.329577830621922</v>
      </c>
      <c r="AH10">
        <f t="shared" si="6"/>
        <v>-4138.9070978232539</v>
      </c>
      <c r="AI10">
        <f t="shared" si="7"/>
        <v>3279.4516687673013</v>
      </c>
      <c r="AJ10">
        <f t="shared" si="8"/>
        <v>-275.81567094319325</v>
      </c>
      <c r="AK10">
        <f t="shared" si="32"/>
        <v>701.29972113266183</v>
      </c>
      <c r="AL10">
        <f t="shared" si="9"/>
        <v>3704.93571895677</v>
      </c>
      <c r="AN10">
        <f t="shared" si="10"/>
        <v>4642.2176463037531</v>
      </c>
      <c r="AO10">
        <f t="shared" si="11"/>
        <v>-232.11088231518767</v>
      </c>
      <c r="AP10">
        <f t="shared" si="12"/>
        <v>-6.7249991530907502</v>
      </c>
      <c r="AQ10">
        <f t="shared" si="13"/>
        <v>-2456.7682171132374</v>
      </c>
      <c r="AR10">
        <f t="shared" si="14"/>
        <v>1946.6135477222372</v>
      </c>
      <c r="AS10">
        <f t="shared" si="15"/>
        <v>-163.71838220562466</v>
      </c>
      <c r="AT10">
        <f t="shared" si="16"/>
        <v>416.27676698885773</v>
      </c>
      <c r="AU10">
        <f t="shared" si="17"/>
        <v>2199.1719325054705</v>
      </c>
      <c r="AW10">
        <v>7</v>
      </c>
      <c r="AX10">
        <f>(R10*SUMPRODUCT(K11:$K$23, X11:$X$23)-$AZ$3*SUMPRODUCT(K10:$K$22, W11:$W$23))/Z10</f>
        <v>6845.1549404708257</v>
      </c>
    </row>
    <row r="11" spans="1:52" x14ac:dyDescent="0.25">
      <c r="A11" t="s">
        <v>33</v>
      </c>
      <c r="C11" s="25">
        <f>AU25</f>
        <v>26785.926642023551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4.7150400000000002E-3</v>
      </c>
      <c r="O11">
        <f t="shared" si="29"/>
        <v>8628.6584217825348</v>
      </c>
      <c r="P11">
        <f t="shared" si="30"/>
        <v>431.43292108912675</v>
      </c>
      <c r="Q11" s="5">
        <f t="shared" si="31"/>
        <v>12.5</v>
      </c>
      <c r="R11">
        <f t="shared" si="0"/>
        <v>1000000</v>
      </c>
      <c r="S11">
        <f t="shared" si="1"/>
        <v>7111.0788456578539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6204.2172528584306</v>
      </c>
      <c r="AC11">
        <f t="shared" si="2"/>
        <v>6350.3997099103362</v>
      </c>
      <c r="AE11">
        <f t="shared" si="3"/>
        <v>7705.6422981531432</v>
      </c>
      <c r="AF11">
        <f t="shared" si="4"/>
        <v>-385.28211490765716</v>
      </c>
      <c r="AG11">
        <f t="shared" si="5"/>
        <v>-11.162862639661206</v>
      </c>
      <c r="AH11">
        <f t="shared" si="6"/>
        <v>-4273.5530123596473</v>
      </c>
      <c r="AI11">
        <f t="shared" si="7"/>
        <v>3035.6443082461774</v>
      </c>
      <c r="AJ11">
        <f t="shared" si="8"/>
        <v>-146.18245705190566</v>
      </c>
      <c r="AK11">
        <f t="shared" si="32"/>
        <v>696.51573795935178</v>
      </c>
      <c r="AL11">
        <f t="shared" si="9"/>
        <v>3585.9775891536237</v>
      </c>
      <c r="AN11">
        <f t="shared" si="10"/>
        <v>4349.8879961480616</v>
      </c>
      <c r="AO11">
        <f t="shared" si="11"/>
        <v>-217.49439980740308</v>
      </c>
      <c r="AP11">
        <f t="shared" si="12"/>
        <v>-6.3015126215435595</v>
      </c>
      <c r="AQ11">
        <f t="shared" si="13"/>
        <v>-2412.4500242920785</v>
      </c>
      <c r="AR11">
        <f t="shared" si="14"/>
        <v>1713.6420594270364</v>
      </c>
      <c r="AS11">
        <f t="shared" si="15"/>
        <v>-82.521000920315046</v>
      </c>
      <c r="AT11">
        <f t="shared" si="16"/>
        <v>393.18791743080976</v>
      </c>
      <c r="AU11">
        <f t="shared" si="17"/>
        <v>2024.3089759375314</v>
      </c>
      <c r="AW11">
        <v>8</v>
      </c>
      <c r="AX11">
        <f>(R11*SUMPRODUCT(K12:$K$23, X12:$X$23)-$AZ$3*SUMPRODUCT(K11:$K$22, W12:$W$23))/Z11</f>
        <v>7111.0788456578539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4.9523709999999997E-3</v>
      </c>
      <c r="O12">
        <f t="shared" si="29"/>
        <v>8628.6584217825348</v>
      </c>
      <c r="P12">
        <f t="shared" si="30"/>
        <v>431.43292108912675</v>
      </c>
      <c r="Q12" s="5">
        <f t="shared" si="31"/>
        <v>12.5</v>
      </c>
      <c r="R12">
        <f t="shared" si="0"/>
        <v>1000000</v>
      </c>
      <c r="S12">
        <f t="shared" si="1"/>
        <v>7246.4124909019802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6350.3997099103362</v>
      </c>
      <c r="AC12">
        <f t="shared" si="2"/>
        <v>6374.4959520613156</v>
      </c>
      <c r="AE12">
        <f t="shared" si="3"/>
        <v>7590.4246757178653</v>
      </c>
      <c r="AF12">
        <f t="shared" si="4"/>
        <v>-379.52123378589329</v>
      </c>
      <c r="AG12">
        <f t="shared" si="5"/>
        <v>-10.995951376050954</v>
      </c>
      <c r="AH12">
        <f t="shared" si="6"/>
        <v>-4422.6109770913281</v>
      </c>
      <c r="AI12">
        <f t="shared" si="7"/>
        <v>2777.2965134645929</v>
      </c>
      <c r="AJ12">
        <f t="shared" si="8"/>
        <v>-24.096242150979378</v>
      </c>
      <c r="AK12">
        <f t="shared" si="32"/>
        <v>703.83163358061586</v>
      </c>
      <c r="AL12">
        <f t="shared" si="9"/>
        <v>3457.0319048942292</v>
      </c>
      <c r="AN12">
        <f t="shared" si="10"/>
        <v>4073.4355518787052</v>
      </c>
      <c r="AO12">
        <f t="shared" si="11"/>
        <v>-203.67177759393525</v>
      </c>
      <c r="AP12">
        <f t="shared" si="12"/>
        <v>-5.9010267772269778</v>
      </c>
      <c r="AQ12">
        <f t="shared" si="13"/>
        <v>-2373.4140783775106</v>
      </c>
      <c r="AR12">
        <f t="shared" si="14"/>
        <v>1490.4486691300319</v>
      </c>
      <c r="AS12">
        <f t="shared" si="15"/>
        <v>-12.931356760377129</v>
      </c>
      <c r="AT12">
        <f t="shared" si="16"/>
        <v>377.71441273053648</v>
      </c>
      <c r="AU12">
        <f t="shared" si="17"/>
        <v>1855.2317251001914</v>
      </c>
      <c r="AW12">
        <v>9</v>
      </c>
      <c r="AX12">
        <f>(R12*SUMPRODUCT(K13:$K$23, X13:$X$23)-$AZ$3*SUMPRODUCT(K12:$K$22, W13:$W$23))/Z12</f>
        <v>7246.4124909019802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5.2041409999999998E-3</v>
      </c>
      <c r="O13">
        <f t="shared" si="29"/>
        <v>8628.6584217825348</v>
      </c>
      <c r="P13">
        <f t="shared" si="30"/>
        <v>431.43292108912675</v>
      </c>
      <c r="Q13" s="5">
        <f t="shared" si="31"/>
        <v>12.5</v>
      </c>
      <c r="R13">
        <f t="shared" si="0"/>
        <v>1000000</v>
      </c>
      <c r="S13">
        <f t="shared" si="1"/>
        <v>7253.3934006748495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6374.4959520613156</v>
      </c>
      <c r="AC13">
        <f t="shared" si="2"/>
        <v>6283.6247886452438</v>
      </c>
      <c r="AE13">
        <f t="shared" si="3"/>
        <v>7475.0187886983722</v>
      </c>
      <c r="AF13">
        <f t="shared" si="4"/>
        <v>-373.75093943491862</v>
      </c>
      <c r="AG13">
        <f t="shared" si="5"/>
        <v>-10.828767380900333</v>
      </c>
      <c r="AH13">
        <f t="shared" si="6"/>
        <v>-4577.9585112090554</v>
      </c>
      <c r="AI13">
        <f t="shared" si="7"/>
        <v>2512.4805706734978</v>
      </c>
      <c r="AJ13">
        <f t="shared" si="8"/>
        <v>90.871163416071795</v>
      </c>
      <c r="AK13">
        <f t="shared" si="32"/>
        <v>696.69698852849069</v>
      </c>
      <c r="AL13">
        <f t="shared" si="9"/>
        <v>3300.0487226180603</v>
      </c>
      <c r="AN13">
        <f t="shared" si="10"/>
        <v>3814.3029983774159</v>
      </c>
      <c r="AO13">
        <f t="shared" si="11"/>
        <v>-190.71514991887079</v>
      </c>
      <c r="AP13">
        <f t="shared" si="12"/>
        <v>-5.5256315813076382</v>
      </c>
      <c r="AQ13">
        <f t="shared" si="13"/>
        <v>-2336.0102990179539</v>
      </c>
      <c r="AR13">
        <f t="shared" si="14"/>
        <v>1282.0519178592831</v>
      </c>
      <c r="AS13">
        <f t="shared" si="15"/>
        <v>46.369134430539958</v>
      </c>
      <c r="AT13">
        <f t="shared" si="16"/>
        <v>355.50591743294791</v>
      </c>
      <c r="AU13">
        <f t="shared" si="17"/>
        <v>1683.926969722771</v>
      </c>
      <c r="AW13">
        <v>10</v>
      </c>
      <c r="AX13">
        <f>(R13*SUMPRODUCT(K14:$K$23, X14:$X$23)-$AZ$3*SUMPRODUCT(K13:$K$22, W14:$W$23))/Z13</f>
        <v>7253.3934006748495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5.4847869999999996E-3</v>
      </c>
      <c r="O14">
        <f t="shared" si="29"/>
        <v>8628.6584217825348</v>
      </c>
      <c r="P14">
        <f t="shared" si="30"/>
        <v>431.43292108912675</v>
      </c>
      <c r="Q14" s="5">
        <f t="shared" si="31"/>
        <v>12.5</v>
      </c>
      <c r="R14">
        <f t="shared" si="0"/>
        <v>1000000</v>
      </c>
      <c r="S14">
        <f t="shared" si="1"/>
        <v>7128.6304305510494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6283.6247886452438</v>
      </c>
      <c r="AC14">
        <f t="shared" si="2"/>
        <v>6079.915494635643</v>
      </c>
      <c r="AE14">
        <f t="shared" si="3"/>
        <v>7359.2697149343794</v>
      </c>
      <c r="AF14">
        <f t="shared" si="4"/>
        <v>-367.96348574671902</v>
      </c>
      <c r="AG14">
        <f t="shared" si="5"/>
        <v>-10.661086224534543</v>
      </c>
      <c r="AH14">
        <f t="shared" si="6"/>
        <v>-4751.4786045428946</v>
      </c>
      <c r="AI14">
        <f t="shared" si="7"/>
        <v>2229.1665384202315</v>
      </c>
      <c r="AJ14">
        <f t="shared" si="8"/>
        <v>203.70929400960085</v>
      </c>
      <c r="AK14">
        <f t="shared" si="32"/>
        <v>682.33145431661137</v>
      </c>
      <c r="AL14">
        <f t="shared" si="9"/>
        <v>3115.207286746444</v>
      </c>
      <c r="AN14">
        <f t="shared" si="10"/>
        <v>3571.6562002036135</v>
      </c>
      <c r="AO14">
        <f t="shared" si="11"/>
        <v>-178.58281001018068</v>
      </c>
      <c r="AP14">
        <f t="shared" si="12"/>
        <v>-5.174118654394726</v>
      </c>
      <c r="AQ14">
        <f t="shared" si="13"/>
        <v>-2306.0233794137771</v>
      </c>
      <c r="AR14">
        <f t="shared" si="14"/>
        <v>1081.8758921252609</v>
      </c>
      <c r="AS14">
        <f t="shared" si="15"/>
        <v>98.865728689355322</v>
      </c>
      <c r="AT14">
        <f t="shared" si="16"/>
        <v>331.15423999996773</v>
      </c>
      <c r="AU14">
        <f t="shared" si="17"/>
        <v>1511.895860814584</v>
      </c>
      <c r="AW14">
        <v>11</v>
      </c>
      <c r="AX14">
        <f>(R14*SUMPRODUCT(K15:$K$23, X15:$X$23)-$AZ$3*SUMPRODUCT(K14:$K$22, W15:$W$23))/Z14</f>
        <v>7128.6304305510494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5.8078460000000002E-3</v>
      </c>
      <c r="O15">
        <f t="shared" si="29"/>
        <v>8628.6584217825348</v>
      </c>
      <c r="P15">
        <f t="shared" si="30"/>
        <v>431.43292108912675</v>
      </c>
      <c r="Q15" s="5">
        <f t="shared" si="31"/>
        <v>12.5</v>
      </c>
      <c r="R15">
        <f t="shared" si="0"/>
        <v>1000000</v>
      </c>
      <c r="S15">
        <f t="shared" si="1"/>
        <v>6865.6590449836467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6079.915494635643</v>
      </c>
      <c r="AC15">
        <f t="shared" si="2"/>
        <v>5763.0657378715787</v>
      </c>
      <c r="AE15">
        <f t="shared" si="3"/>
        <v>7242.9355126082328</v>
      </c>
      <c r="AF15">
        <f t="shared" si="4"/>
        <v>-362.14677563041164</v>
      </c>
      <c r="AG15">
        <f t="shared" si="5"/>
        <v>-10.492557415304377</v>
      </c>
      <c r="AH15">
        <f t="shared" si="6"/>
        <v>-4953.4357587854438</v>
      </c>
      <c r="AI15">
        <f t="shared" si="7"/>
        <v>1916.8604207770732</v>
      </c>
      <c r="AJ15">
        <f t="shared" si="8"/>
        <v>316.8497567640643</v>
      </c>
      <c r="AK15">
        <f t="shared" si="32"/>
        <v>672.66054962073883</v>
      </c>
      <c r="AL15">
        <f t="shared" si="9"/>
        <v>2906.3707271618764</v>
      </c>
      <c r="AN15">
        <f t="shared" si="10"/>
        <v>3341.7587308925272</v>
      </c>
      <c r="AO15">
        <f t="shared" si="11"/>
        <v>-167.08793654462636</v>
      </c>
      <c r="AP15">
        <f t="shared" si="12"/>
        <v>-4.8410751815955182</v>
      </c>
      <c r="AQ15">
        <f t="shared" si="13"/>
        <v>-2285.425179614168</v>
      </c>
      <c r="AR15">
        <f t="shared" si="14"/>
        <v>884.40453955213729</v>
      </c>
      <c r="AS15">
        <f t="shared" si="15"/>
        <v>146.18871577750542</v>
      </c>
      <c r="AT15">
        <f t="shared" si="16"/>
        <v>310.35334509178807</v>
      </c>
      <c r="AU15">
        <f t="shared" si="17"/>
        <v>1340.946600421431</v>
      </c>
      <c r="AW15">
        <v>12</v>
      </c>
      <c r="AX15">
        <f>(R15*SUMPRODUCT(K16:$K$23, X16:$X$23)-$AZ$3*SUMPRODUCT(K15:$K$22, W16:$W$23))/Z15</f>
        <v>6865.6590449836467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6.1543680000000003E-3</v>
      </c>
      <c r="O16">
        <f t="shared" si="29"/>
        <v>8628.6584217825348</v>
      </c>
      <c r="P16">
        <f t="shared" si="30"/>
        <v>431.43292108912675</v>
      </c>
      <c r="Q16" s="5">
        <f t="shared" si="31"/>
        <v>12.5</v>
      </c>
      <c r="R16">
        <f t="shared" si="0"/>
        <v>1000000</v>
      </c>
      <c r="S16">
        <f t="shared" si="1"/>
        <v>6472.2163450793005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5763.0657378715787</v>
      </c>
      <c r="AC16">
        <f t="shared" si="2"/>
        <v>5345.0445466216952</v>
      </c>
      <c r="AE16">
        <f t="shared" si="3"/>
        <v>7125.9304669372905</v>
      </c>
      <c r="AF16">
        <f t="shared" si="4"/>
        <v>-356.29652334686455</v>
      </c>
      <c r="AG16">
        <f t="shared" si="5"/>
        <v>-10.323056781556422</v>
      </c>
      <c r="AH16">
        <f t="shared" si="6"/>
        <v>-5166.0047675929582</v>
      </c>
      <c r="AI16">
        <f t="shared" si="7"/>
        <v>1593.3061192159112</v>
      </c>
      <c r="AJ16">
        <f t="shared" si="8"/>
        <v>418.02119124988349</v>
      </c>
      <c r="AK16">
        <f t="shared" si="32"/>
        <v>685.53867257597176</v>
      </c>
      <c r="AL16">
        <f t="shared" si="9"/>
        <v>2696.8659830417664</v>
      </c>
      <c r="AN16">
        <f t="shared" si="10"/>
        <v>3117.2605770233017</v>
      </c>
      <c r="AO16">
        <f t="shared" si="11"/>
        <v>-155.8630288511651</v>
      </c>
      <c r="AP16">
        <f t="shared" si="12"/>
        <v>-4.5158534859167139</v>
      </c>
      <c r="AQ16">
        <f t="shared" si="13"/>
        <v>-2259.884948000808</v>
      </c>
      <c r="AR16">
        <f t="shared" si="14"/>
        <v>696.99674668541184</v>
      </c>
      <c r="AS16">
        <f t="shared" si="15"/>
        <v>182.86467793779093</v>
      </c>
      <c r="AT16">
        <f t="shared" si="16"/>
        <v>299.89103710191563</v>
      </c>
      <c r="AU16">
        <f t="shared" si="17"/>
        <v>1179.7524617251183</v>
      </c>
      <c r="AW16">
        <v>13</v>
      </c>
      <c r="AX16">
        <f>(R16*SUMPRODUCT(K17:$K$23, X17:$X$23)-$AZ$3*SUMPRODUCT(K16:$K$22, W17:$W$23))/Z16</f>
        <v>6472.2163450793005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6.5216450000000004E-3</v>
      </c>
      <c r="O17">
        <f t="shared" si="29"/>
        <v>8628.6584217825348</v>
      </c>
      <c r="P17">
        <f t="shared" si="30"/>
        <v>431.43292108912675</v>
      </c>
      <c r="Q17" s="5">
        <f t="shared" si="31"/>
        <v>12.5</v>
      </c>
      <c r="R17">
        <f t="shared" si="0"/>
        <v>1000000</v>
      </c>
      <c r="S17">
        <f t="shared" si="1"/>
        <v>5964.0837132475344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5345.0445466216952</v>
      </c>
      <c r="AC17">
        <f t="shared" si="2"/>
        <v>4844.0301765674631</v>
      </c>
      <c r="AE17">
        <f t="shared" si="3"/>
        <v>7008.1983734678688</v>
      </c>
      <c r="AF17">
        <f t="shared" si="4"/>
        <v>-350.40991867339346</v>
      </c>
      <c r="AG17">
        <f t="shared" si="5"/>
        <v>-10.152502902096705</v>
      </c>
      <c r="AH17">
        <f t="shared" si="6"/>
        <v>-5385.8649315322837</v>
      </c>
      <c r="AI17">
        <f t="shared" si="7"/>
        <v>1261.7710203600946</v>
      </c>
      <c r="AJ17">
        <f t="shared" si="8"/>
        <v>501.01437005423213</v>
      </c>
      <c r="AK17">
        <f t="shared" si="32"/>
        <v>740.57479618737784</v>
      </c>
      <c r="AL17">
        <f t="shared" si="9"/>
        <v>2503.3601866017043</v>
      </c>
      <c r="AN17">
        <f t="shared" si="10"/>
        <v>2887.5937688586491</v>
      </c>
      <c r="AO17">
        <f t="shared" si="11"/>
        <v>-144.37968844293246</v>
      </c>
      <c r="AP17">
        <f t="shared" si="12"/>
        <v>-4.1831441628994872</v>
      </c>
      <c r="AQ17">
        <f t="shared" si="13"/>
        <v>-2219.142379742776</v>
      </c>
      <c r="AR17">
        <f t="shared" si="14"/>
        <v>519.88855651004121</v>
      </c>
      <c r="AS17">
        <f t="shared" si="15"/>
        <v>206.43336503634933</v>
      </c>
      <c r="AT17">
        <f t="shared" si="16"/>
        <v>305.13964543875375</v>
      </c>
      <c r="AU17">
        <f t="shared" si="17"/>
        <v>1031.4615669851441</v>
      </c>
      <c r="AW17">
        <v>14</v>
      </c>
      <c r="AX17">
        <f>(R17*SUMPRODUCT(K18:$K$23, X18:$X$23)-$AZ$3*SUMPRODUCT(K17:$K$22, W18:$W$23))/Z17</f>
        <v>5964.0837132475344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6.9358459999999999E-3</v>
      </c>
      <c r="O18">
        <f t="shared" si="29"/>
        <v>8628.6584217825348</v>
      </c>
      <c r="P18">
        <f t="shared" si="30"/>
        <v>431.43292108912675</v>
      </c>
      <c r="Q18" s="5">
        <f t="shared" si="31"/>
        <v>12.5</v>
      </c>
      <c r="R18">
        <f t="shared" si="0"/>
        <v>1000000</v>
      </c>
      <c r="S18">
        <f t="shared" si="1"/>
        <v>5343.5519409166618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4844.0301765674631</v>
      </c>
      <c r="AC18">
        <f t="shared" si="2"/>
        <v>4266.5319774030368</v>
      </c>
      <c r="AE18">
        <f t="shared" si="3"/>
        <v>6889.5086050773671</v>
      </c>
      <c r="AF18">
        <f t="shared" si="4"/>
        <v>-344.47543025386835</v>
      </c>
      <c r="AG18">
        <f t="shared" si="5"/>
        <v>-9.9805616764322416</v>
      </c>
      <c r="AH18">
        <f t="shared" si="6"/>
        <v>-5633.2957314796658</v>
      </c>
      <c r="AI18">
        <f t="shared" si="7"/>
        <v>901.75688166740019</v>
      </c>
      <c r="AJ18">
        <f t="shared" si="8"/>
        <v>577.4981991644263</v>
      </c>
      <c r="AK18">
        <f t="shared" si="32"/>
        <v>798.37334093250649</v>
      </c>
      <c r="AL18">
        <f t="shared" si="9"/>
        <v>2277.6284217643329</v>
      </c>
      <c r="AN18">
        <f t="shared" si="10"/>
        <v>2652.7333197632929</v>
      </c>
      <c r="AO18">
        <f t="shared" si="11"/>
        <v>-132.63666598816465</v>
      </c>
      <c r="AP18">
        <f t="shared" si="12"/>
        <v>-3.842911015382509</v>
      </c>
      <c r="AQ18">
        <f t="shared" si="13"/>
        <v>-2169.0416753327545</v>
      </c>
      <c r="AR18">
        <f t="shared" si="14"/>
        <v>347.21206742699098</v>
      </c>
      <c r="AS18">
        <f t="shared" si="15"/>
        <v>222.35964897377011</v>
      </c>
      <c r="AT18">
        <f t="shared" si="16"/>
        <v>307.40531502371442</v>
      </c>
      <c r="AU18">
        <f t="shared" si="17"/>
        <v>876.97703142447551</v>
      </c>
      <c r="AW18">
        <v>15</v>
      </c>
      <c r="AX18">
        <f>(R18*SUMPRODUCT(K19:$K$23, X19:$X$23)-$AZ$3*SUMPRODUCT(K18:$K$22, W19:$W$23))/Z18</f>
        <v>5343.5519409166618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7.4023869999999999E-3</v>
      </c>
      <c r="O19">
        <f t="shared" si="29"/>
        <v>8628.6584217825348</v>
      </c>
      <c r="P19">
        <f t="shared" si="30"/>
        <v>431.43292108912675</v>
      </c>
      <c r="Q19" s="5">
        <f t="shared" si="31"/>
        <v>12.5</v>
      </c>
      <c r="R19">
        <f t="shared" si="0"/>
        <v>1000000</v>
      </c>
      <c r="S19">
        <f t="shared" si="1"/>
        <v>4599.461644826958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4266.5319774030368</v>
      </c>
      <c r="AC19">
        <f t="shared" si="2"/>
        <v>3608.5080307179587</v>
      </c>
      <c r="AE19">
        <f t="shared" si="3"/>
        <v>6769.6147100919798</v>
      </c>
      <c r="AF19">
        <f t="shared" si="4"/>
        <v>-338.48073550459895</v>
      </c>
      <c r="AG19">
        <f t="shared" si="5"/>
        <v>-9.806876079661599</v>
      </c>
      <c r="AH19">
        <f t="shared" si="6"/>
        <v>-5910.3984005056191</v>
      </c>
      <c r="AI19">
        <f t="shared" si="7"/>
        <v>510.92869800210065</v>
      </c>
      <c r="AJ19">
        <f t="shared" si="8"/>
        <v>658.02394668507804</v>
      </c>
      <c r="AK19">
        <f t="shared" si="32"/>
        <v>785.20868087609665</v>
      </c>
      <c r="AL19">
        <f t="shared" si="9"/>
        <v>1954.1613255632753</v>
      </c>
      <c r="AN19">
        <f t="shared" si="10"/>
        <v>2428.3300055198224</v>
      </c>
      <c r="AO19">
        <f t="shared" si="11"/>
        <v>-121.4165002759911</v>
      </c>
      <c r="AP19">
        <f t="shared" si="12"/>
        <v>-3.5178267101604805</v>
      </c>
      <c r="AQ19">
        <f t="shared" si="13"/>
        <v>-2120.1203310918045</v>
      </c>
      <c r="AR19">
        <f t="shared" si="14"/>
        <v>183.2753474418663</v>
      </c>
      <c r="AS19">
        <f t="shared" si="15"/>
        <v>236.03991696954935</v>
      </c>
      <c r="AT19">
        <f t="shared" si="16"/>
        <v>281.66238139425172</v>
      </c>
      <c r="AU19">
        <f t="shared" si="17"/>
        <v>700.97764580566741</v>
      </c>
      <c r="AW19">
        <v>16</v>
      </c>
      <c r="AX19">
        <f>(R19*SUMPRODUCT(K20:$K$23, X20:$X$23)-$AZ$3*SUMPRODUCT(K19:$K$22, W20:$W$23))/Z19</f>
        <v>4599.461644826958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7.9366079999999995E-3</v>
      </c>
      <c r="O20">
        <f t="shared" si="29"/>
        <v>8628.6584217825348</v>
      </c>
      <c r="P20">
        <f t="shared" si="30"/>
        <v>431.43292108912675</v>
      </c>
      <c r="Q20" s="5">
        <f t="shared" si="31"/>
        <v>12.5</v>
      </c>
      <c r="R20">
        <f t="shared" si="0"/>
        <v>1000000</v>
      </c>
      <c r="S20">
        <f t="shared" si="1"/>
        <v>3670.953134950284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3608.5080307179587</v>
      </c>
      <c r="AC20">
        <f t="shared" si="2"/>
        <v>2828.3883322264937</v>
      </c>
      <c r="AE20">
        <f t="shared" si="3"/>
        <v>6648.1907847260263</v>
      </c>
      <c r="AF20">
        <f t="shared" si="4"/>
        <v>-332.40953923630133</v>
      </c>
      <c r="AG20">
        <f t="shared" si="5"/>
        <v>-9.630973987716132</v>
      </c>
      <c r="AH20">
        <f t="shared" si="6"/>
        <v>-6226.6664919080704</v>
      </c>
      <c r="AI20">
        <f t="shared" si="7"/>
        <v>79.48377959393838</v>
      </c>
      <c r="AJ20">
        <f t="shared" si="8"/>
        <v>780.11969849146499</v>
      </c>
      <c r="AK20">
        <f t="shared" si="32"/>
        <v>538.88890769807733</v>
      </c>
      <c r="AL20">
        <f t="shared" si="9"/>
        <v>1398.4923857834806</v>
      </c>
      <c r="AN20">
        <f t="shared" si="10"/>
        <v>2261.950111084298</v>
      </c>
      <c r="AO20">
        <f t="shared" si="11"/>
        <v>-113.09750555421489</v>
      </c>
      <c r="AP20">
        <f t="shared" si="12"/>
        <v>-3.276798663993552</v>
      </c>
      <c r="AQ20">
        <f t="shared" si="13"/>
        <v>-2118.5326082119582</v>
      </c>
      <c r="AR20">
        <f t="shared" si="14"/>
        <v>27.043198654130965</v>
      </c>
      <c r="AS20">
        <f t="shared" si="15"/>
        <v>265.42436819290788</v>
      </c>
      <c r="AT20">
        <f t="shared" si="16"/>
        <v>183.34910415480724</v>
      </c>
      <c r="AU20">
        <f t="shared" si="17"/>
        <v>475.81667100184609</v>
      </c>
      <c r="AW20">
        <v>17</v>
      </c>
      <c r="AX20">
        <f>(R20*SUMPRODUCT(K21:$K$23, X21:$X$23)-$AZ$3*SUMPRODUCT(K20:$K$22, W21:$W$23))/Z20</f>
        <v>3670.953134950284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8.552947E-3</v>
      </c>
      <c r="O21">
        <f t="shared" si="29"/>
        <v>8628.6584217825348</v>
      </c>
      <c r="P21">
        <f t="shared" si="30"/>
        <v>431.43292108912675</v>
      </c>
      <c r="Q21" s="5">
        <f t="shared" si="31"/>
        <v>12.5</v>
      </c>
      <c r="R21">
        <f t="shared" si="0"/>
        <v>1000000</v>
      </c>
      <c r="S21">
        <f t="shared" si="1"/>
        <v>2568.6930716103093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2828.3883322264937</v>
      </c>
      <c r="AC21">
        <f t="shared" si="2"/>
        <v>1942.402759963818</v>
      </c>
      <c r="AE21">
        <f t="shared" si="3"/>
        <v>6524.8472534511156</v>
      </c>
      <c r="AF21">
        <f t="shared" si="4"/>
        <v>-326.24236267255583</v>
      </c>
      <c r="AG21">
        <f t="shared" si="5"/>
        <v>-9.452291037763656</v>
      </c>
      <c r="AH21">
        <f t="shared" si="6"/>
        <v>-6589.8568060251791</v>
      </c>
      <c r="AI21">
        <f t="shared" si="7"/>
        <v>-400.70420628438296</v>
      </c>
      <c r="AJ21">
        <f t="shared" si="8"/>
        <v>885.98557226267576</v>
      </c>
      <c r="AK21">
        <f t="shared" si="32"/>
        <v>463.08475234015924</v>
      </c>
      <c r="AL21">
        <f t="shared" si="9"/>
        <v>948.36611831845198</v>
      </c>
      <c r="AN21">
        <f t="shared" si="10"/>
        <v>2111.6563022512196</v>
      </c>
      <c r="AO21">
        <f t="shared" si="11"/>
        <v>-105.58281511256099</v>
      </c>
      <c r="AP21">
        <f t="shared" si="12"/>
        <v>-3.0590739009329493</v>
      </c>
      <c r="AQ21">
        <f t="shared" si="13"/>
        <v>-2132.6955428751198</v>
      </c>
      <c r="AR21">
        <f t="shared" si="14"/>
        <v>-129.68112963739426</v>
      </c>
      <c r="AS21">
        <f t="shared" si="15"/>
        <v>286.73422452649442</v>
      </c>
      <c r="AT21">
        <f t="shared" si="16"/>
        <v>149.86953682913042</v>
      </c>
      <c r="AU21">
        <f t="shared" si="17"/>
        <v>306.92263171823055</v>
      </c>
      <c r="AW21">
        <v>18</v>
      </c>
      <c r="AX21">
        <f>(R21*SUMPRODUCT(K22:$K$23, X22:$X$23)-$AZ$3*SUMPRODUCT(K21:$K$22, W22:$W$23))/Z21</f>
        <v>2568.6930716103093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9.2631359999999999E-3</v>
      </c>
      <c r="O22">
        <f t="shared" si="29"/>
        <v>8628.6584217825348</v>
      </c>
      <c r="P22">
        <f t="shared" si="30"/>
        <v>431.43292108912675</v>
      </c>
      <c r="Q22" s="5">
        <f t="shared" si="31"/>
        <v>12.5</v>
      </c>
      <c r="R22">
        <f t="shared" si="0"/>
        <v>1000000</v>
      </c>
      <c r="S22">
        <f t="shared" si="1"/>
        <v>1331.7528036713009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1942.402759963818</v>
      </c>
      <c r="AC22">
        <f t="shared" si="2"/>
        <v>987.65028141470771</v>
      </c>
      <c r="AE22">
        <f t="shared" si="3"/>
        <v>6399.1582334286604</v>
      </c>
      <c r="AF22">
        <f t="shared" si="4"/>
        <v>-319.95791167143307</v>
      </c>
      <c r="AG22">
        <f t="shared" si="5"/>
        <v>-9.2702102699916349</v>
      </c>
      <c r="AH22">
        <f t="shared" si="6"/>
        <v>-7004.6285915508706</v>
      </c>
      <c r="AI22">
        <f t="shared" si="7"/>
        <v>-934.69848006363463</v>
      </c>
      <c r="AJ22">
        <f t="shared" si="8"/>
        <v>954.75247854911026</v>
      </c>
      <c r="AK22">
        <f t="shared" si="32"/>
        <v>561.51221572047325</v>
      </c>
      <c r="AL22">
        <f t="shared" si="9"/>
        <v>581.56621420594888</v>
      </c>
      <c r="AN22">
        <f t="shared" si="10"/>
        <v>1935.49456048196</v>
      </c>
      <c r="AO22">
        <f t="shared" si="11"/>
        <v>-96.77472802409801</v>
      </c>
      <c r="AP22">
        <f t="shared" si="12"/>
        <v>-2.8038752750889979</v>
      </c>
      <c r="AQ22">
        <f t="shared" si="13"/>
        <v>-2118.6256133377524</v>
      </c>
      <c r="AR22">
        <f t="shared" si="14"/>
        <v>-282.70965615497914</v>
      </c>
      <c r="AS22">
        <f t="shared" si="15"/>
        <v>288.77520471131714</v>
      </c>
      <c r="AT22">
        <f t="shared" si="16"/>
        <v>169.83543765081126</v>
      </c>
      <c r="AU22">
        <f t="shared" si="17"/>
        <v>175.90098620714926</v>
      </c>
      <c r="AW22">
        <v>19</v>
      </c>
      <c r="AX22">
        <f>(R22*SUMPRODUCT(K23:$K$23, X23:$X$23)-$AZ$3*SUMPRODUCT(K22:$K$22, W23:$W$23))/Z22</f>
        <v>1331.7528036713009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1.011049E-2</v>
      </c>
      <c r="O23">
        <f t="shared" si="29"/>
        <v>8628.6584217825348</v>
      </c>
      <c r="P23">
        <f t="shared" si="30"/>
        <v>431.43292108912675</v>
      </c>
      <c r="Q23" s="5">
        <f t="shared" si="31"/>
        <v>12.5</v>
      </c>
      <c r="R23">
        <f t="shared" si="0"/>
        <v>1000000</v>
      </c>
      <c r="S23">
        <f t="shared" si="1"/>
        <v>1359.0846621792093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987.65028141470771</v>
      </c>
      <c r="AC23">
        <f t="shared" si="2"/>
        <v>987.65028141470759</v>
      </c>
      <c r="AE23">
        <f t="shared" si="3"/>
        <v>6270.4680257668751</v>
      </c>
      <c r="AF23">
        <f t="shared" si="4"/>
        <v>-313.52340128834379</v>
      </c>
      <c r="AG23">
        <f t="shared" si="5"/>
        <v>-9.0837817990590697</v>
      </c>
      <c r="AH23">
        <f t="shared" si="6"/>
        <v>-7498.109458611817</v>
      </c>
      <c r="AI23">
        <f t="shared" si="7"/>
        <v>-1550.2486159323444</v>
      </c>
      <c r="AJ23">
        <f t="shared" si="8"/>
        <v>0</v>
      </c>
      <c r="AK23">
        <f t="shared" si="32"/>
        <v>721.54341072230761</v>
      </c>
      <c r="AL23">
        <f t="shared" si="9"/>
        <v>-828.70520521003675</v>
      </c>
      <c r="AN23">
        <f t="shared" si="10"/>
        <v>1718.0639699957721</v>
      </c>
      <c r="AO23">
        <f t="shared" si="11"/>
        <v>-85.903198499788616</v>
      </c>
      <c r="AP23">
        <f t="shared" si="12"/>
        <v>-2.4888920820799645</v>
      </c>
      <c r="AQ23">
        <f t="shared" si="13"/>
        <v>-2054.4290555328967</v>
      </c>
      <c r="AR23">
        <f t="shared" si="14"/>
        <v>-424.75717611899296</v>
      </c>
      <c r="AS23">
        <f t="shared" si="15"/>
        <v>0</v>
      </c>
      <c r="AT23">
        <f t="shared" si="16"/>
        <v>197.69780049205312</v>
      </c>
      <c r="AU23">
        <f t="shared" si="17"/>
        <v>-227.05937562693984</v>
      </c>
      <c r="AW23">
        <v>20</v>
      </c>
      <c r="AX23">
        <f>(R23*SUMPRODUCT(K$23:$K24, X$23:$X24)-$AZ$3*SUMPRODUCT(K$22:$K23, W$23:$W24))/Z23</f>
        <v>1359.0846621792093</v>
      </c>
    </row>
    <row r="25" spans="5:50" x14ac:dyDescent="0.25">
      <c r="AN25" s="6">
        <f t="shared" ref="AN25:AU25" si="33">SUM(AN3:AN23)</f>
        <v>81242.334275995658</v>
      </c>
      <c r="AO25" s="6">
        <f t="shared" si="33"/>
        <v>-10533.610530136686</v>
      </c>
      <c r="AP25" s="6">
        <f t="shared" si="33"/>
        <v>-231.01014828334235</v>
      </c>
      <c r="AQ25" s="6">
        <f t="shared" si="33"/>
        <v>-48232.736842345541</v>
      </c>
      <c r="AR25" s="6">
        <f t="shared" si="33"/>
        <v>22244.976755230095</v>
      </c>
      <c r="AS25" s="6">
        <f t="shared" si="33"/>
        <v>-3037.7729423179585</v>
      </c>
      <c r="AT25" s="6">
        <f t="shared" si="33"/>
        <v>7578.7228291114197</v>
      </c>
      <c r="AU25" s="7">
        <f t="shared" si="33"/>
        <v>26785.926642023551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0FEC6-03EA-4FDF-BF58-49685602E530}">
  <sheetPr codeName="Sheet6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'T.26.04.F'!C3*(1+C12)</f>
        <v>8581.2338894250752</v>
      </c>
      <c r="K3">
        <v>1</v>
      </c>
      <c r="L3" s="2">
        <v>0</v>
      </c>
      <c r="O3">
        <f>$C$3</f>
        <v>8581.2338894250752</v>
      </c>
      <c r="P3">
        <f>O3*B5</f>
        <v>6864.9871115400601</v>
      </c>
      <c r="Q3" s="5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8581.2338894250752</v>
      </c>
      <c r="AF3">
        <f t="shared" ref="AF3:AF23" si="4">-$Z3*P3</f>
        <v>-6864.9871115400601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1590.4292219850149</v>
      </c>
      <c r="AJ3">
        <f t="shared" ref="AJ3:AJ23" si="8">AB3-AC3</f>
        <v>0</v>
      </c>
      <c r="AL3">
        <f t="shared" ref="AL3:AL23" si="9">SUM(AI3:AK3)</f>
        <v>1590.4292219850149</v>
      </c>
      <c r="AN3">
        <f t="shared" ref="AN3:AN23" si="10">AE3*$K3</f>
        <v>8581.2338894250752</v>
      </c>
      <c r="AO3">
        <f t="shared" ref="AO3:AO23" si="11">AF3*$K3</f>
        <v>-6864.9871115400601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1590.4292219850149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1590.4292219850149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4528.3814070631261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2.341728E-3</v>
      </c>
      <c r="R4">
        <f t="shared" si="0"/>
        <v>2000000</v>
      </c>
      <c r="S4">
        <f t="shared" si="1"/>
        <v>136.16378924378742</v>
      </c>
      <c r="U4">
        <f t="shared" ref="U4:U23" si="21">M4</f>
        <v>2.341728E-3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2.341728E-3</v>
      </c>
      <c r="Y4">
        <f t="shared" ref="Y4:Y23" si="25">V4*W4</f>
        <v>0.01</v>
      </c>
      <c r="Z4">
        <f t="shared" ref="Z4:Z23" si="26">MAX(0, W4-X4-Y4)</f>
        <v>0.987658272</v>
      </c>
      <c r="AB4">
        <f t="shared" ref="AB4:AB23" si="27">AC3</f>
        <v>0</v>
      </c>
      <c r="AC4">
        <f t="shared" si="2"/>
        <v>134.48329279349127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-4683.4560000000001</v>
      </c>
      <c r="AI4">
        <f t="shared" si="7"/>
        <v>-4683.4560000000001</v>
      </c>
      <c r="AJ4">
        <f t="shared" si="8"/>
        <v>-134.48329279349127</v>
      </c>
      <c r="AK4">
        <f>G4*MAX(0, SUM(AB4, AE4:AF4))</f>
        <v>0</v>
      </c>
      <c r="AL4">
        <f t="shared" si="9"/>
        <v>-4817.9392927934914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-4393.8981142696312</v>
      </c>
      <c r="AR4">
        <f t="shared" si="14"/>
        <v>-4393.8981142696312</v>
      </c>
      <c r="AS4">
        <f t="shared" si="15"/>
        <v>-126.16877079790905</v>
      </c>
      <c r="AT4">
        <f t="shared" si="16"/>
        <v>0</v>
      </c>
      <c r="AU4">
        <f t="shared" si="17"/>
        <v>-4520.0668850675402</v>
      </c>
      <c r="AW4">
        <v>1</v>
      </c>
      <c r="AX4">
        <f>(R4*SUMPRODUCT(K5:$K$23, X5:$X$23)-$AZ$3*SUMPRODUCT(K4:$K$22, W5:$W$23))/Z4</f>
        <v>136.16378924378742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2.3453380000000002E-3</v>
      </c>
      <c r="O5">
        <f t="shared" ref="O5:O23" si="29">$C$3</f>
        <v>8581.2338894250752</v>
      </c>
      <c r="P5">
        <f t="shared" ref="P5:P23" si="30">O5*$C$5</f>
        <v>429.06169447125376</v>
      </c>
      <c r="Q5" s="5">
        <f t="shared" ref="Q5:Q23" si="31">$C$8</f>
        <v>12.5</v>
      </c>
      <c r="R5">
        <f t="shared" si="0"/>
        <v>2000000</v>
      </c>
      <c r="S5">
        <f t="shared" si="1"/>
        <v>338.05637561318042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134.48329279349127</v>
      </c>
      <c r="AC5">
        <f t="shared" si="2"/>
        <v>329.76226277388196</v>
      </c>
      <c r="AE5">
        <f t="shared" si="3"/>
        <v>8370.6958628896919</v>
      </c>
      <c r="AF5">
        <f t="shared" si="4"/>
        <v>-418.53479314448452</v>
      </c>
      <c r="AG5">
        <f t="shared" si="5"/>
        <v>-12.193316210045801</v>
      </c>
      <c r="AH5">
        <f t="shared" si="6"/>
        <v>-4632.7849526718719</v>
      </c>
      <c r="AI5">
        <f t="shared" si="7"/>
        <v>3307.1828008632892</v>
      </c>
      <c r="AJ5">
        <f t="shared" si="8"/>
        <v>-195.27896998039068</v>
      </c>
      <c r="AK5">
        <f>G5*SUM(AB5, AE5:AF5)</f>
        <v>331.55241886408663</v>
      </c>
      <c r="AL5">
        <f t="shared" si="9"/>
        <v>3443.4562497469851</v>
      </c>
      <c r="AN5">
        <f t="shared" si="10"/>
        <v>7228.6191446227576</v>
      </c>
      <c r="AO5">
        <f t="shared" si="11"/>
        <v>-361.43095723113782</v>
      </c>
      <c r="AP5">
        <f t="shared" si="12"/>
        <v>-10.529690773157361</v>
      </c>
      <c r="AQ5">
        <f t="shared" si="13"/>
        <v>-4000.6994102212357</v>
      </c>
      <c r="AR5">
        <f t="shared" si="14"/>
        <v>2855.9590863972262</v>
      </c>
      <c r="AS5">
        <f t="shared" si="15"/>
        <v>-168.63559781219431</v>
      </c>
      <c r="AT5">
        <f t="shared" si="16"/>
        <v>286.31623961780809</v>
      </c>
      <c r="AU5">
        <f t="shared" si="17"/>
        <v>2973.6397282028402</v>
      </c>
      <c r="AW5">
        <v>2</v>
      </c>
      <c r="AX5">
        <f>(R5*SUMPRODUCT(K6:$K$23, X6:$X$23)-$AZ$3*SUMPRODUCT(K5:$K$22, W6:$W$23))/Z5</f>
        <v>338.05637561318042</v>
      </c>
    </row>
    <row r="6" spans="1:52" x14ac:dyDescent="0.25">
      <c r="A6" t="s">
        <v>16</v>
      </c>
      <c r="C6" s="2"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2.3489470000000001E-3</v>
      </c>
      <c r="O6">
        <f t="shared" si="29"/>
        <v>8581.2338894250752</v>
      </c>
      <c r="P6">
        <f t="shared" si="30"/>
        <v>429.06169447125376</v>
      </c>
      <c r="Q6" s="5">
        <f t="shared" si="31"/>
        <v>12.5</v>
      </c>
      <c r="R6">
        <f t="shared" si="0"/>
        <v>2000000</v>
      </c>
      <c r="S6">
        <f t="shared" si="1"/>
        <v>597.12767385815835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329.76226277388196</v>
      </c>
      <c r="AC6">
        <f t="shared" si="2"/>
        <v>575.28434201177151</v>
      </c>
      <c r="AE6">
        <f t="shared" si="3"/>
        <v>8267.3265833257465</v>
      </c>
      <c r="AF6">
        <f t="shared" si="4"/>
        <v>-413.3663291662873</v>
      </c>
      <c r="AG6">
        <f t="shared" si="5"/>
        <v>-12.042741594413704</v>
      </c>
      <c r="AH6">
        <f t="shared" si="6"/>
        <v>-4582.632565062152</v>
      </c>
      <c r="AI6">
        <f t="shared" si="7"/>
        <v>3259.2849475028934</v>
      </c>
      <c r="AJ6">
        <f t="shared" si="8"/>
        <v>-245.52207923788956</v>
      </c>
      <c r="AK6">
        <f>G6*SUM(AB6, AE6:AF6)</f>
        <v>478.74776724060052</v>
      </c>
      <c r="AL6">
        <f t="shared" si="9"/>
        <v>3492.5106355056041</v>
      </c>
      <c r="AN6">
        <f t="shared" si="10"/>
        <v>6438.810705197172</v>
      </c>
      <c r="AO6">
        <f t="shared" si="11"/>
        <v>-321.94053525985856</v>
      </c>
      <c r="AP6">
        <f t="shared" si="12"/>
        <v>-9.3792029039260925</v>
      </c>
      <c r="AQ6">
        <f t="shared" si="13"/>
        <v>-3569.0743943052898</v>
      </c>
      <c r="AR6">
        <f t="shared" si="14"/>
        <v>2538.4165727280974</v>
      </c>
      <c r="AS6">
        <f t="shared" si="15"/>
        <v>-191.21903268556323</v>
      </c>
      <c r="AT6">
        <f t="shared" si="16"/>
        <v>372.86131347649996</v>
      </c>
      <c r="AU6">
        <f t="shared" si="17"/>
        <v>2720.0588535190341</v>
      </c>
      <c r="AW6">
        <v>3</v>
      </c>
      <c r="AX6">
        <f>(R6*SUMPRODUCT(K7:$K$23, X7:$X$23)-$AZ$3*SUMPRODUCT(K6:$K$22, W7:$W$23))/Z6</f>
        <v>597.12767385815835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2.353459E-3</v>
      </c>
      <c r="O7">
        <f t="shared" si="29"/>
        <v>8581.2338894250752</v>
      </c>
      <c r="P7">
        <f t="shared" si="30"/>
        <v>429.06169447125376</v>
      </c>
      <c r="Q7" s="5">
        <f t="shared" si="31"/>
        <v>12.5</v>
      </c>
      <c r="R7">
        <f t="shared" si="0"/>
        <v>2000000</v>
      </c>
      <c r="S7">
        <f t="shared" si="1"/>
        <v>815.59386546716075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575.28434201177151</v>
      </c>
      <c r="AC7">
        <f t="shared" si="2"/>
        <v>776.05205315099374</v>
      </c>
      <c r="AE7">
        <f t="shared" si="3"/>
        <v>8165.1965033390215</v>
      </c>
      <c r="AF7">
        <f t="shared" si="4"/>
        <v>-408.25982516695109</v>
      </c>
      <c r="AG7">
        <f t="shared" si="5"/>
        <v>-11.893972079879518</v>
      </c>
      <c r="AH7">
        <f t="shared" si="6"/>
        <v>-4534.7357744075643</v>
      </c>
      <c r="AI7">
        <f t="shared" si="7"/>
        <v>3210.3069316846259</v>
      </c>
      <c r="AJ7">
        <f t="shared" si="8"/>
        <v>-200.76771113922223</v>
      </c>
      <c r="AK7">
        <f>G7*SUM(AB7, AE7:AF7)</f>
        <v>409.11205209102667</v>
      </c>
      <c r="AL7">
        <f t="shared" si="9"/>
        <v>3418.6512726364303</v>
      </c>
      <c r="AN7">
        <f t="shared" si="10"/>
        <v>5756.5575460683967</v>
      </c>
      <c r="AO7">
        <f t="shared" si="11"/>
        <v>-287.82787730341983</v>
      </c>
      <c r="AP7">
        <f t="shared" si="12"/>
        <v>-8.38538725934621</v>
      </c>
      <c r="AQ7">
        <f t="shared" si="13"/>
        <v>-3197.0409323176964</v>
      </c>
      <c r="AR7">
        <f t="shared" si="14"/>
        <v>2263.3033491879337</v>
      </c>
      <c r="AS7">
        <f t="shared" si="15"/>
        <v>-141.5435479223008</v>
      </c>
      <c r="AT7">
        <f t="shared" si="16"/>
        <v>288.4287070971356</v>
      </c>
      <c r="AU7">
        <f t="shared" si="17"/>
        <v>2410.1885083627685</v>
      </c>
      <c r="AW7">
        <v>4</v>
      </c>
      <c r="AX7">
        <f>(R7*SUMPRODUCT(K8:$K$23, X8:$X$23)-$AZ$3*SUMPRODUCT(K7:$K$22, W8:$W$23))/Z7</f>
        <v>815.59386546716075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2.358874E-3</v>
      </c>
      <c r="O8">
        <f t="shared" si="29"/>
        <v>8581.2338894250752</v>
      </c>
      <c r="P8">
        <f t="shared" si="30"/>
        <v>429.06169447125376</v>
      </c>
      <c r="Q8" s="5">
        <f t="shared" si="31"/>
        <v>12.5</v>
      </c>
      <c r="R8">
        <f t="shared" si="0"/>
        <v>2000000</v>
      </c>
      <c r="S8">
        <f t="shared" si="1"/>
        <v>918.2761006581253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776.05205315099374</v>
      </c>
      <c r="AC8">
        <f t="shared" si="2"/>
        <v>862.95738361769691</v>
      </c>
      <c r="AE8">
        <f t="shared" si="3"/>
        <v>8064.2838685690131</v>
      </c>
      <c r="AF8">
        <f t="shared" si="4"/>
        <v>-403.21419342845064</v>
      </c>
      <c r="AG8">
        <f t="shared" si="5"/>
        <v>-11.746975977584768</v>
      </c>
      <c r="AH8">
        <f t="shared" si="6"/>
        <v>-4489.0210393525949</v>
      </c>
      <c r="AI8">
        <f t="shared" si="7"/>
        <v>3160.3016598103823</v>
      </c>
      <c r="AJ8">
        <f t="shared" si="8"/>
        <v>-86.905330466703163</v>
      </c>
      <c r="AK8">
        <f t="shared" ref="AK8:AK23" si="32">G8*SUM(AB8:AB8, AE8:AF8)</f>
        <v>179.71069281261015</v>
      </c>
      <c r="AL8">
        <f t="shared" si="9"/>
        <v>3253.1070221562891</v>
      </c>
      <c r="AN8">
        <f t="shared" si="10"/>
        <v>5301.0843605433911</v>
      </c>
      <c r="AO8">
        <f t="shared" si="11"/>
        <v>-265.05421802716955</v>
      </c>
      <c r="AP8">
        <f t="shared" si="12"/>
        <v>-7.7219145126030249</v>
      </c>
      <c r="AQ8">
        <f t="shared" si="13"/>
        <v>-2950.8732100330863</v>
      </c>
      <c r="AR8">
        <f t="shared" si="14"/>
        <v>2077.4350179705316</v>
      </c>
      <c r="AS8">
        <f t="shared" si="15"/>
        <v>-57.12751382431729</v>
      </c>
      <c r="AT8">
        <f t="shared" si="16"/>
        <v>118.13343362135299</v>
      </c>
      <c r="AU8">
        <f t="shared" si="17"/>
        <v>2138.4409377675674</v>
      </c>
      <c r="AW8">
        <v>5</v>
      </c>
      <c r="AX8">
        <f>(R8*SUMPRODUCT(K9:$K$23, X9:$X$23)-$AZ$3*SUMPRODUCT(K8:$K$22, W9:$W$23))/Z8</f>
        <v>918.2761006581253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2.3678979999999998E-3</v>
      </c>
      <c r="O9">
        <f t="shared" si="29"/>
        <v>8581.2338894250752</v>
      </c>
      <c r="P9">
        <f t="shared" si="30"/>
        <v>429.06169447125376</v>
      </c>
      <c r="Q9" s="5">
        <f t="shared" si="31"/>
        <v>12.5</v>
      </c>
      <c r="R9">
        <f t="shared" si="0"/>
        <v>2000000</v>
      </c>
      <c r="S9">
        <f t="shared" si="1"/>
        <v>948.09893711524217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862.95738361769691</v>
      </c>
      <c r="AC9">
        <f t="shared" si="2"/>
        <v>879.96404037480897</v>
      </c>
      <c r="AE9">
        <f t="shared" si="3"/>
        <v>7964.5456282395071</v>
      </c>
      <c r="AF9">
        <f t="shared" si="4"/>
        <v>-398.22728141197535</v>
      </c>
      <c r="AG9">
        <f t="shared" si="5"/>
        <v>-11.60169057688555</v>
      </c>
      <c r="AH9">
        <f t="shared" si="6"/>
        <v>-4450.5025477393629</v>
      </c>
      <c r="AI9">
        <f t="shared" si="7"/>
        <v>3104.2141085112835</v>
      </c>
      <c r="AJ9">
        <f t="shared" si="8"/>
        <v>-17.006656757112069</v>
      </c>
      <c r="AK9">
        <f t="shared" si="32"/>
        <v>49.732726809626847</v>
      </c>
      <c r="AL9">
        <f t="shared" si="9"/>
        <v>3136.9401785637983</v>
      </c>
      <c r="AN9">
        <f t="shared" si="10"/>
        <v>4975.7851072826425</v>
      </c>
      <c r="AO9">
        <f t="shared" si="11"/>
        <v>-248.78925536413212</v>
      </c>
      <c r="AP9">
        <f t="shared" si="12"/>
        <v>-7.2480618338209775</v>
      </c>
      <c r="AQ9">
        <f t="shared" si="13"/>
        <v>-2780.4152717070792</v>
      </c>
      <c r="AR9">
        <f t="shared" si="14"/>
        <v>1939.3325183776101</v>
      </c>
      <c r="AS9">
        <f t="shared" si="15"/>
        <v>-10.624770497474165</v>
      </c>
      <c r="AT9">
        <f t="shared" si="16"/>
        <v>31.070116608597569</v>
      </c>
      <c r="AU9">
        <f t="shared" si="17"/>
        <v>1959.7778644887337</v>
      </c>
      <c r="AW9">
        <v>6</v>
      </c>
      <c r="AX9">
        <f>(R9*SUMPRODUCT(K10:$K$23, X10:$X$23)-$AZ$3*SUMPRODUCT(K9:$K$22, W10:$W$23))/Z9</f>
        <v>948.09893711524217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2.3778240000000002E-3</v>
      </c>
      <c r="O10">
        <f t="shared" si="29"/>
        <v>8581.2338894250752</v>
      </c>
      <c r="P10">
        <f t="shared" si="30"/>
        <v>429.06169447125376</v>
      </c>
      <c r="Q10" s="5">
        <f t="shared" si="31"/>
        <v>12.5</v>
      </c>
      <c r="R10">
        <f t="shared" si="0"/>
        <v>2000000</v>
      </c>
      <c r="S10">
        <f t="shared" si="1"/>
        <v>966.27614148893383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879.96404037480897</v>
      </c>
      <c r="AC10">
        <f t="shared" si="2"/>
        <v>885.73407933130875</v>
      </c>
      <c r="AE10">
        <f t="shared" si="3"/>
        <v>7865.9618842131895</v>
      </c>
      <c r="AF10">
        <f t="shared" si="4"/>
        <v>-393.29809421065949</v>
      </c>
      <c r="AG10">
        <f t="shared" si="5"/>
        <v>-11.458086892822404</v>
      </c>
      <c r="AH10">
        <f t="shared" si="6"/>
        <v>-4413.8845270867696</v>
      </c>
      <c r="AI10">
        <f t="shared" si="7"/>
        <v>3047.3211760229378</v>
      </c>
      <c r="AJ10">
        <f t="shared" si="8"/>
        <v>-5.7700389564997749</v>
      </c>
      <c r="AK10">
        <f t="shared" si="32"/>
        <v>34.245774104547095</v>
      </c>
      <c r="AL10">
        <f t="shared" si="9"/>
        <v>3075.7969111709854</v>
      </c>
      <c r="AN10">
        <f t="shared" si="10"/>
        <v>4669.0695629100965</v>
      </c>
      <c r="AO10">
        <f t="shared" si="11"/>
        <v>-233.45347814550485</v>
      </c>
      <c r="AP10">
        <f t="shared" si="12"/>
        <v>-6.8012794300245369</v>
      </c>
      <c r="AQ10">
        <f t="shared" si="13"/>
        <v>-2619.9890366850027</v>
      </c>
      <c r="AR10">
        <f t="shared" si="14"/>
        <v>1808.8257686495647</v>
      </c>
      <c r="AS10">
        <f t="shared" si="15"/>
        <v>-3.4249737877154027</v>
      </c>
      <c r="AT10">
        <f t="shared" si="16"/>
        <v>20.327571361710145</v>
      </c>
      <c r="AU10">
        <f t="shared" si="17"/>
        <v>1825.7283662235595</v>
      </c>
      <c r="AW10">
        <v>7</v>
      </c>
      <c r="AX10">
        <f>(R10*SUMPRODUCT(K11:$K$23, X11:$X$23)-$AZ$3*SUMPRODUCT(K10:$K$22, W11:$W$23))/Z10</f>
        <v>966.27614148893383</v>
      </c>
    </row>
    <row r="11" spans="1:52" x14ac:dyDescent="0.25">
      <c r="A11" t="s">
        <v>33</v>
      </c>
      <c r="C11" s="25">
        <f>AU25</f>
        <v>25966.54890564864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2.3886530000000001E-3</v>
      </c>
      <c r="O11">
        <f t="shared" si="29"/>
        <v>8581.2338894250752</v>
      </c>
      <c r="P11">
        <f t="shared" si="30"/>
        <v>429.06169447125376</v>
      </c>
      <c r="Q11" s="5">
        <f t="shared" si="31"/>
        <v>12.5</v>
      </c>
      <c r="R11">
        <f t="shared" si="0"/>
        <v>2000000</v>
      </c>
      <c r="S11">
        <f t="shared" si="1"/>
        <v>969.41582936012378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885.73407933130875</v>
      </c>
      <c r="AC11">
        <f t="shared" si="2"/>
        <v>877.60335812634003</v>
      </c>
      <c r="AE11">
        <f t="shared" si="3"/>
        <v>7768.5132119184464</v>
      </c>
      <c r="AF11">
        <f t="shared" si="4"/>
        <v>-388.42566059592235</v>
      </c>
      <c r="AG11">
        <f t="shared" si="5"/>
        <v>-11.316136630263379</v>
      </c>
      <c r="AH11">
        <f t="shared" si="6"/>
        <v>-4379.1029809281463</v>
      </c>
      <c r="AI11">
        <f t="shared" si="7"/>
        <v>2989.6684337641136</v>
      </c>
      <c r="AJ11">
        <f t="shared" si="8"/>
        <v>8.1307212049687223</v>
      </c>
      <c r="AK11">
        <f t="shared" si="32"/>
        <v>19.837971913569195</v>
      </c>
      <c r="AL11">
        <f t="shared" si="9"/>
        <v>3017.6371268826515</v>
      </c>
      <c r="AN11">
        <f t="shared" si="10"/>
        <v>4385.3790587373669</v>
      </c>
      <c r="AO11">
        <f t="shared" si="11"/>
        <v>-219.26895293686837</v>
      </c>
      <c r="AP11">
        <f t="shared" si="12"/>
        <v>-6.3880368418544222</v>
      </c>
      <c r="AQ11">
        <f t="shared" si="13"/>
        <v>-2472.0337064180922</v>
      </c>
      <c r="AR11">
        <f t="shared" si="14"/>
        <v>1687.6883625405521</v>
      </c>
      <c r="AS11">
        <f t="shared" si="15"/>
        <v>4.5898479582937224</v>
      </c>
      <c r="AT11">
        <f t="shared" si="16"/>
        <v>11.198671383362731</v>
      </c>
      <c r="AU11">
        <f t="shared" si="17"/>
        <v>1703.4768818822085</v>
      </c>
      <c r="AW11">
        <v>8</v>
      </c>
      <c r="AX11">
        <f>(R11*SUMPRODUCT(K12:$K$23, X12:$X$23)-$AZ$3*SUMPRODUCT(K11:$K$22, W12:$W$23))/Z11</f>
        <v>969.41582936012378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2.4012859999999999E-3</v>
      </c>
      <c r="O12">
        <f t="shared" si="29"/>
        <v>8581.2338894250752</v>
      </c>
      <c r="P12">
        <f t="shared" si="30"/>
        <v>429.06169447125376</v>
      </c>
      <c r="Q12" s="5">
        <f t="shared" si="31"/>
        <v>12.5</v>
      </c>
      <c r="R12">
        <f t="shared" si="0"/>
        <v>2000000</v>
      </c>
      <c r="S12">
        <f t="shared" si="1"/>
        <v>960.30538343210844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877.60335812634003</v>
      </c>
      <c r="AC12">
        <f t="shared" si="2"/>
        <v>858.57462471382678</v>
      </c>
      <c r="AE12">
        <f t="shared" si="3"/>
        <v>7672.1736577826678</v>
      </c>
      <c r="AF12">
        <f t="shared" si="4"/>
        <v>-383.60868288913338</v>
      </c>
      <c r="AG12">
        <f t="shared" si="5"/>
        <v>-11.175801983496408</v>
      </c>
      <c r="AH12">
        <f t="shared" si="6"/>
        <v>-4347.7248742941802</v>
      </c>
      <c r="AI12">
        <f t="shared" si="7"/>
        <v>2929.6642986158586</v>
      </c>
      <c r="AJ12">
        <f t="shared" si="8"/>
        <v>19.028733412513247</v>
      </c>
      <c r="AK12">
        <f t="shared" si="32"/>
        <v>18.782187165945711</v>
      </c>
      <c r="AL12">
        <f t="shared" si="9"/>
        <v>2967.4752191943176</v>
      </c>
      <c r="AN12">
        <f t="shared" si="10"/>
        <v>4117.30651089605</v>
      </c>
      <c r="AO12">
        <f t="shared" si="11"/>
        <v>-205.86532554480249</v>
      </c>
      <c r="AP12">
        <f t="shared" si="12"/>
        <v>-5.9975444148683801</v>
      </c>
      <c r="AQ12">
        <f t="shared" si="13"/>
        <v>-2333.2261143955484</v>
      </c>
      <c r="AR12">
        <f t="shared" si="14"/>
        <v>1572.2175265408307</v>
      </c>
      <c r="AS12">
        <f t="shared" si="15"/>
        <v>10.211855396934416</v>
      </c>
      <c r="AT12">
        <f t="shared" si="16"/>
        <v>10.079545244491532</v>
      </c>
      <c r="AU12">
        <f t="shared" si="17"/>
        <v>1592.5089271822567</v>
      </c>
      <c r="AW12">
        <v>9</v>
      </c>
      <c r="AX12">
        <f>(R12*SUMPRODUCT(K13:$K$23, X13:$X$23)-$AZ$3*SUMPRODUCT(K12:$K$22, W13:$W$23))/Z12</f>
        <v>960.30538343210844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2.4148220000000001E-3</v>
      </c>
      <c r="O13">
        <f t="shared" si="29"/>
        <v>8581.2338894250752</v>
      </c>
      <c r="P13">
        <f t="shared" si="30"/>
        <v>429.06169447125376</v>
      </c>
      <c r="Q13" s="5">
        <f t="shared" si="31"/>
        <v>12.5</v>
      </c>
      <c r="R13">
        <f t="shared" si="0"/>
        <v>2000000</v>
      </c>
      <c r="S13">
        <f t="shared" si="1"/>
        <v>937.68411979742655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858.57462471382678</v>
      </c>
      <c r="AC13">
        <f t="shared" si="2"/>
        <v>827.94180058425809</v>
      </c>
      <c r="AE13">
        <f t="shared" si="3"/>
        <v>7576.9249874682073</v>
      </c>
      <c r="AF13">
        <f t="shared" si="4"/>
        <v>-378.84624937341039</v>
      </c>
      <c r="AG13">
        <f t="shared" si="5"/>
        <v>-11.037056391164054</v>
      </c>
      <c r="AH13">
        <f t="shared" si="6"/>
        <v>-4318.0115995825217</v>
      </c>
      <c r="AI13">
        <f t="shared" si="7"/>
        <v>2869.0300821211113</v>
      </c>
      <c r="AJ13">
        <f t="shared" si="8"/>
        <v>30.632824129568689</v>
      </c>
      <c r="AK13">
        <f t="shared" si="32"/>
        <v>16.113306725617246</v>
      </c>
      <c r="AL13">
        <f t="shared" si="9"/>
        <v>2915.7762129762973</v>
      </c>
      <c r="AN13">
        <f t="shared" si="10"/>
        <v>3866.3030174420783</v>
      </c>
      <c r="AO13">
        <f t="shared" si="11"/>
        <v>-193.31515087210391</v>
      </c>
      <c r="AP13">
        <f t="shared" si="12"/>
        <v>-5.631915915680036</v>
      </c>
      <c r="AQ13">
        <f t="shared" si="13"/>
        <v>-2203.3663134355861</v>
      </c>
      <c r="AR13">
        <f t="shared" si="14"/>
        <v>1463.9896372187081</v>
      </c>
      <c r="AS13">
        <f t="shared" si="15"/>
        <v>15.631114279316453</v>
      </c>
      <c r="AT13">
        <f t="shared" si="16"/>
        <v>8.2221912606053884</v>
      </c>
      <c r="AU13">
        <f t="shared" si="17"/>
        <v>1487.8429427586302</v>
      </c>
      <c r="AW13">
        <v>10</v>
      </c>
      <c r="AX13">
        <f>(R13*SUMPRODUCT(K14:$K$23, X14:$X$23)-$AZ$3*SUMPRODUCT(K13:$K$22, W14:$W$23))/Z13</f>
        <v>937.68411979742655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2.4301629999999999E-3</v>
      </c>
      <c r="O14">
        <f t="shared" si="29"/>
        <v>8581.2338894250752</v>
      </c>
      <c r="P14">
        <f t="shared" si="30"/>
        <v>429.06169447125376</v>
      </c>
      <c r="Q14" s="5">
        <f t="shared" si="31"/>
        <v>12.5</v>
      </c>
      <c r="R14">
        <f t="shared" si="0"/>
        <v>2000000</v>
      </c>
      <c r="S14">
        <f t="shared" si="1"/>
        <v>900.7429070619188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827.94180058425809</v>
      </c>
      <c r="AC14">
        <f t="shared" si="2"/>
        <v>785.43801351912771</v>
      </c>
      <c r="AE14">
        <f t="shared" si="3"/>
        <v>7482.7425748352043</v>
      </c>
      <c r="AF14">
        <f t="shared" si="4"/>
        <v>-374.13712874176019</v>
      </c>
      <c r="AG14">
        <f t="shared" si="5"/>
        <v>-10.899863981181692</v>
      </c>
      <c r="AH14">
        <f t="shared" si="6"/>
        <v>-4291.4953713152654</v>
      </c>
      <c r="AI14">
        <f t="shared" si="7"/>
        <v>2806.2102107969968</v>
      </c>
      <c r="AJ14">
        <f t="shared" si="8"/>
        <v>42.503787065130382</v>
      </c>
      <c r="AK14">
        <f t="shared" si="32"/>
        <v>14.285785044019864</v>
      </c>
      <c r="AL14">
        <f t="shared" si="9"/>
        <v>2862.9997829061472</v>
      </c>
      <c r="AN14">
        <f t="shared" si="10"/>
        <v>3631.5809784362568</v>
      </c>
      <c r="AO14">
        <f t="shared" si="11"/>
        <v>-181.57904892181284</v>
      </c>
      <c r="AP14">
        <f t="shared" si="12"/>
        <v>-5.2900040734695049</v>
      </c>
      <c r="AQ14">
        <f t="shared" si="13"/>
        <v>-2082.780852561802</v>
      </c>
      <c r="AR14">
        <f t="shared" si="14"/>
        <v>1361.9310728791727</v>
      </c>
      <c r="AS14">
        <f t="shared" si="15"/>
        <v>20.628258031532237</v>
      </c>
      <c r="AT14">
        <f t="shared" si="16"/>
        <v>6.9332847828236668</v>
      </c>
      <c r="AU14">
        <f t="shared" si="17"/>
        <v>1389.4926156935287</v>
      </c>
      <c r="AW14">
        <v>11</v>
      </c>
      <c r="AX14">
        <f>(R14*SUMPRODUCT(K15:$K$23, X15:$X$23)-$AZ$3*SUMPRODUCT(K14:$K$22, W15:$W$23))/Z14</f>
        <v>900.7429070619188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2.4518209999999999E-3</v>
      </c>
      <c r="O15">
        <f t="shared" si="29"/>
        <v>8581.2338894250752</v>
      </c>
      <c r="P15">
        <f t="shared" si="30"/>
        <v>429.06169447125376</v>
      </c>
      <c r="Q15" s="5">
        <f t="shared" si="31"/>
        <v>12.5</v>
      </c>
      <c r="R15">
        <f t="shared" si="0"/>
        <v>2000000</v>
      </c>
      <c r="S15">
        <f t="shared" si="1"/>
        <v>846.58130855862134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785.43801351912771</v>
      </c>
      <c r="AC15">
        <f t="shared" si="2"/>
        <v>729.01763407628823</v>
      </c>
      <c r="AE15">
        <f t="shared" si="3"/>
        <v>7389.5688037042764</v>
      </c>
      <c r="AF15">
        <f t="shared" si="4"/>
        <v>-369.47844018521386</v>
      </c>
      <c r="AG15">
        <f t="shared" si="5"/>
        <v>-10.76414082596367</v>
      </c>
      <c r="AH15">
        <f t="shared" si="6"/>
        <v>-4275.9224649927801</v>
      </c>
      <c r="AI15">
        <f t="shared" si="7"/>
        <v>2733.4037577003191</v>
      </c>
      <c r="AJ15">
        <f t="shared" si="8"/>
        <v>56.420379442839476</v>
      </c>
      <c r="AK15">
        <f t="shared" si="32"/>
        <v>32.002666345856582</v>
      </c>
      <c r="AL15">
        <f t="shared" si="9"/>
        <v>2821.8268034890152</v>
      </c>
      <c r="AN15">
        <f t="shared" si="10"/>
        <v>3409.4126648405395</v>
      </c>
      <c r="AO15">
        <f t="shared" si="11"/>
        <v>-170.47063324202699</v>
      </c>
      <c r="AP15">
        <f t="shared" si="12"/>
        <v>-4.9663788284603019</v>
      </c>
      <c r="AQ15">
        <f t="shared" si="13"/>
        <v>-1972.8328666098412</v>
      </c>
      <c r="AR15">
        <f t="shared" si="14"/>
        <v>1261.142786160211</v>
      </c>
      <c r="AS15">
        <f t="shared" si="15"/>
        <v>26.031337055972529</v>
      </c>
      <c r="AT15">
        <f t="shared" si="16"/>
        <v>14.765448275349197</v>
      </c>
      <c r="AU15">
        <f t="shared" si="17"/>
        <v>1301.9395714915329</v>
      </c>
      <c r="AW15">
        <v>12</v>
      </c>
      <c r="AX15">
        <f>(R15*SUMPRODUCT(K16:$K$23, X16:$X$23)-$AZ$3*SUMPRODUCT(K15:$K$22, W16:$W$23))/Z15</f>
        <v>846.58130855862134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2.4770880000000001E-3</v>
      </c>
      <c r="O16">
        <f t="shared" si="29"/>
        <v>8581.2338894250752</v>
      </c>
      <c r="P16">
        <f t="shared" si="30"/>
        <v>429.06169447125376</v>
      </c>
      <c r="Q16" s="5">
        <f t="shared" si="31"/>
        <v>12.5</v>
      </c>
      <c r="R16">
        <f t="shared" si="0"/>
        <v>2000000</v>
      </c>
      <c r="S16">
        <f t="shared" si="1"/>
        <v>778.38634403460628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729.01763407628823</v>
      </c>
      <c r="AC16">
        <f t="shared" si="2"/>
        <v>661.92951546048971</v>
      </c>
      <c r="AE16">
        <f t="shared" si="3"/>
        <v>7297.3685034584041</v>
      </c>
      <c r="AF16">
        <f t="shared" si="4"/>
        <v>-364.86842517292018</v>
      </c>
      <c r="AG16">
        <f t="shared" si="5"/>
        <v>-10.629835693633728</v>
      </c>
      <c r="AH16">
        <f t="shared" si="6"/>
        <v>-4266.1958512487518</v>
      </c>
      <c r="AI16">
        <f t="shared" si="7"/>
        <v>2655.6743913430983</v>
      </c>
      <c r="AJ16">
        <f t="shared" si="8"/>
        <v>67.088118615798521</v>
      </c>
      <c r="AK16">
        <f t="shared" si="32"/>
        <v>54.396775757768587</v>
      </c>
      <c r="AL16">
        <f t="shared" si="9"/>
        <v>2777.1592857166652</v>
      </c>
      <c r="AN16">
        <f t="shared" si="10"/>
        <v>3192.2566824623209</v>
      </c>
      <c r="AO16">
        <f t="shared" si="11"/>
        <v>-159.61283412311604</v>
      </c>
      <c r="AP16">
        <f t="shared" si="12"/>
        <v>-4.6500548807966871</v>
      </c>
      <c r="AQ16">
        <f t="shared" si="13"/>
        <v>-1866.2607223943226</v>
      </c>
      <c r="AR16">
        <f t="shared" si="14"/>
        <v>1161.7330710640856</v>
      </c>
      <c r="AS16">
        <f t="shared" si="15"/>
        <v>29.34790738108001</v>
      </c>
      <c r="AT16">
        <f t="shared" si="16"/>
        <v>23.796039741565036</v>
      </c>
      <c r="AU16">
        <f t="shared" si="17"/>
        <v>1214.8770181867305</v>
      </c>
      <c r="AW16">
        <v>13</v>
      </c>
      <c r="AX16">
        <f>(R16*SUMPRODUCT(K17:$K$23, X17:$X$23)-$AZ$3*SUMPRODUCT(K16:$K$22, W17:$W$23))/Z16</f>
        <v>778.38634403460628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2.5023549999999999E-3</v>
      </c>
      <c r="O17">
        <f t="shared" si="29"/>
        <v>8581.2338894250752</v>
      </c>
      <c r="P17">
        <f t="shared" si="30"/>
        <v>429.06169447125376</v>
      </c>
      <c r="Q17" s="5">
        <f t="shared" si="31"/>
        <v>12.5</v>
      </c>
      <c r="R17">
        <f t="shared" si="0"/>
        <v>2000000</v>
      </c>
      <c r="S17">
        <f t="shared" si="1"/>
        <v>706.07374446846438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661.92951546048971</v>
      </c>
      <c r="AC17">
        <f t="shared" si="2"/>
        <v>592.92896938540889</v>
      </c>
      <c r="AE17">
        <f t="shared" si="3"/>
        <v>7206.134211862347</v>
      </c>
      <c r="AF17">
        <f t="shared" si="4"/>
        <v>-360.30671059311737</v>
      </c>
      <c r="AG17">
        <f t="shared" si="5"/>
        <v>-10.496937714200246</v>
      </c>
      <c r="AH17">
        <f t="shared" si="6"/>
        <v>-4255.9395995428522</v>
      </c>
      <c r="AI17">
        <f t="shared" si="7"/>
        <v>2579.3909640121765</v>
      </c>
      <c r="AJ17">
        <f t="shared" si="8"/>
        <v>69.00054607508082</v>
      </c>
      <c r="AK17">
        <f t="shared" si="32"/>
        <v>103.60704683087012</v>
      </c>
      <c r="AL17">
        <f t="shared" si="9"/>
        <v>2751.9985569181276</v>
      </c>
      <c r="AN17">
        <f t="shared" si="10"/>
        <v>2969.1494359678386</v>
      </c>
      <c r="AO17">
        <f t="shared" si="11"/>
        <v>-148.45747179839194</v>
      </c>
      <c r="AP17">
        <f t="shared" si="12"/>
        <v>-4.3250619232433678</v>
      </c>
      <c r="AQ17">
        <f t="shared" si="13"/>
        <v>-1753.5783111969097</v>
      </c>
      <c r="AR17">
        <f t="shared" si="14"/>
        <v>1062.7885910492932</v>
      </c>
      <c r="AS17">
        <f t="shared" si="15"/>
        <v>28.430352035776458</v>
      </c>
      <c r="AT17">
        <f t="shared" si="16"/>
        <v>42.689297148223552</v>
      </c>
      <c r="AU17">
        <f t="shared" si="17"/>
        <v>1133.9082402332933</v>
      </c>
      <c r="AW17">
        <v>14</v>
      </c>
      <c r="AX17">
        <f>(R17*SUMPRODUCT(K18:$K$23, X18:$X$23)-$AZ$3*SUMPRODUCT(K17:$K$22, W18:$W$23))/Z17</f>
        <v>706.07374446846438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2.5285250000000002E-3</v>
      </c>
      <c r="O18">
        <f t="shared" si="29"/>
        <v>8581.2338894250752</v>
      </c>
      <c r="P18">
        <f t="shared" si="30"/>
        <v>429.06169447125376</v>
      </c>
      <c r="Q18" s="5">
        <f t="shared" si="31"/>
        <v>12.5</v>
      </c>
      <c r="R18">
        <f t="shared" si="0"/>
        <v>2000000</v>
      </c>
      <c r="S18">
        <f t="shared" si="1"/>
        <v>632.66860732678902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592.92896938540889</v>
      </c>
      <c r="AC18">
        <f t="shared" si="2"/>
        <v>524.63039927096452</v>
      </c>
      <c r="AE18">
        <f t="shared" si="3"/>
        <v>7115.8519792356747</v>
      </c>
      <c r="AF18">
        <f t="shared" si="4"/>
        <v>-355.79259896178371</v>
      </c>
      <c r="AG18">
        <f t="shared" si="5"/>
        <v>-10.365426567624446</v>
      </c>
      <c r="AH18">
        <f t="shared" si="6"/>
        <v>-4246.6831094077088</v>
      </c>
      <c r="AI18">
        <f t="shared" si="7"/>
        <v>2503.0108442985584</v>
      </c>
      <c r="AJ18">
        <f t="shared" si="8"/>
        <v>68.298570114444374</v>
      </c>
      <c r="AK18">
        <f t="shared" si="32"/>
        <v>158.8245483526409</v>
      </c>
      <c r="AL18">
        <f t="shared" si="9"/>
        <v>2730.1339627656434</v>
      </c>
      <c r="AN18">
        <f t="shared" si="10"/>
        <v>2739.8844715732921</v>
      </c>
      <c r="AO18">
        <f t="shared" si="11"/>
        <v>-136.99422357866459</v>
      </c>
      <c r="AP18">
        <f t="shared" si="12"/>
        <v>-3.9910992213918939</v>
      </c>
      <c r="AQ18">
        <f t="shared" si="13"/>
        <v>-1635.1409699233998</v>
      </c>
      <c r="AR18">
        <f t="shared" si="14"/>
        <v>963.7581788498361</v>
      </c>
      <c r="AS18">
        <f t="shared" si="15"/>
        <v>26.297650967625358</v>
      </c>
      <c r="AT18">
        <f t="shared" si="16"/>
        <v>61.153733243167274</v>
      </c>
      <c r="AU18">
        <f t="shared" si="17"/>
        <v>1051.2095630606286</v>
      </c>
      <c r="AW18">
        <v>15</v>
      </c>
      <c r="AX18">
        <f>(R18*SUMPRODUCT(K19:$K$23, X19:$X$23)-$AZ$3*SUMPRODUCT(K18:$K$22, W19:$W$23))/Z18</f>
        <v>632.66860732678902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2.5601090000000001E-3</v>
      </c>
      <c r="O19">
        <f t="shared" si="29"/>
        <v>8581.2338894250752</v>
      </c>
      <c r="P19">
        <f t="shared" si="30"/>
        <v>429.06169447125376</v>
      </c>
      <c r="Q19" s="5">
        <f t="shared" si="31"/>
        <v>12.5</v>
      </c>
      <c r="R19">
        <f t="shared" si="0"/>
        <v>2000000</v>
      </c>
      <c r="S19">
        <f t="shared" si="1"/>
        <v>546.46366425811811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524.63039927096452</v>
      </c>
      <c r="AC19">
        <f t="shared" si="2"/>
        <v>447.45475154358701</v>
      </c>
      <c r="AE19">
        <f t="shared" si="3"/>
        <v>7026.4761027486084</v>
      </c>
      <c r="AF19">
        <f t="shared" si="4"/>
        <v>-351.32380513743044</v>
      </c>
      <c r="AG19">
        <f t="shared" si="5"/>
        <v>-10.235235680103587</v>
      </c>
      <c r="AH19">
        <f t="shared" si="6"/>
        <v>-4245.8594951383129</v>
      </c>
      <c r="AI19">
        <f t="shared" si="7"/>
        <v>2419.0575667927615</v>
      </c>
      <c r="AJ19">
        <f t="shared" si="8"/>
        <v>77.175647727377509</v>
      </c>
      <c r="AK19">
        <f t="shared" si="32"/>
        <v>160.55515414047179</v>
      </c>
      <c r="AL19">
        <f t="shared" si="9"/>
        <v>2656.7883686606106</v>
      </c>
      <c r="AN19">
        <f t="shared" si="10"/>
        <v>2520.4688130826571</v>
      </c>
      <c r="AO19">
        <f t="shared" si="11"/>
        <v>-126.02344065413286</v>
      </c>
      <c r="AP19">
        <f t="shared" si="12"/>
        <v>-3.6714836781641482</v>
      </c>
      <c r="AQ19">
        <f t="shared" si="13"/>
        <v>-1523.033208358991</v>
      </c>
      <c r="AR19">
        <f t="shared" si="14"/>
        <v>867.74068039136887</v>
      </c>
      <c r="AS19">
        <f t="shared" si="15"/>
        <v>27.683693843378592</v>
      </c>
      <c r="AT19">
        <f t="shared" si="16"/>
        <v>57.592775222339114</v>
      </c>
      <c r="AU19">
        <f t="shared" si="17"/>
        <v>953.01714945708659</v>
      </c>
      <c r="AW19">
        <v>16</v>
      </c>
      <c r="AX19">
        <f>(R19*SUMPRODUCT(K20:$K$23, X20:$X$23)-$AZ$3*SUMPRODUCT(K19:$K$22, W20:$W$23))/Z19</f>
        <v>546.46366425811811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2.5907899999999999E-3</v>
      </c>
      <c r="O20">
        <f t="shared" si="29"/>
        <v>8581.2338894250752</v>
      </c>
      <c r="P20">
        <f t="shared" si="30"/>
        <v>429.06169447125376</v>
      </c>
      <c r="Q20" s="5">
        <f t="shared" si="31"/>
        <v>12.5</v>
      </c>
      <c r="R20">
        <f t="shared" si="0"/>
        <v>2000000</v>
      </c>
      <c r="S20">
        <f t="shared" si="1"/>
        <v>413.08428151692164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447.45475154358701</v>
      </c>
      <c r="AC20">
        <f t="shared" si="2"/>
        <v>333.98247427030265</v>
      </c>
      <c r="AE20">
        <f t="shared" si="3"/>
        <v>6938.0072176988824</v>
      </c>
      <c r="AF20">
        <f t="shared" si="4"/>
        <v>-346.90036088494412</v>
      </c>
      <c r="AG20">
        <f t="shared" si="5"/>
        <v>-10.106365977054896</v>
      </c>
      <c r="AH20">
        <f t="shared" si="6"/>
        <v>-4242.7753996248912</v>
      </c>
      <c r="AI20">
        <f t="shared" si="7"/>
        <v>2338.2250912119916</v>
      </c>
      <c r="AJ20">
        <f t="shared" si="8"/>
        <v>113.47227727328436</v>
      </c>
      <c r="AK20">
        <f t="shared" si="32"/>
        <v>30.265814915937359</v>
      </c>
      <c r="AL20">
        <f t="shared" si="9"/>
        <v>2481.9631834012134</v>
      </c>
      <c r="AN20">
        <f t="shared" si="10"/>
        <v>2360.5559324249111</v>
      </c>
      <c r="AO20">
        <f t="shared" si="11"/>
        <v>-118.02779662124556</v>
      </c>
      <c r="AP20">
        <f t="shared" si="12"/>
        <v>-3.4385438662467567</v>
      </c>
      <c r="AQ20">
        <f t="shared" si="13"/>
        <v>-1443.5425512360264</v>
      </c>
      <c r="AR20">
        <f t="shared" si="14"/>
        <v>795.54704070139223</v>
      </c>
      <c r="AS20">
        <f t="shared" si="15"/>
        <v>38.607290087549913</v>
      </c>
      <c r="AT20">
        <f t="shared" si="16"/>
        <v>10.297502828656045</v>
      </c>
      <c r="AU20">
        <f t="shared" si="17"/>
        <v>844.45183361759825</v>
      </c>
      <c r="AW20">
        <v>17</v>
      </c>
      <c r="AX20">
        <f>(R20*SUMPRODUCT(K21:$K$23, X21:$X$23)-$AZ$3*SUMPRODUCT(K20:$K$22, W21:$W$23))/Z20</f>
        <v>413.08428151692164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2.625984E-3</v>
      </c>
      <c r="O21">
        <f t="shared" si="29"/>
        <v>8581.2338894250752</v>
      </c>
      <c r="P21">
        <f t="shared" si="30"/>
        <v>429.06169447125376</v>
      </c>
      <c r="Q21" s="5">
        <f t="shared" si="31"/>
        <v>12.5</v>
      </c>
      <c r="R21">
        <f t="shared" si="0"/>
        <v>2000000</v>
      </c>
      <c r="S21">
        <f t="shared" si="1"/>
        <v>257.33878284180065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333.98247427030265</v>
      </c>
      <c r="AC21">
        <f t="shared" si="2"/>
        <v>205.43382130862256</v>
      </c>
      <c r="AE21">
        <f t="shared" si="3"/>
        <v>6850.4080495763328</v>
      </c>
      <c r="AF21">
        <f t="shared" si="4"/>
        <v>-342.52040247881661</v>
      </c>
      <c r="AG21">
        <f t="shared" si="5"/>
        <v>-9.9787631619304573</v>
      </c>
      <c r="AH21">
        <f t="shared" si="6"/>
        <v>-4246.2648566224834</v>
      </c>
      <c r="AI21">
        <f t="shared" si="7"/>
        <v>2251.6440273131029</v>
      </c>
      <c r="AJ21">
        <f t="shared" si="8"/>
        <v>128.54865296168009</v>
      </c>
      <c r="AK21">
        <f t="shared" si="32"/>
        <v>10.946992194188512</v>
      </c>
      <c r="AL21">
        <f t="shared" si="9"/>
        <v>2391.1396724689716</v>
      </c>
      <c r="AN21">
        <f t="shared" si="10"/>
        <v>2217.0185398944259</v>
      </c>
      <c r="AO21">
        <f t="shared" si="11"/>
        <v>-110.85092699472128</v>
      </c>
      <c r="AP21">
        <f t="shared" si="12"/>
        <v>-3.22945768706195</v>
      </c>
      <c r="AQ21">
        <f t="shared" si="13"/>
        <v>-1374.2317018643012</v>
      </c>
      <c r="AR21">
        <f t="shared" si="14"/>
        <v>728.70645334834171</v>
      </c>
      <c r="AS21">
        <f t="shared" si="15"/>
        <v>41.602594302703608</v>
      </c>
      <c r="AT21">
        <f t="shared" si="16"/>
        <v>3.5428086144585889</v>
      </c>
      <c r="AU21">
        <f t="shared" si="17"/>
        <v>773.8518562655039</v>
      </c>
      <c r="AW21">
        <v>18</v>
      </c>
      <c r="AX21">
        <f>(R21*SUMPRODUCT(K22:$K$23, X22:$X$23)-$AZ$3*SUMPRODUCT(K21:$K$22, W22:$W$23))/Z21</f>
        <v>257.33878284180065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2.663885E-3</v>
      </c>
      <c r="O22">
        <f t="shared" si="29"/>
        <v>8581.2338894250752</v>
      </c>
      <c r="P22">
        <f t="shared" si="30"/>
        <v>429.06169447125376</v>
      </c>
      <c r="Q22" s="5">
        <f t="shared" si="31"/>
        <v>12.5</v>
      </c>
      <c r="R22">
        <f t="shared" si="0"/>
        <v>2000000</v>
      </c>
      <c r="S22">
        <f t="shared" si="1"/>
        <v>112.86036748554523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205.43382130862256</v>
      </c>
      <c r="AC22">
        <f t="shared" si="2"/>
        <v>88.9555778498991</v>
      </c>
      <c r="AE22">
        <f t="shared" si="3"/>
        <v>6763.6552698334235</v>
      </c>
      <c r="AF22">
        <f t="shared" si="4"/>
        <v>-338.18276349167115</v>
      </c>
      <c r="AG22">
        <f t="shared" si="5"/>
        <v>-9.8523932528055322</v>
      </c>
      <c r="AH22">
        <f t="shared" si="6"/>
        <v>-4253.1644008990579</v>
      </c>
      <c r="AI22">
        <f t="shared" si="7"/>
        <v>2162.4557121898897</v>
      </c>
      <c r="AJ22">
        <f t="shared" si="8"/>
        <v>116.47824345872345</v>
      </c>
      <c r="AK22">
        <f t="shared" si="32"/>
        <v>139.24903288065789</v>
      </c>
      <c r="AL22">
        <f t="shared" si="9"/>
        <v>2418.1829885292709</v>
      </c>
      <c r="AN22">
        <f t="shared" si="10"/>
        <v>2045.74062809564</v>
      </c>
      <c r="AO22">
        <f t="shared" si="11"/>
        <v>-102.287031404782</v>
      </c>
      <c r="AP22">
        <f t="shared" si="12"/>
        <v>-2.9799628096267576</v>
      </c>
      <c r="AQ22">
        <f t="shared" si="13"/>
        <v>-1286.4155350577976</v>
      </c>
      <c r="AR22">
        <f t="shared" si="14"/>
        <v>654.05809882343397</v>
      </c>
      <c r="AS22">
        <f t="shared" si="15"/>
        <v>35.230103461289254</v>
      </c>
      <c r="AT22">
        <f t="shared" si="16"/>
        <v>42.11737479547849</v>
      </c>
      <c r="AU22">
        <f t="shared" si="17"/>
        <v>731.40557708020174</v>
      </c>
      <c r="AW22">
        <v>19</v>
      </c>
      <c r="AX22">
        <f>(R22*SUMPRODUCT(K23:$K$23, X23:$X$23)-$AZ$3*SUMPRODUCT(K22:$K$22, W23:$W$23))/Z22</f>
        <v>112.86036748554523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2.7053950000000002E-3</v>
      </c>
      <c r="O23">
        <f t="shared" si="29"/>
        <v>8581.2338894250752</v>
      </c>
      <c r="P23">
        <f t="shared" si="30"/>
        <v>429.06169447125376</v>
      </c>
      <c r="Q23" s="5">
        <f t="shared" si="31"/>
        <v>12.5</v>
      </c>
      <c r="R23">
        <f t="shared" si="0"/>
        <v>2000000</v>
      </c>
      <c r="S23">
        <f t="shared" si="1"/>
        <v>114.31275620668993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88.9555778498991</v>
      </c>
      <c r="AC23">
        <f t="shared" si="2"/>
        <v>88.9555778498991</v>
      </c>
      <c r="AE23">
        <f t="shared" si="3"/>
        <v>6677.7203579863581</v>
      </c>
      <c r="AF23">
        <f t="shared" si="4"/>
        <v>-333.88601789931789</v>
      </c>
      <c r="AG23">
        <f t="shared" si="5"/>
        <v>-9.7272147048333029</v>
      </c>
      <c r="AH23">
        <f t="shared" si="6"/>
        <v>-4264.7384710678125</v>
      </c>
      <c r="AI23">
        <f t="shared" si="7"/>
        <v>2069.368654314394</v>
      </c>
      <c r="AJ23">
        <f t="shared" si="8"/>
        <v>0</v>
      </c>
      <c r="AK23">
        <f t="shared" si="32"/>
        <v>450.29529425558576</v>
      </c>
      <c r="AL23">
        <f t="shared" si="9"/>
        <v>2519.6639485699798</v>
      </c>
      <c r="AN23">
        <f t="shared" si="10"/>
        <v>1829.6482338510161</v>
      </c>
      <c r="AO23">
        <f t="shared" si="11"/>
        <v>-91.482411692550812</v>
      </c>
      <c r="AP23">
        <f t="shared" si="12"/>
        <v>-2.6651881556709305</v>
      </c>
      <c r="AQ23">
        <f t="shared" si="13"/>
        <v>-1168.5082323181714</v>
      </c>
      <c r="AR23">
        <f t="shared" si="14"/>
        <v>566.99240168462291</v>
      </c>
      <c r="AS23">
        <f t="shared" si="15"/>
        <v>0</v>
      </c>
      <c r="AT23">
        <f t="shared" si="16"/>
        <v>123.37773157284393</v>
      </c>
      <c r="AU23">
        <f t="shared" si="17"/>
        <v>690.37013325746682</v>
      </c>
      <c r="AW23">
        <v>20</v>
      </c>
      <c r="AX23">
        <f>(R23*SUMPRODUCT(K$23:$K24, X$23:$X24)-$AZ$3*SUMPRODUCT(K$22:$K23, W$23:$W24))/Z23</f>
        <v>114.31275620668993</v>
      </c>
    </row>
    <row r="25" spans="5:50" x14ac:dyDescent="0.25">
      <c r="AN25" s="6">
        <f t="shared" ref="AN25:AU25" si="33">SUM(AN3:AN23)</f>
        <v>82235.865283753912</v>
      </c>
      <c r="AO25" s="6">
        <f t="shared" si="33"/>
        <v>-10547.7186812565</v>
      </c>
      <c r="AP25" s="6">
        <f t="shared" si="33"/>
        <v>-233.10782490941332</v>
      </c>
      <c r="AQ25" s="6">
        <f t="shared" si="33"/>
        <v>-46626.941455309796</v>
      </c>
      <c r="AR25" s="6">
        <f t="shared" si="33"/>
        <v>24828.097322278198</v>
      </c>
      <c r="AS25" s="6">
        <f t="shared" si="33"/>
        <v>-394.45220252602155</v>
      </c>
      <c r="AT25" s="6">
        <f t="shared" si="33"/>
        <v>1532.9037858964691</v>
      </c>
      <c r="AU25" s="7">
        <f t="shared" si="33"/>
        <v>25966.54890564864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5CBBB-493D-40D5-AC84-333F8AC91742}">
  <sheetPr codeName="Sheet7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'T.35.04.F'!C3*(1+C12)</f>
        <v>9466.5207230167234</v>
      </c>
      <c r="K3">
        <v>1</v>
      </c>
      <c r="L3" s="2">
        <v>0</v>
      </c>
      <c r="O3">
        <f>$C$3</f>
        <v>9466.5207230167234</v>
      </c>
      <c r="P3">
        <f>O3*B5</f>
        <v>7573.2165784133795</v>
      </c>
      <c r="Q3" s="5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9466.5207230167234</v>
      </c>
      <c r="AF3">
        <f t="shared" ref="AF3:AF23" si="4">-$Z3*P3</f>
        <v>-7573.2165784133795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1767.4865887033438</v>
      </c>
      <c r="AJ3">
        <f t="shared" ref="AJ3:AJ23" si="8">AB3-AC3</f>
        <v>0</v>
      </c>
      <c r="AL3">
        <f t="shared" ref="AL3:AL23" si="9">SUM(AI3:AK3)</f>
        <v>1767.4865887033438</v>
      </c>
      <c r="AN3">
        <f t="shared" ref="AN3:AN23" si="10">AE3*$K3</f>
        <v>9466.5207230167234</v>
      </c>
      <c r="AO3">
        <f t="shared" ref="AO3:AO23" si="11">AF3*$K3</f>
        <v>-7573.2165784133795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1767.4865887033438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1767.4865887033438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4956.3253000782106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2.4148220000000001E-3</v>
      </c>
      <c r="R4">
        <f t="shared" si="0"/>
        <v>2000000</v>
      </c>
      <c r="S4">
        <f t="shared" si="1"/>
        <v>430.62347313887432</v>
      </c>
      <c r="U4">
        <f t="shared" ref="U4:U23" si="21">M4</f>
        <v>2.4148220000000001E-3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2.4148220000000001E-3</v>
      </c>
      <c r="Y4">
        <f t="shared" ref="Y4:Y23" si="25">V4*W4</f>
        <v>0.01</v>
      </c>
      <c r="Z4">
        <f t="shared" ref="Z4:Z23" si="26">MAX(0, W4-X4-Y4)</f>
        <v>0.98758517800000001</v>
      </c>
      <c r="AB4">
        <f t="shared" ref="AB4:AB23" si="27">AC3</f>
        <v>0</v>
      </c>
      <c r="AC4">
        <f t="shared" si="2"/>
        <v>425.27735937083344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-4829.6440000000002</v>
      </c>
      <c r="AI4">
        <f t="shared" si="7"/>
        <v>-4829.6440000000002</v>
      </c>
      <c r="AJ4">
        <f t="shared" si="8"/>
        <v>-425.27735937083344</v>
      </c>
      <c r="AK4">
        <f>G4*MAX(0, SUM(AB4, AE4:AF4))</f>
        <v>0</v>
      </c>
      <c r="AL4">
        <f t="shared" si="9"/>
        <v>-5254.9213593708337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-4531.0479407073835</v>
      </c>
      <c r="AR4">
        <f t="shared" si="14"/>
        <v>-4531.0479407073835</v>
      </c>
      <c r="AS4">
        <f t="shared" si="15"/>
        <v>-398.98429437173598</v>
      </c>
      <c r="AT4">
        <f t="shared" si="16"/>
        <v>0</v>
      </c>
      <c r="AU4">
        <f t="shared" si="17"/>
        <v>-4930.0322350791193</v>
      </c>
      <c r="AW4">
        <v>1</v>
      </c>
      <c r="AX4">
        <f>(R4*SUMPRODUCT(K5:$K$23, X5:$X$23)-$AZ$3*SUMPRODUCT(K4:$K$22, W5:$W$23))/Z4</f>
        <v>430.62347313887432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2.4301629999999999E-3</v>
      </c>
      <c r="O5">
        <f t="shared" ref="O5:O23" si="29">$C$3</f>
        <v>9466.5207230167234</v>
      </c>
      <c r="P5">
        <f t="shared" ref="P5:P23" si="30">O5*$C$5</f>
        <v>473.32603615083622</v>
      </c>
      <c r="Q5" s="5">
        <f t="shared" ref="Q5:Q23" si="31">$C$8</f>
        <v>12.5</v>
      </c>
      <c r="R5">
        <f t="shared" si="0"/>
        <v>2000000</v>
      </c>
      <c r="S5">
        <f t="shared" si="1"/>
        <v>894.44330295738496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425.27735937083344</v>
      </c>
      <c r="AC5">
        <f t="shared" si="2"/>
        <v>872.35890144720179</v>
      </c>
      <c r="AE5">
        <f t="shared" si="3"/>
        <v>9232.7860146675994</v>
      </c>
      <c r="AF5">
        <f t="shared" si="4"/>
        <v>-461.63930073338003</v>
      </c>
      <c r="AG5">
        <f t="shared" si="5"/>
        <v>-12.19136666576345</v>
      </c>
      <c r="AH5">
        <f t="shared" si="6"/>
        <v>-4799.9859178480283</v>
      </c>
      <c r="AI5">
        <f t="shared" si="7"/>
        <v>3958.9694294204264</v>
      </c>
      <c r="AJ5">
        <f t="shared" si="8"/>
        <v>-447.08154207636835</v>
      </c>
      <c r="AK5">
        <f>G5*SUM(AB5, AE5:AF5)</f>
        <v>377.05338700550715</v>
      </c>
      <c r="AL5">
        <f t="shared" si="9"/>
        <v>3888.941274349565</v>
      </c>
      <c r="AN5">
        <f t="shared" si="10"/>
        <v>7973.0878814645757</v>
      </c>
      <c r="AO5">
        <f t="shared" si="11"/>
        <v>-398.65439407322884</v>
      </c>
      <c r="AP5">
        <f t="shared" si="12"/>
        <v>-10.528007219800086</v>
      </c>
      <c r="AQ5">
        <f t="shared" si="13"/>
        <v>-4145.0878956791857</v>
      </c>
      <c r="AR5">
        <f t="shared" si="14"/>
        <v>3418.8175844923603</v>
      </c>
      <c r="AS5">
        <f t="shared" si="15"/>
        <v>-386.08285944163316</v>
      </c>
      <c r="AT5">
        <f t="shared" si="16"/>
        <v>325.60916995399623</v>
      </c>
      <c r="AU5">
        <f t="shared" si="17"/>
        <v>3358.343895004723</v>
      </c>
      <c r="AW5">
        <v>2</v>
      </c>
      <c r="AX5">
        <f>(R5*SUMPRODUCT(K6:$K$23, X6:$X$23)-$AZ$3*SUMPRODUCT(K5:$K$22, W6:$W$23))/Z5</f>
        <v>894.44330295738496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2.4518209999999999E-3</v>
      </c>
      <c r="O6">
        <f t="shared" si="29"/>
        <v>9466.5207230167234</v>
      </c>
      <c r="P6">
        <f t="shared" si="30"/>
        <v>473.32603615083622</v>
      </c>
      <c r="Q6" s="5">
        <f t="shared" si="31"/>
        <v>12.5</v>
      </c>
      <c r="R6">
        <f t="shared" si="0"/>
        <v>2000000</v>
      </c>
      <c r="S6">
        <f t="shared" si="1"/>
        <v>1372.5457635836474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872.35890144720179</v>
      </c>
      <c r="AC6">
        <f t="shared" si="2"/>
        <v>1321.9879800225317</v>
      </c>
      <c r="AE6">
        <f t="shared" si="3"/>
        <v>9117.8210158816564</v>
      </c>
      <c r="AF6">
        <f t="shared" si="4"/>
        <v>-455.89105079408284</v>
      </c>
      <c r="AG6">
        <f t="shared" si="5"/>
        <v>-12.039561950295997</v>
      </c>
      <c r="AH6">
        <f t="shared" si="6"/>
        <v>-4782.5678095710091</v>
      </c>
      <c r="AI6">
        <f t="shared" si="7"/>
        <v>3867.3225935662676</v>
      </c>
      <c r="AJ6">
        <f t="shared" si="8"/>
        <v>-449.62907857532991</v>
      </c>
      <c r="AK6">
        <f>G6*SUM(AB6, AE6:AF6)</f>
        <v>557.75589869228429</v>
      </c>
      <c r="AL6">
        <f t="shared" si="9"/>
        <v>3975.4494136832218</v>
      </c>
      <c r="AN6">
        <f t="shared" si="10"/>
        <v>7101.1980684950495</v>
      </c>
      <c r="AO6">
        <f t="shared" si="11"/>
        <v>-355.05990342475246</v>
      </c>
      <c r="AP6">
        <f t="shared" si="12"/>
        <v>-9.3767265137197224</v>
      </c>
      <c r="AQ6">
        <f t="shared" si="13"/>
        <v>-3724.7892048567774</v>
      </c>
      <c r="AR6">
        <f t="shared" si="14"/>
        <v>3011.9722336997993</v>
      </c>
      <c r="AS6">
        <f t="shared" si="15"/>
        <v>-350.18291527732958</v>
      </c>
      <c r="AT6">
        <f t="shared" si="16"/>
        <v>434.39491777547056</v>
      </c>
      <c r="AU6">
        <f t="shared" si="17"/>
        <v>3096.1842361979398</v>
      </c>
      <c r="AW6">
        <v>3</v>
      </c>
      <c r="AX6">
        <f>(R6*SUMPRODUCT(K7:$K$23, X7:$X$23)-$AZ$3*SUMPRODUCT(K6:$K$22, W7:$W$23))/Z6</f>
        <v>1372.5457635836474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2.4770880000000001E-3</v>
      </c>
      <c r="O7">
        <f t="shared" si="29"/>
        <v>9466.5207230167234</v>
      </c>
      <c r="P7">
        <f t="shared" si="30"/>
        <v>473.32603615083622</v>
      </c>
      <c r="Q7" s="5">
        <f t="shared" si="31"/>
        <v>12.5</v>
      </c>
      <c r="R7">
        <f t="shared" si="0"/>
        <v>2000000</v>
      </c>
      <c r="S7">
        <f t="shared" si="1"/>
        <v>1761.8940442054429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1321.9879800225317</v>
      </c>
      <c r="AC7">
        <f t="shared" si="2"/>
        <v>1675.821048650716</v>
      </c>
      <c r="AE7">
        <f t="shared" si="3"/>
        <v>9004.0571606982521</v>
      </c>
      <c r="AF7">
        <f t="shared" si="4"/>
        <v>-450.20285803491259</v>
      </c>
      <c r="AG7">
        <f t="shared" si="5"/>
        <v>-11.889343276360703</v>
      </c>
      <c r="AH7">
        <f t="shared" si="6"/>
        <v>-4771.6887091735698</v>
      </c>
      <c r="AI7">
        <f t="shared" si="7"/>
        <v>3770.2762502134101</v>
      </c>
      <c r="AJ7">
        <f t="shared" si="8"/>
        <v>-353.83306862818426</v>
      </c>
      <c r="AK7">
        <f>G7*SUM(AB7, AE7:AF7)</f>
        <v>484.90385607987628</v>
      </c>
      <c r="AL7">
        <f t="shared" si="9"/>
        <v>3901.3470376651021</v>
      </c>
      <c r="AN7">
        <f t="shared" si="10"/>
        <v>6347.9639678546273</v>
      </c>
      <c r="AO7">
        <f t="shared" si="11"/>
        <v>-317.39819839273139</v>
      </c>
      <c r="AP7">
        <f t="shared" si="12"/>
        <v>-8.3821238995710239</v>
      </c>
      <c r="AQ7">
        <f t="shared" si="13"/>
        <v>-3364.0954795208777</v>
      </c>
      <c r="AR7">
        <f t="shared" si="14"/>
        <v>2658.0881660414479</v>
      </c>
      <c r="AS7">
        <f t="shared" si="15"/>
        <v>-249.45638729296604</v>
      </c>
      <c r="AT7">
        <f t="shared" si="16"/>
        <v>341.86280154957547</v>
      </c>
      <c r="AU7">
        <f t="shared" si="17"/>
        <v>2750.4945802980574</v>
      </c>
      <c r="AW7">
        <v>4</v>
      </c>
      <c r="AX7">
        <f>(R7*SUMPRODUCT(K8:$K$23, X8:$X$23)-$AZ$3*SUMPRODUCT(K7:$K$22, W8:$W$23))/Z7</f>
        <v>1761.8940442054429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2.5023549999999999E-3</v>
      </c>
      <c r="O8">
        <f t="shared" si="29"/>
        <v>9466.5207230167234</v>
      </c>
      <c r="P8">
        <f t="shared" si="30"/>
        <v>473.32603615083622</v>
      </c>
      <c r="Q8" s="5">
        <f t="shared" si="31"/>
        <v>12.5</v>
      </c>
      <c r="R8">
        <f t="shared" si="0"/>
        <v>2000000</v>
      </c>
      <c r="S8">
        <f t="shared" si="1"/>
        <v>1991.1919367388125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1675.821048650716</v>
      </c>
      <c r="AC8">
        <f t="shared" si="2"/>
        <v>1870.2387325608252</v>
      </c>
      <c r="AE8">
        <f t="shared" si="3"/>
        <v>8891.4852416349095</v>
      </c>
      <c r="AF8">
        <f t="shared" si="4"/>
        <v>-444.57426208174553</v>
      </c>
      <c r="AG8">
        <f t="shared" si="5"/>
        <v>-11.740698486002778</v>
      </c>
      <c r="AH8">
        <f t="shared" si="6"/>
        <v>-4760.2172150908136</v>
      </c>
      <c r="AI8">
        <f t="shared" si="7"/>
        <v>3674.9530659763477</v>
      </c>
      <c r="AJ8">
        <f t="shared" si="8"/>
        <v>-194.41768391010919</v>
      </c>
      <c r="AK8">
        <f t="shared" ref="AK8:AK23" si="32">G8*SUM(AB8:AB8, AE8:AF8)</f>
        <v>215.61419220074265</v>
      </c>
      <c r="AL8">
        <f t="shared" si="9"/>
        <v>3696.1495742669813</v>
      </c>
      <c r="AN8">
        <f t="shared" si="10"/>
        <v>5844.8479895583205</v>
      </c>
      <c r="AO8">
        <f t="shared" si="11"/>
        <v>-292.24239947791608</v>
      </c>
      <c r="AP8">
        <f t="shared" si="12"/>
        <v>-7.7177879822140794</v>
      </c>
      <c r="AQ8">
        <f t="shared" si="13"/>
        <v>-3129.1449362366125</v>
      </c>
      <c r="AR8">
        <f t="shared" si="14"/>
        <v>2415.7428658615781</v>
      </c>
      <c r="AS8">
        <f t="shared" si="15"/>
        <v>-127.80112411541758</v>
      </c>
      <c r="AT8">
        <f t="shared" si="16"/>
        <v>141.73472075324827</v>
      </c>
      <c r="AU8">
        <f t="shared" si="17"/>
        <v>2429.6764624994089</v>
      </c>
      <c r="AW8">
        <v>5</v>
      </c>
      <c r="AX8">
        <f>(R8*SUMPRODUCT(K9:$K$23, X9:$X$23)-$AZ$3*SUMPRODUCT(K8:$K$22, W9:$W$23))/Z8</f>
        <v>1991.1919367388125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2.5285250000000002E-3</v>
      </c>
      <c r="O9">
        <f t="shared" si="29"/>
        <v>9466.5207230167234</v>
      </c>
      <c r="P9">
        <f t="shared" si="30"/>
        <v>473.32603615083622</v>
      </c>
      <c r="Q9" s="5">
        <f t="shared" si="31"/>
        <v>12.5</v>
      </c>
      <c r="R9">
        <f t="shared" si="0"/>
        <v>2000000</v>
      </c>
      <c r="S9">
        <f t="shared" si="1"/>
        <v>2116.4138725008161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1870.2387325608252</v>
      </c>
      <c r="AC9">
        <f t="shared" si="2"/>
        <v>1962.9492912011699</v>
      </c>
      <c r="AE9">
        <f t="shared" si="3"/>
        <v>8780.0880464979564</v>
      </c>
      <c r="AF9">
        <f t="shared" si="4"/>
        <v>-439.00440232489785</v>
      </c>
      <c r="AG9">
        <f t="shared" si="5"/>
        <v>-11.59360485150343</v>
      </c>
      <c r="AH9">
        <f t="shared" si="6"/>
        <v>-4749.8639422912283</v>
      </c>
      <c r="AI9">
        <f t="shared" si="7"/>
        <v>3579.6260970303274</v>
      </c>
      <c r="AJ9">
        <f t="shared" si="8"/>
        <v>-92.710558640344743</v>
      </c>
      <c r="AK9">
        <f t="shared" si="32"/>
        <v>60.246802022729916</v>
      </c>
      <c r="AL9">
        <f t="shared" si="9"/>
        <v>3547.1623404127122</v>
      </c>
      <c r="AN9">
        <f t="shared" si="10"/>
        <v>5485.2886004561306</v>
      </c>
      <c r="AO9">
        <f t="shared" si="11"/>
        <v>-274.26443002280655</v>
      </c>
      <c r="AP9">
        <f t="shared" si="12"/>
        <v>-7.2430103426479873</v>
      </c>
      <c r="AQ9">
        <f t="shared" si="13"/>
        <v>-2967.4388683106422</v>
      </c>
      <c r="AR9">
        <f t="shared" si="14"/>
        <v>2236.3422917800344</v>
      </c>
      <c r="AS9">
        <f t="shared" si="15"/>
        <v>-57.920167515249645</v>
      </c>
      <c r="AT9">
        <f t="shared" si="16"/>
        <v>37.638699589240467</v>
      </c>
      <c r="AU9">
        <f t="shared" si="17"/>
        <v>2216.0608238540249</v>
      </c>
      <c r="AW9">
        <v>6</v>
      </c>
      <c r="AX9">
        <f>(R9*SUMPRODUCT(K10:$K$23, X10:$X$23)-$AZ$3*SUMPRODUCT(K9:$K$22, W10:$W$23))/Z9</f>
        <v>2116.4138725008161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2.5601090000000001E-3</v>
      </c>
      <c r="O10">
        <f t="shared" si="29"/>
        <v>9466.5207230167234</v>
      </c>
      <c r="P10">
        <f t="shared" si="30"/>
        <v>473.32603615083622</v>
      </c>
      <c r="Q10" s="5">
        <f t="shared" si="31"/>
        <v>12.5</v>
      </c>
      <c r="R10">
        <f t="shared" si="0"/>
        <v>2000000</v>
      </c>
      <c r="S10">
        <f t="shared" si="1"/>
        <v>2201.231773109806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1962.9492912011699</v>
      </c>
      <c r="AC10">
        <f t="shared" si="2"/>
        <v>2015.973978205948</v>
      </c>
      <c r="AE10">
        <f t="shared" si="3"/>
        <v>8669.8091836043441</v>
      </c>
      <c r="AF10">
        <f t="shared" si="4"/>
        <v>-433.49045918021727</v>
      </c>
      <c r="AG10">
        <f t="shared" si="5"/>
        <v>-11.447987910865619</v>
      </c>
      <c r="AH10">
        <f t="shared" si="6"/>
        <v>-4748.9427396444162</v>
      </c>
      <c r="AI10">
        <f t="shared" si="7"/>
        <v>3475.9279968688452</v>
      </c>
      <c r="AJ10">
        <f t="shared" si="8"/>
        <v>-53.024687004778116</v>
      </c>
      <c r="AK10">
        <f t="shared" si="32"/>
        <v>41.81699886406372</v>
      </c>
      <c r="AL10">
        <f t="shared" si="9"/>
        <v>3464.7203087281309</v>
      </c>
      <c r="AN10">
        <f t="shared" si="10"/>
        <v>5146.2164159030344</v>
      </c>
      <c r="AO10">
        <f t="shared" si="11"/>
        <v>-257.31082079515176</v>
      </c>
      <c r="AP10">
        <f t="shared" si="12"/>
        <v>-6.7952848867042288</v>
      </c>
      <c r="AQ10">
        <f t="shared" si="13"/>
        <v>-2818.8725457947667</v>
      </c>
      <c r="AR10">
        <f t="shared" si="14"/>
        <v>2063.237764426412</v>
      </c>
      <c r="AS10">
        <f t="shared" si="15"/>
        <v>-31.474339161714408</v>
      </c>
      <c r="AT10">
        <f t="shared" si="16"/>
        <v>24.821691165361649</v>
      </c>
      <c r="AU10">
        <f t="shared" si="17"/>
        <v>2056.5851164300593</v>
      </c>
      <c r="AW10">
        <v>7</v>
      </c>
      <c r="AX10">
        <f>(R10*SUMPRODUCT(K11:$K$23, X11:$X$23)-$AZ$3*SUMPRODUCT(K10:$K$22, W11:$W$23))/Z10</f>
        <v>2201.231773109806</v>
      </c>
    </row>
    <row r="11" spans="1:52" x14ac:dyDescent="0.25">
      <c r="A11" t="s">
        <v>33</v>
      </c>
      <c r="C11" s="25">
        <f>AU25</f>
        <v>28600.848646958941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2.5907899999999999E-3</v>
      </c>
      <c r="O11">
        <f t="shared" si="29"/>
        <v>9466.5207230167234</v>
      </c>
      <c r="P11">
        <f t="shared" si="30"/>
        <v>473.32603615083622</v>
      </c>
      <c r="Q11" s="5">
        <f t="shared" si="31"/>
        <v>12.5</v>
      </c>
      <c r="R11">
        <f t="shared" si="0"/>
        <v>2000000</v>
      </c>
      <c r="S11">
        <f t="shared" si="1"/>
        <v>2246.4493227136636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2015.973978205948</v>
      </c>
      <c r="AC11">
        <f t="shared" si="2"/>
        <v>2031.4818603423844</v>
      </c>
      <c r="AE11">
        <f t="shared" si="3"/>
        <v>8560.6494368335116</v>
      </c>
      <c r="AF11">
        <f t="shared" si="4"/>
        <v>-428.0324718416756</v>
      </c>
      <c r="AG11">
        <f t="shared" si="5"/>
        <v>-11.303848699157372</v>
      </c>
      <c r="AH11">
        <f t="shared" si="6"/>
        <v>-4745.4932159346463</v>
      </c>
      <c r="AI11">
        <f t="shared" si="7"/>
        <v>3375.8199003580321</v>
      </c>
      <c r="AJ11">
        <f t="shared" si="8"/>
        <v>-15.507882136436365</v>
      </c>
      <c r="AK11">
        <f t="shared" si="32"/>
        <v>24.35661826367468</v>
      </c>
      <c r="AL11">
        <f t="shared" si="9"/>
        <v>3384.6686364852703</v>
      </c>
      <c r="AN11">
        <f t="shared" si="10"/>
        <v>4832.5453977326169</v>
      </c>
      <c r="AO11">
        <f t="shared" si="11"/>
        <v>-241.62726988663087</v>
      </c>
      <c r="AP11">
        <f t="shared" si="12"/>
        <v>-6.3811002203571681</v>
      </c>
      <c r="AQ11">
        <f t="shared" si="13"/>
        <v>-2678.8635102804678</v>
      </c>
      <c r="AR11">
        <f t="shared" si="14"/>
        <v>1905.6735173451609</v>
      </c>
      <c r="AS11">
        <f t="shared" si="15"/>
        <v>-8.7543059670874488</v>
      </c>
      <c r="AT11">
        <f t="shared" si="16"/>
        <v>13.749478280001714</v>
      </c>
      <c r="AU11">
        <f t="shared" si="17"/>
        <v>1910.6686896580752</v>
      </c>
      <c r="AW11">
        <v>8</v>
      </c>
      <c r="AX11">
        <f>(R11*SUMPRODUCT(K12:$K$23, X12:$X$23)-$AZ$3*SUMPRODUCT(K11:$K$22, W12:$W$23))/Z11</f>
        <v>2246.4493227136636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2.625984E-3</v>
      </c>
      <c r="O12">
        <f t="shared" si="29"/>
        <v>9466.5207230167234</v>
      </c>
      <c r="P12">
        <f t="shared" si="30"/>
        <v>473.32603615083622</v>
      </c>
      <c r="Q12" s="5">
        <f t="shared" si="31"/>
        <v>12.5</v>
      </c>
      <c r="R12">
        <f t="shared" si="0"/>
        <v>2000000</v>
      </c>
      <c r="S12">
        <f t="shared" si="1"/>
        <v>2254.2994855929774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2031.4818603423844</v>
      </c>
      <c r="AC12">
        <f t="shared" si="2"/>
        <v>2012.8417357441649</v>
      </c>
      <c r="AE12">
        <f t="shared" si="3"/>
        <v>8452.5628140144436</v>
      </c>
      <c r="AF12">
        <f t="shared" si="4"/>
        <v>-422.62814070072221</v>
      </c>
      <c r="AG12">
        <f t="shared" si="5"/>
        <v>-11.161126486343392</v>
      </c>
      <c r="AH12">
        <f t="shared" si="6"/>
        <v>-4749.3961315852912</v>
      </c>
      <c r="AI12">
        <f t="shared" si="7"/>
        <v>3269.3774152420874</v>
      </c>
      <c r="AJ12">
        <f t="shared" si="8"/>
        <v>18.640124598219472</v>
      </c>
      <c r="AK12">
        <f t="shared" si="32"/>
        <v>23.141258027409041</v>
      </c>
      <c r="AL12">
        <f t="shared" si="9"/>
        <v>3311.1587978677162</v>
      </c>
      <c r="AN12">
        <f t="shared" si="10"/>
        <v>4536.1058625929954</v>
      </c>
      <c r="AO12">
        <f t="shared" si="11"/>
        <v>-226.80529312964978</v>
      </c>
      <c r="AP12">
        <f t="shared" si="12"/>
        <v>-5.989668743295506</v>
      </c>
      <c r="AQ12">
        <f t="shared" si="13"/>
        <v>-2548.7848017574897</v>
      </c>
      <c r="AR12">
        <f t="shared" si="14"/>
        <v>1754.5260989625608</v>
      </c>
      <c r="AS12">
        <f t="shared" si="15"/>
        <v>10.003306728375502</v>
      </c>
      <c r="AT12">
        <f t="shared" si="16"/>
        <v>12.418860233947502</v>
      </c>
      <c r="AU12">
        <f t="shared" si="17"/>
        <v>1776.9482659248838</v>
      </c>
      <c r="AW12">
        <v>9</v>
      </c>
      <c r="AX12">
        <f>(R12*SUMPRODUCT(K13:$K$23, X13:$X$23)-$AZ$3*SUMPRODUCT(K12:$K$22, W13:$W$23))/Z12</f>
        <v>2254.2994855929774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2.663885E-3</v>
      </c>
      <c r="O13">
        <f t="shared" si="29"/>
        <v>9466.5207230167234</v>
      </c>
      <c r="P13">
        <f t="shared" si="30"/>
        <v>473.32603615083622</v>
      </c>
      <c r="Q13" s="5">
        <f t="shared" si="31"/>
        <v>12.5</v>
      </c>
      <c r="R13">
        <f t="shared" si="0"/>
        <v>2000000</v>
      </c>
      <c r="S13">
        <f t="shared" si="1"/>
        <v>2223.6749896678298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2012.8417357441649</v>
      </c>
      <c r="AC13">
        <f t="shared" si="2"/>
        <v>1960.3533148662279</v>
      </c>
      <c r="AE13">
        <f t="shared" si="3"/>
        <v>8345.5205305824875</v>
      </c>
      <c r="AF13">
        <f t="shared" si="4"/>
        <v>-417.27602652912447</v>
      </c>
      <c r="AG13">
        <f t="shared" si="5"/>
        <v>-11.019783264049885</v>
      </c>
      <c r="AH13">
        <f t="shared" si="6"/>
        <v>-4757.1131888116588</v>
      </c>
      <c r="AI13">
        <f t="shared" si="7"/>
        <v>3160.1115319776545</v>
      </c>
      <c r="AJ13">
        <f t="shared" si="8"/>
        <v>52.48842087793696</v>
      </c>
      <c r="AK13">
        <f t="shared" si="32"/>
        <v>19.882172479595059</v>
      </c>
      <c r="AL13">
        <f t="shared" si="9"/>
        <v>3232.4821253351865</v>
      </c>
      <c r="AN13">
        <f t="shared" si="10"/>
        <v>4258.4968523355428</v>
      </c>
      <c r="AO13">
        <f t="shared" si="11"/>
        <v>-212.9248426167772</v>
      </c>
      <c r="AP13">
        <f t="shared" si="12"/>
        <v>-5.6231018989657846</v>
      </c>
      <c r="AQ13">
        <f t="shared" si="13"/>
        <v>-2427.4281593965957</v>
      </c>
      <c r="AR13">
        <f t="shared" si="14"/>
        <v>1612.5207484232046</v>
      </c>
      <c r="AS13">
        <f t="shared" si="15"/>
        <v>26.783443198498336</v>
      </c>
      <c r="AT13">
        <f t="shared" si="16"/>
        <v>10.145343074967954</v>
      </c>
      <c r="AU13">
        <f t="shared" si="17"/>
        <v>1649.449534696671</v>
      </c>
      <c r="AW13">
        <v>10</v>
      </c>
      <c r="AX13">
        <f>(R13*SUMPRODUCT(K14:$K$23, X14:$X$23)-$AZ$3*SUMPRODUCT(K13:$K$22, W14:$W$23))/Z13</f>
        <v>2223.6749896678298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2.7053950000000002E-3</v>
      </c>
      <c r="O14">
        <f t="shared" si="29"/>
        <v>9466.5207230167234</v>
      </c>
      <c r="P14">
        <f t="shared" si="30"/>
        <v>473.32603615083622</v>
      </c>
      <c r="Q14" s="5">
        <f t="shared" si="31"/>
        <v>12.5</v>
      </c>
      <c r="R14">
        <f t="shared" si="0"/>
        <v>2000000</v>
      </c>
      <c r="S14">
        <f t="shared" si="1"/>
        <v>2154.1193700201907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1960.3533148662279</v>
      </c>
      <c r="AC14">
        <f t="shared" si="2"/>
        <v>1874.9063058713236</v>
      </c>
      <c r="AE14">
        <f t="shared" si="3"/>
        <v>8239.4873957608288</v>
      </c>
      <c r="AF14">
        <f t="shared" si="4"/>
        <v>-411.97436978804143</v>
      </c>
      <c r="AG14">
        <f t="shared" si="5"/>
        <v>-10.879772564865743</v>
      </c>
      <c r="AH14">
        <f t="shared" si="6"/>
        <v>-4770.0586469830778</v>
      </c>
      <c r="AI14">
        <f t="shared" si="7"/>
        <v>3046.5746064248442</v>
      </c>
      <c r="AJ14">
        <f t="shared" si="8"/>
        <v>85.447008994904309</v>
      </c>
      <c r="AK14">
        <f t="shared" si="32"/>
        <v>17.618159413510227</v>
      </c>
      <c r="AL14">
        <f t="shared" si="9"/>
        <v>3149.6397748332588</v>
      </c>
      <c r="AN14">
        <f t="shared" si="10"/>
        <v>3998.8500739208325</v>
      </c>
      <c r="AO14">
        <f t="shared" si="11"/>
        <v>-199.94250369604163</v>
      </c>
      <c r="AP14">
        <f t="shared" si="12"/>
        <v>-5.2802531559959807</v>
      </c>
      <c r="AQ14">
        <f t="shared" si="13"/>
        <v>-2315.0407855358626</v>
      </c>
      <c r="AR14">
        <f t="shared" si="14"/>
        <v>1478.5865315329327</v>
      </c>
      <c r="AS14">
        <f t="shared" si="15"/>
        <v>41.46978590092688</v>
      </c>
      <c r="AT14">
        <f t="shared" si="16"/>
        <v>8.5505778077058228</v>
      </c>
      <c r="AU14">
        <f t="shared" si="17"/>
        <v>1528.6068952415653</v>
      </c>
      <c r="AW14">
        <v>11</v>
      </c>
      <c r="AX14">
        <f>(R14*SUMPRODUCT(K15:$K$23, X15:$X$23)-$AZ$3*SUMPRODUCT(K14:$K$22, W15:$W$23))/Z14</f>
        <v>2154.1193700201907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2.7496130000000001E-3</v>
      </c>
      <c r="O15">
        <f t="shared" si="29"/>
        <v>9466.5207230167234</v>
      </c>
      <c r="P15">
        <f t="shared" si="30"/>
        <v>473.32603615083622</v>
      </c>
      <c r="Q15" s="5">
        <f t="shared" si="31"/>
        <v>12.5</v>
      </c>
      <c r="R15">
        <f t="shared" si="0"/>
        <v>2000000</v>
      </c>
      <c r="S15">
        <f t="shared" si="1"/>
        <v>2048.4343642210106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1874.9063058713236</v>
      </c>
      <c r="AC15">
        <f t="shared" si="2"/>
        <v>1760.1884597357202</v>
      </c>
      <c r="AE15">
        <f t="shared" si="3"/>
        <v>8134.4371201465001</v>
      </c>
      <c r="AF15">
        <f t="shared" si="4"/>
        <v>-406.72185600732502</v>
      </c>
      <c r="AG15">
        <f t="shared" si="5"/>
        <v>-10.741059675135686</v>
      </c>
      <c r="AH15">
        <f t="shared" si="6"/>
        <v>-4786.4262530237102</v>
      </c>
      <c r="AI15">
        <f t="shared" si="7"/>
        <v>2930.5479514403287</v>
      </c>
      <c r="AJ15">
        <f t="shared" si="8"/>
        <v>114.71784613560339</v>
      </c>
      <c r="AK15">
        <f t="shared" si="32"/>
        <v>39.370748437043048</v>
      </c>
      <c r="AL15">
        <f t="shared" si="9"/>
        <v>3084.636546012975</v>
      </c>
      <c r="AN15">
        <f t="shared" si="10"/>
        <v>3753.0813604271511</v>
      </c>
      <c r="AO15">
        <f t="shared" si="11"/>
        <v>-187.65406802135757</v>
      </c>
      <c r="AP15">
        <f t="shared" si="12"/>
        <v>-4.95572960520487</v>
      </c>
      <c r="AQ15">
        <f t="shared" si="13"/>
        <v>-2208.3700307660538</v>
      </c>
      <c r="AR15">
        <f t="shared" si="14"/>
        <v>1352.1015320345346</v>
      </c>
      <c r="AS15">
        <f t="shared" si="15"/>
        <v>52.928728033751021</v>
      </c>
      <c r="AT15">
        <f t="shared" si="16"/>
        <v>18.164947361775351</v>
      </c>
      <c r="AU15">
        <f t="shared" si="17"/>
        <v>1423.1952074300609</v>
      </c>
      <c r="AW15">
        <v>12</v>
      </c>
      <c r="AX15">
        <f>(R15*SUMPRODUCT(K16:$K$23, X16:$X$23)-$AZ$3*SUMPRODUCT(K15:$K$22, W16:$W$23))/Z15</f>
        <v>2048.4343642210106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2.8010499999999998E-3</v>
      </c>
      <c r="O16">
        <f t="shared" si="29"/>
        <v>9466.5207230167234</v>
      </c>
      <c r="P16">
        <f t="shared" si="30"/>
        <v>473.32603615083622</v>
      </c>
      <c r="Q16" s="5">
        <f t="shared" si="31"/>
        <v>12.5</v>
      </c>
      <c r="R16">
        <f t="shared" si="0"/>
        <v>2000000</v>
      </c>
      <c r="S16">
        <f t="shared" si="1"/>
        <v>1908.9734180239791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1760.1884597357202</v>
      </c>
      <c r="AC16">
        <f t="shared" si="2"/>
        <v>1619.3535667912092</v>
      </c>
      <c r="AE16">
        <f t="shared" si="3"/>
        <v>8030.3077838496483</v>
      </c>
      <c r="AF16">
        <f t="shared" si="4"/>
        <v>-401.51538919248247</v>
      </c>
      <c r="AG16">
        <f t="shared" si="5"/>
        <v>-10.603562833181289</v>
      </c>
      <c r="AH16">
        <f t="shared" si="6"/>
        <v>-4813.7992324862098</v>
      </c>
      <c r="AI16">
        <f t="shared" si="7"/>
        <v>2804.3895993377746</v>
      </c>
      <c r="AJ16">
        <f t="shared" si="8"/>
        <v>140.83489294451101</v>
      </c>
      <c r="AK16">
        <f t="shared" si="32"/>
        <v>66.661764066189505</v>
      </c>
      <c r="AL16">
        <f t="shared" si="9"/>
        <v>3011.8862563484749</v>
      </c>
      <c r="AN16">
        <f t="shared" si="10"/>
        <v>3512.8832637510718</v>
      </c>
      <c r="AO16">
        <f t="shared" si="11"/>
        <v>-175.6441631875536</v>
      </c>
      <c r="AP16">
        <f t="shared" si="12"/>
        <v>-4.6385617357942186</v>
      </c>
      <c r="AQ16">
        <f t="shared" si="13"/>
        <v>-2105.8115347543912</v>
      </c>
      <c r="AR16">
        <f t="shared" si="14"/>
        <v>1226.7890040733328</v>
      </c>
      <c r="AS16">
        <f t="shared" si="15"/>
        <v>61.608664536115072</v>
      </c>
      <c r="AT16">
        <f t="shared" si="16"/>
        <v>29.161397249456183</v>
      </c>
      <c r="AU16">
        <f t="shared" si="17"/>
        <v>1317.559065858904</v>
      </c>
      <c r="AW16">
        <v>13</v>
      </c>
      <c r="AX16">
        <f>(R16*SUMPRODUCT(K17:$K$23, X17:$X$23)-$AZ$3*SUMPRODUCT(K16:$K$22, W17:$W$23))/Z16</f>
        <v>1908.9734180239791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2.8606080000000002E-3</v>
      </c>
      <c r="O17">
        <f t="shared" si="29"/>
        <v>9466.5207230167234</v>
      </c>
      <c r="P17">
        <f t="shared" si="30"/>
        <v>473.32603615083622</v>
      </c>
      <c r="Q17" s="5">
        <f t="shared" si="31"/>
        <v>12.5</v>
      </c>
      <c r="R17">
        <f t="shared" si="0"/>
        <v>2000000</v>
      </c>
      <c r="S17">
        <f t="shared" si="1"/>
        <v>1742.2221048062186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1619.3535667912092</v>
      </c>
      <c r="AC17">
        <f t="shared" si="2"/>
        <v>1458.8942201593145</v>
      </c>
      <c r="AE17">
        <f t="shared" si="3"/>
        <v>7927.0331433222091</v>
      </c>
      <c r="AF17">
        <f t="shared" si="4"/>
        <v>-396.35165716611044</v>
      </c>
      <c r="AG17">
        <f t="shared" si="5"/>
        <v>-10.467194568180375</v>
      </c>
      <c r="AH17">
        <f t="shared" si="6"/>
        <v>-4853.2218670561706</v>
      </c>
      <c r="AI17">
        <f t="shared" si="7"/>
        <v>2666.9924245317479</v>
      </c>
      <c r="AJ17">
        <f t="shared" si="8"/>
        <v>160.45934663189473</v>
      </c>
      <c r="AK17">
        <f t="shared" si="32"/>
        <v>126.27048373067284</v>
      </c>
      <c r="AL17">
        <f t="shared" si="9"/>
        <v>2953.7222548943155</v>
      </c>
      <c r="AN17">
        <f t="shared" si="10"/>
        <v>3266.1820185986703</v>
      </c>
      <c r="AO17">
        <f t="shared" si="11"/>
        <v>-163.30910092993352</v>
      </c>
      <c r="AP17">
        <f t="shared" si="12"/>
        <v>-4.3128068302028533</v>
      </c>
      <c r="AQ17">
        <f t="shared" si="13"/>
        <v>-1999.6770175992208</v>
      </c>
      <c r="AR17">
        <f t="shared" si="14"/>
        <v>1098.8830932393134</v>
      </c>
      <c r="AS17">
        <f t="shared" si="15"/>
        <v>66.114197229852948</v>
      </c>
      <c r="AT17">
        <f t="shared" si="16"/>
        <v>52.027331787846407</v>
      </c>
      <c r="AU17">
        <f t="shared" si="17"/>
        <v>1217.0246222570127</v>
      </c>
      <c r="AW17">
        <v>14</v>
      </c>
      <c r="AX17">
        <f>(R17*SUMPRODUCT(K18:$K$23, X18:$X$23)-$AZ$3*SUMPRODUCT(K17:$K$22, W18:$W$23))/Z17</f>
        <v>1742.2221048062186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2.9228739999999998E-3</v>
      </c>
      <c r="O18">
        <f t="shared" si="29"/>
        <v>9466.5207230167234</v>
      </c>
      <c r="P18">
        <f t="shared" si="30"/>
        <v>473.32603615083622</v>
      </c>
      <c r="Q18" s="5">
        <f t="shared" si="31"/>
        <v>12.5</v>
      </c>
      <c r="R18">
        <f t="shared" si="0"/>
        <v>2000000</v>
      </c>
      <c r="S18">
        <f t="shared" si="1"/>
        <v>1553.6138693935604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1458.8942201593145</v>
      </c>
      <c r="AC18">
        <f t="shared" si="2"/>
        <v>1284.1461722895792</v>
      </c>
      <c r="AE18">
        <f t="shared" si="3"/>
        <v>7824.5930928172311</v>
      </c>
      <c r="AF18">
        <f t="shared" si="4"/>
        <v>-391.22965464086161</v>
      </c>
      <c r="AG18">
        <f t="shared" si="5"/>
        <v>-10.331928331642295</v>
      </c>
      <c r="AH18">
        <f t="shared" si="6"/>
        <v>-4895.0865370041038</v>
      </c>
      <c r="AI18">
        <f t="shared" si="7"/>
        <v>2527.9449728406234</v>
      </c>
      <c r="AJ18">
        <f t="shared" si="8"/>
        <v>174.74804786973527</v>
      </c>
      <c r="AK18">
        <f t="shared" si="32"/>
        <v>192.07276542005079</v>
      </c>
      <c r="AL18">
        <f t="shared" si="9"/>
        <v>2894.7657861304097</v>
      </c>
      <c r="AN18">
        <f t="shared" si="10"/>
        <v>3012.7778337643713</v>
      </c>
      <c r="AO18">
        <f t="shared" si="11"/>
        <v>-150.63889168821859</v>
      </c>
      <c r="AP18">
        <f t="shared" si="12"/>
        <v>-3.978201075553502</v>
      </c>
      <c r="AQ18">
        <f t="shared" si="13"/>
        <v>-1884.801936420497</v>
      </c>
      <c r="AR18">
        <f t="shared" si="14"/>
        <v>973.3588045801024</v>
      </c>
      <c r="AS18">
        <f t="shared" si="15"/>
        <v>67.284910393465154</v>
      </c>
      <c r="AT18">
        <f t="shared" si="16"/>
        <v>73.955611910165516</v>
      </c>
      <c r="AU18">
        <f t="shared" si="17"/>
        <v>1114.5993268837331</v>
      </c>
      <c r="AW18">
        <v>15</v>
      </c>
      <c r="AX18">
        <f>(R18*SUMPRODUCT(K19:$K$23, X19:$X$23)-$AZ$3*SUMPRODUCT(K18:$K$22, W19:$W$23))/Z18</f>
        <v>1553.6138693935604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2.991456E-3</v>
      </c>
      <c r="O19">
        <f t="shared" si="29"/>
        <v>9466.5207230167234</v>
      </c>
      <c r="P19">
        <f t="shared" si="30"/>
        <v>473.32603615083622</v>
      </c>
      <c r="Q19" s="5">
        <f t="shared" si="31"/>
        <v>12.5</v>
      </c>
      <c r="R19">
        <f t="shared" si="0"/>
        <v>2000000</v>
      </c>
      <c r="S19">
        <f t="shared" si="1"/>
        <v>1333.1834453266117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1284.1461722895792</v>
      </c>
      <c r="AC19">
        <f t="shared" si="2"/>
        <v>1087.6325498089554</v>
      </c>
      <c r="AE19">
        <f t="shared" si="3"/>
        <v>7722.940235933992</v>
      </c>
      <c r="AF19">
        <f t="shared" si="4"/>
        <v>-386.14701179669964</v>
      </c>
      <c r="AG19">
        <f t="shared" si="5"/>
        <v>-10.19770153932661</v>
      </c>
      <c r="AH19">
        <f t="shared" si="6"/>
        <v>-4945.2014398818137</v>
      </c>
      <c r="AI19">
        <f t="shared" si="7"/>
        <v>2381.3940827161523</v>
      </c>
      <c r="AJ19">
        <f t="shared" si="8"/>
        <v>196.51362248062378</v>
      </c>
      <c r="AK19">
        <f t="shared" si="32"/>
        <v>192.24694854031924</v>
      </c>
      <c r="AL19">
        <f t="shared" si="9"/>
        <v>2770.1546537370955</v>
      </c>
      <c r="AN19">
        <f t="shared" si="10"/>
        <v>2770.2976179422826</v>
      </c>
      <c r="AO19">
        <f t="shared" si="11"/>
        <v>-138.51488089711415</v>
      </c>
      <c r="AP19">
        <f t="shared" si="12"/>
        <v>-3.6580197981379685</v>
      </c>
      <c r="AQ19">
        <f t="shared" si="13"/>
        <v>-1773.8943136457576</v>
      </c>
      <c r="AR19">
        <f t="shared" si="14"/>
        <v>854.23040360127288</v>
      </c>
      <c r="AS19">
        <f t="shared" si="15"/>
        <v>70.491445436576342</v>
      </c>
      <c r="AT19">
        <f t="shared" si="16"/>
        <v>68.960945873940204</v>
      </c>
      <c r="AU19">
        <f t="shared" si="17"/>
        <v>993.68279491178953</v>
      </c>
      <c r="AW19">
        <v>16</v>
      </c>
      <c r="AX19">
        <f>(R19*SUMPRODUCT(K20:$K$23, X20:$X$23)-$AZ$3*SUMPRODUCT(K19:$K$22, W20:$W$23))/Z19</f>
        <v>1333.1834453266117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3.0654530000000001E-3</v>
      </c>
      <c r="O20">
        <f t="shared" si="29"/>
        <v>9466.5207230167234</v>
      </c>
      <c r="P20">
        <f t="shared" si="30"/>
        <v>473.32603615083622</v>
      </c>
      <c r="Q20" s="5">
        <f t="shared" si="31"/>
        <v>12.5</v>
      </c>
      <c r="R20">
        <f t="shared" si="0"/>
        <v>2000000</v>
      </c>
      <c r="S20">
        <f t="shared" si="1"/>
        <v>1038.6874279246217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1087.6325498089554</v>
      </c>
      <c r="AC20">
        <f t="shared" si="2"/>
        <v>836.30657382315667</v>
      </c>
      <c r="AE20">
        <f t="shared" si="3"/>
        <v>7622.0365232595877</v>
      </c>
      <c r="AF20">
        <f t="shared" si="4"/>
        <v>-381.10182616297942</v>
      </c>
      <c r="AG20">
        <f t="shared" si="5"/>
        <v>-10.064463949156512</v>
      </c>
      <c r="AH20">
        <f t="shared" si="6"/>
        <v>-5001.6919642933408</v>
      </c>
      <c r="AI20">
        <f t="shared" si="7"/>
        <v>2229.1782688541107</v>
      </c>
      <c r="AJ20">
        <f t="shared" si="8"/>
        <v>251.32597598579878</v>
      </c>
      <c r="AK20">
        <f t="shared" si="32"/>
        <v>35.81283916169393</v>
      </c>
      <c r="AL20">
        <f t="shared" si="9"/>
        <v>2516.3170840016032</v>
      </c>
      <c r="AN20">
        <f t="shared" si="10"/>
        <v>2593.2869435825151</v>
      </c>
      <c r="AO20">
        <f t="shared" si="11"/>
        <v>-129.66434717912577</v>
      </c>
      <c r="AP20">
        <f t="shared" si="12"/>
        <v>-3.4242873113841674</v>
      </c>
      <c r="AQ20">
        <f t="shared" si="13"/>
        <v>-1701.7528618816552</v>
      </c>
      <c r="AR20">
        <f t="shared" si="14"/>
        <v>758.44544721034993</v>
      </c>
      <c r="AS20">
        <f t="shared" si="15"/>
        <v>85.510003805174279</v>
      </c>
      <c r="AT20">
        <f t="shared" si="16"/>
        <v>12.184797058794995</v>
      </c>
      <c r="AU20">
        <f t="shared" si="17"/>
        <v>856.14024807431917</v>
      </c>
      <c r="AW20">
        <v>17</v>
      </c>
      <c r="AX20">
        <f>(R20*SUMPRODUCT(K21:$K$23, X21:$X$23)-$AZ$3*SUMPRODUCT(K20:$K$22, W21:$W$23))/Z20</f>
        <v>1038.6874279246217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3.1502779999999998E-3</v>
      </c>
      <c r="O21">
        <f t="shared" si="29"/>
        <v>9466.5207230167234</v>
      </c>
      <c r="P21">
        <f t="shared" si="30"/>
        <v>473.32603615083622</v>
      </c>
      <c r="Q21" s="5">
        <f t="shared" si="31"/>
        <v>12.5</v>
      </c>
      <c r="R21">
        <f t="shared" si="0"/>
        <v>2000000</v>
      </c>
      <c r="S21">
        <f t="shared" si="1"/>
        <v>695.07716392975738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836.30657382315667</v>
      </c>
      <c r="AC21">
        <f t="shared" si="2"/>
        <v>552.28681990927907</v>
      </c>
      <c r="AE21">
        <f t="shared" si="3"/>
        <v>7521.8046240525709</v>
      </c>
      <c r="AF21">
        <f t="shared" si="4"/>
        <v>-376.09023120262856</v>
      </c>
      <c r="AG21">
        <f t="shared" si="5"/>
        <v>-9.9321134503041257</v>
      </c>
      <c r="AH21">
        <f t="shared" si="6"/>
        <v>-5072.93749773134</v>
      </c>
      <c r="AI21">
        <f t="shared" si="7"/>
        <v>2062.8447816682983</v>
      </c>
      <c r="AJ21">
        <f t="shared" si="8"/>
        <v>284.01975391387759</v>
      </c>
      <c r="AK21">
        <f t="shared" si="32"/>
        <v>12.771233546676958</v>
      </c>
      <c r="AL21">
        <f t="shared" si="9"/>
        <v>2359.6357691288526</v>
      </c>
      <c r="AN21">
        <f t="shared" si="10"/>
        <v>2434.3046697808763</v>
      </c>
      <c r="AO21">
        <f t="shared" si="11"/>
        <v>-121.71523348904383</v>
      </c>
      <c r="AP21">
        <f t="shared" si="12"/>
        <v>-3.2143602980001842</v>
      </c>
      <c r="AQ21">
        <f t="shared" si="13"/>
        <v>-1641.7703008058888</v>
      </c>
      <c r="AR21">
        <f t="shared" si="14"/>
        <v>667.60477518794357</v>
      </c>
      <c r="AS21">
        <f t="shared" si="15"/>
        <v>91.918182912076574</v>
      </c>
      <c r="AT21">
        <f t="shared" si="16"/>
        <v>4.1331934310183991</v>
      </c>
      <c r="AU21">
        <f t="shared" si="17"/>
        <v>763.6561515310384</v>
      </c>
      <c r="AW21">
        <v>18</v>
      </c>
      <c r="AX21">
        <f>(R21*SUMPRODUCT(K22:$K$23, X22:$X$23)-$AZ$3*SUMPRODUCT(K21:$K$22, W22:$W$23))/Z21</f>
        <v>695.07716392975738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3.247738E-3</v>
      </c>
      <c r="O22">
        <f t="shared" si="29"/>
        <v>9466.5207230167234</v>
      </c>
      <c r="P22">
        <f t="shared" si="30"/>
        <v>473.32603615083622</v>
      </c>
      <c r="Q22" s="5">
        <f t="shared" si="31"/>
        <v>12.5</v>
      </c>
      <c r="R22">
        <f t="shared" si="0"/>
        <v>2000000</v>
      </c>
      <c r="S22">
        <f t="shared" si="1"/>
        <v>338.97159911677846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552.28681990927907</v>
      </c>
      <c r="AC22">
        <f t="shared" si="2"/>
        <v>265.76825290594229</v>
      </c>
      <c r="AE22">
        <f t="shared" si="3"/>
        <v>7422.1577271059341</v>
      </c>
      <c r="AF22">
        <f t="shared" si="4"/>
        <v>-371.10788635529673</v>
      </c>
      <c r="AG22">
        <f t="shared" si="5"/>
        <v>-9.8005354135282197</v>
      </c>
      <c r="AH22">
        <f t="shared" si="6"/>
        <v>-5161.1043636582108</v>
      </c>
      <c r="AI22">
        <f t="shared" si="7"/>
        <v>1880.1449416788982</v>
      </c>
      <c r="AJ22">
        <f t="shared" si="8"/>
        <v>286.51856700333678</v>
      </c>
      <c r="AK22">
        <f t="shared" si="32"/>
        <v>159.67006987385827</v>
      </c>
      <c r="AL22">
        <f t="shared" si="9"/>
        <v>2326.3335785560935</v>
      </c>
      <c r="AN22">
        <f t="shared" si="10"/>
        <v>2244.9118124331239</v>
      </c>
      <c r="AO22">
        <f t="shared" si="11"/>
        <v>-112.24559062165621</v>
      </c>
      <c r="AP22">
        <f t="shared" si="12"/>
        <v>-2.9642778457333416</v>
      </c>
      <c r="AQ22">
        <f t="shared" si="13"/>
        <v>-1561.0317884869564</v>
      </c>
      <c r="AR22">
        <f t="shared" si="14"/>
        <v>568.67015547877816</v>
      </c>
      <c r="AS22">
        <f t="shared" si="15"/>
        <v>86.66063686550136</v>
      </c>
      <c r="AT22">
        <f t="shared" si="16"/>
        <v>48.293938114895404</v>
      </c>
      <c r="AU22">
        <f t="shared" si="17"/>
        <v>703.62473045917488</v>
      </c>
      <c r="AW22">
        <v>19</v>
      </c>
      <c r="AX22">
        <f>(R22*SUMPRODUCT(K23:$K$23, X23:$X$23)-$AZ$3*SUMPRODUCT(K22:$K$22, W23:$W$23))/Z22</f>
        <v>338.97159911677846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3.3542210000000001E-3</v>
      </c>
      <c r="O23">
        <f t="shared" si="29"/>
        <v>9466.5207230167234</v>
      </c>
      <c r="P23">
        <f t="shared" si="30"/>
        <v>473.32603615083622</v>
      </c>
      <c r="Q23" s="5">
        <f t="shared" si="31"/>
        <v>12.5</v>
      </c>
      <c r="R23">
        <f t="shared" si="0"/>
        <v>2000000</v>
      </c>
      <c r="S23">
        <f t="shared" si="1"/>
        <v>343.55956953501391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265.76825290594229</v>
      </c>
      <c r="AC23">
        <f t="shared" si="2"/>
        <v>265.76825290594229</v>
      </c>
      <c r="AE23">
        <f t="shared" si="3"/>
        <v>7323.0405925213036</v>
      </c>
      <c r="AF23">
        <f t="shared" si="4"/>
        <v>-366.1520296260652</v>
      </c>
      <c r="AG23">
        <f t="shared" si="5"/>
        <v>-9.6696568976976387</v>
      </c>
      <c r="AH23">
        <f t="shared" si="6"/>
        <v>-5259.7058712480066</v>
      </c>
      <c r="AI23">
        <f t="shared" si="7"/>
        <v>1687.5130347495342</v>
      </c>
      <c r="AJ23">
        <f t="shared" si="8"/>
        <v>0</v>
      </c>
      <c r="AK23">
        <f t="shared" si="32"/>
        <v>505.58597710608268</v>
      </c>
      <c r="AL23">
        <f t="shared" si="9"/>
        <v>2193.0990118556169</v>
      </c>
      <c r="AN23">
        <f t="shared" si="10"/>
        <v>2006.4614221980084</v>
      </c>
      <c r="AO23">
        <f t="shared" si="11"/>
        <v>-100.32307110990043</v>
      </c>
      <c r="AP23">
        <f t="shared" si="12"/>
        <v>-2.6494177228698388</v>
      </c>
      <c r="AQ23">
        <f t="shared" si="13"/>
        <v>-1441.1222755675021</v>
      </c>
      <c r="AR23">
        <f t="shared" si="14"/>
        <v>462.36665779773602</v>
      </c>
      <c r="AS23">
        <f t="shared" si="15"/>
        <v>0</v>
      </c>
      <c r="AT23">
        <f t="shared" si="16"/>
        <v>138.52698832553813</v>
      </c>
      <c r="AU23">
        <f t="shared" si="17"/>
        <v>600.89364612327415</v>
      </c>
      <c r="AW23">
        <v>20</v>
      </c>
      <c r="AX23">
        <f>(R23*SUMPRODUCT(K$23:$K24, X$23:$X24)-$AZ$3*SUMPRODUCT(K$22:$K23, W$23:$W24))/Z23</f>
        <v>343.55956953501391</v>
      </c>
    </row>
    <row r="25" spans="5:50" x14ac:dyDescent="0.25">
      <c r="AN25" s="6">
        <f t="shared" ref="AN25:AU25" si="33">SUM(AN3:AN23)</f>
        <v>90585.308775808531</v>
      </c>
      <c r="AO25" s="6">
        <f t="shared" si="33"/>
        <v>-11629.155981052969</v>
      </c>
      <c r="AP25" s="6">
        <f t="shared" si="33"/>
        <v>-232.93028298615243</v>
      </c>
      <c r="AQ25" s="6">
        <f t="shared" si="33"/>
        <v>-50968.826188004597</v>
      </c>
      <c r="AR25" s="6">
        <f t="shared" si="33"/>
        <v>27754.396323764817</v>
      </c>
      <c r="AS25" s="6">
        <f t="shared" si="33"/>
        <v>-949.88308810282047</v>
      </c>
      <c r="AT25" s="6">
        <f t="shared" si="33"/>
        <v>1796.3354112969469</v>
      </c>
      <c r="AU25" s="7">
        <f t="shared" si="33"/>
        <v>28600.848646958941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C9CDF-B2EB-4BFE-88E8-F7BBCA3B84AD}">
  <sheetPr codeName="Sheet71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'T.45.04.F'!C3*(1+C12)</f>
        <v>11235.518439749752</v>
      </c>
      <c r="K3">
        <v>1</v>
      </c>
      <c r="L3" s="2">
        <v>0</v>
      </c>
      <c r="O3">
        <f>$C$3</f>
        <v>11235.518439749752</v>
      </c>
      <c r="P3">
        <f>O3*B5</f>
        <v>8988.4147517998026</v>
      </c>
      <c r="Q3" s="5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11235.518439749752</v>
      </c>
      <c r="AF3">
        <f t="shared" ref="AF3:AF23" si="4">-$Z3*P3</f>
        <v>-8988.4147517998026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2121.2861320499496</v>
      </c>
      <c r="AJ3">
        <f t="shared" ref="AJ3:AJ23" si="8">AB3-AC3</f>
        <v>0</v>
      </c>
      <c r="AL3">
        <f t="shared" ref="AL3:AL23" si="9">SUM(AI3:AK3)</f>
        <v>2121.2861320499496</v>
      </c>
      <c r="AN3">
        <f t="shared" ref="AN3:AN23" si="10">AE3*$K3</f>
        <v>11235.518439749752</v>
      </c>
      <c r="AO3">
        <f t="shared" ref="AO3:AO23" si="11">AF3*$K3</f>
        <v>-8988.4147517998026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2121.2861320499496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2121.2861320499496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6227.5468181399165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2.7053950000000002E-3</v>
      </c>
      <c r="R4">
        <f t="shared" si="0"/>
        <v>2000000</v>
      </c>
      <c r="S4">
        <f t="shared" si="1"/>
        <v>1166.0983686358327</v>
      </c>
      <c r="U4">
        <f t="shared" ref="U4:U23" si="21">M4</f>
        <v>2.7053950000000002E-3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2.7053950000000002E-3</v>
      </c>
      <c r="Y4">
        <f t="shared" ref="Y4:Y23" si="25">V4*W4</f>
        <v>0.01</v>
      </c>
      <c r="Z4">
        <f t="shared" ref="Z4:Z23" si="26">MAX(0, W4-X4-Y4)</f>
        <v>0.98729460499999999</v>
      </c>
      <c r="AB4">
        <f t="shared" ref="AB4:AB23" si="27">AC3</f>
        <v>0</v>
      </c>
      <c r="AC4">
        <f t="shared" si="2"/>
        <v>1151.2826282534588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-5410.79</v>
      </c>
      <c r="AI4">
        <f t="shared" si="7"/>
        <v>-5410.79</v>
      </c>
      <c r="AJ4">
        <f t="shared" si="8"/>
        <v>-1151.2826282534588</v>
      </c>
      <c r="AK4">
        <f>H4*SUM(AB4, AE4:AF4)</f>
        <v>0</v>
      </c>
      <c r="AL4">
        <f t="shared" si="9"/>
        <v>-6562.0726282534588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-5076.2641898864804</v>
      </c>
      <c r="AR4">
        <f t="shared" si="14"/>
        <v>-5076.2641898864804</v>
      </c>
      <c r="AS4">
        <f t="shared" si="15"/>
        <v>-1080.1037885856636</v>
      </c>
      <c r="AT4">
        <f t="shared" si="16"/>
        <v>0</v>
      </c>
      <c r="AU4">
        <f t="shared" si="17"/>
        <v>-6156.3679784721435</v>
      </c>
      <c r="AW4">
        <v>1</v>
      </c>
      <c r="AX4">
        <f>(R4*SUMPRODUCT(K5:$K$23, X5:$X$23)-$AZ$3*SUMPRODUCT(K4:$K$22, W5:$W$23))/Z4</f>
        <v>1166.0983686358327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2.7496130000000001E-3</v>
      </c>
      <c r="O5">
        <f t="shared" ref="O5:O23" si="29">$C$3</f>
        <v>11235.518439749752</v>
      </c>
      <c r="P5">
        <f t="shared" ref="P5:P23" si="30">O5*$C$5</f>
        <v>561.77592198748766</v>
      </c>
      <c r="Q5" s="5">
        <f t="shared" ref="Q5:Q23" si="31">$C$8</f>
        <v>12.5</v>
      </c>
      <c r="R5">
        <f t="shared" si="0"/>
        <v>2000000</v>
      </c>
      <c r="S5">
        <f t="shared" si="1"/>
        <v>2288.8797386130868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1151.2826282534588</v>
      </c>
      <c r="AC5">
        <f t="shared" si="2"/>
        <v>2230.9870595963876</v>
      </c>
      <c r="AE5">
        <f t="shared" si="3"/>
        <v>10951.338256909403</v>
      </c>
      <c r="AF5">
        <f t="shared" si="4"/>
        <v>-547.56691284547026</v>
      </c>
      <c r="AG5">
        <f t="shared" si="5"/>
        <v>-12.183837260865776</v>
      </c>
      <c r="AH5">
        <f t="shared" si="6"/>
        <v>-5429.35616147573</v>
      </c>
      <c r="AI5">
        <f t="shared" si="7"/>
        <v>4962.2313453273373</v>
      </c>
      <c r="AJ5">
        <f t="shared" si="8"/>
        <v>-1079.7044313429287</v>
      </c>
      <c r="AK5">
        <f>H5*SUM(AB5, AE5:AF5)</f>
        <v>998.3566632082227</v>
      </c>
      <c r="AL5">
        <f t="shared" si="9"/>
        <v>4880.8835771926315</v>
      </c>
      <c r="AN5">
        <f t="shared" si="10"/>
        <v>9457.1651723834857</v>
      </c>
      <c r="AO5">
        <f t="shared" si="11"/>
        <v>-472.85825861917442</v>
      </c>
      <c r="AP5">
        <f t="shared" si="12"/>
        <v>-10.521505107994514</v>
      </c>
      <c r="AQ5">
        <f t="shared" si="13"/>
        <v>-4688.5884440998452</v>
      </c>
      <c r="AR5">
        <f t="shared" si="14"/>
        <v>4285.1969645564732</v>
      </c>
      <c r="AS5">
        <f t="shared" si="15"/>
        <v>-932.3922707000844</v>
      </c>
      <c r="AT5">
        <f t="shared" si="16"/>
        <v>862.14338772276506</v>
      </c>
      <c r="AU5">
        <f t="shared" si="17"/>
        <v>4214.9480815791539</v>
      </c>
      <c r="AW5">
        <v>2</v>
      </c>
      <c r="AX5">
        <f>(R5*SUMPRODUCT(K6:$K$23, X6:$X$23)-$AZ$3*SUMPRODUCT(K5:$K$22, W6:$W$23))/Z5</f>
        <v>2288.8797386130868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2.8010499999999998E-3</v>
      </c>
      <c r="O6">
        <f t="shared" si="29"/>
        <v>11235.518439749752</v>
      </c>
      <c r="P6">
        <f t="shared" si="30"/>
        <v>561.77592198748766</v>
      </c>
      <c r="Q6" s="5">
        <f t="shared" si="31"/>
        <v>12.5</v>
      </c>
      <c r="R6">
        <f t="shared" si="0"/>
        <v>2000000</v>
      </c>
      <c r="S6">
        <f t="shared" si="1"/>
        <v>3346.5324784536006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2230.9870595963876</v>
      </c>
      <c r="AC6">
        <f t="shared" si="2"/>
        <v>3220.1329697952242</v>
      </c>
      <c r="AE6">
        <f t="shared" si="3"/>
        <v>10811.149628315794</v>
      </c>
      <c r="AF6">
        <f t="shared" si="4"/>
        <v>-540.55748141578977</v>
      </c>
      <c r="AG6">
        <f t="shared" si="5"/>
        <v>-12.02787135089757</v>
      </c>
      <c r="AH6">
        <f t="shared" si="6"/>
        <v>-5460.4059775276928</v>
      </c>
      <c r="AI6">
        <f t="shared" si="7"/>
        <v>4798.1582980214134</v>
      </c>
      <c r="AJ6">
        <f t="shared" si="8"/>
        <v>-989.14591019883665</v>
      </c>
      <c r="AK6">
        <f>H6*SUM(AB6, AE6:AF6)</f>
        <v>1360.1718176668076</v>
      </c>
      <c r="AL6">
        <f t="shared" si="9"/>
        <v>5169.1842054893841</v>
      </c>
      <c r="AN6">
        <f t="shared" si="10"/>
        <v>8420.0067894602707</v>
      </c>
      <c r="AO6">
        <f t="shared" si="11"/>
        <v>-421.00033947301358</v>
      </c>
      <c r="AP6">
        <f t="shared" si="12"/>
        <v>-9.3676215683908914</v>
      </c>
      <c r="AQ6">
        <f t="shared" si="13"/>
        <v>-4252.7073423878837</v>
      </c>
      <c r="AR6">
        <f t="shared" si="14"/>
        <v>3736.9314860309819</v>
      </c>
      <c r="AS6">
        <f t="shared" si="15"/>
        <v>-770.37276940718186</v>
      </c>
      <c r="AT6">
        <f t="shared" si="16"/>
        <v>1059.3374741194086</v>
      </c>
      <c r="AU6">
        <f t="shared" si="17"/>
        <v>4025.8961907432081</v>
      </c>
      <c r="AW6">
        <v>3</v>
      </c>
      <c r="AX6">
        <f>(R6*SUMPRODUCT(K7:$K$23, X7:$X$23)-$AZ$3*SUMPRODUCT(K6:$K$22, W7:$W$23))/Z6</f>
        <v>3346.5324784536006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2.8606080000000002E-3</v>
      </c>
      <c r="O7">
        <f t="shared" si="29"/>
        <v>11235.518439749752</v>
      </c>
      <c r="P7">
        <f t="shared" si="30"/>
        <v>561.77592198748766</v>
      </c>
      <c r="Q7" s="5">
        <f t="shared" si="31"/>
        <v>12.5</v>
      </c>
      <c r="R7">
        <f t="shared" si="0"/>
        <v>2000000</v>
      </c>
      <c r="S7">
        <f t="shared" si="1"/>
        <v>4217.4247152287371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3220.1329697952242</v>
      </c>
      <c r="AC7">
        <f t="shared" si="2"/>
        <v>4005.9413160117183</v>
      </c>
      <c r="AE7">
        <f t="shared" si="3"/>
        <v>10672.111670916678</v>
      </c>
      <c r="AF7">
        <f t="shared" si="4"/>
        <v>-533.60558354583395</v>
      </c>
      <c r="AG7">
        <f t="shared" si="5"/>
        <v>-11.873185612379245</v>
      </c>
      <c r="AH7">
        <f t="shared" si="6"/>
        <v>-5505.1240014957439</v>
      </c>
      <c r="AI7">
        <f t="shared" si="7"/>
        <v>4621.508900262721</v>
      </c>
      <c r="AJ7">
        <f t="shared" si="8"/>
        <v>-785.8083462164941</v>
      </c>
      <c r="AK7">
        <f>H7*SUM(AB7, AE7:AF7)</f>
        <v>1398.6495092852874</v>
      </c>
      <c r="AL7">
        <f t="shared" si="9"/>
        <v>5234.3500633315143</v>
      </c>
      <c r="AN7">
        <f t="shared" si="10"/>
        <v>7523.9616029543613</v>
      </c>
      <c r="AO7">
        <f t="shared" si="11"/>
        <v>-376.19808014771809</v>
      </c>
      <c r="AP7">
        <f t="shared" si="12"/>
        <v>-8.3707325604304081</v>
      </c>
      <c r="AQ7">
        <f t="shared" si="13"/>
        <v>-3881.1758051252341</v>
      </c>
      <c r="AR7">
        <f t="shared" si="14"/>
        <v>3258.2169851209787</v>
      </c>
      <c r="AS7">
        <f t="shared" si="15"/>
        <v>-554.00393160486158</v>
      </c>
      <c r="AT7">
        <f t="shared" si="16"/>
        <v>986.06400760699296</v>
      </c>
      <c r="AU7">
        <f t="shared" si="17"/>
        <v>3690.2770611231099</v>
      </c>
      <c r="AW7">
        <v>4</v>
      </c>
      <c r="AX7">
        <f>(R7*SUMPRODUCT(K8:$K$23, X8:$X$23)-$AZ$3*SUMPRODUCT(K7:$K$22, W8:$W$23))/Z7</f>
        <v>4217.4247152287371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2.9228739999999998E-3</v>
      </c>
      <c r="O8">
        <f t="shared" si="29"/>
        <v>11235.518439749752</v>
      </c>
      <c r="P8">
        <f t="shared" si="30"/>
        <v>561.77592198748766</v>
      </c>
      <c r="Q8" s="5">
        <f t="shared" si="31"/>
        <v>12.5</v>
      </c>
      <c r="R8">
        <f t="shared" si="0"/>
        <v>2000000</v>
      </c>
      <c r="S8">
        <f t="shared" si="1"/>
        <v>4827.5808624660913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4005.9413160117183</v>
      </c>
      <c r="AC8">
        <f t="shared" si="2"/>
        <v>4526.2432382791521</v>
      </c>
      <c r="AE8">
        <f t="shared" si="3"/>
        <v>10534.197316479491</v>
      </c>
      <c r="AF8">
        <f t="shared" si="4"/>
        <v>-526.70986582397461</v>
      </c>
      <c r="AG8">
        <f t="shared" si="5"/>
        <v>-11.719749930731856</v>
      </c>
      <c r="AH8">
        <f t="shared" si="6"/>
        <v>-5552.6120837755798</v>
      </c>
      <c r="AI8">
        <f t="shared" si="7"/>
        <v>4443.155616949206</v>
      </c>
      <c r="AJ8">
        <f t="shared" si="8"/>
        <v>-520.30192226743384</v>
      </c>
      <c r="AK8">
        <f t="shared" ref="AK8:AK23" si="32">H8*SUM(AB8:AB8, AE8:AF8)</f>
        <v>1015.9735855833746</v>
      </c>
      <c r="AL8">
        <f t="shared" si="9"/>
        <v>4938.8272802651463</v>
      </c>
      <c r="AN8">
        <f t="shared" si="10"/>
        <v>6924.6903451548178</v>
      </c>
      <c r="AO8">
        <f t="shared" si="11"/>
        <v>-346.23451725774095</v>
      </c>
      <c r="AP8">
        <f t="shared" si="12"/>
        <v>-7.7040173783349815</v>
      </c>
      <c r="AQ8">
        <f t="shared" si="13"/>
        <v>-3650.0283915092537</v>
      </c>
      <c r="AR8">
        <f t="shared" si="14"/>
        <v>2920.7234190094891</v>
      </c>
      <c r="AS8">
        <f t="shared" si="15"/>
        <v>-342.02223382074294</v>
      </c>
      <c r="AT8">
        <f t="shared" si="16"/>
        <v>667.85368335711996</v>
      </c>
      <c r="AU8">
        <f t="shared" si="17"/>
        <v>3246.5548685458657</v>
      </c>
      <c r="AW8">
        <v>5</v>
      </c>
      <c r="AX8">
        <f>(R8*SUMPRODUCT(K9:$K$23, X9:$X$23)-$AZ$3*SUMPRODUCT(K8:$K$22, W9:$W$23))/Z8</f>
        <v>4827.5808624660913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2.991456E-3</v>
      </c>
      <c r="O9">
        <f t="shared" si="29"/>
        <v>11235.518439749752</v>
      </c>
      <c r="P9">
        <f t="shared" si="30"/>
        <v>561.77592198748766</v>
      </c>
      <c r="Q9" s="5">
        <f t="shared" si="31"/>
        <v>12.5</v>
      </c>
      <c r="R9">
        <f t="shared" si="0"/>
        <v>2000000</v>
      </c>
      <c r="S9">
        <f t="shared" si="1"/>
        <v>5251.7319213822311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4526.2432382791521</v>
      </c>
      <c r="AC9">
        <f t="shared" si="2"/>
        <v>4859.9499114947248</v>
      </c>
      <c r="AE9">
        <f t="shared" si="3"/>
        <v>10397.342755547132</v>
      </c>
      <c r="AF9">
        <f t="shared" si="4"/>
        <v>-519.86713777735656</v>
      </c>
      <c r="AG9">
        <f t="shared" si="5"/>
        <v>-11.567493315175751</v>
      </c>
      <c r="AH9">
        <f t="shared" si="6"/>
        <v>-5609.4585998059829</v>
      </c>
      <c r="AI9">
        <f t="shared" si="7"/>
        <v>4256.4495246486167</v>
      </c>
      <c r="AJ9">
        <f t="shared" si="8"/>
        <v>-333.70667321557266</v>
      </c>
      <c r="AK9">
        <f t="shared" si="32"/>
        <v>751.87412428575396</v>
      </c>
      <c r="AL9">
        <f t="shared" si="9"/>
        <v>4674.6169757187981</v>
      </c>
      <c r="AN9">
        <f t="shared" si="10"/>
        <v>6495.6553271451394</v>
      </c>
      <c r="AO9">
        <f t="shared" si="11"/>
        <v>-324.782766357257</v>
      </c>
      <c r="AP9">
        <f t="shared" si="12"/>
        <v>-7.2266973726868553</v>
      </c>
      <c r="AQ9">
        <f t="shared" si="13"/>
        <v>-3504.4636396919905</v>
      </c>
      <c r="AR9">
        <f t="shared" si="14"/>
        <v>2659.1822237232059</v>
      </c>
      <c r="AS9">
        <f t="shared" si="15"/>
        <v>-208.48053012584853</v>
      </c>
      <c r="AT9">
        <f t="shared" si="16"/>
        <v>469.72724431477513</v>
      </c>
      <c r="AU9">
        <f t="shared" si="17"/>
        <v>2920.4289379121324</v>
      </c>
      <c r="AW9">
        <v>6</v>
      </c>
      <c r="AX9">
        <f>(R9*SUMPRODUCT(K10:$K$23, X10:$X$23)-$AZ$3*SUMPRODUCT(K9:$K$22, W10:$W$23))/Z9</f>
        <v>5251.7319213822311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3.0654530000000001E-3</v>
      </c>
      <c r="O10">
        <f t="shared" si="29"/>
        <v>11235.518439749752</v>
      </c>
      <c r="P10">
        <f t="shared" si="30"/>
        <v>561.77592198748766</v>
      </c>
      <c r="Q10" s="5">
        <f t="shared" si="31"/>
        <v>12.5</v>
      </c>
      <c r="R10">
        <f t="shared" si="0"/>
        <v>2000000</v>
      </c>
      <c r="S10">
        <f t="shared" si="1"/>
        <v>5576.0174666917155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4859.9499114947248</v>
      </c>
      <c r="AC10">
        <f t="shared" si="2"/>
        <v>5092.6252748061088</v>
      </c>
      <c r="AE10">
        <f t="shared" si="3"/>
        <v>10261.49676244964</v>
      </c>
      <c r="AF10">
        <f t="shared" si="4"/>
        <v>-513.07483812248199</v>
      </c>
      <c r="AG10">
        <f t="shared" si="5"/>
        <v>-11.416358774938509</v>
      </c>
      <c r="AH10">
        <f t="shared" si="6"/>
        <v>-5673.5371336776725</v>
      </c>
      <c r="AI10">
        <f t="shared" si="7"/>
        <v>4063.4684318745467</v>
      </c>
      <c r="AJ10">
        <f t="shared" si="8"/>
        <v>-232.67536331138399</v>
      </c>
      <c r="AK10">
        <f t="shared" si="32"/>
        <v>766.9395213806489</v>
      </c>
      <c r="AL10">
        <f t="shared" si="9"/>
        <v>4597.7325899438119</v>
      </c>
      <c r="AN10">
        <f t="shared" si="10"/>
        <v>6091.0086914623516</v>
      </c>
      <c r="AO10">
        <f t="shared" si="11"/>
        <v>-304.55043457311757</v>
      </c>
      <c r="AP10">
        <f t="shared" si="12"/>
        <v>-6.7765104967399443</v>
      </c>
      <c r="AQ10">
        <f t="shared" si="13"/>
        <v>-3367.6923350035213</v>
      </c>
      <c r="AR10">
        <f t="shared" si="14"/>
        <v>2411.9894113889727</v>
      </c>
      <c r="AS10">
        <f t="shared" si="15"/>
        <v>-138.11120278329432</v>
      </c>
      <c r="AT10">
        <f t="shared" si="16"/>
        <v>455.23917209133691</v>
      </c>
      <c r="AU10">
        <f t="shared" si="17"/>
        <v>2729.1173806970155</v>
      </c>
      <c r="AW10">
        <v>7</v>
      </c>
      <c r="AX10">
        <f>(R10*SUMPRODUCT(K11:$K$23, X11:$X$23)-$AZ$3*SUMPRODUCT(K10:$K$22, W11:$W$23))/Z10</f>
        <v>5576.0174666917155</v>
      </c>
    </row>
    <row r="11" spans="1:52" x14ac:dyDescent="0.25">
      <c r="A11" t="s">
        <v>33</v>
      </c>
      <c r="C11" s="25">
        <f>AU25</f>
        <v>35363.488856160315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3.1502779999999998E-3</v>
      </c>
      <c r="O11">
        <f t="shared" si="29"/>
        <v>11235.518439749752</v>
      </c>
      <c r="P11">
        <f t="shared" si="30"/>
        <v>561.77592198748766</v>
      </c>
      <c r="Q11" s="5">
        <f t="shared" si="31"/>
        <v>12.5</v>
      </c>
      <c r="R11">
        <f t="shared" si="0"/>
        <v>2000000</v>
      </c>
      <c r="S11">
        <f t="shared" si="1"/>
        <v>5792.0178133239606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5092.6252748061088</v>
      </c>
      <c r="AC11">
        <f t="shared" si="2"/>
        <v>5220.3366118631129</v>
      </c>
      <c r="AE11">
        <f t="shared" si="3"/>
        <v>10126.555227327326</v>
      </c>
      <c r="AF11">
        <f t="shared" si="4"/>
        <v>-506.32776136636636</v>
      </c>
      <c r="AG11">
        <f t="shared" si="5"/>
        <v>-11.266230483300326</v>
      </c>
      <c r="AH11">
        <f t="shared" si="6"/>
        <v>-5754.3526222073169</v>
      </c>
      <c r="AI11">
        <f t="shared" si="7"/>
        <v>3854.6086132703413</v>
      </c>
      <c r="AJ11">
        <f t="shared" si="8"/>
        <v>-127.71133705700413</v>
      </c>
      <c r="AK11">
        <f t="shared" si="32"/>
        <v>757.71191614950408</v>
      </c>
      <c r="AL11">
        <f t="shared" si="9"/>
        <v>4484.609192362841</v>
      </c>
      <c r="AN11">
        <f t="shared" si="10"/>
        <v>5716.5099703939177</v>
      </c>
      <c r="AO11">
        <f t="shared" si="11"/>
        <v>-285.82549851969594</v>
      </c>
      <c r="AP11">
        <f t="shared" si="12"/>
        <v>-6.3598644791610983</v>
      </c>
      <c r="AQ11">
        <f t="shared" si="13"/>
        <v>-3248.3715735081564</v>
      </c>
      <c r="AR11">
        <f t="shared" si="14"/>
        <v>2175.9530338869035</v>
      </c>
      <c r="AS11">
        <f t="shared" si="15"/>
        <v>-72.093926831956452</v>
      </c>
      <c r="AT11">
        <f t="shared" si="16"/>
        <v>427.73358028662159</v>
      </c>
      <c r="AU11">
        <f t="shared" si="17"/>
        <v>2531.5926873415688</v>
      </c>
      <c r="AW11">
        <v>8</v>
      </c>
      <c r="AX11">
        <f>(R11*SUMPRODUCT(K12:$K$23, X12:$X$23)-$AZ$3*SUMPRODUCT(K11:$K$22, W12:$W$23))/Z11</f>
        <v>5792.0178133239606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3.247738E-3</v>
      </c>
      <c r="O12">
        <f t="shared" si="29"/>
        <v>11235.518439749752</v>
      </c>
      <c r="P12">
        <f t="shared" si="30"/>
        <v>561.77592198748766</v>
      </c>
      <c r="Q12" s="5">
        <f t="shared" si="31"/>
        <v>12.5</v>
      </c>
      <c r="R12">
        <f t="shared" si="0"/>
        <v>2000000</v>
      </c>
      <c r="S12">
        <f t="shared" si="1"/>
        <v>5899.8439278832839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5220.3366118631129</v>
      </c>
      <c r="AC12">
        <f t="shared" si="2"/>
        <v>5247.0750071956973</v>
      </c>
      <c r="AE12">
        <f t="shared" si="3"/>
        <v>9992.401276833165</v>
      </c>
      <c r="AF12">
        <f t="shared" si="4"/>
        <v>-499.62006384165829</v>
      </c>
      <c r="AG12">
        <f t="shared" si="5"/>
        <v>-11.116978413609951</v>
      </c>
      <c r="AH12">
        <f t="shared" si="6"/>
        <v>-5854.3623771796538</v>
      </c>
      <c r="AI12">
        <f t="shared" si="7"/>
        <v>3627.3018573982445</v>
      </c>
      <c r="AJ12">
        <f t="shared" si="8"/>
        <v>-26.738395332584332</v>
      </c>
      <c r="AK12">
        <f t="shared" si="32"/>
        <v>763.61081510995484</v>
      </c>
      <c r="AL12">
        <f t="shared" si="9"/>
        <v>4364.1742771756153</v>
      </c>
      <c r="AN12">
        <f t="shared" si="10"/>
        <v>5362.4671014656833</v>
      </c>
      <c r="AO12">
        <f t="shared" si="11"/>
        <v>-268.12335507328419</v>
      </c>
      <c r="AP12">
        <f t="shared" si="12"/>
        <v>-5.9659764814389824</v>
      </c>
      <c r="AQ12">
        <f t="shared" si="13"/>
        <v>-3141.7699087474789</v>
      </c>
      <c r="AR12">
        <f t="shared" si="14"/>
        <v>1946.6078611634819</v>
      </c>
      <c r="AS12">
        <f t="shared" si="15"/>
        <v>-14.349280152448888</v>
      </c>
      <c r="AT12">
        <f t="shared" si="16"/>
        <v>409.7951794474252</v>
      </c>
      <c r="AU12">
        <f t="shared" si="17"/>
        <v>2342.0537604584583</v>
      </c>
      <c r="AW12">
        <v>9</v>
      </c>
      <c r="AX12">
        <f>(R12*SUMPRODUCT(K13:$K$23, X13:$X$23)-$AZ$3*SUMPRODUCT(K12:$K$22, W13:$W$23))/Z12</f>
        <v>5899.8439278832839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3.3542210000000001E-3</v>
      </c>
      <c r="O13">
        <f t="shared" si="29"/>
        <v>11235.518439749752</v>
      </c>
      <c r="P13">
        <f t="shared" si="30"/>
        <v>561.77592198748766</v>
      </c>
      <c r="Q13" s="5">
        <f t="shared" si="31"/>
        <v>12.5</v>
      </c>
      <c r="R13">
        <f t="shared" si="0"/>
        <v>2000000</v>
      </c>
      <c r="S13">
        <f t="shared" si="1"/>
        <v>5897.5022136595817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5247.0750071956973</v>
      </c>
      <c r="AC13">
        <f t="shared" si="2"/>
        <v>5174.9495968346782</v>
      </c>
      <c r="AE13">
        <f t="shared" si="3"/>
        <v>9858.9605418616538</v>
      </c>
      <c r="AF13">
        <f t="shared" si="4"/>
        <v>-492.94802709308271</v>
      </c>
      <c r="AG13">
        <f t="shared" si="5"/>
        <v>-10.968519827022376</v>
      </c>
      <c r="AH13">
        <f t="shared" si="6"/>
        <v>-5966.2083922363499</v>
      </c>
      <c r="AI13">
        <f t="shared" si="7"/>
        <v>3388.8356027051987</v>
      </c>
      <c r="AJ13">
        <f t="shared" si="8"/>
        <v>72.125410361019021</v>
      </c>
      <c r="AK13">
        <f t="shared" si="32"/>
        <v>755.49662488555271</v>
      </c>
      <c r="AL13">
        <f t="shared" si="9"/>
        <v>4216.4576379517703</v>
      </c>
      <c r="AN13">
        <f t="shared" si="10"/>
        <v>5030.7649811614347</v>
      </c>
      <c r="AO13">
        <f t="shared" si="11"/>
        <v>-251.53824905807176</v>
      </c>
      <c r="AP13">
        <f t="shared" si="12"/>
        <v>-5.5969435323999663</v>
      </c>
      <c r="AQ13">
        <f t="shared" si="13"/>
        <v>-3044.3972386876476</v>
      </c>
      <c r="AR13">
        <f t="shared" si="14"/>
        <v>1729.2325498833152</v>
      </c>
      <c r="AS13">
        <f t="shared" si="15"/>
        <v>36.803675920544549</v>
      </c>
      <c r="AT13">
        <f t="shared" si="16"/>
        <v>385.50980579766161</v>
      </c>
      <c r="AU13">
        <f t="shared" si="17"/>
        <v>2151.5460316015215</v>
      </c>
      <c r="AW13">
        <v>10</v>
      </c>
      <c r="AX13">
        <f>(R13*SUMPRODUCT(K14:$K$23, X14:$X$23)-$AZ$3*SUMPRODUCT(K13:$K$22, W14:$W$23))/Z13</f>
        <v>5897.5022136595817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3.4760450000000001E-3</v>
      </c>
      <c r="O14">
        <f t="shared" si="29"/>
        <v>11235.518439749752</v>
      </c>
      <c r="P14">
        <f t="shared" si="30"/>
        <v>561.77592198748766</v>
      </c>
      <c r="Q14" s="5">
        <f t="shared" si="31"/>
        <v>12.5</v>
      </c>
      <c r="R14">
        <f t="shared" si="0"/>
        <v>2000000</v>
      </c>
      <c r="S14">
        <f t="shared" si="1"/>
        <v>5779.0921215838462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5174.9495968346782</v>
      </c>
      <c r="AC14">
        <f t="shared" si="2"/>
        <v>5002.7092649122969</v>
      </c>
      <c r="AE14">
        <f t="shared" si="3"/>
        <v>9726.1007459463017</v>
      </c>
      <c r="AF14">
        <f t="shared" si="4"/>
        <v>-486.3050372973151</v>
      </c>
      <c r="AG14">
        <f t="shared" si="5"/>
        <v>-10.82070756025003</v>
      </c>
      <c r="AH14">
        <f t="shared" si="6"/>
        <v>-6100.3309603395192</v>
      </c>
      <c r="AI14">
        <f t="shared" si="7"/>
        <v>3128.6440407492173</v>
      </c>
      <c r="AJ14">
        <f t="shared" si="8"/>
        <v>172.2403319223813</v>
      </c>
      <c r="AK14">
        <f t="shared" si="32"/>
        <v>740.91790870186037</v>
      </c>
      <c r="AL14">
        <f t="shared" si="9"/>
        <v>4041.8022813734588</v>
      </c>
      <c r="AN14">
        <f t="shared" si="10"/>
        <v>4720.3444606152543</v>
      </c>
      <c r="AO14">
        <f t="shared" si="11"/>
        <v>-236.01722303076269</v>
      </c>
      <c r="AP14">
        <f t="shared" si="12"/>
        <v>-5.251587283141415</v>
      </c>
      <c r="AQ14">
        <f t="shared" si="13"/>
        <v>-2960.6585628428738</v>
      </c>
      <c r="AR14">
        <f t="shared" si="14"/>
        <v>1518.4170874584759</v>
      </c>
      <c r="AS14">
        <f t="shared" si="15"/>
        <v>83.59297501860712</v>
      </c>
      <c r="AT14">
        <f t="shared" si="16"/>
        <v>359.58785925275612</v>
      </c>
      <c r="AU14">
        <f t="shared" si="17"/>
        <v>1961.5979217298391</v>
      </c>
      <c r="AW14">
        <v>11</v>
      </c>
      <c r="AX14">
        <f>(R14*SUMPRODUCT(K15:$K$23, X15:$X$23)-$AZ$3*SUMPRODUCT(K14:$K$22, W15:$W$23))/Z14</f>
        <v>5779.0921215838462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3.6141120000000001E-3</v>
      </c>
      <c r="O15">
        <f t="shared" si="29"/>
        <v>11235.518439749752</v>
      </c>
      <c r="P15">
        <f t="shared" si="30"/>
        <v>561.77592198748766</v>
      </c>
      <c r="Q15" s="5">
        <f t="shared" si="31"/>
        <v>12.5</v>
      </c>
      <c r="R15">
        <f t="shared" si="0"/>
        <v>2000000</v>
      </c>
      <c r="S15">
        <f t="shared" si="1"/>
        <v>5541.9699354828554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5002.7092649122969</v>
      </c>
      <c r="AC15">
        <f t="shared" si="2"/>
        <v>4732.1299537049581</v>
      </c>
      <c r="AE15">
        <f t="shared" si="3"/>
        <v>9593.6885210677046</v>
      </c>
      <c r="AF15">
        <f t="shared" si="4"/>
        <v>-479.68442605338532</v>
      </c>
      <c r="AG15">
        <f t="shared" si="5"/>
        <v>-10.673393235605539</v>
      </c>
      <c r="AH15">
        <f t="shared" si="6"/>
        <v>-6257.1598467184576</v>
      </c>
      <c r="AI15">
        <f t="shared" si="7"/>
        <v>2846.1708550602561</v>
      </c>
      <c r="AJ15">
        <f t="shared" si="8"/>
        <v>270.57931120733883</v>
      </c>
      <c r="AK15">
        <f t="shared" si="32"/>
        <v>732.6574233801914</v>
      </c>
      <c r="AL15">
        <f t="shared" si="9"/>
        <v>3849.4075896477862</v>
      </c>
      <c r="AN15">
        <f t="shared" si="10"/>
        <v>4426.3534199542337</v>
      </c>
      <c r="AO15">
        <f t="shared" si="11"/>
        <v>-221.3176709977117</v>
      </c>
      <c r="AP15">
        <f t="shared" si="12"/>
        <v>-4.9245095405370778</v>
      </c>
      <c r="AQ15">
        <f t="shared" si="13"/>
        <v>-2886.9397652322523</v>
      </c>
      <c r="AR15">
        <f t="shared" si="14"/>
        <v>1313.1714741837325</v>
      </c>
      <c r="AS15">
        <f t="shared" si="15"/>
        <v>124.84037363745601</v>
      </c>
      <c r="AT15">
        <f t="shared" si="16"/>
        <v>338.03481158598692</v>
      </c>
      <c r="AU15">
        <f t="shared" si="17"/>
        <v>1776.0466594071752</v>
      </c>
      <c r="AW15">
        <v>12</v>
      </c>
      <c r="AX15">
        <f>(R15*SUMPRODUCT(K16:$K$23, X16:$X$23)-$AZ$3*SUMPRODUCT(K15:$K$22, W16:$W$23))/Z15</f>
        <v>5541.9699354828554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3.757594E-3</v>
      </c>
      <c r="O16">
        <f t="shared" si="29"/>
        <v>11235.518439749752</v>
      </c>
      <c r="P16">
        <f t="shared" si="30"/>
        <v>561.77592198748766</v>
      </c>
      <c r="Q16" s="5">
        <f t="shared" si="31"/>
        <v>12.5</v>
      </c>
      <c r="R16">
        <f t="shared" si="0"/>
        <v>2000000</v>
      </c>
      <c r="S16">
        <f t="shared" si="1"/>
        <v>5199.2332249730844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4732.1299537049581</v>
      </c>
      <c r="AC16">
        <f t="shared" si="2"/>
        <v>4378.400338506659</v>
      </c>
      <c r="AE16">
        <f t="shared" si="3"/>
        <v>9461.702449432396</v>
      </c>
      <c r="AF16">
        <f t="shared" si="4"/>
        <v>-473.0851224716198</v>
      </c>
      <c r="AG16">
        <f t="shared" si="5"/>
        <v>-10.526553024867733</v>
      </c>
      <c r="AH16">
        <f t="shared" si="6"/>
        <v>-6417.0045410803141</v>
      </c>
      <c r="AI16">
        <f t="shared" si="7"/>
        <v>2561.0862328555941</v>
      </c>
      <c r="AJ16">
        <f t="shared" si="8"/>
        <v>353.72961519829914</v>
      </c>
      <c r="AK16">
        <f t="shared" si="32"/>
        <v>750.52487625241577</v>
      </c>
      <c r="AL16">
        <f t="shared" si="9"/>
        <v>3665.3407243063089</v>
      </c>
      <c r="AN16">
        <f t="shared" si="10"/>
        <v>4139.0513384867663</v>
      </c>
      <c r="AO16">
        <f t="shared" si="11"/>
        <v>-206.9525669243383</v>
      </c>
      <c r="AP16">
        <f t="shared" si="12"/>
        <v>-4.6048735542137509</v>
      </c>
      <c r="AQ16">
        <f t="shared" si="13"/>
        <v>-2807.1387128040024</v>
      </c>
      <c r="AR16">
        <f t="shared" si="14"/>
        <v>1120.3551852042117</v>
      </c>
      <c r="AS16">
        <f t="shared" si="15"/>
        <v>154.74012685071912</v>
      </c>
      <c r="AT16">
        <f t="shared" si="16"/>
        <v>328.31945521670167</v>
      </c>
      <c r="AU16">
        <f t="shared" si="17"/>
        <v>1603.4147672716326</v>
      </c>
      <c r="AW16">
        <v>13</v>
      </c>
      <c r="AX16">
        <f>(R16*SUMPRODUCT(K17:$K$23, X17:$X$23)-$AZ$3*SUMPRODUCT(K16:$K$22, W17:$W$23))/Z16</f>
        <v>5199.2332249730844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3.9119039999999999E-3</v>
      </c>
      <c r="O17">
        <f t="shared" si="29"/>
        <v>11235.518439749752</v>
      </c>
      <c r="P17">
        <f t="shared" si="30"/>
        <v>561.77592198748766</v>
      </c>
      <c r="Q17" s="5">
        <f t="shared" si="31"/>
        <v>12.5</v>
      </c>
      <c r="R17">
        <f t="shared" si="0"/>
        <v>2000000</v>
      </c>
      <c r="S17">
        <f t="shared" si="1"/>
        <v>4766.1491967433394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4378.400338506659</v>
      </c>
      <c r="AC17">
        <f t="shared" si="2"/>
        <v>3957.8517126175539</v>
      </c>
      <c r="AE17">
        <f t="shared" si="3"/>
        <v>9330.0721532793268</v>
      </c>
      <c r="AF17">
        <f t="shared" si="4"/>
        <v>-466.50360766396642</v>
      </c>
      <c r="AG17">
        <f t="shared" si="5"/>
        <v>-10.380108629734863</v>
      </c>
      <c r="AH17">
        <f t="shared" si="6"/>
        <v>-6588.6183814707492</v>
      </c>
      <c r="AI17">
        <f t="shared" si="7"/>
        <v>2264.570055514876</v>
      </c>
      <c r="AJ17">
        <f t="shared" si="8"/>
        <v>420.5486258891051</v>
      </c>
      <c r="AK17">
        <f t="shared" si="32"/>
        <v>817.02948015032871</v>
      </c>
      <c r="AL17">
        <f t="shared" si="9"/>
        <v>3502.1481615543098</v>
      </c>
      <c r="AN17">
        <f t="shared" si="10"/>
        <v>3844.2773416357413</v>
      </c>
      <c r="AO17">
        <f t="shared" si="11"/>
        <v>-192.2138670817871</v>
      </c>
      <c r="AP17">
        <f t="shared" si="12"/>
        <v>-4.2769247389991429</v>
      </c>
      <c r="AQ17">
        <f t="shared" si="13"/>
        <v>-2714.7138779275483</v>
      </c>
      <c r="AR17">
        <f t="shared" si="14"/>
        <v>933.07267188740661</v>
      </c>
      <c r="AS17">
        <f t="shared" si="15"/>
        <v>173.2789979542971</v>
      </c>
      <c r="AT17">
        <f t="shared" si="16"/>
        <v>336.64133207012554</v>
      </c>
      <c r="AU17">
        <f t="shared" si="17"/>
        <v>1442.9930019118292</v>
      </c>
      <c r="AW17">
        <v>14</v>
      </c>
      <c r="AX17">
        <f>(R17*SUMPRODUCT(K18:$K$23, X18:$X$23)-$AZ$3*SUMPRODUCT(K17:$K$22, W18:$W$23))/Z17</f>
        <v>4766.1491967433394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4.0806530000000001E-3</v>
      </c>
      <c r="O18">
        <f t="shared" si="29"/>
        <v>11235.518439749752</v>
      </c>
      <c r="P18">
        <f t="shared" si="30"/>
        <v>561.77592198748766</v>
      </c>
      <c r="Q18" s="5">
        <f t="shared" si="31"/>
        <v>12.5</v>
      </c>
      <c r="R18">
        <f t="shared" si="0"/>
        <v>2000000</v>
      </c>
      <c r="S18">
        <f t="shared" si="1"/>
        <v>4249.5005817494093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3957.8517126175539</v>
      </c>
      <c r="AC18">
        <f t="shared" si="2"/>
        <v>3479.1340917765338</v>
      </c>
      <c r="AE18">
        <f t="shared" si="3"/>
        <v>9198.6986448240368</v>
      </c>
      <c r="AF18">
        <f t="shared" si="4"/>
        <v>-459.93493224120192</v>
      </c>
      <c r="AG18">
        <f t="shared" si="5"/>
        <v>-10.23394992201726</v>
      </c>
      <c r="AH18">
        <f t="shared" si="6"/>
        <v>-6777.2194272405541</v>
      </c>
      <c r="AI18">
        <f t="shared" si="7"/>
        <v>1951.3103354202631</v>
      </c>
      <c r="AJ18">
        <f t="shared" si="8"/>
        <v>478.71762084102011</v>
      </c>
      <c r="AK18">
        <f t="shared" si="32"/>
        <v>890.03274130654722</v>
      </c>
      <c r="AL18">
        <f t="shared" si="9"/>
        <v>3320.0606975678302</v>
      </c>
      <c r="AN18">
        <f t="shared" si="10"/>
        <v>3541.8628224954728</v>
      </c>
      <c r="AO18">
        <f t="shared" si="11"/>
        <v>-177.09314112477367</v>
      </c>
      <c r="AP18">
        <f t="shared" si="12"/>
        <v>-3.9404755124214375</v>
      </c>
      <c r="AQ18">
        <f t="shared" si="13"/>
        <v>-2609.4975448232608</v>
      </c>
      <c r="AR18">
        <f t="shared" si="14"/>
        <v>751.33166103501674</v>
      </c>
      <c r="AS18">
        <f t="shared" si="15"/>
        <v>184.32521916394703</v>
      </c>
      <c r="AT18">
        <f t="shared" si="16"/>
        <v>342.69780965280148</v>
      </c>
      <c r="AU18">
        <f t="shared" si="17"/>
        <v>1278.3546898517652</v>
      </c>
      <c r="AW18">
        <v>15</v>
      </c>
      <c r="AX18">
        <f>(R18*SUMPRODUCT(K19:$K$23, X19:$X$23)-$AZ$3*SUMPRODUCT(K18:$K$22, W19:$W$23))/Z18</f>
        <v>4249.5005817494093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4.2836929999999999E-3</v>
      </c>
      <c r="O19">
        <f t="shared" si="29"/>
        <v>11235.518439749752</v>
      </c>
      <c r="P19">
        <f t="shared" si="30"/>
        <v>561.77592198748766</v>
      </c>
      <c r="Q19" s="5">
        <f t="shared" si="31"/>
        <v>12.5</v>
      </c>
      <c r="R19">
        <f t="shared" si="0"/>
        <v>2000000</v>
      </c>
      <c r="S19">
        <f t="shared" si="1"/>
        <v>3625.9352293517063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3479.1340917765338</v>
      </c>
      <c r="AC19">
        <f t="shared" si="2"/>
        <v>2926.208434101377</v>
      </c>
      <c r="AE19">
        <f t="shared" si="3"/>
        <v>9067.3072573818554</v>
      </c>
      <c r="AF19">
        <f t="shared" si="4"/>
        <v>-453.36536286909279</v>
      </c>
      <c r="AG19">
        <f t="shared" si="5"/>
        <v>-10.087771323153792</v>
      </c>
      <c r="AH19">
        <f t="shared" si="6"/>
        <v>-7014.2559429273406</v>
      </c>
      <c r="AI19">
        <f t="shared" si="7"/>
        <v>1589.5981802622682</v>
      </c>
      <c r="AJ19">
        <f t="shared" si="8"/>
        <v>552.9256576751568</v>
      </c>
      <c r="AK19">
        <f t="shared" si="32"/>
        <v>887.63177739363437</v>
      </c>
      <c r="AL19">
        <f t="shared" si="9"/>
        <v>3030.1556153310594</v>
      </c>
      <c r="AN19">
        <f t="shared" si="10"/>
        <v>3252.5358126428496</v>
      </c>
      <c r="AO19">
        <f t="shared" si="11"/>
        <v>-162.62679063214247</v>
      </c>
      <c r="AP19">
        <f t="shared" si="12"/>
        <v>-3.6185867057275871</v>
      </c>
      <c r="AQ19">
        <f t="shared" si="13"/>
        <v>-2516.0853168222279</v>
      </c>
      <c r="AR19">
        <f t="shared" si="14"/>
        <v>570.20511848275123</v>
      </c>
      <c r="AS19">
        <f t="shared" si="15"/>
        <v>198.34008623160204</v>
      </c>
      <c r="AT19">
        <f t="shared" si="16"/>
        <v>318.4025932354084</v>
      </c>
      <c r="AU19">
        <f t="shared" si="17"/>
        <v>1086.9477979497617</v>
      </c>
      <c r="AW19">
        <v>16</v>
      </c>
      <c r="AX19">
        <f>(R19*SUMPRODUCT(K20:$K$23, X20:$X$23)-$AZ$3*SUMPRODUCT(K19:$K$22, W20:$W$23))/Z19</f>
        <v>3625.9352293517063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4.5002690000000003E-3</v>
      </c>
      <c r="O20">
        <f t="shared" si="29"/>
        <v>11235.518439749752</v>
      </c>
      <c r="P20">
        <f t="shared" si="30"/>
        <v>561.77592198748766</v>
      </c>
      <c r="Q20" s="5">
        <f t="shared" si="31"/>
        <v>12.5</v>
      </c>
      <c r="R20">
        <f t="shared" si="0"/>
        <v>2000000</v>
      </c>
      <c r="S20">
        <f t="shared" si="1"/>
        <v>2838.6795585452246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2926.208434101377</v>
      </c>
      <c r="AC20">
        <f t="shared" si="2"/>
        <v>2257.6577011738555</v>
      </c>
      <c r="AE20">
        <f t="shared" si="3"/>
        <v>8935.8288630441657</v>
      </c>
      <c r="AF20">
        <f t="shared" si="4"/>
        <v>-446.79144315220833</v>
      </c>
      <c r="AG20">
        <f t="shared" si="5"/>
        <v>-9.9414959253575752</v>
      </c>
      <c r="AH20">
        <f t="shared" si="6"/>
        <v>-7263.6295303484794</v>
      </c>
      <c r="AI20">
        <f t="shared" si="7"/>
        <v>1215.4663936181214</v>
      </c>
      <c r="AJ20">
        <f t="shared" si="8"/>
        <v>668.55073292752149</v>
      </c>
      <c r="AK20">
        <f t="shared" si="32"/>
        <v>619.84784987183821</v>
      </c>
      <c r="AL20">
        <f t="shared" si="9"/>
        <v>2503.8649764174811</v>
      </c>
      <c r="AN20">
        <f t="shared" si="10"/>
        <v>3040.2856572393002</v>
      </c>
      <c r="AO20">
        <f t="shared" si="11"/>
        <v>-152.01428286196503</v>
      </c>
      <c r="AP20">
        <f t="shared" si="12"/>
        <v>-3.3824492318075623</v>
      </c>
      <c r="AQ20">
        <f t="shared" si="13"/>
        <v>-2471.3441829609005</v>
      </c>
      <c r="AR20">
        <f t="shared" si="14"/>
        <v>413.54474218462747</v>
      </c>
      <c r="AS20">
        <f t="shared" si="15"/>
        <v>227.46465220059343</v>
      </c>
      <c r="AT20">
        <f t="shared" si="16"/>
        <v>210.89420539707737</v>
      </c>
      <c r="AU20">
        <f t="shared" si="17"/>
        <v>851.90359978229822</v>
      </c>
      <c r="AW20">
        <v>17</v>
      </c>
      <c r="AX20">
        <f>(R20*SUMPRODUCT(K21:$K$23, X21:$X$23)-$AZ$3*SUMPRODUCT(K20:$K$22, W21:$W$23))/Z20</f>
        <v>2838.6795585452246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4.7150400000000002E-3</v>
      </c>
      <c r="O21">
        <f t="shared" si="29"/>
        <v>11235.518439749752</v>
      </c>
      <c r="P21">
        <f t="shared" si="30"/>
        <v>561.77592198748766</v>
      </c>
      <c r="Q21" s="5">
        <f t="shared" si="31"/>
        <v>12.5</v>
      </c>
      <c r="R21">
        <f t="shared" si="0"/>
        <v>2000000</v>
      </c>
      <c r="S21">
        <f t="shared" si="1"/>
        <v>1934.0861654786663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2257.6577011738555</v>
      </c>
      <c r="AC21">
        <f t="shared" si="2"/>
        <v>1515.5818572449039</v>
      </c>
      <c r="AE21">
        <f t="shared" si="3"/>
        <v>8804.3377838913166</v>
      </c>
      <c r="AF21">
        <f t="shared" si="4"/>
        <v>-440.21688919456585</v>
      </c>
      <c r="AG21">
        <f t="shared" si="5"/>
        <v>-9.7952064151561018</v>
      </c>
      <c r="AH21">
        <f t="shared" si="6"/>
        <v>-7499.9281516636775</v>
      </c>
      <c r="AI21">
        <f t="shared" si="7"/>
        <v>854.39753661791747</v>
      </c>
      <c r="AJ21">
        <f t="shared" si="8"/>
        <v>742.0758439289516</v>
      </c>
      <c r="AK21">
        <f t="shared" si="32"/>
        <v>544.89724196816212</v>
      </c>
      <c r="AL21">
        <f t="shared" si="9"/>
        <v>2141.3706225150313</v>
      </c>
      <c r="AN21">
        <f t="shared" si="10"/>
        <v>2849.3748047004642</v>
      </c>
      <c r="AO21">
        <f t="shared" si="11"/>
        <v>-142.46874023502323</v>
      </c>
      <c r="AP21">
        <f t="shared" si="12"/>
        <v>-3.1700526548687771</v>
      </c>
      <c r="AQ21">
        <f t="shared" si="13"/>
        <v>-2427.2247200139914</v>
      </c>
      <c r="AR21">
        <f t="shared" si="14"/>
        <v>276.51129179658113</v>
      </c>
      <c r="AS21">
        <f t="shared" si="15"/>
        <v>240.16027835013946</v>
      </c>
      <c r="AT21">
        <f t="shared" si="16"/>
        <v>176.34676343921831</v>
      </c>
      <c r="AU21">
        <f t="shared" si="17"/>
        <v>693.01833358593899</v>
      </c>
      <c r="AW21">
        <v>18</v>
      </c>
      <c r="AX21">
        <f>(R21*SUMPRODUCT(K22:$K$23, X22:$X$23)-$AZ$3*SUMPRODUCT(K21:$K$22, W22:$W$23))/Z21</f>
        <v>1934.0861654786663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4.9523709999999997E-3</v>
      </c>
      <c r="O22">
        <f t="shared" si="29"/>
        <v>11235.518439749752</v>
      </c>
      <c r="P22">
        <f t="shared" si="30"/>
        <v>561.77592198748766</v>
      </c>
      <c r="Q22" s="5">
        <f t="shared" si="31"/>
        <v>12.5</v>
      </c>
      <c r="R22">
        <f t="shared" si="0"/>
        <v>2000000</v>
      </c>
      <c r="S22">
        <f t="shared" si="1"/>
        <v>968.20695285761815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1515.5818572449039</v>
      </c>
      <c r="AC22">
        <f t="shared" si="2"/>
        <v>747.35854838249247</v>
      </c>
      <c r="AE22">
        <f t="shared" si="3"/>
        <v>8672.6920589372548</v>
      </c>
      <c r="AF22">
        <f t="shared" si="4"/>
        <v>-433.63460294686274</v>
      </c>
      <c r="AG22">
        <f t="shared" si="5"/>
        <v>-9.6487448548151065</v>
      </c>
      <c r="AH22">
        <f t="shared" si="6"/>
        <v>-7761.5193903092859</v>
      </c>
      <c r="AI22">
        <f t="shared" si="7"/>
        <v>467.88932082629071</v>
      </c>
      <c r="AJ22">
        <f t="shared" si="8"/>
        <v>768.22330886241139</v>
      </c>
      <c r="AK22">
        <f t="shared" si="32"/>
        <v>682.82475192647087</v>
      </c>
      <c r="AL22">
        <f t="shared" si="9"/>
        <v>1918.9373816151729</v>
      </c>
      <c r="AN22">
        <f t="shared" si="10"/>
        <v>2623.1494350490934</v>
      </c>
      <c r="AO22">
        <f t="shared" si="11"/>
        <v>-131.15747175245468</v>
      </c>
      <c r="AP22">
        <f t="shared" si="12"/>
        <v>-2.918367150919293</v>
      </c>
      <c r="AQ22">
        <f t="shared" si="13"/>
        <v>-2347.5554147955349</v>
      </c>
      <c r="AR22">
        <f t="shared" si="14"/>
        <v>141.51818135018462</v>
      </c>
      <c r="AS22">
        <f t="shared" si="15"/>
        <v>232.35744160399909</v>
      </c>
      <c r="AT22">
        <f t="shared" si="16"/>
        <v>206.5277251955082</v>
      </c>
      <c r="AU22">
        <f t="shared" si="17"/>
        <v>580.40334814969185</v>
      </c>
      <c r="AW22">
        <v>19</v>
      </c>
      <c r="AX22">
        <f>(R22*SUMPRODUCT(K23:$K$23, X23:$X$23)-$AZ$3*SUMPRODUCT(K22:$K$22, W23:$W$23))/Z22</f>
        <v>968.20695285761815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5.2041409999999998E-3</v>
      </c>
      <c r="O23">
        <f t="shared" si="29"/>
        <v>11235.518439749752</v>
      </c>
      <c r="P23">
        <f t="shared" si="30"/>
        <v>561.77592198748766</v>
      </c>
      <c r="Q23" s="5">
        <f t="shared" si="31"/>
        <v>12.5</v>
      </c>
      <c r="R23">
        <f t="shared" si="0"/>
        <v>2000000</v>
      </c>
      <c r="S23">
        <f t="shared" si="1"/>
        <v>983.15497979527765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747.35854838249247</v>
      </c>
      <c r="AC23">
        <f t="shared" si="2"/>
        <v>747.35854838249247</v>
      </c>
      <c r="AE23">
        <f t="shared" si="3"/>
        <v>8540.8312260235925</v>
      </c>
      <c r="AF23">
        <f t="shared" si="4"/>
        <v>-427.04156130117968</v>
      </c>
      <c r="AG23">
        <f t="shared" si="5"/>
        <v>-9.5020439775694747</v>
      </c>
      <c r="AH23">
        <f t="shared" si="6"/>
        <v>-8034.1485915971753</v>
      </c>
      <c r="AI23">
        <f t="shared" si="7"/>
        <v>70.139029147667316</v>
      </c>
      <c r="AJ23">
        <f t="shared" si="8"/>
        <v>0</v>
      </c>
      <c r="AK23">
        <f t="shared" si="32"/>
        <v>920.67329934159966</v>
      </c>
      <c r="AL23">
        <f t="shared" si="9"/>
        <v>990.81232848926697</v>
      </c>
      <c r="AN23">
        <f t="shared" si="10"/>
        <v>2340.1274582611982</v>
      </c>
      <c r="AO23">
        <f t="shared" si="11"/>
        <v>-117.00637291305993</v>
      </c>
      <c r="AP23">
        <f t="shared" si="12"/>
        <v>-2.6034929660901787</v>
      </c>
      <c r="AQ23">
        <f t="shared" si="13"/>
        <v>-2201.2999935722123</v>
      </c>
      <c r="AR23">
        <f t="shared" si="14"/>
        <v>19.217598809835728</v>
      </c>
      <c r="AS23">
        <f t="shared" si="15"/>
        <v>0</v>
      </c>
      <c r="AT23">
        <f t="shared" si="16"/>
        <v>252.2579841306956</v>
      </c>
      <c r="AU23">
        <f t="shared" si="17"/>
        <v>271.47558294053135</v>
      </c>
      <c r="AW23">
        <v>20</v>
      </c>
      <c r="AX23">
        <f>(R23*SUMPRODUCT(K$23:$K24, X$23:$X24)-$AZ$3*SUMPRODUCT(K$22:$K23, W$23:$W24))/Z23</f>
        <v>983.15497979527765</v>
      </c>
    </row>
    <row r="25" spans="5:50" x14ac:dyDescent="0.25">
      <c r="AN25" s="6">
        <f t="shared" ref="AN25:AU25" si="33">SUM(AN3:AN23)</f>
        <v>107035.1109724116</v>
      </c>
      <c r="AO25" s="6">
        <f t="shared" si="33"/>
        <v>-13778.394378432897</v>
      </c>
      <c r="AP25" s="6">
        <f t="shared" si="33"/>
        <v>-232.39874421630392</v>
      </c>
      <c r="AQ25" s="6">
        <f t="shared" si="33"/>
        <v>-63797.916960442286</v>
      </c>
      <c r="AR25" s="6">
        <f t="shared" si="33"/>
        <v>29226.400889320092</v>
      </c>
      <c r="AS25" s="6">
        <f t="shared" si="33"/>
        <v>-2456.0261070801762</v>
      </c>
      <c r="AT25" s="6">
        <f t="shared" si="33"/>
        <v>8593.1140739203875</v>
      </c>
      <c r="AU25" s="7">
        <f t="shared" si="33"/>
        <v>35363.488856160315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29A0A-9234-415E-81C1-D6CBD7B2968C}">
  <sheetPr codeName="Sheet72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'T.55.04.F'!C3*(1+C12)</f>
        <v>17224.427432695597</v>
      </c>
      <c r="K3">
        <v>1</v>
      </c>
      <c r="L3" s="2">
        <v>0</v>
      </c>
      <c r="O3">
        <f>$C$3</f>
        <v>17224.427432695597</v>
      </c>
      <c r="P3">
        <f>O3*B5</f>
        <v>13779.541946156478</v>
      </c>
      <c r="Q3" s="5">
        <f>B8</f>
        <v>125.8175559</v>
      </c>
      <c r="R3">
        <f t="shared" ref="R3:R23" si="0">$C$6</f>
        <v>2000000</v>
      </c>
      <c r="S3">
        <f t="shared" ref="S3:S23" si="1">AX3</f>
        <v>-1.4551915228366852E-11</v>
      </c>
      <c r="W3">
        <v>1</v>
      </c>
      <c r="Z3">
        <v>1</v>
      </c>
      <c r="AC3">
        <f t="shared" ref="AC3:AC23" si="2">S3*Z3</f>
        <v>-1.4551915228366852E-11</v>
      </c>
      <c r="AE3">
        <f t="shared" ref="AE3:AE23" si="3">$Z3*O3</f>
        <v>17224.427432695597</v>
      </c>
      <c r="AF3">
        <f t="shared" ref="AF3:AF23" si="4">-$Z3*P3</f>
        <v>-13779.541946156478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3319.0679306391185</v>
      </c>
      <c r="AJ3">
        <f t="shared" ref="AJ3:AJ23" si="8">AB3-AC3</f>
        <v>1.4551915228366852E-11</v>
      </c>
      <c r="AL3">
        <f t="shared" ref="AL3:AL23" si="9">SUM(AI3:AK3)</f>
        <v>3319.067930639133</v>
      </c>
      <c r="AN3">
        <f t="shared" ref="AN3:AN23" si="10">AE3*$K3</f>
        <v>17224.427432695597</v>
      </c>
      <c r="AO3">
        <f t="shared" ref="AO3:AO23" si="11">AF3*$K3</f>
        <v>-13779.541946156478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3319.0679306391185</v>
      </c>
      <c r="AS3">
        <f t="shared" ref="AS3:AS23" si="15">AJ3*$K3</f>
        <v>1.4551915228366852E-11</v>
      </c>
      <c r="AT3">
        <f t="shared" ref="AT3:AT23" si="16">AK3*$K3</f>
        <v>0</v>
      </c>
      <c r="AU3">
        <f t="shared" ref="AU3:AU23" si="17">AL3*$K3</f>
        <v>3319.067930639133</v>
      </c>
      <c r="AW3">
        <v>0</v>
      </c>
      <c r="AX3">
        <f>(R3*SUMPRODUCT(K4:$K$23, X4:$X$23)-$AZ$3*SUMPRODUCT(K3:$K$22, W4:$W$23))/Z3</f>
        <v>-1.4551915228366852E-11</v>
      </c>
      <c r="AZ3">
        <f>$C$6*SUMPRODUCT(K4:$K$23, X4:$X$23)/SUMPRODUCT(K3:K22, W4:W23)</f>
        <v>9511.6461099034477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3.4760450000000001E-3</v>
      </c>
      <c r="R4">
        <f t="shared" si="0"/>
        <v>2000000</v>
      </c>
      <c r="S4">
        <f t="shared" si="1"/>
        <v>3030.2090857163798</v>
      </c>
      <c r="U4">
        <f t="shared" ref="U4:U23" si="21">M4</f>
        <v>3.4760450000000001E-3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3.4760450000000001E-3</v>
      </c>
      <c r="Y4">
        <f t="shared" ref="Y4:Y23" si="25">V4*W4</f>
        <v>0.01</v>
      </c>
      <c r="Z4">
        <f t="shared" ref="Z4:Z23" si="26">MAX(0, W4-X4-Y4)</f>
        <v>0.98652395500000001</v>
      </c>
      <c r="AB4">
        <f t="shared" ref="AB4:AB23" si="27">AC3</f>
        <v>-1.4551915228366852E-11</v>
      </c>
      <c r="AC4">
        <f t="shared" si="2"/>
        <v>2989.3738517178572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-6952.09</v>
      </c>
      <c r="AI4">
        <f t="shared" si="7"/>
        <v>-6952.09</v>
      </c>
      <c r="AJ4">
        <f t="shared" si="8"/>
        <v>-2989.3738517178717</v>
      </c>
      <c r="AK4">
        <f>H4*SUM(AB4, AE4:AF4)</f>
        <v>-9.5897121354937554E-13</v>
      </c>
      <c r="AL4">
        <f t="shared" si="9"/>
        <v>-9941.4638517178737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-6522.2722581855705</v>
      </c>
      <c r="AR4">
        <f t="shared" si="14"/>
        <v>-6522.2722581855705</v>
      </c>
      <c r="AS4">
        <f t="shared" si="15"/>
        <v>-2804.5537589997857</v>
      </c>
      <c r="AT4">
        <f t="shared" si="16"/>
        <v>-8.9968215925450365E-13</v>
      </c>
      <c r="AU4">
        <f t="shared" si="17"/>
        <v>-9326.8260171853581</v>
      </c>
      <c r="AW4">
        <v>1</v>
      </c>
      <c r="AX4">
        <f>(R4*SUMPRODUCT(K5:$K$23, X5:$X$23)-$AZ$3*SUMPRODUCT(K4:$K$22, W5:$W$23))/Z4</f>
        <v>3030.2090857163798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3.6141120000000001E-3</v>
      </c>
      <c r="O5">
        <f t="shared" ref="O5:O23" si="29">$C$3</f>
        <v>17224.427432695597</v>
      </c>
      <c r="P5">
        <f t="shared" ref="P5:P23" si="30">O5*$C$5</f>
        <v>861.22137163477987</v>
      </c>
      <c r="Q5" s="5">
        <f t="shared" ref="Q5:Q23" si="31">$C$8</f>
        <v>12.5</v>
      </c>
      <c r="R5">
        <f t="shared" si="0"/>
        <v>2000000</v>
      </c>
      <c r="S5">
        <f t="shared" si="1"/>
        <v>5790.6017662657332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2989.3738517178572</v>
      </c>
      <c r="AC5">
        <f t="shared" si="2"/>
        <v>5634.7958244904294</v>
      </c>
      <c r="AE5">
        <f t="shared" si="3"/>
        <v>16760.975058310996</v>
      </c>
      <c r="AF5">
        <f t="shared" si="4"/>
        <v>-838.04875291554981</v>
      </c>
      <c r="AG5">
        <f t="shared" si="5"/>
        <v>-12.163666342324339</v>
      </c>
      <c r="AH5">
        <f t="shared" si="6"/>
        <v>-7130.8161281059201</v>
      </c>
      <c r="AI5">
        <f t="shared" si="7"/>
        <v>8779.9465109472003</v>
      </c>
      <c r="AJ5">
        <f t="shared" si="8"/>
        <v>-2645.4219727725722</v>
      </c>
      <c r="AK5">
        <f>H5*SUM(AB5, AE5:AF5)</f>
        <v>1634.0227335745894</v>
      </c>
      <c r="AL5">
        <f t="shared" si="9"/>
        <v>7768.5472717492175</v>
      </c>
      <c r="AN5">
        <f t="shared" si="10"/>
        <v>14474.149721075348</v>
      </c>
      <c r="AO5">
        <f t="shared" si="11"/>
        <v>-723.70748605376741</v>
      </c>
      <c r="AP5">
        <f t="shared" si="12"/>
        <v>-10.504086258914157</v>
      </c>
      <c r="AQ5">
        <f t="shared" si="13"/>
        <v>-6157.90548655972</v>
      </c>
      <c r="AR5">
        <f t="shared" si="14"/>
        <v>7582.0326622029461</v>
      </c>
      <c r="AS5">
        <f t="shared" si="15"/>
        <v>-2284.4872434999752</v>
      </c>
      <c r="AT5">
        <f t="shared" si="16"/>
        <v>1411.0807760955372</v>
      </c>
      <c r="AU5">
        <f t="shared" si="17"/>
        <v>6708.6261947985076</v>
      </c>
      <c r="AW5">
        <v>2</v>
      </c>
      <c r="AX5">
        <f>(R5*SUMPRODUCT(K6:$K$23, X6:$X$23)-$AZ$3*SUMPRODUCT(K5:$K$22, W6:$W$23))/Z5</f>
        <v>5790.6017662657332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3.757594E-3</v>
      </c>
      <c r="O6">
        <f t="shared" si="29"/>
        <v>17224.427432695597</v>
      </c>
      <c r="P6">
        <f t="shared" si="30"/>
        <v>861.22137163477987</v>
      </c>
      <c r="Q6" s="5">
        <f t="shared" si="31"/>
        <v>12.5</v>
      </c>
      <c r="R6">
        <f t="shared" si="0"/>
        <v>2000000</v>
      </c>
      <c r="S6">
        <f t="shared" si="1"/>
        <v>8265.1863946724789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5634.7958244904294</v>
      </c>
      <c r="AC6">
        <f t="shared" si="2"/>
        <v>7932.1480214303601</v>
      </c>
      <c r="AE6">
        <f t="shared" si="3"/>
        <v>16530.384368414627</v>
      </c>
      <c r="AF6">
        <f t="shared" si="4"/>
        <v>-826.51921842073136</v>
      </c>
      <c r="AG6">
        <f t="shared" si="5"/>
        <v>-11.996323559235176</v>
      </c>
      <c r="AH6">
        <f t="shared" si="6"/>
        <v>-7312.9791465471817</v>
      </c>
      <c r="AI6">
        <f t="shared" si="7"/>
        <v>8378.8896798874775</v>
      </c>
      <c r="AJ6">
        <f t="shared" si="8"/>
        <v>-2297.3521969399308</v>
      </c>
      <c r="AK6">
        <f>H6*SUM(AB6, AE6:AF6)</f>
        <v>2321.6463140238948</v>
      </c>
      <c r="AL6">
        <f t="shared" si="9"/>
        <v>8403.1837969714416</v>
      </c>
      <c r="AN6">
        <f t="shared" si="10"/>
        <v>12874.296758403301</v>
      </c>
      <c r="AO6">
        <f t="shared" si="11"/>
        <v>-643.71483792016511</v>
      </c>
      <c r="AP6">
        <f t="shared" si="12"/>
        <v>-9.3430513210885966</v>
      </c>
      <c r="AQ6">
        <f t="shared" si="13"/>
        <v>-5695.5398992753653</v>
      </c>
      <c r="AR6">
        <f t="shared" si="14"/>
        <v>6525.698969886681</v>
      </c>
      <c r="AS6">
        <f t="shared" si="15"/>
        <v>-1789.2381255506803</v>
      </c>
      <c r="AT6">
        <f t="shared" si="16"/>
        <v>1808.1590209062638</v>
      </c>
      <c r="AU6">
        <f t="shared" si="17"/>
        <v>6544.6198652422645</v>
      </c>
      <c r="AW6">
        <v>3</v>
      </c>
      <c r="AX6">
        <f>(R6*SUMPRODUCT(K7:$K$23, X7:$X$23)-$AZ$3*SUMPRODUCT(K6:$K$22, W7:$W$23))/Z6</f>
        <v>8265.1863946724789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3.9119039999999999E-3</v>
      </c>
      <c r="O7">
        <f t="shared" si="29"/>
        <v>17224.427432695597</v>
      </c>
      <c r="P7">
        <f t="shared" si="30"/>
        <v>861.22137163477987</v>
      </c>
      <c r="Q7" s="5">
        <f t="shared" si="31"/>
        <v>12.5</v>
      </c>
      <c r="R7">
        <f t="shared" si="0"/>
        <v>2000000</v>
      </c>
      <c r="S7">
        <f t="shared" si="1"/>
        <v>10300.531050682141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7932.1480214303601</v>
      </c>
      <c r="AC7">
        <f t="shared" si="2"/>
        <v>9747.954412830135</v>
      </c>
      <c r="AE7">
        <f t="shared" si="3"/>
        <v>16300.415247998142</v>
      </c>
      <c r="AF7">
        <f t="shared" si="4"/>
        <v>-815.02076239990708</v>
      </c>
      <c r="AG7">
        <f t="shared" si="5"/>
        <v>-11.829431857526156</v>
      </c>
      <c r="AH7">
        <f t="shared" si="6"/>
        <v>-7508.5545786666107</v>
      </c>
      <c r="AI7">
        <f t="shared" si="7"/>
        <v>7965.0104750740984</v>
      </c>
      <c r="AJ7">
        <f t="shared" si="8"/>
        <v>-1815.8063913997748</v>
      </c>
      <c r="AK7">
        <f>H7*SUM(AB7, AE7:AF7)</f>
        <v>2451.8167004858938</v>
      </c>
      <c r="AL7">
        <f t="shared" si="9"/>
        <v>8601.0207841602169</v>
      </c>
      <c r="AN7">
        <f t="shared" si="10"/>
        <v>11491.980427114044</v>
      </c>
      <c r="AO7">
        <f t="shared" si="11"/>
        <v>-574.59902135570212</v>
      </c>
      <c r="AP7">
        <f t="shared" si="12"/>
        <v>-8.3398856594935626</v>
      </c>
      <c r="AQ7">
        <f t="shared" si="13"/>
        <v>-5293.6174288290777</v>
      </c>
      <c r="AR7">
        <f t="shared" si="14"/>
        <v>5615.4240912697696</v>
      </c>
      <c r="AS7">
        <f t="shared" si="15"/>
        <v>-1280.1644124960253</v>
      </c>
      <c r="AT7">
        <f t="shared" si="16"/>
        <v>1728.5590032018083</v>
      </c>
      <c r="AU7">
        <f t="shared" si="17"/>
        <v>6063.818681975552</v>
      </c>
      <c r="AW7">
        <v>4</v>
      </c>
      <c r="AX7">
        <f>(R7*SUMPRODUCT(K8:$K$23, X8:$X$23)-$AZ$3*SUMPRODUCT(K7:$K$22, W8:$W$23))/Z7</f>
        <v>10300.531050682141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4.0806530000000001E-3</v>
      </c>
      <c r="O8">
        <f t="shared" si="29"/>
        <v>17224.427432695597</v>
      </c>
      <c r="P8">
        <f t="shared" si="30"/>
        <v>861.22137163477987</v>
      </c>
      <c r="Q8" s="5">
        <f t="shared" si="31"/>
        <v>12.5</v>
      </c>
      <c r="R8">
        <f t="shared" si="0"/>
        <v>2000000</v>
      </c>
      <c r="S8">
        <f t="shared" si="1"/>
        <v>11807.749710507756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9747.954412830135</v>
      </c>
      <c r="AC8">
        <f t="shared" si="2"/>
        <v>11016.975957990733</v>
      </c>
      <c r="AE8">
        <f t="shared" si="3"/>
        <v>16070.894757135171</v>
      </c>
      <c r="AF8">
        <f t="shared" si="4"/>
        <v>-803.54473785675862</v>
      </c>
      <c r="AG8">
        <f t="shared" si="5"/>
        <v>-11.662865732353186</v>
      </c>
      <c r="AH8">
        <f t="shared" si="6"/>
        <v>-7723.4890556335495</v>
      </c>
      <c r="AI8">
        <f t="shared" si="7"/>
        <v>7532.1980979125101</v>
      </c>
      <c r="AJ8">
        <f t="shared" si="8"/>
        <v>-1269.0215451605982</v>
      </c>
      <c r="AK8">
        <f t="shared" ref="AK8:AK23" si="32">H8*SUM(AB8:AB8, AE8:AF8)</f>
        <v>1813.6095713278698</v>
      </c>
      <c r="AL8">
        <f t="shared" si="9"/>
        <v>8076.786124079782</v>
      </c>
      <c r="AN8">
        <f t="shared" si="10"/>
        <v>10564.257192015904</v>
      </c>
      <c r="AO8">
        <f t="shared" si="11"/>
        <v>-528.21285960079524</v>
      </c>
      <c r="AP8">
        <f t="shared" si="12"/>
        <v>-7.6666243575408455</v>
      </c>
      <c r="AQ8">
        <f t="shared" si="13"/>
        <v>-5077.0617340523086</v>
      </c>
      <c r="AR8">
        <f t="shared" si="14"/>
        <v>4951.3159740052597</v>
      </c>
      <c r="AS8">
        <f t="shared" si="15"/>
        <v>-834.1956180961148</v>
      </c>
      <c r="AT8">
        <f t="shared" si="16"/>
        <v>1192.1824047104101</v>
      </c>
      <c r="AU8">
        <f t="shared" si="17"/>
        <v>5309.3027606195546</v>
      </c>
      <c r="AW8">
        <v>5</v>
      </c>
      <c r="AX8">
        <f>(R8*SUMPRODUCT(K9:$K$23, X9:$X$23)-$AZ$3*SUMPRODUCT(K8:$K$22, W9:$W$23))/Z8</f>
        <v>11807.749710507756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4.2836929999999999E-3</v>
      </c>
      <c r="O9">
        <f t="shared" si="29"/>
        <v>17224.427432695597</v>
      </c>
      <c r="P9">
        <f t="shared" si="30"/>
        <v>861.22137163477987</v>
      </c>
      <c r="Q9" s="5">
        <f t="shared" si="31"/>
        <v>12.5</v>
      </c>
      <c r="R9">
        <f t="shared" si="0"/>
        <v>2000000</v>
      </c>
      <c r="S9">
        <f t="shared" si="1"/>
        <v>12892.003240505404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11016.975957990733</v>
      </c>
      <c r="AC9">
        <f t="shared" si="2"/>
        <v>11856.803163830475</v>
      </c>
      <c r="AE9">
        <f t="shared" si="3"/>
        <v>15841.343030188944</v>
      </c>
      <c r="AF9">
        <f t="shared" si="4"/>
        <v>-792.06715150944717</v>
      </c>
      <c r="AG9">
        <f t="shared" si="5"/>
        <v>-11.496276938732034</v>
      </c>
      <c r="AH9">
        <f t="shared" si="6"/>
        <v>-7993.6218076193945</v>
      </c>
      <c r="AI9">
        <f t="shared" si="7"/>
        <v>7044.1577941213709</v>
      </c>
      <c r="AJ9">
        <f t="shared" si="8"/>
        <v>-839.82720583974151</v>
      </c>
      <c r="AK9">
        <f t="shared" si="32"/>
        <v>1360.6583458741861</v>
      </c>
      <c r="AL9">
        <f t="shared" si="9"/>
        <v>7564.9889341558155</v>
      </c>
      <c r="AN9">
        <f t="shared" si="10"/>
        <v>9896.7502238282723</v>
      </c>
      <c r="AO9">
        <f t="shared" si="11"/>
        <v>-494.83751119141363</v>
      </c>
      <c r="AP9">
        <f t="shared" si="12"/>
        <v>-7.1822055206913245</v>
      </c>
      <c r="AQ9">
        <f t="shared" si="13"/>
        <v>-4993.950213879828</v>
      </c>
      <c r="AR9">
        <f t="shared" si="14"/>
        <v>4400.7802932363402</v>
      </c>
      <c r="AS9">
        <f t="shared" si="15"/>
        <v>-524.67521671187501</v>
      </c>
      <c r="AT9">
        <f t="shared" si="16"/>
        <v>850.0602356392219</v>
      </c>
      <c r="AU9">
        <f t="shared" si="17"/>
        <v>4726.1653121636864</v>
      </c>
      <c r="AW9">
        <v>6</v>
      </c>
      <c r="AX9">
        <f>(R9*SUMPRODUCT(K10:$K$23, X10:$X$23)-$AZ$3*SUMPRODUCT(K9:$K$22, W10:$W$23))/Z9</f>
        <v>12892.003240505404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4.5002690000000003E-3</v>
      </c>
      <c r="O10">
        <f t="shared" si="29"/>
        <v>17224.427432695597</v>
      </c>
      <c r="P10">
        <f t="shared" si="30"/>
        <v>861.22137163477987</v>
      </c>
      <c r="Q10" s="5">
        <f t="shared" si="31"/>
        <v>12.5</v>
      </c>
      <c r="R10">
        <f t="shared" si="0"/>
        <v>2000000</v>
      </c>
      <c r="S10">
        <f t="shared" si="1"/>
        <v>13690.309880941651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11856.803163830475</v>
      </c>
      <c r="AC10">
        <f t="shared" si="2"/>
        <v>12408.434505716861</v>
      </c>
      <c r="AE10">
        <f t="shared" si="3"/>
        <v>15611.639294929928</v>
      </c>
      <c r="AF10">
        <f t="shared" si="4"/>
        <v>-780.5819647464964</v>
      </c>
      <c r="AG10">
        <f t="shared" si="5"/>
        <v>-11.329577830621922</v>
      </c>
      <c r="AH10">
        <f t="shared" si="6"/>
        <v>-8277.8141956465079</v>
      </c>
      <c r="AI10">
        <f t="shared" si="7"/>
        <v>6541.9135567063022</v>
      </c>
      <c r="AJ10">
        <f t="shared" si="8"/>
        <v>-551.63134188638651</v>
      </c>
      <c r="AK10">
        <f t="shared" si="32"/>
        <v>1401.1126759357301</v>
      </c>
      <c r="AL10">
        <f t="shared" si="9"/>
        <v>7391.394890755646</v>
      </c>
      <c r="AN10">
        <f t="shared" si="10"/>
        <v>9266.7407917880773</v>
      </c>
      <c r="AO10">
        <f t="shared" si="11"/>
        <v>-463.33703958940384</v>
      </c>
      <c r="AP10">
        <f t="shared" si="12"/>
        <v>-6.7249991530907502</v>
      </c>
      <c r="AQ10">
        <f t="shared" si="13"/>
        <v>-4913.5364342264747</v>
      </c>
      <c r="AR10">
        <f t="shared" si="14"/>
        <v>3883.1423188191088</v>
      </c>
      <c r="AS10">
        <f t="shared" si="15"/>
        <v>-327.43676441124933</v>
      </c>
      <c r="AT10">
        <f t="shared" si="16"/>
        <v>831.67102074934633</v>
      </c>
      <c r="AU10">
        <f t="shared" si="17"/>
        <v>4387.3765751572064</v>
      </c>
      <c r="AW10">
        <v>7</v>
      </c>
      <c r="AX10">
        <f>(R10*SUMPRODUCT(K11:$K$23, X11:$X$23)-$AZ$3*SUMPRODUCT(K10:$K$22, W11:$W$23))/Z10</f>
        <v>13690.309880941651</v>
      </c>
    </row>
    <row r="11" spans="1:52" x14ac:dyDescent="0.25">
      <c r="A11" t="s">
        <v>33</v>
      </c>
      <c r="C11" s="25">
        <f>AU25</f>
        <v>53515.006677572928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4.7150400000000002E-3</v>
      </c>
      <c r="O11">
        <f t="shared" si="29"/>
        <v>17224.427432695597</v>
      </c>
      <c r="P11">
        <f t="shared" si="30"/>
        <v>861.22137163477987</v>
      </c>
      <c r="Q11" s="5">
        <f t="shared" si="31"/>
        <v>12.5</v>
      </c>
      <c r="R11">
        <f t="shared" si="0"/>
        <v>2000000</v>
      </c>
      <c r="S11">
        <f t="shared" si="1"/>
        <v>14222.157691315708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12408.434505716861</v>
      </c>
      <c r="AC11">
        <f t="shared" si="2"/>
        <v>12700.799419820672</v>
      </c>
      <c r="AE11">
        <f t="shared" si="3"/>
        <v>15381.913398239461</v>
      </c>
      <c r="AF11">
        <f t="shared" si="4"/>
        <v>-769.09566991197312</v>
      </c>
      <c r="AG11">
        <f t="shared" si="5"/>
        <v>-11.162862639661206</v>
      </c>
      <c r="AH11">
        <f t="shared" si="6"/>
        <v>-8547.1060247192945</v>
      </c>
      <c r="AI11">
        <f t="shared" si="7"/>
        <v>6054.5488409685331</v>
      </c>
      <c r="AJ11">
        <f t="shared" si="8"/>
        <v>-292.36491410381132</v>
      </c>
      <c r="AK11">
        <f t="shared" si="32"/>
        <v>1391.5944900532841</v>
      </c>
      <c r="AL11">
        <f t="shared" si="9"/>
        <v>7153.7784169180059</v>
      </c>
      <c r="AN11">
        <f t="shared" si="10"/>
        <v>8683.1957492793936</v>
      </c>
      <c r="AO11">
        <f t="shared" si="11"/>
        <v>-434.15978746396974</v>
      </c>
      <c r="AP11">
        <f t="shared" si="12"/>
        <v>-6.3015126215435595</v>
      </c>
      <c r="AQ11">
        <f t="shared" si="13"/>
        <v>-4824.900048584157</v>
      </c>
      <c r="AR11">
        <f t="shared" si="14"/>
        <v>3417.8344006097241</v>
      </c>
      <c r="AS11">
        <f t="shared" si="15"/>
        <v>-165.04200184063009</v>
      </c>
      <c r="AT11">
        <f t="shared" si="16"/>
        <v>785.56464647202597</v>
      </c>
      <c r="AU11">
        <f t="shared" si="17"/>
        <v>4038.35704524112</v>
      </c>
      <c r="AW11">
        <v>8</v>
      </c>
      <c r="AX11">
        <f>(R11*SUMPRODUCT(K12:$K$23, X12:$X$23)-$AZ$3*SUMPRODUCT(K11:$K$22, W12:$W$23))/Z11</f>
        <v>14222.157691315708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4.9523709999999997E-3</v>
      </c>
      <c r="O12">
        <f t="shared" si="29"/>
        <v>17224.427432695597</v>
      </c>
      <c r="P12">
        <f t="shared" si="30"/>
        <v>861.22137163477987</v>
      </c>
      <c r="Q12" s="5">
        <f t="shared" si="31"/>
        <v>12.5</v>
      </c>
      <c r="R12">
        <f t="shared" si="0"/>
        <v>2000000</v>
      </c>
      <c r="S12">
        <f t="shared" si="1"/>
        <v>14492.82498180396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12700.799419820672</v>
      </c>
      <c r="AC12">
        <f t="shared" si="2"/>
        <v>12748.991904122631</v>
      </c>
      <c r="AE12">
        <f t="shared" si="3"/>
        <v>15151.917322419116</v>
      </c>
      <c r="AF12">
        <f t="shared" si="4"/>
        <v>-757.59586612095586</v>
      </c>
      <c r="AG12">
        <f t="shared" si="5"/>
        <v>-10.995951376050954</v>
      </c>
      <c r="AH12">
        <f t="shared" si="6"/>
        <v>-8845.2219541826562</v>
      </c>
      <c r="AI12">
        <f t="shared" si="7"/>
        <v>5538.1035507394536</v>
      </c>
      <c r="AJ12">
        <f t="shared" si="8"/>
        <v>-48.192484301958757</v>
      </c>
      <c r="AK12">
        <f t="shared" si="32"/>
        <v>1406.2367734705676</v>
      </c>
      <c r="AL12">
        <f t="shared" si="9"/>
        <v>6896.1478399080625</v>
      </c>
      <c r="AN12">
        <f t="shared" si="10"/>
        <v>8131.3446002191722</v>
      </c>
      <c r="AO12">
        <f t="shared" si="11"/>
        <v>-406.56723001095861</v>
      </c>
      <c r="AP12">
        <f t="shared" si="12"/>
        <v>-5.9010267772269778</v>
      </c>
      <c r="AQ12">
        <f t="shared" si="13"/>
        <v>-4746.8281567550212</v>
      </c>
      <c r="AR12">
        <f t="shared" si="14"/>
        <v>2972.0481866759651</v>
      </c>
      <c r="AS12">
        <f t="shared" si="15"/>
        <v>-25.862713520754259</v>
      </c>
      <c r="AT12">
        <f t="shared" si="16"/>
        <v>754.66329120412024</v>
      </c>
      <c r="AU12">
        <f t="shared" si="17"/>
        <v>3700.8487643593312</v>
      </c>
      <c r="AW12">
        <v>9</v>
      </c>
      <c r="AX12">
        <f>(R12*SUMPRODUCT(K13:$K$23, X13:$X$23)-$AZ$3*SUMPRODUCT(K12:$K$22, W13:$W$23))/Z12</f>
        <v>14492.82498180396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5.2041409999999998E-3</v>
      </c>
      <c r="O13">
        <f t="shared" si="29"/>
        <v>17224.427432695597</v>
      </c>
      <c r="P13">
        <f t="shared" si="30"/>
        <v>861.22137163477987</v>
      </c>
      <c r="Q13" s="5">
        <f t="shared" si="31"/>
        <v>12.5</v>
      </c>
      <c r="R13">
        <f t="shared" si="0"/>
        <v>2000000</v>
      </c>
      <c r="S13">
        <f t="shared" si="1"/>
        <v>14506.786801349699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12748.991904122631</v>
      </c>
      <c r="AC13">
        <f t="shared" si="2"/>
        <v>12567.249577290488</v>
      </c>
      <c r="AE13">
        <f t="shared" si="3"/>
        <v>14921.545435028715</v>
      </c>
      <c r="AF13">
        <f t="shared" si="4"/>
        <v>-746.07727175143577</v>
      </c>
      <c r="AG13">
        <f t="shared" si="5"/>
        <v>-10.828767380900333</v>
      </c>
      <c r="AH13">
        <f t="shared" si="6"/>
        <v>-9155.9170224181107</v>
      </c>
      <c r="AI13">
        <f t="shared" si="7"/>
        <v>5008.7223734782674</v>
      </c>
      <c r="AJ13">
        <f t="shared" si="8"/>
        <v>181.74232683214359</v>
      </c>
      <c r="AK13">
        <f t="shared" si="32"/>
        <v>1391.9945854845753</v>
      </c>
      <c r="AL13">
        <f t="shared" si="9"/>
        <v>6582.4592857949865</v>
      </c>
      <c r="AN13">
        <f t="shared" si="10"/>
        <v>7614.0672153635542</v>
      </c>
      <c r="AO13">
        <f t="shared" si="11"/>
        <v>-380.70336076817773</v>
      </c>
      <c r="AP13">
        <f t="shared" si="12"/>
        <v>-5.5256315813076382</v>
      </c>
      <c r="AQ13">
        <f t="shared" si="13"/>
        <v>-4672.0205980359078</v>
      </c>
      <c r="AR13">
        <f t="shared" si="14"/>
        <v>2555.8176249781609</v>
      </c>
      <c r="AS13">
        <f t="shared" si="15"/>
        <v>92.738268861079916</v>
      </c>
      <c r="AT13">
        <f t="shared" si="16"/>
        <v>710.2977626178631</v>
      </c>
      <c r="AU13">
        <f t="shared" si="17"/>
        <v>3358.8536564571041</v>
      </c>
      <c r="AW13">
        <v>10</v>
      </c>
      <c r="AX13">
        <f>(R13*SUMPRODUCT(K14:$K$23, X14:$X$23)-$AZ$3*SUMPRODUCT(K13:$K$22, W14:$W$23))/Z13</f>
        <v>14506.786801349699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5.4847869999999996E-3</v>
      </c>
      <c r="O14">
        <f t="shared" si="29"/>
        <v>17224.427432695597</v>
      </c>
      <c r="P14">
        <f t="shared" si="30"/>
        <v>861.22137163477987</v>
      </c>
      <c r="Q14" s="5">
        <f t="shared" si="31"/>
        <v>12.5</v>
      </c>
      <c r="R14">
        <f t="shared" si="0"/>
        <v>2000000</v>
      </c>
      <c r="S14">
        <f t="shared" si="1"/>
        <v>14257.260861102099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12567.249577290488</v>
      </c>
      <c r="AC14">
        <f t="shared" si="2"/>
        <v>12159.830989271286</v>
      </c>
      <c r="AE14">
        <f t="shared" si="3"/>
        <v>14690.488482256473</v>
      </c>
      <c r="AF14">
        <f t="shared" si="4"/>
        <v>-734.52442411282368</v>
      </c>
      <c r="AG14">
        <f t="shared" si="5"/>
        <v>-10.661086224534543</v>
      </c>
      <c r="AH14">
        <f t="shared" si="6"/>
        <v>-9502.9572090857891</v>
      </c>
      <c r="AI14">
        <f t="shared" si="7"/>
        <v>4442.3457628333254</v>
      </c>
      <c r="AJ14">
        <f t="shared" si="8"/>
        <v>407.41858801920171</v>
      </c>
      <c r="AK14">
        <f t="shared" si="32"/>
        <v>1363.2931808613146</v>
      </c>
      <c r="AL14">
        <f t="shared" si="9"/>
        <v>6213.0575317138419</v>
      </c>
      <c r="AN14">
        <f t="shared" si="10"/>
        <v>7129.6985032622842</v>
      </c>
      <c r="AO14">
        <f t="shared" si="11"/>
        <v>-356.48492516311421</v>
      </c>
      <c r="AP14">
        <f t="shared" si="12"/>
        <v>-5.174118654394726</v>
      </c>
      <c r="AQ14">
        <f t="shared" si="13"/>
        <v>-4612.0467588275542</v>
      </c>
      <c r="AR14">
        <f t="shared" si="14"/>
        <v>2155.9927006172206</v>
      </c>
      <c r="AS14">
        <f t="shared" si="15"/>
        <v>197.73145737871064</v>
      </c>
      <c r="AT14">
        <f t="shared" si="16"/>
        <v>661.64371340234777</v>
      </c>
      <c r="AU14">
        <f t="shared" si="17"/>
        <v>3015.3678713982795</v>
      </c>
      <c r="AW14">
        <v>11</v>
      </c>
      <c r="AX14">
        <f>(R14*SUMPRODUCT(K15:$K$23, X15:$X$23)-$AZ$3*SUMPRODUCT(K14:$K$22, W15:$W$23))/Z14</f>
        <v>14257.260861102099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5.8078460000000002E-3</v>
      </c>
      <c r="O15">
        <f t="shared" si="29"/>
        <v>17224.427432695597</v>
      </c>
      <c r="P15">
        <f t="shared" si="30"/>
        <v>861.22137163477987</v>
      </c>
      <c r="Q15" s="5">
        <f t="shared" si="31"/>
        <v>12.5</v>
      </c>
      <c r="R15">
        <f t="shared" si="0"/>
        <v>2000000</v>
      </c>
      <c r="S15">
        <f t="shared" si="1"/>
        <v>13731.318089967293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12159.830989271286</v>
      </c>
      <c r="AC15">
        <f t="shared" si="2"/>
        <v>11526.131475743157</v>
      </c>
      <c r="AE15">
        <f t="shared" si="3"/>
        <v>14458.263502664186</v>
      </c>
      <c r="AF15">
        <f t="shared" si="4"/>
        <v>-722.91317513320939</v>
      </c>
      <c r="AG15">
        <f t="shared" si="5"/>
        <v>-10.492557415304377</v>
      </c>
      <c r="AH15">
        <f t="shared" si="6"/>
        <v>-9906.8715175708876</v>
      </c>
      <c r="AI15">
        <f t="shared" si="7"/>
        <v>3817.9862525447843</v>
      </c>
      <c r="AJ15">
        <f t="shared" si="8"/>
        <v>633.69951352812859</v>
      </c>
      <c r="AK15">
        <f t="shared" si="32"/>
        <v>1343.9599103420376</v>
      </c>
      <c r="AL15">
        <f t="shared" si="9"/>
        <v>5795.6456764149507</v>
      </c>
      <c r="AN15">
        <f t="shared" si="10"/>
        <v>6670.7798529292531</v>
      </c>
      <c r="AO15">
        <f t="shared" si="11"/>
        <v>-333.5389926464627</v>
      </c>
      <c r="AP15">
        <f t="shared" si="12"/>
        <v>-4.8410751815955182</v>
      </c>
      <c r="AQ15">
        <f t="shared" si="13"/>
        <v>-4570.8503592283359</v>
      </c>
      <c r="AR15">
        <f t="shared" si="14"/>
        <v>1761.549425872859</v>
      </c>
      <c r="AS15">
        <f t="shared" si="15"/>
        <v>292.37743155501084</v>
      </c>
      <c r="AT15">
        <f t="shared" si="16"/>
        <v>620.07866237894098</v>
      </c>
      <c r="AU15">
        <f t="shared" si="17"/>
        <v>2674.0055198068108</v>
      </c>
      <c r="AW15">
        <v>12</v>
      </c>
      <c r="AX15">
        <f>(R15*SUMPRODUCT(K16:$K$23, X16:$X$23)-$AZ$3*SUMPRODUCT(K15:$K$22, W16:$W$23))/Z15</f>
        <v>13731.318089967293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6.1543680000000003E-3</v>
      </c>
      <c r="O16">
        <f t="shared" si="29"/>
        <v>17224.427432695597</v>
      </c>
      <c r="P16">
        <f t="shared" si="30"/>
        <v>861.22137163477987</v>
      </c>
      <c r="Q16" s="5">
        <f t="shared" si="31"/>
        <v>12.5</v>
      </c>
      <c r="R16">
        <f t="shared" si="0"/>
        <v>2000000</v>
      </c>
      <c r="S16">
        <f t="shared" si="1"/>
        <v>12944.432690158601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11526.131475743157</v>
      </c>
      <c r="AC16">
        <f t="shared" si="2"/>
        <v>10690.08909324339</v>
      </c>
      <c r="AE16">
        <f t="shared" si="3"/>
        <v>14224.699393401181</v>
      </c>
      <c r="AF16">
        <f t="shared" si="4"/>
        <v>-711.23496967005906</v>
      </c>
      <c r="AG16">
        <f t="shared" si="5"/>
        <v>-10.323056781556422</v>
      </c>
      <c r="AH16">
        <f t="shared" si="6"/>
        <v>-10332.009535185916</v>
      </c>
      <c r="AI16">
        <f t="shared" si="7"/>
        <v>3171.1318317636487</v>
      </c>
      <c r="AJ16">
        <f t="shared" si="8"/>
        <v>836.04238249976697</v>
      </c>
      <c r="AK16">
        <f t="shared" si="32"/>
        <v>1369.6658957012432</v>
      </c>
      <c r="AL16">
        <f t="shared" si="9"/>
        <v>5376.840109964659</v>
      </c>
      <c r="AN16">
        <f t="shared" si="10"/>
        <v>6222.6392531886313</v>
      </c>
      <c r="AO16">
        <f t="shared" si="11"/>
        <v>-311.13196265943157</v>
      </c>
      <c r="AP16">
        <f t="shared" si="12"/>
        <v>-4.5158534859167139</v>
      </c>
      <c r="AQ16">
        <f t="shared" si="13"/>
        <v>-4519.769896001616</v>
      </c>
      <c r="AR16">
        <f t="shared" si="14"/>
        <v>1387.2215410416668</v>
      </c>
      <c r="AS16">
        <f t="shared" si="15"/>
        <v>365.72935587558186</v>
      </c>
      <c r="AT16">
        <f t="shared" si="16"/>
        <v>599.1646312257468</v>
      </c>
      <c r="AU16">
        <f t="shared" si="17"/>
        <v>2352.1155281429956</v>
      </c>
      <c r="AW16">
        <v>13</v>
      </c>
      <c r="AX16">
        <f>(R16*SUMPRODUCT(K17:$K$23, X17:$X$23)-$AZ$3*SUMPRODUCT(K16:$K$22, W17:$W$23))/Z16</f>
        <v>12944.432690158601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6.5216450000000004E-3</v>
      </c>
      <c r="O17">
        <f t="shared" si="29"/>
        <v>17224.427432695597</v>
      </c>
      <c r="P17">
        <f t="shared" si="30"/>
        <v>861.22137163477987</v>
      </c>
      <c r="Q17" s="5">
        <f t="shared" si="31"/>
        <v>12.5</v>
      </c>
      <c r="R17">
        <f t="shared" si="0"/>
        <v>2000000</v>
      </c>
      <c r="S17">
        <f t="shared" si="1"/>
        <v>11928.167426495069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10690.08909324339</v>
      </c>
      <c r="AC17">
        <f t="shared" si="2"/>
        <v>9688.0603531349261</v>
      </c>
      <c r="AE17">
        <f t="shared" si="3"/>
        <v>13989.683959791691</v>
      </c>
      <c r="AF17">
        <f t="shared" si="4"/>
        <v>-699.48419798958457</v>
      </c>
      <c r="AG17">
        <f t="shared" si="5"/>
        <v>-10.152502902096705</v>
      </c>
      <c r="AH17">
        <f t="shared" si="6"/>
        <v>-10771.729863064567</v>
      </c>
      <c r="AI17">
        <f t="shared" si="7"/>
        <v>2508.3173958354437</v>
      </c>
      <c r="AJ17">
        <f t="shared" si="8"/>
        <v>1002.0287401084643</v>
      </c>
      <c r="AK17">
        <f t="shared" si="32"/>
        <v>1479.5838223563071</v>
      </c>
      <c r="AL17">
        <f t="shared" si="9"/>
        <v>4989.9299583002148</v>
      </c>
      <c r="AN17">
        <f t="shared" si="10"/>
        <v>5764.1810459493108</v>
      </c>
      <c r="AO17">
        <f t="shared" si="11"/>
        <v>-288.20905229746558</v>
      </c>
      <c r="AP17">
        <f t="shared" si="12"/>
        <v>-4.1831441628994872</v>
      </c>
      <c r="AQ17">
        <f t="shared" si="13"/>
        <v>-4438.2847594855521</v>
      </c>
      <c r="AR17">
        <f t="shared" si="14"/>
        <v>1033.5040900033948</v>
      </c>
      <c r="AS17">
        <f t="shared" si="15"/>
        <v>412.86673007269866</v>
      </c>
      <c r="AT17">
        <f t="shared" si="16"/>
        <v>609.63414536252685</v>
      </c>
      <c r="AU17">
        <f t="shared" si="17"/>
        <v>2056.0049654386203</v>
      </c>
      <c r="AW17">
        <v>14</v>
      </c>
      <c r="AX17">
        <f>(R17*SUMPRODUCT(K18:$K$23, X18:$X$23)-$AZ$3*SUMPRODUCT(K17:$K$22, W18:$W$23))/Z17</f>
        <v>11928.167426495069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6.9358459999999999E-3</v>
      </c>
      <c r="O18">
        <f t="shared" si="29"/>
        <v>17224.427432695597</v>
      </c>
      <c r="P18">
        <f t="shared" si="30"/>
        <v>861.22137163477987</v>
      </c>
      <c r="Q18" s="5">
        <f t="shared" si="31"/>
        <v>12.5</v>
      </c>
      <c r="R18">
        <f t="shared" si="0"/>
        <v>2000000</v>
      </c>
      <c r="S18">
        <f t="shared" si="1"/>
        <v>10687.103881833324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9688.0603531349261</v>
      </c>
      <c r="AC18">
        <f t="shared" si="2"/>
        <v>8533.0639548060735</v>
      </c>
      <c r="AE18">
        <f t="shared" si="3"/>
        <v>13752.75682665999</v>
      </c>
      <c r="AF18">
        <f t="shared" si="4"/>
        <v>-687.63784133299953</v>
      </c>
      <c r="AG18">
        <f t="shared" si="5"/>
        <v>-9.9805616764322416</v>
      </c>
      <c r="AH18">
        <f t="shared" si="6"/>
        <v>-11266.591462959332</v>
      </c>
      <c r="AI18">
        <f t="shared" si="7"/>
        <v>1788.5469606912266</v>
      </c>
      <c r="AJ18">
        <f t="shared" si="8"/>
        <v>1154.9963983288526</v>
      </c>
      <c r="AK18">
        <f t="shared" si="32"/>
        <v>1594.9978716261805</v>
      </c>
      <c r="AL18">
        <f t="shared" si="9"/>
        <v>4538.5412306462595</v>
      </c>
      <c r="AN18">
        <f t="shared" si="10"/>
        <v>5295.3553531810066</v>
      </c>
      <c r="AO18">
        <f t="shared" si="11"/>
        <v>-264.76776765905038</v>
      </c>
      <c r="AP18">
        <f t="shared" si="12"/>
        <v>-3.842911015382509</v>
      </c>
      <c r="AQ18">
        <f t="shared" si="13"/>
        <v>-4338.083350665509</v>
      </c>
      <c r="AR18">
        <f t="shared" si="14"/>
        <v>688.66132384106447</v>
      </c>
      <c r="AS18">
        <f t="shared" si="15"/>
        <v>444.71929794754021</v>
      </c>
      <c r="AT18">
        <f t="shared" si="16"/>
        <v>614.13726893324497</v>
      </c>
      <c r="AU18">
        <f t="shared" si="17"/>
        <v>1747.5178907218497</v>
      </c>
      <c r="AW18">
        <v>15</v>
      </c>
      <c r="AX18">
        <f>(R18*SUMPRODUCT(K19:$K$23, X19:$X$23)-$AZ$3*SUMPRODUCT(K18:$K$22, W19:$W$23))/Z18</f>
        <v>10687.103881833324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7.4023869999999999E-3</v>
      </c>
      <c r="O19">
        <f t="shared" si="29"/>
        <v>17224.427432695597</v>
      </c>
      <c r="P19">
        <f t="shared" si="30"/>
        <v>861.22137163477987</v>
      </c>
      <c r="Q19" s="5">
        <f t="shared" si="31"/>
        <v>12.5</v>
      </c>
      <c r="R19">
        <f t="shared" si="0"/>
        <v>2000000</v>
      </c>
      <c r="S19">
        <f t="shared" si="1"/>
        <v>9198.9232896539161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8533.0639548060735</v>
      </c>
      <c r="AC19">
        <f t="shared" si="2"/>
        <v>7217.0160614359174</v>
      </c>
      <c r="AE19">
        <f t="shared" si="3"/>
        <v>13513.426030045559</v>
      </c>
      <c r="AF19">
        <f t="shared" si="4"/>
        <v>-675.67130150227797</v>
      </c>
      <c r="AG19">
        <f t="shared" si="5"/>
        <v>-9.806876079661599</v>
      </c>
      <c r="AH19">
        <f t="shared" si="6"/>
        <v>-11820.796801011238</v>
      </c>
      <c r="AI19">
        <f t="shared" si="7"/>
        <v>1007.1510514523816</v>
      </c>
      <c r="AJ19">
        <f t="shared" si="8"/>
        <v>1316.0478933701561</v>
      </c>
      <c r="AK19">
        <f t="shared" si="32"/>
        <v>1568.6180913578426</v>
      </c>
      <c r="AL19">
        <f t="shared" si="9"/>
        <v>3891.8170361803805</v>
      </c>
      <c r="AN19">
        <f t="shared" si="10"/>
        <v>4847.4040711965981</v>
      </c>
      <c r="AO19">
        <f t="shared" si="11"/>
        <v>-242.37020355982992</v>
      </c>
      <c r="AP19">
        <f t="shared" si="12"/>
        <v>-3.5178267101604805</v>
      </c>
      <c r="AQ19">
        <f t="shared" si="13"/>
        <v>-4240.2406621836089</v>
      </c>
      <c r="AR19">
        <f t="shared" si="14"/>
        <v>361.2753787429989</v>
      </c>
      <c r="AS19">
        <f t="shared" si="15"/>
        <v>472.07983393909871</v>
      </c>
      <c r="AT19">
        <f t="shared" si="16"/>
        <v>562.67934610324778</v>
      </c>
      <c r="AU19">
        <f t="shared" si="17"/>
        <v>1396.0345587853456</v>
      </c>
      <c r="AW19">
        <v>16</v>
      </c>
      <c r="AX19">
        <f>(R19*SUMPRODUCT(K20:$K$23, X20:$X$23)-$AZ$3*SUMPRODUCT(K19:$K$22, W20:$W$23))/Z19</f>
        <v>9198.9232896539161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7.9366079999999995E-3</v>
      </c>
      <c r="O20">
        <f t="shared" si="29"/>
        <v>17224.427432695597</v>
      </c>
      <c r="P20">
        <f t="shared" si="30"/>
        <v>861.22137163477987</v>
      </c>
      <c r="Q20" s="5">
        <f t="shared" si="31"/>
        <v>12.5</v>
      </c>
      <c r="R20">
        <f t="shared" si="0"/>
        <v>2000000</v>
      </c>
      <c r="S20">
        <f t="shared" si="1"/>
        <v>7341.9062699005681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7217.0160614359174</v>
      </c>
      <c r="AC20">
        <f t="shared" si="2"/>
        <v>5656.7766644529875</v>
      </c>
      <c r="AE20">
        <f t="shared" si="3"/>
        <v>13271.041004607636</v>
      </c>
      <c r="AF20">
        <f t="shared" si="4"/>
        <v>-663.55205023038184</v>
      </c>
      <c r="AG20">
        <f t="shared" si="5"/>
        <v>-9.630973987716132</v>
      </c>
      <c r="AH20">
        <f t="shared" si="6"/>
        <v>-12453.332983816141</v>
      </c>
      <c r="AI20">
        <f t="shared" si="7"/>
        <v>144.52499657339649</v>
      </c>
      <c r="AJ20">
        <f t="shared" si="8"/>
        <v>1560.23939698293</v>
      </c>
      <c r="AK20">
        <f t="shared" si="32"/>
        <v>1076.4706223586554</v>
      </c>
      <c r="AL20">
        <f t="shared" si="9"/>
        <v>2781.2350159149819</v>
      </c>
      <c r="AN20">
        <f t="shared" si="10"/>
        <v>4515.2784639608653</v>
      </c>
      <c r="AO20">
        <f t="shared" si="11"/>
        <v>-225.7639231980433</v>
      </c>
      <c r="AP20">
        <f t="shared" si="12"/>
        <v>-3.276798663993552</v>
      </c>
      <c r="AQ20">
        <f t="shared" si="13"/>
        <v>-4237.0652164239164</v>
      </c>
      <c r="AR20">
        <f t="shared" si="14"/>
        <v>49.172525674911711</v>
      </c>
      <c r="AS20">
        <f t="shared" si="15"/>
        <v>530.84873638581576</v>
      </c>
      <c r="AT20">
        <f t="shared" si="16"/>
        <v>366.25345491246873</v>
      </c>
      <c r="AU20">
        <f t="shared" si="17"/>
        <v>946.27471697319629</v>
      </c>
      <c r="AW20">
        <v>17</v>
      </c>
      <c r="AX20">
        <f>(R20*SUMPRODUCT(K21:$K$23, X21:$X$23)-$AZ$3*SUMPRODUCT(K20:$K$22, W21:$W$23))/Z20</f>
        <v>7341.9062699005681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8.552947E-3</v>
      </c>
      <c r="O21">
        <f t="shared" si="29"/>
        <v>17224.427432695597</v>
      </c>
      <c r="P21">
        <f t="shared" si="30"/>
        <v>861.22137163477987</v>
      </c>
      <c r="Q21" s="5">
        <f t="shared" si="31"/>
        <v>12.5</v>
      </c>
      <c r="R21">
        <f t="shared" si="0"/>
        <v>2000000</v>
      </c>
      <c r="S21">
        <f t="shared" si="1"/>
        <v>5137.3861432206186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5656.7766644529875</v>
      </c>
      <c r="AC21">
        <f t="shared" si="2"/>
        <v>3884.8055199276359</v>
      </c>
      <c r="AE21">
        <f t="shared" si="3"/>
        <v>13024.824084214324</v>
      </c>
      <c r="AF21">
        <f t="shared" si="4"/>
        <v>-651.24120421071621</v>
      </c>
      <c r="AG21">
        <f t="shared" si="5"/>
        <v>-9.452291037763656</v>
      </c>
      <c r="AH21">
        <f t="shared" si="6"/>
        <v>-13179.713612050358</v>
      </c>
      <c r="AI21">
        <f t="shared" si="7"/>
        <v>-815.58302308451493</v>
      </c>
      <c r="AJ21">
        <f t="shared" si="8"/>
        <v>1771.9711445253515</v>
      </c>
      <c r="AK21">
        <f t="shared" si="32"/>
        <v>924.9574446306234</v>
      </c>
      <c r="AL21">
        <f t="shared" si="9"/>
        <v>1881.3455660714599</v>
      </c>
      <c r="AN21">
        <f t="shared" si="10"/>
        <v>4215.2637134298102</v>
      </c>
      <c r="AO21">
        <f t="shared" si="11"/>
        <v>-210.7631856714905</v>
      </c>
      <c r="AP21">
        <f t="shared" si="12"/>
        <v>-3.0590739009329493</v>
      </c>
      <c r="AQ21">
        <f t="shared" si="13"/>
        <v>-4265.3910857502397</v>
      </c>
      <c r="AR21">
        <f t="shared" si="14"/>
        <v>-263.94963189285346</v>
      </c>
      <c r="AS21">
        <f t="shared" si="15"/>
        <v>573.46844905298883</v>
      </c>
      <c r="AT21">
        <f t="shared" si="16"/>
        <v>299.34681095183629</v>
      </c>
      <c r="AU21">
        <f t="shared" si="17"/>
        <v>608.86562811197155</v>
      </c>
      <c r="AW21">
        <v>18</v>
      </c>
      <c r="AX21">
        <f>(R21*SUMPRODUCT(K22:$K$23, X22:$X$23)-$AZ$3*SUMPRODUCT(K21:$K$22, W22:$W$23))/Z21</f>
        <v>5137.3861432206186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9.2631359999999999E-3</v>
      </c>
      <c r="O22">
        <f t="shared" si="29"/>
        <v>17224.427432695597</v>
      </c>
      <c r="P22">
        <f t="shared" si="30"/>
        <v>861.22137163477987</v>
      </c>
      <c r="Q22" s="5">
        <f t="shared" si="31"/>
        <v>12.5</v>
      </c>
      <c r="R22">
        <f t="shared" si="0"/>
        <v>2000000</v>
      </c>
      <c r="S22">
        <f t="shared" si="1"/>
        <v>2663.5056073426017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3884.8055199276359</v>
      </c>
      <c r="AC22">
        <f t="shared" si="2"/>
        <v>1975.3005628294154</v>
      </c>
      <c r="AE22">
        <f t="shared" si="3"/>
        <v>12773.925126504029</v>
      </c>
      <c r="AF22">
        <f t="shared" si="4"/>
        <v>-638.69625632520149</v>
      </c>
      <c r="AG22">
        <f t="shared" si="5"/>
        <v>-9.2702102699916349</v>
      </c>
      <c r="AH22">
        <f t="shared" si="6"/>
        <v>-14009.257183101741</v>
      </c>
      <c r="AI22">
        <f t="shared" si="7"/>
        <v>-1883.2985231929051</v>
      </c>
      <c r="AJ22">
        <f t="shared" si="8"/>
        <v>1909.5049570982205</v>
      </c>
      <c r="AK22">
        <f t="shared" si="32"/>
        <v>1121.4024073074524</v>
      </c>
      <c r="AL22">
        <f t="shared" si="9"/>
        <v>1147.6088412127679</v>
      </c>
      <c r="AN22">
        <f t="shared" si="10"/>
        <v>3863.6116964879875</v>
      </c>
      <c r="AO22">
        <f t="shared" si="11"/>
        <v>-193.18058482439938</v>
      </c>
      <c r="AP22">
        <f t="shared" si="12"/>
        <v>-2.8038752750889979</v>
      </c>
      <c r="AQ22">
        <f t="shared" si="13"/>
        <v>-4237.2512266755048</v>
      </c>
      <c r="AR22">
        <f t="shared" si="14"/>
        <v>-569.62399028700509</v>
      </c>
      <c r="AS22">
        <f t="shared" si="15"/>
        <v>577.55040942263429</v>
      </c>
      <c r="AT22">
        <f t="shared" si="16"/>
        <v>339.180276573973</v>
      </c>
      <c r="AU22">
        <f t="shared" si="17"/>
        <v>347.10669570960215</v>
      </c>
      <c r="AW22">
        <v>19</v>
      </c>
      <c r="AX22">
        <f>(R22*SUMPRODUCT(K23:$K$23, X23:$X$23)-$AZ$3*SUMPRODUCT(K22:$K$22, W23:$W$23))/Z22</f>
        <v>2663.5056073426017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1.011049E-2</v>
      </c>
      <c r="O23">
        <f t="shared" si="29"/>
        <v>17224.427432695597</v>
      </c>
      <c r="P23">
        <f t="shared" si="30"/>
        <v>861.22137163477987</v>
      </c>
      <c r="Q23" s="5">
        <f t="shared" si="31"/>
        <v>12.5</v>
      </c>
      <c r="R23">
        <f t="shared" si="0"/>
        <v>2000000</v>
      </c>
      <c r="S23">
        <f t="shared" si="1"/>
        <v>2718.1693243584186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1975.3005628294154</v>
      </c>
      <c r="AC23">
        <f t="shared" si="2"/>
        <v>1975.3005628294152</v>
      </c>
      <c r="AE23">
        <f t="shared" si="3"/>
        <v>12517.03523298672</v>
      </c>
      <c r="AF23">
        <f t="shared" si="4"/>
        <v>-625.85176164933603</v>
      </c>
      <c r="AG23">
        <f t="shared" si="5"/>
        <v>-9.0837817990590697</v>
      </c>
      <c r="AH23">
        <f t="shared" si="6"/>
        <v>-14996.218917223634</v>
      </c>
      <c r="AI23">
        <f t="shared" si="7"/>
        <v>-3114.1192276853089</v>
      </c>
      <c r="AJ23">
        <f t="shared" si="8"/>
        <v>0</v>
      </c>
      <c r="AK23">
        <f t="shared" si="32"/>
        <v>1440.7276911499307</v>
      </c>
      <c r="AL23">
        <f t="shared" si="9"/>
        <v>-1673.3915365353782</v>
      </c>
      <c r="AN23">
        <f t="shared" si="10"/>
        <v>3429.5792844477601</v>
      </c>
      <c r="AO23">
        <f t="shared" si="11"/>
        <v>-171.47896422238802</v>
      </c>
      <c r="AP23">
        <f t="shared" si="12"/>
        <v>-2.4888920820799645</v>
      </c>
      <c r="AQ23">
        <f t="shared" si="13"/>
        <v>-4108.8581110657933</v>
      </c>
      <c r="AR23">
        <f t="shared" si="14"/>
        <v>-853.24668292250101</v>
      </c>
      <c r="AS23">
        <f t="shared" si="15"/>
        <v>0</v>
      </c>
      <c r="AT23">
        <f t="shared" si="16"/>
        <v>394.74921593865702</v>
      </c>
      <c r="AU23">
        <f t="shared" si="17"/>
        <v>-458.49746698384399</v>
      </c>
      <c r="AW23">
        <v>20</v>
      </c>
      <c r="AX23">
        <f>(R23*SUMPRODUCT(K$23:$K24, X$23:$X24)-$AZ$3*SUMPRODUCT(K$22:$K23, W$23:$W24))/Z23</f>
        <v>2718.1693243584186</v>
      </c>
    </row>
    <row r="25" spans="5:50" x14ac:dyDescent="0.25">
      <c r="AN25" s="6">
        <f t="shared" ref="AN25:AU25" si="33">SUM(AN3:AN23)</f>
        <v>162175.00134981619</v>
      </c>
      <c r="AO25" s="6">
        <f t="shared" si="33"/>
        <v>-21027.070642012503</v>
      </c>
      <c r="AP25" s="6">
        <f t="shared" si="33"/>
        <v>-231.01014828334235</v>
      </c>
      <c r="AQ25" s="6">
        <f t="shared" si="33"/>
        <v>-96465.473684691082</v>
      </c>
      <c r="AR25" s="6">
        <f t="shared" si="33"/>
        <v>44451.446874829257</v>
      </c>
      <c r="AS25" s="6">
        <f t="shared" si="33"/>
        <v>-6075.545884635917</v>
      </c>
      <c r="AT25" s="6">
        <f t="shared" si="33"/>
        <v>15139.105687379586</v>
      </c>
      <c r="AU25" s="7">
        <f t="shared" si="33"/>
        <v>53515.006677572928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FF8F5-A9B8-4F72-BBB8-0B9146BCEC1E}">
  <sheetPr codeName="Sheet73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2888.3107884049314</v>
      </c>
      <c r="K3">
        <v>1</v>
      </c>
      <c r="L3" s="2">
        <v>0</v>
      </c>
      <c r="O3">
        <f>$C$3</f>
        <v>2888.3107884049314</v>
      </c>
      <c r="P3">
        <f>O3*C5</f>
        <v>288.83107884049315</v>
      </c>
      <c r="Q3" s="5">
        <f>B8</f>
        <v>125.8175559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2888.3107884049314</v>
      </c>
      <c r="AF3">
        <f t="shared" ref="AF3:AF34" si="3">-$Z3*P3</f>
        <v>-288.83107884049315</v>
      </c>
      <c r="AG3">
        <f t="shared" ref="AG3:AG34" si="4">-$Z3*Q3</f>
        <v>-125.8175559</v>
      </c>
      <c r="AH3">
        <f t="shared" ref="AH3:AH34" si="5">-X3*R3</f>
        <v>0</v>
      </c>
      <c r="AI3">
        <f t="shared" ref="AI3:AI34" si="6">SUM(AE3:AH3)</f>
        <v>2473.6621536644379</v>
      </c>
      <c r="AJ3">
        <f t="shared" ref="AJ3:AJ34" si="7">AB3-AC3</f>
        <v>0</v>
      </c>
      <c r="AL3">
        <f t="shared" ref="AL3:AL23" si="8">SUM(AI3:AK3)</f>
        <v>2473.6621536644379</v>
      </c>
      <c r="AN3">
        <f t="shared" ref="AN3:AN34" si="9">AE3*$K3</f>
        <v>2888.3107884049314</v>
      </c>
      <c r="AO3">
        <f t="shared" ref="AO3:AO34" si="10">AF3*$K3</f>
        <v>-288.83107884049315</v>
      </c>
      <c r="AP3">
        <f t="shared" ref="AP3:AP34" si="11">AG3*$K3</f>
        <v>-125.8175559</v>
      </c>
      <c r="AQ3">
        <f t="shared" ref="AQ3:AQ34" si="12">AH3*$K3</f>
        <v>0</v>
      </c>
      <c r="AR3">
        <f t="shared" ref="AR3:AR34" si="13">AI3*$K3</f>
        <v>2473.6621536644379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2473.6621536644379</v>
      </c>
      <c r="AW3">
        <v>0</v>
      </c>
      <c r="AX3">
        <f>IF(Z3&gt;0, (R3*SUMPRODUCT(K3:$K$98, X3:$X$98)-K3*$AZ$3)/Z3, 0)</f>
        <v>0</v>
      </c>
      <c r="AZ3">
        <f>C6*SUMPRODUCT(X4:X98, K4:K98)/1</f>
        <v>1458.035569607018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2.341728E-3</v>
      </c>
      <c r="R4">
        <f t="shared" si="0"/>
        <v>50000</v>
      </c>
      <c r="S4">
        <f t="shared" si="1"/>
        <v>99.022989373544803</v>
      </c>
      <c r="U4">
        <f t="shared" ref="U4:U23" si="20">M4</f>
        <v>2.341728E-3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2.341728E-3</v>
      </c>
      <c r="Y4">
        <f t="shared" ref="Y4:Y23" si="24">V4*W4</f>
        <v>0.01</v>
      </c>
      <c r="Z4">
        <f t="shared" ref="Z4:Z23" si="25">MAX(0, W4-X4-Y4)</f>
        <v>0.987658272</v>
      </c>
      <c r="AB4">
        <f t="shared" ref="AB4:AB35" si="26">AC3</f>
        <v>0</v>
      </c>
      <c r="AC4">
        <f t="shared" ref="AC4:AC67" si="27">S4*Z4</f>
        <v>97.800874572949624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-117.0864</v>
      </c>
      <c r="AI4">
        <f t="shared" si="6"/>
        <v>-117.0864</v>
      </c>
      <c r="AJ4">
        <f t="shared" si="7"/>
        <v>-97.800874572949624</v>
      </c>
      <c r="AK4">
        <f t="shared" ref="AK4:AK35" si="28">G4*SUM(AB4:AB4, AE4:AF4)</f>
        <v>0</v>
      </c>
      <c r="AL4">
        <f t="shared" si="8"/>
        <v>-214.88727457294962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-109.23257766582704</v>
      </c>
      <c r="AR4">
        <f t="shared" si="13"/>
        <v>-109.23257766582704</v>
      </c>
      <c r="AS4">
        <f t="shared" si="14"/>
        <v>-91.240670373122143</v>
      </c>
      <c r="AT4">
        <f t="shared" si="15"/>
        <v>0</v>
      </c>
      <c r="AU4">
        <f t="shared" si="16"/>
        <v>-200.47324803894918</v>
      </c>
      <c r="AW4">
        <v>1</v>
      </c>
      <c r="AX4">
        <f>IF(Z4&gt;0, (R4*SUMPRODUCT(K4:$K$98, X4:$X$98)-K4*$AZ$3)/Z4, 0)</f>
        <v>99.022989373544803</v>
      </c>
    </row>
    <row r="5" spans="1:52" x14ac:dyDescent="0.25">
      <c r="C5" s="2"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2.3453380000000002E-3</v>
      </c>
      <c r="Q5" s="5">
        <f t="shared" ref="Q5:Q36" si="30">$C$8</f>
        <v>12.5</v>
      </c>
      <c r="R5">
        <f t="shared" si="0"/>
        <v>50000</v>
      </c>
      <c r="S5">
        <f t="shared" si="1"/>
        <v>104.59120037696067</v>
      </c>
      <c r="U5">
        <f t="shared" si="20"/>
        <v>2.3453380000000002E-3</v>
      </c>
      <c r="V5">
        <f t="shared" si="21"/>
        <v>0.01</v>
      </c>
      <c r="W5">
        <f t="shared" si="22"/>
        <v>0.987658272</v>
      </c>
      <c r="X5">
        <f t="shared" si="23"/>
        <v>2.316392476335936E-3</v>
      </c>
      <c r="Y5">
        <f t="shared" si="24"/>
        <v>9.8765827200000007E-3</v>
      </c>
      <c r="Z5">
        <f t="shared" si="25"/>
        <v>0.97546529680366401</v>
      </c>
      <c r="AB5">
        <f t="shared" si="26"/>
        <v>97.800874572949624</v>
      </c>
      <c r="AC5">
        <f t="shared" si="27"/>
        <v>102.02508631876344</v>
      </c>
      <c r="AE5">
        <f t="shared" si="2"/>
        <v>0</v>
      </c>
      <c r="AF5">
        <f t="shared" si="3"/>
        <v>0</v>
      </c>
      <c r="AG5">
        <f t="shared" si="4"/>
        <v>-12.193316210045801</v>
      </c>
      <c r="AH5">
        <f t="shared" si="5"/>
        <v>-115.81962381679681</v>
      </c>
      <c r="AI5">
        <f t="shared" si="6"/>
        <v>-128.01294002684261</v>
      </c>
      <c r="AJ5">
        <f t="shared" si="7"/>
        <v>-4.2242117458138182</v>
      </c>
      <c r="AK5">
        <f t="shared" si="28"/>
        <v>4.009835857490935</v>
      </c>
      <c r="AL5">
        <f t="shared" si="8"/>
        <v>-128.22731591516549</v>
      </c>
      <c r="AN5">
        <f t="shared" si="9"/>
        <v>0</v>
      </c>
      <c r="AO5">
        <f t="shared" si="10"/>
        <v>0</v>
      </c>
      <c r="AP5">
        <f t="shared" si="11"/>
        <v>-10.426602453224353</v>
      </c>
      <c r="AQ5">
        <f t="shared" si="12"/>
        <v>-99.038288929537998</v>
      </c>
      <c r="AR5">
        <f t="shared" si="13"/>
        <v>-109.46489138276236</v>
      </c>
      <c r="AS5">
        <f t="shared" si="14"/>
        <v>-3.6121573321910958</v>
      </c>
      <c r="AT5">
        <f t="shared" si="15"/>
        <v>3.4288427912905668</v>
      </c>
      <c r="AU5">
        <f t="shared" si="16"/>
        <v>-109.64820592366289</v>
      </c>
      <c r="AW5">
        <v>2</v>
      </c>
      <c r="AX5">
        <f>IF(Z5&gt;0, (R5*SUMPRODUCT(K5:$K$98, X5:$X$98)-K5*$AZ$3)/Z5, 0)</f>
        <v>104.59120037696067</v>
      </c>
    </row>
    <row r="6" spans="1:52" x14ac:dyDescent="0.25">
      <c r="A6" t="s">
        <v>16</v>
      </c>
      <c r="C6" s="2"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2.3489470000000001E-3</v>
      </c>
      <c r="Q6" s="5">
        <f t="shared" si="30"/>
        <v>12.5</v>
      </c>
      <c r="R6">
        <f t="shared" si="0"/>
        <v>50000</v>
      </c>
      <c r="S6">
        <f t="shared" si="1"/>
        <v>129.7684587706425</v>
      </c>
      <c r="U6">
        <f t="shared" si="20"/>
        <v>2.3489470000000001E-3</v>
      </c>
      <c r="V6">
        <f t="shared" si="21"/>
        <v>0.01</v>
      </c>
      <c r="W6">
        <f t="shared" si="22"/>
        <v>0.97546529680366401</v>
      </c>
      <c r="X6">
        <f t="shared" si="23"/>
        <v>2.2913162825310761E-3</v>
      </c>
      <c r="Y6">
        <f t="shared" si="24"/>
        <v>9.7546529680366395E-3</v>
      </c>
      <c r="Z6">
        <f t="shared" si="25"/>
        <v>0.96341932755309623</v>
      </c>
      <c r="AB6">
        <f t="shared" si="26"/>
        <v>102.02508631876344</v>
      </c>
      <c r="AC6">
        <f t="shared" si="27"/>
        <v>125.02144128641409</v>
      </c>
      <c r="AE6">
        <f t="shared" si="2"/>
        <v>0</v>
      </c>
      <c r="AF6">
        <f t="shared" si="3"/>
        <v>0</v>
      </c>
      <c r="AG6">
        <f t="shared" si="4"/>
        <v>-12.042741594413704</v>
      </c>
      <c r="AH6">
        <f t="shared" si="5"/>
        <v>-114.5658141265538</v>
      </c>
      <c r="AI6">
        <f t="shared" si="6"/>
        <v>-126.6085557209675</v>
      </c>
      <c r="AJ6">
        <f t="shared" si="7"/>
        <v>-22.996354967650646</v>
      </c>
      <c r="AK6">
        <f t="shared" si="28"/>
        <v>5.968467549647662</v>
      </c>
      <c r="AL6">
        <f t="shared" si="8"/>
        <v>-143.63644313897046</v>
      </c>
      <c r="AN6">
        <f t="shared" si="9"/>
        <v>0</v>
      </c>
      <c r="AO6">
        <f t="shared" si="10"/>
        <v>0</v>
      </c>
      <c r="AP6">
        <f t="shared" si="11"/>
        <v>-9.2898916482989762</v>
      </c>
      <c r="AQ6">
        <f t="shared" si="12"/>
        <v>-88.37721805212081</v>
      </c>
      <c r="AR6">
        <f t="shared" si="13"/>
        <v>-97.667109700419786</v>
      </c>
      <c r="AS6">
        <f t="shared" si="14"/>
        <v>-17.739618863398611</v>
      </c>
      <c r="AT6">
        <f t="shared" si="15"/>
        <v>4.6041357283905633</v>
      </c>
      <c r="AU6">
        <f t="shared" si="16"/>
        <v>-110.80259283542782</v>
      </c>
      <c r="AW6">
        <v>3</v>
      </c>
      <c r="AX6">
        <f>IF(Z6&gt;0, (R6*SUMPRODUCT(K6:$K$98, X6:$X$98)-K6*$AZ$3)/Z6, 0)</f>
        <v>129.7684587706425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2.353459E-3</v>
      </c>
      <c r="Q7" s="5">
        <f t="shared" si="30"/>
        <v>12.5</v>
      </c>
      <c r="R7">
        <f t="shared" si="0"/>
        <v>50000</v>
      </c>
      <c r="S7">
        <f t="shared" si="1"/>
        <v>145.09065894857264</v>
      </c>
      <c r="U7">
        <f t="shared" si="20"/>
        <v>2.353459E-3</v>
      </c>
      <c r="V7">
        <f t="shared" si="21"/>
        <v>0.01</v>
      </c>
      <c r="W7">
        <f t="shared" si="22"/>
        <v>0.96341932755309623</v>
      </c>
      <c r="X7">
        <f t="shared" si="23"/>
        <v>2.2673678872037824E-3</v>
      </c>
      <c r="Y7">
        <f t="shared" si="24"/>
        <v>9.6341932755309619E-3</v>
      </c>
      <c r="Z7">
        <f t="shared" si="25"/>
        <v>0.95151776639036145</v>
      </c>
      <c r="AB7">
        <f t="shared" si="26"/>
        <v>125.02144128641409</v>
      </c>
      <c r="AC7">
        <f t="shared" si="27"/>
        <v>138.05633972685155</v>
      </c>
      <c r="AE7">
        <f t="shared" si="2"/>
        <v>0</v>
      </c>
      <c r="AF7">
        <f t="shared" si="3"/>
        <v>0</v>
      </c>
      <c r="AG7">
        <f t="shared" si="4"/>
        <v>-11.893972079879518</v>
      </c>
      <c r="AH7">
        <f t="shared" si="5"/>
        <v>-113.36839436018911</v>
      </c>
      <c r="AI7">
        <f t="shared" si="6"/>
        <v>-125.26236644006863</v>
      </c>
      <c r="AJ7">
        <f t="shared" si="7"/>
        <v>-13.034898440437459</v>
      </c>
      <c r="AK7">
        <f t="shared" si="28"/>
        <v>6.1385527671629312</v>
      </c>
      <c r="AL7">
        <f t="shared" si="8"/>
        <v>-132.15871211334314</v>
      </c>
      <c r="AN7">
        <f t="shared" si="9"/>
        <v>0</v>
      </c>
      <c r="AO7">
        <f t="shared" si="10"/>
        <v>0</v>
      </c>
      <c r="AP7">
        <f t="shared" si="11"/>
        <v>-8.3478567488920667</v>
      </c>
      <c r="AQ7">
        <f t="shared" si="12"/>
        <v>-79.568298093764199</v>
      </c>
      <c r="AR7">
        <f t="shared" si="13"/>
        <v>-87.916154842656269</v>
      </c>
      <c r="AS7">
        <f t="shared" si="14"/>
        <v>-9.1486228642829275</v>
      </c>
      <c r="AT7">
        <f t="shared" si="15"/>
        <v>4.3083806487555023</v>
      </c>
      <c r="AU7">
        <f t="shared" si="16"/>
        <v>-92.75639705818368</v>
      </c>
      <c r="AW7">
        <v>4</v>
      </c>
      <c r="AX7">
        <f>IF(Z7&gt;0, (R7*SUMPRODUCT(K7:$K$98, X7:$X$98)-K7*$AZ$3)/Z7, 0)</f>
        <v>145.09065894857264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2.358874E-3</v>
      </c>
      <c r="Q8" s="5">
        <f t="shared" si="30"/>
        <v>12.5</v>
      </c>
      <c r="R8">
        <f t="shared" si="0"/>
        <v>50000</v>
      </c>
      <c r="S8">
        <f t="shared" si="1"/>
        <v>134.71072404082054</v>
      </c>
      <c r="U8">
        <f t="shared" si="20"/>
        <v>2.358874E-3</v>
      </c>
      <c r="V8">
        <f t="shared" si="21"/>
        <v>0.01</v>
      </c>
      <c r="W8">
        <f t="shared" si="22"/>
        <v>0.95151776639036145</v>
      </c>
      <c r="X8">
        <f t="shared" si="23"/>
        <v>2.2445105196762976E-3</v>
      </c>
      <c r="Y8">
        <f t="shared" si="24"/>
        <v>9.515177663903614E-3</v>
      </c>
      <c r="Z8">
        <f t="shared" si="25"/>
        <v>0.93975807820678148</v>
      </c>
      <c r="AB8">
        <f t="shared" si="26"/>
        <v>138.05633972685155</v>
      </c>
      <c r="AC8">
        <f t="shared" si="27"/>
        <v>126.59549113844558</v>
      </c>
      <c r="AE8">
        <f t="shared" si="2"/>
        <v>0</v>
      </c>
      <c r="AF8">
        <f t="shared" si="3"/>
        <v>0</v>
      </c>
      <c r="AG8">
        <f t="shared" si="4"/>
        <v>-11.746975977584768</v>
      </c>
      <c r="AH8">
        <f t="shared" si="5"/>
        <v>-112.22552598381488</v>
      </c>
      <c r="AI8">
        <f t="shared" si="6"/>
        <v>-123.97250196139964</v>
      </c>
      <c r="AJ8">
        <f t="shared" si="7"/>
        <v>11.460848588405966</v>
      </c>
      <c r="AK8">
        <f t="shared" si="28"/>
        <v>2.9406000361819378</v>
      </c>
      <c r="AL8">
        <f t="shared" si="8"/>
        <v>-109.57105333681174</v>
      </c>
      <c r="AN8">
        <f t="shared" si="9"/>
        <v>0</v>
      </c>
      <c r="AO8">
        <f t="shared" si="10"/>
        <v>0</v>
      </c>
      <c r="AP8">
        <f t="shared" si="11"/>
        <v>-7.6959643789437697</v>
      </c>
      <c r="AQ8">
        <f t="shared" si="12"/>
        <v>-73.523913901562693</v>
      </c>
      <c r="AR8">
        <f t="shared" si="13"/>
        <v>-81.219878280506464</v>
      </c>
      <c r="AS8">
        <f t="shared" si="14"/>
        <v>7.5085096502406481</v>
      </c>
      <c r="AT8">
        <f t="shared" si="15"/>
        <v>1.9265173585406394</v>
      </c>
      <c r="AU8">
        <f t="shared" si="16"/>
        <v>-71.784851271725174</v>
      </c>
      <c r="AW8">
        <v>5</v>
      </c>
      <c r="AX8">
        <f>IF(Z8&gt;0, (R8*SUMPRODUCT(K8:$K$98, X8:$X$98)-K8*$AZ$3)/Z8, 0)</f>
        <v>134.71072404082054</v>
      </c>
    </row>
    <row r="9" spans="1:52" x14ac:dyDescent="0.25">
      <c r="A9" t="s">
        <v>39</v>
      </c>
      <c r="C9" s="2">
        <f>0.05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2.3678979999999998E-3</v>
      </c>
      <c r="Q9" s="5">
        <f t="shared" si="30"/>
        <v>12.5</v>
      </c>
      <c r="R9">
        <f t="shared" si="0"/>
        <v>50000</v>
      </c>
      <c r="S9">
        <f t="shared" si="1"/>
        <v>111.66660436820931</v>
      </c>
      <c r="U9">
        <f t="shared" si="20"/>
        <v>2.3678979999999998E-3</v>
      </c>
      <c r="V9">
        <f t="shared" si="21"/>
        <v>0.01</v>
      </c>
      <c r="W9">
        <f t="shared" si="22"/>
        <v>0.93975807820678148</v>
      </c>
      <c r="X9">
        <f t="shared" si="23"/>
        <v>2.2252512738696814E-3</v>
      </c>
      <c r="Y9">
        <f t="shared" si="24"/>
        <v>9.3975807820678142E-3</v>
      </c>
      <c r="Z9">
        <f t="shared" si="25"/>
        <v>0.92813524615084408</v>
      </c>
      <c r="AB9">
        <f t="shared" si="26"/>
        <v>126.59549113844558</v>
      </c>
      <c r="AC9">
        <f t="shared" si="27"/>
        <v>103.64171133211687</v>
      </c>
      <c r="AE9">
        <f t="shared" si="2"/>
        <v>0</v>
      </c>
      <c r="AF9">
        <f t="shared" si="3"/>
        <v>0</v>
      </c>
      <c r="AG9">
        <f t="shared" si="4"/>
        <v>-11.60169057688555</v>
      </c>
      <c r="AH9">
        <f t="shared" si="5"/>
        <v>-111.26256369348407</v>
      </c>
      <c r="AI9">
        <f t="shared" si="6"/>
        <v>-122.86425427036961</v>
      </c>
      <c r="AJ9">
        <f t="shared" si="7"/>
        <v>22.953779806328711</v>
      </c>
      <c r="AK9">
        <f t="shared" si="28"/>
        <v>0.74691339771682896</v>
      </c>
      <c r="AL9">
        <f t="shared" si="8"/>
        <v>-99.163561066324078</v>
      </c>
      <c r="AN9">
        <f t="shared" si="9"/>
        <v>0</v>
      </c>
      <c r="AO9">
        <f t="shared" si="10"/>
        <v>0</v>
      </c>
      <c r="AP9">
        <f t="shared" si="11"/>
        <v>-7.1983913973798277</v>
      </c>
      <c r="AQ9">
        <f t="shared" si="12"/>
        <v>-69.034032241584214</v>
      </c>
      <c r="AR9">
        <f t="shared" si="13"/>
        <v>-76.232423638964036</v>
      </c>
      <c r="AS9">
        <f t="shared" si="14"/>
        <v>14.24191500369967</v>
      </c>
      <c r="AT9">
        <f t="shared" si="15"/>
        <v>0.4634303027719508</v>
      </c>
      <c r="AU9">
        <f t="shared" si="16"/>
        <v>-61.527078332492422</v>
      </c>
      <c r="AW9">
        <v>6</v>
      </c>
      <c r="AX9">
        <f>IF(Z9&gt;0, (R9*SUMPRODUCT(K9:$K$98, X9:$X$98)-K9*$AZ$3)/Z9, 0)</f>
        <v>111.66660436820931</v>
      </c>
    </row>
    <row r="10" spans="1:52" x14ac:dyDescent="0.25">
      <c r="A10" t="s">
        <v>19</v>
      </c>
      <c r="C10" s="2"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2.3778240000000002E-3</v>
      </c>
      <c r="Q10" s="5">
        <f t="shared" si="30"/>
        <v>12.5</v>
      </c>
      <c r="R10">
        <f t="shared" si="0"/>
        <v>50000</v>
      </c>
      <c r="S10">
        <f t="shared" si="1"/>
        <v>88.406533239367349</v>
      </c>
      <c r="U10">
        <f t="shared" si="20"/>
        <v>2.3778240000000002E-3</v>
      </c>
      <c r="V10">
        <f t="shared" si="21"/>
        <v>0.01</v>
      </c>
      <c r="W10">
        <f t="shared" si="22"/>
        <v>0.92813524615084408</v>
      </c>
      <c r="X10">
        <f t="shared" si="23"/>
        <v>2.206942263543385E-3</v>
      </c>
      <c r="Y10">
        <f t="shared" si="24"/>
        <v>9.2813524615084405E-3</v>
      </c>
      <c r="Z10">
        <f t="shared" si="25"/>
        <v>0.91664695142579233</v>
      </c>
      <c r="AB10">
        <f t="shared" si="26"/>
        <v>103.64171133211687</v>
      </c>
      <c r="AC10">
        <f t="shared" si="27"/>
        <v>81.037579179989052</v>
      </c>
      <c r="AE10">
        <f t="shared" si="2"/>
        <v>0</v>
      </c>
      <c r="AF10">
        <f t="shared" si="3"/>
        <v>0</v>
      </c>
      <c r="AG10">
        <f t="shared" si="4"/>
        <v>-11.458086892822404</v>
      </c>
      <c r="AH10">
        <f t="shared" si="5"/>
        <v>-110.34711317716925</v>
      </c>
      <c r="AI10">
        <f t="shared" si="6"/>
        <v>-121.80520006999166</v>
      </c>
      <c r="AJ10">
        <f t="shared" si="7"/>
        <v>22.604132152127818</v>
      </c>
      <c r="AK10">
        <f t="shared" si="28"/>
        <v>0.42493101646167919</v>
      </c>
      <c r="AL10">
        <f t="shared" si="8"/>
        <v>-98.776136901402154</v>
      </c>
      <c r="AN10">
        <f t="shared" si="9"/>
        <v>0</v>
      </c>
      <c r="AO10">
        <f t="shared" si="10"/>
        <v>0</v>
      </c>
      <c r="AP10">
        <f t="shared" si="11"/>
        <v>-6.7444179637415305</v>
      </c>
      <c r="AQ10">
        <f t="shared" si="12"/>
        <v>-64.952121529582755</v>
      </c>
      <c r="AR10">
        <f t="shared" si="13"/>
        <v>-71.696539493324281</v>
      </c>
      <c r="AS10">
        <f t="shared" si="14"/>
        <v>13.305163101625405</v>
      </c>
      <c r="AT10">
        <f t="shared" si="15"/>
        <v>0.2501213690891424</v>
      </c>
      <c r="AU10">
        <f t="shared" si="16"/>
        <v>-58.141255022609734</v>
      </c>
      <c r="AW10">
        <v>7</v>
      </c>
      <c r="AX10">
        <f>IF(Z10&gt;0, (R10*SUMPRODUCT(K10:$K$98, X10:$X$98)-K10*$AZ$3)/Z10, 0)</f>
        <v>88.406533239367349</v>
      </c>
    </row>
    <row r="11" spans="1:52" x14ac:dyDescent="0.25">
      <c r="A11" t="s">
        <v>33</v>
      </c>
      <c r="C11" s="26">
        <f>AU100</f>
        <v>867.2204249639741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2.3886530000000001E-3</v>
      </c>
      <c r="Q11" s="5">
        <f t="shared" si="30"/>
        <v>12.5</v>
      </c>
      <c r="R11">
        <f t="shared" si="0"/>
        <v>50000</v>
      </c>
      <c r="S11">
        <f t="shared" si="1"/>
        <v>64.970531059127453</v>
      </c>
      <c r="U11">
        <f t="shared" si="20"/>
        <v>2.3886530000000001E-3</v>
      </c>
      <c r="V11">
        <f t="shared" si="21"/>
        <v>0.01</v>
      </c>
      <c r="W11">
        <f t="shared" si="22"/>
        <v>0.91664695142579233</v>
      </c>
      <c r="X11">
        <f t="shared" si="23"/>
        <v>2.1895514904640731E-3</v>
      </c>
      <c r="Y11">
        <f t="shared" si="24"/>
        <v>9.1664695142579227E-3</v>
      </c>
      <c r="Z11">
        <f t="shared" si="25"/>
        <v>0.90529093042107034</v>
      </c>
      <c r="AB11">
        <f t="shared" si="26"/>
        <v>81.037579179989052</v>
      </c>
      <c r="AC11">
        <f t="shared" si="27"/>
        <v>58.817232512468543</v>
      </c>
      <c r="AE11">
        <f t="shared" si="2"/>
        <v>0</v>
      </c>
      <c r="AF11">
        <f t="shared" si="3"/>
        <v>0</v>
      </c>
      <c r="AG11">
        <f t="shared" si="4"/>
        <v>-11.316136630263379</v>
      </c>
      <c r="AH11">
        <f t="shared" si="5"/>
        <v>-109.47757452320366</v>
      </c>
      <c r="AI11">
        <f t="shared" si="6"/>
        <v>-120.79371115346703</v>
      </c>
      <c r="AJ11">
        <f t="shared" si="7"/>
        <v>22.220346667520509</v>
      </c>
      <c r="AK11">
        <f t="shared" si="28"/>
        <v>0.19449019003197371</v>
      </c>
      <c r="AL11">
        <f t="shared" si="8"/>
        <v>-98.378874295914542</v>
      </c>
      <c r="AN11">
        <f t="shared" si="9"/>
        <v>0</v>
      </c>
      <c r="AO11">
        <f t="shared" si="10"/>
        <v>0</v>
      </c>
      <c r="AP11">
        <f t="shared" si="11"/>
        <v>-6.3292129512559585</v>
      </c>
      <c r="AQ11">
        <f t="shared" si="12"/>
        <v>-61.231752954561379</v>
      </c>
      <c r="AR11">
        <f t="shared" si="13"/>
        <v>-67.560965905817326</v>
      </c>
      <c r="AS11">
        <f t="shared" si="14"/>
        <v>12.42803180136176</v>
      </c>
      <c r="AT11">
        <f t="shared" si="15"/>
        <v>0.10878004303611435</v>
      </c>
      <c r="AU11">
        <f t="shared" si="16"/>
        <v>-55.024154061419459</v>
      </c>
      <c r="AW11">
        <v>8</v>
      </c>
      <c r="AX11">
        <f>IF(Z11&gt;0, (R11*SUMPRODUCT(K11:$K$98, X11:$X$98)-K11*$AZ$3)/Z11, 0)</f>
        <v>64.970531059127453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2.4012859999999999E-3</v>
      </c>
      <c r="Q12" s="5">
        <f t="shared" si="30"/>
        <v>12.5</v>
      </c>
      <c r="R12">
        <f t="shared" si="0"/>
        <v>50000</v>
      </c>
      <c r="S12">
        <f t="shared" si="1"/>
        <v>42.632243647466062</v>
      </c>
      <c r="U12">
        <f t="shared" si="20"/>
        <v>2.4012859999999999E-3</v>
      </c>
      <c r="V12">
        <f t="shared" si="21"/>
        <v>0.01</v>
      </c>
      <c r="W12">
        <f t="shared" si="22"/>
        <v>0.90529093042107034</v>
      </c>
      <c r="X12">
        <f t="shared" si="23"/>
        <v>2.1738624371470902E-3</v>
      </c>
      <c r="Y12">
        <f t="shared" si="24"/>
        <v>9.0529093042107031E-3</v>
      </c>
      <c r="Z12">
        <f t="shared" si="25"/>
        <v>0.89406415867971256</v>
      </c>
      <c r="AB12">
        <f t="shared" si="26"/>
        <v>58.817232512468543</v>
      </c>
      <c r="AC12">
        <f t="shared" si="27"/>
        <v>38.115961049300267</v>
      </c>
      <c r="AE12">
        <f t="shared" si="2"/>
        <v>0</v>
      </c>
      <c r="AF12">
        <f t="shared" si="3"/>
        <v>0</v>
      </c>
      <c r="AG12">
        <f t="shared" si="4"/>
        <v>-11.175801983496408</v>
      </c>
      <c r="AH12">
        <f t="shared" si="5"/>
        <v>-108.69312185735451</v>
      </c>
      <c r="AI12">
        <f t="shared" si="6"/>
        <v>-119.86892384085093</v>
      </c>
      <c r="AJ12">
        <f t="shared" si="7"/>
        <v>20.701271463168275</v>
      </c>
      <c r="AK12">
        <f t="shared" si="28"/>
        <v>0.13527963477867766</v>
      </c>
      <c r="AL12">
        <f t="shared" si="8"/>
        <v>-99.032372742903974</v>
      </c>
      <c r="AN12">
        <f t="shared" si="9"/>
        <v>0</v>
      </c>
      <c r="AO12">
        <f t="shared" si="10"/>
        <v>0</v>
      </c>
      <c r="AP12">
        <f t="shared" si="11"/>
        <v>-5.9400575608595734</v>
      </c>
      <c r="AQ12">
        <f t="shared" si="12"/>
        <v>-57.771549751476243</v>
      </c>
      <c r="AR12">
        <f t="shared" si="13"/>
        <v>-63.711607312335822</v>
      </c>
      <c r="AS12">
        <f t="shared" si="14"/>
        <v>11.002945851741769</v>
      </c>
      <c r="AT12">
        <f t="shared" si="15"/>
        <v>7.1902564002481129E-2</v>
      </c>
      <c r="AU12">
        <f t="shared" si="16"/>
        <v>-52.636758896591573</v>
      </c>
      <c r="AW12">
        <v>9</v>
      </c>
      <c r="AX12">
        <f>IF(Z12&gt;0, (R12*SUMPRODUCT(K12:$K$98, X12:$X$98)-K12*$AZ$3)/Z12, 0)</f>
        <v>42.632243647466062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2.4148220000000001E-3</v>
      </c>
      <c r="Q13" s="5">
        <f t="shared" si="30"/>
        <v>12.5</v>
      </c>
      <c r="R13">
        <f t="shared" si="0"/>
        <v>50000</v>
      </c>
      <c r="S13">
        <f t="shared" si="1"/>
        <v>21.12257981138228</v>
      </c>
      <c r="U13">
        <f t="shared" si="20"/>
        <v>2.4148220000000001E-3</v>
      </c>
      <c r="V13">
        <f t="shared" si="21"/>
        <v>0.01</v>
      </c>
      <c r="W13">
        <f t="shared" si="22"/>
        <v>0.89406415867971256</v>
      </c>
      <c r="X13">
        <f t="shared" si="23"/>
        <v>2.1590057997912609E-3</v>
      </c>
      <c r="Y13">
        <f t="shared" si="24"/>
        <v>8.9406415867971257E-3</v>
      </c>
      <c r="Z13">
        <f t="shared" si="25"/>
        <v>0.88296451129312425</v>
      </c>
      <c r="AB13">
        <f t="shared" si="26"/>
        <v>38.115961049300267</v>
      </c>
      <c r="AC13">
        <f t="shared" si="27"/>
        <v>18.650488360407167</v>
      </c>
      <c r="AE13">
        <f t="shared" si="2"/>
        <v>0</v>
      </c>
      <c r="AF13">
        <f t="shared" si="3"/>
        <v>0</v>
      </c>
      <c r="AG13">
        <f t="shared" si="4"/>
        <v>-11.037056391164054</v>
      </c>
      <c r="AH13">
        <f t="shared" si="5"/>
        <v>-107.95028998956305</v>
      </c>
      <c r="AI13">
        <f t="shared" si="6"/>
        <v>-118.9873463807271</v>
      </c>
      <c r="AJ13">
        <f t="shared" si="7"/>
        <v>19.465472688893101</v>
      </c>
      <c r="AK13">
        <f t="shared" si="28"/>
        <v>7.6231922098600538E-2</v>
      </c>
      <c r="AL13">
        <f t="shared" si="8"/>
        <v>-99.445641769735403</v>
      </c>
      <c r="AN13">
        <f t="shared" si="9"/>
        <v>0</v>
      </c>
      <c r="AO13">
        <f t="shared" si="10"/>
        <v>0</v>
      </c>
      <c r="AP13">
        <f t="shared" si="11"/>
        <v>-5.5763429691746644</v>
      </c>
      <c r="AQ13">
        <f t="shared" si="12"/>
        <v>-54.540614749924089</v>
      </c>
      <c r="AR13">
        <f t="shared" si="13"/>
        <v>-60.11695771909875</v>
      </c>
      <c r="AS13">
        <f t="shared" si="14"/>
        <v>9.8347012032365253</v>
      </c>
      <c r="AT13">
        <f t="shared" si="15"/>
        <v>3.8515282313998214E-2</v>
      </c>
      <c r="AU13">
        <f t="shared" si="16"/>
        <v>-50.243741233548228</v>
      </c>
      <c r="AW13">
        <v>10</v>
      </c>
      <c r="AX13">
        <f>IF(Z13&gt;0, (R13*SUMPRODUCT(K13:$K$98, X13:$X$98)-K13*$AZ$3)/Z13, 0)</f>
        <v>21.12257981138228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2.4301629999999999E-3</v>
      </c>
      <c r="Q14" s="5">
        <f t="shared" si="30"/>
        <v>12.5</v>
      </c>
      <c r="R14">
        <f t="shared" si="0"/>
        <v>50000</v>
      </c>
      <c r="S14">
        <f t="shared" si="1"/>
        <v>0.44649993930275511</v>
      </c>
      <c r="U14">
        <f t="shared" si="20"/>
        <v>2.4301629999999999E-3</v>
      </c>
      <c r="V14">
        <f t="shared" si="21"/>
        <v>0.01</v>
      </c>
      <c r="W14">
        <f t="shared" si="22"/>
        <v>0.88296451129312425</v>
      </c>
      <c r="X14">
        <f t="shared" si="23"/>
        <v>2.1457476856576326E-3</v>
      </c>
      <c r="Y14">
        <f t="shared" si="24"/>
        <v>8.829645112931243E-3</v>
      </c>
      <c r="Z14">
        <f t="shared" si="25"/>
        <v>0.87198911849453531</v>
      </c>
      <c r="AB14">
        <f t="shared" si="26"/>
        <v>18.650488360407167</v>
      </c>
      <c r="AC14">
        <f t="shared" si="27"/>
        <v>0.38934308848047294</v>
      </c>
      <c r="AE14">
        <f t="shared" si="2"/>
        <v>0</v>
      </c>
      <c r="AF14">
        <f t="shared" si="3"/>
        <v>0</v>
      </c>
      <c r="AG14">
        <f t="shared" si="4"/>
        <v>-10.899863981181692</v>
      </c>
      <c r="AH14">
        <f t="shared" si="5"/>
        <v>-107.28738428288163</v>
      </c>
      <c r="AI14">
        <f t="shared" si="6"/>
        <v>-118.18724826406333</v>
      </c>
      <c r="AJ14">
        <f t="shared" si="7"/>
        <v>18.261145271926694</v>
      </c>
      <c r="AK14">
        <f t="shared" si="28"/>
        <v>3.3570879048732898E-2</v>
      </c>
      <c r="AL14">
        <f t="shared" si="8"/>
        <v>-99.892532113087896</v>
      </c>
      <c r="AN14">
        <f t="shared" si="9"/>
        <v>0</v>
      </c>
      <c r="AO14">
        <f t="shared" si="10"/>
        <v>0</v>
      </c>
      <c r="AP14">
        <f t="shared" si="11"/>
        <v>-5.2358130035405201</v>
      </c>
      <c r="AQ14">
        <f t="shared" si="12"/>
        <v>-51.536118497807223</v>
      </c>
      <c r="AR14">
        <f t="shared" si="13"/>
        <v>-56.771931501347744</v>
      </c>
      <c r="AS14">
        <f t="shared" si="14"/>
        <v>8.771847248678295</v>
      </c>
      <c r="AT14">
        <f t="shared" si="15"/>
        <v>1.6125966834733454E-2</v>
      </c>
      <c r="AU14">
        <f t="shared" si="16"/>
        <v>-47.98395828583471</v>
      </c>
      <c r="AW14">
        <v>11</v>
      </c>
      <c r="AX14">
        <f>IF(Z14&gt;0, (R14*SUMPRODUCT(K14:$K$98, X14:$X$98)-K14*$AZ$3)/Z14, 0)</f>
        <v>0.44649993930275511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2.4518209999999999E-3</v>
      </c>
      <c r="Q15" s="5">
        <f t="shared" si="30"/>
        <v>12.5</v>
      </c>
      <c r="R15">
        <f t="shared" si="0"/>
        <v>50000</v>
      </c>
      <c r="S15">
        <f t="shared" si="1"/>
        <v>-17.652479902656268</v>
      </c>
      <c r="U15">
        <f t="shared" si="20"/>
        <v>2.4518209999999999E-3</v>
      </c>
      <c r="V15">
        <f t="shared" si="21"/>
        <v>0.01</v>
      </c>
      <c r="W15">
        <f t="shared" si="22"/>
        <v>0.87198911849453531</v>
      </c>
      <c r="X15">
        <f t="shared" si="23"/>
        <v>2.1379612324963901E-3</v>
      </c>
      <c r="Y15">
        <f t="shared" si="24"/>
        <v>8.7198911849453529E-3</v>
      </c>
      <c r="Z15">
        <f t="shared" si="25"/>
        <v>0.86113126607709356</v>
      </c>
      <c r="AB15">
        <f t="shared" si="26"/>
        <v>0.38934308848047294</v>
      </c>
      <c r="AC15">
        <f t="shared" si="27"/>
        <v>-15.20110236797484</v>
      </c>
      <c r="AE15">
        <f t="shared" si="2"/>
        <v>0</v>
      </c>
      <c r="AF15">
        <f t="shared" si="3"/>
        <v>0</v>
      </c>
      <c r="AG15">
        <f t="shared" si="4"/>
        <v>-10.76414082596367</v>
      </c>
      <c r="AH15">
        <f t="shared" si="5"/>
        <v>-106.8980616248195</v>
      </c>
      <c r="AI15">
        <f t="shared" si="6"/>
        <v>-117.66220245078317</v>
      </c>
      <c r="AJ15">
        <f t="shared" si="7"/>
        <v>15.590445456455313</v>
      </c>
      <c r="AK15">
        <f t="shared" si="28"/>
        <v>1.5963066627699392E-3</v>
      </c>
      <c r="AL15">
        <f t="shared" si="8"/>
        <v>-102.07016068766508</v>
      </c>
      <c r="AN15">
        <f t="shared" si="9"/>
        <v>0</v>
      </c>
      <c r="AO15">
        <f t="shared" si="10"/>
        <v>0</v>
      </c>
      <c r="AP15">
        <f t="shared" si="11"/>
        <v>-4.9052439021259477</v>
      </c>
      <c r="AQ15">
        <f t="shared" si="12"/>
        <v>-48.713694238321679</v>
      </c>
      <c r="AR15">
        <f t="shared" si="13"/>
        <v>-53.618938140447625</v>
      </c>
      <c r="AS15">
        <f t="shared" si="14"/>
        <v>7.1046020990586696</v>
      </c>
      <c r="AT15">
        <f t="shared" si="15"/>
        <v>7.2744064297154459E-4</v>
      </c>
      <c r="AU15">
        <f t="shared" si="16"/>
        <v>-46.513608600745982</v>
      </c>
      <c r="AW15">
        <v>12</v>
      </c>
      <c r="AX15">
        <f>IF(Z15&gt;0, (R15*SUMPRODUCT(K15:$K$98, X15:$X$98)-K15*$AZ$3)/Z15, 0)</f>
        <v>-17.652479902656268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2.4770880000000001E-3</v>
      </c>
      <c r="Q16" s="5">
        <f t="shared" si="30"/>
        <v>12.5</v>
      </c>
      <c r="R16">
        <f t="shared" si="0"/>
        <v>50000</v>
      </c>
      <c r="S16">
        <f t="shared" si="1"/>
        <v>-32.955745529100469</v>
      </c>
      <c r="U16">
        <f t="shared" si="20"/>
        <v>2.4770880000000001E-3</v>
      </c>
      <c r="V16">
        <f t="shared" si="21"/>
        <v>0.01</v>
      </c>
      <c r="W16">
        <f t="shared" si="22"/>
        <v>0.86113126607709356</v>
      </c>
      <c r="X16">
        <f t="shared" si="23"/>
        <v>2.1330979256243758E-3</v>
      </c>
      <c r="Y16">
        <f t="shared" si="24"/>
        <v>8.6113126607709357E-3</v>
      </c>
      <c r="Z16">
        <f t="shared" si="25"/>
        <v>0.85038685549069826</v>
      </c>
      <c r="AB16">
        <f t="shared" si="26"/>
        <v>-15.20110236797484</v>
      </c>
      <c r="AC16">
        <f t="shared" si="27"/>
        <v>-28.025132810843385</v>
      </c>
      <c r="AE16">
        <f t="shared" si="2"/>
        <v>0</v>
      </c>
      <c r="AF16">
        <f t="shared" si="3"/>
        <v>0</v>
      </c>
      <c r="AG16">
        <f t="shared" si="4"/>
        <v>-10.629835693633728</v>
      </c>
      <c r="AH16">
        <f t="shared" si="5"/>
        <v>-106.65489628121878</v>
      </c>
      <c r="AI16">
        <f t="shared" si="6"/>
        <v>-117.28473197485251</v>
      </c>
      <c r="AJ16">
        <f t="shared" si="7"/>
        <v>12.824030442868544</v>
      </c>
      <c r="AK16">
        <f t="shared" si="28"/>
        <v>-0.10792782681262138</v>
      </c>
      <c r="AL16">
        <f t="shared" si="8"/>
        <v>-104.56862935879658</v>
      </c>
      <c r="AN16">
        <f t="shared" si="9"/>
        <v>0</v>
      </c>
      <c r="AO16">
        <f t="shared" si="10"/>
        <v>0</v>
      </c>
      <c r="AP16">
        <f t="shared" si="11"/>
        <v>-4.5823864745981062</v>
      </c>
      <c r="AQ16">
        <f t="shared" si="12"/>
        <v>-45.977564306231614</v>
      </c>
      <c r="AR16">
        <f t="shared" si="13"/>
        <v>-50.559950780829716</v>
      </c>
      <c r="AS16">
        <f t="shared" si="14"/>
        <v>5.5282758214625733</v>
      </c>
      <c r="AT16">
        <f t="shared" si="15"/>
        <v>-4.6526308408992835E-2</v>
      </c>
      <c r="AU16">
        <f t="shared" si="16"/>
        <v>-45.078201267776137</v>
      </c>
      <c r="AW16">
        <v>13</v>
      </c>
      <c r="AX16">
        <f>IF(Z16&gt;0, (R16*SUMPRODUCT(K16:$K$98, X16:$X$98)-K16*$AZ$3)/Z16, 0)</f>
        <v>-32.955745529100469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2.5023549999999999E-3</v>
      </c>
      <c r="Q17" s="5">
        <f t="shared" si="30"/>
        <v>12.5</v>
      </c>
      <c r="R17">
        <f t="shared" si="0"/>
        <v>50000</v>
      </c>
      <c r="S17">
        <f t="shared" si="1"/>
        <v>-43.235001538839235</v>
      </c>
      <c r="U17">
        <f t="shared" si="20"/>
        <v>2.5023549999999999E-3</v>
      </c>
      <c r="V17">
        <f t="shared" si="21"/>
        <v>0.01</v>
      </c>
      <c r="W17">
        <f t="shared" si="22"/>
        <v>0.85038685549069826</v>
      </c>
      <c r="X17">
        <f t="shared" si="23"/>
        <v>2.1279697997714261E-3</v>
      </c>
      <c r="Y17">
        <f t="shared" si="24"/>
        <v>8.5038685549069827E-3</v>
      </c>
      <c r="Z17">
        <f t="shared" si="25"/>
        <v>0.83975501713601974</v>
      </c>
      <c r="AB17">
        <f t="shared" si="26"/>
        <v>-28.025132810843385</v>
      </c>
      <c r="AC17">
        <f t="shared" si="27"/>
        <v>-36.30680945812378</v>
      </c>
      <c r="AE17">
        <f t="shared" si="2"/>
        <v>0</v>
      </c>
      <c r="AF17">
        <f t="shared" si="3"/>
        <v>0</v>
      </c>
      <c r="AG17">
        <f t="shared" si="4"/>
        <v>-10.496937714200246</v>
      </c>
      <c r="AH17">
        <f t="shared" si="5"/>
        <v>-106.3984899885713</v>
      </c>
      <c r="AI17">
        <f t="shared" si="6"/>
        <v>-116.89542770277154</v>
      </c>
      <c r="AJ17">
        <f t="shared" si="7"/>
        <v>8.2816766472803955</v>
      </c>
      <c r="AK17">
        <f t="shared" si="28"/>
        <v>-0.38674683278963873</v>
      </c>
      <c r="AL17">
        <f t="shared" si="8"/>
        <v>-109.00049788828079</v>
      </c>
      <c r="AN17">
        <f t="shared" si="9"/>
        <v>0</v>
      </c>
      <c r="AO17">
        <f t="shared" si="10"/>
        <v>0</v>
      </c>
      <c r="AP17">
        <f t="shared" si="11"/>
        <v>-4.2537092048744887</v>
      </c>
      <c r="AQ17">
        <f t="shared" si="12"/>
        <v>-43.116216231031935</v>
      </c>
      <c r="AR17">
        <f t="shared" si="13"/>
        <v>-47.369925435906417</v>
      </c>
      <c r="AS17">
        <f t="shared" si="14"/>
        <v>3.3560115478892976</v>
      </c>
      <c r="AT17">
        <f t="shared" si="15"/>
        <v>-0.15672271355557726</v>
      </c>
      <c r="AU17">
        <f t="shared" si="16"/>
        <v>-44.170636601572703</v>
      </c>
      <c r="AW17">
        <v>14</v>
      </c>
      <c r="AX17">
        <f>IF(Z17&gt;0, (R17*SUMPRODUCT(K17:$K$98, X17:$X$98)-K17*$AZ$3)/Z17, 0)</f>
        <v>-43.235001538839235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2.5285250000000002E-3</v>
      </c>
      <c r="Q18" s="5">
        <f t="shared" si="30"/>
        <v>12.5</v>
      </c>
      <c r="R18">
        <f t="shared" si="0"/>
        <v>50000</v>
      </c>
      <c r="S18">
        <f t="shared" si="1"/>
        <v>-48.171153965523082</v>
      </c>
      <c r="U18">
        <f t="shared" si="20"/>
        <v>2.5285250000000002E-3</v>
      </c>
      <c r="V18">
        <f t="shared" si="21"/>
        <v>0.01</v>
      </c>
      <c r="W18">
        <f t="shared" si="22"/>
        <v>0.83975501713601974</v>
      </c>
      <c r="X18">
        <f t="shared" si="23"/>
        <v>2.1233415547038544E-3</v>
      </c>
      <c r="Y18">
        <f t="shared" si="24"/>
        <v>8.397550171360197E-3</v>
      </c>
      <c r="Z18">
        <f t="shared" si="25"/>
        <v>0.82923412540995567</v>
      </c>
      <c r="AB18">
        <f t="shared" si="26"/>
        <v>-36.30680945812378</v>
      </c>
      <c r="AC18">
        <f t="shared" si="27"/>
        <v>-39.94516472858885</v>
      </c>
      <c r="AE18">
        <f t="shared" si="2"/>
        <v>0</v>
      </c>
      <c r="AF18">
        <f t="shared" si="3"/>
        <v>0</v>
      </c>
      <c r="AG18">
        <f t="shared" si="4"/>
        <v>-10.365426567624446</v>
      </c>
      <c r="AH18">
        <f t="shared" si="5"/>
        <v>-106.16707773519272</v>
      </c>
      <c r="AI18">
        <f t="shared" si="6"/>
        <v>-116.53250430281716</v>
      </c>
      <c r="AJ18">
        <f t="shared" si="7"/>
        <v>3.6383552704650697</v>
      </c>
      <c r="AK18">
        <f t="shared" si="28"/>
        <v>-0.78422708429547372</v>
      </c>
      <c r="AL18">
        <f t="shared" si="8"/>
        <v>-113.67837611664757</v>
      </c>
      <c r="AN18">
        <f t="shared" si="9"/>
        <v>0</v>
      </c>
      <c r="AO18">
        <f t="shared" si="10"/>
        <v>0</v>
      </c>
      <c r="AP18">
        <f t="shared" si="11"/>
        <v>-3.9197615740560741</v>
      </c>
      <c r="AQ18">
        <f t="shared" si="12"/>
        <v>-40.147853927791218</v>
      </c>
      <c r="AR18">
        <f t="shared" si="13"/>
        <v>-44.067615501847293</v>
      </c>
      <c r="AS18">
        <f t="shared" si="14"/>
        <v>1.3758705528316553</v>
      </c>
      <c r="AT18">
        <f t="shared" si="15"/>
        <v>-0.29656118542740578</v>
      </c>
      <c r="AU18">
        <f t="shared" si="16"/>
        <v>-42.988306134443043</v>
      </c>
      <c r="AW18">
        <v>15</v>
      </c>
      <c r="AX18">
        <f>IF(Z18&gt;0, (R18*SUMPRODUCT(K18:$K$98, X18:$X$98)-K18*$AZ$3)/Z18, 0)</f>
        <v>-48.171153965523082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2.5601090000000001E-3</v>
      </c>
      <c r="Q19" s="5">
        <f t="shared" si="30"/>
        <v>12.5</v>
      </c>
      <c r="R19">
        <f t="shared" si="0"/>
        <v>50000</v>
      </c>
      <c r="S19">
        <f t="shared" si="1"/>
        <v>-52.413332991697217</v>
      </c>
      <c r="U19">
        <f t="shared" si="20"/>
        <v>2.5601090000000001E-3</v>
      </c>
      <c r="V19">
        <f t="shared" si="21"/>
        <v>0.01</v>
      </c>
      <c r="W19">
        <f t="shared" si="22"/>
        <v>0.82923412540995567</v>
      </c>
      <c r="X19">
        <f t="shared" si="23"/>
        <v>2.1229297475691563E-3</v>
      </c>
      <c r="Y19">
        <f t="shared" si="24"/>
        <v>8.2923412540995573E-3</v>
      </c>
      <c r="Z19">
        <f t="shared" si="25"/>
        <v>0.81881885440828694</v>
      </c>
      <c r="AB19">
        <f t="shared" si="26"/>
        <v>-39.94516472858885</v>
      </c>
      <c r="AC19">
        <f t="shared" si="27"/>
        <v>-42.917025275981587</v>
      </c>
      <c r="AE19">
        <f t="shared" si="2"/>
        <v>0</v>
      </c>
      <c r="AF19">
        <f t="shared" si="3"/>
        <v>0</v>
      </c>
      <c r="AG19">
        <f t="shared" si="4"/>
        <v>-10.235235680103587</v>
      </c>
      <c r="AH19">
        <f t="shared" si="5"/>
        <v>-106.14648737845782</v>
      </c>
      <c r="AI19">
        <f t="shared" si="6"/>
        <v>-116.38172305856141</v>
      </c>
      <c r="AJ19">
        <f t="shared" si="7"/>
        <v>2.9718605473927369</v>
      </c>
      <c r="AK19">
        <f t="shared" si="28"/>
        <v>-0.89077717344753138</v>
      </c>
      <c r="AL19">
        <f t="shared" si="8"/>
        <v>-114.3006396846162</v>
      </c>
      <c r="AN19">
        <f t="shared" si="9"/>
        <v>0</v>
      </c>
      <c r="AO19">
        <f t="shared" si="10"/>
        <v>0</v>
      </c>
      <c r="AP19">
        <f t="shared" si="11"/>
        <v>-3.6095579049071325</v>
      </c>
      <c r="AQ19">
        <f t="shared" si="12"/>
        <v>-37.433617023575948</v>
      </c>
      <c r="AR19">
        <f t="shared" si="13"/>
        <v>-41.043174928483083</v>
      </c>
      <c r="AS19">
        <f t="shared" si="14"/>
        <v>1.0480562506221183</v>
      </c>
      <c r="AT19">
        <f t="shared" si="15"/>
        <v>-0.31414145100524227</v>
      </c>
      <c r="AU19">
        <f t="shared" si="16"/>
        <v>-40.309260128866207</v>
      </c>
      <c r="AW19">
        <v>16</v>
      </c>
      <c r="AX19">
        <f>IF(Z19&gt;0, (R19*SUMPRODUCT(K19:$K$98, X19:$X$98)-K19*$AZ$3)/Z19, 0)</f>
        <v>-52.413332991697217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2.5907899999999999E-3</v>
      </c>
      <c r="Q20" s="5">
        <f t="shared" si="30"/>
        <v>12.5</v>
      </c>
      <c r="R20">
        <f t="shared" si="0"/>
        <v>50000</v>
      </c>
      <c r="S20">
        <f t="shared" si="1"/>
        <v>-66.626428700179417</v>
      </c>
      <c r="U20">
        <f t="shared" si="20"/>
        <v>2.5907899999999999E-3</v>
      </c>
      <c r="V20">
        <f t="shared" si="21"/>
        <v>0.01</v>
      </c>
      <c r="W20">
        <f t="shared" si="22"/>
        <v>0.81881885440828694</v>
      </c>
      <c r="X20">
        <f t="shared" si="23"/>
        <v>2.1213876998124456E-3</v>
      </c>
      <c r="Y20">
        <f t="shared" si="24"/>
        <v>8.1881885440828698E-3</v>
      </c>
      <c r="Z20">
        <f t="shared" si="25"/>
        <v>0.80850927816439166</v>
      </c>
      <c r="AB20">
        <f t="shared" si="26"/>
        <v>-42.917025275981587</v>
      </c>
      <c r="AC20">
        <f t="shared" si="27"/>
        <v>-53.868085775053366</v>
      </c>
      <c r="AE20">
        <f t="shared" si="2"/>
        <v>0</v>
      </c>
      <c r="AF20">
        <f t="shared" si="3"/>
        <v>0</v>
      </c>
      <c r="AG20">
        <f t="shared" si="4"/>
        <v>-10.106365977054896</v>
      </c>
      <c r="AH20">
        <f t="shared" si="5"/>
        <v>-106.06938499062228</v>
      </c>
      <c r="AI20">
        <f t="shared" si="6"/>
        <v>-116.17575096767717</v>
      </c>
      <c r="AJ20">
        <f t="shared" si="7"/>
        <v>10.951060499071779</v>
      </c>
      <c r="AK20">
        <f t="shared" si="28"/>
        <v>-0.18454320868672083</v>
      </c>
      <c r="AL20">
        <f t="shared" si="8"/>
        <v>-105.40923367729211</v>
      </c>
      <c r="AN20">
        <f t="shared" si="9"/>
        <v>0</v>
      </c>
      <c r="AO20">
        <f t="shared" si="10"/>
        <v>0</v>
      </c>
      <c r="AP20">
        <f t="shared" si="11"/>
        <v>-3.3805470163460183</v>
      </c>
      <c r="AQ20">
        <f t="shared" si="12"/>
        <v>-35.479869200244138</v>
      </c>
      <c r="AR20">
        <f t="shared" si="13"/>
        <v>-38.86041621659016</v>
      </c>
      <c r="AS20">
        <f t="shared" si="14"/>
        <v>3.6630946257054147</v>
      </c>
      <c r="AT20">
        <f t="shared" si="15"/>
        <v>-6.172911162421741E-2</v>
      </c>
      <c r="AU20">
        <f t="shared" si="16"/>
        <v>-35.259050702508958</v>
      </c>
      <c r="AW20">
        <v>17</v>
      </c>
      <c r="AX20">
        <f>IF(Z20&gt;0, (R20*SUMPRODUCT(K20:$K$98, X20:$X$98)-K20*$AZ$3)/Z20, 0)</f>
        <v>-66.626428700179417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2.625984E-3</v>
      </c>
      <c r="Q21" s="5">
        <f t="shared" si="30"/>
        <v>12.5</v>
      </c>
      <c r="R21">
        <f t="shared" si="0"/>
        <v>50000</v>
      </c>
      <c r="S21">
        <f t="shared" si="1"/>
        <v>-81.945332949817939</v>
      </c>
      <c r="U21">
        <f t="shared" si="20"/>
        <v>2.625984E-3</v>
      </c>
      <c r="V21">
        <f t="shared" si="21"/>
        <v>0.01</v>
      </c>
      <c r="W21">
        <f t="shared" si="22"/>
        <v>0.80850927816439166</v>
      </c>
      <c r="X21">
        <f t="shared" si="23"/>
        <v>2.1231324283112417E-3</v>
      </c>
      <c r="Y21">
        <f t="shared" si="24"/>
        <v>8.0850927816439166E-3</v>
      </c>
      <c r="Z21">
        <f t="shared" si="25"/>
        <v>0.79830105295443654</v>
      </c>
      <c r="AB21">
        <f t="shared" si="26"/>
        <v>-53.868085775053366</v>
      </c>
      <c r="AC21">
        <f t="shared" si="27"/>
        <v>-65.417045578541547</v>
      </c>
      <c r="AE21">
        <f t="shared" si="2"/>
        <v>0</v>
      </c>
      <c r="AF21">
        <f t="shared" si="3"/>
        <v>0</v>
      </c>
      <c r="AG21">
        <f t="shared" si="4"/>
        <v>-9.9787631619304573</v>
      </c>
      <c r="AH21">
        <f t="shared" si="5"/>
        <v>-106.15662141556209</v>
      </c>
      <c r="AI21">
        <f t="shared" si="6"/>
        <v>-116.13538457749254</v>
      </c>
      <c r="AJ21">
        <f t="shared" si="7"/>
        <v>11.548959803488181</v>
      </c>
      <c r="AK21">
        <f t="shared" si="28"/>
        <v>-8.6188937240085389E-2</v>
      </c>
      <c r="AL21">
        <f t="shared" si="8"/>
        <v>-104.67261371124445</v>
      </c>
      <c r="AN21">
        <f t="shared" si="9"/>
        <v>0</v>
      </c>
      <c r="AO21">
        <f t="shared" si="10"/>
        <v>0</v>
      </c>
      <c r="AP21">
        <f t="shared" si="11"/>
        <v>-3.1740816696523262</v>
      </c>
      <c r="AQ21">
        <f t="shared" si="12"/>
        <v>-33.766688384071443</v>
      </c>
      <c r="AR21">
        <f t="shared" si="13"/>
        <v>-36.940770053723767</v>
      </c>
      <c r="AS21">
        <f t="shared" si="14"/>
        <v>3.673535589626296</v>
      </c>
      <c r="AT21">
        <f t="shared" si="15"/>
        <v>-2.7415293997983387E-2</v>
      </c>
      <c r="AU21">
        <f t="shared" si="16"/>
        <v>-33.29464975809546</v>
      </c>
      <c r="AW21">
        <v>18</v>
      </c>
      <c r="AX21">
        <f>IF(Z21&gt;0, (R21*SUMPRODUCT(K21:$K$98, X21:$X$98)-K21*$AZ$3)/Z21, 0)</f>
        <v>-81.945332949817939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2.663885E-3</v>
      </c>
      <c r="Q22" s="5">
        <f t="shared" si="30"/>
        <v>12.5</v>
      </c>
      <c r="R22">
        <f t="shared" si="0"/>
        <v>50000</v>
      </c>
      <c r="S22">
        <f t="shared" si="1"/>
        <v>-86.82973952301198</v>
      </c>
      <c r="U22">
        <f t="shared" si="20"/>
        <v>2.663885E-3</v>
      </c>
      <c r="V22">
        <f t="shared" si="21"/>
        <v>0.01</v>
      </c>
      <c r="W22">
        <f t="shared" si="22"/>
        <v>0.79830105295443654</v>
      </c>
      <c r="X22">
        <f t="shared" si="23"/>
        <v>2.1265822004495291E-3</v>
      </c>
      <c r="Y22">
        <f t="shared" si="24"/>
        <v>7.9830105295443654E-3</v>
      </c>
      <c r="Z22">
        <f t="shared" si="25"/>
        <v>0.78819146022444264</v>
      </c>
      <c r="AB22">
        <f t="shared" si="26"/>
        <v>-65.417045578541547</v>
      </c>
      <c r="AC22">
        <f t="shared" si="27"/>
        <v>-68.438459185550812</v>
      </c>
      <c r="AE22">
        <f t="shared" si="2"/>
        <v>0</v>
      </c>
      <c r="AF22">
        <f t="shared" si="3"/>
        <v>0</v>
      </c>
      <c r="AG22">
        <f t="shared" si="4"/>
        <v>-9.8523932528055322</v>
      </c>
      <c r="AH22">
        <f t="shared" si="5"/>
        <v>-106.32911002247646</v>
      </c>
      <c r="AI22">
        <f t="shared" si="6"/>
        <v>-116.18150327528198</v>
      </c>
      <c r="AJ22">
        <f t="shared" si="7"/>
        <v>3.021413607009265</v>
      </c>
      <c r="AK22">
        <f t="shared" si="28"/>
        <v>-1.3737579571493725</v>
      </c>
      <c r="AL22">
        <f t="shared" si="8"/>
        <v>-114.53384762542208</v>
      </c>
      <c r="AN22">
        <f t="shared" si="9"/>
        <v>0</v>
      </c>
      <c r="AO22">
        <f t="shared" si="10"/>
        <v>0</v>
      </c>
      <c r="AP22">
        <f t="shared" si="11"/>
        <v>-2.9261302188676379</v>
      </c>
      <c r="AQ22">
        <f t="shared" si="12"/>
        <v>-31.579415680903026</v>
      </c>
      <c r="AR22">
        <f t="shared" si="13"/>
        <v>-34.505545899770667</v>
      </c>
      <c r="AS22">
        <f t="shared" si="14"/>
        <v>0.89735046422859088</v>
      </c>
      <c r="AT22">
        <f t="shared" si="15"/>
        <v>-0.40800184977188059</v>
      </c>
      <c r="AU22">
        <f t="shared" si="16"/>
        <v>-34.01619728531395</v>
      </c>
      <c r="AW22">
        <v>19</v>
      </c>
      <c r="AX22">
        <f>IF(Z22&gt;0, (R22*SUMPRODUCT(K22:$K$98, X22:$X$98)-K22*$AZ$3)/Z22, 0)</f>
        <v>-86.82973952301198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2.7053950000000002E-3</v>
      </c>
      <c r="Q23" s="5">
        <f t="shared" si="30"/>
        <v>12.5</v>
      </c>
      <c r="R23">
        <f t="shared" si="0"/>
        <v>50000</v>
      </c>
      <c r="S23">
        <f t="shared" si="1"/>
        <v>-68.906653379906729</v>
      </c>
      <c r="U23">
        <f t="shared" si="20"/>
        <v>2.7053950000000002E-3</v>
      </c>
      <c r="V23">
        <f t="shared" si="21"/>
        <v>0.01</v>
      </c>
      <c r="W23">
        <f t="shared" si="22"/>
        <v>0.78819146022444264</v>
      </c>
      <c r="X23">
        <f t="shared" si="23"/>
        <v>2.132369235533906E-3</v>
      </c>
      <c r="Y23">
        <f t="shared" si="24"/>
        <v>7.8819146022444265E-3</v>
      </c>
      <c r="Z23">
        <f t="shared" si="25"/>
        <v>0.77817717638666428</v>
      </c>
      <c r="AB23">
        <f t="shared" si="26"/>
        <v>-68.438459185550812</v>
      </c>
      <c r="AC23">
        <f t="shared" si="27"/>
        <v>-53.621584961430415</v>
      </c>
      <c r="AE23">
        <f t="shared" si="2"/>
        <v>0</v>
      </c>
      <c r="AF23">
        <f t="shared" si="3"/>
        <v>0</v>
      </c>
      <c r="AG23">
        <f t="shared" si="4"/>
        <v>-9.7272147048333029</v>
      </c>
      <c r="AH23">
        <f t="shared" si="5"/>
        <v>-106.6184617766953</v>
      </c>
      <c r="AI23">
        <f t="shared" si="6"/>
        <v>-116.3456764815286</v>
      </c>
      <c r="AJ23">
        <f t="shared" si="7"/>
        <v>-14.816874224120397</v>
      </c>
      <c r="AK23">
        <f t="shared" si="28"/>
        <v>-4.7906921429885569</v>
      </c>
      <c r="AL23">
        <f t="shared" si="8"/>
        <v>-135.95324284863753</v>
      </c>
      <c r="AN23">
        <f t="shared" si="9"/>
        <v>0</v>
      </c>
      <c r="AO23">
        <f t="shared" si="10"/>
        <v>0</v>
      </c>
      <c r="AP23">
        <f t="shared" si="11"/>
        <v>-2.5794219451924003</v>
      </c>
      <c r="AQ23">
        <f t="shared" si="12"/>
        <v>-28.272635940976482</v>
      </c>
      <c r="AR23">
        <f t="shared" si="13"/>
        <v>-30.852057886168879</v>
      </c>
      <c r="AS23">
        <f t="shared" si="14"/>
        <v>-3.9290764820747048</v>
      </c>
      <c r="AT23">
        <f t="shared" si="15"/>
        <v>-1.2703756235734553</v>
      </c>
      <c r="AU23">
        <f t="shared" si="16"/>
        <v>-36.051509991817035</v>
      </c>
      <c r="AW23">
        <v>20</v>
      </c>
      <c r="AX23">
        <f>IF(Z23&gt;0, (R23*SUMPRODUCT(K23:$K$98, X23:$X$98)-K23*$AZ$3)/Z23, 0)</f>
        <v>-68.906653379906729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87" si="31">1+H24</f>
        <v>1.1200000000000001</v>
      </c>
      <c r="J24">
        <f t="shared" ref="J24:J87" si="32">1/I24</f>
        <v>0.89285714285714279</v>
      </c>
      <c r="K24">
        <f t="shared" ref="K24:K69" si="33">K23*J24</f>
        <v>0.23676410751611635</v>
      </c>
      <c r="L24" s="2">
        <v>21</v>
      </c>
      <c r="M24" s="8">
        <v>2.7496130000000001E-3</v>
      </c>
      <c r="Q24" s="5">
        <f t="shared" si="30"/>
        <v>12.5</v>
      </c>
      <c r="R24">
        <f t="shared" si="0"/>
        <v>50000</v>
      </c>
      <c r="S24">
        <f t="shared" si="1"/>
        <v>-52.676421511605916</v>
      </c>
      <c r="U24">
        <f t="shared" ref="U24:U69" si="34">M24</f>
        <v>2.7496130000000001E-3</v>
      </c>
      <c r="V24">
        <f t="shared" si="21"/>
        <v>0.01</v>
      </c>
      <c r="W24">
        <f t="shared" ref="W24:W69" si="35">Z23</f>
        <v>0.77817717638666428</v>
      </c>
      <c r="X24">
        <f t="shared" ref="X24:X69" si="36">U24*W24</f>
        <v>2.1396860804960651E-3</v>
      </c>
      <c r="Y24">
        <f t="shared" ref="Y24:Y69" si="37">V24*W24</f>
        <v>7.7817717638666434E-3</v>
      </c>
      <c r="Z24">
        <f t="shared" ref="Z24:Z69" si="38">MAX(0, W24-X24-Y24)</f>
        <v>0.76825571854230157</v>
      </c>
      <c r="AB24">
        <f t="shared" si="26"/>
        <v>-53.621584961430415</v>
      </c>
      <c r="AC24">
        <f t="shared" si="27"/>
        <v>-40.468962058635952</v>
      </c>
      <c r="AE24">
        <f t="shared" si="2"/>
        <v>0</v>
      </c>
      <c r="AF24">
        <f t="shared" si="3"/>
        <v>0</v>
      </c>
      <c r="AG24">
        <f t="shared" si="4"/>
        <v>-9.6031964817787703</v>
      </c>
      <c r="AH24">
        <f t="shared" si="5"/>
        <v>-106.98430402480325</v>
      </c>
      <c r="AI24">
        <f t="shared" si="6"/>
        <v>-116.58750050658202</v>
      </c>
      <c r="AJ24">
        <f t="shared" si="7"/>
        <v>-13.152622902794462</v>
      </c>
      <c r="AK24">
        <f t="shared" si="28"/>
        <v>-3.7535109473001294</v>
      </c>
      <c r="AL24">
        <f t="shared" ref="AL24:AL69" si="39">SUM(AI24:AK24)</f>
        <v>-133.49363435667661</v>
      </c>
      <c r="AN24">
        <f t="shared" si="9"/>
        <v>0</v>
      </c>
      <c r="AO24">
        <f t="shared" si="10"/>
        <v>0</v>
      </c>
      <c r="AP24">
        <f t="shared" si="11"/>
        <v>-2.2736922443102592</v>
      </c>
      <c r="AQ24">
        <f t="shared" si="12"/>
        <v>-25.330043260665395</v>
      </c>
      <c r="AR24">
        <f t="shared" si="13"/>
        <v>-27.603735504975653</v>
      </c>
      <c r="AS24">
        <f t="shared" si="14"/>
        <v>-3.1140690230761625</v>
      </c>
      <c r="AT24">
        <f t="shared" si="15"/>
        <v>-0.88869666948948756</v>
      </c>
      <c r="AU24">
        <f t="shared" si="16"/>
        <v>-31.606501197541302</v>
      </c>
      <c r="AW24">
        <v>21</v>
      </c>
      <c r="AX24">
        <f>IF(Z24&gt;0, (R24*SUMPRODUCT(K24:$K$98, X24:$X$98)-K24*$AZ$3)/Z24, 0)</f>
        <v>-52.676421511605916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2.8010499999999998E-3</v>
      </c>
      <c r="Q25" s="5">
        <f t="shared" si="30"/>
        <v>12.5</v>
      </c>
      <c r="R25">
        <f t="shared" si="0"/>
        <v>50000</v>
      </c>
      <c r="S25">
        <f t="shared" si="1"/>
        <v>-37.98966273177605</v>
      </c>
      <c r="U25">
        <f t="shared" si="34"/>
        <v>2.8010499999999998E-3</v>
      </c>
      <c r="V25">
        <f t="shared" si="21"/>
        <v>0.01</v>
      </c>
      <c r="W25">
        <f t="shared" si="35"/>
        <v>0.76825571854230157</v>
      </c>
      <c r="X25">
        <f t="shared" si="36"/>
        <v>2.1519226804229134E-3</v>
      </c>
      <c r="Y25">
        <f t="shared" si="37"/>
        <v>7.6825571854230159E-3</v>
      </c>
      <c r="Z25">
        <f t="shared" si="38"/>
        <v>0.75842123867645561</v>
      </c>
      <c r="AB25">
        <f t="shared" si="26"/>
        <v>-40.468962058635952</v>
      </c>
      <c r="AC25">
        <f t="shared" si="27"/>
        <v>-28.812167065934375</v>
      </c>
      <c r="AE25">
        <f t="shared" si="2"/>
        <v>0</v>
      </c>
      <c r="AF25">
        <f t="shared" si="3"/>
        <v>0</v>
      </c>
      <c r="AG25">
        <f t="shared" si="4"/>
        <v>-9.4802654834556943</v>
      </c>
      <c r="AH25">
        <f t="shared" si="5"/>
        <v>-107.59613402114567</v>
      </c>
      <c r="AI25">
        <f t="shared" si="6"/>
        <v>-117.07639950460137</v>
      </c>
      <c r="AJ25">
        <f t="shared" si="7"/>
        <v>-11.656794992701577</v>
      </c>
      <c r="AK25">
        <f t="shared" si="28"/>
        <v>-2.8328273441045169</v>
      </c>
      <c r="AL25">
        <f t="shared" si="39"/>
        <v>-131.56602184140746</v>
      </c>
      <c r="AN25">
        <f t="shared" si="9"/>
        <v>0</v>
      </c>
      <c r="AO25">
        <f t="shared" si="10"/>
        <v>0</v>
      </c>
      <c r="AP25">
        <f t="shared" si="11"/>
        <v>-2.0040951751841343</v>
      </c>
      <c r="AQ25">
        <f t="shared" si="12"/>
        <v>-22.745448789018749</v>
      </c>
      <c r="AR25">
        <f t="shared" si="13"/>
        <v>-24.749543964202882</v>
      </c>
      <c r="AS25">
        <f t="shared" si="14"/>
        <v>-2.4642059490583241</v>
      </c>
      <c r="AT25">
        <f t="shared" si="15"/>
        <v>-0.59884985524478229</v>
      </c>
      <c r="AU25">
        <f t="shared" si="16"/>
        <v>-27.812599768505986</v>
      </c>
      <c r="AW25">
        <v>22</v>
      </c>
      <c r="AX25">
        <f>IF(Z25&gt;0, (R25*SUMPRODUCT(K25:$K$98, X25:$X$98)-K25*$AZ$3)/Z25, 0)</f>
        <v>-37.98966273177605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2.8606080000000002E-3</v>
      </c>
      <c r="Q26" s="5">
        <f t="shared" si="30"/>
        <v>12.5</v>
      </c>
      <c r="R26">
        <f t="shared" si="0"/>
        <v>50000</v>
      </c>
      <c r="S26">
        <f t="shared" si="1"/>
        <v>-24.755520459046611</v>
      </c>
      <c r="U26">
        <f t="shared" si="34"/>
        <v>2.8606080000000002E-3</v>
      </c>
      <c r="V26">
        <f t="shared" si="21"/>
        <v>0.01</v>
      </c>
      <c r="W26">
        <f t="shared" si="35"/>
        <v>0.75842123867645561</v>
      </c>
      <c r="X26">
        <f t="shared" si="36"/>
        <v>2.1695458627277783E-3</v>
      </c>
      <c r="Y26">
        <f t="shared" si="37"/>
        <v>7.584212386764556E-3</v>
      </c>
      <c r="Z26">
        <f t="shared" si="38"/>
        <v>0.74866748042696329</v>
      </c>
      <c r="AB26">
        <f t="shared" si="26"/>
        <v>-28.812167065934375</v>
      </c>
      <c r="AC26">
        <f t="shared" si="27"/>
        <v>-18.533653128732567</v>
      </c>
      <c r="AE26">
        <f t="shared" si="2"/>
        <v>0</v>
      </c>
      <c r="AF26">
        <f t="shared" si="3"/>
        <v>0</v>
      </c>
      <c r="AG26">
        <f t="shared" si="4"/>
        <v>-9.3583435053370412</v>
      </c>
      <c r="AH26">
        <f t="shared" si="5"/>
        <v>-108.47729313638891</v>
      </c>
      <c r="AI26">
        <f t="shared" si="6"/>
        <v>-117.83563664172596</v>
      </c>
      <c r="AJ26">
        <f t="shared" si="7"/>
        <v>-10.278513937201808</v>
      </c>
      <c r="AK26">
        <f t="shared" si="28"/>
        <v>-2.0168516946154065</v>
      </c>
      <c r="AL26">
        <f t="shared" si="39"/>
        <v>-130.13100227354317</v>
      </c>
      <c r="AN26">
        <f t="shared" si="9"/>
        <v>0</v>
      </c>
      <c r="AO26">
        <f t="shared" si="10"/>
        <v>0</v>
      </c>
      <c r="AP26">
        <f t="shared" si="11"/>
        <v>-1.7663582970905358</v>
      </c>
      <c r="AQ26">
        <f t="shared" si="12"/>
        <v>-20.474752467475486</v>
      </c>
      <c r="AR26">
        <f t="shared" si="13"/>
        <v>-22.241110764566024</v>
      </c>
      <c r="AS26">
        <f t="shared" si="14"/>
        <v>-1.9400376107569748</v>
      </c>
      <c r="AT26">
        <f t="shared" si="15"/>
        <v>-0.38067449893812461</v>
      </c>
      <c r="AU26">
        <f t="shared" si="16"/>
        <v>-24.561822874261125</v>
      </c>
      <c r="AW26">
        <v>23</v>
      </c>
      <c r="AX26">
        <f>IF(Z26&gt;0, (R26*SUMPRODUCT(K26:$K$98, X26:$X$98)-K26*$AZ$3)/Z26, 0)</f>
        <v>-24.755520459046611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2.9228739999999998E-3</v>
      </c>
      <c r="Q27" s="5">
        <f t="shared" si="30"/>
        <v>12.5</v>
      </c>
      <c r="R27">
        <f t="shared" si="0"/>
        <v>50000</v>
      </c>
      <c r="S27">
        <f t="shared" si="1"/>
        <v>-12.886090199759932</v>
      </c>
      <c r="U27">
        <f t="shared" si="34"/>
        <v>2.9228739999999998E-3</v>
      </c>
      <c r="V27">
        <f t="shared" si="21"/>
        <v>0.01</v>
      </c>
      <c r="W27">
        <f t="shared" si="35"/>
        <v>0.74866748042696329</v>
      </c>
      <c r="X27">
        <f t="shared" si="36"/>
        <v>2.1882607131854799E-3</v>
      </c>
      <c r="Y27">
        <f t="shared" si="37"/>
        <v>7.4866748042696331E-3</v>
      </c>
      <c r="Z27">
        <f t="shared" si="38"/>
        <v>0.73899254490950816</v>
      </c>
      <c r="AB27">
        <f t="shared" si="26"/>
        <v>-18.533653128732567</v>
      </c>
      <c r="AC27">
        <f t="shared" si="27"/>
        <v>-9.5227245906540645</v>
      </c>
      <c r="AE27">
        <f t="shared" si="2"/>
        <v>0</v>
      </c>
      <c r="AF27">
        <f t="shared" si="3"/>
        <v>0</v>
      </c>
      <c r="AG27">
        <f t="shared" si="4"/>
        <v>-9.2374068113688512</v>
      </c>
      <c r="AH27">
        <f t="shared" si="5"/>
        <v>-109.413035659274</v>
      </c>
      <c r="AI27">
        <f t="shared" si="6"/>
        <v>-118.65044247064286</v>
      </c>
      <c r="AJ27">
        <f t="shared" si="7"/>
        <v>-9.0109285380785025</v>
      </c>
      <c r="AK27">
        <f t="shared" si="28"/>
        <v>-1.2973557190112799</v>
      </c>
      <c r="AL27">
        <f t="shared" si="39"/>
        <v>-128.95872672773265</v>
      </c>
      <c r="AN27">
        <f t="shared" si="9"/>
        <v>0</v>
      </c>
      <c r="AO27">
        <f t="shared" si="10"/>
        <v>0</v>
      </c>
      <c r="AP27">
        <f t="shared" si="11"/>
        <v>-1.5567248851592679</v>
      </c>
      <c r="AQ27">
        <f t="shared" si="12"/>
        <v>-18.438724075893582</v>
      </c>
      <c r="AR27">
        <f t="shared" si="13"/>
        <v>-19.995448961052851</v>
      </c>
      <c r="AS27">
        <f t="shared" si="14"/>
        <v>-1.5185578572066749</v>
      </c>
      <c r="AT27">
        <f t="shared" si="15"/>
        <v>-0.21863559480815747</v>
      </c>
      <c r="AU27">
        <f t="shared" si="16"/>
        <v>-21.732642413067683</v>
      </c>
      <c r="AW27">
        <v>24</v>
      </c>
      <c r="AX27">
        <f>IF(Z27&gt;0, (R27*SUMPRODUCT(K27:$K$98, X27:$X$98)-K27*$AZ$3)/Z27, 0)</f>
        <v>-12.886090199759932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2.991456E-3</v>
      </c>
      <c r="Q28" s="5">
        <f t="shared" si="30"/>
        <v>12.5</v>
      </c>
      <c r="R28">
        <f t="shared" si="0"/>
        <v>50000</v>
      </c>
      <c r="S28">
        <f t="shared" si="1"/>
        <v>-2.2415215245797446</v>
      </c>
      <c r="U28">
        <f t="shared" si="34"/>
        <v>2.991456E-3</v>
      </c>
      <c r="V28">
        <f t="shared" si="21"/>
        <v>0.01</v>
      </c>
      <c r="W28">
        <f t="shared" si="35"/>
        <v>0.73899254490950816</v>
      </c>
      <c r="X28">
        <f t="shared" si="36"/>
        <v>2.2106636824248175E-3</v>
      </c>
      <c r="Y28">
        <f t="shared" si="37"/>
        <v>7.3899254490950817E-3</v>
      </c>
      <c r="Z28">
        <f t="shared" si="38"/>
        <v>0.72939195577798821</v>
      </c>
      <c r="AB28">
        <f t="shared" si="26"/>
        <v>-9.5227245906540645</v>
      </c>
      <c r="AC28">
        <f t="shared" si="27"/>
        <v>-1.6349477687316778</v>
      </c>
      <c r="AE28">
        <f t="shared" si="2"/>
        <v>0</v>
      </c>
      <c r="AF28">
        <f t="shared" si="3"/>
        <v>0</v>
      </c>
      <c r="AG28">
        <f t="shared" si="4"/>
        <v>-9.1173994472248534</v>
      </c>
      <c r="AH28">
        <f t="shared" si="5"/>
        <v>-110.53318412124088</v>
      </c>
      <c r="AI28">
        <f t="shared" si="6"/>
        <v>-119.65058356846573</v>
      </c>
      <c r="AJ28">
        <f t="shared" si="7"/>
        <v>-7.8877768219223867</v>
      </c>
      <c r="AK28">
        <f t="shared" si="28"/>
        <v>-0.66659072134578456</v>
      </c>
      <c r="AL28">
        <f t="shared" si="39"/>
        <v>-128.20495111173392</v>
      </c>
      <c r="AN28">
        <f t="shared" si="9"/>
        <v>0</v>
      </c>
      <c r="AO28">
        <f t="shared" si="10"/>
        <v>0</v>
      </c>
      <c r="AP28">
        <f t="shared" si="11"/>
        <v>-1.3718756806335861</v>
      </c>
      <c r="AQ28">
        <f t="shared" si="12"/>
        <v>-16.631692850210726</v>
      </c>
      <c r="AR28">
        <f t="shared" si="13"/>
        <v>-18.003568530844312</v>
      </c>
      <c r="AS28">
        <f t="shared" si="14"/>
        <v>-1.1868569825087898</v>
      </c>
      <c r="AT28">
        <f t="shared" si="15"/>
        <v>-0.10030048643186625</v>
      </c>
      <c r="AU28">
        <f t="shared" si="16"/>
        <v>-19.290725999784971</v>
      </c>
      <c r="AW28">
        <v>25</v>
      </c>
      <c r="AX28">
        <f>IF(Z28&gt;0, (R28*SUMPRODUCT(K28:$K$98, X28:$X$98)-K28*$AZ$3)/Z28, 0)</f>
        <v>-2.2415215245797446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3.0654530000000001E-3</v>
      </c>
      <c r="Q29" s="5">
        <f t="shared" si="30"/>
        <v>12.5</v>
      </c>
      <c r="R29">
        <f t="shared" si="0"/>
        <v>50000</v>
      </c>
      <c r="S29">
        <f t="shared" si="1"/>
        <v>7.2780100695242194</v>
      </c>
      <c r="U29">
        <f t="shared" si="34"/>
        <v>3.0654530000000001E-3</v>
      </c>
      <c r="V29">
        <f t="shared" si="21"/>
        <v>0.01</v>
      </c>
      <c r="W29">
        <f t="shared" si="35"/>
        <v>0.72939195577798821</v>
      </c>
      <c r="X29">
        <f t="shared" si="36"/>
        <v>2.2359167590155012E-3</v>
      </c>
      <c r="Y29">
        <f t="shared" si="37"/>
        <v>7.2939195577798824E-3</v>
      </c>
      <c r="Z29">
        <f t="shared" si="38"/>
        <v>0.71986211946119283</v>
      </c>
      <c r="AB29">
        <f t="shared" si="26"/>
        <v>-1.6349477687316778</v>
      </c>
      <c r="AC29">
        <f t="shared" si="27"/>
        <v>5.2391637541076079</v>
      </c>
      <c r="AE29">
        <f t="shared" si="2"/>
        <v>0</v>
      </c>
      <c r="AF29">
        <f t="shared" si="3"/>
        <v>0</v>
      </c>
      <c r="AG29">
        <f t="shared" si="4"/>
        <v>-8.9982764932649104</v>
      </c>
      <c r="AH29">
        <f t="shared" si="5"/>
        <v>-111.79583795077505</v>
      </c>
      <c r="AI29">
        <f t="shared" si="6"/>
        <v>-120.79411444403996</v>
      </c>
      <c r="AJ29">
        <f t="shared" si="7"/>
        <v>-6.8741115228392857</v>
      </c>
      <c r="AK29">
        <f t="shared" si="28"/>
        <v>-0.11444634381121746</v>
      </c>
      <c r="AL29">
        <f t="shared" si="39"/>
        <v>-127.78267231069047</v>
      </c>
      <c r="AN29">
        <f t="shared" si="9"/>
        <v>0</v>
      </c>
      <c r="AO29">
        <f t="shared" si="10"/>
        <v>0</v>
      </c>
      <c r="AP29">
        <f t="shared" si="11"/>
        <v>-1.2088852708985935</v>
      </c>
      <c r="AQ29">
        <f t="shared" si="12"/>
        <v>-15.019358645804525</v>
      </c>
      <c r="AR29">
        <f t="shared" si="13"/>
        <v>-16.228243916703118</v>
      </c>
      <c r="AS29">
        <f t="shared" si="14"/>
        <v>-0.92351153875907754</v>
      </c>
      <c r="AT29">
        <f t="shared" si="15"/>
        <v>-1.5375444335938354E-2</v>
      </c>
      <c r="AU29">
        <f t="shared" si="16"/>
        <v>-17.167130899798135</v>
      </c>
      <c r="AW29">
        <v>26</v>
      </c>
      <c r="AX29">
        <f>IF(Z29&gt;0, (R29*SUMPRODUCT(K29:$K$98, X29:$X$98)-K29*$AZ$3)/Z29, 0)</f>
        <v>7.2780100695242194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3.1502779999999998E-3</v>
      </c>
      <c r="Q30" s="5">
        <f t="shared" si="30"/>
        <v>12.5</v>
      </c>
      <c r="R30">
        <f t="shared" si="0"/>
        <v>50000</v>
      </c>
      <c r="S30">
        <f t="shared" si="1"/>
        <v>15.775897755521385</v>
      </c>
      <c r="U30">
        <f t="shared" si="34"/>
        <v>3.1502779999999998E-3</v>
      </c>
      <c r="V30">
        <f t="shared" si="21"/>
        <v>0.01</v>
      </c>
      <c r="W30">
        <f t="shared" si="35"/>
        <v>0.71986211946119283</v>
      </c>
      <c r="X30">
        <f t="shared" si="36"/>
        <v>2.2677657979719673E-3</v>
      </c>
      <c r="Y30">
        <f t="shared" si="37"/>
        <v>7.1986211946119287E-3</v>
      </c>
      <c r="Z30">
        <f t="shared" si="38"/>
        <v>0.71039573246860899</v>
      </c>
      <c r="AB30">
        <f t="shared" si="26"/>
        <v>5.2391637541076079</v>
      </c>
      <c r="AC30">
        <f t="shared" si="27"/>
        <v>11.207130441383498</v>
      </c>
      <c r="AE30">
        <f t="shared" si="2"/>
        <v>0</v>
      </c>
      <c r="AF30">
        <f t="shared" si="3"/>
        <v>0</v>
      </c>
      <c r="AG30">
        <f t="shared" si="4"/>
        <v>-8.8799466558576121</v>
      </c>
      <c r="AH30">
        <f t="shared" si="5"/>
        <v>-113.38828989859836</v>
      </c>
      <c r="AI30">
        <f t="shared" si="6"/>
        <v>-122.26823655445597</v>
      </c>
      <c r="AJ30">
        <f t="shared" si="7"/>
        <v>-5.9679666872758901</v>
      </c>
      <c r="AK30">
        <f t="shared" si="28"/>
        <v>0.36674146278753261</v>
      </c>
      <c r="AL30">
        <f t="shared" si="39"/>
        <v>-127.86946177894433</v>
      </c>
      <c r="AN30">
        <f t="shared" si="9"/>
        <v>0</v>
      </c>
      <c r="AO30">
        <f t="shared" si="10"/>
        <v>0</v>
      </c>
      <c r="AP30">
        <f t="shared" si="11"/>
        <v>-1.065167940639439</v>
      </c>
      <c r="AQ30">
        <f t="shared" si="12"/>
        <v>-13.601159547985281</v>
      </c>
      <c r="AR30">
        <f t="shared" si="13"/>
        <v>-14.666327488624718</v>
      </c>
      <c r="AS30">
        <f t="shared" si="14"/>
        <v>-0.7158699294547165</v>
      </c>
      <c r="AT30">
        <f t="shared" si="15"/>
        <v>4.3991395872497389E-2</v>
      </c>
      <c r="AU30">
        <f t="shared" si="16"/>
        <v>-15.338206022206938</v>
      </c>
      <c r="AW30">
        <v>27</v>
      </c>
      <c r="AX30">
        <f>IF(Z30&gt;0, (R30*SUMPRODUCT(K30:$K$98, X30:$X$98)-K30*$AZ$3)/Z30, 0)</f>
        <v>15.775897755521385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3.247738E-3</v>
      </c>
      <c r="Q31" s="5">
        <f t="shared" si="30"/>
        <v>12.5</v>
      </c>
      <c r="R31">
        <f t="shared" si="0"/>
        <v>50000</v>
      </c>
      <c r="S31">
        <f t="shared" si="1"/>
        <v>23.316709556013912</v>
      </c>
      <c r="U31">
        <f t="shared" si="34"/>
        <v>3.247738E-3</v>
      </c>
      <c r="V31">
        <f t="shared" si="21"/>
        <v>0.01</v>
      </c>
      <c r="W31">
        <f t="shared" si="35"/>
        <v>0.71039573246860899</v>
      </c>
      <c r="X31">
        <f t="shared" si="36"/>
        <v>2.3071792153761352E-3</v>
      </c>
      <c r="Y31">
        <f t="shared" si="37"/>
        <v>7.1039573246860898E-3</v>
      </c>
      <c r="Z31">
        <f t="shared" si="38"/>
        <v>0.70098459592854678</v>
      </c>
      <c r="AB31">
        <f t="shared" si="26"/>
        <v>11.207130441383498</v>
      </c>
      <c r="AC31">
        <f t="shared" si="27"/>
        <v>16.344654226505696</v>
      </c>
      <c r="AE31">
        <f t="shared" si="2"/>
        <v>0</v>
      </c>
      <c r="AF31">
        <f t="shared" si="3"/>
        <v>0</v>
      </c>
      <c r="AG31">
        <f t="shared" si="4"/>
        <v>-8.7623074491068351</v>
      </c>
      <c r="AH31">
        <f t="shared" si="5"/>
        <v>-115.35896076880677</v>
      </c>
      <c r="AI31">
        <f t="shared" si="6"/>
        <v>-124.12126821791361</v>
      </c>
      <c r="AJ31">
        <f t="shared" si="7"/>
        <v>-5.1375237851221982</v>
      </c>
      <c r="AK31">
        <f t="shared" si="28"/>
        <v>0.78449913089684498</v>
      </c>
      <c r="AL31">
        <f t="shared" si="39"/>
        <v>-128.47429287213896</v>
      </c>
      <c r="AN31">
        <f t="shared" si="9"/>
        <v>0</v>
      </c>
      <c r="AO31">
        <f t="shared" si="10"/>
        <v>0</v>
      </c>
      <c r="AP31">
        <f t="shared" si="11"/>
        <v>-0.93844363824629307</v>
      </c>
      <c r="AQ31">
        <f t="shared" si="12"/>
        <v>-12.354951418558752</v>
      </c>
      <c r="AR31">
        <f t="shared" si="13"/>
        <v>-13.293395056805045</v>
      </c>
      <c r="AS31">
        <f t="shared" si="14"/>
        <v>-0.55022909667229125</v>
      </c>
      <c r="AT31">
        <f t="shared" si="15"/>
        <v>8.4019902619935305E-2</v>
      </c>
      <c r="AU31">
        <f t="shared" si="16"/>
        <v>-13.7596042508574</v>
      </c>
      <c r="AW31">
        <v>28</v>
      </c>
      <c r="AX31">
        <f>IF(Z31&gt;0, (R31*SUMPRODUCT(K31:$K$98, X31:$X$98)-K31*$AZ$3)/Z31, 0)</f>
        <v>23.316709556013912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3.3542210000000001E-3</v>
      </c>
      <c r="Q32" s="5">
        <f t="shared" si="30"/>
        <v>12.5</v>
      </c>
      <c r="R32">
        <f t="shared" si="0"/>
        <v>50000</v>
      </c>
      <c r="S32">
        <f t="shared" si="1"/>
        <v>29.95946535629168</v>
      </c>
      <c r="U32">
        <f t="shared" si="34"/>
        <v>3.3542210000000001E-3</v>
      </c>
      <c r="V32">
        <f t="shared" si="21"/>
        <v>0.01</v>
      </c>
      <c r="W32">
        <f t="shared" si="35"/>
        <v>0.70098459592854678</v>
      </c>
      <c r="X32">
        <f t="shared" si="36"/>
        <v>2.3512572523400463E-3</v>
      </c>
      <c r="Y32">
        <f t="shared" si="37"/>
        <v>7.0098459592854677E-3</v>
      </c>
      <c r="Z32">
        <f t="shared" si="38"/>
        <v>0.69162349271692125</v>
      </c>
      <c r="AB32">
        <f t="shared" si="26"/>
        <v>16.344654226505696</v>
      </c>
      <c r="AC32">
        <f t="shared" si="27"/>
        <v>20.720670069650055</v>
      </c>
      <c r="AE32">
        <f t="shared" si="2"/>
        <v>0</v>
      </c>
      <c r="AF32">
        <f t="shared" si="3"/>
        <v>0</v>
      </c>
      <c r="AG32">
        <f t="shared" si="4"/>
        <v>-8.6452936589615152</v>
      </c>
      <c r="AH32">
        <f t="shared" si="5"/>
        <v>-117.56286261700231</v>
      </c>
      <c r="AI32">
        <f t="shared" si="6"/>
        <v>-126.20815627596383</v>
      </c>
      <c r="AJ32">
        <f t="shared" si="7"/>
        <v>-4.3760158431443585</v>
      </c>
      <c r="AK32">
        <f t="shared" si="28"/>
        <v>1.1441257958553988</v>
      </c>
      <c r="AL32">
        <f t="shared" si="39"/>
        <v>-129.4400463232528</v>
      </c>
      <c r="AN32">
        <f t="shared" si="9"/>
        <v>0</v>
      </c>
      <c r="AO32">
        <f t="shared" si="10"/>
        <v>0</v>
      </c>
      <c r="AP32">
        <f t="shared" si="11"/>
        <v>-0.82670665580813196</v>
      </c>
      <c r="AQ32">
        <f t="shared" si="12"/>
        <v>-11.241954852578996</v>
      </c>
      <c r="AR32">
        <f t="shared" si="13"/>
        <v>-12.068661508387128</v>
      </c>
      <c r="AS32">
        <f t="shared" si="14"/>
        <v>-0.41845674261154436</v>
      </c>
      <c r="AT32">
        <f t="shared" si="15"/>
        <v>0.10940708873838899</v>
      </c>
      <c r="AU32">
        <f t="shared" si="16"/>
        <v>-12.377711162260285</v>
      </c>
      <c r="AW32">
        <v>29</v>
      </c>
      <c r="AX32">
        <f>IF(Z32&gt;0, (R32*SUMPRODUCT(K32:$K$98, X32:$X$98)-K32*$AZ$3)/Z32, 0)</f>
        <v>29.95946535629168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3.4760450000000001E-3</v>
      </c>
      <c r="Q33" s="5">
        <f t="shared" si="30"/>
        <v>12.5</v>
      </c>
      <c r="R33">
        <f t="shared" si="0"/>
        <v>50000</v>
      </c>
      <c r="S33">
        <f t="shared" si="1"/>
        <v>35.786261692571635</v>
      </c>
      <c r="U33">
        <f t="shared" si="34"/>
        <v>3.4760450000000001E-3</v>
      </c>
      <c r="V33">
        <f t="shared" si="21"/>
        <v>0.01</v>
      </c>
      <c r="W33">
        <f t="shared" si="35"/>
        <v>0.69162349271692125</v>
      </c>
      <c r="X33">
        <f t="shared" si="36"/>
        <v>2.4041143837411905E-3</v>
      </c>
      <c r="Y33">
        <f t="shared" si="37"/>
        <v>6.9162349271692123E-3</v>
      </c>
      <c r="Z33">
        <f t="shared" si="38"/>
        <v>0.68230314340601084</v>
      </c>
      <c r="AB33">
        <f t="shared" si="26"/>
        <v>20.720670069650055</v>
      </c>
      <c r="AC33">
        <f t="shared" si="27"/>
        <v>24.417078843591735</v>
      </c>
      <c r="AE33">
        <f t="shared" si="2"/>
        <v>0</v>
      </c>
      <c r="AF33">
        <f t="shared" si="3"/>
        <v>0</v>
      </c>
      <c r="AG33">
        <f t="shared" si="4"/>
        <v>-8.5287892925751354</v>
      </c>
      <c r="AH33">
        <f t="shared" si="5"/>
        <v>-120.20571918705953</v>
      </c>
      <c r="AI33">
        <f t="shared" si="6"/>
        <v>-128.73450847963466</v>
      </c>
      <c r="AJ33">
        <f t="shared" si="7"/>
        <v>-3.6964087739416804</v>
      </c>
      <c r="AK33">
        <f t="shared" si="28"/>
        <v>1.450446904875504</v>
      </c>
      <c r="AL33">
        <f t="shared" si="39"/>
        <v>-130.98047034870083</v>
      </c>
      <c r="AN33">
        <f t="shared" si="9"/>
        <v>0</v>
      </c>
      <c r="AO33">
        <f t="shared" si="10"/>
        <v>0</v>
      </c>
      <c r="AP33">
        <f t="shared" si="11"/>
        <v>-0.72818385688630538</v>
      </c>
      <c r="AQ33">
        <f t="shared" si="12"/>
        <v>-10.263105490673492</v>
      </c>
      <c r="AR33">
        <f t="shared" si="13"/>
        <v>-10.991289347559796</v>
      </c>
      <c r="AS33">
        <f t="shared" si="14"/>
        <v>-0.31559757256290777</v>
      </c>
      <c r="AT33">
        <f t="shared" si="15"/>
        <v>0.1238384470724974</v>
      </c>
      <c r="AU33">
        <f t="shared" si="16"/>
        <v>-11.183048473050208</v>
      </c>
      <c r="AW33">
        <v>30</v>
      </c>
      <c r="AX33">
        <f>IF(Z33&gt;0, (R33*SUMPRODUCT(K33:$K$98, X33:$X$98)-K33*$AZ$3)/Z33, 0)</f>
        <v>35.786261692571635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3.6141120000000001E-3</v>
      </c>
      <c r="Q34" s="5">
        <f t="shared" si="30"/>
        <v>12.5</v>
      </c>
      <c r="R34">
        <f t="shared" si="0"/>
        <v>50000</v>
      </c>
      <c r="S34">
        <f t="shared" si="1"/>
        <v>40.848764181351342</v>
      </c>
      <c r="U34">
        <f t="shared" si="34"/>
        <v>3.6141120000000001E-3</v>
      </c>
      <c r="V34">
        <f t="shared" si="21"/>
        <v>0.01</v>
      </c>
      <c r="W34">
        <f t="shared" si="35"/>
        <v>0.68230314340601084</v>
      </c>
      <c r="X34">
        <f t="shared" si="36"/>
        <v>2.4659199782213845E-3</v>
      </c>
      <c r="Y34">
        <f t="shared" si="37"/>
        <v>6.8230314340601084E-3</v>
      </c>
      <c r="Z34">
        <f t="shared" si="38"/>
        <v>0.67301419199372925</v>
      </c>
      <c r="AB34">
        <f t="shared" si="26"/>
        <v>24.417078843591735</v>
      </c>
      <c r="AC34">
        <f t="shared" si="27"/>
        <v>27.491798019454563</v>
      </c>
      <c r="AE34">
        <f t="shared" si="2"/>
        <v>0</v>
      </c>
      <c r="AF34">
        <f t="shared" si="3"/>
        <v>0</v>
      </c>
      <c r="AG34">
        <f t="shared" si="4"/>
        <v>-8.4126773999216162</v>
      </c>
      <c r="AH34">
        <f t="shared" si="5"/>
        <v>-123.29599891106923</v>
      </c>
      <c r="AI34">
        <f t="shared" si="6"/>
        <v>-131.70867631099085</v>
      </c>
      <c r="AJ34">
        <f t="shared" si="7"/>
        <v>-3.0747191758628283</v>
      </c>
      <c r="AK34">
        <f t="shared" si="28"/>
        <v>1.7091955190514216</v>
      </c>
      <c r="AL34">
        <f t="shared" si="39"/>
        <v>-133.07419996780226</v>
      </c>
      <c r="AN34">
        <f t="shared" si="9"/>
        <v>0</v>
      </c>
      <c r="AO34">
        <f t="shared" si="10"/>
        <v>0</v>
      </c>
      <c r="AP34">
        <f t="shared" si="11"/>
        <v>-0.64131275026969925</v>
      </c>
      <c r="AQ34">
        <f t="shared" si="12"/>
        <v>-9.3990643406395673</v>
      </c>
      <c r="AR34">
        <f t="shared" si="13"/>
        <v>-10.040377090909267</v>
      </c>
      <c r="AS34">
        <f t="shared" si="14"/>
        <v>-0.23439108826376082</v>
      </c>
      <c r="AT34">
        <f t="shared" si="15"/>
        <v>0.13029489031419728</v>
      </c>
      <c r="AU34">
        <f t="shared" si="16"/>
        <v>-10.14447328885883</v>
      </c>
      <c r="AW34">
        <v>31</v>
      </c>
      <c r="AX34">
        <f>IF(Z34&gt;0, (R34*SUMPRODUCT(K34:$K$98, X34:$X$98)-K34*$AZ$3)/Z34, 0)</f>
        <v>40.848764181351342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3.757594E-3</v>
      </c>
      <c r="Q35" s="5">
        <f t="shared" si="30"/>
        <v>12.5</v>
      </c>
      <c r="R35">
        <f t="shared" ref="R35:R66" si="40">$C$6</f>
        <v>50000</v>
      </c>
      <c r="S35">
        <f t="shared" ref="S35:S66" si="41">AX35</f>
        <v>45.199658844115355</v>
      </c>
      <c r="U35">
        <f t="shared" si="34"/>
        <v>3.757594E-3</v>
      </c>
      <c r="V35">
        <f t="shared" si="21"/>
        <v>0.01</v>
      </c>
      <c r="W35">
        <f t="shared" si="35"/>
        <v>0.67301419199372925</v>
      </c>
      <c r="X35">
        <f t="shared" si="36"/>
        <v>2.528914089750485E-3</v>
      </c>
      <c r="Y35">
        <f t="shared" si="37"/>
        <v>6.7301419199372924E-3</v>
      </c>
      <c r="Z35">
        <f t="shared" si="38"/>
        <v>0.66375513598404146</v>
      </c>
      <c r="AB35">
        <f t="shared" si="26"/>
        <v>27.491798019454563</v>
      </c>
      <c r="AC35">
        <f t="shared" si="27"/>
        <v>30.001505702508069</v>
      </c>
      <c r="AE35">
        <f t="shared" ref="AE35:AE66" si="42">$Z35*O35</f>
        <v>0</v>
      </c>
      <c r="AF35">
        <f t="shared" ref="AF35:AF66" si="43">-$Z35*P35</f>
        <v>0</v>
      </c>
      <c r="AG35">
        <f t="shared" ref="AG35:AG66" si="44">-$Z35*Q35</f>
        <v>-8.2969391998005175</v>
      </c>
      <c r="AH35">
        <f t="shared" ref="AH35:AH66" si="45">-X35*R35</f>
        <v>-126.44570448752425</v>
      </c>
      <c r="AI35">
        <f t="shared" ref="AI35:AI66" si="46">SUM(AE35:AH35)</f>
        <v>-134.74264368732477</v>
      </c>
      <c r="AJ35">
        <f t="shared" ref="AJ35:AJ66" si="47">AB35-AC35</f>
        <v>-2.5097076830535059</v>
      </c>
      <c r="AK35">
        <f t="shared" si="28"/>
        <v>1.9244258613618197</v>
      </c>
      <c r="AL35">
        <f t="shared" si="39"/>
        <v>-135.32792550901647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-0.56472306234327252</v>
      </c>
      <c r="AQ35">
        <f t="shared" ref="AQ35:AQ66" si="51">AH35*$K35</f>
        <v>-8.6064033662032866</v>
      </c>
      <c r="AR35">
        <f t="shared" ref="AR35:AR66" si="52">AI35*$K35</f>
        <v>-9.1711264285465592</v>
      </c>
      <c r="AS35">
        <f t="shared" ref="AS35:AS66" si="53">AJ35*$K35</f>
        <v>-0.17082080201268568</v>
      </c>
      <c r="AT35">
        <f t="shared" ref="AT35:AT66" si="54">AK35*$K35</f>
        <v>0.13098416651130404</v>
      </c>
      <c r="AU35">
        <f t="shared" ref="AU35:AU66" si="55">AL35*$K35</f>
        <v>-9.2109630640479399</v>
      </c>
      <c r="AW35">
        <v>32</v>
      </c>
      <c r="AX35">
        <f>IF(Z35&gt;0, (R35*SUMPRODUCT(K35:$K$98, X35:$X$98)-K35*$AZ$3)/Z35, 0)</f>
        <v>45.199658844115355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3.9119039999999999E-3</v>
      </c>
      <c r="Q36" s="5">
        <f t="shared" si="30"/>
        <v>12.5</v>
      </c>
      <c r="R36">
        <f t="shared" si="40"/>
        <v>50000</v>
      </c>
      <c r="S36">
        <f t="shared" si="41"/>
        <v>48.933391943850523</v>
      </c>
      <c r="U36">
        <f t="shared" si="34"/>
        <v>3.9119039999999999E-3</v>
      </c>
      <c r="V36">
        <f t="shared" ref="V36:V67" si="57">$C$10</f>
        <v>0.01</v>
      </c>
      <c r="W36">
        <f t="shared" si="35"/>
        <v>0.66375513598404146</v>
      </c>
      <c r="X36">
        <f t="shared" si="36"/>
        <v>2.5965463714765157E-3</v>
      </c>
      <c r="Y36">
        <f t="shared" si="37"/>
        <v>6.6375513598404146E-3</v>
      </c>
      <c r="Z36">
        <f t="shared" si="38"/>
        <v>0.65452103825272445</v>
      </c>
      <c r="AB36">
        <f t="shared" ref="AB36:AB67" si="58">AC35</f>
        <v>30.001505702508069</v>
      </c>
      <c r="AC36">
        <f t="shared" si="27"/>
        <v>32.027934500316547</v>
      </c>
      <c r="AE36">
        <f t="shared" si="42"/>
        <v>0</v>
      </c>
      <c r="AF36">
        <f t="shared" si="43"/>
        <v>0</v>
      </c>
      <c r="AG36">
        <f t="shared" si="44"/>
        <v>-8.1815129781590556</v>
      </c>
      <c r="AH36">
        <f t="shared" si="45"/>
        <v>-129.82731857382578</v>
      </c>
      <c r="AI36">
        <f t="shared" si="46"/>
        <v>-138.00883155198483</v>
      </c>
      <c r="AJ36">
        <f t="shared" si="47"/>
        <v>-2.0264287978084781</v>
      </c>
      <c r="AK36">
        <f t="shared" ref="AK36:AK67" si="59">G36*SUM(AB36:AB36, AE36:AF36)</f>
        <v>2.1001053991755652</v>
      </c>
      <c r="AL36">
        <f t="shared" si="39"/>
        <v>-137.93515495061774</v>
      </c>
      <c r="AN36">
        <f t="shared" si="48"/>
        <v>0</v>
      </c>
      <c r="AO36">
        <f t="shared" si="49"/>
        <v>0</v>
      </c>
      <c r="AP36">
        <f t="shared" si="50"/>
        <v>-0.49720240117264891</v>
      </c>
      <c r="AQ36">
        <f t="shared" si="51"/>
        <v>-7.8897943088317746</v>
      </c>
      <c r="AR36">
        <f t="shared" si="52"/>
        <v>-8.3869967100044232</v>
      </c>
      <c r="AS36">
        <f t="shared" si="53"/>
        <v>-0.1231490149518152</v>
      </c>
      <c r="AT36">
        <f t="shared" si="54"/>
        <v>0.12762644879660004</v>
      </c>
      <c r="AU36">
        <f t="shared" si="55"/>
        <v>-8.3825192761596377</v>
      </c>
      <c r="AW36">
        <v>33</v>
      </c>
      <c r="AX36">
        <f>IF(Z36&gt;0, (R36*SUMPRODUCT(K36:$K$98, X36:$X$98)-K36*$AZ$3)/Z36, 0)</f>
        <v>48.933391943850523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4.0806530000000001E-3</v>
      </c>
      <c r="Q37" s="5">
        <f t="shared" ref="Q37:Q68" si="60">$C$8</f>
        <v>12.5</v>
      </c>
      <c r="R37">
        <f t="shared" si="40"/>
        <v>50000</v>
      </c>
      <c r="S37">
        <f t="shared" si="41"/>
        <v>52.11759199510395</v>
      </c>
      <c r="U37">
        <f t="shared" si="34"/>
        <v>4.0806530000000001E-3</v>
      </c>
      <c r="V37">
        <f t="shared" si="57"/>
        <v>0.01</v>
      </c>
      <c r="W37">
        <f t="shared" si="35"/>
        <v>0.65452103825272445</v>
      </c>
      <c r="X37">
        <f t="shared" si="36"/>
        <v>2.6708732383090949E-3</v>
      </c>
      <c r="Y37">
        <f t="shared" si="37"/>
        <v>6.5452103825272443E-3</v>
      </c>
      <c r="Z37">
        <f t="shared" si="38"/>
        <v>0.64530495463188819</v>
      </c>
      <c r="AB37">
        <f t="shared" si="58"/>
        <v>32.027934500316547</v>
      </c>
      <c r="AC37">
        <f t="shared" si="27"/>
        <v>33.631740337923816</v>
      </c>
      <c r="AE37">
        <f t="shared" si="42"/>
        <v>0</v>
      </c>
      <c r="AF37">
        <f t="shared" si="43"/>
        <v>0</v>
      </c>
      <c r="AG37">
        <f t="shared" si="44"/>
        <v>-8.0663119328986017</v>
      </c>
      <c r="AH37">
        <f t="shared" si="45"/>
        <v>-133.54366191545475</v>
      </c>
      <c r="AI37">
        <f t="shared" si="46"/>
        <v>-141.60997384835335</v>
      </c>
      <c r="AJ37">
        <f t="shared" si="47"/>
        <v>-1.6038058376072684</v>
      </c>
      <c r="AK37">
        <f t="shared" si="59"/>
        <v>2.2419554150221583</v>
      </c>
      <c r="AL37">
        <f t="shared" si="39"/>
        <v>-140.97182427093847</v>
      </c>
      <c r="AN37">
        <f t="shared" si="48"/>
        <v>0</v>
      </c>
      <c r="AO37">
        <f t="shared" si="49"/>
        <v>0</v>
      </c>
      <c r="AP37">
        <f t="shared" si="50"/>
        <v>-0.43767988097408039</v>
      </c>
      <c r="AQ37">
        <f t="shared" si="51"/>
        <v>-7.2461088212584768</v>
      </c>
      <c r="AR37">
        <f t="shared" si="52"/>
        <v>-7.6837887022325564</v>
      </c>
      <c r="AS37">
        <f t="shared" si="53"/>
        <v>-8.7022861742620444E-2</v>
      </c>
      <c r="AT37">
        <f t="shared" si="54"/>
        <v>0.12164899986002417</v>
      </c>
      <c r="AU37">
        <f t="shared" si="55"/>
        <v>-7.6491625641151533</v>
      </c>
      <c r="AW37">
        <v>34</v>
      </c>
      <c r="AX37">
        <f>IF(Z37&gt;0, (R37*SUMPRODUCT(K37:$K$98, X37:$X$98)-K37*$AZ$3)/Z37, 0)</f>
        <v>52.11759199510395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4.2836929999999999E-3</v>
      </c>
      <c r="Q38" s="5">
        <f t="shared" si="60"/>
        <v>12.5</v>
      </c>
      <c r="R38">
        <f t="shared" si="40"/>
        <v>50000</v>
      </c>
      <c r="S38">
        <f t="shared" si="41"/>
        <v>54.807009757475363</v>
      </c>
      <c r="U38">
        <f t="shared" si="34"/>
        <v>4.2836929999999999E-3</v>
      </c>
      <c r="V38">
        <f t="shared" si="57"/>
        <v>0.01</v>
      </c>
      <c r="W38">
        <f t="shared" si="35"/>
        <v>0.64530495463188819</v>
      </c>
      <c r="X38">
        <f t="shared" si="36"/>
        <v>2.7642883170219371E-3</v>
      </c>
      <c r="Y38">
        <f t="shared" si="37"/>
        <v>6.4530495463188823E-3</v>
      </c>
      <c r="Z38">
        <f t="shared" si="38"/>
        <v>0.63608761676854741</v>
      </c>
      <c r="AB38">
        <f t="shared" si="58"/>
        <v>33.631740337923816</v>
      </c>
      <c r="AC38">
        <f t="shared" si="27"/>
        <v>34.862060218843027</v>
      </c>
      <c r="AE38">
        <f t="shared" si="42"/>
        <v>0</v>
      </c>
      <c r="AF38">
        <f t="shared" si="43"/>
        <v>0</v>
      </c>
      <c r="AG38">
        <f t="shared" si="44"/>
        <v>-7.9510952096068426</v>
      </c>
      <c r="AH38">
        <f t="shared" si="45"/>
        <v>-138.21441585109685</v>
      </c>
      <c r="AI38">
        <f t="shared" si="46"/>
        <v>-146.16551106070369</v>
      </c>
      <c r="AJ38">
        <f t="shared" si="47"/>
        <v>-1.2303198809192111</v>
      </c>
      <c r="AK38">
        <f t="shared" si="59"/>
        <v>2.3542218236546675</v>
      </c>
      <c r="AL38">
        <f t="shared" si="39"/>
        <v>-145.04160911796825</v>
      </c>
      <c r="AN38">
        <f t="shared" si="48"/>
        <v>0</v>
      </c>
      <c r="AO38">
        <f t="shared" si="49"/>
        <v>0</v>
      </c>
      <c r="AP38">
        <f t="shared" si="50"/>
        <v>-0.38520374635890192</v>
      </c>
      <c r="AQ38">
        <f t="shared" si="51"/>
        <v>-6.6960222941767906</v>
      </c>
      <c r="AR38">
        <f t="shared" si="52"/>
        <v>-7.081226040535693</v>
      </c>
      <c r="AS38">
        <f t="shared" si="53"/>
        <v>-5.9604848748044649E-2</v>
      </c>
      <c r="AT38">
        <f t="shared" si="54"/>
        <v>0.11405410730536394</v>
      </c>
      <c r="AU38">
        <f t="shared" si="55"/>
        <v>-7.0267767819783744</v>
      </c>
      <c r="AW38">
        <v>35</v>
      </c>
      <c r="AX38">
        <f>IF(Z38&gt;0, (R38*SUMPRODUCT(K38:$K$98, X38:$X$98)-K38*$AZ$3)/Z38, 0)</f>
        <v>54.807009757475363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4.5002690000000003E-3</v>
      </c>
      <c r="Q39" s="5">
        <f t="shared" si="60"/>
        <v>12.5</v>
      </c>
      <c r="R39">
        <f t="shared" si="40"/>
        <v>50000</v>
      </c>
      <c r="S39">
        <f t="shared" si="41"/>
        <v>57.004817391115523</v>
      </c>
      <c r="U39">
        <f t="shared" si="34"/>
        <v>4.5002690000000003E-3</v>
      </c>
      <c r="V39">
        <f t="shared" si="57"/>
        <v>0.01</v>
      </c>
      <c r="W39">
        <f t="shared" si="35"/>
        <v>0.63608761676854741</v>
      </c>
      <c r="X39">
        <f t="shared" si="36"/>
        <v>2.8625653830273742E-3</v>
      </c>
      <c r="Y39">
        <f t="shared" si="37"/>
        <v>6.3608761676854746E-3</v>
      </c>
      <c r="Z39">
        <f t="shared" si="38"/>
        <v>0.62686417521783455</v>
      </c>
      <c r="AB39">
        <f t="shared" si="58"/>
        <v>34.862060218843027</v>
      </c>
      <c r="AC39">
        <f t="shared" si="27"/>
        <v>35.734277837324903</v>
      </c>
      <c r="AE39">
        <f t="shared" si="42"/>
        <v>0</v>
      </c>
      <c r="AF39">
        <f t="shared" si="43"/>
        <v>0</v>
      </c>
      <c r="AG39">
        <f t="shared" si="44"/>
        <v>-7.8358021902229318</v>
      </c>
      <c r="AH39">
        <f t="shared" si="45"/>
        <v>-143.1282691513687</v>
      </c>
      <c r="AI39">
        <f t="shared" si="46"/>
        <v>-150.96407134159162</v>
      </c>
      <c r="AJ39">
        <f t="shared" si="47"/>
        <v>-0.8722176184818764</v>
      </c>
      <c r="AK39">
        <f t="shared" si="59"/>
        <v>2.440344215319012</v>
      </c>
      <c r="AL39">
        <f t="shared" si="39"/>
        <v>-149.39594474475447</v>
      </c>
      <c r="AN39">
        <f t="shared" si="48"/>
        <v>0</v>
      </c>
      <c r="AO39">
        <f t="shared" si="49"/>
        <v>0</v>
      </c>
      <c r="AP39">
        <f t="shared" si="50"/>
        <v>-0.33894481108650898</v>
      </c>
      <c r="AQ39">
        <f t="shared" si="51"/>
        <v>-6.1911445657958177</v>
      </c>
      <c r="AR39">
        <f t="shared" si="52"/>
        <v>-6.5300893768823265</v>
      </c>
      <c r="AS39">
        <f t="shared" si="53"/>
        <v>-3.7728573124464419E-2</v>
      </c>
      <c r="AT39">
        <f t="shared" si="54"/>
        <v>0.105559327426542</v>
      </c>
      <c r="AU39">
        <f t="shared" si="55"/>
        <v>-6.4622586225802481</v>
      </c>
      <c r="AW39">
        <v>36</v>
      </c>
      <c r="AX39">
        <f>IF(Z39&gt;0, (R39*SUMPRODUCT(K39:$K$98, X39:$X$98)-K39*$AZ$3)/Z39, 0)</f>
        <v>57.004817391115523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4.7150400000000002E-3</v>
      </c>
      <c r="Q40" s="5">
        <f t="shared" si="60"/>
        <v>12.5</v>
      </c>
      <c r="R40">
        <f t="shared" si="40"/>
        <v>50000</v>
      </c>
      <c r="S40">
        <f t="shared" si="41"/>
        <v>58.772909002721775</v>
      </c>
      <c r="U40">
        <f t="shared" si="34"/>
        <v>4.7150400000000002E-3</v>
      </c>
      <c r="V40">
        <f t="shared" si="57"/>
        <v>0.01</v>
      </c>
      <c r="W40">
        <f t="shared" si="35"/>
        <v>0.62686417521783455</v>
      </c>
      <c r="X40">
        <f t="shared" si="36"/>
        <v>2.9556896607190988E-3</v>
      </c>
      <c r="Y40">
        <f t="shared" si="37"/>
        <v>6.2686417521783458E-3</v>
      </c>
      <c r="Z40">
        <f t="shared" si="38"/>
        <v>0.61763984380493708</v>
      </c>
      <c r="AB40">
        <f t="shared" si="58"/>
        <v>35.734277837324903</v>
      </c>
      <c r="AC40">
        <f t="shared" si="27"/>
        <v>36.300490336402859</v>
      </c>
      <c r="AE40">
        <f t="shared" si="42"/>
        <v>0</v>
      </c>
      <c r="AF40">
        <f t="shared" si="43"/>
        <v>0</v>
      </c>
      <c r="AG40">
        <f t="shared" si="44"/>
        <v>-7.7204980475617138</v>
      </c>
      <c r="AH40">
        <f t="shared" si="45"/>
        <v>-147.78448303595493</v>
      </c>
      <c r="AI40">
        <f t="shared" si="46"/>
        <v>-155.50498108351664</v>
      </c>
      <c r="AJ40">
        <f t="shared" si="47"/>
        <v>-0.56621249907795601</v>
      </c>
      <c r="AK40">
        <f t="shared" si="59"/>
        <v>2.5013994486127435</v>
      </c>
      <c r="AL40">
        <f t="shared" si="39"/>
        <v>-153.56979413398184</v>
      </c>
      <c r="AN40">
        <f t="shared" si="48"/>
        <v>0</v>
      </c>
      <c r="AO40">
        <f t="shared" si="49"/>
        <v>0</v>
      </c>
      <c r="AP40">
        <f t="shared" si="50"/>
        <v>-0.29817609342283796</v>
      </c>
      <c r="AQ40">
        <f t="shared" si="51"/>
        <v>-5.707636935947618</v>
      </c>
      <c r="AR40">
        <f t="shared" si="52"/>
        <v>-6.0058130293704561</v>
      </c>
      <c r="AS40">
        <f t="shared" si="53"/>
        <v>-2.1867893752731061E-2</v>
      </c>
      <c r="AT40">
        <f t="shared" si="54"/>
        <v>9.6607435308262962E-2</v>
      </c>
      <c r="AU40">
        <f t="shared" si="55"/>
        <v>-5.9310734878149232</v>
      </c>
      <c r="AW40">
        <v>37</v>
      </c>
      <c r="AX40">
        <f>IF(Z40&gt;0, (R40*SUMPRODUCT(K40:$K$98, X40:$X$98)-K40*$AZ$3)/Z40, 0)</f>
        <v>58.772909002721775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4.9523709999999997E-3</v>
      </c>
      <c r="Q41" s="5">
        <f t="shared" si="60"/>
        <v>12.5</v>
      </c>
      <c r="R41">
        <f t="shared" si="40"/>
        <v>50000</v>
      </c>
      <c r="S41">
        <f t="shared" si="41"/>
        <v>60.200406254219509</v>
      </c>
      <c r="U41">
        <f t="shared" si="34"/>
        <v>4.9523709999999997E-3</v>
      </c>
      <c r="V41">
        <f t="shared" si="57"/>
        <v>0.01</v>
      </c>
      <c r="W41">
        <f t="shared" si="35"/>
        <v>0.61763984380493708</v>
      </c>
      <c r="X41">
        <f t="shared" si="36"/>
        <v>3.0587816509040997E-3</v>
      </c>
      <c r="Y41">
        <f t="shared" si="37"/>
        <v>6.1763984380493707E-3</v>
      </c>
      <c r="Z41">
        <f t="shared" si="38"/>
        <v>0.60840466371598356</v>
      </c>
      <c r="AB41">
        <f t="shared" si="58"/>
        <v>36.300490336402859</v>
      </c>
      <c r="AC41">
        <f t="shared" si="27"/>
        <v>36.626207922664015</v>
      </c>
      <c r="AE41">
        <f t="shared" si="42"/>
        <v>0</v>
      </c>
      <c r="AF41">
        <f t="shared" si="43"/>
        <v>0</v>
      </c>
      <c r="AG41">
        <f t="shared" si="44"/>
        <v>-7.6050582964497941</v>
      </c>
      <c r="AH41">
        <f t="shared" si="45"/>
        <v>-152.939082545205</v>
      </c>
      <c r="AI41">
        <f t="shared" si="46"/>
        <v>-160.54414084165478</v>
      </c>
      <c r="AJ41">
        <f t="shared" si="47"/>
        <v>-0.3257175862611561</v>
      </c>
      <c r="AK41">
        <f t="shared" si="59"/>
        <v>2.5410343235482005</v>
      </c>
      <c r="AL41">
        <f t="shared" si="39"/>
        <v>-158.32882410436775</v>
      </c>
      <c r="AN41">
        <f t="shared" si="48"/>
        <v>0</v>
      </c>
      <c r="AO41">
        <f t="shared" si="49"/>
        <v>0</v>
      </c>
      <c r="AP41">
        <f t="shared" si="50"/>
        <v>-0.26224790522379371</v>
      </c>
      <c r="AQ41">
        <f t="shared" si="51"/>
        <v>-5.2738522784305468</v>
      </c>
      <c r="AR41">
        <f t="shared" si="52"/>
        <v>-5.53610018365434</v>
      </c>
      <c r="AS41">
        <f t="shared" si="53"/>
        <v>-1.1231834308412052E-2</v>
      </c>
      <c r="AT41">
        <f t="shared" si="54"/>
        <v>8.7623382027637614E-2</v>
      </c>
      <c r="AU41">
        <f t="shared" si="55"/>
        <v>-5.4597086359351152</v>
      </c>
      <c r="AW41">
        <v>38</v>
      </c>
      <c r="AX41">
        <f>IF(Z41&gt;0, (R41*SUMPRODUCT(K41:$K$98, X41:$X$98)-K41*$AZ$3)/Z41, 0)</f>
        <v>60.200406254219509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5.2041409999999998E-3</v>
      </c>
      <c r="Q42" s="5">
        <f t="shared" si="60"/>
        <v>12.5</v>
      </c>
      <c r="R42">
        <f t="shared" si="40"/>
        <v>50000</v>
      </c>
      <c r="S42">
        <f t="shared" si="41"/>
        <v>61.318551158133474</v>
      </c>
      <c r="U42">
        <f t="shared" si="34"/>
        <v>5.2041409999999998E-3</v>
      </c>
      <c r="V42">
        <f t="shared" si="57"/>
        <v>0.01</v>
      </c>
      <c r="W42">
        <f t="shared" si="35"/>
        <v>0.60840466371598356</v>
      </c>
      <c r="X42">
        <f t="shared" si="36"/>
        <v>3.1662236550355624E-3</v>
      </c>
      <c r="Y42">
        <f t="shared" si="37"/>
        <v>6.0840466371598354E-3</v>
      </c>
      <c r="Z42">
        <f t="shared" si="38"/>
        <v>0.59915439342378807</v>
      </c>
      <c r="AB42">
        <f t="shared" si="58"/>
        <v>36.626207922664015</v>
      </c>
      <c r="AC42">
        <f t="shared" si="27"/>
        <v>36.73927932477698</v>
      </c>
      <c r="AE42">
        <f t="shared" si="42"/>
        <v>0</v>
      </c>
      <c r="AF42">
        <f t="shared" si="43"/>
        <v>0</v>
      </c>
      <c r="AG42">
        <f t="shared" si="44"/>
        <v>-7.4894299177973505</v>
      </c>
      <c r="AH42">
        <f t="shared" si="45"/>
        <v>-158.31118275177812</v>
      </c>
      <c r="AI42">
        <f t="shared" si="46"/>
        <v>-165.80061266957546</v>
      </c>
      <c r="AJ42">
        <f t="shared" si="47"/>
        <v>-0.11307140211296485</v>
      </c>
      <c r="AK42">
        <f t="shared" si="59"/>
        <v>2.5638345545864811</v>
      </c>
      <c r="AL42">
        <f t="shared" si="39"/>
        <v>-163.34984951710192</v>
      </c>
      <c r="AN42">
        <f t="shared" si="48"/>
        <v>0</v>
      </c>
      <c r="AO42">
        <f t="shared" si="49"/>
        <v>0</v>
      </c>
      <c r="AP42">
        <f t="shared" si="50"/>
        <v>-0.23058986704983608</v>
      </c>
      <c r="AQ42">
        <f t="shared" si="51"/>
        <v>-4.8741966990687819</v>
      </c>
      <c r="AR42">
        <f t="shared" si="52"/>
        <v>-5.1047865661186176</v>
      </c>
      <c r="AS42">
        <f t="shared" si="53"/>
        <v>-3.4813223258033038E-3</v>
      </c>
      <c r="AT42">
        <f t="shared" si="54"/>
        <v>7.8937152168952168E-2</v>
      </c>
      <c r="AU42">
        <f t="shared" si="55"/>
        <v>-5.029330736275468</v>
      </c>
      <c r="AW42">
        <v>39</v>
      </c>
      <c r="AX42">
        <f>IF(Z42&gt;0, (R42*SUMPRODUCT(K42:$K$98, X42:$X$98)-K42*$AZ$3)/Z42, 0)</f>
        <v>61.318551158133474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5.4847869999999996E-3</v>
      </c>
      <c r="Q43" s="5">
        <f t="shared" si="60"/>
        <v>12.5</v>
      </c>
      <c r="R43">
        <f t="shared" si="40"/>
        <v>50000</v>
      </c>
      <c r="S43">
        <f t="shared" si="41"/>
        <v>62.173741021499772</v>
      </c>
      <c r="U43">
        <f t="shared" si="34"/>
        <v>5.4847869999999996E-3</v>
      </c>
      <c r="V43">
        <f t="shared" si="57"/>
        <v>0.01</v>
      </c>
      <c r="W43">
        <f t="shared" si="35"/>
        <v>0.59915439342378807</v>
      </c>
      <c r="X43">
        <f t="shared" si="36"/>
        <v>3.286234228043678E-3</v>
      </c>
      <c r="Y43">
        <f t="shared" si="37"/>
        <v>5.9915439342378808E-3</v>
      </c>
      <c r="Z43">
        <f t="shared" si="38"/>
        <v>0.58987661526150659</v>
      </c>
      <c r="AB43">
        <f t="shared" si="58"/>
        <v>36.73927932477698</v>
      </c>
      <c r="AC43">
        <f t="shared" si="27"/>
        <v>36.67483591190777</v>
      </c>
      <c r="AE43">
        <f t="shared" si="42"/>
        <v>0</v>
      </c>
      <c r="AF43">
        <f t="shared" si="43"/>
        <v>0</v>
      </c>
      <c r="AG43">
        <f t="shared" si="44"/>
        <v>-7.3734576907688325</v>
      </c>
      <c r="AH43">
        <f t="shared" si="45"/>
        <v>-164.3117114021839</v>
      </c>
      <c r="AI43">
        <f t="shared" si="46"/>
        <v>-171.68516909295275</v>
      </c>
      <c r="AJ43">
        <f t="shared" si="47"/>
        <v>6.4443412869209737E-2</v>
      </c>
      <c r="AK43">
        <f t="shared" si="59"/>
        <v>2.571749552734389</v>
      </c>
      <c r="AL43">
        <f t="shared" si="39"/>
        <v>-169.04897612734914</v>
      </c>
      <c r="AN43">
        <f t="shared" si="48"/>
        <v>0</v>
      </c>
      <c r="AO43">
        <f t="shared" si="49"/>
        <v>0</v>
      </c>
      <c r="AP43">
        <f t="shared" si="50"/>
        <v>-0.20269574292340278</v>
      </c>
      <c r="AQ43">
        <f t="shared" si="51"/>
        <v>-4.5169153754523901</v>
      </c>
      <c r="AR43">
        <f t="shared" si="52"/>
        <v>-4.7196111183757932</v>
      </c>
      <c r="AS43">
        <f t="shared" si="53"/>
        <v>1.771544097201163E-3</v>
      </c>
      <c r="AT43">
        <f t="shared" si="54"/>
        <v>7.0697182796212871E-2</v>
      </c>
      <c r="AU43">
        <f t="shared" si="55"/>
        <v>-4.6471423914823795</v>
      </c>
      <c r="AW43">
        <v>40</v>
      </c>
      <c r="AX43">
        <f>IF(Z43&gt;0, (R43*SUMPRODUCT(K43:$K$98, X43:$X$98)-K43*$AZ$3)/Z43, 0)</f>
        <v>62.173741021499772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5.8078460000000002E-3</v>
      </c>
      <c r="Q44" s="5">
        <f t="shared" si="60"/>
        <v>12.5</v>
      </c>
      <c r="R44">
        <f t="shared" si="40"/>
        <v>50000</v>
      </c>
      <c r="S44">
        <f t="shared" si="41"/>
        <v>62.789116386181057</v>
      </c>
      <c r="U44">
        <f t="shared" si="34"/>
        <v>5.8078460000000002E-3</v>
      </c>
      <c r="V44">
        <f t="shared" si="57"/>
        <v>0.01</v>
      </c>
      <c r="W44">
        <f t="shared" si="35"/>
        <v>0.58987661526150659</v>
      </c>
      <c r="X44">
        <f t="shared" si="36"/>
        <v>3.42591254044008E-3</v>
      </c>
      <c r="Y44">
        <f t="shared" si="37"/>
        <v>5.8987661526150661E-3</v>
      </c>
      <c r="Z44">
        <f t="shared" si="38"/>
        <v>0.58055193656845139</v>
      </c>
      <c r="AB44">
        <f t="shared" si="58"/>
        <v>36.67483591190777</v>
      </c>
      <c r="AC44">
        <f t="shared" si="27"/>
        <v>36.452343113419296</v>
      </c>
      <c r="AE44">
        <f t="shared" si="42"/>
        <v>0</v>
      </c>
      <c r="AF44">
        <f t="shared" si="43"/>
        <v>0</v>
      </c>
      <c r="AG44">
        <f t="shared" si="44"/>
        <v>-7.2568992071056426</v>
      </c>
      <c r="AH44">
        <f t="shared" si="45"/>
        <v>-171.295627022004</v>
      </c>
      <c r="AI44">
        <f t="shared" si="46"/>
        <v>-178.55252622910965</v>
      </c>
      <c r="AJ44">
        <f t="shared" si="47"/>
        <v>0.22249279848847436</v>
      </c>
      <c r="AK44">
        <f t="shared" si="59"/>
        <v>2.5672385138335443</v>
      </c>
      <c r="AL44">
        <f t="shared" si="39"/>
        <v>-175.76279491678764</v>
      </c>
      <c r="AN44">
        <f t="shared" si="48"/>
        <v>0</v>
      </c>
      <c r="AO44">
        <f t="shared" si="49"/>
        <v>0</v>
      </c>
      <c r="AP44">
        <f t="shared" si="50"/>
        <v>-0.17811746413786964</v>
      </c>
      <c r="AQ44">
        <f t="shared" si="51"/>
        <v>-4.2043773562668321</v>
      </c>
      <c r="AR44">
        <f t="shared" si="52"/>
        <v>-4.3824948204047018</v>
      </c>
      <c r="AS44">
        <f t="shared" si="53"/>
        <v>5.4609898697368219E-3</v>
      </c>
      <c r="AT44">
        <f t="shared" si="54"/>
        <v>6.3011763133400706E-2</v>
      </c>
      <c r="AU44">
        <f t="shared" si="55"/>
        <v>-4.3140220674015648</v>
      </c>
      <c r="AW44">
        <v>41</v>
      </c>
      <c r="AX44">
        <f>IF(Z44&gt;0, (R44*SUMPRODUCT(K44:$K$98, X44:$X$98)-K44*$AZ$3)/Z44, 0)</f>
        <v>62.789116386181057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6.1543680000000003E-3</v>
      </c>
      <c r="Q45" s="5">
        <f t="shared" si="60"/>
        <v>12.5</v>
      </c>
      <c r="R45">
        <f t="shared" si="40"/>
        <v>50000</v>
      </c>
      <c r="S45">
        <f t="shared" si="41"/>
        <v>63.172175274838871</v>
      </c>
      <c r="U45">
        <f t="shared" si="34"/>
        <v>6.1543680000000003E-3</v>
      </c>
      <c r="V45">
        <f t="shared" si="57"/>
        <v>0.01</v>
      </c>
      <c r="W45">
        <f t="shared" si="35"/>
        <v>0.58055193656845139</v>
      </c>
      <c r="X45">
        <f t="shared" si="36"/>
        <v>3.572930260754907E-3</v>
      </c>
      <c r="Y45">
        <f t="shared" si="37"/>
        <v>5.8055193656845142E-3</v>
      </c>
      <c r="Z45">
        <f t="shared" si="38"/>
        <v>0.57117348694201198</v>
      </c>
      <c r="AB45">
        <f t="shared" si="58"/>
        <v>36.452343113419296</v>
      </c>
      <c r="AC45">
        <f t="shared" si="27"/>
        <v>36.082271629441671</v>
      </c>
      <c r="AE45">
        <f t="shared" si="42"/>
        <v>0</v>
      </c>
      <c r="AF45">
        <f t="shared" si="43"/>
        <v>0</v>
      </c>
      <c r="AG45">
        <f t="shared" si="44"/>
        <v>-7.1396685867751497</v>
      </c>
      <c r="AH45">
        <f t="shared" si="45"/>
        <v>-178.64651303774536</v>
      </c>
      <c r="AI45">
        <f t="shared" si="46"/>
        <v>-185.78618162452051</v>
      </c>
      <c r="AJ45">
        <f t="shared" si="47"/>
        <v>0.37007148397762535</v>
      </c>
      <c r="AK45">
        <f t="shared" si="59"/>
        <v>2.551664017939351</v>
      </c>
      <c r="AL45">
        <f t="shared" si="39"/>
        <v>-182.86444612260354</v>
      </c>
      <c r="AN45">
        <f t="shared" si="48"/>
        <v>0</v>
      </c>
      <c r="AO45">
        <f t="shared" si="49"/>
        <v>0</v>
      </c>
      <c r="AP45">
        <f t="shared" si="50"/>
        <v>-0.15646436524549973</v>
      </c>
      <c r="AQ45">
        <f t="shared" si="51"/>
        <v>-3.915001505468759</v>
      </c>
      <c r="AR45">
        <f t="shared" si="52"/>
        <v>-4.0714658707142588</v>
      </c>
      <c r="AS45">
        <f t="shared" si="53"/>
        <v>8.1100402815998118E-3</v>
      </c>
      <c r="AT45">
        <f t="shared" si="54"/>
        <v>5.5919190930820636E-2</v>
      </c>
      <c r="AU45">
        <f t="shared" si="55"/>
        <v>-4.0074366395018384</v>
      </c>
      <c r="AW45">
        <v>42</v>
      </c>
      <c r="AX45">
        <f>IF(Z45&gt;0, (R45*SUMPRODUCT(K45:$K$98, X45:$X$98)-K45*$AZ$3)/Z45, 0)</f>
        <v>63.172175274838871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6.5216450000000004E-3</v>
      </c>
      <c r="Q46" s="5">
        <f t="shared" si="60"/>
        <v>12.5</v>
      </c>
      <c r="R46">
        <f t="shared" si="40"/>
        <v>50000</v>
      </c>
      <c r="S46">
        <f t="shared" si="41"/>
        <v>63.358426861625105</v>
      </c>
      <c r="U46">
        <f t="shared" si="34"/>
        <v>6.5216450000000004E-3</v>
      </c>
      <c r="V46">
        <f t="shared" si="57"/>
        <v>0.01</v>
      </c>
      <c r="W46">
        <f t="shared" si="35"/>
        <v>0.57117348694201198</v>
      </c>
      <c r="X46">
        <f t="shared" si="36"/>
        <v>3.7249907152479378E-3</v>
      </c>
      <c r="Y46">
        <f t="shared" si="37"/>
        <v>5.7117348694201197E-3</v>
      </c>
      <c r="Z46">
        <f t="shared" si="38"/>
        <v>0.56173676135734396</v>
      </c>
      <c r="AB46">
        <f t="shared" si="58"/>
        <v>36.082271629441671</v>
      </c>
      <c r="AC46">
        <f t="shared" si="27"/>
        <v>35.590757509945433</v>
      </c>
      <c r="AE46">
        <f t="shared" si="42"/>
        <v>0</v>
      </c>
      <c r="AF46">
        <f t="shared" si="43"/>
        <v>0</v>
      </c>
      <c r="AG46">
        <f t="shared" si="44"/>
        <v>-7.0217095169667996</v>
      </c>
      <c r="AH46">
        <f t="shared" si="45"/>
        <v>-186.2495357623969</v>
      </c>
      <c r="AI46">
        <f t="shared" si="46"/>
        <v>-193.27124527936371</v>
      </c>
      <c r="AJ46">
        <f t="shared" si="47"/>
        <v>0.49151411949623736</v>
      </c>
      <c r="AK46">
        <f t="shared" si="59"/>
        <v>2.5257590140609172</v>
      </c>
      <c r="AL46">
        <f t="shared" si="39"/>
        <v>-190.25397214580656</v>
      </c>
      <c r="AN46">
        <f t="shared" si="48"/>
        <v>0</v>
      </c>
      <c r="AO46">
        <f t="shared" si="49"/>
        <v>0</v>
      </c>
      <c r="AP46">
        <f t="shared" si="50"/>
        <v>-0.13739224691764573</v>
      </c>
      <c r="AQ46">
        <f t="shared" si="51"/>
        <v>-3.6443037331481674</v>
      </c>
      <c r="AR46">
        <f t="shared" si="52"/>
        <v>-3.7816959800658134</v>
      </c>
      <c r="AS46">
        <f t="shared" si="53"/>
        <v>9.6173487533428494E-3</v>
      </c>
      <c r="AT46">
        <f t="shared" si="54"/>
        <v>4.9420971527775574E-2</v>
      </c>
      <c r="AU46">
        <f t="shared" si="55"/>
        <v>-3.7226576597846952</v>
      </c>
      <c r="AW46">
        <v>43</v>
      </c>
      <c r="AX46">
        <f>IF(Z46&gt;0, (R46*SUMPRODUCT(K46:$K$98, X46:$X$98)-K46*$AZ$3)/Z46, 0)</f>
        <v>63.358426861625105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6.9358459999999999E-3</v>
      </c>
      <c r="Q47" s="5">
        <f t="shared" si="60"/>
        <v>12.5</v>
      </c>
      <c r="R47">
        <f t="shared" si="40"/>
        <v>50000</v>
      </c>
      <c r="S47">
        <f t="shared" si="41"/>
        <v>63.385845157487168</v>
      </c>
      <c r="U47">
        <f t="shared" si="34"/>
        <v>6.9358459999999999E-3</v>
      </c>
      <c r="V47">
        <f t="shared" si="57"/>
        <v>0.01</v>
      </c>
      <c r="W47">
        <f t="shared" si="35"/>
        <v>0.56173676135734396</v>
      </c>
      <c r="X47">
        <f t="shared" si="36"/>
        <v>3.8961196693132888E-3</v>
      </c>
      <c r="Y47">
        <f t="shared" si="37"/>
        <v>5.6173676135734393E-3</v>
      </c>
      <c r="Z47">
        <f t="shared" si="38"/>
        <v>0.55222327407445726</v>
      </c>
      <c r="AB47">
        <f t="shared" si="58"/>
        <v>35.590757509945433</v>
      </c>
      <c r="AC47">
        <f t="shared" si="27"/>
        <v>35.003138942844146</v>
      </c>
      <c r="AE47">
        <f t="shared" si="42"/>
        <v>0</v>
      </c>
      <c r="AF47">
        <f t="shared" si="43"/>
        <v>0</v>
      </c>
      <c r="AG47">
        <f t="shared" si="44"/>
        <v>-6.9027909259307156</v>
      </c>
      <c r="AH47">
        <f t="shared" si="45"/>
        <v>-194.80598346566444</v>
      </c>
      <c r="AI47">
        <f t="shared" si="46"/>
        <v>-201.70877439159514</v>
      </c>
      <c r="AJ47">
        <f t="shared" si="47"/>
        <v>0.58761856710128768</v>
      </c>
      <c r="AK47">
        <f t="shared" si="59"/>
        <v>2.4913530256961804</v>
      </c>
      <c r="AL47">
        <f t="shared" si="39"/>
        <v>-198.62980279879767</v>
      </c>
      <c r="AN47">
        <f t="shared" si="48"/>
        <v>0</v>
      </c>
      <c r="AO47">
        <f t="shared" si="49"/>
        <v>0</v>
      </c>
      <c r="AP47">
        <f t="shared" si="50"/>
        <v>-0.12059410087701294</v>
      </c>
      <c r="AQ47">
        <f t="shared" si="51"/>
        <v>-3.4033266650527336</v>
      </c>
      <c r="AR47">
        <f t="shared" si="52"/>
        <v>-3.5239207659297462</v>
      </c>
      <c r="AS47">
        <f t="shared" si="53"/>
        <v>1.0265895855546842E-2</v>
      </c>
      <c r="AT47">
        <f t="shared" si="54"/>
        <v>4.3524783138429973E-2</v>
      </c>
      <c r="AU47">
        <f t="shared" si="55"/>
        <v>-3.4701300869357694</v>
      </c>
      <c r="AW47">
        <v>44</v>
      </c>
      <c r="AX47">
        <f>IF(Z47&gt;0, (R47*SUMPRODUCT(K47:$K$98, X47:$X$98)-K47*$AZ$3)/Z47, 0)</f>
        <v>63.385845157487168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7.4023869999999999E-3</v>
      </c>
      <c r="Q48" s="5">
        <f t="shared" si="60"/>
        <v>12.5</v>
      </c>
      <c r="R48">
        <f t="shared" si="40"/>
        <v>50000</v>
      </c>
      <c r="S48">
        <f t="shared" si="41"/>
        <v>63.266044713110773</v>
      </c>
      <c r="U48">
        <f t="shared" si="34"/>
        <v>7.4023869999999999E-3</v>
      </c>
      <c r="V48">
        <f t="shared" si="57"/>
        <v>0.01</v>
      </c>
      <c r="W48">
        <f t="shared" si="35"/>
        <v>0.55222327407445726</v>
      </c>
      <c r="X48">
        <f t="shared" si="36"/>
        <v>4.0877703851061997E-3</v>
      </c>
      <c r="Y48">
        <f t="shared" si="37"/>
        <v>5.5222327407445726E-3</v>
      </c>
      <c r="Z48">
        <f t="shared" si="38"/>
        <v>0.54261327094860645</v>
      </c>
      <c r="AB48">
        <f t="shared" si="58"/>
        <v>35.003138942844146</v>
      </c>
      <c r="AC48">
        <f t="shared" si="27"/>
        <v>34.328995461761828</v>
      </c>
      <c r="AE48">
        <f t="shared" si="42"/>
        <v>0</v>
      </c>
      <c r="AF48">
        <f t="shared" si="43"/>
        <v>0</v>
      </c>
      <c r="AG48">
        <f t="shared" si="44"/>
        <v>-6.7826658868575809</v>
      </c>
      <c r="AH48">
        <f t="shared" si="45"/>
        <v>-204.38851925530997</v>
      </c>
      <c r="AI48">
        <f t="shared" si="46"/>
        <v>-211.17118514216756</v>
      </c>
      <c r="AJ48">
        <f t="shared" si="47"/>
        <v>0.67414348108231792</v>
      </c>
      <c r="AK48">
        <f t="shared" si="59"/>
        <v>2.4502197259990903</v>
      </c>
      <c r="AL48">
        <f t="shared" si="39"/>
        <v>-208.04682193508614</v>
      </c>
      <c r="AN48">
        <f t="shared" si="48"/>
        <v>0</v>
      </c>
      <c r="AO48">
        <f t="shared" si="49"/>
        <v>0</v>
      </c>
      <c r="AP48">
        <f t="shared" si="50"/>
        <v>-0.10579953184253046</v>
      </c>
      <c r="AQ48">
        <f t="shared" si="51"/>
        <v>-3.1881578736024614</v>
      </c>
      <c r="AR48">
        <f t="shared" si="52"/>
        <v>-3.293957405444992</v>
      </c>
      <c r="AS48">
        <f t="shared" si="53"/>
        <v>1.0515638818566009E-2</v>
      </c>
      <c r="AT48">
        <f t="shared" si="54"/>
        <v>3.8219795025483651E-2</v>
      </c>
      <c r="AU48">
        <f t="shared" si="55"/>
        <v>-3.2452219716009423</v>
      </c>
      <c r="AW48">
        <v>45</v>
      </c>
      <c r="AX48">
        <f>IF(Z48&gt;0, (R48*SUMPRODUCT(K48:$K$98, X48:$X$98)-K48*$AZ$3)/Z48, 0)</f>
        <v>63.266044713110773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7.9366079999999995E-3</v>
      </c>
      <c r="Q49" s="5">
        <f t="shared" si="60"/>
        <v>12.5</v>
      </c>
      <c r="R49">
        <f t="shared" si="40"/>
        <v>50000</v>
      </c>
      <c r="S49">
        <f t="shared" si="41"/>
        <v>63.011500953193796</v>
      </c>
      <c r="U49">
        <f t="shared" si="34"/>
        <v>7.9366079999999995E-3</v>
      </c>
      <c r="V49">
        <f t="shared" si="57"/>
        <v>0.01</v>
      </c>
      <c r="W49">
        <f t="shared" si="35"/>
        <v>0.54261327094860645</v>
      </c>
      <c r="X49">
        <f t="shared" si="36"/>
        <v>4.3065088271168773E-3</v>
      </c>
      <c r="Y49">
        <f t="shared" si="37"/>
        <v>5.4261327094860647E-3</v>
      </c>
      <c r="Z49">
        <f t="shared" si="38"/>
        <v>0.53288062941200343</v>
      </c>
      <c r="AB49">
        <f t="shared" si="58"/>
        <v>34.328995461761828</v>
      </c>
      <c r="AC49">
        <f t="shared" si="27"/>
        <v>33.577608288132964</v>
      </c>
      <c r="AE49">
        <f t="shared" si="42"/>
        <v>0</v>
      </c>
      <c r="AF49">
        <f t="shared" si="43"/>
        <v>0</v>
      </c>
      <c r="AG49">
        <f t="shared" si="44"/>
        <v>-6.661007867650043</v>
      </c>
      <c r="AH49">
        <f t="shared" si="45"/>
        <v>-215.32544135584385</v>
      </c>
      <c r="AI49">
        <f t="shared" si="46"/>
        <v>-221.98644922349391</v>
      </c>
      <c r="AJ49">
        <f t="shared" si="47"/>
        <v>0.75138717362886354</v>
      </c>
      <c r="AK49">
        <f t="shared" si="59"/>
        <v>2.4030296823233281</v>
      </c>
      <c r="AL49">
        <f t="shared" si="39"/>
        <v>-218.8320323675417</v>
      </c>
      <c r="AN49">
        <f t="shared" si="48"/>
        <v>0</v>
      </c>
      <c r="AO49">
        <f t="shared" si="49"/>
        <v>0</v>
      </c>
      <c r="AP49">
        <f t="shared" si="50"/>
        <v>-9.2769506351149514E-2</v>
      </c>
      <c r="AQ49">
        <f t="shared" si="51"/>
        <v>-2.9988907529202922</v>
      </c>
      <c r="AR49">
        <f t="shared" si="52"/>
        <v>-3.0916602592714417</v>
      </c>
      <c r="AS49">
        <f t="shared" si="53"/>
        <v>1.0464755268443612E-2</v>
      </c>
      <c r="AT49">
        <f t="shared" si="54"/>
        <v>3.3467589560878599E-2</v>
      </c>
      <c r="AU49">
        <f t="shared" si="55"/>
        <v>-3.0477279144421194</v>
      </c>
      <c r="AW49">
        <v>46</v>
      </c>
      <c r="AX49">
        <f>IF(Z49&gt;0, (R49*SUMPRODUCT(K49:$K$98, X49:$X$98)-K49*$AZ$3)/Z49, 0)</f>
        <v>63.011500953193796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8.552947E-3</v>
      </c>
      <c r="Q50" s="5">
        <f t="shared" si="60"/>
        <v>12.5</v>
      </c>
      <c r="R50">
        <f t="shared" si="40"/>
        <v>50000</v>
      </c>
      <c r="S50">
        <f t="shared" si="41"/>
        <v>62.628630415931035</v>
      </c>
      <c r="U50">
        <f t="shared" si="34"/>
        <v>8.552947E-3</v>
      </c>
      <c r="V50">
        <f t="shared" si="57"/>
        <v>0.01</v>
      </c>
      <c r="W50">
        <f t="shared" si="35"/>
        <v>0.53288062941200343</v>
      </c>
      <c r="X50">
        <f t="shared" si="36"/>
        <v>4.5576997806875061E-3</v>
      </c>
      <c r="Y50">
        <f t="shared" si="37"/>
        <v>5.3288062941200341E-3</v>
      </c>
      <c r="Z50">
        <f t="shared" si="38"/>
        <v>0.52299412333719586</v>
      </c>
      <c r="AB50">
        <f t="shared" si="58"/>
        <v>33.577608288132964</v>
      </c>
      <c r="AC50">
        <f t="shared" si="27"/>
        <v>32.754405660189093</v>
      </c>
      <c r="AE50">
        <f t="shared" si="42"/>
        <v>0</v>
      </c>
      <c r="AF50">
        <f t="shared" si="43"/>
        <v>0</v>
      </c>
      <c r="AG50">
        <f t="shared" si="44"/>
        <v>-6.5374265417149484</v>
      </c>
      <c r="AH50">
        <f t="shared" si="45"/>
        <v>-227.88498903437531</v>
      </c>
      <c r="AI50">
        <f t="shared" si="46"/>
        <v>-234.42241557609026</v>
      </c>
      <c r="AJ50">
        <f t="shared" si="47"/>
        <v>0.82320262794387133</v>
      </c>
      <c r="AK50">
        <f t="shared" si="59"/>
        <v>2.3504325801693078</v>
      </c>
      <c r="AL50">
        <f t="shared" si="39"/>
        <v>-231.24878036797708</v>
      </c>
      <c r="AN50">
        <f t="shared" si="48"/>
        <v>0</v>
      </c>
      <c r="AO50">
        <f t="shared" si="49"/>
        <v>0</v>
      </c>
      <c r="AP50">
        <f t="shared" si="50"/>
        <v>-8.1293177336250411E-2</v>
      </c>
      <c r="AQ50">
        <f t="shared" si="51"/>
        <v>-2.8337595394198036</v>
      </c>
      <c r="AR50">
        <f t="shared" si="52"/>
        <v>-2.9150527167560538</v>
      </c>
      <c r="AS50">
        <f t="shared" si="53"/>
        <v>1.0236559721182478E-2</v>
      </c>
      <c r="AT50">
        <f t="shared" si="54"/>
        <v>2.9227729189363876E-2</v>
      </c>
      <c r="AU50">
        <f t="shared" si="55"/>
        <v>-2.8755884278455075</v>
      </c>
      <c r="AW50">
        <v>47</v>
      </c>
      <c r="AX50">
        <f>IF(Z50&gt;0, (R50*SUMPRODUCT(K50:$K$98, X50:$X$98)-K50*$AZ$3)/Z50, 0)</f>
        <v>62.628630415931035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9.2631359999999999E-3</v>
      </c>
      <c r="Q51" s="5">
        <f t="shared" si="60"/>
        <v>12.5</v>
      </c>
      <c r="R51">
        <f t="shared" si="40"/>
        <v>50000</v>
      </c>
      <c r="S51">
        <f t="shared" si="41"/>
        <v>62.121283304908076</v>
      </c>
      <c r="U51">
        <f t="shared" si="34"/>
        <v>9.2631359999999999E-3</v>
      </c>
      <c r="V51">
        <f t="shared" si="57"/>
        <v>0.01</v>
      </c>
      <c r="W51">
        <f t="shared" si="35"/>
        <v>0.52299412333719586</v>
      </c>
      <c r="X51">
        <f t="shared" si="36"/>
        <v>4.844565691673219E-3</v>
      </c>
      <c r="Y51">
        <f t="shared" si="37"/>
        <v>5.229941233371959E-3</v>
      </c>
      <c r="Z51">
        <f t="shared" si="38"/>
        <v>0.51291961641215067</v>
      </c>
      <c r="AB51">
        <f t="shared" si="58"/>
        <v>32.754405660189093</v>
      </c>
      <c r="AC51">
        <f t="shared" si="27"/>
        <v>31.863224803783989</v>
      </c>
      <c r="AE51">
        <f t="shared" si="42"/>
        <v>0</v>
      </c>
      <c r="AF51">
        <f t="shared" si="43"/>
        <v>0</v>
      </c>
      <c r="AG51">
        <f t="shared" si="44"/>
        <v>-6.4114952051518834</v>
      </c>
      <c r="AH51">
        <f t="shared" si="45"/>
        <v>-242.22828458366095</v>
      </c>
      <c r="AI51">
        <f t="shared" si="46"/>
        <v>-248.63977978881283</v>
      </c>
      <c r="AJ51">
        <f t="shared" si="47"/>
        <v>0.89118085640510358</v>
      </c>
      <c r="AK51">
        <f t="shared" si="59"/>
        <v>2.2928083962132368</v>
      </c>
      <c r="AL51">
        <f t="shared" si="39"/>
        <v>-245.45579053619448</v>
      </c>
      <c r="AN51">
        <f t="shared" si="48"/>
        <v>0</v>
      </c>
      <c r="AO51">
        <f t="shared" si="49"/>
        <v>0</v>
      </c>
      <c r="AP51">
        <f t="shared" si="50"/>
        <v>-7.1185014111919728E-2</v>
      </c>
      <c r="AQ51">
        <f t="shared" si="51"/>
        <v>-2.6893919912064468</v>
      </c>
      <c r="AR51">
        <f t="shared" si="52"/>
        <v>-2.7605770053183667</v>
      </c>
      <c r="AS51">
        <f t="shared" si="53"/>
        <v>9.8945284695049832E-3</v>
      </c>
      <c r="AT51">
        <f t="shared" si="54"/>
        <v>2.5456401793643842E-2</v>
      </c>
      <c r="AU51">
        <f t="shared" si="55"/>
        <v>-2.7252260750552177</v>
      </c>
      <c r="AW51">
        <v>48</v>
      </c>
      <c r="AX51">
        <f>IF(Z51&gt;0, (R51*SUMPRODUCT(K51:$K$98, X51:$X$98)-K51*$AZ$3)/Z51, 0)</f>
        <v>62.121283304908076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1.011049E-2</v>
      </c>
      <c r="Q52" s="5">
        <f t="shared" si="60"/>
        <v>12.5</v>
      </c>
      <c r="R52">
        <f t="shared" si="40"/>
        <v>50000</v>
      </c>
      <c r="S52">
        <f t="shared" si="41"/>
        <v>61.496215995562721</v>
      </c>
      <c r="U52">
        <f t="shared" si="34"/>
        <v>1.011049E-2</v>
      </c>
      <c r="V52">
        <f t="shared" si="57"/>
        <v>0.01</v>
      </c>
      <c r="W52">
        <f t="shared" si="35"/>
        <v>0.51291961641215067</v>
      </c>
      <c r="X52">
        <f t="shared" si="36"/>
        <v>5.1858686525388855E-3</v>
      </c>
      <c r="Y52">
        <f t="shared" si="37"/>
        <v>5.1291961641215071E-3</v>
      </c>
      <c r="Z52">
        <f t="shared" si="38"/>
        <v>0.50260455159549022</v>
      </c>
      <c r="AB52">
        <f t="shared" si="58"/>
        <v>31.863224803783989</v>
      </c>
      <c r="AC52">
        <f t="shared" si="27"/>
        <v>30.908278065269215</v>
      </c>
      <c r="AE52">
        <f t="shared" si="42"/>
        <v>0</v>
      </c>
      <c r="AF52">
        <f t="shared" si="43"/>
        <v>0</v>
      </c>
      <c r="AG52">
        <f t="shared" si="44"/>
        <v>-6.2825568949436281</v>
      </c>
      <c r="AH52">
        <f t="shared" si="45"/>
        <v>-259.29343262694425</v>
      </c>
      <c r="AI52">
        <f t="shared" si="46"/>
        <v>-265.57598952188789</v>
      </c>
      <c r="AJ52">
        <f t="shared" si="47"/>
        <v>0.9549467385147743</v>
      </c>
      <c r="AK52">
        <f t="shared" si="59"/>
        <v>2.2304257362648796</v>
      </c>
      <c r="AL52">
        <f t="shared" si="39"/>
        <v>-262.39061704710826</v>
      </c>
      <c r="AN52">
        <f t="shared" si="48"/>
        <v>0</v>
      </c>
      <c r="AO52">
        <f t="shared" si="49"/>
        <v>0</v>
      </c>
      <c r="AP52">
        <f t="shared" si="50"/>
        <v>-6.2279864819171513E-2</v>
      </c>
      <c r="AQ52">
        <f t="shared" si="51"/>
        <v>-2.5704120476015113</v>
      </c>
      <c r="AR52">
        <f t="shared" si="52"/>
        <v>-2.6326919124206829</v>
      </c>
      <c r="AS52">
        <f t="shared" si="53"/>
        <v>9.4665205232084913E-3</v>
      </c>
      <c r="AT52">
        <f t="shared" si="54"/>
        <v>2.2110522143552223E-2</v>
      </c>
      <c r="AU52">
        <f t="shared" si="55"/>
        <v>-2.6011148697539226</v>
      </c>
      <c r="AW52">
        <v>49</v>
      </c>
      <c r="AX52">
        <f>IF(Z52&gt;0, (R52*SUMPRODUCT(K52:$K$98, X52:$X$98)-K52*$AZ$3)/Z52, 0)</f>
        <v>61.496215995562721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1.1085984E-2</v>
      </c>
      <c r="Q53" s="5">
        <f t="shared" si="60"/>
        <v>12.5</v>
      </c>
      <c r="R53">
        <f t="shared" si="40"/>
        <v>50000</v>
      </c>
      <c r="S53">
        <f t="shared" si="41"/>
        <v>60.744053874249708</v>
      </c>
      <c r="U53">
        <f t="shared" si="34"/>
        <v>1.1085984E-2</v>
      </c>
      <c r="V53">
        <f t="shared" si="57"/>
        <v>0.01</v>
      </c>
      <c r="W53">
        <f t="shared" si="35"/>
        <v>0.50260455159549022</v>
      </c>
      <c r="X53">
        <f t="shared" si="36"/>
        <v>5.5718660173147789E-3</v>
      </c>
      <c r="Y53">
        <f t="shared" si="37"/>
        <v>5.0260455159549028E-3</v>
      </c>
      <c r="Z53">
        <f t="shared" si="38"/>
        <v>0.4920066400622205</v>
      </c>
      <c r="AB53">
        <f t="shared" si="58"/>
        <v>30.908278065269215</v>
      </c>
      <c r="AC53">
        <f t="shared" si="27"/>
        <v>29.886477850428108</v>
      </c>
      <c r="AE53">
        <f t="shared" si="42"/>
        <v>0</v>
      </c>
      <c r="AF53">
        <f t="shared" si="43"/>
        <v>0</v>
      </c>
      <c r="AG53">
        <f t="shared" si="44"/>
        <v>-6.150083000777756</v>
      </c>
      <c r="AH53">
        <f t="shared" si="45"/>
        <v>-278.59330086573897</v>
      </c>
      <c r="AI53">
        <f t="shared" si="46"/>
        <v>-284.74338386651675</v>
      </c>
      <c r="AJ53">
        <f t="shared" si="47"/>
        <v>1.0218002148411074</v>
      </c>
      <c r="AK53">
        <f t="shared" si="59"/>
        <v>2.1635794645688451</v>
      </c>
      <c r="AL53">
        <f t="shared" si="39"/>
        <v>-281.5580041871068</v>
      </c>
      <c r="AN53">
        <f t="shared" si="48"/>
        <v>0</v>
      </c>
      <c r="AO53">
        <f t="shared" si="49"/>
        <v>0</v>
      </c>
      <c r="AP53">
        <f t="shared" si="50"/>
        <v>-5.4434493380421674E-2</v>
      </c>
      <c r="AQ53">
        <f t="shared" si="51"/>
        <v>-2.4658342318124933</v>
      </c>
      <c r="AR53">
        <f t="shared" si="52"/>
        <v>-2.5202687251929152</v>
      </c>
      <c r="AS53">
        <f t="shared" si="53"/>
        <v>9.0439717681611298E-3</v>
      </c>
      <c r="AT53">
        <f t="shared" si="54"/>
        <v>1.914988009547109E-2</v>
      </c>
      <c r="AU53">
        <f t="shared" si="55"/>
        <v>-2.4920748733292832</v>
      </c>
      <c r="AW53">
        <v>50</v>
      </c>
      <c r="AX53">
        <f>IF(Z53&gt;0, (R53*SUMPRODUCT(K53:$K$98, X53:$X$98)-K53*$AZ$3)/Z53, 0)</f>
        <v>60.744053874249708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1.2207667E-2</v>
      </c>
      <c r="Q54" s="5">
        <f t="shared" si="60"/>
        <v>12.5</v>
      </c>
      <c r="R54">
        <f t="shared" si="40"/>
        <v>50000</v>
      </c>
      <c r="S54">
        <f t="shared" si="41"/>
        <v>59.872190840791468</v>
      </c>
      <c r="U54">
        <f t="shared" si="34"/>
        <v>1.2207667E-2</v>
      </c>
      <c r="V54">
        <f t="shared" si="57"/>
        <v>0.01</v>
      </c>
      <c r="W54">
        <f t="shared" si="35"/>
        <v>0.4920066400622205</v>
      </c>
      <c r="X54">
        <f t="shared" si="36"/>
        <v>6.0062532236684471E-3</v>
      </c>
      <c r="Y54">
        <f t="shared" si="37"/>
        <v>4.9200664006222054E-3</v>
      </c>
      <c r="Z54">
        <f t="shared" si="38"/>
        <v>0.48108032043792986</v>
      </c>
      <c r="AB54">
        <f t="shared" si="58"/>
        <v>29.886477850428108</v>
      </c>
      <c r="AC54">
        <f t="shared" si="27"/>
        <v>28.803332755008849</v>
      </c>
      <c r="AE54">
        <f t="shared" si="42"/>
        <v>0</v>
      </c>
      <c r="AF54">
        <f t="shared" si="43"/>
        <v>0</v>
      </c>
      <c r="AG54">
        <f t="shared" si="44"/>
        <v>-6.0135040054741236</v>
      </c>
      <c r="AH54">
        <f t="shared" si="45"/>
        <v>-300.31266118342234</v>
      </c>
      <c r="AI54">
        <f t="shared" si="46"/>
        <v>-306.32616518889648</v>
      </c>
      <c r="AJ54">
        <f t="shared" si="47"/>
        <v>1.0831450954192583</v>
      </c>
      <c r="AK54">
        <f t="shared" si="59"/>
        <v>2.0920534495299679</v>
      </c>
      <c r="AL54">
        <f t="shared" si="39"/>
        <v>-303.1509666439473</v>
      </c>
      <c r="AN54">
        <f t="shared" si="48"/>
        <v>0</v>
      </c>
      <c r="AO54">
        <f t="shared" si="49"/>
        <v>0</v>
      </c>
      <c r="AP54">
        <f t="shared" si="50"/>
        <v>-4.7522884176888908E-2</v>
      </c>
      <c r="AQ54">
        <f t="shared" si="51"/>
        <v>-2.3732791732210434</v>
      </c>
      <c r="AR54">
        <f t="shared" si="52"/>
        <v>-2.4208020573979323</v>
      </c>
      <c r="AS54">
        <f t="shared" si="53"/>
        <v>8.5597646346485309E-3</v>
      </c>
      <c r="AT54">
        <f t="shared" si="54"/>
        <v>1.653285899258912E-2</v>
      </c>
      <c r="AU54">
        <f t="shared" si="55"/>
        <v>-2.395709433770695</v>
      </c>
      <c r="AW54">
        <v>51</v>
      </c>
      <c r="AX54">
        <f>IF(Z54&gt;0, (R54*SUMPRODUCT(K54:$K$98, X54:$X$98)-K54*$AZ$3)/Z54, 0)</f>
        <v>59.872190840791468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1.3502610999999999E-2</v>
      </c>
      <c r="Q55" s="5">
        <f t="shared" si="60"/>
        <v>12.5</v>
      </c>
      <c r="R55">
        <f t="shared" si="40"/>
        <v>50000</v>
      </c>
      <c r="S55">
        <f t="shared" si="41"/>
        <v>58.889203076692809</v>
      </c>
      <c r="U55">
        <f t="shared" si="34"/>
        <v>1.3502610999999999E-2</v>
      </c>
      <c r="V55">
        <f t="shared" si="57"/>
        <v>0.01</v>
      </c>
      <c r="W55">
        <f t="shared" si="35"/>
        <v>0.48108032043792986</v>
      </c>
      <c r="X55">
        <f t="shared" si="36"/>
        <v>6.495840426628716E-3</v>
      </c>
      <c r="Y55">
        <f t="shared" si="37"/>
        <v>4.8108032043792989E-3</v>
      </c>
      <c r="Z55">
        <f t="shared" si="38"/>
        <v>0.46977367680692184</v>
      </c>
      <c r="AB55">
        <f t="shared" si="58"/>
        <v>28.803332755008849</v>
      </c>
      <c r="AC55">
        <f t="shared" si="27"/>
        <v>27.664597453567474</v>
      </c>
      <c r="AE55">
        <f t="shared" si="42"/>
        <v>0</v>
      </c>
      <c r="AF55">
        <f t="shared" si="43"/>
        <v>0</v>
      </c>
      <c r="AG55">
        <f t="shared" si="44"/>
        <v>-5.8721709600865228</v>
      </c>
      <c r="AH55">
        <f t="shared" si="45"/>
        <v>-324.79202133143582</v>
      </c>
      <c r="AI55">
        <f t="shared" si="46"/>
        <v>-330.66419229152234</v>
      </c>
      <c r="AJ55">
        <f t="shared" si="47"/>
        <v>1.1387353014413755</v>
      </c>
      <c r="AK55">
        <f t="shared" si="59"/>
        <v>2.0162332928506195</v>
      </c>
      <c r="AL55">
        <f t="shared" si="39"/>
        <v>-327.50922369723031</v>
      </c>
      <c r="AN55">
        <f t="shared" si="48"/>
        <v>0</v>
      </c>
      <c r="AO55">
        <f t="shared" si="49"/>
        <v>0</v>
      </c>
      <c r="AP55">
        <f t="shared" si="50"/>
        <v>-4.1433903854001267E-2</v>
      </c>
      <c r="AQ55">
        <f t="shared" si="51"/>
        <v>-2.2917250665663782</v>
      </c>
      <c r="AR55">
        <f t="shared" si="52"/>
        <v>-2.3331589704203797</v>
      </c>
      <c r="AS55">
        <f t="shared" si="53"/>
        <v>8.0348902162044513E-3</v>
      </c>
      <c r="AT55">
        <f t="shared" si="54"/>
        <v>1.4226495953717607E-2</v>
      </c>
      <c r="AU55">
        <f t="shared" si="55"/>
        <v>-2.3108975842504575</v>
      </c>
      <c r="AW55">
        <v>52</v>
      </c>
      <c r="AX55">
        <f>IF(Z55&gt;0, (R55*SUMPRODUCT(K55:$K$98, X55:$X$98)-K55*$AZ$3)/Z55, 0)</f>
        <v>58.889203076692809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1.4950962999999999E-2</v>
      </c>
      <c r="Q56" s="5">
        <f t="shared" si="60"/>
        <v>12.5</v>
      </c>
      <c r="R56">
        <f t="shared" si="40"/>
        <v>50000</v>
      </c>
      <c r="S56">
        <f t="shared" si="41"/>
        <v>57.799381395999099</v>
      </c>
      <c r="U56">
        <f t="shared" si="34"/>
        <v>1.4950962999999999E-2</v>
      </c>
      <c r="V56">
        <f t="shared" si="57"/>
        <v>0.01</v>
      </c>
      <c r="W56">
        <f t="shared" si="35"/>
        <v>0.46977367680692184</v>
      </c>
      <c r="X56">
        <f t="shared" si="36"/>
        <v>7.0235688603142461E-3</v>
      </c>
      <c r="Y56">
        <f t="shared" si="37"/>
        <v>4.6977367680692186E-3</v>
      </c>
      <c r="Z56">
        <f t="shared" si="38"/>
        <v>0.45805237117853836</v>
      </c>
      <c r="AB56">
        <f t="shared" si="58"/>
        <v>27.664597453567474</v>
      </c>
      <c r="AC56">
        <f t="shared" si="27"/>
        <v>26.475143701090083</v>
      </c>
      <c r="AE56">
        <f t="shared" si="42"/>
        <v>0</v>
      </c>
      <c r="AF56">
        <f t="shared" si="43"/>
        <v>0</v>
      </c>
      <c r="AG56">
        <f t="shared" si="44"/>
        <v>-5.7256546397317294</v>
      </c>
      <c r="AH56">
        <f t="shared" si="45"/>
        <v>-351.17844301571228</v>
      </c>
      <c r="AI56">
        <f t="shared" si="46"/>
        <v>-356.90409765544399</v>
      </c>
      <c r="AJ56">
        <f t="shared" si="47"/>
        <v>1.1894537524773909</v>
      </c>
      <c r="AK56">
        <f t="shared" si="59"/>
        <v>1.9365218217497233</v>
      </c>
      <c r="AL56">
        <f t="shared" si="39"/>
        <v>-353.77812208121685</v>
      </c>
      <c r="AN56">
        <f t="shared" si="48"/>
        <v>0</v>
      </c>
      <c r="AO56">
        <f t="shared" si="49"/>
        <v>0</v>
      </c>
      <c r="AP56">
        <f t="shared" si="50"/>
        <v>-3.6071507189280823E-2</v>
      </c>
      <c r="AQ56">
        <f t="shared" si="51"/>
        <v>-2.2124170123811795</v>
      </c>
      <c r="AR56">
        <f t="shared" si="52"/>
        <v>-2.24848851957046</v>
      </c>
      <c r="AS56">
        <f t="shared" si="53"/>
        <v>7.4935343263762676E-3</v>
      </c>
      <c r="AT56">
        <f t="shared" si="54"/>
        <v>1.2200047891592227E-2</v>
      </c>
      <c r="AU56">
        <f t="shared" si="55"/>
        <v>-2.2287949373524913</v>
      </c>
      <c r="AW56">
        <v>53</v>
      </c>
      <c r="AX56">
        <f>IF(Z56&gt;0, (R56*SUMPRODUCT(K56:$K$98, X56:$X$98)-K56*$AZ$3)/Z56, 0)</f>
        <v>57.799381395999099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1.6562650000000002E-2</v>
      </c>
      <c r="Q57" s="5">
        <f t="shared" si="60"/>
        <v>12.5</v>
      </c>
      <c r="R57">
        <f t="shared" si="40"/>
        <v>50000</v>
      </c>
      <c r="S57">
        <f t="shared" si="41"/>
        <v>56.621956985602232</v>
      </c>
      <c r="U57">
        <f t="shared" si="34"/>
        <v>1.6562650000000002E-2</v>
      </c>
      <c r="V57">
        <f t="shared" si="57"/>
        <v>0.01</v>
      </c>
      <c r="W57">
        <f t="shared" si="35"/>
        <v>0.45805237117853836</v>
      </c>
      <c r="X57">
        <f t="shared" si="36"/>
        <v>7.5865611055002192E-3</v>
      </c>
      <c r="Y57">
        <f t="shared" si="37"/>
        <v>4.5805237117853836E-3</v>
      </c>
      <c r="Z57">
        <f t="shared" si="38"/>
        <v>0.4458852863612528</v>
      </c>
      <c r="AB57">
        <f t="shared" si="58"/>
        <v>26.475143701090083</v>
      </c>
      <c r="AC57">
        <f t="shared" si="27"/>
        <v>25.246897504859788</v>
      </c>
      <c r="AE57">
        <f t="shared" si="42"/>
        <v>0</v>
      </c>
      <c r="AF57">
        <f t="shared" si="43"/>
        <v>0</v>
      </c>
      <c r="AG57">
        <f t="shared" si="44"/>
        <v>-5.5735660795156603</v>
      </c>
      <c r="AH57">
        <f t="shared" si="45"/>
        <v>-379.32805527501097</v>
      </c>
      <c r="AI57">
        <f t="shared" si="46"/>
        <v>-384.90162135452664</v>
      </c>
      <c r="AJ57">
        <f t="shared" si="47"/>
        <v>1.2282461962302946</v>
      </c>
      <c r="AK57">
        <f t="shared" si="59"/>
        <v>1.853260059076306</v>
      </c>
      <c r="AL57">
        <f t="shared" si="39"/>
        <v>-381.82011509922</v>
      </c>
      <c r="AN57">
        <f t="shared" si="48"/>
        <v>0</v>
      </c>
      <c r="AO57">
        <f t="shared" si="49"/>
        <v>0</v>
      </c>
      <c r="AP57">
        <f t="shared" si="50"/>
        <v>-3.1351207472178101E-2</v>
      </c>
      <c r="AQ57">
        <f t="shared" si="51"/>
        <v>-2.1337133876733643</v>
      </c>
      <c r="AR57">
        <f t="shared" si="52"/>
        <v>-2.1650645951455427</v>
      </c>
      <c r="AS57">
        <f t="shared" si="53"/>
        <v>6.9088624366459078E-3</v>
      </c>
      <c r="AT57">
        <f t="shared" si="54"/>
        <v>1.0424554007808827E-2</v>
      </c>
      <c r="AU57">
        <f t="shared" si="55"/>
        <v>-2.1477311787010875</v>
      </c>
      <c r="AW57">
        <v>54</v>
      </c>
      <c r="AX57">
        <f>IF(Z57&gt;0, (R57*SUMPRODUCT(K57:$K$98, X57:$X$98)-K57*$AZ$3)/Z57, 0)</f>
        <v>56.621956985602232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1.8321427000000001E-2</v>
      </c>
      <c r="Q58" s="5">
        <f t="shared" si="60"/>
        <v>12.5</v>
      </c>
      <c r="R58">
        <f t="shared" si="40"/>
        <v>50000</v>
      </c>
      <c r="S58">
        <f t="shared" si="41"/>
        <v>55.375673469769737</v>
      </c>
      <c r="U58">
        <f t="shared" si="34"/>
        <v>1.8321427000000001E-2</v>
      </c>
      <c r="V58">
        <f t="shared" si="57"/>
        <v>0.01</v>
      </c>
      <c r="W58">
        <f t="shared" si="35"/>
        <v>0.4458852863612528</v>
      </c>
      <c r="X58">
        <f t="shared" si="36"/>
        <v>8.1692547244417886E-3</v>
      </c>
      <c r="Y58">
        <f t="shared" si="37"/>
        <v>4.458852863612528E-3</v>
      </c>
      <c r="Z58">
        <f t="shared" si="38"/>
        <v>0.43325717877319847</v>
      </c>
      <c r="AB58">
        <f t="shared" si="58"/>
        <v>25.246897504859788</v>
      </c>
      <c r="AC58">
        <f t="shared" si="27"/>
        <v>23.991908060178289</v>
      </c>
      <c r="AE58">
        <f t="shared" si="42"/>
        <v>0</v>
      </c>
      <c r="AF58">
        <f t="shared" si="43"/>
        <v>0</v>
      </c>
      <c r="AG58">
        <f t="shared" si="44"/>
        <v>-5.4157147346649808</v>
      </c>
      <c r="AH58">
        <f t="shared" si="45"/>
        <v>-408.4627362220894</v>
      </c>
      <c r="AI58">
        <f t="shared" si="46"/>
        <v>-413.87845095675436</v>
      </c>
      <c r="AJ58">
        <f t="shared" si="47"/>
        <v>1.2549894446814989</v>
      </c>
      <c r="AK58">
        <f t="shared" si="59"/>
        <v>1.7672828253401853</v>
      </c>
      <c r="AL58">
        <f t="shared" si="39"/>
        <v>-410.85617868673268</v>
      </c>
      <c r="AN58">
        <f t="shared" si="48"/>
        <v>0</v>
      </c>
      <c r="AO58">
        <f t="shared" si="49"/>
        <v>0</v>
      </c>
      <c r="AP58">
        <f t="shared" si="50"/>
        <v>-2.7199371909279423E-2</v>
      </c>
      <c r="AQ58">
        <f t="shared" si="51"/>
        <v>-2.0514244966548771</v>
      </c>
      <c r="AR58">
        <f t="shared" si="52"/>
        <v>-2.078623868564156</v>
      </c>
      <c r="AS58">
        <f t="shared" si="53"/>
        <v>6.3029399295389116E-3</v>
      </c>
      <c r="AT58">
        <f t="shared" si="54"/>
        <v>8.8758336046817991E-3</v>
      </c>
      <c r="AU58">
        <f t="shared" si="55"/>
        <v>-2.0634450950299357</v>
      </c>
      <c r="AW58">
        <v>55</v>
      </c>
      <c r="AX58">
        <f>IF(Z58&gt;0, (R58*SUMPRODUCT(K58:$K$98, X58:$X$98)-K58*$AZ$3)/Z58, 0)</f>
        <v>55.375673469769737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2.0255269999999999E-2</v>
      </c>
      <c r="Q59" s="5">
        <f t="shared" si="60"/>
        <v>12.5</v>
      </c>
      <c r="R59">
        <f t="shared" si="40"/>
        <v>50000</v>
      </c>
      <c r="S59">
        <f t="shared" si="41"/>
        <v>54.088111047615534</v>
      </c>
      <c r="U59">
        <f t="shared" si="34"/>
        <v>2.0255269999999999E-2</v>
      </c>
      <c r="V59">
        <f t="shared" si="57"/>
        <v>0.01</v>
      </c>
      <c r="W59">
        <f t="shared" si="35"/>
        <v>0.43325717877319847</v>
      </c>
      <c r="X59">
        <f t="shared" si="36"/>
        <v>8.7757411354894028E-3</v>
      </c>
      <c r="Y59">
        <f t="shared" si="37"/>
        <v>4.332571787731985E-3</v>
      </c>
      <c r="Z59">
        <f t="shared" si="38"/>
        <v>0.42014886584997707</v>
      </c>
      <c r="AB59">
        <f t="shared" si="58"/>
        <v>23.991908060178289</v>
      </c>
      <c r="AC59">
        <f t="shared" si="27"/>
        <v>22.725058512623281</v>
      </c>
      <c r="AE59">
        <f t="shared" si="42"/>
        <v>0</v>
      </c>
      <c r="AF59">
        <f t="shared" si="43"/>
        <v>0</v>
      </c>
      <c r="AG59">
        <f t="shared" si="44"/>
        <v>-5.251860823124713</v>
      </c>
      <c r="AH59">
        <f t="shared" si="45"/>
        <v>-438.78705677447016</v>
      </c>
      <c r="AI59">
        <f t="shared" si="46"/>
        <v>-444.03891759759489</v>
      </c>
      <c r="AJ59">
        <f t="shared" si="47"/>
        <v>1.2668495475550081</v>
      </c>
      <c r="AK59">
        <f t="shared" si="59"/>
        <v>1.6794335642124805</v>
      </c>
      <c r="AL59">
        <f t="shared" si="39"/>
        <v>-441.09263448582738</v>
      </c>
      <c r="AN59">
        <f t="shared" si="48"/>
        <v>0</v>
      </c>
      <c r="AO59">
        <f t="shared" si="49"/>
        <v>0</v>
      </c>
      <c r="AP59">
        <f t="shared" si="50"/>
        <v>-2.3550399614583706E-2</v>
      </c>
      <c r="AQ59">
        <f t="shared" si="51"/>
        <v>-1.9676093637602503</v>
      </c>
      <c r="AR59">
        <f t="shared" si="52"/>
        <v>-1.9911597633748341</v>
      </c>
      <c r="AS59">
        <f t="shared" si="53"/>
        <v>5.6808080223885509E-3</v>
      </c>
      <c r="AT59">
        <f t="shared" si="54"/>
        <v>7.5309176871554235E-3</v>
      </c>
      <c r="AU59">
        <f t="shared" si="55"/>
        <v>-1.97794803766529</v>
      </c>
      <c r="AW59">
        <v>56</v>
      </c>
      <c r="AX59">
        <f>IF(Z59&gt;0, (R59*SUMPRODUCT(K59:$K$98, X59:$X$98)-K59*$AZ$3)/Z59, 0)</f>
        <v>54.088111047615534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2.2430054000000001E-2</v>
      </c>
      <c r="Q60" s="5">
        <f t="shared" si="60"/>
        <v>12.5</v>
      </c>
      <c r="R60">
        <f t="shared" si="40"/>
        <v>50000</v>
      </c>
      <c r="S60">
        <f t="shared" si="41"/>
        <v>52.784075113903867</v>
      </c>
      <c r="U60">
        <f t="shared" si="34"/>
        <v>2.2430054000000001E-2</v>
      </c>
      <c r="V60">
        <f t="shared" si="57"/>
        <v>0.01</v>
      </c>
      <c r="W60">
        <f t="shared" si="35"/>
        <v>0.42014886584997707</v>
      </c>
      <c r="X60">
        <f t="shared" si="36"/>
        <v>9.4239617490537424E-3</v>
      </c>
      <c r="Y60">
        <f t="shared" si="37"/>
        <v>4.201488658499771E-3</v>
      </c>
      <c r="Z60">
        <f t="shared" si="38"/>
        <v>0.40652341544242354</v>
      </c>
      <c r="AB60">
        <f t="shared" si="58"/>
        <v>22.725058512623281</v>
      </c>
      <c r="AC60">
        <f t="shared" si="27"/>
        <v>21.45796249627363</v>
      </c>
      <c r="AE60">
        <f t="shared" si="42"/>
        <v>0</v>
      </c>
      <c r="AF60">
        <f t="shared" si="43"/>
        <v>0</v>
      </c>
      <c r="AG60">
        <f t="shared" si="44"/>
        <v>-5.0815426930302943</v>
      </c>
      <c r="AH60">
        <f t="shared" si="45"/>
        <v>-471.1980874526871</v>
      </c>
      <c r="AI60">
        <f t="shared" si="46"/>
        <v>-476.27963014571742</v>
      </c>
      <c r="AJ60">
        <f t="shared" si="47"/>
        <v>1.267096016349651</v>
      </c>
      <c r="AK60">
        <f t="shared" si="59"/>
        <v>1.5907540958836299</v>
      </c>
      <c r="AL60">
        <f t="shared" si="39"/>
        <v>-473.42178003348414</v>
      </c>
      <c r="AN60">
        <f t="shared" si="48"/>
        <v>0</v>
      </c>
      <c r="AO60">
        <f t="shared" si="49"/>
        <v>0</v>
      </c>
      <c r="AP60">
        <f t="shared" si="50"/>
        <v>-2.0345231145858195E-2</v>
      </c>
      <c r="AQ60">
        <f t="shared" si="51"/>
        <v>-1.8865597681310422</v>
      </c>
      <c r="AR60">
        <f t="shared" si="52"/>
        <v>-1.9069049992769005</v>
      </c>
      <c r="AS60">
        <f t="shared" si="53"/>
        <v>5.0731368196488902E-3</v>
      </c>
      <c r="AT60">
        <f t="shared" si="54"/>
        <v>6.368983147846629E-3</v>
      </c>
      <c r="AU60">
        <f t="shared" si="55"/>
        <v>-1.8954628793094048</v>
      </c>
      <c r="AW60">
        <v>57</v>
      </c>
      <c r="AX60">
        <f>IF(Z60&gt;0, (R60*SUMPRODUCT(K60:$K$98, X60:$X$98)-K60*$AZ$3)/Z60, 0)</f>
        <v>52.784075113903867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2.4874655999999998E-2</v>
      </c>
      <c r="Q61" s="5">
        <f t="shared" si="60"/>
        <v>12.5</v>
      </c>
      <c r="R61">
        <f t="shared" si="40"/>
        <v>50000</v>
      </c>
      <c r="S61">
        <f t="shared" si="41"/>
        <v>51.477161586477315</v>
      </c>
      <c r="U61">
        <f t="shared" si="34"/>
        <v>2.4874655999999998E-2</v>
      </c>
      <c r="V61">
        <f t="shared" si="57"/>
        <v>0.01</v>
      </c>
      <c r="W61">
        <f t="shared" si="35"/>
        <v>0.40652341544242354</v>
      </c>
      <c r="X61">
        <f t="shared" si="36"/>
        <v>1.0112130115075373E-2</v>
      </c>
      <c r="Y61">
        <f t="shared" si="37"/>
        <v>4.0652341544242356E-3</v>
      </c>
      <c r="Z61">
        <f t="shared" si="38"/>
        <v>0.39234605117292393</v>
      </c>
      <c r="AB61">
        <f t="shared" si="58"/>
        <v>21.45796249627363</v>
      </c>
      <c r="AC61">
        <f t="shared" si="27"/>
        <v>20.196861074044904</v>
      </c>
      <c r="AE61">
        <f t="shared" si="42"/>
        <v>0</v>
      </c>
      <c r="AF61">
        <f t="shared" si="43"/>
        <v>0</v>
      </c>
      <c r="AG61">
        <f t="shared" si="44"/>
        <v>-4.9043256396615487</v>
      </c>
      <c r="AH61">
        <f t="shared" si="45"/>
        <v>-505.60650575376866</v>
      </c>
      <c r="AI61">
        <f t="shared" si="46"/>
        <v>-510.51083139343018</v>
      </c>
      <c r="AJ61">
        <f t="shared" si="47"/>
        <v>1.2611014222287267</v>
      </c>
      <c r="AK61">
        <f t="shared" si="59"/>
        <v>1.5020573747391543</v>
      </c>
      <c r="AL61">
        <f t="shared" si="39"/>
        <v>-507.74767259646234</v>
      </c>
      <c r="AN61">
        <f t="shared" si="48"/>
        <v>0</v>
      </c>
      <c r="AO61">
        <f t="shared" si="49"/>
        <v>0</v>
      </c>
      <c r="AP61">
        <f t="shared" si="50"/>
        <v>-1.7531873400362413E-2</v>
      </c>
      <c r="AQ61">
        <f t="shared" si="51"/>
        <v>-1.8074308071203871</v>
      </c>
      <c r="AR61">
        <f t="shared" si="52"/>
        <v>-1.8249626805207495</v>
      </c>
      <c r="AS61">
        <f t="shared" si="53"/>
        <v>4.5081571053786742E-3</v>
      </c>
      <c r="AT61">
        <f t="shared" si="54"/>
        <v>5.3695210450635774E-3</v>
      </c>
      <c r="AU61">
        <f t="shared" si="55"/>
        <v>-1.8150850023703073</v>
      </c>
      <c r="AW61">
        <v>58</v>
      </c>
      <c r="AX61">
        <f>IF(Z61&gt;0, (R61*SUMPRODUCT(K61:$K$98, X61:$X$98)-K61*$AZ$3)/Z61, 0)</f>
        <v>51.477161586477315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2.763239E-2</v>
      </c>
      <c r="Q62" s="5">
        <f t="shared" si="60"/>
        <v>12.5</v>
      </c>
      <c r="R62">
        <f t="shared" si="40"/>
        <v>50000</v>
      </c>
      <c r="S62">
        <f t="shared" si="41"/>
        <v>50.182261863370748</v>
      </c>
      <c r="U62">
        <f t="shared" si="34"/>
        <v>2.763239E-2</v>
      </c>
      <c r="V62">
        <f t="shared" si="57"/>
        <v>0.01</v>
      </c>
      <c r="W62">
        <f t="shared" si="35"/>
        <v>0.39234605117292393</v>
      </c>
      <c r="X62">
        <f t="shared" si="36"/>
        <v>1.0841459100970192E-2</v>
      </c>
      <c r="Y62">
        <f t="shared" si="37"/>
        <v>3.923460511729239E-3</v>
      </c>
      <c r="Z62">
        <f t="shared" si="38"/>
        <v>0.37758113156022449</v>
      </c>
      <c r="AB62">
        <f t="shared" si="58"/>
        <v>20.196861074044904</v>
      </c>
      <c r="AC62">
        <f t="shared" si="27"/>
        <v>18.947875218623025</v>
      </c>
      <c r="AE62">
        <f t="shared" si="42"/>
        <v>0</v>
      </c>
      <c r="AF62">
        <f t="shared" si="43"/>
        <v>0</v>
      </c>
      <c r="AG62">
        <f t="shared" si="44"/>
        <v>-4.7197641445028058</v>
      </c>
      <c r="AH62">
        <f t="shared" si="45"/>
        <v>-542.07295504850958</v>
      </c>
      <c r="AI62">
        <f t="shared" si="46"/>
        <v>-546.79271919301243</v>
      </c>
      <c r="AJ62">
        <f t="shared" si="47"/>
        <v>1.2489858554218785</v>
      </c>
      <c r="AK62">
        <f t="shared" si="59"/>
        <v>1.4137802751831434</v>
      </c>
      <c r="AL62">
        <f t="shared" si="39"/>
        <v>-544.12995306240737</v>
      </c>
      <c r="AN62">
        <f t="shared" si="48"/>
        <v>0</v>
      </c>
      <c r="AO62">
        <f t="shared" si="49"/>
        <v>0</v>
      </c>
      <c r="AP62">
        <f t="shared" si="50"/>
        <v>-1.5064381342079772E-2</v>
      </c>
      <c r="AQ62">
        <f t="shared" si="51"/>
        <v>-1.7301698686765725</v>
      </c>
      <c r="AR62">
        <f t="shared" si="52"/>
        <v>-1.7452342500186524</v>
      </c>
      <c r="AS62">
        <f t="shared" si="53"/>
        <v>3.9864702220032099E-3</v>
      </c>
      <c r="AT62">
        <f t="shared" si="54"/>
        <v>4.5124553997205981E-3</v>
      </c>
      <c r="AU62">
        <f t="shared" si="55"/>
        <v>-1.7367353243969286</v>
      </c>
      <c r="AW62">
        <v>59</v>
      </c>
      <c r="AX62">
        <f>IF(Z62&gt;0, (R62*SUMPRODUCT(K62:$K$98, X62:$X$98)-K62*$AZ$3)/Z62, 0)</f>
        <v>50.182261863370748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3.0610310000000002E-2</v>
      </c>
      <c r="Q63" s="5">
        <f t="shared" si="60"/>
        <v>12.5</v>
      </c>
      <c r="R63">
        <f t="shared" si="40"/>
        <v>50000</v>
      </c>
      <c r="S63">
        <f t="shared" si="41"/>
        <v>48.906671863005414</v>
      </c>
      <c r="U63">
        <f t="shared" si="34"/>
        <v>3.0610310000000002E-2</v>
      </c>
      <c r="V63">
        <f t="shared" si="57"/>
        <v>0.01</v>
      </c>
      <c r="W63">
        <f t="shared" si="35"/>
        <v>0.37758113156022449</v>
      </c>
      <c r="X63">
        <f t="shared" si="36"/>
        <v>1.1557875487209256E-2</v>
      </c>
      <c r="Y63">
        <f t="shared" si="37"/>
        <v>3.7758113156022449E-3</v>
      </c>
      <c r="Z63">
        <f t="shared" si="38"/>
        <v>0.362247444757413</v>
      </c>
      <c r="AB63">
        <f t="shared" si="58"/>
        <v>18.947875218623025</v>
      </c>
      <c r="AC63">
        <f t="shared" si="27"/>
        <v>17.716316913962977</v>
      </c>
      <c r="AE63">
        <f t="shared" si="42"/>
        <v>0</v>
      </c>
      <c r="AF63">
        <f t="shared" si="43"/>
        <v>0</v>
      </c>
      <c r="AG63">
        <f t="shared" si="44"/>
        <v>-4.5280930594676621</v>
      </c>
      <c r="AH63">
        <f t="shared" si="45"/>
        <v>-577.89377436046277</v>
      </c>
      <c r="AI63">
        <f t="shared" si="46"/>
        <v>-582.42186741993044</v>
      </c>
      <c r="AJ63">
        <f t="shared" si="47"/>
        <v>1.231558304660048</v>
      </c>
      <c r="AK63">
        <f t="shared" si="59"/>
        <v>1.3263512653036118</v>
      </c>
      <c r="AL63">
        <f t="shared" si="39"/>
        <v>-579.86395784996671</v>
      </c>
      <c r="AN63">
        <f t="shared" si="48"/>
        <v>0</v>
      </c>
      <c r="AO63">
        <f t="shared" si="49"/>
        <v>0</v>
      </c>
      <c r="AP63">
        <f t="shared" si="50"/>
        <v>-1.2904117987339016E-2</v>
      </c>
      <c r="AQ63">
        <f t="shared" si="51"/>
        <v>-1.6468763672831355</v>
      </c>
      <c r="AR63">
        <f t="shared" si="52"/>
        <v>-1.6597804852704745</v>
      </c>
      <c r="AS63">
        <f t="shared" si="53"/>
        <v>3.5096835385023659E-3</v>
      </c>
      <c r="AT63">
        <f t="shared" si="54"/>
        <v>3.7798236465896181E-3</v>
      </c>
      <c r="AU63">
        <f t="shared" si="55"/>
        <v>-1.6524909780853823</v>
      </c>
      <c r="AW63">
        <v>60</v>
      </c>
      <c r="AX63">
        <f>IF(Z63&gt;0, (R63*SUMPRODUCT(K63:$K$98, X63:$X$98)-K63*$AZ$3)/Z63, 0)</f>
        <v>48.906671863005414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3.3721785999999997E-2</v>
      </c>
      <c r="Q64" s="5">
        <f t="shared" si="60"/>
        <v>12.5</v>
      </c>
      <c r="R64">
        <f t="shared" si="40"/>
        <v>50000</v>
      </c>
      <c r="S64">
        <f t="shared" si="41"/>
        <v>47.67374190032762</v>
      </c>
      <c r="U64">
        <f t="shared" si="34"/>
        <v>3.3721785999999997E-2</v>
      </c>
      <c r="V64">
        <f t="shared" si="57"/>
        <v>0.01</v>
      </c>
      <c r="W64">
        <f t="shared" si="35"/>
        <v>0.362247444757413</v>
      </c>
      <c r="X64">
        <f t="shared" si="36"/>
        <v>1.2215630811156302E-2</v>
      </c>
      <c r="Y64">
        <f t="shared" si="37"/>
        <v>3.6224744475741302E-3</v>
      </c>
      <c r="Z64">
        <f t="shared" si="38"/>
        <v>0.34640933949868258</v>
      </c>
      <c r="AB64">
        <f t="shared" si="58"/>
        <v>17.716316913962977</v>
      </c>
      <c r="AC64">
        <f t="shared" si="27"/>
        <v>16.514629443123159</v>
      </c>
      <c r="AE64">
        <f t="shared" si="42"/>
        <v>0</v>
      </c>
      <c r="AF64">
        <f t="shared" si="43"/>
        <v>0</v>
      </c>
      <c r="AG64">
        <f t="shared" si="44"/>
        <v>-4.3301167437335319</v>
      </c>
      <c r="AH64">
        <f t="shared" si="45"/>
        <v>-610.78154055781511</v>
      </c>
      <c r="AI64">
        <f t="shared" si="46"/>
        <v>-615.11165730154869</v>
      </c>
      <c r="AJ64">
        <f t="shared" si="47"/>
        <v>1.2016874708398184</v>
      </c>
      <c r="AK64">
        <f t="shared" si="59"/>
        <v>1.2401421839774085</v>
      </c>
      <c r="AL64">
        <f t="shared" si="39"/>
        <v>-612.66982764673151</v>
      </c>
      <c r="AN64">
        <f t="shared" si="48"/>
        <v>0</v>
      </c>
      <c r="AO64">
        <f t="shared" si="49"/>
        <v>0</v>
      </c>
      <c r="AP64">
        <f t="shared" si="50"/>
        <v>-1.101779187694449E-2</v>
      </c>
      <c r="AQ64">
        <f t="shared" si="51"/>
        <v>-1.554106804599275</v>
      </c>
      <c r="AR64">
        <f t="shared" si="52"/>
        <v>-1.5651245964762197</v>
      </c>
      <c r="AS64">
        <f t="shared" si="53"/>
        <v>3.0576409917828498E-3</v>
      </c>
      <c r="AT64">
        <f t="shared" si="54"/>
        <v>3.1554873204414757E-3</v>
      </c>
      <c r="AU64">
        <f t="shared" si="55"/>
        <v>-1.5589114681639955</v>
      </c>
      <c r="AW64">
        <v>61</v>
      </c>
      <c r="AX64">
        <f>IF(Z64&gt;0, (R64*SUMPRODUCT(K64:$K$98, X64:$X$98)-K64*$AZ$3)/Z64, 0)</f>
        <v>47.67374190032762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4.5614701000000001E-2</v>
      </c>
      <c r="Q65" s="5">
        <f t="shared" si="60"/>
        <v>12.5</v>
      </c>
      <c r="R65">
        <f t="shared" si="40"/>
        <v>50000</v>
      </c>
      <c r="S65">
        <f t="shared" si="41"/>
        <v>46.945742543260522</v>
      </c>
      <c r="U65">
        <f t="shared" si="34"/>
        <v>4.5614701000000001E-2</v>
      </c>
      <c r="V65">
        <f t="shared" si="57"/>
        <v>0.01</v>
      </c>
      <c r="W65">
        <f t="shared" si="35"/>
        <v>0.34640933949868258</v>
      </c>
      <c r="X65">
        <f t="shared" si="36"/>
        <v>1.5801358444839896E-2</v>
      </c>
      <c r="Y65">
        <f t="shared" si="37"/>
        <v>3.4640933949868259E-3</v>
      </c>
      <c r="Z65">
        <f t="shared" si="38"/>
        <v>0.32714388765885588</v>
      </c>
      <c r="AB65">
        <f t="shared" si="58"/>
        <v>16.514629443123159</v>
      </c>
      <c r="AC65">
        <f t="shared" si="27"/>
        <v>15.358012724633991</v>
      </c>
      <c r="AE65">
        <f t="shared" si="42"/>
        <v>0</v>
      </c>
      <c r="AF65">
        <f t="shared" si="43"/>
        <v>0</v>
      </c>
      <c r="AG65">
        <f t="shared" si="44"/>
        <v>-4.0892985957356984</v>
      </c>
      <c r="AH65">
        <f t="shared" si="45"/>
        <v>-790.06792224199478</v>
      </c>
      <c r="AI65">
        <f t="shared" si="46"/>
        <v>-794.15722083773051</v>
      </c>
      <c r="AJ65">
        <f t="shared" si="47"/>
        <v>1.1566167184891682</v>
      </c>
      <c r="AK65">
        <f t="shared" si="59"/>
        <v>1.1560240610186212</v>
      </c>
      <c r="AL65">
        <f t="shared" si="39"/>
        <v>-791.84458005822273</v>
      </c>
      <c r="AN65">
        <f t="shared" si="48"/>
        <v>0</v>
      </c>
      <c r="AO65">
        <f t="shared" si="49"/>
        <v>0</v>
      </c>
      <c r="AP65">
        <f t="shared" si="50"/>
        <v>-9.2902148893107099E-3</v>
      </c>
      <c r="AQ65">
        <f t="shared" si="51"/>
        <v>-1.7949045790966134</v>
      </c>
      <c r="AR65">
        <f t="shared" si="52"/>
        <v>-1.8041947939859242</v>
      </c>
      <c r="AS65">
        <f t="shared" si="53"/>
        <v>2.6276432517153008E-3</v>
      </c>
      <c r="AT65">
        <f t="shared" si="54"/>
        <v>2.6262968312648896E-3</v>
      </c>
      <c r="AU65">
        <f t="shared" si="55"/>
        <v>-1.7989408539029439</v>
      </c>
      <c r="AW65">
        <v>62</v>
      </c>
      <c r="AX65">
        <f>IF(Z65&gt;0, (R65*SUMPRODUCT(K65:$K$98, X65:$X$98)-K65*$AZ$3)/Z65, 0)</f>
        <v>46.945742543260522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5.8461241999999997E-2</v>
      </c>
      <c r="Q66" s="5">
        <f t="shared" si="60"/>
        <v>12.5</v>
      </c>
      <c r="R66">
        <f t="shared" si="40"/>
        <v>50000</v>
      </c>
      <c r="S66">
        <f t="shared" si="41"/>
        <v>45.670672331127015</v>
      </c>
      <c r="U66">
        <f t="shared" si="34"/>
        <v>5.8461241999999997E-2</v>
      </c>
      <c r="V66">
        <f t="shared" si="57"/>
        <v>0.01</v>
      </c>
      <c r="W66">
        <f t="shared" si="35"/>
        <v>0.32714388765885588</v>
      </c>
      <c r="X66">
        <f t="shared" si="36"/>
        <v>1.9125237985245187E-2</v>
      </c>
      <c r="Y66">
        <f t="shared" si="37"/>
        <v>3.2714388765885589E-3</v>
      </c>
      <c r="Z66">
        <f t="shared" si="38"/>
        <v>0.30474721079702216</v>
      </c>
      <c r="AB66">
        <f t="shared" si="58"/>
        <v>15.358012724633991</v>
      </c>
      <c r="AC66">
        <f t="shared" si="27"/>
        <v>13.918010008135692</v>
      </c>
      <c r="AE66">
        <f t="shared" si="42"/>
        <v>0</v>
      </c>
      <c r="AF66">
        <f t="shared" si="43"/>
        <v>0</v>
      </c>
      <c r="AG66">
        <f t="shared" si="44"/>
        <v>-3.8093401349627771</v>
      </c>
      <c r="AH66">
        <f t="shared" si="45"/>
        <v>-956.26189926225936</v>
      </c>
      <c r="AI66">
        <f t="shared" si="46"/>
        <v>-960.07123939722214</v>
      </c>
      <c r="AJ66">
        <f t="shared" si="47"/>
        <v>1.4400027164982987</v>
      </c>
      <c r="AK66">
        <f t="shared" si="59"/>
        <v>1.0750608907243795</v>
      </c>
      <c r="AL66">
        <f t="shared" si="39"/>
        <v>-957.55617578999954</v>
      </c>
      <c r="AN66">
        <f t="shared" si="48"/>
        <v>0</v>
      </c>
      <c r="AO66">
        <f t="shared" si="49"/>
        <v>0</v>
      </c>
      <c r="AP66">
        <f t="shared" si="50"/>
        <v>-7.7269600353050052E-3</v>
      </c>
      <c r="AQ66">
        <f t="shared" si="51"/>
        <v>-1.9397053602714163</v>
      </c>
      <c r="AR66">
        <f t="shared" si="52"/>
        <v>-1.9474323203067212</v>
      </c>
      <c r="AS66">
        <f t="shared" si="53"/>
        <v>2.9209372350315795E-3</v>
      </c>
      <c r="AT66">
        <f t="shared" si="54"/>
        <v>2.1806801818257306E-3</v>
      </c>
      <c r="AU66">
        <f t="shared" si="55"/>
        <v>-1.942330702889864</v>
      </c>
      <c r="AW66">
        <v>63</v>
      </c>
      <c r="AX66">
        <f>IF(Z66&gt;0, (R66*SUMPRODUCT(K66:$K$98, X66:$X$98)-K66*$AZ$3)/Z66, 0)</f>
        <v>45.670672331127015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7.2616817E-2</v>
      </c>
      <c r="Q67" s="5">
        <f t="shared" si="60"/>
        <v>12.5</v>
      </c>
      <c r="R67">
        <f t="shared" ref="R67:R98" si="61">$C$6</f>
        <v>50000</v>
      </c>
      <c r="S67">
        <f t="shared" ref="S67:S98" si="62">AX67</f>
        <v>43.97890615991507</v>
      </c>
      <c r="U67">
        <f t="shared" si="34"/>
        <v>7.2616817E-2</v>
      </c>
      <c r="V67">
        <f t="shared" si="57"/>
        <v>0.01</v>
      </c>
      <c r="W67">
        <f t="shared" si="35"/>
        <v>0.30474721079702216</v>
      </c>
      <c r="X67">
        <f t="shared" si="36"/>
        <v>2.2129772437707782E-2</v>
      </c>
      <c r="Y67">
        <f t="shared" si="37"/>
        <v>3.0474721079702216E-3</v>
      </c>
      <c r="Z67">
        <f t="shared" si="38"/>
        <v>0.27956996625134412</v>
      </c>
      <c r="AB67">
        <f t="shared" si="58"/>
        <v>13.918010008135692</v>
      </c>
      <c r="AC67">
        <f t="shared" si="27"/>
        <v>12.295181310898485</v>
      </c>
      <c r="AE67">
        <f t="shared" ref="AE67:AE98" si="63">$Z67*O67</f>
        <v>0</v>
      </c>
      <c r="AF67">
        <f t="shared" ref="AF67:AF98" si="64">-$Z67*P67</f>
        <v>0</v>
      </c>
      <c r="AG67">
        <f t="shared" ref="AG67:AG98" si="65">-$Z67*Q67</f>
        <v>-3.4946245781418015</v>
      </c>
      <c r="AH67">
        <f t="shared" ref="AH67:AH98" si="66">-X67*R67</f>
        <v>-1106.4886218853892</v>
      </c>
      <c r="AI67">
        <f t="shared" ref="AI67:AI98" si="67">SUM(AE67:AH67)</f>
        <v>-1109.983246463531</v>
      </c>
      <c r="AJ67">
        <f t="shared" ref="AJ67:AJ98" si="68">AB67-AC67</f>
        <v>1.6228286972372068</v>
      </c>
      <c r="AK67">
        <f t="shared" si="59"/>
        <v>0.97426070056949854</v>
      </c>
      <c r="AL67">
        <f t="shared" si="39"/>
        <v>-1107.3861570657243</v>
      </c>
      <c r="AN67">
        <f t="shared" ref="AN67:AN98" si="69">AE67*$K67</f>
        <v>0</v>
      </c>
      <c r="AO67">
        <f t="shared" ref="AO67:AO98" si="70">AF67*$K67</f>
        <v>0</v>
      </c>
      <c r="AP67">
        <f t="shared" ref="AP67:AP98" si="71">AG67*$K67</f>
        <v>-6.3290921358052643E-3</v>
      </c>
      <c r="AQ67">
        <f t="shared" ref="AQ67:AQ98" si="72">AH67*$K67</f>
        <v>-2.003954438750204</v>
      </c>
      <c r="AR67">
        <f t="shared" ref="AR67:AR98" si="73">AI67*$K67</f>
        <v>-2.0102835308860092</v>
      </c>
      <c r="AS67">
        <f t="shared" ref="AS67:AS98" si="74">AJ67*$K67</f>
        <v>2.9390946339948563E-3</v>
      </c>
      <c r="AT67">
        <f t="shared" ref="AT67:AT98" si="75">AK67*$K67</f>
        <v>1.7644772994406426E-3</v>
      </c>
      <c r="AU67">
        <f t="shared" ref="AU67:AU98" si="76">AL67*$K67</f>
        <v>-2.0055799589525738</v>
      </c>
      <c r="AW67">
        <v>64</v>
      </c>
      <c r="AX67">
        <f>IF(Z67&gt;0, (R67*SUMPRODUCT(K67:$K$98, X67:$X$98)-K67*$AZ$3)/Z67, 0)</f>
        <v>43.97890615991507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77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8.8271367000000003E-2</v>
      </c>
      <c r="Q68" s="5">
        <f t="shared" si="60"/>
        <v>12.5</v>
      </c>
      <c r="R68">
        <f t="shared" si="61"/>
        <v>50000</v>
      </c>
      <c r="S68">
        <f t="shared" si="62"/>
        <v>41.944902936740057</v>
      </c>
      <c r="U68">
        <f t="shared" si="34"/>
        <v>8.8271367000000003E-2</v>
      </c>
      <c r="V68">
        <f t="shared" ref="V68:V98" si="78">$C$10</f>
        <v>0.01</v>
      </c>
      <c r="W68">
        <f t="shared" si="35"/>
        <v>0.27956996625134412</v>
      </c>
      <c r="X68">
        <f t="shared" si="36"/>
        <v>2.4678023093150012E-2</v>
      </c>
      <c r="Y68">
        <f t="shared" si="37"/>
        <v>2.7956996625134413E-3</v>
      </c>
      <c r="Z68">
        <f t="shared" si="38"/>
        <v>0.25209624349568066</v>
      </c>
      <c r="AB68">
        <f t="shared" ref="AB68:AB98" si="79">AC67</f>
        <v>12.295181310898485</v>
      </c>
      <c r="AC68">
        <f t="shared" ref="AC68:AC98" si="80">S68*Z68</f>
        <v>10.574152464143113</v>
      </c>
      <c r="AE68">
        <f t="shared" si="63"/>
        <v>0</v>
      </c>
      <c r="AF68">
        <f t="shared" si="64"/>
        <v>0</v>
      </c>
      <c r="AG68">
        <f t="shared" si="65"/>
        <v>-3.1512030436960083</v>
      </c>
      <c r="AH68">
        <f t="shared" si="66"/>
        <v>-1233.9011546575007</v>
      </c>
      <c r="AI68">
        <f t="shared" si="67"/>
        <v>-1237.0523577011968</v>
      </c>
      <c r="AJ68">
        <f t="shared" si="68"/>
        <v>1.721028846755372</v>
      </c>
      <c r="AK68">
        <f t="shared" ref="AK68:AK98" si="81">G68*SUM(AB68:AB68, AE68:AF68)</f>
        <v>0.86066269176289401</v>
      </c>
      <c r="AL68">
        <f t="shared" si="39"/>
        <v>-1234.4706661626785</v>
      </c>
      <c r="AN68">
        <f t="shared" si="69"/>
        <v>0</v>
      </c>
      <c r="AO68">
        <f t="shared" si="70"/>
        <v>0</v>
      </c>
      <c r="AP68">
        <f t="shared" si="71"/>
        <v>-5.0956460712060095E-3</v>
      </c>
      <c r="AQ68">
        <f t="shared" si="72"/>
        <v>-1.9952771953445727</v>
      </c>
      <c r="AR68">
        <f t="shared" si="73"/>
        <v>-2.0003728414157789</v>
      </c>
      <c r="AS68">
        <f t="shared" si="74"/>
        <v>2.7829859770366564E-3</v>
      </c>
      <c r="AT68">
        <f t="shared" si="75"/>
        <v>1.3917327455901806E-3</v>
      </c>
      <c r="AU68">
        <f t="shared" si="76"/>
        <v>-1.996198122693152</v>
      </c>
      <c r="AW68">
        <v>65</v>
      </c>
      <c r="AX68">
        <f>IF(Z68&gt;0, (R68*SUMPRODUCT(K68:$K$98, X68:$X$98)-K68*$AZ$3)/Z68, 0)</f>
        <v>41.944902936740057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7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0.103819197</v>
      </c>
      <c r="Q69" s="5">
        <f t="shared" ref="Q69:Q98" si="82">$C$8</f>
        <v>12.5</v>
      </c>
      <c r="R69">
        <f t="shared" si="61"/>
        <v>50000</v>
      </c>
      <c r="S69">
        <f t="shared" si="62"/>
        <v>39.531668219257696</v>
      </c>
      <c r="U69">
        <f t="shared" si="34"/>
        <v>0.103819197</v>
      </c>
      <c r="V69">
        <f t="shared" si="78"/>
        <v>0.01</v>
      </c>
      <c r="W69">
        <f t="shared" si="35"/>
        <v>0.25209624349568066</v>
      </c>
      <c r="X69">
        <f t="shared" si="36"/>
        <v>2.6172429566438039E-2</v>
      </c>
      <c r="Y69">
        <f t="shared" si="37"/>
        <v>2.5209624349568065E-3</v>
      </c>
      <c r="Z69">
        <f t="shared" si="38"/>
        <v>0.22340285149428582</v>
      </c>
      <c r="AB69">
        <f t="shared" si="79"/>
        <v>10.574152464143113</v>
      </c>
      <c r="AC69">
        <f t="shared" si="80"/>
        <v>8.8314874045082057</v>
      </c>
      <c r="AE69">
        <f t="shared" si="63"/>
        <v>0</v>
      </c>
      <c r="AF69">
        <f t="shared" si="64"/>
        <v>0</v>
      </c>
      <c r="AG69">
        <f t="shared" si="65"/>
        <v>-2.7925356436785727</v>
      </c>
      <c r="AH69">
        <f t="shared" si="66"/>
        <v>-1308.621478321902</v>
      </c>
      <c r="AI69">
        <f t="shared" si="67"/>
        <v>-1311.4140139655806</v>
      </c>
      <c r="AJ69">
        <f t="shared" si="68"/>
        <v>1.7426650596349074</v>
      </c>
      <c r="AK69">
        <f t="shared" si="81"/>
        <v>0.74019067249001802</v>
      </c>
      <c r="AL69">
        <f t="shared" si="39"/>
        <v>-1308.9311582334558</v>
      </c>
      <c r="AN69">
        <f t="shared" si="69"/>
        <v>0</v>
      </c>
      <c r="AO69">
        <f t="shared" si="70"/>
        <v>0</v>
      </c>
      <c r="AP69">
        <f t="shared" si="71"/>
        <v>-4.0318426135581573E-3</v>
      </c>
      <c r="AQ69">
        <f t="shared" si="72"/>
        <v>-1.8893781546743313</v>
      </c>
      <c r="AR69">
        <f t="shared" si="73"/>
        <v>-1.8934099972878893</v>
      </c>
      <c r="AS69">
        <f t="shared" si="74"/>
        <v>2.5160471145641047E-3</v>
      </c>
      <c r="AT69">
        <f t="shared" si="75"/>
        <v>1.0686818992835846E-3</v>
      </c>
      <c r="AU69">
        <f t="shared" si="76"/>
        <v>-1.889825268274042</v>
      </c>
      <c r="AW69">
        <v>66</v>
      </c>
      <c r="AX69">
        <f>IF(Z69&gt;0, (R69*SUMPRODUCT(K69:$K$98, X69:$X$98)-K69*$AZ$3)/Z69, 0)</f>
        <v>39.531668219257696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7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88" si="83">K69*J70</f>
        <v>1.2891006367421552E-3</v>
      </c>
      <c r="L70" s="2">
        <v>67</v>
      </c>
      <c r="M70" s="8">
        <v>0.120610461</v>
      </c>
      <c r="Q70" s="5">
        <f t="shared" si="82"/>
        <v>12.5</v>
      </c>
      <c r="R70">
        <f t="shared" si="61"/>
        <v>50000</v>
      </c>
      <c r="S70">
        <f t="shared" si="62"/>
        <v>36.904049101594772</v>
      </c>
      <c r="U70">
        <f t="shared" ref="U70:U89" si="84">M70</f>
        <v>0.120610461</v>
      </c>
      <c r="V70">
        <f t="shared" si="78"/>
        <v>0.01</v>
      </c>
      <c r="W70">
        <f t="shared" ref="W70:W98" si="85">Z69</f>
        <v>0.22340285149428582</v>
      </c>
      <c r="X70">
        <f t="shared" ref="X70:X98" si="86">U70*W70</f>
        <v>2.694472090744035E-2</v>
      </c>
      <c r="Y70">
        <f t="shared" ref="Y70:Y98" si="87">V70*W70</f>
        <v>2.2340285149428582E-3</v>
      </c>
      <c r="Z70">
        <f t="shared" ref="Z70:Z98" si="88">MAX(0, W70-X70-Y70)</f>
        <v>0.1942241020719026</v>
      </c>
      <c r="AB70">
        <f t="shared" si="79"/>
        <v>8.8314874045082057</v>
      </c>
      <c r="AC70">
        <f t="shared" si="80"/>
        <v>7.167655799574649</v>
      </c>
      <c r="AE70">
        <f t="shared" si="63"/>
        <v>0</v>
      </c>
      <c r="AF70">
        <f t="shared" si="64"/>
        <v>0</v>
      </c>
      <c r="AG70">
        <f t="shared" si="65"/>
        <v>-2.4278012758987826</v>
      </c>
      <c r="AH70">
        <f t="shared" si="66"/>
        <v>-1347.2360453720175</v>
      </c>
      <c r="AI70">
        <f t="shared" si="67"/>
        <v>-1349.6638466479162</v>
      </c>
      <c r="AJ70">
        <f t="shared" si="68"/>
        <v>1.6638316049335566</v>
      </c>
      <c r="AK70">
        <f t="shared" si="81"/>
        <v>0.61820411831557442</v>
      </c>
      <c r="AL70">
        <f t="shared" ref="AL70:AL98" si="89">SUM(AI70:AK70)</f>
        <v>-1347.381810924667</v>
      </c>
      <c r="AN70">
        <f t="shared" si="69"/>
        <v>0</v>
      </c>
      <c r="AO70">
        <f t="shared" si="70"/>
        <v>0</v>
      </c>
      <c r="AP70">
        <f t="shared" si="71"/>
        <v>-3.1296801706445373E-3</v>
      </c>
      <c r="AQ70">
        <f t="shared" si="72"/>
        <v>-1.7367228439310509</v>
      </c>
      <c r="AR70">
        <f t="shared" si="73"/>
        <v>-1.7398525241016953</v>
      </c>
      <c r="AS70">
        <f t="shared" si="74"/>
        <v>2.1448463813515698E-3</v>
      </c>
      <c r="AT70">
        <f t="shared" si="75"/>
        <v>7.9692732255722963E-4</v>
      </c>
      <c r="AU70">
        <f t="shared" si="76"/>
        <v>-1.7369107503977863</v>
      </c>
      <c r="AW70">
        <v>67</v>
      </c>
      <c r="AX70">
        <f>IF(Z70&gt;0, (R70*SUMPRODUCT(K70:$K$98, X70:$X$98)-K70*$AZ$3)/Z70, 0)</f>
        <v>36.904049101594772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7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3"/>
        <v>1.1509827113769242E-3</v>
      </c>
      <c r="L71" s="2">
        <v>68</v>
      </c>
      <c r="M71" s="8">
        <v>0.138204574</v>
      </c>
      <c r="Q71" s="5">
        <f t="shared" si="82"/>
        <v>12.5</v>
      </c>
      <c r="R71">
        <f t="shared" si="61"/>
        <v>50000</v>
      </c>
      <c r="S71">
        <f t="shared" si="62"/>
        <v>34.044614236398694</v>
      </c>
      <c r="U71">
        <f t="shared" si="84"/>
        <v>0.138204574</v>
      </c>
      <c r="V71">
        <f t="shared" si="78"/>
        <v>0.01</v>
      </c>
      <c r="W71">
        <f t="shared" si="85"/>
        <v>0.1942241020719026</v>
      </c>
      <c r="X71">
        <f t="shared" si="86"/>
        <v>2.6842659287379816E-2</v>
      </c>
      <c r="Y71">
        <f t="shared" si="87"/>
        <v>1.942241020719026E-3</v>
      </c>
      <c r="Z71">
        <f t="shared" si="88"/>
        <v>0.16543920176380378</v>
      </c>
      <c r="AB71">
        <f t="shared" si="79"/>
        <v>7.167655799574649</v>
      </c>
      <c r="AC71">
        <f t="shared" si="80"/>
        <v>5.6323138036264302</v>
      </c>
      <c r="AE71">
        <f t="shared" si="63"/>
        <v>0</v>
      </c>
      <c r="AF71">
        <f t="shared" si="64"/>
        <v>0</v>
      </c>
      <c r="AG71">
        <f t="shared" si="65"/>
        <v>-2.0679900220475473</v>
      </c>
      <c r="AH71">
        <f t="shared" si="66"/>
        <v>-1342.1329643689908</v>
      </c>
      <c r="AI71">
        <f t="shared" si="67"/>
        <v>-1344.2009543910383</v>
      </c>
      <c r="AJ71">
        <f t="shared" si="68"/>
        <v>1.5353419959482189</v>
      </c>
      <c r="AK71">
        <f t="shared" si="81"/>
        <v>0.50173590597022544</v>
      </c>
      <c r="AL71">
        <f t="shared" si="89"/>
        <v>-1342.1638764891197</v>
      </c>
      <c r="AN71">
        <f t="shared" si="69"/>
        <v>0</v>
      </c>
      <c r="AO71">
        <f t="shared" si="70"/>
        <v>0</v>
      </c>
      <c r="AP71">
        <f t="shared" si="71"/>
        <v>-2.3802207626767114E-3</v>
      </c>
      <c r="AQ71">
        <f t="shared" si="72"/>
        <v>-1.5447718383577698</v>
      </c>
      <c r="AR71">
        <f t="shared" si="73"/>
        <v>-1.5471520591204464</v>
      </c>
      <c r="AS71">
        <f t="shared" si="74"/>
        <v>1.7671520933873394E-3</v>
      </c>
      <c r="AT71">
        <f t="shared" si="75"/>
        <v>5.7748935344876758E-4</v>
      </c>
      <c r="AU71">
        <f t="shared" si="76"/>
        <v>-1.5448074176736102</v>
      </c>
      <c r="AW71">
        <v>68</v>
      </c>
      <c r="AX71">
        <f>IF(Z71&gt;0, (R71*SUMPRODUCT(K71:$K$98, X71:$X$98)-K71*$AZ$3)/Z71, 0)</f>
        <v>34.044614236398694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7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3"/>
        <v>1.027663135157968E-3</v>
      </c>
      <c r="L72" s="2">
        <v>69</v>
      </c>
      <c r="M72" s="8">
        <v>0.156383199</v>
      </c>
      <c r="Q72" s="5">
        <f t="shared" si="82"/>
        <v>12.5</v>
      </c>
      <c r="R72">
        <f t="shared" si="61"/>
        <v>50000</v>
      </c>
      <c r="S72">
        <f t="shared" si="62"/>
        <v>30.942329191487975</v>
      </c>
      <c r="U72">
        <f t="shared" si="84"/>
        <v>0.156383199</v>
      </c>
      <c r="V72">
        <f t="shared" si="78"/>
        <v>0.01</v>
      </c>
      <c r="W72">
        <f t="shared" si="85"/>
        <v>0.16543920176380378</v>
      </c>
      <c r="X72">
        <f t="shared" si="86"/>
        <v>2.5871911611830077E-2</v>
      </c>
      <c r="Y72">
        <f t="shared" si="87"/>
        <v>1.6543920176380379E-3</v>
      </c>
      <c r="Z72">
        <f t="shared" si="88"/>
        <v>0.13791289813433566</v>
      </c>
      <c r="AB72">
        <f t="shared" si="79"/>
        <v>5.6323138036264302</v>
      </c>
      <c r="AC72">
        <f t="shared" si="80"/>
        <v>4.2673462938247617</v>
      </c>
      <c r="AE72">
        <f t="shared" si="63"/>
        <v>0</v>
      </c>
      <c r="AF72">
        <f t="shared" si="64"/>
        <v>0</v>
      </c>
      <c r="AG72">
        <f t="shared" si="65"/>
        <v>-1.7239112266791958</v>
      </c>
      <c r="AH72">
        <f t="shared" si="66"/>
        <v>-1293.5955805915039</v>
      </c>
      <c r="AI72">
        <f t="shared" si="67"/>
        <v>-1295.319491818183</v>
      </c>
      <c r="AJ72">
        <f t="shared" si="68"/>
        <v>1.3649675098016685</v>
      </c>
      <c r="AK72">
        <f t="shared" si="81"/>
        <v>0.39426196625385013</v>
      </c>
      <c r="AL72">
        <f t="shared" si="89"/>
        <v>-1293.5602623421273</v>
      </c>
      <c r="AN72">
        <f t="shared" si="69"/>
        <v>0</v>
      </c>
      <c r="AO72">
        <f t="shared" si="70"/>
        <v>0</v>
      </c>
      <c r="AP72">
        <f t="shared" si="71"/>
        <v>-1.7716000159431608E-3</v>
      </c>
      <c r="AQ72">
        <f t="shared" si="72"/>
        <v>-1.3293804899771569</v>
      </c>
      <c r="AR72">
        <f t="shared" si="73"/>
        <v>-1.3311520899930998</v>
      </c>
      <c r="AS72">
        <f t="shared" si="74"/>
        <v>1.402726790511547E-3</v>
      </c>
      <c r="AT72">
        <f t="shared" si="75"/>
        <v>4.0516848831397662E-4</v>
      </c>
      <c r="AU72">
        <f t="shared" si="76"/>
        <v>-1.3293441947142741</v>
      </c>
      <c r="AW72">
        <v>69</v>
      </c>
      <c r="AX72">
        <f>IF(Z72&gt;0, (R72*SUMPRODUCT(K72:$K$98, X72:$X$98)-K72*$AZ$3)/Z72, 0)</f>
        <v>30.942329191487975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7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3"/>
        <v>9.1755637067675712E-4</v>
      </c>
      <c r="L73" s="2">
        <v>70</v>
      </c>
      <c r="M73" s="8">
        <v>0.17588848000000001</v>
      </c>
      <c r="Q73" s="5">
        <f t="shared" si="82"/>
        <v>12.5</v>
      </c>
      <c r="R73">
        <f t="shared" si="61"/>
        <v>50000</v>
      </c>
      <c r="S73">
        <f t="shared" si="62"/>
        <v>27.597101431993124</v>
      </c>
      <c r="U73">
        <f t="shared" si="84"/>
        <v>0.17588848000000001</v>
      </c>
      <c r="V73">
        <f t="shared" si="78"/>
        <v>0.01</v>
      </c>
      <c r="W73">
        <f t="shared" si="85"/>
        <v>0.13791289813433566</v>
      </c>
      <c r="X73">
        <f t="shared" si="86"/>
        <v>2.4257290025243138E-2</v>
      </c>
      <c r="Y73">
        <f t="shared" si="87"/>
        <v>1.3791289813433567E-3</v>
      </c>
      <c r="Z73">
        <f t="shared" si="88"/>
        <v>0.11227647912774916</v>
      </c>
      <c r="AB73">
        <f t="shared" si="79"/>
        <v>4.2673462938247617</v>
      </c>
      <c r="AC73">
        <f t="shared" si="80"/>
        <v>3.0985053829155524</v>
      </c>
      <c r="AE73">
        <f t="shared" si="63"/>
        <v>0</v>
      </c>
      <c r="AF73">
        <f t="shared" si="64"/>
        <v>0</v>
      </c>
      <c r="AG73">
        <f t="shared" si="65"/>
        <v>-1.4034559890968645</v>
      </c>
      <c r="AH73">
        <f t="shared" si="66"/>
        <v>-1212.8645012621569</v>
      </c>
      <c r="AI73">
        <f t="shared" si="67"/>
        <v>-1214.2679572512536</v>
      </c>
      <c r="AJ73">
        <f t="shared" si="68"/>
        <v>1.1688409109092093</v>
      </c>
      <c r="AK73">
        <f t="shared" si="81"/>
        <v>0.29871424056773332</v>
      </c>
      <c r="AL73">
        <f t="shared" si="89"/>
        <v>-1212.8004020997766</v>
      </c>
      <c r="AN73">
        <f t="shared" si="69"/>
        <v>0</v>
      </c>
      <c r="AO73">
        <f t="shared" si="70"/>
        <v>0</v>
      </c>
      <c r="AP73">
        <f t="shared" si="71"/>
        <v>-1.2877499837602774E-3</v>
      </c>
      <c r="AQ73">
        <f t="shared" si="72"/>
        <v>-1.1128715499007797</v>
      </c>
      <c r="AR73">
        <f t="shared" si="73"/>
        <v>-1.11415929988454</v>
      </c>
      <c r="AS73">
        <f t="shared" si="74"/>
        <v>1.0724774241123688E-3</v>
      </c>
      <c r="AT73">
        <f t="shared" si="75"/>
        <v>2.7408715444479312E-4</v>
      </c>
      <c r="AU73">
        <f t="shared" si="76"/>
        <v>-1.1128127353059827</v>
      </c>
      <c r="AW73">
        <v>70</v>
      </c>
      <c r="AX73">
        <f>IF(Z73&gt;0, (R73*SUMPRODUCT(K73:$K$98, X73:$X$98)-K73*$AZ$3)/Z73, 0)</f>
        <v>27.597101431993124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7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3"/>
        <v>8.1924675953281884E-4</v>
      </c>
      <c r="L74" s="2">
        <v>71</v>
      </c>
      <c r="M74" s="8">
        <v>0.195947922</v>
      </c>
      <c r="Q74" s="5">
        <f t="shared" si="82"/>
        <v>12.5</v>
      </c>
      <c r="R74">
        <f t="shared" si="61"/>
        <v>50000</v>
      </c>
      <c r="S74">
        <f t="shared" si="62"/>
        <v>23.879890413548715</v>
      </c>
      <c r="U74">
        <f t="shared" si="84"/>
        <v>0.195947922</v>
      </c>
      <c r="V74">
        <f t="shared" si="78"/>
        <v>0.01</v>
      </c>
      <c r="W74">
        <f t="shared" si="85"/>
        <v>0.11227647912774916</v>
      </c>
      <c r="X74">
        <f t="shared" si="86"/>
        <v>2.2000342774558819E-2</v>
      </c>
      <c r="Y74">
        <f t="shared" si="87"/>
        <v>1.1227647912774915E-3</v>
      </c>
      <c r="Z74">
        <f t="shared" si="88"/>
        <v>8.9153371561912859E-2</v>
      </c>
      <c r="AB74">
        <f t="shared" si="79"/>
        <v>3.0985053829155524</v>
      </c>
      <c r="AC74">
        <f t="shared" si="80"/>
        <v>2.1289727428968694</v>
      </c>
      <c r="AE74">
        <f t="shared" si="63"/>
        <v>0</v>
      </c>
      <c r="AF74">
        <f t="shared" si="64"/>
        <v>0</v>
      </c>
      <c r="AG74">
        <f t="shared" si="65"/>
        <v>-1.1144171445239108</v>
      </c>
      <c r="AH74">
        <f t="shared" si="66"/>
        <v>-1100.0171387279408</v>
      </c>
      <c r="AI74">
        <f t="shared" si="67"/>
        <v>-1101.1315558724648</v>
      </c>
      <c r="AJ74">
        <f t="shared" si="68"/>
        <v>0.969532640018683</v>
      </c>
      <c r="AK74">
        <f t="shared" si="81"/>
        <v>0.21689537680408869</v>
      </c>
      <c r="AL74">
        <f t="shared" si="89"/>
        <v>-1099.9451278556419</v>
      </c>
      <c r="AN74">
        <f t="shared" si="69"/>
        <v>0</v>
      </c>
      <c r="AO74">
        <f t="shared" si="70"/>
        <v>0</v>
      </c>
      <c r="AP74">
        <f t="shared" si="71"/>
        <v>-9.1298263441903099E-4</v>
      </c>
      <c r="AQ74">
        <f t="shared" si="72"/>
        <v>-0.90118547633342883</v>
      </c>
      <c r="AR74">
        <f t="shared" si="73"/>
        <v>-0.90209845896784779</v>
      </c>
      <c r="AS74">
        <f t="shared" si="74"/>
        <v>7.9428647359660503E-4</v>
      </c>
      <c r="AT74">
        <f t="shared" si="75"/>
        <v>1.7769083460439939E-4</v>
      </c>
      <c r="AU74">
        <f t="shared" si="76"/>
        <v>-0.90112648165964671</v>
      </c>
      <c r="AW74">
        <v>71</v>
      </c>
      <c r="AX74">
        <f>IF(Z74&gt;0, (R74*SUMPRODUCT(K74:$K$98, X74:$X$98)-K74*$AZ$3)/Z74, 0)</f>
        <v>23.879890413548715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7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3"/>
        <v>7.3147032101144531E-4</v>
      </c>
      <c r="L75" s="2">
        <v>72</v>
      </c>
      <c r="M75" s="8">
        <v>0.21719401199999999</v>
      </c>
      <c r="Q75" s="5">
        <f t="shared" si="82"/>
        <v>12.5</v>
      </c>
      <c r="R75">
        <f t="shared" si="61"/>
        <v>50000</v>
      </c>
      <c r="S75">
        <f t="shared" si="62"/>
        <v>19.67783290952352</v>
      </c>
      <c r="U75">
        <f t="shared" si="84"/>
        <v>0.21719401199999999</v>
      </c>
      <c r="V75">
        <f t="shared" si="78"/>
        <v>0.01</v>
      </c>
      <c r="W75">
        <f t="shared" si="85"/>
        <v>8.9153371561912859E-2</v>
      </c>
      <c r="X75">
        <f t="shared" si="86"/>
        <v>1.9363578452858559E-2</v>
      </c>
      <c r="Y75">
        <f t="shared" si="87"/>
        <v>8.9153371561912864E-4</v>
      </c>
      <c r="Z75">
        <f t="shared" si="88"/>
        <v>6.8898259393435163E-2</v>
      </c>
      <c r="AB75">
        <f t="shared" si="79"/>
        <v>2.1289727428968694</v>
      </c>
      <c r="AC75">
        <f t="shared" si="80"/>
        <v>1.3557684361010265</v>
      </c>
      <c r="AE75">
        <f t="shared" si="63"/>
        <v>0</v>
      </c>
      <c r="AF75">
        <f t="shared" si="64"/>
        <v>0</v>
      </c>
      <c r="AG75">
        <f t="shared" si="65"/>
        <v>-0.86122824241793949</v>
      </c>
      <c r="AH75">
        <f t="shared" si="66"/>
        <v>-968.178922642928</v>
      </c>
      <c r="AI75">
        <f t="shared" si="67"/>
        <v>-969.04015088534595</v>
      </c>
      <c r="AJ75">
        <f t="shared" si="68"/>
        <v>0.77320430679584295</v>
      </c>
      <c r="AK75">
        <f t="shared" si="81"/>
        <v>0.14902809200278089</v>
      </c>
      <c r="AL75">
        <f t="shared" si="89"/>
        <v>-968.1179184865473</v>
      </c>
      <c r="AN75">
        <f t="shared" si="69"/>
        <v>0</v>
      </c>
      <c r="AO75">
        <f t="shared" si="70"/>
        <v>0</v>
      </c>
      <c r="AP75">
        <f t="shared" si="71"/>
        <v>-6.2996289894557301E-4</v>
      </c>
      <c r="AQ75">
        <f t="shared" si="72"/>
        <v>-0.70819414734213781</v>
      </c>
      <c r="AR75">
        <f t="shared" si="73"/>
        <v>-0.70882411024108338</v>
      </c>
      <c r="AS75">
        <f t="shared" si="74"/>
        <v>5.6557600249938723E-4</v>
      </c>
      <c r="AT75">
        <f t="shared" si="75"/>
        <v>1.0900962629699734E-4</v>
      </c>
      <c r="AU75">
        <f t="shared" si="76"/>
        <v>-0.70814952461228697</v>
      </c>
      <c r="AW75">
        <v>72</v>
      </c>
      <c r="AX75">
        <f>IF(Z75&gt;0, (R75*SUMPRODUCT(K75:$K$98, X75:$X$98)-K75*$AZ$3)/Z75, 0)</f>
        <v>19.67783290952352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7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3"/>
        <v>6.5309850090307614E-4</v>
      </c>
      <c r="L76" s="2">
        <v>73</v>
      </c>
      <c r="M76" s="8">
        <v>0.239685495</v>
      </c>
      <c r="Q76" s="5">
        <f t="shared" si="82"/>
        <v>12.5</v>
      </c>
      <c r="R76">
        <f t="shared" si="61"/>
        <v>50000</v>
      </c>
      <c r="S76">
        <f t="shared" si="62"/>
        <v>14.737166742645735</v>
      </c>
      <c r="U76">
        <f t="shared" si="84"/>
        <v>0.239685495</v>
      </c>
      <c r="V76">
        <f t="shared" si="78"/>
        <v>0.01</v>
      </c>
      <c r="W76">
        <f t="shared" si="85"/>
        <v>6.8898259393435163E-2</v>
      </c>
      <c r="X76">
        <f t="shared" si="86"/>
        <v>1.6513913407353906E-2</v>
      </c>
      <c r="Y76">
        <f t="shared" si="87"/>
        <v>6.8898259393435166E-4</v>
      </c>
      <c r="Z76">
        <f t="shared" si="88"/>
        <v>5.1695363392146906E-2</v>
      </c>
      <c r="AB76">
        <f t="shared" si="79"/>
        <v>1.3557684361010265</v>
      </c>
      <c r="AC76">
        <f t="shared" si="80"/>
        <v>0.76184319013173318</v>
      </c>
      <c r="AE76">
        <f t="shared" si="63"/>
        <v>0</v>
      </c>
      <c r="AF76">
        <f t="shared" si="64"/>
        <v>0</v>
      </c>
      <c r="AG76">
        <f t="shared" si="65"/>
        <v>-0.64619204240183636</v>
      </c>
      <c r="AH76">
        <f t="shared" si="66"/>
        <v>-825.69567036769524</v>
      </c>
      <c r="AI76">
        <f t="shared" si="67"/>
        <v>-826.34186241009706</v>
      </c>
      <c r="AJ76">
        <f t="shared" si="68"/>
        <v>0.5939252459692933</v>
      </c>
      <c r="AK76">
        <f t="shared" si="81"/>
        <v>9.490379052707186E-2</v>
      </c>
      <c r="AL76">
        <f t="shared" si="89"/>
        <v>-825.65303337360069</v>
      </c>
      <c r="AN76">
        <f t="shared" si="69"/>
        <v>0</v>
      </c>
      <c r="AO76">
        <f t="shared" si="70"/>
        <v>0</v>
      </c>
      <c r="AP76">
        <f t="shared" si="71"/>
        <v>-4.2202705418813635E-4</v>
      </c>
      <c r="AQ76">
        <f t="shared" si="72"/>
        <v>-0.53926060451930224</v>
      </c>
      <c r="AR76">
        <f t="shared" si="73"/>
        <v>-0.53968263157349039</v>
      </c>
      <c r="AS76">
        <f t="shared" si="74"/>
        <v>3.8789168779103622E-4</v>
      </c>
      <c r="AT76">
        <f t="shared" si="75"/>
        <v>6.1981523323250188E-5</v>
      </c>
      <c r="AU76">
        <f t="shared" si="76"/>
        <v>-0.53923275836237605</v>
      </c>
      <c r="AW76">
        <v>73</v>
      </c>
      <c r="AX76">
        <f>IF(Z76&gt;0, (R76*SUMPRODUCT(K76:$K$98, X76:$X$98)-K76*$AZ$3)/Z76, 0)</f>
        <v>14.737166742645735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7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3"/>
        <v>5.8312366152060366E-4</v>
      </c>
      <c r="L77" s="2">
        <v>74</v>
      </c>
      <c r="M77" s="8">
        <v>0.26259210900000002</v>
      </c>
      <c r="Q77" s="5">
        <f t="shared" si="82"/>
        <v>12.5</v>
      </c>
      <c r="R77">
        <f t="shared" si="61"/>
        <v>50000</v>
      </c>
      <c r="S77">
        <f t="shared" si="62"/>
        <v>8.6323718655505246</v>
      </c>
      <c r="U77">
        <f t="shared" si="84"/>
        <v>0.26259210900000002</v>
      </c>
      <c r="V77">
        <f t="shared" si="78"/>
        <v>0.01</v>
      </c>
      <c r="W77">
        <f t="shared" si="85"/>
        <v>5.1695363392146906E-2</v>
      </c>
      <c r="X77">
        <f t="shared" si="86"/>
        <v>1.3574794498665251E-2</v>
      </c>
      <c r="Y77">
        <f t="shared" si="87"/>
        <v>5.1695363392146904E-4</v>
      </c>
      <c r="Z77">
        <f t="shared" si="88"/>
        <v>3.7603615259560186E-2</v>
      </c>
      <c r="AB77">
        <f t="shared" si="79"/>
        <v>0.76184319013173318</v>
      </c>
      <c r="AC77">
        <f t="shared" si="80"/>
        <v>0.32460839040961376</v>
      </c>
      <c r="AE77">
        <f t="shared" si="63"/>
        <v>0</v>
      </c>
      <c r="AF77">
        <f t="shared" si="64"/>
        <v>0</v>
      </c>
      <c r="AG77">
        <f t="shared" si="65"/>
        <v>-0.47004519074450235</v>
      </c>
      <c r="AH77">
        <f t="shared" si="66"/>
        <v>-678.73972493326255</v>
      </c>
      <c r="AI77">
        <f t="shared" si="67"/>
        <v>-679.20977012400704</v>
      </c>
      <c r="AJ77">
        <f t="shared" si="68"/>
        <v>0.43723479972211943</v>
      </c>
      <c r="AK77">
        <f t="shared" si="81"/>
        <v>5.3329023309221325E-2</v>
      </c>
      <c r="AL77">
        <f t="shared" si="89"/>
        <v>-678.71920630097577</v>
      </c>
      <c r="AN77">
        <f t="shared" si="69"/>
        <v>0</v>
      </c>
      <c r="AO77">
        <f t="shared" si="70"/>
        <v>0</v>
      </c>
      <c r="AP77">
        <f t="shared" si="71"/>
        <v>-2.7409447270708475E-4</v>
      </c>
      <c r="AQ77">
        <f t="shared" si="72"/>
        <v>-0.39578919362257142</v>
      </c>
      <c r="AR77">
        <f t="shared" si="73"/>
        <v>-0.39606328809527852</v>
      </c>
      <c r="AS77">
        <f t="shared" si="74"/>
        <v>2.5496195735819012E-4</v>
      </c>
      <c r="AT77">
        <f t="shared" si="75"/>
        <v>3.1097415337390759E-5</v>
      </c>
      <c r="AU77">
        <f t="shared" si="76"/>
        <v>-0.39577722872258297</v>
      </c>
      <c r="AW77">
        <v>74</v>
      </c>
      <c r="AX77">
        <f>IF(Z77&gt;0, (R77*SUMPRODUCT(K77:$K$98, X77:$X$98)-K77*$AZ$3)/Z77, 0)</f>
        <v>8.6323718655505246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7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3"/>
        <v>5.2064612635768185E-4</v>
      </c>
      <c r="L78" s="2">
        <v>75</v>
      </c>
      <c r="M78" s="8">
        <v>0.28653067599999998</v>
      </c>
      <c r="Q78" s="5">
        <f t="shared" si="82"/>
        <v>12.5</v>
      </c>
      <c r="R78">
        <f t="shared" si="61"/>
        <v>50000</v>
      </c>
      <c r="S78">
        <f t="shared" si="62"/>
        <v>0.75279450457383812</v>
      </c>
      <c r="U78">
        <f t="shared" si="84"/>
        <v>0.28653067599999998</v>
      </c>
      <c r="V78">
        <f t="shared" si="78"/>
        <v>0.01</v>
      </c>
      <c r="W78">
        <f t="shared" si="85"/>
        <v>3.7603615259560186E-2</v>
      </c>
      <c r="X78">
        <f t="shared" si="86"/>
        <v>1.0774589300365695E-2</v>
      </c>
      <c r="Y78">
        <f t="shared" si="87"/>
        <v>3.7603615259560185E-4</v>
      </c>
      <c r="Z78">
        <f t="shared" si="88"/>
        <v>2.6452989806598888E-2</v>
      </c>
      <c r="AB78">
        <f t="shared" si="79"/>
        <v>0.32460839040961376</v>
      </c>
      <c r="AC78">
        <f t="shared" si="80"/>
        <v>1.9913665355955401E-2</v>
      </c>
      <c r="AE78">
        <f t="shared" si="63"/>
        <v>0</v>
      </c>
      <c r="AF78">
        <f t="shared" si="64"/>
        <v>0</v>
      </c>
      <c r="AG78">
        <f t="shared" si="65"/>
        <v>-0.3306623725824861</v>
      </c>
      <c r="AH78">
        <f t="shared" si="66"/>
        <v>-538.72946501828471</v>
      </c>
      <c r="AI78">
        <f t="shared" si="67"/>
        <v>-539.06012739086725</v>
      </c>
      <c r="AJ78">
        <f t="shared" si="68"/>
        <v>0.30469472505365836</v>
      </c>
      <c r="AK78">
        <f t="shared" si="81"/>
        <v>2.2722587328672966E-2</v>
      </c>
      <c r="AL78">
        <f t="shared" si="89"/>
        <v>-538.73271007848496</v>
      </c>
      <c r="AN78">
        <f t="shared" si="69"/>
        <v>0</v>
      </c>
      <c r="AO78">
        <f t="shared" si="70"/>
        <v>0</v>
      </c>
      <c r="AP78">
        <f t="shared" si="71"/>
        <v>-1.7215808341731193E-4</v>
      </c>
      <c r="AQ78">
        <f t="shared" si="72"/>
        <v>-0.28048740911651621</v>
      </c>
      <c r="AR78">
        <f t="shared" si="73"/>
        <v>-0.28065956719993357</v>
      </c>
      <c r="AS78">
        <f t="shared" si="74"/>
        <v>1.5863812832080614E-4</v>
      </c>
      <c r="AT78">
        <f t="shared" si="75"/>
        <v>1.1830427073497726E-5</v>
      </c>
      <c r="AU78">
        <f t="shared" si="76"/>
        <v>-0.28048909864453925</v>
      </c>
      <c r="AW78">
        <v>75</v>
      </c>
      <c r="AX78">
        <f>IF(Z78&gt;0, (R78*SUMPRODUCT(K78:$K$98, X78:$X$98)-K78*$AZ$3)/Z78, 0)</f>
        <v>0.75279450457383812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7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3"/>
        <v>4.6486261281935876E-4</v>
      </c>
      <c r="L79" s="2">
        <v>76</v>
      </c>
      <c r="M79" s="8">
        <v>0.31063079199999999</v>
      </c>
      <c r="Q79" s="5">
        <f t="shared" si="82"/>
        <v>12.5</v>
      </c>
      <c r="R79">
        <f t="shared" si="61"/>
        <v>50000</v>
      </c>
      <c r="S79">
        <f t="shared" si="62"/>
        <v>-9.9736207572869269</v>
      </c>
      <c r="U79">
        <f t="shared" si="84"/>
        <v>0.31063079199999999</v>
      </c>
      <c r="V79">
        <f t="shared" si="78"/>
        <v>0.01</v>
      </c>
      <c r="W79">
        <f t="shared" si="85"/>
        <v>2.6452989806598888E-2</v>
      </c>
      <c r="X79">
        <f t="shared" si="86"/>
        <v>8.2171131743917387E-3</v>
      </c>
      <c r="Y79">
        <f t="shared" si="87"/>
        <v>2.6452989806598887E-4</v>
      </c>
      <c r="Z79">
        <f t="shared" si="88"/>
        <v>1.797134673414116E-2</v>
      </c>
      <c r="AB79">
        <f t="shared" si="79"/>
        <v>1.9913665355955401E-2</v>
      </c>
      <c r="AC79">
        <f t="shared" si="80"/>
        <v>-0.17923939682403089</v>
      </c>
      <c r="AE79">
        <f t="shared" si="63"/>
        <v>0</v>
      </c>
      <c r="AF79">
        <f t="shared" si="64"/>
        <v>0</v>
      </c>
      <c r="AG79">
        <f t="shared" si="65"/>
        <v>-0.2246418341767645</v>
      </c>
      <c r="AH79">
        <f t="shared" si="66"/>
        <v>-410.85565871958693</v>
      </c>
      <c r="AI79">
        <f t="shared" si="67"/>
        <v>-411.08030055376366</v>
      </c>
      <c r="AJ79">
        <f t="shared" si="68"/>
        <v>0.1991530621799863</v>
      </c>
      <c r="AK79">
        <f t="shared" si="81"/>
        <v>1.3939565749168782E-3</v>
      </c>
      <c r="AL79">
        <f t="shared" si="89"/>
        <v>-410.87975353500877</v>
      </c>
      <c r="AN79">
        <f t="shared" si="69"/>
        <v>0</v>
      </c>
      <c r="AO79">
        <f t="shared" si="70"/>
        <v>0</v>
      </c>
      <c r="AP79">
        <f t="shared" si="71"/>
        <v>-1.0442758998394387E-4</v>
      </c>
      <c r="AQ79">
        <f t="shared" si="72"/>
        <v>-0.19099143500400595</v>
      </c>
      <c r="AR79">
        <f t="shared" si="73"/>
        <v>-0.19109586259398986</v>
      </c>
      <c r="AS79">
        <f t="shared" si="74"/>
        <v>9.2578812835964654E-5</v>
      </c>
      <c r="AT79">
        <f t="shared" si="75"/>
        <v>6.4799829557258425E-7</v>
      </c>
      <c r="AU79">
        <f t="shared" si="76"/>
        <v>-0.19100263578285834</v>
      </c>
      <c r="AW79">
        <v>76</v>
      </c>
      <c r="AX79">
        <f>IF(Z79&gt;0, (R79*SUMPRODUCT(K79:$K$98, X79:$X$98)-K79*$AZ$3)/Z79, 0)</f>
        <v>-9.9736207572869269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77"/>
        <v>0.12000000000000001</v>
      </c>
      <c r="I80" s="1">
        <f t="shared" si="31"/>
        <v>1.1200000000000001</v>
      </c>
      <c r="J80">
        <f t="shared" si="32"/>
        <v>0.89285714285714279</v>
      </c>
      <c r="K80">
        <f t="shared" si="83"/>
        <v>4.1505590430299886E-4</v>
      </c>
      <c r="L80" s="2">
        <v>77</v>
      </c>
      <c r="M80" s="8">
        <v>0.33433633699999998</v>
      </c>
      <c r="Q80" s="5">
        <f t="shared" si="82"/>
        <v>12.5</v>
      </c>
      <c r="R80">
        <f t="shared" si="61"/>
        <v>50000</v>
      </c>
      <c r="S80">
        <f t="shared" si="62"/>
        <v>-25.257308204021157</v>
      </c>
      <c r="U80">
        <f t="shared" si="84"/>
        <v>0.33433633699999998</v>
      </c>
      <c r="V80">
        <f t="shared" si="78"/>
        <v>0.01</v>
      </c>
      <c r="W80">
        <f t="shared" si="85"/>
        <v>1.797134673414116E-2</v>
      </c>
      <c r="X80">
        <f t="shared" si="86"/>
        <v>6.0084742380496683E-3</v>
      </c>
      <c r="Y80">
        <f t="shared" si="87"/>
        <v>1.797134673414116E-4</v>
      </c>
      <c r="Z80">
        <f t="shared" si="88"/>
        <v>1.178315902875008E-2</v>
      </c>
      <c r="AB80">
        <f t="shared" si="79"/>
        <v>-0.17923939682403089</v>
      </c>
      <c r="AC80">
        <f t="shared" si="80"/>
        <v>-0.29761087920613538</v>
      </c>
      <c r="AE80">
        <f t="shared" si="63"/>
        <v>0</v>
      </c>
      <c r="AF80">
        <f t="shared" si="64"/>
        <v>0</v>
      </c>
      <c r="AG80">
        <f t="shared" si="65"/>
        <v>-0.14728948785937601</v>
      </c>
      <c r="AH80">
        <f t="shared" si="66"/>
        <v>-300.42371190248343</v>
      </c>
      <c r="AI80">
        <f t="shared" si="67"/>
        <v>-300.57100139034281</v>
      </c>
      <c r="AJ80">
        <f t="shared" si="68"/>
        <v>0.11837148238210449</v>
      </c>
      <c r="AK80">
        <f t="shared" si="81"/>
        <v>-1.2546757777682164E-2</v>
      </c>
      <c r="AL80">
        <f t="shared" si="89"/>
        <v>-300.4651766657384</v>
      </c>
      <c r="AN80">
        <f t="shared" si="69"/>
        <v>0</v>
      </c>
      <c r="AO80">
        <f t="shared" si="70"/>
        <v>0</v>
      </c>
      <c r="AP80">
        <f t="shared" si="71"/>
        <v>-6.1133371577798884E-5</v>
      </c>
      <c r="AQ80">
        <f t="shared" si="72"/>
        <v>-0.12469263541774886</v>
      </c>
      <c r="AR80">
        <f t="shared" si="73"/>
        <v>-0.12475376878932666</v>
      </c>
      <c r="AS80">
        <f t="shared" si="74"/>
        <v>4.9130782663790872E-5</v>
      </c>
      <c r="AT80">
        <f t="shared" si="75"/>
        <v>-5.207605895486555E-6</v>
      </c>
      <c r="AU80">
        <f t="shared" si="76"/>
        <v>-0.12470984561255836</v>
      </c>
      <c r="AW80">
        <v>77</v>
      </c>
      <c r="AX80">
        <f>IF(Z80&gt;0, (R80*SUMPRODUCT(K80:$K$98, X80:$X$98)-K80*$AZ$3)/Z80, 0)</f>
        <v>-25.257308204021157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77"/>
        <v>0.12000000000000001</v>
      </c>
      <c r="I81" s="1">
        <f t="shared" si="31"/>
        <v>1.1200000000000001</v>
      </c>
      <c r="J81">
        <f t="shared" si="32"/>
        <v>0.89285714285714279</v>
      </c>
      <c r="K81">
        <f t="shared" si="83"/>
        <v>3.7058562884196325E-4</v>
      </c>
      <c r="L81" s="2">
        <v>78</v>
      </c>
      <c r="M81" s="8">
        <v>0.35860877099999999</v>
      </c>
      <c r="Q81" s="5">
        <f t="shared" si="82"/>
        <v>12.5</v>
      </c>
      <c r="R81">
        <f t="shared" si="61"/>
        <v>50000</v>
      </c>
      <c r="S81">
        <f t="shared" si="62"/>
        <v>-48.047672719369288</v>
      </c>
      <c r="U81">
        <f t="shared" si="84"/>
        <v>0.35860877099999999</v>
      </c>
      <c r="V81">
        <f t="shared" si="78"/>
        <v>0.01</v>
      </c>
      <c r="W81">
        <f t="shared" si="85"/>
        <v>1.178315902875008E-2</v>
      </c>
      <c r="X81">
        <f t="shared" si="86"/>
        <v>4.2255441777976199E-3</v>
      </c>
      <c r="Y81">
        <f t="shared" si="87"/>
        <v>1.1783159028750081E-4</v>
      </c>
      <c r="Z81">
        <f t="shared" si="88"/>
        <v>7.4397832606649594E-3</v>
      </c>
      <c r="AB81">
        <f t="shared" si="79"/>
        <v>-0.29761087920613538</v>
      </c>
      <c r="AC81">
        <f t="shared" si="80"/>
        <v>-0.35746427121147206</v>
      </c>
      <c r="AE81">
        <f t="shared" si="63"/>
        <v>0</v>
      </c>
      <c r="AF81">
        <f t="shared" si="64"/>
        <v>0</v>
      </c>
      <c r="AG81">
        <f t="shared" si="65"/>
        <v>-9.2997290758311993E-2</v>
      </c>
      <c r="AH81">
        <f t="shared" si="66"/>
        <v>-211.277208889881</v>
      </c>
      <c r="AI81">
        <f t="shared" si="67"/>
        <v>-211.37020618063931</v>
      </c>
      <c r="AJ81">
        <f t="shared" si="68"/>
        <v>5.9853392005336681E-2</v>
      </c>
      <c r="AK81">
        <f t="shared" si="81"/>
        <v>-2.0832761544429479E-2</v>
      </c>
      <c r="AL81">
        <f t="shared" si="89"/>
        <v>-211.33118555017842</v>
      </c>
      <c r="AN81">
        <f t="shared" si="69"/>
        <v>0</v>
      </c>
      <c r="AO81">
        <f t="shared" si="70"/>
        <v>0</v>
      </c>
      <c r="AP81">
        <f t="shared" si="71"/>
        <v>-3.4463459476267945E-5</v>
      </c>
      <c r="AQ81">
        <f t="shared" si="72"/>
        <v>-7.8296297316431382E-2</v>
      </c>
      <c r="AR81">
        <f t="shared" si="73"/>
        <v>-7.8330760775907643E-2</v>
      </c>
      <c r="AS81">
        <f t="shared" si="74"/>
        <v>2.2180806914622228E-5</v>
      </c>
      <c r="AT81">
        <f t="shared" si="75"/>
        <v>-7.7203220374570672E-6</v>
      </c>
      <c r="AU81">
        <f t="shared" si="76"/>
        <v>-7.8316300291030483E-2</v>
      </c>
      <c r="AW81">
        <v>78</v>
      </c>
      <c r="AX81">
        <f>IF(Z81&gt;0, (R81*SUMPRODUCT(K81:$K$98, X81:$X$98)-K81*$AZ$3)/Z81, 0)</f>
        <v>-48.047672719369288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77"/>
        <v>0.12000000000000001</v>
      </c>
      <c r="I82" s="1">
        <f t="shared" si="31"/>
        <v>1.1200000000000001</v>
      </c>
      <c r="J82">
        <f t="shared" si="32"/>
        <v>0.89285714285714279</v>
      </c>
      <c r="K82">
        <f t="shared" si="83"/>
        <v>3.3088002575175287E-4</v>
      </c>
      <c r="L82" s="2">
        <v>79</v>
      </c>
      <c r="M82" s="8">
        <v>0.383306127</v>
      </c>
      <c r="Q82" s="5">
        <f t="shared" si="82"/>
        <v>12.5</v>
      </c>
      <c r="R82">
        <f t="shared" si="61"/>
        <v>50000</v>
      </c>
      <c r="S82">
        <f t="shared" si="62"/>
        <v>-83.71642362700868</v>
      </c>
      <c r="U82">
        <f t="shared" si="84"/>
        <v>0.383306127</v>
      </c>
      <c r="V82">
        <f t="shared" si="78"/>
        <v>0.01</v>
      </c>
      <c r="W82">
        <f t="shared" si="85"/>
        <v>7.4397832606649594E-3</v>
      </c>
      <c r="X82">
        <f t="shared" si="86"/>
        <v>2.851714507364917E-3</v>
      </c>
      <c r="Y82">
        <f t="shared" si="87"/>
        <v>7.43978326066496E-5</v>
      </c>
      <c r="Z82">
        <f t="shared" si="88"/>
        <v>4.5136709206933931E-3</v>
      </c>
      <c r="AB82">
        <f t="shared" si="79"/>
        <v>-0.35746427121147206</v>
      </c>
      <c r="AC82">
        <f t="shared" si="80"/>
        <v>-0.37786838690967839</v>
      </c>
      <c r="AE82">
        <f t="shared" si="63"/>
        <v>0</v>
      </c>
      <c r="AF82">
        <f t="shared" si="64"/>
        <v>0</v>
      </c>
      <c r="AG82">
        <f t="shared" si="65"/>
        <v>-5.642088650866741E-2</v>
      </c>
      <c r="AH82">
        <f t="shared" si="66"/>
        <v>-142.58572536824585</v>
      </c>
      <c r="AI82">
        <f t="shared" si="67"/>
        <v>-142.64214625475452</v>
      </c>
      <c r="AJ82">
        <f t="shared" si="68"/>
        <v>2.0404115698206327E-2</v>
      </c>
      <c r="AK82">
        <f t="shared" si="81"/>
        <v>-2.5022498984803045E-2</v>
      </c>
      <c r="AL82">
        <f t="shared" si="89"/>
        <v>-142.64676463804113</v>
      </c>
      <c r="AN82">
        <f t="shared" si="69"/>
        <v>0</v>
      </c>
      <c r="AO82">
        <f t="shared" si="70"/>
        <v>0</v>
      </c>
      <c r="AP82">
        <f t="shared" si="71"/>
        <v>-1.8668544380924597E-5</v>
      </c>
      <c r="AQ82">
        <f t="shared" si="72"/>
        <v>-4.7178768481677548E-2</v>
      </c>
      <c r="AR82">
        <f t="shared" si="73"/>
        <v>-4.7197437026058477E-2</v>
      </c>
      <c r="AS82">
        <f t="shared" si="74"/>
        <v>6.7513143276642543E-6</v>
      </c>
      <c r="AT82">
        <f t="shared" si="75"/>
        <v>-8.2794451084648411E-6</v>
      </c>
      <c r="AU82">
        <f t="shared" si="76"/>
        <v>-4.719896515683928E-2</v>
      </c>
      <c r="AW82">
        <v>79</v>
      </c>
      <c r="AX82">
        <f>IF(Z82&gt;0, (R82*SUMPRODUCT(K82:$K$98, X82:$X$98)-K82*$AZ$3)/Z82, 0)</f>
        <v>-83.71642362700868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77"/>
        <v>0.12000000000000001</v>
      </c>
      <c r="I83" s="1">
        <f t="shared" si="31"/>
        <v>1.1200000000000001</v>
      </c>
      <c r="J83">
        <f t="shared" si="32"/>
        <v>0.89285714285714279</v>
      </c>
      <c r="K83">
        <f t="shared" si="83"/>
        <v>2.9542859442120787E-4</v>
      </c>
      <c r="L83" s="2">
        <v>80</v>
      </c>
      <c r="M83" s="8">
        <v>0.40826881399999998</v>
      </c>
      <c r="Q83" s="5">
        <f t="shared" si="82"/>
        <v>12.5</v>
      </c>
      <c r="R83">
        <f t="shared" si="61"/>
        <v>50000</v>
      </c>
      <c r="S83">
        <f t="shared" si="62"/>
        <v>-142.19125325994688</v>
      </c>
      <c r="U83">
        <f t="shared" si="84"/>
        <v>0.40826881399999998</v>
      </c>
      <c r="V83">
        <f t="shared" si="78"/>
        <v>0.01</v>
      </c>
      <c r="W83">
        <f t="shared" si="85"/>
        <v>4.5136709206933931E-3</v>
      </c>
      <c r="X83">
        <f t="shared" si="86"/>
        <v>1.8427910735777796E-3</v>
      </c>
      <c r="Y83">
        <f t="shared" si="87"/>
        <v>4.5136709206933933E-5</v>
      </c>
      <c r="Z83">
        <f t="shared" si="88"/>
        <v>2.6257431379086795E-3</v>
      </c>
      <c r="AB83">
        <f t="shared" si="79"/>
        <v>-0.37786838690967839</v>
      </c>
      <c r="AC83">
        <f t="shared" si="80"/>
        <v>-0.37335770751794067</v>
      </c>
      <c r="AE83">
        <f t="shared" si="63"/>
        <v>0</v>
      </c>
      <c r="AF83">
        <f t="shared" si="64"/>
        <v>0</v>
      </c>
      <c r="AG83">
        <f t="shared" si="65"/>
        <v>-3.2821789223858491E-2</v>
      </c>
      <c r="AH83">
        <f t="shared" si="66"/>
        <v>-92.139553678888973</v>
      </c>
      <c r="AI83">
        <f t="shared" si="67"/>
        <v>-92.172375468112833</v>
      </c>
      <c r="AJ83">
        <f t="shared" si="68"/>
        <v>-4.5106793917377153E-3</v>
      </c>
      <c r="AK83">
        <f t="shared" si="81"/>
        <v>-2.6450787083677488E-2</v>
      </c>
      <c r="AL83">
        <f t="shared" si="89"/>
        <v>-92.203336934588251</v>
      </c>
      <c r="AN83">
        <f t="shared" si="69"/>
        <v>0</v>
      </c>
      <c r="AO83">
        <f t="shared" si="70"/>
        <v>0</v>
      </c>
      <c r="AP83">
        <f t="shared" si="71"/>
        <v>-9.6964950567936615E-6</v>
      </c>
      <c r="AQ83">
        <f t="shared" si="72"/>
        <v>-2.72206588339516E-2</v>
      </c>
      <c r="AR83">
        <f t="shared" si="73"/>
        <v>-2.7230355329008395E-2</v>
      </c>
      <c r="AS83">
        <f t="shared" si="74"/>
        <v>-1.3325836725857822E-6</v>
      </c>
      <c r="AT83">
        <f t="shared" si="75"/>
        <v>-7.8143188494654801E-6</v>
      </c>
      <c r="AU83">
        <f t="shared" si="76"/>
        <v>-2.7239502231530446E-2</v>
      </c>
      <c r="AW83">
        <v>80</v>
      </c>
      <c r="AX83">
        <f>IF(Z83&gt;0, (R83*SUMPRODUCT(K83:$K$98, X83:$X$98)-K83*$AZ$3)/Z83, 0)</f>
        <v>-142.19125325994688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77"/>
        <v>0.12000000000000001</v>
      </c>
      <c r="I84" s="1">
        <f t="shared" si="31"/>
        <v>1.1200000000000001</v>
      </c>
      <c r="J84">
        <f t="shared" si="32"/>
        <v>0.89285714285714279</v>
      </c>
      <c r="K84">
        <f t="shared" si="83"/>
        <v>2.6377553073322132E-4</v>
      </c>
      <c r="L84" s="2">
        <v>81</v>
      </c>
      <c r="M84" s="8">
        <v>0.43333920100000001</v>
      </c>
      <c r="Q84" s="5">
        <f t="shared" si="82"/>
        <v>12.5</v>
      </c>
      <c r="R84">
        <f t="shared" si="61"/>
        <v>50000</v>
      </c>
      <c r="S84">
        <f t="shared" si="62"/>
        <v>-242.4845156844363</v>
      </c>
      <c r="U84">
        <f t="shared" si="84"/>
        <v>0.43333920100000001</v>
      </c>
      <c r="V84">
        <f t="shared" si="78"/>
        <v>0.01</v>
      </c>
      <c r="W84">
        <f t="shared" si="85"/>
        <v>2.6257431379086795E-3</v>
      </c>
      <c r="X84">
        <f t="shared" si="86"/>
        <v>1.13783743341258E-3</v>
      </c>
      <c r="Y84">
        <f t="shared" si="87"/>
        <v>2.6257431379086795E-5</v>
      </c>
      <c r="Z84">
        <f t="shared" si="88"/>
        <v>1.4616482731170128E-3</v>
      </c>
      <c r="AB84">
        <f t="shared" si="79"/>
        <v>-0.37335770751794067</v>
      </c>
      <c r="AC84">
        <f t="shared" si="80"/>
        <v>-0.35442707360777154</v>
      </c>
      <c r="AE84">
        <f t="shared" si="63"/>
        <v>0</v>
      </c>
      <c r="AF84">
        <f t="shared" si="64"/>
        <v>0</v>
      </c>
      <c r="AG84">
        <f t="shared" si="65"/>
        <v>-1.8270603413962659E-2</v>
      </c>
      <c r="AH84">
        <f t="shared" si="66"/>
        <v>-56.891871670629001</v>
      </c>
      <c r="AI84">
        <f t="shared" si="67"/>
        <v>-56.910142274042961</v>
      </c>
      <c r="AJ84">
        <f t="shared" si="68"/>
        <v>-1.8930633910169137E-2</v>
      </c>
      <c r="AK84">
        <f t="shared" si="81"/>
        <v>-2.613503952625585E-2</v>
      </c>
      <c r="AL84">
        <f t="shared" si="89"/>
        <v>-56.95520794747938</v>
      </c>
      <c r="AN84">
        <f t="shared" si="69"/>
        <v>0</v>
      </c>
      <c r="AO84">
        <f t="shared" si="70"/>
        <v>0</v>
      </c>
      <c r="AP84">
        <f t="shared" si="71"/>
        <v>-4.8193381123342061E-6</v>
      </c>
      <c r="AQ84">
        <f t="shared" si="72"/>
        <v>-1.5006683644326483E-2</v>
      </c>
      <c r="AR84">
        <f t="shared" si="73"/>
        <v>-1.5011502982438817E-2</v>
      </c>
      <c r="AS84">
        <f t="shared" si="74"/>
        <v>-4.9934380067711806E-6</v>
      </c>
      <c r="AT84">
        <f t="shared" si="75"/>
        <v>-6.8937839217718541E-6</v>
      </c>
      <c r="AU84">
        <f t="shared" si="76"/>
        <v>-1.5023390204367357E-2</v>
      </c>
      <c r="AW84">
        <v>81</v>
      </c>
      <c r="AX84">
        <f>IF(Z84&gt;0, (R84*SUMPRODUCT(K84:$K$98, X84:$X$98)-K84*$AZ$3)/Z84, 0)</f>
        <v>-242.4845156844363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77"/>
        <v>0.12000000000000001</v>
      </c>
      <c r="I85" s="1">
        <f t="shared" si="31"/>
        <v>1.1200000000000001</v>
      </c>
      <c r="J85">
        <f t="shared" si="32"/>
        <v>0.89285714285714279</v>
      </c>
      <c r="K85">
        <f t="shared" si="83"/>
        <v>2.3551386672609044E-4</v>
      </c>
      <c r="L85" s="2">
        <v>82</v>
      </c>
      <c r="M85" s="8">
        <v>0.458542742</v>
      </c>
      <c r="Q85" s="5">
        <f t="shared" si="82"/>
        <v>12.5</v>
      </c>
      <c r="R85">
        <f t="shared" si="61"/>
        <v>50000</v>
      </c>
      <c r="S85">
        <f t="shared" si="62"/>
        <v>-422.53570000348685</v>
      </c>
      <c r="U85">
        <f t="shared" si="84"/>
        <v>0.458542742</v>
      </c>
      <c r="V85">
        <f t="shared" si="78"/>
        <v>0.01</v>
      </c>
      <c r="W85">
        <f t="shared" si="85"/>
        <v>1.4616482731170128E-3</v>
      </c>
      <c r="X85">
        <f t="shared" si="86"/>
        <v>6.7022820699463989E-4</v>
      </c>
      <c r="Y85">
        <f t="shared" si="87"/>
        <v>1.4616482731170128E-5</v>
      </c>
      <c r="Z85">
        <f t="shared" si="88"/>
        <v>7.7680358339120281E-4</v>
      </c>
      <c r="AB85">
        <f t="shared" si="79"/>
        <v>-0.35442707360777154</v>
      </c>
      <c r="AC85">
        <f t="shared" si="80"/>
        <v>-0.32822724587341884</v>
      </c>
      <c r="AE85">
        <f t="shared" si="63"/>
        <v>0</v>
      </c>
      <c r="AF85">
        <f t="shared" si="64"/>
        <v>0</v>
      </c>
      <c r="AG85">
        <f t="shared" si="65"/>
        <v>-9.7100447923900348E-3</v>
      </c>
      <c r="AH85">
        <f t="shared" si="66"/>
        <v>-33.511410349731996</v>
      </c>
      <c r="AI85">
        <f t="shared" si="67"/>
        <v>-33.521120394524388</v>
      </c>
      <c r="AJ85">
        <f t="shared" si="68"/>
        <v>-2.6199827734352699E-2</v>
      </c>
      <c r="AK85">
        <f t="shared" si="81"/>
        <v>-2.4809895152544011E-2</v>
      </c>
      <c r="AL85">
        <f t="shared" si="89"/>
        <v>-33.572130117411284</v>
      </c>
      <c r="AN85">
        <f t="shared" si="69"/>
        <v>0</v>
      </c>
      <c r="AO85">
        <f t="shared" si="70"/>
        <v>0</v>
      </c>
      <c r="AP85">
        <f t="shared" si="71"/>
        <v>-2.2868501951393153E-6</v>
      </c>
      <c r="AQ85">
        <f t="shared" si="72"/>
        <v>-7.8924018309101084E-3</v>
      </c>
      <c r="AR85">
        <f t="shared" si="73"/>
        <v>-7.894688681105249E-3</v>
      </c>
      <c r="AS85">
        <f t="shared" si="74"/>
        <v>-6.1704227372748698E-6</v>
      </c>
      <c r="AT85">
        <f t="shared" si="75"/>
        <v>-5.8430743404445277E-6</v>
      </c>
      <c r="AU85">
        <f t="shared" si="76"/>
        <v>-7.9067021781829682E-3</v>
      </c>
      <c r="AW85">
        <v>82</v>
      </c>
      <c r="AX85">
        <f>IF(Z85&gt;0, (R85*SUMPRODUCT(K85:$K$98, X85:$X$98)-K85*$AZ$3)/Z85, 0)</f>
        <v>-422.53570000348685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77"/>
        <v>0.12000000000000001</v>
      </c>
      <c r="I86" s="1">
        <f t="shared" si="31"/>
        <v>1.1200000000000001</v>
      </c>
      <c r="J86">
        <f t="shared" si="32"/>
        <v>0.89285714285714279</v>
      </c>
      <c r="K86">
        <f t="shared" si="83"/>
        <v>2.1028023814829503E-4</v>
      </c>
      <c r="L86" s="2">
        <v>83</v>
      </c>
      <c r="M86" s="8">
        <v>0.48392545599999998</v>
      </c>
      <c r="Q86" s="5">
        <f t="shared" si="82"/>
        <v>12.5</v>
      </c>
      <c r="R86">
        <f t="shared" si="61"/>
        <v>50000</v>
      </c>
      <c r="S86">
        <f t="shared" si="62"/>
        <v>-761.41566017617038</v>
      </c>
      <c r="U86">
        <f t="shared" si="84"/>
        <v>0.48392545599999998</v>
      </c>
      <c r="V86">
        <f t="shared" si="78"/>
        <v>0.01</v>
      </c>
      <c r="W86">
        <f t="shared" si="85"/>
        <v>7.7680358339120281E-4</v>
      </c>
      <c r="X86">
        <f t="shared" si="86"/>
        <v>3.7591502831502182E-4</v>
      </c>
      <c r="Y86">
        <f t="shared" si="87"/>
        <v>7.768035833912029E-6</v>
      </c>
      <c r="Z86">
        <f t="shared" si="88"/>
        <v>3.9312051924226898E-4</v>
      </c>
      <c r="AB86">
        <f t="shared" si="79"/>
        <v>-0.32822724587341884</v>
      </c>
      <c r="AC86">
        <f t="shared" si="80"/>
        <v>-0.29932811968765111</v>
      </c>
      <c r="AE86">
        <f t="shared" si="63"/>
        <v>0</v>
      </c>
      <c r="AF86">
        <f t="shared" si="64"/>
        <v>0</v>
      </c>
      <c r="AG86">
        <f t="shared" si="65"/>
        <v>-4.9140064905283621E-3</v>
      </c>
      <c r="AH86">
        <f t="shared" si="66"/>
        <v>-18.795751415751091</v>
      </c>
      <c r="AI86">
        <f t="shared" si="67"/>
        <v>-18.800665422241618</v>
      </c>
      <c r="AJ86">
        <f t="shared" si="68"/>
        <v>-2.8899126185767732E-2</v>
      </c>
      <c r="AK86">
        <f t="shared" si="81"/>
        <v>-2.2975907211139322E-2</v>
      </c>
      <c r="AL86">
        <f t="shared" si="89"/>
        <v>-18.852540455638525</v>
      </c>
      <c r="AN86">
        <f t="shared" si="69"/>
        <v>0</v>
      </c>
      <c r="AO86">
        <f t="shared" si="70"/>
        <v>0</v>
      </c>
      <c r="AP86">
        <f t="shared" si="71"/>
        <v>-1.0333184550905714E-6</v>
      </c>
      <c r="AQ86">
        <f t="shared" si="72"/>
        <v>-3.9523750838802926E-3</v>
      </c>
      <c r="AR86">
        <f t="shared" si="73"/>
        <v>-3.9534084023353832E-3</v>
      </c>
      <c r="AS86">
        <f t="shared" si="74"/>
        <v>-6.0769151366208676E-6</v>
      </c>
      <c r="AT86">
        <f t="shared" si="75"/>
        <v>-4.8313792400315055E-6</v>
      </c>
      <c r="AU86">
        <f t="shared" si="76"/>
        <v>-3.964316696712036E-3</v>
      </c>
      <c r="AW86">
        <v>83</v>
      </c>
      <c r="AX86">
        <f>IF(Z86&gt;0, (R86*SUMPRODUCT(K86:$K$98, X86:$X$98)-K86*$AZ$3)/Z86, 0)</f>
        <v>-761.41566017617038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77"/>
        <v>0.12000000000000001</v>
      </c>
      <c r="I87" s="1">
        <f t="shared" si="31"/>
        <v>1.1200000000000001</v>
      </c>
      <c r="J87">
        <f t="shared" si="32"/>
        <v>0.89285714285714279</v>
      </c>
      <c r="K87">
        <f t="shared" si="83"/>
        <v>1.8775021263240627E-4</v>
      </c>
      <c r="L87" s="2">
        <v>84</v>
      </c>
      <c r="M87" s="8">
        <v>0.50934341699999997</v>
      </c>
      <c r="Q87" s="5">
        <f t="shared" si="82"/>
        <v>12.5</v>
      </c>
      <c r="R87">
        <f t="shared" si="61"/>
        <v>50000</v>
      </c>
      <c r="S87">
        <f t="shared" si="62"/>
        <v>-1431.1848556324003</v>
      </c>
      <c r="U87">
        <f t="shared" si="84"/>
        <v>0.50934341699999997</v>
      </c>
      <c r="V87">
        <f t="shared" si="78"/>
        <v>0.01</v>
      </c>
      <c r="W87">
        <f t="shared" si="85"/>
        <v>3.9312051924226898E-4</v>
      </c>
      <c r="X87">
        <f t="shared" si="86"/>
        <v>2.0023334856367152E-4</v>
      </c>
      <c r="Y87">
        <f t="shared" si="87"/>
        <v>3.9312051924226897E-6</v>
      </c>
      <c r="Z87">
        <f t="shared" si="88"/>
        <v>1.8895596548617477E-4</v>
      </c>
      <c r="AB87">
        <f t="shared" si="79"/>
        <v>-0.29932811968765111</v>
      </c>
      <c r="AC87">
        <f t="shared" si="80"/>
        <v>-0.27043091618521187</v>
      </c>
      <c r="AE87">
        <f t="shared" si="63"/>
        <v>0</v>
      </c>
      <c r="AF87">
        <f t="shared" si="64"/>
        <v>0</v>
      </c>
      <c r="AG87">
        <f t="shared" si="65"/>
        <v>-2.3619495685771848E-3</v>
      </c>
      <c r="AH87">
        <f t="shared" si="66"/>
        <v>-10.011667428183577</v>
      </c>
      <c r="AI87">
        <f t="shared" si="67"/>
        <v>-10.014029377752154</v>
      </c>
      <c r="AJ87">
        <f t="shared" si="68"/>
        <v>-2.8897203502439239E-2</v>
      </c>
      <c r="AK87">
        <f t="shared" si="81"/>
        <v>-2.0952968378135581E-2</v>
      </c>
      <c r="AL87">
        <f t="shared" si="89"/>
        <v>-10.063879549632729</v>
      </c>
      <c r="AN87">
        <f t="shared" si="69"/>
        <v>0</v>
      </c>
      <c r="AO87">
        <f t="shared" si="70"/>
        <v>0</v>
      </c>
      <c r="AP87">
        <f t="shared" si="71"/>
        <v>-4.4345653372738668E-7</v>
      </c>
      <c r="AQ87">
        <f t="shared" si="72"/>
        <v>-1.8796926884464026E-3</v>
      </c>
      <c r="AR87">
        <f t="shared" si="73"/>
        <v>-1.8801361449801298E-3</v>
      </c>
      <c r="AS87">
        <f t="shared" si="74"/>
        <v>-5.4254561020648821E-6</v>
      </c>
      <c r="AT87">
        <f t="shared" si="75"/>
        <v>-3.9339242682750402E-6</v>
      </c>
      <c r="AU87">
        <f t="shared" si="76"/>
        <v>-1.8894955253504699E-3</v>
      </c>
      <c r="AW87">
        <v>84</v>
      </c>
      <c r="AX87">
        <f>IF(Z87&gt;0, (R87*SUMPRODUCT(K87:$K$98, X87:$X$98)-K87*$AZ$3)/Z87, 0)</f>
        <v>-1431.1848556324003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77"/>
        <v>0.12000000000000001</v>
      </c>
      <c r="I88" s="1">
        <f t="shared" ref="I88:I98" si="90">1+H88</f>
        <v>1.1200000000000001</v>
      </c>
      <c r="J88">
        <f t="shared" ref="J88:J98" si="91">1/I88</f>
        <v>0.89285714285714279</v>
      </c>
      <c r="K88">
        <f t="shared" si="83"/>
        <v>1.6763411842179131E-4</v>
      </c>
      <c r="L88" s="2">
        <v>85</v>
      </c>
      <c r="M88" s="8">
        <v>0.53464878299999996</v>
      </c>
      <c r="Q88" s="5">
        <f t="shared" si="82"/>
        <v>12.5</v>
      </c>
      <c r="R88">
        <f t="shared" si="61"/>
        <v>50000</v>
      </c>
      <c r="S88">
        <f t="shared" si="62"/>
        <v>-2823.9990160409957</v>
      </c>
      <c r="U88">
        <f t="shared" si="84"/>
        <v>0.53464878299999996</v>
      </c>
      <c r="V88">
        <f t="shared" si="78"/>
        <v>0.01</v>
      </c>
      <c r="W88">
        <f t="shared" si="85"/>
        <v>1.8895596548617477E-4</v>
      </c>
      <c r="X88">
        <f t="shared" si="86"/>
        <v>1.0102507698777334E-4</v>
      </c>
      <c r="Y88">
        <f t="shared" si="87"/>
        <v>1.8895596548617477E-6</v>
      </c>
      <c r="Z88">
        <f t="shared" si="88"/>
        <v>8.6041328843539691E-5</v>
      </c>
      <c r="AB88">
        <f t="shared" si="79"/>
        <v>-0.27043091618521187</v>
      </c>
      <c r="AC88">
        <f t="shared" si="80"/>
        <v>-0.24298062799301584</v>
      </c>
      <c r="AE88">
        <f t="shared" si="63"/>
        <v>0</v>
      </c>
      <c r="AF88">
        <f t="shared" si="64"/>
        <v>0</v>
      </c>
      <c r="AG88">
        <f t="shared" si="65"/>
        <v>-1.0755166105442461E-3</v>
      </c>
      <c r="AH88">
        <f t="shared" si="66"/>
        <v>-5.0512538493886669</v>
      </c>
      <c r="AI88">
        <f t="shared" si="67"/>
        <v>-5.0523293659992108</v>
      </c>
      <c r="AJ88">
        <f t="shared" si="68"/>
        <v>-2.7450288192196026E-2</v>
      </c>
      <c r="AK88">
        <f t="shared" si="81"/>
        <v>-1.8930164132964833E-2</v>
      </c>
      <c r="AL88">
        <f t="shared" si="89"/>
        <v>-5.0987098183243722</v>
      </c>
      <c r="AN88">
        <f t="shared" si="69"/>
        <v>0</v>
      </c>
      <c r="AO88">
        <f t="shared" si="70"/>
        <v>0</v>
      </c>
      <c r="AP88">
        <f t="shared" si="71"/>
        <v>-1.8029327885657775E-7</v>
      </c>
      <c r="AQ88">
        <f t="shared" si="72"/>
        <v>-8.4676248596694901E-4</v>
      </c>
      <c r="AR88">
        <f t="shared" si="73"/>
        <v>-8.4694277924580552E-4</v>
      </c>
      <c r="AS88">
        <f t="shared" si="74"/>
        <v>-4.6016048615228885E-6</v>
      </c>
      <c r="AT88">
        <f t="shared" si="75"/>
        <v>-3.1733413760093732E-6</v>
      </c>
      <c r="AU88">
        <f t="shared" si="76"/>
        <v>-8.5471772548333786E-4</v>
      </c>
      <c r="AW88">
        <v>85</v>
      </c>
      <c r="AX88">
        <f>IF(Z88&gt;0, (R88*SUMPRODUCT(K88:$K$98, X88:$X$98)-K88*$AZ$3)/Z88, 0)</f>
        <v>-2823.9990160409957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77"/>
        <v>0.12000000000000001</v>
      </c>
      <c r="I89" s="1">
        <f t="shared" si="90"/>
        <v>1.1200000000000001</v>
      </c>
      <c r="J89">
        <f t="shared" si="91"/>
        <v>0.89285714285714279</v>
      </c>
      <c r="K89">
        <f t="shared" ref="K89:K98" si="92">K88*J89</f>
        <v>1.4967332001945651E-4</v>
      </c>
      <c r="L89" s="2">
        <v>86</v>
      </c>
      <c r="M89" s="8">
        <v>0.56402811100000005</v>
      </c>
      <c r="Q89" s="5">
        <f t="shared" si="82"/>
        <v>12.5</v>
      </c>
      <c r="R89">
        <f t="shared" si="61"/>
        <v>50000</v>
      </c>
      <c r="S89">
        <f t="shared" si="62"/>
        <v>-5938.1407018550281</v>
      </c>
      <c r="U89">
        <f t="shared" si="84"/>
        <v>0.56402811100000005</v>
      </c>
      <c r="V89">
        <f t="shared" si="78"/>
        <v>0.01</v>
      </c>
      <c r="W89">
        <f t="shared" si="85"/>
        <v>8.6041328843539691E-5</v>
      </c>
      <c r="X89">
        <f t="shared" si="86"/>
        <v>4.8529728175551509E-5</v>
      </c>
      <c r="Y89">
        <f t="shared" si="87"/>
        <v>8.6041328843539693E-7</v>
      </c>
      <c r="Z89">
        <f t="shared" si="88"/>
        <v>3.6651187379552784E-5</v>
      </c>
      <c r="AB89">
        <f t="shared" si="79"/>
        <v>-0.24298062799301584</v>
      </c>
      <c r="AC89">
        <f t="shared" si="80"/>
        <v>-0.21763990754983772</v>
      </c>
      <c r="AE89">
        <f t="shared" si="63"/>
        <v>0</v>
      </c>
      <c r="AF89">
        <f t="shared" si="64"/>
        <v>0</v>
      </c>
      <c r="AG89">
        <f t="shared" si="65"/>
        <v>-4.5813984224440978E-4</v>
      </c>
      <c r="AH89">
        <f t="shared" si="66"/>
        <v>-2.4264864087775755</v>
      </c>
      <c r="AI89">
        <f t="shared" si="67"/>
        <v>-2.42694454861982</v>
      </c>
      <c r="AJ89">
        <f t="shared" si="68"/>
        <v>-2.5340720443178116E-2</v>
      </c>
      <c r="AK89">
        <f t="shared" si="81"/>
        <v>-1.700864395951111E-2</v>
      </c>
      <c r="AL89">
        <f t="shared" si="89"/>
        <v>-2.4692939130225091</v>
      </c>
      <c r="AN89">
        <f t="shared" si="69"/>
        <v>0</v>
      </c>
      <c r="AO89">
        <f t="shared" si="70"/>
        <v>0</v>
      </c>
      <c r="AP89">
        <f t="shared" si="71"/>
        <v>-6.8571311221910869E-8</v>
      </c>
      <c r="AQ89">
        <f t="shared" si="72"/>
        <v>-3.6318027678382779E-4</v>
      </c>
      <c r="AR89">
        <f t="shared" si="73"/>
        <v>-3.6324884809504974E-4</v>
      </c>
      <c r="AS89">
        <f t="shared" si="74"/>
        <v>-3.7928297604153819E-6</v>
      </c>
      <c r="AT89">
        <f t="shared" si="75"/>
        <v>-2.545740210448902E-6</v>
      </c>
      <c r="AU89">
        <f t="shared" si="76"/>
        <v>-3.6958741806591402E-4</v>
      </c>
      <c r="AW89">
        <v>86</v>
      </c>
      <c r="AX89">
        <f>IF(Z89&gt;0, (R89*SUMPRODUCT(K89:$K$98, X89:$X$98)-K89*$AZ$3)/Z89, 0)</f>
        <v>-5938.1407018550281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77"/>
        <v>0.12000000000000001</v>
      </c>
      <c r="I90" s="1">
        <f t="shared" si="90"/>
        <v>1.1200000000000001</v>
      </c>
      <c r="J90">
        <f t="shared" si="91"/>
        <v>0.89285714285714279</v>
      </c>
      <c r="K90">
        <f t="shared" si="92"/>
        <v>1.3363689287451474E-4</v>
      </c>
      <c r="L90" s="2">
        <v>87</v>
      </c>
      <c r="M90">
        <v>0.59324784900000005</v>
      </c>
      <c r="Q90" s="5">
        <f t="shared" si="82"/>
        <v>12.5</v>
      </c>
      <c r="R90">
        <f t="shared" si="61"/>
        <v>50000</v>
      </c>
      <c r="S90">
        <f t="shared" si="62"/>
        <v>-13383.918033062011</v>
      </c>
      <c r="U90">
        <f t="shared" ref="U90:U98" si="93">M90</f>
        <v>0.59324784900000005</v>
      </c>
      <c r="V90">
        <f t="shared" si="78"/>
        <v>0.01</v>
      </c>
      <c r="W90">
        <f t="shared" si="85"/>
        <v>3.6651187379552784E-5</v>
      </c>
      <c r="X90">
        <f t="shared" si="86"/>
        <v>2.1743238076215638E-5</v>
      </c>
      <c r="Y90">
        <f t="shared" si="87"/>
        <v>3.6651187379552782E-7</v>
      </c>
      <c r="Z90">
        <f t="shared" si="88"/>
        <v>1.4541437429541618E-5</v>
      </c>
      <c r="AB90">
        <f t="shared" si="79"/>
        <v>-0.21763990754983772</v>
      </c>
      <c r="AC90">
        <f t="shared" si="80"/>
        <v>-0.19462140663988495</v>
      </c>
      <c r="AE90">
        <f t="shared" si="63"/>
        <v>0</v>
      </c>
      <c r="AF90">
        <f t="shared" si="64"/>
        <v>0</v>
      </c>
      <c r="AG90">
        <f t="shared" si="65"/>
        <v>-1.8176796786927021E-4</v>
      </c>
      <c r="AH90">
        <f t="shared" si="66"/>
        <v>-1.0871619038107818</v>
      </c>
      <c r="AI90">
        <f t="shared" si="67"/>
        <v>-1.0873436717786511</v>
      </c>
      <c r="AJ90">
        <f t="shared" si="68"/>
        <v>-2.3018500909952777E-2</v>
      </c>
      <c r="AK90">
        <f t="shared" si="81"/>
        <v>-1.5234793528488642E-2</v>
      </c>
      <c r="AL90">
        <f t="shared" si="89"/>
        <v>-1.1255969662170926</v>
      </c>
      <c r="AN90">
        <f t="shared" si="69"/>
        <v>0</v>
      </c>
      <c r="AO90">
        <f t="shared" si="70"/>
        <v>0</v>
      </c>
      <c r="AP90">
        <f t="shared" si="71"/>
        <v>-2.4290906450163901E-8</v>
      </c>
      <c r="AQ90">
        <f t="shared" si="72"/>
        <v>-1.4528493887681494E-4</v>
      </c>
      <c r="AR90">
        <f t="shared" si="73"/>
        <v>-1.453092297832651E-4</v>
      </c>
      <c r="AS90">
        <f t="shared" si="74"/>
        <v>-3.0761209402352793E-6</v>
      </c>
      <c r="AT90">
        <f t="shared" si="75"/>
        <v>-2.0359304707319869E-6</v>
      </c>
      <c r="AU90">
        <f t="shared" si="76"/>
        <v>-1.504212811942324E-4</v>
      </c>
      <c r="AW90">
        <v>87</v>
      </c>
      <c r="AX90">
        <f>IF(Z90&gt;0, (R90*SUMPRODUCT(K90:$K$98, X90:$X$98)-K90*$AZ$3)/Z90, 0)</f>
        <v>-13383.918033062011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77"/>
        <v>0.12000000000000001</v>
      </c>
      <c r="I91" s="1">
        <f t="shared" si="90"/>
        <v>1.1200000000000001</v>
      </c>
      <c r="J91">
        <f t="shared" si="91"/>
        <v>0.89285714285714279</v>
      </c>
      <c r="K91">
        <f t="shared" si="92"/>
        <v>1.1931865435224529E-4</v>
      </c>
      <c r="L91" s="2">
        <v>88</v>
      </c>
      <c r="M91">
        <v>0.62227177099999997</v>
      </c>
      <c r="Q91" s="5">
        <f t="shared" si="82"/>
        <v>12.5</v>
      </c>
      <c r="R91">
        <f t="shared" si="61"/>
        <v>50000</v>
      </c>
      <c r="S91">
        <f t="shared" si="62"/>
        <v>-32519.268977101779</v>
      </c>
      <c r="U91">
        <f t="shared" si="93"/>
        <v>0.62227177099999997</v>
      </c>
      <c r="V91">
        <f t="shared" si="78"/>
        <v>0.01</v>
      </c>
      <c r="W91">
        <f t="shared" si="85"/>
        <v>1.4541437429541618E-5</v>
      </c>
      <c r="X91">
        <f t="shared" si="86"/>
        <v>9.0487260221665504E-6</v>
      </c>
      <c r="Y91">
        <f t="shared" si="87"/>
        <v>1.4541437429541617E-7</v>
      </c>
      <c r="Z91">
        <f t="shared" si="88"/>
        <v>5.3472970330796509E-6</v>
      </c>
      <c r="AB91">
        <f t="shared" si="79"/>
        <v>-0.19462140663988495</v>
      </c>
      <c r="AC91">
        <f t="shared" si="80"/>
        <v>-0.17389019051917548</v>
      </c>
      <c r="AE91">
        <f t="shared" si="63"/>
        <v>0</v>
      </c>
      <c r="AF91">
        <f t="shared" si="64"/>
        <v>0</v>
      </c>
      <c r="AG91">
        <f t="shared" si="65"/>
        <v>-6.6841212913495637E-5</v>
      </c>
      <c r="AH91">
        <f t="shared" si="66"/>
        <v>-0.4524363011083275</v>
      </c>
      <c r="AI91">
        <f t="shared" si="67"/>
        <v>-0.452503142321241</v>
      </c>
      <c r="AJ91">
        <f t="shared" si="68"/>
        <v>-2.0731216120709467E-2</v>
      </c>
      <c r="AK91">
        <f t="shared" si="81"/>
        <v>-1.3623498464791947E-2</v>
      </c>
      <c r="AL91">
        <f t="shared" si="89"/>
        <v>-0.48685785690674244</v>
      </c>
      <c r="AN91">
        <f t="shared" si="69"/>
        <v>0</v>
      </c>
      <c r="AO91">
        <f t="shared" si="70"/>
        <v>0</v>
      </c>
      <c r="AP91">
        <f t="shared" si="71"/>
        <v>-7.9754035801102204E-9</v>
      </c>
      <c r="AQ91">
        <f t="shared" si="72"/>
        <v>-5.3984090628352903E-5</v>
      </c>
      <c r="AR91">
        <f t="shared" si="73"/>
        <v>-5.3992066031933015E-5</v>
      </c>
      <c r="AS91">
        <f t="shared" si="74"/>
        <v>-2.4736208106086286E-6</v>
      </c>
      <c r="AT91">
        <f t="shared" si="75"/>
        <v>-1.6255375043888549E-6</v>
      </c>
      <c r="AU91">
        <f t="shared" si="76"/>
        <v>-5.8091224346930502E-5</v>
      </c>
      <c r="AW91">
        <v>88</v>
      </c>
      <c r="AX91">
        <f>IF(Z91&gt;0, (R91*SUMPRODUCT(K91:$K$98, X91:$X$98)-K91*$AZ$3)/Z91, 0)</f>
        <v>-32519.268977101779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77"/>
        <v>0.12000000000000001</v>
      </c>
      <c r="I92" s="1">
        <f t="shared" si="90"/>
        <v>1.1200000000000001</v>
      </c>
      <c r="J92">
        <f t="shared" si="91"/>
        <v>0.89285714285714279</v>
      </c>
      <c r="K92">
        <f t="shared" si="92"/>
        <v>1.0653451281450472E-4</v>
      </c>
      <c r="L92" s="2">
        <v>89</v>
      </c>
      <c r="M92">
        <v>0.65106364900000002</v>
      </c>
      <c r="Q92" s="5">
        <f t="shared" si="82"/>
        <v>12.5</v>
      </c>
      <c r="R92">
        <f t="shared" si="61"/>
        <v>50000</v>
      </c>
      <c r="S92">
        <f t="shared" si="62"/>
        <v>-85690.251526259075</v>
      </c>
      <c r="U92">
        <f t="shared" si="93"/>
        <v>0.65106364900000002</v>
      </c>
      <c r="V92">
        <f t="shared" si="78"/>
        <v>0.01</v>
      </c>
      <c r="W92">
        <f t="shared" si="85"/>
        <v>5.3472970330796509E-6</v>
      </c>
      <c r="X92">
        <f t="shared" si="86"/>
        <v>3.4814307186437112E-6</v>
      </c>
      <c r="Y92">
        <f t="shared" si="87"/>
        <v>5.347297033079651E-8</v>
      </c>
      <c r="Z92">
        <f t="shared" si="88"/>
        <v>1.8123933441051433E-6</v>
      </c>
      <c r="AB92">
        <f t="shared" si="79"/>
        <v>-0.17389019051917548</v>
      </c>
      <c r="AC92">
        <f t="shared" si="80"/>
        <v>-0.15530444152088754</v>
      </c>
      <c r="AE92">
        <f t="shared" si="63"/>
        <v>0</v>
      </c>
      <c r="AF92">
        <f t="shared" si="64"/>
        <v>0</v>
      </c>
      <c r="AG92">
        <f t="shared" si="65"/>
        <v>-2.2654916801314292E-5</v>
      </c>
      <c r="AH92">
        <f t="shared" si="66"/>
        <v>-0.17407153593218555</v>
      </c>
      <c r="AI92">
        <f t="shared" si="67"/>
        <v>-0.17409419084898686</v>
      </c>
      <c r="AJ92">
        <f t="shared" si="68"/>
        <v>-1.8585748998287938E-2</v>
      </c>
      <c r="AK92">
        <f t="shared" si="81"/>
        <v>-1.2172313336342284E-2</v>
      </c>
      <c r="AL92">
        <f t="shared" si="89"/>
        <v>-0.20485225318361708</v>
      </c>
      <c r="AN92">
        <f t="shared" si="69"/>
        <v>0</v>
      </c>
      <c r="AO92">
        <f t="shared" si="70"/>
        <v>0</v>
      </c>
      <c r="AP92">
        <f t="shared" si="71"/>
        <v>-2.4135305242811559E-9</v>
      </c>
      <c r="AQ92">
        <f t="shared" si="72"/>
        <v>-1.8544626275407941E-5</v>
      </c>
      <c r="AR92">
        <f t="shared" si="73"/>
        <v>-1.8547039805932222E-5</v>
      </c>
      <c r="AS92">
        <f t="shared" si="74"/>
        <v>-1.9800237148252747E-6</v>
      </c>
      <c r="AT92">
        <f t="shared" si="75"/>
        <v>-1.2967714711127238E-6</v>
      </c>
      <c r="AU92">
        <f t="shared" si="76"/>
        <v>-2.182383499187022E-5</v>
      </c>
      <c r="AW92">
        <v>89</v>
      </c>
      <c r="AX92">
        <f>IF(Z92&gt;0, (R92*SUMPRODUCT(K92:$K$98, X92:$X$98)-K92*$AZ$3)/Z92, 0)</f>
        <v>-85690.251526259075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77"/>
        <v>0.12000000000000001</v>
      </c>
      <c r="I93" s="1">
        <f t="shared" si="90"/>
        <v>1.1200000000000001</v>
      </c>
      <c r="J93">
        <f t="shared" si="91"/>
        <v>0.89285714285714279</v>
      </c>
      <c r="K93">
        <f t="shared" si="92"/>
        <v>9.512010072723635E-5</v>
      </c>
      <c r="L93" s="2">
        <v>90</v>
      </c>
      <c r="M93">
        <v>0.67958823899999998</v>
      </c>
      <c r="Q93" s="5">
        <f t="shared" si="82"/>
        <v>12.5</v>
      </c>
      <c r="R93">
        <f t="shared" si="61"/>
        <v>50000</v>
      </c>
      <c r="S93">
        <f t="shared" si="62"/>
        <v>-246504.21917689193</v>
      </c>
      <c r="U93">
        <f t="shared" si="93"/>
        <v>0.67958823899999998</v>
      </c>
      <c r="V93">
        <f t="shared" si="78"/>
        <v>0.01</v>
      </c>
      <c r="W93">
        <f t="shared" si="85"/>
        <v>1.8123933441051433E-6</v>
      </c>
      <c r="X93">
        <f t="shared" si="86"/>
        <v>1.2316812010957354E-6</v>
      </c>
      <c r="Y93">
        <f t="shared" si="87"/>
        <v>1.8123933441051435E-8</v>
      </c>
      <c r="Z93">
        <f t="shared" si="88"/>
        <v>5.6258820956835649E-7</v>
      </c>
      <c r="AB93">
        <f t="shared" si="79"/>
        <v>-0.15530444152088754</v>
      </c>
      <c r="AC93">
        <f t="shared" si="80"/>
        <v>-0.13868036731777336</v>
      </c>
      <c r="AE93">
        <f t="shared" si="63"/>
        <v>0</v>
      </c>
      <c r="AF93">
        <f t="shared" si="64"/>
        <v>0</v>
      </c>
      <c r="AG93">
        <f t="shared" si="65"/>
        <v>-7.0323526196044562E-6</v>
      </c>
      <c r="AH93">
        <f t="shared" si="66"/>
        <v>-6.1584060054786768E-2</v>
      </c>
      <c r="AI93">
        <f t="shared" si="67"/>
        <v>-6.1591092407406373E-2</v>
      </c>
      <c r="AJ93">
        <f t="shared" si="68"/>
        <v>-1.6624074203114181E-2</v>
      </c>
      <c r="AK93">
        <f t="shared" si="81"/>
        <v>-1.087131090646213E-2</v>
      </c>
      <c r="AL93">
        <f t="shared" si="89"/>
        <v>-8.9086477516982676E-2</v>
      </c>
      <c r="AN93">
        <f t="shared" si="69"/>
        <v>0</v>
      </c>
      <c r="AO93">
        <f t="shared" si="70"/>
        <v>0</v>
      </c>
      <c r="AP93">
        <f t="shared" si="71"/>
        <v>-6.6891808952622028E-10</v>
      </c>
      <c r="AQ93">
        <f t="shared" si="72"/>
        <v>-5.8578819956034901E-6</v>
      </c>
      <c r="AR93">
        <f t="shared" si="73"/>
        <v>-5.8585509136930163E-6</v>
      </c>
      <c r="AS93">
        <f t="shared" si="74"/>
        <v>-1.5812836126972723E-6</v>
      </c>
      <c r="AT93">
        <f t="shared" si="75"/>
        <v>-1.0340801884597808E-6</v>
      </c>
      <c r="AU93">
        <f t="shared" si="76"/>
        <v>-8.473914714850068E-6</v>
      </c>
      <c r="AW93">
        <v>90</v>
      </c>
      <c r="AX93">
        <f>IF(Z93&gt;0, (R93*SUMPRODUCT(K93:$K$98, X93:$X$98)-K93*$AZ$3)/Z93, 0)</f>
        <v>-246504.21917689193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77"/>
        <v>0.12000000000000001</v>
      </c>
      <c r="I94" s="1">
        <f t="shared" si="90"/>
        <v>1.1200000000000001</v>
      </c>
      <c r="J94">
        <f t="shared" si="91"/>
        <v>0.89285714285714279</v>
      </c>
      <c r="K94">
        <f t="shared" si="92"/>
        <v>8.4928661363603881E-5</v>
      </c>
      <c r="L94" s="2">
        <v>91</v>
      </c>
      <c r="M94">
        <v>0.70796792399999997</v>
      </c>
      <c r="Q94" s="5">
        <f t="shared" si="82"/>
        <v>12.5</v>
      </c>
      <c r="R94">
        <f t="shared" si="61"/>
        <v>50000</v>
      </c>
      <c r="S94">
        <f t="shared" si="62"/>
        <v>-780414.4881537694</v>
      </c>
      <c r="U94">
        <f t="shared" si="93"/>
        <v>0.70796792399999997</v>
      </c>
      <c r="V94">
        <f t="shared" si="78"/>
        <v>0.01</v>
      </c>
      <c r="W94">
        <f t="shared" si="85"/>
        <v>5.6258820956835649E-7</v>
      </c>
      <c r="X94">
        <f t="shared" si="86"/>
        <v>3.9829440679498626E-7</v>
      </c>
      <c r="Y94">
        <f t="shared" si="87"/>
        <v>5.6258820956835646E-9</v>
      </c>
      <c r="Z94">
        <f t="shared" si="88"/>
        <v>1.5866792067768666E-7</v>
      </c>
      <c r="AB94">
        <f t="shared" si="79"/>
        <v>-0.13868036731777336</v>
      </c>
      <c r="AC94">
        <f t="shared" si="80"/>
        <v>-0.12382674410209972</v>
      </c>
      <c r="AE94">
        <f t="shared" si="63"/>
        <v>0</v>
      </c>
      <c r="AF94">
        <f t="shared" si="64"/>
        <v>0</v>
      </c>
      <c r="AG94">
        <f t="shared" si="65"/>
        <v>-1.9833490084710833E-6</v>
      </c>
      <c r="AH94">
        <f t="shared" si="66"/>
        <v>-1.9914720339749312E-2</v>
      </c>
      <c r="AI94">
        <f t="shared" si="67"/>
        <v>-1.9916703688757784E-2</v>
      </c>
      <c r="AJ94">
        <f t="shared" si="68"/>
        <v>-1.4853623215673642E-2</v>
      </c>
      <c r="AK94">
        <f t="shared" si="81"/>
        <v>-9.7076257122441362E-3</v>
      </c>
      <c r="AL94">
        <f t="shared" si="89"/>
        <v>-4.4477952616675559E-2</v>
      </c>
      <c r="AN94">
        <f t="shared" si="69"/>
        <v>0</v>
      </c>
      <c r="AO94">
        <f t="shared" si="70"/>
        <v>0</v>
      </c>
      <c r="AP94">
        <f t="shared" si="71"/>
        <v>-1.6844317630628015E-10</v>
      </c>
      <c r="AQ94">
        <f t="shared" si="72"/>
        <v>-1.6913305398854437E-6</v>
      </c>
      <c r="AR94">
        <f t="shared" si="73"/>
        <v>-1.6914989830617502E-6</v>
      </c>
      <c r="AS94">
        <f t="shared" si="74"/>
        <v>-1.2614983361065117E-6</v>
      </c>
      <c r="AT94">
        <f t="shared" si="75"/>
        <v>-8.2445565675979615E-7</v>
      </c>
      <c r="AU94">
        <f t="shared" si="76"/>
        <v>-3.7774529759280576E-6</v>
      </c>
      <c r="AW94">
        <v>91</v>
      </c>
      <c r="AX94">
        <f>IF(Z94&gt;0, (R94*SUMPRODUCT(K94:$K$98, X94:$X$98)-K94*$AZ$3)/Z94, 0)</f>
        <v>-780414.4881537694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77"/>
        <v>0.12000000000000001</v>
      </c>
      <c r="I95" s="1">
        <f t="shared" si="90"/>
        <v>1.1200000000000001</v>
      </c>
      <c r="J95">
        <f t="shared" si="91"/>
        <v>0.89285714285714279</v>
      </c>
      <c r="K95">
        <f t="shared" si="92"/>
        <v>7.5829161931789167E-5</v>
      </c>
      <c r="L95" s="2">
        <v>92</v>
      </c>
      <c r="M95">
        <v>0.73634663</v>
      </c>
      <c r="Q95" s="5">
        <f t="shared" si="82"/>
        <v>12.5</v>
      </c>
      <c r="R95">
        <f t="shared" si="61"/>
        <v>50000</v>
      </c>
      <c r="S95">
        <f t="shared" si="62"/>
        <v>-2747086.6253190958</v>
      </c>
      <c r="U95">
        <f t="shared" si="93"/>
        <v>0.73634663</v>
      </c>
      <c r="V95">
        <f t="shared" si="78"/>
        <v>0.01</v>
      </c>
      <c r="W95">
        <f t="shared" si="85"/>
        <v>1.5866792067768666E-7</v>
      </c>
      <c r="X95">
        <f t="shared" si="86"/>
        <v>1.1683458868012189E-7</v>
      </c>
      <c r="Y95">
        <f t="shared" si="87"/>
        <v>1.5866792067768667E-9</v>
      </c>
      <c r="Z95">
        <f t="shared" si="88"/>
        <v>4.0246652790787899E-8</v>
      </c>
      <c r="AB95">
        <f t="shared" si="79"/>
        <v>-0.12382674410209972</v>
      </c>
      <c r="AC95">
        <f t="shared" si="80"/>
        <v>-0.11056104159543489</v>
      </c>
      <c r="AE95">
        <f t="shared" si="63"/>
        <v>0</v>
      </c>
      <c r="AF95">
        <f t="shared" si="64"/>
        <v>0</v>
      </c>
      <c r="AG95">
        <f t="shared" si="65"/>
        <v>-5.0308315988484873E-7</v>
      </c>
      <c r="AH95">
        <f t="shared" si="66"/>
        <v>-5.8417294340060944E-3</v>
      </c>
      <c r="AI95">
        <f t="shared" si="67"/>
        <v>-5.8422325171659795E-3</v>
      </c>
      <c r="AJ95">
        <f t="shared" si="68"/>
        <v>-1.3265702506664825E-2</v>
      </c>
      <c r="AK95">
        <f t="shared" si="81"/>
        <v>-8.6678720871469807E-3</v>
      </c>
      <c r="AL95">
        <f t="shared" si="89"/>
        <v>-2.7775807110977786E-2</v>
      </c>
      <c r="AN95">
        <f t="shared" si="69"/>
        <v>0</v>
      </c>
      <c r="AO95">
        <f t="shared" si="70"/>
        <v>0</v>
      </c>
      <c r="AP95">
        <f t="shared" si="71"/>
        <v>-3.8148374396064375E-11</v>
      </c>
      <c r="AQ95">
        <f t="shared" si="72"/>
        <v>-4.4297344721294722E-7</v>
      </c>
      <c r="AR95">
        <f t="shared" si="73"/>
        <v>-4.430115955873433E-7</v>
      </c>
      <c r="AS95">
        <f t="shared" si="74"/>
        <v>-1.0059271035168285E-6</v>
      </c>
      <c r="AT95">
        <f t="shared" si="75"/>
        <v>-6.5727747610030371E-7</v>
      </c>
      <c r="AU95">
        <f t="shared" si="76"/>
        <v>-2.1062161752044756E-6</v>
      </c>
      <c r="AW95">
        <v>92</v>
      </c>
      <c r="AX95">
        <f>IF(Z95&gt;0, (R95*SUMPRODUCT(K95:$K$98, X95:$X$98)-K95*$AZ$3)/Z95, 0)</f>
        <v>-2747086.6253190958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77"/>
        <v>0.12000000000000001</v>
      </c>
      <c r="I96" s="1">
        <f t="shared" si="90"/>
        <v>1.1200000000000001</v>
      </c>
      <c r="J96">
        <f t="shared" si="91"/>
        <v>0.89285714285714279</v>
      </c>
      <c r="K96">
        <f t="shared" si="92"/>
        <v>6.770460886766889E-5</v>
      </c>
      <c r="L96" s="2">
        <v>93</v>
      </c>
      <c r="M96">
        <v>0.76472631499999999</v>
      </c>
      <c r="Q96" s="5">
        <f t="shared" si="82"/>
        <v>12.5</v>
      </c>
      <c r="R96">
        <f t="shared" si="61"/>
        <v>50000</v>
      </c>
      <c r="S96">
        <f t="shared" si="62"/>
        <v>-10887935.688594282</v>
      </c>
      <c r="U96">
        <f t="shared" si="93"/>
        <v>0.76472631499999999</v>
      </c>
      <c r="V96">
        <f t="shared" si="78"/>
        <v>0.01</v>
      </c>
      <c r="W96">
        <f t="shared" si="85"/>
        <v>4.0246652790787899E-8</v>
      </c>
      <c r="X96">
        <f t="shared" si="86"/>
        <v>3.0777674479783696E-8</v>
      </c>
      <c r="Y96">
        <f t="shared" si="87"/>
        <v>4.0246652790787898E-10</v>
      </c>
      <c r="Z96">
        <f t="shared" si="88"/>
        <v>9.0665117830963252E-9</v>
      </c>
      <c r="AB96">
        <f t="shared" si="79"/>
        <v>-0.11056104159543489</v>
      </c>
      <c r="AC96">
        <f t="shared" si="80"/>
        <v>-9.8715597214235062E-2</v>
      </c>
      <c r="AE96">
        <f t="shared" si="63"/>
        <v>0</v>
      </c>
      <c r="AF96">
        <f t="shared" si="64"/>
        <v>0</v>
      </c>
      <c r="AG96">
        <f t="shared" si="65"/>
        <v>-1.1333139728870407E-7</v>
      </c>
      <c r="AH96">
        <f t="shared" si="66"/>
        <v>-1.5388837239891848E-3</v>
      </c>
      <c r="AI96">
        <f t="shared" si="67"/>
        <v>-1.5389970553864735E-3</v>
      </c>
      <c r="AJ96">
        <f t="shared" si="68"/>
        <v>-1.1845444381199832E-2</v>
      </c>
      <c r="AK96">
        <f t="shared" si="81"/>
        <v>-7.7392729116804431E-3</v>
      </c>
      <c r="AL96">
        <f t="shared" si="89"/>
        <v>-2.1123714348266751E-2</v>
      </c>
      <c r="AN96">
        <f t="shared" si="69"/>
        <v>0</v>
      </c>
      <c r="AO96">
        <f t="shared" si="70"/>
        <v>0</v>
      </c>
      <c r="AP96">
        <f t="shared" si="71"/>
        <v>-7.6730579258580994E-12</v>
      </c>
      <c r="AQ96">
        <f t="shared" si="72"/>
        <v>-1.0418952062550948E-7</v>
      </c>
      <c r="AR96">
        <f t="shared" si="73"/>
        <v>-1.0419719368343534E-7</v>
      </c>
      <c r="AS96">
        <f t="shared" si="74"/>
        <v>-8.0199117869286076E-7</v>
      </c>
      <c r="AT96">
        <f t="shared" si="75"/>
        <v>-5.2398444540546937E-7</v>
      </c>
      <c r="AU96">
        <f t="shared" si="76"/>
        <v>-1.4301728177817655E-6</v>
      </c>
      <c r="AW96">
        <v>93</v>
      </c>
      <c r="AX96">
        <f>IF(Z96&gt;0, (R96*SUMPRODUCT(K96:$K$98, X96:$X$98)-K96*$AZ$3)/Z96, 0)</f>
        <v>-10887935.688594282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77"/>
        <v>0.12000000000000001</v>
      </c>
      <c r="I97" s="1">
        <f t="shared" si="90"/>
        <v>1.1200000000000001</v>
      </c>
      <c r="J97">
        <f t="shared" si="91"/>
        <v>0.89285714285714279</v>
      </c>
      <c r="K97">
        <f t="shared" si="92"/>
        <v>6.045054363184722E-5</v>
      </c>
      <c r="L97" s="2">
        <v>94</v>
      </c>
      <c r="M97">
        <v>0.79310599999999998</v>
      </c>
      <c r="Q97" s="5">
        <f t="shared" si="82"/>
        <v>12.5</v>
      </c>
      <c r="R97">
        <f t="shared" si="61"/>
        <v>50000</v>
      </c>
      <c r="S97">
        <f t="shared" si="62"/>
        <v>-49373678.716435507</v>
      </c>
      <c r="U97">
        <f t="shared" si="93"/>
        <v>0.79310599999999998</v>
      </c>
      <c r="V97">
        <f t="shared" si="78"/>
        <v>0.01</v>
      </c>
      <c r="W97">
        <f t="shared" si="85"/>
        <v>9.0665117830963252E-9</v>
      </c>
      <c r="X97">
        <f t="shared" si="86"/>
        <v>7.1907048942443937E-9</v>
      </c>
      <c r="Y97">
        <f t="shared" si="87"/>
        <v>9.0665117830963259E-11</v>
      </c>
      <c r="Z97">
        <f t="shared" si="88"/>
        <v>1.7851417710209683E-9</v>
      </c>
      <c r="AB97">
        <f t="shared" si="79"/>
        <v>-9.8715597214235062E-2</v>
      </c>
      <c r="AC97">
        <f t="shared" si="80"/>
        <v>-8.8139016265677966E-2</v>
      </c>
      <c r="AE97">
        <f t="shared" si="63"/>
        <v>0</v>
      </c>
      <c r="AF97">
        <f t="shared" si="64"/>
        <v>0</v>
      </c>
      <c r="AG97">
        <f t="shared" si="65"/>
        <v>-2.2314272137762105E-8</v>
      </c>
      <c r="AH97">
        <f t="shared" si="66"/>
        <v>-3.5953524471221969E-4</v>
      </c>
      <c r="AI97">
        <f t="shared" si="67"/>
        <v>-3.5955755898435743E-4</v>
      </c>
      <c r="AJ97">
        <f t="shared" si="68"/>
        <v>-1.0576580948557096E-2</v>
      </c>
      <c r="AK97">
        <f t="shared" si="81"/>
        <v>-6.9100918049964551E-3</v>
      </c>
      <c r="AL97">
        <f t="shared" si="89"/>
        <v>-1.784623031253791E-2</v>
      </c>
      <c r="AN97">
        <f t="shared" si="69"/>
        <v>0</v>
      </c>
      <c r="AO97">
        <f t="shared" si="70"/>
        <v>0</v>
      </c>
      <c r="AP97">
        <f t="shared" si="71"/>
        <v>-1.3489098814767009E-12</v>
      </c>
      <c r="AQ97">
        <f t="shared" si="72"/>
        <v>-2.1734100997662904E-8</v>
      </c>
      <c r="AR97">
        <f t="shared" si="73"/>
        <v>-2.1735449907544379E-8</v>
      </c>
      <c r="AS97">
        <f t="shared" si="74"/>
        <v>-6.3936006810651477E-7</v>
      </c>
      <c r="AT97">
        <f t="shared" si="75"/>
        <v>-4.1771880615800814E-7</v>
      </c>
      <c r="AU97">
        <f t="shared" si="76"/>
        <v>-1.0788143241720674E-6</v>
      </c>
      <c r="AW97">
        <v>94</v>
      </c>
      <c r="AX97">
        <f>IF(Z97&gt;0, (R97*SUMPRODUCT(K97:$K$98, X97:$X$98)-K97*$AZ$3)/Z97, 0)</f>
        <v>-49373678.716435507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77"/>
        <v>0.12000000000000001</v>
      </c>
      <c r="I98" s="1">
        <f t="shared" si="90"/>
        <v>1.1200000000000001</v>
      </c>
      <c r="J98">
        <f t="shared" si="91"/>
        <v>0.89285714285714279</v>
      </c>
      <c r="K98">
        <f t="shared" si="92"/>
        <v>5.3973699671292156E-5</v>
      </c>
      <c r="L98" s="2">
        <v>95</v>
      </c>
      <c r="M98">
        <v>1</v>
      </c>
      <c r="Q98" s="5">
        <f t="shared" si="82"/>
        <v>12.5</v>
      </c>
      <c r="R98">
        <f t="shared" si="61"/>
        <v>50000</v>
      </c>
      <c r="S98">
        <f t="shared" si="62"/>
        <v>0</v>
      </c>
      <c r="U98">
        <f t="shared" si="93"/>
        <v>1</v>
      </c>
      <c r="V98">
        <f t="shared" si="78"/>
        <v>0.01</v>
      </c>
      <c r="W98">
        <f t="shared" si="85"/>
        <v>1.7851417710209683E-9</v>
      </c>
      <c r="X98">
        <f t="shared" si="86"/>
        <v>1.7851417710209683E-9</v>
      </c>
      <c r="Y98">
        <f t="shared" si="87"/>
        <v>1.7851417710209683E-11</v>
      </c>
      <c r="Z98">
        <f t="shared" si="88"/>
        <v>0</v>
      </c>
      <c r="AB98">
        <f t="shared" si="79"/>
        <v>-8.8139016265677966E-2</v>
      </c>
      <c r="AC98">
        <f t="shared" si="80"/>
        <v>0</v>
      </c>
      <c r="AE98">
        <f t="shared" si="63"/>
        <v>0</v>
      </c>
      <c r="AF98">
        <f t="shared" si="64"/>
        <v>0</v>
      </c>
      <c r="AG98">
        <f t="shared" si="65"/>
        <v>0</v>
      </c>
      <c r="AH98">
        <f t="shared" si="66"/>
        <v>-8.9257088551048414E-5</v>
      </c>
      <c r="AI98">
        <f t="shared" si="67"/>
        <v>-8.9257088551048414E-5</v>
      </c>
      <c r="AJ98">
        <f t="shared" si="68"/>
        <v>-8.8139016265677966E-2</v>
      </c>
      <c r="AK98">
        <f t="shared" si="81"/>
        <v>-6.1697311385974585E-3</v>
      </c>
      <c r="AL98">
        <f t="shared" si="89"/>
        <v>-9.4398004492826482E-2</v>
      </c>
      <c r="AN98">
        <f t="shared" si="69"/>
        <v>0</v>
      </c>
      <c r="AO98">
        <f t="shared" si="70"/>
        <v>0</v>
      </c>
      <c r="AP98">
        <f t="shared" si="71"/>
        <v>0</v>
      </c>
      <c r="AQ98">
        <f t="shared" si="72"/>
        <v>-4.8175352909882168E-9</v>
      </c>
      <c r="AR98">
        <f t="shared" si="73"/>
        <v>-4.8175352909882168E-9</v>
      </c>
      <c r="AS98">
        <f t="shared" si="74"/>
        <v>-4.7571887932468367E-6</v>
      </c>
      <c r="AT98">
        <f t="shared" si="75"/>
        <v>-3.3300321552727864E-7</v>
      </c>
      <c r="AU98">
        <f t="shared" si="76"/>
        <v>-5.095009544065104E-6</v>
      </c>
      <c r="AW98">
        <v>95</v>
      </c>
    </row>
    <row r="100" spans="5:50" x14ac:dyDescent="0.25">
      <c r="AN100" s="6">
        <f t="shared" ref="AN100:AP100" si="94">SUM(AN3:AN98)</f>
        <v>2888.3107884049314</v>
      </c>
      <c r="AO100" s="6">
        <f t="shared" si="94"/>
        <v>-288.83107884049315</v>
      </c>
      <c r="AP100" s="6">
        <f t="shared" si="94"/>
        <v>-250.91987071527598</v>
      </c>
      <c r="AQ100" s="6">
        <f>SUM(AQ3:AQ98)</f>
        <v>-1458.0355696070183</v>
      </c>
      <c r="AR100" s="6">
        <f t="shared" ref="AR100:AU100" si="95">SUM(AR3:AR98)</f>
        <v>890.5242692421433</v>
      </c>
      <c r="AS100" s="6">
        <f t="shared" si="95"/>
        <v>-35.646506026685806</v>
      </c>
      <c r="AT100" s="6">
        <f t="shared" si="95"/>
        <v>12.342661748516614</v>
      </c>
      <c r="AU100" s="6">
        <f t="shared" si="95"/>
        <v>867.2204249639741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F8641-0DAB-4871-A4E4-2AAC401EE15E}">
  <sheetPr codeName="Sheet74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'S.35.04.A'!C3*(1+C12)</f>
        <v>3404.7456660057705</v>
      </c>
      <c r="K3">
        <v>1</v>
      </c>
      <c r="L3" s="2">
        <v>0</v>
      </c>
      <c r="O3">
        <f>$C$3</f>
        <v>3404.7456660057705</v>
      </c>
      <c r="P3">
        <f>O3*C5</f>
        <v>340.47456660057708</v>
      </c>
      <c r="Q3" s="5">
        <f>B8</f>
        <v>125.8175559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3404.7456660057705</v>
      </c>
      <c r="AF3">
        <f t="shared" ref="AF3:AF34" si="3">-$Z3*P3</f>
        <v>-340.47456660057708</v>
      </c>
      <c r="AG3">
        <f t="shared" ref="AG3:AG34" si="4">-$Z3*Q3</f>
        <v>-125.8175559</v>
      </c>
      <c r="AH3">
        <f t="shared" ref="AH3:AH34" si="5">-X3*R3</f>
        <v>0</v>
      </c>
      <c r="AI3">
        <f t="shared" ref="AI3:AI23" si="6">SUM(AE3:AH3)</f>
        <v>2938.4535435051935</v>
      </c>
      <c r="AJ3">
        <f t="shared" ref="AJ3:AJ34" si="7">AB3-AC3</f>
        <v>0</v>
      </c>
      <c r="AL3">
        <f t="shared" ref="AL3:AL23" si="8">SUM(AI3:AK3)</f>
        <v>2938.4535435051935</v>
      </c>
      <c r="AN3">
        <f t="shared" ref="AN3:AN34" si="9">AE3*$K3</f>
        <v>3404.7456660057705</v>
      </c>
      <c r="AO3">
        <f t="shared" ref="AO3:AO34" si="10">AF3*$K3</f>
        <v>-340.47456660057708</v>
      </c>
      <c r="AP3">
        <f t="shared" ref="AP3:AP34" si="11">AG3*$K3</f>
        <v>-125.8175559</v>
      </c>
      <c r="AQ3">
        <f t="shared" ref="AQ3:AQ34" si="12">AH3*$K3</f>
        <v>0</v>
      </c>
      <c r="AR3">
        <f t="shared" ref="AR3:AR34" si="13">AI3*$K3</f>
        <v>2938.4535435051935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2938.4535435051935</v>
      </c>
      <c r="AW3">
        <v>0</v>
      </c>
      <c r="AX3">
        <f>IF(Z3&gt;0, (R3*SUMPRODUCT(K3:$K$98, X3:$X$98)-K3*$AZ$3)/Z3, 0)</f>
        <v>0</v>
      </c>
      <c r="AZ3">
        <f>C6*SUMPRODUCT(X4:X89, K4:K89)/1</f>
        <v>1722.2300072307719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2.4148220000000001E-3</v>
      </c>
      <c r="R4">
        <f t="shared" si="0"/>
        <v>50000</v>
      </c>
      <c r="S4">
        <f t="shared" si="1"/>
        <v>116.97450284442459</v>
      </c>
      <c r="U4">
        <f t="shared" ref="U4:U35" si="20">M4</f>
        <v>2.4148220000000001E-3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2.4148220000000001E-3</v>
      </c>
      <c r="Y4">
        <f t="shared" ref="Y4:Y23" si="24">V4*W4</f>
        <v>0.01</v>
      </c>
      <c r="Z4">
        <f t="shared" ref="Z4:Z23" si="25">MAX(0, W4-X4-Y4)</f>
        <v>0.98758517800000001</v>
      </c>
      <c r="AB4">
        <f t="shared" ref="AB4:AB23" si="26">AC3</f>
        <v>0</v>
      </c>
      <c r="AC4">
        <f t="shared" ref="AC4:AC67" si="27">S4*Z4</f>
        <v>115.52228521307256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-120.7411</v>
      </c>
      <c r="AI4">
        <f t="shared" si="6"/>
        <v>-120.7411</v>
      </c>
      <c r="AJ4">
        <f t="shared" si="7"/>
        <v>-115.52228521307256</v>
      </c>
      <c r="AK4">
        <f t="shared" ref="AK4:AK35" si="28">G4*SUM(AB4:AB4, AE4:AF4)</f>
        <v>0</v>
      </c>
      <c r="AL4">
        <f t="shared" si="8"/>
        <v>-236.26338521307258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-112.64213079578319</v>
      </c>
      <c r="AR4">
        <f t="shared" si="13"/>
        <v>-112.64213079578319</v>
      </c>
      <c r="AS4">
        <f t="shared" si="14"/>
        <v>-107.77337924533312</v>
      </c>
      <c r="AT4">
        <f t="shared" si="15"/>
        <v>0</v>
      </c>
      <c r="AU4">
        <f t="shared" si="16"/>
        <v>-220.41551004111631</v>
      </c>
      <c r="AW4">
        <v>1</v>
      </c>
      <c r="AX4">
        <f>IF(Z4&gt;0, (R4*SUMPRODUCT(K4:$K$98, X4:$X$98)-K4*$AZ$3)/Z4, 0)</f>
        <v>116.97450284442459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2.4301629999999999E-3</v>
      </c>
      <c r="Q5" s="5">
        <f t="shared" ref="Q5:Q36" si="30">$C$8</f>
        <v>12.5</v>
      </c>
      <c r="R5">
        <f t="shared" si="0"/>
        <v>50000</v>
      </c>
      <c r="S5">
        <f t="shared" si="1"/>
        <v>140.36079047693067</v>
      </c>
      <c r="U5">
        <f t="shared" si="20"/>
        <v>2.4301629999999999E-3</v>
      </c>
      <c r="V5">
        <f t="shared" si="21"/>
        <v>0.01</v>
      </c>
      <c r="W5">
        <f t="shared" si="22"/>
        <v>0.98758517800000001</v>
      </c>
      <c r="X5">
        <f t="shared" si="23"/>
        <v>2.3999929589240141E-3</v>
      </c>
      <c r="Y5">
        <f t="shared" si="24"/>
        <v>9.8758517800000001E-3</v>
      </c>
      <c r="Z5">
        <f t="shared" si="25"/>
        <v>0.97530933326107605</v>
      </c>
      <c r="AB5">
        <f t="shared" si="26"/>
        <v>115.52228521307256</v>
      </c>
      <c r="AC5">
        <f t="shared" si="27"/>
        <v>136.89518897605285</v>
      </c>
      <c r="AE5">
        <f t="shared" si="2"/>
        <v>0</v>
      </c>
      <c r="AF5">
        <f t="shared" si="3"/>
        <v>0</v>
      </c>
      <c r="AG5">
        <f t="shared" si="4"/>
        <v>-12.19136666576345</v>
      </c>
      <c r="AH5">
        <f t="shared" si="5"/>
        <v>-119.99964794620071</v>
      </c>
      <c r="AI5">
        <f t="shared" si="6"/>
        <v>-132.19101461196416</v>
      </c>
      <c r="AJ5">
        <f t="shared" si="7"/>
        <v>-21.372903762980286</v>
      </c>
      <c r="AK5">
        <f t="shared" si="28"/>
        <v>4.7364136937359751</v>
      </c>
      <c r="AL5">
        <f t="shared" si="8"/>
        <v>-148.82750468120847</v>
      </c>
      <c r="AN5">
        <f t="shared" si="9"/>
        <v>0</v>
      </c>
      <c r="AO5">
        <f t="shared" si="10"/>
        <v>0</v>
      </c>
      <c r="AP5">
        <f t="shared" si="11"/>
        <v>-10.424935382277708</v>
      </c>
      <c r="AQ5">
        <f t="shared" si="12"/>
        <v>-102.61266107665514</v>
      </c>
      <c r="AR5">
        <f t="shared" si="13"/>
        <v>-113.03759645893287</v>
      </c>
      <c r="AS5">
        <f t="shared" si="14"/>
        <v>-18.276141368663907</v>
      </c>
      <c r="AT5">
        <f t="shared" si="15"/>
        <v>4.050145324526726</v>
      </c>
      <c r="AU5">
        <f t="shared" si="16"/>
        <v>-127.26359250307003</v>
      </c>
      <c r="AW5">
        <v>2</v>
      </c>
      <c r="AX5">
        <f>IF(Z5&gt;0, (R5*SUMPRODUCT(K5:$K$98, X5:$X$98)-K5*$AZ$3)/Z5, 0)</f>
        <v>140.36079047693067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2.4518209999999999E-3</v>
      </c>
      <c r="Q6" s="5">
        <f t="shared" si="30"/>
        <v>12.5</v>
      </c>
      <c r="R6">
        <f t="shared" si="0"/>
        <v>50000</v>
      </c>
      <c r="S6">
        <f t="shared" si="1"/>
        <v>185.25353689716516</v>
      </c>
      <c r="U6">
        <f t="shared" si="20"/>
        <v>2.4518209999999999E-3</v>
      </c>
      <c r="V6">
        <f t="shared" si="21"/>
        <v>0.01</v>
      </c>
      <c r="W6">
        <f t="shared" si="22"/>
        <v>0.97530933326107605</v>
      </c>
      <c r="X6">
        <f t="shared" si="23"/>
        <v>2.3912839047855045E-3</v>
      </c>
      <c r="Y6">
        <f t="shared" si="24"/>
        <v>9.753093332610761E-3</v>
      </c>
      <c r="Z6">
        <f t="shared" si="25"/>
        <v>0.9631649560236798</v>
      </c>
      <c r="AB6">
        <f t="shared" si="26"/>
        <v>136.89518897605285</v>
      </c>
      <c r="AC6">
        <f t="shared" si="27"/>
        <v>178.42971471878923</v>
      </c>
      <c r="AE6">
        <f t="shared" si="2"/>
        <v>0</v>
      </c>
      <c r="AF6">
        <f t="shared" si="3"/>
        <v>0</v>
      </c>
      <c r="AG6">
        <f t="shared" si="4"/>
        <v>-12.039561950295997</v>
      </c>
      <c r="AH6">
        <f t="shared" si="5"/>
        <v>-119.56419523927522</v>
      </c>
      <c r="AI6">
        <f t="shared" si="6"/>
        <v>-131.60375718957121</v>
      </c>
      <c r="AJ6">
        <f t="shared" si="7"/>
        <v>-41.534525742736378</v>
      </c>
      <c r="AK6">
        <f t="shared" si="28"/>
        <v>8.0083685550990928</v>
      </c>
      <c r="AL6">
        <f t="shared" si="8"/>
        <v>-165.12991437720851</v>
      </c>
      <c r="AN6">
        <f t="shared" si="9"/>
        <v>0</v>
      </c>
      <c r="AO6">
        <f t="shared" si="10"/>
        <v>0</v>
      </c>
      <c r="AP6">
        <f t="shared" si="11"/>
        <v>-9.2874388389364171</v>
      </c>
      <c r="AQ6">
        <f t="shared" si="12"/>
        <v>-92.233019373609409</v>
      </c>
      <c r="AR6">
        <f t="shared" si="13"/>
        <v>-101.52045821254582</v>
      </c>
      <c r="AS6">
        <f t="shared" si="14"/>
        <v>-32.040149727408519</v>
      </c>
      <c r="AT6">
        <f t="shared" si="15"/>
        <v>6.1777358231306616</v>
      </c>
      <c r="AU6">
        <f t="shared" si="16"/>
        <v>-127.38287211682369</v>
      </c>
      <c r="AW6">
        <v>3</v>
      </c>
      <c r="AX6">
        <f>IF(Z6&gt;0, (R6*SUMPRODUCT(K6:$K$98, X6:$X$98)-K6*$AZ$3)/Z6, 0)</f>
        <v>185.25353689716516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2.4770880000000001E-3</v>
      </c>
      <c r="Q7" s="5">
        <f t="shared" si="30"/>
        <v>12.5</v>
      </c>
      <c r="R7">
        <f t="shared" si="0"/>
        <v>50000</v>
      </c>
      <c r="S7">
        <f t="shared" si="1"/>
        <v>216.56429075186486</v>
      </c>
      <c r="U7">
        <f t="shared" si="20"/>
        <v>2.4770880000000001E-3</v>
      </c>
      <c r="V7">
        <f t="shared" si="21"/>
        <v>0.01</v>
      </c>
      <c r="W7">
        <f t="shared" si="22"/>
        <v>0.9631649560236798</v>
      </c>
      <c r="X7">
        <f t="shared" si="23"/>
        <v>2.3858443545867851E-3</v>
      </c>
      <c r="Y7">
        <f t="shared" si="24"/>
        <v>9.6316495602367987E-3</v>
      </c>
      <c r="Z7">
        <f t="shared" si="25"/>
        <v>0.95114746210885626</v>
      </c>
      <c r="AB7">
        <f t="shared" si="26"/>
        <v>178.42971471878923</v>
      </c>
      <c r="AC7">
        <f t="shared" si="27"/>
        <v>205.98457553204071</v>
      </c>
      <c r="AE7">
        <f t="shared" si="2"/>
        <v>0</v>
      </c>
      <c r="AF7">
        <f t="shared" si="3"/>
        <v>0</v>
      </c>
      <c r="AG7">
        <f t="shared" si="4"/>
        <v>-11.889343276360703</v>
      </c>
      <c r="AH7">
        <f t="shared" si="5"/>
        <v>-119.29221772933926</v>
      </c>
      <c r="AI7">
        <f t="shared" si="6"/>
        <v>-131.18156100569996</v>
      </c>
      <c r="AJ7">
        <f t="shared" si="7"/>
        <v>-27.55486081325148</v>
      </c>
      <c r="AK7">
        <f t="shared" si="28"/>
        <v>8.7608989926925513</v>
      </c>
      <c r="AL7">
        <f t="shared" si="8"/>
        <v>-149.9755228262589</v>
      </c>
      <c r="AN7">
        <f t="shared" si="9"/>
        <v>0</v>
      </c>
      <c r="AO7">
        <f t="shared" si="10"/>
        <v>0</v>
      </c>
      <c r="AP7">
        <f t="shared" si="11"/>
        <v>-8.3446079949489516</v>
      </c>
      <c r="AQ7">
        <f t="shared" si="12"/>
        <v>-83.725969606635744</v>
      </c>
      <c r="AR7">
        <f t="shared" si="13"/>
        <v>-92.070577601584702</v>
      </c>
      <c r="AS7">
        <f t="shared" si="14"/>
        <v>-19.339546894834566</v>
      </c>
      <c r="AT7">
        <f t="shared" si="15"/>
        <v>6.1488903195114162</v>
      </c>
      <c r="AU7">
        <f t="shared" si="16"/>
        <v>-105.26123417690785</v>
      </c>
      <c r="AW7">
        <v>4</v>
      </c>
      <c r="AX7">
        <f>IF(Z7&gt;0, (R7*SUMPRODUCT(K7:$K$98, X7:$X$98)-K7*$AZ$3)/Z7, 0)</f>
        <v>216.56429075186486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2.5023549999999999E-3</v>
      </c>
      <c r="Q8" s="5">
        <f t="shared" si="30"/>
        <v>12.5</v>
      </c>
      <c r="R8">
        <f t="shared" si="0"/>
        <v>50000</v>
      </c>
      <c r="S8">
        <f t="shared" si="1"/>
        <v>215.81664245683632</v>
      </c>
      <c r="U8">
        <f t="shared" si="20"/>
        <v>2.5023549999999999E-3</v>
      </c>
      <c r="V8">
        <f t="shared" si="21"/>
        <v>0.01</v>
      </c>
      <c r="W8">
        <f t="shared" si="22"/>
        <v>0.95114746210885626</v>
      </c>
      <c r="X8">
        <f t="shared" si="23"/>
        <v>2.3801086075454069E-3</v>
      </c>
      <c r="Y8">
        <f t="shared" si="24"/>
        <v>9.5114746210885632E-3</v>
      </c>
      <c r="Z8">
        <f t="shared" si="25"/>
        <v>0.93925587888022222</v>
      </c>
      <c r="AB8">
        <f t="shared" si="26"/>
        <v>205.98457553204071</v>
      </c>
      <c r="AC8">
        <f t="shared" si="27"/>
        <v>202.70705018777448</v>
      </c>
      <c r="AE8">
        <f t="shared" si="2"/>
        <v>0</v>
      </c>
      <c r="AF8">
        <f t="shared" si="3"/>
        <v>0</v>
      </c>
      <c r="AG8">
        <f t="shared" si="4"/>
        <v>-11.740698486002778</v>
      </c>
      <c r="AH8">
        <f t="shared" si="5"/>
        <v>-119.00543037727034</v>
      </c>
      <c r="AI8">
        <f t="shared" si="6"/>
        <v>-130.74612886327313</v>
      </c>
      <c r="AJ8">
        <f t="shared" si="7"/>
        <v>3.2775253442662233</v>
      </c>
      <c r="AK8">
        <f t="shared" si="28"/>
        <v>4.3874714588324668</v>
      </c>
      <c r="AL8">
        <f t="shared" si="8"/>
        <v>-123.08113206017444</v>
      </c>
      <c r="AN8">
        <f t="shared" si="9"/>
        <v>0</v>
      </c>
      <c r="AO8">
        <f t="shared" si="10"/>
        <v>0</v>
      </c>
      <c r="AP8">
        <f t="shared" si="11"/>
        <v>-7.6918517161021756</v>
      </c>
      <c r="AQ8">
        <f t="shared" si="12"/>
        <v>-77.96572963390453</v>
      </c>
      <c r="AR8">
        <f t="shared" si="13"/>
        <v>-85.657581350006708</v>
      </c>
      <c r="AS8">
        <f t="shared" si="14"/>
        <v>2.1472520543746256</v>
      </c>
      <c r="AT8">
        <f t="shared" si="15"/>
        <v>2.8744269270013039</v>
      </c>
      <c r="AU8">
        <f t="shared" si="16"/>
        <v>-80.635902368630781</v>
      </c>
      <c r="AW8">
        <v>5</v>
      </c>
      <c r="AX8">
        <f>IF(Z8&gt;0, (R8*SUMPRODUCT(K8:$K$98, X8:$X$98)-K8*$AZ$3)/Z8, 0)</f>
        <v>215.81664245683632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2.5285250000000002E-3</v>
      </c>
      <c r="Q9" s="5">
        <f t="shared" si="30"/>
        <v>12.5</v>
      </c>
      <c r="R9">
        <f t="shared" si="0"/>
        <v>50000</v>
      </c>
      <c r="S9">
        <f t="shared" si="1"/>
        <v>198.89705310901388</v>
      </c>
      <c r="U9">
        <f t="shared" si="20"/>
        <v>2.5285250000000002E-3</v>
      </c>
      <c r="V9">
        <f t="shared" si="21"/>
        <v>0.01</v>
      </c>
      <c r="W9">
        <f t="shared" si="22"/>
        <v>0.93925587888022222</v>
      </c>
      <c r="X9">
        <f t="shared" si="23"/>
        <v>2.3749319711456143E-3</v>
      </c>
      <c r="Y9">
        <f t="shared" si="24"/>
        <v>9.392558788802222E-3</v>
      </c>
      <c r="Z9">
        <f t="shared" si="25"/>
        <v>0.92748838812027445</v>
      </c>
      <c r="AB9">
        <f t="shared" si="26"/>
        <v>202.70705018777448</v>
      </c>
      <c r="AC9">
        <f t="shared" si="27"/>
        <v>184.47470718995191</v>
      </c>
      <c r="AE9">
        <f t="shared" si="2"/>
        <v>0</v>
      </c>
      <c r="AF9">
        <f t="shared" si="3"/>
        <v>0</v>
      </c>
      <c r="AG9">
        <f t="shared" si="4"/>
        <v>-11.59360485150343</v>
      </c>
      <c r="AH9">
        <f t="shared" si="5"/>
        <v>-118.74659855728072</v>
      </c>
      <c r="AI9">
        <f t="shared" si="6"/>
        <v>-130.34020340878416</v>
      </c>
      <c r="AJ9">
        <f t="shared" si="7"/>
        <v>18.23234299782257</v>
      </c>
      <c r="AK9">
        <f t="shared" si="28"/>
        <v>1.1959715961078694</v>
      </c>
      <c r="AL9">
        <f t="shared" si="8"/>
        <v>-110.91188881485373</v>
      </c>
      <c r="AN9">
        <f t="shared" si="9"/>
        <v>0</v>
      </c>
      <c r="AO9">
        <f t="shared" si="10"/>
        <v>0</v>
      </c>
      <c r="AP9">
        <f t="shared" si="11"/>
        <v>-7.1933745237055557</v>
      </c>
      <c r="AQ9">
        <f t="shared" si="12"/>
        <v>-73.677580681720826</v>
      </c>
      <c r="AR9">
        <f t="shared" si="13"/>
        <v>-80.870955205426384</v>
      </c>
      <c r="AS9">
        <f t="shared" si="14"/>
        <v>11.312449691692811</v>
      </c>
      <c r="AT9">
        <f t="shared" si="15"/>
        <v>0.74205320266734753</v>
      </c>
      <c r="AU9">
        <f t="shared" si="16"/>
        <v>-68.816452311066229</v>
      </c>
      <c r="AW9">
        <v>6</v>
      </c>
      <c r="AX9">
        <f>IF(Z9&gt;0, (R9*SUMPRODUCT(K9:$K$98, X9:$X$98)-K9*$AZ$3)/Z9, 0)</f>
        <v>198.89705310901388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2.5601090000000001E-3</v>
      </c>
      <c r="Q10" s="5">
        <f t="shared" si="30"/>
        <v>12.5</v>
      </c>
      <c r="R10">
        <f t="shared" si="0"/>
        <v>50000</v>
      </c>
      <c r="S10">
        <f t="shared" si="1"/>
        <v>180.86155684220742</v>
      </c>
      <c r="U10">
        <f t="shared" si="20"/>
        <v>2.5601090000000001E-3</v>
      </c>
      <c r="V10">
        <f t="shared" si="21"/>
        <v>0.01</v>
      </c>
      <c r="W10">
        <f t="shared" si="22"/>
        <v>0.92748838812027445</v>
      </c>
      <c r="X10">
        <f t="shared" si="23"/>
        <v>2.374471369822208E-3</v>
      </c>
      <c r="Y10">
        <f t="shared" si="24"/>
        <v>9.2748838812027456E-3</v>
      </c>
      <c r="Z10">
        <f t="shared" si="25"/>
        <v>0.9158390328692495</v>
      </c>
      <c r="AB10">
        <f t="shared" si="26"/>
        <v>184.47470718995191</v>
      </c>
      <c r="AC10">
        <f t="shared" si="27"/>
        <v>165.64007330159404</v>
      </c>
      <c r="AE10">
        <f t="shared" si="2"/>
        <v>0</v>
      </c>
      <c r="AF10">
        <f t="shared" si="3"/>
        <v>0</v>
      </c>
      <c r="AG10">
        <f t="shared" si="4"/>
        <v>-11.447987910865619</v>
      </c>
      <c r="AH10">
        <f t="shared" si="5"/>
        <v>-118.7235684911104</v>
      </c>
      <c r="AI10">
        <f t="shared" si="6"/>
        <v>-130.17155640197601</v>
      </c>
      <c r="AJ10">
        <f t="shared" si="7"/>
        <v>18.834633888357871</v>
      </c>
      <c r="AK10">
        <f t="shared" si="28"/>
        <v>0.75634629947880294</v>
      </c>
      <c r="AL10">
        <f t="shared" si="8"/>
        <v>-110.58057621413933</v>
      </c>
      <c r="AN10">
        <f t="shared" si="9"/>
        <v>0</v>
      </c>
      <c r="AO10">
        <f t="shared" si="10"/>
        <v>0</v>
      </c>
      <c r="AP10">
        <f t="shared" si="11"/>
        <v>-6.7384735372450342</v>
      </c>
      <c r="AQ10">
        <f t="shared" si="12"/>
        <v>-69.882640578728044</v>
      </c>
      <c r="AR10">
        <f t="shared" si="13"/>
        <v>-76.621114115973072</v>
      </c>
      <c r="AS10">
        <f t="shared" si="14"/>
        <v>11.086374568926452</v>
      </c>
      <c r="AT10">
        <f t="shared" si="15"/>
        <v>0.44519784294965681</v>
      </c>
      <c r="AU10">
        <f t="shared" si="16"/>
        <v>-65.089541704096959</v>
      </c>
      <c r="AW10">
        <v>7</v>
      </c>
      <c r="AX10">
        <f>IF(Z10&gt;0, (R10*SUMPRODUCT(K10:$K$98, X10:$X$98)-K10*$AZ$3)/Z10, 0)</f>
        <v>180.86155684220742</v>
      </c>
    </row>
    <row r="11" spans="1:52" x14ac:dyDescent="0.25">
      <c r="A11" t="s">
        <v>33</v>
      </c>
      <c r="C11" s="26">
        <f>AU91</f>
        <v>1024.087630869645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2.5907899999999999E-3</v>
      </c>
      <c r="Q11" s="5">
        <f t="shared" si="30"/>
        <v>12.5</v>
      </c>
      <c r="R11">
        <f t="shared" si="0"/>
        <v>50000</v>
      </c>
      <c r="S11">
        <f t="shared" si="1"/>
        <v>161.70616084721257</v>
      </c>
      <c r="U11">
        <f t="shared" si="20"/>
        <v>2.5907899999999999E-3</v>
      </c>
      <c r="V11">
        <f t="shared" si="21"/>
        <v>0.01</v>
      </c>
      <c r="W11">
        <f t="shared" si="22"/>
        <v>0.9158390328692495</v>
      </c>
      <c r="X11">
        <f t="shared" si="23"/>
        <v>2.372746607967323E-3</v>
      </c>
      <c r="Y11">
        <f t="shared" si="24"/>
        <v>9.1583903286924957E-3</v>
      </c>
      <c r="Z11">
        <f t="shared" si="25"/>
        <v>0.90430789593258976</v>
      </c>
      <c r="AB11">
        <f t="shared" si="26"/>
        <v>165.64007330159404</v>
      </c>
      <c r="AC11">
        <f t="shared" si="27"/>
        <v>146.23215807507972</v>
      </c>
      <c r="AE11">
        <f t="shared" si="2"/>
        <v>0</v>
      </c>
      <c r="AF11">
        <f t="shared" si="3"/>
        <v>0</v>
      </c>
      <c r="AG11">
        <f t="shared" si="4"/>
        <v>-11.303848699157372</v>
      </c>
      <c r="AH11">
        <f t="shared" si="5"/>
        <v>-118.63733039836615</v>
      </c>
      <c r="AI11">
        <f t="shared" si="6"/>
        <v>-129.94117909752353</v>
      </c>
      <c r="AJ11">
        <f t="shared" si="7"/>
        <v>19.407915226514319</v>
      </c>
      <c r="AK11">
        <f t="shared" si="28"/>
        <v>0.39753617592382567</v>
      </c>
      <c r="AL11">
        <f t="shared" si="8"/>
        <v>-110.13572769508538</v>
      </c>
      <c r="AN11">
        <f t="shared" si="9"/>
        <v>0</v>
      </c>
      <c r="AO11">
        <f t="shared" si="10"/>
        <v>0</v>
      </c>
      <c r="AP11">
        <f t="shared" si="11"/>
        <v>-6.322340205261332</v>
      </c>
      <c r="AQ11">
        <f t="shared" si="12"/>
        <v>-66.354883525500057</v>
      </c>
      <c r="AR11">
        <f t="shared" si="13"/>
        <v>-72.677223730761398</v>
      </c>
      <c r="AS11">
        <f t="shared" si="14"/>
        <v>10.85501460631208</v>
      </c>
      <c r="AT11">
        <f t="shared" si="15"/>
        <v>0.22234541659040424</v>
      </c>
      <c r="AU11">
        <f t="shared" si="16"/>
        <v>-61.599863707858901</v>
      </c>
      <c r="AW11">
        <v>8</v>
      </c>
      <c r="AX11">
        <f>IF(Z11&gt;0, (R11*SUMPRODUCT(K11:$K$98, X11:$X$98)-K11*$AZ$3)/Z11, 0)</f>
        <v>161.70616084721257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2.625984E-3</v>
      </c>
      <c r="Q12" s="5">
        <f t="shared" si="30"/>
        <v>12.5</v>
      </c>
      <c r="R12">
        <f t="shared" si="0"/>
        <v>50000</v>
      </c>
      <c r="S12">
        <f t="shared" si="1"/>
        <v>143.07677047177984</v>
      </c>
      <c r="U12">
        <f t="shared" si="20"/>
        <v>2.625984E-3</v>
      </c>
      <c r="V12">
        <f t="shared" si="21"/>
        <v>0.01</v>
      </c>
      <c r="W12">
        <f t="shared" si="22"/>
        <v>0.90430789593258976</v>
      </c>
      <c r="X12">
        <f t="shared" si="23"/>
        <v>2.3746980657926458E-3</v>
      </c>
      <c r="Y12">
        <f t="shared" si="24"/>
        <v>9.0430789593258978E-3</v>
      </c>
      <c r="Z12">
        <f t="shared" si="25"/>
        <v>0.89289011890747128</v>
      </c>
      <c r="AB12">
        <f t="shared" si="26"/>
        <v>146.23215807507972</v>
      </c>
      <c r="AC12">
        <f t="shared" si="27"/>
        <v>127.75183459944448</v>
      </c>
      <c r="AE12">
        <f t="shared" si="2"/>
        <v>0</v>
      </c>
      <c r="AF12">
        <f t="shared" si="3"/>
        <v>0</v>
      </c>
      <c r="AG12">
        <f t="shared" si="4"/>
        <v>-11.161126486343392</v>
      </c>
      <c r="AH12">
        <f t="shared" si="5"/>
        <v>-118.73490328963229</v>
      </c>
      <c r="AI12">
        <f t="shared" si="6"/>
        <v>-129.89602977597568</v>
      </c>
      <c r="AJ12">
        <f t="shared" si="7"/>
        <v>18.480323475635245</v>
      </c>
      <c r="AK12">
        <f t="shared" si="28"/>
        <v>0.33633396357268336</v>
      </c>
      <c r="AL12">
        <f t="shared" si="8"/>
        <v>-111.07937233676775</v>
      </c>
      <c r="AN12">
        <f t="shared" si="9"/>
        <v>0</v>
      </c>
      <c r="AO12">
        <f t="shared" si="10"/>
        <v>0</v>
      </c>
      <c r="AP12">
        <f t="shared" si="11"/>
        <v>-5.9322573781118946</v>
      </c>
      <c r="AQ12">
        <f t="shared" si="12"/>
        <v>-63.108863333927481</v>
      </c>
      <c r="AR12">
        <f t="shared" si="13"/>
        <v>-69.041120712039373</v>
      </c>
      <c r="AS12">
        <f t="shared" si="14"/>
        <v>9.8224883861296171</v>
      </c>
      <c r="AT12">
        <f t="shared" si="15"/>
        <v>0.17876507710534351</v>
      </c>
      <c r="AU12">
        <f t="shared" si="16"/>
        <v>-59.039867248804413</v>
      </c>
      <c r="AW12">
        <v>9</v>
      </c>
      <c r="AX12">
        <f>IF(Z12&gt;0, (R12*SUMPRODUCT(K12:$K$98, X12:$X$98)-K12*$AZ$3)/Z12, 0)</f>
        <v>143.07677047177984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2.663885E-3</v>
      </c>
      <c r="Q13" s="5">
        <f t="shared" si="30"/>
        <v>12.5</v>
      </c>
      <c r="R13">
        <f t="shared" si="0"/>
        <v>50000</v>
      </c>
      <c r="S13">
        <f t="shared" si="1"/>
        <v>124.65089446805769</v>
      </c>
      <c r="U13">
        <f t="shared" si="20"/>
        <v>2.663885E-3</v>
      </c>
      <c r="V13">
        <f t="shared" si="21"/>
        <v>0.01</v>
      </c>
      <c r="W13">
        <f t="shared" si="22"/>
        <v>0.89289011890747128</v>
      </c>
      <c r="X13">
        <f t="shared" si="23"/>
        <v>2.3785565944058292E-3</v>
      </c>
      <c r="Y13">
        <f t="shared" si="24"/>
        <v>8.9289011890747137E-3</v>
      </c>
      <c r="Z13">
        <f t="shared" si="25"/>
        <v>0.88158266112399075</v>
      </c>
      <c r="AB13">
        <f t="shared" si="26"/>
        <v>127.75183459944448</v>
      </c>
      <c r="AC13">
        <f t="shared" si="27"/>
        <v>109.89006725663603</v>
      </c>
      <c r="AE13">
        <f t="shared" si="2"/>
        <v>0</v>
      </c>
      <c r="AF13">
        <f t="shared" si="3"/>
        <v>0</v>
      </c>
      <c r="AG13">
        <f t="shared" si="4"/>
        <v>-11.019783264049885</v>
      </c>
      <c r="AH13">
        <f t="shared" si="5"/>
        <v>-118.92782972029146</v>
      </c>
      <c r="AI13">
        <f t="shared" si="6"/>
        <v>-129.94761298434133</v>
      </c>
      <c r="AJ13">
        <f t="shared" si="7"/>
        <v>17.861767342808449</v>
      </c>
      <c r="AK13">
        <f t="shared" si="28"/>
        <v>0.25550366919888895</v>
      </c>
      <c r="AL13">
        <f t="shared" si="8"/>
        <v>-111.830341972334</v>
      </c>
      <c r="AN13">
        <f t="shared" si="9"/>
        <v>0</v>
      </c>
      <c r="AO13">
        <f t="shared" si="10"/>
        <v>0</v>
      </c>
      <c r="AP13">
        <f t="shared" si="11"/>
        <v>-5.5676159247957058</v>
      </c>
      <c r="AQ13">
        <f t="shared" si="12"/>
        <v>-60.086887626203804</v>
      </c>
      <c r="AR13">
        <f t="shared" si="13"/>
        <v>-65.654503550999507</v>
      </c>
      <c r="AS13">
        <f t="shared" si="14"/>
        <v>9.0244479333133665</v>
      </c>
      <c r="AT13">
        <f t="shared" si="15"/>
        <v>0.12909022467948864</v>
      </c>
      <c r="AU13">
        <f t="shared" si="16"/>
        <v>-56.500965393006652</v>
      </c>
      <c r="AW13">
        <v>10</v>
      </c>
      <c r="AX13">
        <f>IF(Z13&gt;0, (R13*SUMPRODUCT(K13:$K$98, X13:$X$98)-K13*$AZ$3)/Z13, 0)</f>
        <v>124.65089446805769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2.7053950000000002E-3</v>
      </c>
      <c r="Q14" s="5">
        <f t="shared" si="30"/>
        <v>12.5</v>
      </c>
      <c r="R14">
        <f t="shared" si="0"/>
        <v>50000</v>
      </c>
      <c r="S14">
        <f t="shared" si="1"/>
        <v>106.45494704128298</v>
      </c>
      <c r="U14">
        <f t="shared" si="20"/>
        <v>2.7053950000000002E-3</v>
      </c>
      <c r="V14">
        <f t="shared" si="21"/>
        <v>0.01</v>
      </c>
      <c r="W14">
        <f t="shared" si="22"/>
        <v>0.88158266112399075</v>
      </c>
      <c r="X14">
        <f t="shared" si="23"/>
        <v>2.385029323491539E-3</v>
      </c>
      <c r="Y14">
        <f t="shared" si="24"/>
        <v>8.8158266112399082E-3</v>
      </c>
      <c r="Z14">
        <f t="shared" si="25"/>
        <v>0.87038180518925934</v>
      </c>
      <c r="AB14">
        <f t="shared" si="26"/>
        <v>109.89006725663603</v>
      </c>
      <c r="AC14">
        <f t="shared" si="27"/>
        <v>92.656448977118885</v>
      </c>
      <c r="AE14">
        <f t="shared" si="2"/>
        <v>0</v>
      </c>
      <c r="AF14">
        <f t="shared" si="3"/>
        <v>0</v>
      </c>
      <c r="AG14">
        <f t="shared" si="4"/>
        <v>-10.879772564865743</v>
      </c>
      <c r="AH14">
        <f t="shared" si="5"/>
        <v>-119.25146617457695</v>
      </c>
      <c r="AI14">
        <f t="shared" si="6"/>
        <v>-130.13123873944269</v>
      </c>
      <c r="AJ14">
        <f t="shared" si="7"/>
        <v>17.233618279517145</v>
      </c>
      <c r="AK14">
        <f t="shared" si="28"/>
        <v>0.19780212106194484</v>
      </c>
      <c r="AL14">
        <f t="shared" si="8"/>
        <v>-112.69981833886361</v>
      </c>
      <c r="AN14">
        <f t="shared" si="9"/>
        <v>0</v>
      </c>
      <c r="AO14">
        <f t="shared" si="10"/>
        <v>0</v>
      </c>
      <c r="AP14">
        <f t="shared" si="11"/>
        <v>-5.226161974959961</v>
      </c>
      <c r="AQ14">
        <f t="shared" si="12"/>
        <v>-57.283134758937742</v>
      </c>
      <c r="AR14">
        <f t="shared" si="13"/>
        <v>-62.509296733897699</v>
      </c>
      <c r="AS14">
        <f t="shared" si="14"/>
        <v>8.2782686868141191</v>
      </c>
      <c r="AT14">
        <f t="shared" si="15"/>
        <v>9.501539829965365E-2</v>
      </c>
      <c r="AU14">
        <f t="shared" si="16"/>
        <v>-54.136012648783932</v>
      </c>
      <c r="AW14">
        <v>11</v>
      </c>
      <c r="AX14">
        <f>IF(Z14&gt;0, (R14*SUMPRODUCT(K14:$K$98, X14:$X$98)-K14*$AZ$3)/Z14, 0)</f>
        <v>106.45494704128298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2.7496130000000001E-3</v>
      </c>
      <c r="Q15" s="5">
        <f t="shared" si="30"/>
        <v>12.5</v>
      </c>
      <c r="R15">
        <f t="shared" si="0"/>
        <v>50000</v>
      </c>
      <c r="S15">
        <f t="shared" si="1"/>
        <v>90.578008520553809</v>
      </c>
      <c r="U15">
        <f t="shared" si="20"/>
        <v>2.7496130000000001E-3</v>
      </c>
      <c r="V15">
        <f t="shared" si="21"/>
        <v>0.01</v>
      </c>
      <c r="W15">
        <f t="shared" si="22"/>
        <v>0.87038180518925934</v>
      </c>
      <c r="X15">
        <f t="shared" si="23"/>
        <v>2.3932131265118552E-3</v>
      </c>
      <c r="Y15">
        <f t="shared" si="24"/>
        <v>8.703818051892593E-3</v>
      </c>
      <c r="Z15">
        <f t="shared" si="25"/>
        <v>0.8592847740108549</v>
      </c>
      <c r="AB15">
        <f t="shared" si="26"/>
        <v>92.656448977118885</v>
      </c>
      <c r="AC15">
        <f t="shared" si="27"/>
        <v>77.832303581937367</v>
      </c>
      <c r="AE15">
        <f t="shared" si="2"/>
        <v>0</v>
      </c>
      <c r="AF15">
        <f t="shared" si="3"/>
        <v>0</v>
      </c>
      <c r="AG15">
        <f t="shared" si="4"/>
        <v>-10.741059675135686</v>
      </c>
      <c r="AH15">
        <f t="shared" si="5"/>
        <v>-119.66065632559275</v>
      </c>
      <c r="AI15">
        <f t="shared" si="6"/>
        <v>-130.40171600072844</v>
      </c>
      <c r="AJ15">
        <f t="shared" si="7"/>
        <v>14.824145395181517</v>
      </c>
      <c r="AK15">
        <f t="shared" si="28"/>
        <v>0.37989144080618747</v>
      </c>
      <c r="AL15">
        <f t="shared" si="8"/>
        <v>-115.19767916474073</v>
      </c>
      <c r="AN15">
        <f t="shared" si="9"/>
        <v>0</v>
      </c>
      <c r="AO15">
        <f t="shared" si="10"/>
        <v>0</v>
      </c>
      <c r="AP15">
        <f t="shared" si="11"/>
        <v>-4.8947257682420124</v>
      </c>
      <c r="AQ15">
        <f t="shared" si="12"/>
        <v>-54.529638199243266</v>
      </c>
      <c r="AR15">
        <f t="shared" si="13"/>
        <v>-59.424363967485284</v>
      </c>
      <c r="AS15">
        <f t="shared" si="14"/>
        <v>6.7553973865287666</v>
      </c>
      <c r="AT15">
        <f t="shared" si="15"/>
        <v>0.17311740933281253</v>
      </c>
      <c r="AU15">
        <f t="shared" si="16"/>
        <v>-52.495849171623703</v>
      </c>
      <c r="AW15">
        <v>12</v>
      </c>
      <c r="AX15">
        <f>IF(Z15&gt;0, (R15*SUMPRODUCT(K15:$K$98, X15:$X$98)-K15*$AZ$3)/Z15, 0)</f>
        <v>90.578008520553809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2.8010499999999998E-3</v>
      </c>
      <c r="Q16" s="5">
        <f t="shared" si="30"/>
        <v>12.5</v>
      </c>
      <c r="R16">
        <f t="shared" si="0"/>
        <v>50000</v>
      </c>
      <c r="S16">
        <f t="shared" si="1"/>
        <v>77.44507402899815</v>
      </c>
      <c r="U16">
        <f t="shared" si="20"/>
        <v>2.8010499999999998E-3</v>
      </c>
      <c r="V16">
        <f t="shared" si="21"/>
        <v>0.01</v>
      </c>
      <c r="W16">
        <f t="shared" si="22"/>
        <v>0.8592847740108549</v>
      </c>
      <c r="X16">
        <f t="shared" si="23"/>
        <v>2.4068996162431048E-3</v>
      </c>
      <c r="Y16">
        <f t="shared" si="24"/>
        <v>8.5928477401085498E-3</v>
      </c>
      <c r="Z16">
        <f t="shared" si="25"/>
        <v>0.84828502665450323</v>
      </c>
      <c r="AB16">
        <f t="shared" si="26"/>
        <v>77.832303581937367</v>
      </c>
      <c r="AC16">
        <f t="shared" si="27"/>
        <v>65.695496686948673</v>
      </c>
      <c r="AE16">
        <f t="shared" si="2"/>
        <v>0</v>
      </c>
      <c r="AF16">
        <f t="shared" si="3"/>
        <v>0</v>
      </c>
      <c r="AG16">
        <f t="shared" si="4"/>
        <v>-10.603562833181289</v>
      </c>
      <c r="AH16">
        <f t="shared" si="5"/>
        <v>-120.34498081215524</v>
      </c>
      <c r="AI16">
        <f t="shared" si="6"/>
        <v>-130.94854364533654</v>
      </c>
      <c r="AJ16">
        <f t="shared" si="7"/>
        <v>12.136806894988695</v>
      </c>
      <c r="AK16">
        <f t="shared" si="28"/>
        <v>0.55260935543175538</v>
      </c>
      <c r="AL16">
        <f t="shared" si="8"/>
        <v>-118.25912739491609</v>
      </c>
      <c r="AN16">
        <f t="shared" si="9"/>
        <v>0</v>
      </c>
      <c r="AO16">
        <f t="shared" si="10"/>
        <v>0</v>
      </c>
      <c r="AP16">
        <f t="shared" si="11"/>
        <v>-4.5710605798377237</v>
      </c>
      <c r="AQ16">
        <f t="shared" si="12"/>
        <v>-51.879184989629316</v>
      </c>
      <c r="AR16">
        <f t="shared" si="13"/>
        <v>-56.450245569467043</v>
      </c>
      <c r="AS16">
        <f t="shared" si="14"/>
        <v>5.2320225225789443</v>
      </c>
      <c r="AT16">
        <f t="shared" si="15"/>
        <v>0.23822283890836102</v>
      </c>
      <c r="AU16">
        <f t="shared" si="16"/>
        <v>-50.980000207979742</v>
      </c>
      <c r="AW16">
        <v>13</v>
      </c>
      <c r="AX16">
        <f>IF(Z16&gt;0, (R16*SUMPRODUCT(K16:$K$98, X16:$X$98)-K16*$AZ$3)/Z16, 0)</f>
        <v>77.44507402899815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2.8606080000000002E-3</v>
      </c>
      <c r="Q17" s="5">
        <f t="shared" si="30"/>
        <v>12.5</v>
      </c>
      <c r="R17">
        <f t="shared" si="0"/>
        <v>50000</v>
      </c>
      <c r="S17">
        <f t="shared" si="1"/>
        <v>69.673220768013124</v>
      </c>
      <c r="U17">
        <f t="shared" si="20"/>
        <v>2.8606080000000002E-3</v>
      </c>
      <c r="V17">
        <f t="shared" si="21"/>
        <v>0.01</v>
      </c>
      <c r="W17">
        <f t="shared" si="22"/>
        <v>0.84828502665450323</v>
      </c>
      <c r="X17">
        <f t="shared" si="23"/>
        <v>2.4266109335280852E-3</v>
      </c>
      <c r="Y17">
        <f t="shared" si="24"/>
        <v>8.4828502665450327E-3</v>
      </c>
      <c r="Z17">
        <f t="shared" si="25"/>
        <v>0.83737556545443004</v>
      </c>
      <c r="AB17">
        <f t="shared" si="26"/>
        <v>65.695496686948673</v>
      </c>
      <c r="AC17">
        <f t="shared" si="27"/>
        <v>58.342652637646324</v>
      </c>
      <c r="AE17">
        <f t="shared" si="2"/>
        <v>0</v>
      </c>
      <c r="AF17">
        <f t="shared" si="3"/>
        <v>0</v>
      </c>
      <c r="AG17">
        <f t="shared" si="4"/>
        <v>-10.467194568180375</v>
      </c>
      <c r="AH17">
        <f t="shared" si="5"/>
        <v>-121.33054667640425</v>
      </c>
      <c r="AI17">
        <f t="shared" si="6"/>
        <v>-131.79774124458464</v>
      </c>
      <c r="AJ17">
        <f t="shared" si="7"/>
        <v>7.3528440493023481</v>
      </c>
      <c r="AK17">
        <f t="shared" si="28"/>
        <v>0.9065978542798917</v>
      </c>
      <c r="AL17">
        <f t="shared" si="8"/>
        <v>-123.5382993410024</v>
      </c>
      <c r="AN17">
        <f t="shared" si="9"/>
        <v>0</v>
      </c>
      <c r="AO17">
        <f t="shared" si="10"/>
        <v>0</v>
      </c>
      <c r="AP17">
        <f t="shared" si="11"/>
        <v>-4.2416562902577342</v>
      </c>
      <c r="AQ17">
        <f t="shared" si="12"/>
        <v>-49.167183542652488</v>
      </c>
      <c r="AR17">
        <f t="shared" si="13"/>
        <v>-53.408839832910232</v>
      </c>
      <c r="AS17">
        <f t="shared" si="14"/>
        <v>2.9796176052576464</v>
      </c>
      <c r="AT17">
        <f t="shared" si="15"/>
        <v>0.36738368301956265</v>
      </c>
      <c r="AU17">
        <f t="shared" si="16"/>
        <v>-50.061838544633019</v>
      </c>
      <c r="AW17">
        <v>14</v>
      </c>
      <c r="AX17">
        <f>IF(Z17&gt;0, (R17*SUMPRODUCT(K17:$K$98, X17:$X$98)-K17*$AZ$3)/Z17, 0)</f>
        <v>69.673220768013124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2.9228739999999998E-3</v>
      </c>
      <c r="Q18" s="5">
        <f t="shared" si="30"/>
        <v>12.5</v>
      </c>
      <c r="R18">
        <f t="shared" si="0"/>
        <v>50000</v>
      </c>
      <c r="S18">
        <f t="shared" si="1"/>
        <v>67.517254697174252</v>
      </c>
      <c r="U18">
        <f t="shared" si="20"/>
        <v>2.9228739999999998E-3</v>
      </c>
      <c r="V18">
        <f t="shared" si="21"/>
        <v>0.01</v>
      </c>
      <c r="W18">
        <f t="shared" si="22"/>
        <v>0.83737556545443004</v>
      </c>
      <c r="X18">
        <f t="shared" si="23"/>
        <v>2.4475432685020517E-3</v>
      </c>
      <c r="Y18">
        <f t="shared" si="24"/>
        <v>8.3737556545443008E-3</v>
      </c>
      <c r="Z18">
        <f t="shared" si="25"/>
        <v>0.82655426653138364</v>
      </c>
      <c r="AB18">
        <f t="shared" si="26"/>
        <v>58.342652637646324</v>
      </c>
      <c r="AC18">
        <f t="shared" si="27"/>
        <v>55.806674934435478</v>
      </c>
      <c r="AE18">
        <f t="shared" si="2"/>
        <v>0</v>
      </c>
      <c r="AF18">
        <f t="shared" si="3"/>
        <v>0</v>
      </c>
      <c r="AG18">
        <f t="shared" si="4"/>
        <v>-10.331928331642295</v>
      </c>
      <c r="AH18">
        <f t="shared" si="5"/>
        <v>-122.37716342510258</v>
      </c>
      <c r="AI18">
        <f t="shared" si="6"/>
        <v>-132.70909175674487</v>
      </c>
      <c r="AJ18">
        <f t="shared" si="7"/>
        <v>2.5359777032108468</v>
      </c>
      <c r="AK18">
        <f t="shared" si="28"/>
        <v>1.2602012969731606</v>
      </c>
      <c r="AL18">
        <f t="shared" si="8"/>
        <v>-128.91291275656087</v>
      </c>
      <c r="AN18">
        <f t="shared" si="9"/>
        <v>0</v>
      </c>
      <c r="AO18">
        <f t="shared" si="10"/>
        <v>0</v>
      </c>
      <c r="AP18">
        <f t="shared" si="11"/>
        <v>-3.9070939720673996</v>
      </c>
      <c r="AQ18">
        <f t="shared" si="12"/>
        <v>-46.277815930312741</v>
      </c>
      <c r="AR18">
        <f t="shared" si="13"/>
        <v>-50.184909902380134</v>
      </c>
      <c r="AS18">
        <f t="shared" si="14"/>
        <v>0.95899844438211179</v>
      </c>
      <c r="AT18">
        <f t="shared" si="15"/>
        <v>0.47655430167049095</v>
      </c>
      <c r="AU18">
        <f t="shared" si="16"/>
        <v>-48.749357156327541</v>
      </c>
      <c r="AW18">
        <v>15</v>
      </c>
      <c r="AX18">
        <f>IF(Z18&gt;0, (R18*SUMPRODUCT(K18:$K$98, X18:$X$98)-K18*$AZ$3)/Z18, 0)</f>
        <v>67.517254697174252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2.991456E-3</v>
      </c>
      <c r="Q19" s="5">
        <f t="shared" si="30"/>
        <v>12.5</v>
      </c>
      <c r="R19">
        <f t="shared" si="0"/>
        <v>50000</v>
      </c>
      <c r="S19">
        <f t="shared" si="1"/>
        <v>65.506306972400552</v>
      </c>
      <c r="U19">
        <f t="shared" si="20"/>
        <v>2.991456E-3</v>
      </c>
      <c r="V19">
        <f t="shared" si="21"/>
        <v>0.01</v>
      </c>
      <c r="W19">
        <f t="shared" si="22"/>
        <v>0.82655426653138364</v>
      </c>
      <c r="X19">
        <f t="shared" si="23"/>
        <v>2.4726007199409069E-3</v>
      </c>
      <c r="Y19">
        <f t="shared" si="24"/>
        <v>8.265542665313836E-3</v>
      </c>
      <c r="Z19">
        <f t="shared" si="25"/>
        <v>0.81581612314612884</v>
      </c>
      <c r="AB19">
        <f t="shared" si="26"/>
        <v>55.806674934435478</v>
      </c>
      <c r="AC19">
        <f t="shared" si="27"/>
        <v>53.441101395844044</v>
      </c>
      <c r="AE19">
        <f t="shared" si="2"/>
        <v>0</v>
      </c>
      <c r="AF19">
        <f t="shared" si="3"/>
        <v>0</v>
      </c>
      <c r="AG19">
        <f t="shared" si="4"/>
        <v>-10.19770153932661</v>
      </c>
      <c r="AH19">
        <f t="shared" si="5"/>
        <v>-123.63003599704535</v>
      </c>
      <c r="AI19">
        <f t="shared" si="6"/>
        <v>-133.82773753637196</v>
      </c>
      <c r="AJ19">
        <f t="shared" si="7"/>
        <v>2.365573538591434</v>
      </c>
      <c r="AK19">
        <f t="shared" si="28"/>
        <v>1.2444888510379111</v>
      </c>
      <c r="AL19">
        <f t="shared" si="8"/>
        <v>-130.21767514674261</v>
      </c>
      <c r="AN19">
        <f t="shared" si="9"/>
        <v>0</v>
      </c>
      <c r="AO19">
        <f t="shared" si="10"/>
        <v>0</v>
      </c>
      <c r="AP19">
        <f t="shared" si="11"/>
        <v>-3.5963211159576804</v>
      </c>
      <c r="AQ19">
        <f t="shared" si="12"/>
        <v>-43.599364749808288</v>
      </c>
      <c r="AR19">
        <f t="shared" si="13"/>
        <v>-47.195685865765967</v>
      </c>
      <c r="AS19">
        <f t="shared" si="14"/>
        <v>0.83424309246344897</v>
      </c>
      <c r="AT19">
        <f t="shared" si="15"/>
        <v>0.43888140050989272</v>
      </c>
      <c r="AU19">
        <f t="shared" si="16"/>
        <v>-45.922561372792622</v>
      </c>
      <c r="AW19">
        <v>16</v>
      </c>
      <c r="AX19">
        <f>IF(Z19&gt;0, (R19*SUMPRODUCT(K19:$K$98, X19:$X$98)-K19*$AZ$3)/Z19, 0)</f>
        <v>65.506306972400552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3.0654530000000001E-3</v>
      </c>
      <c r="Q20" s="5">
        <f t="shared" si="30"/>
        <v>12.5</v>
      </c>
      <c r="R20">
        <f t="shared" si="0"/>
        <v>50000</v>
      </c>
      <c r="S20">
        <f t="shared" si="1"/>
        <v>51.074383372032685</v>
      </c>
      <c r="U20">
        <f t="shared" si="20"/>
        <v>3.0654530000000001E-3</v>
      </c>
      <c r="V20">
        <f t="shared" si="21"/>
        <v>0.01</v>
      </c>
      <c r="W20">
        <f t="shared" si="22"/>
        <v>0.81581612314612884</v>
      </c>
      <c r="X20">
        <f t="shared" si="23"/>
        <v>2.5008459821466702E-3</v>
      </c>
      <c r="Y20">
        <f t="shared" si="24"/>
        <v>8.1581612314612882E-3</v>
      </c>
      <c r="Z20">
        <f t="shared" si="25"/>
        <v>0.80515711593252093</v>
      </c>
      <c r="AB20">
        <f t="shared" si="26"/>
        <v>53.441101395844044</v>
      </c>
      <c r="AC20">
        <f t="shared" si="27"/>
        <v>41.12290321385774</v>
      </c>
      <c r="AE20">
        <f t="shared" si="2"/>
        <v>0</v>
      </c>
      <c r="AF20">
        <f t="shared" si="3"/>
        <v>0</v>
      </c>
      <c r="AG20">
        <f t="shared" si="4"/>
        <v>-10.064463949156512</v>
      </c>
      <c r="AH20">
        <f t="shared" si="5"/>
        <v>-125.04229910733351</v>
      </c>
      <c r="AI20">
        <f t="shared" si="6"/>
        <v>-135.10676305649002</v>
      </c>
      <c r="AJ20">
        <f t="shared" si="7"/>
        <v>12.318198181986304</v>
      </c>
      <c r="AK20">
        <f t="shared" si="28"/>
        <v>0.22979673600212938</v>
      </c>
      <c r="AL20">
        <f t="shared" si="8"/>
        <v>-122.55876813850159</v>
      </c>
      <c r="AN20">
        <f t="shared" si="9"/>
        <v>0</v>
      </c>
      <c r="AO20">
        <f t="shared" si="10"/>
        <v>0</v>
      </c>
      <c r="AP20">
        <f t="shared" si="11"/>
        <v>-3.3665309223600759</v>
      </c>
      <c r="AQ20">
        <f t="shared" si="12"/>
        <v>-41.82624814142396</v>
      </c>
      <c r="AR20">
        <f t="shared" si="13"/>
        <v>-45.192779063784037</v>
      </c>
      <c r="AS20">
        <f t="shared" si="14"/>
        <v>4.1203977973304848</v>
      </c>
      <c r="AT20">
        <f t="shared" si="15"/>
        <v>7.6866271419594012E-2</v>
      </c>
      <c r="AU20">
        <f t="shared" si="16"/>
        <v>-40.995514995033957</v>
      </c>
      <c r="AW20">
        <v>17</v>
      </c>
      <c r="AX20">
        <f>IF(Z20&gt;0, (R20*SUMPRODUCT(K20:$K$98, X20:$X$98)-K20*$AZ$3)/Z20, 0)</f>
        <v>51.074383372032685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3.1502779999999998E-3</v>
      </c>
      <c r="Q21" s="5">
        <f t="shared" si="30"/>
        <v>12.5</v>
      </c>
      <c r="R21">
        <f t="shared" si="0"/>
        <v>50000</v>
      </c>
      <c r="S21">
        <f t="shared" si="1"/>
        <v>34.690273883109896</v>
      </c>
      <c r="U21">
        <f t="shared" si="20"/>
        <v>3.1502779999999998E-3</v>
      </c>
      <c r="V21">
        <f t="shared" si="21"/>
        <v>0.01</v>
      </c>
      <c r="W21">
        <f t="shared" si="22"/>
        <v>0.80515711593252093</v>
      </c>
      <c r="X21">
        <f t="shared" si="23"/>
        <v>2.5364687488656701E-3</v>
      </c>
      <c r="Y21">
        <f t="shared" si="24"/>
        <v>8.0515711593252097E-3</v>
      </c>
      <c r="Z21">
        <f t="shared" si="25"/>
        <v>0.79456907602433002</v>
      </c>
      <c r="AB21">
        <f t="shared" si="26"/>
        <v>41.12290321385774</v>
      </c>
      <c r="AC21">
        <f t="shared" si="27"/>
        <v>27.563818866333577</v>
      </c>
      <c r="AE21">
        <f t="shared" si="2"/>
        <v>0</v>
      </c>
      <c r="AF21">
        <f t="shared" si="3"/>
        <v>0</v>
      </c>
      <c r="AG21">
        <f t="shared" si="4"/>
        <v>-9.9321134503041257</v>
      </c>
      <c r="AH21">
        <f t="shared" si="5"/>
        <v>-126.82343744328351</v>
      </c>
      <c r="AI21">
        <f t="shared" si="6"/>
        <v>-136.75555089358764</v>
      </c>
      <c r="AJ21">
        <f t="shared" si="7"/>
        <v>13.559084347524163</v>
      </c>
      <c r="AK21">
        <f t="shared" si="28"/>
        <v>6.5796645142172386E-2</v>
      </c>
      <c r="AL21">
        <f t="shared" si="8"/>
        <v>-123.1306699009213</v>
      </c>
      <c r="AN21">
        <f t="shared" si="9"/>
        <v>0</v>
      </c>
      <c r="AO21">
        <f t="shared" si="10"/>
        <v>0</v>
      </c>
      <c r="AP21">
        <f t="shared" si="11"/>
        <v>-3.1592431578884033</v>
      </c>
      <c r="AQ21">
        <f t="shared" si="12"/>
        <v>-40.340465199812307</v>
      </c>
      <c r="AR21">
        <f t="shared" si="13"/>
        <v>-43.499708357700712</v>
      </c>
      <c r="AS21">
        <f t="shared" si="14"/>
        <v>4.3129233940471936</v>
      </c>
      <c r="AT21">
        <f t="shared" si="15"/>
        <v>2.0928838763018192E-2</v>
      </c>
      <c r="AU21">
        <f t="shared" si="16"/>
        <v>-39.165856124890503</v>
      </c>
      <c r="AW21">
        <v>18</v>
      </c>
      <c r="AX21">
        <f>IF(Z21&gt;0, (R21*SUMPRODUCT(K21:$K$98, X21:$X$98)-K21*$AZ$3)/Z21, 0)</f>
        <v>34.690273883109896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3.247738E-3</v>
      </c>
      <c r="Q22" s="5">
        <f t="shared" si="30"/>
        <v>12.5</v>
      </c>
      <c r="R22">
        <f t="shared" si="0"/>
        <v>50000</v>
      </c>
      <c r="S22">
        <f t="shared" si="1"/>
        <v>30.023408595894523</v>
      </c>
      <c r="U22">
        <f t="shared" si="20"/>
        <v>3.247738E-3</v>
      </c>
      <c r="V22">
        <f t="shared" si="21"/>
        <v>0.01</v>
      </c>
      <c r="W22">
        <f t="shared" si="22"/>
        <v>0.79456907602433002</v>
      </c>
      <c r="X22">
        <f t="shared" si="23"/>
        <v>2.5805521818291054E-3</v>
      </c>
      <c r="Y22">
        <f t="shared" si="24"/>
        <v>7.9456907602433006E-3</v>
      </c>
      <c r="Z22">
        <f t="shared" si="25"/>
        <v>0.78404283308225764</v>
      </c>
      <c r="AB22">
        <f t="shared" si="26"/>
        <v>27.563818866333577</v>
      </c>
      <c r="AC22">
        <f t="shared" si="27"/>
        <v>23.539638334311348</v>
      </c>
      <c r="AE22">
        <f t="shared" si="2"/>
        <v>0</v>
      </c>
      <c r="AF22">
        <f t="shared" si="3"/>
        <v>0</v>
      </c>
      <c r="AG22">
        <f t="shared" si="4"/>
        <v>-9.8005354135282197</v>
      </c>
      <c r="AH22">
        <f t="shared" si="5"/>
        <v>-129.02760909145528</v>
      </c>
      <c r="AI22">
        <f t="shared" si="6"/>
        <v>-138.8281445049835</v>
      </c>
      <c r="AJ22">
        <f t="shared" si="7"/>
        <v>4.0241805320222284</v>
      </c>
      <c r="AK22">
        <f t="shared" si="28"/>
        <v>0.5788401961930052</v>
      </c>
      <c r="AL22">
        <f t="shared" si="8"/>
        <v>-134.22512377676827</v>
      </c>
      <c r="AN22">
        <f t="shared" si="9"/>
        <v>0</v>
      </c>
      <c r="AO22">
        <f t="shared" si="10"/>
        <v>0</v>
      </c>
      <c r="AP22">
        <f t="shared" si="11"/>
        <v>-2.9107286015447289</v>
      </c>
      <c r="AQ22">
        <f t="shared" si="12"/>
        <v>-38.320799458876436</v>
      </c>
      <c r="AR22">
        <f t="shared" si="13"/>
        <v>-41.231528060421162</v>
      </c>
      <c r="AS22">
        <f t="shared" si="14"/>
        <v>1.1951691288384176</v>
      </c>
      <c r="AT22">
        <f t="shared" si="15"/>
        <v>0.17191374182037603</v>
      </c>
      <c r="AU22">
        <f t="shared" si="16"/>
        <v>-39.864445189762371</v>
      </c>
      <c r="AW22">
        <v>19</v>
      </c>
      <c r="AX22">
        <f>IF(Z22&gt;0, (R22*SUMPRODUCT(K22:$K$98, X22:$X$98)-K22*$AZ$3)/Z22, 0)</f>
        <v>30.023408595894523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3.3542210000000001E-3</v>
      </c>
      <c r="Q23" s="5">
        <f t="shared" si="30"/>
        <v>12.5</v>
      </c>
      <c r="R23">
        <f t="shared" si="0"/>
        <v>50000</v>
      </c>
      <c r="S23">
        <f t="shared" si="1"/>
        <v>51.736692650300519</v>
      </c>
      <c r="U23">
        <f t="shared" si="20"/>
        <v>3.3542210000000001E-3</v>
      </c>
      <c r="V23">
        <f t="shared" si="21"/>
        <v>0.01</v>
      </c>
      <c r="W23">
        <f t="shared" si="22"/>
        <v>0.78404283308225764</v>
      </c>
      <c r="X23">
        <f t="shared" si="23"/>
        <v>2.6298529356240034E-3</v>
      </c>
      <c r="Y23">
        <f t="shared" si="24"/>
        <v>7.8404283308225759E-3</v>
      </c>
      <c r="Z23">
        <f t="shared" si="25"/>
        <v>0.77357255181581108</v>
      </c>
      <c r="AB23">
        <f t="shared" si="26"/>
        <v>23.539638334311348</v>
      </c>
      <c r="AC23">
        <f t="shared" si="27"/>
        <v>40.022085356003288</v>
      </c>
      <c r="AE23">
        <f t="shared" si="2"/>
        <v>0</v>
      </c>
      <c r="AF23">
        <f t="shared" si="3"/>
        <v>0</v>
      </c>
      <c r="AG23">
        <f t="shared" si="4"/>
        <v>-9.6696568976976387</v>
      </c>
      <c r="AH23">
        <f t="shared" si="5"/>
        <v>-131.49264678120016</v>
      </c>
      <c r="AI23">
        <f t="shared" si="6"/>
        <v>-141.16230367889781</v>
      </c>
      <c r="AJ23">
        <f t="shared" si="7"/>
        <v>-16.482447021691939</v>
      </c>
      <c r="AK23">
        <f t="shared" si="28"/>
        <v>1.6477746834017946</v>
      </c>
      <c r="AL23">
        <f t="shared" si="8"/>
        <v>-155.99697601718796</v>
      </c>
      <c r="AN23">
        <f t="shared" si="9"/>
        <v>0</v>
      </c>
      <c r="AO23">
        <f t="shared" si="10"/>
        <v>0</v>
      </c>
      <c r="AP23">
        <f t="shared" si="11"/>
        <v>-2.5641590076148928</v>
      </c>
      <c r="AQ23">
        <f t="shared" si="12"/>
        <v>-34.868667859292721</v>
      </c>
      <c r="AR23">
        <f t="shared" si="13"/>
        <v>-37.432826866907618</v>
      </c>
      <c r="AS23">
        <f t="shared" si="14"/>
        <v>-4.3707460818252697</v>
      </c>
      <c r="AT23">
        <f t="shared" si="15"/>
        <v>0.43694997057967033</v>
      </c>
      <c r="AU23">
        <f t="shared" si="16"/>
        <v>-41.366622978153217</v>
      </c>
      <c r="AW23">
        <v>20</v>
      </c>
      <c r="AX23">
        <f>IF(Z23&gt;0, (R23*SUMPRODUCT(K23:$K$98, X23:$X$98)-K23*$AZ$3)/Z23, 0)</f>
        <v>51.736692650300519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87" si="31">1+H24</f>
        <v>1.1200000000000001</v>
      </c>
      <c r="J24">
        <f t="shared" ref="J24:J87" si="32">1/I24</f>
        <v>0.89285714285714279</v>
      </c>
      <c r="K24">
        <f t="shared" ref="K24:K69" si="33">K23*J24</f>
        <v>0.23676410751611635</v>
      </c>
      <c r="L24" s="2">
        <v>21</v>
      </c>
      <c r="M24" s="8">
        <v>3.4760450000000001E-3</v>
      </c>
      <c r="Q24" s="5">
        <f t="shared" si="30"/>
        <v>12.5</v>
      </c>
      <c r="R24">
        <f t="shared" si="0"/>
        <v>50000</v>
      </c>
      <c r="S24">
        <f t="shared" si="1"/>
        <v>70.87078517616419</v>
      </c>
      <c r="U24">
        <f t="shared" si="20"/>
        <v>3.4760450000000001E-3</v>
      </c>
      <c r="V24">
        <f t="shared" si="21"/>
        <v>0.01</v>
      </c>
      <c r="W24">
        <f t="shared" ref="W24:W69" si="34">Z23</f>
        <v>0.77357255181581108</v>
      </c>
      <c r="X24">
        <f t="shared" ref="X24:X69" si="35">U24*W24</f>
        <v>2.6889730008765912E-3</v>
      </c>
      <c r="Y24">
        <f t="shared" ref="Y24:Y69" si="36">V24*W24</f>
        <v>7.7357255181581108E-3</v>
      </c>
      <c r="Z24">
        <f t="shared" ref="Z24:Z69" si="37">MAX(0, W24-X24-Y24)</f>
        <v>0.76314785329677637</v>
      </c>
      <c r="AB24">
        <f t="shared" ref="AB24:AB69" si="38">AC23</f>
        <v>40.022085356003288</v>
      </c>
      <c r="AC24">
        <f t="shared" si="27"/>
        <v>54.0848875686467</v>
      </c>
      <c r="AE24">
        <f t="shared" si="2"/>
        <v>0</v>
      </c>
      <c r="AF24">
        <f t="shared" si="3"/>
        <v>0</v>
      </c>
      <c r="AG24">
        <f t="shared" si="4"/>
        <v>-9.5393481662097042</v>
      </c>
      <c r="AH24">
        <f t="shared" si="5"/>
        <v>-134.44865004382956</v>
      </c>
      <c r="AI24">
        <f t="shared" ref="AI24:AI69" si="39">SUM(AE24:AH24)</f>
        <v>-143.98799821003925</v>
      </c>
      <c r="AJ24">
        <f t="shared" si="7"/>
        <v>-14.062802212643412</v>
      </c>
      <c r="AK24">
        <f t="shared" si="28"/>
        <v>2.8015459749202303</v>
      </c>
      <c r="AL24">
        <f t="shared" ref="AL24:AL69" si="40">SUM(AI24:AK24)</f>
        <v>-155.24925444776244</v>
      </c>
      <c r="AN24">
        <f t="shared" si="9"/>
        <v>0</v>
      </c>
      <c r="AO24">
        <f t="shared" si="10"/>
        <v>0</v>
      </c>
      <c r="AP24">
        <f t="shared" si="11"/>
        <v>-2.2585752548581417</v>
      </c>
      <c r="AQ24">
        <f t="shared" si="12"/>
        <v>-31.832614634373961</v>
      </c>
      <c r="AR24">
        <f t="shared" si="13"/>
        <v>-34.091189889232098</v>
      </c>
      <c r="AS24">
        <f t="shared" si="14"/>
        <v>-3.3295668150521838</v>
      </c>
      <c r="AT24">
        <f t="shared" si="15"/>
        <v>0.66330553241735635</v>
      </c>
      <c r="AU24">
        <f t="shared" si="16"/>
        <v>-36.757451171866933</v>
      </c>
      <c r="AW24">
        <v>21</v>
      </c>
      <c r="AX24">
        <f>IF(Z24&gt;0, (R24*SUMPRODUCT(K24:$K$98, X24:$X$98)-K24*$AZ$3)/Z24, 0)</f>
        <v>70.87078517616419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3.6141120000000001E-3</v>
      </c>
      <c r="Q25" s="5">
        <f t="shared" si="30"/>
        <v>12.5</v>
      </c>
      <c r="R25">
        <f t="shared" si="0"/>
        <v>50000</v>
      </c>
      <c r="S25">
        <f t="shared" si="1"/>
        <v>87.599283685230603</v>
      </c>
      <c r="U25">
        <f t="shared" si="20"/>
        <v>3.6141120000000001E-3</v>
      </c>
      <c r="V25">
        <f t="shared" si="21"/>
        <v>0.01</v>
      </c>
      <c r="W25">
        <f t="shared" si="34"/>
        <v>0.76314785329677637</v>
      </c>
      <c r="X25">
        <f t="shared" si="35"/>
        <v>2.7581018143741191E-3</v>
      </c>
      <c r="Y25">
        <f t="shared" si="36"/>
        <v>7.6314785329677642E-3</v>
      </c>
      <c r="Z25">
        <f t="shared" si="37"/>
        <v>0.75275827294943454</v>
      </c>
      <c r="AB25">
        <f t="shared" si="38"/>
        <v>54.0848875686467</v>
      </c>
      <c r="AC25">
        <f t="shared" si="27"/>
        <v>65.941085498501764</v>
      </c>
      <c r="AE25">
        <f t="shared" si="2"/>
        <v>0</v>
      </c>
      <c r="AF25">
        <f t="shared" si="3"/>
        <v>0</v>
      </c>
      <c r="AG25">
        <f t="shared" si="4"/>
        <v>-9.4094784118679318</v>
      </c>
      <c r="AH25">
        <f t="shared" si="5"/>
        <v>-137.90509071870596</v>
      </c>
      <c r="AI25">
        <f t="shared" si="39"/>
        <v>-147.31456913057389</v>
      </c>
      <c r="AJ25">
        <f t="shared" si="7"/>
        <v>-11.856197929855064</v>
      </c>
      <c r="AK25">
        <f t="shared" si="28"/>
        <v>3.7859421298052691</v>
      </c>
      <c r="AL25">
        <f t="shared" si="40"/>
        <v>-155.38482493062367</v>
      </c>
      <c r="AN25">
        <f t="shared" si="9"/>
        <v>0</v>
      </c>
      <c r="AO25">
        <f t="shared" si="10"/>
        <v>0</v>
      </c>
      <c r="AP25">
        <f t="shared" si="11"/>
        <v>-1.9891310342661381</v>
      </c>
      <c r="AQ25">
        <f t="shared" si="12"/>
        <v>-29.152656898163819</v>
      </c>
      <c r="AR25">
        <f t="shared" si="13"/>
        <v>-31.141787932429953</v>
      </c>
      <c r="AS25">
        <f t="shared" si="14"/>
        <v>-2.5063590369612143</v>
      </c>
      <c r="AT25">
        <f t="shared" si="15"/>
        <v>0.80033500845625827</v>
      </c>
      <c r="AU25">
        <f t="shared" si="16"/>
        <v>-32.847811960934905</v>
      </c>
      <c r="AW25">
        <v>22</v>
      </c>
      <c r="AX25">
        <f>IF(Z25&gt;0, (R25*SUMPRODUCT(K25:$K$98, X25:$X$98)-K25*$AZ$3)/Z25, 0)</f>
        <v>87.599283685230603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3.757594E-3</v>
      </c>
      <c r="Q26" s="5">
        <f t="shared" si="30"/>
        <v>12.5</v>
      </c>
      <c r="R26">
        <f t="shared" si="0"/>
        <v>50000</v>
      </c>
      <c r="S26">
        <f t="shared" si="1"/>
        <v>102.09601221877806</v>
      </c>
      <c r="U26">
        <f t="shared" si="20"/>
        <v>3.757594E-3</v>
      </c>
      <c r="V26">
        <f t="shared" si="21"/>
        <v>0.01</v>
      </c>
      <c r="W26">
        <f t="shared" si="34"/>
        <v>0.75275827294943454</v>
      </c>
      <c r="X26">
        <f t="shared" si="35"/>
        <v>2.8285599698851575E-3</v>
      </c>
      <c r="Y26">
        <f t="shared" si="36"/>
        <v>7.5275827294943457E-3</v>
      </c>
      <c r="Z26">
        <f t="shared" si="37"/>
        <v>0.74240213025005497</v>
      </c>
      <c r="AB26">
        <f t="shared" si="38"/>
        <v>65.941085498501764</v>
      </c>
      <c r="AC26">
        <f t="shared" si="27"/>
        <v>75.796296961256473</v>
      </c>
      <c r="AE26">
        <f t="shared" si="2"/>
        <v>0</v>
      </c>
      <c r="AF26">
        <f t="shared" si="3"/>
        <v>0</v>
      </c>
      <c r="AG26">
        <f t="shared" si="4"/>
        <v>-9.2800266281256878</v>
      </c>
      <c r="AH26">
        <f t="shared" si="5"/>
        <v>-141.42799849425788</v>
      </c>
      <c r="AI26">
        <f t="shared" si="39"/>
        <v>-150.70802512238356</v>
      </c>
      <c r="AJ26">
        <f t="shared" si="7"/>
        <v>-9.8552114627547098</v>
      </c>
      <c r="AK26">
        <f t="shared" si="28"/>
        <v>4.6158759848951236</v>
      </c>
      <c r="AL26">
        <f t="shared" si="40"/>
        <v>-155.94736060024314</v>
      </c>
      <c r="AN26">
        <f t="shared" si="9"/>
        <v>0</v>
      </c>
      <c r="AO26">
        <f t="shared" si="10"/>
        <v>0</v>
      </c>
      <c r="AP26">
        <f t="shared" si="11"/>
        <v>-1.7515762295392003</v>
      </c>
      <c r="AQ26">
        <f t="shared" si="12"/>
        <v>-26.694095855615124</v>
      </c>
      <c r="AR26">
        <f t="shared" si="13"/>
        <v>-28.445672085154325</v>
      </c>
      <c r="AS26">
        <f t="shared" si="14"/>
        <v>-1.8601405822398902</v>
      </c>
      <c r="AT26">
        <f t="shared" si="15"/>
        <v>0.87123226878887794</v>
      </c>
      <c r="AU26">
        <f t="shared" si="16"/>
        <v>-29.434580398605334</v>
      </c>
      <c r="AW26">
        <v>23</v>
      </c>
      <c r="AX26">
        <f>IF(Z26&gt;0, (R26*SUMPRODUCT(K26:$K$98, X26:$X$98)-K26*$AZ$3)/Z26, 0)</f>
        <v>102.09601221877806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3.9119039999999999E-3</v>
      </c>
      <c r="Q27" s="5">
        <f t="shared" si="30"/>
        <v>12.5</v>
      </c>
      <c r="R27">
        <f t="shared" si="0"/>
        <v>50000</v>
      </c>
      <c r="S27">
        <f t="shared" si="1"/>
        <v>114.64778985519578</v>
      </c>
      <c r="U27">
        <f t="shared" si="20"/>
        <v>3.9119039999999999E-3</v>
      </c>
      <c r="V27">
        <f t="shared" si="21"/>
        <v>0.01</v>
      </c>
      <c r="W27">
        <f t="shared" si="34"/>
        <v>0.74240213025005497</v>
      </c>
      <c r="X27">
        <f t="shared" si="35"/>
        <v>2.904205862933711E-3</v>
      </c>
      <c r="Y27">
        <f t="shared" si="36"/>
        <v>7.42402130250055E-3</v>
      </c>
      <c r="Z27">
        <f t="shared" si="37"/>
        <v>0.73207390308462073</v>
      </c>
      <c r="AB27">
        <f t="shared" si="38"/>
        <v>75.796296961256473</v>
      </c>
      <c r="AC27">
        <f t="shared" si="27"/>
        <v>83.930654999318563</v>
      </c>
      <c r="AE27">
        <f t="shared" si="2"/>
        <v>0</v>
      </c>
      <c r="AF27">
        <f t="shared" si="3"/>
        <v>0</v>
      </c>
      <c r="AG27">
        <f t="shared" si="4"/>
        <v>-9.1509237885577583</v>
      </c>
      <c r="AH27">
        <f t="shared" si="5"/>
        <v>-145.21029314668556</v>
      </c>
      <c r="AI27">
        <f t="shared" si="39"/>
        <v>-154.36121693524331</v>
      </c>
      <c r="AJ27">
        <f t="shared" si="7"/>
        <v>-8.1343580380620892</v>
      </c>
      <c r="AK27">
        <f t="shared" si="28"/>
        <v>5.3057407872879541</v>
      </c>
      <c r="AL27">
        <f t="shared" si="40"/>
        <v>-157.18983418601744</v>
      </c>
      <c r="AN27">
        <f t="shared" si="9"/>
        <v>0</v>
      </c>
      <c r="AO27">
        <f t="shared" si="10"/>
        <v>0</v>
      </c>
      <c r="AP27">
        <f t="shared" si="11"/>
        <v>-1.5421504189153292</v>
      </c>
      <c r="AQ27">
        <f t="shared" si="12"/>
        <v>-24.471421637997555</v>
      </c>
      <c r="AR27">
        <f t="shared" si="13"/>
        <v>-26.013572056912881</v>
      </c>
      <c r="AS27">
        <f t="shared" si="14"/>
        <v>-1.3708346770071616</v>
      </c>
      <c r="AT27">
        <f t="shared" si="15"/>
        <v>0.89414474066577698</v>
      </c>
      <c r="AU27">
        <f t="shared" si="16"/>
        <v>-26.490261993254265</v>
      </c>
      <c r="AW27">
        <v>24</v>
      </c>
      <c r="AX27">
        <f>IF(Z27&gt;0, (R27*SUMPRODUCT(K27:$K$98, X27:$X$98)-K27*$AZ$3)/Z27, 0)</f>
        <v>114.64778985519578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4.0806530000000001E-3</v>
      </c>
      <c r="Q28" s="5">
        <f t="shared" si="30"/>
        <v>12.5</v>
      </c>
      <c r="R28">
        <f t="shared" si="0"/>
        <v>50000</v>
      </c>
      <c r="S28">
        <f t="shared" si="1"/>
        <v>125.46460932752589</v>
      </c>
      <c r="U28">
        <f t="shared" si="20"/>
        <v>4.0806530000000001E-3</v>
      </c>
      <c r="V28">
        <f t="shared" si="21"/>
        <v>0.01</v>
      </c>
      <c r="W28">
        <f t="shared" si="34"/>
        <v>0.73207390308462073</v>
      </c>
      <c r="X28">
        <f t="shared" si="35"/>
        <v>2.987339568843967E-3</v>
      </c>
      <c r="Y28">
        <f t="shared" si="36"/>
        <v>7.3207390308462073E-3</v>
      </c>
      <c r="Z28">
        <f t="shared" si="37"/>
        <v>0.72176582448493054</v>
      </c>
      <c r="AB28">
        <f t="shared" si="38"/>
        <v>83.930654999318563</v>
      </c>
      <c r="AC28">
        <f t="shared" si="27"/>
        <v>90.556067194961429</v>
      </c>
      <c r="AE28">
        <f t="shared" si="2"/>
        <v>0</v>
      </c>
      <c r="AF28">
        <f t="shared" si="3"/>
        <v>0</v>
      </c>
      <c r="AG28">
        <f t="shared" si="4"/>
        <v>-9.0220728060616313</v>
      </c>
      <c r="AH28">
        <f t="shared" si="5"/>
        <v>-149.36697844219836</v>
      </c>
      <c r="AI28">
        <f t="shared" si="39"/>
        <v>-158.38905124825999</v>
      </c>
      <c r="AJ28">
        <f t="shared" si="7"/>
        <v>-6.6254121956428662</v>
      </c>
      <c r="AK28">
        <f t="shared" si="28"/>
        <v>5.8751458499523004</v>
      </c>
      <c r="AL28">
        <f t="shared" si="40"/>
        <v>-159.13931759395055</v>
      </c>
      <c r="AN28">
        <f t="shared" si="9"/>
        <v>0</v>
      </c>
      <c r="AO28">
        <f t="shared" si="10"/>
        <v>0</v>
      </c>
      <c r="AP28">
        <f t="shared" si="11"/>
        <v>-1.357532083922123</v>
      </c>
      <c r="AQ28">
        <f t="shared" si="12"/>
        <v>-22.474931190707487</v>
      </c>
      <c r="AR28">
        <f t="shared" si="13"/>
        <v>-23.832463274629607</v>
      </c>
      <c r="AS28">
        <f t="shared" si="14"/>
        <v>-0.99691166521635666</v>
      </c>
      <c r="AT28">
        <f t="shared" si="15"/>
        <v>0.88402068576453419</v>
      </c>
      <c r="AU28">
        <f t="shared" si="16"/>
        <v>-23.94535425408143</v>
      </c>
      <c r="AW28">
        <v>25</v>
      </c>
      <c r="AX28">
        <f>IF(Z28&gt;0, (R28*SUMPRODUCT(K28:$K$98, X28:$X$98)-K28*$AZ$3)/Z28, 0)</f>
        <v>125.46460932752589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4.2836929999999999E-3</v>
      </c>
      <c r="Q29" s="5">
        <f t="shared" si="30"/>
        <v>12.5</v>
      </c>
      <c r="R29">
        <f t="shared" si="0"/>
        <v>50000</v>
      </c>
      <c r="S29">
        <f t="shared" si="1"/>
        <v>134.71826789069334</v>
      </c>
      <c r="U29">
        <f t="shared" si="20"/>
        <v>4.2836929999999999E-3</v>
      </c>
      <c r="V29">
        <f t="shared" si="21"/>
        <v>0.01</v>
      </c>
      <c r="W29">
        <f t="shared" si="34"/>
        <v>0.72176582448493054</v>
      </c>
      <c r="X29">
        <f t="shared" si="35"/>
        <v>3.0918232099853256E-3</v>
      </c>
      <c r="Y29">
        <f t="shared" si="36"/>
        <v>7.2176582448493058E-3</v>
      </c>
      <c r="Z29">
        <f t="shared" si="37"/>
        <v>0.71145634303009586</v>
      </c>
      <c r="AB29">
        <f t="shared" si="38"/>
        <v>90.556067194961429</v>
      </c>
      <c r="AC29">
        <f t="shared" si="27"/>
        <v>95.846166212861476</v>
      </c>
      <c r="AE29">
        <f t="shared" si="2"/>
        <v>0</v>
      </c>
      <c r="AF29">
        <f t="shared" si="3"/>
        <v>0</v>
      </c>
      <c r="AG29">
        <f t="shared" si="4"/>
        <v>-8.8932042878761983</v>
      </c>
      <c r="AH29">
        <f t="shared" si="5"/>
        <v>-154.59116049926629</v>
      </c>
      <c r="AI29">
        <f t="shared" si="39"/>
        <v>-163.48436478714248</v>
      </c>
      <c r="AJ29">
        <f t="shared" si="7"/>
        <v>-5.2900990179000473</v>
      </c>
      <c r="AK29">
        <f t="shared" si="28"/>
        <v>6.3389247036473009</v>
      </c>
      <c r="AL29">
        <f t="shared" si="40"/>
        <v>-162.43553910139522</v>
      </c>
      <c r="AN29">
        <f t="shared" si="9"/>
        <v>0</v>
      </c>
      <c r="AO29">
        <f t="shared" si="10"/>
        <v>0</v>
      </c>
      <c r="AP29">
        <f t="shared" si="11"/>
        <v>-1.1947692074979723</v>
      </c>
      <c r="AQ29">
        <f t="shared" si="12"/>
        <v>-20.768752447045042</v>
      </c>
      <c r="AR29">
        <f t="shared" si="13"/>
        <v>-21.963521654543012</v>
      </c>
      <c r="AS29">
        <f t="shared" si="14"/>
        <v>-0.71070529885596934</v>
      </c>
      <c r="AT29">
        <f t="shared" si="15"/>
        <v>0.85161116279435645</v>
      </c>
      <c r="AU29">
        <f t="shared" si="16"/>
        <v>-21.822615790604626</v>
      </c>
      <c r="AW29">
        <v>26</v>
      </c>
      <c r="AX29">
        <f>IF(Z29&gt;0, (R29*SUMPRODUCT(K29:$K$98, X29:$X$98)-K29*$AZ$3)/Z29, 0)</f>
        <v>134.71826789069334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4.5002690000000003E-3</v>
      </c>
      <c r="Q30" s="5">
        <f t="shared" si="30"/>
        <v>12.5</v>
      </c>
      <c r="R30">
        <f t="shared" si="0"/>
        <v>50000</v>
      </c>
      <c r="S30">
        <f t="shared" si="1"/>
        <v>142.43605324233516</v>
      </c>
      <c r="U30">
        <f t="shared" si="20"/>
        <v>4.5002690000000003E-3</v>
      </c>
      <c r="V30">
        <f t="shared" si="21"/>
        <v>0.01</v>
      </c>
      <c r="W30">
        <f t="shared" si="34"/>
        <v>0.71145634303009586</v>
      </c>
      <c r="X30">
        <f t="shared" si="35"/>
        <v>3.2017449253917067E-3</v>
      </c>
      <c r="Y30">
        <f t="shared" si="36"/>
        <v>7.1145634303009589E-3</v>
      </c>
      <c r="Z30">
        <f t="shared" si="37"/>
        <v>0.70114003467440322</v>
      </c>
      <c r="AB30">
        <f t="shared" si="38"/>
        <v>95.846166212861476</v>
      </c>
      <c r="AC30">
        <f t="shared" si="27"/>
        <v>99.867619309216025</v>
      </c>
      <c r="AE30">
        <f t="shared" si="2"/>
        <v>0</v>
      </c>
      <c r="AF30">
        <f t="shared" si="3"/>
        <v>0</v>
      </c>
      <c r="AG30">
        <f t="shared" si="4"/>
        <v>-8.7642504334300408</v>
      </c>
      <c r="AH30">
        <f t="shared" si="5"/>
        <v>-160.08724626958534</v>
      </c>
      <c r="AI30">
        <f t="shared" si="39"/>
        <v>-168.85149670301539</v>
      </c>
      <c r="AJ30">
        <f t="shared" si="7"/>
        <v>-4.0214530963545485</v>
      </c>
      <c r="AK30">
        <f t="shared" si="28"/>
        <v>6.7092316349003038</v>
      </c>
      <c r="AL30">
        <f t="shared" si="40"/>
        <v>-166.16371816446963</v>
      </c>
      <c r="AN30">
        <f t="shared" si="9"/>
        <v>0</v>
      </c>
      <c r="AO30">
        <f t="shared" si="10"/>
        <v>0</v>
      </c>
      <c r="AP30">
        <f t="shared" si="11"/>
        <v>-1.0512899398181563</v>
      </c>
      <c r="AQ30">
        <f t="shared" si="12"/>
        <v>-19.202795809491761</v>
      </c>
      <c r="AR30">
        <f t="shared" si="13"/>
        <v>-20.254085749309919</v>
      </c>
      <c r="AS30">
        <f t="shared" si="14"/>
        <v>-0.48238160419538845</v>
      </c>
      <c r="AT30">
        <f t="shared" si="15"/>
        <v>0.80478619081631619</v>
      </c>
      <c r="AU30">
        <f t="shared" si="16"/>
        <v>-19.931681162688992</v>
      </c>
      <c r="AW30">
        <v>27</v>
      </c>
      <c r="AX30">
        <f>IF(Z30&gt;0, (R30*SUMPRODUCT(K30:$K$98, X30:$X$98)-K30*$AZ$3)/Z30, 0)</f>
        <v>142.43605324233516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4.7150400000000002E-3</v>
      </c>
      <c r="Q31" s="5">
        <f t="shared" si="30"/>
        <v>12.5</v>
      </c>
      <c r="R31">
        <f t="shared" si="0"/>
        <v>50000</v>
      </c>
      <c r="S31">
        <f t="shared" si="1"/>
        <v>148.80653310361652</v>
      </c>
      <c r="U31">
        <f t="shared" si="20"/>
        <v>4.7150400000000002E-3</v>
      </c>
      <c r="V31">
        <f t="shared" si="21"/>
        <v>0.01</v>
      </c>
      <c r="W31">
        <f t="shared" si="34"/>
        <v>0.70114003467440322</v>
      </c>
      <c r="X31">
        <f t="shared" si="35"/>
        <v>3.3059033090911982E-3</v>
      </c>
      <c r="Y31">
        <f t="shared" si="36"/>
        <v>7.011400346744032E-3</v>
      </c>
      <c r="Z31">
        <f t="shared" si="37"/>
        <v>0.69082273101856795</v>
      </c>
      <c r="AB31">
        <f t="shared" si="38"/>
        <v>99.867619309216025</v>
      </c>
      <c r="AC31">
        <f t="shared" si="27"/>
        <v>102.7989355920453</v>
      </c>
      <c r="AE31">
        <f t="shared" si="2"/>
        <v>0</v>
      </c>
      <c r="AF31">
        <f t="shared" si="3"/>
        <v>0</v>
      </c>
      <c r="AG31">
        <f t="shared" si="4"/>
        <v>-8.6352841377320999</v>
      </c>
      <c r="AH31">
        <f t="shared" si="5"/>
        <v>-165.29516545455991</v>
      </c>
      <c r="AI31">
        <f t="shared" si="39"/>
        <v>-173.93044959229201</v>
      </c>
      <c r="AJ31">
        <f t="shared" si="7"/>
        <v>-2.9313162828292718</v>
      </c>
      <c r="AK31">
        <f t="shared" si="28"/>
        <v>6.9907333516451224</v>
      </c>
      <c r="AL31">
        <f t="shared" si="40"/>
        <v>-169.87103252347615</v>
      </c>
      <c r="AN31">
        <f t="shared" si="9"/>
        <v>0</v>
      </c>
      <c r="AO31">
        <f t="shared" si="10"/>
        <v>0</v>
      </c>
      <c r="AP31">
        <f t="shared" si="11"/>
        <v>-0.92483943419833425</v>
      </c>
      <c r="AQ31">
        <f t="shared" si="12"/>
        <v>-17.70312184942928</v>
      </c>
      <c r="AR31">
        <f t="shared" si="13"/>
        <v>-18.627961283627616</v>
      </c>
      <c r="AS31">
        <f t="shared" si="14"/>
        <v>-0.31394414465442039</v>
      </c>
      <c r="AT31">
        <f t="shared" si="15"/>
        <v>0.74870794920535122</v>
      </c>
      <c r="AU31">
        <f t="shared" si="16"/>
        <v>-18.193197479076684</v>
      </c>
      <c r="AW31">
        <v>28</v>
      </c>
      <c r="AX31">
        <f>IF(Z31&gt;0, (R31*SUMPRODUCT(K31:$K$98, X31:$X$98)-K31*$AZ$3)/Z31, 0)</f>
        <v>148.80653310361652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4.9523709999999997E-3</v>
      </c>
      <c r="Q32" s="5">
        <f t="shared" si="30"/>
        <v>12.5</v>
      </c>
      <c r="R32">
        <f t="shared" si="0"/>
        <v>50000</v>
      </c>
      <c r="S32">
        <f t="shared" si="1"/>
        <v>154.09176675993243</v>
      </c>
      <c r="U32">
        <f t="shared" si="20"/>
        <v>4.9523709999999997E-3</v>
      </c>
      <c r="V32">
        <f t="shared" si="21"/>
        <v>0.01</v>
      </c>
      <c r="W32">
        <f t="shared" si="34"/>
        <v>0.69082273101856795</v>
      </c>
      <c r="X32">
        <f t="shared" si="35"/>
        <v>3.4212104592371562E-3</v>
      </c>
      <c r="Y32">
        <f t="shared" si="36"/>
        <v>6.9082273101856795E-3</v>
      </c>
      <c r="Z32">
        <f t="shared" si="37"/>
        <v>0.68049329324914509</v>
      </c>
      <c r="AB32">
        <f t="shared" si="38"/>
        <v>102.7989355920453</v>
      </c>
      <c r="AC32">
        <f t="shared" si="27"/>
        <v>104.85841382504556</v>
      </c>
      <c r="AE32">
        <f t="shared" si="2"/>
        <v>0</v>
      </c>
      <c r="AF32">
        <f t="shared" si="3"/>
        <v>0</v>
      </c>
      <c r="AG32">
        <f t="shared" si="4"/>
        <v>-8.5061661656143137</v>
      </c>
      <c r="AH32">
        <f t="shared" si="5"/>
        <v>-171.0605229618578</v>
      </c>
      <c r="AI32">
        <f t="shared" si="39"/>
        <v>-179.5666891274721</v>
      </c>
      <c r="AJ32">
        <f t="shared" si="7"/>
        <v>-2.059478233000263</v>
      </c>
      <c r="AK32">
        <f t="shared" si="28"/>
        <v>7.1959254914431714</v>
      </c>
      <c r="AL32">
        <f t="shared" si="40"/>
        <v>-174.4302418690292</v>
      </c>
      <c r="AN32">
        <f t="shared" si="9"/>
        <v>0</v>
      </c>
      <c r="AO32">
        <f t="shared" si="10"/>
        <v>0</v>
      </c>
      <c r="AP32">
        <f t="shared" si="11"/>
        <v>-0.81340258202033078</v>
      </c>
      <c r="AQ32">
        <f t="shared" si="12"/>
        <v>-16.357671405643707</v>
      </c>
      <c r="AR32">
        <f t="shared" si="13"/>
        <v>-17.171073987664034</v>
      </c>
      <c r="AS32">
        <f t="shared" si="14"/>
        <v>-0.19693771315083414</v>
      </c>
      <c r="AT32">
        <f t="shared" si="15"/>
        <v>0.68811074940282191</v>
      </c>
      <c r="AU32">
        <f t="shared" si="16"/>
        <v>-16.679900951412048</v>
      </c>
      <c r="AW32">
        <v>29</v>
      </c>
      <c r="AX32">
        <f>IF(Z32&gt;0, (R32*SUMPRODUCT(K32:$K$98, X32:$X$98)-K32*$AZ$3)/Z32, 0)</f>
        <v>154.09176675993243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5.2041409999999998E-3</v>
      </c>
      <c r="Q33" s="5">
        <f t="shared" si="30"/>
        <v>12.5</v>
      </c>
      <c r="R33">
        <f t="shared" si="0"/>
        <v>50000</v>
      </c>
      <c r="S33">
        <f t="shared" si="1"/>
        <v>158.39200155313961</v>
      </c>
      <c r="U33">
        <f t="shared" si="20"/>
        <v>5.2041409999999998E-3</v>
      </c>
      <c r="V33">
        <f t="shared" si="21"/>
        <v>0.01</v>
      </c>
      <c r="W33">
        <f t="shared" si="34"/>
        <v>0.68049329324914509</v>
      </c>
      <c r="X33">
        <f t="shared" si="35"/>
        <v>3.5413830476228991E-3</v>
      </c>
      <c r="Y33">
        <f t="shared" si="36"/>
        <v>6.8049329324914509E-3</v>
      </c>
      <c r="Z33">
        <f t="shared" si="37"/>
        <v>0.67014697726903083</v>
      </c>
      <c r="AB33">
        <f t="shared" si="38"/>
        <v>104.85841382504556</v>
      </c>
      <c r="AC33">
        <f t="shared" si="27"/>
        <v>106.14592106442815</v>
      </c>
      <c r="AE33">
        <f t="shared" si="2"/>
        <v>0</v>
      </c>
      <c r="AF33">
        <f t="shared" si="3"/>
        <v>0</v>
      </c>
      <c r="AG33">
        <f t="shared" si="4"/>
        <v>-8.376837215862885</v>
      </c>
      <c r="AH33">
        <f t="shared" si="5"/>
        <v>-177.06915238114496</v>
      </c>
      <c r="AI33">
        <f t="shared" si="39"/>
        <v>-185.44598959700784</v>
      </c>
      <c r="AJ33">
        <f t="shared" si="7"/>
        <v>-1.2875072393825917</v>
      </c>
      <c r="AK33">
        <f t="shared" si="28"/>
        <v>7.3400889677531902</v>
      </c>
      <c r="AL33">
        <f t="shared" si="40"/>
        <v>-179.39340786863724</v>
      </c>
      <c r="AN33">
        <f t="shared" si="9"/>
        <v>0</v>
      </c>
      <c r="AO33">
        <f t="shared" si="10"/>
        <v>0</v>
      </c>
      <c r="AP33">
        <f t="shared" si="11"/>
        <v>-0.71521026292279433</v>
      </c>
      <c r="AQ33">
        <f t="shared" si="12"/>
        <v>-15.118077594992378</v>
      </c>
      <c r="AR33">
        <f t="shared" si="13"/>
        <v>-15.833287857915172</v>
      </c>
      <c r="AS33">
        <f t="shared" si="14"/>
        <v>-0.10992673815483357</v>
      </c>
      <c r="AT33">
        <f t="shared" si="15"/>
        <v>0.62669320475301804</v>
      </c>
      <c r="AU33">
        <f t="shared" si="16"/>
        <v>-15.316521391316988</v>
      </c>
      <c r="AW33">
        <v>30</v>
      </c>
      <c r="AX33">
        <f>IF(Z33&gt;0, (R33*SUMPRODUCT(K33:$K$98, X33:$X$98)-K33*$AZ$3)/Z33, 0)</f>
        <v>158.39200155313961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5.4847869999999996E-3</v>
      </c>
      <c r="Q34" s="5">
        <f t="shared" si="30"/>
        <v>12.5</v>
      </c>
      <c r="R34">
        <f t="shared" si="0"/>
        <v>50000</v>
      </c>
      <c r="S34">
        <f t="shared" si="1"/>
        <v>161.84804462863417</v>
      </c>
      <c r="U34">
        <f t="shared" si="20"/>
        <v>5.4847869999999996E-3</v>
      </c>
      <c r="V34">
        <f t="shared" si="21"/>
        <v>0.01</v>
      </c>
      <c r="W34">
        <f t="shared" si="34"/>
        <v>0.67014697726903083</v>
      </c>
      <c r="X34">
        <f t="shared" si="35"/>
        <v>3.6756134290144757E-3</v>
      </c>
      <c r="Y34">
        <f t="shared" si="36"/>
        <v>6.7014697726903083E-3</v>
      </c>
      <c r="Z34">
        <f t="shared" si="37"/>
        <v>0.65976989406732611</v>
      </c>
      <c r="AB34">
        <f t="shared" si="38"/>
        <v>106.14592106442815</v>
      </c>
      <c r="AC34">
        <f t="shared" si="27"/>
        <v>106.78246725963784</v>
      </c>
      <c r="AE34">
        <f t="shared" si="2"/>
        <v>0</v>
      </c>
      <c r="AF34">
        <f t="shared" si="3"/>
        <v>0</v>
      </c>
      <c r="AG34">
        <f t="shared" si="4"/>
        <v>-8.2471236758415767</v>
      </c>
      <c r="AH34">
        <f t="shared" si="5"/>
        <v>-183.78067145072379</v>
      </c>
      <c r="AI34">
        <f t="shared" si="39"/>
        <v>-192.02779512656537</v>
      </c>
      <c r="AJ34">
        <f t="shared" si="7"/>
        <v>-0.63654619520968936</v>
      </c>
      <c r="AK34">
        <f t="shared" si="28"/>
        <v>7.4302144745099712</v>
      </c>
      <c r="AL34">
        <f t="shared" si="40"/>
        <v>-185.23412684726509</v>
      </c>
      <c r="AN34">
        <f t="shared" si="9"/>
        <v>0</v>
      </c>
      <c r="AO34">
        <f t="shared" si="10"/>
        <v>0</v>
      </c>
      <c r="AP34">
        <f t="shared" si="11"/>
        <v>-0.62869230744751869</v>
      </c>
      <c r="AQ34">
        <f t="shared" si="12"/>
        <v>-14.009914115519729</v>
      </c>
      <c r="AR34">
        <f t="shared" si="13"/>
        <v>-14.638606422967248</v>
      </c>
      <c r="AS34">
        <f t="shared" si="14"/>
        <v>-4.8525002412126525E-2</v>
      </c>
      <c r="AT34">
        <f t="shared" si="15"/>
        <v>0.56641792537844315</v>
      </c>
      <c r="AU34">
        <f t="shared" si="16"/>
        <v>-14.120713500000932</v>
      </c>
      <c r="AW34">
        <v>31</v>
      </c>
      <c r="AX34">
        <f>IF(Z34&gt;0, (R34*SUMPRODUCT(K34:$K$98, X34:$X$98)-K34*$AZ$3)/Z34, 0)</f>
        <v>161.84804462863417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5.8078460000000002E-3</v>
      </c>
      <c r="Q35" s="5">
        <f t="shared" si="30"/>
        <v>12.5</v>
      </c>
      <c r="R35">
        <f t="shared" ref="R35:R66" si="41">$C$6</f>
        <v>50000</v>
      </c>
      <c r="S35">
        <f t="shared" ref="S35:S66" si="42">AX35</f>
        <v>164.53494843488602</v>
      </c>
      <c r="U35">
        <f t="shared" si="20"/>
        <v>5.8078460000000002E-3</v>
      </c>
      <c r="V35">
        <f t="shared" si="21"/>
        <v>0.01</v>
      </c>
      <c r="W35">
        <f t="shared" si="34"/>
        <v>0.65976989406732611</v>
      </c>
      <c r="X35">
        <f t="shared" si="35"/>
        <v>3.831841940179344E-3</v>
      </c>
      <c r="Y35">
        <f t="shared" si="36"/>
        <v>6.5976989406732614E-3</v>
      </c>
      <c r="Z35">
        <f t="shared" si="37"/>
        <v>0.64934035318647343</v>
      </c>
      <c r="AB35">
        <f t="shared" si="38"/>
        <v>106.78246725963784</v>
      </c>
      <c r="AC35">
        <f t="shared" si="27"/>
        <v>106.83918152822709</v>
      </c>
      <c r="AE35">
        <f t="shared" ref="AE35:AE66" si="43">$Z35*O35</f>
        <v>0</v>
      </c>
      <c r="AF35">
        <f t="shared" ref="AF35:AF66" si="44">-$Z35*P35</f>
        <v>0</v>
      </c>
      <c r="AG35">
        <f t="shared" ref="AG35:AG66" si="45">-$Z35*Q35</f>
        <v>-8.1167544148309183</v>
      </c>
      <c r="AH35">
        <f t="shared" ref="AH35:AH66" si="46">-X35*R35</f>
        <v>-191.59209700896719</v>
      </c>
      <c r="AI35">
        <f t="shared" si="39"/>
        <v>-199.70885142379811</v>
      </c>
      <c r="AJ35">
        <f t="shared" ref="AJ35:AJ66" si="47">AB35-AC35</f>
        <v>-5.6714268589246331E-2</v>
      </c>
      <c r="AK35">
        <f t="shared" si="28"/>
        <v>7.4747727081746493</v>
      </c>
      <c r="AL35">
        <f t="shared" si="40"/>
        <v>-192.29079298421271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-0.5524589609553604</v>
      </c>
      <c r="AQ35">
        <f t="shared" ref="AQ35:AQ66" si="51">AH35*$K35</f>
        <v>-13.040528939428006</v>
      </c>
      <c r="AR35">
        <f t="shared" ref="AR35:AR66" si="52">AI35*$K35</f>
        <v>-13.592987900383367</v>
      </c>
      <c r="AS35">
        <f t="shared" ref="AS35:AS66" si="53">AJ35*$K35</f>
        <v>-3.8602012941167628E-3</v>
      </c>
      <c r="AT35">
        <f t="shared" ref="AT35:AT66" si="54">AK35*$K35</f>
        <v>0.50876310316722506</v>
      </c>
      <c r="AU35">
        <f t="shared" ref="AU35:AU66" si="55">AL35*$K35</f>
        <v>-13.088084998510258</v>
      </c>
      <c r="AW35">
        <v>32</v>
      </c>
      <c r="AX35">
        <f>IF(Z35&gt;0, (R35*SUMPRODUCT(K35:$K$98, X35:$X$98)-K35*$AZ$3)/Z35, 0)</f>
        <v>164.53494843488602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6.1543680000000003E-3</v>
      </c>
      <c r="Q36" s="5">
        <f t="shared" si="30"/>
        <v>12.5</v>
      </c>
      <c r="R36">
        <f t="shared" si="41"/>
        <v>50000</v>
      </c>
      <c r="S36">
        <f t="shared" si="42"/>
        <v>166.48357305501395</v>
      </c>
      <c r="U36">
        <f t="shared" ref="U36:U67" si="57">M36</f>
        <v>6.1543680000000003E-3</v>
      </c>
      <c r="V36">
        <f t="shared" ref="V36:V67" si="58">$C$10</f>
        <v>0.01</v>
      </c>
      <c r="W36">
        <f t="shared" si="34"/>
        <v>0.64934035318647343</v>
      </c>
      <c r="X36">
        <f t="shared" si="35"/>
        <v>3.9962794907595304E-3</v>
      </c>
      <c r="Y36">
        <f t="shared" si="36"/>
        <v>6.4934035318647346E-3</v>
      </c>
      <c r="Z36">
        <f t="shared" si="37"/>
        <v>0.63885067016384911</v>
      </c>
      <c r="AB36">
        <f t="shared" si="38"/>
        <v>106.83918152822709</v>
      </c>
      <c r="AC36">
        <f t="shared" si="27"/>
        <v>106.35814221746779</v>
      </c>
      <c r="AE36">
        <f t="shared" si="43"/>
        <v>0</v>
      </c>
      <c r="AF36">
        <f t="shared" si="44"/>
        <v>0</v>
      </c>
      <c r="AG36">
        <f t="shared" si="45"/>
        <v>-7.9856333770481136</v>
      </c>
      <c r="AH36">
        <f t="shared" si="46"/>
        <v>-199.81397453797652</v>
      </c>
      <c r="AI36">
        <f t="shared" si="39"/>
        <v>-207.79960791502464</v>
      </c>
      <c r="AJ36">
        <f t="shared" si="47"/>
        <v>0.48103931075930007</v>
      </c>
      <c r="AK36">
        <f t="shared" ref="AK36:AK67" si="59">G36*SUM(AB36:AB36, AE36:AF36)</f>
        <v>7.4787427069758969</v>
      </c>
      <c r="AL36">
        <f t="shared" si="40"/>
        <v>-199.83982589728944</v>
      </c>
      <c r="AN36">
        <f t="shared" si="48"/>
        <v>0</v>
      </c>
      <c r="AO36">
        <f t="shared" si="49"/>
        <v>0</v>
      </c>
      <c r="AP36">
        <f t="shared" si="50"/>
        <v>-0.48529851392427648</v>
      </c>
      <c r="AQ36">
        <f t="shared" si="51"/>
        <v>-12.142984823631853</v>
      </c>
      <c r="AR36">
        <f t="shared" si="52"/>
        <v>-12.62828333755613</v>
      </c>
      <c r="AS36">
        <f t="shared" si="53"/>
        <v>2.9233456086477688E-2</v>
      </c>
      <c r="AT36">
        <f t="shared" si="54"/>
        <v>0.45449403326590465</v>
      </c>
      <c r="AU36">
        <f t="shared" si="55"/>
        <v>-12.144555848203748</v>
      </c>
      <c r="AW36">
        <v>33</v>
      </c>
      <c r="AX36">
        <f>IF(Z36&gt;0, (R36*SUMPRODUCT(K36:$K$98, X36:$X$98)-K36*$AZ$3)/Z36, 0)</f>
        <v>166.48357305501395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6.5216450000000004E-3</v>
      </c>
      <c r="Q37" s="5">
        <f t="shared" ref="Q37:Q68" si="60">$C$8</f>
        <v>12.5</v>
      </c>
      <c r="R37">
        <f t="shared" si="41"/>
        <v>50000</v>
      </c>
      <c r="S37">
        <f t="shared" si="42"/>
        <v>167.80151384403791</v>
      </c>
      <c r="U37">
        <f t="shared" si="57"/>
        <v>6.5216450000000004E-3</v>
      </c>
      <c r="V37">
        <f t="shared" si="58"/>
        <v>0.01</v>
      </c>
      <c r="W37">
        <f t="shared" si="34"/>
        <v>0.63885067016384911</v>
      </c>
      <c r="X37">
        <f t="shared" si="35"/>
        <v>4.1663572788207164E-3</v>
      </c>
      <c r="Y37">
        <f t="shared" si="36"/>
        <v>6.3885067016384916E-3</v>
      </c>
      <c r="Z37">
        <f t="shared" si="37"/>
        <v>0.62829580618338987</v>
      </c>
      <c r="AB37">
        <f t="shared" si="38"/>
        <v>106.35814221746779</v>
      </c>
      <c r="AC37">
        <f t="shared" si="27"/>
        <v>105.42898741943306</v>
      </c>
      <c r="AE37">
        <f t="shared" si="43"/>
        <v>0</v>
      </c>
      <c r="AF37">
        <f t="shared" si="44"/>
        <v>0</v>
      </c>
      <c r="AG37">
        <f t="shared" si="45"/>
        <v>-7.8536975772923734</v>
      </c>
      <c r="AH37">
        <f t="shared" si="46"/>
        <v>-208.31786394103582</v>
      </c>
      <c r="AI37">
        <f t="shared" si="39"/>
        <v>-216.17156151832819</v>
      </c>
      <c r="AJ37">
        <f t="shared" si="47"/>
        <v>0.92915479803473033</v>
      </c>
      <c r="AK37">
        <f t="shared" si="59"/>
        <v>7.4450699552227455</v>
      </c>
      <c r="AL37">
        <f t="shared" si="40"/>
        <v>-207.7973367650707</v>
      </c>
      <c r="AN37">
        <f t="shared" si="48"/>
        <v>0</v>
      </c>
      <c r="AO37">
        <f t="shared" si="49"/>
        <v>0</v>
      </c>
      <c r="AP37">
        <f t="shared" si="50"/>
        <v>-0.42614337871267144</v>
      </c>
      <c r="AQ37">
        <f t="shared" si="51"/>
        <v>-11.303373667291746</v>
      </c>
      <c r="AR37">
        <f t="shared" si="52"/>
        <v>-11.729517046004416</v>
      </c>
      <c r="AS37">
        <f t="shared" si="53"/>
        <v>5.0416146163616088E-2</v>
      </c>
      <c r="AT37">
        <f t="shared" si="54"/>
        <v>0.40397115298200997</v>
      </c>
      <c r="AU37">
        <f t="shared" si="55"/>
        <v>-11.27512974685879</v>
      </c>
      <c r="AW37">
        <v>34</v>
      </c>
      <c r="AX37">
        <f>IF(Z37&gt;0, (R37*SUMPRODUCT(K37:$K$98, X37:$X$98)-K37*$AZ$3)/Z37, 0)</f>
        <v>167.80151384403791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6.9358459999999999E-3</v>
      </c>
      <c r="Q38" s="5">
        <f t="shared" si="60"/>
        <v>12.5</v>
      </c>
      <c r="R38">
        <f t="shared" si="41"/>
        <v>50000</v>
      </c>
      <c r="S38">
        <f t="shared" si="42"/>
        <v>168.60212842100029</v>
      </c>
      <c r="U38">
        <f t="shared" si="57"/>
        <v>6.9358459999999999E-3</v>
      </c>
      <c r="V38">
        <f t="shared" si="58"/>
        <v>0.01</v>
      </c>
      <c r="W38">
        <f t="shared" si="34"/>
        <v>0.62829580618338987</v>
      </c>
      <c r="X38">
        <f t="shared" si="35"/>
        <v>4.3577629541338399E-3</v>
      </c>
      <c r="Y38">
        <f t="shared" si="36"/>
        <v>6.2829580618338991E-3</v>
      </c>
      <c r="Z38">
        <f t="shared" si="37"/>
        <v>0.61765508516742218</v>
      </c>
      <c r="AB38">
        <f t="shared" si="38"/>
        <v>105.42898741943306</v>
      </c>
      <c r="AC38">
        <f t="shared" si="27"/>
        <v>104.13796198928158</v>
      </c>
      <c r="AE38">
        <f t="shared" si="43"/>
        <v>0</v>
      </c>
      <c r="AF38">
        <f t="shared" si="44"/>
        <v>0</v>
      </c>
      <c r="AG38">
        <f t="shared" si="45"/>
        <v>-7.720688564592777</v>
      </c>
      <c r="AH38">
        <f t="shared" si="46"/>
        <v>-217.888147706692</v>
      </c>
      <c r="AI38">
        <f t="shared" si="39"/>
        <v>-225.60883627128476</v>
      </c>
      <c r="AJ38">
        <f t="shared" si="47"/>
        <v>1.2910254301514783</v>
      </c>
      <c r="AK38">
        <f t="shared" si="59"/>
        <v>7.3800291193603149</v>
      </c>
      <c r="AL38">
        <f t="shared" si="40"/>
        <v>-216.93778172177298</v>
      </c>
      <c r="AN38">
        <f t="shared" si="48"/>
        <v>0</v>
      </c>
      <c r="AO38">
        <f t="shared" si="49"/>
        <v>0</v>
      </c>
      <c r="AP38">
        <f t="shared" si="50"/>
        <v>-0.37404132149720892</v>
      </c>
      <c r="AQ38">
        <f t="shared" si="51"/>
        <v>-10.555945888109884</v>
      </c>
      <c r="AR38">
        <f t="shared" si="52"/>
        <v>-10.929987209607091</v>
      </c>
      <c r="AS38">
        <f t="shared" si="53"/>
        <v>6.2545827867599213E-2</v>
      </c>
      <c r="AT38">
        <f t="shared" si="54"/>
        <v>0.35753752031299718</v>
      </c>
      <c r="AU38">
        <f t="shared" si="55"/>
        <v>-10.509903861426496</v>
      </c>
      <c r="AW38">
        <v>35</v>
      </c>
      <c r="AX38">
        <f>IF(Z38&gt;0, (R38*SUMPRODUCT(K38:$K$98, X38:$X$98)-K38*$AZ$3)/Z38, 0)</f>
        <v>168.60212842100029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7.4023869999999999E-3</v>
      </c>
      <c r="Q39" s="5">
        <f t="shared" si="60"/>
        <v>12.5</v>
      </c>
      <c r="R39">
        <f t="shared" si="41"/>
        <v>50000</v>
      </c>
      <c r="S39">
        <f t="shared" si="42"/>
        <v>168.92491273195606</v>
      </c>
      <c r="U39">
        <f t="shared" si="57"/>
        <v>7.4023869999999999E-3</v>
      </c>
      <c r="V39">
        <f t="shared" si="58"/>
        <v>0.01</v>
      </c>
      <c r="W39">
        <f t="shared" si="34"/>
        <v>0.61765508516742218</v>
      </c>
      <c r="X39">
        <f t="shared" si="35"/>
        <v>4.572121972927219E-3</v>
      </c>
      <c r="Y39">
        <f t="shared" si="36"/>
        <v>6.1765508516742219E-3</v>
      </c>
      <c r="Z39">
        <f t="shared" si="37"/>
        <v>0.60690641234282072</v>
      </c>
      <c r="AB39">
        <f t="shared" si="38"/>
        <v>104.13796198928158</v>
      </c>
      <c r="AC39">
        <f t="shared" si="27"/>
        <v>102.52161274147552</v>
      </c>
      <c r="AE39">
        <f t="shared" si="43"/>
        <v>0</v>
      </c>
      <c r="AF39">
        <f t="shared" si="44"/>
        <v>0</v>
      </c>
      <c r="AG39">
        <f t="shared" si="45"/>
        <v>-7.5863301542852586</v>
      </c>
      <c r="AH39">
        <f t="shared" si="46"/>
        <v>-228.60609864636095</v>
      </c>
      <c r="AI39">
        <f t="shared" si="39"/>
        <v>-236.19242880064621</v>
      </c>
      <c r="AJ39">
        <f t="shared" si="47"/>
        <v>1.6163492478060562</v>
      </c>
      <c r="AK39">
        <f t="shared" si="59"/>
        <v>7.289657339249711</v>
      </c>
      <c r="AL39">
        <f t="shared" si="40"/>
        <v>-227.28642221359044</v>
      </c>
      <c r="AN39">
        <f t="shared" si="48"/>
        <v>0</v>
      </c>
      <c r="AO39">
        <f t="shared" si="49"/>
        <v>0</v>
      </c>
      <c r="AP39">
        <f t="shared" si="50"/>
        <v>-0.32815366934510981</v>
      </c>
      <c r="AQ39">
        <f t="shared" si="51"/>
        <v>-9.8885664846919994</v>
      </c>
      <c r="AR39">
        <f t="shared" si="52"/>
        <v>-10.216720154037109</v>
      </c>
      <c r="AS39">
        <f t="shared" si="53"/>
        <v>6.9916669301711643E-2</v>
      </c>
      <c r="AT39">
        <f t="shared" si="54"/>
        <v>0.31532081460916533</v>
      </c>
      <c r="AU39">
        <f t="shared" si="55"/>
        <v>-9.8314826701262312</v>
      </c>
      <c r="AW39">
        <v>36</v>
      </c>
      <c r="AX39">
        <f>IF(Z39&gt;0, (R39*SUMPRODUCT(K39:$K$98, X39:$X$98)-K39*$AZ$3)/Z39, 0)</f>
        <v>168.92491273195606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7.9366079999999995E-3</v>
      </c>
      <c r="Q40" s="5">
        <f t="shared" si="60"/>
        <v>12.5</v>
      </c>
      <c r="R40">
        <f t="shared" si="41"/>
        <v>50000</v>
      </c>
      <c r="S40">
        <f t="shared" si="42"/>
        <v>168.81100090694792</v>
      </c>
      <c r="U40">
        <f t="shared" si="57"/>
        <v>7.9366079999999995E-3</v>
      </c>
      <c r="V40">
        <f t="shared" si="58"/>
        <v>0.01</v>
      </c>
      <c r="W40">
        <f t="shared" si="34"/>
        <v>0.60690641234282072</v>
      </c>
      <c r="X40">
        <f t="shared" si="35"/>
        <v>4.8167782874513291E-3</v>
      </c>
      <c r="Y40">
        <f t="shared" si="36"/>
        <v>6.0690641234282076E-3</v>
      </c>
      <c r="Z40">
        <f t="shared" si="37"/>
        <v>0.59602056993194119</v>
      </c>
      <c r="AB40">
        <f t="shared" si="38"/>
        <v>102.52161274147552</v>
      </c>
      <c r="AC40">
        <f t="shared" si="27"/>
        <v>100.61482897134054</v>
      </c>
      <c r="AE40">
        <f t="shared" si="43"/>
        <v>0</v>
      </c>
      <c r="AF40">
        <f t="shared" si="44"/>
        <v>0</v>
      </c>
      <c r="AG40">
        <f t="shared" si="45"/>
        <v>-7.4502571241492648</v>
      </c>
      <c r="AH40">
        <f t="shared" si="46"/>
        <v>-240.83891437256645</v>
      </c>
      <c r="AI40">
        <f t="shared" si="39"/>
        <v>-248.28917149671571</v>
      </c>
      <c r="AJ40">
        <f t="shared" si="47"/>
        <v>1.9067837701349788</v>
      </c>
      <c r="AK40">
        <f t="shared" si="59"/>
        <v>7.176512891903287</v>
      </c>
      <c r="AL40">
        <f t="shared" si="40"/>
        <v>-239.20587483467745</v>
      </c>
      <c r="AN40">
        <f t="shared" si="48"/>
        <v>0</v>
      </c>
      <c r="AO40">
        <f t="shared" si="49"/>
        <v>0</v>
      </c>
      <c r="AP40">
        <f t="shared" si="50"/>
        <v>-0.28773902286991515</v>
      </c>
      <c r="AQ40">
        <f t="shared" si="51"/>
        <v>-9.3015251334062601</v>
      </c>
      <c r="AR40">
        <f t="shared" si="52"/>
        <v>-9.589264156276176</v>
      </c>
      <c r="AS40">
        <f t="shared" si="53"/>
        <v>7.3642572289812344E-2</v>
      </c>
      <c r="AT40">
        <f t="shared" si="54"/>
        <v>0.27716664978396921</v>
      </c>
      <c r="AU40">
        <f t="shared" si="55"/>
        <v>-9.2384549342023945</v>
      </c>
      <c r="AW40">
        <v>37</v>
      </c>
      <c r="AX40">
        <f>IF(Z40&gt;0, (R40*SUMPRODUCT(K40:$K$98, X40:$X$98)-K40*$AZ$3)/Z40, 0)</f>
        <v>168.81100090694792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8.552947E-3</v>
      </c>
      <c r="Q41" s="5">
        <f t="shared" si="60"/>
        <v>12.5</v>
      </c>
      <c r="R41">
        <f t="shared" si="41"/>
        <v>50000</v>
      </c>
      <c r="S41">
        <f t="shared" si="42"/>
        <v>168.28407522339322</v>
      </c>
      <c r="U41">
        <f t="shared" si="57"/>
        <v>8.552947E-3</v>
      </c>
      <c r="V41">
        <f t="shared" si="58"/>
        <v>0.01</v>
      </c>
      <c r="W41">
        <f t="shared" si="34"/>
        <v>0.59602056993194119</v>
      </c>
      <c r="X41">
        <f t="shared" si="35"/>
        <v>5.0977323455376868E-3</v>
      </c>
      <c r="Y41">
        <f t="shared" si="36"/>
        <v>5.9602056993194119E-3</v>
      </c>
      <c r="Z41">
        <f t="shared" si="37"/>
        <v>0.58496263188708408</v>
      </c>
      <c r="AB41">
        <f t="shared" si="38"/>
        <v>100.61482897134054</v>
      </c>
      <c r="AC41">
        <f t="shared" si="27"/>
        <v>98.439895547360138</v>
      </c>
      <c r="AE41">
        <f t="shared" si="43"/>
        <v>0</v>
      </c>
      <c r="AF41">
        <f t="shared" si="44"/>
        <v>0</v>
      </c>
      <c r="AG41">
        <f t="shared" si="45"/>
        <v>-7.3120328985885514</v>
      </c>
      <c r="AH41">
        <f t="shared" si="46"/>
        <v>-254.88661727688435</v>
      </c>
      <c r="AI41">
        <f t="shared" si="39"/>
        <v>-262.19865017547289</v>
      </c>
      <c r="AJ41">
        <f t="shared" si="47"/>
        <v>2.1749334239804057</v>
      </c>
      <c r="AK41">
        <f t="shared" si="59"/>
        <v>7.0430380279938385</v>
      </c>
      <c r="AL41">
        <f t="shared" si="40"/>
        <v>-252.98067872349864</v>
      </c>
      <c r="AN41">
        <f t="shared" si="48"/>
        <v>0</v>
      </c>
      <c r="AO41">
        <f t="shared" si="49"/>
        <v>0</v>
      </c>
      <c r="AP41">
        <f t="shared" si="50"/>
        <v>-0.2521434071685516</v>
      </c>
      <c r="AQ41">
        <f t="shared" si="51"/>
        <v>-8.789345044422042</v>
      </c>
      <c r="AR41">
        <f t="shared" si="52"/>
        <v>-9.0414884515905936</v>
      </c>
      <c r="AS41">
        <f t="shared" si="53"/>
        <v>7.499899569558019E-2</v>
      </c>
      <c r="AT41">
        <f t="shared" si="54"/>
        <v>0.24286756225328776</v>
      </c>
      <c r="AU41">
        <f t="shared" si="55"/>
        <v>-8.7236218936417256</v>
      </c>
      <c r="AW41">
        <v>38</v>
      </c>
      <c r="AX41">
        <f>IF(Z41&gt;0, (R41*SUMPRODUCT(K41:$K$98, X41:$X$98)-K41*$AZ$3)/Z41, 0)</f>
        <v>168.28407522339322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9.2631359999999999E-3</v>
      </c>
      <c r="Q42" s="5">
        <f t="shared" si="60"/>
        <v>12.5</v>
      </c>
      <c r="R42">
        <f t="shared" si="41"/>
        <v>50000</v>
      </c>
      <c r="S42">
        <f t="shared" si="42"/>
        <v>167.36014146906206</v>
      </c>
      <c r="U42">
        <f t="shared" si="57"/>
        <v>9.2631359999999999E-3</v>
      </c>
      <c r="V42">
        <f t="shared" si="58"/>
        <v>0.01</v>
      </c>
      <c r="W42">
        <f t="shared" si="34"/>
        <v>0.58496263188708408</v>
      </c>
      <c r="X42">
        <f t="shared" si="35"/>
        <v>5.4185884140879968E-3</v>
      </c>
      <c r="Y42">
        <f t="shared" si="36"/>
        <v>5.8496263188708413E-3</v>
      </c>
      <c r="Z42">
        <f t="shared" si="37"/>
        <v>0.57369441715412517</v>
      </c>
      <c r="AB42">
        <f t="shared" si="38"/>
        <v>98.439895547360138</v>
      </c>
      <c r="AC42">
        <f t="shared" si="27"/>
        <v>96.013578814925495</v>
      </c>
      <c r="AE42">
        <f t="shared" si="43"/>
        <v>0</v>
      </c>
      <c r="AF42">
        <f t="shared" si="44"/>
        <v>0</v>
      </c>
      <c r="AG42">
        <f t="shared" si="45"/>
        <v>-7.1711802144265651</v>
      </c>
      <c r="AH42">
        <f t="shared" si="46"/>
        <v>-270.92942070439983</v>
      </c>
      <c r="AI42">
        <f t="shared" si="39"/>
        <v>-278.10060091882639</v>
      </c>
      <c r="AJ42">
        <f t="shared" si="47"/>
        <v>2.4263167324346426</v>
      </c>
      <c r="AK42">
        <f t="shared" si="59"/>
        <v>6.8907926883152104</v>
      </c>
      <c r="AL42">
        <f t="shared" si="40"/>
        <v>-268.7834914980765</v>
      </c>
      <c r="AN42">
        <f t="shared" si="48"/>
        <v>0</v>
      </c>
      <c r="AO42">
        <f t="shared" si="49"/>
        <v>0</v>
      </c>
      <c r="AP42">
        <f t="shared" si="50"/>
        <v>-0.22079137002210747</v>
      </c>
      <c r="AQ42">
        <f t="shared" si="51"/>
        <v>-8.3415666860916726</v>
      </c>
      <c r="AR42">
        <f t="shared" si="52"/>
        <v>-8.56235805611378</v>
      </c>
      <c r="AS42">
        <f t="shared" si="53"/>
        <v>7.4703156167250956E-2</v>
      </c>
      <c r="AT42">
        <f t="shared" si="54"/>
        <v>0.21215860049517601</v>
      </c>
      <c r="AU42">
        <f t="shared" si="55"/>
        <v>-8.2754962994513512</v>
      </c>
      <c r="AW42">
        <v>39</v>
      </c>
      <c r="AX42">
        <f>IF(Z42&gt;0, (R42*SUMPRODUCT(K42:$K$98, X42:$X$98)-K42*$AZ$3)/Z42, 0)</f>
        <v>167.36014146906206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1.011049E-2</v>
      </c>
      <c r="Q43" s="5">
        <f t="shared" si="60"/>
        <v>12.5</v>
      </c>
      <c r="R43">
        <f t="shared" si="41"/>
        <v>50000</v>
      </c>
      <c r="S43">
        <f t="shared" si="42"/>
        <v>166.06261941107726</v>
      </c>
      <c r="U43">
        <f t="shared" si="57"/>
        <v>1.011049E-2</v>
      </c>
      <c r="V43">
        <f t="shared" si="58"/>
        <v>0.01</v>
      </c>
      <c r="W43">
        <f t="shared" si="34"/>
        <v>0.57369441715412517</v>
      </c>
      <c r="X43">
        <f t="shared" si="35"/>
        <v>5.800331667692611E-3</v>
      </c>
      <c r="Y43">
        <f t="shared" si="36"/>
        <v>5.7369441715412516E-3</v>
      </c>
      <c r="Z43">
        <f t="shared" si="37"/>
        <v>0.56215714131489136</v>
      </c>
      <c r="AB43">
        <f t="shared" si="38"/>
        <v>96.013578814925495</v>
      </c>
      <c r="AC43">
        <f t="shared" si="27"/>
        <v>93.353287407393978</v>
      </c>
      <c r="AE43">
        <f t="shared" si="43"/>
        <v>0</v>
      </c>
      <c r="AF43">
        <f t="shared" si="44"/>
        <v>0</v>
      </c>
      <c r="AG43">
        <f t="shared" si="45"/>
        <v>-7.026964266436142</v>
      </c>
      <c r="AH43">
        <f t="shared" si="46"/>
        <v>-290.01658338463056</v>
      </c>
      <c r="AI43">
        <f t="shared" si="39"/>
        <v>-297.04354765106672</v>
      </c>
      <c r="AJ43">
        <f t="shared" si="47"/>
        <v>2.6602914075315169</v>
      </c>
      <c r="AK43">
        <f t="shared" si="59"/>
        <v>6.720950517044785</v>
      </c>
      <c r="AL43">
        <f t="shared" si="40"/>
        <v>-287.66230572649039</v>
      </c>
      <c r="AN43">
        <f t="shared" si="48"/>
        <v>0</v>
      </c>
      <c r="AO43">
        <f t="shared" si="49"/>
        <v>0</v>
      </c>
      <c r="AP43">
        <f t="shared" si="50"/>
        <v>-0.19317066730642105</v>
      </c>
      <c r="AQ43">
        <f t="shared" si="51"/>
        <v>-7.9725319239100614</v>
      </c>
      <c r="AR43">
        <f t="shared" si="52"/>
        <v>-8.1657025912164833</v>
      </c>
      <c r="AS43">
        <f t="shared" si="53"/>
        <v>7.3131191071650406E-2</v>
      </c>
      <c r="AT43">
        <f t="shared" si="54"/>
        <v>0.18475837461023967</v>
      </c>
      <c r="AU43">
        <f t="shared" si="55"/>
        <v>-7.9078130255345922</v>
      </c>
      <c r="AW43">
        <v>40</v>
      </c>
      <c r="AX43">
        <f>IF(Z43&gt;0, (R43*SUMPRODUCT(K43:$K$98, X43:$X$98)-K43*$AZ$3)/Z43, 0)</f>
        <v>166.06261941107726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1.1085984E-2</v>
      </c>
      <c r="Q44" s="5">
        <f t="shared" si="60"/>
        <v>12.5</v>
      </c>
      <c r="R44">
        <f t="shared" si="41"/>
        <v>50000</v>
      </c>
      <c r="S44">
        <f t="shared" si="42"/>
        <v>164.36988298814282</v>
      </c>
      <c r="U44">
        <f t="shared" si="57"/>
        <v>1.1085984E-2</v>
      </c>
      <c r="V44">
        <f t="shared" si="58"/>
        <v>0.01</v>
      </c>
      <c r="W44">
        <f t="shared" si="34"/>
        <v>0.56215714131489136</v>
      </c>
      <c r="X44">
        <f t="shared" si="35"/>
        <v>6.2320650741026244E-3</v>
      </c>
      <c r="Y44">
        <f t="shared" si="36"/>
        <v>5.6215714131489141E-3</v>
      </c>
      <c r="Z44">
        <f t="shared" si="37"/>
        <v>0.55030350482763979</v>
      </c>
      <c r="AB44">
        <f t="shared" si="38"/>
        <v>93.353287407393978</v>
      </c>
      <c r="AC44">
        <f t="shared" si="27"/>
        <v>90.453322696484037</v>
      </c>
      <c r="AE44">
        <f t="shared" si="43"/>
        <v>0</v>
      </c>
      <c r="AF44">
        <f t="shared" si="44"/>
        <v>0</v>
      </c>
      <c r="AG44">
        <f t="shared" si="45"/>
        <v>-6.8787938103454973</v>
      </c>
      <c r="AH44">
        <f t="shared" si="46"/>
        <v>-311.60325370513124</v>
      </c>
      <c r="AI44">
        <f t="shared" si="39"/>
        <v>-318.48204751547672</v>
      </c>
      <c r="AJ44">
        <f t="shared" si="47"/>
        <v>2.8999647109099413</v>
      </c>
      <c r="AK44">
        <f t="shared" si="59"/>
        <v>6.5347301185175795</v>
      </c>
      <c r="AL44">
        <f t="shared" si="40"/>
        <v>-309.04735268604918</v>
      </c>
      <c r="AN44">
        <f t="shared" si="48"/>
        <v>0</v>
      </c>
      <c r="AO44">
        <f t="shared" si="49"/>
        <v>0</v>
      </c>
      <c r="AP44">
        <f t="shared" si="50"/>
        <v>-0.16883703009493617</v>
      </c>
      <c r="AQ44">
        <f t="shared" si="51"/>
        <v>-7.6481675965296674</v>
      </c>
      <c r="AR44">
        <f t="shared" si="52"/>
        <v>-7.8170046266246027</v>
      </c>
      <c r="AS44">
        <f t="shared" si="53"/>
        <v>7.117838427338509E-2</v>
      </c>
      <c r="AT44">
        <f t="shared" si="54"/>
        <v>0.16039213503145014</v>
      </c>
      <c r="AU44">
        <f t="shared" si="55"/>
        <v>-7.5854341073197675</v>
      </c>
      <c r="AW44">
        <v>41</v>
      </c>
      <c r="AX44">
        <f>IF(Z44&gt;0, (R44*SUMPRODUCT(K44:$K$98, X44:$X$98)-K44*$AZ$3)/Z44, 0)</f>
        <v>164.36988298814282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1.2207667E-2</v>
      </c>
      <c r="Q45" s="5">
        <f t="shared" si="60"/>
        <v>12.5</v>
      </c>
      <c r="R45">
        <f t="shared" si="41"/>
        <v>50000</v>
      </c>
      <c r="S45">
        <f t="shared" si="42"/>
        <v>162.30638462206048</v>
      </c>
      <c r="U45">
        <f t="shared" si="57"/>
        <v>1.2207667E-2</v>
      </c>
      <c r="V45">
        <f t="shared" si="58"/>
        <v>0.01</v>
      </c>
      <c r="W45">
        <f t="shared" si="34"/>
        <v>0.55030350482763979</v>
      </c>
      <c r="X45">
        <f t="shared" si="35"/>
        <v>6.7179219358687193E-3</v>
      </c>
      <c r="Y45">
        <f t="shared" si="36"/>
        <v>5.5030350482763984E-3</v>
      </c>
      <c r="Z45">
        <f t="shared" si="37"/>
        <v>0.53808254784349463</v>
      </c>
      <c r="AB45">
        <f t="shared" si="38"/>
        <v>90.453322696484037</v>
      </c>
      <c r="AC45">
        <f t="shared" si="27"/>
        <v>87.334232968704498</v>
      </c>
      <c r="AE45">
        <f t="shared" si="43"/>
        <v>0</v>
      </c>
      <c r="AF45">
        <f t="shared" si="44"/>
        <v>0</v>
      </c>
      <c r="AG45">
        <f t="shared" si="45"/>
        <v>-6.7260318480436831</v>
      </c>
      <c r="AH45">
        <f t="shared" si="46"/>
        <v>-335.89609679343596</v>
      </c>
      <c r="AI45">
        <f t="shared" si="39"/>
        <v>-342.62212864147966</v>
      </c>
      <c r="AJ45">
        <f t="shared" si="47"/>
        <v>3.1190897277795386</v>
      </c>
      <c r="AK45">
        <f t="shared" si="59"/>
        <v>6.3317325887538836</v>
      </c>
      <c r="AL45">
        <f t="shared" si="40"/>
        <v>-333.17130632494627</v>
      </c>
      <c r="AN45">
        <f t="shared" si="48"/>
        <v>0</v>
      </c>
      <c r="AO45">
        <f t="shared" si="49"/>
        <v>0</v>
      </c>
      <c r="AP45">
        <f t="shared" si="50"/>
        <v>-0.14739960138689182</v>
      </c>
      <c r="AQ45">
        <f t="shared" si="51"/>
        <v>-7.3610937166712826</v>
      </c>
      <c r="AR45">
        <f t="shared" si="52"/>
        <v>-7.508493318058175</v>
      </c>
      <c r="AS45">
        <f t="shared" si="53"/>
        <v>6.8354208387873663E-2</v>
      </c>
      <c r="AT45">
        <f t="shared" si="54"/>
        <v>0.13875861440385104</v>
      </c>
      <c r="AU45">
        <f t="shared" si="55"/>
        <v>-7.3013804952664509</v>
      </c>
      <c r="AW45">
        <v>42</v>
      </c>
      <c r="AX45">
        <f>IF(Z45&gt;0, (R45*SUMPRODUCT(K45:$K$98, X45:$X$98)-K45*$AZ$3)/Z45, 0)</f>
        <v>162.30638462206048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1.3502610999999999E-2</v>
      </c>
      <c r="Q46" s="5">
        <f t="shared" si="60"/>
        <v>12.5</v>
      </c>
      <c r="R46">
        <f t="shared" si="41"/>
        <v>50000</v>
      </c>
      <c r="S46">
        <f t="shared" si="42"/>
        <v>159.89944791071835</v>
      </c>
      <c r="U46">
        <f t="shared" si="57"/>
        <v>1.3502610999999999E-2</v>
      </c>
      <c r="V46">
        <f t="shared" si="58"/>
        <v>0.01</v>
      </c>
      <c r="W46">
        <f t="shared" si="34"/>
        <v>0.53808254784349463</v>
      </c>
      <c r="X46">
        <f t="shared" si="35"/>
        <v>7.2655193294195964E-3</v>
      </c>
      <c r="Y46">
        <f t="shared" si="36"/>
        <v>5.3808254784349467E-3</v>
      </c>
      <c r="Z46">
        <f t="shared" si="37"/>
        <v>0.52543620303564009</v>
      </c>
      <c r="AB46">
        <f t="shared" si="38"/>
        <v>87.334232968704498</v>
      </c>
      <c r="AC46">
        <f t="shared" si="27"/>
        <v>84.016958777702968</v>
      </c>
      <c r="AE46">
        <f t="shared" si="43"/>
        <v>0</v>
      </c>
      <c r="AF46">
        <f t="shared" si="44"/>
        <v>0</v>
      </c>
      <c r="AG46">
        <f t="shared" si="45"/>
        <v>-6.5679525379455015</v>
      </c>
      <c r="AH46">
        <f t="shared" si="46"/>
        <v>-363.27596647097982</v>
      </c>
      <c r="AI46">
        <f t="shared" si="39"/>
        <v>-369.84391900892535</v>
      </c>
      <c r="AJ46">
        <f t="shared" si="47"/>
        <v>3.3172741910015304</v>
      </c>
      <c r="AK46">
        <f t="shared" si="59"/>
        <v>6.1133963078093156</v>
      </c>
      <c r="AL46">
        <f t="shared" si="40"/>
        <v>-360.41324851011456</v>
      </c>
      <c r="AN46">
        <f t="shared" si="48"/>
        <v>0</v>
      </c>
      <c r="AO46">
        <f t="shared" si="49"/>
        <v>0</v>
      </c>
      <c r="AP46">
        <f t="shared" si="50"/>
        <v>-0.12851368383387554</v>
      </c>
      <c r="AQ46">
        <f t="shared" si="51"/>
        <v>-7.1081409967223577</v>
      </c>
      <c r="AR46">
        <f t="shared" si="52"/>
        <v>-7.2366546805562342</v>
      </c>
      <c r="AS46">
        <f t="shared" si="53"/>
        <v>6.4908375039202118E-2</v>
      </c>
      <c r="AT46">
        <f t="shared" si="54"/>
        <v>0.11961948197919629</v>
      </c>
      <c r="AU46">
        <f t="shared" si="55"/>
        <v>-7.0521268235378365</v>
      </c>
      <c r="AW46">
        <v>43</v>
      </c>
      <c r="AX46">
        <f>IF(Z46&gt;0, (R46*SUMPRODUCT(K46:$K$98, X46:$X$98)-K46*$AZ$3)/Z46, 0)</f>
        <v>159.89944791071835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1.4950962999999999E-2</v>
      </c>
      <c r="Q47" s="5">
        <f t="shared" si="60"/>
        <v>12.5</v>
      </c>
      <c r="R47">
        <f t="shared" si="41"/>
        <v>50000</v>
      </c>
      <c r="S47">
        <f t="shared" si="42"/>
        <v>157.16430730779217</v>
      </c>
      <c r="U47">
        <f t="shared" si="57"/>
        <v>1.4950962999999999E-2</v>
      </c>
      <c r="V47">
        <f t="shared" si="58"/>
        <v>0.01</v>
      </c>
      <c r="W47">
        <f t="shared" si="34"/>
        <v>0.52543620303564009</v>
      </c>
      <c r="X47">
        <f t="shared" si="35"/>
        <v>7.8557772304463421E-3</v>
      </c>
      <c r="Y47">
        <f t="shared" si="36"/>
        <v>5.2543620303564008E-3</v>
      </c>
      <c r="Z47">
        <f t="shared" si="37"/>
        <v>0.51232606377483725</v>
      </c>
      <c r="AB47">
        <f t="shared" si="38"/>
        <v>84.016958777702968</v>
      </c>
      <c r="AC47">
        <f t="shared" si="27"/>
        <v>80.519370928900045</v>
      </c>
      <c r="AE47">
        <f t="shared" si="43"/>
        <v>0</v>
      </c>
      <c r="AF47">
        <f t="shared" si="44"/>
        <v>0</v>
      </c>
      <c r="AG47">
        <f t="shared" si="45"/>
        <v>-6.4040757971854658</v>
      </c>
      <c r="AH47">
        <f t="shared" si="46"/>
        <v>-392.78886152231712</v>
      </c>
      <c r="AI47">
        <f t="shared" si="39"/>
        <v>-399.19293731950256</v>
      </c>
      <c r="AJ47">
        <f t="shared" si="47"/>
        <v>3.4975878488029224</v>
      </c>
      <c r="AK47">
        <f t="shared" si="59"/>
        <v>5.8811871144392081</v>
      </c>
      <c r="AL47">
        <f t="shared" si="40"/>
        <v>-389.8141623562604</v>
      </c>
      <c r="AN47">
        <f t="shared" si="48"/>
        <v>0</v>
      </c>
      <c r="AO47">
        <f t="shared" si="49"/>
        <v>0</v>
      </c>
      <c r="AP47">
        <f t="shared" si="50"/>
        <v>-0.11188137827102035</v>
      </c>
      <c r="AQ47">
        <f t="shared" si="51"/>
        <v>-6.8621547571213259</v>
      </c>
      <c r="AR47">
        <f t="shared" si="52"/>
        <v>-6.9740361353923452</v>
      </c>
      <c r="AS47">
        <f t="shared" si="53"/>
        <v>6.1104047100757848E-2</v>
      </c>
      <c r="AT47">
        <f t="shared" si="54"/>
        <v>0.10274633547004655</v>
      </c>
      <c r="AU47">
        <f t="shared" si="55"/>
        <v>-6.8101857528215408</v>
      </c>
      <c r="AW47">
        <v>44</v>
      </c>
      <c r="AX47">
        <f>IF(Z47&gt;0, (R47*SUMPRODUCT(K47:$K$98, X47:$X$98)-K47*$AZ$3)/Z47, 0)</f>
        <v>157.16430730779217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1.6562650000000002E-2</v>
      </c>
      <c r="Q48" s="5">
        <f t="shared" si="60"/>
        <v>12.5</v>
      </c>
      <c r="R48">
        <f t="shared" si="41"/>
        <v>50000</v>
      </c>
      <c r="S48">
        <f t="shared" si="42"/>
        <v>154.15731588523661</v>
      </c>
      <c r="U48">
        <f t="shared" si="57"/>
        <v>1.6562650000000002E-2</v>
      </c>
      <c r="V48">
        <f t="shared" si="58"/>
        <v>0.01</v>
      </c>
      <c r="W48">
        <f t="shared" si="34"/>
        <v>0.51232606377483725</v>
      </c>
      <c r="X48">
        <f t="shared" si="35"/>
        <v>8.4854772801803095E-3</v>
      </c>
      <c r="Y48">
        <f t="shared" si="36"/>
        <v>5.1232606377483725E-3</v>
      </c>
      <c r="Z48">
        <f t="shared" si="37"/>
        <v>0.49871732585690853</v>
      </c>
      <c r="AB48">
        <f t="shared" si="38"/>
        <v>80.519370928900045</v>
      </c>
      <c r="AC48">
        <f t="shared" si="27"/>
        <v>76.880924339563933</v>
      </c>
      <c r="AE48">
        <f t="shared" si="43"/>
        <v>0</v>
      </c>
      <c r="AF48">
        <f t="shared" si="44"/>
        <v>0</v>
      </c>
      <c r="AG48">
        <f t="shared" si="45"/>
        <v>-6.2339665732113563</v>
      </c>
      <c r="AH48">
        <f t="shared" si="46"/>
        <v>-424.27386400901548</v>
      </c>
      <c r="AI48">
        <f t="shared" si="39"/>
        <v>-430.50783058222686</v>
      </c>
      <c r="AJ48">
        <f t="shared" si="47"/>
        <v>3.6384465893361124</v>
      </c>
      <c r="AK48">
        <f t="shared" si="59"/>
        <v>5.6363559650230037</v>
      </c>
      <c r="AL48">
        <f t="shared" si="40"/>
        <v>-421.2330280278677</v>
      </c>
      <c r="AN48">
        <f t="shared" si="48"/>
        <v>0</v>
      </c>
      <c r="AO48">
        <f t="shared" si="49"/>
        <v>0</v>
      </c>
      <c r="AP48">
        <f t="shared" si="50"/>
        <v>-9.7240636052222856E-2</v>
      </c>
      <c r="AQ48">
        <f t="shared" si="51"/>
        <v>-6.6180432493589834</v>
      </c>
      <c r="AR48">
        <f t="shared" si="52"/>
        <v>-6.715283885411206</v>
      </c>
      <c r="AS48">
        <f t="shared" si="53"/>
        <v>5.6754372426290695E-2</v>
      </c>
      <c r="AT48">
        <f t="shared" si="54"/>
        <v>8.791879658302991E-2</v>
      </c>
      <c r="AU48">
        <f t="shared" si="55"/>
        <v>-6.5706107164018857</v>
      </c>
      <c r="AW48">
        <v>45</v>
      </c>
      <c r="AX48">
        <f>IF(Z48&gt;0, (R48*SUMPRODUCT(K48:$K$98, X48:$X$98)-K48*$AZ$3)/Z48, 0)</f>
        <v>154.15731588523661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1.8321427000000001E-2</v>
      </c>
      <c r="Q49" s="5">
        <f t="shared" si="60"/>
        <v>12.5</v>
      </c>
      <c r="R49">
        <f t="shared" si="41"/>
        <v>50000</v>
      </c>
      <c r="S49">
        <f t="shared" si="42"/>
        <v>150.93325962795743</v>
      </c>
      <c r="U49">
        <f t="shared" si="57"/>
        <v>1.8321427000000001E-2</v>
      </c>
      <c r="V49">
        <f t="shared" si="58"/>
        <v>0.01</v>
      </c>
      <c r="W49">
        <f t="shared" si="34"/>
        <v>0.49871732585690853</v>
      </c>
      <c r="X49">
        <f t="shared" si="35"/>
        <v>9.1372130793225623E-3</v>
      </c>
      <c r="Y49">
        <f t="shared" si="36"/>
        <v>4.9871732585690855E-3</v>
      </c>
      <c r="Z49">
        <f t="shared" si="37"/>
        <v>0.48459293951901689</v>
      </c>
      <c r="AB49">
        <f t="shared" si="38"/>
        <v>76.880924339563933</v>
      </c>
      <c r="AC49">
        <f t="shared" si="27"/>
        <v>73.141191954298847</v>
      </c>
      <c r="AE49">
        <f t="shared" si="43"/>
        <v>0</v>
      </c>
      <c r="AF49">
        <f t="shared" si="44"/>
        <v>0</v>
      </c>
      <c r="AG49">
        <f t="shared" si="45"/>
        <v>-6.0574117439877107</v>
      </c>
      <c r="AH49">
        <f t="shared" si="46"/>
        <v>-456.8606539661281</v>
      </c>
      <c r="AI49">
        <f t="shared" si="39"/>
        <v>-462.9180657101158</v>
      </c>
      <c r="AJ49">
        <f t="shared" si="47"/>
        <v>3.7397323852650857</v>
      </c>
      <c r="AK49">
        <f t="shared" si="59"/>
        <v>5.3816647037694754</v>
      </c>
      <c r="AL49">
        <f t="shared" si="40"/>
        <v>-453.79666862108121</v>
      </c>
      <c r="AN49">
        <f t="shared" si="48"/>
        <v>0</v>
      </c>
      <c r="AO49">
        <f t="shared" si="49"/>
        <v>0</v>
      </c>
      <c r="AP49">
        <f t="shared" si="50"/>
        <v>-8.4363073640032371E-2</v>
      </c>
      <c r="AQ49">
        <f t="shared" si="51"/>
        <v>-6.3628114816584613</v>
      </c>
      <c r="AR49">
        <f t="shared" si="52"/>
        <v>-6.4471745552984938</v>
      </c>
      <c r="AS49">
        <f t="shared" si="53"/>
        <v>5.208417917525212E-2</v>
      </c>
      <c r="AT49">
        <f t="shared" si="54"/>
        <v>7.4951777243919243E-2</v>
      </c>
      <c r="AU49">
        <f t="shared" si="55"/>
        <v>-6.3201385988793222</v>
      </c>
      <c r="AW49">
        <v>46</v>
      </c>
      <c r="AX49">
        <f>IF(Z49&gt;0, (R49*SUMPRODUCT(K49:$K$98, X49:$X$98)-K49*$AZ$3)/Z49, 0)</f>
        <v>150.93325962795743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2.0255269999999999E-2</v>
      </c>
      <c r="Q50" s="5">
        <f t="shared" si="60"/>
        <v>12.5</v>
      </c>
      <c r="R50">
        <f t="shared" si="41"/>
        <v>50000</v>
      </c>
      <c r="S50">
        <f t="shared" si="42"/>
        <v>147.57109997900398</v>
      </c>
      <c r="U50">
        <f t="shared" si="57"/>
        <v>2.0255269999999999E-2</v>
      </c>
      <c r="V50">
        <f t="shared" si="58"/>
        <v>0.01</v>
      </c>
      <c r="W50">
        <f t="shared" si="34"/>
        <v>0.48459293951901689</v>
      </c>
      <c r="X50">
        <f t="shared" si="35"/>
        <v>9.8155608300513567E-3</v>
      </c>
      <c r="Y50">
        <f t="shared" si="36"/>
        <v>4.8459293951901693E-3</v>
      </c>
      <c r="Z50">
        <f t="shared" si="37"/>
        <v>0.46993144929377534</v>
      </c>
      <c r="AB50">
        <f t="shared" si="38"/>
        <v>73.141191954298847</v>
      </c>
      <c r="AC50">
        <f t="shared" si="27"/>
        <v>69.348300887009955</v>
      </c>
      <c r="AE50">
        <f t="shared" si="43"/>
        <v>0</v>
      </c>
      <c r="AF50">
        <f t="shared" si="44"/>
        <v>0</v>
      </c>
      <c r="AG50">
        <f t="shared" si="45"/>
        <v>-5.874143116172192</v>
      </c>
      <c r="AH50">
        <f t="shared" si="46"/>
        <v>-490.77804150256782</v>
      </c>
      <c r="AI50">
        <f t="shared" si="39"/>
        <v>-496.65218461874002</v>
      </c>
      <c r="AJ50">
        <f t="shared" si="47"/>
        <v>3.7928910672888918</v>
      </c>
      <c r="AK50">
        <f t="shared" si="59"/>
        <v>5.1198834368009196</v>
      </c>
      <c r="AL50">
        <f t="shared" si="40"/>
        <v>-487.73941011465018</v>
      </c>
      <c r="AN50">
        <f t="shared" si="48"/>
        <v>0</v>
      </c>
      <c r="AO50">
        <f t="shared" si="49"/>
        <v>0</v>
      </c>
      <c r="AP50">
        <f t="shared" si="50"/>
        <v>-7.304521970448509E-2</v>
      </c>
      <c r="AQ50">
        <f t="shared" si="51"/>
        <v>-6.102845837888351</v>
      </c>
      <c r="AR50">
        <f t="shared" si="52"/>
        <v>-6.1758910575928363</v>
      </c>
      <c r="AS50">
        <f t="shared" si="53"/>
        <v>4.7164761880339356E-2</v>
      </c>
      <c r="AT50">
        <f t="shared" si="54"/>
        <v>6.3665968483617483E-2</v>
      </c>
      <c r="AU50">
        <f t="shared" si="55"/>
        <v>-6.0650603272288786</v>
      </c>
      <c r="AW50">
        <v>47</v>
      </c>
      <c r="AX50">
        <f>IF(Z50&gt;0, (R50*SUMPRODUCT(K50:$K$98, X50:$X$98)-K50*$AZ$3)/Z50, 0)</f>
        <v>147.57109997900398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2.2430054000000001E-2</v>
      </c>
      <c r="Q51" s="5">
        <f t="shared" si="60"/>
        <v>12.5</v>
      </c>
      <c r="R51">
        <f t="shared" si="41"/>
        <v>50000</v>
      </c>
      <c r="S51">
        <f t="shared" si="42"/>
        <v>144.14173141695281</v>
      </c>
      <c r="U51">
        <f t="shared" si="57"/>
        <v>2.2430054000000001E-2</v>
      </c>
      <c r="V51">
        <f t="shared" si="58"/>
        <v>0.01</v>
      </c>
      <c r="W51">
        <f t="shared" si="34"/>
        <v>0.46993144929377534</v>
      </c>
      <c r="X51">
        <f t="shared" si="35"/>
        <v>1.0540587783957644E-2</v>
      </c>
      <c r="Y51">
        <f t="shared" si="36"/>
        <v>4.6993144929377536E-3</v>
      </c>
      <c r="Z51">
        <f t="shared" si="37"/>
        <v>0.45469154701687992</v>
      </c>
      <c r="AB51">
        <f t="shared" si="38"/>
        <v>69.348300887009955</v>
      </c>
      <c r="AC51">
        <f t="shared" si="27"/>
        <v>65.540026847665871</v>
      </c>
      <c r="AE51">
        <f t="shared" si="43"/>
        <v>0</v>
      </c>
      <c r="AF51">
        <f t="shared" si="44"/>
        <v>0</v>
      </c>
      <c r="AG51">
        <f t="shared" si="45"/>
        <v>-5.6836443377109989</v>
      </c>
      <c r="AH51">
        <f t="shared" si="46"/>
        <v>-527.02938919788221</v>
      </c>
      <c r="AI51">
        <f t="shared" si="39"/>
        <v>-532.71303353559324</v>
      </c>
      <c r="AJ51">
        <f t="shared" si="47"/>
        <v>3.8082740393440844</v>
      </c>
      <c r="AK51">
        <f t="shared" si="59"/>
        <v>4.8543810620906971</v>
      </c>
      <c r="AL51">
        <f t="shared" si="40"/>
        <v>-524.05037843415846</v>
      </c>
      <c r="AN51">
        <f t="shared" si="48"/>
        <v>0</v>
      </c>
      <c r="AO51">
        <f t="shared" si="49"/>
        <v>0</v>
      </c>
      <c r="AP51">
        <f t="shared" si="50"/>
        <v>-6.3103892218773897E-2</v>
      </c>
      <c r="AQ51">
        <f t="shared" si="51"/>
        <v>-5.8514579371909452</v>
      </c>
      <c r="AR51">
        <f t="shared" si="52"/>
        <v>-5.9145618294097195</v>
      </c>
      <c r="AS51">
        <f t="shared" si="53"/>
        <v>4.2282187314892361E-2</v>
      </c>
      <c r="AT51">
        <f t="shared" si="54"/>
        <v>5.3896817099994394E-2</v>
      </c>
      <c r="AU51">
        <f t="shared" si="55"/>
        <v>-5.8183828249948331</v>
      </c>
      <c r="AW51">
        <v>48</v>
      </c>
      <c r="AX51">
        <f>IF(Z51&gt;0, (R51*SUMPRODUCT(K51:$K$98, X51:$X$98)-K51*$AZ$3)/Z51, 0)</f>
        <v>144.14173141695281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2.4874655999999998E-2</v>
      </c>
      <c r="Q52" s="5">
        <f t="shared" si="60"/>
        <v>12.5</v>
      </c>
      <c r="R52">
        <f t="shared" si="41"/>
        <v>50000</v>
      </c>
      <c r="S52">
        <f t="shared" si="42"/>
        <v>140.68473841753217</v>
      </c>
      <c r="U52">
        <f t="shared" si="57"/>
        <v>2.4874655999999998E-2</v>
      </c>
      <c r="V52">
        <f t="shared" si="58"/>
        <v>0.01</v>
      </c>
      <c r="W52">
        <f t="shared" si="34"/>
        <v>0.45469154701687992</v>
      </c>
      <c r="X52">
        <f t="shared" si="35"/>
        <v>1.1310295818152714E-2</v>
      </c>
      <c r="Y52">
        <f t="shared" si="36"/>
        <v>4.5469154701687992E-3</v>
      </c>
      <c r="Z52">
        <f t="shared" si="37"/>
        <v>0.4388343357285584</v>
      </c>
      <c r="AB52">
        <f t="shared" si="38"/>
        <v>65.540026847665871</v>
      </c>
      <c r="AC52">
        <f t="shared" si="27"/>
        <v>61.737293730603731</v>
      </c>
      <c r="AE52">
        <f t="shared" si="43"/>
        <v>0</v>
      </c>
      <c r="AF52">
        <f t="shared" si="44"/>
        <v>0</v>
      </c>
      <c r="AG52">
        <f t="shared" si="45"/>
        <v>-5.4854291966069804</v>
      </c>
      <c r="AH52">
        <f t="shared" si="46"/>
        <v>-565.51479090763564</v>
      </c>
      <c r="AI52">
        <f t="shared" si="39"/>
        <v>-571.00022010424266</v>
      </c>
      <c r="AJ52">
        <f t="shared" si="47"/>
        <v>3.8027331170621395</v>
      </c>
      <c r="AK52">
        <f t="shared" si="59"/>
        <v>4.5878018793366113</v>
      </c>
      <c r="AL52">
        <f t="shared" si="40"/>
        <v>-562.6096851078438</v>
      </c>
      <c r="AN52">
        <f t="shared" si="48"/>
        <v>0</v>
      </c>
      <c r="AO52">
        <f t="shared" si="49"/>
        <v>0</v>
      </c>
      <c r="AP52">
        <f t="shared" si="50"/>
        <v>-5.4377826504806319E-2</v>
      </c>
      <c r="AQ52">
        <f t="shared" si="51"/>
        <v>-5.6060271828681323</v>
      </c>
      <c r="AR52">
        <f t="shared" si="52"/>
        <v>-5.6604050093729397</v>
      </c>
      <c r="AS52">
        <f t="shared" si="53"/>
        <v>3.7697025022507463E-2</v>
      </c>
      <c r="AT52">
        <f t="shared" si="54"/>
        <v>4.5479521417814223E-2</v>
      </c>
      <c r="AU52">
        <f t="shared" si="55"/>
        <v>-5.5772284629326165</v>
      </c>
      <c r="AW52">
        <v>49</v>
      </c>
      <c r="AX52">
        <f>IF(Z52&gt;0, (R52*SUMPRODUCT(K52:$K$98, X52:$X$98)-K52*$AZ$3)/Z52, 0)</f>
        <v>140.68473841753217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2.763239E-2</v>
      </c>
      <c r="Q53" s="5">
        <f t="shared" si="60"/>
        <v>12.5</v>
      </c>
      <c r="R53">
        <f t="shared" si="41"/>
        <v>50000</v>
      </c>
      <c r="S53">
        <f t="shared" si="42"/>
        <v>137.24306658723054</v>
      </c>
      <c r="U53">
        <f t="shared" si="57"/>
        <v>2.763239E-2</v>
      </c>
      <c r="V53">
        <f t="shared" si="58"/>
        <v>0.01</v>
      </c>
      <c r="W53">
        <f t="shared" si="34"/>
        <v>0.4388343357285584</v>
      </c>
      <c r="X53">
        <f t="shared" si="35"/>
        <v>1.212604151024246E-2</v>
      </c>
      <c r="Y53">
        <f t="shared" si="36"/>
        <v>4.3883433572855842E-3</v>
      </c>
      <c r="Z53">
        <f t="shared" si="37"/>
        <v>0.42231995086103036</v>
      </c>
      <c r="AB53">
        <f t="shared" si="38"/>
        <v>61.737293730603731</v>
      </c>
      <c r="AC53">
        <f t="shared" si="27"/>
        <v>57.960485137136324</v>
      </c>
      <c r="AE53">
        <f t="shared" si="43"/>
        <v>0</v>
      </c>
      <c r="AF53">
        <f t="shared" si="44"/>
        <v>0</v>
      </c>
      <c r="AG53">
        <f t="shared" si="45"/>
        <v>-5.2789993857628792</v>
      </c>
      <c r="AH53">
        <f t="shared" si="46"/>
        <v>-606.302075512123</v>
      </c>
      <c r="AI53">
        <f t="shared" si="39"/>
        <v>-611.58107489788586</v>
      </c>
      <c r="AJ53">
        <f t="shared" si="47"/>
        <v>3.7768085934674076</v>
      </c>
      <c r="AK53">
        <f t="shared" si="59"/>
        <v>4.3216105611422613</v>
      </c>
      <c r="AL53">
        <f t="shared" si="40"/>
        <v>-603.48265574327615</v>
      </c>
      <c r="AN53">
        <f t="shared" si="48"/>
        <v>0</v>
      </c>
      <c r="AO53">
        <f t="shared" si="49"/>
        <v>0</v>
      </c>
      <c r="AP53">
        <f t="shared" si="50"/>
        <v>-4.6724516902165267E-2</v>
      </c>
      <c r="AQ53">
        <f t="shared" si="51"/>
        <v>-5.3663903904755168</v>
      </c>
      <c r="AR53">
        <f t="shared" si="52"/>
        <v>-5.4131149073776825</v>
      </c>
      <c r="AS53">
        <f t="shared" si="53"/>
        <v>3.3428599639097882E-2</v>
      </c>
      <c r="AT53">
        <f t="shared" si="54"/>
        <v>3.8250651487713117E-2</v>
      </c>
      <c r="AU53">
        <f t="shared" si="55"/>
        <v>-5.3414356562508711</v>
      </c>
      <c r="AW53">
        <v>50</v>
      </c>
      <c r="AX53">
        <f>IF(Z53&gt;0, (R53*SUMPRODUCT(K53:$K$98, X53:$X$98)-K53*$AZ$3)/Z53, 0)</f>
        <v>137.24306658723054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3.0610310000000002E-2</v>
      </c>
      <c r="Q54" s="5">
        <f t="shared" si="60"/>
        <v>12.5</v>
      </c>
      <c r="R54">
        <f t="shared" si="41"/>
        <v>50000</v>
      </c>
      <c r="S54">
        <f t="shared" si="42"/>
        <v>133.83864805272214</v>
      </c>
      <c r="U54">
        <f t="shared" si="57"/>
        <v>3.0610310000000002E-2</v>
      </c>
      <c r="V54">
        <f t="shared" si="58"/>
        <v>0.01</v>
      </c>
      <c r="W54">
        <f t="shared" si="34"/>
        <v>0.42231995086103036</v>
      </c>
      <c r="X54">
        <f t="shared" si="35"/>
        <v>1.2927344615040907E-2</v>
      </c>
      <c r="Y54">
        <f t="shared" si="36"/>
        <v>4.2231995086103036E-3</v>
      </c>
      <c r="Z54">
        <f t="shared" si="37"/>
        <v>0.40516940673737911</v>
      </c>
      <c r="AB54">
        <f t="shared" si="38"/>
        <v>57.960485137136324</v>
      </c>
      <c r="AC54">
        <f t="shared" si="27"/>
        <v>54.22732563005431</v>
      </c>
      <c r="AE54">
        <f t="shared" si="43"/>
        <v>0</v>
      </c>
      <c r="AF54">
        <f t="shared" si="44"/>
        <v>0</v>
      </c>
      <c r="AG54">
        <f t="shared" si="45"/>
        <v>-5.0646175842172392</v>
      </c>
      <c r="AH54">
        <f t="shared" si="46"/>
        <v>-646.36723075204532</v>
      </c>
      <c r="AI54">
        <f t="shared" si="39"/>
        <v>-651.43184833626253</v>
      </c>
      <c r="AJ54">
        <f t="shared" si="47"/>
        <v>3.7331595070820143</v>
      </c>
      <c r="AK54">
        <f t="shared" si="59"/>
        <v>4.057233959599543</v>
      </c>
      <c r="AL54">
        <f t="shared" si="40"/>
        <v>-643.64145486958091</v>
      </c>
      <c r="AN54">
        <f t="shared" si="48"/>
        <v>0</v>
      </c>
      <c r="AO54">
        <f t="shared" si="49"/>
        <v>0</v>
      </c>
      <c r="AP54">
        <f t="shared" si="50"/>
        <v>-4.0024124809078659E-2</v>
      </c>
      <c r="AQ54">
        <f t="shared" si="51"/>
        <v>-5.1080426677697091</v>
      </c>
      <c r="AR54">
        <f t="shared" si="52"/>
        <v>-5.1480667925787875</v>
      </c>
      <c r="AS54">
        <f t="shared" si="53"/>
        <v>2.9502018574763159E-2</v>
      </c>
      <c r="AT54">
        <f t="shared" si="54"/>
        <v>3.2063079922300237E-2</v>
      </c>
      <c r="AU54">
        <f t="shared" si="55"/>
        <v>-5.0865016940817238</v>
      </c>
      <c r="AW54">
        <v>51</v>
      </c>
      <c r="AX54">
        <f>IF(Z54&gt;0, (R54*SUMPRODUCT(K54:$K$98, X54:$X$98)-K54*$AZ$3)/Z54, 0)</f>
        <v>133.83864805272214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3.3721785999999997E-2</v>
      </c>
      <c r="Q55" s="5">
        <f t="shared" si="60"/>
        <v>12.5</v>
      </c>
      <c r="R55">
        <f t="shared" si="41"/>
        <v>50000</v>
      </c>
      <c r="S55">
        <f t="shared" si="42"/>
        <v>130.53791287479004</v>
      </c>
      <c r="U55">
        <f t="shared" si="57"/>
        <v>3.3721785999999997E-2</v>
      </c>
      <c r="V55">
        <f t="shared" si="58"/>
        <v>0.01</v>
      </c>
      <c r="W55">
        <f t="shared" si="34"/>
        <v>0.40516940673737911</v>
      </c>
      <c r="X55">
        <f t="shared" si="35"/>
        <v>1.3663036027744855E-2</v>
      </c>
      <c r="Y55">
        <f t="shared" si="36"/>
        <v>4.0516940673737912E-3</v>
      </c>
      <c r="Z55">
        <f t="shared" si="37"/>
        <v>0.38745467664226046</v>
      </c>
      <c r="AB55">
        <f t="shared" si="38"/>
        <v>54.22732563005431</v>
      </c>
      <c r="AC55">
        <f t="shared" si="27"/>
        <v>50.577524822457342</v>
      </c>
      <c r="AE55">
        <f t="shared" si="43"/>
        <v>0</v>
      </c>
      <c r="AF55">
        <f t="shared" si="44"/>
        <v>0</v>
      </c>
      <c r="AG55">
        <f t="shared" si="45"/>
        <v>-4.843183458028256</v>
      </c>
      <c r="AH55">
        <f t="shared" si="46"/>
        <v>-683.1518013872427</v>
      </c>
      <c r="AI55">
        <f t="shared" si="39"/>
        <v>-687.99498484527101</v>
      </c>
      <c r="AJ55">
        <f t="shared" si="47"/>
        <v>3.6498008075969679</v>
      </c>
      <c r="AK55">
        <f t="shared" si="59"/>
        <v>3.7959127941038022</v>
      </c>
      <c r="AL55">
        <f t="shared" si="40"/>
        <v>-680.54927124357016</v>
      </c>
      <c r="AN55">
        <f t="shared" si="48"/>
        <v>0</v>
      </c>
      <c r="AO55">
        <f t="shared" si="49"/>
        <v>0</v>
      </c>
      <c r="AP55">
        <f t="shared" si="50"/>
        <v>-3.4173391597623948E-2</v>
      </c>
      <c r="AQ55">
        <f t="shared" si="51"/>
        <v>-4.8203034701751459</v>
      </c>
      <c r="AR55">
        <f t="shared" si="52"/>
        <v>-4.8544768617727705</v>
      </c>
      <c r="AS55">
        <f t="shared" si="53"/>
        <v>2.5752910938069952E-2</v>
      </c>
      <c r="AT55">
        <f t="shared" si="54"/>
        <v>2.6783873769702517E-2</v>
      </c>
      <c r="AU55">
        <f t="shared" si="55"/>
        <v>-4.8019400770649971</v>
      </c>
      <c r="AW55">
        <v>52</v>
      </c>
      <c r="AX55">
        <f>IF(Z55&gt;0, (R55*SUMPRODUCT(K55:$K$98, X55:$X$98)-K55*$AZ$3)/Z55, 0)</f>
        <v>130.53791287479004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4.5614701000000001E-2</v>
      </c>
      <c r="Q56" s="5">
        <f t="shared" si="60"/>
        <v>12.5</v>
      </c>
      <c r="R56">
        <f t="shared" si="41"/>
        <v>50000</v>
      </c>
      <c r="S56">
        <f t="shared" si="42"/>
        <v>128.60996710795385</v>
      </c>
      <c r="U56">
        <f t="shared" si="57"/>
        <v>4.5614701000000001E-2</v>
      </c>
      <c r="V56">
        <f t="shared" si="58"/>
        <v>0.01</v>
      </c>
      <c r="W56">
        <f t="shared" si="34"/>
        <v>0.38745467664226046</v>
      </c>
      <c r="X56">
        <f t="shared" si="35"/>
        <v>1.7673629226088394E-2</v>
      </c>
      <c r="Y56">
        <f t="shared" si="36"/>
        <v>3.8745467664226046E-3</v>
      </c>
      <c r="Z56">
        <f t="shared" si="37"/>
        <v>0.36590650064974944</v>
      </c>
      <c r="AB56">
        <f t="shared" si="38"/>
        <v>50.577524822457342</v>
      </c>
      <c r="AC56">
        <f t="shared" si="27"/>
        <v>47.05922301315077</v>
      </c>
      <c r="AE56">
        <f t="shared" si="43"/>
        <v>0</v>
      </c>
      <c r="AF56">
        <f t="shared" si="44"/>
        <v>0</v>
      </c>
      <c r="AG56">
        <f t="shared" si="45"/>
        <v>-4.5738312581218681</v>
      </c>
      <c r="AH56">
        <f t="shared" si="46"/>
        <v>-883.68146130441971</v>
      </c>
      <c r="AI56">
        <f t="shared" si="39"/>
        <v>-888.25529256254163</v>
      </c>
      <c r="AJ56">
        <f t="shared" si="47"/>
        <v>3.5183018093065712</v>
      </c>
      <c r="AK56">
        <f t="shared" si="59"/>
        <v>3.5404267375720142</v>
      </c>
      <c r="AL56">
        <f t="shared" si="40"/>
        <v>-881.19656401566306</v>
      </c>
      <c r="AN56">
        <f t="shared" si="48"/>
        <v>0</v>
      </c>
      <c r="AO56">
        <f t="shared" si="49"/>
        <v>0</v>
      </c>
      <c r="AP56">
        <f t="shared" si="50"/>
        <v>-2.881504343014837E-2</v>
      </c>
      <c r="AQ56">
        <f t="shared" si="51"/>
        <v>-5.5671751424340306</v>
      </c>
      <c r="AR56">
        <f t="shared" si="52"/>
        <v>-5.5959901858641787</v>
      </c>
      <c r="AS56">
        <f t="shared" si="53"/>
        <v>2.2165229479228245E-2</v>
      </c>
      <c r="AT56">
        <f t="shared" si="54"/>
        <v>2.2304616075033583E-2</v>
      </c>
      <c r="AU56">
        <f t="shared" si="55"/>
        <v>-5.5515203403099171</v>
      </c>
      <c r="AW56">
        <v>53</v>
      </c>
      <c r="AX56">
        <f>IF(Z56&gt;0, (R56*SUMPRODUCT(K56:$K$98, X56:$X$98)-K56*$AZ$3)/Z56, 0)</f>
        <v>128.60996710795385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5.8461241999999997E-2</v>
      </c>
      <c r="Q57" s="5">
        <f t="shared" si="60"/>
        <v>12.5</v>
      </c>
      <c r="R57">
        <f t="shared" si="41"/>
        <v>50000</v>
      </c>
      <c r="S57">
        <f t="shared" si="42"/>
        <v>125.13946782968443</v>
      </c>
      <c r="U57">
        <f t="shared" si="57"/>
        <v>5.8461241999999997E-2</v>
      </c>
      <c r="V57">
        <f t="shared" si="58"/>
        <v>0.01</v>
      </c>
      <c r="W57">
        <f t="shared" si="34"/>
        <v>0.36590650064974944</v>
      </c>
      <c r="X57">
        <f t="shared" si="35"/>
        <v>2.1391348483858159E-2</v>
      </c>
      <c r="Y57">
        <f t="shared" si="36"/>
        <v>3.6590650064974944E-3</v>
      </c>
      <c r="Z57">
        <f t="shared" si="37"/>
        <v>0.34085608715939381</v>
      </c>
      <c r="AB57">
        <f t="shared" si="38"/>
        <v>47.05922301315077</v>
      </c>
      <c r="AC57">
        <f t="shared" si="27"/>
        <v>42.654549353635076</v>
      </c>
      <c r="AE57">
        <f t="shared" si="43"/>
        <v>0</v>
      </c>
      <c r="AF57">
        <f t="shared" si="44"/>
        <v>0</v>
      </c>
      <c r="AG57">
        <f t="shared" si="45"/>
        <v>-4.2607010894924224</v>
      </c>
      <c r="AH57">
        <f t="shared" si="46"/>
        <v>-1069.567424192908</v>
      </c>
      <c r="AI57">
        <f t="shared" si="39"/>
        <v>-1073.8281252824004</v>
      </c>
      <c r="AJ57">
        <f t="shared" si="47"/>
        <v>4.4046736595156943</v>
      </c>
      <c r="AK57">
        <f t="shared" si="59"/>
        <v>3.2941456109205545</v>
      </c>
      <c r="AL57">
        <f t="shared" si="40"/>
        <v>-1066.129306011964</v>
      </c>
      <c r="AN57">
        <f t="shared" si="48"/>
        <v>0</v>
      </c>
      <c r="AO57">
        <f t="shared" si="49"/>
        <v>0</v>
      </c>
      <c r="AP57">
        <f t="shared" si="50"/>
        <v>-2.3966365864853994E-2</v>
      </c>
      <c r="AQ57">
        <f t="shared" si="51"/>
        <v>-6.0162972400371926</v>
      </c>
      <c r="AR57">
        <f t="shared" si="52"/>
        <v>-6.0402636059020463</v>
      </c>
      <c r="AS57">
        <f t="shared" si="53"/>
        <v>2.4776208943541333E-2</v>
      </c>
      <c r="AT57">
        <f t="shared" si="54"/>
        <v>1.852950893882822E-2</v>
      </c>
      <c r="AU57">
        <f t="shared" si="55"/>
        <v>-5.9969578880196757</v>
      </c>
      <c r="AW57">
        <v>54</v>
      </c>
      <c r="AX57">
        <f>IF(Z57&gt;0, (R57*SUMPRODUCT(K57:$K$98, X57:$X$98)-K57*$AZ$3)/Z57, 0)</f>
        <v>125.13946782968443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7.2616817E-2</v>
      </c>
      <c r="Q58" s="5">
        <f t="shared" si="60"/>
        <v>12.5</v>
      </c>
      <c r="R58">
        <f t="shared" si="41"/>
        <v>50000</v>
      </c>
      <c r="S58">
        <f t="shared" si="42"/>
        <v>120.48840720373346</v>
      </c>
      <c r="U58">
        <f t="shared" si="57"/>
        <v>7.2616817E-2</v>
      </c>
      <c r="V58">
        <f t="shared" si="58"/>
        <v>0.01</v>
      </c>
      <c r="W58">
        <f t="shared" si="34"/>
        <v>0.34085608715939381</v>
      </c>
      <c r="X58">
        <f t="shared" si="35"/>
        <v>2.4751884104589748E-2</v>
      </c>
      <c r="Y58">
        <f t="shared" si="36"/>
        <v>3.4085608715939382E-3</v>
      </c>
      <c r="Z58">
        <f t="shared" si="37"/>
        <v>0.31269564218321017</v>
      </c>
      <c r="AB58">
        <f t="shared" si="38"/>
        <v>42.654549353635076</v>
      </c>
      <c r="AC58">
        <f t="shared" si="27"/>
        <v>37.676199866203561</v>
      </c>
      <c r="AE58">
        <f t="shared" si="43"/>
        <v>0</v>
      </c>
      <c r="AF58">
        <f t="shared" si="44"/>
        <v>0</v>
      </c>
      <c r="AG58">
        <f t="shared" si="45"/>
        <v>-3.9086955272901269</v>
      </c>
      <c r="AH58">
        <f t="shared" si="46"/>
        <v>-1237.5942052294874</v>
      </c>
      <c r="AI58">
        <f t="shared" si="39"/>
        <v>-1241.5029007567775</v>
      </c>
      <c r="AJ58">
        <f t="shared" si="47"/>
        <v>4.9783494874315153</v>
      </c>
      <c r="AK58">
        <f t="shared" si="59"/>
        <v>2.9858184547544555</v>
      </c>
      <c r="AL58">
        <f t="shared" si="40"/>
        <v>-1233.5387328145914</v>
      </c>
      <c r="AN58">
        <f t="shared" si="48"/>
        <v>0</v>
      </c>
      <c r="AO58">
        <f t="shared" si="49"/>
        <v>0</v>
      </c>
      <c r="AP58">
        <f t="shared" si="50"/>
        <v>-1.9630661608966347E-2</v>
      </c>
      <c r="AQ58">
        <f t="shared" si="51"/>
        <v>-6.2155757291541036</v>
      </c>
      <c r="AR58">
        <f t="shared" si="52"/>
        <v>-6.2352063907630697</v>
      </c>
      <c r="AS58">
        <f t="shared" si="53"/>
        <v>2.5002790183223485E-2</v>
      </c>
      <c r="AT58">
        <f t="shared" si="54"/>
        <v>1.4995691350696718E-2</v>
      </c>
      <c r="AU58">
        <f t="shared" si="55"/>
        <v>-6.1952079092291488</v>
      </c>
      <c r="AW58">
        <v>55</v>
      </c>
      <c r="AX58">
        <f>IF(Z58&gt;0, (R58*SUMPRODUCT(K58:$K$98, X58:$X$98)-K58*$AZ$3)/Z58, 0)</f>
        <v>120.48840720373346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8.8271367000000003E-2</v>
      </c>
      <c r="Q59" s="5">
        <f t="shared" si="60"/>
        <v>12.5</v>
      </c>
      <c r="R59">
        <f t="shared" si="41"/>
        <v>50000</v>
      </c>
      <c r="S59">
        <f t="shared" si="42"/>
        <v>114.86240426044115</v>
      </c>
      <c r="U59">
        <f t="shared" si="57"/>
        <v>8.8271367000000003E-2</v>
      </c>
      <c r="V59">
        <f t="shared" si="58"/>
        <v>0.01</v>
      </c>
      <c r="W59">
        <f t="shared" si="34"/>
        <v>0.31269564218321017</v>
      </c>
      <c r="X59">
        <f t="shared" si="35"/>
        <v>2.7602071790454825E-2</v>
      </c>
      <c r="Y59">
        <f t="shared" si="36"/>
        <v>3.1269564218321015E-3</v>
      </c>
      <c r="Z59">
        <f t="shared" si="37"/>
        <v>0.28196661397092326</v>
      </c>
      <c r="AB59">
        <f t="shared" si="38"/>
        <v>37.676199866203561</v>
      </c>
      <c r="AC59">
        <f t="shared" si="27"/>
        <v>32.387363201875942</v>
      </c>
      <c r="AE59">
        <f t="shared" si="43"/>
        <v>0</v>
      </c>
      <c r="AF59">
        <f t="shared" si="44"/>
        <v>0</v>
      </c>
      <c r="AG59">
        <f t="shared" si="45"/>
        <v>-3.524582674636541</v>
      </c>
      <c r="AH59">
        <f t="shared" si="46"/>
        <v>-1380.1035895227412</v>
      </c>
      <c r="AI59">
        <f t="shared" si="39"/>
        <v>-1383.6281721973778</v>
      </c>
      <c r="AJ59">
        <f t="shared" si="47"/>
        <v>5.2888366643276186</v>
      </c>
      <c r="AK59">
        <f t="shared" si="59"/>
        <v>2.6373339906342497</v>
      </c>
      <c r="AL59">
        <f t="shared" si="40"/>
        <v>-1375.7020015424159</v>
      </c>
      <c r="AN59">
        <f t="shared" si="48"/>
        <v>0</v>
      </c>
      <c r="AO59">
        <f t="shared" si="49"/>
        <v>0</v>
      </c>
      <c r="AP59">
        <f t="shared" si="50"/>
        <v>-1.5804937194231077E-2</v>
      </c>
      <c r="AQ59">
        <f t="shared" si="51"/>
        <v>-6.1886619119209954</v>
      </c>
      <c r="AR59">
        <f t="shared" si="52"/>
        <v>-6.2044668491152262</v>
      </c>
      <c r="AS59">
        <f t="shared" si="53"/>
        <v>2.3716206719101705E-2</v>
      </c>
      <c r="AT59">
        <f t="shared" si="54"/>
        <v>1.1826335748099173E-2</v>
      </c>
      <c r="AU59">
        <f t="shared" si="55"/>
        <v>-6.1689243066480257</v>
      </c>
      <c r="AW59">
        <v>56</v>
      </c>
      <c r="AX59">
        <f>IF(Z59&gt;0, (R59*SUMPRODUCT(K59:$K$98, X59:$X$98)-K59*$AZ$3)/Z59, 0)</f>
        <v>114.86240426044115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0.103819197</v>
      </c>
      <c r="Q60" s="5">
        <f t="shared" si="60"/>
        <v>12.5</v>
      </c>
      <c r="R60">
        <f t="shared" si="41"/>
        <v>50000</v>
      </c>
      <c r="S60">
        <f t="shared" si="42"/>
        <v>108.15935926589333</v>
      </c>
      <c r="U60">
        <f t="shared" si="57"/>
        <v>0.103819197</v>
      </c>
      <c r="V60">
        <f t="shared" si="58"/>
        <v>0.01</v>
      </c>
      <c r="W60">
        <f t="shared" si="34"/>
        <v>0.28196661397092326</v>
      </c>
      <c r="X60">
        <f t="shared" si="35"/>
        <v>2.9273547443270233E-2</v>
      </c>
      <c r="Y60">
        <f t="shared" si="36"/>
        <v>2.8196661397092327E-3</v>
      </c>
      <c r="Z60">
        <f t="shared" si="37"/>
        <v>0.24987340038794381</v>
      </c>
      <c r="AB60">
        <f t="shared" si="38"/>
        <v>32.387363201875942</v>
      </c>
      <c r="AC60">
        <f t="shared" si="27"/>
        <v>27.026146883550023</v>
      </c>
      <c r="AE60">
        <f t="shared" si="43"/>
        <v>0</v>
      </c>
      <c r="AF60">
        <f t="shared" si="44"/>
        <v>0</v>
      </c>
      <c r="AG60">
        <f t="shared" si="45"/>
        <v>-3.1234175048492978</v>
      </c>
      <c r="AH60">
        <f t="shared" si="46"/>
        <v>-1463.6773721635116</v>
      </c>
      <c r="AI60">
        <f t="shared" si="39"/>
        <v>-1466.8007896683609</v>
      </c>
      <c r="AJ60">
        <f t="shared" si="47"/>
        <v>5.3612163183259192</v>
      </c>
      <c r="AK60">
        <f t="shared" si="59"/>
        <v>2.2671154241313163</v>
      </c>
      <c r="AL60">
        <f t="shared" si="40"/>
        <v>-1459.1724579259037</v>
      </c>
      <c r="AN60">
        <f t="shared" si="48"/>
        <v>0</v>
      </c>
      <c r="AO60">
        <f t="shared" si="49"/>
        <v>0</v>
      </c>
      <c r="AP60">
        <f t="shared" si="50"/>
        <v>-1.2505385655489519E-2</v>
      </c>
      <c r="AQ60">
        <f t="shared" si="51"/>
        <v>-5.8601996005017964</v>
      </c>
      <c r="AR60">
        <f t="shared" si="52"/>
        <v>-5.8727049861572862</v>
      </c>
      <c r="AS60">
        <f t="shared" si="53"/>
        <v>2.1464974675681116E-2</v>
      </c>
      <c r="AT60">
        <f t="shared" si="54"/>
        <v>9.0769654265732622E-3</v>
      </c>
      <c r="AU60">
        <f t="shared" si="55"/>
        <v>-5.842163046055032</v>
      </c>
      <c r="AW60">
        <v>57</v>
      </c>
      <c r="AX60">
        <f>IF(Z60&gt;0, (R60*SUMPRODUCT(K60:$K$98, X60:$X$98)-K60*$AZ$3)/Z60, 0)</f>
        <v>108.15935926589333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0.120610461</v>
      </c>
      <c r="Q61" s="5">
        <f t="shared" si="60"/>
        <v>12.5</v>
      </c>
      <c r="R61">
        <f t="shared" si="41"/>
        <v>50000</v>
      </c>
      <c r="S61">
        <f t="shared" si="42"/>
        <v>100.83321758039509</v>
      </c>
      <c r="U61">
        <f t="shared" si="57"/>
        <v>0.120610461</v>
      </c>
      <c r="V61">
        <f t="shared" si="58"/>
        <v>0.01</v>
      </c>
      <c r="W61">
        <f t="shared" si="34"/>
        <v>0.24987340038794381</v>
      </c>
      <c r="X61">
        <f t="shared" si="35"/>
        <v>3.0137346012427482E-2</v>
      </c>
      <c r="Y61">
        <f t="shared" si="36"/>
        <v>2.4987340038794383E-3</v>
      </c>
      <c r="Z61">
        <f t="shared" si="37"/>
        <v>0.2172373203716369</v>
      </c>
      <c r="AB61">
        <f t="shared" si="38"/>
        <v>27.026146883550023</v>
      </c>
      <c r="AC61">
        <f t="shared" si="27"/>
        <v>21.904737991615256</v>
      </c>
      <c r="AE61">
        <f t="shared" si="43"/>
        <v>0</v>
      </c>
      <c r="AF61">
        <f t="shared" si="44"/>
        <v>0</v>
      </c>
      <c r="AG61">
        <f t="shared" si="45"/>
        <v>-2.7154665046454611</v>
      </c>
      <c r="AH61">
        <f t="shared" si="46"/>
        <v>-1506.8673006213742</v>
      </c>
      <c r="AI61">
        <f t="shared" si="39"/>
        <v>-1509.5827671260197</v>
      </c>
      <c r="AJ61">
        <f t="shared" si="47"/>
        <v>5.1214088919347667</v>
      </c>
      <c r="AK61">
        <f t="shared" si="59"/>
        <v>1.8918302818485018</v>
      </c>
      <c r="AL61">
        <f t="shared" si="40"/>
        <v>-1502.5695279522363</v>
      </c>
      <c r="AN61">
        <f t="shared" si="48"/>
        <v>0</v>
      </c>
      <c r="AO61">
        <f t="shared" si="49"/>
        <v>0</v>
      </c>
      <c r="AP61">
        <f t="shared" si="50"/>
        <v>-9.7071888125386113E-3</v>
      </c>
      <c r="AQ61">
        <f t="shared" si="51"/>
        <v>-5.3867154603263501</v>
      </c>
      <c r="AR61">
        <f t="shared" si="52"/>
        <v>-5.3964226491388887</v>
      </c>
      <c r="AS61">
        <f t="shared" si="53"/>
        <v>1.8307897746179636E-2</v>
      </c>
      <c r="AT61">
        <f t="shared" si="54"/>
        <v>6.762872499353199E-3</v>
      </c>
      <c r="AU61">
        <f t="shared" si="55"/>
        <v>-5.3713518788933552</v>
      </c>
      <c r="AW61">
        <v>58</v>
      </c>
      <c r="AX61">
        <f>IF(Z61&gt;0, (R61*SUMPRODUCT(K61:$K$98, X61:$X$98)-K61*$AZ$3)/Z61, 0)</f>
        <v>100.83321758039509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0.138204574</v>
      </c>
      <c r="Q62" s="5">
        <f t="shared" si="60"/>
        <v>12.5</v>
      </c>
      <c r="R62">
        <f t="shared" si="41"/>
        <v>50000</v>
      </c>
      <c r="S62">
        <f t="shared" si="42"/>
        <v>92.83124781047637</v>
      </c>
      <c r="U62">
        <f t="shared" si="57"/>
        <v>0.138204574</v>
      </c>
      <c r="V62">
        <f t="shared" si="58"/>
        <v>0.01</v>
      </c>
      <c r="W62">
        <f t="shared" si="34"/>
        <v>0.2172373203716369</v>
      </c>
      <c r="X62">
        <f t="shared" si="35"/>
        <v>3.00231913188636E-2</v>
      </c>
      <c r="Y62">
        <f t="shared" si="36"/>
        <v>2.1723732037163689E-3</v>
      </c>
      <c r="Z62">
        <f t="shared" si="37"/>
        <v>0.18504175584905691</v>
      </c>
      <c r="AB62">
        <f t="shared" si="38"/>
        <v>21.904737991615256</v>
      </c>
      <c r="AC62">
        <f t="shared" si="27"/>
        <v>17.177657092509467</v>
      </c>
      <c r="AE62">
        <f t="shared" si="43"/>
        <v>0</v>
      </c>
      <c r="AF62">
        <f t="shared" si="44"/>
        <v>0</v>
      </c>
      <c r="AG62">
        <f t="shared" si="45"/>
        <v>-2.3130219481132115</v>
      </c>
      <c r="AH62">
        <f t="shared" si="46"/>
        <v>-1501.15956594318</v>
      </c>
      <c r="AI62">
        <f t="shared" si="39"/>
        <v>-1503.4725878912932</v>
      </c>
      <c r="AJ62">
        <f t="shared" si="47"/>
        <v>4.7270808991057898</v>
      </c>
      <c r="AK62">
        <f t="shared" si="59"/>
        <v>1.5333316594130681</v>
      </c>
      <c r="AL62">
        <f t="shared" si="40"/>
        <v>-1497.2121753327742</v>
      </c>
      <c r="AN62">
        <f t="shared" si="48"/>
        <v>0</v>
      </c>
      <c r="AO62">
        <f t="shared" si="49"/>
        <v>0</v>
      </c>
      <c r="AP62">
        <f t="shared" si="50"/>
        <v>-7.3826241337846066E-3</v>
      </c>
      <c r="AQ62">
        <f t="shared" si="51"/>
        <v>-4.7913496234802304</v>
      </c>
      <c r="AR62">
        <f t="shared" si="52"/>
        <v>-4.7987322476140148</v>
      </c>
      <c r="AS62">
        <f t="shared" si="53"/>
        <v>1.5087734708508929E-2</v>
      </c>
      <c r="AT62">
        <f t="shared" si="54"/>
        <v>4.8940354081434146E-3</v>
      </c>
      <c r="AU62">
        <f t="shared" si="55"/>
        <v>-4.7787504774973621</v>
      </c>
      <c r="AW62">
        <v>59</v>
      </c>
      <c r="AX62">
        <f>IF(Z62&gt;0, (R62*SUMPRODUCT(K62:$K$98, X62:$X$98)-K62*$AZ$3)/Z62, 0)</f>
        <v>92.83124781047637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0.156383199</v>
      </c>
      <c r="Q63" s="5">
        <f t="shared" si="60"/>
        <v>12.5</v>
      </c>
      <c r="R63">
        <f t="shared" si="41"/>
        <v>50000</v>
      </c>
      <c r="S63">
        <f t="shared" si="42"/>
        <v>84.11628818156359</v>
      </c>
      <c r="U63">
        <f t="shared" si="57"/>
        <v>0.156383199</v>
      </c>
      <c r="V63">
        <f t="shared" si="58"/>
        <v>0.01</v>
      </c>
      <c r="W63">
        <f t="shared" si="34"/>
        <v>0.18504175584905691</v>
      </c>
      <c r="X63">
        <f t="shared" si="35"/>
        <v>2.8937421728252481E-2</v>
      </c>
      <c r="Y63">
        <f t="shared" si="36"/>
        <v>1.8504175584905691E-3</v>
      </c>
      <c r="Z63">
        <f t="shared" si="37"/>
        <v>0.15425391656231385</v>
      </c>
      <c r="AB63">
        <f t="shared" si="38"/>
        <v>17.177657092509467</v>
      </c>
      <c r="AC63">
        <f t="shared" si="27"/>
        <v>12.975266898690457</v>
      </c>
      <c r="AE63">
        <f t="shared" si="43"/>
        <v>0</v>
      </c>
      <c r="AF63">
        <f t="shared" si="44"/>
        <v>0</v>
      </c>
      <c r="AG63">
        <f t="shared" si="45"/>
        <v>-1.9281739570289231</v>
      </c>
      <c r="AH63">
        <f t="shared" si="46"/>
        <v>-1446.871086412624</v>
      </c>
      <c r="AI63">
        <f t="shared" si="39"/>
        <v>-1448.799260369653</v>
      </c>
      <c r="AJ63">
        <f t="shared" si="47"/>
        <v>4.20239019381901</v>
      </c>
      <c r="AK63">
        <f t="shared" si="59"/>
        <v>1.2024359964756628</v>
      </c>
      <c r="AL63">
        <f t="shared" si="40"/>
        <v>-1443.3944341793583</v>
      </c>
      <c r="AN63">
        <f t="shared" si="48"/>
        <v>0</v>
      </c>
      <c r="AO63">
        <f t="shared" si="49"/>
        <v>0</v>
      </c>
      <c r="AP63">
        <f t="shared" si="50"/>
        <v>-5.4948924226704632E-3</v>
      </c>
      <c r="AQ63">
        <f t="shared" si="51"/>
        <v>-4.123279925199431</v>
      </c>
      <c r="AR63">
        <f t="shared" si="52"/>
        <v>-4.1287748176221015</v>
      </c>
      <c r="AS63">
        <f t="shared" si="53"/>
        <v>1.1975932954048481E-2</v>
      </c>
      <c r="AT63">
        <f t="shared" si="54"/>
        <v>3.4266910522748116E-3</v>
      </c>
      <c r="AU63">
        <f t="shared" si="55"/>
        <v>-4.1133721936157785</v>
      </c>
      <c r="AW63">
        <v>60</v>
      </c>
      <c r="AX63">
        <f>IF(Z63&gt;0, (R63*SUMPRODUCT(K63:$K$98, X63:$X$98)-K63*$AZ$3)/Z63, 0)</f>
        <v>84.11628818156359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0.17588848000000001</v>
      </c>
      <c r="Q64" s="5">
        <f t="shared" si="60"/>
        <v>12.5</v>
      </c>
      <c r="R64">
        <f t="shared" si="41"/>
        <v>50000</v>
      </c>
      <c r="S64">
        <f t="shared" si="42"/>
        <v>74.676316179163777</v>
      </c>
      <c r="U64">
        <f t="shared" si="57"/>
        <v>0.17588848000000001</v>
      </c>
      <c r="V64">
        <f t="shared" si="58"/>
        <v>0.01</v>
      </c>
      <c r="W64">
        <f t="shared" si="34"/>
        <v>0.15425391656231385</v>
      </c>
      <c r="X64">
        <f t="shared" si="35"/>
        <v>2.713148691819221E-2</v>
      </c>
      <c r="Y64">
        <f t="shared" si="36"/>
        <v>1.5425391656231386E-3</v>
      </c>
      <c r="Z64">
        <f t="shared" si="37"/>
        <v>0.12557989047849852</v>
      </c>
      <c r="AB64">
        <f t="shared" si="38"/>
        <v>12.975266898690457</v>
      </c>
      <c r="AC64">
        <f t="shared" si="27"/>
        <v>9.3778436071171143</v>
      </c>
      <c r="AE64">
        <f t="shared" si="43"/>
        <v>0</v>
      </c>
      <c r="AF64">
        <f t="shared" si="44"/>
        <v>0</v>
      </c>
      <c r="AG64">
        <f t="shared" si="45"/>
        <v>-1.5697486309812314</v>
      </c>
      <c r="AH64">
        <f t="shared" si="46"/>
        <v>-1356.5743459096104</v>
      </c>
      <c r="AI64">
        <f t="shared" si="39"/>
        <v>-1358.1440945405916</v>
      </c>
      <c r="AJ64">
        <f t="shared" si="47"/>
        <v>3.5974232915733424</v>
      </c>
      <c r="AK64">
        <f t="shared" si="59"/>
        <v>0.90826868290833207</v>
      </c>
      <c r="AL64">
        <f t="shared" si="40"/>
        <v>-1353.63840256611</v>
      </c>
      <c r="AN64">
        <f t="shared" si="48"/>
        <v>0</v>
      </c>
      <c r="AO64">
        <f t="shared" si="49"/>
        <v>0</v>
      </c>
      <c r="AP64">
        <f t="shared" si="50"/>
        <v>-3.9941564486220835E-3</v>
      </c>
      <c r="AQ64">
        <f t="shared" si="51"/>
        <v>-3.4517438428108047</v>
      </c>
      <c r="AR64">
        <f t="shared" si="52"/>
        <v>-3.4557379992594268</v>
      </c>
      <c r="AS64">
        <f t="shared" si="53"/>
        <v>9.1534855676091657E-3</v>
      </c>
      <c r="AT64">
        <f t="shared" si="54"/>
        <v>2.3110497727601943E-3</v>
      </c>
      <c r="AU64">
        <f t="shared" si="55"/>
        <v>-3.4442734639190578</v>
      </c>
      <c r="AW64">
        <v>61</v>
      </c>
      <c r="AX64">
        <f>IF(Z64&gt;0, (R64*SUMPRODUCT(K64:$K$98, X64:$X$98)-K64*$AZ$3)/Z64, 0)</f>
        <v>74.676316179163777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0.195947922</v>
      </c>
      <c r="Q65" s="5">
        <f t="shared" si="60"/>
        <v>12.5</v>
      </c>
      <c r="R65">
        <f t="shared" si="41"/>
        <v>50000</v>
      </c>
      <c r="S65">
        <f t="shared" si="42"/>
        <v>64.137673096373661</v>
      </c>
      <c r="U65">
        <f t="shared" si="57"/>
        <v>0.195947922</v>
      </c>
      <c r="V65">
        <f t="shared" si="58"/>
        <v>0.01</v>
      </c>
      <c r="W65">
        <f t="shared" si="34"/>
        <v>0.12557989047849852</v>
      </c>
      <c r="X65">
        <f t="shared" si="35"/>
        <v>2.4607118584249368E-2</v>
      </c>
      <c r="Y65">
        <f t="shared" si="36"/>
        <v>1.2557989047849852E-3</v>
      </c>
      <c r="Z65">
        <f t="shared" si="37"/>
        <v>9.9716972989464164E-2</v>
      </c>
      <c r="AB65">
        <f t="shared" si="38"/>
        <v>9.3778436071171143</v>
      </c>
      <c r="AC65">
        <f t="shared" si="27"/>
        <v>6.3956146157581744</v>
      </c>
      <c r="AE65">
        <f t="shared" si="43"/>
        <v>0</v>
      </c>
      <c r="AF65">
        <f t="shared" si="44"/>
        <v>0</v>
      </c>
      <c r="AG65">
        <f t="shared" si="45"/>
        <v>-1.2464621623683021</v>
      </c>
      <c r="AH65">
        <f t="shared" si="46"/>
        <v>-1230.3559292124685</v>
      </c>
      <c r="AI65">
        <f t="shared" si="39"/>
        <v>-1231.6023913748368</v>
      </c>
      <c r="AJ65">
        <f t="shared" si="47"/>
        <v>2.9822289913589399</v>
      </c>
      <c r="AK65">
        <f t="shared" si="59"/>
        <v>0.65644905249819807</v>
      </c>
      <c r="AL65">
        <f t="shared" si="40"/>
        <v>-1227.9637133309798</v>
      </c>
      <c r="AN65">
        <f t="shared" si="48"/>
        <v>0</v>
      </c>
      <c r="AO65">
        <f t="shared" si="49"/>
        <v>0</v>
      </c>
      <c r="AP65">
        <f t="shared" si="50"/>
        <v>-2.8317573463263091E-3</v>
      </c>
      <c r="AQ65">
        <f t="shared" si="51"/>
        <v>-2.795166629465704</v>
      </c>
      <c r="AR65">
        <f t="shared" si="52"/>
        <v>-2.7979983868120302</v>
      </c>
      <c r="AS65">
        <f t="shared" si="53"/>
        <v>6.775134544527538E-3</v>
      </c>
      <c r="AT65">
        <f t="shared" si="54"/>
        <v>1.4913444491317434E-3</v>
      </c>
      <c r="AU65">
        <f t="shared" si="55"/>
        <v>-2.7897319078183713</v>
      </c>
      <c r="AW65">
        <v>62</v>
      </c>
      <c r="AX65">
        <f>IF(Z65&gt;0, (R65*SUMPRODUCT(K65:$K$98, X65:$X$98)-K65*$AZ$3)/Z65, 0)</f>
        <v>64.137673096373661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0.21719401199999999</v>
      </c>
      <c r="Q66" s="5">
        <f t="shared" si="60"/>
        <v>12.5</v>
      </c>
      <c r="R66">
        <f t="shared" si="41"/>
        <v>50000</v>
      </c>
      <c r="S66">
        <f t="shared" si="42"/>
        <v>52.161431785040527</v>
      </c>
      <c r="U66">
        <f t="shared" si="57"/>
        <v>0.21719401199999999</v>
      </c>
      <c r="V66">
        <f t="shared" si="58"/>
        <v>0.01</v>
      </c>
      <c r="W66">
        <f t="shared" si="34"/>
        <v>9.9716972989464164E-2</v>
      </c>
      <c r="X66">
        <f t="shared" si="35"/>
        <v>2.1657929428077354E-2</v>
      </c>
      <c r="Y66">
        <f t="shared" si="36"/>
        <v>9.971697298946417E-4</v>
      </c>
      <c r="Z66">
        <f t="shared" si="37"/>
        <v>7.706187383149217E-2</v>
      </c>
      <c r="AB66">
        <f t="shared" si="38"/>
        <v>6.3956146157581744</v>
      </c>
      <c r="AC66">
        <f t="shared" si="27"/>
        <v>4.0196576750887782</v>
      </c>
      <c r="AE66">
        <f t="shared" si="43"/>
        <v>0</v>
      </c>
      <c r="AF66">
        <f t="shared" si="44"/>
        <v>0</v>
      </c>
      <c r="AG66">
        <f t="shared" si="45"/>
        <v>-0.96327342289365214</v>
      </c>
      <c r="AH66">
        <f t="shared" si="46"/>
        <v>-1082.8964714038677</v>
      </c>
      <c r="AI66">
        <f t="shared" si="39"/>
        <v>-1083.8597448267615</v>
      </c>
      <c r="AJ66">
        <f t="shared" si="47"/>
        <v>2.3759569406693961</v>
      </c>
      <c r="AK66">
        <f t="shared" si="59"/>
        <v>0.44769302310307224</v>
      </c>
      <c r="AL66">
        <f t="shared" si="40"/>
        <v>-1081.0360948629891</v>
      </c>
      <c r="AN66">
        <f t="shared" si="48"/>
        <v>0</v>
      </c>
      <c r="AO66">
        <f t="shared" si="49"/>
        <v>0</v>
      </c>
      <c r="AP66">
        <f t="shared" si="50"/>
        <v>-1.9539277087535366E-3</v>
      </c>
      <c r="AQ66">
        <f t="shared" si="51"/>
        <v>-2.1965740680681587</v>
      </c>
      <c r="AR66">
        <f t="shared" si="52"/>
        <v>-2.1985279957769124</v>
      </c>
      <c r="AS66">
        <f t="shared" si="53"/>
        <v>4.8194500033369595E-3</v>
      </c>
      <c r="AT66">
        <f t="shared" si="54"/>
        <v>9.0811163483465671E-4</v>
      </c>
      <c r="AU66">
        <f t="shared" si="55"/>
        <v>-2.1928004341387406</v>
      </c>
      <c r="AW66">
        <v>63</v>
      </c>
      <c r="AX66">
        <f>IF(Z66&gt;0, (R66*SUMPRODUCT(K66:$K$98, X66:$X$98)-K66*$AZ$3)/Z66, 0)</f>
        <v>52.161431785040527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0.239685495</v>
      </c>
      <c r="Q67" s="5">
        <f t="shared" si="60"/>
        <v>12.5</v>
      </c>
      <c r="R67">
        <f t="shared" ref="R67:R89" si="61">$C$6</f>
        <v>50000</v>
      </c>
      <c r="S67">
        <f t="shared" ref="S67:S89" si="62">AX67</f>
        <v>38.003348055610012</v>
      </c>
      <c r="U67">
        <f t="shared" si="57"/>
        <v>0.239685495</v>
      </c>
      <c r="V67">
        <f t="shared" si="58"/>
        <v>0.01</v>
      </c>
      <c r="W67">
        <f t="shared" si="34"/>
        <v>7.706187383149217E-2</v>
      </c>
      <c r="X67">
        <f t="shared" si="35"/>
        <v>1.8470613374928748E-2</v>
      </c>
      <c r="Y67">
        <f t="shared" si="36"/>
        <v>7.7061873831492172E-4</v>
      </c>
      <c r="Z67">
        <f t="shared" si="37"/>
        <v>5.7820641718248494E-2</v>
      </c>
      <c r="AB67">
        <f t="shared" si="38"/>
        <v>4.0196576750887782</v>
      </c>
      <c r="AC67">
        <f t="shared" si="27"/>
        <v>2.1973779720173221</v>
      </c>
      <c r="AE67">
        <f t="shared" ref="AE67:AE89" si="63">$Z67*O67</f>
        <v>0</v>
      </c>
      <c r="AF67">
        <f t="shared" ref="AF67:AF89" si="64">-$Z67*P67</f>
        <v>0</v>
      </c>
      <c r="AG67">
        <f t="shared" ref="AG67:AG89" si="65">-$Z67*Q67</f>
        <v>-0.72275802147810619</v>
      </c>
      <c r="AH67">
        <f t="shared" ref="AH67:AH89" si="66">-X67*R67</f>
        <v>-923.53066874643741</v>
      </c>
      <c r="AI67">
        <f t="shared" si="39"/>
        <v>-924.25342676791547</v>
      </c>
      <c r="AJ67">
        <f t="shared" ref="AJ67:AJ89" si="67">AB67-AC67</f>
        <v>1.8222797030714561</v>
      </c>
      <c r="AK67">
        <f t="shared" si="59"/>
        <v>0.28137603725621452</v>
      </c>
      <c r="AL67">
        <f t="shared" si="40"/>
        <v>-922.1497710275878</v>
      </c>
      <c r="AN67">
        <f t="shared" ref="AN67:AN89" si="68">AE67*$K67</f>
        <v>0</v>
      </c>
      <c r="AO67">
        <f t="shared" ref="AO67:AO89" si="69">AF67*$K67</f>
        <v>0</v>
      </c>
      <c r="AP67">
        <f t="shared" ref="AP67:AP89" si="70">AG67*$K67</f>
        <v>-1.3089824121421372E-3</v>
      </c>
      <c r="AQ67">
        <f t="shared" ref="AQ67:AQ89" si="71">AH67*$K67</f>
        <v>-1.6726004645243115</v>
      </c>
      <c r="AR67">
        <f t="shared" ref="AR67:AR89" si="72">AI67*$K67</f>
        <v>-1.6739094469364537</v>
      </c>
      <c r="AS67">
        <f t="shared" ref="AS67:AS89" si="73">AJ67*$K67</f>
        <v>3.3003190700615268E-3</v>
      </c>
      <c r="AT67">
        <f t="shared" ref="AT67:AT89" si="74">AK67*$K67</f>
        <v>5.0959833446524066E-4</v>
      </c>
      <c r="AU67">
        <f t="shared" ref="AU67:AU89" si="75">AL67*$K67</f>
        <v>-1.670099529531927</v>
      </c>
      <c r="AW67">
        <v>64</v>
      </c>
      <c r="AX67">
        <f>IF(Z67&gt;0, (R67*SUMPRODUCT(K67:$K$98, X67:$X$98)-K67*$AZ$3)/Z67, 0)</f>
        <v>38.003348055610012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76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0.26259210900000002</v>
      </c>
      <c r="Q68" s="5">
        <f t="shared" si="60"/>
        <v>12.5</v>
      </c>
      <c r="R68">
        <f t="shared" si="61"/>
        <v>50000</v>
      </c>
      <c r="S68">
        <f t="shared" si="62"/>
        <v>20.422858438247562</v>
      </c>
      <c r="U68">
        <f t="shared" ref="U68:U89" si="77">M68</f>
        <v>0.26259210900000002</v>
      </c>
      <c r="V68">
        <f t="shared" ref="V68:V89" si="78">$C$10</f>
        <v>0.01</v>
      </c>
      <c r="W68">
        <f t="shared" si="34"/>
        <v>5.7820641718248494E-2</v>
      </c>
      <c r="X68">
        <f t="shared" si="35"/>
        <v>1.5183244252528257E-2</v>
      </c>
      <c r="Y68">
        <f t="shared" si="36"/>
        <v>5.7820641718248501E-4</v>
      </c>
      <c r="Z68">
        <f t="shared" si="37"/>
        <v>4.2059191048537746E-2</v>
      </c>
      <c r="AB68">
        <f t="shared" si="38"/>
        <v>2.1973779720173221</v>
      </c>
      <c r="AC68">
        <f t="shared" ref="AC68:AC89" si="79">S68*Z68</f>
        <v>0.85896890481149546</v>
      </c>
      <c r="AE68">
        <f t="shared" si="63"/>
        <v>0</v>
      </c>
      <c r="AF68">
        <f t="shared" si="64"/>
        <v>0</v>
      </c>
      <c r="AG68">
        <f t="shared" si="65"/>
        <v>-0.52573988810672179</v>
      </c>
      <c r="AH68">
        <f t="shared" si="66"/>
        <v>-759.16221262641284</v>
      </c>
      <c r="AI68">
        <f t="shared" si="39"/>
        <v>-759.68795251451957</v>
      </c>
      <c r="AJ68">
        <f t="shared" si="67"/>
        <v>1.3384090672058266</v>
      </c>
      <c r="AK68">
        <f t="shared" ref="AK68:AK89" si="80">G68*SUM(AB68:AB68, AE68:AF68)</f>
        <v>0.15381645804121255</v>
      </c>
      <c r="AL68">
        <f t="shared" si="40"/>
        <v>-758.19572698927254</v>
      </c>
      <c r="AN68">
        <f t="shared" si="68"/>
        <v>0</v>
      </c>
      <c r="AO68">
        <f t="shared" si="69"/>
        <v>0</v>
      </c>
      <c r="AP68">
        <f t="shared" si="70"/>
        <v>-8.5014654979678978E-4</v>
      </c>
      <c r="AQ68">
        <f t="shared" si="71"/>
        <v>-1.2276016151725393</v>
      </c>
      <c r="AR68">
        <f t="shared" si="72"/>
        <v>-1.2284517617223363</v>
      </c>
      <c r="AS68">
        <f t="shared" si="73"/>
        <v>2.1642714894609602E-3</v>
      </c>
      <c r="AT68">
        <f t="shared" si="74"/>
        <v>2.48728571036548E-4</v>
      </c>
      <c r="AU68">
        <f t="shared" si="75"/>
        <v>-1.2260387616618387</v>
      </c>
      <c r="AW68">
        <v>65</v>
      </c>
      <c r="AX68">
        <f>IF(Z68&gt;0, (R68*SUMPRODUCT(K68:$K$98, X68:$X$98)-K68*$AZ$3)/Z68, 0)</f>
        <v>20.422858438247562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6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0.28653067599999998</v>
      </c>
      <c r="Q69" s="5">
        <f t="shared" ref="Q69:Q89" si="81">$C$8</f>
        <v>12.5</v>
      </c>
      <c r="R69">
        <f t="shared" si="61"/>
        <v>50000</v>
      </c>
      <c r="S69">
        <f t="shared" si="62"/>
        <v>-2.3742421181336546</v>
      </c>
      <c r="U69">
        <f t="shared" si="77"/>
        <v>0.28653067599999998</v>
      </c>
      <c r="V69">
        <f t="shared" si="78"/>
        <v>0.01</v>
      </c>
      <c r="W69">
        <f t="shared" si="34"/>
        <v>4.2059191048537746E-2</v>
      </c>
      <c r="X69">
        <f t="shared" si="35"/>
        <v>1.2051248443150668E-2</v>
      </c>
      <c r="Y69">
        <f t="shared" si="36"/>
        <v>4.2059191048537747E-4</v>
      </c>
      <c r="Z69">
        <f t="shared" si="37"/>
        <v>2.9587350694901701E-2</v>
      </c>
      <c r="AB69">
        <f t="shared" si="38"/>
        <v>0.85896890481149546</v>
      </c>
      <c r="AC69">
        <f t="shared" si="79"/>
        <v>-7.0247534183826676E-2</v>
      </c>
      <c r="AE69">
        <f t="shared" si="63"/>
        <v>0</v>
      </c>
      <c r="AF69">
        <f t="shared" si="64"/>
        <v>0</v>
      </c>
      <c r="AG69">
        <f t="shared" si="65"/>
        <v>-0.36984188368627124</v>
      </c>
      <c r="AH69">
        <f t="shared" si="66"/>
        <v>-602.56242215753343</v>
      </c>
      <c r="AI69">
        <f t="shared" si="39"/>
        <v>-602.9322640412197</v>
      </c>
      <c r="AJ69">
        <f t="shared" si="67"/>
        <v>0.92921643899532214</v>
      </c>
      <c r="AK69">
        <f t="shared" si="80"/>
        <v>6.0127823336804685E-2</v>
      </c>
      <c r="AL69">
        <f t="shared" si="40"/>
        <v>-601.94291977888759</v>
      </c>
      <c r="AN69">
        <f t="shared" si="68"/>
        <v>0</v>
      </c>
      <c r="AO69">
        <f t="shared" si="69"/>
        <v>0</v>
      </c>
      <c r="AP69">
        <f t="shared" si="70"/>
        <v>-5.3397501668435725E-4</v>
      </c>
      <c r="AQ69">
        <f t="shared" si="71"/>
        <v>-0.86997523432979229</v>
      </c>
      <c r="AR69">
        <f t="shared" si="72"/>
        <v>-0.87050920934647658</v>
      </c>
      <c r="AS69">
        <f t="shared" si="73"/>
        <v>1.3415959235617656E-3</v>
      </c>
      <c r="AT69">
        <f t="shared" si="74"/>
        <v>8.6812113191322101E-5</v>
      </c>
      <c r="AU69">
        <f t="shared" si="75"/>
        <v>-0.86908080130972354</v>
      </c>
      <c r="AW69">
        <v>66</v>
      </c>
      <c r="AX69">
        <f>IF(Z69&gt;0, (R69*SUMPRODUCT(K69:$K$98, X69:$X$98)-K69*$AZ$3)/Z69, 0)</f>
        <v>-2.3742421181336546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6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88" si="82">K69*J70</f>
        <v>1.2891006367421552E-3</v>
      </c>
      <c r="L70" s="2">
        <v>67</v>
      </c>
      <c r="M70" s="8">
        <v>0.31063079199999999</v>
      </c>
      <c r="Q70" s="5">
        <f t="shared" si="81"/>
        <v>12.5</v>
      </c>
      <c r="R70">
        <f t="shared" si="61"/>
        <v>50000</v>
      </c>
      <c r="S70">
        <f t="shared" si="62"/>
        <v>-33.521532041443514</v>
      </c>
      <c r="U70">
        <f t="shared" si="77"/>
        <v>0.31063079199999999</v>
      </c>
      <c r="V70">
        <f t="shared" si="78"/>
        <v>0.01</v>
      </c>
      <c r="W70">
        <f t="shared" ref="W70:W89" si="83">Z69</f>
        <v>2.9587350694901701E-2</v>
      </c>
      <c r="X70">
        <f t="shared" ref="X70:X89" si="84">U70*W70</f>
        <v>9.1907421795390659E-3</v>
      </c>
      <c r="Y70">
        <f t="shared" ref="Y70:Y89" si="85">V70*W70</f>
        <v>2.9587350694901699E-4</v>
      </c>
      <c r="Z70">
        <f t="shared" ref="Z70:Z89" si="86">MAX(0, W70-X70-Y70)</f>
        <v>2.0100735008413619E-2</v>
      </c>
      <c r="AB70">
        <f t="shared" ref="AB70:AB89" si="87">AC69</f>
        <v>-7.0247534183826676E-2</v>
      </c>
      <c r="AC70">
        <f t="shared" si="79"/>
        <v>-0.67380743264110243</v>
      </c>
      <c r="AE70">
        <f t="shared" si="63"/>
        <v>0</v>
      </c>
      <c r="AF70">
        <f t="shared" si="64"/>
        <v>0</v>
      </c>
      <c r="AG70">
        <f t="shared" si="65"/>
        <v>-0.25125918760517024</v>
      </c>
      <c r="AH70">
        <f t="shared" si="66"/>
        <v>-459.53710897695328</v>
      </c>
      <c r="AI70">
        <f t="shared" ref="AI70:AI89" si="88">SUM(AE70:AH70)</f>
        <v>-459.78836816455845</v>
      </c>
      <c r="AJ70">
        <f t="shared" si="67"/>
        <v>0.60355989845727576</v>
      </c>
      <c r="AK70">
        <f t="shared" si="80"/>
        <v>-4.9173273928678676E-3</v>
      </c>
      <c r="AL70">
        <f t="shared" ref="AL70:AL89" si="89">SUM(AI70:AK70)</f>
        <v>-459.18972559349407</v>
      </c>
      <c r="AN70">
        <f t="shared" si="68"/>
        <v>0</v>
      </c>
      <c r="AO70">
        <f t="shared" si="69"/>
        <v>0</v>
      </c>
      <c r="AP70">
        <f t="shared" si="70"/>
        <v>-3.2389837872914156E-4</v>
      </c>
      <c r="AQ70">
        <f t="shared" si="71"/>
        <v>-0.59238957978883966</v>
      </c>
      <c r="AR70">
        <f t="shared" si="72"/>
        <v>-0.59271347816756881</v>
      </c>
      <c r="AS70">
        <f t="shared" si="73"/>
        <v>7.780494494133047E-4</v>
      </c>
      <c r="AT70">
        <f t="shared" si="74"/>
        <v>-6.3389298732156095E-6</v>
      </c>
      <c r="AU70">
        <f t="shared" si="75"/>
        <v>-0.59194176764802875</v>
      </c>
      <c r="AW70">
        <v>67</v>
      </c>
      <c r="AX70">
        <f>IF(Z70&gt;0, (R70*SUMPRODUCT(K70:$K$98, X70:$X$98)-K70*$AZ$3)/Z70, 0)</f>
        <v>-33.521532041443514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6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2"/>
        <v>1.1509827113769242E-3</v>
      </c>
      <c r="L71" s="2">
        <v>68</v>
      </c>
      <c r="M71" s="8">
        <v>0.33433633699999998</v>
      </c>
      <c r="Q71" s="5">
        <f t="shared" si="81"/>
        <v>12.5</v>
      </c>
      <c r="R71">
        <f t="shared" si="61"/>
        <v>50000</v>
      </c>
      <c r="S71">
        <f t="shared" si="62"/>
        <v>-78.025729423843728</v>
      </c>
      <c r="U71">
        <f t="shared" si="77"/>
        <v>0.33433633699999998</v>
      </c>
      <c r="V71">
        <f t="shared" si="78"/>
        <v>0.01</v>
      </c>
      <c r="W71">
        <f t="shared" si="83"/>
        <v>2.0100735008413619E-2</v>
      </c>
      <c r="X71">
        <f t="shared" si="84"/>
        <v>6.7204061137206735E-3</v>
      </c>
      <c r="Y71">
        <f t="shared" si="85"/>
        <v>2.010073500841362E-4</v>
      </c>
      <c r="Z71">
        <f t="shared" si="86"/>
        <v>1.3179321544608808E-2</v>
      </c>
      <c r="AB71">
        <f t="shared" si="87"/>
        <v>-0.67380743264110243</v>
      </c>
      <c r="AC71">
        <f t="shared" si="79"/>
        <v>-1.0283261768294811</v>
      </c>
      <c r="AE71">
        <f t="shared" si="63"/>
        <v>0</v>
      </c>
      <c r="AF71">
        <f t="shared" si="64"/>
        <v>0</v>
      </c>
      <c r="AG71">
        <f t="shared" si="65"/>
        <v>-0.16474151930761011</v>
      </c>
      <c r="AH71">
        <f t="shared" si="66"/>
        <v>-336.02030568603368</v>
      </c>
      <c r="AI71">
        <f t="shared" si="88"/>
        <v>-336.18504720534128</v>
      </c>
      <c r="AJ71">
        <f t="shared" si="67"/>
        <v>0.3545187441883787</v>
      </c>
      <c r="AK71">
        <f t="shared" si="80"/>
        <v>-4.7166520284877174E-2</v>
      </c>
      <c r="AL71">
        <f t="shared" si="89"/>
        <v>-335.87769498143774</v>
      </c>
      <c r="AN71">
        <f t="shared" si="68"/>
        <v>0</v>
      </c>
      <c r="AO71">
        <f t="shared" si="69"/>
        <v>0</v>
      </c>
      <c r="AP71">
        <f t="shared" si="70"/>
        <v>-1.89614640569027E-4</v>
      </c>
      <c r="AQ71">
        <f t="shared" si="71"/>
        <v>-0.38675356251621396</v>
      </c>
      <c r="AR71">
        <f t="shared" si="72"/>
        <v>-0.38694317715678295</v>
      </c>
      <c r="AS71">
        <f t="shared" si="73"/>
        <v>4.0804494541988229E-4</v>
      </c>
      <c r="AT71">
        <f t="shared" si="74"/>
        <v>-5.4287849403702624E-5</v>
      </c>
      <c r="AU71">
        <f t="shared" si="75"/>
        <v>-0.38658942006076674</v>
      </c>
      <c r="AW71">
        <v>68</v>
      </c>
      <c r="AX71">
        <f>IF(Z71&gt;0, (R71*SUMPRODUCT(K71:$K$98, X71:$X$98)-K71*$AZ$3)/Z71, 0)</f>
        <v>-78.025729423843728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6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2"/>
        <v>1.027663135157968E-3</v>
      </c>
      <c r="L72" s="2">
        <v>69</v>
      </c>
      <c r="M72" s="8">
        <v>0.35860877099999999</v>
      </c>
      <c r="Q72" s="5">
        <f t="shared" si="81"/>
        <v>12.5</v>
      </c>
      <c r="R72">
        <f t="shared" si="61"/>
        <v>50000</v>
      </c>
      <c r="S72">
        <f t="shared" si="62"/>
        <v>-144.53197270632705</v>
      </c>
      <c r="U72">
        <f t="shared" si="77"/>
        <v>0.35860877099999999</v>
      </c>
      <c r="V72">
        <f t="shared" si="78"/>
        <v>0.01</v>
      </c>
      <c r="W72">
        <f t="shared" si="83"/>
        <v>1.3179321544608808E-2</v>
      </c>
      <c r="X72">
        <f t="shared" si="84"/>
        <v>4.7262203017259868E-3</v>
      </c>
      <c r="Y72">
        <f t="shared" si="85"/>
        <v>1.3179321544608808E-4</v>
      </c>
      <c r="Z72">
        <f t="shared" si="86"/>
        <v>8.3213080274367347E-3</v>
      </c>
      <c r="AB72">
        <f t="shared" si="87"/>
        <v>-1.0283261768294811</v>
      </c>
      <c r="AC72">
        <f t="shared" si="79"/>
        <v>-1.2026950647024264</v>
      </c>
      <c r="AE72">
        <f t="shared" si="63"/>
        <v>0</v>
      </c>
      <c r="AF72">
        <f t="shared" si="64"/>
        <v>0</v>
      </c>
      <c r="AG72">
        <f t="shared" si="65"/>
        <v>-0.10401635034295918</v>
      </c>
      <c r="AH72">
        <f t="shared" si="66"/>
        <v>-236.31101508629934</v>
      </c>
      <c r="AI72">
        <f t="shared" si="88"/>
        <v>-236.41503143664229</v>
      </c>
      <c r="AJ72">
        <f t="shared" si="67"/>
        <v>0.17436888787294524</v>
      </c>
      <c r="AK72">
        <f t="shared" si="80"/>
        <v>-7.1982832378063688E-2</v>
      </c>
      <c r="AL72">
        <f t="shared" si="89"/>
        <v>-236.31264538114741</v>
      </c>
      <c r="AN72">
        <f t="shared" si="68"/>
        <v>0</v>
      </c>
      <c r="AO72">
        <f t="shared" si="69"/>
        <v>0</v>
      </c>
      <c r="AP72">
        <f t="shared" si="70"/>
        <v>-1.0689376870113501E-4</v>
      </c>
      <c r="AQ72">
        <f t="shared" si="71"/>
        <v>-0.24284811863594824</v>
      </c>
      <c r="AR72">
        <f t="shared" si="72"/>
        <v>-0.2429550124046494</v>
      </c>
      <c r="AS72">
        <f t="shared" si="73"/>
        <v>1.7919247798551909E-4</v>
      </c>
      <c r="AT72">
        <f t="shared" si="74"/>
        <v>-7.3974103199191414E-5</v>
      </c>
      <c r="AU72">
        <f t="shared" si="75"/>
        <v>-0.24284979402986304</v>
      </c>
      <c r="AW72">
        <v>69</v>
      </c>
      <c r="AX72">
        <f>IF(Z72&gt;0, (R72*SUMPRODUCT(K72:$K$98, X72:$X$98)-K72*$AZ$3)/Z72, 0)</f>
        <v>-144.53197270632705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6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2"/>
        <v>9.1755637067675712E-4</v>
      </c>
      <c r="L73" s="2">
        <v>70</v>
      </c>
      <c r="M73" s="8">
        <v>0.383306127</v>
      </c>
      <c r="Q73" s="5">
        <f t="shared" si="81"/>
        <v>12.5</v>
      </c>
      <c r="R73">
        <f t="shared" si="61"/>
        <v>50000</v>
      </c>
      <c r="S73">
        <f t="shared" si="62"/>
        <v>-248.77039599281611</v>
      </c>
      <c r="U73">
        <f t="shared" si="77"/>
        <v>0.383306127</v>
      </c>
      <c r="V73">
        <f t="shared" si="78"/>
        <v>0.01</v>
      </c>
      <c r="W73">
        <f t="shared" si="83"/>
        <v>8.3213080274367347E-3</v>
      </c>
      <c r="X73">
        <f t="shared" si="84"/>
        <v>3.1896083515707847E-3</v>
      </c>
      <c r="Y73">
        <f t="shared" si="85"/>
        <v>8.3213080274367344E-5</v>
      </c>
      <c r="Z73">
        <f t="shared" si="86"/>
        <v>5.0484865955915826E-3</v>
      </c>
      <c r="AB73">
        <f t="shared" si="87"/>
        <v>-1.2026950647024264</v>
      </c>
      <c r="AC73">
        <f t="shared" si="79"/>
        <v>-1.2559140095497421</v>
      </c>
      <c r="AE73">
        <f t="shared" si="63"/>
        <v>0</v>
      </c>
      <c r="AF73">
        <f t="shared" si="64"/>
        <v>0</v>
      </c>
      <c r="AG73">
        <f t="shared" si="65"/>
        <v>-6.3106082444894782E-2</v>
      </c>
      <c r="AH73">
        <f t="shared" si="66"/>
        <v>-159.48041757853923</v>
      </c>
      <c r="AI73">
        <f t="shared" si="88"/>
        <v>-159.54352366098414</v>
      </c>
      <c r="AJ73">
        <f t="shared" si="67"/>
        <v>5.3218944847315708E-2</v>
      </c>
      <c r="AK73">
        <f t="shared" si="80"/>
        <v>-8.4188654529169848E-2</v>
      </c>
      <c r="AL73">
        <f t="shared" si="89"/>
        <v>-159.57449337066598</v>
      </c>
      <c r="AN73">
        <f t="shared" si="68"/>
        <v>0</v>
      </c>
      <c r="AO73">
        <f t="shared" si="69"/>
        <v>0</v>
      </c>
      <c r="AP73">
        <f t="shared" si="70"/>
        <v>-5.7903387975765871E-5</v>
      </c>
      <c r="AQ73">
        <f t="shared" si="71"/>
        <v>-0.14633227314737815</v>
      </c>
      <c r="AR73">
        <f t="shared" si="72"/>
        <v>-0.14639017653535394</v>
      </c>
      <c r="AS73">
        <f t="shared" si="73"/>
        <v>4.8831381885349502E-5</v>
      </c>
      <c r="AT73">
        <f t="shared" si="74"/>
        <v>-7.7247836301944418E-5</v>
      </c>
      <c r="AU73">
        <f t="shared" si="75"/>
        <v>-0.1464185929897705</v>
      </c>
      <c r="AW73">
        <v>70</v>
      </c>
      <c r="AX73">
        <f>IF(Z73&gt;0, (R73*SUMPRODUCT(K73:$K$98, X73:$X$98)-K73*$AZ$3)/Z73, 0)</f>
        <v>-248.77039599281611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6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2"/>
        <v>8.1924675953281884E-4</v>
      </c>
      <c r="L74" s="2">
        <v>71</v>
      </c>
      <c r="M74" s="8">
        <v>0.40826881399999998</v>
      </c>
      <c r="Q74" s="5">
        <f t="shared" si="81"/>
        <v>12.5</v>
      </c>
      <c r="R74">
        <f t="shared" si="61"/>
        <v>50000</v>
      </c>
      <c r="S74">
        <f t="shared" si="62"/>
        <v>-419.81355630768445</v>
      </c>
      <c r="U74">
        <f t="shared" si="77"/>
        <v>0.40826881399999998</v>
      </c>
      <c r="V74">
        <f t="shared" si="78"/>
        <v>0.01</v>
      </c>
      <c r="W74">
        <f t="shared" si="83"/>
        <v>5.0484865955915826E-3</v>
      </c>
      <c r="X74">
        <f t="shared" si="84"/>
        <v>2.0611396348770728E-3</v>
      </c>
      <c r="Y74">
        <f t="shared" si="85"/>
        <v>5.0484865955915827E-5</v>
      </c>
      <c r="Z74">
        <f t="shared" si="86"/>
        <v>2.9368620947585939E-3</v>
      </c>
      <c r="AB74">
        <f t="shared" si="87"/>
        <v>-1.2559140095497421</v>
      </c>
      <c r="AC74">
        <f t="shared" si="79"/>
        <v>-1.2329345203858411</v>
      </c>
      <c r="AE74">
        <f t="shared" si="63"/>
        <v>0</v>
      </c>
      <c r="AF74">
        <f t="shared" si="64"/>
        <v>0</v>
      </c>
      <c r="AG74">
        <f t="shared" si="65"/>
        <v>-3.6710776184482423E-2</v>
      </c>
      <c r="AH74">
        <f t="shared" si="66"/>
        <v>-103.05698174385364</v>
      </c>
      <c r="AI74">
        <f t="shared" si="88"/>
        <v>-103.09369252003812</v>
      </c>
      <c r="AJ74">
        <f t="shared" si="67"/>
        <v>-2.2979489163901023E-2</v>
      </c>
      <c r="AK74">
        <f t="shared" si="80"/>
        <v>-8.7913980668481953E-2</v>
      </c>
      <c r="AL74">
        <f t="shared" si="89"/>
        <v>-103.20458598987051</v>
      </c>
      <c r="AN74">
        <f t="shared" si="68"/>
        <v>0</v>
      </c>
      <c r="AO74">
        <f t="shared" si="69"/>
        <v>0</v>
      </c>
      <c r="AP74">
        <f t="shared" si="70"/>
        <v>-3.0075184429071803E-5</v>
      </c>
      <c r="AQ74">
        <f t="shared" si="71"/>
        <v>-8.4429098340884967E-2</v>
      </c>
      <c r="AR74">
        <f t="shared" si="72"/>
        <v>-8.4459173525314027E-2</v>
      </c>
      <c r="AS74">
        <f t="shared" si="73"/>
        <v>-1.8825872033245439E-5</v>
      </c>
      <c r="AT74">
        <f t="shared" si="74"/>
        <v>-7.2023243780284721E-5</v>
      </c>
      <c r="AU74">
        <f t="shared" si="75"/>
        <v>-8.455002264112757E-2</v>
      </c>
      <c r="AW74">
        <v>71</v>
      </c>
      <c r="AX74">
        <f>IF(Z74&gt;0, (R74*SUMPRODUCT(K74:$K$98, X74:$X$98)-K74*$AZ$3)/Z74, 0)</f>
        <v>-419.81355630768445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6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2"/>
        <v>7.3147032101144531E-4</v>
      </c>
      <c r="L75" s="2">
        <v>72</v>
      </c>
      <c r="M75" s="8">
        <v>0.43333920100000001</v>
      </c>
      <c r="Q75" s="5">
        <f t="shared" si="81"/>
        <v>12.5</v>
      </c>
      <c r="R75">
        <f t="shared" si="61"/>
        <v>50000</v>
      </c>
      <c r="S75">
        <f t="shared" si="62"/>
        <v>-713.33907634749107</v>
      </c>
      <c r="U75">
        <f t="shared" si="77"/>
        <v>0.43333920100000001</v>
      </c>
      <c r="V75">
        <f t="shared" si="78"/>
        <v>0.01</v>
      </c>
      <c r="W75">
        <f t="shared" si="83"/>
        <v>2.9368620947585939E-3</v>
      </c>
      <c r="X75">
        <f t="shared" si="84"/>
        <v>1.2726574735898754E-3</v>
      </c>
      <c r="Y75">
        <f t="shared" si="85"/>
        <v>2.9368620947585939E-5</v>
      </c>
      <c r="Z75">
        <f t="shared" si="86"/>
        <v>1.6348360002211325E-3</v>
      </c>
      <c r="AB75">
        <f t="shared" si="87"/>
        <v>-1.2329345203858411</v>
      </c>
      <c r="AC75">
        <f t="shared" si="79"/>
        <v>-1.1661924023773693</v>
      </c>
      <c r="AE75">
        <f t="shared" si="63"/>
        <v>0</v>
      </c>
      <c r="AF75">
        <f t="shared" si="64"/>
        <v>0</v>
      </c>
      <c r="AG75">
        <f t="shared" si="65"/>
        <v>-2.0435450002764158E-2</v>
      </c>
      <c r="AH75">
        <f t="shared" si="66"/>
        <v>-63.63287367949377</v>
      </c>
      <c r="AI75">
        <f t="shared" si="88"/>
        <v>-63.653309129496535</v>
      </c>
      <c r="AJ75">
        <f t="shared" si="67"/>
        <v>-6.674211800847174E-2</v>
      </c>
      <c r="AK75">
        <f t="shared" si="80"/>
        <v>-8.6305416427008882E-2</v>
      </c>
      <c r="AL75">
        <f t="shared" si="89"/>
        <v>-63.806356663932014</v>
      </c>
      <c r="AN75">
        <f t="shared" si="68"/>
        <v>0</v>
      </c>
      <c r="AO75">
        <f t="shared" si="69"/>
        <v>0</v>
      </c>
      <c r="AP75">
        <f t="shared" si="70"/>
        <v>-1.4947925173535239E-5</v>
      </c>
      <c r="AQ75">
        <f t="shared" si="71"/>
        <v>-4.6545558537220054E-2</v>
      </c>
      <c r="AR75">
        <f t="shared" si="72"/>
        <v>-4.656050646239359E-2</v>
      </c>
      <c r="AS75">
        <f t="shared" si="73"/>
        <v>-4.881987848464059E-5</v>
      </c>
      <c r="AT75">
        <f t="shared" si="74"/>
        <v>-6.3129850658890656E-5</v>
      </c>
      <c r="AU75">
        <f t="shared" si="75"/>
        <v>-4.6672456191537121E-2</v>
      </c>
      <c r="AW75">
        <v>72</v>
      </c>
      <c r="AX75">
        <f>IF(Z75&gt;0, (R75*SUMPRODUCT(K75:$K$98, X75:$X$98)-K75*$AZ$3)/Z75, 0)</f>
        <v>-713.33907634749107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6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2"/>
        <v>6.5309850090307614E-4</v>
      </c>
      <c r="L76" s="2">
        <v>73</v>
      </c>
      <c r="M76" s="8">
        <v>0.458542742</v>
      </c>
      <c r="Q76" s="5">
        <f t="shared" si="81"/>
        <v>12.5</v>
      </c>
      <c r="R76">
        <f t="shared" si="61"/>
        <v>50000</v>
      </c>
      <c r="S76">
        <f t="shared" si="62"/>
        <v>-1240.4549632297699</v>
      </c>
      <c r="U76">
        <f t="shared" si="77"/>
        <v>0.458542742</v>
      </c>
      <c r="V76">
        <f t="shared" si="78"/>
        <v>0.01</v>
      </c>
      <c r="W76">
        <f t="shared" si="83"/>
        <v>1.6348360002211325E-3</v>
      </c>
      <c r="X76">
        <f t="shared" si="84"/>
        <v>7.4964218226171073E-4</v>
      </c>
      <c r="Y76">
        <f t="shared" si="85"/>
        <v>1.6348360002211327E-5</v>
      </c>
      <c r="Z76">
        <f t="shared" si="86"/>
        <v>8.6884545795721049E-4</v>
      </c>
      <c r="AB76">
        <f t="shared" si="87"/>
        <v>-1.1661924023773693</v>
      </c>
      <c r="AC76">
        <f t="shared" si="79"/>
        <v>-1.0777636606026642</v>
      </c>
      <c r="AE76">
        <f t="shared" si="63"/>
        <v>0</v>
      </c>
      <c r="AF76">
        <f t="shared" si="64"/>
        <v>0</v>
      </c>
      <c r="AG76">
        <f t="shared" si="65"/>
        <v>-1.0860568224465132E-2</v>
      </c>
      <c r="AH76">
        <f t="shared" si="66"/>
        <v>-37.482109113085535</v>
      </c>
      <c r="AI76">
        <f t="shared" si="88"/>
        <v>-37.492969681310001</v>
      </c>
      <c r="AJ76">
        <f t="shared" si="67"/>
        <v>-8.8428741774705166E-2</v>
      </c>
      <c r="AK76">
        <f t="shared" si="80"/>
        <v>-8.1633468166415854E-2</v>
      </c>
      <c r="AL76">
        <f t="shared" si="89"/>
        <v>-37.663031891251123</v>
      </c>
      <c r="AN76">
        <f t="shared" si="68"/>
        <v>0</v>
      </c>
      <c r="AO76">
        <f t="shared" si="69"/>
        <v>0</v>
      </c>
      <c r="AP76">
        <f t="shared" si="70"/>
        <v>-7.0930208263537604E-6</v>
      </c>
      <c r="AQ76">
        <f t="shared" si="71"/>
        <v>-2.4479509272441691E-2</v>
      </c>
      <c r="AR76">
        <f t="shared" si="72"/>
        <v>-2.4486602293268045E-2</v>
      </c>
      <c r="AS76">
        <f t="shared" si="73"/>
        <v>-5.7752678689805167E-5</v>
      </c>
      <c r="AT76">
        <f t="shared" si="74"/>
        <v>-5.3314695683005179E-5</v>
      </c>
      <c r="AU76">
        <f t="shared" si="75"/>
        <v>-2.4597669667640858E-2</v>
      </c>
      <c r="AW76">
        <v>73</v>
      </c>
      <c r="AX76">
        <f>IF(Z76&gt;0, (R76*SUMPRODUCT(K76:$K$98, X76:$X$98)-K76*$AZ$3)/Z76, 0)</f>
        <v>-1240.4549632297699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6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2"/>
        <v>5.8312366152060366E-4</v>
      </c>
      <c r="L77" s="2">
        <v>74</v>
      </c>
      <c r="M77" s="8">
        <v>0.48392545599999998</v>
      </c>
      <c r="Q77" s="5">
        <f t="shared" si="81"/>
        <v>12.5</v>
      </c>
      <c r="R77">
        <f t="shared" si="61"/>
        <v>50000</v>
      </c>
      <c r="S77">
        <f t="shared" si="62"/>
        <v>-2232.724883893849</v>
      </c>
      <c r="U77">
        <f t="shared" si="77"/>
        <v>0.48392545599999998</v>
      </c>
      <c r="V77">
        <f t="shared" si="78"/>
        <v>0.01</v>
      </c>
      <c r="W77">
        <f t="shared" si="83"/>
        <v>8.6884545795721049E-4</v>
      </c>
      <c r="X77">
        <f t="shared" si="84"/>
        <v>4.204564344354719E-4</v>
      </c>
      <c r="Y77">
        <f t="shared" si="85"/>
        <v>8.6884545795721051E-6</v>
      </c>
      <c r="Z77">
        <f t="shared" si="86"/>
        <v>4.397005689421665E-4</v>
      </c>
      <c r="AB77">
        <f t="shared" si="87"/>
        <v>-1.0777636606026642</v>
      </c>
      <c r="AC77">
        <f t="shared" si="79"/>
        <v>-0.98173040173945803</v>
      </c>
      <c r="AE77">
        <f t="shared" si="63"/>
        <v>0</v>
      </c>
      <c r="AF77">
        <f t="shared" si="64"/>
        <v>0</v>
      </c>
      <c r="AG77">
        <f t="shared" si="65"/>
        <v>-5.4962571117770816E-3</v>
      </c>
      <c r="AH77">
        <f t="shared" si="66"/>
        <v>-21.022821721773596</v>
      </c>
      <c r="AI77">
        <f t="shared" si="88"/>
        <v>-21.028317978885372</v>
      </c>
      <c r="AJ77">
        <f t="shared" si="67"/>
        <v>-9.6033258863206128E-2</v>
      </c>
      <c r="AK77">
        <f t="shared" si="80"/>
        <v>-7.5443456242186499E-2</v>
      </c>
      <c r="AL77">
        <f t="shared" si="89"/>
        <v>-21.199794693990764</v>
      </c>
      <c r="AN77">
        <f t="shared" si="68"/>
        <v>0</v>
      </c>
      <c r="AO77">
        <f t="shared" si="69"/>
        <v>0</v>
      </c>
      <c r="AP77">
        <f t="shared" si="70"/>
        <v>-3.2049975716781096E-6</v>
      </c>
      <c r="AQ77">
        <f t="shared" si="71"/>
        <v>-1.2258904777895501E-2</v>
      </c>
      <c r="AR77">
        <f t="shared" si="72"/>
        <v>-1.2262109775467179E-2</v>
      </c>
      <c r="AS77">
        <f t="shared" si="73"/>
        <v>-5.5999265536068723E-5</v>
      </c>
      <c r="AT77">
        <f t="shared" si="74"/>
        <v>-4.3992864441713233E-5</v>
      </c>
      <c r="AU77">
        <f t="shared" si="75"/>
        <v>-1.2362101905444959E-2</v>
      </c>
      <c r="AW77">
        <v>74</v>
      </c>
      <c r="AX77">
        <f>IF(Z77&gt;0, (R77*SUMPRODUCT(K77:$K$98, X77:$X$98)-K77*$AZ$3)/Z77, 0)</f>
        <v>-2232.724883893849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6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2"/>
        <v>5.2064612635768185E-4</v>
      </c>
      <c r="L78" s="2">
        <v>75</v>
      </c>
      <c r="M78" s="8">
        <v>0.50934341699999997</v>
      </c>
      <c r="Q78" s="5">
        <f t="shared" si="81"/>
        <v>12.5</v>
      </c>
      <c r="R78">
        <f t="shared" si="61"/>
        <v>50000</v>
      </c>
      <c r="S78">
        <f t="shared" si="62"/>
        <v>-4194.0369248160378</v>
      </c>
      <c r="U78">
        <f t="shared" si="77"/>
        <v>0.50934341699999997</v>
      </c>
      <c r="V78">
        <f t="shared" si="78"/>
        <v>0.01</v>
      </c>
      <c r="W78">
        <f t="shared" si="83"/>
        <v>4.397005689421665E-4</v>
      </c>
      <c r="X78">
        <f t="shared" si="84"/>
        <v>2.2395859024184714E-4</v>
      </c>
      <c r="Y78">
        <f t="shared" si="85"/>
        <v>4.3970056894216651E-6</v>
      </c>
      <c r="Z78">
        <f t="shared" si="86"/>
        <v>2.1134497301089768E-4</v>
      </c>
      <c r="AB78">
        <f t="shared" si="87"/>
        <v>-0.98173040173945803</v>
      </c>
      <c r="AC78">
        <f t="shared" si="79"/>
        <v>-0.88638862068195379</v>
      </c>
      <c r="AE78">
        <f t="shared" si="63"/>
        <v>0</v>
      </c>
      <c r="AF78">
        <f t="shared" si="64"/>
        <v>0</v>
      </c>
      <c r="AG78">
        <f t="shared" si="65"/>
        <v>-2.6418121626362212E-3</v>
      </c>
      <c r="AH78">
        <f t="shared" si="66"/>
        <v>-11.197929512092356</v>
      </c>
      <c r="AI78">
        <f t="shared" si="88"/>
        <v>-11.200571324254993</v>
      </c>
      <c r="AJ78">
        <f t="shared" si="67"/>
        <v>-9.5341781057504238E-2</v>
      </c>
      <c r="AK78">
        <f t="shared" si="80"/>
        <v>-6.8721128121762065E-2</v>
      </c>
      <c r="AL78">
        <f t="shared" si="89"/>
        <v>-11.364634233434259</v>
      </c>
      <c r="AN78">
        <f t="shared" si="68"/>
        <v>0</v>
      </c>
      <c r="AO78">
        <f t="shared" si="69"/>
        <v>0</v>
      </c>
      <c r="AP78">
        <f t="shared" si="70"/>
        <v>-1.3754492690411587E-6</v>
      </c>
      <c r="AQ78">
        <f t="shared" si="71"/>
        <v>-5.8301586236972512E-3</v>
      </c>
      <c r="AR78">
        <f t="shared" si="72"/>
        <v>-5.8315340729662929E-3</v>
      </c>
      <c r="AS78">
        <f t="shared" si="73"/>
        <v>-4.9639328987631791E-5</v>
      </c>
      <c r="AT78">
        <f t="shared" si="74"/>
        <v>-3.5779389155525374E-5</v>
      </c>
      <c r="AU78">
        <f t="shared" si="75"/>
        <v>-5.9169527911094501E-3</v>
      </c>
      <c r="AW78">
        <v>75</v>
      </c>
      <c r="AX78">
        <f>IF(Z78&gt;0, (R78*SUMPRODUCT(K78:$K$98, X78:$X$98)-K78*$AZ$3)/Z78, 0)</f>
        <v>-4194.0369248160378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6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2"/>
        <v>4.6486261281935876E-4</v>
      </c>
      <c r="L79" s="2">
        <v>76</v>
      </c>
      <c r="M79" s="8">
        <v>0.53464878299999996</v>
      </c>
      <c r="Q79" s="5">
        <f t="shared" si="81"/>
        <v>12.5</v>
      </c>
      <c r="R79">
        <f t="shared" si="61"/>
        <v>50000</v>
      </c>
      <c r="S79">
        <f t="shared" si="62"/>
        <v>-8272.8413589560496</v>
      </c>
      <c r="U79">
        <f t="shared" si="77"/>
        <v>0.53464878299999996</v>
      </c>
      <c r="V79">
        <f t="shared" si="78"/>
        <v>0.01</v>
      </c>
      <c r="W79">
        <f t="shared" si="83"/>
        <v>2.1134497301089768E-4</v>
      </c>
      <c r="X79">
        <f t="shared" si="84"/>
        <v>1.1299533261344429E-4</v>
      </c>
      <c r="Y79">
        <f t="shared" si="85"/>
        <v>2.1134497301089769E-6</v>
      </c>
      <c r="Z79">
        <f t="shared" si="86"/>
        <v>9.6236190667344426E-5</v>
      </c>
      <c r="AB79">
        <f t="shared" si="87"/>
        <v>-0.88638862068195379</v>
      </c>
      <c r="AC79">
        <f t="shared" si="79"/>
        <v>-0.79614673838118721</v>
      </c>
      <c r="AE79">
        <f t="shared" si="63"/>
        <v>0</v>
      </c>
      <c r="AF79">
        <f t="shared" si="64"/>
        <v>0</v>
      </c>
      <c r="AG79">
        <f t="shared" si="65"/>
        <v>-1.2029523833418053E-3</v>
      </c>
      <c r="AH79">
        <f t="shared" si="66"/>
        <v>-5.6497666306722145</v>
      </c>
      <c r="AI79">
        <f t="shared" si="88"/>
        <v>-5.6509695830555566</v>
      </c>
      <c r="AJ79">
        <f t="shared" si="67"/>
        <v>-9.0241882300766574E-2</v>
      </c>
      <c r="AK79">
        <f t="shared" si="80"/>
        <v>-6.2047203447736773E-2</v>
      </c>
      <c r="AL79">
        <f t="shared" si="89"/>
        <v>-5.8032586688040597</v>
      </c>
      <c r="AN79">
        <f t="shared" si="68"/>
        <v>0</v>
      </c>
      <c r="AO79">
        <f t="shared" si="69"/>
        <v>0</v>
      </c>
      <c r="AP79">
        <f t="shared" si="70"/>
        <v>-5.5920758801754647E-7</v>
      </c>
      <c r="AQ79">
        <f t="shared" si="71"/>
        <v>-2.6263652777539109E-3</v>
      </c>
      <c r="AR79">
        <f t="shared" si="72"/>
        <v>-2.6269244853419282E-3</v>
      </c>
      <c r="AS79">
        <f t="shared" si="73"/>
        <v>-4.1950077192071396E-5</v>
      </c>
      <c r="AT79">
        <f t="shared" si="74"/>
        <v>-2.8843425112849241E-5</v>
      </c>
      <c r="AU79">
        <f t="shared" si="75"/>
        <v>-2.6977179876468489E-3</v>
      </c>
      <c r="AW79">
        <v>76</v>
      </c>
      <c r="AX79">
        <f>IF(Z79&gt;0, (R79*SUMPRODUCT(K79:$K$98, X79:$X$98)-K79*$AZ$3)/Z79, 0)</f>
        <v>-8272.8413589560496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76"/>
        <v>0.12000000000000001</v>
      </c>
      <c r="I80" s="1">
        <f t="shared" si="31"/>
        <v>1.1200000000000001</v>
      </c>
      <c r="J80">
        <f t="shared" si="32"/>
        <v>0.89285714285714279</v>
      </c>
      <c r="K80">
        <f t="shared" si="82"/>
        <v>4.1505590430299886E-4</v>
      </c>
      <c r="L80" s="2">
        <v>77</v>
      </c>
      <c r="M80" s="8">
        <v>0.56402811100000005</v>
      </c>
      <c r="Q80" s="5">
        <f t="shared" si="81"/>
        <v>12.5</v>
      </c>
      <c r="R80">
        <f t="shared" si="61"/>
        <v>50000</v>
      </c>
      <c r="S80">
        <f t="shared" si="62"/>
        <v>-17392.692283922472</v>
      </c>
      <c r="U80">
        <f t="shared" si="77"/>
        <v>0.56402811100000005</v>
      </c>
      <c r="V80">
        <f t="shared" si="78"/>
        <v>0.01</v>
      </c>
      <c r="W80">
        <f t="shared" si="83"/>
        <v>9.6236190667344426E-5</v>
      </c>
      <c r="X80">
        <f t="shared" si="84"/>
        <v>5.4279916831938114E-5</v>
      </c>
      <c r="Y80">
        <f t="shared" si="85"/>
        <v>9.6236190667344432E-7</v>
      </c>
      <c r="Z80">
        <f t="shared" si="86"/>
        <v>4.0993911928732871E-5</v>
      </c>
      <c r="AB80">
        <f t="shared" si="87"/>
        <v>-0.79614673838118721</v>
      </c>
      <c r="AC80">
        <f t="shared" si="79"/>
        <v>-0.71299449569066953</v>
      </c>
      <c r="AE80">
        <f t="shared" si="63"/>
        <v>0</v>
      </c>
      <c r="AF80">
        <f t="shared" si="64"/>
        <v>0</v>
      </c>
      <c r="AG80">
        <f t="shared" si="65"/>
        <v>-5.1242389910916084E-4</v>
      </c>
      <c r="AH80">
        <f t="shared" si="66"/>
        <v>-2.7139958415969057</v>
      </c>
      <c r="AI80">
        <f t="shared" si="88"/>
        <v>-2.7145082654960149</v>
      </c>
      <c r="AJ80">
        <f t="shared" si="67"/>
        <v>-8.3152242690517686E-2</v>
      </c>
      <c r="AK80">
        <f t="shared" si="80"/>
        <v>-5.5730271686683111E-2</v>
      </c>
      <c r="AL80">
        <f t="shared" si="89"/>
        <v>-2.8533907798732154</v>
      </c>
      <c r="AN80">
        <f t="shared" si="68"/>
        <v>0</v>
      </c>
      <c r="AO80">
        <f t="shared" si="69"/>
        <v>0</v>
      </c>
      <c r="AP80">
        <f t="shared" si="70"/>
        <v>-2.1268456483122142E-7</v>
      </c>
      <c r="AQ80">
        <f t="shared" si="71"/>
        <v>-1.1264599983085821E-3</v>
      </c>
      <c r="AR80">
        <f t="shared" si="72"/>
        <v>-1.1266726828734134E-3</v>
      </c>
      <c r="AS80">
        <f t="shared" si="73"/>
        <v>-3.4512829284735247E-5</v>
      </c>
      <c r="AT80">
        <f t="shared" si="74"/>
        <v>-2.3131178311968072E-5</v>
      </c>
      <c r="AU80">
        <f t="shared" si="75"/>
        <v>-1.1843166904701166E-3</v>
      </c>
      <c r="AW80">
        <v>77</v>
      </c>
      <c r="AX80">
        <f>IF(Z80&gt;0, (R80*SUMPRODUCT(K80:$K$98, X80:$X$98)-K80*$AZ$3)/Z80, 0)</f>
        <v>-17392.692283922472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76"/>
        <v>0.12000000000000001</v>
      </c>
      <c r="I81" s="1">
        <f t="shared" si="31"/>
        <v>1.1200000000000001</v>
      </c>
      <c r="J81">
        <f t="shared" si="32"/>
        <v>0.89285714285714279</v>
      </c>
      <c r="K81">
        <f t="shared" si="82"/>
        <v>3.7058562884196325E-4</v>
      </c>
      <c r="L81" s="2">
        <v>78</v>
      </c>
      <c r="M81" s="8">
        <v>0.59324784900000005</v>
      </c>
      <c r="Q81" s="5">
        <f t="shared" si="81"/>
        <v>12.5</v>
      </c>
      <c r="R81">
        <f t="shared" si="61"/>
        <v>50000</v>
      </c>
      <c r="S81">
        <f t="shared" si="62"/>
        <v>-39198.004332706259</v>
      </c>
      <c r="U81">
        <f t="shared" si="77"/>
        <v>0.59324784900000005</v>
      </c>
      <c r="V81">
        <f t="shared" si="78"/>
        <v>0.01</v>
      </c>
      <c r="W81">
        <f t="shared" si="83"/>
        <v>4.0993911928732871E-5</v>
      </c>
      <c r="X81">
        <f t="shared" si="84"/>
        <v>2.4319550073816218E-5</v>
      </c>
      <c r="Y81">
        <f t="shared" si="85"/>
        <v>4.0993911928732873E-7</v>
      </c>
      <c r="Z81">
        <f t="shared" si="86"/>
        <v>1.6264422735629324E-5</v>
      </c>
      <c r="AB81">
        <f t="shared" si="87"/>
        <v>-0.71299449569066953</v>
      </c>
      <c r="AC81">
        <f t="shared" si="79"/>
        <v>-0.63753291286016445</v>
      </c>
      <c r="AE81">
        <f t="shared" si="63"/>
        <v>0</v>
      </c>
      <c r="AF81">
        <f t="shared" si="64"/>
        <v>0</v>
      </c>
      <c r="AG81">
        <f t="shared" si="65"/>
        <v>-2.0330528419536655E-4</v>
      </c>
      <c r="AH81">
        <f t="shared" si="66"/>
        <v>-1.2159775036908109</v>
      </c>
      <c r="AI81">
        <f t="shared" si="88"/>
        <v>-1.2161808089750064</v>
      </c>
      <c r="AJ81">
        <f t="shared" si="67"/>
        <v>-7.5461582830505081E-2</v>
      </c>
      <c r="AK81">
        <f t="shared" si="80"/>
        <v>-4.9909614698346871E-2</v>
      </c>
      <c r="AL81">
        <f t="shared" si="89"/>
        <v>-1.3415520065038584</v>
      </c>
      <c r="AN81">
        <f t="shared" si="68"/>
        <v>0</v>
      </c>
      <c r="AO81">
        <f t="shared" si="69"/>
        <v>0</v>
      </c>
      <c r="AP81">
        <f t="shared" si="70"/>
        <v>-7.534201659043397E-8</v>
      </c>
      <c r="AQ81">
        <f t="shared" si="71"/>
        <v>-4.5062378786293986E-4</v>
      </c>
      <c r="AR81">
        <f t="shared" si="72"/>
        <v>-4.506991298795303E-4</v>
      </c>
      <c r="AS81">
        <f t="shared" si="73"/>
        <v>-2.7964978126652622E-5</v>
      </c>
      <c r="AT81">
        <f t="shared" si="74"/>
        <v>-1.8495785948246966E-5</v>
      </c>
      <c r="AU81">
        <f t="shared" si="75"/>
        <v>-4.9715989395442996E-4</v>
      </c>
      <c r="AW81">
        <v>78</v>
      </c>
      <c r="AX81">
        <f>IF(Z81&gt;0, (R81*SUMPRODUCT(K81:$K$98, X81:$X$98)-K81*$AZ$3)/Z81, 0)</f>
        <v>-39198.004332706259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76"/>
        <v>0.12000000000000001</v>
      </c>
      <c r="I82" s="1">
        <f t="shared" si="31"/>
        <v>1.1200000000000001</v>
      </c>
      <c r="J82">
        <f t="shared" si="32"/>
        <v>0.89285714285714279</v>
      </c>
      <c r="K82">
        <f t="shared" si="82"/>
        <v>3.3088002575175287E-4</v>
      </c>
      <c r="L82" s="2">
        <v>79</v>
      </c>
      <c r="M82" s="8">
        <v>0.62227177099999997</v>
      </c>
      <c r="Q82" s="5">
        <f t="shared" si="81"/>
        <v>12.5</v>
      </c>
      <c r="R82">
        <f t="shared" si="61"/>
        <v>50000</v>
      </c>
      <c r="S82">
        <f t="shared" si="62"/>
        <v>-95236.930655433898</v>
      </c>
      <c r="U82">
        <f t="shared" si="77"/>
        <v>0.62227177099999997</v>
      </c>
      <c r="V82">
        <f t="shared" si="78"/>
        <v>0.01</v>
      </c>
      <c r="W82">
        <f t="shared" si="83"/>
        <v>1.6264422735629324E-5</v>
      </c>
      <c r="X82">
        <f t="shared" si="84"/>
        <v>1.0120891139992724E-5</v>
      </c>
      <c r="Y82">
        <f t="shared" si="85"/>
        <v>1.6264422735629325E-7</v>
      </c>
      <c r="Z82">
        <f t="shared" si="86"/>
        <v>5.9808873682803075E-6</v>
      </c>
      <c r="AB82">
        <f t="shared" si="87"/>
        <v>-0.63753291286016445</v>
      </c>
      <c r="AC82">
        <f t="shared" si="79"/>
        <v>-0.56960135555087221</v>
      </c>
      <c r="AE82">
        <f t="shared" si="63"/>
        <v>0</v>
      </c>
      <c r="AF82">
        <f t="shared" si="64"/>
        <v>0</v>
      </c>
      <c r="AG82">
        <f t="shared" si="65"/>
        <v>-7.4761092103503845E-5</v>
      </c>
      <c r="AH82">
        <f t="shared" si="66"/>
        <v>-0.50604455699963613</v>
      </c>
      <c r="AI82">
        <f t="shared" si="88"/>
        <v>-0.5061193180917396</v>
      </c>
      <c r="AJ82">
        <f t="shared" si="67"/>
        <v>-6.7931557309292234E-2</v>
      </c>
      <c r="AK82">
        <f t="shared" si="80"/>
        <v>-4.4627303900211517E-2</v>
      </c>
      <c r="AL82">
        <f t="shared" si="89"/>
        <v>-0.61867817930124336</v>
      </c>
      <c r="AN82">
        <f t="shared" si="68"/>
        <v>0</v>
      </c>
      <c r="AO82">
        <f t="shared" si="69"/>
        <v>0</v>
      </c>
      <c r="AP82">
        <f t="shared" si="70"/>
        <v>-2.4736952080436521E-8</v>
      </c>
      <c r="AQ82">
        <f t="shared" si="71"/>
        <v>-1.6744003605157398E-4</v>
      </c>
      <c r="AR82">
        <f t="shared" si="72"/>
        <v>-1.6746477300365439E-4</v>
      </c>
      <c r="AS82">
        <f t="shared" si="73"/>
        <v>-2.2477195431855291E-5</v>
      </c>
      <c r="AT82">
        <f t="shared" si="74"/>
        <v>-1.4766283463733288E-5</v>
      </c>
      <c r="AU82">
        <f t="shared" si="75"/>
        <v>-2.0470825189924298E-4</v>
      </c>
      <c r="AW82">
        <v>79</v>
      </c>
      <c r="AX82">
        <f>IF(Z82&gt;0, (R82*SUMPRODUCT(K82:$K$98, X82:$X$98)-K82*$AZ$3)/Z82, 0)</f>
        <v>-95236.930655433898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76"/>
        <v>0.12000000000000001</v>
      </c>
      <c r="I83" s="1">
        <f t="shared" si="31"/>
        <v>1.1200000000000001</v>
      </c>
      <c r="J83">
        <f t="shared" si="32"/>
        <v>0.89285714285714279</v>
      </c>
      <c r="K83">
        <f t="shared" si="82"/>
        <v>2.9542859442120787E-4</v>
      </c>
      <c r="L83" s="2">
        <v>80</v>
      </c>
      <c r="M83" s="8">
        <v>0.65106364900000002</v>
      </c>
      <c r="Q83" s="5">
        <f t="shared" si="81"/>
        <v>12.5</v>
      </c>
      <c r="R83">
        <f t="shared" si="61"/>
        <v>50000</v>
      </c>
      <c r="S83">
        <f t="shared" si="62"/>
        <v>-250951.21280718059</v>
      </c>
      <c r="U83">
        <f t="shared" si="77"/>
        <v>0.65106364900000002</v>
      </c>
      <c r="V83">
        <f t="shared" si="78"/>
        <v>0.01</v>
      </c>
      <c r="W83">
        <f t="shared" si="83"/>
        <v>5.9808873682803075E-6</v>
      </c>
      <c r="X83">
        <f t="shared" si="84"/>
        <v>3.8939383542505838E-6</v>
      </c>
      <c r="Y83">
        <f t="shared" si="85"/>
        <v>5.9808873682803071E-8</v>
      </c>
      <c r="Z83">
        <f t="shared" si="86"/>
        <v>2.0271401403469205E-6</v>
      </c>
      <c r="AB83">
        <f t="shared" si="87"/>
        <v>-0.56960135555087221</v>
      </c>
      <c r="AC83">
        <f t="shared" si="79"/>
        <v>-0.50871327675017797</v>
      </c>
      <c r="AE83">
        <f t="shared" si="63"/>
        <v>0</v>
      </c>
      <c r="AF83">
        <f t="shared" si="64"/>
        <v>0</v>
      </c>
      <c r="AG83">
        <f t="shared" si="65"/>
        <v>-2.5339251754336507E-5</v>
      </c>
      <c r="AH83">
        <f t="shared" si="66"/>
        <v>-0.1946969177125292</v>
      </c>
      <c r="AI83">
        <f t="shared" si="88"/>
        <v>-0.19472225696428352</v>
      </c>
      <c r="AJ83">
        <f t="shared" si="67"/>
        <v>-6.0888078800694245E-2</v>
      </c>
      <c r="AK83">
        <f t="shared" si="80"/>
        <v>-3.9872094888561062E-2</v>
      </c>
      <c r="AL83">
        <f t="shared" si="89"/>
        <v>-0.29548243065353885</v>
      </c>
      <c r="AN83">
        <f t="shared" si="68"/>
        <v>0</v>
      </c>
      <c r="AO83">
        <f t="shared" si="69"/>
        <v>0</v>
      </c>
      <c r="AP83">
        <f t="shared" si="70"/>
        <v>-7.4859395294687599E-9</v>
      </c>
      <c r="AQ83">
        <f t="shared" si="71"/>
        <v>-5.7519036737954072E-5</v>
      </c>
      <c r="AR83">
        <f t="shared" si="72"/>
        <v>-5.752652267748354E-5</v>
      </c>
      <c r="AS83">
        <f t="shared" si="73"/>
        <v>-1.7988079537096847E-5</v>
      </c>
      <c r="AT83">
        <f t="shared" si="74"/>
        <v>-1.1779356949556622E-5</v>
      </c>
      <c r="AU83">
        <f t="shared" si="75"/>
        <v>-8.729395916413701E-5</v>
      </c>
      <c r="AW83">
        <v>80</v>
      </c>
      <c r="AX83">
        <f>IF(Z83&gt;0, (R83*SUMPRODUCT(K83:$K$98, X83:$X$98)-K83*$AZ$3)/Z83, 0)</f>
        <v>-250951.21280718059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76"/>
        <v>0.12000000000000001</v>
      </c>
      <c r="I84" s="1">
        <f t="shared" si="31"/>
        <v>1.1200000000000001</v>
      </c>
      <c r="J84">
        <f t="shared" si="32"/>
        <v>0.89285714285714279</v>
      </c>
      <c r="K84">
        <f t="shared" si="82"/>
        <v>2.6377553073322132E-4</v>
      </c>
      <c r="L84" s="2">
        <v>81</v>
      </c>
      <c r="M84" s="8">
        <v>0.67958823899999998</v>
      </c>
      <c r="Q84" s="5">
        <f t="shared" si="81"/>
        <v>12.5</v>
      </c>
      <c r="R84">
        <f t="shared" si="61"/>
        <v>50000</v>
      </c>
      <c r="S84">
        <f t="shared" si="62"/>
        <v>-721904.30175104481</v>
      </c>
      <c r="U84">
        <f t="shared" si="77"/>
        <v>0.67958823899999998</v>
      </c>
      <c r="V84">
        <f t="shared" si="78"/>
        <v>0.01</v>
      </c>
      <c r="W84">
        <f t="shared" si="83"/>
        <v>2.0271401403469205E-6</v>
      </c>
      <c r="X84">
        <f t="shared" si="84"/>
        <v>1.3776205981845764E-6</v>
      </c>
      <c r="Y84">
        <f t="shared" si="85"/>
        <v>2.0271401403469204E-8</v>
      </c>
      <c r="Z84">
        <f t="shared" si="86"/>
        <v>6.292481407588749E-7</v>
      </c>
      <c r="AB84">
        <f t="shared" si="87"/>
        <v>-0.50871327675017797</v>
      </c>
      <c r="AC84">
        <f t="shared" si="79"/>
        <v>-0.45425693968267872</v>
      </c>
      <c r="AE84">
        <f t="shared" si="63"/>
        <v>0</v>
      </c>
      <c r="AF84">
        <f t="shared" si="64"/>
        <v>0</v>
      </c>
      <c r="AG84">
        <f t="shared" si="65"/>
        <v>-7.8656017594859367E-6</v>
      </c>
      <c r="AH84">
        <f t="shared" si="66"/>
        <v>-6.8881029909228828E-2</v>
      </c>
      <c r="AI84">
        <f t="shared" si="88"/>
        <v>-6.8888895510988313E-2</v>
      </c>
      <c r="AJ84">
        <f t="shared" si="67"/>
        <v>-5.445633706749925E-2</v>
      </c>
      <c r="AK84">
        <f t="shared" si="80"/>
        <v>-3.5609929372512464E-2</v>
      </c>
      <c r="AL84">
        <f t="shared" si="89"/>
        <v>-0.15895516195100001</v>
      </c>
      <c r="AN84">
        <f t="shared" si="68"/>
        <v>0</v>
      </c>
      <c r="AO84">
        <f t="shared" si="69"/>
        <v>0</v>
      </c>
      <c r="AP84">
        <f t="shared" si="70"/>
        <v>-2.0747532786445622E-9</v>
      </c>
      <c r="AQ84">
        <f t="shared" si="71"/>
        <v>-1.8169130221757726E-5</v>
      </c>
      <c r="AR84">
        <f t="shared" si="72"/>
        <v>-1.817120497503637E-5</v>
      </c>
      <c r="AS84">
        <f t="shared" si="73"/>
        <v>-1.4364249211766808E-5</v>
      </c>
      <c r="AT84">
        <f t="shared" si="74"/>
        <v>-9.3930280196070014E-6</v>
      </c>
      <c r="AU84">
        <f t="shared" si="75"/>
        <v>-4.1928482206410173E-5</v>
      </c>
      <c r="AW84">
        <v>81</v>
      </c>
      <c r="AX84">
        <f>IF(Z84&gt;0, (R84*SUMPRODUCT(K84:$K$98, X84:$X$98)-K84*$AZ$3)/Z84, 0)</f>
        <v>-721904.30175104481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76"/>
        <v>0.12000000000000001</v>
      </c>
      <c r="I85" s="1">
        <f t="shared" si="31"/>
        <v>1.1200000000000001</v>
      </c>
      <c r="J85">
        <f t="shared" si="32"/>
        <v>0.89285714285714279</v>
      </c>
      <c r="K85">
        <f t="shared" si="82"/>
        <v>2.3551386672609044E-4</v>
      </c>
      <c r="L85" s="2">
        <v>82</v>
      </c>
      <c r="M85" s="8">
        <v>0.70796792399999997</v>
      </c>
      <c r="Q85" s="5">
        <f t="shared" si="81"/>
        <v>12.5</v>
      </c>
      <c r="R85">
        <f t="shared" si="61"/>
        <v>50000</v>
      </c>
      <c r="S85">
        <f t="shared" si="62"/>
        <v>-2285491.7988992063</v>
      </c>
      <c r="U85">
        <f t="shared" si="77"/>
        <v>0.70796792399999997</v>
      </c>
      <c r="V85">
        <f t="shared" si="78"/>
        <v>0.01</v>
      </c>
      <c r="W85">
        <f t="shared" si="83"/>
        <v>6.292481407588749E-7</v>
      </c>
      <c r="X85">
        <f t="shared" si="84"/>
        <v>4.4548749989392044E-7</v>
      </c>
      <c r="Y85">
        <f t="shared" si="85"/>
        <v>6.2924814075887491E-9</v>
      </c>
      <c r="Z85">
        <f t="shared" si="86"/>
        <v>1.7746815945736572E-7</v>
      </c>
      <c r="AB85">
        <f t="shared" si="87"/>
        <v>-0.45425693968267872</v>
      </c>
      <c r="AC85">
        <f t="shared" si="79"/>
        <v>-0.40560202300554599</v>
      </c>
      <c r="AE85">
        <f t="shared" si="63"/>
        <v>0</v>
      </c>
      <c r="AF85">
        <f t="shared" si="64"/>
        <v>0</v>
      </c>
      <c r="AG85">
        <f t="shared" si="65"/>
        <v>-2.2183519932170713E-6</v>
      </c>
      <c r="AH85">
        <f t="shared" si="66"/>
        <v>-2.2274374994696023E-2</v>
      </c>
      <c r="AI85">
        <f t="shared" si="88"/>
        <v>-2.2276593346689241E-2</v>
      </c>
      <c r="AJ85">
        <f t="shared" si="67"/>
        <v>-4.8654916677132731E-2</v>
      </c>
      <c r="AK85">
        <f t="shared" si="80"/>
        <v>-3.1797985777787516E-2</v>
      </c>
      <c r="AL85">
        <f t="shared" si="89"/>
        <v>-0.10272949580160949</v>
      </c>
      <c r="AN85">
        <f t="shared" si="68"/>
        <v>0</v>
      </c>
      <c r="AO85">
        <f t="shared" si="69"/>
        <v>0</v>
      </c>
      <c r="AP85">
        <f t="shared" si="70"/>
        <v>-5.2245265568208241E-10</v>
      </c>
      <c r="AQ85">
        <f t="shared" si="71"/>
        <v>-5.245924183907801E-6</v>
      </c>
      <c r="AR85">
        <f t="shared" si="72"/>
        <v>-5.2464466365634832E-6</v>
      </c>
      <c r="AS85">
        <f t="shared" si="73"/>
        <v>-1.1458907561867273E-5</v>
      </c>
      <c r="AT85">
        <f t="shared" si="74"/>
        <v>-7.4888665846279685E-6</v>
      </c>
      <c r="AU85">
        <f t="shared" si="75"/>
        <v>-2.4194220783058725E-5</v>
      </c>
      <c r="AW85">
        <v>82</v>
      </c>
      <c r="AX85">
        <f>IF(Z85&gt;0, (R85*SUMPRODUCT(K85:$K$98, X85:$X$98)-K85*$AZ$3)/Z85, 0)</f>
        <v>-2285491.7988992063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76"/>
        <v>0.12000000000000001</v>
      </c>
      <c r="I86" s="1">
        <f t="shared" si="31"/>
        <v>1.1200000000000001</v>
      </c>
      <c r="J86">
        <f t="shared" si="32"/>
        <v>0.89285714285714279</v>
      </c>
      <c r="K86">
        <f t="shared" si="82"/>
        <v>2.1028023814829503E-4</v>
      </c>
      <c r="L86" s="2">
        <v>83</v>
      </c>
      <c r="M86" s="8">
        <v>0.73634663</v>
      </c>
      <c r="Q86" s="5">
        <f t="shared" si="81"/>
        <v>12.5</v>
      </c>
      <c r="R86">
        <f t="shared" si="61"/>
        <v>50000</v>
      </c>
      <c r="S86">
        <f t="shared" si="62"/>
        <v>-8045006.4430652102</v>
      </c>
      <c r="U86">
        <f t="shared" si="77"/>
        <v>0.73634663</v>
      </c>
      <c r="V86">
        <f t="shared" si="78"/>
        <v>0.01</v>
      </c>
      <c r="W86">
        <f t="shared" si="83"/>
        <v>1.7746815945736572E-7</v>
      </c>
      <c r="X86">
        <f t="shared" si="84"/>
        <v>1.3067808114873388E-7</v>
      </c>
      <c r="Y86">
        <f t="shared" si="85"/>
        <v>1.7746815945736571E-9</v>
      </c>
      <c r="Z86">
        <f t="shared" si="86"/>
        <v>4.5015396714058181E-8</v>
      </c>
      <c r="AB86">
        <f t="shared" si="87"/>
        <v>-0.40560202300554599</v>
      </c>
      <c r="AC86">
        <f t="shared" si="79"/>
        <v>-0.36214915660173458</v>
      </c>
      <c r="AE86">
        <f t="shared" si="63"/>
        <v>0</v>
      </c>
      <c r="AF86">
        <f t="shared" si="64"/>
        <v>0</v>
      </c>
      <c r="AG86">
        <f t="shared" si="65"/>
        <v>-5.6269245892572727E-7</v>
      </c>
      <c r="AH86">
        <f t="shared" si="66"/>
        <v>-6.5339040574366944E-3</v>
      </c>
      <c r="AI86">
        <f t="shared" si="88"/>
        <v>-6.5344667498956205E-3</v>
      </c>
      <c r="AJ86">
        <f t="shared" si="67"/>
        <v>-4.3452866403811408E-2</v>
      </c>
      <c r="AK86">
        <f t="shared" si="80"/>
        <v>-2.8392141610388222E-2</v>
      </c>
      <c r="AL86">
        <f t="shared" si="89"/>
        <v>-7.837947476409525E-2</v>
      </c>
      <c r="AN86">
        <f t="shared" si="68"/>
        <v>0</v>
      </c>
      <c r="AO86">
        <f t="shared" si="69"/>
        <v>0</v>
      </c>
      <c r="AP86">
        <f t="shared" si="70"/>
        <v>-1.1832310426715165E-10</v>
      </c>
      <c r="AQ86">
        <f t="shared" si="71"/>
        <v>-1.3739509012358993E-6</v>
      </c>
      <c r="AR86">
        <f t="shared" si="72"/>
        <v>-1.3740692243401666E-6</v>
      </c>
      <c r="AS86">
        <f t="shared" si="73"/>
        <v>-9.1372790956195104E-6</v>
      </c>
      <c r="AT86">
        <f t="shared" si="74"/>
        <v>-5.9703062993725517E-6</v>
      </c>
      <c r="AU86">
        <f t="shared" si="75"/>
        <v>-1.6481654619332228E-5</v>
      </c>
      <c r="AW86">
        <v>83</v>
      </c>
      <c r="AX86">
        <f>IF(Z86&gt;0, (R86*SUMPRODUCT(K86:$K$98, X86:$X$98)-K86*$AZ$3)/Z86, 0)</f>
        <v>-8045006.4430652102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76"/>
        <v>0.12000000000000001</v>
      </c>
      <c r="I87" s="1">
        <f t="shared" si="31"/>
        <v>1.1200000000000001</v>
      </c>
      <c r="J87">
        <f t="shared" si="32"/>
        <v>0.89285714285714279</v>
      </c>
      <c r="K87">
        <f t="shared" si="82"/>
        <v>1.8775021263240627E-4</v>
      </c>
      <c r="L87" s="2">
        <v>84</v>
      </c>
      <c r="M87" s="8">
        <v>0.76472631499999999</v>
      </c>
      <c r="Q87" s="5">
        <f t="shared" si="81"/>
        <v>12.5</v>
      </c>
      <c r="R87">
        <f t="shared" si="61"/>
        <v>50000</v>
      </c>
      <c r="S87">
        <f t="shared" si="62"/>
        <v>-31885960.197480261</v>
      </c>
      <c r="U87">
        <f t="shared" si="77"/>
        <v>0.76472631499999999</v>
      </c>
      <c r="V87">
        <f t="shared" si="78"/>
        <v>0.01</v>
      </c>
      <c r="W87">
        <f t="shared" si="83"/>
        <v>4.5015396714058181E-8</v>
      </c>
      <c r="X87">
        <f t="shared" si="84"/>
        <v>3.4424458447404819E-8</v>
      </c>
      <c r="Y87">
        <f t="shared" si="85"/>
        <v>4.5015396714058184E-10</v>
      </c>
      <c r="Z87">
        <f t="shared" si="86"/>
        <v>1.0140784299512781E-8</v>
      </c>
      <c r="AB87">
        <f t="shared" si="87"/>
        <v>-0.36214915660173458</v>
      </c>
      <c r="AC87">
        <f t="shared" si="79"/>
        <v>-0.32334864454549728</v>
      </c>
      <c r="AE87">
        <f t="shared" si="63"/>
        <v>0</v>
      </c>
      <c r="AF87">
        <f t="shared" si="64"/>
        <v>0</v>
      </c>
      <c r="AG87">
        <f t="shared" si="65"/>
        <v>-1.2675980374390976E-7</v>
      </c>
      <c r="AH87">
        <f t="shared" si="66"/>
        <v>-1.7212229223702411E-3</v>
      </c>
      <c r="AI87">
        <f t="shared" si="88"/>
        <v>-1.7213496821739849E-3</v>
      </c>
      <c r="AJ87">
        <f t="shared" si="67"/>
        <v>-3.8800512056237302E-2</v>
      </c>
      <c r="AK87">
        <f t="shared" si="80"/>
        <v>-2.5350440962121423E-2</v>
      </c>
      <c r="AL87">
        <f t="shared" si="89"/>
        <v>-6.5872302700532709E-2</v>
      </c>
      <c r="AN87">
        <f t="shared" si="68"/>
        <v>0</v>
      </c>
      <c r="AO87">
        <f t="shared" si="69"/>
        <v>0</v>
      </c>
      <c r="AP87">
        <f t="shared" si="70"/>
        <v>-2.3799180106161145E-11</v>
      </c>
      <c r="AQ87">
        <f t="shared" si="71"/>
        <v>-3.2315996966278447E-7</v>
      </c>
      <c r="AR87">
        <f t="shared" si="72"/>
        <v>-3.2318376884289061E-7</v>
      </c>
      <c r="AS87">
        <f t="shared" si="73"/>
        <v>-7.284804388804796E-6</v>
      </c>
      <c r="AT87">
        <f t="shared" si="74"/>
        <v>-4.7595506809635584E-6</v>
      </c>
      <c r="AU87">
        <f t="shared" si="75"/>
        <v>-1.2367538838611246E-5</v>
      </c>
      <c r="AW87">
        <v>84</v>
      </c>
      <c r="AX87">
        <f>IF(Z87&gt;0, (R87*SUMPRODUCT(K87:$K$98, X87:$X$98)-K87*$AZ$3)/Z87, 0)</f>
        <v>-31885960.197480261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76"/>
        <v>0.12000000000000001</v>
      </c>
      <c r="I88" s="1">
        <f t="shared" ref="I88:I89" si="90">1+H88</f>
        <v>1.1200000000000001</v>
      </c>
      <c r="J88">
        <f t="shared" ref="J88:J89" si="91">1/I88</f>
        <v>0.89285714285714279</v>
      </c>
      <c r="K88">
        <f t="shared" si="82"/>
        <v>1.6763411842179131E-4</v>
      </c>
      <c r="L88" s="2">
        <v>85</v>
      </c>
      <c r="M88" s="8">
        <v>0.79310599999999998</v>
      </c>
      <c r="Q88" s="5">
        <f t="shared" si="81"/>
        <v>12.5</v>
      </c>
      <c r="R88">
        <f t="shared" si="61"/>
        <v>50000</v>
      </c>
      <c r="S88">
        <f t="shared" si="62"/>
        <v>-144593714.90273631</v>
      </c>
      <c r="U88">
        <f t="shared" si="77"/>
        <v>0.79310599999999998</v>
      </c>
      <c r="V88">
        <f t="shared" si="78"/>
        <v>0.01</v>
      </c>
      <c r="W88">
        <f t="shared" si="83"/>
        <v>1.0140784299512781E-8</v>
      </c>
      <c r="X88">
        <f t="shared" si="84"/>
        <v>8.0427168726493843E-9</v>
      </c>
      <c r="Y88">
        <f t="shared" si="85"/>
        <v>1.0140784299512781E-10</v>
      </c>
      <c r="Z88">
        <f t="shared" si="86"/>
        <v>1.996659583868269E-9</v>
      </c>
      <c r="AB88">
        <f t="shared" si="87"/>
        <v>-0.32334864454549728</v>
      </c>
      <c r="AC88">
        <f t="shared" si="79"/>
        <v>-0.2887044266276646</v>
      </c>
      <c r="AE88">
        <f t="shared" si="63"/>
        <v>0</v>
      </c>
      <c r="AF88">
        <f t="shared" si="64"/>
        <v>0</v>
      </c>
      <c r="AG88">
        <f t="shared" si="65"/>
        <v>-2.4958244798353361E-8</v>
      </c>
      <c r="AH88">
        <f t="shared" si="66"/>
        <v>-4.0213584363246919E-4</v>
      </c>
      <c r="AI88">
        <f t="shared" si="88"/>
        <v>-4.0216080187726753E-4</v>
      </c>
      <c r="AJ88">
        <f t="shared" si="67"/>
        <v>-3.4644217917832676E-2</v>
      </c>
      <c r="AK88">
        <f t="shared" si="80"/>
        <v>-2.2634405118184812E-2</v>
      </c>
      <c r="AL88">
        <f t="shared" si="89"/>
        <v>-5.7680783837894753E-2</v>
      </c>
      <c r="AN88">
        <f t="shared" si="68"/>
        <v>0</v>
      </c>
      <c r="AO88">
        <f t="shared" si="69"/>
        <v>0</v>
      </c>
      <c r="AP88">
        <f t="shared" si="70"/>
        <v>-4.1838533641272239E-12</v>
      </c>
      <c r="AQ88">
        <f t="shared" si="71"/>
        <v>-6.7411687633132297E-8</v>
      </c>
      <c r="AR88">
        <f t="shared" si="72"/>
        <v>-6.7415871486496412E-8</v>
      </c>
      <c r="AS88">
        <f t="shared" si="73"/>
        <v>-5.8075529290683072E-6</v>
      </c>
      <c r="AT88">
        <f t="shared" si="74"/>
        <v>-3.7942985479885922E-6</v>
      </c>
      <c r="AU88">
        <f t="shared" si="75"/>
        <v>-9.6692673485433958E-6</v>
      </c>
      <c r="AW88">
        <v>85</v>
      </c>
      <c r="AX88">
        <f>IF(Z88&gt;0, (R88*SUMPRODUCT(K88:$K$98, X88:$X$98)-K88*$AZ$3)/Z88, 0)</f>
        <v>-144593714.90273631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76"/>
        <v>0.12000000000000001</v>
      </c>
      <c r="I89" s="1">
        <f t="shared" si="90"/>
        <v>1.1200000000000001</v>
      </c>
      <c r="J89">
        <f t="shared" si="91"/>
        <v>0.89285714285714279</v>
      </c>
      <c r="K89">
        <f t="shared" ref="K89" si="92">K88*J89</f>
        <v>1.4967332001945651E-4</v>
      </c>
      <c r="L89" s="2">
        <v>86</v>
      </c>
      <c r="M89" s="8">
        <v>1</v>
      </c>
      <c r="Q89" s="5">
        <f t="shared" si="81"/>
        <v>12.5</v>
      </c>
      <c r="R89">
        <f t="shared" si="61"/>
        <v>50000</v>
      </c>
      <c r="S89">
        <f t="shared" si="62"/>
        <v>0</v>
      </c>
      <c r="U89">
        <f t="shared" si="77"/>
        <v>1</v>
      </c>
      <c r="V89">
        <f t="shared" si="78"/>
        <v>0.01</v>
      </c>
      <c r="W89">
        <f t="shared" si="83"/>
        <v>1.996659583868269E-9</v>
      </c>
      <c r="X89">
        <f t="shared" si="84"/>
        <v>1.996659583868269E-9</v>
      </c>
      <c r="Y89">
        <f t="shared" si="85"/>
        <v>1.996659583868269E-11</v>
      </c>
      <c r="Z89">
        <f t="shared" si="86"/>
        <v>0</v>
      </c>
      <c r="AB89">
        <f t="shared" si="87"/>
        <v>-0.2887044266276646</v>
      </c>
      <c r="AC89">
        <f t="shared" si="79"/>
        <v>0</v>
      </c>
      <c r="AE89">
        <f t="shared" si="63"/>
        <v>0</v>
      </c>
      <c r="AF89">
        <f t="shared" si="64"/>
        <v>0</v>
      </c>
      <c r="AG89">
        <f t="shared" si="65"/>
        <v>0</v>
      </c>
      <c r="AH89">
        <f t="shared" si="66"/>
        <v>-9.9832979193413448E-5</v>
      </c>
      <c r="AI89">
        <f t="shared" si="88"/>
        <v>-9.9832979193413448E-5</v>
      </c>
      <c r="AJ89">
        <f t="shared" si="67"/>
        <v>-0.2887044266276646</v>
      </c>
      <c r="AK89">
        <f t="shared" si="80"/>
        <v>-2.0209309863936525E-2</v>
      </c>
      <c r="AL89">
        <f t="shared" si="89"/>
        <v>-0.30901356947079456</v>
      </c>
      <c r="AN89">
        <f t="shared" si="68"/>
        <v>0</v>
      </c>
      <c r="AO89">
        <f t="shared" si="69"/>
        <v>0</v>
      </c>
      <c r="AP89">
        <f t="shared" si="70"/>
        <v>0</v>
      </c>
      <c r="AQ89">
        <f t="shared" si="71"/>
        <v>-1.4942333443311514E-8</v>
      </c>
      <c r="AR89">
        <f t="shared" si="72"/>
        <v>-1.4942333443311514E-8</v>
      </c>
      <c r="AS89">
        <f t="shared" si="73"/>
        <v>-4.3211350037676142E-5</v>
      </c>
      <c r="AT89">
        <f t="shared" si="74"/>
        <v>-3.0247945026373305E-6</v>
      </c>
      <c r="AU89">
        <f t="shared" si="75"/>
        <v>-4.6251086873756786E-5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>SUM(AN3:AN89)</f>
        <v>3404.7456660057705</v>
      </c>
      <c r="AO91" s="6">
        <f t="shared" ref="AO91:AU91" si="93">SUM(AO3:AO89)</f>
        <v>-340.47456660057708</v>
      </c>
      <c r="AP91" s="6">
        <f t="shared" si="93"/>
        <v>-250.29044216789777</v>
      </c>
      <c r="AQ91" s="6">
        <f t="shared" si="93"/>
        <v>-1722.2300072307733</v>
      </c>
      <c r="AR91" s="6">
        <f t="shared" si="93"/>
        <v>1091.750650006524</v>
      </c>
      <c r="AS91" s="6">
        <f t="shared" si="93"/>
        <v>-103.52519425791746</v>
      </c>
      <c r="AT91" s="6">
        <f t="shared" si="93"/>
        <v>35.86217512103898</v>
      </c>
      <c r="AU91" s="6">
        <f t="shared" si="93"/>
        <v>1024.087630869645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3B951-FBFF-44B2-9284-AD87B2535127}">
  <sheetPr codeName="Sheet75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'S.45.04.A'!C3*(1+C12)</f>
        <v>4731.8251384835921</v>
      </c>
      <c r="K3">
        <v>1</v>
      </c>
      <c r="L3" s="2">
        <v>0</v>
      </c>
      <c r="O3">
        <f>$C$3</f>
        <v>4731.8251384835921</v>
      </c>
      <c r="P3">
        <f>O3*C5</f>
        <v>473.18251384835924</v>
      </c>
      <c r="Q3" s="5">
        <f>B8</f>
        <v>125.8175559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4731.8251384835921</v>
      </c>
      <c r="AF3">
        <f t="shared" ref="AF3:AF34" si="3">-$Z3*P3</f>
        <v>-473.18251384835924</v>
      </c>
      <c r="AG3">
        <f t="shared" ref="AG3:AG34" si="4">-$Z3*Q3</f>
        <v>-125.8175559</v>
      </c>
      <c r="AH3">
        <f t="shared" ref="AH3:AH34" si="5">-X3*R3</f>
        <v>0</v>
      </c>
      <c r="AI3">
        <f t="shared" ref="AI3:AI23" si="6">SUM(AE3:AH3)</f>
        <v>4132.8250687352329</v>
      </c>
      <c r="AJ3">
        <f t="shared" ref="AJ3:AJ34" si="7">AB3-AC3</f>
        <v>0</v>
      </c>
      <c r="AL3">
        <f t="shared" ref="AL3:AL23" si="8">SUM(AI3:AK3)</f>
        <v>4132.8250687352329</v>
      </c>
      <c r="AN3">
        <f t="shared" ref="AN3:AN34" si="9">AE3*$K3</f>
        <v>4731.8251384835921</v>
      </c>
      <c r="AO3">
        <f t="shared" ref="AO3:AO34" si="10">AF3*$K3</f>
        <v>-473.18251384835924</v>
      </c>
      <c r="AP3">
        <f t="shared" ref="AP3:AP34" si="11">AG3*$K3</f>
        <v>-125.8175559</v>
      </c>
      <c r="AQ3">
        <f t="shared" ref="AQ3:AQ34" si="12">AH3*$K3</f>
        <v>0</v>
      </c>
      <c r="AR3">
        <f t="shared" ref="AR3:AR34" si="13">AI3*$K3</f>
        <v>4132.8250687352329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4132.8250687352329</v>
      </c>
      <c r="AW3">
        <v>0</v>
      </c>
      <c r="AX3">
        <f>IF(Z3&gt;0, (R3*SUMPRODUCT(K3:$K$98, X3:$X$98)-K3*$AZ$3)/Z3, 0)</f>
        <v>0</v>
      </c>
      <c r="AZ3">
        <f>C6*ABS(SUMPRODUCT(X4:X79, K4:K79))/1</f>
        <v>2415.5853014159434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2.7053950000000002E-3</v>
      </c>
      <c r="R4">
        <f t="shared" si="0"/>
        <v>50000</v>
      </c>
      <c r="S4">
        <f t="shared" si="1"/>
        <v>164.11573946561234</v>
      </c>
      <c r="U4">
        <f t="shared" ref="U4:U35" si="20">M4</f>
        <v>2.7053950000000002E-3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2.7053950000000002E-3</v>
      </c>
      <c r="Y4">
        <f t="shared" ref="Y4:Y23" si="24">V4*W4</f>
        <v>0.01</v>
      </c>
      <c r="Z4">
        <f t="shared" ref="Z4:Z23" si="25">MAX(0, W4-X4-Y4)</f>
        <v>0.98729460499999999</v>
      </c>
      <c r="AB4">
        <f t="shared" ref="AB4:AB23" si="26">AC3</f>
        <v>0</v>
      </c>
      <c r="AC4">
        <f t="shared" ref="AC4:AC67" si="27">S4*Z4</f>
        <v>162.03058416998465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-135.26975000000002</v>
      </c>
      <c r="AI4">
        <f t="shared" si="6"/>
        <v>-135.26975000000002</v>
      </c>
      <c r="AJ4">
        <f t="shared" si="7"/>
        <v>-162.03058416998465</v>
      </c>
      <c r="AK4">
        <f t="shared" ref="AK4:AK35" si="28">G4*SUM(AB4:AB4, AE4:AF4)</f>
        <v>0</v>
      </c>
      <c r="AL4">
        <f t="shared" si="8"/>
        <v>-297.30033416998469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-126.19624032092547</v>
      </c>
      <c r="AR4">
        <f t="shared" si="13"/>
        <v>-126.19624032092547</v>
      </c>
      <c r="AS4">
        <f t="shared" si="14"/>
        <v>-151.16203393038964</v>
      </c>
      <c r="AT4">
        <f t="shared" si="15"/>
        <v>0</v>
      </c>
      <c r="AU4">
        <f t="shared" si="16"/>
        <v>-277.35827425131515</v>
      </c>
      <c r="AW4">
        <v>1</v>
      </c>
      <c r="AX4">
        <f>IF(Z4&gt;0, (R4*SUMPRODUCT(K4:$K$98, X4:$X$98)-K4*$AZ$3)/Z4, 0)</f>
        <v>164.11573946561234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2.7496130000000001E-3</v>
      </c>
      <c r="Q5" s="5">
        <f t="shared" ref="Q5:Q36" si="30">$C$8</f>
        <v>12.5</v>
      </c>
      <c r="R5">
        <f t="shared" si="0"/>
        <v>50000</v>
      </c>
      <c r="S5">
        <f t="shared" si="1"/>
        <v>229.61023864134214</v>
      </c>
      <c r="U5">
        <f t="shared" si="20"/>
        <v>2.7496130000000001E-3</v>
      </c>
      <c r="V5">
        <f t="shared" si="21"/>
        <v>0.01</v>
      </c>
      <c r="W5">
        <f t="shared" si="22"/>
        <v>0.98729460499999999</v>
      </c>
      <c r="X5">
        <f t="shared" si="23"/>
        <v>2.7146780807378651E-3</v>
      </c>
      <c r="Y5">
        <f t="shared" si="24"/>
        <v>9.8729460499999994E-3</v>
      </c>
      <c r="Z5">
        <f t="shared" si="25"/>
        <v>0.97470698086926211</v>
      </c>
      <c r="AB5">
        <f t="shared" si="26"/>
        <v>162.03058416998465</v>
      </c>
      <c r="AC5">
        <f t="shared" si="27"/>
        <v>223.80270248277338</v>
      </c>
      <c r="AE5">
        <f t="shared" si="2"/>
        <v>0</v>
      </c>
      <c r="AF5">
        <f t="shared" si="3"/>
        <v>0</v>
      </c>
      <c r="AG5">
        <f t="shared" si="4"/>
        <v>-12.183837260865776</v>
      </c>
      <c r="AH5">
        <f t="shared" si="5"/>
        <v>-135.73390403689325</v>
      </c>
      <c r="AI5">
        <f t="shared" si="6"/>
        <v>-147.91774129775902</v>
      </c>
      <c r="AJ5">
        <f t="shared" si="7"/>
        <v>-61.772118312788734</v>
      </c>
      <c r="AK5">
        <f t="shared" si="28"/>
        <v>6.6432539509693713</v>
      </c>
      <c r="AL5">
        <f t="shared" si="8"/>
        <v>-203.04660565957838</v>
      </c>
      <c r="AN5">
        <f t="shared" si="9"/>
        <v>0</v>
      </c>
      <c r="AO5">
        <f t="shared" si="10"/>
        <v>0</v>
      </c>
      <c r="AP5">
        <f t="shared" si="11"/>
        <v>-10.418496927781405</v>
      </c>
      <c r="AQ5">
        <f t="shared" si="12"/>
        <v>-116.06714961191629</v>
      </c>
      <c r="AR5">
        <f t="shared" si="13"/>
        <v>-126.4856465396977</v>
      </c>
      <c r="AS5">
        <f t="shared" si="14"/>
        <v>-52.821833637870427</v>
      </c>
      <c r="AT5">
        <f t="shared" si="15"/>
        <v>5.6806997169074025</v>
      </c>
      <c r="AU5">
        <f t="shared" si="16"/>
        <v>-173.62678046066071</v>
      </c>
      <c r="AW5">
        <v>2</v>
      </c>
      <c r="AX5">
        <f>IF(Z5&gt;0, (R5*SUMPRODUCT(K5:$K$98, X5:$X$98)-K5*$AZ$3)/Z5, 0)</f>
        <v>229.61023864134214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2.8010499999999998E-3</v>
      </c>
      <c r="Q6" s="5">
        <f t="shared" si="30"/>
        <v>12.5</v>
      </c>
      <c r="R6">
        <f t="shared" si="0"/>
        <v>50000</v>
      </c>
      <c r="S6">
        <f t="shared" si="1"/>
        <v>322.08024790773959</v>
      </c>
      <c r="U6">
        <f t="shared" si="20"/>
        <v>2.8010499999999998E-3</v>
      </c>
      <c r="V6">
        <f t="shared" si="21"/>
        <v>0.01</v>
      </c>
      <c r="W6">
        <f t="shared" si="22"/>
        <v>0.97470698086926211</v>
      </c>
      <c r="X6">
        <f t="shared" si="23"/>
        <v>2.7302029887638466E-3</v>
      </c>
      <c r="Y6">
        <f t="shared" si="24"/>
        <v>9.7470698086926221E-3</v>
      </c>
      <c r="Z6">
        <f t="shared" si="25"/>
        <v>0.96222970807180563</v>
      </c>
      <c r="AB6">
        <f t="shared" si="26"/>
        <v>223.80270248277338</v>
      </c>
      <c r="AC6">
        <f t="shared" si="27"/>
        <v>309.91518291995908</v>
      </c>
      <c r="AE6">
        <f t="shared" si="2"/>
        <v>0</v>
      </c>
      <c r="AF6">
        <f t="shared" si="3"/>
        <v>0</v>
      </c>
      <c r="AG6">
        <f t="shared" si="4"/>
        <v>-12.02787135089757</v>
      </c>
      <c r="AH6">
        <f t="shared" si="5"/>
        <v>-136.51014943819231</v>
      </c>
      <c r="AI6">
        <f t="shared" si="6"/>
        <v>-148.5380207890899</v>
      </c>
      <c r="AJ6">
        <f t="shared" si="7"/>
        <v>-86.112480437185695</v>
      </c>
      <c r="AK6">
        <f t="shared" si="28"/>
        <v>13.092458095242243</v>
      </c>
      <c r="AL6">
        <f t="shared" si="8"/>
        <v>-221.55804313103334</v>
      </c>
      <c r="AN6">
        <f t="shared" si="9"/>
        <v>0</v>
      </c>
      <c r="AO6">
        <f t="shared" si="10"/>
        <v>0</v>
      </c>
      <c r="AP6">
        <f t="shared" si="11"/>
        <v>-9.2784205933099031</v>
      </c>
      <c r="AQ6">
        <f t="shared" si="12"/>
        <v>-105.30529840166749</v>
      </c>
      <c r="AR6">
        <f t="shared" si="13"/>
        <v>-114.58371899497739</v>
      </c>
      <c r="AS6">
        <f t="shared" si="14"/>
        <v>-66.42803107216109</v>
      </c>
      <c r="AT6">
        <f t="shared" si="15"/>
        <v>10.099653485142859</v>
      </c>
      <c r="AU6">
        <f t="shared" si="16"/>
        <v>-170.91209658199563</v>
      </c>
      <c r="AW6">
        <v>3</v>
      </c>
      <c r="AX6">
        <f>IF(Z6&gt;0, (R6*SUMPRODUCT(K6:$K$98, X6:$X$98)-K6*$AZ$3)/Z6, 0)</f>
        <v>322.08024790773959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2.8606080000000002E-3</v>
      </c>
      <c r="Q7" s="5">
        <f t="shared" si="30"/>
        <v>12.5</v>
      </c>
      <c r="R7">
        <f t="shared" si="0"/>
        <v>50000</v>
      </c>
      <c r="S7">
        <f t="shared" si="1"/>
        <v>392.29505083281089</v>
      </c>
      <c r="U7">
        <f t="shared" si="20"/>
        <v>2.8606080000000002E-3</v>
      </c>
      <c r="V7">
        <f t="shared" si="21"/>
        <v>0.01</v>
      </c>
      <c r="W7">
        <f t="shared" si="22"/>
        <v>0.96222970807180563</v>
      </c>
      <c r="X7">
        <f t="shared" si="23"/>
        <v>2.7525620007478719E-3</v>
      </c>
      <c r="Y7">
        <f t="shared" si="24"/>
        <v>9.6222970807180574E-3</v>
      </c>
      <c r="Z7">
        <f t="shared" si="25"/>
        <v>0.94985484899033967</v>
      </c>
      <c r="AB7">
        <f t="shared" si="26"/>
        <v>309.91518291995908</v>
      </c>
      <c r="AC7">
        <f t="shared" si="27"/>
        <v>372.6233562684572</v>
      </c>
      <c r="AE7">
        <f t="shared" si="2"/>
        <v>0</v>
      </c>
      <c r="AF7">
        <f t="shared" si="3"/>
        <v>0</v>
      </c>
      <c r="AG7">
        <f t="shared" si="4"/>
        <v>-11.873185612379245</v>
      </c>
      <c r="AH7">
        <f t="shared" si="5"/>
        <v>-137.62810003739361</v>
      </c>
      <c r="AI7">
        <f t="shared" si="6"/>
        <v>-149.50128564977285</v>
      </c>
      <c r="AJ7">
        <f t="shared" si="7"/>
        <v>-62.708173348498121</v>
      </c>
      <c r="AK7">
        <f t="shared" si="28"/>
        <v>15.216835481369991</v>
      </c>
      <c r="AL7">
        <f t="shared" si="8"/>
        <v>-196.99262351690098</v>
      </c>
      <c r="AN7">
        <f t="shared" si="9"/>
        <v>0</v>
      </c>
      <c r="AO7">
        <f t="shared" si="10"/>
        <v>0</v>
      </c>
      <c r="AP7">
        <f t="shared" si="11"/>
        <v>-8.3332676400693462</v>
      </c>
      <c r="AQ7">
        <f t="shared" si="12"/>
        <v>-96.595120286005141</v>
      </c>
      <c r="AR7">
        <f t="shared" si="13"/>
        <v>-104.92838792607449</v>
      </c>
      <c r="AS7">
        <f t="shared" si="14"/>
        <v>-44.01211341192726</v>
      </c>
      <c r="AT7">
        <f t="shared" si="15"/>
        <v>10.680028666354621</v>
      </c>
      <c r="AU7">
        <f t="shared" si="16"/>
        <v>-138.26047267164714</v>
      </c>
      <c r="AW7">
        <v>4</v>
      </c>
      <c r="AX7">
        <f>IF(Z7&gt;0, (R7*SUMPRODUCT(K7:$K$98, X7:$X$98)-K7*$AZ$3)/Z7, 0)</f>
        <v>392.29505083281089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2.9228739999999998E-3</v>
      </c>
      <c r="Q8" s="5">
        <f t="shared" si="30"/>
        <v>12.5</v>
      </c>
      <c r="R8">
        <f t="shared" si="0"/>
        <v>50000</v>
      </c>
      <c r="S8">
        <f t="shared" si="1"/>
        <v>414.75345951072984</v>
      </c>
      <c r="U8">
        <f t="shared" si="20"/>
        <v>2.9228739999999998E-3</v>
      </c>
      <c r="V8">
        <f t="shared" si="21"/>
        <v>0.01</v>
      </c>
      <c r="W8">
        <f t="shared" si="22"/>
        <v>0.94985484899033967</v>
      </c>
      <c r="X8">
        <f t="shared" si="23"/>
        <v>2.7763060418877898E-3</v>
      </c>
      <c r="Y8">
        <f t="shared" si="24"/>
        <v>9.4985484899033964E-3</v>
      </c>
      <c r="Z8">
        <f t="shared" si="25"/>
        <v>0.93757999445854845</v>
      </c>
      <c r="AB8">
        <f t="shared" si="26"/>
        <v>372.6233562684572</v>
      </c>
      <c r="AC8">
        <f t="shared" si="27"/>
        <v>388.86454626973386</v>
      </c>
      <c r="AE8">
        <f t="shared" si="2"/>
        <v>0</v>
      </c>
      <c r="AF8">
        <f t="shared" si="3"/>
        <v>0</v>
      </c>
      <c r="AG8">
        <f t="shared" si="4"/>
        <v>-11.719749930731856</v>
      </c>
      <c r="AH8">
        <f t="shared" si="5"/>
        <v>-138.81530209438949</v>
      </c>
      <c r="AI8">
        <f t="shared" si="6"/>
        <v>-150.53505202512136</v>
      </c>
      <c r="AJ8">
        <f t="shared" si="7"/>
        <v>-16.241190001276664</v>
      </c>
      <c r="AK8">
        <f t="shared" si="28"/>
        <v>7.9368774885181379</v>
      </c>
      <c r="AL8">
        <f t="shared" si="8"/>
        <v>-158.83936453787987</v>
      </c>
      <c r="AN8">
        <f t="shared" si="9"/>
        <v>0</v>
      </c>
      <c r="AO8">
        <f t="shared" si="10"/>
        <v>0</v>
      </c>
      <c r="AP8">
        <f t="shared" si="11"/>
        <v>-7.6781273894786271</v>
      </c>
      <c r="AQ8">
        <f t="shared" si="12"/>
        <v>-90.944054215252692</v>
      </c>
      <c r="AR8">
        <f t="shared" si="13"/>
        <v>-98.622181604731324</v>
      </c>
      <c r="AS8">
        <f t="shared" si="14"/>
        <v>-10.640323089107207</v>
      </c>
      <c r="AT8">
        <f t="shared" si="15"/>
        <v>5.1998000632870118</v>
      </c>
      <c r="AU8">
        <f t="shared" si="16"/>
        <v>-104.06270463055151</v>
      </c>
      <c r="AW8">
        <v>5</v>
      </c>
      <c r="AX8">
        <f>IF(Z8&gt;0, (R8*SUMPRODUCT(K8:$K$98, X8:$X$98)-K8*$AZ$3)/Z8, 0)</f>
        <v>414.75345951072984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2.991456E-3</v>
      </c>
      <c r="Q9" s="5">
        <f t="shared" si="30"/>
        <v>12.5</v>
      </c>
      <c r="R9">
        <f t="shared" si="0"/>
        <v>50000</v>
      </c>
      <c r="S9">
        <f t="shared" si="1"/>
        <v>412.47272270075382</v>
      </c>
      <c r="U9">
        <f t="shared" si="20"/>
        <v>2.991456E-3</v>
      </c>
      <c r="V9">
        <f t="shared" si="21"/>
        <v>0.01</v>
      </c>
      <c r="W9">
        <f t="shared" si="22"/>
        <v>0.93757999445854845</v>
      </c>
      <c r="X9">
        <f t="shared" si="23"/>
        <v>2.8047292999029915E-3</v>
      </c>
      <c r="Y9">
        <f t="shared" si="24"/>
        <v>9.3757999445854851E-3</v>
      </c>
      <c r="Z9">
        <f t="shared" si="25"/>
        <v>0.92539946521406002</v>
      </c>
      <c r="AB9">
        <f t="shared" si="26"/>
        <v>388.86454626973386</v>
      </c>
      <c r="AC9">
        <f t="shared" si="27"/>
        <v>381.70203700266484</v>
      </c>
      <c r="AE9">
        <f t="shared" si="2"/>
        <v>0</v>
      </c>
      <c r="AF9">
        <f t="shared" si="3"/>
        <v>0</v>
      </c>
      <c r="AG9">
        <f t="shared" si="4"/>
        <v>-11.567493315175751</v>
      </c>
      <c r="AH9">
        <f t="shared" si="5"/>
        <v>-140.23646499514956</v>
      </c>
      <c r="AI9">
        <f t="shared" si="6"/>
        <v>-151.8039583103253</v>
      </c>
      <c r="AJ9">
        <f t="shared" si="7"/>
        <v>7.1625092670690265</v>
      </c>
      <c r="AK9">
        <f t="shared" si="28"/>
        <v>2.2943008229914299</v>
      </c>
      <c r="AL9">
        <f t="shared" si="8"/>
        <v>-142.34714822026484</v>
      </c>
      <c r="AN9">
        <f t="shared" si="9"/>
        <v>0</v>
      </c>
      <c r="AO9">
        <f t="shared" si="10"/>
        <v>0</v>
      </c>
      <c r="AP9">
        <f t="shared" si="11"/>
        <v>-7.1771733453317745</v>
      </c>
      <c r="AQ9">
        <f t="shared" si="12"/>
        <v>-87.011195181438282</v>
      </c>
      <c r="AR9">
        <f t="shared" si="13"/>
        <v>-94.188368526770049</v>
      </c>
      <c r="AS9">
        <f t="shared" si="14"/>
        <v>4.4440544893038991</v>
      </c>
      <c r="AT9">
        <f t="shared" si="15"/>
        <v>1.4235231665397905</v>
      </c>
      <c r="AU9">
        <f t="shared" si="16"/>
        <v>-88.320790870926359</v>
      </c>
      <c r="AW9">
        <v>6</v>
      </c>
      <c r="AX9">
        <f>IF(Z9&gt;0, (R9*SUMPRODUCT(K9:$K$98, X9:$X$98)-K9*$AZ$3)/Z9, 0)</f>
        <v>412.47272270075382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3.0654530000000001E-3</v>
      </c>
      <c r="Q10" s="5">
        <f t="shared" si="30"/>
        <v>12.5</v>
      </c>
      <c r="R10">
        <f t="shared" si="0"/>
        <v>50000</v>
      </c>
      <c r="S10">
        <f t="shared" si="1"/>
        <v>406.88662686285818</v>
      </c>
      <c r="U10">
        <f t="shared" si="20"/>
        <v>3.0654530000000001E-3</v>
      </c>
      <c r="V10">
        <f t="shared" si="21"/>
        <v>0.01</v>
      </c>
      <c r="W10">
        <f t="shared" si="22"/>
        <v>0.92539946521406002</v>
      </c>
      <c r="X10">
        <f t="shared" si="23"/>
        <v>2.8367685668388362E-3</v>
      </c>
      <c r="Y10">
        <f t="shared" si="24"/>
        <v>9.2539946521406E-3</v>
      </c>
      <c r="Z10">
        <f t="shared" si="25"/>
        <v>0.91330870199508063</v>
      </c>
      <c r="AB10">
        <f t="shared" si="26"/>
        <v>381.70203700266484</v>
      </c>
      <c r="AC10">
        <f t="shared" si="27"/>
        <v>371.61309703927373</v>
      </c>
      <c r="AE10">
        <f t="shared" si="2"/>
        <v>0</v>
      </c>
      <c r="AF10">
        <f t="shared" si="3"/>
        <v>0</v>
      </c>
      <c r="AG10">
        <f t="shared" si="4"/>
        <v>-11.416358774938509</v>
      </c>
      <c r="AH10">
        <f t="shared" si="5"/>
        <v>-141.83842834194181</v>
      </c>
      <c r="AI10">
        <f t="shared" si="6"/>
        <v>-153.25478711688032</v>
      </c>
      <c r="AJ10">
        <f t="shared" si="7"/>
        <v>10.088939963391113</v>
      </c>
      <c r="AK10">
        <f t="shared" si="28"/>
        <v>1.5649783517109259</v>
      </c>
      <c r="AL10">
        <f t="shared" si="8"/>
        <v>-141.60086880177829</v>
      </c>
      <c r="AN10">
        <f t="shared" si="9"/>
        <v>0</v>
      </c>
      <c r="AO10">
        <f t="shared" si="10"/>
        <v>0</v>
      </c>
      <c r="AP10">
        <f t="shared" si="11"/>
        <v>-6.7198561088279005</v>
      </c>
      <c r="AQ10">
        <f t="shared" si="12"/>
        <v>-83.488426384469491</v>
      </c>
      <c r="AR10">
        <f t="shared" si="13"/>
        <v>-90.208282493297403</v>
      </c>
      <c r="AS10">
        <f t="shared" si="14"/>
        <v>5.9385156144023572</v>
      </c>
      <c r="AT10">
        <f t="shared" si="15"/>
        <v>0.92117193793996965</v>
      </c>
      <c r="AU10">
        <f t="shared" si="16"/>
        <v>-83.348594940955081</v>
      </c>
      <c r="AW10">
        <v>7</v>
      </c>
      <c r="AX10">
        <f>IF(Z10&gt;0, (R10*SUMPRODUCT(K10:$K$98, X10:$X$98)-K10*$AZ$3)/Z10, 0)</f>
        <v>406.88662686285818</v>
      </c>
    </row>
    <row r="11" spans="1:52" x14ac:dyDescent="0.25">
      <c r="A11" t="s">
        <v>33</v>
      </c>
      <c r="C11" s="26">
        <f>AU81</f>
        <v>1421.9033675027488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3.1502779999999998E-3</v>
      </c>
      <c r="Q11" s="5">
        <f t="shared" si="30"/>
        <v>12.5</v>
      </c>
      <c r="R11">
        <f t="shared" si="0"/>
        <v>50000</v>
      </c>
      <c r="S11">
        <f t="shared" si="1"/>
        <v>398.22558197927594</v>
      </c>
      <c r="U11">
        <f t="shared" si="20"/>
        <v>3.1502779999999998E-3</v>
      </c>
      <c r="V11">
        <f t="shared" si="21"/>
        <v>0.01</v>
      </c>
      <c r="W11">
        <f t="shared" si="22"/>
        <v>0.91330870199508063</v>
      </c>
      <c r="X11">
        <f t="shared" si="23"/>
        <v>2.8771763111036584E-3</v>
      </c>
      <c r="Y11">
        <f t="shared" si="24"/>
        <v>9.1330870199508064E-3</v>
      </c>
      <c r="Z11">
        <f t="shared" si="25"/>
        <v>0.90129843866402615</v>
      </c>
      <c r="AB11">
        <f t="shared" si="26"/>
        <v>371.61309703927373</v>
      </c>
      <c r="AC11">
        <f t="shared" si="27"/>
        <v>358.92009527399455</v>
      </c>
      <c r="AE11">
        <f t="shared" si="2"/>
        <v>0</v>
      </c>
      <c r="AF11">
        <f t="shared" si="3"/>
        <v>0</v>
      </c>
      <c r="AG11">
        <f t="shared" si="4"/>
        <v>-11.266230483300326</v>
      </c>
      <c r="AH11">
        <f t="shared" si="5"/>
        <v>-143.85881555518293</v>
      </c>
      <c r="AI11">
        <f t="shared" si="6"/>
        <v>-155.12504603848325</v>
      </c>
      <c r="AJ11">
        <f t="shared" si="7"/>
        <v>12.693001765279178</v>
      </c>
      <c r="AK11">
        <f t="shared" si="28"/>
        <v>0.89187143289425685</v>
      </c>
      <c r="AL11">
        <f t="shared" si="8"/>
        <v>-141.54017284030982</v>
      </c>
      <c r="AN11">
        <f t="shared" si="9"/>
        <v>0</v>
      </c>
      <c r="AO11">
        <f t="shared" si="10"/>
        <v>0</v>
      </c>
      <c r="AP11">
        <f t="shared" si="11"/>
        <v>-6.3013000122356653</v>
      </c>
      <c r="AQ11">
        <f t="shared" si="12"/>
        <v>-80.461478003824169</v>
      </c>
      <c r="AR11">
        <f t="shared" si="13"/>
        <v>-86.762778016059841</v>
      </c>
      <c r="AS11">
        <f t="shared" si="14"/>
        <v>7.0993055128258824</v>
      </c>
      <c r="AT11">
        <f t="shared" si="15"/>
        <v>0.4988313952337069</v>
      </c>
      <c r="AU11">
        <f t="shared" si="16"/>
        <v>-79.164641108000254</v>
      </c>
      <c r="AW11">
        <v>8</v>
      </c>
      <c r="AX11">
        <f>IF(Z11&gt;0, (R11*SUMPRODUCT(K11:$K$98, X11:$X$98)-K11*$AZ$3)/Z11, 0)</f>
        <v>398.22558197927594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3.247738E-3</v>
      </c>
      <c r="Q12" s="5">
        <f t="shared" si="30"/>
        <v>12.5</v>
      </c>
      <c r="R12">
        <f t="shared" si="0"/>
        <v>50000</v>
      </c>
      <c r="S12">
        <f t="shared" si="1"/>
        <v>388.60275143980158</v>
      </c>
      <c r="U12">
        <f t="shared" si="20"/>
        <v>3.247738E-3</v>
      </c>
      <c r="V12">
        <f t="shared" si="21"/>
        <v>0.01</v>
      </c>
      <c r="W12">
        <f t="shared" si="22"/>
        <v>0.90129843866402615</v>
      </c>
      <c r="X12">
        <f t="shared" si="23"/>
        <v>2.927181188589827E-3</v>
      </c>
      <c r="Y12">
        <f t="shared" si="24"/>
        <v>9.0129843866402614E-3</v>
      </c>
      <c r="Z12">
        <f t="shared" si="25"/>
        <v>0.88935827308879611</v>
      </c>
      <c r="AB12">
        <f t="shared" si="26"/>
        <v>358.92009527399455</v>
      </c>
      <c r="AC12">
        <f t="shared" si="27"/>
        <v>345.60707193805661</v>
      </c>
      <c r="AE12">
        <f t="shared" si="2"/>
        <v>0</v>
      </c>
      <c r="AF12">
        <f t="shared" si="3"/>
        <v>0</v>
      </c>
      <c r="AG12">
        <f t="shared" si="4"/>
        <v>-11.116978413609951</v>
      </c>
      <c r="AH12">
        <f t="shared" si="5"/>
        <v>-146.35905942949134</v>
      </c>
      <c r="AI12">
        <f t="shared" si="6"/>
        <v>-157.4760378431013</v>
      </c>
      <c r="AJ12">
        <f t="shared" si="7"/>
        <v>13.313023335937942</v>
      </c>
      <c r="AK12">
        <f t="shared" si="28"/>
        <v>0.82551621913018747</v>
      </c>
      <c r="AL12">
        <f t="shared" si="8"/>
        <v>-143.33749828803317</v>
      </c>
      <c r="AN12">
        <f t="shared" si="9"/>
        <v>0</v>
      </c>
      <c r="AO12">
        <f t="shared" si="10"/>
        <v>0</v>
      </c>
      <c r="AP12">
        <f t="shared" si="11"/>
        <v>-5.9087922081290234</v>
      </c>
      <c r="AQ12">
        <f t="shared" si="12"/>
        <v>-77.791395986461026</v>
      </c>
      <c r="AR12">
        <f t="shared" si="13"/>
        <v>-83.700188194590055</v>
      </c>
      <c r="AS12">
        <f t="shared" si="14"/>
        <v>7.0760134298476078</v>
      </c>
      <c r="AT12">
        <f t="shared" si="15"/>
        <v>0.43877064628540935</v>
      </c>
      <c r="AU12">
        <f t="shared" si="16"/>
        <v>-76.185404118457043</v>
      </c>
      <c r="AW12">
        <v>9</v>
      </c>
      <c r="AX12">
        <f>IF(Z12&gt;0, (R12*SUMPRODUCT(K12:$K$98, X12:$X$98)-K12*$AZ$3)/Z12, 0)</f>
        <v>388.60275143980158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3.3542210000000001E-3</v>
      </c>
      <c r="Q13" s="5">
        <f t="shared" si="30"/>
        <v>12.5</v>
      </c>
      <c r="R13">
        <f t="shared" si="0"/>
        <v>50000</v>
      </c>
      <c r="S13">
        <f t="shared" si="1"/>
        <v>377.53370200217034</v>
      </c>
      <c r="U13">
        <f t="shared" si="20"/>
        <v>3.3542210000000001E-3</v>
      </c>
      <c r="V13">
        <f t="shared" si="21"/>
        <v>0.01</v>
      </c>
      <c r="W13">
        <f t="shared" si="22"/>
        <v>0.88935827308879611</v>
      </c>
      <c r="X13">
        <f t="shared" si="23"/>
        <v>2.983104196118175E-3</v>
      </c>
      <c r="Y13">
        <f t="shared" si="24"/>
        <v>8.8935827308879618E-3</v>
      </c>
      <c r="Z13">
        <f t="shared" si="25"/>
        <v>0.87748158616179006</v>
      </c>
      <c r="AB13">
        <f t="shared" si="26"/>
        <v>345.60707193805661</v>
      </c>
      <c r="AC13">
        <f t="shared" si="27"/>
        <v>331.27887166239702</v>
      </c>
      <c r="AE13">
        <f t="shared" si="2"/>
        <v>0</v>
      </c>
      <c r="AF13">
        <f t="shared" si="3"/>
        <v>0</v>
      </c>
      <c r="AG13">
        <f t="shared" si="4"/>
        <v>-10.968519827022376</v>
      </c>
      <c r="AH13">
        <f t="shared" si="5"/>
        <v>-149.15520980590875</v>
      </c>
      <c r="AI13">
        <f t="shared" si="6"/>
        <v>-160.12372963293114</v>
      </c>
      <c r="AJ13">
        <f t="shared" si="7"/>
        <v>14.328200275659583</v>
      </c>
      <c r="AK13">
        <f t="shared" si="28"/>
        <v>0.69121414387611324</v>
      </c>
      <c r="AL13">
        <f t="shared" si="8"/>
        <v>-145.10431521339544</v>
      </c>
      <c r="AN13">
        <f t="shared" si="9"/>
        <v>0</v>
      </c>
      <c r="AO13">
        <f t="shared" si="10"/>
        <v>0</v>
      </c>
      <c r="AP13">
        <f t="shared" si="11"/>
        <v>-5.5417156759872537</v>
      </c>
      <c r="AQ13">
        <f t="shared" si="12"/>
        <v>-75.358916004345019</v>
      </c>
      <c r="AR13">
        <f t="shared" si="13"/>
        <v>-80.900631680332282</v>
      </c>
      <c r="AS13">
        <f t="shared" si="14"/>
        <v>7.2391547199184005</v>
      </c>
      <c r="AT13">
        <f t="shared" si="15"/>
        <v>0.34922781897566524</v>
      </c>
      <c r="AU13">
        <f t="shared" si="16"/>
        <v>-73.312249141438215</v>
      </c>
      <c r="AW13">
        <v>10</v>
      </c>
      <c r="AX13">
        <f>IF(Z13&gt;0, (R13*SUMPRODUCT(K13:$K$98, X13:$X$98)-K13*$AZ$3)/Z13, 0)</f>
        <v>377.53370200217034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3.4760450000000001E-3</v>
      </c>
      <c r="Q14" s="5">
        <f t="shared" si="30"/>
        <v>12.5</v>
      </c>
      <c r="R14">
        <f t="shared" si="0"/>
        <v>50000</v>
      </c>
      <c r="S14">
        <f t="shared" si="1"/>
        <v>365.07038532539093</v>
      </c>
      <c r="U14">
        <f t="shared" si="20"/>
        <v>3.4760450000000001E-3</v>
      </c>
      <c r="V14">
        <f t="shared" si="21"/>
        <v>0.01</v>
      </c>
      <c r="W14">
        <f t="shared" si="22"/>
        <v>0.87748158616179006</v>
      </c>
      <c r="X14">
        <f t="shared" si="23"/>
        <v>3.0501654801697595E-3</v>
      </c>
      <c r="Y14">
        <f t="shared" si="24"/>
        <v>8.7748158616179003E-3</v>
      </c>
      <c r="Z14">
        <f t="shared" si="25"/>
        <v>0.8656566048200024</v>
      </c>
      <c r="AB14">
        <f t="shared" si="26"/>
        <v>331.27887166239702</v>
      </c>
      <c r="AC14">
        <f t="shared" si="27"/>
        <v>316.02559028110795</v>
      </c>
      <c r="AE14">
        <f t="shared" si="2"/>
        <v>0</v>
      </c>
      <c r="AF14">
        <f t="shared" si="3"/>
        <v>0</v>
      </c>
      <c r="AG14">
        <f t="shared" si="4"/>
        <v>-10.82070756025003</v>
      </c>
      <c r="AH14">
        <f t="shared" si="5"/>
        <v>-152.50827400848797</v>
      </c>
      <c r="AI14">
        <f t="shared" si="6"/>
        <v>-163.32898156873802</v>
      </c>
      <c r="AJ14">
        <f t="shared" si="7"/>
        <v>15.253281381289071</v>
      </c>
      <c r="AK14">
        <f t="shared" si="28"/>
        <v>0.59630196899231458</v>
      </c>
      <c r="AL14">
        <f t="shared" si="8"/>
        <v>-147.47939821845662</v>
      </c>
      <c r="AN14">
        <f t="shared" si="9"/>
        <v>0</v>
      </c>
      <c r="AO14">
        <f t="shared" si="10"/>
        <v>0</v>
      </c>
      <c r="AP14">
        <f t="shared" si="11"/>
        <v>-5.1977897567602618</v>
      </c>
      <c r="AQ14">
        <f t="shared" si="12"/>
        <v>-73.258235660532833</v>
      </c>
      <c r="AR14">
        <f t="shared" si="13"/>
        <v>-78.456025417293105</v>
      </c>
      <c r="AS14">
        <f t="shared" si="14"/>
        <v>7.3270023498180903</v>
      </c>
      <c r="AT14">
        <f t="shared" si="15"/>
        <v>0.2864371159747533</v>
      </c>
      <c r="AU14">
        <f t="shared" si="16"/>
        <v>-70.842585951500254</v>
      </c>
      <c r="AW14">
        <v>11</v>
      </c>
      <c r="AX14">
        <f>IF(Z14&gt;0, (R14*SUMPRODUCT(K14:$K$98, X14:$X$98)-K14*$AZ$3)/Z14, 0)</f>
        <v>365.07038532539093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3.6141120000000001E-3</v>
      </c>
      <c r="Q15" s="5">
        <f t="shared" si="30"/>
        <v>12.5</v>
      </c>
      <c r="R15">
        <f t="shared" si="0"/>
        <v>50000</v>
      </c>
      <c r="S15">
        <f t="shared" si="1"/>
        <v>354.05794669422221</v>
      </c>
      <c r="U15">
        <f t="shared" si="20"/>
        <v>3.6141120000000001E-3</v>
      </c>
      <c r="V15">
        <f t="shared" si="21"/>
        <v>0.01</v>
      </c>
      <c r="W15">
        <f t="shared" si="22"/>
        <v>0.8656566048200024</v>
      </c>
      <c r="X15">
        <f t="shared" si="23"/>
        <v>3.1285799233592287E-3</v>
      </c>
      <c r="Y15">
        <f t="shared" si="24"/>
        <v>8.6565660482000248E-3</v>
      </c>
      <c r="Z15">
        <f t="shared" si="25"/>
        <v>0.85387145884844318</v>
      </c>
      <c r="AB15">
        <f t="shared" si="26"/>
        <v>316.02559028110795</v>
      </c>
      <c r="AC15">
        <f t="shared" si="27"/>
        <v>302.31997546067987</v>
      </c>
      <c r="AE15">
        <f t="shared" si="2"/>
        <v>0</v>
      </c>
      <c r="AF15">
        <f t="shared" si="3"/>
        <v>0</v>
      </c>
      <c r="AG15">
        <f t="shared" si="4"/>
        <v>-10.673393235605539</v>
      </c>
      <c r="AH15">
        <f t="shared" si="5"/>
        <v>-156.42899616796143</v>
      </c>
      <c r="AI15">
        <f t="shared" si="6"/>
        <v>-167.10238940356697</v>
      </c>
      <c r="AJ15">
        <f t="shared" si="7"/>
        <v>13.705614820428082</v>
      </c>
      <c r="AK15">
        <f t="shared" si="28"/>
        <v>1.2957049201525428</v>
      </c>
      <c r="AL15">
        <f t="shared" si="8"/>
        <v>-152.10106966298636</v>
      </c>
      <c r="AN15">
        <f t="shared" si="9"/>
        <v>0</v>
      </c>
      <c r="AO15">
        <f t="shared" si="10"/>
        <v>0</v>
      </c>
      <c r="AP15">
        <f t="shared" si="11"/>
        <v>-4.8638900150453228</v>
      </c>
      <c r="AQ15">
        <f t="shared" si="12"/>
        <v>-71.285055813999975</v>
      </c>
      <c r="AR15">
        <f t="shared" si="13"/>
        <v>-76.148945829045303</v>
      </c>
      <c r="AS15">
        <f t="shared" si="14"/>
        <v>6.245680413306288</v>
      </c>
      <c r="AT15">
        <f t="shared" si="15"/>
        <v>0.59045573272345619</v>
      </c>
      <c r="AU15">
        <f t="shared" si="16"/>
        <v>-69.312809683015558</v>
      </c>
      <c r="AW15">
        <v>12</v>
      </c>
      <c r="AX15">
        <f>IF(Z15&gt;0, (R15*SUMPRODUCT(K15:$K$98, X15:$X$98)-K15*$AZ$3)/Z15, 0)</f>
        <v>354.05794669422221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3.757594E-3</v>
      </c>
      <c r="Q16" s="5">
        <f t="shared" si="30"/>
        <v>12.5</v>
      </c>
      <c r="R16">
        <f t="shared" si="0"/>
        <v>50000</v>
      </c>
      <c r="S16">
        <f t="shared" si="1"/>
        <v>344.95473858291149</v>
      </c>
      <c r="U16">
        <f t="shared" si="20"/>
        <v>3.757594E-3</v>
      </c>
      <c r="V16">
        <f t="shared" si="21"/>
        <v>0.01</v>
      </c>
      <c r="W16">
        <f t="shared" si="22"/>
        <v>0.85387145884844318</v>
      </c>
      <c r="X16">
        <f t="shared" si="23"/>
        <v>3.2085022705401569E-3</v>
      </c>
      <c r="Y16">
        <f t="shared" si="24"/>
        <v>8.5387145884844324E-3</v>
      </c>
      <c r="Z16">
        <f t="shared" si="25"/>
        <v>0.8421242419894186</v>
      </c>
      <c r="AB16">
        <f t="shared" si="26"/>
        <v>302.31997546067987</v>
      </c>
      <c r="AC16">
        <f t="shared" si="27"/>
        <v>290.4947477497924</v>
      </c>
      <c r="AE16">
        <f t="shared" si="2"/>
        <v>0</v>
      </c>
      <c r="AF16">
        <f t="shared" si="3"/>
        <v>0</v>
      </c>
      <c r="AG16">
        <f t="shared" si="4"/>
        <v>-10.526553024867733</v>
      </c>
      <c r="AH16">
        <f t="shared" si="5"/>
        <v>-160.42511352700785</v>
      </c>
      <c r="AI16">
        <f t="shared" si="6"/>
        <v>-170.95166655187558</v>
      </c>
      <c r="AJ16">
        <f t="shared" si="7"/>
        <v>11.825227710887475</v>
      </c>
      <c r="AK16">
        <f t="shared" si="28"/>
        <v>2.1464718257708273</v>
      </c>
      <c r="AL16">
        <f t="shared" si="8"/>
        <v>-156.97996701521728</v>
      </c>
      <c r="AN16">
        <f t="shared" si="9"/>
        <v>0</v>
      </c>
      <c r="AO16">
        <f t="shared" si="10"/>
        <v>0</v>
      </c>
      <c r="AP16">
        <f t="shared" si="11"/>
        <v>-4.5378626345262276</v>
      </c>
      <c r="AQ16">
        <f t="shared" si="12"/>
        <v>-69.157218568514679</v>
      </c>
      <c r="AR16">
        <f t="shared" si="13"/>
        <v>-73.6950812030409</v>
      </c>
      <c r="AS16">
        <f t="shared" si="14"/>
        <v>5.0977047137113196</v>
      </c>
      <c r="AT16">
        <f t="shared" si="15"/>
        <v>0.92531660375606362</v>
      </c>
      <c r="AU16">
        <f t="shared" si="16"/>
        <v>-67.672059885573518</v>
      </c>
      <c r="AW16">
        <v>13</v>
      </c>
      <c r="AX16">
        <f>IF(Z16&gt;0, (R16*SUMPRODUCT(K16:$K$98, X16:$X$98)-K16*$AZ$3)/Z16, 0)</f>
        <v>344.95473858291149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3.9119039999999999E-3</v>
      </c>
      <c r="Q17" s="5">
        <f t="shared" si="30"/>
        <v>12.5</v>
      </c>
      <c r="R17">
        <f t="shared" si="0"/>
        <v>50000</v>
      </c>
      <c r="S17">
        <f t="shared" si="1"/>
        <v>341.74714597395308</v>
      </c>
      <c r="U17">
        <f t="shared" si="20"/>
        <v>3.9119039999999999E-3</v>
      </c>
      <c r="V17">
        <f t="shared" si="21"/>
        <v>0.01</v>
      </c>
      <c r="W17">
        <f t="shared" si="22"/>
        <v>0.8421242419894186</v>
      </c>
      <c r="X17">
        <f t="shared" si="23"/>
        <v>3.2943091907353746E-3</v>
      </c>
      <c r="Y17">
        <f t="shared" si="24"/>
        <v>8.4212424198941861E-3</v>
      </c>
      <c r="Z17">
        <f t="shared" si="25"/>
        <v>0.83040869037878906</v>
      </c>
      <c r="AB17">
        <f t="shared" si="26"/>
        <v>290.4947477497924</v>
      </c>
      <c r="AC17">
        <f t="shared" si="27"/>
        <v>283.78979992891925</v>
      </c>
      <c r="AE17">
        <f t="shared" si="2"/>
        <v>0</v>
      </c>
      <c r="AF17">
        <f t="shared" si="3"/>
        <v>0</v>
      </c>
      <c r="AG17">
        <f t="shared" si="4"/>
        <v>-10.380108629734863</v>
      </c>
      <c r="AH17">
        <f t="shared" si="5"/>
        <v>-164.71545953676872</v>
      </c>
      <c r="AI17">
        <f t="shared" si="6"/>
        <v>-175.0955681665036</v>
      </c>
      <c r="AJ17">
        <f t="shared" si="7"/>
        <v>6.7049478208731443</v>
      </c>
      <c r="AK17">
        <f t="shared" si="28"/>
        <v>4.0088275189471352</v>
      </c>
      <c r="AL17">
        <f t="shared" si="8"/>
        <v>-164.38179282668332</v>
      </c>
      <c r="AN17">
        <f t="shared" si="9"/>
        <v>0</v>
      </c>
      <c r="AO17">
        <f t="shared" si="10"/>
        <v>0</v>
      </c>
      <c r="AP17">
        <f t="shared" si="11"/>
        <v>-4.2063661639307313</v>
      </c>
      <c r="AQ17">
        <f t="shared" si="12"/>
        <v>-66.748196997381783</v>
      </c>
      <c r="AR17">
        <f t="shared" si="13"/>
        <v>-70.954563161312521</v>
      </c>
      <c r="AS17">
        <f t="shared" si="14"/>
        <v>2.7170684479977623</v>
      </c>
      <c r="AT17">
        <f t="shared" si="15"/>
        <v>1.6245105936973541</v>
      </c>
      <c r="AU17">
        <f t="shared" si="16"/>
        <v>-66.612984119617408</v>
      </c>
      <c r="AW17">
        <v>14</v>
      </c>
      <c r="AX17">
        <f>IF(Z17&gt;0, (R17*SUMPRODUCT(K17:$K$98, X17:$X$98)-K17*$AZ$3)/Z17, 0)</f>
        <v>341.74714597395308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4.0806530000000001E-3</v>
      </c>
      <c r="Q18" s="5">
        <f t="shared" si="30"/>
        <v>12.5</v>
      </c>
      <c r="R18">
        <f t="shared" si="0"/>
        <v>50000</v>
      </c>
      <c r="S18">
        <f t="shared" si="1"/>
        <v>344.98671286401316</v>
      </c>
      <c r="U18">
        <f t="shared" si="20"/>
        <v>4.0806530000000001E-3</v>
      </c>
      <c r="V18">
        <f t="shared" si="21"/>
        <v>0.01</v>
      </c>
      <c r="W18">
        <f t="shared" si="22"/>
        <v>0.83040869037878906</v>
      </c>
      <c r="X18">
        <f t="shared" si="23"/>
        <v>3.3886097136202769E-3</v>
      </c>
      <c r="Y18">
        <f t="shared" si="24"/>
        <v>8.3040869037878905E-3</v>
      </c>
      <c r="Z18">
        <f t="shared" si="25"/>
        <v>0.81871599376138082</v>
      </c>
      <c r="AB18">
        <f t="shared" si="26"/>
        <v>283.78979992891925</v>
      </c>
      <c r="AC18">
        <f t="shared" si="27"/>
        <v>282.44613945693266</v>
      </c>
      <c r="AE18">
        <f t="shared" si="2"/>
        <v>0</v>
      </c>
      <c r="AF18">
        <f t="shared" si="3"/>
        <v>0</v>
      </c>
      <c r="AG18">
        <f t="shared" si="4"/>
        <v>-10.23394992201726</v>
      </c>
      <c r="AH18">
        <f t="shared" si="5"/>
        <v>-169.43048568101383</v>
      </c>
      <c r="AI18">
        <f t="shared" si="6"/>
        <v>-179.66443560303111</v>
      </c>
      <c r="AJ18">
        <f t="shared" si="7"/>
        <v>1.3436604719865954</v>
      </c>
      <c r="AK18">
        <f t="shared" si="28"/>
        <v>6.1298596784646557</v>
      </c>
      <c r="AL18">
        <f t="shared" si="8"/>
        <v>-172.19091545257984</v>
      </c>
      <c r="AN18">
        <f t="shared" si="9"/>
        <v>0</v>
      </c>
      <c r="AO18">
        <f t="shared" si="10"/>
        <v>0</v>
      </c>
      <c r="AP18">
        <f t="shared" si="11"/>
        <v>-3.8700427226441589</v>
      </c>
      <c r="AQ18">
        <f t="shared" si="12"/>
        <v>-64.071372549243861</v>
      </c>
      <c r="AR18">
        <f t="shared" si="13"/>
        <v>-67.941415271888019</v>
      </c>
      <c r="AS18">
        <f t="shared" si="14"/>
        <v>0.5081149967452</v>
      </c>
      <c r="AT18">
        <f t="shared" si="15"/>
        <v>2.3180510966186056</v>
      </c>
      <c r="AU18">
        <f t="shared" si="16"/>
        <v>-65.115249178524209</v>
      </c>
      <c r="AW18">
        <v>15</v>
      </c>
      <c r="AX18">
        <f>IF(Z18&gt;0, (R18*SUMPRODUCT(K18:$K$98, X18:$X$98)-K18*$AZ$3)/Z18, 0)</f>
        <v>344.98671286401316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4.2836929999999999E-3</v>
      </c>
      <c r="Q19" s="5">
        <f t="shared" si="30"/>
        <v>12.5</v>
      </c>
      <c r="R19">
        <f t="shared" si="0"/>
        <v>50000</v>
      </c>
      <c r="S19">
        <f t="shared" si="1"/>
        <v>346.91224061696073</v>
      </c>
      <c r="U19">
        <f t="shared" si="20"/>
        <v>4.2836929999999999E-3</v>
      </c>
      <c r="V19">
        <f t="shared" si="21"/>
        <v>0.01</v>
      </c>
      <c r="W19">
        <f t="shared" si="22"/>
        <v>0.81871599376138082</v>
      </c>
      <c r="X19">
        <f t="shared" si="23"/>
        <v>3.5071279714636704E-3</v>
      </c>
      <c r="Y19">
        <f t="shared" si="24"/>
        <v>8.1871599376138089E-3</v>
      </c>
      <c r="Z19">
        <f t="shared" si="25"/>
        <v>0.80702170585230337</v>
      </c>
      <c r="AB19">
        <f t="shared" si="26"/>
        <v>282.44613945693266</v>
      </c>
      <c r="AC19">
        <f t="shared" si="27"/>
        <v>279.96570820374438</v>
      </c>
      <c r="AE19">
        <f t="shared" si="2"/>
        <v>0</v>
      </c>
      <c r="AF19">
        <f t="shared" si="3"/>
        <v>0</v>
      </c>
      <c r="AG19">
        <f t="shared" si="4"/>
        <v>-10.087771323153792</v>
      </c>
      <c r="AH19">
        <f t="shared" si="5"/>
        <v>-175.35639857318353</v>
      </c>
      <c r="AI19">
        <f t="shared" si="6"/>
        <v>-185.44416989633731</v>
      </c>
      <c r="AJ19">
        <f t="shared" si="7"/>
        <v>2.4804312531882715</v>
      </c>
      <c r="AK19">
        <f t="shared" si="28"/>
        <v>6.2985489098895986</v>
      </c>
      <c r="AL19">
        <f t="shared" si="8"/>
        <v>-176.66518973325944</v>
      </c>
      <c r="AN19">
        <f t="shared" si="9"/>
        <v>0</v>
      </c>
      <c r="AO19">
        <f t="shared" si="10"/>
        <v>0</v>
      </c>
      <c r="AP19">
        <f t="shared" si="11"/>
        <v>-3.5575531292520992</v>
      </c>
      <c r="AQ19">
        <f t="shared" si="12"/>
        <v>-61.841182209052413</v>
      </c>
      <c r="AR19">
        <f t="shared" si="13"/>
        <v>-65.398735338304505</v>
      </c>
      <c r="AS19">
        <f t="shared" si="14"/>
        <v>0.87474881061398457</v>
      </c>
      <c r="AT19">
        <f t="shared" si="15"/>
        <v>2.2212460677706751</v>
      </c>
      <c r="AU19">
        <f t="shared" si="16"/>
        <v>-62.302740459919846</v>
      </c>
      <c r="AW19">
        <v>16</v>
      </c>
      <c r="AX19">
        <f>IF(Z19&gt;0, (R19*SUMPRODUCT(K19:$K$98, X19:$X$98)-K19*$AZ$3)/Z19, 0)</f>
        <v>346.91224061696073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4.5002690000000003E-3</v>
      </c>
      <c r="Q20" s="5">
        <f t="shared" si="30"/>
        <v>12.5</v>
      </c>
      <c r="R20">
        <f t="shared" si="0"/>
        <v>50000</v>
      </c>
      <c r="S20">
        <f t="shared" si="1"/>
        <v>329.42631157025875</v>
      </c>
      <c r="U20">
        <f t="shared" si="20"/>
        <v>4.5002690000000003E-3</v>
      </c>
      <c r="V20">
        <f t="shared" si="21"/>
        <v>0.01</v>
      </c>
      <c r="W20">
        <f t="shared" si="22"/>
        <v>0.80702170585230337</v>
      </c>
      <c r="X20">
        <f t="shared" si="23"/>
        <v>3.6318147651742396E-3</v>
      </c>
      <c r="Y20">
        <f t="shared" si="24"/>
        <v>8.0702170585230347E-3</v>
      </c>
      <c r="Z20">
        <f t="shared" si="25"/>
        <v>0.79531967402860604</v>
      </c>
      <c r="AB20">
        <f t="shared" si="26"/>
        <v>279.96570820374438</v>
      </c>
      <c r="AC20">
        <f t="shared" si="27"/>
        <v>261.99922673450419</v>
      </c>
      <c r="AE20">
        <f t="shared" si="2"/>
        <v>0</v>
      </c>
      <c r="AF20">
        <f t="shared" si="3"/>
        <v>0</v>
      </c>
      <c r="AG20">
        <f t="shared" si="4"/>
        <v>-9.9414959253575752</v>
      </c>
      <c r="AH20">
        <f t="shared" si="5"/>
        <v>-181.59073825871198</v>
      </c>
      <c r="AI20">
        <f t="shared" si="6"/>
        <v>-191.53223418406955</v>
      </c>
      <c r="AJ20">
        <f t="shared" si="7"/>
        <v>17.966481469240193</v>
      </c>
      <c r="AK20">
        <f t="shared" si="28"/>
        <v>1.2038525452761009</v>
      </c>
      <c r="AL20">
        <f t="shared" si="8"/>
        <v>-172.36190016955325</v>
      </c>
      <c r="AN20">
        <f t="shared" si="9"/>
        <v>0</v>
      </c>
      <c r="AO20">
        <f t="shared" si="10"/>
        <v>0</v>
      </c>
      <c r="AP20">
        <f t="shared" si="11"/>
        <v>-3.3253985126587802</v>
      </c>
      <c r="AQ20">
        <f t="shared" si="12"/>
        <v>-60.741519732244015</v>
      </c>
      <c r="AR20">
        <f t="shared" si="13"/>
        <v>-64.066918244902794</v>
      </c>
      <c r="AS20">
        <f t="shared" si="14"/>
        <v>6.0097304474199582</v>
      </c>
      <c r="AT20">
        <f t="shared" si="15"/>
        <v>0.40268481660898958</v>
      </c>
      <c r="AU20">
        <f t="shared" si="16"/>
        <v>-57.654502980873843</v>
      </c>
      <c r="AW20">
        <v>17</v>
      </c>
      <c r="AX20">
        <f>IF(Z20&gt;0, (R20*SUMPRODUCT(K20:$K$98, X20:$X$98)-K20*$AZ$3)/Z20, 0)</f>
        <v>329.42631157025875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4.7150400000000002E-3</v>
      </c>
      <c r="Q21" s="5">
        <f t="shared" si="30"/>
        <v>12.5</v>
      </c>
      <c r="R21">
        <f t="shared" si="0"/>
        <v>50000</v>
      </c>
      <c r="S21">
        <f t="shared" si="1"/>
        <v>307.42715190033152</v>
      </c>
      <c r="U21">
        <f t="shared" si="20"/>
        <v>4.7150400000000002E-3</v>
      </c>
      <c r="V21">
        <f t="shared" si="21"/>
        <v>0.01</v>
      </c>
      <c r="W21">
        <f t="shared" si="22"/>
        <v>0.79531967402860604</v>
      </c>
      <c r="X21">
        <f t="shared" si="23"/>
        <v>3.7499640758318388E-3</v>
      </c>
      <c r="Y21">
        <f t="shared" si="24"/>
        <v>7.9531967402860608E-3</v>
      </c>
      <c r="Z21">
        <f t="shared" si="25"/>
        <v>0.78361651321248815</v>
      </c>
      <c r="AB21">
        <f t="shared" si="26"/>
        <v>261.99922673450419</v>
      </c>
      <c r="AC21">
        <f t="shared" si="27"/>
        <v>240.90499283898373</v>
      </c>
      <c r="AE21">
        <f t="shared" si="2"/>
        <v>0</v>
      </c>
      <c r="AF21">
        <f t="shared" si="3"/>
        <v>0</v>
      </c>
      <c r="AG21">
        <f t="shared" si="4"/>
        <v>-9.7952064151561018</v>
      </c>
      <c r="AH21">
        <f t="shared" si="5"/>
        <v>-187.49820379159195</v>
      </c>
      <c r="AI21">
        <f t="shared" si="6"/>
        <v>-197.29341020674804</v>
      </c>
      <c r="AJ21">
        <f t="shared" si="7"/>
        <v>21.09423389552046</v>
      </c>
      <c r="AK21">
        <f t="shared" si="28"/>
        <v>0.41919876277520673</v>
      </c>
      <c r="AL21">
        <f t="shared" si="8"/>
        <v>-175.77997754845236</v>
      </c>
      <c r="AN21">
        <f t="shared" si="9"/>
        <v>0</v>
      </c>
      <c r="AO21">
        <f t="shared" si="10"/>
        <v>0</v>
      </c>
      <c r="AP21">
        <f t="shared" si="11"/>
        <v>-3.1156952648621776</v>
      </c>
      <c r="AQ21">
        <f t="shared" si="12"/>
        <v>-59.640117927450198</v>
      </c>
      <c r="AR21">
        <f t="shared" si="13"/>
        <v>-62.755813192312367</v>
      </c>
      <c r="AS21">
        <f t="shared" si="14"/>
        <v>6.709731462368671</v>
      </c>
      <c r="AT21">
        <f t="shared" si="15"/>
        <v>0.13334028348742871</v>
      </c>
      <c r="AU21">
        <f t="shared" si="16"/>
        <v>-55.912741446456266</v>
      </c>
      <c r="AW21">
        <v>18</v>
      </c>
      <c r="AX21">
        <f>IF(Z21&gt;0, (R21*SUMPRODUCT(K21:$K$98, X21:$X$98)-K21*$AZ$3)/Z21, 0)</f>
        <v>307.42715190033152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4.9523709999999997E-3</v>
      </c>
      <c r="Q22" s="5">
        <f t="shared" si="30"/>
        <v>12.5</v>
      </c>
      <c r="R22">
        <f t="shared" si="0"/>
        <v>50000</v>
      </c>
      <c r="S22">
        <f t="shared" si="1"/>
        <v>300.81864711471371</v>
      </c>
      <c r="U22">
        <f t="shared" si="20"/>
        <v>4.9523709999999997E-3</v>
      </c>
      <c r="V22">
        <f t="shared" si="21"/>
        <v>0.01</v>
      </c>
      <c r="W22">
        <f t="shared" si="22"/>
        <v>0.78361651321248815</v>
      </c>
      <c r="X22">
        <f t="shared" si="23"/>
        <v>3.8807596951546427E-3</v>
      </c>
      <c r="Y22">
        <f t="shared" si="24"/>
        <v>7.8361651321248813E-3</v>
      </c>
      <c r="Z22">
        <f t="shared" si="25"/>
        <v>0.77189958838520856</v>
      </c>
      <c r="AB22">
        <f t="shared" si="26"/>
        <v>240.90499283898373</v>
      </c>
      <c r="AC22">
        <f t="shared" si="27"/>
        <v>232.20178988644281</v>
      </c>
      <c r="AE22">
        <f t="shared" si="2"/>
        <v>0</v>
      </c>
      <c r="AF22">
        <f t="shared" si="3"/>
        <v>0</v>
      </c>
      <c r="AG22">
        <f t="shared" si="4"/>
        <v>-9.6487448548151065</v>
      </c>
      <c r="AH22">
        <f t="shared" si="5"/>
        <v>-194.03798475773215</v>
      </c>
      <c r="AI22">
        <f t="shared" si="6"/>
        <v>-203.68672961254725</v>
      </c>
      <c r="AJ22">
        <f t="shared" si="7"/>
        <v>8.70320295254092</v>
      </c>
      <c r="AK22">
        <f t="shared" si="28"/>
        <v>5.0590048496186588</v>
      </c>
      <c r="AL22">
        <f t="shared" si="8"/>
        <v>-189.92452181038769</v>
      </c>
      <c r="AN22">
        <f t="shared" si="9"/>
        <v>0</v>
      </c>
      <c r="AO22">
        <f t="shared" si="10"/>
        <v>0</v>
      </c>
      <c r="AP22">
        <f t="shared" si="11"/>
        <v>-2.8656472766937573</v>
      </c>
      <c r="AQ22">
        <f t="shared" si="12"/>
        <v>-57.628679269993519</v>
      </c>
      <c r="AR22">
        <f t="shared" si="13"/>
        <v>-60.494326546687276</v>
      </c>
      <c r="AS22">
        <f t="shared" si="14"/>
        <v>2.5848242662376708</v>
      </c>
      <c r="AT22">
        <f t="shared" si="15"/>
        <v>1.5025087395543972</v>
      </c>
      <c r="AU22">
        <f t="shared" si="16"/>
        <v>-56.406993540895215</v>
      </c>
      <c r="AW22">
        <v>19</v>
      </c>
      <c r="AX22">
        <f>IF(Z22&gt;0, (R22*SUMPRODUCT(K22:$K$98, X22:$X$98)-K22*$AZ$3)/Z22, 0)</f>
        <v>300.81864711471371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5.2041409999999998E-3</v>
      </c>
      <c r="Q23" s="5">
        <f t="shared" si="30"/>
        <v>12.5</v>
      </c>
      <c r="R23">
        <f t="shared" si="0"/>
        <v>50000</v>
      </c>
      <c r="S23">
        <f t="shared" si="1"/>
        <v>330.77052040556202</v>
      </c>
      <c r="U23">
        <f t="shared" si="20"/>
        <v>5.2041409999999998E-3</v>
      </c>
      <c r="V23">
        <f t="shared" si="21"/>
        <v>0.01</v>
      </c>
      <c r="W23">
        <f t="shared" si="22"/>
        <v>0.77189958838520856</v>
      </c>
      <c r="X23">
        <f t="shared" si="23"/>
        <v>4.0170742957985877E-3</v>
      </c>
      <c r="Y23">
        <f t="shared" si="24"/>
        <v>7.7189958838520855E-3</v>
      </c>
      <c r="Z23">
        <f t="shared" si="25"/>
        <v>0.76016351820555794</v>
      </c>
      <c r="AB23">
        <f t="shared" si="26"/>
        <v>232.20178988644281</v>
      </c>
      <c r="AC23">
        <f t="shared" si="27"/>
        <v>251.43968251017532</v>
      </c>
      <c r="AE23">
        <f t="shared" si="2"/>
        <v>0</v>
      </c>
      <c r="AF23">
        <f t="shared" si="3"/>
        <v>0</v>
      </c>
      <c r="AG23">
        <f t="shared" si="4"/>
        <v>-9.5020439775694747</v>
      </c>
      <c r="AH23">
        <f t="shared" si="5"/>
        <v>-200.8537147899294</v>
      </c>
      <c r="AI23">
        <f t="shared" si="6"/>
        <v>-210.35575876749888</v>
      </c>
      <c r="AJ23">
        <f t="shared" si="7"/>
        <v>-19.237892623732506</v>
      </c>
      <c r="AK23">
        <f t="shared" si="28"/>
        <v>16.254125292050997</v>
      </c>
      <c r="AL23">
        <f t="shared" si="8"/>
        <v>-213.3395260991804</v>
      </c>
      <c r="AN23">
        <f t="shared" si="9"/>
        <v>0</v>
      </c>
      <c r="AO23">
        <f t="shared" si="10"/>
        <v>0</v>
      </c>
      <c r="AP23">
        <f t="shared" si="11"/>
        <v>-2.5197121173595001</v>
      </c>
      <c r="AQ23">
        <f t="shared" si="12"/>
        <v>-53.261544586358326</v>
      </c>
      <c r="AR23">
        <f t="shared" si="13"/>
        <v>-55.781256703717823</v>
      </c>
      <c r="AS23">
        <f t="shared" si="14"/>
        <v>-5.101423574854774</v>
      </c>
      <c r="AT23">
        <f t="shared" si="15"/>
        <v>4.310200684414899</v>
      </c>
      <c r="AU23">
        <f t="shared" si="16"/>
        <v>-56.572479594157706</v>
      </c>
      <c r="AW23">
        <v>20</v>
      </c>
      <c r="AX23">
        <f>IF(Z23&gt;0, (R23*SUMPRODUCT(K23:$K$98, X23:$X$98)-K23*$AZ$3)/Z23, 0)</f>
        <v>330.77052040556202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79" si="31">1+H24</f>
        <v>1.1200000000000001</v>
      </c>
      <c r="J24">
        <f t="shared" ref="J24:J79" si="32">1/I24</f>
        <v>0.89285714285714279</v>
      </c>
      <c r="K24">
        <f t="shared" ref="K24:K69" si="33">K23*J24</f>
        <v>0.23676410751611635</v>
      </c>
      <c r="L24" s="2">
        <v>21</v>
      </c>
      <c r="M24" s="8">
        <v>5.4847869999999996E-3</v>
      </c>
      <c r="Q24" s="5">
        <f t="shared" si="30"/>
        <v>12.5</v>
      </c>
      <c r="R24">
        <f t="shared" si="0"/>
        <v>50000</v>
      </c>
      <c r="S24">
        <f t="shared" si="1"/>
        <v>356.50943663787632</v>
      </c>
      <c r="U24">
        <f t="shared" si="20"/>
        <v>5.4847869999999996E-3</v>
      </c>
      <c r="V24">
        <f t="shared" si="21"/>
        <v>0.01</v>
      </c>
      <c r="W24">
        <f t="shared" ref="W24:W69" si="34">Z23</f>
        <v>0.76016351820555794</v>
      </c>
      <c r="X24">
        <f t="shared" ref="X24:X69" si="35">U24*W24</f>
        <v>4.1693349825281069E-3</v>
      </c>
      <c r="Y24">
        <f t="shared" ref="Y24:Y69" si="36">V24*W24</f>
        <v>7.6016351820555796E-3</v>
      </c>
      <c r="Z24">
        <f t="shared" ref="Z24:Z69" si="37">MAX(0, W24-X24-Y24)</f>
        <v>0.74839254804097421</v>
      </c>
      <c r="AB24">
        <f t="shared" ref="AB24:AB69" si="38">AC23</f>
        <v>251.43968251017532</v>
      </c>
      <c r="AC24">
        <f t="shared" si="27"/>
        <v>266.80900568607251</v>
      </c>
      <c r="AE24">
        <f t="shared" si="2"/>
        <v>0</v>
      </c>
      <c r="AF24">
        <f t="shared" si="3"/>
        <v>0</v>
      </c>
      <c r="AG24">
        <f t="shared" si="4"/>
        <v>-9.3549068505121777</v>
      </c>
      <c r="AH24">
        <f t="shared" si="5"/>
        <v>-208.46674912640535</v>
      </c>
      <c r="AI24">
        <f t="shared" ref="AI24:AI69" si="39">SUM(AE24:AH24)</f>
        <v>-217.82165597691753</v>
      </c>
      <c r="AJ24">
        <f t="shared" si="7"/>
        <v>-15.369323175897193</v>
      </c>
      <c r="AK24">
        <f t="shared" si="28"/>
        <v>17.600777775712274</v>
      </c>
      <c r="AL24">
        <f t="shared" ref="AL24:AL69" si="40">SUM(AI24:AK24)</f>
        <v>-215.59020137710246</v>
      </c>
      <c r="AN24">
        <f t="shared" si="9"/>
        <v>0</v>
      </c>
      <c r="AO24">
        <f t="shared" si="10"/>
        <v>0</v>
      </c>
      <c r="AP24">
        <f t="shared" si="11"/>
        <v>-2.2149061713579186</v>
      </c>
      <c r="AQ24">
        <f t="shared" si="12"/>
        <v>-49.357443803699489</v>
      </c>
      <c r="AR24">
        <f t="shared" si="13"/>
        <v>-51.572349975057406</v>
      </c>
      <c r="AS24">
        <f t="shared" si="14"/>
        <v>-3.6389040848680616</v>
      </c>
      <c r="AT24">
        <f t="shared" si="15"/>
        <v>4.1672324416560116</v>
      </c>
      <c r="AU24">
        <f t="shared" si="16"/>
        <v>-51.044021618269461</v>
      </c>
      <c r="AW24">
        <v>21</v>
      </c>
      <c r="AX24">
        <f>IF(Z24&gt;0, (R24*SUMPRODUCT(K24:$K$98, X24:$X$98)-K24*$AZ$3)/Z24, 0)</f>
        <v>356.50943663787632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5.8078460000000002E-3</v>
      </c>
      <c r="Q25" s="5">
        <f t="shared" si="30"/>
        <v>12.5</v>
      </c>
      <c r="R25">
        <f t="shared" si="0"/>
        <v>50000</v>
      </c>
      <c r="S25">
        <f t="shared" si="1"/>
        <v>378.41905287198023</v>
      </c>
      <c r="U25">
        <f t="shared" si="20"/>
        <v>5.8078460000000002E-3</v>
      </c>
      <c r="V25">
        <f t="shared" si="21"/>
        <v>0.01</v>
      </c>
      <c r="W25">
        <f t="shared" si="34"/>
        <v>0.74839254804097421</v>
      </c>
      <c r="X25">
        <f t="shared" si="35"/>
        <v>4.3465486665695803E-3</v>
      </c>
      <c r="Y25">
        <f t="shared" si="36"/>
        <v>7.4839254804097421E-3</v>
      </c>
      <c r="Z25">
        <f t="shared" si="37"/>
        <v>0.73656207389399486</v>
      </c>
      <c r="AB25">
        <f t="shared" si="38"/>
        <v>266.80900568607251</v>
      </c>
      <c r="AC25">
        <f t="shared" si="27"/>
        <v>278.72912238438704</v>
      </c>
      <c r="AE25">
        <f t="shared" si="2"/>
        <v>0</v>
      </c>
      <c r="AF25">
        <f t="shared" si="3"/>
        <v>0</v>
      </c>
      <c r="AG25">
        <f t="shared" si="4"/>
        <v>-9.2070259236749354</v>
      </c>
      <c r="AH25">
        <f t="shared" si="5"/>
        <v>-217.327433328479</v>
      </c>
      <c r="AI25">
        <f t="shared" si="39"/>
        <v>-226.53445925215394</v>
      </c>
      <c r="AJ25">
        <f t="shared" si="7"/>
        <v>-11.92011669831453</v>
      </c>
      <c r="AK25">
        <f t="shared" si="28"/>
        <v>18.676630398025079</v>
      </c>
      <c r="AL25">
        <f t="shared" si="40"/>
        <v>-219.77794555244338</v>
      </c>
      <c r="AN25">
        <f t="shared" si="9"/>
        <v>0</v>
      </c>
      <c r="AO25">
        <f t="shared" si="10"/>
        <v>0</v>
      </c>
      <c r="AP25">
        <f t="shared" si="11"/>
        <v>-1.9463332818720025</v>
      </c>
      <c r="AQ25">
        <f t="shared" si="12"/>
        <v>-45.942264098915722</v>
      </c>
      <c r="AR25">
        <f t="shared" si="13"/>
        <v>-47.888597380787722</v>
      </c>
      <c r="AS25">
        <f t="shared" si="14"/>
        <v>-2.5198712424682097</v>
      </c>
      <c r="AT25">
        <f t="shared" si="15"/>
        <v>3.9481747567828362</v>
      </c>
      <c r="AU25">
        <f t="shared" si="16"/>
        <v>-46.460293866473094</v>
      </c>
      <c r="AW25">
        <v>22</v>
      </c>
      <c r="AX25">
        <f>IF(Z25&gt;0, (R25*SUMPRODUCT(K25:$K$98, X25:$X$98)-K25*$AZ$3)/Z25, 0)</f>
        <v>378.41905287198023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6.1543680000000003E-3</v>
      </c>
      <c r="Q26" s="5">
        <f t="shared" si="30"/>
        <v>12.5</v>
      </c>
      <c r="R26">
        <f t="shared" si="0"/>
        <v>50000</v>
      </c>
      <c r="S26">
        <f t="shared" si="1"/>
        <v>396.73450345265258</v>
      </c>
      <c r="U26">
        <f t="shared" si="20"/>
        <v>6.1543680000000003E-3</v>
      </c>
      <c r="V26">
        <f t="shared" si="21"/>
        <v>0.01</v>
      </c>
      <c r="W26">
        <f t="shared" si="34"/>
        <v>0.73656207389399486</v>
      </c>
      <c r="X26">
        <f t="shared" si="35"/>
        <v>4.5330740575868379E-3</v>
      </c>
      <c r="Y26">
        <f t="shared" si="36"/>
        <v>7.365620738939949E-3</v>
      </c>
      <c r="Z26">
        <f t="shared" si="37"/>
        <v>0.72466337909746803</v>
      </c>
      <c r="AB26">
        <f t="shared" si="38"/>
        <v>278.72912238438704</v>
      </c>
      <c r="AC26">
        <f t="shared" si="27"/>
        <v>287.4989658765553</v>
      </c>
      <c r="AE26">
        <f t="shared" si="2"/>
        <v>0</v>
      </c>
      <c r="AF26">
        <f t="shared" si="3"/>
        <v>0</v>
      </c>
      <c r="AG26">
        <f t="shared" si="4"/>
        <v>-9.0582922387183498</v>
      </c>
      <c r="AH26">
        <f t="shared" si="5"/>
        <v>-226.65370287934189</v>
      </c>
      <c r="AI26">
        <f t="shared" si="39"/>
        <v>-235.71199511806023</v>
      </c>
      <c r="AJ26">
        <f t="shared" si="7"/>
        <v>-8.7698434921682633</v>
      </c>
      <c r="AK26">
        <f t="shared" si="28"/>
        <v>19.511038566907093</v>
      </c>
      <c r="AL26">
        <f t="shared" si="40"/>
        <v>-224.97080004332139</v>
      </c>
      <c r="AN26">
        <f t="shared" si="9"/>
        <v>0</v>
      </c>
      <c r="AO26">
        <f t="shared" si="10"/>
        <v>0</v>
      </c>
      <c r="AP26">
        <f t="shared" si="11"/>
        <v>-1.7097245515946378</v>
      </c>
      <c r="AQ26">
        <f t="shared" si="12"/>
        <v>-42.780183097457261</v>
      </c>
      <c r="AR26">
        <f t="shared" si="13"/>
        <v>-44.489907649051901</v>
      </c>
      <c r="AS26">
        <f t="shared" si="14"/>
        <v>-1.6552807457583225</v>
      </c>
      <c r="AT26">
        <f t="shared" si="15"/>
        <v>3.6826479854960805</v>
      </c>
      <c r="AU26">
        <f t="shared" si="16"/>
        <v>-42.462540409314137</v>
      </c>
      <c r="AW26">
        <v>23</v>
      </c>
      <c r="AX26">
        <f>IF(Z26&gt;0, (R26*SUMPRODUCT(K26:$K$98, X26:$X$98)-K26*$AZ$3)/Z26, 0)</f>
        <v>396.73450345265258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6.5216450000000004E-3</v>
      </c>
      <c r="Q27" s="5">
        <f t="shared" si="30"/>
        <v>12.5</v>
      </c>
      <c r="R27">
        <f t="shared" si="0"/>
        <v>50000</v>
      </c>
      <c r="S27">
        <f t="shared" si="1"/>
        <v>411.91621985405084</v>
      </c>
      <c r="U27">
        <f t="shared" si="20"/>
        <v>6.5216450000000004E-3</v>
      </c>
      <c r="V27">
        <f t="shared" si="21"/>
        <v>0.01</v>
      </c>
      <c r="W27">
        <f t="shared" si="34"/>
        <v>0.72466337909746803</v>
      </c>
      <c r="X27">
        <f t="shared" si="35"/>
        <v>4.7259973029741068E-3</v>
      </c>
      <c r="Y27">
        <f t="shared" si="36"/>
        <v>7.2466337909746804E-3</v>
      </c>
      <c r="Z27">
        <f t="shared" si="37"/>
        <v>0.71269074800351928</v>
      </c>
      <c r="AB27">
        <f t="shared" si="38"/>
        <v>287.4989658765553</v>
      </c>
      <c r="AC27">
        <f t="shared" si="27"/>
        <v>293.5688788425656</v>
      </c>
      <c r="AE27">
        <f t="shared" si="2"/>
        <v>0</v>
      </c>
      <c r="AF27">
        <f t="shared" si="3"/>
        <v>0</v>
      </c>
      <c r="AG27">
        <f t="shared" si="4"/>
        <v>-8.9086343500439913</v>
      </c>
      <c r="AH27">
        <f t="shared" si="5"/>
        <v>-236.29986514870535</v>
      </c>
      <c r="AI27">
        <f t="shared" si="39"/>
        <v>-245.20849949874935</v>
      </c>
      <c r="AJ27">
        <f t="shared" si="7"/>
        <v>-6.0699129660102926</v>
      </c>
      <c r="AK27">
        <f t="shared" si="28"/>
        <v>20.124927611358874</v>
      </c>
      <c r="AL27">
        <f t="shared" si="40"/>
        <v>-231.15348485340076</v>
      </c>
      <c r="AN27">
        <f t="shared" si="9"/>
        <v>0</v>
      </c>
      <c r="AO27">
        <f t="shared" si="10"/>
        <v>0</v>
      </c>
      <c r="AP27">
        <f t="shared" si="11"/>
        <v>-1.501318829915542</v>
      </c>
      <c r="AQ27">
        <f t="shared" si="12"/>
        <v>-39.822202047444321</v>
      </c>
      <c r="AR27">
        <f t="shared" si="13"/>
        <v>-41.323520877359869</v>
      </c>
      <c r="AS27">
        <f t="shared" si="14"/>
        <v>-1.0229261044679367</v>
      </c>
      <c r="AT27">
        <f t="shared" si="15"/>
        <v>3.3915336050885387</v>
      </c>
      <c r="AU27">
        <f t="shared" si="16"/>
        <v>-38.954913376739263</v>
      </c>
      <c r="AW27">
        <v>24</v>
      </c>
      <c r="AX27">
        <f>IF(Z27&gt;0, (R27*SUMPRODUCT(K27:$K$98, X27:$X$98)-K27*$AZ$3)/Z27, 0)</f>
        <v>411.91621985405084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6.9358459999999999E-3</v>
      </c>
      <c r="Q28" s="5">
        <f t="shared" si="30"/>
        <v>12.5</v>
      </c>
      <c r="R28">
        <f t="shared" si="0"/>
        <v>50000</v>
      </c>
      <c r="S28">
        <f t="shared" si="1"/>
        <v>424.42768594921006</v>
      </c>
      <c r="U28">
        <f t="shared" si="20"/>
        <v>6.9358459999999999E-3</v>
      </c>
      <c r="V28">
        <f t="shared" si="21"/>
        <v>0.01</v>
      </c>
      <c r="W28">
        <f t="shared" si="34"/>
        <v>0.71269074800351928</v>
      </c>
      <c r="X28">
        <f t="shared" si="35"/>
        <v>4.9431132737772169E-3</v>
      </c>
      <c r="Y28">
        <f t="shared" si="36"/>
        <v>7.1269074800351931E-3</v>
      </c>
      <c r="Z28">
        <f t="shared" si="37"/>
        <v>0.70062072724970692</v>
      </c>
      <c r="AB28">
        <f t="shared" si="38"/>
        <v>293.5688788425656</v>
      </c>
      <c r="AC28">
        <f t="shared" si="27"/>
        <v>297.36283399464577</v>
      </c>
      <c r="AE28">
        <f t="shared" si="2"/>
        <v>0</v>
      </c>
      <c r="AF28">
        <f t="shared" si="3"/>
        <v>0</v>
      </c>
      <c r="AG28">
        <f t="shared" si="4"/>
        <v>-8.7577590906213363</v>
      </c>
      <c r="AH28">
        <f t="shared" si="5"/>
        <v>-247.15566368886084</v>
      </c>
      <c r="AI28">
        <f t="shared" si="39"/>
        <v>-255.91342277948218</v>
      </c>
      <c r="AJ28">
        <f t="shared" si="7"/>
        <v>-3.7939551520801729</v>
      </c>
      <c r="AK28">
        <f t="shared" si="28"/>
        <v>20.549821518979595</v>
      </c>
      <c r="AL28">
        <f t="shared" si="40"/>
        <v>-239.15755641258275</v>
      </c>
      <c r="AN28">
        <f t="shared" si="9"/>
        <v>0</v>
      </c>
      <c r="AO28">
        <f t="shared" si="10"/>
        <v>0</v>
      </c>
      <c r="AP28">
        <f t="shared" si="11"/>
        <v>-1.3177613619778501</v>
      </c>
      <c r="AQ28">
        <f t="shared" si="12"/>
        <v>-37.188986432837112</v>
      </c>
      <c r="AR28">
        <f t="shared" si="13"/>
        <v>-38.506747794814963</v>
      </c>
      <c r="AS28">
        <f t="shared" si="14"/>
        <v>-0.57086835305187056</v>
      </c>
      <c r="AT28">
        <f t="shared" si="15"/>
        <v>3.092087886072584</v>
      </c>
      <c r="AU28">
        <f t="shared" si="16"/>
        <v>-35.985528261794244</v>
      </c>
      <c r="AW28">
        <v>25</v>
      </c>
      <c r="AX28">
        <f>IF(Z28&gt;0, (R28*SUMPRODUCT(K28:$K$98, X28:$X$98)-K28*$AZ$3)/Z28, 0)</f>
        <v>424.42768594921006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7.4023869999999999E-3</v>
      </c>
      <c r="Q29" s="5">
        <f t="shared" si="30"/>
        <v>12.5</v>
      </c>
      <c r="R29">
        <f t="shared" si="0"/>
        <v>50000</v>
      </c>
      <c r="S29">
        <f t="shared" si="1"/>
        <v>434.49240095897113</v>
      </c>
      <c r="U29">
        <f t="shared" si="20"/>
        <v>7.4023869999999999E-3</v>
      </c>
      <c r="V29">
        <f t="shared" si="21"/>
        <v>0.01</v>
      </c>
      <c r="W29">
        <f t="shared" si="34"/>
        <v>0.70062072724970692</v>
      </c>
      <c r="X29">
        <f t="shared" si="35"/>
        <v>5.1862657633237764E-3</v>
      </c>
      <c r="Y29">
        <f t="shared" si="36"/>
        <v>7.0062072724970696E-3</v>
      </c>
      <c r="Z29">
        <f t="shared" si="37"/>
        <v>0.68842825421388598</v>
      </c>
      <c r="AB29">
        <f t="shared" si="38"/>
        <v>297.36283399464577</v>
      </c>
      <c r="AC29">
        <f t="shared" si="27"/>
        <v>299.11684506138425</v>
      </c>
      <c r="AE29">
        <f t="shared" si="2"/>
        <v>0</v>
      </c>
      <c r="AF29">
        <f t="shared" si="3"/>
        <v>0</v>
      </c>
      <c r="AG29">
        <f t="shared" si="4"/>
        <v>-8.6053531776735745</v>
      </c>
      <c r="AH29">
        <f t="shared" si="5"/>
        <v>-259.31328816618884</v>
      </c>
      <c r="AI29">
        <f t="shared" si="39"/>
        <v>-267.91864134386242</v>
      </c>
      <c r="AJ29">
        <f t="shared" si="7"/>
        <v>-1.7540110667384852</v>
      </c>
      <c r="AK29">
        <f t="shared" si="28"/>
        <v>20.815398379625204</v>
      </c>
      <c r="AL29">
        <f t="shared" si="40"/>
        <v>-248.8572540309757</v>
      </c>
      <c r="AN29">
        <f t="shared" si="9"/>
        <v>0</v>
      </c>
      <c r="AO29">
        <f t="shared" si="10"/>
        <v>0</v>
      </c>
      <c r="AP29">
        <f t="shared" si="11"/>
        <v>-1.1560974721277359</v>
      </c>
      <c r="AQ29">
        <f t="shared" si="12"/>
        <v>-34.837784196454045</v>
      </c>
      <c r="AR29">
        <f t="shared" si="13"/>
        <v>-35.993881668581786</v>
      </c>
      <c r="AS29">
        <f t="shared" si="14"/>
        <v>-0.23564491990887079</v>
      </c>
      <c r="AT29">
        <f t="shared" si="15"/>
        <v>2.7964720274876917</v>
      </c>
      <c r="AU29">
        <f t="shared" si="16"/>
        <v>-33.433054561002962</v>
      </c>
      <c r="AW29">
        <v>26</v>
      </c>
      <c r="AX29">
        <f>IF(Z29&gt;0, (R29*SUMPRODUCT(K29:$K$98, X29:$X$98)-K29*$AZ$3)/Z29, 0)</f>
        <v>434.49240095897113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7.9366079999999995E-3</v>
      </c>
      <c r="Q30" s="5">
        <f t="shared" si="30"/>
        <v>12.5</v>
      </c>
      <c r="R30">
        <f t="shared" si="0"/>
        <v>50000</v>
      </c>
      <c r="S30">
        <f t="shared" si="1"/>
        <v>442.32858812626688</v>
      </c>
      <c r="U30">
        <f t="shared" si="20"/>
        <v>7.9366079999999995E-3</v>
      </c>
      <c r="V30">
        <f t="shared" si="21"/>
        <v>0.01</v>
      </c>
      <c r="W30">
        <f t="shared" si="34"/>
        <v>0.68842825421388598</v>
      </c>
      <c r="X30">
        <f t="shared" si="35"/>
        <v>5.4637851898199606E-3</v>
      </c>
      <c r="Y30">
        <f t="shared" si="36"/>
        <v>6.8842825421388601E-3</v>
      </c>
      <c r="Z30">
        <f t="shared" si="37"/>
        <v>0.67608018648192714</v>
      </c>
      <c r="AB30">
        <f t="shared" si="38"/>
        <v>299.11684506138425</v>
      </c>
      <c r="AC30">
        <f t="shared" si="27"/>
        <v>299.04959434669405</v>
      </c>
      <c r="AE30">
        <f t="shared" si="2"/>
        <v>0</v>
      </c>
      <c r="AF30">
        <f t="shared" si="3"/>
        <v>0</v>
      </c>
      <c r="AG30">
        <f t="shared" si="4"/>
        <v>-8.4510023310240889</v>
      </c>
      <c r="AH30">
        <f t="shared" si="5"/>
        <v>-273.18925949099804</v>
      </c>
      <c r="AI30">
        <f t="shared" si="39"/>
        <v>-281.64026182202213</v>
      </c>
      <c r="AJ30">
        <f t="shared" si="7"/>
        <v>6.7250714690203495E-2</v>
      </c>
      <c r="AK30">
        <f t="shared" si="28"/>
        <v>20.9381791542969</v>
      </c>
      <c r="AL30">
        <f t="shared" si="40"/>
        <v>-260.63483195303502</v>
      </c>
      <c r="AN30">
        <f t="shared" si="9"/>
        <v>0</v>
      </c>
      <c r="AO30">
        <f t="shared" si="10"/>
        <v>0</v>
      </c>
      <c r="AP30">
        <f t="shared" si="11"/>
        <v>-1.0137151830003481</v>
      </c>
      <c r="AQ30">
        <f t="shared" si="12"/>
        <v>-32.769615878817021</v>
      </c>
      <c r="AR30">
        <f t="shared" si="13"/>
        <v>-33.783331061817371</v>
      </c>
      <c r="AS30">
        <f t="shared" si="14"/>
        <v>8.0668621163216079E-3</v>
      </c>
      <c r="AT30">
        <f t="shared" si="15"/>
        <v>2.5115778320368864</v>
      </c>
      <c r="AU30">
        <f t="shared" si="16"/>
        <v>-31.26368636766416</v>
      </c>
      <c r="AW30">
        <v>27</v>
      </c>
      <c r="AX30">
        <f>IF(Z30&gt;0, (R30*SUMPRODUCT(K30:$K$98, X30:$X$98)-K30*$AZ$3)/Z30, 0)</f>
        <v>442.32858812626688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8.552947E-3</v>
      </c>
      <c r="Q31" s="5">
        <f t="shared" si="30"/>
        <v>12.5</v>
      </c>
      <c r="R31">
        <f t="shared" si="0"/>
        <v>50000</v>
      </c>
      <c r="S31">
        <f t="shared" si="1"/>
        <v>448.09127372445829</v>
      </c>
      <c r="U31">
        <f t="shared" si="20"/>
        <v>8.552947E-3</v>
      </c>
      <c r="V31">
        <f t="shared" si="21"/>
        <v>0.01</v>
      </c>
      <c r="W31">
        <f t="shared" si="34"/>
        <v>0.67608018648192714</v>
      </c>
      <c r="X31">
        <f t="shared" si="35"/>
        <v>5.782478002730039E-3</v>
      </c>
      <c r="Y31">
        <f t="shared" si="36"/>
        <v>6.7608018648192712E-3</v>
      </c>
      <c r="Z31">
        <f t="shared" si="37"/>
        <v>0.66353690661437781</v>
      </c>
      <c r="AB31">
        <f t="shared" si="38"/>
        <v>299.04959434669405</v>
      </c>
      <c r="AC31">
        <f t="shared" si="27"/>
        <v>297.32509764802347</v>
      </c>
      <c r="AE31">
        <f t="shared" si="2"/>
        <v>0</v>
      </c>
      <c r="AF31">
        <f t="shared" si="3"/>
        <v>0</v>
      </c>
      <c r="AG31">
        <f t="shared" si="4"/>
        <v>-8.2942113326797227</v>
      </c>
      <c r="AH31">
        <f t="shared" si="5"/>
        <v>-289.12390013650196</v>
      </c>
      <c r="AI31">
        <f t="shared" si="39"/>
        <v>-297.41811146918167</v>
      </c>
      <c r="AJ31">
        <f t="shared" si="7"/>
        <v>1.7244966986705776</v>
      </c>
      <c r="AK31">
        <f t="shared" si="28"/>
        <v>20.933471604268586</v>
      </c>
      <c r="AL31">
        <f t="shared" si="40"/>
        <v>-274.76014316624253</v>
      </c>
      <c r="AN31">
        <f t="shared" si="9"/>
        <v>0</v>
      </c>
      <c r="AO31">
        <f t="shared" si="10"/>
        <v>0</v>
      </c>
      <c r="AP31">
        <f t="shared" si="11"/>
        <v>-0.88831051690807783</v>
      </c>
      <c r="AQ31">
        <f t="shared" si="12"/>
        <v>-30.965186547490273</v>
      </c>
      <c r="AR31">
        <f t="shared" si="13"/>
        <v>-31.853497064398351</v>
      </c>
      <c r="AS31">
        <f t="shared" si="14"/>
        <v>0.1846936968879242</v>
      </c>
      <c r="AT31">
        <f t="shared" si="15"/>
        <v>2.2419760282935211</v>
      </c>
      <c r="AU31">
        <f t="shared" si="16"/>
        <v>-29.426827339216906</v>
      </c>
      <c r="AW31">
        <v>28</v>
      </c>
      <c r="AX31">
        <f>IF(Z31&gt;0, (R31*SUMPRODUCT(K31:$K$98, X31:$X$98)-K31*$AZ$3)/Z31, 0)</f>
        <v>448.09127372445829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9.2631359999999999E-3</v>
      </c>
      <c r="Q32" s="5">
        <f t="shared" si="30"/>
        <v>12.5</v>
      </c>
      <c r="R32">
        <f t="shared" si="0"/>
        <v>50000</v>
      </c>
      <c r="S32">
        <f t="shared" si="1"/>
        <v>451.90389637885266</v>
      </c>
      <c r="U32">
        <f t="shared" si="20"/>
        <v>9.2631359999999999E-3</v>
      </c>
      <c r="V32">
        <f t="shared" si="21"/>
        <v>0.01</v>
      </c>
      <c r="W32">
        <f t="shared" si="34"/>
        <v>0.66353690661437781</v>
      </c>
      <c r="X32">
        <f t="shared" si="35"/>
        <v>6.1464326069882811E-3</v>
      </c>
      <c r="Y32">
        <f t="shared" si="36"/>
        <v>6.6353690661437783E-3</v>
      </c>
      <c r="Z32">
        <f t="shared" si="37"/>
        <v>0.65075510494124567</v>
      </c>
      <c r="AB32">
        <f t="shared" si="38"/>
        <v>297.32509764802347</v>
      </c>
      <c r="AC32">
        <f t="shared" si="27"/>
        <v>294.07876751137809</v>
      </c>
      <c r="AE32">
        <f t="shared" si="2"/>
        <v>0</v>
      </c>
      <c r="AF32">
        <f t="shared" si="3"/>
        <v>0</v>
      </c>
      <c r="AG32">
        <f t="shared" si="4"/>
        <v>-8.1344388117655715</v>
      </c>
      <c r="AH32">
        <f t="shared" si="5"/>
        <v>-307.32163034941408</v>
      </c>
      <c r="AI32">
        <f t="shared" si="39"/>
        <v>-315.45606916117964</v>
      </c>
      <c r="AJ32">
        <f t="shared" si="7"/>
        <v>3.2463301366453834</v>
      </c>
      <c r="AK32">
        <f t="shared" si="28"/>
        <v>20.812756835361647</v>
      </c>
      <c r="AL32">
        <f t="shared" si="40"/>
        <v>-291.3969821891726</v>
      </c>
      <c r="AN32">
        <f t="shared" si="9"/>
        <v>0</v>
      </c>
      <c r="AO32">
        <f t="shared" si="10"/>
        <v>0</v>
      </c>
      <c r="AP32">
        <f t="shared" si="11"/>
        <v>-0.77785613447379198</v>
      </c>
      <c r="AQ32">
        <f t="shared" si="12"/>
        <v>-29.387646886963658</v>
      </c>
      <c r="AR32">
        <f t="shared" si="13"/>
        <v>-30.165503021437448</v>
      </c>
      <c r="AS32">
        <f t="shared" si="14"/>
        <v>0.31043048816893953</v>
      </c>
      <c r="AT32">
        <f t="shared" si="15"/>
        <v>1.9902209549208627</v>
      </c>
      <c r="AU32">
        <f t="shared" si="16"/>
        <v>-27.864851578347643</v>
      </c>
      <c r="AW32">
        <v>29</v>
      </c>
      <c r="AX32">
        <f>IF(Z32&gt;0, (R32*SUMPRODUCT(K32:$K$98, X32:$X$98)-K32*$AZ$3)/Z32, 0)</f>
        <v>451.90389637885266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1.011049E-2</v>
      </c>
      <c r="Q33" s="5">
        <f t="shared" si="30"/>
        <v>12.5</v>
      </c>
      <c r="R33">
        <f t="shared" si="0"/>
        <v>50000</v>
      </c>
      <c r="S33">
        <f t="shared" si="1"/>
        <v>453.90399668607978</v>
      </c>
      <c r="U33">
        <f t="shared" si="20"/>
        <v>1.011049E-2</v>
      </c>
      <c r="V33">
        <f t="shared" si="21"/>
        <v>0.01</v>
      </c>
      <c r="W33">
        <f t="shared" si="34"/>
        <v>0.65075510494124567</v>
      </c>
      <c r="X33">
        <f t="shared" si="35"/>
        <v>6.5794529809574146E-3</v>
      </c>
      <c r="Y33">
        <f t="shared" si="36"/>
        <v>6.5075510494124571E-3</v>
      </c>
      <c r="Z33">
        <f t="shared" si="37"/>
        <v>0.63766810091087578</v>
      </c>
      <c r="AB33">
        <f t="shared" si="38"/>
        <v>294.07876751137809</v>
      </c>
      <c r="AC33">
        <f t="shared" si="27"/>
        <v>289.44009956266893</v>
      </c>
      <c r="AE33">
        <f t="shared" si="2"/>
        <v>0</v>
      </c>
      <c r="AF33">
        <f t="shared" si="3"/>
        <v>0</v>
      </c>
      <c r="AG33">
        <f t="shared" si="4"/>
        <v>-7.9708512613859472</v>
      </c>
      <c r="AH33">
        <f t="shared" si="5"/>
        <v>-328.97264904787073</v>
      </c>
      <c r="AI33">
        <f t="shared" si="39"/>
        <v>-336.94350030925671</v>
      </c>
      <c r="AJ33">
        <f t="shared" si="7"/>
        <v>4.6386679487091556</v>
      </c>
      <c r="AK33">
        <f t="shared" si="28"/>
        <v>20.585513725796467</v>
      </c>
      <c r="AL33">
        <f t="shared" si="40"/>
        <v>-311.71931863475106</v>
      </c>
      <c r="AN33">
        <f t="shared" si="9"/>
        <v>0</v>
      </c>
      <c r="AO33">
        <f t="shared" si="10"/>
        <v>0</v>
      </c>
      <c r="AP33">
        <f t="shared" si="11"/>
        <v>-0.68054738076787324</v>
      </c>
      <c r="AQ33">
        <f t="shared" si="12"/>
        <v>-28.087523817985456</v>
      </c>
      <c r="AR33">
        <f t="shared" si="13"/>
        <v>-28.768071198753333</v>
      </c>
      <c r="AS33">
        <f t="shared" si="14"/>
        <v>0.39604719988176001</v>
      </c>
      <c r="AT33">
        <f t="shared" si="15"/>
        <v>1.7575810899544968</v>
      </c>
      <c r="AU33">
        <f t="shared" si="16"/>
        <v>-26.614442908917074</v>
      </c>
      <c r="AW33">
        <v>30</v>
      </c>
      <c r="AX33">
        <f>IF(Z33&gt;0, (R33*SUMPRODUCT(K33:$K$98, X33:$X$98)-K33*$AZ$3)/Z33, 0)</f>
        <v>453.90399668607978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1.1085984E-2</v>
      </c>
      <c r="Q34" s="5">
        <f t="shared" si="30"/>
        <v>12.5</v>
      </c>
      <c r="R34">
        <f t="shared" si="0"/>
        <v>50000</v>
      </c>
      <c r="S34">
        <f t="shared" si="1"/>
        <v>454.08487475526647</v>
      </c>
      <c r="U34">
        <f t="shared" si="20"/>
        <v>1.1085984E-2</v>
      </c>
      <c r="V34">
        <f t="shared" si="21"/>
        <v>0.01</v>
      </c>
      <c r="W34">
        <f t="shared" si="34"/>
        <v>0.63766810091087578</v>
      </c>
      <c r="X34">
        <f t="shared" si="35"/>
        <v>7.0691783640083545E-3</v>
      </c>
      <c r="Y34">
        <f t="shared" si="36"/>
        <v>6.3766810091087575E-3</v>
      </c>
      <c r="Z34">
        <f t="shared" si="37"/>
        <v>0.62422224153775874</v>
      </c>
      <c r="AB34">
        <f t="shared" si="38"/>
        <v>289.44009956266893</v>
      </c>
      <c r="AC34">
        <f t="shared" si="27"/>
        <v>283.44987836812487</v>
      </c>
      <c r="AE34">
        <f t="shared" si="2"/>
        <v>0</v>
      </c>
      <c r="AF34">
        <f t="shared" si="3"/>
        <v>0</v>
      </c>
      <c r="AG34">
        <f t="shared" si="4"/>
        <v>-7.802778019221984</v>
      </c>
      <c r="AH34">
        <f t="shared" si="5"/>
        <v>-353.45891820041771</v>
      </c>
      <c r="AI34">
        <f t="shared" si="39"/>
        <v>-361.2616962196397</v>
      </c>
      <c r="AJ34">
        <f t="shared" si="7"/>
        <v>5.9902211945440627</v>
      </c>
      <c r="AK34">
        <f t="shared" si="28"/>
        <v>20.260806969386827</v>
      </c>
      <c r="AL34">
        <f t="shared" si="40"/>
        <v>-335.01066805570883</v>
      </c>
      <c r="AN34">
        <f t="shared" si="9"/>
        <v>0</v>
      </c>
      <c r="AO34">
        <f t="shared" si="10"/>
        <v>0</v>
      </c>
      <c r="AP34">
        <f t="shared" si="11"/>
        <v>-0.59481907998728567</v>
      </c>
      <c r="AQ34">
        <f t="shared" si="12"/>
        <v>-26.944776337266251</v>
      </c>
      <c r="AR34">
        <f t="shared" si="13"/>
        <v>-27.539595417253537</v>
      </c>
      <c r="AS34">
        <f t="shared" si="14"/>
        <v>0.45664478101022743</v>
      </c>
      <c r="AT34">
        <f t="shared" si="15"/>
        <v>1.5445158803239052</v>
      </c>
      <c r="AU34">
        <f t="shared" si="16"/>
        <v>-25.538434755919404</v>
      </c>
      <c r="AW34">
        <v>31</v>
      </c>
      <c r="AX34">
        <f>IF(Z34&gt;0, (R34*SUMPRODUCT(K34:$K$98, X34:$X$98)-K34*$AZ$3)/Z34, 0)</f>
        <v>454.08487475526647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1.2207667E-2</v>
      </c>
      <c r="Q35" s="5">
        <f t="shared" si="30"/>
        <v>12.5</v>
      </c>
      <c r="R35">
        <f t="shared" ref="R35:R66" si="41">$C$6</f>
        <v>50000</v>
      </c>
      <c r="S35">
        <f t="shared" ref="S35:S66" si="42">AX35</f>
        <v>452.57710596074173</v>
      </c>
      <c r="U35">
        <f t="shared" si="20"/>
        <v>1.2207667E-2</v>
      </c>
      <c r="V35">
        <f t="shared" si="21"/>
        <v>0.01</v>
      </c>
      <c r="W35">
        <f t="shared" si="34"/>
        <v>0.62422224153775874</v>
      </c>
      <c r="X35">
        <f t="shared" si="35"/>
        <v>7.6202972586865269E-3</v>
      </c>
      <c r="Y35">
        <f t="shared" si="36"/>
        <v>6.2422224153775878E-3</v>
      </c>
      <c r="Z35">
        <f t="shared" si="37"/>
        <v>0.61035972186369458</v>
      </c>
      <c r="AB35">
        <f t="shared" si="38"/>
        <v>283.44987836812487</v>
      </c>
      <c r="AC35">
        <f t="shared" si="27"/>
        <v>276.23483651607415</v>
      </c>
      <c r="AE35">
        <f t="shared" ref="AE35:AE66" si="43">$Z35*O35</f>
        <v>0</v>
      </c>
      <c r="AF35">
        <f t="shared" ref="AF35:AF66" si="44">-$Z35*P35</f>
        <v>0</v>
      </c>
      <c r="AG35">
        <f t="shared" ref="AG35:AG66" si="45">-$Z35*Q35</f>
        <v>-7.629496523296182</v>
      </c>
      <c r="AH35">
        <f t="shared" ref="AH35:AH66" si="46">-X35*R35</f>
        <v>-381.01486293432635</v>
      </c>
      <c r="AI35">
        <f t="shared" si="39"/>
        <v>-388.6443594576225</v>
      </c>
      <c r="AJ35">
        <f t="shared" ref="AJ35:AJ66" si="47">AB35-AC35</f>
        <v>7.2150418520507174</v>
      </c>
      <c r="AK35">
        <f t="shared" si="28"/>
        <v>19.841491485768742</v>
      </c>
      <c r="AL35">
        <f t="shared" si="40"/>
        <v>-361.58782611980303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-0.51929422851221574</v>
      </c>
      <c r="AQ35">
        <f t="shared" ref="AQ35:AQ66" si="51">AH35*$K35</f>
        <v>-25.933404477611244</v>
      </c>
      <c r="AR35">
        <f t="shared" ref="AR35:AR66" si="52">AI35*$K35</f>
        <v>-26.45269870612346</v>
      </c>
      <c r="AS35">
        <f t="shared" ref="AS35:AS66" si="53">AJ35*$K35</f>
        <v>0.49108477614527057</v>
      </c>
      <c r="AT35">
        <f t="shared" ref="AT35:AT66" si="54">AK35*$K35</f>
        <v>1.3504917371903473</v>
      </c>
      <c r="AU35">
        <f t="shared" ref="AU35:AU66" si="55">AL35*$K35</f>
        <v>-24.611122192787839</v>
      </c>
      <c r="AW35">
        <v>32</v>
      </c>
      <c r="AX35">
        <f>IF(Z35&gt;0, (R35*SUMPRODUCT(K35:$K$98, X35:$X$98)-K35*$AZ$3)/Z35, 0)</f>
        <v>452.57710596074173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1.3502610999999999E-2</v>
      </c>
      <c r="Q36" s="5">
        <f t="shared" si="30"/>
        <v>12.5</v>
      </c>
      <c r="R36">
        <f t="shared" si="41"/>
        <v>50000</v>
      </c>
      <c r="S36">
        <f t="shared" si="42"/>
        <v>449.51454678920902</v>
      </c>
      <c r="U36">
        <f t="shared" ref="U36:U67" si="57">M36</f>
        <v>1.3502610999999999E-2</v>
      </c>
      <c r="V36">
        <f t="shared" ref="V36:V67" si="58">$C$10</f>
        <v>0.01</v>
      </c>
      <c r="W36">
        <f t="shared" si="34"/>
        <v>0.61035972186369458</v>
      </c>
      <c r="X36">
        <f t="shared" si="35"/>
        <v>8.2414498943936629E-3</v>
      </c>
      <c r="Y36">
        <f t="shared" si="36"/>
        <v>6.1035972186369459E-3</v>
      </c>
      <c r="Z36">
        <f t="shared" si="37"/>
        <v>0.59601467475066394</v>
      </c>
      <c r="AB36">
        <f t="shared" si="38"/>
        <v>276.23483651607415</v>
      </c>
      <c r="AC36">
        <f t="shared" si="27"/>
        <v>267.91726640026252</v>
      </c>
      <c r="AE36">
        <f t="shared" si="43"/>
        <v>0</v>
      </c>
      <c r="AF36">
        <f t="shared" si="44"/>
        <v>0</v>
      </c>
      <c r="AG36">
        <f t="shared" si="45"/>
        <v>-7.4501834343832991</v>
      </c>
      <c r="AH36">
        <f t="shared" si="46"/>
        <v>-412.07249471968316</v>
      </c>
      <c r="AI36">
        <f t="shared" si="39"/>
        <v>-419.52267815406645</v>
      </c>
      <c r="AJ36">
        <f t="shared" si="47"/>
        <v>8.317570115811634</v>
      </c>
      <c r="AK36">
        <f t="shared" ref="AK36:AK67" si="59">G36*SUM(AB36:AB36, AE36:AF36)</f>
        <v>19.336438556125191</v>
      </c>
      <c r="AL36">
        <f t="shared" si="40"/>
        <v>-391.86866948212963</v>
      </c>
      <c r="AN36">
        <f t="shared" si="48"/>
        <v>0</v>
      </c>
      <c r="AO36">
        <f t="shared" si="49"/>
        <v>0</v>
      </c>
      <c r="AP36">
        <f t="shared" si="50"/>
        <v>-0.45275844487941785</v>
      </c>
      <c r="AQ36">
        <f t="shared" si="51"/>
        <v>-25.042242721948423</v>
      </c>
      <c r="AR36">
        <f t="shared" si="52"/>
        <v>-25.495001166827837</v>
      </c>
      <c r="AS36">
        <f t="shared" si="53"/>
        <v>0.50547079061579092</v>
      </c>
      <c r="AT36">
        <f t="shared" si="54"/>
        <v>1.1751033954108734</v>
      </c>
      <c r="AU36">
        <f t="shared" si="55"/>
        <v>-23.814426980801173</v>
      </c>
      <c r="AW36">
        <v>33</v>
      </c>
      <c r="AX36">
        <f>IF(Z36&gt;0, (R36*SUMPRODUCT(K36:$K$98, X36:$X$98)-K36*$AZ$3)/Z36, 0)</f>
        <v>449.51454678920902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1.4950962999999999E-2</v>
      </c>
      <c r="Q37" s="5">
        <f t="shared" ref="Q37:Q68" si="60">$C$8</f>
        <v>12.5</v>
      </c>
      <c r="R37">
        <f t="shared" si="41"/>
        <v>50000</v>
      </c>
      <c r="S37">
        <f t="shared" si="42"/>
        <v>444.99066374337798</v>
      </c>
      <c r="U37">
        <f t="shared" si="57"/>
        <v>1.4950962999999999E-2</v>
      </c>
      <c r="V37">
        <f t="shared" si="58"/>
        <v>0.01</v>
      </c>
      <c r="W37">
        <f t="shared" si="34"/>
        <v>0.59601467475066394</v>
      </c>
      <c r="X37">
        <f t="shared" si="35"/>
        <v>8.9109933496542108E-3</v>
      </c>
      <c r="Y37">
        <f t="shared" si="36"/>
        <v>5.9601467475066394E-3</v>
      </c>
      <c r="Z37">
        <f t="shared" si="37"/>
        <v>0.5811435346535031</v>
      </c>
      <c r="AB37">
        <f t="shared" si="38"/>
        <v>267.91726640026252</v>
      </c>
      <c r="AC37">
        <f t="shared" si="27"/>
        <v>258.60344721563513</v>
      </c>
      <c r="AE37">
        <f t="shared" si="43"/>
        <v>0</v>
      </c>
      <c r="AF37">
        <f t="shared" si="44"/>
        <v>0</v>
      </c>
      <c r="AG37">
        <f t="shared" si="45"/>
        <v>-7.2642941831687891</v>
      </c>
      <c r="AH37">
        <f t="shared" si="46"/>
        <v>-445.54966748271056</v>
      </c>
      <c r="AI37">
        <f t="shared" si="39"/>
        <v>-452.81396166587933</v>
      </c>
      <c r="AJ37">
        <f t="shared" si="47"/>
        <v>9.3138191846273912</v>
      </c>
      <c r="AK37">
        <f t="shared" si="59"/>
        <v>18.754208648018377</v>
      </c>
      <c r="AL37">
        <f t="shared" si="40"/>
        <v>-424.74593383323355</v>
      </c>
      <c r="AN37">
        <f t="shared" si="48"/>
        <v>0</v>
      </c>
      <c r="AO37">
        <f t="shared" si="49"/>
        <v>0</v>
      </c>
      <c r="AP37">
        <f t="shared" si="50"/>
        <v>-0.39416221935115531</v>
      </c>
      <c r="AQ37">
        <f t="shared" si="51"/>
        <v>-24.175624133320412</v>
      </c>
      <c r="AR37">
        <f t="shared" si="52"/>
        <v>-24.569786352671567</v>
      </c>
      <c r="AS37">
        <f t="shared" si="53"/>
        <v>0.50536990213778621</v>
      </c>
      <c r="AT37">
        <f t="shared" si="54"/>
        <v>1.0176075357747929</v>
      </c>
      <c r="AU37">
        <f t="shared" si="55"/>
        <v>-23.046808914758987</v>
      </c>
      <c r="AW37">
        <v>34</v>
      </c>
      <c r="AX37">
        <f>IF(Z37&gt;0, (R37*SUMPRODUCT(K37:$K$98, X37:$X$98)-K37*$AZ$3)/Z37, 0)</f>
        <v>444.99066374337798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1.6562650000000002E-2</v>
      </c>
      <c r="Q38" s="5">
        <f t="shared" si="60"/>
        <v>12.5</v>
      </c>
      <c r="R38">
        <f t="shared" si="41"/>
        <v>50000</v>
      </c>
      <c r="S38">
        <f t="shared" si="42"/>
        <v>439.22231192919122</v>
      </c>
      <c r="U38">
        <f t="shared" si="57"/>
        <v>1.6562650000000002E-2</v>
      </c>
      <c r="V38">
        <f t="shared" si="58"/>
        <v>0.01</v>
      </c>
      <c r="W38">
        <f t="shared" si="34"/>
        <v>0.5811435346535031</v>
      </c>
      <c r="X38">
        <f t="shared" si="35"/>
        <v>9.6252769642288447E-3</v>
      </c>
      <c r="Y38">
        <f t="shared" si="36"/>
        <v>5.8114353465350309E-3</v>
      </c>
      <c r="Z38">
        <f t="shared" si="37"/>
        <v>0.56570682234273917</v>
      </c>
      <c r="AB38">
        <f t="shared" si="38"/>
        <v>258.60344721563513</v>
      </c>
      <c r="AC38">
        <f t="shared" si="27"/>
        <v>248.47105838349415</v>
      </c>
      <c r="AE38">
        <f t="shared" si="43"/>
        <v>0</v>
      </c>
      <c r="AF38">
        <f t="shared" si="44"/>
        <v>0</v>
      </c>
      <c r="AG38">
        <f t="shared" si="45"/>
        <v>-7.0713352792842397</v>
      </c>
      <c r="AH38">
        <f t="shared" si="46"/>
        <v>-481.26384821144222</v>
      </c>
      <c r="AI38">
        <f t="shared" si="39"/>
        <v>-488.33518349072648</v>
      </c>
      <c r="AJ38">
        <f t="shared" si="47"/>
        <v>10.132388832140975</v>
      </c>
      <c r="AK38">
        <f t="shared" si="59"/>
        <v>18.102241305094459</v>
      </c>
      <c r="AL38">
        <f t="shared" si="40"/>
        <v>-460.10055335349102</v>
      </c>
      <c r="AN38">
        <f t="shared" si="48"/>
        <v>0</v>
      </c>
      <c r="AO38">
        <f t="shared" si="49"/>
        <v>0</v>
      </c>
      <c r="AP38">
        <f t="shared" si="50"/>
        <v>-0.34258234488866723</v>
      </c>
      <c r="AQ38">
        <f t="shared" si="51"/>
        <v>-23.315610294058619</v>
      </c>
      <c r="AR38">
        <f t="shared" si="52"/>
        <v>-23.658192638947284</v>
      </c>
      <c r="AS38">
        <f t="shared" si="53"/>
        <v>0.49088006555247826</v>
      </c>
      <c r="AT38">
        <f t="shared" si="54"/>
        <v>0.87699253805816768</v>
      </c>
      <c r="AU38">
        <f t="shared" si="55"/>
        <v>-22.290320035336638</v>
      </c>
      <c r="AW38">
        <v>35</v>
      </c>
      <c r="AX38">
        <f>IF(Z38&gt;0, (R38*SUMPRODUCT(K38:$K$98, X38:$X$98)-K38*$AZ$3)/Z38, 0)</f>
        <v>439.22231192919122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1.8321427000000001E-2</v>
      </c>
      <c r="Q39" s="5">
        <f t="shared" si="60"/>
        <v>12.5</v>
      </c>
      <c r="R39">
        <f t="shared" si="41"/>
        <v>50000</v>
      </c>
      <c r="S39">
        <f t="shared" si="42"/>
        <v>432.41850418714972</v>
      </c>
      <c r="U39">
        <f t="shared" si="57"/>
        <v>1.8321427000000001E-2</v>
      </c>
      <c r="V39">
        <f t="shared" si="58"/>
        <v>0.01</v>
      </c>
      <c r="W39">
        <f t="shared" si="34"/>
        <v>0.56570682234273917</v>
      </c>
      <c r="X39">
        <f t="shared" si="35"/>
        <v>1.0364556248954465E-2</v>
      </c>
      <c r="Y39">
        <f t="shared" si="36"/>
        <v>5.6570682234273915E-3</v>
      </c>
      <c r="Z39">
        <f t="shared" si="37"/>
        <v>0.5496851978703573</v>
      </c>
      <c r="AB39">
        <f t="shared" si="38"/>
        <v>248.47105838349415</v>
      </c>
      <c r="AC39">
        <f t="shared" si="27"/>
        <v>237.69405103691733</v>
      </c>
      <c r="AE39">
        <f t="shared" si="43"/>
        <v>0</v>
      </c>
      <c r="AF39">
        <f t="shared" si="44"/>
        <v>0</v>
      </c>
      <c r="AG39">
        <f t="shared" si="45"/>
        <v>-6.8710649733794664</v>
      </c>
      <c r="AH39">
        <f t="shared" si="46"/>
        <v>-518.2278124477233</v>
      </c>
      <c r="AI39">
        <f t="shared" si="39"/>
        <v>-525.09887742110277</v>
      </c>
      <c r="AJ39">
        <f t="shared" si="47"/>
        <v>10.777007346576823</v>
      </c>
      <c r="AK39">
        <f t="shared" si="59"/>
        <v>17.392974086844593</v>
      </c>
      <c r="AL39">
        <f t="shared" si="40"/>
        <v>-496.9288959876813</v>
      </c>
      <c r="AN39">
        <f t="shared" si="48"/>
        <v>0</v>
      </c>
      <c r="AO39">
        <f t="shared" si="49"/>
        <v>0</v>
      </c>
      <c r="AP39">
        <f t="shared" si="50"/>
        <v>-0.29721421787179819</v>
      </c>
      <c r="AQ39">
        <f t="shared" si="51"/>
        <v>-22.416419369166213</v>
      </c>
      <c r="AR39">
        <f t="shared" si="52"/>
        <v>-22.713633587038011</v>
      </c>
      <c r="AS39">
        <f t="shared" si="53"/>
        <v>0.46616933792958298</v>
      </c>
      <c r="AT39">
        <f t="shared" si="54"/>
        <v>0.75234904774061984</v>
      </c>
      <c r="AU39">
        <f t="shared" si="55"/>
        <v>-21.495115201367806</v>
      </c>
      <c r="AW39">
        <v>36</v>
      </c>
      <c r="AX39">
        <f>IF(Z39&gt;0, (R39*SUMPRODUCT(K39:$K$98, X39:$X$98)-K39*$AZ$3)/Z39, 0)</f>
        <v>432.41850418714972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2.0255269999999999E-2</v>
      </c>
      <c r="Q40" s="5">
        <f t="shared" si="60"/>
        <v>12.5</v>
      </c>
      <c r="R40">
        <f t="shared" si="41"/>
        <v>50000</v>
      </c>
      <c r="S40">
        <f t="shared" si="42"/>
        <v>424.858785984581</v>
      </c>
      <c r="U40">
        <f t="shared" si="57"/>
        <v>2.0255269999999999E-2</v>
      </c>
      <c r="V40">
        <f t="shared" si="58"/>
        <v>0.01</v>
      </c>
      <c r="W40">
        <f t="shared" si="34"/>
        <v>0.5496851978703573</v>
      </c>
      <c r="X40">
        <f t="shared" si="35"/>
        <v>1.1134022097867511E-2</v>
      </c>
      <c r="Y40">
        <f t="shared" si="36"/>
        <v>5.4968519787035727E-3</v>
      </c>
      <c r="Z40">
        <f t="shared" si="37"/>
        <v>0.53305432379378626</v>
      </c>
      <c r="AB40">
        <f t="shared" si="38"/>
        <v>237.69405103691733</v>
      </c>
      <c r="AC40">
        <f t="shared" si="27"/>
        <v>226.47281287085977</v>
      </c>
      <c r="AE40">
        <f t="shared" si="43"/>
        <v>0</v>
      </c>
      <c r="AF40">
        <f t="shared" si="44"/>
        <v>0</v>
      </c>
      <c r="AG40">
        <f t="shared" si="45"/>
        <v>-6.6631790474223278</v>
      </c>
      <c r="AH40">
        <f t="shared" si="46"/>
        <v>-556.7011048933756</v>
      </c>
      <c r="AI40">
        <f t="shared" si="39"/>
        <v>-563.36428394079792</v>
      </c>
      <c r="AJ40">
        <f t="shared" si="47"/>
        <v>11.22123816605756</v>
      </c>
      <c r="AK40">
        <f t="shared" si="59"/>
        <v>16.638583572584213</v>
      </c>
      <c r="AL40">
        <f t="shared" si="40"/>
        <v>-535.50446220215611</v>
      </c>
      <c r="AN40">
        <f t="shared" si="48"/>
        <v>0</v>
      </c>
      <c r="AO40">
        <f t="shared" si="49"/>
        <v>0</v>
      </c>
      <c r="AP40">
        <f t="shared" si="50"/>
        <v>-0.25734100130557863</v>
      </c>
      <c r="AQ40">
        <f t="shared" si="51"/>
        <v>-21.500550824400346</v>
      </c>
      <c r="AR40">
        <f t="shared" si="52"/>
        <v>-21.757891825705926</v>
      </c>
      <c r="AS40">
        <f t="shared" si="53"/>
        <v>0.4333794191916151</v>
      </c>
      <c r="AT40">
        <f t="shared" si="54"/>
        <v>0.64260463757638298</v>
      </c>
      <c r="AU40">
        <f t="shared" si="55"/>
        <v>-20.681907768937926</v>
      </c>
      <c r="AW40">
        <v>37</v>
      </c>
      <c r="AX40">
        <f>IF(Z40&gt;0, (R40*SUMPRODUCT(K40:$K$98, X40:$X$98)-K40*$AZ$3)/Z40, 0)</f>
        <v>424.858785984581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2.2430054000000001E-2</v>
      </c>
      <c r="Q41" s="5">
        <f t="shared" si="60"/>
        <v>12.5</v>
      </c>
      <c r="R41">
        <f t="shared" si="41"/>
        <v>50000</v>
      </c>
      <c r="S41">
        <f t="shared" si="42"/>
        <v>416.7924982972545</v>
      </c>
      <c r="U41">
        <f t="shared" si="57"/>
        <v>2.2430054000000001E-2</v>
      </c>
      <c r="V41">
        <f t="shared" si="58"/>
        <v>0.01</v>
      </c>
      <c r="W41">
        <f t="shared" si="34"/>
        <v>0.53305432379378626</v>
      </c>
      <c r="X41">
        <f t="shared" si="35"/>
        <v>1.1956437267628111E-2</v>
      </c>
      <c r="Y41">
        <f t="shared" si="36"/>
        <v>5.3305432379378631E-3</v>
      </c>
      <c r="Z41">
        <f t="shared" si="37"/>
        <v>0.51576734328822027</v>
      </c>
      <c r="AB41">
        <f t="shared" si="38"/>
        <v>226.47281287085977</v>
      </c>
      <c r="AC41">
        <f t="shared" si="27"/>
        <v>214.96795954923502</v>
      </c>
      <c r="AE41">
        <f t="shared" si="43"/>
        <v>0</v>
      </c>
      <c r="AF41">
        <f t="shared" si="44"/>
        <v>0</v>
      </c>
      <c r="AG41">
        <f t="shared" si="45"/>
        <v>-6.4470917911027534</v>
      </c>
      <c r="AH41">
        <f t="shared" si="46"/>
        <v>-597.82186338140559</v>
      </c>
      <c r="AI41">
        <f t="shared" si="39"/>
        <v>-604.2689551725083</v>
      </c>
      <c r="AJ41">
        <f t="shared" si="47"/>
        <v>11.504853321624751</v>
      </c>
      <c r="AK41">
        <f t="shared" si="59"/>
        <v>15.853096900960185</v>
      </c>
      <c r="AL41">
        <f t="shared" si="40"/>
        <v>-576.91100494992338</v>
      </c>
      <c r="AN41">
        <f t="shared" si="48"/>
        <v>0</v>
      </c>
      <c r="AO41">
        <f t="shared" si="49"/>
        <v>0</v>
      </c>
      <c r="AP41">
        <f t="shared" si="50"/>
        <v>-0.22231733815787913</v>
      </c>
      <c r="AQ41">
        <f t="shared" si="51"/>
        <v>-20.614901984636429</v>
      </c>
      <c r="AR41">
        <f t="shared" si="52"/>
        <v>-20.837219322794304</v>
      </c>
      <c r="AS41">
        <f t="shared" si="53"/>
        <v>0.3967259113466039</v>
      </c>
      <c r="AT41">
        <f t="shared" si="54"/>
        <v>0.54666792699372313</v>
      </c>
      <c r="AU41">
        <f t="shared" si="55"/>
        <v>-19.893825484453977</v>
      </c>
      <c r="AW41">
        <v>38</v>
      </c>
      <c r="AX41">
        <f>IF(Z41&gt;0, (R41*SUMPRODUCT(K41:$K$98, X41:$X$98)-K41*$AZ$3)/Z41, 0)</f>
        <v>416.7924982972545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2.4874655999999998E-2</v>
      </c>
      <c r="Q42" s="5">
        <f t="shared" si="60"/>
        <v>12.5</v>
      </c>
      <c r="R42">
        <f t="shared" si="41"/>
        <v>50000</v>
      </c>
      <c r="S42">
        <f t="shared" si="42"/>
        <v>408.3686216907974</v>
      </c>
      <c r="U42">
        <f t="shared" si="57"/>
        <v>2.4874655999999998E-2</v>
      </c>
      <c r="V42">
        <f t="shared" si="58"/>
        <v>0.01</v>
      </c>
      <c r="W42">
        <f t="shared" si="34"/>
        <v>0.51576734328822027</v>
      </c>
      <c r="X42">
        <f t="shared" si="35"/>
        <v>1.2829535240328387E-2</v>
      </c>
      <c r="Y42">
        <f t="shared" si="36"/>
        <v>5.1576734328822029E-3</v>
      </c>
      <c r="Z42">
        <f t="shared" si="37"/>
        <v>0.4977801346150097</v>
      </c>
      <c r="AB42">
        <f t="shared" si="38"/>
        <v>214.96795954923502</v>
      </c>
      <c r="AC42">
        <f t="shared" si="27"/>
        <v>203.27778747779109</v>
      </c>
      <c r="AE42">
        <f t="shared" si="43"/>
        <v>0</v>
      </c>
      <c r="AF42">
        <f t="shared" si="44"/>
        <v>0</v>
      </c>
      <c r="AG42">
        <f t="shared" si="45"/>
        <v>-6.2222516826876211</v>
      </c>
      <c r="AH42">
        <f t="shared" si="46"/>
        <v>-641.47676201641934</v>
      </c>
      <c r="AI42">
        <f t="shared" si="39"/>
        <v>-647.69901369910701</v>
      </c>
      <c r="AJ42">
        <f t="shared" si="47"/>
        <v>11.690172071443925</v>
      </c>
      <c r="AK42">
        <f t="shared" si="59"/>
        <v>15.047757168446452</v>
      </c>
      <c r="AL42">
        <f t="shared" si="40"/>
        <v>-620.96108445921664</v>
      </c>
      <c r="AN42">
        <f t="shared" si="48"/>
        <v>0</v>
      </c>
      <c r="AO42">
        <f t="shared" si="49"/>
        <v>0</v>
      </c>
      <c r="AP42">
        <f t="shared" si="50"/>
        <v>-0.19157508702391735</v>
      </c>
      <c r="AQ42">
        <f t="shared" si="51"/>
        <v>-19.750240391117558</v>
      </c>
      <c r="AR42">
        <f t="shared" si="52"/>
        <v>-19.941815478141478</v>
      </c>
      <c r="AS42">
        <f t="shared" si="53"/>
        <v>0.35992528848400668</v>
      </c>
      <c r="AT42">
        <f t="shared" si="54"/>
        <v>0.46330099392808993</v>
      </c>
      <c r="AU42">
        <f t="shared" si="55"/>
        <v>-19.118589195729381</v>
      </c>
      <c r="AW42">
        <v>39</v>
      </c>
      <c r="AX42">
        <f>IF(Z42&gt;0, (R42*SUMPRODUCT(K42:$K$98, X42:$X$98)-K42*$AZ$3)/Z42, 0)</f>
        <v>408.3686216907974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2.763239E-2</v>
      </c>
      <c r="Q43" s="5">
        <f t="shared" si="60"/>
        <v>12.5</v>
      </c>
      <c r="R43">
        <f t="shared" si="41"/>
        <v>50000</v>
      </c>
      <c r="S43">
        <f t="shared" si="42"/>
        <v>399.74337523990675</v>
      </c>
      <c r="U43">
        <f t="shared" si="57"/>
        <v>2.763239E-2</v>
      </c>
      <c r="V43">
        <f t="shared" si="58"/>
        <v>0.01</v>
      </c>
      <c r="W43">
        <f t="shared" si="34"/>
        <v>0.4977801346150097</v>
      </c>
      <c r="X43">
        <f t="shared" si="35"/>
        <v>1.3754854813934448E-2</v>
      </c>
      <c r="Y43">
        <f t="shared" si="36"/>
        <v>4.9778013461500969E-3</v>
      </c>
      <c r="Z43">
        <f t="shared" si="37"/>
        <v>0.47904747845492512</v>
      </c>
      <c r="AB43">
        <f t="shared" si="38"/>
        <v>203.27778747779109</v>
      </c>
      <c r="AC43">
        <f t="shared" si="27"/>
        <v>191.49605593773828</v>
      </c>
      <c r="AE43">
        <f t="shared" si="43"/>
        <v>0</v>
      </c>
      <c r="AF43">
        <f t="shared" si="44"/>
        <v>0</v>
      </c>
      <c r="AG43">
        <f t="shared" si="45"/>
        <v>-5.9880934806865644</v>
      </c>
      <c r="AH43">
        <f t="shared" si="46"/>
        <v>-687.74274069672242</v>
      </c>
      <c r="AI43">
        <f t="shared" si="39"/>
        <v>-693.73083417740895</v>
      </c>
      <c r="AJ43">
        <f t="shared" si="47"/>
        <v>11.781731540052817</v>
      </c>
      <c r="AK43">
        <f t="shared" si="59"/>
        <v>14.229445123445378</v>
      </c>
      <c r="AL43">
        <f t="shared" si="40"/>
        <v>-667.71965751391076</v>
      </c>
      <c r="AN43">
        <f t="shared" si="48"/>
        <v>0</v>
      </c>
      <c r="AO43">
        <f t="shared" si="49"/>
        <v>0</v>
      </c>
      <c r="AP43">
        <f t="shared" si="50"/>
        <v>-0.16461219520959763</v>
      </c>
      <c r="AQ43">
        <f t="shared" si="51"/>
        <v>-18.905991139031514</v>
      </c>
      <c r="AR43">
        <f t="shared" si="52"/>
        <v>-19.07060333424111</v>
      </c>
      <c r="AS43">
        <f t="shared" si="53"/>
        <v>0.32387882694775233</v>
      </c>
      <c r="AT43">
        <f t="shared" si="54"/>
        <v>0.39116627119125846</v>
      </c>
      <c r="AU43">
        <f t="shared" si="55"/>
        <v>-18.355558236102098</v>
      </c>
      <c r="AW43">
        <v>40</v>
      </c>
      <c r="AX43">
        <f>IF(Z43&gt;0, (R43*SUMPRODUCT(K43:$K$98, X43:$X$98)-K43*$AZ$3)/Z43, 0)</f>
        <v>399.74337523990675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3.0610310000000002E-2</v>
      </c>
      <c r="Q44" s="5">
        <f t="shared" si="60"/>
        <v>12.5</v>
      </c>
      <c r="R44">
        <f t="shared" si="41"/>
        <v>50000</v>
      </c>
      <c r="S44">
        <f t="shared" si="42"/>
        <v>391.00839657939071</v>
      </c>
      <c r="U44">
        <f t="shared" si="57"/>
        <v>3.0610310000000002E-2</v>
      </c>
      <c r="V44">
        <f t="shared" si="58"/>
        <v>0.01</v>
      </c>
      <c r="W44">
        <f t="shared" si="34"/>
        <v>0.47904747845492512</v>
      </c>
      <c r="X44">
        <f t="shared" si="35"/>
        <v>1.4663791820223581E-2</v>
      </c>
      <c r="Y44">
        <f t="shared" si="36"/>
        <v>4.7904747845492514E-3</v>
      </c>
      <c r="Z44">
        <f t="shared" si="37"/>
        <v>0.45959321185015228</v>
      </c>
      <c r="AB44">
        <f t="shared" si="38"/>
        <v>191.49605593773828</v>
      </c>
      <c r="AC44">
        <f t="shared" si="27"/>
        <v>179.70480484430027</v>
      </c>
      <c r="AE44">
        <f t="shared" si="43"/>
        <v>0</v>
      </c>
      <c r="AF44">
        <f t="shared" si="44"/>
        <v>0</v>
      </c>
      <c r="AG44">
        <f t="shared" si="45"/>
        <v>-5.7449151481269034</v>
      </c>
      <c r="AH44">
        <f t="shared" si="46"/>
        <v>-733.189591011179</v>
      </c>
      <c r="AI44">
        <f t="shared" si="39"/>
        <v>-738.9345061593059</v>
      </c>
      <c r="AJ44">
        <f t="shared" si="47"/>
        <v>11.791251093438007</v>
      </c>
      <c r="AK44">
        <f t="shared" si="59"/>
        <v>13.40472391564168</v>
      </c>
      <c r="AL44">
        <f t="shared" si="40"/>
        <v>-713.73853115022621</v>
      </c>
      <c r="AN44">
        <f t="shared" si="48"/>
        <v>0</v>
      </c>
      <c r="AO44">
        <f t="shared" si="49"/>
        <v>0</v>
      </c>
      <c r="AP44">
        <f t="shared" si="50"/>
        <v>-0.14100646690388868</v>
      </c>
      <c r="AQ44">
        <f t="shared" si="51"/>
        <v>-17.995822589808206</v>
      </c>
      <c r="AR44">
        <f t="shared" si="52"/>
        <v>-18.136829056712095</v>
      </c>
      <c r="AS44">
        <f t="shared" si="53"/>
        <v>0.2894111773964847</v>
      </c>
      <c r="AT44">
        <f t="shared" si="54"/>
        <v>0.3290131725936748</v>
      </c>
      <c r="AU44">
        <f t="shared" si="55"/>
        <v>-17.518404706721935</v>
      </c>
      <c r="AW44">
        <v>41</v>
      </c>
      <c r="AX44">
        <f>IF(Z44&gt;0, (R44*SUMPRODUCT(K44:$K$98, X44:$X$98)-K44*$AZ$3)/Z44, 0)</f>
        <v>391.00839657939071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3.3721785999999997E-2</v>
      </c>
      <c r="Q45" s="5">
        <f t="shared" si="60"/>
        <v>12.5</v>
      </c>
      <c r="R45">
        <f t="shared" si="41"/>
        <v>50000</v>
      </c>
      <c r="S45">
        <f t="shared" si="42"/>
        <v>382.39322041633255</v>
      </c>
      <c r="U45">
        <f t="shared" si="57"/>
        <v>3.3721785999999997E-2</v>
      </c>
      <c r="V45">
        <f t="shared" si="58"/>
        <v>0.01</v>
      </c>
      <c r="W45">
        <f t="shared" si="34"/>
        <v>0.45959321185015228</v>
      </c>
      <c r="X45">
        <f t="shared" si="35"/>
        <v>1.5498303937063498E-2</v>
      </c>
      <c r="Y45">
        <f t="shared" si="36"/>
        <v>4.5959321185015233E-3</v>
      </c>
      <c r="Z45">
        <f t="shared" si="37"/>
        <v>0.4394989757945873</v>
      </c>
      <c r="AB45">
        <f t="shared" si="38"/>
        <v>179.70480484430027</v>
      </c>
      <c r="AC45">
        <f t="shared" si="27"/>
        <v>168.06142872377202</v>
      </c>
      <c r="AE45">
        <f t="shared" si="43"/>
        <v>0</v>
      </c>
      <c r="AF45">
        <f t="shared" si="44"/>
        <v>0</v>
      </c>
      <c r="AG45">
        <f t="shared" si="45"/>
        <v>-5.493737197432341</v>
      </c>
      <c r="AH45">
        <f t="shared" si="46"/>
        <v>-774.91519685317485</v>
      </c>
      <c r="AI45">
        <f t="shared" si="39"/>
        <v>-780.40893405060717</v>
      </c>
      <c r="AJ45">
        <f t="shared" si="47"/>
        <v>11.643376120528245</v>
      </c>
      <c r="AK45">
        <f t="shared" si="59"/>
        <v>12.579336339101021</v>
      </c>
      <c r="AL45">
        <f t="shared" si="40"/>
        <v>-756.18622159097788</v>
      </c>
      <c r="AN45">
        <f t="shared" si="48"/>
        <v>0</v>
      </c>
      <c r="AO45">
        <f t="shared" si="49"/>
        <v>0</v>
      </c>
      <c r="AP45">
        <f t="shared" si="50"/>
        <v>-0.12039411815473283</v>
      </c>
      <c r="AQ45">
        <f t="shared" si="51"/>
        <v>-16.982106791246483</v>
      </c>
      <c r="AR45">
        <f t="shared" si="52"/>
        <v>-17.102500909401218</v>
      </c>
      <c r="AS45">
        <f t="shared" si="53"/>
        <v>0.25516218741406888</v>
      </c>
      <c r="AT45">
        <f t="shared" si="54"/>
        <v>0.27567356265707221</v>
      </c>
      <c r="AU45">
        <f t="shared" si="55"/>
        <v>-16.571665159330074</v>
      </c>
      <c r="AW45">
        <v>42</v>
      </c>
      <c r="AX45">
        <f>IF(Z45&gt;0, (R45*SUMPRODUCT(K45:$K$98, X45:$X$98)-K45*$AZ$3)/Z45, 0)</f>
        <v>382.39322041633255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4.5614701000000001E-2</v>
      </c>
      <c r="Q46" s="5">
        <f t="shared" si="60"/>
        <v>12.5</v>
      </c>
      <c r="R46">
        <f t="shared" si="41"/>
        <v>50000</v>
      </c>
      <c r="S46">
        <f t="shared" si="42"/>
        <v>377.6623124903914</v>
      </c>
      <c r="U46">
        <f t="shared" si="57"/>
        <v>4.5614701000000001E-2</v>
      </c>
      <c r="V46">
        <f t="shared" si="58"/>
        <v>0.01</v>
      </c>
      <c r="W46">
        <f t="shared" si="34"/>
        <v>0.4394989757945873</v>
      </c>
      <c r="X46">
        <f t="shared" si="35"/>
        <v>2.0047614370676339E-2</v>
      </c>
      <c r="Y46">
        <f t="shared" si="36"/>
        <v>4.3949897579458729E-3</v>
      </c>
      <c r="Z46">
        <f t="shared" si="37"/>
        <v>0.4150563716659651</v>
      </c>
      <c r="AB46">
        <f t="shared" si="38"/>
        <v>168.06142872377202</v>
      </c>
      <c r="AC46">
        <f t="shared" si="27"/>
        <v>156.75114913723974</v>
      </c>
      <c r="AE46">
        <f t="shared" si="43"/>
        <v>0</v>
      </c>
      <c r="AF46">
        <f t="shared" si="44"/>
        <v>0</v>
      </c>
      <c r="AG46">
        <f t="shared" si="45"/>
        <v>-5.1882046458245634</v>
      </c>
      <c r="AH46">
        <f t="shared" si="46"/>
        <v>-1002.3807185338169</v>
      </c>
      <c r="AI46">
        <f t="shared" si="39"/>
        <v>-1007.5689231796415</v>
      </c>
      <c r="AJ46">
        <f t="shared" si="47"/>
        <v>11.310279586532289</v>
      </c>
      <c r="AK46">
        <f t="shared" si="59"/>
        <v>11.764300010664043</v>
      </c>
      <c r="AL46">
        <f t="shared" si="40"/>
        <v>-984.49434358244525</v>
      </c>
      <c r="AN46">
        <f t="shared" si="48"/>
        <v>0</v>
      </c>
      <c r="AO46">
        <f t="shared" si="49"/>
        <v>0</v>
      </c>
      <c r="AP46">
        <f t="shared" si="50"/>
        <v>-0.10151646006374881</v>
      </c>
      <c r="AQ46">
        <f t="shared" si="51"/>
        <v>-19.613363220667178</v>
      </c>
      <c r="AR46">
        <f t="shared" si="52"/>
        <v>-19.714879680730927</v>
      </c>
      <c r="AS46">
        <f t="shared" si="53"/>
        <v>0.22130575494551602</v>
      </c>
      <c r="AT46">
        <f t="shared" si="54"/>
        <v>0.23018947280186366</v>
      </c>
      <c r="AU46">
        <f t="shared" si="55"/>
        <v>-19.263384452983548</v>
      </c>
      <c r="AW46">
        <v>43</v>
      </c>
      <c r="AX46">
        <f>IF(Z46&gt;0, (R46*SUMPRODUCT(K46:$K$98, X46:$X$98)-K46*$AZ$3)/Z46, 0)</f>
        <v>377.6623124903914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5.8461241999999997E-2</v>
      </c>
      <c r="Q47" s="5">
        <f t="shared" si="60"/>
        <v>12.5</v>
      </c>
      <c r="R47">
        <f t="shared" si="41"/>
        <v>50000</v>
      </c>
      <c r="S47">
        <f t="shared" si="42"/>
        <v>367.7879006313691</v>
      </c>
      <c r="U47">
        <f t="shared" si="57"/>
        <v>5.8461241999999997E-2</v>
      </c>
      <c r="V47">
        <f t="shared" si="58"/>
        <v>0.01</v>
      </c>
      <c r="W47">
        <f t="shared" si="34"/>
        <v>0.4150563716659651</v>
      </c>
      <c r="X47">
        <f t="shared" si="35"/>
        <v>2.4264710987605926E-2</v>
      </c>
      <c r="Y47">
        <f t="shared" si="36"/>
        <v>4.1505637166596512E-3</v>
      </c>
      <c r="Z47">
        <f t="shared" si="37"/>
        <v>0.38664109696169952</v>
      </c>
      <c r="AB47">
        <f t="shared" si="38"/>
        <v>156.75114913723974</v>
      </c>
      <c r="AC47">
        <f t="shared" si="27"/>
        <v>142.2019173493531</v>
      </c>
      <c r="AE47">
        <f t="shared" si="43"/>
        <v>0</v>
      </c>
      <c r="AF47">
        <f t="shared" si="44"/>
        <v>0</v>
      </c>
      <c r="AG47">
        <f t="shared" si="45"/>
        <v>-4.833013712021244</v>
      </c>
      <c r="AH47">
        <f t="shared" si="46"/>
        <v>-1213.2355493802963</v>
      </c>
      <c r="AI47">
        <f t="shared" si="39"/>
        <v>-1218.0685630923176</v>
      </c>
      <c r="AJ47">
        <f t="shared" si="47"/>
        <v>14.54923178788664</v>
      </c>
      <c r="AK47">
        <f t="shared" si="59"/>
        <v>10.972580439606782</v>
      </c>
      <c r="AL47">
        <f t="shared" si="40"/>
        <v>-1192.5467508648242</v>
      </c>
      <c r="AN47">
        <f t="shared" si="48"/>
        <v>0</v>
      </c>
      <c r="AO47">
        <f t="shared" si="49"/>
        <v>0</v>
      </c>
      <c r="AP47">
        <f t="shared" si="50"/>
        <v>-8.4434390289590336E-2</v>
      </c>
      <c r="AQ47">
        <f t="shared" si="51"/>
        <v>-21.195636924179123</v>
      </c>
      <c r="AR47">
        <f t="shared" si="52"/>
        <v>-21.280071314468714</v>
      </c>
      <c r="AS47">
        <f t="shared" si="53"/>
        <v>0.25418001859514172</v>
      </c>
      <c r="AT47">
        <f t="shared" si="54"/>
        <v>0.19169470531756921</v>
      </c>
      <c r="AU47">
        <f t="shared" si="55"/>
        <v>-20.834196590556004</v>
      </c>
      <c r="AW47">
        <v>44</v>
      </c>
      <c r="AX47">
        <f>IF(Z47&gt;0, (R47*SUMPRODUCT(K47:$K$98, X47:$X$98)-K47*$AZ$3)/Z47, 0)</f>
        <v>367.7879006313691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7.2616817E-2</v>
      </c>
      <c r="Q48" s="5">
        <f t="shared" si="60"/>
        <v>12.5</v>
      </c>
      <c r="R48">
        <f t="shared" si="41"/>
        <v>50000</v>
      </c>
      <c r="S48">
        <f t="shared" si="42"/>
        <v>353.900535433507</v>
      </c>
      <c r="U48">
        <f t="shared" si="57"/>
        <v>7.2616817E-2</v>
      </c>
      <c r="V48">
        <f t="shared" si="58"/>
        <v>0.01</v>
      </c>
      <c r="W48">
        <f t="shared" si="34"/>
        <v>0.38664109696169952</v>
      </c>
      <c r="X48">
        <f t="shared" si="35"/>
        <v>2.807664578274699E-2</v>
      </c>
      <c r="Y48">
        <f t="shared" si="36"/>
        <v>3.8664109696169954E-3</v>
      </c>
      <c r="Z48">
        <f t="shared" si="37"/>
        <v>0.35469804020933554</v>
      </c>
      <c r="AB48">
        <f t="shared" si="38"/>
        <v>142.2019173493531</v>
      </c>
      <c r="AC48">
        <f t="shared" si="27"/>
        <v>125.52782634729944</v>
      </c>
      <c r="AE48">
        <f t="shared" si="43"/>
        <v>0</v>
      </c>
      <c r="AF48">
        <f t="shared" si="44"/>
        <v>0</v>
      </c>
      <c r="AG48">
        <f t="shared" si="45"/>
        <v>-4.433725502616694</v>
      </c>
      <c r="AH48">
        <f t="shared" si="46"/>
        <v>-1403.8322891373496</v>
      </c>
      <c r="AI48">
        <f t="shared" si="39"/>
        <v>-1408.2660146399662</v>
      </c>
      <c r="AJ48">
        <f t="shared" si="47"/>
        <v>16.674091002053657</v>
      </c>
      <c r="AK48">
        <f t="shared" si="59"/>
        <v>9.9541342144547169</v>
      </c>
      <c r="AL48">
        <f t="shared" si="40"/>
        <v>-1381.6377894234577</v>
      </c>
      <c r="AN48">
        <f t="shared" si="48"/>
        <v>0</v>
      </c>
      <c r="AO48">
        <f t="shared" si="49"/>
        <v>0</v>
      </c>
      <c r="AP48">
        <f t="shared" si="50"/>
        <v>-6.9159544391543454E-2</v>
      </c>
      <c r="AQ48">
        <f t="shared" si="51"/>
        <v>-21.897702386306282</v>
      </c>
      <c r="AR48">
        <f t="shared" si="52"/>
        <v>-21.966861930697824</v>
      </c>
      <c r="AS48">
        <f t="shared" si="53"/>
        <v>0.26009109859520768</v>
      </c>
      <c r="AT48">
        <f t="shared" si="54"/>
        <v>0.15526973572849043</v>
      </c>
      <c r="AU48">
        <f t="shared" si="55"/>
        <v>-21.551501096374121</v>
      </c>
      <c r="AW48">
        <v>45</v>
      </c>
      <c r="AX48">
        <f>IF(Z48&gt;0, (R48*SUMPRODUCT(K48:$K$98, X48:$X$98)-K48*$AZ$3)/Z48, 0)</f>
        <v>353.900535433507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8.8271367000000003E-2</v>
      </c>
      <c r="Q49" s="5">
        <f t="shared" si="60"/>
        <v>12.5</v>
      </c>
      <c r="R49">
        <f t="shared" si="41"/>
        <v>50000</v>
      </c>
      <c r="S49">
        <f t="shared" si="42"/>
        <v>336.62692080663004</v>
      </c>
      <c r="U49">
        <f t="shared" si="57"/>
        <v>8.8271367000000003E-2</v>
      </c>
      <c r="V49">
        <f t="shared" si="58"/>
        <v>0.01</v>
      </c>
      <c r="W49">
        <f t="shared" si="34"/>
        <v>0.35469804020933554</v>
      </c>
      <c r="X49">
        <f t="shared" si="35"/>
        <v>3.1309680881499012E-2</v>
      </c>
      <c r="Y49">
        <f t="shared" si="36"/>
        <v>3.5469804020933555E-3</v>
      </c>
      <c r="Z49">
        <f t="shared" si="37"/>
        <v>0.31984137892574321</v>
      </c>
      <c r="AB49">
        <f t="shared" si="38"/>
        <v>125.52782634729944</v>
      </c>
      <c r="AC49">
        <f t="shared" si="27"/>
        <v>107.66721853431952</v>
      </c>
      <c r="AE49">
        <f t="shared" si="43"/>
        <v>0</v>
      </c>
      <c r="AF49">
        <f t="shared" si="44"/>
        <v>0</v>
      </c>
      <c r="AG49">
        <f t="shared" si="45"/>
        <v>-3.9980172365717901</v>
      </c>
      <c r="AH49">
        <f t="shared" si="46"/>
        <v>-1565.4840440749506</v>
      </c>
      <c r="AI49">
        <f t="shared" si="39"/>
        <v>-1569.4820613115223</v>
      </c>
      <c r="AJ49">
        <f t="shared" si="47"/>
        <v>17.860607812979922</v>
      </c>
      <c r="AK49">
        <f t="shared" si="59"/>
        <v>8.7869478443109621</v>
      </c>
      <c r="AL49">
        <f t="shared" si="40"/>
        <v>-1542.8345056542314</v>
      </c>
      <c r="AN49">
        <f t="shared" si="48"/>
        <v>0</v>
      </c>
      <c r="AO49">
        <f t="shared" si="49"/>
        <v>0</v>
      </c>
      <c r="AP49">
        <f t="shared" si="50"/>
        <v>-5.5681376270615444E-2</v>
      </c>
      <c r="AQ49">
        <f t="shared" si="51"/>
        <v>-21.802884016209724</v>
      </c>
      <c r="AR49">
        <f t="shared" si="52"/>
        <v>-21.85856539248034</v>
      </c>
      <c r="AS49">
        <f t="shared" si="53"/>
        <v>0.24874910867297642</v>
      </c>
      <c r="AT49">
        <f t="shared" si="54"/>
        <v>0.12237799895252313</v>
      </c>
      <c r="AU49">
        <f t="shared" si="55"/>
        <v>-21.487438284854839</v>
      </c>
      <c r="AW49">
        <v>46</v>
      </c>
      <c r="AX49">
        <f>IF(Z49&gt;0, (R49*SUMPRODUCT(K49:$K$98, X49:$X$98)-K49*$AZ$3)/Z49, 0)</f>
        <v>336.62692080663004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0.103819197</v>
      </c>
      <c r="Q50" s="5">
        <f t="shared" si="60"/>
        <v>12.5</v>
      </c>
      <c r="R50">
        <f t="shared" si="41"/>
        <v>50000</v>
      </c>
      <c r="S50">
        <f t="shared" si="42"/>
        <v>315.65671278271014</v>
      </c>
      <c r="U50">
        <f t="shared" si="57"/>
        <v>0.103819197</v>
      </c>
      <c r="V50">
        <f t="shared" si="58"/>
        <v>0.01</v>
      </c>
      <c r="W50">
        <f t="shared" si="34"/>
        <v>0.31984137892574321</v>
      </c>
      <c r="X50">
        <f t="shared" si="35"/>
        <v>3.3205675127443386E-2</v>
      </c>
      <c r="Y50">
        <f t="shared" si="36"/>
        <v>3.1984137892574322E-3</v>
      </c>
      <c r="Z50">
        <f t="shared" si="37"/>
        <v>0.28343729000904239</v>
      </c>
      <c r="AB50">
        <f t="shared" si="38"/>
        <v>107.66721853431952</v>
      </c>
      <c r="AC50">
        <f t="shared" si="27"/>
        <v>89.468883244294005</v>
      </c>
      <c r="AE50">
        <f t="shared" si="43"/>
        <v>0</v>
      </c>
      <c r="AF50">
        <f t="shared" si="44"/>
        <v>0</v>
      </c>
      <c r="AG50">
        <f t="shared" si="45"/>
        <v>-3.54296612511303</v>
      </c>
      <c r="AH50">
        <f t="shared" si="46"/>
        <v>-1660.2837563721694</v>
      </c>
      <c r="AI50">
        <f t="shared" si="39"/>
        <v>-1663.8267224972824</v>
      </c>
      <c r="AJ50">
        <f t="shared" si="47"/>
        <v>18.198335290025511</v>
      </c>
      <c r="AK50">
        <f t="shared" si="59"/>
        <v>7.5367052974023672</v>
      </c>
      <c r="AL50">
        <f t="shared" si="40"/>
        <v>-1638.0916819098543</v>
      </c>
      <c r="AN50">
        <f t="shared" si="48"/>
        <v>0</v>
      </c>
      <c r="AO50">
        <f t="shared" si="49"/>
        <v>0</v>
      </c>
      <c r="AP50">
        <f t="shared" si="50"/>
        <v>-4.4056934585392088E-2</v>
      </c>
      <c r="AQ50">
        <f t="shared" si="51"/>
        <v>-20.64569918667911</v>
      </c>
      <c r="AR50">
        <f t="shared" si="52"/>
        <v>-20.689756121264502</v>
      </c>
      <c r="AS50">
        <f t="shared" si="53"/>
        <v>0.22629707401171043</v>
      </c>
      <c r="AT50">
        <f t="shared" si="54"/>
        <v>9.3719251201263176E-2</v>
      </c>
      <c r="AU50">
        <f t="shared" si="55"/>
        <v>-20.369739796051526</v>
      </c>
      <c r="AW50">
        <v>47</v>
      </c>
      <c r="AX50">
        <f>IF(Z50&gt;0, (R50*SUMPRODUCT(K50:$K$98, X50:$X$98)-K50*$AZ$3)/Z50, 0)</f>
        <v>315.65671278271014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0.120610461</v>
      </c>
      <c r="Q51" s="5">
        <f t="shared" si="60"/>
        <v>12.5</v>
      </c>
      <c r="R51">
        <f t="shared" si="41"/>
        <v>50000</v>
      </c>
      <c r="S51">
        <f t="shared" si="42"/>
        <v>292.35568096865956</v>
      </c>
      <c r="U51">
        <f t="shared" si="57"/>
        <v>0.120610461</v>
      </c>
      <c r="V51">
        <f t="shared" si="58"/>
        <v>0.01</v>
      </c>
      <c r="W51">
        <f t="shared" si="34"/>
        <v>0.28343729000904239</v>
      </c>
      <c r="X51">
        <f t="shared" si="35"/>
        <v>3.4185502212581299E-2</v>
      </c>
      <c r="Y51">
        <f t="shared" si="36"/>
        <v>2.834372900090424E-3</v>
      </c>
      <c r="Z51">
        <f t="shared" si="37"/>
        <v>0.24641741489637067</v>
      </c>
      <c r="AB51">
        <f t="shared" si="38"/>
        <v>89.468883244294005</v>
      </c>
      <c r="AC51">
        <f t="shared" si="27"/>
        <v>72.041531134565162</v>
      </c>
      <c r="AE51">
        <f t="shared" si="43"/>
        <v>0</v>
      </c>
      <c r="AF51">
        <f t="shared" si="44"/>
        <v>0</v>
      </c>
      <c r="AG51">
        <f t="shared" si="45"/>
        <v>-3.0802176862046333</v>
      </c>
      <c r="AH51">
        <f t="shared" si="46"/>
        <v>-1709.275110629065</v>
      </c>
      <c r="AI51">
        <f t="shared" si="39"/>
        <v>-1712.3553283152696</v>
      </c>
      <c r="AJ51">
        <f t="shared" si="47"/>
        <v>17.427352109728844</v>
      </c>
      <c r="AK51">
        <f t="shared" si="59"/>
        <v>6.2628218271005807</v>
      </c>
      <c r="AL51">
        <f t="shared" si="40"/>
        <v>-1688.6651543784401</v>
      </c>
      <c r="AN51">
        <f t="shared" si="48"/>
        <v>0</v>
      </c>
      <c r="AO51">
        <f t="shared" si="49"/>
        <v>0</v>
      </c>
      <c r="AP51">
        <f t="shared" si="50"/>
        <v>-3.4198783972274265E-2</v>
      </c>
      <c r="AQ51">
        <f t="shared" si="51"/>
        <v>-18.977597109253512</v>
      </c>
      <c r="AR51">
        <f t="shared" si="52"/>
        <v>-19.011795893225784</v>
      </c>
      <c r="AS51">
        <f t="shared" si="53"/>
        <v>0.19349095120083673</v>
      </c>
      <c r="AT51">
        <f t="shared" si="54"/>
        <v>6.9534335732538782E-2</v>
      </c>
      <c r="AU51">
        <f t="shared" si="55"/>
        <v>-18.74877060629241</v>
      </c>
      <c r="AW51">
        <v>48</v>
      </c>
      <c r="AX51">
        <f>IF(Z51&gt;0, (R51*SUMPRODUCT(K51:$K$98, X51:$X$98)-K51*$AZ$3)/Z51, 0)</f>
        <v>292.35568096865956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0.138204574</v>
      </c>
      <c r="Q52" s="5">
        <f t="shared" si="60"/>
        <v>12.5</v>
      </c>
      <c r="R52">
        <f t="shared" si="41"/>
        <v>50000</v>
      </c>
      <c r="S52">
        <f t="shared" si="42"/>
        <v>266.49927218436494</v>
      </c>
      <c r="U52">
        <f t="shared" si="57"/>
        <v>0.138204574</v>
      </c>
      <c r="V52">
        <f t="shared" si="58"/>
        <v>0.01</v>
      </c>
      <c r="W52">
        <f t="shared" si="34"/>
        <v>0.24641741489637067</v>
      </c>
      <c r="X52">
        <f t="shared" si="35"/>
        <v>3.4056013851934165E-2</v>
      </c>
      <c r="Y52">
        <f t="shared" si="36"/>
        <v>2.4641741489637068E-3</v>
      </c>
      <c r="Z52">
        <f t="shared" si="37"/>
        <v>0.2098972268954728</v>
      </c>
      <c r="AB52">
        <f t="shared" si="38"/>
        <v>72.041531134565162</v>
      </c>
      <c r="AC52">
        <f t="shared" si="27"/>
        <v>55.937458201160013</v>
      </c>
      <c r="AE52">
        <f t="shared" si="43"/>
        <v>0</v>
      </c>
      <c r="AF52">
        <f t="shared" si="44"/>
        <v>0</v>
      </c>
      <c r="AG52">
        <f t="shared" si="45"/>
        <v>-2.6237153361934098</v>
      </c>
      <c r="AH52">
        <f t="shared" si="46"/>
        <v>-1702.8006925967084</v>
      </c>
      <c r="AI52">
        <f t="shared" si="39"/>
        <v>-1705.4244079329017</v>
      </c>
      <c r="AJ52">
        <f t="shared" si="47"/>
        <v>16.104072933405149</v>
      </c>
      <c r="AK52">
        <f t="shared" si="59"/>
        <v>5.0429071794195615</v>
      </c>
      <c r="AL52">
        <f t="shared" si="40"/>
        <v>-1684.2774278200768</v>
      </c>
      <c r="AN52">
        <f t="shared" si="48"/>
        <v>0</v>
      </c>
      <c r="AO52">
        <f t="shared" si="49"/>
        <v>0</v>
      </c>
      <c r="AP52">
        <f t="shared" si="50"/>
        <v>-2.600925693066547E-2</v>
      </c>
      <c r="AQ52">
        <f t="shared" si="51"/>
        <v>-16.880101322164975</v>
      </c>
      <c r="AR52">
        <f t="shared" si="52"/>
        <v>-16.906110579095639</v>
      </c>
      <c r="AS52">
        <f t="shared" si="53"/>
        <v>0.1596419263847432</v>
      </c>
      <c r="AT52">
        <f t="shared" si="54"/>
        <v>4.9991043882571612E-2</v>
      </c>
      <c r="AU52">
        <f t="shared" si="55"/>
        <v>-16.696477608828324</v>
      </c>
      <c r="AW52">
        <v>49</v>
      </c>
      <c r="AX52">
        <f>IF(Z52&gt;0, (R52*SUMPRODUCT(K52:$K$98, X52:$X$98)-K52*$AZ$3)/Z52, 0)</f>
        <v>266.49927218436494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0.156383199</v>
      </c>
      <c r="Q53" s="5">
        <f t="shared" si="60"/>
        <v>12.5</v>
      </c>
      <c r="R53">
        <f t="shared" si="41"/>
        <v>50000</v>
      </c>
      <c r="S53">
        <f t="shared" si="42"/>
        <v>237.88127378567324</v>
      </c>
      <c r="U53">
        <f t="shared" si="57"/>
        <v>0.156383199</v>
      </c>
      <c r="V53">
        <f t="shared" si="58"/>
        <v>0.01</v>
      </c>
      <c r="W53">
        <f t="shared" si="34"/>
        <v>0.2098972268954728</v>
      </c>
      <c r="X53">
        <f t="shared" si="35"/>
        <v>3.2824399803142876E-2</v>
      </c>
      <c r="Y53">
        <f t="shared" si="36"/>
        <v>2.098972268954728E-3</v>
      </c>
      <c r="Z53">
        <f t="shared" si="37"/>
        <v>0.17497385482337519</v>
      </c>
      <c r="AB53">
        <f t="shared" si="38"/>
        <v>55.937458201160013</v>
      </c>
      <c r="AC53">
        <f t="shared" si="27"/>
        <v>41.623003464573955</v>
      </c>
      <c r="AE53">
        <f t="shared" si="43"/>
        <v>0</v>
      </c>
      <c r="AF53">
        <f t="shared" si="44"/>
        <v>0</v>
      </c>
      <c r="AG53">
        <f t="shared" si="45"/>
        <v>-2.1871731852921896</v>
      </c>
      <c r="AH53">
        <f t="shared" si="46"/>
        <v>-1641.2199901571437</v>
      </c>
      <c r="AI53">
        <f t="shared" si="39"/>
        <v>-1643.407163342436</v>
      </c>
      <c r="AJ53">
        <f t="shared" si="47"/>
        <v>14.314454736586057</v>
      </c>
      <c r="AK53">
        <f t="shared" si="59"/>
        <v>3.9156220740812011</v>
      </c>
      <c r="AL53">
        <f t="shared" si="40"/>
        <v>-1625.1770865317687</v>
      </c>
      <c r="AN53">
        <f t="shared" si="48"/>
        <v>0</v>
      </c>
      <c r="AO53">
        <f t="shared" si="49"/>
        <v>0</v>
      </c>
      <c r="AP53">
        <f t="shared" si="50"/>
        <v>-1.9358708534757522E-2</v>
      </c>
      <c r="AQ53">
        <f t="shared" si="51"/>
        <v>-14.526467151537096</v>
      </c>
      <c r="AR53">
        <f t="shared" si="52"/>
        <v>-14.545825860071854</v>
      </c>
      <c r="AS53">
        <f t="shared" si="53"/>
        <v>0.12669749196953922</v>
      </c>
      <c r="AT53">
        <f t="shared" si="54"/>
        <v>3.4657240210392487E-2</v>
      </c>
      <c r="AU53">
        <f t="shared" si="55"/>
        <v>-14.384471127891922</v>
      </c>
      <c r="AW53">
        <v>50</v>
      </c>
      <c r="AX53">
        <f>IF(Z53&gt;0, (R53*SUMPRODUCT(K53:$K$98, X53:$X$98)-K53*$AZ$3)/Z53, 0)</f>
        <v>237.88127378567324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0.17588848000000001</v>
      </c>
      <c r="Q54" s="5">
        <f t="shared" si="60"/>
        <v>12.5</v>
      </c>
      <c r="R54">
        <f t="shared" si="41"/>
        <v>50000</v>
      </c>
      <c r="S54">
        <f t="shared" si="42"/>
        <v>206.30155955729956</v>
      </c>
      <c r="U54">
        <f t="shared" si="57"/>
        <v>0.17588848000000001</v>
      </c>
      <c r="V54">
        <f t="shared" si="58"/>
        <v>0.01</v>
      </c>
      <c r="W54">
        <f t="shared" si="34"/>
        <v>0.17497385482337519</v>
      </c>
      <c r="X54">
        <f t="shared" si="35"/>
        <v>3.0775885364624132E-2</v>
      </c>
      <c r="Y54">
        <f t="shared" si="36"/>
        <v>1.7497385482337518E-3</v>
      </c>
      <c r="Z54">
        <f t="shared" si="37"/>
        <v>0.14244823091051728</v>
      </c>
      <c r="AB54">
        <f t="shared" si="38"/>
        <v>41.623003464573955</v>
      </c>
      <c r="AC54">
        <f t="shared" si="27"/>
        <v>29.387292193018041</v>
      </c>
      <c r="AE54">
        <f t="shared" si="43"/>
        <v>0</v>
      </c>
      <c r="AF54">
        <f t="shared" si="44"/>
        <v>0</v>
      </c>
      <c r="AG54">
        <f t="shared" si="45"/>
        <v>-1.780602886381466</v>
      </c>
      <c r="AH54">
        <f t="shared" si="46"/>
        <v>-1538.7942682312066</v>
      </c>
      <c r="AI54">
        <f t="shared" si="39"/>
        <v>-1540.5748711175881</v>
      </c>
      <c r="AJ54">
        <f t="shared" si="47"/>
        <v>12.235711271555914</v>
      </c>
      <c r="AK54">
        <f t="shared" si="59"/>
        <v>2.9136102425201771</v>
      </c>
      <c r="AL54">
        <f t="shared" si="40"/>
        <v>-1525.4255496035121</v>
      </c>
      <c r="AN54">
        <f t="shared" si="48"/>
        <v>0</v>
      </c>
      <c r="AO54">
        <f t="shared" si="49"/>
        <v>0</v>
      </c>
      <c r="AP54">
        <f t="shared" si="50"/>
        <v>-1.4071560384346801E-2</v>
      </c>
      <c r="AQ54">
        <f t="shared" si="51"/>
        <v>-12.160620781934028</v>
      </c>
      <c r="AR54">
        <f t="shared" si="52"/>
        <v>-12.174692342318377</v>
      </c>
      <c r="AS54">
        <f t="shared" si="53"/>
        <v>9.6695086433913557E-2</v>
      </c>
      <c r="AT54">
        <f t="shared" si="54"/>
        <v>2.3025371225468518E-2</v>
      </c>
      <c r="AU54">
        <f t="shared" si="55"/>
        <v>-12.054971884658995</v>
      </c>
      <c r="AW54">
        <v>51</v>
      </c>
      <c r="AX54">
        <f>IF(Z54&gt;0, (R54*SUMPRODUCT(K54:$K$98, X54:$X$98)-K54*$AZ$3)/Z54, 0)</f>
        <v>206.30155955729956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0.195947922</v>
      </c>
      <c r="Q55" s="5">
        <f t="shared" si="60"/>
        <v>12.5</v>
      </c>
      <c r="R55">
        <f t="shared" si="41"/>
        <v>50000</v>
      </c>
      <c r="S55">
        <f t="shared" si="42"/>
        <v>170.3807384081087</v>
      </c>
      <c r="U55">
        <f t="shared" si="57"/>
        <v>0.195947922</v>
      </c>
      <c r="V55">
        <f t="shared" si="58"/>
        <v>0.01</v>
      </c>
      <c r="W55">
        <f t="shared" si="34"/>
        <v>0.14244823091051728</v>
      </c>
      <c r="X55">
        <f t="shared" si="35"/>
        <v>2.7912434839492028E-2</v>
      </c>
      <c r="Y55">
        <f t="shared" si="36"/>
        <v>1.4244823091051728E-3</v>
      </c>
      <c r="Z55">
        <f t="shared" si="37"/>
        <v>0.11311131376192007</v>
      </c>
      <c r="AB55">
        <f t="shared" si="38"/>
        <v>29.387292193018041</v>
      </c>
      <c r="AC55">
        <f t="shared" si="27"/>
        <v>19.271989161067211</v>
      </c>
      <c r="AE55">
        <f t="shared" si="43"/>
        <v>0</v>
      </c>
      <c r="AF55">
        <f t="shared" si="44"/>
        <v>0</v>
      </c>
      <c r="AG55">
        <f t="shared" si="45"/>
        <v>-1.4138914220240009</v>
      </c>
      <c r="AH55">
        <f t="shared" si="46"/>
        <v>-1395.6217419746015</v>
      </c>
      <c r="AI55">
        <f t="shared" si="39"/>
        <v>-1397.0356333966256</v>
      </c>
      <c r="AJ55">
        <f t="shared" si="47"/>
        <v>10.11530303195083</v>
      </c>
      <c r="AK55">
        <f t="shared" si="59"/>
        <v>2.057110453511263</v>
      </c>
      <c r="AL55">
        <f t="shared" si="40"/>
        <v>-1384.8632199111635</v>
      </c>
      <c r="AN55">
        <f t="shared" si="48"/>
        <v>0</v>
      </c>
      <c r="AO55">
        <f t="shared" si="49"/>
        <v>0</v>
      </c>
      <c r="AP55">
        <f t="shared" si="50"/>
        <v>-9.9763855034759406E-3</v>
      </c>
      <c r="AQ55">
        <f t="shared" si="51"/>
        <v>-9.8474750593224165</v>
      </c>
      <c r="AR55">
        <f t="shared" si="52"/>
        <v>-9.8574514448258928</v>
      </c>
      <c r="AS55">
        <f t="shared" si="53"/>
        <v>7.1373346608723867E-2</v>
      </c>
      <c r="AT55">
        <f t="shared" si="54"/>
        <v>1.4514924263477292E-2</v>
      </c>
      <c r="AU55">
        <f t="shared" si="55"/>
        <v>-9.7715631739536928</v>
      </c>
      <c r="AW55">
        <v>52</v>
      </c>
      <c r="AX55">
        <f>IF(Z55&gt;0, (R55*SUMPRODUCT(K55:$K$98, X55:$X$98)-K55*$AZ$3)/Z55, 0)</f>
        <v>170.3807384081087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0.21719401199999999</v>
      </c>
      <c r="Q56" s="5">
        <f t="shared" si="60"/>
        <v>12.5</v>
      </c>
      <c r="R56">
        <f t="shared" si="41"/>
        <v>50000</v>
      </c>
      <c r="S56">
        <f t="shared" si="42"/>
        <v>128.70714559761029</v>
      </c>
      <c r="U56">
        <f t="shared" si="57"/>
        <v>0.21719401199999999</v>
      </c>
      <c r="V56">
        <f t="shared" si="58"/>
        <v>0.01</v>
      </c>
      <c r="W56">
        <f t="shared" si="34"/>
        <v>0.11311131376192007</v>
      </c>
      <c r="X56">
        <f t="shared" si="35"/>
        <v>2.4567100038542233E-2</v>
      </c>
      <c r="Y56">
        <f t="shared" si="36"/>
        <v>1.1311131376192008E-3</v>
      </c>
      <c r="Z56">
        <f t="shared" si="37"/>
        <v>8.7413100585758644E-2</v>
      </c>
      <c r="AB56">
        <f t="shared" si="38"/>
        <v>19.271989161067211</v>
      </c>
      <c r="AC56">
        <f t="shared" si="27"/>
        <v>11.250690664229792</v>
      </c>
      <c r="AE56">
        <f t="shared" si="43"/>
        <v>0</v>
      </c>
      <c r="AF56">
        <f t="shared" si="44"/>
        <v>0</v>
      </c>
      <c r="AG56">
        <f t="shared" si="45"/>
        <v>-1.0926637573219831</v>
      </c>
      <c r="AH56">
        <f t="shared" si="46"/>
        <v>-1228.3550019271117</v>
      </c>
      <c r="AI56">
        <f t="shared" si="39"/>
        <v>-1229.4476656844338</v>
      </c>
      <c r="AJ56">
        <f t="shared" si="47"/>
        <v>8.021298496837419</v>
      </c>
      <c r="AK56">
        <f t="shared" si="59"/>
        <v>1.349039241274705</v>
      </c>
      <c r="AL56">
        <f t="shared" si="40"/>
        <v>-1220.0773279463215</v>
      </c>
      <c r="AN56">
        <f t="shared" si="48"/>
        <v>0</v>
      </c>
      <c r="AO56">
        <f t="shared" si="49"/>
        <v>0</v>
      </c>
      <c r="AP56">
        <f t="shared" si="50"/>
        <v>-6.8837593354308946E-3</v>
      </c>
      <c r="AQ56">
        <f t="shared" si="51"/>
        <v>-7.7386114027092123</v>
      </c>
      <c r="AR56">
        <f t="shared" si="52"/>
        <v>-7.7454951620446435</v>
      </c>
      <c r="AS56">
        <f t="shared" si="53"/>
        <v>5.05340165626188E-2</v>
      </c>
      <c r="AT56">
        <f t="shared" si="54"/>
        <v>8.4989196436309113E-3</v>
      </c>
      <c r="AU56">
        <f t="shared" si="55"/>
        <v>-7.686462225838393</v>
      </c>
      <c r="AW56">
        <v>53</v>
      </c>
      <c r="AX56">
        <f>IF(Z56&gt;0, (R56*SUMPRODUCT(K56:$K$98, X56:$X$98)-K56*$AZ$3)/Z56, 0)</f>
        <v>128.70714559761029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0.239685495</v>
      </c>
      <c r="Q57" s="5">
        <f t="shared" si="60"/>
        <v>12.5</v>
      </c>
      <c r="R57">
        <f t="shared" si="41"/>
        <v>50000</v>
      </c>
      <c r="S57">
        <f t="shared" si="42"/>
        <v>78.408360967167795</v>
      </c>
      <c r="U57">
        <f t="shared" si="57"/>
        <v>0.239685495</v>
      </c>
      <c r="V57">
        <f t="shared" si="58"/>
        <v>0.01</v>
      </c>
      <c r="W57">
        <f t="shared" si="34"/>
        <v>8.7413100585758644E-2</v>
      </c>
      <c r="X57">
        <f t="shared" si="35"/>
        <v>2.095165228338235E-2</v>
      </c>
      <c r="Y57">
        <f t="shared" si="36"/>
        <v>8.7413100585758644E-4</v>
      </c>
      <c r="Z57">
        <f t="shared" si="37"/>
        <v>6.5587317296518705E-2</v>
      </c>
      <c r="AB57">
        <f t="shared" si="38"/>
        <v>11.250690664229792</v>
      </c>
      <c r="AC57">
        <f t="shared" si="27"/>
        <v>5.1425940494536064</v>
      </c>
      <c r="AE57">
        <f t="shared" si="43"/>
        <v>0</v>
      </c>
      <c r="AF57">
        <f t="shared" si="44"/>
        <v>0</v>
      </c>
      <c r="AG57">
        <f t="shared" si="45"/>
        <v>-0.81984146620648379</v>
      </c>
      <c r="AH57">
        <f t="shared" si="46"/>
        <v>-1047.5826141691175</v>
      </c>
      <c r="AI57">
        <f t="shared" si="39"/>
        <v>-1048.402455635324</v>
      </c>
      <c r="AJ57">
        <f t="shared" si="47"/>
        <v>6.1080966147761853</v>
      </c>
      <c r="AK57">
        <f t="shared" si="59"/>
        <v>0.78754834649608552</v>
      </c>
      <c r="AL57">
        <f t="shared" si="40"/>
        <v>-1041.5068106740516</v>
      </c>
      <c r="AN57">
        <f t="shared" si="48"/>
        <v>0</v>
      </c>
      <c r="AO57">
        <f t="shared" si="49"/>
        <v>0</v>
      </c>
      <c r="AP57">
        <f t="shared" si="50"/>
        <v>-4.6115932841990712E-3</v>
      </c>
      <c r="AQ57">
        <f t="shared" si="51"/>
        <v>-5.8926330849058024</v>
      </c>
      <c r="AR57">
        <f t="shared" si="52"/>
        <v>-5.8972446781900016</v>
      </c>
      <c r="AS57">
        <f t="shared" si="53"/>
        <v>3.4357931977115418E-2</v>
      </c>
      <c r="AT57">
        <f t="shared" si="54"/>
        <v>4.4299450752210666E-3</v>
      </c>
      <c r="AU57">
        <f t="shared" si="55"/>
        <v>-5.858456801137665</v>
      </c>
      <c r="AW57">
        <v>54</v>
      </c>
      <c r="AX57">
        <f>IF(Z57&gt;0, (R57*SUMPRODUCT(K57:$K$98, X57:$X$98)-K57*$AZ$3)/Z57, 0)</f>
        <v>78.408360967167795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0.26259210900000002</v>
      </c>
      <c r="Q58" s="5">
        <f t="shared" si="60"/>
        <v>12.5</v>
      </c>
      <c r="R58">
        <f t="shared" si="41"/>
        <v>50000</v>
      </c>
      <c r="S58">
        <f t="shared" si="42"/>
        <v>14.793470873509563</v>
      </c>
      <c r="U58">
        <f t="shared" si="57"/>
        <v>0.26259210900000002</v>
      </c>
      <c r="V58">
        <f t="shared" si="58"/>
        <v>0.01</v>
      </c>
      <c r="W58">
        <f t="shared" si="34"/>
        <v>6.5587317296518705E-2</v>
      </c>
      <c r="X58">
        <f t="shared" si="35"/>
        <v>1.7222711972545025E-2</v>
      </c>
      <c r="Y58">
        <f t="shared" si="36"/>
        <v>6.5587317296518705E-4</v>
      </c>
      <c r="Z58">
        <f t="shared" si="37"/>
        <v>4.7708732151008494E-2</v>
      </c>
      <c r="AB58">
        <f t="shared" si="38"/>
        <v>5.1425940494536064</v>
      </c>
      <c r="AC58">
        <f t="shared" si="27"/>
        <v>0.70577773948801337</v>
      </c>
      <c r="AE58">
        <f t="shared" si="43"/>
        <v>0</v>
      </c>
      <c r="AF58">
        <f t="shared" si="44"/>
        <v>0</v>
      </c>
      <c r="AG58">
        <f t="shared" si="45"/>
        <v>-0.59635915188760613</v>
      </c>
      <c r="AH58">
        <f t="shared" si="46"/>
        <v>-861.13559862725128</v>
      </c>
      <c r="AI58">
        <f t="shared" si="39"/>
        <v>-861.73195777913884</v>
      </c>
      <c r="AJ58">
        <f t="shared" si="47"/>
        <v>4.4368163099655931</v>
      </c>
      <c r="AK58">
        <f t="shared" si="59"/>
        <v>0.35998158346175246</v>
      </c>
      <c r="AL58">
        <f t="shared" si="40"/>
        <v>-856.93515988571153</v>
      </c>
      <c r="AN58">
        <f t="shared" si="48"/>
        <v>0</v>
      </c>
      <c r="AO58">
        <f t="shared" si="49"/>
        <v>0</v>
      </c>
      <c r="AP58">
        <f t="shared" si="50"/>
        <v>-2.9950976294723301E-3</v>
      </c>
      <c r="AQ58">
        <f t="shared" si="51"/>
        <v>-4.3248857369573948</v>
      </c>
      <c r="AR58">
        <f t="shared" si="52"/>
        <v>-4.3278808345868667</v>
      </c>
      <c r="AS58">
        <f t="shared" si="53"/>
        <v>2.2283045326495797E-2</v>
      </c>
      <c r="AT58">
        <f t="shared" si="54"/>
        <v>1.8079373543062381E-3</v>
      </c>
      <c r="AU58">
        <f t="shared" si="55"/>
        <v>-4.3037898519060649</v>
      </c>
      <c r="AW58">
        <v>55</v>
      </c>
      <c r="AX58">
        <f>IF(Z58&gt;0, (R58*SUMPRODUCT(K58:$K$98, X58:$X$98)-K58*$AZ$3)/Z58, 0)</f>
        <v>14.793470873509563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0.28653067599999998</v>
      </c>
      <c r="Q59" s="5">
        <f t="shared" si="60"/>
        <v>12.5</v>
      </c>
      <c r="R59">
        <f t="shared" si="41"/>
        <v>50000</v>
      </c>
      <c r="S59">
        <f t="shared" si="42"/>
        <v>-69.104856409324711</v>
      </c>
      <c r="U59">
        <f t="shared" si="57"/>
        <v>0.28653067599999998</v>
      </c>
      <c r="V59">
        <f t="shared" si="58"/>
        <v>0.01</v>
      </c>
      <c r="W59">
        <f t="shared" si="34"/>
        <v>4.7708732151008494E-2</v>
      </c>
      <c r="X59">
        <f t="shared" si="35"/>
        <v>1.3670015274331397E-2</v>
      </c>
      <c r="Y59">
        <f t="shared" si="36"/>
        <v>4.7708732151008495E-4</v>
      </c>
      <c r="Z59">
        <f t="shared" si="37"/>
        <v>3.3561629555167012E-2</v>
      </c>
      <c r="AB59">
        <f t="shared" si="38"/>
        <v>0.70577773948801337</v>
      </c>
      <c r="AC59">
        <f t="shared" si="27"/>
        <v>-2.3192715912727646</v>
      </c>
      <c r="AE59">
        <f t="shared" si="43"/>
        <v>0</v>
      </c>
      <c r="AF59">
        <f t="shared" si="44"/>
        <v>0</v>
      </c>
      <c r="AG59">
        <f t="shared" si="45"/>
        <v>-0.41952036943958765</v>
      </c>
      <c r="AH59">
        <f t="shared" si="46"/>
        <v>-683.50076371656985</v>
      </c>
      <c r="AI59">
        <f t="shared" si="39"/>
        <v>-683.92028408600947</v>
      </c>
      <c r="AJ59">
        <f t="shared" si="47"/>
        <v>3.025049330760778</v>
      </c>
      <c r="AK59">
        <f t="shared" si="59"/>
        <v>4.9404441764160943E-2</v>
      </c>
      <c r="AL59">
        <f t="shared" si="40"/>
        <v>-680.8458303134845</v>
      </c>
      <c r="AN59">
        <f t="shared" si="48"/>
        <v>0</v>
      </c>
      <c r="AO59">
        <f t="shared" si="49"/>
        <v>0</v>
      </c>
      <c r="AP59">
        <f t="shared" si="50"/>
        <v>-1.8812136649275916E-3</v>
      </c>
      <c r="AQ59">
        <f t="shared" si="51"/>
        <v>-3.0649548159239437</v>
      </c>
      <c r="AR59">
        <f t="shared" si="52"/>
        <v>-3.0668360295888717</v>
      </c>
      <c r="AS59">
        <f t="shared" si="53"/>
        <v>1.3564929268414775E-2</v>
      </c>
      <c r="AT59">
        <f t="shared" si="54"/>
        <v>2.215394477245823E-4</v>
      </c>
      <c r="AU59">
        <f t="shared" si="55"/>
        <v>-3.0530495608727319</v>
      </c>
      <c r="AW59">
        <v>56</v>
      </c>
      <c r="AX59">
        <f>IF(Z59&gt;0, (R59*SUMPRODUCT(K59:$K$98, X59:$X$98)-K59*$AZ$3)/Z59, 0)</f>
        <v>-69.104856409324711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0.31063079199999999</v>
      </c>
      <c r="Q60" s="5">
        <f t="shared" si="60"/>
        <v>12.5</v>
      </c>
      <c r="R60">
        <f t="shared" si="41"/>
        <v>50000</v>
      </c>
      <c r="S60">
        <f t="shared" si="42"/>
        <v>-185.24217263441054</v>
      </c>
      <c r="U60">
        <f t="shared" si="57"/>
        <v>0.31063079199999999</v>
      </c>
      <c r="V60">
        <f t="shared" si="58"/>
        <v>0.01</v>
      </c>
      <c r="W60">
        <f t="shared" si="34"/>
        <v>3.3561629555167012E-2</v>
      </c>
      <c r="X60">
        <f t="shared" si="35"/>
        <v>1.0425275569532136E-2</v>
      </c>
      <c r="Y60">
        <f t="shared" si="36"/>
        <v>3.3561629555167011E-4</v>
      </c>
      <c r="Z60">
        <f t="shared" si="37"/>
        <v>2.2800737690083207E-2</v>
      </c>
      <c r="AB60">
        <f t="shared" si="38"/>
        <v>-2.3192715912727646</v>
      </c>
      <c r="AC60">
        <f t="shared" si="27"/>
        <v>-4.2236581873783043</v>
      </c>
      <c r="AE60">
        <f t="shared" si="43"/>
        <v>0</v>
      </c>
      <c r="AF60">
        <f t="shared" si="44"/>
        <v>0</v>
      </c>
      <c r="AG60">
        <f t="shared" si="45"/>
        <v>-0.2850092211260401</v>
      </c>
      <c r="AH60">
        <f t="shared" si="46"/>
        <v>-521.26377847660683</v>
      </c>
      <c r="AI60">
        <f t="shared" si="39"/>
        <v>-521.54878769773291</v>
      </c>
      <c r="AJ60">
        <f t="shared" si="47"/>
        <v>1.9043865961055397</v>
      </c>
      <c r="AK60">
        <f t="shared" si="59"/>
        <v>-0.16234901138909355</v>
      </c>
      <c r="AL60">
        <f t="shared" si="40"/>
        <v>-519.80675011301651</v>
      </c>
      <c r="AN60">
        <f t="shared" si="48"/>
        <v>0</v>
      </c>
      <c r="AO60">
        <f t="shared" si="49"/>
        <v>0</v>
      </c>
      <c r="AP60">
        <f t="shared" si="50"/>
        <v>-1.1411059264469958E-3</v>
      </c>
      <c r="AQ60">
        <f t="shared" si="51"/>
        <v>-2.08701032377743</v>
      </c>
      <c r="AR60">
        <f t="shared" si="52"/>
        <v>-2.0881514297038772</v>
      </c>
      <c r="AS60">
        <f t="shared" si="53"/>
        <v>7.6246895538205637E-3</v>
      </c>
      <c r="AT60">
        <f t="shared" si="54"/>
        <v>-6.5000500095040365E-4</v>
      </c>
      <c r="AU60">
        <f t="shared" si="55"/>
        <v>-2.0811767451510073</v>
      </c>
      <c r="AW60">
        <v>57</v>
      </c>
      <c r="AX60">
        <f>IF(Z60&gt;0, (R60*SUMPRODUCT(K60:$K$98, X60:$X$98)-K60*$AZ$3)/Z60, 0)</f>
        <v>-185.24217263441054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0.33433633699999998</v>
      </c>
      <c r="Q61" s="5">
        <f t="shared" si="60"/>
        <v>12.5</v>
      </c>
      <c r="R61">
        <f t="shared" si="41"/>
        <v>50000</v>
      </c>
      <c r="S61">
        <f t="shared" si="42"/>
        <v>-352.81489310801015</v>
      </c>
      <c r="U61">
        <f t="shared" si="57"/>
        <v>0.33433633699999998</v>
      </c>
      <c r="V61">
        <f t="shared" si="58"/>
        <v>0.01</v>
      </c>
      <c r="W61">
        <f t="shared" si="34"/>
        <v>2.2800737690083207E-2</v>
      </c>
      <c r="X61">
        <f t="shared" si="35"/>
        <v>7.6231151202002601E-3</v>
      </c>
      <c r="Y61">
        <f t="shared" si="36"/>
        <v>2.2800737690083206E-4</v>
      </c>
      <c r="Z61">
        <f t="shared" si="37"/>
        <v>1.4949615192982116E-2</v>
      </c>
      <c r="AB61">
        <f t="shared" si="38"/>
        <v>-4.2236581873783043</v>
      </c>
      <c r="AC61">
        <f t="shared" si="27"/>
        <v>-5.27444688631787</v>
      </c>
      <c r="AE61">
        <f t="shared" si="43"/>
        <v>0</v>
      </c>
      <c r="AF61">
        <f t="shared" si="44"/>
        <v>0</v>
      </c>
      <c r="AG61">
        <f t="shared" si="45"/>
        <v>-0.18687018991227644</v>
      </c>
      <c r="AH61">
        <f t="shared" si="46"/>
        <v>-381.15575601001302</v>
      </c>
      <c r="AI61">
        <f t="shared" si="39"/>
        <v>-381.34262619992529</v>
      </c>
      <c r="AJ61">
        <f t="shared" si="47"/>
        <v>1.0507886989395656</v>
      </c>
      <c r="AK61">
        <f t="shared" si="59"/>
        <v>-0.29565607311648134</v>
      </c>
      <c r="AL61">
        <f t="shared" si="40"/>
        <v>-380.58749357410221</v>
      </c>
      <c r="AN61">
        <f t="shared" si="48"/>
        <v>0</v>
      </c>
      <c r="AO61">
        <f t="shared" si="49"/>
        <v>0</v>
      </c>
      <c r="AP61">
        <f t="shared" si="50"/>
        <v>-6.6801936750468386E-4</v>
      </c>
      <c r="AQ61">
        <f t="shared" si="51"/>
        <v>-1.3625470556331429</v>
      </c>
      <c r="AR61">
        <f t="shared" si="52"/>
        <v>-1.3632150750006475</v>
      </c>
      <c r="AS61">
        <f t="shared" si="53"/>
        <v>3.756335894859407E-3</v>
      </c>
      <c r="AT61">
        <f t="shared" si="54"/>
        <v>-1.0569047051052171E-3</v>
      </c>
      <c r="AU61">
        <f t="shared" si="55"/>
        <v>-1.3605156438108934</v>
      </c>
      <c r="AW61">
        <v>58</v>
      </c>
      <c r="AX61">
        <f>IF(Z61&gt;0, (R61*SUMPRODUCT(K61:$K$98, X61:$X$98)-K61*$AZ$3)/Z61, 0)</f>
        <v>-352.81489310801015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0.35860877099999999</v>
      </c>
      <c r="Q62" s="5">
        <f t="shared" si="60"/>
        <v>12.5</v>
      </c>
      <c r="R62">
        <f t="shared" si="41"/>
        <v>50000</v>
      </c>
      <c r="S62">
        <f t="shared" si="42"/>
        <v>-605.12366037762183</v>
      </c>
      <c r="U62">
        <f t="shared" si="57"/>
        <v>0.35860877099999999</v>
      </c>
      <c r="V62">
        <f t="shared" si="58"/>
        <v>0.01</v>
      </c>
      <c r="W62">
        <f t="shared" si="34"/>
        <v>1.4949615192982116E-2</v>
      </c>
      <c r="X62">
        <f t="shared" si="35"/>
        <v>5.3610631312782445E-3</v>
      </c>
      <c r="Y62">
        <f t="shared" si="36"/>
        <v>1.4949615192982117E-4</v>
      </c>
      <c r="Z62">
        <f t="shared" si="37"/>
        <v>9.4390559097740495E-3</v>
      </c>
      <c r="AB62">
        <f t="shared" si="38"/>
        <v>-5.27444688631787</v>
      </c>
      <c r="AC62">
        <f t="shared" si="27"/>
        <v>-5.7117960626314961</v>
      </c>
      <c r="AE62">
        <f t="shared" si="43"/>
        <v>0</v>
      </c>
      <c r="AF62">
        <f t="shared" si="44"/>
        <v>0</v>
      </c>
      <c r="AG62">
        <f t="shared" si="45"/>
        <v>-0.11798819887217563</v>
      </c>
      <c r="AH62">
        <f t="shared" si="46"/>
        <v>-268.05315656391224</v>
      </c>
      <c r="AI62">
        <f t="shared" si="39"/>
        <v>-268.17114476278442</v>
      </c>
      <c r="AJ62">
        <f t="shared" si="47"/>
        <v>0.43734917631362613</v>
      </c>
      <c r="AK62">
        <f t="shared" si="59"/>
        <v>-0.36921128204225095</v>
      </c>
      <c r="AL62">
        <f t="shared" si="40"/>
        <v>-268.10300686851309</v>
      </c>
      <c r="AN62">
        <f t="shared" si="48"/>
        <v>0</v>
      </c>
      <c r="AO62">
        <f t="shared" si="49"/>
        <v>0</v>
      </c>
      <c r="AP62">
        <f t="shared" si="50"/>
        <v>-3.7659068700409369E-4</v>
      </c>
      <c r="AQ62">
        <f t="shared" si="51"/>
        <v>-0.8555628728037572</v>
      </c>
      <c r="AR62">
        <f t="shared" si="52"/>
        <v>-0.85593946349076133</v>
      </c>
      <c r="AS62">
        <f t="shared" si="53"/>
        <v>1.3959161029914108E-3</v>
      </c>
      <c r="AT62">
        <f t="shared" si="54"/>
        <v>-1.178435908701228E-3</v>
      </c>
      <c r="AU62">
        <f t="shared" si="55"/>
        <v>-0.8557219832964712</v>
      </c>
      <c r="AW62">
        <v>59</v>
      </c>
      <c r="AX62">
        <f>IF(Z62&gt;0, (R62*SUMPRODUCT(K62:$K$98, X62:$X$98)-K62*$AZ$3)/Z62, 0)</f>
        <v>-605.12366037762183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0.383306127</v>
      </c>
      <c r="Q63" s="5">
        <f t="shared" si="60"/>
        <v>12.5</v>
      </c>
      <c r="R63">
        <f t="shared" si="41"/>
        <v>50000</v>
      </c>
      <c r="S63">
        <f t="shared" si="42"/>
        <v>-1002.5620732051274</v>
      </c>
      <c r="U63">
        <f t="shared" si="57"/>
        <v>0.383306127</v>
      </c>
      <c r="V63">
        <f t="shared" si="58"/>
        <v>0.01</v>
      </c>
      <c r="W63">
        <f t="shared" si="34"/>
        <v>9.4390559097740495E-3</v>
      </c>
      <c r="X63">
        <f t="shared" si="35"/>
        <v>3.6180479633119524E-3</v>
      </c>
      <c r="Y63">
        <f t="shared" si="36"/>
        <v>9.4390559097740499E-5</v>
      </c>
      <c r="Z63">
        <f t="shared" si="37"/>
        <v>5.7266173873643574E-3</v>
      </c>
      <c r="AB63">
        <f t="shared" si="38"/>
        <v>-5.7117960626314961</v>
      </c>
      <c r="AC63">
        <f t="shared" si="27"/>
        <v>-5.7412894003285402</v>
      </c>
      <c r="AE63">
        <f t="shared" si="43"/>
        <v>0</v>
      </c>
      <c r="AF63">
        <f t="shared" si="44"/>
        <v>0</v>
      </c>
      <c r="AG63">
        <f t="shared" si="45"/>
        <v>-7.1582717342054472E-2</v>
      </c>
      <c r="AH63">
        <f t="shared" si="46"/>
        <v>-180.90239816559762</v>
      </c>
      <c r="AI63">
        <f t="shared" si="39"/>
        <v>-180.97398088293968</v>
      </c>
      <c r="AJ63">
        <f t="shared" si="47"/>
        <v>2.9493337697044097E-2</v>
      </c>
      <c r="AK63">
        <f t="shared" si="59"/>
        <v>-0.39982572438420477</v>
      </c>
      <c r="AL63">
        <f t="shared" si="40"/>
        <v>-181.34431326962687</v>
      </c>
      <c r="AN63">
        <f t="shared" si="48"/>
        <v>0</v>
      </c>
      <c r="AO63">
        <f t="shared" si="49"/>
        <v>0</v>
      </c>
      <c r="AP63">
        <f t="shared" si="50"/>
        <v>-2.0399577003057536E-4</v>
      </c>
      <c r="AQ63">
        <f t="shared" si="51"/>
        <v>-0.5155339917850299</v>
      </c>
      <c r="AR63">
        <f t="shared" si="52"/>
        <v>-0.51573798755506051</v>
      </c>
      <c r="AS63">
        <f t="shared" si="53"/>
        <v>8.4049842722939427E-5</v>
      </c>
      <c r="AT63">
        <f t="shared" si="54"/>
        <v>-1.1394196749202024E-3</v>
      </c>
      <c r="AU63">
        <f t="shared" si="55"/>
        <v>-0.51679335738725785</v>
      </c>
      <c r="AW63">
        <v>60</v>
      </c>
      <c r="AX63">
        <f>IF(Z63&gt;0, (R63*SUMPRODUCT(K63:$K$98, X63:$X$98)-K63*$AZ$3)/Z63, 0)</f>
        <v>-1002.5620732051274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0.40826881399999998</v>
      </c>
      <c r="Q64" s="5">
        <f t="shared" si="60"/>
        <v>12.5</v>
      </c>
      <c r="R64">
        <f t="shared" si="41"/>
        <v>50000</v>
      </c>
      <c r="S64">
        <f t="shared" si="42"/>
        <v>-1656.7632097268208</v>
      </c>
      <c r="U64">
        <f t="shared" si="57"/>
        <v>0.40826881399999998</v>
      </c>
      <c r="V64">
        <f t="shared" si="58"/>
        <v>0.01</v>
      </c>
      <c r="W64">
        <f t="shared" si="34"/>
        <v>5.7266173873643574E-3</v>
      </c>
      <c r="X64">
        <f t="shared" si="35"/>
        <v>2.3379992889710245E-3</v>
      </c>
      <c r="Y64">
        <f t="shared" si="36"/>
        <v>5.7266173873643575E-5</v>
      </c>
      <c r="Z64">
        <f t="shared" si="37"/>
        <v>3.3313519245196893E-3</v>
      </c>
      <c r="AB64">
        <f t="shared" si="38"/>
        <v>-5.7412894003285402</v>
      </c>
      <c r="AC64">
        <f t="shared" si="27"/>
        <v>-5.5192613071968619</v>
      </c>
      <c r="AE64">
        <f t="shared" si="43"/>
        <v>0</v>
      </c>
      <c r="AF64">
        <f t="shared" si="44"/>
        <v>0</v>
      </c>
      <c r="AG64">
        <f t="shared" si="45"/>
        <v>-4.1641899056496116E-2</v>
      </c>
      <c r="AH64">
        <f t="shared" si="46"/>
        <v>-116.89996444855123</v>
      </c>
      <c r="AI64">
        <f t="shared" si="39"/>
        <v>-116.94160634760773</v>
      </c>
      <c r="AJ64">
        <f t="shared" si="47"/>
        <v>-0.22202809313167826</v>
      </c>
      <c r="AK64">
        <f t="shared" si="59"/>
        <v>-0.40189025802299783</v>
      </c>
      <c r="AL64">
        <f t="shared" si="40"/>
        <v>-117.56552469876242</v>
      </c>
      <c r="AN64">
        <f t="shared" si="48"/>
        <v>0</v>
      </c>
      <c r="AO64">
        <f t="shared" si="49"/>
        <v>0</v>
      </c>
      <c r="AP64">
        <f t="shared" si="50"/>
        <v>-1.0595598324899095E-4</v>
      </c>
      <c r="AQ64">
        <f t="shared" si="51"/>
        <v>-0.29744682532642763</v>
      </c>
      <c r="AR64">
        <f t="shared" si="52"/>
        <v>-0.29755278130967661</v>
      </c>
      <c r="AS64">
        <f t="shared" si="53"/>
        <v>-5.6494073156338398E-4</v>
      </c>
      <c r="AT64">
        <f t="shared" si="54"/>
        <v>-1.02259211063465E-3</v>
      </c>
      <c r="AU64">
        <f t="shared" si="55"/>
        <v>-0.2991403141518747</v>
      </c>
      <c r="AW64">
        <v>61</v>
      </c>
      <c r="AX64">
        <f>IF(Z64&gt;0, (R64*SUMPRODUCT(K64:$K$98, X64:$X$98)-K64*$AZ$3)/Z64, 0)</f>
        <v>-1656.7632097268208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0.43333920100000001</v>
      </c>
      <c r="Q65" s="5">
        <f t="shared" si="60"/>
        <v>12.5</v>
      </c>
      <c r="R65">
        <f t="shared" si="41"/>
        <v>50000</v>
      </c>
      <c r="S65">
        <f t="shared" si="42"/>
        <v>-2781.5351052314381</v>
      </c>
      <c r="U65">
        <f t="shared" si="57"/>
        <v>0.43333920100000001</v>
      </c>
      <c r="V65">
        <f t="shared" si="58"/>
        <v>0.01</v>
      </c>
      <c r="W65">
        <f t="shared" si="34"/>
        <v>3.3313519245196893E-3</v>
      </c>
      <c r="X65">
        <f t="shared" si="35"/>
        <v>1.4436053812211746E-3</v>
      </c>
      <c r="Y65">
        <f t="shared" si="36"/>
        <v>3.3313519245196893E-5</v>
      </c>
      <c r="Z65">
        <f t="shared" si="37"/>
        <v>1.8544330240533179E-3</v>
      </c>
      <c r="AB65">
        <f t="shared" si="38"/>
        <v>-5.5192613071968619</v>
      </c>
      <c r="AC65">
        <f t="shared" si="27"/>
        <v>-5.1581705567047997</v>
      </c>
      <c r="AE65">
        <f t="shared" si="43"/>
        <v>0</v>
      </c>
      <c r="AF65">
        <f t="shared" si="44"/>
        <v>0</v>
      </c>
      <c r="AG65">
        <f t="shared" si="45"/>
        <v>-2.3180412800666475E-2</v>
      </c>
      <c r="AH65">
        <f t="shared" si="46"/>
        <v>-72.180269061058723</v>
      </c>
      <c r="AI65">
        <f t="shared" si="39"/>
        <v>-72.203449473859393</v>
      </c>
      <c r="AJ65">
        <f t="shared" si="47"/>
        <v>-0.36109075049206218</v>
      </c>
      <c r="AK65">
        <f t="shared" si="59"/>
        <v>-0.38634829150378036</v>
      </c>
      <c r="AL65">
        <f t="shared" si="40"/>
        <v>-72.95088851585524</v>
      </c>
      <c r="AN65">
        <f t="shared" si="48"/>
        <v>0</v>
      </c>
      <c r="AO65">
        <f t="shared" si="49"/>
        <v>0</v>
      </c>
      <c r="AP65">
        <f t="shared" si="50"/>
        <v>-5.2662091334119573E-5</v>
      </c>
      <c r="AQ65">
        <f t="shared" si="51"/>
        <v>-0.16398171829388258</v>
      </c>
      <c r="AR65">
        <f t="shared" si="52"/>
        <v>-0.1640343803852167</v>
      </c>
      <c r="AS65">
        <f t="shared" si="53"/>
        <v>-8.2033888895076217E-4</v>
      </c>
      <c r="AT65">
        <f t="shared" si="54"/>
        <v>-8.7771987448679754E-4</v>
      </c>
      <c r="AU65">
        <f t="shared" si="55"/>
        <v>-0.16573243914865426</v>
      </c>
      <c r="AW65">
        <v>62</v>
      </c>
      <c r="AX65">
        <f>IF(Z65&gt;0, (R65*SUMPRODUCT(K65:$K$98, X65:$X$98)-K65*$AZ$3)/Z65, 0)</f>
        <v>-2781.5351052314381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0.458542742</v>
      </c>
      <c r="Q66" s="5">
        <f t="shared" si="60"/>
        <v>12.5</v>
      </c>
      <c r="R66">
        <f t="shared" si="41"/>
        <v>50000</v>
      </c>
      <c r="S66">
        <f t="shared" si="42"/>
        <v>-4803.5748742467667</v>
      </c>
      <c r="U66">
        <f t="shared" si="57"/>
        <v>0.458542742</v>
      </c>
      <c r="V66">
        <f t="shared" si="58"/>
        <v>0.01</v>
      </c>
      <c r="W66">
        <f t="shared" si="34"/>
        <v>1.8544330240533179E-3</v>
      </c>
      <c r="X66">
        <f t="shared" si="35"/>
        <v>8.5033680370476033E-4</v>
      </c>
      <c r="Y66">
        <f t="shared" si="36"/>
        <v>1.8544330240533179E-5</v>
      </c>
      <c r="Z66">
        <f t="shared" si="37"/>
        <v>9.8555189010802427E-4</v>
      </c>
      <c r="AB66">
        <f t="shared" si="38"/>
        <v>-5.1581705567047997</v>
      </c>
      <c r="AC66">
        <f t="shared" si="27"/>
        <v>-4.7341722965893158</v>
      </c>
      <c r="AE66">
        <f t="shared" si="43"/>
        <v>0</v>
      </c>
      <c r="AF66">
        <f t="shared" si="44"/>
        <v>0</v>
      </c>
      <c r="AG66">
        <f t="shared" si="45"/>
        <v>-1.2319398626350304E-2</v>
      </c>
      <c r="AH66">
        <f t="shared" si="46"/>
        <v>-42.516840185238017</v>
      </c>
      <c r="AI66">
        <f t="shared" si="39"/>
        <v>-42.52915958386437</v>
      </c>
      <c r="AJ66">
        <f t="shared" si="47"/>
        <v>-0.42399826011548392</v>
      </c>
      <c r="AK66">
        <f t="shared" si="59"/>
        <v>-0.36107193896933604</v>
      </c>
      <c r="AL66">
        <f t="shared" si="40"/>
        <v>-43.314229782949191</v>
      </c>
      <c r="AN66">
        <f t="shared" si="48"/>
        <v>0</v>
      </c>
      <c r="AO66">
        <f t="shared" si="49"/>
        <v>0</v>
      </c>
      <c r="AP66">
        <f t="shared" si="50"/>
        <v>-2.4988973804443518E-5</v>
      </c>
      <c r="AQ66">
        <f t="shared" si="51"/>
        <v>-8.6242213427862938E-2</v>
      </c>
      <c r="AR66">
        <f t="shared" si="52"/>
        <v>-8.6267202401667381E-2</v>
      </c>
      <c r="AS66">
        <f t="shared" si="53"/>
        <v>-8.6004858974957717E-4</v>
      </c>
      <c r="AT66">
        <f t="shared" si="54"/>
        <v>-7.3240727880378943E-4</v>
      </c>
      <c r="AU66">
        <f t="shared" si="55"/>
        <v>-8.7859658270220742E-2</v>
      </c>
      <c r="AW66">
        <v>63</v>
      </c>
      <c r="AX66">
        <f>IF(Z66&gt;0, (R66*SUMPRODUCT(K66:$K$98, X66:$X$98)-K66*$AZ$3)/Z66, 0)</f>
        <v>-4803.5748742467667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0.48392545599999998</v>
      </c>
      <c r="Q67" s="5">
        <f t="shared" si="60"/>
        <v>12.5</v>
      </c>
      <c r="R67">
        <f t="shared" ref="R67:R79" si="61">$C$6</f>
        <v>50000</v>
      </c>
      <c r="S67">
        <f t="shared" ref="S67:S79" si="62">AX67</f>
        <v>-8612.1760611406371</v>
      </c>
      <c r="U67">
        <f t="shared" si="57"/>
        <v>0.48392545599999998</v>
      </c>
      <c r="V67">
        <f t="shared" si="58"/>
        <v>0.01</v>
      </c>
      <c r="W67">
        <f t="shared" si="34"/>
        <v>9.8555189010802427E-4</v>
      </c>
      <c r="X67">
        <f t="shared" si="35"/>
        <v>4.7693364783218749E-4</v>
      </c>
      <c r="Y67">
        <f t="shared" si="36"/>
        <v>9.8555189010802426E-6</v>
      </c>
      <c r="Z67">
        <f t="shared" si="37"/>
        <v>4.987627233747565E-4</v>
      </c>
      <c r="AB67">
        <f t="shared" si="38"/>
        <v>-4.7341722965893158</v>
      </c>
      <c r="AC67">
        <f t="shared" si="27"/>
        <v>-4.2954323864373878</v>
      </c>
      <c r="AE67">
        <f t="shared" ref="AE67:AE79" si="63">$Z67*O67</f>
        <v>0</v>
      </c>
      <c r="AF67">
        <f t="shared" ref="AF67:AF79" si="64">-$Z67*P67</f>
        <v>0</v>
      </c>
      <c r="AG67">
        <f t="shared" ref="AG67:AG79" si="65">-$Z67*Q67</f>
        <v>-6.2345340421844564E-3</v>
      </c>
      <c r="AH67">
        <f t="shared" ref="AH67:AH79" si="66">-X67*R67</f>
        <v>-23.846682391609374</v>
      </c>
      <c r="AI67">
        <f t="shared" si="39"/>
        <v>-23.852916925651559</v>
      </c>
      <c r="AJ67">
        <f t="shared" ref="AJ67:AJ79" si="67">AB67-AC67</f>
        <v>-0.43873991015192804</v>
      </c>
      <c r="AK67">
        <f t="shared" si="59"/>
        <v>-0.33139206076125216</v>
      </c>
      <c r="AL67">
        <f t="shared" si="40"/>
        <v>-24.62304889656474</v>
      </c>
      <c r="AN67">
        <f t="shared" ref="AN67:AN79" si="68">AE67*$K67</f>
        <v>0</v>
      </c>
      <c r="AO67">
        <f t="shared" ref="AO67:AO79" si="69">AF67*$K67</f>
        <v>0</v>
      </c>
      <c r="AP67">
        <f t="shared" ref="AP67:AP79" si="70">AG67*$K67</f>
        <v>-1.1291324574206873E-5</v>
      </c>
      <c r="AQ67">
        <f t="shared" ref="AQ67:AQ79" si="71">AH67*$K67</f>
        <v>-4.3188573368883501E-2</v>
      </c>
      <c r="AR67">
        <f t="shared" ref="AR67:AR79" si="72">AI67*$K67</f>
        <v>-4.3199864693457712E-2</v>
      </c>
      <c r="AS67">
        <f t="shared" ref="AS67:AS79" si="73">AJ67*$K67</f>
        <v>-7.9459903429254732E-4</v>
      </c>
      <c r="AT67">
        <f t="shared" ref="AT67:AT79" si="74">AK67*$K67</f>
        <v>-6.0018203350117763E-4</v>
      </c>
      <c r="AU67">
        <f t="shared" ref="AU67:AU79" si="75">AL67*$K67</f>
        <v>-4.4594645761251439E-2</v>
      </c>
      <c r="AW67">
        <v>64</v>
      </c>
      <c r="AX67">
        <f>IF(Z67&gt;0, (R67*SUMPRODUCT(K67:$K$98, X67:$X$98)-K67*$AZ$3)/Z67, 0)</f>
        <v>-8612.1760611406371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76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0.50934341699999997</v>
      </c>
      <c r="Q68" s="5">
        <f t="shared" si="60"/>
        <v>12.5</v>
      </c>
      <c r="R68">
        <f t="shared" si="61"/>
        <v>50000</v>
      </c>
      <c r="S68">
        <f t="shared" si="62"/>
        <v>-16142.447872636552</v>
      </c>
      <c r="U68">
        <f t="shared" ref="U68:U79" si="77">M68</f>
        <v>0.50934341699999997</v>
      </c>
      <c r="V68">
        <f t="shared" ref="V68:V79" si="78">$C$10</f>
        <v>0.01</v>
      </c>
      <c r="W68">
        <f t="shared" si="34"/>
        <v>4.987627233747565E-4</v>
      </c>
      <c r="X68">
        <f t="shared" si="35"/>
        <v>2.5404150979592421E-4</v>
      </c>
      <c r="Y68">
        <f t="shared" si="36"/>
        <v>4.9876272337475653E-6</v>
      </c>
      <c r="Z68">
        <f t="shared" si="37"/>
        <v>2.3973358634508471E-4</v>
      </c>
      <c r="AB68">
        <f t="shared" si="38"/>
        <v>-4.2954323864373878</v>
      </c>
      <c r="AC68">
        <f t="shared" ref="AC68:AC79" si="79">S68*Z68</f>
        <v>-3.8698869208957438</v>
      </c>
      <c r="AE68">
        <f t="shared" si="63"/>
        <v>0</v>
      </c>
      <c r="AF68">
        <f t="shared" si="64"/>
        <v>0</v>
      </c>
      <c r="AG68">
        <f t="shared" si="65"/>
        <v>-2.9966698293135588E-3</v>
      </c>
      <c r="AH68">
        <f t="shared" si="66"/>
        <v>-12.702075489796211</v>
      </c>
      <c r="AI68">
        <f t="shared" si="39"/>
        <v>-12.705072159625525</v>
      </c>
      <c r="AJ68">
        <f t="shared" si="67"/>
        <v>-0.42554546554164396</v>
      </c>
      <c r="AK68">
        <f t="shared" ref="AK68:AK79" si="80">G68*SUM(AB68:AB68, AE68:AF68)</f>
        <v>-0.30068026705061718</v>
      </c>
      <c r="AL68">
        <f t="shared" si="40"/>
        <v>-13.431297892217787</v>
      </c>
      <c r="AN68">
        <f t="shared" si="68"/>
        <v>0</v>
      </c>
      <c r="AO68">
        <f t="shared" si="69"/>
        <v>0</v>
      </c>
      <c r="AP68">
        <f t="shared" si="70"/>
        <v>-4.8457584708769694E-6</v>
      </c>
      <c r="AQ68">
        <f t="shared" si="71"/>
        <v>-2.0539863718152133E-2</v>
      </c>
      <c r="AR68">
        <f t="shared" si="72"/>
        <v>-2.054470947662301E-2</v>
      </c>
      <c r="AS68">
        <f t="shared" si="73"/>
        <v>-6.8812737533519453E-4</v>
      </c>
      <c r="AT68">
        <f t="shared" si="74"/>
        <v>-4.8621437598276717E-4</v>
      </c>
      <c r="AU68">
        <f t="shared" si="75"/>
        <v>-2.1719051227940975E-2</v>
      </c>
      <c r="AW68">
        <v>65</v>
      </c>
      <c r="AX68">
        <f>IF(Z68&gt;0, (R68*SUMPRODUCT(K68:$K$98, X68:$X$98)-K68*$AZ$3)/Z68, 0)</f>
        <v>-16142.447872636552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6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0.53464878299999996</v>
      </c>
      <c r="Q69" s="5">
        <f t="shared" ref="Q69:Q79" si="81">$C$8</f>
        <v>12.5</v>
      </c>
      <c r="R69">
        <f t="shared" si="61"/>
        <v>50000</v>
      </c>
      <c r="S69">
        <f t="shared" si="62"/>
        <v>-31804.868650473072</v>
      </c>
      <c r="U69">
        <f t="shared" si="77"/>
        <v>0.53464878299999996</v>
      </c>
      <c r="V69">
        <f t="shared" si="78"/>
        <v>0.01</v>
      </c>
      <c r="W69">
        <f t="shared" si="34"/>
        <v>2.3973358634508471E-4</v>
      </c>
      <c r="X69">
        <f t="shared" si="35"/>
        <v>1.2817327018362494E-4</v>
      </c>
      <c r="Y69">
        <f t="shared" si="36"/>
        <v>2.3973358634508473E-6</v>
      </c>
      <c r="Z69">
        <f t="shared" si="37"/>
        <v>1.0916298029800893E-4</v>
      </c>
      <c r="AB69">
        <f t="shared" si="38"/>
        <v>-3.8698869208957438</v>
      </c>
      <c r="AC69">
        <f t="shared" si="79"/>
        <v>-3.4719142498723539</v>
      </c>
      <c r="AE69">
        <f t="shared" si="63"/>
        <v>0</v>
      </c>
      <c r="AF69">
        <f t="shared" si="64"/>
        <v>0</v>
      </c>
      <c r="AG69">
        <f t="shared" si="65"/>
        <v>-1.3645372537251115E-3</v>
      </c>
      <c r="AH69">
        <f t="shared" si="66"/>
        <v>-6.4086635091812472</v>
      </c>
      <c r="AI69">
        <f t="shared" si="39"/>
        <v>-6.4100280464349719</v>
      </c>
      <c r="AJ69">
        <f t="shared" si="67"/>
        <v>-0.39797267102338996</v>
      </c>
      <c r="AK69">
        <f t="shared" si="80"/>
        <v>-0.27089208446270208</v>
      </c>
      <c r="AL69">
        <f t="shared" si="40"/>
        <v>-7.0788928019210644</v>
      </c>
      <c r="AN69">
        <f t="shared" si="68"/>
        <v>0</v>
      </c>
      <c r="AO69">
        <f t="shared" si="69"/>
        <v>0</v>
      </c>
      <c r="AP69">
        <f t="shared" si="70"/>
        <v>-1.9701089437516849E-6</v>
      </c>
      <c r="AQ69">
        <f t="shared" si="71"/>
        <v>-9.2527816755939712E-3</v>
      </c>
      <c r="AR69">
        <f t="shared" si="72"/>
        <v>-9.2547517845377233E-3</v>
      </c>
      <c r="AS69">
        <f t="shared" si="73"/>
        <v>-5.7459004245689568E-4</v>
      </c>
      <c r="AT69">
        <f t="shared" si="74"/>
        <v>-3.9111201759759243E-4</v>
      </c>
      <c r="AU69">
        <f t="shared" si="75"/>
        <v>-1.0220453844592211E-2</v>
      </c>
      <c r="AW69">
        <v>66</v>
      </c>
      <c r="AX69">
        <f>IF(Z69&gt;0, (R69*SUMPRODUCT(K69:$K$98, X69:$X$98)-K69*$AZ$3)/Z69, 0)</f>
        <v>-31804.868650473072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6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79" si="82">K69*J70</f>
        <v>1.2891006367421552E-3</v>
      </c>
      <c r="L70" s="2">
        <v>67</v>
      </c>
      <c r="M70" s="8">
        <v>0.56402811100000005</v>
      </c>
      <c r="Q70" s="5">
        <f t="shared" si="81"/>
        <v>12.5</v>
      </c>
      <c r="R70">
        <f t="shared" si="61"/>
        <v>50000</v>
      </c>
      <c r="S70">
        <f t="shared" si="62"/>
        <v>-66827.333457612534</v>
      </c>
      <c r="U70">
        <f t="shared" si="77"/>
        <v>0.56402811100000005</v>
      </c>
      <c r="V70">
        <f t="shared" si="78"/>
        <v>0.01</v>
      </c>
      <c r="W70">
        <f t="shared" ref="W70:W79" si="83">Z69</f>
        <v>1.0916298029800893E-4</v>
      </c>
      <c r="X70">
        <f t="shared" ref="X70:X79" si="84">U70*W70</f>
        <v>6.1570989568616199E-5</v>
      </c>
      <c r="Y70">
        <f t="shared" ref="Y70:Y79" si="85">V70*W70</f>
        <v>1.0916298029800893E-6</v>
      </c>
      <c r="Z70">
        <f t="shared" ref="Z70:Z79" si="86">MAX(0, W70-X70-Y70)</f>
        <v>4.6500360926412637E-5</v>
      </c>
      <c r="AB70">
        <f t="shared" ref="AB70:AB79" si="87">AC69</f>
        <v>-3.4719142498723539</v>
      </c>
      <c r="AC70">
        <f t="shared" si="79"/>
        <v>-3.1074951255287138</v>
      </c>
      <c r="AE70">
        <f t="shared" si="63"/>
        <v>0</v>
      </c>
      <c r="AF70">
        <f t="shared" si="64"/>
        <v>0</v>
      </c>
      <c r="AG70">
        <f t="shared" si="65"/>
        <v>-5.8125451158015792E-4</v>
      </c>
      <c r="AH70">
        <f t="shared" si="66"/>
        <v>-3.0785494784308098</v>
      </c>
      <c r="AI70">
        <f t="shared" ref="AI70:AI79" si="88">SUM(AE70:AH70)</f>
        <v>-3.07913073294239</v>
      </c>
      <c r="AJ70">
        <f t="shared" si="67"/>
        <v>-0.3644191243436401</v>
      </c>
      <c r="AK70">
        <f t="shared" si="80"/>
        <v>-0.2430339974910648</v>
      </c>
      <c r="AL70">
        <f t="shared" ref="AL70:AL79" si="89">SUM(AI70:AK70)</f>
        <v>-3.686583854777095</v>
      </c>
      <c r="AN70">
        <f t="shared" si="68"/>
        <v>0</v>
      </c>
      <c r="AO70">
        <f t="shared" si="69"/>
        <v>0</v>
      </c>
      <c r="AP70">
        <f t="shared" si="70"/>
        <v>-7.4929556098723199E-7</v>
      </c>
      <c r="AQ70">
        <f t="shared" si="71"/>
        <v>-3.9685600928873865E-3</v>
      </c>
      <c r="AR70">
        <f t="shared" si="72"/>
        <v>-3.969309388448374E-3</v>
      </c>
      <c r="AS70">
        <f t="shared" si="73"/>
        <v>-4.6977292523240504E-4</v>
      </c>
      <c r="AT70">
        <f t="shared" si="74"/>
        <v>-3.1329528091572298E-4</v>
      </c>
      <c r="AU70">
        <f t="shared" si="75"/>
        <v>-4.7523775945965017E-3</v>
      </c>
      <c r="AW70">
        <v>67</v>
      </c>
      <c r="AX70">
        <f>IF(Z70&gt;0, (R70*SUMPRODUCT(K70:$K$98, X70:$X$98)-K70*$AZ$3)/Z70, 0)</f>
        <v>-66827.333457612534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6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2"/>
        <v>1.1509827113769242E-3</v>
      </c>
      <c r="L71" s="2">
        <v>68</v>
      </c>
      <c r="M71" s="8">
        <v>0.59324784900000005</v>
      </c>
      <c r="Q71" s="5">
        <f t="shared" si="81"/>
        <v>12.5</v>
      </c>
      <c r="R71">
        <f t="shared" si="61"/>
        <v>50000</v>
      </c>
      <c r="S71">
        <f t="shared" si="62"/>
        <v>-150566.98223449275</v>
      </c>
      <c r="U71">
        <f t="shared" si="77"/>
        <v>0.59324784900000005</v>
      </c>
      <c r="V71">
        <f t="shared" si="78"/>
        <v>0.01</v>
      </c>
      <c r="W71">
        <f t="shared" si="83"/>
        <v>4.6500360926412637E-5</v>
      </c>
      <c r="X71">
        <f t="shared" si="84"/>
        <v>2.7586239097317947E-5</v>
      </c>
      <c r="Y71">
        <f t="shared" si="85"/>
        <v>4.6500360926412638E-7</v>
      </c>
      <c r="Z71">
        <f t="shared" si="86"/>
        <v>1.8449118219830564E-5</v>
      </c>
      <c r="AB71">
        <f t="shared" si="87"/>
        <v>-3.1074951255287138</v>
      </c>
      <c r="AC71">
        <f t="shared" si="79"/>
        <v>-2.7778280552472849</v>
      </c>
      <c r="AE71">
        <f t="shared" si="63"/>
        <v>0</v>
      </c>
      <c r="AF71">
        <f t="shared" si="64"/>
        <v>0</v>
      </c>
      <c r="AG71">
        <f t="shared" si="65"/>
        <v>-2.3061397774788204E-4</v>
      </c>
      <c r="AH71">
        <f t="shared" si="66"/>
        <v>-1.3793119548658974</v>
      </c>
      <c r="AI71">
        <f t="shared" si="88"/>
        <v>-1.3795425688436453</v>
      </c>
      <c r="AJ71">
        <f t="shared" si="67"/>
        <v>-0.32966707028142883</v>
      </c>
      <c r="AK71">
        <f t="shared" si="80"/>
        <v>-0.21752465878700999</v>
      </c>
      <c r="AL71">
        <f t="shared" si="89"/>
        <v>-1.9267342979120841</v>
      </c>
      <c r="AN71">
        <f t="shared" si="68"/>
        <v>0</v>
      </c>
      <c r="AO71">
        <f t="shared" si="69"/>
        <v>0</v>
      </c>
      <c r="AP71">
        <f t="shared" si="70"/>
        <v>-2.6543270138967493E-7</v>
      </c>
      <c r="AQ71">
        <f t="shared" si="71"/>
        <v>-1.5875642136461564E-3</v>
      </c>
      <c r="AR71">
        <f t="shared" si="72"/>
        <v>-1.587829646347546E-3</v>
      </c>
      <c r="AS71">
        <f t="shared" si="73"/>
        <v>-3.7944109840420601E-4</v>
      </c>
      <c r="AT71">
        <f t="shared" si="74"/>
        <v>-2.5036712156201304E-4</v>
      </c>
      <c r="AU71">
        <f t="shared" si="75"/>
        <v>-2.2176378663137648E-3</v>
      </c>
      <c r="AW71">
        <v>68</v>
      </c>
      <c r="AX71">
        <f>IF(Z71&gt;0, (R71*SUMPRODUCT(K71:$K$98, X71:$X$98)-K71*$AZ$3)/Z71, 0)</f>
        <v>-150566.98223449275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6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2"/>
        <v>1.027663135157968E-3</v>
      </c>
      <c r="L72" s="2">
        <v>69</v>
      </c>
      <c r="M72" s="8">
        <v>0.62227177099999997</v>
      </c>
      <c r="Q72" s="5">
        <f t="shared" si="81"/>
        <v>12.5</v>
      </c>
      <c r="R72">
        <f t="shared" si="61"/>
        <v>50000</v>
      </c>
      <c r="S72">
        <f t="shared" si="62"/>
        <v>-365776.97341341939</v>
      </c>
      <c r="U72">
        <f t="shared" si="77"/>
        <v>0.62227177099999997</v>
      </c>
      <c r="V72">
        <f t="shared" si="78"/>
        <v>0.01</v>
      </c>
      <c r="W72">
        <f t="shared" si="83"/>
        <v>1.8449118219830564E-5</v>
      </c>
      <c r="X72">
        <f t="shared" si="84"/>
        <v>1.1480365468042333E-5</v>
      </c>
      <c r="Y72">
        <f t="shared" si="85"/>
        <v>1.8449118219830564E-7</v>
      </c>
      <c r="Z72">
        <f t="shared" si="86"/>
        <v>6.7842615695899257E-6</v>
      </c>
      <c r="AB72">
        <f t="shared" si="87"/>
        <v>-2.7778280552472849</v>
      </c>
      <c r="AC72">
        <f t="shared" si="79"/>
        <v>-2.4815266637695772</v>
      </c>
      <c r="AE72">
        <f t="shared" si="63"/>
        <v>0</v>
      </c>
      <c r="AF72">
        <f t="shared" si="64"/>
        <v>0</v>
      </c>
      <c r="AG72">
        <f t="shared" si="65"/>
        <v>-8.4803269619874069E-5</v>
      </c>
      <c r="AH72">
        <f t="shared" si="66"/>
        <v>-0.57401827340211664</v>
      </c>
      <c r="AI72">
        <f t="shared" si="88"/>
        <v>-0.57410307667173655</v>
      </c>
      <c r="AJ72">
        <f t="shared" si="67"/>
        <v>-0.29630139147770773</v>
      </c>
      <c r="AK72">
        <f t="shared" si="80"/>
        <v>-0.19444796386730998</v>
      </c>
      <c r="AL72">
        <f t="shared" si="89"/>
        <v>-1.0648524320167543</v>
      </c>
      <c r="AN72">
        <f t="shared" si="68"/>
        <v>0</v>
      </c>
      <c r="AO72">
        <f t="shared" si="69"/>
        <v>0</v>
      </c>
      <c r="AP72">
        <f t="shared" si="70"/>
        <v>-8.7149193929206241E-8</v>
      </c>
      <c r="AQ72">
        <f t="shared" si="71"/>
        <v>-5.8989741848238279E-4</v>
      </c>
      <c r="AR72">
        <f t="shared" si="72"/>
        <v>-5.8998456767631209E-4</v>
      </c>
      <c r="AS72">
        <f t="shared" si="73"/>
        <v>-3.0449801691764957E-4</v>
      </c>
      <c r="AT72">
        <f t="shared" si="74"/>
        <v>-1.9982700417296305E-4</v>
      </c>
      <c r="AU72">
        <f t="shared" si="75"/>
        <v>-1.0943095887669247E-3</v>
      </c>
      <c r="AW72">
        <v>69</v>
      </c>
      <c r="AX72">
        <f>IF(Z72&gt;0, (R72*SUMPRODUCT(K72:$K$98, X72:$X$98)-K72*$AZ$3)/Z72, 0)</f>
        <v>-365776.97341341939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6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2"/>
        <v>9.1755637067675712E-4</v>
      </c>
      <c r="L73" s="2">
        <v>70</v>
      </c>
      <c r="M73" s="8">
        <v>0.65106364900000002</v>
      </c>
      <c r="Q73" s="5">
        <f t="shared" si="81"/>
        <v>12.5</v>
      </c>
      <c r="R73">
        <f t="shared" si="61"/>
        <v>50000</v>
      </c>
      <c r="S73">
        <f t="shared" si="62"/>
        <v>-963778.64179827587</v>
      </c>
      <c r="U73">
        <f t="shared" si="77"/>
        <v>0.65106364900000002</v>
      </c>
      <c r="V73">
        <f t="shared" si="78"/>
        <v>0.01</v>
      </c>
      <c r="W73">
        <f t="shared" si="83"/>
        <v>6.7842615695899257E-6</v>
      </c>
      <c r="X73">
        <f t="shared" si="84"/>
        <v>4.4169860932676849E-6</v>
      </c>
      <c r="Y73">
        <f t="shared" si="85"/>
        <v>6.7842615695899254E-8</v>
      </c>
      <c r="Z73">
        <f t="shared" si="86"/>
        <v>2.2994328606263416E-6</v>
      </c>
      <c r="AB73">
        <f t="shared" si="87"/>
        <v>-2.4815266637695772</v>
      </c>
      <c r="AC73">
        <f t="shared" si="79"/>
        <v>-2.2161442793207797</v>
      </c>
      <c r="AE73">
        <f t="shared" si="63"/>
        <v>0</v>
      </c>
      <c r="AF73">
        <f t="shared" si="64"/>
        <v>0</v>
      </c>
      <c r="AG73">
        <f t="shared" si="65"/>
        <v>-2.8742910757829271E-5</v>
      </c>
      <c r="AH73">
        <f t="shared" si="66"/>
        <v>-0.22084930466338426</v>
      </c>
      <c r="AI73">
        <f t="shared" si="88"/>
        <v>-0.22087804757414209</v>
      </c>
      <c r="AJ73">
        <f t="shared" si="67"/>
        <v>-0.26538238444879747</v>
      </c>
      <c r="AK73">
        <f t="shared" si="80"/>
        <v>-0.17370686646387043</v>
      </c>
      <c r="AL73">
        <f t="shared" si="89"/>
        <v>-0.65996729848681002</v>
      </c>
      <c r="AN73">
        <f t="shared" si="68"/>
        <v>0</v>
      </c>
      <c r="AO73">
        <f t="shared" si="69"/>
        <v>0</v>
      </c>
      <c r="AP73">
        <f t="shared" si="70"/>
        <v>-2.6373240877639746E-8</v>
      </c>
      <c r="AQ73">
        <f t="shared" si="71"/>
        <v>-2.0264168645342027E-4</v>
      </c>
      <c r="AR73">
        <f t="shared" si="72"/>
        <v>-2.026680596942979E-4</v>
      </c>
      <c r="AS73">
        <f t="shared" si="73"/>
        <v>-2.4350329751638246E-4</v>
      </c>
      <c r="AT73">
        <f t="shared" si="74"/>
        <v>-1.5938584195422106E-4</v>
      </c>
      <c r="AU73">
        <f t="shared" si="75"/>
        <v>-6.0555719916490142E-4</v>
      </c>
      <c r="AW73">
        <v>70</v>
      </c>
      <c r="AX73">
        <f>IF(Z73&gt;0, (R73*SUMPRODUCT(K73:$K$98, X73:$X$98)-K73*$AZ$3)/Z73, 0)</f>
        <v>-963778.64179827587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6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2"/>
        <v>8.1924675953281884E-4</v>
      </c>
      <c r="L74" s="2">
        <v>71</v>
      </c>
      <c r="M74" s="8">
        <v>0.67958823899999998</v>
      </c>
      <c r="Q74" s="5">
        <f t="shared" si="81"/>
        <v>12.5</v>
      </c>
      <c r="R74">
        <f t="shared" si="61"/>
        <v>50000</v>
      </c>
      <c r="S74">
        <f t="shared" si="62"/>
        <v>-2772418.1277289581</v>
      </c>
      <c r="U74">
        <f t="shared" si="77"/>
        <v>0.67958823899999998</v>
      </c>
      <c r="V74">
        <f t="shared" si="78"/>
        <v>0.01</v>
      </c>
      <c r="W74">
        <f t="shared" si="83"/>
        <v>2.2994328606263416E-6</v>
      </c>
      <c r="X74">
        <f t="shared" si="84"/>
        <v>1.5626675284517879E-6</v>
      </c>
      <c r="Y74">
        <f t="shared" si="85"/>
        <v>2.2994328606263418E-8</v>
      </c>
      <c r="Z74">
        <f t="shared" si="86"/>
        <v>7.1377100356829029E-7</v>
      </c>
      <c r="AB74">
        <f t="shared" si="87"/>
        <v>-2.2161442793207797</v>
      </c>
      <c r="AC74">
        <f t="shared" si="79"/>
        <v>-1.9788716693400188</v>
      </c>
      <c r="AE74">
        <f t="shared" si="63"/>
        <v>0</v>
      </c>
      <c r="AF74">
        <f t="shared" si="64"/>
        <v>0</v>
      </c>
      <c r="AG74">
        <f t="shared" si="65"/>
        <v>-8.9221375446036282E-6</v>
      </c>
      <c r="AH74">
        <f t="shared" si="66"/>
        <v>-7.8133376422589398E-2</v>
      </c>
      <c r="AI74">
        <f t="shared" si="88"/>
        <v>-7.8142298560134008E-2</v>
      </c>
      <c r="AJ74">
        <f t="shared" si="67"/>
        <v>-0.23727260998076094</v>
      </c>
      <c r="AK74">
        <f t="shared" si="80"/>
        <v>-0.1551300995524546</v>
      </c>
      <c r="AL74">
        <f t="shared" si="89"/>
        <v>-0.47054500809334954</v>
      </c>
      <c r="AN74">
        <f t="shared" si="68"/>
        <v>0</v>
      </c>
      <c r="AO74">
        <f t="shared" si="69"/>
        <v>0</v>
      </c>
      <c r="AP74">
        <f t="shared" si="70"/>
        <v>-7.3094322715226232E-9</v>
      </c>
      <c r="AQ74">
        <f t="shared" si="71"/>
        <v>-6.4010515445564315E-5</v>
      </c>
      <c r="AR74">
        <f t="shared" si="72"/>
        <v>-6.4017824877835844E-5</v>
      </c>
      <c r="AS74">
        <f t="shared" si="73"/>
        <v>-1.9438481685263276E-4</v>
      </c>
      <c r="AT74">
        <f t="shared" si="74"/>
        <v>-1.2708983136435202E-4</v>
      </c>
      <c r="AU74">
        <f t="shared" si="75"/>
        <v>-3.8549247309482062E-4</v>
      </c>
      <c r="AW74">
        <v>71</v>
      </c>
      <c r="AX74">
        <f>IF(Z74&gt;0, (R74*SUMPRODUCT(K74:$K$98, X74:$X$98)-K74*$AZ$3)/Z74, 0)</f>
        <v>-2772418.1277289581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6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2"/>
        <v>7.3147032101144531E-4</v>
      </c>
      <c r="L75" s="2">
        <v>72</v>
      </c>
      <c r="M75" s="8">
        <v>0.70796792399999997</v>
      </c>
      <c r="Q75" s="5">
        <f t="shared" si="81"/>
        <v>12.5</v>
      </c>
      <c r="R75">
        <f t="shared" si="61"/>
        <v>50000</v>
      </c>
      <c r="S75">
        <f t="shared" si="62"/>
        <v>-8777192.0094984882</v>
      </c>
      <c r="U75">
        <f t="shared" si="77"/>
        <v>0.70796792399999997</v>
      </c>
      <c r="V75">
        <f t="shared" si="78"/>
        <v>0.01</v>
      </c>
      <c r="W75">
        <f t="shared" si="83"/>
        <v>7.1377100356829029E-7</v>
      </c>
      <c r="X75">
        <f t="shared" si="84"/>
        <v>5.0532697560763907E-7</v>
      </c>
      <c r="Y75">
        <f t="shared" si="85"/>
        <v>7.1377100356829034E-9</v>
      </c>
      <c r="Z75">
        <f t="shared" si="86"/>
        <v>2.0130631792496832E-7</v>
      </c>
      <c r="AB75">
        <f t="shared" si="87"/>
        <v>-1.9788716693400188</v>
      </c>
      <c r="AC75">
        <f t="shared" si="79"/>
        <v>-1.7669042051525943</v>
      </c>
      <c r="AE75">
        <f t="shared" si="63"/>
        <v>0</v>
      </c>
      <c r="AF75">
        <f t="shared" si="64"/>
        <v>0</v>
      </c>
      <c r="AG75">
        <f t="shared" si="65"/>
        <v>-2.5163289740621038E-6</v>
      </c>
      <c r="AH75">
        <f t="shared" si="66"/>
        <v>-2.5266348780381954E-2</v>
      </c>
      <c r="AI75">
        <f t="shared" si="88"/>
        <v>-2.5268865109356015E-2</v>
      </c>
      <c r="AJ75">
        <f t="shared" si="67"/>
        <v>-0.21196746418742451</v>
      </c>
      <c r="AK75">
        <f t="shared" si="80"/>
        <v>-0.13852101685380133</v>
      </c>
      <c r="AL75">
        <f t="shared" si="89"/>
        <v>-0.37575734615058187</v>
      </c>
      <c r="AN75">
        <f t="shared" si="68"/>
        <v>0</v>
      </c>
      <c r="AO75">
        <f t="shared" si="69"/>
        <v>0</v>
      </c>
      <c r="AP75">
        <f t="shared" si="70"/>
        <v>-1.8406199624276078E-9</v>
      </c>
      <c r="AQ75">
        <f t="shared" si="71"/>
        <v>-1.8481584253173129E-5</v>
      </c>
      <c r="AR75">
        <f t="shared" si="72"/>
        <v>-1.8483424873135554E-5</v>
      </c>
      <c r="AS75">
        <f t="shared" si="73"/>
        <v>-1.5504790907315744E-4</v>
      </c>
      <c r="AT75">
        <f t="shared" si="74"/>
        <v>-1.0132401266488189E-4</v>
      </c>
      <c r="AU75">
        <f t="shared" si="75"/>
        <v>-2.7485534661117488E-4</v>
      </c>
      <c r="AW75">
        <v>72</v>
      </c>
      <c r="AX75">
        <f>IF(Z75&gt;0, (R75*SUMPRODUCT(K75:$K$98, X75:$X$98)-K75*$AZ$3)/Z75, 0)</f>
        <v>-8777192.0094984882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6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2"/>
        <v>6.5309850090307614E-4</v>
      </c>
      <c r="L76" s="2">
        <v>73</v>
      </c>
      <c r="M76" s="8">
        <v>0.73634663</v>
      </c>
      <c r="Q76" s="5">
        <f t="shared" si="81"/>
        <v>12.5</v>
      </c>
      <c r="R76">
        <f t="shared" si="61"/>
        <v>50000</v>
      </c>
      <c r="S76">
        <f t="shared" si="62"/>
        <v>-30895931.778525125</v>
      </c>
      <c r="U76">
        <f t="shared" si="77"/>
        <v>0.73634663</v>
      </c>
      <c r="V76">
        <f t="shared" si="78"/>
        <v>0.01</v>
      </c>
      <c r="W76">
        <f t="shared" si="83"/>
        <v>2.0130631792496832E-7</v>
      </c>
      <c r="X76">
        <f t="shared" si="84"/>
        <v>1.4823122880175902E-7</v>
      </c>
      <c r="Y76">
        <f t="shared" si="85"/>
        <v>2.0130631792496833E-9</v>
      </c>
      <c r="Z76">
        <f t="shared" si="86"/>
        <v>5.1062025943959618E-8</v>
      </c>
      <c r="AB76">
        <f t="shared" si="87"/>
        <v>-1.7669042051525943</v>
      </c>
      <c r="AC76">
        <f t="shared" si="79"/>
        <v>-1.5776088700378563</v>
      </c>
      <c r="AE76">
        <f t="shared" si="63"/>
        <v>0</v>
      </c>
      <c r="AF76">
        <f t="shared" si="64"/>
        <v>0</v>
      </c>
      <c r="AG76">
        <f t="shared" si="65"/>
        <v>-6.3827532429949523E-7</v>
      </c>
      <c r="AH76">
        <f t="shared" si="66"/>
        <v>-7.411561440087951E-3</v>
      </c>
      <c r="AI76">
        <f t="shared" si="88"/>
        <v>-7.4121997154122507E-3</v>
      </c>
      <c r="AJ76">
        <f t="shared" si="67"/>
        <v>-0.18929533511473795</v>
      </c>
      <c r="AK76">
        <f t="shared" si="80"/>
        <v>-0.12368329436068161</v>
      </c>
      <c r="AL76">
        <f t="shared" si="89"/>
        <v>-0.32039082919083178</v>
      </c>
      <c r="AN76">
        <f t="shared" si="68"/>
        <v>0</v>
      </c>
      <c r="AO76">
        <f t="shared" si="69"/>
        <v>0</v>
      </c>
      <c r="AP76">
        <f t="shared" si="70"/>
        <v>-4.1685665746342512E-10</v>
      </c>
      <c r="AQ76">
        <f t="shared" si="71"/>
        <v>-4.8404796658724853E-6</v>
      </c>
      <c r="AR76">
        <f t="shared" si="72"/>
        <v>-4.8408965225299483E-6</v>
      </c>
      <c r="AS76">
        <f t="shared" si="73"/>
        <v>-1.2362849959138077E-4</v>
      </c>
      <c r="AT76">
        <f t="shared" si="74"/>
        <v>-8.0777374133715046E-5</v>
      </c>
      <c r="AU76">
        <f t="shared" si="75"/>
        <v>-2.0924677024762575E-4</v>
      </c>
      <c r="AW76">
        <v>73</v>
      </c>
      <c r="AX76">
        <f>IF(Z76&gt;0, (R76*SUMPRODUCT(K76:$K$98, X76:$X$98)-K76*$AZ$3)/Z76, 0)</f>
        <v>-30895931.778525125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6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2"/>
        <v>5.8312366152060366E-4</v>
      </c>
      <c r="L77" s="2">
        <v>74</v>
      </c>
      <c r="M77" s="8">
        <v>0.76472631499999999</v>
      </c>
      <c r="Q77" s="5">
        <f t="shared" si="81"/>
        <v>12.5</v>
      </c>
      <c r="R77">
        <f t="shared" si="61"/>
        <v>50000</v>
      </c>
      <c r="S77">
        <f t="shared" si="62"/>
        <v>-122454316.0260195</v>
      </c>
      <c r="U77">
        <f t="shared" si="77"/>
        <v>0.76472631499999999</v>
      </c>
      <c r="V77">
        <f t="shared" si="78"/>
        <v>0.01</v>
      </c>
      <c r="W77">
        <f t="shared" si="83"/>
        <v>5.1062025943959618E-8</v>
      </c>
      <c r="X77">
        <f t="shared" si="84"/>
        <v>3.9048474936558638E-8</v>
      </c>
      <c r="Y77">
        <f t="shared" si="85"/>
        <v>5.1062025943959616E-10</v>
      </c>
      <c r="Z77">
        <f t="shared" si="86"/>
        <v>1.1502930747961384E-8</v>
      </c>
      <c r="AB77">
        <f t="shared" si="87"/>
        <v>-1.5776088700378563</v>
      </c>
      <c r="AC77">
        <f t="shared" si="79"/>
        <v>-1.4085835170362802</v>
      </c>
      <c r="AE77">
        <f t="shared" si="63"/>
        <v>0</v>
      </c>
      <c r="AF77">
        <f t="shared" si="64"/>
        <v>0</v>
      </c>
      <c r="AG77">
        <f t="shared" si="65"/>
        <v>-1.437866343495173E-7</v>
      </c>
      <c r="AH77">
        <f t="shared" si="66"/>
        <v>-1.952423746827932E-3</v>
      </c>
      <c r="AI77">
        <f t="shared" si="88"/>
        <v>-1.9525675334622814E-3</v>
      </c>
      <c r="AJ77">
        <f t="shared" si="67"/>
        <v>-0.16902535300157617</v>
      </c>
      <c r="AK77">
        <f t="shared" si="80"/>
        <v>-0.11043262090264995</v>
      </c>
      <c r="AL77">
        <f t="shared" si="89"/>
        <v>-0.2814105414376884</v>
      </c>
      <c r="AN77">
        <f t="shared" si="68"/>
        <v>0</v>
      </c>
      <c r="AO77">
        <f t="shared" si="69"/>
        <v>0</v>
      </c>
      <c r="AP77">
        <f t="shared" si="70"/>
        <v>-8.3845388699614731E-11</v>
      </c>
      <c r="AQ77">
        <f t="shared" si="71"/>
        <v>-1.1385044840900798E-6</v>
      </c>
      <c r="AR77">
        <f t="shared" si="72"/>
        <v>-1.1385883294787793E-6</v>
      </c>
      <c r="AS77">
        <f t="shared" si="73"/>
        <v>-9.8562682732091655E-5</v>
      </c>
      <c r="AT77">
        <f t="shared" si="74"/>
        <v>-6.4395874252069985E-5</v>
      </c>
      <c r="AU77">
        <f t="shared" si="75"/>
        <v>-1.6409714531364042E-4</v>
      </c>
      <c r="AW77">
        <v>74</v>
      </c>
      <c r="AX77">
        <f>IF(Z77&gt;0, (R77*SUMPRODUCT(K77:$K$98, X77:$X$98)-K77*$AZ$3)/Z77, 0)</f>
        <v>-122454316.0260195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6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2"/>
        <v>5.2064612635768185E-4</v>
      </c>
      <c r="L78" s="2">
        <v>75</v>
      </c>
      <c r="M78" s="8">
        <v>0.79310599999999998</v>
      </c>
      <c r="Q78" s="5">
        <f t="shared" si="81"/>
        <v>12.5</v>
      </c>
      <c r="R78">
        <f t="shared" si="61"/>
        <v>50000</v>
      </c>
      <c r="S78">
        <f t="shared" si="62"/>
        <v>-555295216.74483514</v>
      </c>
      <c r="U78">
        <f t="shared" si="77"/>
        <v>0.79310599999999998</v>
      </c>
      <c r="V78">
        <f t="shared" si="78"/>
        <v>0.01</v>
      </c>
      <c r="W78">
        <f t="shared" si="83"/>
        <v>1.1502930747961384E-8</v>
      </c>
      <c r="X78">
        <f t="shared" si="84"/>
        <v>9.123043393792662E-9</v>
      </c>
      <c r="Y78">
        <f t="shared" si="85"/>
        <v>1.1502930747961384E-10</v>
      </c>
      <c r="Z78">
        <f t="shared" si="86"/>
        <v>2.2648580466891084E-9</v>
      </c>
      <c r="AB78">
        <f t="shared" si="87"/>
        <v>-1.4085835170362802</v>
      </c>
      <c r="AC78">
        <f t="shared" si="79"/>
        <v>-1.2576648399325123</v>
      </c>
      <c r="AE78">
        <f t="shared" si="63"/>
        <v>0</v>
      </c>
      <c r="AF78">
        <f t="shared" si="64"/>
        <v>0</v>
      </c>
      <c r="AG78">
        <f t="shared" si="65"/>
        <v>-2.8310725583613856E-8</v>
      </c>
      <c r="AH78">
        <f t="shared" si="66"/>
        <v>-4.5615216968963309E-4</v>
      </c>
      <c r="AI78">
        <f t="shared" si="88"/>
        <v>-4.5618048041521671E-4</v>
      </c>
      <c r="AJ78">
        <f t="shared" si="67"/>
        <v>-0.15091867710376783</v>
      </c>
      <c r="AK78">
        <f t="shared" si="80"/>
        <v>-9.8600846192539615E-2</v>
      </c>
      <c r="AL78">
        <f t="shared" si="89"/>
        <v>-0.24997570377672265</v>
      </c>
      <c r="AN78">
        <f t="shared" si="68"/>
        <v>0</v>
      </c>
      <c r="AO78">
        <f t="shared" si="69"/>
        <v>0</v>
      </c>
      <c r="AP78">
        <f t="shared" si="70"/>
        <v>-1.4739869609483876E-11</v>
      </c>
      <c r="AQ78">
        <f t="shared" si="71"/>
        <v>-2.3749386017855943E-7</v>
      </c>
      <c r="AR78">
        <f t="shared" si="72"/>
        <v>-2.3750860004816893E-7</v>
      </c>
      <c r="AS78">
        <f t="shared" si="73"/>
        <v>-7.8575224629102495E-5</v>
      </c>
      <c r="AT78">
        <f t="shared" si="74"/>
        <v>-5.1336148625735333E-5</v>
      </c>
      <c r="AU78">
        <f t="shared" si="75"/>
        <v>-1.3014888185488598E-4</v>
      </c>
      <c r="AW78">
        <v>75</v>
      </c>
      <c r="AX78">
        <f>IF(Z78&gt;0, (R78*SUMPRODUCT(K78:$K$98, X78:$X$98)-K78*$AZ$3)/Z78, 0)</f>
        <v>-555295216.74483514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6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2"/>
        <v>4.6486261281935876E-4</v>
      </c>
      <c r="L79" s="2">
        <v>76</v>
      </c>
      <c r="M79" s="8">
        <v>1</v>
      </c>
      <c r="Q79" s="5">
        <f t="shared" si="81"/>
        <v>12.5</v>
      </c>
      <c r="R79">
        <f t="shared" si="61"/>
        <v>50000</v>
      </c>
      <c r="S79">
        <f t="shared" si="62"/>
        <v>0</v>
      </c>
      <c r="U79">
        <f t="shared" si="77"/>
        <v>1</v>
      </c>
      <c r="V79">
        <f t="shared" si="78"/>
        <v>0.01</v>
      </c>
      <c r="W79">
        <f t="shared" si="83"/>
        <v>2.2648580466891084E-9</v>
      </c>
      <c r="X79">
        <f t="shared" si="84"/>
        <v>2.2648580466891084E-9</v>
      </c>
      <c r="Y79">
        <f t="shared" si="85"/>
        <v>2.2648580466891087E-11</v>
      </c>
      <c r="Z79">
        <f t="shared" si="86"/>
        <v>0</v>
      </c>
      <c r="AB79">
        <f t="shared" si="87"/>
        <v>-1.2576648399325123</v>
      </c>
      <c r="AC79">
        <f t="shared" si="79"/>
        <v>0</v>
      </c>
      <c r="AE79">
        <f t="shared" si="63"/>
        <v>0</v>
      </c>
      <c r="AF79">
        <f t="shared" si="64"/>
        <v>0</v>
      </c>
      <c r="AG79">
        <f t="shared" si="65"/>
        <v>0</v>
      </c>
      <c r="AH79">
        <f t="shared" si="66"/>
        <v>-1.1324290233445542E-4</v>
      </c>
      <c r="AI79">
        <f t="shared" si="88"/>
        <v>-1.1324290233445542E-4</v>
      </c>
      <c r="AJ79">
        <f t="shared" si="67"/>
        <v>-1.2576648399325123</v>
      </c>
      <c r="AK79">
        <f t="shared" si="80"/>
        <v>-8.803653879527587E-2</v>
      </c>
      <c r="AL79">
        <f t="shared" si="89"/>
        <v>-1.3458146216301228</v>
      </c>
      <c r="AN79">
        <f t="shared" si="68"/>
        <v>0</v>
      </c>
      <c r="AO79">
        <f t="shared" si="69"/>
        <v>0</v>
      </c>
      <c r="AP79">
        <f t="shared" si="70"/>
        <v>0</v>
      </c>
      <c r="AQ79">
        <f t="shared" si="71"/>
        <v>-5.2642391462442407E-8</v>
      </c>
      <c r="AR79">
        <f t="shared" si="72"/>
        <v>-5.2642391462442407E-8</v>
      </c>
      <c r="AS79">
        <f t="shared" si="73"/>
        <v>-5.846413635420683E-4</v>
      </c>
      <c r="AT79">
        <f t="shared" si="74"/>
        <v>-4.0924895447944787E-5</v>
      </c>
      <c r="AU79">
        <f t="shared" si="75"/>
        <v>-6.2561890138147552E-4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>SUM(AN3:AN79)</f>
        <v>4731.8251384835921</v>
      </c>
      <c r="AO81" s="6">
        <f t="shared" ref="AO81:AU81" si="90">SUM(AO3:AO79)</f>
        <v>-473.18251384835924</v>
      </c>
      <c r="AP81" s="6">
        <f t="shared" si="90"/>
        <v>-248.61673864987384</v>
      </c>
      <c r="AQ81" s="6">
        <f t="shared" si="90"/>
        <v>-2415.5853014159434</v>
      </c>
      <c r="AR81" s="6">
        <f t="shared" si="90"/>
        <v>1594.4405845694164</v>
      </c>
      <c r="AS81" s="6">
        <f t="shared" si="90"/>
        <v>-262.0790757096396</v>
      </c>
      <c r="AT81" s="6">
        <f t="shared" si="90"/>
        <v>89.54185864297277</v>
      </c>
      <c r="AU81" s="6">
        <f t="shared" si="90"/>
        <v>1421.9033675027488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7D43C-814B-4F08-BF1B-0AAFD3D2ED33}">
  <sheetPr codeName="Sheet76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7755.8537441375274</v>
      </c>
      <c r="K3">
        <v>1</v>
      </c>
      <c r="L3" s="2">
        <v>0</v>
      </c>
      <c r="O3">
        <f>$C$3</f>
        <v>7755.8537441375274</v>
      </c>
      <c r="P3" s="2">
        <f>O3*C5</f>
        <v>775.58537441375279</v>
      </c>
      <c r="Q3" s="5">
        <f>B8</f>
        <v>125.8175559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7755.8537441375274</v>
      </c>
      <c r="AF3">
        <f t="shared" ref="AF3:AF34" si="3">-$Z3*P3</f>
        <v>-775.58537441375279</v>
      </c>
      <c r="AG3">
        <f t="shared" ref="AG3:AG34" si="4">-$Z3*Q3</f>
        <v>-125.8175559</v>
      </c>
      <c r="AH3">
        <f t="shared" ref="AH3:AH34" si="5">-X3*R3</f>
        <v>0</v>
      </c>
      <c r="AI3">
        <f t="shared" ref="AI3:AI23" si="6">SUM(AE3:AH3)</f>
        <v>6854.4508138237743</v>
      </c>
      <c r="AJ3">
        <f t="shared" ref="AJ3:AJ34" si="7">AB3-AC3</f>
        <v>0</v>
      </c>
      <c r="AL3">
        <f t="shared" ref="AL3:AL23" si="8">SUM(AI3:AK3)</f>
        <v>6854.4508138237743</v>
      </c>
      <c r="AN3">
        <f t="shared" ref="AN3:AN34" si="9">AE3*$K3</f>
        <v>7755.8537441375274</v>
      </c>
      <c r="AO3">
        <f t="shared" ref="AO3:AO34" si="10">AF3*$K3</f>
        <v>-775.58537441375279</v>
      </c>
      <c r="AP3">
        <f t="shared" ref="AP3:AP34" si="11">AG3*$K3</f>
        <v>-125.8175559</v>
      </c>
      <c r="AQ3">
        <f t="shared" ref="AQ3:AQ34" si="12">AH3*$K3</f>
        <v>0</v>
      </c>
      <c r="AR3">
        <f t="shared" ref="AR3:AR34" si="13">AI3*$K3</f>
        <v>6854.4508138237743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6854.4508138237743</v>
      </c>
      <c r="AW3">
        <v>0</v>
      </c>
      <c r="AX3">
        <f>IF(Z3&gt;0, (R3*SUMPRODUCT(K3:$K$98, X3:$X$98)-K3*$AZ$3)/Z3, 0)</f>
        <v>0</v>
      </c>
      <c r="AZ3">
        <f>C6*ABS(SUMPRODUCT(X4:X69, K4:K69))/1</f>
        <v>4037.9858168631918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3.4760450000000001E-3</v>
      </c>
      <c r="R4">
        <f t="shared" si="0"/>
        <v>50000</v>
      </c>
      <c r="S4">
        <f t="shared" si="1"/>
        <v>274.55652743555197</v>
      </c>
      <c r="U4">
        <f t="shared" ref="U4:U35" si="20">M4</f>
        <v>3.4760450000000001E-3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3.4760450000000001E-3</v>
      </c>
      <c r="Y4">
        <f t="shared" ref="Y4:Y23" si="24">V4*W4</f>
        <v>0.01</v>
      </c>
      <c r="Z4">
        <f t="shared" ref="Z4:Z23" si="25">MAX(0, W4-X4-Y4)</f>
        <v>0.98652395500000001</v>
      </c>
      <c r="AB4">
        <f t="shared" ref="AB4:AB23" si="26">AC3</f>
        <v>0</v>
      </c>
      <c r="AC4">
        <f>S4*Z4</f>
        <v>270.85659131678676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-173.80225000000002</v>
      </c>
      <c r="AI4">
        <f t="shared" si="6"/>
        <v>-173.80225000000002</v>
      </c>
      <c r="AJ4">
        <f t="shared" si="7"/>
        <v>-270.85659131678676</v>
      </c>
      <c r="AK4">
        <f t="shared" ref="AK4:AK35" si="27">G4*SUM(AB4:AB4, AE4:AF4)</f>
        <v>0</v>
      </c>
      <c r="AL4">
        <f t="shared" si="8"/>
        <v>-444.65884131678678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-162.1440899337625</v>
      </c>
      <c r="AR4">
        <f t="shared" si="13"/>
        <v>-162.1440899337625</v>
      </c>
      <c r="AS4">
        <f t="shared" si="14"/>
        <v>-252.68830237595554</v>
      </c>
      <c r="AT4">
        <f t="shared" si="15"/>
        <v>0</v>
      </c>
      <c r="AU4">
        <f t="shared" si="16"/>
        <v>-414.83239230971805</v>
      </c>
      <c r="AW4">
        <v>1</v>
      </c>
      <c r="AX4">
        <f>IF(Z4&gt;0, (R4*SUMPRODUCT(K4:$K$98, X4:$X$98)-K4*$AZ$3)/Z4, 0)</f>
        <v>274.55652743555197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8">K4*J5</f>
        <v>0.85510801767234645</v>
      </c>
      <c r="L5" s="2">
        <v>2</v>
      </c>
      <c r="M5" s="8">
        <v>3.6141120000000001E-3</v>
      </c>
      <c r="Q5" s="5">
        <f t="shared" ref="Q5:Q36" si="29">$C$8</f>
        <v>12.5</v>
      </c>
      <c r="R5">
        <f t="shared" si="0"/>
        <v>50000</v>
      </c>
      <c r="S5">
        <f t="shared" si="1"/>
        <v>434.62191803437668</v>
      </c>
      <c r="U5">
        <f t="shared" si="20"/>
        <v>3.6141120000000001E-3</v>
      </c>
      <c r="V5">
        <f t="shared" si="21"/>
        <v>0.01</v>
      </c>
      <c r="W5">
        <f t="shared" si="22"/>
        <v>0.98652395500000001</v>
      </c>
      <c r="X5">
        <f t="shared" si="23"/>
        <v>3.5654080640529599E-3</v>
      </c>
      <c r="Y5">
        <f t="shared" si="24"/>
        <v>9.86523955E-3</v>
      </c>
      <c r="Z5">
        <f t="shared" si="25"/>
        <v>0.97309330738594713</v>
      </c>
      <c r="AB5">
        <f t="shared" si="26"/>
        <v>270.85659131678676</v>
      </c>
      <c r="AC5">
        <f>S5*Z5</f>
        <v>422.92767968249564</v>
      </c>
      <c r="AE5">
        <f t="shared" si="2"/>
        <v>0</v>
      </c>
      <c r="AF5">
        <f t="shared" si="3"/>
        <v>0</v>
      </c>
      <c r="AG5">
        <f t="shared" si="4"/>
        <v>-12.163666342324339</v>
      </c>
      <c r="AH5">
        <f t="shared" si="5"/>
        <v>-178.270403202648</v>
      </c>
      <c r="AI5">
        <f t="shared" si="6"/>
        <v>-190.43406954497235</v>
      </c>
      <c r="AJ5">
        <f t="shared" si="7"/>
        <v>-152.07108836570887</v>
      </c>
      <c r="AK5">
        <f t="shared" si="27"/>
        <v>11.105120243988258</v>
      </c>
      <c r="AL5">
        <f t="shared" si="8"/>
        <v>-331.40003766669292</v>
      </c>
      <c r="AN5">
        <f t="shared" si="9"/>
        <v>0</v>
      </c>
      <c r="AO5">
        <f t="shared" si="10"/>
        <v>0</v>
      </c>
      <c r="AP5">
        <f t="shared" si="11"/>
        <v>-10.401248613612806</v>
      </c>
      <c r="AQ5">
        <f t="shared" si="12"/>
        <v>-152.44045109226624</v>
      </c>
      <c r="AR5">
        <f t="shared" si="13"/>
        <v>-162.84169970587908</v>
      </c>
      <c r="AS5">
        <f t="shared" si="14"/>
        <v>-130.03720691767754</v>
      </c>
      <c r="AT5">
        <f t="shared" si="15"/>
        <v>9.4960773578498436</v>
      </c>
      <c r="AU5">
        <f t="shared" si="16"/>
        <v>-283.38282926570673</v>
      </c>
      <c r="AW5">
        <v>2</v>
      </c>
      <c r="AX5">
        <f>IF(Z5&gt;0, (R5*SUMPRODUCT(K5:$K$98, X5:$X$98)-K5*$AZ$3)/Z5, 0)</f>
        <v>434.62191803437668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8"/>
        <v>0.77141002947437654</v>
      </c>
      <c r="L6" s="2">
        <v>3</v>
      </c>
      <c r="M6" s="8">
        <v>3.757594E-3</v>
      </c>
      <c r="Q6" s="5">
        <f t="shared" si="29"/>
        <v>12.5</v>
      </c>
      <c r="R6">
        <f t="shared" si="0"/>
        <v>50000</v>
      </c>
      <c r="S6">
        <f t="shared" si="1"/>
        <v>634.00519628907716</v>
      </c>
      <c r="U6">
        <f t="shared" si="20"/>
        <v>3.757594E-3</v>
      </c>
      <c r="V6">
        <f t="shared" si="21"/>
        <v>0.01</v>
      </c>
      <c r="W6">
        <f t="shared" si="22"/>
        <v>0.97309330738594713</v>
      </c>
      <c r="X6">
        <f t="shared" si="23"/>
        <v>3.6564895732735907E-3</v>
      </c>
      <c r="Y6">
        <f t="shared" si="24"/>
        <v>9.7309330738594713E-3</v>
      </c>
      <c r="Z6">
        <f t="shared" si="25"/>
        <v>0.95970588473881402</v>
      </c>
      <c r="AB6">
        <f t="shared" si="26"/>
        <v>422.92767968249564</v>
      </c>
      <c r="AC6">
        <f t="shared" ref="AC6:AC69" si="30">S6*Z6</f>
        <v>608.45851783361422</v>
      </c>
      <c r="AE6">
        <f t="shared" si="2"/>
        <v>0</v>
      </c>
      <c r="AF6">
        <f t="shared" si="3"/>
        <v>0</v>
      </c>
      <c r="AG6">
        <f t="shared" si="4"/>
        <v>-11.996323559235176</v>
      </c>
      <c r="AH6">
        <f t="shared" si="5"/>
        <v>-182.82447866367954</v>
      </c>
      <c r="AI6">
        <f t="shared" si="6"/>
        <v>-194.82080222291472</v>
      </c>
      <c r="AJ6">
        <f t="shared" si="7"/>
        <v>-185.53083815111859</v>
      </c>
      <c r="AK6">
        <f t="shared" si="27"/>
        <v>24.741269261425995</v>
      </c>
      <c r="AL6">
        <f t="shared" si="8"/>
        <v>-355.61037111260731</v>
      </c>
      <c r="AN6">
        <f t="shared" si="9"/>
        <v>0</v>
      </c>
      <c r="AO6">
        <f t="shared" si="10"/>
        <v>0</v>
      </c>
      <c r="AP6">
        <f t="shared" si="11"/>
        <v>-9.2540843104137647</v>
      </c>
      <c r="AQ6">
        <f t="shared" si="12"/>
        <v>-141.03263647458655</v>
      </c>
      <c r="AR6">
        <f t="shared" si="13"/>
        <v>-150.28672078500034</v>
      </c>
      <c r="AS6">
        <f t="shared" si="14"/>
        <v>-143.12034932656016</v>
      </c>
      <c r="AT6">
        <f t="shared" si="15"/>
        <v>19.085663250190112</v>
      </c>
      <c r="AU6">
        <f t="shared" si="16"/>
        <v>-274.32140686137041</v>
      </c>
      <c r="AW6">
        <v>3</v>
      </c>
      <c r="AX6">
        <f>IF(Z6&gt;0, (R6*SUMPRODUCT(K6:$K$98, X6:$X$98)-K6*$AZ$3)/Z6, 0)</f>
        <v>634.00519628907716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8"/>
        <v>0.70185609086923539</v>
      </c>
      <c r="L7" s="2">
        <v>4</v>
      </c>
      <c r="M7" s="8">
        <v>3.9119039999999999E-3</v>
      </c>
      <c r="Q7" s="5">
        <f t="shared" si="29"/>
        <v>12.5</v>
      </c>
      <c r="R7">
        <f t="shared" si="0"/>
        <v>50000</v>
      </c>
      <c r="S7">
        <f t="shared" si="1"/>
        <v>790.70122298126887</v>
      </c>
      <c r="U7">
        <f t="shared" si="20"/>
        <v>3.9119039999999999E-3</v>
      </c>
      <c r="V7">
        <f t="shared" si="21"/>
        <v>0.01</v>
      </c>
      <c r="W7">
        <f t="shared" si="22"/>
        <v>0.95970588473881402</v>
      </c>
      <c r="X7">
        <f t="shared" si="23"/>
        <v>3.7542772893333055E-3</v>
      </c>
      <c r="Y7">
        <f t="shared" si="24"/>
        <v>9.5970588473881409E-3</v>
      </c>
      <c r="Z7">
        <f t="shared" si="25"/>
        <v>0.94635454860209256</v>
      </c>
      <c r="AB7">
        <f t="shared" si="26"/>
        <v>608.45851783361422</v>
      </c>
      <c r="AC7">
        <f t="shared" si="30"/>
        <v>748.28369895356127</v>
      </c>
      <c r="AE7">
        <f t="shared" si="2"/>
        <v>0</v>
      </c>
      <c r="AF7">
        <f t="shared" si="3"/>
        <v>0</v>
      </c>
      <c r="AG7">
        <f t="shared" si="4"/>
        <v>-11.829431857526156</v>
      </c>
      <c r="AH7">
        <f t="shared" si="5"/>
        <v>-187.71386446666529</v>
      </c>
      <c r="AI7">
        <f t="shared" si="6"/>
        <v>-199.54329632419143</v>
      </c>
      <c r="AJ7">
        <f t="shared" si="7"/>
        <v>-139.82518111994705</v>
      </c>
      <c r="AK7">
        <f t="shared" si="27"/>
        <v>29.875313225630457</v>
      </c>
      <c r="AL7">
        <f t="shared" si="8"/>
        <v>-309.49316421850801</v>
      </c>
      <c r="AN7">
        <f t="shared" si="9"/>
        <v>0</v>
      </c>
      <c r="AO7">
        <f t="shared" si="10"/>
        <v>0</v>
      </c>
      <c r="AP7">
        <f t="shared" si="11"/>
        <v>-8.3025588007273061</v>
      </c>
      <c r="AQ7">
        <f t="shared" si="12"/>
        <v>-131.74811911653117</v>
      </c>
      <c r="AR7">
        <f t="shared" si="13"/>
        <v>-140.05067791725847</v>
      </c>
      <c r="AS7">
        <f t="shared" si="14"/>
        <v>-98.137155025928848</v>
      </c>
      <c r="AT7">
        <f t="shared" si="15"/>
        <v>20.968170554034959</v>
      </c>
      <c r="AU7">
        <f t="shared" si="16"/>
        <v>-217.21966238915235</v>
      </c>
      <c r="AW7">
        <v>4</v>
      </c>
      <c r="AX7">
        <f>IF(Z7&gt;0, (R7*SUMPRODUCT(K7:$K$98, X7:$X$98)-K7*$AZ$3)/Z7, 0)</f>
        <v>790.70122298126887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8"/>
        <v>0.65514430212754171</v>
      </c>
      <c r="L8" s="2">
        <v>5</v>
      </c>
      <c r="M8" s="8">
        <v>4.0806530000000001E-3</v>
      </c>
      <c r="Q8" s="5">
        <f t="shared" si="29"/>
        <v>12.5</v>
      </c>
      <c r="R8">
        <f t="shared" si="0"/>
        <v>50000</v>
      </c>
      <c r="S8">
        <f t="shared" si="1"/>
        <v>862.94948721604271</v>
      </c>
      <c r="U8">
        <f t="shared" si="20"/>
        <v>4.0806530000000001E-3</v>
      </c>
      <c r="V8">
        <f t="shared" si="21"/>
        <v>0.01</v>
      </c>
      <c r="W8">
        <f t="shared" si="22"/>
        <v>0.94635454860209256</v>
      </c>
      <c r="X8">
        <f t="shared" si="23"/>
        <v>3.8617445278167749E-3</v>
      </c>
      <c r="Y8">
        <f t="shared" si="24"/>
        <v>9.4635454860209252E-3</v>
      </c>
      <c r="Z8">
        <f t="shared" si="25"/>
        <v>0.93302925858825492</v>
      </c>
      <c r="AB8">
        <f t="shared" si="26"/>
        <v>748.28369895356127</v>
      </c>
      <c r="AC8">
        <f t="shared" si="30"/>
        <v>805.15712025629909</v>
      </c>
      <c r="AE8">
        <f t="shared" si="2"/>
        <v>0</v>
      </c>
      <c r="AF8">
        <f t="shared" si="3"/>
        <v>0</v>
      </c>
      <c r="AG8">
        <f t="shared" si="4"/>
        <v>-11.662865732353186</v>
      </c>
      <c r="AH8">
        <f t="shared" si="5"/>
        <v>-193.08722639083874</v>
      </c>
      <c r="AI8">
        <f t="shared" si="6"/>
        <v>-204.75009212319193</v>
      </c>
      <c r="AJ8">
        <f t="shared" si="7"/>
        <v>-56.873421302737825</v>
      </c>
      <c r="AK8">
        <f t="shared" si="27"/>
        <v>15.938442787710855</v>
      </c>
      <c r="AL8">
        <f t="shared" si="8"/>
        <v>-245.68507063821892</v>
      </c>
      <c r="AN8">
        <f t="shared" si="9"/>
        <v>0</v>
      </c>
      <c r="AO8">
        <f t="shared" si="10"/>
        <v>0</v>
      </c>
      <c r="AP8">
        <f t="shared" si="11"/>
        <v>-7.6408600310297485</v>
      </c>
      <c r="AQ8">
        <f t="shared" si="12"/>
        <v>-126.4999961835687</v>
      </c>
      <c r="AR8">
        <f t="shared" si="13"/>
        <v>-134.14085621459844</v>
      </c>
      <c r="AS8">
        <f t="shared" si="14"/>
        <v>-37.260297908987837</v>
      </c>
      <c r="AT8">
        <f t="shared" si="15"/>
        <v>10.441979977154579</v>
      </c>
      <c r="AU8">
        <f t="shared" si="16"/>
        <v>-160.95917414643174</v>
      </c>
      <c r="AW8">
        <v>5</v>
      </c>
      <c r="AX8">
        <f>IF(Z8&gt;0, (R8*SUMPRODUCT(K8:$K$98, X8:$X$98)-K8*$AZ$3)/Z8, 0)</f>
        <v>862.94948721604271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8"/>
        <v>0.62046055699170533</v>
      </c>
      <c r="L9" s="2">
        <v>6</v>
      </c>
      <c r="M9" s="8">
        <v>4.2836929999999999E-3</v>
      </c>
      <c r="Q9" s="5">
        <f t="shared" si="29"/>
        <v>12.5</v>
      </c>
      <c r="R9">
        <f t="shared" si="0"/>
        <v>50000</v>
      </c>
      <c r="S9">
        <f t="shared" si="1"/>
        <v>890.18992775894458</v>
      </c>
      <c r="U9">
        <f t="shared" si="20"/>
        <v>4.2836929999999999E-3</v>
      </c>
      <c r="V9">
        <f t="shared" si="21"/>
        <v>0.01</v>
      </c>
      <c r="W9">
        <f t="shared" si="22"/>
        <v>0.93302925858825492</v>
      </c>
      <c r="X9">
        <f t="shared" si="23"/>
        <v>3.9968109038096972E-3</v>
      </c>
      <c r="Y9">
        <f t="shared" si="24"/>
        <v>9.3302925858825495E-3</v>
      </c>
      <c r="Z9">
        <f t="shared" si="25"/>
        <v>0.91970215509856268</v>
      </c>
      <c r="AB9">
        <f t="shared" si="26"/>
        <v>805.15712025629909</v>
      </c>
      <c r="AC9">
        <f t="shared" si="30"/>
        <v>818.70959500693516</v>
      </c>
      <c r="AE9">
        <f t="shared" si="2"/>
        <v>0</v>
      </c>
      <c r="AF9">
        <f t="shared" si="3"/>
        <v>0</v>
      </c>
      <c r="AG9">
        <f t="shared" si="4"/>
        <v>-11.496276938732034</v>
      </c>
      <c r="AH9">
        <f t="shared" si="5"/>
        <v>-199.84054519048485</v>
      </c>
      <c r="AI9">
        <f t="shared" si="6"/>
        <v>-211.33682212921687</v>
      </c>
      <c r="AJ9">
        <f t="shared" si="7"/>
        <v>-13.552474750636065</v>
      </c>
      <c r="AK9">
        <f t="shared" si="27"/>
        <v>4.7504270095121646</v>
      </c>
      <c r="AL9">
        <f t="shared" si="8"/>
        <v>-220.13886987034078</v>
      </c>
      <c r="AN9">
        <f t="shared" si="9"/>
        <v>0</v>
      </c>
      <c r="AO9">
        <f t="shared" si="10"/>
        <v>0</v>
      </c>
      <c r="AP9">
        <f t="shared" si="11"/>
        <v>-7.1329863927365746</v>
      </c>
      <c r="AQ9">
        <f t="shared" si="12"/>
        <v>-123.99317597841429</v>
      </c>
      <c r="AR9">
        <f t="shared" si="13"/>
        <v>-131.12616237115085</v>
      </c>
      <c r="AS9">
        <f t="shared" si="14"/>
        <v>-8.4087760323956751</v>
      </c>
      <c r="AT9">
        <f t="shared" si="15"/>
        <v>2.9474525882703588</v>
      </c>
      <c r="AU9">
        <f t="shared" si="16"/>
        <v>-136.58748581527618</v>
      </c>
      <c r="AW9">
        <v>6</v>
      </c>
      <c r="AX9">
        <f>IF(Z9&gt;0, (R9*SUMPRODUCT(K9:$K$98, X9:$X$98)-K9*$AZ$3)/Z9, 0)</f>
        <v>890.18992775894458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8"/>
        <v>0.58861640925121461</v>
      </c>
      <c r="L10" s="2">
        <v>7</v>
      </c>
      <c r="M10" s="8">
        <v>4.5002690000000003E-3</v>
      </c>
      <c r="Q10" s="5">
        <f t="shared" si="29"/>
        <v>12.5</v>
      </c>
      <c r="R10">
        <f t="shared" si="0"/>
        <v>50000</v>
      </c>
      <c r="S10">
        <f t="shared" si="1"/>
        <v>908.35537769274924</v>
      </c>
      <c r="U10">
        <f t="shared" si="20"/>
        <v>4.5002690000000003E-3</v>
      </c>
      <c r="V10">
        <f t="shared" si="21"/>
        <v>0.01</v>
      </c>
      <c r="W10">
        <f t="shared" si="22"/>
        <v>0.91970215509856268</v>
      </c>
      <c r="X10">
        <f t="shared" si="23"/>
        <v>4.1389070978232537E-3</v>
      </c>
      <c r="Y10">
        <f t="shared" si="24"/>
        <v>9.1970215509856266E-3</v>
      </c>
      <c r="Z10">
        <f t="shared" si="25"/>
        <v>0.90636622644975373</v>
      </c>
      <c r="AB10">
        <f t="shared" si="26"/>
        <v>818.70959500693516</v>
      </c>
      <c r="AC10">
        <f t="shared" si="30"/>
        <v>823.30263595471797</v>
      </c>
      <c r="AE10">
        <f t="shared" si="2"/>
        <v>0</v>
      </c>
      <c r="AF10">
        <f t="shared" si="3"/>
        <v>0</v>
      </c>
      <c r="AG10">
        <f t="shared" si="4"/>
        <v>-11.329577830621922</v>
      </c>
      <c r="AH10">
        <f t="shared" si="5"/>
        <v>-206.94535489116268</v>
      </c>
      <c r="AI10">
        <f t="shared" si="6"/>
        <v>-218.27493272178461</v>
      </c>
      <c r="AJ10">
        <f t="shared" si="7"/>
        <v>-4.5930409477828107</v>
      </c>
      <c r="AK10">
        <f t="shared" si="27"/>
        <v>3.3567093395284346</v>
      </c>
      <c r="AL10">
        <f t="shared" si="8"/>
        <v>-219.51126433003898</v>
      </c>
      <c r="AN10">
        <f t="shared" si="9"/>
        <v>0</v>
      </c>
      <c r="AO10">
        <f t="shared" si="10"/>
        <v>0</v>
      </c>
      <c r="AP10">
        <f t="shared" si="11"/>
        <v>-6.6687754209928416</v>
      </c>
      <c r="AQ10">
        <f t="shared" si="12"/>
        <v>-121.81143170725446</v>
      </c>
      <c r="AR10">
        <f t="shared" si="13"/>
        <v>-128.48020712824732</v>
      </c>
      <c r="AS10">
        <f t="shared" si="14"/>
        <v>-2.7035392702277137</v>
      </c>
      <c r="AT10">
        <f t="shared" si="15"/>
        <v>1.9758141983332433</v>
      </c>
      <c r="AU10">
        <f t="shared" si="16"/>
        <v>-129.20793220014178</v>
      </c>
      <c r="AW10">
        <v>7</v>
      </c>
      <c r="AX10">
        <f>IF(Z10&gt;0, (R10*SUMPRODUCT(K10:$K$98, X10:$X$98)-K10*$AZ$3)/Z10, 0)</f>
        <v>908.35537769274924</v>
      </c>
    </row>
    <row r="11" spans="1:52" x14ac:dyDescent="0.25">
      <c r="A11" t="s">
        <v>33</v>
      </c>
      <c r="C11" s="26">
        <f>AU71</f>
        <v>2308.739889518255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8"/>
        <v>0.55930863668872544</v>
      </c>
      <c r="L11" s="2">
        <v>8</v>
      </c>
      <c r="M11" s="8">
        <v>4.7150400000000002E-3</v>
      </c>
      <c r="Q11" s="5">
        <f t="shared" si="29"/>
        <v>12.5</v>
      </c>
      <c r="R11">
        <f t="shared" si="0"/>
        <v>50000</v>
      </c>
      <c r="S11">
        <f t="shared" si="1"/>
        <v>918.0391274208265</v>
      </c>
      <c r="U11">
        <f t="shared" si="20"/>
        <v>4.7150400000000002E-3</v>
      </c>
      <c r="V11">
        <f t="shared" si="21"/>
        <v>0.01</v>
      </c>
      <c r="W11">
        <f t="shared" si="22"/>
        <v>0.90636622644975373</v>
      </c>
      <c r="X11">
        <f t="shared" si="23"/>
        <v>4.2735530123596474E-3</v>
      </c>
      <c r="Y11">
        <f t="shared" si="24"/>
        <v>9.0636622644975368E-3</v>
      </c>
      <c r="Z11">
        <f t="shared" si="25"/>
        <v>0.89302901117289657</v>
      </c>
      <c r="AB11">
        <f t="shared" si="26"/>
        <v>823.30263595471797</v>
      </c>
      <c r="AC11">
        <f t="shared" si="30"/>
        <v>819.83557417864949</v>
      </c>
      <c r="AE11">
        <f t="shared" si="2"/>
        <v>0</v>
      </c>
      <c r="AF11">
        <f t="shared" si="3"/>
        <v>0</v>
      </c>
      <c r="AG11">
        <f t="shared" si="4"/>
        <v>-11.162862639661206</v>
      </c>
      <c r="AH11">
        <f t="shared" si="5"/>
        <v>-213.67765061798238</v>
      </c>
      <c r="AI11">
        <f t="shared" si="6"/>
        <v>-224.84051325764358</v>
      </c>
      <c r="AJ11">
        <f t="shared" si="7"/>
        <v>3.4670617760684763</v>
      </c>
      <c r="AK11">
        <f t="shared" si="27"/>
        <v>1.9759263262913229</v>
      </c>
      <c r="AL11">
        <f t="shared" si="8"/>
        <v>-219.39752515528377</v>
      </c>
      <c r="AN11">
        <f t="shared" si="9"/>
        <v>0</v>
      </c>
      <c r="AO11">
        <f t="shared" si="10"/>
        <v>0</v>
      </c>
      <c r="AP11">
        <f t="shared" si="11"/>
        <v>-6.2434854845324166</v>
      </c>
      <c r="AQ11">
        <f t="shared" si="12"/>
        <v>-119.51175545799352</v>
      </c>
      <c r="AR11">
        <f t="shared" si="13"/>
        <v>-125.75524094252593</v>
      </c>
      <c r="AS11">
        <f t="shared" si="14"/>
        <v>1.9391575952884506</v>
      </c>
      <c r="AT11">
        <f t="shared" si="15"/>
        <v>1.1051526597553616</v>
      </c>
      <c r="AU11">
        <f t="shared" si="16"/>
        <v>-122.71093068748212</v>
      </c>
      <c r="AW11">
        <v>8</v>
      </c>
      <c r="AX11">
        <f>IF(Z11&gt;0, (R11*SUMPRODUCT(K11:$K$98, X11:$X$98)-K11*$AZ$3)/Z11, 0)</f>
        <v>918.0391274208265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8"/>
        <v>0.53151063070296056</v>
      </c>
      <c r="L12" s="2">
        <v>9</v>
      </c>
      <c r="M12" s="8">
        <v>4.9523709999999997E-3</v>
      </c>
      <c r="Q12" s="5">
        <f t="shared" si="29"/>
        <v>12.5</v>
      </c>
      <c r="R12">
        <f t="shared" si="0"/>
        <v>50000</v>
      </c>
      <c r="S12">
        <f t="shared" si="1"/>
        <v>923.71699459996614</v>
      </c>
      <c r="U12">
        <f t="shared" si="20"/>
        <v>4.9523709999999997E-3</v>
      </c>
      <c r="V12">
        <f t="shared" si="21"/>
        <v>0.01</v>
      </c>
      <c r="W12">
        <f t="shared" si="22"/>
        <v>0.89302901117289657</v>
      </c>
      <c r="X12">
        <f t="shared" si="23"/>
        <v>4.4226109770913284E-3</v>
      </c>
      <c r="Y12">
        <f t="shared" si="24"/>
        <v>8.9302901117289651E-3</v>
      </c>
      <c r="Z12">
        <f t="shared" si="25"/>
        <v>0.87967611008407631</v>
      </c>
      <c r="AB12">
        <f t="shared" si="26"/>
        <v>819.83557417864949</v>
      </c>
      <c r="AC12">
        <f t="shared" si="30"/>
        <v>812.57177262825189</v>
      </c>
      <c r="AE12">
        <f t="shared" si="2"/>
        <v>0</v>
      </c>
      <c r="AF12">
        <f t="shared" si="3"/>
        <v>0</v>
      </c>
      <c r="AG12">
        <f t="shared" si="4"/>
        <v>-10.995951376050954</v>
      </c>
      <c r="AH12">
        <f t="shared" si="5"/>
        <v>-221.13054885456643</v>
      </c>
      <c r="AI12">
        <f t="shared" si="6"/>
        <v>-232.12650023061738</v>
      </c>
      <c r="AJ12">
        <f t="shared" si="7"/>
        <v>7.2638015503976021</v>
      </c>
      <c r="AK12">
        <f t="shared" si="27"/>
        <v>1.8856218206108939</v>
      </c>
      <c r="AL12">
        <f t="shared" si="8"/>
        <v>-222.97707685960887</v>
      </c>
      <c r="AN12">
        <f t="shared" si="9"/>
        <v>0</v>
      </c>
      <c r="AO12">
        <f t="shared" si="10"/>
        <v>0</v>
      </c>
      <c r="AP12">
        <f t="shared" si="11"/>
        <v>-5.8444650510639296</v>
      </c>
      <c r="AQ12">
        <f t="shared" si="12"/>
        <v>-117.53323748938243</v>
      </c>
      <c r="AR12">
        <f t="shared" si="13"/>
        <v>-123.37770254044636</v>
      </c>
      <c r="AS12">
        <f t="shared" si="14"/>
        <v>3.8607877433529723</v>
      </c>
      <c r="AT12">
        <f t="shared" si="15"/>
        <v>1.0022280431401609</v>
      </c>
      <c r="AU12">
        <f t="shared" si="16"/>
        <v>-118.51468675395323</v>
      </c>
      <c r="AW12">
        <v>9</v>
      </c>
      <c r="AX12">
        <f>IF(Z12&gt;0, (R12*SUMPRODUCT(K12:$K$98, X12:$X$98)-K12*$AZ$3)/Z12, 0)</f>
        <v>923.71699459996614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8"/>
        <v>0.50523824211308033</v>
      </c>
      <c r="L13" s="2">
        <v>10</v>
      </c>
      <c r="M13" s="8">
        <v>5.2041409999999998E-3</v>
      </c>
      <c r="Q13" s="5">
        <f t="shared" si="29"/>
        <v>12.5</v>
      </c>
      <c r="R13">
        <f t="shared" si="0"/>
        <v>50000</v>
      </c>
      <c r="S13">
        <f t="shared" si="1"/>
        <v>924.76599535804803</v>
      </c>
      <c r="U13">
        <f t="shared" si="20"/>
        <v>5.2041409999999998E-3</v>
      </c>
      <c r="V13">
        <f t="shared" si="21"/>
        <v>0.01</v>
      </c>
      <c r="W13">
        <f t="shared" si="22"/>
        <v>0.87967611008407631</v>
      </c>
      <c r="X13">
        <f t="shared" si="23"/>
        <v>4.5779585112090551E-3</v>
      </c>
      <c r="Y13">
        <f t="shared" si="24"/>
        <v>8.796761100840763E-3</v>
      </c>
      <c r="Z13">
        <f t="shared" si="25"/>
        <v>0.86630139047202659</v>
      </c>
      <c r="AB13">
        <f t="shared" si="26"/>
        <v>812.57177262825189</v>
      </c>
      <c r="AC13">
        <f t="shared" si="30"/>
        <v>801.12606763992471</v>
      </c>
      <c r="AE13">
        <f t="shared" si="2"/>
        <v>0</v>
      </c>
      <c r="AF13">
        <f t="shared" si="3"/>
        <v>0</v>
      </c>
      <c r="AG13">
        <f t="shared" si="4"/>
        <v>-10.828767380900333</v>
      </c>
      <c r="AH13">
        <f t="shared" si="5"/>
        <v>-228.89792556045276</v>
      </c>
      <c r="AI13">
        <f t="shared" si="6"/>
        <v>-239.72669294135309</v>
      </c>
      <c r="AJ13">
        <f t="shared" si="7"/>
        <v>11.445704988327179</v>
      </c>
      <c r="AK13">
        <f t="shared" si="27"/>
        <v>1.6251435452565037</v>
      </c>
      <c r="AL13">
        <f t="shared" si="8"/>
        <v>-226.65584440776942</v>
      </c>
      <c r="AN13">
        <f t="shared" si="9"/>
        <v>0</v>
      </c>
      <c r="AO13">
        <f t="shared" si="10"/>
        <v>0</v>
      </c>
      <c r="AP13">
        <f t="shared" si="11"/>
        <v>-5.4711073957775493</v>
      </c>
      <c r="AQ13">
        <f t="shared" si="12"/>
        <v>-115.64798553349387</v>
      </c>
      <c r="AR13">
        <f t="shared" si="13"/>
        <v>-121.11909292927142</v>
      </c>
      <c r="AS13">
        <f t="shared" si="14"/>
        <v>5.7828078680473389</v>
      </c>
      <c r="AT13">
        <f t="shared" si="15"/>
        <v>0.82108466798681512</v>
      </c>
      <c r="AU13">
        <f t="shared" si="16"/>
        <v>-114.51520039323727</v>
      </c>
      <c r="AW13">
        <v>10</v>
      </c>
      <c r="AX13">
        <f>IF(Z13&gt;0, (R13*SUMPRODUCT(K13:$K$98, X13:$X$98)-K13*$AZ$3)/Z13, 0)</f>
        <v>924.76599535804803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8"/>
        <v>0.48035581109819386</v>
      </c>
      <c r="L14" s="2">
        <v>11</v>
      </c>
      <c r="M14" s="8">
        <v>5.4847869999999996E-3</v>
      </c>
      <c r="Q14" s="5">
        <f t="shared" si="29"/>
        <v>12.5</v>
      </c>
      <c r="R14">
        <f t="shared" si="0"/>
        <v>50000</v>
      </c>
      <c r="S14">
        <f t="shared" si="1"/>
        <v>921.52076378588413</v>
      </c>
      <c r="U14">
        <f t="shared" si="20"/>
        <v>5.4847869999999996E-3</v>
      </c>
      <c r="V14">
        <f t="shared" si="21"/>
        <v>0.01</v>
      </c>
      <c r="W14">
        <f t="shared" si="22"/>
        <v>0.86630139047202659</v>
      </c>
      <c r="X14">
        <f t="shared" si="23"/>
        <v>4.7514786045428949E-3</v>
      </c>
      <c r="Y14">
        <f t="shared" si="24"/>
        <v>8.6630139047202664E-3</v>
      </c>
      <c r="Z14">
        <f t="shared" si="25"/>
        <v>0.8528868979627634</v>
      </c>
      <c r="AB14">
        <f t="shared" si="26"/>
        <v>801.12606763992471</v>
      </c>
      <c r="AC14">
        <f t="shared" si="30"/>
        <v>785.95298563361916</v>
      </c>
      <c r="AE14">
        <f t="shared" si="2"/>
        <v>0</v>
      </c>
      <c r="AF14">
        <f t="shared" si="3"/>
        <v>0</v>
      </c>
      <c r="AG14">
        <f t="shared" si="4"/>
        <v>-10.661086224534543</v>
      </c>
      <c r="AH14">
        <f t="shared" si="5"/>
        <v>-237.57393022714476</v>
      </c>
      <c r="AI14">
        <f t="shared" si="6"/>
        <v>-248.23501645167931</v>
      </c>
      <c r="AJ14">
        <f t="shared" si="7"/>
        <v>15.173082006305549</v>
      </c>
      <c r="AK14">
        <f t="shared" si="27"/>
        <v>1.4420269217518644</v>
      </c>
      <c r="AL14">
        <f t="shared" si="8"/>
        <v>-231.61990752362189</v>
      </c>
      <c r="AN14">
        <f t="shared" si="9"/>
        <v>0</v>
      </c>
      <c r="AO14">
        <f t="shared" si="10"/>
        <v>0</v>
      </c>
      <c r="AP14">
        <f t="shared" si="11"/>
        <v>-5.1211147205740719</v>
      </c>
      <c r="AQ14">
        <f t="shared" si="12"/>
        <v>-114.12001795004583</v>
      </c>
      <c r="AR14">
        <f t="shared" si="13"/>
        <v>-119.24113267061992</v>
      </c>
      <c r="AS14">
        <f t="shared" si="14"/>
        <v>7.2884781139983126</v>
      </c>
      <c r="AT14">
        <f t="shared" si="15"/>
        <v>0.69268601162354859</v>
      </c>
      <c r="AU14">
        <f t="shared" si="16"/>
        <v>-111.25996854499805</v>
      </c>
      <c r="AW14">
        <v>11</v>
      </c>
      <c r="AX14">
        <f>IF(Z14&gt;0, (R14*SUMPRODUCT(K14:$K$98, X14:$X$98)-K14*$AZ$3)/Z14, 0)</f>
        <v>921.52076378588413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8"/>
        <v>0.45570231581272541</v>
      </c>
      <c r="L15" s="2">
        <v>12</v>
      </c>
      <c r="M15" s="8">
        <v>5.8078460000000002E-3</v>
      </c>
      <c r="Q15" s="5">
        <f t="shared" si="29"/>
        <v>12.5</v>
      </c>
      <c r="R15">
        <f t="shared" si="0"/>
        <v>50000</v>
      </c>
      <c r="S15">
        <f t="shared" si="1"/>
        <v>918.96498805103442</v>
      </c>
      <c r="U15">
        <f t="shared" si="20"/>
        <v>5.8078460000000002E-3</v>
      </c>
      <c r="V15">
        <f t="shared" si="21"/>
        <v>0.01</v>
      </c>
      <c r="W15">
        <f t="shared" si="22"/>
        <v>0.8528868979627634</v>
      </c>
      <c r="X15">
        <f t="shared" si="23"/>
        <v>4.9534357587854442E-3</v>
      </c>
      <c r="Y15">
        <f t="shared" si="24"/>
        <v>8.5288689796276344E-3</v>
      </c>
      <c r="Z15">
        <f t="shared" si="25"/>
        <v>0.83940459322435024</v>
      </c>
      <c r="AB15">
        <f t="shared" si="26"/>
        <v>785.95298563361916</v>
      </c>
      <c r="AC15">
        <f t="shared" si="30"/>
        <v>771.38343198239841</v>
      </c>
      <c r="AE15">
        <f t="shared" si="2"/>
        <v>0</v>
      </c>
      <c r="AF15">
        <f t="shared" si="3"/>
        <v>0</v>
      </c>
      <c r="AG15">
        <f t="shared" si="4"/>
        <v>-10.492557415304377</v>
      </c>
      <c r="AH15">
        <f t="shared" si="5"/>
        <v>-247.67178793927221</v>
      </c>
      <c r="AI15">
        <f t="shared" si="6"/>
        <v>-258.1643453545766</v>
      </c>
      <c r="AJ15">
        <f t="shared" si="7"/>
        <v>14.569553651220758</v>
      </c>
      <c r="AK15">
        <f t="shared" si="27"/>
        <v>3.222407241097839</v>
      </c>
      <c r="AL15">
        <f t="shared" si="8"/>
        <v>-240.372384462258</v>
      </c>
      <c r="AN15">
        <f t="shared" si="9"/>
        <v>0</v>
      </c>
      <c r="AO15">
        <f t="shared" si="10"/>
        <v>0</v>
      </c>
      <c r="AP15">
        <f t="shared" si="11"/>
        <v>-4.7814827129521893</v>
      </c>
      <c r="AQ15">
        <f t="shared" si="12"/>
        <v>-112.86460732540458</v>
      </c>
      <c r="AR15">
        <f t="shared" si="13"/>
        <v>-117.64609003835677</v>
      </c>
      <c r="AS15">
        <f t="shared" si="14"/>
        <v>6.6393793392190483</v>
      </c>
      <c r="AT15">
        <f t="shared" si="15"/>
        <v>1.4684584422599807</v>
      </c>
      <c r="AU15">
        <f t="shared" si="16"/>
        <v>-109.53825225687774</v>
      </c>
      <c r="AW15">
        <v>12</v>
      </c>
      <c r="AX15">
        <f>IF(Z15&gt;0, (R15*SUMPRODUCT(K15:$K$98, X15:$X$98)-K15*$AZ$3)/Z15, 0)</f>
        <v>918.96498805103442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8"/>
        <v>0.43108723471074206</v>
      </c>
      <c r="L16" s="2">
        <v>13</v>
      </c>
      <c r="M16" s="8">
        <v>6.1543680000000003E-3</v>
      </c>
      <c r="Q16" s="5">
        <f t="shared" si="29"/>
        <v>12.5</v>
      </c>
      <c r="R16">
        <f t="shared" si="0"/>
        <v>50000</v>
      </c>
      <c r="S16">
        <f t="shared" si="1"/>
        <v>917.74436228746026</v>
      </c>
      <c r="U16">
        <f t="shared" si="20"/>
        <v>6.1543680000000003E-3</v>
      </c>
      <c r="V16">
        <f t="shared" si="21"/>
        <v>0.01</v>
      </c>
      <c r="W16">
        <f t="shared" si="22"/>
        <v>0.83940459322435024</v>
      </c>
      <c r="X16">
        <f t="shared" si="23"/>
        <v>5.166004767592958E-3</v>
      </c>
      <c r="Y16">
        <f t="shared" si="24"/>
        <v>8.3940459322435022E-3</v>
      </c>
      <c r="Z16">
        <f t="shared" si="25"/>
        <v>0.82584454252451378</v>
      </c>
      <c r="AB16">
        <f t="shared" si="26"/>
        <v>771.38343198239841</v>
      </c>
      <c r="AC16">
        <f t="shared" si="30"/>
        <v>757.91417302773925</v>
      </c>
      <c r="AE16">
        <f t="shared" si="2"/>
        <v>0</v>
      </c>
      <c r="AF16">
        <f t="shared" si="3"/>
        <v>0</v>
      </c>
      <c r="AG16">
        <f t="shared" si="4"/>
        <v>-10.323056781556422</v>
      </c>
      <c r="AH16">
        <f t="shared" si="5"/>
        <v>-258.30023837964791</v>
      </c>
      <c r="AI16">
        <f t="shared" si="6"/>
        <v>-268.62329516120434</v>
      </c>
      <c r="AJ16">
        <f t="shared" si="7"/>
        <v>13.469258954659153</v>
      </c>
      <c r="AK16">
        <f t="shared" si="27"/>
        <v>5.4768223670750293</v>
      </c>
      <c r="AL16">
        <f t="shared" si="8"/>
        <v>-249.67721383947017</v>
      </c>
      <c r="AN16">
        <f t="shared" si="9"/>
        <v>0</v>
      </c>
      <c r="AO16">
        <f t="shared" si="10"/>
        <v>0</v>
      </c>
      <c r="AP16">
        <f t="shared" si="11"/>
        <v>-4.4501380017231309</v>
      </c>
      <c r="AQ16">
        <f t="shared" si="12"/>
        <v>-111.3499354882079</v>
      </c>
      <c r="AR16">
        <f t="shared" si="13"/>
        <v>-115.80007348993104</v>
      </c>
      <c r="AS16">
        <f t="shared" si="14"/>
        <v>5.8064255963669149</v>
      </c>
      <c r="AT16">
        <f t="shared" si="15"/>
        <v>2.3609882092243151</v>
      </c>
      <c r="AU16">
        <f t="shared" si="16"/>
        <v>-107.63265968433981</v>
      </c>
      <c r="AW16">
        <v>13</v>
      </c>
      <c r="AX16">
        <f>IF(Z16&gt;0, (R16*SUMPRODUCT(K16:$K$98, X16:$X$98)-K16*$AZ$3)/Z16, 0)</f>
        <v>917.74436228746026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8"/>
        <v>0.40523334716181802</v>
      </c>
      <c r="L17" s="2">
        <v>14</v>
      </c>
      <c r="M17" s="8">
        <v>6.5216450000000004E-3</v>
      </c>
      <c r="Q17" s="5">
        <f t="shared" si="29"/>
        <v>12.5</v>
      </c>
      <c r="R17">
        <f t="shared" si="0"/>
        <v>50000</v>
      </c>
      <c r="S17">
        <f t="shared" si="1"/>
        <v>924.60188883296598</v>
      </c>
      <c r="U17">
        <f t="shared" si="20"/>
        <v>6.5216450000000004E-3</v>
      </c>
      <c r="V17">
        <f t="shared" si="21"/>
        <v>0.01</v>
      </c>
      <c r="W17">
        <f t="shared" si="22"/>
        <v>0.82584454252451378</v>
      </c>
      <c r="X17">
        <f t="shared" si="23"/>
        <v>5.3858649315322834E-3</v>
      </c>
      <c r="Y17">
        <f t="shared" si="24"/>
        <v>8.2584454252451374E-3</v>
      </c>
      <c r="Z17">
        <f t="shared" si="25"/>
        <v>0.8122002321677364</v>
      </c>
      <c r="AB17">
        <f t="shared" si="26"/>
        <v>757.91417302773925</v>
      </c>
      <c r="AC17">
        <f t="shared" si="30"/>
        <v>750.96186877286254</v>
      </c>
      <c r="AE17">
        <f t="shared" si="2"/>
        <v>0</v>
      </c>
      <c r="AF17">
        <f t="shared" si="3"/>
        <v>0</v>
      </c>
      <c r="AG17">
        <f t="shared" si="4"/>
        <v>-10.152502902096705</v>
      </c>
      <c r="AH17">
        <f t="shared" si="5"/>
        <v>-269.29324657661419</v>
      </c>
      <c r="AI17">
        <f t="shared" si="6"/>
        <v>-279.44574947871092</v>
      </c>
      <c r="AJ17">
        <f t="shared" si="7"/>
        <v>6.952304254876708</v>
      </c>
      <c r="AK17">
        <f t="shared" si="27"/>
        <v>10.459215587782802</v>
      </c>
      <c r="AL17">
        <f t="shared" si="8"/>
        <v>-262.03422963605141</v>
      </c>
      <c r="AN17">
        <f t="shared" si="9"/>
        <v>0</v>
      </c>
      <c r="AO17">
        <f t="shared" si="10"/>
        <v>0</v>
      </c>
      <c r="AP17">
        <f t="shared" si="11"/>
        <v>-4.114132733086719</v>
      </c>
      <c r="AQ17">
        <f t="shared" si="12"/>
        <v>-109.12660367831417</v>
      </c>
      <c r="AR17">
        <f t="shared" si="13"/>
        <v>-113.24073641140089</v>
      </c>
      <c r="AS17">
        <f t="shared" si="14"/>
        <v>2.8173055236910378</v>
      </c>
      <c r="AT17">
        <f t="shared" si="15"/>
        <v>4.2384229413242869</v>
      </c>
      <c r="AU17">
        <f t="shared" si="16"/>
        <v>-106.18500794638557</v>
      </c>
      <c r="AW17">
        <v>14</v>
      </c>
      <c r="AX17">
        <f>IF(Z17&gt;0, (R17*SUMPRODUCT(K17:$K$98, X17:$X$98)-K17*$AZ$3)/Z17, 0)</f>
        <v>924.60188883296598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8"/>
        <v>0.3781572855186805</v>
      </c>
      <c r="L18" s="2">
        <v>15</v>
      </c>
      <c r="M18" s="8">
        <v>6.9358459999999999E-3</v>
      </c>
      <c r="Q18" s="5">
        <f t="shared" si="29"/>
        <v>12.5</v>
      </c>
      <c r="R18">
        <f t="shared" si="0"/>
        <v>50000</v>
      </c>
      <c r="S18">
        <f t="shared" si="1"/>
        <v>940.7887581114727</v>
      </c>
      <c r="U18">
        <f t="shared" si="20"/>
        <v>6.9358459999999999E-3</v>
      </c>
      <c r="V18">
        <f t="shared" si="21"/>
        <v>0.01</v>
      </c>
      <c r="W18">
        <f t="shared" si="22"/>
        <v>0.8122002321677364</v>
      </c>
      <c r="X18">
        <f t="shared" si="23"/>
        <v>5.6332957314796659E-3</v>
      </c>
      <c r="Y18">
        <f t="shared" si="24"/>
        <v>8.122002321677365E-3</v>
      </c>
      <c r="Z18">
        <f t="shared" si="25"/>
        <v>0.7984449341145794</v>
      </c>
      <c r="AB18">
        <f t="shared" si="26"/>
        <v>750.96186877286254</v>
      </c>
      <c r="AC18">
        <f t="shared" si="30"/>
        <v>751.16801798605184</v>
      </c>
      <c r="AE18">
        <f t="shared" si="2"/>
        <v>0</v>
      </c>
      <c r="AF18">
        <f t="shared" si="3"/>
        <v>0</v>
      </c>
      <c r="AG18">
        <f t="shared" si="4"/>
        <v>-9.9805616764322416</v>
      </c>
      <c r="AH18">
        <f t="shared" si="5"/>
        <v>-281.66478657398329</v>
      </c>
      <c r="AI18">
        <f t="shared" si="6"/>
        <v>-291.64534825041551</v>
      </c>
      <c r="AJ18">
        <f t="shared" si="7"/>
        <v>-0.20614921318929191</v>
      </c>
      <c r="AK18">
        <f t="shared" si="27"/>
        <v>16.220776365493833</v>
      </c>
      <c r="AL18">
        <f t="shared" si="8"/>
        <v>-275.63072109811094</v>
      </c>
      <c r="AN18">
        <f t="shared" si="9"/>
        <v>0</v>
      </c>
      <c r="AO18">
        <f t="shared" si="10"/>
        <v>0</v>
      </c>
      <c r="AP18">
        <f t="shared" si="11"/>
        <v>-3.7742221115113876</v>
      </c>
      <c r="AQ18">
        <f t="shared" si="12"/>
        <v>-106.51359111701601</v>
      </c>
      <c r="AR18">
        <f t="shared" si="13"/>
        <v>-110.28781322852738</v>
      </c>
      <c r="AS18">
        <f t="shared" si="14"/>
        <v>-7.7956826871474399E-2</v>
      </c>
      <c r="AT18">
        <f t="shared" si="15"/>
        <v>6.1340047593807157</v>
      </c>
      <c r="AU18">
        <f t="shared" si="16"/>
        <v>-104.23176529601812</v>
      </c>
      <c r="AW18">
        <v>15</v>
      </c>
      <c r="AX18">
        <f>IF(Z18&gt;0, (R18*SUMPRODUCT(K18:$K$98, X18:$X$98)-K18*$AZ$3)/Z18, 0)</f>
        <v>940.7887581114727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8"/>
        <v>0.3526599697087387</v>
      </c>
      <c r="L19" s="2">
        <v>16</v>
      </c>
      <c r="M19" s="8">
        <v>7.4023869999999999E-3</v>
      </c>
      <c r="Q19" s="5">
        <f t="shared" si="29"/>
        <v>12.5</v>
      </c>
      <c r="R19">
        <f t="shared" si="0"/>
        <v>50000</v>
      </c>
      <c r="S19">
        <f t="shared" si="1"/>
        <v>952.9184171452531</v>
      </c>
      <c r="U19">
        <f t="shared" si="20"/>
        <v>7.4023869999999999E-3</v>
      </c>
      <c r="V19">
        <f t="shared" si="21"/>
        <v>0.01</v>
      </c>
      <c r="W19">
        <f t="shared" si="22"/>
        <v>0.7984449341145794</v>
      </c>
      <c r="X19">
        <f t="shared" si="23"/>
        <v>5.910398400505619E-3</v>
      </c>
      <c r="Y19">
        <f t="shared" si="24"/>
        <v>7.9844493411457933E-3</v>
      </c>
      <c r="Z19">
        <f t="shared" si="25"/>
        <v>0.78455008637292789</v>
      </c>
      <c r="AB19">
        <f t="shared" si="26"/>
        <v>751.16801798605184</v>
      </c>
      <c r="AC19">
        <f t="shared" si="30"/>
        <v>747.61222647766203</v>
      </c>
      <c r="AE19">
        <f t="shared" si="2"/>
        <v>0</v>
      </c>
      <c r="AF19">
        <f t="shared" si="3"/>
        <v>0</v>
      </c>
      <c r="AG19">
        <f t="shared" si="4"/>
        <v>-9.806876079661599</v>
      </c>
      <c r="AH19">
        <f t="shared" si="5"/>
        <v>-295.51992002528095</v>
      </c>
      <c r="AI19">
        <f t="shared" si="6"/>
        <v>-305.32679610494256</v>
      </c>
      <c r="AJ19">
        <f t="shared" si="7"/>
        <v>3.5557915083898024</v>
      </c>
      <c r="AK19">
        <f t="shared" si="27"/>
        <v>16.751046801088957</v>
      </c>
      <c r="AL19">
        <f t="shared" si="8"/>
        <v>-285.01995779546382</v>
      </c>
      <c r="AN19">
        <f t="shared" si="9"/>
        <v>0</v>
      </c>
      <c r="AO19">
        <f t="shared" si="10"/>
        <v>0</v>
      </c>
      <c r="AP19">
        <f t="shared" si="11"/>
        <v>-3.4584926211908136</v>
      </c>
      <c r="AQ19">
        <f t="shared" si="12"/>
        <v>-104.21804604444446</v>
      </c>
      <c r="AR19">
        <f t="shared" si="13"/>
        <v>-107.67653866563528</v>
      </c>
      <c r="AS19">
        <f t="shared" si="14"/>
        <v>1.2539853256393381</v>
      </c>
      <c r="AT19">
        <f t="shared" si="15"/>
        <v>5.9074236574616963</v>
      </c>
      <c r="AU19">
        <f t="shared" si="16"/>
        <v>-100.51512968253425</v>
      </c>
      <c r="AW19">
        <v>16</v>
      </c>
      <c r="AX19">
        <f>IF(Z19&gt;0, (R19*SUMPRODUCT(K19:$K$98, X19:$X$98)-K19*$AZ$3)/Z19, 0)</f>
        <v>952.9184171452531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8"/>
        <v>0.33449679380512065</v>
      </c>
      <c r="L20" s="2">
        <v>17</v>
      </c>
      <c r="M20" s="8">
        <v>7.9366079999999995E-3</v>
      </c>
      <c r="Q20" s="5">
        <f t="shared" si="29"/>
        <v>12.5</v>
      </c>
      <c r="R20">
        <f t="shared" si="0"/>
        <v>50000</v>
      </c>
      <c r="S20">
        <f t="shared" si="1"/>
        <v>930.2496663828905</v>
      </c>
      <c r="U20">
        <f t="shared" si="20"/>
        <v>7.9366079999999995E-3</v>
      </c>
      <c r="V20">
        <f t="shared" si="21"/>
        <v>0.01</v>
      </c>
      <c r="W20">
        <f t="shared" si="22"/>
        <v>0.78455008637292789</v>
      </c>
      <c r="X20">
        <f t="shared" si="23"/>
        <v>6.2266664919080703E-3</v>
      </c>
      <c r="Y20">
        <f t="shared" si="24"/>
        <v>7.8455008637292791E-3</v>
      </c>
      <c r="Z20">
        <f t="shared" si="25"/>
        <v>0.77047791901729057</v>
      </c>
      <c r="AB20">
        <f t="shared" si="26"/>
        <v>747.61222647766203</v>
      </c>
      <c r="AC20">
        <f t="shared" si="30"/>
        <v>716.73682712121831</v>
      </c>
      <c r="AE20">
        <f t="shared" si="2"/>
        <v>0</v>
      </c>
      <c r="AF20">
        <f t="shared" si="3"/>
        <v>0</v>
      </c>
      <c r="AG20">
        <f t="shared" si="4"/>
        <v>-9.630973987716132</v>
      </c>
      <c r="AH20">
        <f t="shared" si="5"/>
        <v>-311.3333245954035</v>
      </c>
      <c r="AI20">
        <f t="shared" si="6"/>
        <v>-320.96429858311961</v>
      </c>
      <c r="AJ20">
        <f t="shared" si="7"/>
        <v>30.875399356443722</v>
      </c>
      <c r="AK20">
        <f t="shared" si="27"/>
        <v>3.2147325738539467</v>
      </c>
      <c r="AL20">
        <f t="shared" si="8"/>
        <v>-286.87416665282194</v>
      </c>
      <c r="AN20">
        <f t="shared" si="9"/>
        <v>0</v>
      </c>
      <c r="AO20">
        <f t="shared" si="10"/>
        <v>0</v>
      </c>
      <c r="AP20">
        <f t="shared" si="11"/>
        <v>-3.2215299201115637</v>
      </c>
      <c r="AQ20">
        <f t="shared" si="12"/>
        <v>-104.13999888185138</v>
      </c>
      <c r="AR20">
        <f t="shared" si="13"/>
        <v>-107.36152880196293</v>
      </c>
      <c r="AS20">
        <f t="shared" si="14"/>
        <v>10.327722092183111</v>
      </c>
      <c r="AT20">
        <f t="shared" si="15"/>
        <v>1.0753177388950284</v>
      </c>
      <c r="AU20">
        <f t="shared" si="16"/>
        <v>-95.958488970884801</v>
      </c>
      <c r="AW20">
        <v>17</v>
      </c>
      <c r="AX20">
        <f>IF(Z20&gt;0, (R20*SUMPRODUCT(K20:$K$98, X20:$X$98)-K20*$AZ$3)/Z20, 0)</f>
        <v>930.2496663828905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8"/>
        <v>0.31808367611745975</v>
      </c>
      <c r="L21" s="2">
        <v>18</v>
      </c>
      <c r="M21" s="8">
        <v>8.552947E-3</v>
      </c>
      <c r="Q21" s="5">
        <f t="shared" si="29"/>
        <v>12.5</v>
      </c>
      <c r="R21">
        <f t="shared" si="0"/>
        <v>50000</v>
      </c>
      <c r="S21">
        <f t="shared" si="1"/>
        <v>897.76219590629637</v>
      </c>
      <c r="U21">
        <f t="shared" si="20"/>
        <v>8.552947E-3</v>
      </c>
      <c r="V21">
        <f t="shared" si="21"/>
        <v>0.01</v>
      </c>
      <c r="W21">
        <f t="shared" si="22"/>
        <v>0.77047791901729057</v>
      </c>
      <c r="X21">
        <f t="shared" si="23"/>
        <v>6.5898568060251787E-3</v>
      </c>
      <c r="Y21">
        <f t="shared" si="24"/>
        <v>7.7047791901729062E-3</v>
      </c>
      <c r="Z21">
        <f t="shared" si="25"/>
        <v>0.7561832830210925</v>
      </c>
      <c r="AB21">
        <f t="shared" si="26"/>
        <v>716.73682712121831</v>
      </c>
      <c r="AC21">
        <f t="shared" si="30"/>
        <v>678.87276467264837</v>
      </c>
      <c r="AE21">
        <f t="shared" si="2"/>
        <v>0</v>
      </c>
      <c r="AF21">
        <f t="shared" si="3"/>
        <v>0</v>
      </c>
      <c r="AG21">
        <f t="shared" si="4"/>
        <v>-9.452291037763656</v>
      </c>
      <c r="AH21">
        <f t="shared" si="5"/>
        <v>-329.49284030125892</v>
      </c>
      <c r="AI21">
        <f t="shared" si="6"/>
        <v>-338.94513133902257</v>
      </c>
      <c r="AJ21">
        <f t="shared" si="7"/>
        <v>37.864062448569939</v>
      </c>
      <c r="AK21">
        <f t="shared" si="27"/>
        <v>1.1467789233939494</v>
      </c>
      <c r="AL21">
        <f t="shared" si="8"/>
        <v>-299.9342899670587</v>
      </c>
      <c r="AN21">
        <f t="shared" si="9"/>
        <v>0</v>
      </c>
      <c r="AO21">
        <f t="shared" si="10"/>
        <v>0</v>
      </c>
      <c r="AP21">
        <f t="shared" si="11"/>
        <v>-3.0066194810239821</v>
      </c>
      <c r="AQ21">
        <f t="shared" si="12"/>
        <v>-104.80629389740753</v>
      </c>
      <c r="AR21">
        <f t="shared" si="13"/>
        <v>-107.8129133784315</v>
      </c>
      <c r="AS21">
        <f t="shared" si="14"/>
        <v>12.04394017638219</v>
      </c>
      <c r="AT21">
        <f t="shared" si="15"/>
        <v>0.36477165564717018</v>
      </c>
      <c r="AU21">
        <f t="shared" si="16"/>
        <v>-95.404201546402163</v>
      </c>
      <c r="AW21">
        <v>18</v>
      </c>
      <c r="AX21">
        <f>IF(Z21&gt;0, (R21*SUMPRODUCT(K21:$K$98, X21:$X$98)-K21*$AZ$3)/Z21, 0)</f>
        <v>897.76219590629637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8"/>
        <v>0.29699689646821636</v>
      </c>
      <c r="L22" s="2">
        <v>19</v>
      </c>
      <c r="M22" s="8">
        <v>9.2631359999999999E-3</v>
      </c>
      <c r="Q22" s="5">
        <f t="shared" si="29"/>
        <v>12.5</v>
      </c>
      <c r="R22">
        <f t="shared" si="0"/>
        <v>50000</v>
      </c>
      <c r="S22">
        <f t="shared" si="1"/>
        <v>888.88839724613922</v>
      </c>
      <c r="U22">
        <f t="shared" si="20"/>
        <v>9.2631359999999999E-3</v>
      </c>
      <c r="V22">
        <f t="shared" si="21"/>
        <v>0.01</v>
      </c>
      <c r="W22">
        <f t="shared" si="22"/>
        <v>0.7561832830210925</v>
      </c>
      <c r="X22">
        <f t="shared" si="23"/>
        <v>7.0046285915508705E-3</v>
      </c>
      <c r="Y22">
        <f t="shared" si="24"/>
        <v>7.5618328302109253E-3</v>
      </c>
      <c r="Z22">
        <f t="shared" si="25"/>
        <v>0.74161682159933073</v>
      </c>
      <c r="AB22">
        <f t="shared" si="26"/>
        <v>678.87276467264837</v>
      </c>
      <c r="AC22">
        <f t="shared" si="30"/>
        <v>659.21458792220506</v>
      </c>
      <c r="AE22">
        <f t="shared" si="2"/>
        <v>0</v>
      </c>
      <c r="AF22">
        <f t="shared" si="3"/>
        <v>0</v>
      </c>
      <c r="AG22">
        <f t="shared" si="4"/>
        <v>-9.2702102699916349</v>
      </c>
      <c r="AH22">
        <f t="shared" si="5"/>
        <v>-350.23142957754351</v>
      </c>
      <c r="AI22">
        <f t="shared" si="6"/>
        <v>-359.50163984753516</v>
      </c>
      <c r="AJ22">
        <f t="shared" si="7"/>
        <v>19.658176750443317</v>
      </c>
      <c r="AK22">
        <f t="shared" si="27"/>
        <v>14.256328058125616</v>
      </c>
      <c r="AL22">
        <f t="shared" si="8"/>
        <v>-325.58713503896621</v>
      </c>
      <c r="AN22">
        <f t="shared" si="9"/>
        <v>0</v>
      </c>
      <c r="AO22">
        <f t="shared" si="10"/>
        <v>0</v>
      </c>
      <c r="AP22">
        <f t="shared" si="11"/>
        <v>-2.7532236797953016</v>
      </c>
      <c r="AQ22">
        <f t="shared" si="12"/>
        <v>-104.0176476301571</v>
      </c>
      <c r="AR22">
        <f t="shared" si="13"/>
        <v>-106.77087130995241</v>
      </c>
      <c r="AS22">
        <f t="shared" si="14"/>
        <v>5.8384174851053121</v>
      </c>
      <c r="AT22">
        <f t="shared" si="15"/>
        <v>4.2340851882960617</v>
      </c>
      <c r="AU22">
        <f t="shared" si="16"/>
        <v>-96.698368636551024</v>
      </c>
      <c r="AW22">
        <v>19</v>
      </c>
      <c r="AX22">
        <f>IF(Z22&gt;0, (R22*SUMPRODUCT(K22:$K$98, X22:$X$98)-K22*$AZ$3)/Z22, 0)</f>
        <v>888.88839724613922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8"/>
        <v>0.26517580041805033</v>
      </c>
      <c r="L23" s="2">
        <v>20</v>
      </c>
      <c r="M23" s="8">
        <v>1.011049E-2</v>
      </c>
      <c r="Q23" s="5">
        <f t="shared" si="29"/>
        <v>12.5</v>
      </c>
      <c r="R23">
        <f t="shared" si="0"/>
        <v>50000</v>
      </c>
      <c r="S23">
        <f t="shared" si="1"/>
        <v>940.81145103364156</v>
      </c>
      <c r="U23">
        <f t="shared" si="20"/>
        <v>1.011049E-2</v>
      </c>
      <c r="V23">
        <f t="shared" si="21"/>
        <v>0.01</v>
      </c>
      <c r="W23">
        <f t="shared" si="22"/>
        <v>0.74161682159933073</v>
      </c>
      <c r="X23">
        <f t="shared" si="23"/>
        <v>7.4981094586118171E-3</v>
      </c>
      <c r="Y23">
        <f t="shared" si="24"/>
        <v>7.4161682159933073E-3</v>
      </c>
      <c r="Z23">
        <f t="shared" si="25"/>
        <v>0.72670254392472555</v>
      </c>
      <c r="AB23">
        <f t="shared" si="26"/>
        <v>659.21458792220506</v>
      </c>
      <c r="AC23">
        <f t="shared" si="30"/>
        <v>683.69007481965969</v>
      </c>
      <c r="AE23">
        <f t="shared" si="2"/>
        <v>0</v>
      </c>
      <c r="AF23">
        <f t="shared" si="3"/>
        <v>0</v>
      </c>
      <c r="AG23">
        <f t="shared" si="4"/>
        <v>-9.0837817990590697</v>
      </c>
      <c r="AH23">
        <f t="shared" si="5"/>
        <v>-374.90547293059086</v>
      </c>
      <c r="AI23">
        <f t="shared" si="6"/>
        <v>-383.98925472964993</v>
      </c>
      <c r="AJ23">
        <f t="shared" si="7"/>
        <v>-24.47548689745463</v>
      </c>
      <c r="AK23">
        <f t="shared" si="27"/>
        <v>46.145021154554357</v>
      </c>
      <c r="AL23">
        <f t="shared" si="8"/>
        <v>-362.31972047255022</v>
      </c>
      <c r="AN23">
        <f t="shared" si="9"/>
        <v>0</v>
      </c>
      <c r="AO23">
        <f t="shared" si="10"/>
        <v>0</v>
      </c>
      <c r="AP23">
        <f t="shared" si="11"/>
        <v>-2.408799109388406</v>
      </c>
      <c r="AQ23">
        <f t="shared" si="12"/>
        <v>-99.415858865477134</v>
      </c>
      <c r="AR23">
        <f t="shared" si="13"/>
        <v>-101.82465797486554</v>
      </c>
      <c r="AS23">
        <f t="shared" si="14"/>
        <v>-6.4903068286540346</v>
      </c>
      <c r="AT23">
        <f t="shared" si="15"/>
        <v>12.236542919966817</v>
      </c>
      <c r="AU23">
        <f t="shared" si="16"/>
        <v>-96.078421883552764</v>
      </c>
      <c r="AW23">
        <v>20</v>
      </c>
      <c r="AX23">
        <f>IF(Z23&gt;0, (R23*SUMPRODUCT(K23:$K$98, X23:$X$98)-K23*$AZ$3)/Z23, 0)</f>
        <v>940.81145103364156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69" si="31">1+H24</f>
        <v>1.1200000000000001</v>
      </c>
      <c r="J24">
        <f t="shared" ref="J24:J69" si="32">1/I24</f>
        <v>0.89285714285714279</v>
      </c>
      <c r="K24">
        <f t="shared" ref="K24:K69" si="33">K23*J24</f>
        <v>0.23676410751611635</v>
      </c>
      <c r="L24" s="2">
        <v>21</v>
      </c>
      <c r="M24" s="8">
        <v>1.1085984E-2</v>
      </c>
      <c r="Q24" s="5">
        <f t="shared" si="29"/>
        <v>12.5</v>
      </c>
      <c r="R24">
        <f t="shared" si="0"/>
        <v>50000</v>
      </c>
      <c r="S24">
        <f t="shared" si="1"/>
        <v>982.59848622791174</v>
      </c>
      <c r="U24">
        <f t="shared" si="20"/>
        <v>1.1085984E-2</v>
      </c>
      <c r="V24">
        <f t="shared" si="21"/>
        <v>0.01</v>
      </c>
      <c r="W24">
        <f t="shared" ref="W24:W69" si="34">Z23</f>
        <v>0.72670254392472555</v>
      </c>
      <c r="X24">
        <f t="shared" ref="X24:X69" si="35">U24*W24</f>
        <v>8.0562127747088041E-3</v>
      </c>
      <c r="Y24">
        <f t="shared" ref="Y24:Y69" si="36">V24*W24</f>
        <v>7.2670254392472556E-3</v>
      </c>
      <c r="Z24">
        <f t="shared" ref="Z24:Z69" si="37">MAX(0, W24-X24-Y24)</f>
        <v>0.71137930571076946</v>
      </c>
      <c r="AB24">
        <f t="shared" ref="AB24:AB69" si="38">AC23</f>
        <v>683.69007481965969</v>
      </c>
      <c r="AC24">
        <f t="shared" si="30"/>
        <v>699.00022892526488</v>
      </c>
      <c r="AE24">
        <f t="shared" si="2"/>
        <v>0</v>
      </c>
      <c r="AF24">
        <f t="shared" si="3"/>
        <v>0</v>
      </c>
      <c r="AG24">
        <f t="shared" si="4"/>
        <v>-8.8922413213846188</v>
      </c>
      <c r="AH24">
        <f t="shared" si="5"/>
        <v>-402.81063873544019</v>
      </c>
      <c r="AI24">
        <f t="shared" ref="AI24:AI69" si="39">SUM(AE24:AH24)</f>
        <v>-411.70288005682482</v>
      </c>
      <c r="AJ24">
        <f t="shared" si="7"/>
        <v>-15.310154105605193</v>
      </c>
      <c r="AK24">
        <f t="shared" si="27"/>
        <v>47.858305237376186</v>
      </c>
      <c r="AL24">
        <f t="shared" ref="AL24:AL69" si="40">SUM(AI24:AK24)</f>
        <v>-379.15472892505386</v>
      </c>
      <c r="AN24">
        <f t="shared" si="9"/>
        <v>0</v>
      </c>
      <c r="AO24">
        <f t="shared" si="10"/>
        <v>0</v>
      </c>
      <c r="AP24">
        <f t="shared" si="11"/>
        <v>-2.1053635802755601</v>
      </c>
      <c r="AQ24">
        <f t="shared" si="12"/>
        <v>-95.371101378193259</v>
      </c>
      <c r="AR24">
        <f t="shared" si="13"/>
        <v>-97.476464958468824</v>
      </c>
      <c r="AS24">
        <f t="shared" si="14"/>
        <v>-3.6248949727478181</v>
      </c>
      <c r="AT24">
        <f t="shared" si="15"/>
        <v>11.331128926761249</v>
      </c>
      <c r="AU24">
        <f t="shared" si="16"/>
        <v>-89.770231004455397</v>
      </c>
      <c r="AW24">
        <v>21</v>
      </c>
      <c r="AX24">
        <f>IF(Z24&gt;0, (R24*SUMPRODUCT(K24:$K$98, X24:$X$98)-K24*$AZ$3)/Z24, 0)</f>
        <v>982.59848622791174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1.2207667E-2</v>
      </c>
      <c r="Q25" s="5">
        <f t="shared" si="29"/>
        <v>12.5</v>
      </c>
      <c r="R25">
        <f t="shared" si="0"/>
        <v>50000</v>
      </c>
      <c r="S25">
        <f t="shared" si="1"/>
        <v>1015.0691770481185</v>
      </c>
      <c r="U25">
        <f t="shared" si="20"/>
        <v>1.2207667E-2</v>
      </c>
      <c r="V25">
        <f t="shared" si="21"/>
        <v>0.01</v>
      </c>
      <c r="W25">
        <f t="shared" si="34"/>
        <v>0.71137930571076946</v>
      </c>
      <c r="X25">
        <f t="shared" si="35"/>
        <v>8.6842816748082721E-3</v>
      </c>
      <c r="Y25">
        <f t="shared" si="36"/>
        <v>7.1137930571076946E-3</v>
      </c>
      <c r="Z25">
        <f t="shared" si="37"/>
        <v>0.69558123097885349</v>
      </c>
      <c r="AB25">
        <f t="shared" si="38"/>
        <v>699.00022892526488</v>
      </c>
      <c r="AC25">
        <f t="shared" si="30"/>
        <v>706.063067699822</v>
      </c>
      <c r="AE25">
        <f t="shared" si="2"/>
        <v>0</v>
      </c>
      <c r="AF25">
        <f t="shared" si="3"/>
        <v>0</v>
      </c>
      <c r="AG25">
        <f t="shared" si="4"/>
        <v>-8.6947653872356678</v>
      </c>
      <c r="AH25">
        <f t="shared" si="5"/>
        <v>-434.21408374041363</v>
      </c>
      <c r="AI25">
        <f t="shared" si="39"/>
        <v>-442.90884912764932</v>
      </c>
      <c r="AJ25">
        <f t="shared" si="7"/>
        <v>-7.0628387745571217</v>
      </c>
      <c r="AK25">
        <f t="shared" si="27"/>
        <v>48.930016024768548</v>
      </c>
      <c r="AL25">
        <f t="shared" si="40"/>
        <v>-401.04167187743792</v>
      </c>
      <c r="AN25">
        <f t="shared" si="9"/>
        <v>0</v>
      </c>
      <c r="AO25">
        <f t="shared" si="10"/>
        <v>0</v>
      </c>
      <c r="AP25">
        <f t="shared" si="11"/>
        <v>-1.8380431847954219</v>
      </c>
      <c r="AQ25">
        <f t="shared" si="12"/>
        <v>-91.791348221185032</v>
      </c>
      <c r="AR25">
        <f t="shared" si="13"/>
        <v>-93.629391405980456</v>
      </c>
      <c r="AS25">
        <f t="shared" si="14"/>
        <v>-1.4930595705252123</v>
      </c>
      <c r="AT25">
        <f t="shared" si="15"/>
        <v>10.34363533469071</v>
      </c>
      <c r="AU25">
        <f t="shared" si="16"/>
        <v>-84.778815641814958</v>
      </c>
      <c r="AW25">
        <v>22</v>
      </c>
      <c r="AX25">
        <f>IF(Z25&gt;0, (R25*SUMPRODUCT(K25:$K$98, X25:$X$98)-K25*$AZ$3)/Z25, 0)</f>
        <v>1015.0691770481185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1.3502610999999999E-2</v>
      </c>
      <c r="Q26" s="5">
        <f t="shared" si="29"/>
        <v>12.5</v>
      </c>
      <c r="R26">
        <f t="shared" si="0"/>
        <v>50000</v>
      </c>
      <c r="S26">
        <f t="shared" si="1"/>
        <v>1039.0106616498256</v>
      </c>
      <c r="U26">
        <f t="shared" si="20"/>
        <v>1.3502610999999999E-2</v>
      </c>
      <c r="V26">
        <f t="shared" si="21"/>
        <v>0.01</v>
      </c>
      <c r="W26">
        <f t="shared" si="34"/>
        <v>0.69558123097885349</v>
      </c>
      <c r="X26">
        <f t="shared" si="35"/>
        <v>9.3921627808086078E-3</v>
      </c>
      <c r="Y26">
        <f t="shared" si="36"/>
        <v>6.9558123097885347E-3</v>
      </c>
      <c r="Z26">
        <f t="shared" si="37"/>
        <v>0.67923325588825634</v>
      </c>
      <c r="AB26">
        <f t="shared" si="38"/>
        <v>706.063067699822</v>
      </c>
      <c r="AC26">
        <f t="shared" si="30"/>
        <v>705.73059461502248</v>
      </c>
      <c r="AE26">
        <f t="shared" si="2"/>
        <v>0</v>
      </c>
      <c r="AF26">
        <f t="shared" si="3"/>
        <v>0</v>
      </c>
      <c r="AG26">
        <f t="shared" si="4"/>
        <v>-8.4904156986032042</v>
      </c>
      <c r="AH26">
        <f t="shared" si="5"/>
        <v>-469.60813904043039</v>
      </c>
      <c r="AI26">
        <f t="shared" si="39"/>
        <v>-478.0985547390336</v>
      </c>
      <c r="AJ26">
        <f t="shared" si="7"/>
        <v>0.33247308479951698</v>
      </c>
      <c r="AK26">
        <f t="shared" si="27"/>
        <v>49.424414738987544</v>
      </c>
      <c r="AL26">
        <f t="shared" si="40"/>
        <v>-428.34166691524655</v>
      </c>
      <c r="AN26">
        <f t="shared" si="9"/>
        <v>0</v>
      </c>
      <c r="AO26">
        <f t="shared" si="10"/>
        <v>0</v>
      </c>
      <c r="AP26">
        <f t="shared" si="11"/>
        <v>-1.6025396168053341</v>
      </c>
      <c r="AQ26">
        <f t="shared" si="12"/>
        <v>-88.637079019620344</v>
      </c>
      <c r="AR26">
        <f t="shared" si="13"/>
        <v>-90.239618636425689</v>
      </c>
      <c r="AS26">
        <f t="shared" si="14"/>
        <v>6.2753263070541854E-2</v>
      </c>
      <c r="AT26">
        <f t="shared" si="15"/>
        <v>9.3287049148459591</v>
      </c>
      <c r="AU26">
        <f t="shared" si="16"/>
        <v>-80.848160458509184</v>
      </c>
      <c r="AW26">
        <v>23</v>
      </c>
      <c r="AX26">
        <f>IF(Z26&gt;0, (R26*SUMPRODUCT(K26:$K$98, X26:$X$98)-K26*$AZ$3)/Z26, 0)</f>
        <v>1039.0106616498256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1.4950962999999999E-2</v>
      </c>
      <c r="Q27" s="5">
        <f t="shared" si="29"/>
        <v>12.5</v>
      </c>
      <c r="R27">
        <f t="shared" si="0"/>
        <v>50000</v>
      </c>
      <c r="S27">
        <f t="shared" si="1"/>
        <v>1055.0630818716011</v>
      </c>
      <c r="U27">
        <f t="shared" si="20"/>
        <v>1.4950962999999999E-2</v>
      </c>
      <c r="V27">
        <f t="shared" si="21"/>
        <v>0.01</v>
      </c>
      <c r="W27">
        <f t="shared" si="34"/>
        <v>0.67923325588825634</v>
      </c>
      <c r="X27">
        <f t="shared" si="35"/>
        <v>1.0155191277154852E-2</v>
      </c>
      <c r="Y27">
        <f t="shared" si="36"/>
        <v>6.7923325588825634E-3</v>
      </c>
      <c r="Z27">
        <f t="shared" si="37"/>
        <v>0.66228573205221897</v>
      </c>
      <c r="AB27">
        <f t="shared" si="38"/>
        <v>705.73059461502248</v>
      </c>
      <c r="AC27">
        <f t="shared" si="30"/>
        <v>698.7532255386036</v>
      </c>
      <c r="AE27">
        <f t="shared" si="2"/>
        <v>0</v>
      </c>
      <c r="AF27">
        <f t="shared" si="3"/>
        <v>0</v>
      </c>
      <c r="AG27">
        <f t="shared" si="4"/>
        <v>-8.2785716506527365</v>
      </c>
      <c r="AH27">
        <f t="shared" si="5"/>
        <v>-507.75956385774259</v>
      </c>
      <c r="AI27">
        <f t="shared" si="39"/>
        <v>-516.03813550839527</v>
      </c>
      <c r="AJ27">
        <f t="shared" si="7"/>
        <v>6.9773690764188814</v>
      </c>
      <c r="AK27">
        <f t="shared" si="27"/>
        <v>49.401141623051579</v>
      </c>
      <c r="AL27">
        <f t="shared" si="40"/>
        <v>-459.65962480892483</v>
      </c>
      <c r="AN27">
        <f t="shared" si="9"/>
        <v>0</v>
      </c>
      <c r="AO27">
        <f t="shared" si="10"/>
        <v>0</v>
      </c>
      <c r="AP27">
        <f t="shared" si="11"/>
        <v>-1.3951381340360622</v>
      </c>
      <c r="AQ27">
        <f t="shared" si="12"/>
        <v>-85.56968041746687</v>
      </c>
      <c r="AR27">
        <f t="shared" si="13"/>
        <v>-86.964818551502916</v>
      </c>
      <c r="AS27">
        <f t="shared" si="14"/>
        <v>1.1758542517402069</v>
      </c>
      <c r="AT27">
        <f t="shared" si="15"/>
        <v>8.3252787378848403</v>
      </c>
      <c r="AU27">
        <f t="shared" si="16"/>
        <v>-77.463685561877881</v>
      </c>
      <c r="AW27">
        <v>24</v>
      </c>
      <c r="AX27">
        <f>IF(Z27&gt;0, (R27*SUMPRODUCT(K27:$K$98, X27:$X$98)-K27*$AZ$3)/Z27, 0)</f>
        <v>1055.0630818716011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1.6562650000000002E-2</v>
      </c>
      <c r="Q28" s="5">
        <f t="shared" si="29"/>
        <v>12.5</v>
      </c>
      <c r="R28">
        <f t="shared" si="0"/>
        <v>50000</v>
      </c>
      <c r="S28">
        <f t="shared" si="1"/>
        <v>1064.2170608056049</v>
      </c>
      <c r="U28">
        <f t="shared" si="20"/>
        <v>1.6562650000000002E-2</v>
      </c>
      <c r="V28">
        <f t="shared" si="21"/>
        <v>0.01</v>
      </c>
      <c r="W28">
        <f t="shared" si="34"/>
        <v>0.66228573205221897</v>
      </c>
      <c r="X28">
        <f t="shared" si="35"/>
        <v>1.0969206779974686E-2</v>
      </c>
      <c r="Y28">
        <f t="shared" si="36"/>
        <v>6.6228573205221897E-3</v>
      </c>
      <c r="Z28">
        <f t="shared" si="37"/>
        <v>0.64469366795172212</v>
      </c>
      <c r="AB28">
        <f t="shared" si="38"/>
        <v>698.7532255386036</v>
      </c>
      <c r="AC28">
        <f t="shared" si="30"/>
        <v>686.09400042756636</v>
      </c>
      <c r="AE28">
        <f t="shared" si="2"/>
        <v>0</v>
      </c>
      <c r="AF28">
        <f t="shared" si="3"/>
        <v>0</v>
      </c>
      <c r="AG28">
        <f t="shared" si="4"/>
        <v>-8.0586708493965258</v>
      </c>
      <c r="AH28">
        <f t="shared" si="5"/>
        <v>-548.4603389987343</v>
      </c>
      <c r="AI28">
        <f t="shared" si="39"/>
        <v>-556.51900984813085</v>
      </c>
      <c r="AJ28">
        <f t="shared" si="7"/>
        <v>12.659225111037244</v>
      </c>
      <c r="AK28">
        <f t="shared" si="27"/>
        <v>48.912725787702257</v>
      </c>
      <c r="AL28">
        <f t="shared" si="40"/>
        <v>-494.94705894939136</v>
      </c>
      <c r="AN28">
        <f t="shared" si="9"/>
        <v>0</v>
      </c>
      <c r="AO28">
        <f t="shared" si="10"/>
        <v>0</v>
      </c>
      <c r="AP28">
        <f t="shared" si="11"/>
        <v>-1.2125710429285799</v>
      </c>
      <c r="AQ28">
        <f t="shared" si="12"/>
        <v>-82.525659341758541</v>
      </c>
      <c r="AR28">
        <f t="shared" si="13"/>
        <v>-83.738230384687128</v>
      </c>
      <c r="AS28">
        <f t="shared" si="14"/>
        <v>1.904806646459273</v>
      </c>
      <c r="AT28">
        <f t="shared" si="15"/>
        <v>7.3597936966634157</v>
      </c>
      <c r="AU28">
        <f t="shared" si="16"/>
        <v>-74.473630041564448</v>
      </c>
      <c r="AW28">
        <v>25</v>
      </c>
      <c r="AX28">
        <f>IF(Z28&gt;0, (R28*SUMPRODUCT(K28:$K$98, X28:$X$98)-K28*$AZ$3)/Z28, 0)</f>
        <v>1064.2170608056049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1.8321427000000001E-2</v>
      </c>
      <c r="Q29" s="5">
        <f t="shared" si="29"/>
        <v>12.5</v>
      </c>
      <c r="R29">
        <f t="shared" si="0"/>
        <v>50000</v>
      </c>
      <c r="S29">
        <f t="shared" si="1"/>
        <v>1067.4163113922841</v>
      </c>
      <c r="U29">
        <f t="shared" si="20"/>
        <v>1.8321427000000001E-2</v>
      </c>
      <c r="V29">
        <f t="shared" si="21"/>
        <v>0.01</v>
      </c>
      <c r="W29">
        <f t="shared" si="34"/>
        <v>0.64469366795172212</v>
      </c>
      <c r="X29">
        <f t="shared" si="35"/>
        <v>1.1811707974739717E-2</v>
      </c>
      <c r="Y29">
        <f t="shared" si="36"/>
        <v>6.4469366795172215E-3</v>
      </c>
      <c r="Z29">
        <f t="shared" si="37"/>
        <v>0.62643502329746514</v>
      </c>
      <c r="AB29">
        <f t="shared" si="38"/>
        <v>686.09400042756636</v>
      </c>
      <c r="AC29">
        <f t="shared" si="30"/>
        <v>668.66696189511981</v>
      </c>
      <c r="AE29">
        <f t="shared" si="2"/>
        <v>0</v>
      </c>
      <c r="AF29">
        <f t="shared" si="3"/>
        <v>0</v>
      </c>
      <c r="AG29">
        <f t="shared" si="4"/>
        <v>-7.8304377912183138</v>
      </c>
      <c r="AH29">
        <f t="shared" si="5"/>
        <v>-590.58539873698589</v>
      </c>
      <c r="AI29">
        <f t="shared" si="39"/>
        <v>-598.41583652820418</v>
      </c>
      <c r="AJ29">
        <f t="shared" si="7"/>
        <v>17.427038532446545</v>
      </c>
      <c r="AK29">
        <f t="shared" si="27"/>
        <v>48.026580029929647</v>
      </c>
      <c r="AL29">
        <f t="shared" si="40"/>
        <v>-532.96221796582802</v>
      </c>
      <c r="AN29">
        <f t="shared" si="9"/>
        <v>0</v>
      </c>
      <c r="AO29">
        <f t="shared" si="10"/>
        <v>0</v>
      </c>
      <c r="AP29">
        <f t="shared" si="11"/>
        <v>-1.0519904470124679</v>
      </c>
      <c r="AQ29">
        <f t="shared" si="12"/>
        <v>-79.342970876178015</v>
      </c>
      <c r="AR29">
        <f t="shared" si="13"/>
        <v>-80.394961323190486</v>
      </c>
      <c r="AS29">
        <f t="shared" si="14"/>
        <v>2.3412583746482403</v>
      </c>
      <c r="AT29">
        <f t="shared" si="15"/>
        <v>6.4521939566172017</v>
      </c>
      <c r="AU29">
        <f t="shared" si="16"/>
        <v>-71.601508991925044</v>
      </c>
      <c r="AW29">
        <v>26</v>
      </c>
      <c r="AX29">
        <f>IF(Z29&gt;0, (R29*SUMPRODUCT(K29:$K$98, X29:$X$98)-K29*$AZ$3)/Z29, 0)</f>
        <v>1067.4163113922841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2.0255269999999999E-2</v>
      </c>
      <c r="Q30" s="5">
        <f t="shared" si="29"/>
        <v>12.5</v>
      </c>
      <c r="R30">
        <f t="shared" si="0"/>
        <v>50000</v>
      </c>
      <c r="S30">
        <f t="shared" si="1"/>
        <v>1065.7890982033034</v>
      </c>
      <c r="U30">
        <f t="shared" si="20"/>
        <v>2.0255269999999999E-2</v>
      </c>
      <c r="V30">
        <f t="shared" si="21"/>
        <v>0.01</v>
      </c>
      <c r="W30">
        <f t="shared" si="34"/>
        <v>0.62643502329746514</v>
      </c>
      <c r="X30">
        <f t="shared" si="35"/>
        <v>1.2688610534346447E-2</v>
      </c>
      <c r="Y30">
        <f t="shared" si="36"/>
        <v>6.2643502329746518E-3</v>
      </c>
      <c r="Z30">
        <f t="shared" si="37"/>
        <v>0.60748206253014403</v>
      </c>
      <c r="AB30">
        <f t="shared" si="38"/>
        <v>668.66696189511981</v>
      </c>
      <c r="AC30">
        <f t="shared" si="30"/>
        <v>647.44775959868502</v>
      </c>
      <c r="AE30">
        <f t="shared" si="2"/>
        <v>0</v>
      </c>
      <c r="AF30">
        <f t="shared" si="3"/>
        <v>0</v>
      </c>
      <c r="AG30">
        <f t="shared" si="4"/>
        <v>-7.5935257816268003</v>
      </c>
      <c r="AH30">
        <f t="shared" si="5"/>
        <v>-634.43052671732232</v>
      </c>
      <c r="AI30">
        <f t="shared" si="39"/>
        <v>-642.02405249894912</v>
      </c>
      <c r="AJ30">
        <f t="shared" si="7"/>
        <v>21.219202296434787</v>
      </c>
      <c r="AK30">
        <f t="shared" si="27"/>
        <v>46.806687332658392</v>
      </c>
      <c r="AL30">
        <f t="shared" si="40"/>
        <v>-573.99816286985595</v>
      </c>
      <c r="AN30">
        <f t="shared" si="9"/>
        <v>0</v>
      </c>
      <c r="AO30">
        <f t="shared" si="10"/>
        <v>0</v>
      </c>
      <c r="AP30">
        <f t="shared" si="11"/>
        <v>-0.91085910000061165</v>
      </c>
      <c r="AQ30">
        <f t="shared" si="12"/>
        <v>-76.101251934493689</v>
      </c>
      <c r="AR30">
        <f t="shared" si="13"/>
        <v>-77.012111034494296</v>
      </c>
      <c r="AS30">
        <f t="shared" si="14"/>
        <v>2.5452871383180882</v>
      </c>
      <c r="AT30">
        <f t="shared" si="15"/>
        <v>5.614558812849844</v>
      </c>
      <c r="AU30">
        <f t="shared" si="16"/>
        <v>-68.852265083326358</v>
      </c>
      <c r="AW30">
        <v>27</v>
      </c>
      <c r="AX30">
        <f>IF(Z30&gt;0, (R30*SUMPRODUCT(K30:$K$98, X30:$X$98)-K30*$AZ$3)/Z30, 0)</f>
        <v>1065.7890982033034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2.2430054000000001E-2</v>
      </c>
      <c r="Q31" s="5">
        <f t="shared" si="29"/>
        <v>12.5</v>
      </c>
      <c r="R31">
        <f t="shared" si="0"/>
        <v>50000</v>
      </c>
      <c r="S31">
        <f t="shared" si="1"/>
        <v>1060.3308372641964</v>
      </c>
      <c r="U31">
        <f t="shared" si="20"/>
        <v>2.2430054000000001E-2</v>
      </c>
      <c r="V31">
        <f t="shared" si="21"/>
        <v>0.01</v>
      </c>
      <c r="W31">
        <f t="shared" si="34"/>
        <v>0.60748206253014403</v>
      </c>
      <c r="X31">
        <f t="shared" si="35"/>
        <v>1.3625855466582508E-2</v>
      </c>
      <c r="Y31">
        <f t="shared" si="36"/>
        <v>6.0748206253014407E-3</v>
      </c>
      <c r="Z31">
        <f t="shared" si="37"/>
        <v>0.58778138643826017</v>
      </c>
      <c r="AB31">
        <f t="shared" si="38"/>
        <v>647.44775959868502</v>
      </c>
      <c r="AC31">
        <f t="shared" si="30"/>
        <v>623.2427296103906</v>
      </c>
      <c r="AE31">
        <f t="shared" si="2"/>
        <v>0</v>
      </c>
      <c r="AF31">
        <f t="shared" si="3"/>
        <v>0</v>
      </c>
      <c r="AG31">
        <f t="shared" si="4"/>
        <v>-7.3472673304782523</v>
      </c>
      <c r="AH31">
        <f t="shared" si="5"/>
        <v>-681.29277332912545</v>
      </c>
      <c r="AI31">
        <f t="shared" si="39"/>
        <v>-688.64004065960376</v>
      </c>
      <c r="AJ31">
        <f t="shared" si="7"/>
        <v>24.205029988294427</v>
      </c>
      <c r="AK31">
        <f t="shared" si="27"/>
        <v>45.321343171907955</v>
      </c>
      <c r="AL31">
        <f t="shared" si="40"/>
        <v>-619.11366749940134</v>
      </c>
      <c r="AN31">
        <f t="shared" si="9"/>
        <v>0</v>
      </c>
      <c r="AO31">
        <f t="shared" si="10"/>
        <v>0</v>
      </c>
      <c r="AP31">
        <f t="shared" si="11"/>
        <v>-0.78689275910821466</v>
      </c>
      <c r="AQ31">
        <f t="shared" si="12"/>
        <v>-72.966495712161148</v>
      </c>
      <c r="AR31">
        <f t="shared" si="13"/>
        <v>-73.753388471269361</v>
      </c>
      <c r="AS31">
        <f t="shared" si="14"/>
        <v>2.5923601218068484</v>
      </c>
      <c r="AT31">
        <f t="shared" si="15"/>
        <v>4.8539184938996227</v>
      </c>
      <c r="AU31">
        <f t="shared" si="16"/>
        <v>-66.307109855562885</v>
      </c>
      <c r="AW31">
        <v>28</v>
      </c>
      <c r="AX31">
        <f>IF(Z31&gt;0, (R31*SUMPRODUCT(K31:$K$98, X31:$X$98)-K31*$AZ$3)/Z31, 0)</f>
        <v>1060.3308372641964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2.4874655999999998E-2</v>
      </c>
      <c r="Q32" s="5">
        <f t="shared" si="29"/>
        <v>12.5</v>
      </c>
      <c r="R32">
        <f t="shared" si="0"/>
        <v>50000</v>
      </c>
      <c r="S32">
        <f t="shared" si="1"/>
        <v>1051.7016170355053</v>
      </c>
      <c r="U32">
        <f t="shared" si="20"/>
        <v>2.4874655999999998E-2</v>
      </c>
      <c r="V32">
        <f t="shared" si="21"/>
        <v>0.01</v>
      </c>
      <c r="W32">
        <f t="shared" si="34"/>
        <v>0.58778138643826017</v>
      </c>
      <c r="X32">
        <f t="shared" si="35"/>
        <v>1.4620859790854786E-2</v>
      </c>
      <c r="Y32">
        <f t="shared" si="36"/>
        <v>5.8778138643826019E-3</v>
      </c>
      <c r="Z32">
        <f t="shared" si="37"/>
        <v>0.56728271278302278</v>
      </c>
      <c r="AB32">
        <f t="shared" si="38"/>
        <v>623.2427296103906</v>
      </c>
      <c r="AC32">
        <f t="shared" si="30"/>
        <v>596.61214635019314</v>
      </c>
      <c r="AE32">
        <f t="shared" si="2"/>
        <v>0</v>
      </c>
      <c r="AF32">
        <f t="shared" si="3"/>
        <v>0</v>
      </c>
      <c r="AG32">
        <f t="shared" si="4"/>
        <v>-7.091033909787785</v>
      </c>
      <c r="AH32">
        <f t="shared" si="5"/>
        <v>-731.04298954273929</v>
      </c>
      <c r="AI32">
        <f t="shared" si="39"/>
        <v>-738.13402345252712</v>
      </c>
      <c r="AJ32">
        <f t="shared" si="7"/>
        <v>26.630583260197454</v>
      </c>
      <c r="AK32">
        <f t="shared" si="27"/>
        <v>43.626991072727343</v>
      </c>
      <c r="AL32">
        <f t="shared" si="40"/>
        <v>-667.87644911960228</v>
      </c>
      <c r="AN32">
        <f t="shared" si="9"/>
        <v>0</v>
      </c>
      <c r="AO32">
        <f t="shared" si="10"/>
        <v>0</v>
      </c>
      <c r="AP32">
        <f t="shared" si="11"/>
        <v>-0.67808048645127206</v>
      </c>
      <c r="AQ32">
        <f t="shared" si="12"/>
        <v>-69.906023898956079</v>
      </c>
      <c r="AR32">
        <f t="shared" si="13"/>
        <v>-70.584104385407358</v>
      </c>
      <c r="AS32">
        <f t="shared" si="14"/>
        <v>2.5465509093999255</v>
      </c>
      <c r="AT32">
        <f t="shared" si="15"/>
        <v>4.1718332905117341</v>
      </c>
      <c r="AU32">
        <f t="shared" si="16"/>
        <v>-63.865720185495697</v>
      </c>
      <c r="AW32">
        <v>29</v>
      </c>
      <c r="AX32">
        <f>IF(Z32&gt;0, (R32*SUMPRODUCT(K32:$K$98, X32:$X$98)-K32*$AZ$3)/Z32, 0)</f>
        <v>1051.7016170355053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2.763239E-2</v>
      </c>
      <c r="Q33" s="5">
        <f t="shared" si="29"/>
        <v>12.5</v>
      </c>
      <c r="R33">
        <f t="shared" si="0"/>
        <v>50000</v>
      </c>
      <c r="S33">
        <f t="shared" si="1"/>
        <v>1040.5597448318326</v>
      </c>
      <c r="U33">
        <f t="shared" si="20"/>
        <v>2.763239E-2</v>
      </c>
      <c r="V33">
        <f t="shared" si="21"/>
        <v>0.01</v>
      </c>
      <c r="W33">
        <f t="shared" si="34"/>
        <v>0.56728271278302278</v>
      </c>
      <c r="X33">
        <f t="shared" si="35"/>
        <v>1.5675377159878472E-2</v>
      </c>
      <c r="Y33">
        <f t="shared" si="36"/>
        <v>5.6728271278302283E-3</v>
      </c>
      <c r="Z33">
        <f t="shared" si="37"/>
        <v>0.54593450849531411</v>
      </c>
      <c r="AB33">
        <f t="shared" si="38"/>
        <v>596.61214635019314</v>
      </c>
      <c r="AC33">
        <f t="shared" si="30"/>
        <v>568.07747285477603</v>
      </c>
      <c r="AE33">
        <f t="shared" si="2"/>
        <v>0</v>
      </c>
      <c r="AF33">
        <f t="shared" si="3"/>
        <v>0</v>
      </c>
      <c r="AG33">
        <f t="shared" si="4"/>
        <v>-6.824181356191426</v>
      </c>
      <c r="AH33">
        <f t="shared" si="5"/>
        <v>-783.76885799392358</v>
      </c>
      <c r="AI33">
        <f t="shared" si="39"/>
        <v>-790.59303935011496</v>
      </c>
      <c r="AJ33">
        <f t="shared" si="7"/>
        <v>28.53467349541711</v>
      </c>
      <c r="AK33">
        <f t="shared" si="27"/>
        <v>41.762850244513523</v>
      </c>
      <c r="AL33">
        <f t="shared" si="40"/>
        <v>-720.29551561018434</v>
      </c>
      <c r="AN33">
        <f t="shared" si="9"/>
        <v>0</v>
      </c>
      <c r="AO33">
        <f t="shared" si="10"/>
        <v>0</v>
      </c>
      <c r="AP33">
        <f t="shared" si="11"/>
        <v>-0.58264526529798932</v>
      </c>
      <c r="AQ33">
        <f t="shared" si="12"/>
        <v>-66.917801617897382</v>
      </c>
      <c r="AR33">
        <f t="shared" si="13"/>
        <v>-67.500446883195366</v>
      </c>
      <c r="AS33">
        <f t="shared" si="14"/>
        <v>2.4362764617685286</v>
      </c>
      <c r="AT33">
        <f t="shared" si="15"/>
        <v>3.5656917204051242</v>
      </c>
      <c r="AU33">
        <f t="shared" si="16"/>
        <v>-61.49847870102171</v>
      </c>
      <c r="AW33">
        <v>30</v>
      </c>
      <c r="AX33">
        <f>IF(Z33&gt;0, (R33*SUMPRODUCT(K33:$K$98, X33:$X$98)-K33*$AZ$3)/Z33, 0)</f>
        <v>1040.5597448318326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3.0610310000000002E-2</v>
      </c>
      <c r="Q34" s="5">
        <f t="shared" si="29"/>
        <v>12.5</v>
      </c>
      <c r="R34">
        <f t="shared" si="0"/>
        <v>50000</v>
      </c>
      <c r="S34">
        <f t="shared" si="1"/>
        <v>1027.3681271752846</v>
      </c>
      <c r="U34">
        <f t="shared" si="20"/>
        <v>3.0610310000000002E-2</v>
      </c>
      <c r="V34">
        <f t="shared" si="21"/>
        <v>0.01</v>
      </c>
      <c r="W34">
        <f t="shared" si="34"/>
        <v>0.54593450849531411</v>
      </c>
      <c r="X34">
        <f t="shared" si="35"/>
        <v>1.6711224544739198E-2</v>
      </c>
      <c r="Y34">
        <f t="shared" si="36"/>
        <v>5.4593450849531409E-3</v>
      </c>
      <c r="Z34">
        <f t="shared" si="37"/>
        <v>0.52376393886562178</v>
      </c>
      <c r="AB34">
        <f t="shared" si="38"/>
        <v>568.07747285477603</v>
      </c>
      <c r="AC34">
        <f t="shared" si="30"/>
        <v>538.09837695432407</v>
      </c>
      <c r="AE34">
        <f t="shared" si="2"/>
        <v>0</v>
      </c>
      <c r="AF34">
        <f t="shared" si="3"/>
        <v>0</v>
      </c>
      <c r="AG34">
        <f t="shared" si="4"/>
        <v>-6.5470492358202721</v>
      </c>
      <c r="AH34">
        <f t="shared" si="5"/>
        <v>-835.56122723695989</v>
      </c>
      <c r="AI34">
        <f t="shared" si="39"/>
        <v>-842.10827647278018</v>
      </c>
      <c r="AJ34">
        <f t="shared" si="7"/>
        <v>29.979095900451966</v>
      </c>
      <c r="AK34">
        <f t="shared" si="27"/>
        <v>39.765423099834329</v>
      </c>
      <c r="AL34">
        <f t="shared" si="40"/>
        <v>-772.36375747249383</v>
      </c>
      <c r="AN34">
        <f t="shared" si="9"/>
        <v>0</v>
      </c>
      <c r="AO34">
        <f t="shared" si="10"/>
        <v>0</v>
      </c>
      <c r="AP34">
        <f t="shared" si="11"/>
        <v>-0.49909273254839798</v>
      </c>
      <c r="AQ34">
        <f t="shared" si="12"/>
        <v>-63.696257824298911</v>
      </c>
      <c r="AR34">
        <f t="shared" si="13"/>
        <v>-64.195350556847316</v>
      </c>
      <c r="AS34">
        <f t="shared" si="14"/>
        <v>2.2853576249930909</v>
      </c>
      <c r="AT34">
        <f t="shared" si="15"/>
        <v>3.0313860429297566</v>
      </c>
      <c r="AU34">
        <f t="shared" si="16"/>
        <v>-58.878606888924459</v>
      </c>
      <c r="AW34">
        <v>31</v>
      </c>
      <c r="AX34">
        <f>IF(Z34&gt;0, (R34*SUMPRODUCT(K34:$K$98, X34:$X$98)-K34*$AZ$3)/Z34, 0)</f>
        <v>1027.3681271752846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3.3721785999999997E-2</v>
      </c>
      <c r="Q35" s="5">
        <f t="shared" si="29"/>
        <v>12.5</v>
      </c>
      <c r="R35">
        <f t="shared" ref="R35:R69" si="41">$C$6</f>
        <v>50000</v>
      </c>
      <c r="S35">
        <f t="shared" ref="S35:S69" si="42">AX35</f>
        <v>1013.0156325645802</v>
      </c>
      <c r="U35">
        <f t="shared" si="20"/>
        <v>3.3721785999999997E-2</v>
      </c>
      <c r="V35">
        <f t="shared" si="21"/>
        <v>0.01</v>
      </c>
      <c r="W35">
        <f t="shared" si="34"/>
        <v>0.52376393886562178</v>
      </c>
      <c r="X35">
        <f t="shared" si="35"/>
        <v>1.766225546094358E-2</v>
      </c>
      <c r="Y35">
        <f t="shared" si="36"/>
        <v>5.237639388656218E-3</v>
      </c>
      <c r="Z35">
        <f t="shared" si="37"/>
        <v>0.50086404401602203</v>
      </c>
      <c r="AB35">
        <f t="shared" si="38"/>
        <v>538.09837695432407</v>
      </c>
      <c r="AC35">
        <f t="shared" si="30"/>
        <v>507.3831063777443</v>
      </c>
      <c r="AE35">
        <f t="shared" ref="AE35:AE69" si="43">$Z35*O35</f>
        <v>0</v>
      </c>
      <c r="AF35">
        <f t="shared" ref="AF35:AF69" si="44">-$Z35*P35</f>
        <v>0</v>
      </c>
      <c r="AG35">
        <f t="shared" ref="AG35:AG69" si="45">-$Z35*Q35</f>
        <v>-6.2608005502002753</v>
      </c>
      <c r="AH35">
        <f t="shared" ref="AH35:AH69" si="46">-X35*R35</f>
        <v>-883.11277304717896</v>
      </c>
      <c r="AI35">
        <f t="shared" si="39"/>
        <v>-889.37357359737928</v>
      </c>
      <c r="AJ35">
        <f t="shared" ref="AJ35:AJ69" si="47">AB35-AC35</f>
        <v>30.715270576579769</v>
      </c>
      <c r="AK35">
        <f t="shared" si="27"/>
        <v>37.666886386802688</v>
      </c>
      <c r="AL35">
        <f t="shared" si="40"/>
        <v>-820.99141663399678</v>
      </c>
      <c r="AN35">
        <f t="shared" ref="AN35:AN69" si="48">AE35*$K35</f>
        <v>0</v>
      </c>
      <c r="AO35">
        <f t="shared" ref="AO35:AO69" si="49">AF35*$K35</f>
        <v>0</v>
      </c>
      <c r="AP35">
        <f t="shared" ref="AP35:AP69" si="50">AG35*$K35</f>
        <v>-0.42613527401943013</v>
      </c>
      <c r="AQ35">
        <f t="shared" ref="AQ35:AQ69" si="51">AH35*$K35</f>
        <v>-60.108208289829683</v>
      </c>
      <c r="AR35">
        <f t="shared" ref="AR35:AR69" si="52">AI35*$K35</f>
        <v>-60.534343563849113</v>
      </c>
      <c r="AS35">
        <f t="shared" ref="AS35:AS69" si="53">AJ35*$K35</f>
        <v>2.0906048897074454</v>
      </c>
      <c r="AT35">
        <f t="shared" ref="AT35:AT69" si="54">AK35*$K35</f>
        <v>2.5637598296252144</v>
      </c>
      <c r="AU35">
        <f t="shared" ref="AU35:AU69" si="55">AL35*$K35</f>
        <v>-55.879978844516451</v>
      </c>
      <c r="AW35">
        <v>32</v>
      </c>
      <c r="AX35">
        <f>IF(Z35&gt;0, (R35*SUMPRODUCT(K35:$K$98, X35:$X$98)-K35*$AZ$3)/Z35, 0)</f>
        <v>1013.0156325645802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4.5614701000000001E-2</v>
      </c>
      <c r="Q36" s="5">
        <f t="shared" si="29"/>
        <v>12.5</v>
      </c>
      <c r="R36">
        <f t="shared" si="41"/>
        <v>50000</v>
      </c>
      <c r="S36">
        <f t="shared" si="42"/>
        <v>1007.8509520764042</v>
      </c>
      <c r="U36">
        <f t="shared" ref="U36:U69" si="57">M36</f>
        <v>4.5614701000000001E-2</v>
      </c>
      <c r="V36">
        <f t="shared" ref="V36:V69" si="58">$C$10</f>
        <v>0.01</v>
      </c>
      <c r="W36">
        <f t="shared" si="34"/>
        <v>0.50086404401602203</v>
      </c>
      <c r="X36">
        <f t="shared" si="35"/>
        <v>2.2846763609441684E-2</v>
      </c>
      <c r="Y36">
        <f t="shared" si="36"/>
        <v>5.0086404401602207E-3</v>
      </c>
      <c r="Z36">
        <f t="shared" si="37"/>
        <v>0.47300863996642012</v>
      </c>
      <c r="AB36">
        <f t="shared" si="38"/>
        <v>507.3831063777443</v>
      </c>
      <c r="AC36">
        <f t="shared" si="30"/>
        <v>476.72220813052161</v>
      </c>
      <c r="AE36">
        <f t="shared" si="43"/>
        <v>0</v>
      </c>
      <c r="AF36">
        <f t="shared" si="44"/>
        <v>0</v>
      </c>
      <c r="AG36">
        <f t="shared" si="45"/>
        <v>-5.9126079995802518</v>
      </c>
      <c r="AH36">
        <f t="shared" si="46"/>
        <v>-1142.3381804720841</v>
      </c>
      <c r="AI36">
        <f t="shared" si="39"/>
        <v>-1148.2507884716645</v>
      </c>
      <c r="AJ36">
        <f t="shared" si="47"/>
        <v>30.66089824722269</v>
      </c>
      <c r="AK36">
        <f t="shared" ref="AK36:AK69" si="59">G36*SUM(AB36:AB36, AE36:AF36)</f>
        <v>35.516817446442104</v>
      </c>
      <c r="AL36">
        <f t="shared" si="40"/>
        <v>-1082.0730727779996</v>
      </c>
      <c r="AN36">
        <f t="shared" si="48"/>
        <v>0</v>
      </c>
      <c r="AO36">
        <f t="shared" si="49"/>
        <v>0</v>
      </c>
      <c r="AP36">
        <f t="shared" si="50"/>
        <v>-0.35931775729400572</v>
      </c>
      <c r="AQ36">
        <f t="shared" si="51"/>
        <v>-69.421546821247745</v>
      </c>
      <c r="AR36">
        <f t="shared" si="52"/>
        <v>-69.780864578541767</v>
      </c>
      <c r="AS36">
        <f t="shared" si="53"/>
        <v>1.8633072234103611</v>
      </c>
      <c r="AT36">
        <f t="shared" si="54"/>
        <v>2.1584084708443685</v>
      </c>
      <c r="AU36">
        <f t="shared" si="55"/>
        <v>-65.759148884287029</v>
      </c>
      <c r="AW36">
        <v>33</v>
      </c>
      <c r="AX36">
        <f>IF(Z36&gt;0, (R36*SUMPRODUCT(K36:$K$98, X36:$X$98)-K36*$AZ$3)/Z36, 0)</f>
        <v>1007.8509520764042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5.8461241999999997E-2</v>
      </c>
      <c r="Q37" s="5">
        <f t="shared" ref="Q37:Q69" si="60">$C$8</f>
        <v>12.5</v>
      </c>
      <c r="R37">
        <f t="shared" si="41"/>
        <v>50000</v>
      </c>
      <c r="S37">
        <f t="shared" si="42"/>
        <v>984.03866208920465</v>
      </c>
      <c r="U37">
        <f t="shared" si="57"/>
        <v>5.8461241999999997E-2</v>
      </c>
      <c r="V37">
        <f t="shared" si="58"/>
        <v>0.01</v>
      </c>
      <c r="W37">
        <f t="shared" si="34"/>
        <v>0.47300863996642012</v>
      </c>
      <c r="X37">
        <f t="shared" si="35"/>
        <v>2.7652672569167758E-2</v>
      </c>
      <c r="Y37">
        <f t="shared" si="36"/>
        <v>4.7300863996642016E-3</v>
      </c>
      <c r="Z37">
        <f t="shared" si="37"/>
        <v>0.44062588099758815</v>
      </c>
      <c r="AB37">
        <f t="shared" si="38"/>
        <v>476.72220813052161</v>
      </c>
      <c r="AC37">
        <f t="shared" si="30"/>
        <v>433.59290241874373</v>
      </c>
      <c r="AE37">
        <f t="shared" si="43"/>
        <v>0</v>
      </c>
      <c r="AF37">
        <f t="shared" si="44"/>
        <v>0</v>
      </c>
      <c r="AG37">
        <f t="shared" si="45"/>
        <v>-5.5078235124698516</v>
      </c>
      <c r="AH37">
        <f t="shared" si="46"/>
        <v>-1382.6336284583879</v>
      </c>
      <c r="AI37">
        <f t="shared" si="39"/>
        <v>-1388.1414519708578</v>
      </c>
      <c r="AJ37">
        <f t="shared" si="47"/>
        <v>43.129305711777874</v>
      </c>
      <c r="AK37">
        <f t="shared" si="59"/>
        <v>33.370554569136516</v>
      </c>
      <c r="AL37">
        <f t="shared" si="40"/>
        <v>-1311.6415916899437</v>
      </c>
      <c r="AN37">
        <f t="shared" si="48"/>
        <v>0</v>
      </c>
      <c r="AO37">
        <f t="shared" si="49"/>
        <v>0</v>
      </c>
      <c r="AP37">
        <f t="shared" si="50"/>
        <v>-0.29885572978303881</v>
      </c>
      <c r="AQ37">
        <f t="shared" si="51"/>
        <v>-75.022008443079045</v>
      </c>
      <c r="AR37">
        <f t="shared" si="52"/>
        <v>-75.320864172862088</v>
      </c>
      <c r="AS37">
        <f t="shared" si="53"/>
        <v>2.3402057281514455</v>
      </c>
      <c r="AT37">
        <f t="shared" si="54"/>
        <v>1.8106937189336101</v>
      </c>
      <c r="AU37">
        <f t="shared" si="55"/>
        <v>-71.169964725777035</v>
      </c>
      <c r="AW37">
        <v>34</v>
      </c>
      <c r="AX37">
        <f>IF(Z37&gt;0, (R37*SUMPRODUCT(K37:$K$98, X37:$X$98)-K37*$AZ$3)/Z37, 0)</f>
        <v>984.03866208920465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7.2616817E-2</v>
      </c>
      <c r="Q38" s="5">
        <f t="shared" si="60"/>
        <v>12.5</v>
      </c>
      <c r="R38">
        <f t="shared" si="41"/>
        <v>50000</v>
      </c>
      <c r="S38">
        <f t="shared" si="42"/>
        <v>945.13751960826812</v>
      </c>
      <c r="U38">
        <f t="shared" si="57"/>
        <v>7.2616817E-2</v>
      </c>
      <c r="V38">
        <f t="shared" si="58"/>
        <v>0.01</v>
      </c>
      <c r="W38">
        <f t="shared" si="34"/>
        <v>0.44062588099758815</v>
      </c>
      <c r="X38">
        <f t="shared" si="35"/>
        <v>3.1996848965865639E-2</v>
      </c>
      <c r="Y38">
        <f t="shared" si="36"/>
        <v>4.4062588099758812E-3</v>
      </c>
      <c r="Z38">
        <f t="shared" si="37"/>
        <v>0.40422277322174666</v>
      </c>
      <c r="AB38">
        <f t="shared" si="38"/>
        <v>433.59290241874373</v>
      </c>
      <c r="AC38">
        <f t="shared" si="30"/>
        <v>382.0461092519771</v>
      </c>
      <c r="AE38">
        <f t="shared" si="43"/>
        <v>0</v>
      </c>
      <c r="AF38">
        <f t="shared" si="44"/>
        <v>0</v>
      </c>
      <c r="AG38">
        <f t="shared" si="45"/>
        <v>-5.0527846652718331</v>
      </c>
      <c r="AH38">
        <f t="shared" si="46"/>
        <v>-1599.8424482932819</v>
      </c>
      <c r="AI38">
        <f t="shared" si="39"/>
        <v>-1604.8952329585538</v>
      </c>
      <c r="AJ38">
        <f t="shared" si="47"/>
        <v>51.546793166766633</v>
      </c>
      <c r="AK38">
        <f t="shared" si="59"/>
        <v>30.351503169312064</v>
      </c>
      <c r="AL38">
        <f t="shared" si="40"/>
        <v>-1522.9969366224752</v>
      </c>
      <c r="AN38">
        <f t="shared" si="48"/>
        <v>0</v>
      </c>
      <c r="AO38">
        <f t="shared" si="49"/>
        <v>0</v>
      </c>
      <c r="AP38">
        <f t="shared" si="50"/>
        <v>-0.24479037557692149</v>
      </c>
      <c r="AQ38">
        <f t="shared" si="51"/>
        <v>-77.506970853772799</v>
      </c>
      <c r="AR38">
        <f t="shared" si="52"/>
        <v>-77.751761229349725</v>
      </c>
      <c r="AS38">
        <f t="shared" si="53"/>
        <v>2.4972682777883342</v>
      </c>
      <c r="AT38">
        <f t="shared" si="54"/>
        <v>1.470427962466972</v>
      </c>
      <c r="AU38">
        <f t="shared" si="55"/>
        <v>-73.784064989094418</v>
      </c>
      <c r="AW38">
        <v>35</v>
      </c>
      <c r="AX38">
        <f>IF(Z38&gt;0, (R38*SUMPRODUCT(K38:$K$98, X38:$X$98)-K38*$AZ$3)/Z38, 0)</f>
        <v>945.13751960826812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8.8271367000000003E-2</v>
      </c>
      <c r="Q39" s="5">
        <f t="shared" si="60"/>
        <v>12.5</v>
      </c>
      <c r="R39">
        <f t="shared" si="41"/>
        <v>50000</v>
      </c>
      <c r="S39">
        <f t="shared" si="42"/>
        <v>893.00362943573566</v>
      </c>
      <c r="U39">
        <f t="shared" si="57"/>
        <v>8.8271367000000003E-2</v>
      </c>
      <c r="V39">
        <f t="shared" si="58"/>
        <v>0.01</v>
      </c>
      <c r="W39">
        <f t="shared" si="34"/>
        <v>0.40422277322174666</v>
      </c>
      <c r="X39">
        <f t="shared" si="35"/>
        <v>3.5681296764814574E-2</v>
      </c>
      <c r="Y39">
        <f t="shared" si="36"/>
        <v>4.042227732217467E-3</v>
      </c>
      <c r="Z39">
        <f t="shared" si="37"/>
        <v>0.36449924872471462</v>
      </c>
      <c r="AB39">
        <f t="shared" si="38"/>
        <v>382.0461092519771</v>
      </c>
      <c r="AC39">
        <f t="shared" si="30"/>
        <v>325.49915203776908</v>
      </c>
      <c r="AE39">
        <f t="shared" si="43"/>
        <v>0</v>
      </c>
      <c r="AF39">
        <f t="shared" si="44"/>
        <v>0</v>
      </c>
      <c r="AG39">
        <f t="shared" si="45"/>
        <v>-4.5562406090589329</v>
      </c>
      <c r="AH39">
        <f t="shared" si="46"/>
        <v>-1784.0648382407287</v>
      </c>
      <c r="AI39">
        <f t="shared" si="39"/>
        <v>-1788.6210788497876</v>
      </c>
      <c r="AJ39">
        <f t="shared" si="47"/>
        <v>56.546957214208021</v>
      </c>
      <c r="AK39">
        <f t="shared" si="59"/>
        <v>26.743227647638399</v>
      </c>
      <c r="AL39">
        <f t="shared" si="40"/>
        <v>-1705.3308939879412</v>
      </c>
      <c r="AN39">
        <f t="shared" si="48"/>
        <v>0</v>
      </c>
      <c r="AO39">
        <f t="shared" si="49"/>
        <v>0</v>
      </c>
      <c r="AP39">
        <f t="shared" si="50"/>
        <v>-0.19708436673261964</v>
      </c>
      <c r="AQ39">
        <f t="shared" si="51"/>
        <v>-77.171361002208116</v>
      </c>
      <c r="AR39">
        <f t="shared" si="52"/>
        <v>-77.368445368940741</v>
      </c>
      <c r="AS39">
        <f t="shared" si="53"/>
        <v>2.4459905017001651</v>
      </c>
      <c r="AT39">
        <f t="shared" si="54"/>
        <v>1.1568028419837397</v>
      </c>
      <c r="AU39">
        <f t="shared" si="55"/>
        <v>-73.765652025256841</v>
      </c>
      <c r="AW39">
        <v>36</v>
      </c>
      <c r="AX39">
        <f>IF(Z39&gt;0, (R39*SUMPRODUCT(K39:$K$98, X39:$X$98)-K39*$AZ$3)/Z39, 0)</f>
        <v>893.00362943573566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0.103819197</v>
      </c>
      <c r="Q40" s="5">
        <f t="shared" si="60"/>
        <v>12.5</v>
      </c>
      <c r="R40">
        <f t="shared" si="41"/>
        <v>50000</v>
      </c>
      <c r="S40">
        <f t="shared" si="42"/>
        <v>826.72437263653387</v>
      </c>
      <c r="U40">
        <f t="shared" si="57"/>
        <v>0.103819197</v>
      </c>
      <c r="V40">
        <f t="shared" si="58"/>
        <v>0.01</v>
      </c>
      <c r="W40">
        <f t="shared" si="34"/>
        <v>0.36449924872471462</v>
      </c>
      <c r="X40">
        <f t="shared" si="35"/>
        <v>3.784201930970315E-2</v>
      </c>
      <c r="Y40">
        <f t="shared" si="36"/>
        <v>3.6449924872471464E-3</v>
      </c>
      <c r="Z40">
        <f t="shared" si="37"/>
        <v>0.32301223692776432</v>
      </c>
      <c r="AB40">
        <f t="shared" si="38"/>
        <v>325.49915203776908</v>
      </c>
      <c r="AC40">
        <f t="shared" si="30"/>
        <v>267.04208892802939</v>
      </c>
      <c r="AE40">
        <f t="shared" si="43"/>
        <v>0</v>
      </c>
      <c r="AF40">
        <f t="shared" si="44"/>
        <v>0</v>
      </c>
      <c r="AG40">
        <f t="shared" si="45"/>
        <v>-4.037652961597054</v>
      </c>
      <c r="AH40">
        <f t="shared" si="46"/>
        <v>-1892.1009654851575</v>
      </c>
      <c r="AI40">
        <f t="shared" si="39"/>
        <v>-1896.1386184467547</v>
      </c>
      <c r="AJ40">
        <f t="shared" si="47"/>
        <v>58.457063109739693</v>
      </c>
      <c r="AK40">
        <f t="shared" si="59"/>
        <v>22.784940642643839</v>
      </c>
      <c r="AL40">
        <f t="shared" si="40"/>
        <v>-1814.8966146943712</v>
      </c>
      <c r="AN40">
        <f t="shared" si="48"/>
        <v>0</v>
      </c>
      <c r="AO40">
        <f t="shared" si="49"/>
        <v>0</v>
      </c>
      <c r="AP40">
        <f t="shared" si="50"/>
        <v>-0.15593962711594583</v>
      </c>
      <c r="AQ40">
        <f t="shared" si="51"/>
        <v>-73.075502483693157</v>
      </c>
      <c r="AR40">
        <f t="shared" si="52"/>
        <v>-73.231442110809112</v>
      </c>
      <c r="AS40">
        <f t="shared" si="53"/>
        <v>2.2576909680767776</v>
      </c>
      <c r="AT40">
        <f t="shared" si="54"/>
        <v>0.8799852739863645</v>
      </c>
      <c r="AU40">
        <f t="shared" si="55"/>
        <v>-70.093765868745976</v>
      </c>
      <c r="AW40">
        <v>37</v>
      </c>
      <c r="AX40">
        <f>IF(Z40&gt;0, (R40*SUMPRODUCT(K40:$K$98, X40:$X$98)-K40*$AZ$3)/Z40, 0)</f>
        <v>826.72437263653387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0.120610461</v>
      </c>
      <c r="Q41" s="5">
        <f t="shared" si="60"/>
        <v>12.5</v>
      </c>
      <c r="R41">
        <f t="shared" si="41"/>
        <v>50000</v>
      </c>
      <c r="S41">
        <f t="shared" si="42"/>
        <v>750.2071984147733</v>
      </c>
      <c r="U41">
        <f t="shared" si="57"/>
        <v>0.120610461</v>
      </c>
      <c r="V41">
        <f t="shared" si="58"/>
        <v>0.01</v>
      </c>
      <c r="W41">
        <f t="shared" si="34"/>
        <v>0.32301223692776432</v>
      </c>
      <c r="X41">
        <f t="shared" si="35"/>
        <v>3.895865480449888E-2</v>
      </c>
      <c r="Y41">
        <f t="shared" si="36"/>
        <v>3.2301223692776434E-3</v>
      </c>
      <c r="Z41">
        <f t="shared" si="37"/>
        <v>0.28082345975398776</v>
      </c>
      <c r="AB41">
        <f t="shared" si="38"/>
        <v>267.04208892802939</v>
      </c>
      <c r="AC41">
        <f t="shared" si="30"/>
        <v>210.67578099118299</v>
      </c>
      <c r="AE41">
        <f t="shared" si="43"/>
        <v>0</v>
      </c>
      <c r="AF41">
        <f t="shared" si="44"/>
        <v>0</v>
      </c>
      <c r="AG41">
        <f t="shared" si="45"/>
        <v>-3.5102932469248471</v>
      </c>
      <c r="AH41">
        <f t="shared" si="46"/>
        <v>-1947.9327402249439</v>
      </c>
      <c r="AI41">
        <f t="shared" si="39"/>
        <v>-1951.4430334718688</v>
      </c>
      <c r="AJ41">
        <f t="shared" si="47"/>
        <v>56.366307936846397</v>
      </c>
      <c r="AK41">
        <f t="shared" si="59"/>
        <v>18.692946224962061</v>
      </c>
      <c r="AL41">
        <f t="shared" si="40"/>
        <v>-1876.3837793100604</v>
      </c>
      <c r="AN41">
        <f t="shared" si="48"/>
        <v>0</v>
      </c>
      <c r="AO41">
        <f t="shared" si="49"/>
        <v>0</v>
      </c>
      <c r="AP41">
        <f t="shared" si="50"/>
        <v>-0.1210466790447893</v>
      </c>
      <c r="AQ41">
        <f t="shared" si="51"/>
        <v>-67.17125112365116</v>
      </c>
      <c r="AR41">
        <f t="shared" si="52"/>
        <v>-67.292297802695956</v>
      </c>
      <c r="AS41">
        <f t="shared" si="53"/>
        <v>1.9436992598120906</v>
      </c>
      <c r="AT41">
        <f t="shared" si="54"/>
        <v>0.6445954519830267</v>
      </c>
      <c r="AU41">
        <f t="shared" si="55"/>
        <v>-64.704003090900841</v>
      </c>
      <c r="AW41">
        <v>38</v>
      </c>
      <c r="AX41">
        <f>IF(Z41&gt;0, (R41*SUMPRODUCT(K41:$K$98, X41:$X$98)-K41*$AZ$3)/Z41, 0)</f>
        <v>750.2071984147733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0.138204574</v>
      </c>
      <c r="Q42" s="5">
        <f t="shared" si="60"/>
        <v>12.5</v>
      </c>
      <c r="R42">
        <f t="shared" si="41"/>
        <v>50000</v>
      </c>
      <c r="S42">
        <f t="shared" si="42"/>
        <v>662.29394918649677</v>
      </c>
      <c r="U42">
        <f t="shared" si="57"/>
        <v>0.138204574</v>
      </c>
      <c r="V42">
        <f t="shared" si="58"/>
        <v>0.01</v>
      </c>
      <c r="W42">
        <f t="shared" si="34"/>
        <v>0.28082345975398776</v>
      </c>
      <c r="X42">
        <f t="shared" si="35"/>
        <v>3.8811086624506025E-2</v>
      </c>
      <c r="Y42">
        <f t="shared" si="36"/>
        <v>2.8082345975398776E-3</v>
      </c>
      <c r="Z42">
        <f t="shared" si="37"/>
        <v>0.23920413853194186</v>
      </c>
      <c r="AB42">
        <f t="shared" si="38"/>
        <v>210.67578099118299</v>
      </c>
      <c r="AC42">
        <f t="shared" si="30"/>
        <v>158.42345357007363</v>
      </c>
      <c r="AE42">
        <f t="shared" si="43"/>
        <v>0</v>
      </c>
      <c r="AF42">
        <f t="shared" si="44"/>
        <v>0</v>
      </c>
      <c r="AG42">
        <f t="shared" si="45"/>
        <v>-2.9900517316492734</v>
      </c>
      <c r="AH42">
        <f t="shared" si="46"/>
        <v>-1940.5543312253012</v>
      </c>
      <c r="AI42">
        <f t="shared" si="39"/>
        <v>-1943.5443829569506</v>
      </c>
      <c r="AJ42">
        <f t="shared" si="47"/>
        <v>52.252327421109356</v>
      </c>
      <c r="AK42">
        <f t="shared" si="59"/>
        <v>14.74730466938281</v>
      </c>
      <c r="AL42">
        <f t="shared" si="40"/>
        <v>-1876.5447508664583</v>
      </c>
      <c r="AN42">
        <f t="shared" si="48"/>
        <v>0</v>
      </c>
      <c r="AO42">
        <f t="shared" si="49"/>
        <v>0</v>
      </c>
      <c r="AP42">
        <f t="shared" si="50"/>
        <v>-9.2059828163251395E-2</v>
      </c>
      <c r="AQ42">
        <f t="shared" si="51"/>
        <v>-59.747159683927968</v>
      </c>
      <c r="AR42">
        <f t="shared" si="52"/>
        <v>-59.839219512091219</v>
      </c>
      <c r="AS42">
        <f t="shared" si="53"/>
        <v>1.6087816249466547</v>
      </c>
      <c r="AT42">
        <f t="shared" si="54"/>
        <v>0.45405044981801812</v>
      </c>
      <c r="AU42">
        <f t="shared" si="55"/>
        <v>-57.776387437326548</v>
      </c>
      <c r="AW42">
        <v>39</v>
      </c>
      <c r="AX42">
        <f>IF(Z42&gt;0, (R42*SUMPRODUCT(K42:$K$98, X42:$X$98)-K42*$AZ$3)/Z42, 0)</f>
        <v>662.29394918649677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0.156383199</v>
      </c>
      <c r="Q43" s="5">
        <f t="shared" si="60"/>
        <v>12.5</v>
      </c>
      <c r="R43">
        <f t="shared" si="41"/>
        <v>50000</v>
      </c>
      <c r="S43">
        <f t="shared" si="42"/>
        <v>561.65588856483157</v>
      </c>
      <c r="U43">
        <f t="shared" si="57"/>
        <v>0.156383199</v>
      </c>
      <c r="V43">
        <f t="shared" si="58"/>
        <v>0.01</v>
      </c>
      <c r="W43">
        <f t="shared" si="34"/>
        <v>0.23920413853194186</v>
      </c>
      <c r="X43">
        <f t="shared" si="35"/>
        <v>3.7407508397664234E-2</v>
      </c>
      <c r="Y43">
        <f t="shared" si="36"/>
        <v>2.3920413853194189E-3</v>
      </c>
      <c r="Z43">
        <f t="shared" si="37"/>
        <v>0.19940458874895819</v>
      </c>
      <c r="AB43">
        <f t="shared" si="38"/>
        <v>158.42345357007363</v>
      </c>
      <c r="AC43">
        <f t="shared" si="30"/>
        <v>111.99676147770093</v>
      </c>
      <c r="AE43">
        <f t="shared" si="43"/>
        <v>0</v>
      </c>
      <c r="AF43">
        <f t="shared" si="44"/>
        <v>0</v>
      </c>
      <c r="AG43">
        <f t="shared" si="45"/>
        <v>-2.4925573593619776</v>
      </c>
      <c r="AH43">
        <f t="shared" si="46"/>
        <v>-1870.3754198832116</v>
      </c>
      <c r="AI43">
        <f t="shared" si="39"/>
        <v>-1872.8679772425737</v>
      </c>
      <c r="AJ43">
        <f t="shared" si="47"/>
        <v>46.426692092372704</v>
      </c>
      <c r="AK43">
        <f t="shared" si="59"/>
        <v>11.089641749905155</v>
      </c>
      <c r="AL43">
        <f t="shared" si="40"/>
        <v>-1815.3516434002959</v>
      </c>
      <c r="AN43">
        <f t="shared" si="48"/>
        <v>0</v>
      </c>
      <c r="AO43">
        <f t="shared" si="49"/>
        <v>0</v>
      </c>
      <c r="AP43">
        <f t="shared" si="50"/>
        <v>-6.8520195941124407E-2</v>
      </c>
      <c r="AQ43">
        <f t="shared" si="51"/>
        <v>-51.416465812712673</v>
      </c>
      <c r="AR43">
        <f t="shared" si="52"/>
        <v>-51.484986008653799</v>
      </c>
      <c r="AS43">
        <f t="shared" si="53"/>
        <v>1.2762659311005444</v>
      </c>
      <c r="AT43">
        <f t="shared" si="54"/>
        <v>0.30485333577835022</v>
      </c>
      <c r="AU43">
        <f t="shared" si="55"/>
        <v>-49.903866741774905</v>
      </c>
      <c r="AW43">
        <v>40</v>
      </c>
      <c r="AX43">
        <f>IF(Z43&gt;0, (R43*SUMPRODUCT(K43:$K$98, X43:$X$98)-K43*$AZ$3)/Z43, 0)</f>
        <v>561.65588856483157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0.17588848000000001</v>
      </c>
      <c r="Q44" s="5">
        <f t="shared" si="60"/>
        <v>12.5</v>
      </c>
      <c r="R44">
        <f t="shared" si="41"/>
        <v>50000</v>
      </c>
      <c r="S44">
        <f t="shared" si="42"/>
        <v>446.43743916952076</v>
      </c>
      <c r="U44">
        <f t="shared" si="57"/>
        <v>0.17588848000000001</v>
      </c>
      <c r="V44">
        <f t="shared" si="58"/>
        <v>0.01</v>
      </c>
      <c r="W44">
        <f t="shared" si="34"/>
        <v>0.19940458874895819</v>
      </c>
      <c r="X44">
        <f t="shared" si="35"/>
        <v>3.5072970020079364E-2</v>
      </c>
      <c r="Y44">
        <f t="shared" si="36"/>
        <v>1.9940458874895821E-3</v>
      </c>
      <c r="Z44">
        <f t="shared" si="37"/>
        <v>0.16233757284138925</v>
      </c>
      <c r="AB44">
        <f t="shared" si="38"/>
        <v>111.99676147770093</v>
      </c>
      <c r="AC44">
        <f t="shared" si="30"/>
        <v>72.473570300305354</v>
      </c>
      <c r="AE44">
        <f t="shared" si="43"/>
        <v>0</v>
      </c>
      <c r="AF44">
        <f t="shared" si="44"/>
        <v>0</v>
      </c>
      <c r="AG44">
        <f t="shared" si="45"/>
        <v>-2.0292196605173656</v>
      </c>
      <c r="AH44">
        <f t="shared" si="46"/>
        <v>-1753.6485010039682</v>
      </c>
      <c r="AI44">
        <f t="shared" si="39"/>
        <v>-1755.6777206644856</v>
      </c>
      <c r="AJ44">
        <f t="shared" si="47"/>
        <v>39.523191177395574</v>
      </c>
      <c r="AK44">
        <f t="shared" si="59"/>
        <v>7.839773303439066</v>
      </c>
      <c r="AL44">
        <f t="shared" si="40"/>
        <v>-1708.3147561836511</v>
      </c>
      <c r="AN44">
        <f t="shared" si="48"/>
        <v>0</v>
      </c>
      <c r="AO44">
        <f t="shared" si="49"/>
        <v>0</v>
      </c>
      <c r="AP44">
        <f t="shared" si="50"/>
        <v>-4.9806322203863045E-2</v>
      </c>
      <c r="AQ44">
        <f t="shared" si="51"/>
        <v>-43.04254683352336</v>
      </c>
      <c r="AR44">
        <f t="shared" si="52"/>
        <v>-43.092353155727224</v>
      </c>
      <c r="AS44">
        <f t="shared" si="53"/>
        <v>0.97007969743618361</v>
      </c>
      <c r="AT44">
        <f t="shared" si="54"/>
        <v>0.19242385767974296</v>
      </c>
      <c r="AU44">
        <f t="shared" si="55"/>
        <v>-41.929849600611298</v>
      </c>
      <c r="AW44">
        <v>41</v>
      </c>
      <c r="AX44">
        <f>IF(Z44&gt;0, (R44*SUMPRODUCT(K44:$K$98, X44:$X$98)-K44*$AZ$3)/Z44, 0)</f>
        <v>446.43743916952076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0.195947922</v>
      </c>
      <c r="Q45" s="5">
        <f t="shared" si="60"/>
        <v>12.5</v>
      </c>
      <c r="R45">
        <f t="shared" si="41"/>
        <v>50000</v>
      </c>
      <c r="S45">
        <f t="shared" si="42"/>
        <v>310.69530310976722</v>
      </c>
      <c r="U45">
        <f t="shared" si="57"/>
        <v>0.195947922</v>
      </c>
      <c r="V45">
        <f t="shared" si="58"/>
        <v>0.01</v>
      </c>
      <c r="W45">
        <f t="shared" si="34"/>
        <v>0.16233757284138925</v>
      </c>
      <c r="X45">
        <f t="shared" si="35"/>
        <v>3.1809710060793861E-2</v>
      </c>
      <c r="Y45">
        <f t="shared" si="36"/>
        <v>1.6233757284138926E-3</v>
      </c>
      <c r="Z45">
        <f t="shared" si="37"/>
        <v>0.12890448705218149</v>
      </c>
      <c r="AB45">
        <f t="shared" si="38"/>
        <v>72.473570300305354</v>
      </c>
      <c r="AC45">
        <f t="shared" si="30"/>
        <v>40.050018676886594</v>
      </c>
      <c r="AE45">
        <f t="shared" si="43"/>
        <v>0</v>
      </c>
      <c r="AF45">
        <f t="shared" si="44"/>
        <v>0</v>
      </c>
      <c r="AG45">
        <f t="shared" si="45"/>
        <v>-1.6113060881522687</v>
      </c>
      <c r="AH45">
        <f t="shared" si="46"/>
        <v>-1590.485503039693</v>
      </c>
      <c r="AI45">
        <f t="shared" si="39"/>
        <v>-1592.0968091278453</v>
      </c>
      <c r="AJ45">
        <f t="shared" si="47"/>
        <v>32.42355162341876</v>
      </c>
      <c r="AK45">
        <f t="shared" si="59"/>
        <v>5.0731499210213755</v>
      </c>
      <c r="AL45">
        <f t="shared" si="40"/>
        <v>-1554.6001075834051</v>
      </c>
      <c r="AN45">
        <f t="shared" si="48"/>
        <v>0</v>
      </c>
      <c r="AO45">
        <f t="shared" si="49"/>
        <v>0</v>
      </c>
      <c r="AP45">
        <f t="shared" si="50"/>
        <v>-3.5311440753138378E-2</v>
      </c>
      <c r="AQ45">
        <f t="shared" si="51"/>
        <v>-34.855161922533654</v>
      </c>
      <c r="AR45">
        <f t="shared" si="52"/>
        <v>-34.890473363286794</v>
      </c>
      <c r="AS45">
        <f t="shared" si="53"/>
        <v>0.7105554497529335</v>
      </c>
      <c r="AT45">
        <f t="shared" si="54"/>
        <v>0.11117703469572329</v>
      </c>
      <c r="AU45">
        <f t="shared" si="55"/>
        <v>-34.068740878838135</v>
      </c>
      <c r="AW45">
        <v>42</v>
      </c>
      <c r="AX45">
        <f>IF(Z45&gt;0, (R45*SUMPRODUCT(K45:$K$98, X45:$X$98)-K45*$AZ$3)/Z45, 0)</f>
        <v>310.69530310976722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0.21719401199999999</v>
      </c>
      <c r="Q46" s="5">
        <f t="shared" si="60"/>
        <v>12.5</v>
      </c>
      <c r="R46">
        <f t="shared" si="41"/>
        <v>50000</v>
      </c>
      <c r="S46">
        <f t="shared" si="42"/>
        <v>147.32356585539921</v>
      </c>
      <c r="U46">
        <f t="shared" si="57"/>
        <v>0.21719401199999999</v>
      </c>
      <c r="V46">
        <f t="shared" si="58"/>
        <v>0.01</v>
      </c>
      <c r="W46">
        <f t="shared" si="34"/>
        <v>0.12890448705218149</v>
      </c>
      <c r="X46">
        <f t="shared" si="35"/>
        <v>2.7997282707665352E-2</v>
      </c>
      <c r="Y46">
        <f t="shared" si="36"/>
        <v>1.289044870521815E-3</v>
      </c>
      <c r="Z46">
        <f t="shared" si="37"/>
        <v>9.9618159473994328E-2</v>
      </c>
      <c r="AB46">
        <f t="shared" si="38"/>
        <v>40.050018676886594</v>
      </c>
      <c r="AC46">
        <f t="shared" si="30"/>
        <v>14.676102477660663</v>
      </c>
      <c r="AE46">
        <f t="shared" si="43"/>
        <v>0</v>
      </c>
      <c r="AF46">
        <f t="shared" si="44"/>
        <v>0</v>
      </c>
      <c r="AG46">
        <f t="shared" si="45"/>
        <v>-1.2452269934249292</v>
      </c>
      <c r="AH46">
        <f t="shared" si="46"/>
        <v>-1399.8641353832677</v>
      </c>
      <c r="AI46">
        <f t="shared" si="39"/>
        <v>-1401.1093623766926</v>
      </c>
      <c r="AJ46">
        <f t="shared" si="47"/>
        <v>25.373916199225931</v>
      </c>
      <c r="AK46">
        <f t="shared" si="59"/>
        <v>2.8035013073820618</v>
      </c>
      <c r="AL46">
        <f t="shared" si="40"/>
        <v>-1372.9319448700846</v>
      </c>
      <c r="AN46">
        <f t="shared" si="48"/>
        <v>0</v>
      </c>
      <c r="AO46">
        <f t="shared" si="49"/>
        <v>0</v>
      </c>
      <c r="AP46">
        <f t="shared" si="50"/>
        <v>-2.4365082909761221E-2</v>
      </c>
      <c r="AQ46">
        <f t="shared" si="51"/>
        <v>-27.390833880980093</v>
      </c>
      <c r="AR46">
        <f t="shared" si="52"/>
        <v>-27.415198963889853</v>
      </c>
      <c r="AS46">
        <f t="shared" si="53"/>
        <v>0.49648584170107352</v>
      </c>
      <c r="AT46">
        <f t="shared" si="54"/>
        <v>5.4855493940194573E-2</v>
      </c>
      <c r="AU46">
        <f t="shared" si="55"/>
        <v>-26.863857628248585</v>
      </c>
      <c r="AW46">
        <v>43</v>
      </c>
      <c r="AX46">
        <f>IF(Z46&gt;0, (R46*SUMPRODUCT(K46:$K$98, X46:$X$98)-K46*$AZ$3)/Z46, 0)</f>
        <v>147.32356585539921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0.239685495</v>
      </c>
      <c r="Q47" s="5">
        <f t="shared" si="60"/>
        <v>12.5</v>
      </c>
      <c r="R47">
        <f t="shared" si="41"/>
        <v>50000</v>
      </c>
      <c r="S47">
        <f t="shared" si="42"/>
        <v>-56.851110814073522</v>
      </c>
      <c r="U47">
        <f t="shared" si="57"/>
        <v>0.239685495</v>
      </c>
      <c r="V47">
        <f t="shared" si="58"/>
        <v>0.01</v>
      </c>
      <c r="W47">
        <f t="shared" si="34"/>
        <v>9.9618159473994328E-2</v>
      </c>
      <c r="X47">
        <f t="shared" si="35"/>
        <v>2.3877027864513269E-2</v>
      </c>
      <c r="Y47">
        <f t="shared" si="36"/>
        <v>9.9618159473994334E-4</v>
      </c>
      <c r="Z47">
        <f t="shared" si="37"/>
        <v>7.4744950014741129E-2</v>
      </c>
      <c r="AB47">
        <f t="shared" si="38"/>
        <v>14.676102477660663</v>
      </c>
      <c r="AC47">
        <f t="shared" si="30"/>
        <v>-4.249333436080434</v>
      </c>
      <c r="AE47">
        <f t="shared" si="43"/>
        <v>0</v>
      </c>
      <c r="AF47">
        <f t="shared" si="44"/>
        <v>0</v>
      </c>
      <c r="AG47">
        <f t="shared" si="45"/>
        <v>-0.93431187518426406</v>
      </c>
      <c r="AH47">
        <f t="shared" si="46"/>
        <v>-1193.8513932256635</v>
      </c>
      <c r="AI47">
        <f t="shared" si="39"/>
        <v>-1194.7857051008477</v>
      </c>
      <c r="AJ47">
        <f t="shared" si="47"/>
        <v>18.925435913741097</v>
      </c>
      <c r="AK47">
        <f t="shared" si="59"/>
        <v>1.0273271734362466</v>
      </c>
      <c r="AL47">
        <f t="shared" si="40"/>
        <v>-1174.8329420136704</v>
      </c>
      <c r="AN47">
        <f t="shared" si="48"/>
        <v>0</v>
      </c>
      <c r="AO47">
        <f t="shared" si="49"/>
        <v>0</v>
      </c>
      <c r="AP47">
        <f t="shared" si="50"/>
        <v>-1.6322745645287007E-2</v>
      </c>
      <c r="AQ47">
        <f t="shared" si="51"/>
        <v>-20.856989135507707</v>
      </c>
      <c r="AR47">
        <f t="shared" si="52"/>
        <v>-20.873311881152993</v>
      </c>
      <c r="AS47">
        <f t="shared" si="53"/>
        <v>0.33063379033393098</v>
      </c>
      <c r="AT47">
        <f t="shared" si="54"/>
        <v>1.7947754483142345E-2</v>
      </c>
      <c r="AU47">
        <f t="shared" si="55"/>
        <v>-20.524730336335921</v>
      </c>
      <c r="AW47">
        <v>44</v>
      </c>
      <c r="AX47">
        <f>IF(Z47&gt;0, (R47*SUMPRODUCT(K47:$K$98, X47:$X$98)-K47*$AZ$3)/Z47, 0)</f>
        <v>-56.851110814073522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0.26259210900000002</v>
      </c>
      <c r="Q48" s="5">
        <f t="shared" si="60"/>
        <v>12.5</v>
      </c>
      <c r="R48">
        <f t="shared" si="41"/>
        <v>50000</v>
      </c>
      <c r="S48">
        <f t="shared" si="42"/>
        <v>-322.74986355846966</v>
      </c>
      <c r="U48">
        <f t="shared" si="57"/>
        <v>0.26259210900000002</v>
      </c>
      <c r="V48">
        <f t="shared" si="58"/>
        <v>0.01</v>
      </c>
      <c r="W48">
        <f t="shared" si="34"/>
        <v>7.4744950014741129E-2</v>
      </c>
      <c r="X48">
        <f t="shared" si="35"/>
        <v>1.9627434061470456E-2</v>
      </c>
      <c r="Y48">
        <f t="shared" si="36"/>
        <v>7.474495001474113E-4</v>
      </c>
      <c r="Z48">
        <f t="shared" si="37"/>
        <v>5.4370066453123263E-2</v>
      </c>
      <c r="AB48">
        <f t="shared" si="38"/>
        <v>-4.249333436080434</v>
      </c>
      <c r="AC48">
        <f t="shared" si="30"/>
        <v>-17.547931529410462</v>
      </c>
      <c r="AE48">
        <f t="shared" si="43"/>
        <v>0</v>
      </c>
      <c r="AF48">
        <f t="shared" si="44"/>
        <v>0</v>
      </c>
      <c r="AG48">
        <f t="shared" si="45"/>
        <v>-0.67962583066404081</v>
      </c>
      <c r="AH48">
        <f t="shared" si="46"/>
        <v>-981.37170307352278</v>
      </c>
      <c r="AI48">
        <f t="shared" si="39"/>
        <v>-982.05132890418679</v>
      </c>
      <c r="AJ48">
        <f t="shared" si="47"/>
        <v>13.298598093330028</v>
      </c>
      <c r="AK48">
        <f t="shared" si="59"/>
        <v>-0.29745334052563038</v>
      </c>
      <c r="AL48">
        <f t="shared" si="40"/>
        <v>-969.05018415138238</v>
      </c>
      <c r="AN48">
        <f t="shared" si="48"/>
        <v>0</v>
      </c>
      <c r="AO48">
        <f t="shared" si="49"/>
        <v>0</v>
      </c>
      <c r="AP48">
        <f t="shared" si="50"/>
        <v>-1.0601155343899694E-2</v>
      </c>
      <c r="AQ48">
        <f t="shared" si="51"/>
        <v>-15.30794358452315</v>
      </c>
      <c r="AR48">
        <f t="shared" si="52"/>
        <v>-15.318544739867049</v>
      </c>
      <c r="AS48">
        <f t="shared" si="53"/>
        <v>0.20743841373087946</v>
      </c>
      <c r="AT48">
        <f t="shared" si="54"/>
        <v>-4.6398311073507391E-3</v>
      </c>
      <c r="AU48">
        <f t="shared" si="55"/>
        <v>-15.115746157243521</v>
      </c>
      <c r="AW48">
        <v>45</v>
      </c>
      <c r="AX48">
        <f>IF(Z48&gt;0, (R48*SUMPRODUCT(K48:$K$98, X48:$X$98)-K48*$AZ$3)/Z48, 0)</f>
        <v>-322.74986355846966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0.28653067599999998</v>
      </c>
      <c r="Q49" s="5">
        <f t="shared" si="60"/>
        <v>12.5</v>
      </c>
      <c r="R49">
        <f t="shared" si="41"/>
        <v>50000</v>
      </c>
      <c r="S49">
        <f t="shared" si="42"/>
        <v>-682.58560654003622</v>
      </c>
      <c r="U49">
        <f t="shared" si="57"/>
        <v>0.28653067599999998</v>
      </c>
      <c r="V49">
        <f t="shared" si="58"/>
        <v>0.01</v>
      </c>
      <c r="W49">
        <f t="shared" si="34"/>
        <v>5.4370066453123263E-2</v>
      </c>
      <c r="X49">
        <f t="shared" si="35"/>
        <v>1.557869189497833E-2</v>
      </c>
      <c r="Y49">
        <f t="shared" si="36"/>
        <v>5.437006645312326E-4</v>
      </c>
      <c r="Z49">
        <f t="shared" si="37"/>
        <v>3.8247673893613707E-2</v>
      </c>
      <c r="AB49">
        <f t="shared" si="38"/>
        <v>-17.547931529410462</v>
      </c>
      <c r="AC49">
        <f t="shared" si="30"/>
        <v>-26.107311683417819</v>
      </c>
      <c r="AE49">
        <f t="shared" si="43"/>
        <v>0</v>
      </c>
      <c r="AF49">
        <f t="shared" si="44"/>
        <v>0</v>
      </c>
      <c r="AG49">
        <f t="shared" si="45"/>
        <v>-0.47809592367017134</v>
      </c>
      <c r="AH49">
        <f t="shared" si="46"/>
        <v>-778.93459474891654</v>
      </c>
      <c r="AI49">
        <f t="shared" si="39"/>
        <v>-779.41269067258668</v>
      </c>
      <c r="AJ49">
        <f t="shared" si="47"/>
        <v>8.5593801540073571</v>
      </c>
      <c r="AK49">
        <f t="shared" si="59"/>
        <v>-1.2283552070587325</v>
      </c>
      <c r="AL49">
        <f t="shared" si="40"/>
        <v>-772.081665725638</v>
      </c>
      <c r="AN49">
        <f t="shared" si="48"/>
        <v>0</v>
      </c>
      <c r="AO49">
        <f t="shared" si="49"/>
        <v>0</v>
      </c>
      <c r="AP49">
        <f t="shared" si="50"/>
        <v>-6.6585603423143808E-3</v>
      </c>
      <c r="AQ49">
        <f t="shared" si="51"/>
        <v>-10.84841502524497</v>
      </c>
      <c r="AR49">
        <f t="shared" si="52"/>
        <v>-10.855073585587284</v>
      </c>
      <c r="AS49">
        <f t="shared" si="53"/>
        <v>0.11920860736638399</v>
      </c>
      <c r="AT49">
        <f t="shared" si="54"/>
        <v>-1.7107607204028839E-2</v>
      </c>
      <c r="AU49">
        <f t="shared" si="55"/>
        <v>-10.752972585424928</v>
      </c>
      <c r="AW49">
        <v>46</v>
      </c>
      <c r="AX49">
        <f>IF(Z49&gt;0, (R49*SUMPRODUCT(K49:$K$98, X49:$X$98)-K49*$AZ$3)/Z49, 0)</f>
        <v>-682.58560654003622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0.31063079199999999</v>
      </c>
      <c r="Q50" s="5">
        <f t="shared" si="60"/>
        <v>12.5</v>
      </c>
      <c r="R50">
        <f t="shared" si="41"/>
        <v>50000</v>
      </c>
      <c r="S50">
        <f t="shared" si="42"/>
        <v>-1190.343140378923</v>
      </c>
      <c r="U50">
        <f t="shared" si="57"/>
        <v>0.31063079199999999</v>
      </c>
      <c r="V50">
        <f t="shared" si="58"/>
        <v>0.01</v>
      </c>
      <c r="W50">
        <f t="shared" si="34"/>
        <v>3.8247673893613707E-2</v>
      </c>
      <c r="X50">
        <f t="shared" si="35"/>
        <v>1.1880905233730948E-2</v>
      </c>
      <c r="Y50">
        <f t="shared" si="36"/>
        <v>3.8247673893613708E-4</v>
      </c>
      <c r="Z50">
        <f t="shared" si="37"/>
        <v>2.5984291920946621E-2</v>
      </c>
      <c r="AB50">
        <f t="shared" si="38"/>
        <v>-26.107311683417819</v>
      </c>
      <c r="AC50">
        <f t="shared" si="30"/>
        <v>-30.930223645702277</v>
      </c>
      <c r="AE50">
        <f t="shared" si="43"/>
        <v>0</v>
      </c>
      <c r="AF50">
        <f t="shared" si="44"/>
        <v>0</v>
      </c>
      <c r="AG50">
        <f t="shared" si="45"/>
        <v>-0.32480364901183278</v>
      </c>
      <c r="AH50">
        <f t="shared" si="46"/>
        <v>-594.04526168654741</v>
      </c>
      <c r="AI50">
        <f t="shared" si="39"/>
        <v>-594.37006533555927</v>
      </c>
      <c r="AJ50">
        <f t="shared" si="47"/>
        <v>4.8229119622844578</v>
      </c>
      <c r="AK50">
        <f t="shared" si="59"/>
        <v>-1.8275118178392475</v>
      </c>
      <c r="AL50">
        <f t="shared" si="40"/>
        <v>-591.37466519111399</v>
      </c>
      <c r="AN50">
        <f t="shared" si="48"/>
        <v>0</v>
      </c>
      <c r="AO50">
        <f t="shared" si="49"/>
        <v>0</v>
      </c>
      <c r="AP50">
        <f t="shared" si="50"/>
        <v>-4.0389472019449367E-3</v>
      </c>
      <c r="AQ50">
        <f t="shared" si="51"/>
        <v>-7.3869781168318092</v>
      </c>
      <c r="AR50">
        <f t="shared" si="52"/>
        <v>-7.3910170640337549</v>
      </c>
      <c r="AS50">
        <f t="shared" si="53"/>
        <v>5.997311555630315E-2</v>
      </c>
      <c r="AT50">
        <f t="shared" si="54"/>
        <v>-2.2725187249710462E-2</v>
      </c>
      <c r="AU50">
        <f t="shared" si="55"/>
        <v>-7.3537691357271608</v>
      </c>
      <c r="AW50">
        <v>47</v>
      </c>
      <c r="AX50">
        <f>IF(Z50&gt;0, (R50*SUMPRODUCT(K50:$K$98, X50:$X$98)-K50*$AZ$3)/Z50, 0)</f>
        <v>-1190.343140378923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0.33433633699999998</v>
      </c>
      <c r="Q51" s="5">
        <f t="shared" si="60"/>
        <v>12.5</v>
      </c>
      <c r="R51">
        <f t="shared" si="41"/>
        <v>50000</v>
      </c>
      <c r="S51">
        <f t="shared" si="42"/>
        <v>-1933.2848116874964</v>
      </c>
      <c r="U51">
        <f t="shared" si="57"/>
        <v>0.33433633699999998</v>
      </c>
      <c r="V51">
        <f t="shared" si="58"/>
        <v>0.01</v>
      </c>
      <c r="W51">
        <f t="shared" si="34"/>
        <v>2.5984291920946621E-2</v>
      </c>
      <c r="X51">
        <f t="shared" si="35"/>
        <v>8.6874929803879859E-3</v>
      </c>
      <c r="Y51">
        <f t="shared" si="36"/>
        <v>2.5984291920946623E-4</v>
      </c>
      <c r="Z51">
        <f t="shared" si="37"/>
        <v>1.7036956021349168E-2</v>
      </c>
      <c r="AB51">
        <f t="shared" si="38"/>
        <v>-30.930223645702277</v>
      </c>
      <c r="AC51">
        <f t="shared" si="30"/>
        <v>-32.937288313462183</v>
      </c>
      <c r="AE51">
        <f t="shared" si="43"/>
        <v>0</v>
      </c>
      <c r="AF51">
        <f t="shared" si="44"/>
        <v>0</v>
      </c>
      <c r="AG51">
        <f t="shared" si="45"/>
        <v>-0.2129619502668646</v>
      </c>
      <c r="AH51">
        <f t="shared" si="46"/>
        <v>-434.37464901939927</v>
      </c>
      <c r="AI51">
        <f t="shared" si="39"/>
        <v>-434.58761096966612</v>
      </c>
      <c r="AJ51">
        <f t="shared" si="47"/>
        <v>2.0070646677599058</v>
      </c>
      <c r="AK51">
        <f t="shared" si="59"/>
        <v>-2.1651156551991595</v>
      </c>
      <c r="AL51">
        <f t="shared" si="40"/>
        <v>-434.74566195710537</v>
      </c>
      <c r="AN51">
        <f t="shared" si="48"/>
        <v>0</v>
      </c>
      <c r="AO51">
        <f t="shared" si="49"/>
        <v>0</v>
      </c>
      <c r="AP51">
        <f t="shared" si="50"/>
        <v>-2.3644561759739442E-3</v>
      </c>
      <c r="AQ51">
        <f t="shared" si="51"/>
        <v>-4.8227386172666753</v>
      </c>
      <c r="AR51">
        <f t="shared" si="52"/>
        <v>-4.8251030734426488</v>
      </c>
      <c r="AS51">
        <f t="shared" si="53"/>
        <v>2.2283870162332877E-2</v>
      </c>
      <c r="AT51">
        <f t="shared" si="54"/>
        <v>-2.4038665480938998E-2</v>
      </c>
      <c r="AU51">
        <f t="shared" si="55"/>
        <v>-4.8268578687612553</v>
      </c>
      <c r="AW51">
        <v>48</v>
      </c>
      <c r="AX51">
        <f>IF(Z51&gt;0, (R51*SUMPRODUCT(K51:$K$98, X51:$X$98)-K51*$AZ$3)/Z51, 0)</f>
        <v>-1933.2848116874964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0.35860877099999999</v>
      </c>
      <c r="Q52" s="5">
        <f t="shared" si="60"/>
        <v>12.5</v>
      </c>
      <c r="R52">
        <f t="shared" si="41"/>
        <v>50000</v>
      </c>
      <c r="S52">
        <f t="shared" si="42"/>
        <v>-3063.733379102257</v>
      </c>
      <c r="U52">
        <f t="shared" si="57"/>
        <v>0.35860877099999999</v>
      </c>
      <c r="V52">
        <f t="shared" si="58"/>
        <v>0.01</v>
      </c>
      <c r="W52">
        <f t="shared" si="34"/>
        <v>1.7036956021349168E-2</v>
      </c>
      <c r="X52">
        <f t="shared" si="35"/>
        <v>6.1096018603970749E-3</v>
      </c>
      <c r="Y52">
        <f t="shared" si="36"/>
        <v>1.7036956021349169E-4</v>
      </c>
      <c r="Z52">
        <f t="shared" si="37"/>
        <v>1.07569846007386E-2</v>
      </c>
      <c r="AB52">
        <f t="shared" si="38"/>
        <v>-32.937288313462183</v>
      </c>
      <c r="AC52">
        <f t="shared" si="30"/>
        <v>-32.956532779771813</v>
      </c>
      <c r="AE52">
        <f t="shared" si="43"/>
        <v>0</v>
      </c>
      <c r="AF52">
        <f t="shared" si="44"/>
        <v>0</v>
      </c>
      <c r="AG52">
        <f t="shared" si="45"/>
        <v>-0.13446230750923249</v>
      </c>
      <c r="AH52">
        <f t="shared" si="46"/>
        <v>-305.48009301985377</v>
      </c>
      <c r="AI52">
        <f t="shared" si="39"/>
        <v>-305.61455532736301</v>
      </c>
      <c r="AJ52">
        <f t="shared" si="47"/>
        <v>1.9244466309629615E-2</v>
      </c>
      <c r="AK52">
        <f t="shared" si="59"/>
        <v>-2.3056101819423529</v>
      </c>
      <c r="AL52">
        <f t="shared" si="40"/>
        <v>-307.90092104299572</v>
      </c>
      <c r="AN52">
        <f t="shared" si="48"/>
        <v>0</v>
      </c>
      <c r="AO52">
        <f t="shared" si="49"/>
        <v>0</v>
      </c>
      <c r="AP52">
        <f t="shared" si="50"/>
        <v>-1.3329436525578828E-3</v>
      </c>
      <c r="AQ52">
        <f t="shared" si="51"/>
        <v>-3.0282668691049142</v>
      </c>
      <c r="AR52">
        <f t="shared" si="52"/>
        <v>-3.0295998127574721</v>
      </c>
      <c r="AS52">
        <f t="shared" si="53"/>
        <v>1.9077308495931848E-4</v>
      </c>
      <c r="AT52">
        <f t="shared" si="54"/>
        <v>-2.2855836064555622E-2</v>
      </c>
      <c r="AU52">
        <f t="shared" si="55"/>
        <v>-3.0522648757370683</v>
      </c>
      <c r="AW52">
        <v>49</v>
      </c>
      <c r="AX52">
        <f>IF(Z52&gt;0, (R52*SUMPRODUCT(K52:$K$98, X52:$X$98)-K52*$AZ$3)/Z52, 0)</f>
        <v>-3063.733379102257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0.383306127</v>
      </c>
      <c r="Q53" s="5">
        <f t="shared" si="60"/>
        <v>12.5</v>
      </c>
      <c r="R53">
        <f t="shared" si="41"/>
        <v>50000</v>
      </c>
      <c r="S53">
        <f t="shared" si="42"/>
        <v>-4856.728549436777</v>
      </c>
      <c r="U53">
        <f t="shared" si="57"/>
        <v>0.383306127</v>
      </c>
      <c r="V53">
        <f t="shared" si="58"/>
        <v>0.01</v>
      </c>
      <c r="W53">
        <f t="shared" si="34"/>
        <v>1.07569846007386E-2</v>
      </c>
      <c r="X53">
        <f t="shared" si="35"/>
        <v>4.1232181055077541E-3</v>
      </c>
      <c r="Y53">
        <f t="shared" si="36"/>
        <v>1.07569846007386E-4</v>
      </c>
      <c r="Z53">
        <f t="shared" si="37"/>
        <v>6.5261966492234603E-3</v>
      </c>
      <c r="AB53">
        <f t="shared" si="38"/>
        <v>-32.956532779771813</v>
      </c>
      <c r="AC53">
        <f t="shared" si="30"/>
        <v>-31.69596558552221</v>
      </c>
      <c r="AE53">
        <f t="shared" si="43"/>
        <v>0</v>
      </c>
      <c r="AF53">
        <f t="shared" si="44"/>
        <v>0</v>
      </c>
      <c r="AG53">
        <f t="shared" si="45"/>
        <v>-8.1577458115293253E-2</v>
      </c>
      <c r="AH53">
        <f t="shared" si="46"/>
        <v>-206.16090527538771</v>
      </c>
      <c r="AI53">
        <f t="shared" si="39"/>
        <v>-206.24248273350301</v>
      </c>
      <c r="AJ53">
        <f t="shared" si="47"/>
        <v>-1.2605671942496031</v>
      </c>
      <c r="AK53">
        <f t="shared" si="59"/>
        <v>-2.3069572945840271</v>
      </c>
      <c r="AL53">
        <f t="shared" si="40"/>
        <v>-209.81000722233665</v>
      </c>
      <c r="AN53">
        <f t="shared" si="48"/>
        <v>0</v>
      </c>
      <c r="AO53">
        <f t="shared" si="49"/>
        <v>0</v>
      </c>
      <c r="AP53">
        <f t="shared" si="50"/>
        <v>-7.2204352416170374E-4</v>
      </c>
      <c r="AQ53">
        <f t="shared" si="51"/>
        <v>-1.82473381775427</v>
      </c>
      <c r="AR53">
        <f t="shared" si="52"/>
        <v>-1.825455861278432</v>
      </c>
      <c r="AS53">
        <f t="shared" si="53"/>
        <v>-1.1157302524580413E-2</v>
      </c>
      <c r="AT53">
        <f t="shared" si="54"/>
        <v>-2.0418919804020334E-2</v>
      </c>
      <c r="AU53">
        <f t="shared" si="55"/>
        <v>-1.8570320836070326</v>
      </c>
      <c r="AW53">
        <v>50</v>
      </c>
      <c r="AX53">
        <f>IF(Z53&gt;0, (R53*SUMPRODUCT(K53:$K$98, X53:$X$98)-K53*$AZ$3)/Z53, 0)</f>
        <v>-4856.728549436777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0.40826881399999998</v>
      </c>
      <c r="Q54" s="5">
        <f t="shared" si="60"/>
        <v>12.5</v>
      </c>
      <c r="R54">
        <f t="shared" si="41"/>
        <v>50000</v>
      </c>
      <c r="S54">
        <f t="shared" si="42"/>
        <v>-7820.7414533329229</v>
      </c>
      <c r="U54">
        <f t="shared" si="57"/>
        <v>0.40826881399999998</v>
      </c>
      <c r="V54">
        <f t="shared" si="58"/>
        <v>0.01</v>
      </c>
      <c r="W54">
        <f t="shared" si="34"/>
        <v>6.5261966492234603E-3</v>
      </c>
      <c r="X54">
        <f t="shared" si="35"/>
        <v>2.6644425659092361E-3</v>
      </c>
      <c r="Y54">
        <f t="shared" si="36"/>
        <v>6.5261966492234603E-5</v>
      </c>
      <c r="Z54">
        <f t="shared" si="37"/>
        <v>3.7964921168219899E-3</v>
      </c>
      <c r="AB54">
        <f t="shared" si="38"/>
        <v>-31.69596558552221</v>
      </c>
      <c r="AC54">
        <f t="shared" si="30"/>
        <v>-29.691383275281392</v>
      </c>
      <c r="AE54">
        <f t="shared" si="43"/>
        <v>0</v>
      </c>
      <c r="AF54">
        <f t="shared" si="44"/>
        <v>0</v>
      </c>
      <c r="AG54">
        <f t="shared" si="45"/>
        <v>-4.7456151460274876E-2</v>
      </c>
      <c r="AH54">
        <f t="shared" si="46"/>
        <v>-133.2221282954618</v>
      </c>
      <c r="AI54">
        <f t="shared" si="39"/>
        <v>-133.26958444692207</v>
      </c>
      <c r="AJ54">
        <f t="shared" si="47"/>
        <v>-2.0045823102408171</v>
      </c>
      <c r="AK54">
        <f t="shared" si="59"/>
        <v>-2.2187175909865551</v>
      </c>
      <c r="AL54">
        <f t="shared" si="40"/>
        <v>-137.49288434814943</v>
      </c>
      <c r="AN54">
        <f t="shared" si="48"/>
        <v>0</v>
      </c>
      <c r="AO54">
        <f t="shared" si="49"/>
        <v>0</v>
      </c>
      <c r="AP54">
        <f t="shared" si="50"/>
        <v>-3.7503146040554253E-4</v>
      </c>
      <c r="AQ54">
        <f t="shared" si="51"/>
        <v>-1.052813761663854</v>
      </c>
      <c r="AR54">
        <f t="shared" si="52"/>
        <v>-1.0531887931242594</v>
      </c>
      <c r="AS54">
        <f t="shared" si="53"/>
        <v>-1.5841601313626108E-2</v>
      </c>
      <c r="AT54">
        <f t="shared" si="54"/>
        <v>-1.7533846988660451E-2</v>
      </c>
      <c r="AU54">
        <f t="shared" si="55"/>
        <v>-1.086564241426546</v>
      </c>
      <c r="AW54">
        <v>51</v>
      </c>
      <c r="AX54">
        <f>IF(Z54&gt;0, (R54*SUMPRODUCT(K54:$K$98, X54:$X$98)-K54*$AZ$3)/Z54, 0)</f>
        <v>-7820.7414533329229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0.43333920100000001</v>
      </c>
      <c r="Q55" s="5">
        <f t="shared" si="60"/>
        <v>12.5</v>
      </c>
      <c r="R55">
        <f t="shared" si="41"/>
        <v>50000</v>
      </c>
      <c r="S55">
        <f t="shared" si="42"/>
        <v>-12929.735731684057</v>
      </c>
      <c r="U55">
        <f t="shared" si="57"/>
        <v>0.43333920100000001</v>
      </c>
      <c r="V55">
        <f t="shared" si="58"/>
        <v>0.01</v>
      </c>
      <c r="W55">
        <f t="shared" si="34"/>
        <v>3.7964921168219899E-3</v>
      </c>
      <c r="X55">
        <f t="shared" si="35"/>
        <v>1.6451688605064398E-3</v>
      </c>
      <c r="Y55">
        <f t="shared" si="36"/>
        <v>3.79649211682199E-5</v>
      </c>
      <c r="Z55">
        <f t="shared" si="37"/>
        <v>2.1133583351473301E-3</v>
      </c>
      <c r="AB55">
        <f t="shared" si="38"/>
        <v>-29.691383275281392</v>
      </c>
      <c r="AC55">
        <f t="shared" si="30"/>
        <v>-27.325164779806766</v>
      </c>
      <c r="AE55">
        <f t="shared" si="43"/>
        <v>0</v>
      </c>
      <c r="AF55">
        <f t="shared" si="44"/>
        <v>0</v>
      </c>
      <c r="AG55">
        <f t="shared" si="45"/>
        <v>-2.6416979189341626E-2</v>
      </c>
      <c r="AH55">
        <f t="shared" si="46"/>
        <v>-82.258443025321995</v>
      </c>
      <c r="AI55">
        <f t="shared" si="39"/>
        <v>-82.28486000451133</v>
      </c>
      <c r="AJ55">
        <f t="shared" si="47"/>
        <v>-2.3662184954746266</v>
      </c>
      <c r="AK55">
        <f t="shared" si="59"/>
        <v>-2.0783968292696975</v>
      </c>
      <c r="AL55">
        <f t="shared" si="40"/>
        <v>-86.729475329255649</v>
      </c>
      <c r="AN55">
        <f t="shared" si="48"/>
        <v>0</v>
      </c>
      <c r="AO55">
        <f t="shared" si="49"/>
        <v>0</v>
      </c>
      <c r="AP55">
        <f t="shared" si="50"/>
        <v>-1.8639760035668403E-4</v>
      </c>
      <c r="AQ55">
        <f t="shared" si="51"/>
        <v>-0.5804136907214319</v>
      </c>
      <c r="AR55">
        <f t="shared" si="52"/>
        <v>-0.58060008832178855</v>
      </c>
      <c r="AS55">
        <f t="shared" si="53"/>
        <v>-1.6695983530699288E-2</v>
      </c>
      <c r="AT55">
        <f t="shared" si="54"/>
        <v>-1.4665120443488054E-2</v>
      </c>
      <c r="AU55">
        <f t="shared" si="55"/>
        <v>-0.61196119229597579</v>
      </c>
      <c r="AW55">
        <v>52</v>
      </c>
      <c r="AX55">
        <f>IF(Z55&gt;0, (R55*SUMPRODUCT(K55:$K$98, X55:$X$98)-K55*$AZ$3)/Z55, 0)</f>
        <v>-12929.735731684057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0.458542742</v>
      </c>
      <c r="Q56" s="5">
        <f t="shared" si="60"/>
        <v>12.5</v>
      </c>
      <c r="R56">
        <f t="shared" si="41"/>
        <v>50000</v>
      </c>
      <c r="S56">
        <f t="shared" si="42"/>
        <v>-22127.639316312565</v>
      </c>
      <c r="U56">
        <f t="shared" si="57"/>
        <v>0.458542742</v>
      </c>
      <c r="V56">
        <f t="shared" si="58"/>
        <v>0.01</v>
      </c>
      <c r="W56">
        <f t="shared" si="34"/>
        <v>2.1133583351473301E-3</v>
      </c>
      <c r="X56">
        <f t="shared" si="35"/>
        <v>9.6906512582701175E-4</v>
      </c>
      <c r="Y56">
        <f t="shared" si="36"/>
        <v>2.11335833514733E-5</v>
      </c>
      <c r="Z56">
        <f t="shared" si="37"/>
        <v>1.123159625968845E-3</v>
      </c>
      <c r="AB56">
        <f t="shared" si="38"/>
        <v>-27.325164779806766</v>
      </c>
      <c r="AC56">
        <f t="shared" si="30"/>
        <v>-24.852871098083128</v>
      </c>
      <c r="AE56">
        <f t="shared" si="43"/>
        <v>0</v>
      </c>
      <c r="AF56">
        <f t="shared" si="44"/>
        <v>0</v>
      </c>
      <c r="AG56">
        <f t="shared" si="45"/>
        <v>-1.4039495324610563E-2</v>
      </c>
      <c r="AH56">
        <f t="shared" si="46"/>
        <v>-48.453256291350584</v>
      </c>
      <c r="AI56">
        <f t="shared" si="39"/>
        <v>-48.467295786675194</v>
      </c>
      <c r="AJ56">
        <f t="shared" si="47"/>
        <v>-2.4722936817236381</v>
      </c>
      <c r="AK56">
        <f t="shared" si="59"/>
        <v>-1.9127615345864737</v>
      </c>
      <c r="AL56">
        <f t="shared" si="40"/>
        <v>-52.852351002985309</v>
      </c>
      <c r="AN56">
        <f t="shared" si="48"/>
        <v>0</v>
      </c>
      <c r="AO56">
        <f t="shared" si="49"/>
        <v>0</v>
      </c>
      <c r="AP56">
        <f t="shared" si="50"/>
        <v>-8.8448533556556349E-5</v>
      </c>
      <c r="AQ56">
        <f t="shared" si="51"/>
        <v>-0.3052545241777645</v>
      </c>
      <c r="AR56">
        <f t="shared" si="52"/>
        <v>-0.30534297271132105</v>
      </c>
      <c r="AS56">
        <f t="shared" si="53"/>
        <v>-1.5575399657441823E-2</v>
      </c>
      <c r="AT56">
        <f t="shared" si="54"/>
        <v>-1.2050358568159912E-2</v>
      </c>
      <c r="AU56">
        <f t="shared" si="55"/>
        <v>-0.33296873093692281</v>
      </c>
      <c r="AW56">
        <v>53</v>
      </c>
      <c r="AX56">
        <f>IF(Z56&gt;0, (R56*SUMPRODUCT(K56:$K$98, X56:$X$98)-K56*$AZ$3)/Z56, 0)</f>
        <v>-22127.639316312565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0.48392545599999998</v>
      </c>
      <c r="Q57" s="5">
        <f t="shared" si="60"/>
        <v>12.5</v>
      </c>
      <c r="R57">
        <f t="shared" si="41"/>
        <v>50000</v>
      </c>
      <c r="S57">
        <f t="shared" si="42"/>
        <v>-39465.861278387638</v>
      </c>
      <c r="U57">
        <f t="shared" si="57"/>
        <v>0.48392545599999998</v>
      </c>
      <c r="V57">
        <f t="shared" si="58"/>
        <v>0.01</v>
      </c>
      <c r="W57">
        <f t="shared" si="34"/>
        <v>1.123159625968845E-3</v>
      </c>
      <c r="X57">
        <f t="shared" si="35"/>
        <v>5.4352553415776272E-4</v>
      </c>
      <c r="Y57">
        <f t="shared" si="36"/>
        <v>1.123159625968845E-5</v>
      </c>
      <c r="Z57">
        <f t="shared" si="37"/>
        <v>5.6840249555139383E-4</v>
      </c>
      <c r="AB57">
        <f t="shared" si="38"/>
        <v>-24.852871098083128</v>
      </c>
      <c r="AC57">
        <f t="shared" si="30"/>
        <v>-22.432494039720655</v>
      </c>
      <c r="AE57">
        <f t="shared" si="43"/>
        <v>0</v>
      </c>
      <c r="AF57">
        <f t="shared" si="44"/>
        <v>0</v>
      </c>
      <c r="AG57">
        <f t="shared" si="45"/>
        <v>-7.1050311943924227E-3</v>
      </c>
      <c r="AH57">
        <f t="shared" si="46"/>
        <v>-27.176276707888135</v>
      </c>
      <c r="AI57">
        <f t="shared" si="39"/>
        <v>-27.183381739082527</v>
      </c>
      <c r="AJ57">
        <f t="shared" si="47"/>
        <v>-2.4203770583624724</v>
      </c>
      <c r="AK57">
        <f t="shared" si="59"/>
        <v>-1.7397009768658191</v>
      </c>
      <c r="AL57">
        <f t="shared" si="40"/>
        <v>-31.343459774310819</v>
      </c>
      <c r="AN57">
        <f t="shared" si="48"/>
        <v>0</v>
      </c>
      <c r="AO57">
        <f t="shared" si="49"/>
        <v>0</v>
      </c>
      <c r="AP57">
        <f t="shared" si="50"/>
        <v>-3.99656707920562E-5</v>
      </c>
      <c r="AQ57">
        <f t="shared" si="51"/>
        <v>-0.15286606047817078</v>
      </c>
      <c r="AR57">
        <f t="shared" si="52"/>
        <v>-0.15290602614896284</v>
      </c>
      <c r="AS57">
        <f t="shared" si="53"/>
        <v>-1.3614576778143461E-2</v>
      </c>
      <c r="AT57">
        <f t="shared" si="54"/>
        <v>-9.785786242981237E-3</v>
      </c>
      <c r="AU57">
        <f t="shared" si="55"/>
        <v>-0.17630638917008754</v>
      </c>
      <c r="AW57">
        <v>54</v>
      </c>
      <c r="AX57">
        <f>IF(Z57&gt;0, (R57*SUMPRODUCT(K57:$K$98, X57:$X$98)-K57*$AZ$3)/Z57, 0)</f>
        <v>-39465.861278387638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0.50934341699999997</v>
      </c>
      <c r="Q58" s="5">
        <f t="shared" si="60"/>
        <v>12.5</v>
      </c>
      <c r="R58">
        <f t="shared" si="41"/>
        <v>50000</v>
      </c>
      <c r="S58">
        <f t="shared" si="42"/>
        <v>-73760.20612433592</v>
      </c>
      <c r="U58">
        <f t="shared" si="57"/>
        <v>0.50934341699999997</v>
      </c>
      <c r="V58">
        <f t="shared" si="58"/>
        <v>0.01</v>
      </c>
      <c r="W58">
        <f t="shared" si="34"/>
        <v>5.6840249555139383E-4</v>
      </c>
      <c r="X58">
        <f t="shared" si="35"/>
        <v>2.8951206931547422E-4</v>
      </c>
      <c r="Y58">
        <f t="shared" si="36"/>
        <v>5.6840249555139382E-6</v>
      </c>
      <c r="Z58">
        <f t="shared" si="37"/>
        <v>2.7320640128040567E-4</v>
      </c>
      <c r="AB58">
        <f t="shared" si="38"/>
        <v>-22.432494039720655</v>
      </c>
      <c r="AC58">
        <f t="shared" si="30"/>
        <v>-20.151760472930757</v>
      </c>
      <c r="AE58">
        <f t="shared" si="43"/>
        <v>0</v>
      </c>
      <c r="AF58">
        <f t="shared" si="44"/>
        <v>0</v>
      </c>
      <c r="AG58">
        <f t="shared" si="45"/>
        <v>-3.415080016005071E-3</v>
      </c>
      <c r="AH58">
        <f t="shared" si="46"/>
        <v>-14.475603465773711</v>
      </c>
      <c r="AI58">
        <f t="shared" si="39"/>
        <v>-14.479018545789716</v>
      </c>
      <c r="AJ58">
        <f t="shared" si="47"/>
        <v>-2.2807335667898982</v>
      </c>
      <c r="AK58">
        <f t="shared" si="59"/>
        <v>-1.5702745827804461</v>
      </c>
      <c r="AL58">
        <f t="shared" si="40"/>
        <v>-18.330026695360058</v>
      </c>
      <c r="AN58">
        <f t="shared" si="48"/>
        <v>0</v>
      </c>
      <c r="AO58">
        <f t="shared" si="49"/>
        <v>0</v>
      </c>
      <c r="AP58">
        <f t="shared" si="50"/>
        <v>-1.7151573893046999E-5</v>
      </c>
      <c r="AQ58">
        <f t="shared" si="51"/>
        <v>-7.2700897585439295E-2</v>
      </c>
      <c r="AR58">
        <f t="shared" si="52"/>
        <v>-7.2718049159332332E-2</v>
      </c>
      <c r="AS58">
        <f t="shared" si="53"/>
        <v>-1.1454539898865872E-2</v>
      </c>
      <c r="AT58">
        <f t="shared" si="54"/>
        <v>-7.8863980968849941E-3</v>
      </c>
      <c r="AU58">
        <f t="shared" si="55"/>
        <v>-9.2058987155083191E-2</v>
      </c>
      <c r="AW58">
        <v>55</v>
      </c>
      <c r="AX58">
        <f>IF(Z58&gt;0, (R58*SUMPRODUCT(K58:$K$98, X58:$X$98)-K58*$AZ$3)/Z58, 0)</f>
        <v>-73760.20612433592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0.53464878299999996</v>
      </c>
      <c r="Q59" s="5">
        <f t="shared" si="60"/>
        <v>12.5</v>
      </c>
      <c r="R59">
        <f t="shared" si="41"/>
        <v>50000</v>
      </c>
      <c r="S59">
        <f t="shared" si="42"/>
        <v>-145103.68404409281</v>
      </c>
      <c r="U59">
        <f t="shared" si="57"/>
        <v>0.53464878299999996</v>
      </c>
      <c r="V59">
        <f t="shared" si="58"/>
        <v>0.01</v>
      </c>
      <c r="W59">
        <f t="shared" si="34"/>
        <v>2.7320640128040567E-4</v>
      </c>
      <c r="X59">
        <f t="shared" si="35"/>
        <v>1.4606946995237853E-4</v>
      </c>
      <c r="Y59">
        <f t="shared" si="36"/>
        <v>2.7320640128040566E-6</v>
      </c>
      <c r="Z59">
        <f t="shared" si="37"/>
        <v>1.2440486731522308E-4</v>
      </c>
      <c r="AB59">
        <f t="shared" si="38"/>
        <v>-20.151760472930757</v>
      </c>
      <c r="AC59">
        <f t="shared" si="30"/>
        <v>-18.05160456045542</v>
      </c>
      <c r="AE59">
        <f t="shared" si="43"/>
        <v>0</v>
      </c>
      <c r="AF59">
        <f t="shared" si="44"/>
        <v>0</v>
      </c>
      <c r="AG59">
        <f t="shared" si="45"/>
        <v>-1.5550608414402886E-3</v>
      </c>
      <c r="AH59">
        <f t="shared" si="46"/>
        <v>-7.3034734976189259</v>
      </c>
      <c r="AI59">
        <f t="shared" si="39"/>
        <v>-7.305028558460366</v>
      </c>
      <c r="AJ59">
        <f t="shared" si="47"/>
        <v>-2.1001559124753371</v>
      </c>
      <c r="AK59">
        <f t="shared" si="59"/>
        <v>-1.4106232331051531</v>
      </c>
      <c r="AL59">
        <f t="shared" si="40"/>
        <v>-10.815807704040857</v>
      </c>
      <c r="AN59">
        <f t="shared" si="48"/>
        <v>0</v>
      </c>
      <c r="AO59">
        <f t="shared" si="49"/>
        <v>0</v>
      </c>
      <c r="AP59">
        <f t="shared" si="50"/>
        <v>-6.973205397914624E-6</v>
      </c>
      <c r="AQ59">
        <f t="shared" si="51"/>
        <v>-3.2750243244471962E-2</v>
      </c>
      <c r="AR59">
        <f t="shared" si="52"/>
        <v>-3.2757216449869876E-2</v>
      </c>
      <c r="AS59">
        <f t="shared" si="53"/>
        <v>-9.4175212667379528E-3</v>
      </c>
      <c r="AT59">
        <f t="shared" si="54"/>
        <v>-6.3255181285396273E-3</v>
      </c>
      <c r="AU59">
        <f t="shared" si="55"/>
        <v>-4.8500255845147458E-2</v>
      </c>
      <c r="AW59">
        <v>56</v>
      </c>
      <c r="AX59">
        <f>IF(Z59&gt;0, (R59*SUMPRODUCT(K59:$K$98, X59:$X$98)-K59*$AZ$3)/Z59, 0)</f>
        <v>-145103.68404409281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0.56402811100000005</v>
      </c>
      <c r="Q60" s="5">
        <f t="shared" si="60"/>
        <v>12.5</v>
      </c>
      <c r="R60">
        <f t="shared" si="41"/>
        <v>50000</v>
      </c>
      <c r="S60">
        <f t="shared" si="42"/>
        <v>-304649.88378033281</v>
      </c>
      <c r="U60">
        <f t="shared" si="57"/>
        <v>0.56402811100000005</v>
      </c>
      <c r="V60">
        <f t="shared" si="58"/>
        <v>0.01</v>
      </c>
      <c r="W60">
        <f t="shared" si="34"/>
        <v>1.2440486731522308E-4</v>
      </c>
      <c r="X60">
        <f t="shared" si="35"/>
        <v>7.0167842311010919E-5</v>
      </c>
      <c r="Y60">
        <f t="shared" si="36"/>
        <v>1.2440486731522308E-6</v>
      </c>
      <c r="Z60">
        <f t="shared" si="37"/>
        <v>5.2992976331059934E-5</v>
      </c>
      <c r="AB60">
        <f t="shared" si="38"/>
        <v>-18.05160456045542</v>
      </c>
      <c r="AC60">
        <f t="shared" si="30"/>
        <v>-16.144304080431336</v>
      </c>
      <c r="AE60">
        <f t="shared" si="43"/>
        <v>0</v>
      </c>
      <c r="AF60">
        <f t="shared" si="44"/>
        <v>0</v>
      </c>
      <c r="AG60">
        <f t="shared" si="45"/>
        <v>-6.6241220413824919E-4</v>
      </c>
      <c r="AH60">
        <f t="shared" si="46"/>
        <v>-3.5083921155505458</v>
      </c>
      <c r="AI60">
        <f t="shared" si="39"/>
        <v>-3.5090545277546838</v>
      </c>
      <c r="AJ60">
        <f t="shared" si="47"/>
        <v>-1.9073004800240838</v>
      </c>
      <c r="AK60">
        <f t="shared" si="59"/>
        <v>-1.2636123192318796</v>
      </c>
      <c r="AL60">
        <f t="shared" si="40"/>
        <v>-6.6799673270106465</v>
      </c>
      <c r="AN60">
        <f t="shared" si="48"/>
        <v>0</v>
      </c>
      <c r="AO60">
        <f t="shared" si="49"/>
        <v>0</v>
      </c>
      <c r="AP60">
        <f t="shared" si="50"/>
        <v>-2.6521334604774007E-6</v>
      </c>
      <c r="AQ60">
        <f t="shared" si="51"/>
        <v>-1.4046728100717101E-2</v>
      </c>
      <c r="AR60">
        <f t="shared" si="52"/>
        <v>-1.4049380234177579E-2</v>
      </c>
      <c r="AS60">
        <f t="shared" si="53"/>
        <v>-7.6363560191906746E-3</v>
      </c>
      <c r="AT60">
        <f t="shared" si="54"/>
        <v>-5.0591889641678307E-3</v>
      </c>
      <c r="AU60">
        <f t="shared" si="55"/>
        <v>-2.6744925217536079E-2</v>
      </c>
      <c r="AW60">
        <v>57</v>
      </c>
      <c r="AX60">
        <f>IF(Z60&gt;0, (R60*SUMPRODUCT(K60:$K$98, X60:$X$98)-K60*$AZ$3)/Z60, 0)</f>
        <v>-304649.88378033281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0.59324784900000005</v>
      </c>
      <c r="Q61" s="5">
        <f t="shared" si="60"/>
        <v>12.5</v>
      </c>
      <c r="R61">
        <f t="shared" si="41"/>
        <v>50000</v>
      </c>
      <c r="S61">
        <f t="shared" si="42"/>
        <v>-686140.76535847958</v>
      </c>
      <c r="U61">
        <f t="shared" si="57"/>
        <v>0.59324784900000005</v>
      </c>
      <c r="V61">
        <f t="shared" si="58"/>
        <v>0.01</v>
      </c>
      <c r="W61">
        <f t="shared" si="34"/>
        <v>5.2992976331059934E-5</v>
      </c>
      <c r="X61">
        <f t="shared" si="35"/>
        <v>3.143796922050922E-5</v>
      </c>
      <c r="Y61">
        <f t="shared" si="36"/>
        <v>5.2992976331059933E-7</v>
      </c>
      <c r="Z61">
        <f t="shared" si="37"/>
        <v>2.1025077347240113E-5</v>
      </c>
      <c r="AB61">
        <f t="shared" si="38"/>
        <v>-16.144304080431336</v>
      </c>
      <c r="AC61">
        <f t="shared" si="30"/>
        <v>-14.426162662756562</v>
      </c>
      <c r="AE61">
        <f t="shared" si="43"/>
        <v>0</v>
      </c>
      <c r="AF61">
        <f t="shared" si="44"/>
        <v>0</v>
      </c>
      <c r="AG61">
        <f t="shared" si="45"/>
        <v>-2.628134668405014E-4</v>
      </c>
      <c r="AH61">
        <f t="shared" si="46"/>
        <v>-1.5718984610254609</v>
      </c>
      <c r="AI61">
        <f t="shared" si="39"/>
        <v>-1.5721612744923015</v>
      </c>
      <c r="AJ61">
        <f t="shared" si="47"/>
        <v>-1.718141417674774</v>
      </c>
      <c r="AK61">
        <f t="shared" si="59"/>
        <v>-1.1301012856301937</v>
      </c>
      <c r="AL61">
        <f t="shared" si="40"/>
        <v>-4.4204039777972692</v>
      </c>
      <c r="AN61">
        <f t="shared" si="48"/>
        <v>0</v>
      </c>
      <c r="AO61">
        <f t="shared" si="49"/>
        <v>0</v>
      </c>
      <c r="AP61">
        <f t="shared" si="50"/>
        <v>-9.3949969212810887E-7</v>
      </c>
      <c r="AQ61">
        <f t="shared" si="51"/>
        <v>-5.619187395318373E-3</v>
      </c>
      <c r="AR61">
        <f t="shared" si="52"/>
        <v>-5.6201268950105011E-3</v>
      </c>
      <c r="AS61">
        <f t="shared" si="53"/>
        <v>-6.141973439731073E-3</v>
      </c>
      <c r="AT61">
        <f t="shared" si="54"/>
        <v>-4.0398607525218601E-3</v>
      </c>
      <c r="AU61">
        <f t="shared" si="55"/>
        <v>-1.5801961087263436E-2</v>
      </c>
      <c r="AW61">
        <v>58</v>
      </c>
      <c r="AX61">
        <f>IF(Z61&gt;0, (R61*SUMPRODUCT(K61:$K$98, X61:$X$98)-K61*$AZ$3)/Z61, 0)</f>
        <v>-686140.76535847958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0.62227177099999997</v>
      </c>
      <c r="Q62" s="5">
        <f t="shared" si="60"/>
        <v>12.5</v>
      </c>
      <c r="R62">
        <f t="shared" si="41"/>
        <v>50000</v>
      </c>
      <c r="S62">
        <f t="shared" si="42"/>
        <v>-1666579.7318587918</v>
      </c>
      <c r="U62">
        <f t="shared" si="57"/>
        <v>0.62227177099999997</v>
      </c>
      <c r="V62">
        <f t="shared" si="58"/>
        <v>0.01</v>
      </c>
      <c r="W62">
        <f t="shared" si="34"/>
        <v>2.1025077347240113E-5</v>
      </c>
      <c r="X62">
        <f t="shared" si="35"/>
        <v>1.3083312116279087E-5</v>
      </c>
      <c r="Y62">
        <f t="shared" si="36"/>
        <v>2.1025077347240115E-7</v>
      </c>
      <c r="Z62">
        <f t="shared" si="37"/>
        <v>7.7315144574886243E-6</v>
      </c>
      <c r="AB62">
        <f t="shared" si="38"/>
        <v>-14.426162662756562</v>
      </c>
      <c r="AC62">
        <f t="shared" si="30"/>
        <v>-12.885185291423763</v>
      </c>
      <c r="AE62">
        <f t="shared" si="43"/>
        <v>0</v>
      </c>
      <c r="AF62">
        <f t="shared" si="44"/>
        <v>0</v>
      </c>
      <c r="AG62">
        <f t="shared" si="45"/>
        <v>-9.6643930718607804E-5</v>
      </c>
      <c r="AH62">
        <f t="shared" si="46"/>
        <v>-0.65416560581395433</v>
      </c>
      <c r="AI62">
        <f t="shared" si="39"/>
        <v>-0.65426224974467295</v>
      </c>
      <c r="AJ62">
        <f t="shared" si="47"/>
        <v>-1.540977371332799</v>
      </c>
      <c r="AK62">
        <f t="shared" si="59"/>
        <v>-1.0098313863929596</v>
      </c>
      <c r="AL62">
        <f t="shared" si="40"/>
        <v>-3.2050710074704316</v>
      </c>
      <c r="AN62">
        <f t="shared" si="48"/>
        <v>0</v>
      </c>
      <c r="AO62">
        <f t="shared" si="49"/>
        <v>0</v>
      </c>
      <c r="AP62">
        <f t="shared" si="50"/>
        <v>-3.0846478386813808E-7</v>
      </c>
      <c r="AQ62">
        <f t="shared" si="51"/>
        <v>-2.0879433474089749E-3</v>
      </c>
      <c r="AR62">
        <f t="shared" si="52"/>
        <v>-2.0882518121928431E-3</v>
      </c>
      <c r="AS62">
        <f t="shared" si="53"/>
        <v>-4.9184387292552671E-3</v>
      </c>
      <c r="AT62">
        <f t="shared" si="54"/>
        <v>-3.2231451890541831E-3</v>
      </c>
      <c r="AU62">
        <f t="shared" si="55"/>
        <v>-1.0229835730502294E-2</v>
      </c>
      <c r="AW62">
        <v>59</v>
      </c>
      <c r="AX62">
        <f>IF(Z62&gt;0, (R62*SUMPRODUCT(K62:$K$98, X62:$X$98)-K62*$AZ$3)/Z62, 0)</f>
        <v>-1666579.7318587918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0.65106364900000002</v>
      </c>
      <c r="Q63" s="5">
        <f t="shared" si="60"/>
        <v>12.5</v>
      </c>
      <c r="R63">
        <f t="shared" si="41"/>
        <v>50000</v>
      </c>
      <c r="S63">
        <f t="shared" si="42"/>
        <v>-4390926.0295212343</v>
      </c>
      <c r="U63">
        <f t="shared" si="57"/>
        <v>0.65106364900000002</v>
      </c>
      <c r="V63">
        <f t="shared" si="58"/>
        <v>0.01</v>
      </c>
      <c r="W63">
        <f t="shared" si="34"/>
        <v>7.7315144574886243E-6</v>
      </c>
      <c r="X63">
        <f t="shared" si="35"/>
        <v>5.0337080149887994E-6</v>
      </c>
      <c r="Y63">
        <f t="shared" si="36"/>
        <v>7.7315144574886245E-8</v>
      </c>
      <c r="Z63">
        <f t="shared" si="37"/>
        <v>2.6204912979249386E-6</v>
      </c>
      <c r="AB63">
        <f t="shared" si="38"/>
        <v>-12.885185291423763</v>
      </c>
      <c r="AC63">
        <f t="shared" si="30"/>
        <v>-11.506383450192496</v>
      </c>
      <c r="AE63">
        <f t="shared" si="43"/>
        <v>0</v>
      </c>
      <c r="AF63">
        <f t="shared" si="44"/>
        <v>0</v>
      </c>
      <c r="AG63">
        <f t="shared" si="45"/>
        <v>-3.2756141224061731E-5</v>
      </c>
      <c r="AH63">
        <f t="shared" si="46"/>
        <v>-0.25168540074943996</v>
      </c>
      <c r="AI63">
        <f t="shared" si="39"/>
        <v>-0.25171815689066401</v>
      </c>
      <c r="AJ63">
        <f t="shared" si="47"/>
        <v>-1.378801841231267</v>
      </c>
      <c r="AK63">
        <f t="shared" si="59"/>
        <v>-0.90196297039966356</v>
      </c>
      <c r="AL63">
        <f t="shared" si="40"/>
        <v>-2.5324829685215944</v>
      </c>
      <c r="AN63">
        <f t="shared" si="48"/>
        <v>0</v>
      </c>
      <c r="AO63">
        <f t="shared" si="49"/>
        <v>0</v>
      </c>
      <c r="AP63">
        <f t="shared" si="50"/>
        <v>-9.3348150228812833E-8</v>
      </c>
      <c r="AQ63">
        <f t="shared" si="51"/>
        <v>-7.1725074204709402E-4</v>
      </c>
      <c r="AR63">
        <f t="shared" si="52"/>
        <v>-7.1734409019732278E-4</v>
      </c>
      <c r="AS63">
        <f t="shared" si="53"/>
        <v>-3.9292968158433257E-3</v>
      </c>
      <c r="AT63">
        <f t="shared" si="54"/>
        <v>-2.5704057839342088E-3</v>
      </c>
      <c r="AU63">
        <f t="shared" si="55"/>
        <v>-7.2170466899748563E-3</v>
      </c>
      <c r="AW63">
        <v>60</v>
      </c>
      <c r="AX63">
        <f>IF(Z63&gt;0, (R63*SUMPRODUCT(K63:$K$98, X63:$X$98)-K63*$AZ$3)/Z63, 0)</f>
        <v>-4390926.0295212343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0.67958823899999998</v>
      </c>
      <c r="Q64" s="5">
        <f t="shared" si="60"/>
        <v>12.5</v>
      </c>
      <c r="R64">
        <f t="shared" si="41"/>
        <v>50000</v>
      </c>
      <c r="S64">
        <f t="shared" si="42"/>
        <v>-12630646.447875489</v>
      </c>
      <c r="U64">
        <f t="shared" si="57"/>
        <v>0.67958823899999998</v>
      </c>
      <c r="V64">
        <f t="shared" si="58"/>
        <v>0.01</v>
      </c>
      <c r="W64">
        <f t="shared" si="34"/>
        <v>2.6204912979249386E-6</v>
      </c>
      <c r="X64">
        <f t="shared" si="35"/>
        <v>1.7808550664716333E-6</v>
      </c>
      <c r="Y64">
        <f t="shared" si="36"/>
        <v>2.6204912979249388E-8</v>
      </c>
      <c r="Z64">
        <f t="shared" si="37"/>
        <v>8.1343131847405598E-7</v>
      </c>
      <c r="AB64">
        <f t="shared" si="38"/>
        <v>-11.506383450192496</v>
      </c>
      <c r="AC64">
        <f t="shared" si="30"/>
        <v>-10.27416339327501</v>
      </c>
      <c r="AE64">
        <f t="shared" si="43"/>
        <v>0</v>
      </c>
      <c r="AF64">
        <f t="shared" si="44"/>
        <v>0</v>
      </c>
      <c r="AG64">
        <f t="shared" si="45"/>
        <v>-1.01678914809257E-5</v>
      </c>
      <c r="AH64">
        <f t="shared" si="46"/>
        <v>-8.9042753323581664E-2</v>
      </c>
      <c r="AI64">
        <f t="shared" si="39"/>
        <v>-8.9052921215062586E-2</v>
      </c>
      <c r="AJ64">
        <f t="shared" si="47"/>
        <v>-1.2322200569174857</v>
      </c>
      <c r="AK64">
        <f t="shared" si="59"/>
        <v>-0.80544684151347479</v>
      </c>
      <c r="AL64">
        <f t="shared" si="40"/>
        <v>-2.1267198196460231</v>
      </c>
      <c r="AN64">
        <f t="shared" si="48"/>
        <v>0</v>
      </c>
      <c r="AO64">
        <f t="shared" si="49"/>
        <v>0</v>
      </c>
      <c r="AP64">
        <f t="shared" si="50"/>
        <v>-2.5871753302337815E-8</v>
      </c>
      <c r="AQ64">
        <f t="shared" si="51"/>
        <v>-2.2656537509966557E-4</v>
      </c>
      <c r="AR64">
        <f t="shared" si="52"/>
        <v>-2.2659124685296789E-4</v>
      </c>
      <c r="AS64">
        <f t="shared" si="53"/>
        <v>-3.1353298160750505E-3</v>
      </c>
      <c r="AT64">
        <f t="shared" si="54"/>
        <v>-2.0494241132367644E-3</v>
      </c>
      <c r="AU64">
        <f t="shared" si="55"/>
        <v>-5.411345176164783E-3</v>
      </c>
      <c r="AW64">
        <v>61</v>
      </c>
      <c r="AX64">
        <f>IF(Z64&gt;0, (R64*SUMPRODUCT(K64:$K$98, X64:$X$98)-K64*$AZ$3)/Z64, 0)</f>
        <v>-12630646.447875489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0.70796792399999997</v>
      </c>
      <c r="Q65" s="5">
        <f t="shared" si="60"/>
        <v>12.5</v>
      </c>
      <c r="R65">
        <f t="shared" si="41"/>
        <v>50000</v>
      </c>
      <c r="S65">
        <f t="shared" si="42"/>
        <v>-39986941.232415654</v>
      </c>
      <c r="U65">
        <f t="shared" si="57"/>
        <v>0.70796792399999997</v>
      </c>
      <c r="V65">
        <f t="shared" si="58"/>
        <v>0.01</v>
      </c>
      <c r="W65">
        <f t="shared" si="34"/>
        <v>8.1343131847405598E-7</v>
      </c>
      <c r="X65">
        <f t="shared" si="35"/>
        <v>5.758832818566602E-7</v>
      </c>
      <c r="Y65">
        <f t="shared" si="36"/>
        <v>8.13431318474056E-9</v>
      </c>
      <c r="Z65">
        <f t="shared" si="37"/>
        <v>2.2941372343265521E-7</v>
      </c>
      <c r="AB65">
        <f t="shared" si="38"/>
        <v>-10.27416339327501</v>
      </c>
      <c r="AC65">
        <f t="shared" si="30"/>
        <v>-9.1735530768112419</v>
      </c>
      <c r="AE65">
        <f t="shared" si="43"/>
        <v>0</v>
      </c>
      <c r="AF65">
        <f t="shared" si="44"/>
        <v>0</v>
      </c>
      <c r="AG65">
        <f t="shared" si="45"/>
        <v>-2.86767154290819E-6</v>
      </c>
      <c r="AH65">
        <f t="shared" si="46"/>
        <v>-2.8794164092833009E-2</v>
      </c>
      <c r="AI65">
        <f t="shared" si="39"/>
        <v>-2.8797031764375917E-2</v>
      </c>
      <c r="AJ65">
        <f t="shared" si="47"/>
        <v>-1.1006103164637686</v>
      </c>
      <c r="AK65">
        <f t="shared" si="59"/>
        <v>-0.71919143752925085</v>
      </c>
      <c r="AL65">
        <f t="shared" si="40"/>
        <v>-1.8485987857573956</v>
      </c>
      <c r="AN65">
        <f t="shared" si="48"/>
        <v>0</v>
      </c>
      <c r="AO65">
        <f t="shared" si="49"/>
        <v>0</v>
      </c>
      <c r="AP65">
        <f t="shared" si="50"/>
        <v>-6.5148788335876698E-9</v>
      </c>
      <c r="AQ65">
        <f t="shared" si="51"/>
        <v>-6.5415612413200863E-5</v>
      </c>
      <c r="AR65">
        <f t="shared" si="52"/>
        <v>-6.5422127292034455E-5</v>
      </c>
      <c r="AS65">
        <f t="shared" si="53"/>
        <v>-2.5004059033505552E-3</v>
      </c>
      <c r="AT65">
        <f t="shared" si="54"/>
        <v>-1.6338848447424205E-3</v>
      </c>
      <c r="AU65">
        <f t="shared" si="55"/>
        <v>-4.1997128753850105E-3</v>
      </c>
      <c r="AW65">
        <v>62</v>
      </c>
      <c r="AX65">
        <f>IF(Z65&gt;0, (R65*SUMPRODUCT(K65:$K$98, X65:$X$98)-K65*$AZ$3)/Z65, 0)</f>
        <v>-39986941.232415654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0.73634663</v>
      </c>
      <c r="Q66" s="5">
        <f t="shared" si="60"/>
        <v>12.5</v>
      </c>
      <c r="R66">
        <f t="shared" si="41"/>
        <v>50000</v>
      </c>
      <c r="S66">
        <f t="shared" si="42"/>
        <v>-140754567.26144126</v>
      </c>
      <c r="U66">
        <f t="shared" si="57"/>
        <v>0.73634663</v>
      </c>
      <c r="V66">
        <f t="shared" si="58"/>
        <v>0.01</v>
      </c>
      <c r="W66">
        <f t="shared" si="34"/>
        <v>2.2941372343265521E-7</v>
      </c>
      <c r="X66">
        <f t="shared" si="35"/>
        <v>1.6892802212538771E-7</v>
      </c>
      <c r="Y66">
        <f t="shared" si="36"/>
        <v>2.294137234326552E-9</v>
      </c>
      <c r="Z66">
        <f t="shared" si="37"/>
        <v>5.8191564072940954E-8</v>
      </c>
      <c r="AB66">
        <f t="shared" si="38"/>
        <v>-9.1735530768112419</v>
      </c>
      <c r="AC66">
        <f t="shared" si="30"/>
        <v>-8.1907284193532366</v>
      </c>
      <c r="AE66">
        <f t="shared" si="43"/>
        <v>0</v>
      </c>
      <c r="AF66">
        <f t="shared" si="44"/>
        <v>0</v>
      </c>
      <c r="AG66">
        <f t="shared" si="45"/>
        <v>-7.2739455091176198E-7</v>
      </c>
      <c r="AH66">
        <f t="shared" si="46"/>
        <v>-8.4464011062693849E-3</v>
      </c>
      <c r="AI66">
        <f t="shared" si="39"/>
        <v>-8.4471285008202966E-3</v>
      </c>
      <c r="AJ66">
        <f t="shared" si="47"/>
        <v>-0.98282465745800529</v>
      </c>
      <c r="AK66">
        <f t="shared" si="59"/>
        <v>-0.64214871537678697</v>
      </c>
      <c r="AL66">
        <f t="shared" si="40"/>
        <v>-1.6334205013356127</v>
      </c>
      <c r="AN66">
        <f t="shared" si="48"/>
        <v>0</v>
      </c>
      <c r="AO66">
        <f t="shared" si="49"/>
        <v>0</v>
      </c>
      <c r="AP66">
        <f t="shared" si="50"/>
        <v>-1.4754651529296262E-9</v>
      </c>
      <c r="AQ66">
        <f t="shared" si="51"/>
        <v>-1.7132889549895039E-5</v>
      </c>
      <c r="AR66">
        <f t="shared" si="52"/>
        <v>-1.7134365015047968E-5</v>
      </c>
      <c r="AS66">
        <f t="shared" si="53"/>
        <v>-1.993585917988535E-3</v>
      </c>
      <c r="AT66">
        <f t="shared" si="54"/>
        <v>-1.3025503852748938E-3</v>
      </c>
      <c r="AU66">
        <f t="shared" si="55"/>
        <v>-3.3132706682784769E-3</v>
      </c>
      <c r="AW66">
        <v>63</v>
      </c>
      <c r="AX66">
        <f>IF(Z66&gt;0, (R66*SUMPRODUCT(K66:$K$98, X66:$X$98)-K66*$AZ$3)/Z66, 0)</f>
        <v>-140754567.26144126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0.76472631499999999</v>
      </c>
      <c r="Q67" s="5">
        <f t="shared" si="60"/>
        <v>12.5</v>
      </c>
      <c r="R67">
        <f t="shared" si="41"/>
        <v>50000</v>
      </c>
      <c r="S67">
        <f t="shared" si="42"/>
        <v>-557872413.44112217</v>
      </c>
      <c r="U67">
        <f t="shared" si="57"/>
        <v>0.76472631499999999</v>
      </c>
      <c r="V67">
        <f t="shared" si="58"/>
        <v>0.01</v>
      </c>
      <c r="W67">
        <f t="shared" si="34"/>
        <v>5.8191564072940954E-8</v>
      </c>
      <c r="X67">
        <f t="shared" si="35"/>
        <v>4.4500620357586527E-8</v>
      </c>
      <c r="Y67">
        <f t="shared" si="36"/>
        <v>5.8191564072940953E-10</v>
      </c>
      <c r="Z67">
        <f t="shared" si="37"/>
        <v>1.3109028074625018E-8</v>
      </c>
      <c r="AB67">
        <f t="shared" si="38"/>
        <v>-8.1907284193532366</v>
      </c>
      <c r="AC67">
        <f t="shared" si="30"/>
        <v>-7.3131651298584854</v>
      </c>
      <c r="AE67">
        <f t="shared" si="43"/>
        <v>0</v>
      </c>
      <c r="AF67">
        <f t="shared" si="44"/>
        <v>0</v>
      </c>
      <c r="AG67">
        <f t="shared" si="45"/>
        <v>-1.6386285093281272E-7</v>
      </c>
      <c r="AH67">
        <f t="shared" si="46"/>
        <v>-2.2250310178793262E-3</v>
      </c>
      <c r="AI67">
        <f t="shared" si="39"/>
        <v>-2.2251948807302589E-3</v>
      </c>
      <c r="AJ67">
        <f t="shared" si="47"/>
        <v>-0.87756328949475115</v>
      </c>
      <c r="AK67">
        <f t="shared" si="59"/>
        <v>-0.57335098935472661</v>
      </c>
      <c r="AL67">
        <f t="shared" si="40"/>
        <v>-1.4531394737302081</v>
      </c>
      <c r="AN67">
        <f t="shared" si="48"/>
        <v>0</v>
      </c>
      <c r="AO67">
        <f t="shared" si="49"/>
        <v>0</v>
      </c>
      <c r="AP67">
        <f t="shared" si="50"/>
        <v>-2.9677095722280834E-10</v>
      </c>
      <c r="AQ67">
        <f t="shared" si="51"/>
        <v>-4.0297393903956581E-6</v>
      </c>
      <c r="AR67">
        <f t="shared" si="52"/>
        <v>-4.0300361613528804E-6</v>
      </c>
      <c r="AS67">
        <f t="shared" si="53"/>
        <v>-1.5893492391008005E-3</v>
      </c>
      <c r="AT67">
        <f t="shared" si="54"/>
        <v>-1.0383922955497287E-3</v>
      </c>
      <c r="AU67">
        <f t="shared" si="55"/>
        <v>-2.6317715708118823E-3</v>
      </c>
      <c r="AW67">
        <v>64</v>
      </c>
      <c r="AX67">
        <f>IF(Z67&gt;0, (R67*SUMPRODUCT(K67:$K$98, X67:$X$98)-K67*$AZ$3)/Z67, 0)</f>
        <v>-557872413.44112217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1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0.79310599999999998</v>
      </c>
      <c r="Q68" s="5">
        <f t="shared" si="60"/>
        <v>12.5</v>
      </c>
      <c r="R68">
        <f t="shared" si="41"/>
        <v>50000</v>
      </c>
      <c r="S68">
        <f t="shared" si="42"/>
        <v>-2529790827.635221</v>
      </c>
      <c r="U68">
        <f t="shared" si="57"/>
        <v>0.79310599999999998</v>
      </c>
      <c r="V68">
        <f t="shared" si="58"/>
        <v>0.01</v>
      </c>
      <c r="W68">
        <f t="shared" si="34"/>
        <v>1.3109028074625018E-8</v>
      </c>
      <c r="X68">
        <f t="shared" si="35"/>
        <v>1.0396848820153549E-8</v>
      </c>
      <c r="Y68">
        <f t="shared" si="36"/>
        <v>1.3109028074625018E-10</v>
      </c>
      <c r="Z68">
        <f>MAX(0, W68-X68-Y68)</f>
        <v>2.5810889737252182E-9</v>
      </c>
      <c r="AB68">
        <f t="shared" si="38"/>
        <v>-7.3131651298584854</v>
      </c>
      <c r="AC68">
        <f t="shared" si="30"/>
        <v>-6.5296152110404631</v>
      </c>
      <c r="AE68">
        <f t="shared" si="43"/>
        <v>0</v>
      </c>
      <c r="AF68">
        <f t="shared" si="44"/>
        <v>0</v>
      </c>
      <c r="AG68">
        <f t="shared" si="45"/>
        <v>-3.2263612171565225E-8</v>
      </c>
      <c r="AH68">
        <f t="shared" si="46"/>
        <v>-5.1984244100767749E-4</v>
      </c>
      <c r="AI68">
        <f t="shared" si="39"/>
        <v>-5.1987470461984904E-4</v>
      </c>
      <c r="AJ68">
        <f t="shared" si="47"/>
        <v>-0.78354991881802238</v>
      </c>
      <c r="AK68">
        <f t="shared" si="59"/>
        <v>-0.51192155909009407</v>
      </c>
      <c r="AL68">
        <f t="shared" si="40"/>
        <v>-1.2959913526127362</v>
      </c>
      <c r="AN68">
        <f t="shared" si="48"/>
        <v>0</v>
      </c>
      <c r="AO68">
        <f t="shared" si="49"/>
        <v>0</v>
      </c>
      <c r="AP68">
        <f t="shared" si="50"/>
        <v>-5.2171804331631804E-11</v>
      </c>
      <c r="AQ68">
        <f t="shared" si="51"/>
        <v>-8.4061009571125953E-7</v>
      </c>
      <c r="AR68">
        <f t="shared" si="52"/>
        <v>-8.4066226751559105E-7</v>
      </c>
      <c r="AS68">
        <f t="shared" si="53"/>
        <v>-1.2670377027612482E-3</v>
      </c>
      <c r="AT68">
        <f t="shared" si="54"/>
        <v>-8.2780165072560076E-4</v>
      </c>
      <c r="AU68">
        <f t="shared" si="55"/>
        <v>-2.0956800157543643E-3</v>
      </c>
      <c r="AW68">
        <v>65</v>
      </c>
      <c r="AX68">
        <f>IF(Z68&gt;0, (R68*SUMPRODUCT(K68:$K$98, X68:$X$98)-K68*$AZ$3)/Z68, 0)</f>
        <v>-2529790827.635221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1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41"/>
        <v>50000</v>
      </c>
      <c r="S69">
        <f t="shared" si="42"/>
        <v>0</v>
      </c>
      <c r="U69">
        <f t="shared" si="57"/>
        <v>1</v>
      </c>
      <c r="V69">
        <f t="shared" si="58"/>
        <v>0.01</v>
      </c>
      <c r="W69">
        <f t="shared" si="34"/>
        <v>2.5810889737252182E-9</v>
      </c>
      <c r="X69">
        <f t="shared" si="35"/>
        <v>2.5810889737252182E-9</v>
      </c>
      <c r="Y69">
        <f t="shared" si="36"/>
        <v>2.5810889737252181E-11</v>
      </c>
      <c r="Z69">
        <f t="shared" si="37"/>
        <v>0</v>
      </c>
      <c r="AB69">
        <f t="shared" si="38"/>
        <v>-6.5296152110404631</v>
      </c>
      <c r="AC69">
        <f t="shared" si="30"/>
        <v>0</v>
      </c>
      <c r="AE69">
        <f t="shared" si="43"/>
        <v>0</v>
      </c>
      <c r="AF69">
        <f t="shared" si="44"/>
        <v>0</v>
      </c>
      <c r="AG69">
        <f t="shared" si="45"/>
        <v>0</v>
      </c>
      <c r="AH69">
        <f t="shared" si="46"/>
        <v>-1.2905444868626092E-4</v>
      </c>
      <c r="AI69">
        <f t="shared" si="39"/>
        <v>-1.2905444868626092E-4</v>
      </c>
      <c r="AJ69">
        <f t="shared" si="47"/>
        <v>-6.5296152110404631</v>
      </c>
      <c r="AK69">
        <f t="shared" si="59"/>
        <v>-0.45707306477283244</v>
      </c>
      <c r="AL69">
        <f t="shared" si="40"/>
        <v>-6.9868173302619816</v>
      </c>
      <c r="AN69">
        <f t="shared" si="48"/>
        <v>0</v>
      </c>
      <c r="AO69">
        <f t="shared" si="49"/>
        <v>0</v>
      </c>
      <c r="AP69">
        <f t="shared" si="50"/>
        <v>0</v>
      </c>
      <c r="AQ69">
        <f t="shared" si="51"/>
        <v>-1.8632787261297076E-7</v>
      </c>
      <c r="AR69">
        <f t="shared" si="52"/>
        <v>-1.8632787261297076E-7</v>
      </c>
      <c r="AS69">
        <f t="shared" si="53"/>
        <v>-9.4274108613815449E-3</v>
      </c>
      <c r="AT69">
        <f t="shared" si="54"/>
        <v>-6.5991876029670819E-4</v>
      </c>
      <c r="AU69">
        <f t="shared" si="55"/>
        <v>-1.0087515949550867E-2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62">SUM(AN3:AN69)</f>
        <v>7755.8537441375274</v>
      </c>
      <c r="AO71" s="6">
        <f t="shared" si="62"/>
        <v>-775.58537441375279</v>
      </c>
      <c r="AP71" s="6">
        <f t="shared" si="62"/>
        <v>-244.64609036862987</v>
      </c>
      <c r="AQ71" s="6">
        <f t="shared" si="62"/>
        <v>-4037.9858168631927</v>
      </c>
      <c r="AR71" s="6">
        <f t="shared" si="62"/>
        <v>2697.6364624919515</v>
      </c>
      <c r="AS71" s="6">
        <f t="shared" si="62"/>
        <v>-581.44856555064871</v>
      </c>
      <c r="AT71" s="6">
        <f t="shared" si="62"/>
        <v>192.55199257695415</v>
      </c>
      <c r="AU71" s="6">
        <f t="shared" si="62"/>
        <v>2308.739889518255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B67A2-E574-464E-AB9A-D5C689B7176D}">
  <sheetPr codeName="Sheet77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5427.103298869436</v>
      </c>
      <c r="K3">
        <v>1</v>
      </c>
      <c r="L3" s="2">
        <v>0</v>
      </c>
      <c r="O3">
        <f>$C$3</f>
        <v>5427.103298869436</v>
      </c>
      <c r="P3">
        <f>O3*C5</f>
        <v>542.71032988694367</v>
      </c>
      <c r="Q3" s="5">
        <f>B8</f>
        <v>125.8175559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5427.103298869436</v>
      </c>
      <c r="AF3">
        <f t="shared" ref="AF3:AF34" si="4">-$Z3*P3</f>
        <v>-542.71032988694367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4758.5754130824926</v>
      </c>
      <c r="AJ3">
        <f t="shared" ref="AJ3:AJ34" si="8">AB3-AC3</f>
        <v>0</v>
      </c>
      <c r="AL3">
        <f t="shared" ref="AL3:AL34" si="9">SUM(AI3:AK3)</f>
        <v>4758.5754130824926</v>
      </c>
      <c r="AN3">
        <f t="shared" ref="AN3:AN34" si="10">AE3*$K3</f>
        <v>5427.103298869436</v>
      </c>
      <c r="AO3">
        <f t="shared" ref="AO3:AO34" si="11">AF3*$K3</f>
        <v>-542.71032988694367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4758.5754130824926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4758.5754130824926</v>
      </c>
      <c r="AW3">
        <v>0</v>
      </c>
      <c r="AX3">
        <f>IF(Z3&gt;0, (R3*SUMPRODUCT(K3:$K$98, X3:$X$98)-K3*$AZ$3)/Z3, 0)</f>
        <v>0</v>
      </c>
      <c r="AZ3">
        <f>C6*SUMPRODUCT(X4:X98, K4:K98)/1</f>
        <v>2916.0711392140361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2.341728E-3</v>
      </c>
      <c r="R4">
        <f t="shared" si="0"/>
        <v>100000</v>
      </c>
      <c r="S4">
        <f t="shared" si="1"/>
        <v>198.04597874708961</v>
      </c>
      <c r="U4">
        <f t="shared" ref="U4:U35" si="21">M4</f>
        <v>2.341728E-3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2.341728E-3</v>
      </c>
      <c r="Y4">
        <f t="shared" ref="Y4:Y35" si="25">V4*W4</f>
        <v>0.01</v>
      </c>
      <c r="Z4">
        <f t="shared" ref="Z4:Z35" si="26">MAX(0, W4-X4-Y4)</f>
        <v>0.987658272</v>
      </c>
      <c r="AB4">
        <f t="shared" ref="AB4:AB35" si="27">AC3</f>
        <v>0</v>
      </c>
      <c r="AC4">
        <f t="shared" si="2"/>
        <v>195.60174914589925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-234.1728</v>
      </c>
      <c r="AI4">
        <f t="shared" si="7"/>
        <v>-234.1728</v>
      </c>
      <c r="AJ4">
        <f t="shared" si="8"/>
        <v>-195.60174914589925</v>
      </c>
      <c r="AK4">
        <f>G4*SUM(AB4, AE4:AF4)</f>
        <v>0</v>
      </c>
      <c r="AL4">
        <f t="shared" si="9"/>
        <v>-429.77454914589924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-218.46515533165407</v>
      </c>
      <c r="AR4">
        <f t="shared" si="14"/>
        <v>-218.46515533165407</v>
      </c>
      <c r="AS4">
        <f t="shared" si="15"/>
        <v>-182.48134074624429</v>
      </c>
      <c r="AT4">
        <f t="shared" si="16"/>
        <v>0</v>
      </c>
      <c r="AU4">
        <f t="shared" si="17"/>
        <v>-400.94649607789836</v>
      </c>
      <c r="AW4">
        <v>1</v>
      </c>
      <c r="AX4">
        <f>IF(Z4&gt;0, (R4*SUMPRODUCT(K4:$K$98, X4:$X$98)-K4*$AZ$3)/Z4, 0)</f>
        <v>198.04597874708961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2.3453380000000002E-3</v>
      </c>
      <c r="Q5" s="5">
        <f t="shared" ref="Q5:Q36" si="29">$C$8</f>
        <v>12.5</v>
      </c>
      <c r="R5">
        <f t="shared" si="0"/>
        <v>100000</v>
      </c>
      <c r="S5">
        <f t="shared" si="1"/>
        <v>209.18240075392134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195.60174914589925</v>
      </c>
      <c r="AC5">
        <f t="shared" si="2"/>
        <v>204.05017263752688</v>
      </c>
      <c r="AE5">
        <f t="shared" si="3"/>
        <v>0</v>
      </c>
      <c r="AF5">
        <f t="shared" si="4"/>
        <v>0</v>
      </c>
      <c r="AG5">
        <f t="shared" si="5"/>
        <v>-12.193316210045801</v>
      </c>
      <c r="AH5">
        <f t="shared" si="6"/>
        <v>-231.63924763359361</v>
      </c>
      <c r="AI5">
        <f t="shared" si="7"/>
        <v>-243.83256384363941</v>
      </c>
      <c r="AJ5">
        <f t="shared" si="8"/>
        <v>-8.4484234916276364</v>
      </c>
      <c r="AK5">
        <f>G5*SUM(AB5, AE5:AF5)</f>
        <v>8.0196717149818699</v>
      </c>
      <c r="AL5">
        <f t="shared" si="9"/>
        <v>-244.26131562028516</v>
      </c>
      <c r="AN5">
        <f t="shared" si="10"/>
        <v>0</v>
      </c>
      <c r="AO5">
        <f t="shared" si="11"/>
        <v>0</v>
      </c>
      <c r="AP5">
        <f t="shared" si="12"/>
        <v>-10.426602453224353</v>
      </c>
      <c r="AQ5">
        <f t="shared" si="13"/>
        <v>-198.076577859076</v>
      </c>
      <c r="AR5">
        <f t="shared" si="14"/>
        <v>-208.50318031230034</v>
      </c>
      <c r="AS5">
        <f t="shared" si="15"/>
        <v>-7.2243146643821916</v>
      </c>
      <c r="AT5">
        <f t="shared" si="16"/>
        <v>6.8576855825811336</v>
      </c>
      <c r="AU5">
        <f t="shared" si="17"/>
        <v>-208.8698093941014</v>
      </c>
      <c r="AW5">
        <v>2</v>
      </c>
      <c r="AX5">
        <f>IF(Z5&gt;0, (R5*SUMPRODUCT(K5:$K$98, X5:$X$98)-K5*$AZ$3)/Z5, 0)</f>
        <v>209.18240075392134</v>
      </c>
    </row>
    <row r="6" spans="1:52" x14ac:dyDescent="0.25">
      <c r="A6" t="s">
        <v>16</v>
      </c>
      <c r="C6" s="2"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2.3489470000000001E-3</v>
      </c>
      <c r="Q6" s="5">
        <f t="shared" si="29"/>
        <v>12.5</v>
      </c>
      <c r="R6">
        <f t="shared" si="0"/>
        <v>100000</v>
      </c>
      <c r="S6">
        <f t="shared" si="1"/>
        <v>259.53691754128499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204.05017263752688</v>
      </c>
      <c r="AC6">
        <f t="shared" si="2"/>
        <v>250.04288257282818</v>
      </c>
      <c r="AE6">
        <f t="shared" si="3"/>
        <v>0</v>
      </c>
      <c r="AF6">
        <f t="shared" si="4"/>
        <v>0</v>
      </c>
      <c r="AG6">
        <f t="shared" si="5"/>
        <v>-12.042741594413704</v>
      </c>
      <c r="AH6">
        <f t="shared" si="6"/>
        <v>-229.13162825310761</v>
      </c>
      <c r="AI6">
        <f t="shared" si="7"/>
        <v>-241.17436984752132</v>
      </c>
      <c r="AJ6">
        <f t="shared" si="8"/>
        <v>-45.992709935301292</v>
      </c>
      <c r="AK6">
        <f>G6*SUM(AB6, AE6:AF6)</f>
        <v>11.936935099295324</v>
      </c>
      <c r="AL6">
        <f t="shared" si="9"/>
        <v>-275.23014468352727</v>
      </c>
      <c r="AN6">
        <f t="shared" si="10"/>
        <v>0</v>
      </c>
      <c r="AO6">
        <f t="shared" si="11"/>
        <v>0</v>
      </c>
      <c r="AP6">
        <f t="shared" si="12"/>
        <v>-9.2898916482989762</v>
      </c>
      <c r="AQ6">
        <f t="shared" si="13"/>
        <v>-176.75443610424162</v>
      </c>
      <c r="AR6">
        <f t="shared" si="14"/>
        <v>-186.0443277525406</v>
      </c>
      <c r="AS6">
        <f t="shared" si="15"/>
        <v>-35.479237726797223</v>
      </c>
      <c r="AT6">
        <f t="shared" si="16"/>
        <v>9.2082714567811266</v>
      </c>
      <c r="AU6">
        <f t="shared" si="17"/>
        <v>-212.31529402255669</v>
      </c>
      <c r="AW6">
        <v>3</v>
      </c>
      <c r="AX6">
        <f>IF(Z6&gt;0, (R6*SUMPRODUCT(K6:$K$98, X6:$X$98)-K6*$AZ$3)/Z6, 0)</f>
        <v>259.53691754128499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2.353459E-3</v>
      </c>
      <c r="Q7" s="5">
        <f t="shared" si="29"/>
        <v>12.5</v>
      </c>
      <c r="R7">
        <f t="shared" si="0"/>
        <v>100000</v>
      </c>
      <c r="S7">
        <f t="shared" si="1"/>
        <v>290.18131789714528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250.04288257282818</v>
      </c>
      <c r="AC7">
        <f t="shared" si="2"/>
        <v>276.11267945370309</v>
      </c>
      <c r="AE7">
        <f t="shared" si="3"/>
        <v>0</v>
      </c>
      <c r="AF7">
        <f t="shared" si="4"/>
        <v>0</v>
      </c>
      <c r="AG7">
        <f t="shared" si="5"/>
        <v>-11.893972079879518</v>
      </c>
      <c r="AH7">
        <f t="shared" si="6"/>
        <v>-226.73678872037823</v>
      </c>
      <c r="AI7">
        <f t="shared" si="7"/>
        <v>-238.63076080025775</v>
      </c>
      <c r="AJ7">
        <f t="shared" si="8"/>
        <v>-26.069796880874918</v>
      </c>
      <c r="AK7">
        <f>G7*SUM(AB7, AE7:AF7)</f>
        <v>12.277105534325862</v>
      </c>
      <c r="AL7">
        <f t="shared" si="9"/>
        <v>-252.42345214680677</v>
      </c>
      <c r="AN7">
        <f t="shared" si="10"/>
        <v>0</v>
      </c>
      <c r="AO7">
        <f t="shared" si="11"/>
        <v>0</v>
      </c>
      <c r="AP7">
        <f t="shared" si="12"/>
        <v>-8.3478567488920667</v>
      </c>
      <c r="AQ7">
        <f t="shared" si="13"/>
        <v>-159.1365961875284</v>
      </c>
      <c r="AR7">
        <f t="shared" si="14"/>
        <v>-167.48445293642047</v>
      </c>
      <c r="AS7">
        <f t="shared" si="15"/>
        <v>-18.297245728565855</v>
      </c>
      <c r="AT7">
        <f t="shared" si="16"/>
        <v>8.6167612975110046</v>
      </c>
      <c r="AU7">
        <f t="shared" si="17"/>
        <v>-177.16493736747529</v>
      </c>
      <c r="AW7">
        <v>4</v>
      </c>
      <c r="AX7">
        <f>IF(Z7&gt;0, (R7*SUMPRODUCT(K7:$K$98, X7:$X$98)-K7*$AZ$3)/Z7, 0)</f>
        <v>290.18131789714528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2.358874E-3</v>
      </c>
      <c r="Q8" s="5">
        <f t="shared" si="29"/>
        <v>12.5</v>
      </c>
      <c r="R8">
        <f t="shared" si="0"/>
        <v>100000</v>
      </c>
      <c r="S8">
        <f t="shared" si="1"/>
        <v>269.42144808164107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276.11267945370309</v>
      </c>
      <c r="AC8">
        <f t="shared" si="2"/>
        <v>253.19098227689116</v>
      </c>
      <c r="AE8">
        <f t="shared" si="3"/>
        <v>0</v>
      </c>
      <c r="AF8">
        <f t="shared" si="4"/>
        <v>0</v>
      </c>
      <c r="AG8">
        <f t="shared" si="5"/>
        <v>-11.746975977584768</v>
      </c>
      <c r="AH8">
        <f t="shared" si="6"/>
        <v>-224.45105196762975</v>
      </c>
      <c r="AI8">
        <f t="shared" si="7"/>
        <v>-236.19802794521451</v>
      </c>
      <c r="AJ8">
        <f t="shared" si="8"/>
        <v>22.921697176811932</v>
      </c>
      <c r="AK8">
        <f>G8*SUM(AB8, AE8:AF8)</f>
        <v>5.8812000723638755</v>
      </c>
      <c r="AL8">
        <f t="shared" si="9"/>
        <v>-207.39513069603871</v>
      </c>
      <c r="AN8">
        <f t="shared" si="10"/>
        <v>0</v>
      </c>
      <c r="AO8">
        <f t="shared" si="11"/>
        <v>0</v>
      </c>
      <c r="AP8">
        <f t="shared" si="12"/>
        <v>-7.6959643789437697</v>
      </c>
      <c r="AQ8">
        <f t="shared" si="13"/>
        <v>-147.04782780312539</v>
      </c>
      <c r="AR8">
        <f t="shared" si="14"/>
        <v>-154.74379218206914</v>
      </c>
      <c r="AS8">
        <f t="shared" si="15"/>
        <v>15.017019300481296</v>
      </c>
      <c r="AT8">
        <f t="shared" si="16"/>
        <v>3.8530347170812789</v>
      </c>
      <c r="AU8">
        <f t="shared" si="17"/>
        <v>-135.87373816450659</v>
      </c>
      <c r="AW8">
        <v>5</v>
      </c>
      <c r="AX8">
        <f>IF(Z8&gt;0, (R8*SUMPRODUCT(K8:$K$98, X8:$X$98)-K8*$AZ$3)/Z8, 0)</f>
        <v>269.42144808164107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2.3678979999999998E-3</v>
      </c>
      <c r="Q9" s="5">
        <f t="shared" si="29"/>
        <v>12.5</v>
      </c>
      <c r="R9">
        <f t="shared" si="0"/>
        <v>100000</v>
      </c>
      <c r="S9">
        <f t="shared" si="1"/>
        <v>223.33320873641861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253.19098227689116</v>
      </c>
      <c r="AC9">
        <f t="shared" si="2"/>
        <v>207.28342266423374</v>
      </c>
      <c r="AE9">
        <f t="shared" si="3"/>
        <v>0</v>
      </c>
      <c r="AF9">
        <f t="shared" si="4"/>
        <v>0</v>
      </c>
      <c r="AG9">
        <f t="shared" si="5"/>
        <v>-11.60169057688555</v>
      </c>
      <c r="AH9">
        <f t="shared" si="6"/>
        <v>-222.52512738696814</v>
      </c>
      <c r="AI9">
        <f t="shared" si="7"/>
        <v>-234.12681796385368</v>
      </c>
      <c r="AJ9">
        <f t="shared" si="8"/>
        <v>45.907559612657423</v>
      </c>
      <c r="AK9">
        <f t="shared" ref="AK9:AK40" si="30">G9*SUM(AB9:AB9, AE9:AF9)</f>
        <v>1.4938267954336579</v>
      </c>
      <c r="AL9">
        <f t="shared" si="9"/>
        <v>-186.72543155576261</v>
      </c>
      <c r="AN9">
        <f t="shared" si="10"/>
        <v>0</v>
      </c>
      <c r="AO9">
        <f t="shared" si="11"/>
        <v>0</v>
      </c>
      <c r="AP9">
        <f t="shared" si="12"/>
        <v>-7.1983913973798277</v>
      </c>
      <c r="AQ9">
        <f t="shared" si="13"/>
        <v>-138.06806448316843</v>
      </c>
      <c r="AR9">
        <f t="shared" si="14"/>
        <v>-145.26645588054825</v>
      </c>
      <c r="AS9">
        <f t="shared" si="15"/>
        <v>28.483830007399341</v>
      </c>
      <c r="AT9">
        <f t="shared" si="16"/>
        <v>0.92686060554390159</v>
      </c>
      <c r="AU9">
        <f t="shared" si="17"/>
        <v>-115.85576526760502</v>
      </c>
      <c r="AW9">
        <v>6</v>
      </c>
      <c r="AX9">
        <f>IF(Z9&gt;0, (R9*SUMPRODUCT(K9:$K$98, X9:$X$98)-K9*$AZ$3)/Z9, 0)</f>
        <v>223.33320873641861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2.3778240000000002E-3</v>
      </c>
      <c r="Q10" s="5">
        <f t="shared" si="29"/>
        <v>12.5</v>
      </c>
      <c r="R10">
        <f t="shared" si="0"/>
        <v>100000</v>
      </c>
      <c r="S10">
        <f t="shared" si="1"/>
        <v>176.8130664787347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207.28342266423374</v>
      </c>
      <c r="AC10">
        <f t="shared" si="2"/>
        <v>162.0751583599781</v>
      </c>
      <c r="AE10">
        <f t="shared" si="3"/>
        <v>0</v>
      </c>
      <c r="AF10">
        <f t="shared" si="4"/>
        <v>0</v>
      </c>
      <c r="AG10">
        <f t="shared" si="5"/>
        <v>-11.458086892822404</v>
      </c>
      <c r="AH10">
        <f t="shared" si="6"/>
        <v>-220.6942263543385</v>
      </c>
      <c r="AI10">
        <f t="shared" si="7"/>
        <v>-232.15231324716089</v>
      </c>
      <c r="AJ10">
        <f t="shared" si="8"/>
        <v>45.208264304255636</v>
      </c>
      <c r="AK10">
        <f t="shared" si="30"/>
        <v>0.84986203292335838</v>
      </c>
      <c r="AL10">
        <f t="shared" si="9"/>
        <v>-186.09418690998189</v>
      </c>
      <c r="AN10">
        <f t="shared" si="10"/>
        <v>0</v>
      </c>
      <c r="AO10">
        <f t="shared" si="11"/>
        <v>0</v>
      </c>
      <c r="AP10">
        <f t="shared" si="12"/>
        <v>-6.7444179637415305</v>
      </c>
      <c r="AQ10">
        <f t="shared" si="13"/>
        <v>-129.90424305916551</v>
      </c>
      <c r="AR10">
        <f t="shared" si="14"/>
        <v>-136.64866102290702</v>
      </c>
      <c r="AS10">
        <f t="shared" si="15"/>
        <v>26.610326203250811</v>
      </c>
      <c r="AT10">
        <f t="shared" si="16"/>
        <v>0.5002427381782848</v>
      </c>
      <c r="AU10">
        <f t="shared" si="17"/>
        <v>-109.53809208147793</v>
      </c>
      <c r="AW10">
        <v>7</v>
      </c>
      <c r="AX10">
        <f>IF(Z10&gt;0, (R10*SUMPRODUCT(K10:$K$98, X10:$X$98)-K10*$AZ$3)/Z10, 0)</f>
        <v>176.8130664787347</v>
      </c>
    </row>
    <row r="11" spans="1:52" x14ac:dyDescent="0.25">
      <c r="A11" t="s">
        <v>33</v>
      </c>
      <c r="C11" s="26">
        <f>AU100</f>
        <v>1670.7942704968425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2.3886530000000001E-3</v>
      </c>
      <c r="Q11" s="5">
        <f t="shared" si="29"/>
        <v>12.5</v>
      </c>
      <c r="R11">
        <f t="shared" si="0"/>
        <v>100000</v>
      </c>
      <c r="S11">
        <f t="shared" si="1"/>
        <v>129.94106211825491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162.0751583599781</v>
      </c>
      <c r="AC11">
        <f t="shared" si="2"/>
        <v>117.63446502493709</v>
      </c>
      <c r="AE11">
        <f t="shared" si="3"/>
        <v>0</v>
      </c>
      <c r="AF11">
        <f t="shared" si="4"/>
        <v>0</v>
      </c>
      <c r="AG11">
        <f t="shared" si="5"/>
        <v>-11.316136630263379</v>
      </c>
      <c r="AH11">
        <f t="shared" si="6"/>
        <v>-218.95514904640731</v>
      </c>
      <c r="AI11">
        <f t="shared" si="7"/>
        <v>-230.27128567667069</v>
      </c>
      <c r="AJ11">
        <f t="shared" si="8"/>
        <v>44.440693335041018</v>
      </c>
      <c r="AK11">
        <f t="shared" si="30"/>
        <v>0.38898038006394742</v>
      </c>
      <c r="AL11">
        <f t="shared" si="9"/>
        <v>-185.44161196156571</v>
      </c>
      <c r="AN11">
        <f t="shared" si="10"/>
        <v>0</v>
      </c>
      <c r="AO11">
        <f t="shared" si="11"/>
        <v>0</v>
      </c>
      <c r="AP11">
        <f t="shared" si="12"/>
        <v>-6.3292129512559585</v>
      </c>
      <c r="AQ11">
        <f t="shared" si="13"/>
        <v>-122.46350590912276</v>
      </c>
      <c r="AR11">
        <f t="shared" si="14"/>
        <v>-128.7927188603787</v>
      </c>
      <c r="AS11">
        <f t="shared" si="15"/>
        <v>24.85606360272352</v>
      </c>
      <c r="AT11">
        <f t="shared" si="16"/>
        <v>0.21756008607222871</v>
      </c>
      <c r="AU11">
        <f t="shared" si="17"/>
        <v>-103.71909517158296</v>
      </c>
      <c r="AW11">
        <v>8</v>
      </c>
      <c r="AX11">
        <f>IF(Z11&gt;0, (R11*SUMPRODUCT(K11:$K$98, X11:$X$98)-K11*$AZ$3)/Z11, 0)</f>
        <v>129.94106211825491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2.4012859999999999E-3</v>
      </c>
      <c r="Q12" s="5">
        <f t="shared" si="29"/>
        <v>12.5</v>
      </c>
      <c r="R12">
        <f t="shared" si="0"/>
        <v>100000</v>
      </c>
      <c r="S12">
        <f t="shared" si="1"/>
        <v>85.264487294932124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117.63446502493709</v>
      </c>
      <c r="AC12">
        <f t="shared" si="2"/>
        <v>76.231922098600535</v>
      </c>
      <c r="AE12">
        <f t="shared" si="3"/>
        <v>0</v>
      </c>
      <c r="AF12">
        <f t="shared" si="4"/>
        <v>0</v>
      </c>
      <c r="AG12">
        <f t="shared" si="5"/>
        <v>-11.175801983496408</v>
      </c>
      <c r="AH12">
        <f t="shared" si="6"/>
        <v>-217.38624371470902</v>
      </c>
      <c r="AI12">
        <f t="shared" si="7"/>
        <v>-228.56204569820542</v>
      </c>
      <c r="AJ12">
        <f t="shared" si="8"/>
        <v>41.402542926336551</v>
      </c>
      <c r="AK12">
        <f t="shared" si="30"/>
        <v>0.27055926955735532</v>
      </c>
      <c r="AL12">
        <f t="shared" si="9"/>
        <v>-186.88894350231149</v>
      </c>
      <c r="AN12">
        <f t="shared" si="10"/>
        <v>0</v>
      </c>
      <c r="AO12">
        <f t="shared" si="11"/>
        <v>0</v>
      </c>
      <c r="AP12">
        <f t="shared" si="12"/>
        <v>-5.9400575608595734</v>
      </c>
      <c r="AQ12">
        <f t="shared" si="13"/>
        <v>-115.54309950295249</v>
      </c>
      <c r="AR12">
        <f t="shared" si="14"/>
        <v>-121.48315706381206</v>
      </c>
      <c r="AS12">
        <f t="shared" si="15"/>
        <v>22.005891703483538</v>
      </c>
      <c r="AT12">
        <f t="shared" si="16"/>
        <v>0.14380512800496226</v>
      </c>
      <c r="AU12">
        <f t="shared" si="17"/>
        <v>-99.333460232323546</v>
      </c>
      <c r="AW12">
        <v>9</v>
      </c>
      <c r="AX12">
        <f>IF(Z12&gt;0, (R12*SUMPRODUCT(K12:$K$98, X12:$X$98)-K12*$AZ$3)/Z12, 0)</f>
        <v>85.264487294932124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2.4148220000000001E-3</v>
      </c>
      <c r="Q13" s="5">
        <f t="shared" si="29"/>
        <v>12.5</v>
      </c>
      <c r="R13">
        <f t="shared" si="0"/>
        <v>100000</v>
      </c>
      <c r="S13">
        <f t="shared" si="1"/>
        <v>42.245159622764561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76.231922098600535</v>
      </c>
      <c r="AC13">
        <f t="shared" si="2"/>
        <v>37.300976720814333</v>
      </c>
      <c r="AE13">
        <f t="shared" si="3"/>
        <v>0</v>
      </c>
      <c r="AF13">
        <f t="shared" si="4"/>
        <v>0</v>
      </c>
      <c r="AG13">
        <f t="shared" si="5"/>
        <v>-11.037056391164054</v>
      </c>
      <c r="AH13">
        <f t="shared" si="6"/>
        <v>-215.90057997912609</v>
      </c>
      <c r="AI13">
        <f t="shared" si="7"/>
        <v>-226.93763637029014</v>
      </c>
      <c r="AJ13">
        <f t="shared" si="8"/>
        <v>38.930945377786202</v>
      </c>
      <c r="AK13">
        <f t="shared" si="30"/>
        <v>0.15246384419720108</v>
      </c>
      <c r="AL13">
        <f t="shared" si="9"/>
        <v>-187.85422714830673</v>
      </c>
      <c r="AN13">
        <f t="shared" si="10"/>
        <v>0</v>
      </c>
      <c r="AO13">
        <f t="shared" si="11"/>
        <v>0</v>
      </c>
      <c r="AP13">
        <f t="shared" si="12"/>
        <v>-5.5763429691746644</v>
      </c>
      <c r="AQ13">
        <f t="shared" si="13"/>
        <v>-109.08122949984818</v>
      </c>
      <c r="AR13">
        <f t="shared" si="14"/>
        <v>-114.65757246902284</v>
      </c>
      <c r="AS13">
        <f t="shared" si="15"/>
        <v>19.669402406473051</v>
      </c>
      <c r="AT13">
        <f t="shared" si="16"/>
        <v>7.7030564627996428E-2</v>
      </c>
      <c r="AU13">
        <f t="shared" si="17"/>
        <v>-94.911139497921781</v>
      </c>
      <c r="AW13">
        <v>10</v>
      </c>
      <c r="AX13">
        <f>IF(Z13&gt;0, (R13*SUMPRODUCT(K13:$K$98, X13:$X$98)-K13*$AZ$3)/Z13, 0)</f>
        <v>42.245159622764561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2.4301629999999999E-3</v>
      </c>
      <c r="Q14" s="5">
        <f t="shared" si="29"/>
        <v>12.5</v>
      </c>
      <c r="R14">
        <f t="shared" si="0"/>
        <v>100000</v>
      </c>
      <c r="S14">
        <f t="shared" si="1"/>
        <v>0.89299987860551022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37.300976720814333</v>
      </c>
      <c r="AC14">
        <f t="shared" si="2"/>
        <v>0.77868617696094589</v>
      </c>
      <c r="AE14">
        <f t="shared" si="3"/>
        <v>0</v>
      </c>
      <c r="AF14">
        <f t="shared" si="4"/>
        <v>0</v>
      </c>
      <c r="AG14">
        <f t="shared" si="5"/>
        <v>-10.899863981181692</v>
      </c>
      <c r="AH14">
        <f t="shared" si="6"/>
        <v>-214.57476856576326</v>
      </c>
      <c r="AI14">
        <f t="shared" si="7"/>
        <v>-225.47463254694495</v>
      </c>
      <c r="AJ14">
        <f t="shared" si="8"/>
        <v>36.522290543853387</v>
      </c>
      <c r="AK14">
        <f t="shared" si="30"/>
        <v>6.7141758097465795E-2</v>
      </c>
      <c r="AL14">
        <f t="shared" si="9"/>
        <v>-188.88520024499408</v>
      </c>
      <c r="AN14">
        <f t="shared" si="10"/>
        <v>0</v>
      </c>
      <c r="AO14">
        <f t="shared" si="11"/>
        <v>0</v>
      </c>
      <c r="AP14">
        <f t="shared" si="12"/>
        <v>-5.2358130035405201</v>
      </c>
      <c r="AQ14">
        <f t="shared" si="13"/>
        <v>-103.07223699561445</v>
      </c>
      <c r="AR14">
        <f t="shared" si="14"/>
        <v>-108.30804999915496</v>
      </c>
      <c r="AS14">
        <f t="shared" si="15"/>
        <v>17.54369449735659</v>
      </c>
      <c r="AT14">
        <f t="shared" si="16"/>
        <v>3.2251933669466909E-2</v>
      </c>
      <c r="AU14">
        <f t="shared" si="17"/>
        <v>-90.732103568128892</v>
      </c>
      <c r="AW14">
        <v>11</v>
      </c>
      <c r="AX14">
        <f>IF(Z14&gt;0, (R14*SUMPRODUCT(K14:$K$98, X14:$X$98)-K14*$AZ$3)/Z14, 0)</f>
        <v>0.89299987860551022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2.4518209999999999E-3</v>
      </c>
      <c r="Q15" s="5">
        <f t="shared" si="29"/>
        <v>12.5</v>
      </c>
      <c r="R15">
        <f t="shared" si="0"/>
        <v>100000</v>
      </c>
      <c r="S15">
        <f t="shared" si="1"/>
        <v>-35.304959805312535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0.77868617696094589</v>
      </c>
      <c r="AC15">
        <f t="shared" si="2"/>
        <v>-30.402204735949681</v>
      </c>
      <c r="AE15">
        <f t="shared" si="3"/>
        <v>0</v>
      </c>
      <c r="AF15">
        <f t="shared" si="4"/>
        <v>0</v>
      </c>
      <c r="AG15">
        <f t="shared" si="5"/>
        <v>-10.76414082596367</v>
      </c>
      <c r="AH15">
        <f t="shared" si="6"/>
        <v>-213.79612324963901</v>
      </c>
      <c r="AI15">
        <f t="shared" si="7"/>
        <v>-224.56026407560267</v>
      </c>
      <c r="AJ15">
        <f t="shared" si="8"/>
        <v>31.180890912910627</v>
      </c>
      <c r="AK15">
        <f t="shared" si="30"/>
        <v>3.1926133255398784E-3</v>
      </c>
      <c r="AL15">
        <f t="shared" si="9"/>
        <v>-193.3761805493665</v>
      </c>
      <c r="AN15">
        <f t="shared" si="10"/>
        <v>0</v>
      </c>
      <c r="AO15">
        <f t="shared" si="11"/>
        <v>0</v>
      </c>
      <c r="AP15">
        <f t="shared" si="12"/>
        <v>-4.9052439021259477</v>
      </c>
      <c r="AQ15">
        <f t="shared" si="13"/>
        <v>-97.427388476643358</v>
      </c>
      <c r="AR15">
        <f t="shared" si="14"/>
        <v>-102.3326323787693</v>
      </c>
      <c r="AS15">
        <f t="shared" si="15"/>
        <v>14.209204198117339</v>
      </c>
      <c r="AT15">
        <f t="shared" si="16"/>
        <v>1.4548812859430892E-3</v>
      </c>
      <c r="AU15">
        <f t="shared" si="17"/>
        <v>-88.121973299366019</v>
      </c>
      <c r="AW15">
        <v>12</v>
      </c>
      <c r="AX15">
        <f>IF(Z15&gt;0, (R15*SUMPRODUCT(K15:$K$98, X15:$X$98)-K15*$AZ$3)/Z15, 0)</f>
        <v>-35.304959805312535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2.4770880000000001E-3</v>
      </c>
      <c r="Q16" s="5">
        <f t="shared" si="29"/>
        <v>12.5</v>
      </c>
      <c r="R16">
        <f t="shared" si="0"/>
        <v>100000</v>
      </c>
      <c r="S16">
        <f t="shared" si="1"/>
        <v>-65.911491058200937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-30.402204735949681</v>
      </c>
      <c r="AC16">
        <f t="shared" si="2"/>
        <v>-56.050265621686769</v>
      </c>
      <c r="AE16">
        <f t="shared" si="3"/>
        <v>0</v>
      </c>
      <c r="AF16">
        <f t="shared" si="4"/>
        <v>0</v>
      </c>
      <c r="AG16">
        <f t="shared" si="5"/>
        <v>-10.629835693633728</v>
      </c>
      <c r="AH16">
        <f t="shared" si="6"/>
        <v>-213.30979256243756</v>
      </c>
      <c r="AI16">
        <f t="shared" si="7"/>
        <v>-223.9396282560713</v>
      </c>
      <c r="AJ16">
        <f t="shared" si="8"/>
        <v>25.648060885737088</v>
      </c>
      <c r="AK16">
        <f t="shared" si="30"/>
        <v>-0.21585565362524275</v>
      </c>
      <c r="AL16">
        <f t="shared" si="9"/>
        <v>-198.50742302395946</v>
      </c>
      <c r="AN16">
        <f t="shared" si="10"/>
        <v>0</v>
      </c>
      <c r="AO16">
        <f t="shared" si="11"/>
        <v>0</v>
      </c>
      <c r="AP16">
        <f t="shared" si="12"/>
        <v>-4.5823864745981062</v>
      </c>
      <c r="AQ16">
        <f t="shared" si="13"/>
        <v>-91.955128612463227</v>
      </c>
      <c r="AR16">
        <f t="shared" si="14"/>
        <v>-96.537515087061337</v>
      </c>
      <c r="AS16">
        <f t="shared" si="15"/>
        <v>11.056551642925147</v>
      </c>
      <c r="AT16">
        <f t="shared" si="16"/>
        <v>-9.305261681798567E-2</v>
      </c>
      <c r="AU16">
        <f t="shared" si="17"/>
        <v>-85.574016060954179</v>
      </c>
      <c r="AW16">
        <v>13</v>
      </c>
      <c r="AX16">
        <f>IF(Z16&gt;0, (R16*SUMPRODUCT(K16:$K$98, X16:$X$98)-K16*$AZ$3)/Z16, 0)</f>
        <v>-65.911491058200937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2.5023549999999999E-3</v>
      </c>
      <c r="Q17" s="5">
        <f t="shared" si="29"/>
        <v>12.5</v>
      </c>
      <c r="R17">
        <f t="shared" si="0"/>
        <v>100000</v>
      </c>
      <c r="S17">
        <f t="shared" si="1"/>
        <v>-86.47000307767847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-56.050265621686769</v>
      </c>
      <c r="AC17">
        <f t="shared" si="2"/>
        <v>-72.61361891624756</v>
      </c>
      <c r="AE17">
        <f t="shared" si="3"/>
        <v>0</v>
      </c>
      <c r="AF17">
        <f t="shared" si="4"/>
        <v>0</v>
      </c>
      <c r="AG17">
        <f t="shared" si="5"/>
        <v>-10.496937714200246</v>
      </c>
      <c r="AH17">
        <f t="shared" si="6"/>
        <v>-212.7969799771426</v>
      </c>
      <c r="AI17">
        <f t="shared" si="7"/>
        <v>-223.29391769134284</v>
      </c>
      <c r="AJ17">
        <f t="shared" si="8"/>
        <v>16.563353294560791</v>
      </c>
      <c r="AK17">
        <f t="shared" si="30"/>
        <v>-0.77349366557927746</v>
      </c>
      <c r="AL17">
        <f t="shared" si="9"/>
        <v>-207.50405806236134</v>
      </c>
      <c r="AN17">
        <f t="shared" si="10"/>
        <v>0</v>
      </c>
      <c r="AO17">
        <f t="shared" si="11"/>
        <v>0</v>
      </c>
      <c r="AP17">
        <f t="shared" si="12"/>
        <v>-4.2537092048744887</v>
      </c>
      <c r="AQ17">
        <f t="shared" si="13"/>
        <v>-86.232432462063869</v>
      </c>
      <c r="AR17">
        <f t="shared" si="14"/>
        <v>-90.486141666938352</v>
      </c>
      <c r="AS17">
        <f t="shared" si="15"/>
        <v>6.7120230957785951</v>
      </c>
      <c r="AT17">
        <f t="shared" si="16"/>
        <v>-0.31344542711115453</v>
      </c>
      <c r="AU17">
        <f t="shared" si="17"/>
        <v>-84.087563998270923</v>
      </c>
      <c r="AW17">
        <v>14</v>
      </c>
      <c r="AX17">
        <f>IF(Z17&gt;0, (R17*SUMPRODUCT(K17:$K$98, X17:$X$98)-K17*$AZ$3)/Z17, 0)</f>
        <v>-86.47000307767847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2.5285250000000002E-3</v>
      </c>
      <c r="Q18" s="5">
        <f t="shared" si="29"/>
        <v>12.5</v>
      </c>
      <c r="R18">
        <f t="shared" si="0"/>
        <v>100000</v>
      </c>
      <c r="S18">
        <f t="shared" si="1"/>
        <v>-96.342307931046165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-72.61361891624756</v>
      </c>
      <c r="AC18">
        <f t="shared" si="2"/>
        <v>-79.8903294571777</v>
      </c>
      <c r="AE18">
        <f t="shared" si="3"/>
        <v>0</v>
      </c>
      <c r="AF18">
        <f t="shared" si="4"/>
        <v>0</v>
      </c>
      <c r="AG18">
        <f t="shared" si="5"/>
        <v>-10.365426567624446</v>
      </c>
      <c r="AH18">
        <f t="shared" si="6"/>
        <v>-212.33415547038544</v>
      </c>
      <c r="AI18">
        <f t="shared" si="7"/>
        <v>-222.69958203800988</v>
      </c>
      <c r="AJ18">
        <f t="shared" si="8"/>
        <v>7.2767105409301394</v>
      </c>
      <c r="AK18">
        <f t="shared" si="30"/>
        <v>-1.5684541685909474</v>
      </c>
      <c r="AL18">
        <f t="shared" si="9"/>
        <v>-216.9913256656707</v>
      </c>
      <c r="AN18">
        <f t="shared" si="10"/>
        <v>0</v>
      </c>
      <c r="AO18">
        <f t="shared" si="11"/>
        <v>0</v>
      </c>
      <c r="AP18">
        <f t="shared" si="12"/>
        <v>-3.9197615740560741</v>
      </c>
      <c r="AQ18">
        <f t="shared" si="13"/>
        <v>-80.295707855582435</v>
      </c>
      <c r="AR18">
        <f t="shared" si="14"/>
        <v>-84.215469429638517</v>
      </c>
      <c r="AS18">
        <f t="shared" si="15"/>
        <v>2.7517411056633105</v>
      </c>
      <c r="AT18">
        <f t="shared" si="16"/>
        <v>-0.59312237085481156</v>
      </c>
      <c r="AU18">
        <f t="shared" si="17"/>
        <v>-82.056850694830018</v>
      </c>
      <c r="AW18">
        <v>15</v>
      </c>
      <c r="AX18">
        <f>IF(Z18&gt;0, (R18*SUMPRODUCT(K18:$K$98, X18:$X$98)-K18*$AZ$3)/Z18, 0)</f>
        <v>-96.342307931046165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2.5601090000000001E-3</v>
      </c>
      <c r="Q19" s="5">
        <f t="shared" si="29"/>
        <v>12.5</v>
      </c>
      <c r="R19">
        <f t="shared" si="0"/>
        <v>100000</v>
      </c>
      <c r="S19">
        <f t="shared" si="1"/>
        <v>-104.82666598339443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-79.8903294571777</v>
      </c>
      <c r="AC19">
        <f t="shared" si="2"/>
        <v>-85.834050551963173</v>
      </c>
      <c r="AE19">
        <f t="shared" si="3"/>
        <v>0</v>
      </c>
      <c r="AF19">
        <f t="shared" si="4"/>
        <v>0</v>
      </c>
      <c r="AG19">
        <f t="shared" si="5"/>
        <v>-10.235235680103587</v>
      </c>
      <c r="AH19">
        <f t="shared" si="6"/>
        <v>-212.29297475691564</v>
      </c>
      <c r="AI19">
        <f t="shared" si="7"/>
        <v>-222.52821043701923</v>
      </c>
      <c r="AJ19">
        <f t="shared" si="8"/>
        <v>5.9437210947854737</v>
      </c>
      <c r="AK19">
        <f t="shared" si="30"/>
        <v>-1.7815543468950628</v>
      </c>
      <c r="AL19">
        <f t="shared" si="9"/>
        <v>-218.36604368912882</v>
      </c>
      <c r="AN19">
        <f t="shared" si="10"/>
        <v>0</v>
      </c>
      <c r="AO19">
        <f t="shared" si="11"/>
        <v>0</v>
      </c>
      <c r="AP19">
        <f t="shared" si="12"/>
        <v>-3.6095579049071325</v>
      </c>
      <c r="AQ19">
        <f t="shared" si="13"/>
        <v>-74.867234047151896</v>
      </c>
      <c r="AR19">
        <f t="shared" si="14"/>
        <v>-78.476791952059031</v>
      </c>
      <c r="AS19">
        <f t="shared" si="15"/>
        <v>2.0961125012442365</v>
      </c>
      <c r="AT19">
        <f t="shared" si="16"/>
        <v>-0.62828290201048453</v>
      </c>
      <c r="AU19">
        <f t="shared" si="17"/>
        <v>-77.008962352825279</v>
      </c>
      <c r="AW19">
        <v>16</v>
      </c>
      <c r="AX19">
        <f>IF(Z19&gt;0, (R19*SUMPRODUCT(K19:$K$98, X19:$X$98)-K19*$AZ$3)/Z19, 0)</f>
        <v>-104.82666598339443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2.5907899999999999E-3</v>
      </c>
      <c r="Q20" s="5">
        <f t="shared" si="29"/>
        <v>12.5</v>
      </c>
      <c r="R20">
        <f t="shared" si="0"/>
        <v>100000</v>
      </c>
      <c r="S20">
        <f t="shared" si="1"/>
        <v>-133.25285740035883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-85.834050551963173</v>
      </c>
      <c r="AC20">
        <f t="shared" si="2"/>
        <v>-107.73617155010673</v>
      </c>
      <c r="AE20">
        <f t="shared" si="3"/>
        <v>0</v>
      </c>
      <c r="AF20">
        <f t="shared" si="4"/>
        <v>0</v>
      </c>
      <c r="AG20">
        <f t="shared" si="5"/>
        <v>-10.106365977054896</v>
      </c>
      <c r="AH20">
        <f t="shared" si="6"/>
        <v>-212.13876998124456</v>
      </c>
      <c r="AI20">
        <f t="shared" si="7"/>
        <v>-222.24513595829947</v>
      </c>
      <c r="AJ20">
        <f t="shared" si="8"/>
        <v>21.902120998143559</v>
      </c>
      <c r="AK20">
        <f t="shared" si="30"/>
        <v>-0.36908641737344167</v>
      </c>
      <c r="AL20">
        <f t="shared" si="9"/>
        <v>-200.71210137752936</v>
      </c>
      <c r="AN20">
        <f t="shared" si="10"/>
        <v>0</v>
      </c>
      <c r="AO20">
        <f t="shared" si="11"/>
        <v>0</v>
      </c>
      <c r="AP20">
        <f t="shared" si="12"/>
        <v>-3.3805470163460183</v>
      </c>
      <c r="AQ20">
        <f t="shared" si="13"/>
        <v>-70.959738400488277</v>
      </c>
      <c r="AR20">
        <f t="shared" si="14"/>
        <v>-74.340285416834305</v>
      </c>
      <c r="AS20">
        <f t="shared" si="15"/>
        <v>7.3261892514108293</v>
      </c>
      <c r="AT20">
        <f t="shared" si="16"/>
        <v>-0.12345822324843482</v>
      </c>
      <c r="AU20">
        <f t="shared" si="17"/>
        <v>-67.137554388671916</v>
      </c>
      <c r="AW20">
        <v>17</v>
      </c>
      <c r="AX20">
        <f>IF(Z20&gt;0, (R20*SUMPRODUCT(K20:$K$98, X20:$X$98)-K20*$AZ$3)/Z20, 0)</f>
        <v>-133.25285740035883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2.625984E-3</v>
      </c>
      <c r="Q21" s="5">
        <f t="shared" si="29"/>
        <v>12.5</v>
      </c>
      <c r="R21">
        <f t="shared" si="0"/>
        <v>100000</v>
      </c>
      <c r="S21">
        <f t="shared" si="1"/>
        <v>-163.89066589963588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-107.73617155010673</v>
      </c>
      <c r="AC21">
        <f t="shared" si="2"/>
        <v>-130.83409115708309</v>
      </c>
      <c r="AE21">
        <f t="shared" si="3"/>
        <v>0</v>
      </c>
      <c r="AF21">
        <f t="shared" si="4"/>
        <v>0</v>
      </c>
      <c r="AG21">
        <f t="shared" si="5"/>
        <v>-9.9787631619304573</v>
      </c>
      <c r="AH21">
        <f t="shared" si="6"/>
        <v>-212.31324283112417</v>
      </c>
      <c r="AI21">
        <f t="shared" si="7"/>
        <v>-222.29200599305463</v>
      </c>
      <c r="AJ21">
        <f t="shared" si="8"/>
        <v>23.097919606976362</v>
      </c>
      <c r="AK21">
        <f t="shared" si="30"/>
        <v>-0.17237787448017078</v>
      </c>
      <c r="AL21">
        <f t="shared" si="9"/>
        <v>-199.36646426055842</v>
      </c>
      <c r="AN21">
        <f t="shared" si="10"/>
        <v>0</v>
      </c>
      <c r="AO21">
        <f t="shared" si="11"/>
        <v>0</v>
      </c>
      <c r="AP21">
        <f t="shared" si="12"/>
        <v>-3.1740816696523262</v>
      </c>
      <c r="AQ21">
        <f t="shared" si="13"/>
        <v>-67.533376768142887</v>
      </c>
      <c r="AR21">
        <f t="shared" si="14"/>
        <v>-70.707458437795211</v>
      </c>
      <c r="AS21">
        <f t="shared" si="15"/>
        <v>7.347071179252592</v>
      </c>
      <c r="AT21">
        <f t="shared" si="16"/>
        <v>-5.4830587995966774E-2</v>
      </c>
      <c r="AU21">
        <f t="shared" si="17"/>
        <v>-63.415217846538575</v>
      </c>
      <c r="AW21">
        <v>18</v>
      </c>
      <c r="AX21">
        <f>IF(Z21&gt;0, (R21*SUMPRODUCT(K21:$K$98, X21:$X$98)-K21*$AZ$3)/Z21, 0)</f>
        <v>-163.89066589963588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2.663885E-3</v>
      </c>
      <c r="Q22" s="5">
        <f t="shared" si="29"/>
        <v>12.5</v>
      </c>
      <c r="R22">
        <f t="shared" si="0"/>
        <v>100000</v>
      </c>
      <c r="S22">
        <f t="shared" si="1"/>
        <v>-173.65947904602396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-130.83409115708309</v>
      </c>
      <c r="AC22">
        <f t="shared" si="2"/>
        <v>-136.87691837110162</v>
      </c>
      <c r="AE22">
        <f t="shared" si="3"/>
        <v>0</v>
      </c>
      <c r="AF22">
        <f t="shared" si="4"/>
        <v>0</v>
      </c>
      <c r="AG22">
        <f t="shared" si="5"/>
        <v>-9.8523932528055322</v>
      </c>
      <c r="AH22">
        <f t="shared" si="6"/>
        <v>-212.65822004495291</v>
      </c>
      <c r="AI22">
        <f t="shared" si="7"/>
        <v>-222.51061329775845</v>
      </c>
      <c r="AJ22">
        <f t="shared" si="8"/>
        <v>6.04282721401853</v>
      </c>
      <c r="AK22">
        <f t="shared" si="30"/>
        <v>-2.7475159142987451</v>
      </c>
      <c r="AL22">
        <f t="shared" si="9"/>
        <v>-219.21530199803868</v>
      </c>
      <c r="AN22">
        <f t="shared" si="10"/>
        <v>0</v>
      </c>
      <c r="AO22">
        <f t="shared" si="11"/>
        <v>0</v>
      </c>
      <c r="AP22">
        <f t="shared" si="12"/>
        <v>-2.9261302188676379</v>
      </c>
      <c r="AQ22">
        <f t="shared" si="13"/>
        <v>-63.158831361806051</v>
      </c>
      <c r="AR22">
        <f t="shared" si="14"/>
        <v>-66.084961580673692</v>
      </c>
      <c r="AS22">
        <f t="shared" si="15"/>
        <v>1.7947009284571818</v>
      </c>
      <c r="AT22">
        <f t="shared" si="16"/>
        <v>-0.81600369954376117</v>
      </c>
      <c r="AU22">
        <f t="shared" si="17"/>
        <v>-65.106264351760274</v>
      </c>
      <c r="AW22">
        <v>19</v>
      </c>
      <c r="AX22">
        <f>IF(Z22&gt;0, (R22*SUMPRODUCT(K22:$K$98, X22:$X$98)-K22*$AZ$3)/Z22, 0)</f>
        <v>-173.65947904602396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2.7053950000000002E-3</v>
      </c>
      <c r="Q23" s="5">
        <f t="shared" si="29"/>
        <v>12.5</v>
      </c>
      <c r="R23">
        <f t="shared" si="0"/>
        <v>100000</v>
      </c>
      <c r="S23">
        <f t="shared" si="1"/>
        <v>-137.81330675981346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-136.87691837110162</v>
      </c>
      <c r="AC23">
        <f t="shared" si="2"/>
        <v>-107.24316992286083</v>
      </c>
      <c r="AE23">
        <f t="shared" si="3"/>
        <v>0</v>
      </c>
      <c r="AF23">
        <f t="shared" si="4"/>
        <v>0</v>
      </c>
      <c r="AG23">
        <f t="shared" si="5"/>
        <v>-9.7272147048333029</v>
      </c>
      <c r="AH23">
        <f t="shared" si="6"/>
        <v>-213.2369235533906</v>
      </c>
      <c r="AI23">
        <f t="shared" si="7"/>
        <v>-222.9641382582239</v>
      </c>
      <c r="AJ23">
        <f t="shared" si="8"/>
        <v>-29.633748448240794</v>
      </c>
      <c r="AK23">
        <f t="shared" si="30"/>
        <v>-9.5813842859771139</v>
      </c>
      <c r="AL23">
        <f t="shared" si="9"/>
        <v>-262.17927099244179</v>
      </c>
      <c r="AN23">
        <f t="shared" si="10"/>
        <v>0</v>
      </c>
      <c r="AO23">
        <f t="shared" si="11"/>
        <v>0</v>
      </c>
      <c r="AP23">
        <f t="shared" si="12"/>
        <v>-2.5794219451924003</v>
      </c>
      <c r="AQ23">
        <f t="shared" si="13"/>
        <v>-56.545271881952964</v>
      </c>
      <c r="AR23">
        <f t="shared" si="14"/>
        <v>-59.124693827145364</v>
      </c>
      <c r="AS23">
        <f t="shared" si="15"/>
        <v>-7.8581529641494097</v>
      </c>
      <c r="AT23">
        <f t="shared" si="16"/>
        <v>-2.5407512471469107</v>
      </c>
      <c r="AU23">
        <f t="shared" si="17"/>
        <v>-69.523598038441676</v>
      </c>
      <c r="AW23">
        <v>20</v>
      </c>
      <c r="AX23">
        <f>IF(Z23&gt;0, (R23*SUMPRODUCT(K23:$K$98, X23:$X$98)-K23*$AZ$3)/Z23, 0)</f>
        <v>-137.81330675981346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2.7496130000000001E-3</v>
      </c>
      <c r="Q24" s="5">
        <f t="shared" si="29"/>
        <v>12.5</v>
      </c>
      <c r="R24">
        <f t="shared" si="0"/>
        <v>100000</v>
      </c>
      <c r="S24">
        <f t="shared" si="1"/>
        <v>-105.35284302321183</v>
      </c>
      <c r="U24">
        <f t="shared" si="21"/>
        <v>2.7496130000000001E-3</v>
      </c>
      <c r="V24">
        <f t="shared" si="22"/>
        <v>0.01</v>
      </c>
      <c r="W24">
        <f t="shared" si="23"/>
        <v>0.77817717638666428</v>
      </c>
      <c r="X24">
        <f t="shared" si="24"/>
        <v>2.1396860804960651E-3</v>
      </c>
      <c r="Y24">
        <f t="shared" si="25"/>
        <v>7.7817717638666434E-3</v>
      </c>
      <c r="Z24">
        <f t="shared" si="26"/>
        <v>0.76825571854230157</v>
      </c>
      <c r="AB24">
        <f t="shared" si="27"/>
        <v>-107.24316992286083</v>
      </c>
      <c r="AC24">
        <f t="shared" si="2"/>
        <v>-80.937924117271905</v>
      </c>
      <c r="AE24">
        <f t="shared" si="3"/>
        <v>0</v>
      </c>
      <c r="AF24">
        <f t="shared" si="4"/>
        <v>0</v>
      </c>
      <c r="AG24">
        <f t="shared" si="5"/>
        <v>-9.6031964817787703</v>
      </c>
      <c r="AH24">
        <f t="shared" si="6"/>
        <v>-213.9686080496065</v>
      </c>
      <c r="AI24">
        <f t="shared" si="7"/>
        <v>-223.57180453138528</v>
      </c>
      <c r="AJ24">
        <f t="shared" si="8"/>
        <v>-26.305245805588925</v>
      </c>
      <c r="AK24">
        <f t="shared" si="30"/>
        <v>-7.5070218946002587</v>
      </c>
      <c r="AL24">
        <f t="shared" si="9"/>
        <v>-257.38407223157446</v>
      </c>
      <c r="AN24">
        <f t="shared" si="10"/>
        <v>0</v>
      </c>
      <c r="AO24">
        <f t="shared" si="11"/>
        <v>0</v>
      </c>
      <c r="AP24">
        <f t="shared" si="12"/>
        <v>-2.2736922443102592</v>
      </c>
      <c r="AQ24">
        <f t="shared" si="13"/>
        <v>-50.66008652133079</v>
      </c>
      <c r="AR24">
        <f t="shared" si="14"/>
        <v>-52.933778765641051</v>
      </c>
      <c r="AS24">
        <f t="shared" si="15"/>
        <v>-6.228138046152325</v>
      </c>
      <c r="AT24">
        <f t="shared" si="16"/>
        <v>-1.7773933389789751</v>
      </c>
      <c r="AU24">
        <f t="shared" si="17"/>
        <v>-60.93931015077235</v>
      </c>
      <c r="AW24">
        <v>21</v>
      </c>
      <c r="AX24">
        <f>IF(Z24&gt;0, (R24*SUMPRODUCT(K24:$K$98, X24:$X$98)-K24*$AZ$3)/Z24, 0)</f>
        <v>-105.35284302321183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2.8010499999999998E-3</v>
      </c>
      <c r="Q25" s="5">
        <f t="shared" si="29"/>
        <v>12.5</v>
      </c>
      <c r="R25">
        <f t="shared" si="0"/>
        <v>100000</v>
      </c>
      <c r="S25">
        <f t="shared" si="1"/>
        <v>-75.979325463552101</v>
      </c>
      <c r="U25">
        <f t="shared" si="21"/>
        <v>2.8010499999999998E-3</v>
      </c>
      <c r="V25">
        <f t="shared" si="22"/>
        <v>0.01</v>
      </c>
      <c r="W25">
        <f t="shared" si="23"/>
        <v>0.76825571854230157</v>
      </c>
      <c r="X25">
        <f t="shared" si="24"/>
        <v>2.1519226804229134E-3</v>
      </c>
      <c r="Y25">
        <f t="shared" si="25"/>
        <v>7.6825571854230159E-3</v>
      </c>
      <c r="Z25">
        <f t="shared" si="26"/>
        <v>0.75842123867645561</v>
      </c>
      <c r="AB25">
        <f t="shared" si="27"/>
        <v>-80.937924117271905</v>
      </c>
      <c r="AC25">
        <f t="shared" si="2"/>
        <v>-57.62433413186875</v>
      </c>
      <c r="AE25">
        <f t="shared" si="3"/>
        <v>0</v>
      </c>
      <c r="AF25">
        <f t="shared" si="4"/>
        <v>0</v>
      </c>
      <c r="AG25">
        <f t="shared" si="5"/>
        <v>-9.4802654834556943</v>
      </c>
      <c r="AH25">
        <f t="shared" si="6"/>
        <v>-215.19226804229135</v>
      </c>
      <c r="AI25">
        <f t="shared" si="7"/>
        <v>-224.67253352574704</v>
      </c>
      <c r="AJ25">
        <f t="shared" si="8"/>
        <v>-23.313589985403155</v>
      </c>
      <c r="AK25">
        <f t="shared" si="30"/>
        <v>-5.6656546882090337</v>
      </c>
      <c r="AL25">
        <f t="shared" si="9"/>
        <v>-253.65177819935923</v>
      </c>
      <c r="AN25">
        <f t="shared" si="10"/>
        <v>0</v>
      </c>
      <c r="AO25">
        <f t="shared" si="11"/>
        <v>0</v>
      </c>
      <c r="AP25">
        <f t="shared" si="12"/>
        <v>-2.0040951751841343</v>
      </c>
      <c r="AQ25">
        <f t="shared" si="13"/>
        <v>-45.490897578037497</v>
      </c>
      <c r="AR25">
        <f t="shared" si="14"/>
        <v>-47.494992753221631</v>
      </c>
      <c r="AS25">
        <f t="shared" si="15"/>
        <v>-4.9284118981166483</v>
      </c>
      <c r="AT25">
        <f t="shared" si="16"/>
        <v>-1.1976997104895646</v>
      </c>
      <c r="AU25">
        <f t="shared" si="17"/>
        <v>-53.62110436182784</v>
      </c>
      <c r="AW25">
        <v>22</v>
      </c>
      <c r="AX25">
        <f>IF(Z25&gt;0, (R25*SUMPRODUCT(K25:$K$98, X25:$X$98)-K25*$AZ$3)/Z25, 0)</f>
        <v>-75.979325463552101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2.8606080000000002E-3</v>
      </c>
      <c r="Q26" s="5">
        <f t="shared" si="29"/>
        <v>12.5</v>
      </c>
      <c r="R26">
        <f t="shared" si="0"/>
        <v>100000</v>
      </c>
      <c r="S26">
        <f t="shared" si="1"/>
        <v>-49.511040918093222</v>
      </c>
      <c r="U26">
        <f t="shared" si="21"/>
        <v>2.8606080000000002E-3</v>
      </c>
      <c r="V26">
        <f t="shared" si="22"/>
        <v>0.01</v>
      </c>
      <c r="W26">
        <f t="shared" si="23"/>
        <v>0.75842123867645561</v>
      </c>
      <c r="X26">
        <f t="shared" si="24"/>
        <v>2.1695458627277783E-3</v>
      </c>
      <c r="Y26">
        <f t="shared" si="25"/>
        <v>7.584212386764556E-3</v>
      </c>
      <c r="Z26">
        <f t="shared" si="26"/>
        <v>0.74866748042696329</v>
      </c>
      <c r="AB26">
        <f t="shared" si="27"/>
        <v>-57.62433413186875</v>
      </c>
      <c r="AC26">
        <f t="shared" si="2"/>
        <v>-37.067306257465134</v>
      </c>
      <c r="AE26">
        <f t="shared" si="3"/>
        <v>0</v>
      </c>
      <c r="AF26">
        <f t="shared" si="4"/>
        <v>0</v>
      </c>
      <c r="AG26">
        <f t="shared" si="5"/>
        <v>-9.3583435053370412</v>
      </c>
      <c r="AH26">
        <f t="shared" si="6"/>
        <v>-216.95458627277782</v>
      </c>
      <c r="AI26">
        <f t="shared" si="7"/>
        <v>-226.31292977811486</v>
      </c>
      <c r="AJ26">
        <f t="shared" si="8"/>
        <v>-20.557027874403616</v>
      </c>
      <c r="AK26">
        <f t="shared" si="30"/>
        <v>-4.033703389230813</v>
      </c>
      <c r="AL26">
        <f t="shared" si="9"/>
        <v>-250.9036610417493</v>
      </c>
      <c r="AN26">
        <f t="shared" si="10"/>
        <v>0</v>
      </c>
      <c r="AO26">
        <f t="shared" si="11"/>
        <v>0</v>
      </c>
      <c r="AP26">
        <f t="shared" si="12"/>
        <v>-1.7663582970905358</v>
      </c>
      <c r="AQ26">
        <f t="shared" si="13"/>
        <v>-40.949504934950973</v>
      </c>
      <c r="AR26">
        <f t="shared" si="14"/>
        <v>-42.715863232041514</v>
      </c>
      <c r="AS26">
        <f t="shared" si="15"/>
        <v>-3.8800752215139496</v>
      </c>
      <c r="AT26">
        <f t="shared" si="16"/>
        <v>-0.76134899787624921</v>
      </c>
      <c r="AU26">
        <f t="shared" si="17"/>
        <v>-47.357287451431716</v>
      </c>
      <c r="AW26">
        <v>23</v>
      </c>
      <c r="AX26">
        <f>IF(Z26&gt;0, (R26*SUMPRODUCT(K26:$K$98, X26:$X$98)-K26*$AZ$3)/Z26, 0)</f>
        <v>-49.511040918093222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2.9228739999999998E-3</v>
      </c>
      <c r="Q27" s="5">
        <f t="shared" si="29"/>
        <v>12.5</v>
      </c>
      <c r="R27">
        <f t="shared" si="0"/>
        <v>100000</v>
      </c>
      <c r="S27">
        <f t="shared" si="1"/>
        <v>-25.772180399519865</v>
      </c>
      <c r="U27">
        <f t="shared" si="21"/>
        <v>2.9228739999999998E-3</v>
      </c>
      <c r="V27">
        <f t="shared" si="22"/>
        <v>0.01</v>
      </c>
      <c r="W27">
        <f t="shared" si="23"/>
        <v>0.74866748042696329</v>
      </c>
      <c r="X27">
        <f t="shared" si="24"/>
        <v>2.1882607131854799E-3</v>
      </c>
      <c r="Y27">
        <f t="shared" si="25"/>
        <v>7.4866748042696331E-3</v>
      </c>
      <c r="Z27">
        <f t="shared" si="26"/>
        <v>0.73899254490950816</v>
      </c>
      <c r="AB27">
        <f t="shared" si="27"/>
        <v>-37.067306257465134</v>
      </c>
      <c r="AC27">
        <f t="shared" si="2"/>
        <v>-19.045449181308129</v>
      </c>
      <c r="AE27">
        <f t="shared" si="3"/>
        <v>0</v>
      </c>
      <c r="AF27">
        <f t="shared" si="4"/>
        <v>0</v>
      </c>
      <c r="AG27">
        <f t="shared" si="5"/>
        <v>-9.2374068113688512</v>
      </c>
      <c r="AH27">
        <f t="shared" si="6"/>
        <v>-218.826071318548</v>
      </c>
      <c r="AI27">
        <f t="shared" si="7"/>
        <v>-228.06347812991686</v>
      </c>
      <c r="AJ27">
        <f t="shared" si="8"/>
        <v>-18.021857076157005</v>
      </c>
      <c r="AK27">
        <f t="shared" si="30"/>
        <v>-2.5947114380225598</v>
      </c>
      <c r="AL27">
        <f t="shared" si="9"/>
        <v>-248.68004664409642</v>
      </c>
      <c r="AN27">
        <f t="shared" si="10"/>
        <v>0</v>
      </c>
      <c r="AO27">
        <f t="shared" si="11"/>
        <v>0</v>
      </c>
      <c r="AP27">
        <f t="shared" si="12"/>
        <v>-1.5567248851592679</v>
      </c>
      <c r="AQ27">
        <f t="shared" si="13"/>
        <v>-36.877448151787164</v>
      </c>
      <c r="AR27">
        <f t="shared" si="14"/>
        <v>-38.434173036946433</v>
      </c>
      <c r="AS27">
        <f t="shared" si="15"/>
        <v>-3.0371157144133498</v>
      </c>
      <c r="AT27">
        <f t="shared" si="16"/>
        <v>-0.43727118961631495</v>
      </c>
      <c r="AU27">
        <f t="shared" si="17"/>
        <v>-41.908559940976097</v>
      </c>
      <c r="AW27">
        <v>24</v>
      </c>
      <c r="AX27">
        <f>IF(Z27&gt;0, (R27*SUMPRODUCT(K27:$K$98, X27:$X$98)-K27*$AZ$3)/Z27, 0)</f>
        <v>-25.772180399519865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2.991456E-3</v>
      </c>
      <c r="Q28" s="5">
        <f t="shared" si="29"/>
        <v>12.5</v>
      </c>
      <c r="R28">
        <f t="shared" si="0"/>
        <v>100000</v>
      </c>
      <c r="S28">
        <f t="shared" si="1"/>
        <v>-4.4830430491594893</v>
      </c>
      <c r="U28">
        <f t="shared" si="21"/>
        <v>2.991456E-3</v>
      </c>
      <c r="V28">
        <f t="shared" si="22"/>
        <v>0.01</v>
      </c>
      <c r="W28">
        <f t="shared" si="23"/>
        <v>0.73899254490950816</v>
      </c>
      <c r="X28">
        <f t="shared" si="24"/>
        <v>2.2106636824248175E-3</v>
      </c>
      <c r="Y28">
        <f t="shared" si="25"/>
        <v>7.3899254490950817E-3</v>
      </c>
      <c r="Z28">
        <f t="shared" si="26"/>
        <v>0.72939195577798821</v>
      </c>
      <c r="AB28">
        <f t="shared" si="27"/>
        <v>-19.045449181308129</v>
      </c>
      <c r="AC28">
        <f t="shared" si="2"/>
        <v>-3.2698955374633556</v>
      </c>
      <c r="AE28">
        <f t="shared" si="3"/>
        <v>0</v>
      </c>
      <c r="AF28">
        <f t="shared" si="4"/>
        <v>0</v>
      </c>
      <c r="AG28">
        <f t="shared" si="5"/>
        <v>-9.1173994472248534</v>
      </c>
      <c r="AH28">
        <f t="shared" si="6"/>
        <v>-221.06636824248176</v>
      </c>
      <c r="AI28">
        <f t="shared" si="7"/>
        <v>-230.1837676897066</v>
      </c>
      <c r="AJ28">
        <f t="shared" si="8"/>
        <v>-15.775553643844773</v>
      </c>
      <c r="AK28">
        <f t="shared" si="30"/>
        <v>-1.3331814426915691</v>
      </c>
      <c r="AL28">
        <f t="shared" si="9"/>
        <v>-247.29250277624294</v>
      </c>
      <c r="AN28">
        <f t="shared" si="10"/>
        <v>0</v>
      </c>
      <c r="AO28">
        <f t="shared" si="11"/>
        <v>0</v>
      </c>
      <c r="AP28">
        <f t="shared" si="12"/>
        <v>-1.3718756806335861</v>
      </c>
      <c r="AQ28">
        <f t="shared" si="13"/>
        <v>-33.263385700421452</v>
      </c>
      <c r="AR28">
        <f t="shared" si="14"/>
        <v>-34.635261381055038</v>
      </c>
      <c r="AS28">
        <f t="shared" si="15"/>
        <v>-2.3737139650175796</v>
      </c>
      <c r="AT28">
        <f t="shared" si="16"/>
        <v>-0.20060097286373249</v>
      </c>
      <c r="AU28">
        <f t="shared" si="17"/>
        <v>-37.20957631893635</v>
      </c>
      <c r="AW28">
        <v>25</v>
      </c>
      <c r="AX28">
        <f>IF(Z28&gt;0, (R28*SUMPRODUCT(K28:$K$98, X28:$X$98)-K28*$AZ$3)/Z28, 0)</f>
        <v>-4.4830430491594893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3.0654530000000001E-3</v>
      </c>
      <c r="Q29" s="5">
        <f t="shared" si="29"/>
        <v>12.5</v>
      </c>
      <c r="R29">
        <f t="shared" si="0"/>
        <v>100000</v>
      </c>
      <c r="S29">
        <f t="shared" si="1"/>
        <v>14.556020139048439</v>
      </c>
      <c r="U29">
        <f t="shared" si="21"/>
        <v>3.0654530000000001E-3</v>
      </c>
      <c r="V29">
        <f t="shared" si="22"/>
        <v>0.01</v>
      </c>
      <c r="W29">
        <f t="shared" si="23"/>
        <v>0.72939195577798821</v>
      </c>
      <c r="X29">
        <f t="shared" si="24"/>
        <v>2.2359167590155012E-3</v>
      </c>
      <c r="Y29">
        <f t="shared" si="25"/>
        <v>7.2939195577798824E-3</v>
      </c>
      <c r="Z29">
        <f t="shared" si="26"/>
        <v>0.71986211946119283</v>
      </c>
      <c r="AB29">
        <f t="shared" si="27"/>
        <v>-3.2698955374633556</v>
      </c>
      <c r="AC29">
        <f t="shared" si="2"/>
        <v>10.478327508215216</v>
      </c>
      <c r="AE29">
        <f t="shared" si="3"/>
        <v>0</v>
      </c>
      <c r="AF29">
        <f t="shared" si="4"/>
        <v>0</v>
      </c>
      <c r="AG29">
        <f t="shared" si="5"/>
        <v>-8.9982764932649104</v>
      </c>
      <c r="AH29">
        <f t="shared" si="6"/>
        <v>-223.5916759015501</v>
      </c>
      <c r="AI29">
        <f t="shared" si="7"/>
        <v>-232.58995239481501</v>
      </c>
      <c r="AJ29">
        <f t="shared" si="8"/>
        <v>-13.748223045678571</v>
      </c>
      <c r="AK29">
        <f t="shared" si="30"/>
        <v>-0.22889268762243492</v>
      </c>
      <c r="AL29">
        <f t="shared" si="9"/>
        <v>-246.56706812811603</v>
      </c>
      <c r="AN29">
        <f t="shared" si="10"/>
        <v>0</v>
      </c>
      <c r="AO29">
        <f t="shared" si="11"/>
        <v>0</v>
      </c>
      <c r="AP29">
        <f t="shared" si="12"/>
        <v>-1.2088852708985935</v>
      </c>
      <c r="AQ29">
        <f t="shared" si="13"/>
        <v>-30.03871729160905</v>
      </c>
      <c r="AR29">
        <f t="shared" si="14"/>
        <v>-31.247602562507645</v>
      </c>
      <c r="AS29">
        <f t="shared" si="15"/>
        <v>-1.8470230775181551</v>
      </c>
      <c r="AT29">
        <f t="shared" si="16"/>
        <v>-3.0750888671876708E-2</v>
      </c>
      <c r="AU29">
        <f t="shared" si="17"/>
        <v>-33.125376528697679</v>
      </c>
      <c r="AW29">
        <v>26</v>
      </c>
      <c r="AX29">
        <f>IF(Z29&gt;0, (R29*SUMPRODUCT(K29:$K$98, X29:$X$98)-K29*$AZ$3)/Z29, 0)</f>
        <v>14.556020139048439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3.1502779999999998E-3</v>
      </c>
      <c r="Q30" s="5">
        <f t="shared" si="29"/>
        <v>12.5</v>
      </c>
      <c r="R30">
        <f t="shared" si="0"/>
        <v>100000</v>
      </c>
      <c r="S30">
        <f t="shared" si="1"/>
        <v>31.551795511042769</v>
      </c>
      <c r="U30">
        <f t="shared" si="21"/>
        <v>3.1502779999999998E-3</v>
      </c>
      <c r="V30">
        <f t="shared" si="22"/>
        <v>0.01</v>
      </c>
      <c r="W30">
        <f t="shared" si="23"/>
        <v>0.71986211946119283</v>
      </c>
      <c r="X30">
        <f t="shared" si="24"/>
        <v>2.2677657979719673E-3</v>
      </c>
      <c r="Y30">
        <f t="shared" si="25"/>
        <v>7.1986211946119287E-3</v>
      </c>
      <c r="Z30">
        <f t="shared" si="26"/>
        <v>0.71039573246860899</v>
      </c>
      <c r="AB30">
        <f t="shared" si="27"/>
        <v>10.478327508215216</v>
      </c>
      <c r="AC30">
        <f t="shared" si="2"/>
        <v>22.414260882766996</v>
      </c>
      <c r="AE30">
        <f t="shared" si="3"/>
        <v>0</v>
      </c>
      <c r="AF30">
        <f t="shared" si="4"/>
        <v>0</v>
      </c>
      <c r="AG30">
        <f t="shared" si="5"/>
        <v>-8.8799466558576121</v>
      </c>
      <c r="AH30">
        <f t="shared" si="6"/>
        <v>-226.77657979719672</v>
      </c>
      <c r="AI30">
        <f t="shared" si="7"/>
        <v>-235.65652645305434</v>
      </c>
      <c r="AJ30">
        <f t="shared" si="8"/>
        <v>-11.93593337455178</v>
      </c>
      <c r="AK30">
        <f t="shared" si="30"/>
        <v>0.73348292557506523</v>
      </c>
      <c r="AL30">
        <f t="shared" si="9"/>
        <v>-246.85897690203106</v>
      </c>
      <c r="AN30">
        <f t="shared" si="10"/>
        <v>0</v>
      </c>
      <c r="AO30">
        <f t="shared" si="11"/>
        <v>0</v>
      </c>
      <c r="AP30">
        <f t="shared" si="12"/>
        <v>-1.065167940639439</v>
      </c>
      <c r="AQ30">
        <f t="shared" si="13"/>
        <v>-27.202319095970562</v>
      </c>
      <c r="AR30">
        <f t="shared" si="14"/>
        <v>-28.267487036610003</v>
      </c>
      <c r="AS30">
        <f t="shared" si="15"/>
        <v>-1.431739858909433</v>
      </c>
      <c r="AT30">
        <f t="shared" si="16"/>
        <v>8.7982791744994779E-2</v>
      </c>
      <c r="AU30">
        <f t="shared" si="17"/>
        <v>-29.611244103774439</v>
      </c>
      <c r="AW30">
        <v>27</v>
      </c>
      <c r="AX30">
        <f>IF(Z30&gt;0, (R30*SUMPRODUCT(K30:$K$98, X30:$X$98)-K30*$AZ$3)/Z30, 0)</f>
        <v>31.551795511042769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3.247738E-3</v>
      </c>
      <c r="Q31" s="5">
        <f t="shared" si="29"/>
        <v>12.5</v>
      </c>
      <c r="R31">
        <f t="shared" si="0"/>
        <v>100000</v>
      </c>
      <c r="S31">
        <f t="shared" si="1"/>
        <v>46.633419112027823</v>
      </c>
      <c r="U31">
        <f t="shared" si="21"/>
        <v>3.247738E-3</v>
      </c>
      <c r="V31">
        <f t="shared" si="22"/>
        <v>0.01</v>
      </c>
      <c r="W31">
        <f t="shared" si="23"/>
        <v>0.71039573246860899</v>
      </c>
      <c r="X31">
        <f t="shared" si="24"/>
        <v>2.3071792153761352E-3</v>
      </c>
      <c r="Y31">
        <f t="shared" si="25"/>
        <v>7.1039573246860898E-3</v>
      </c>
      <c r="Z31">
        <f t="shared" si="26"/>
        <v>0.70098459592854678</v>
      </c>
      <c r="AB31">
        <f t="shared" si="27"/>
        <v>22.414260882766996</v>
      </c>
      <c r="AC31">
        <f t="shared" si="2"/>
        <v>32.689308453011392</v>
      </c>
      <c r="AE31">
        <f t="shared" si="3"/>
        <v>0</v>
      </c>
      <c r="AF31">
        <f t="shared" si="4"/>
        <v>0</v>
      </c>
      <c r="AG31">
        <f t="shared" si="5"/>
        <v>-8.7623074491068351</v>
      </c>
      <c r="AH31">
        <f t="shared" si="6"/>
        <v>-230.71792153761353</v>
      </c>
      <c r="AI31">
        <f t="shared" si="7"/>
        <v>-239.48022898672036</v>
      </c>
      <c r="AJ31">
        <f t="shared" si="8"/>
        <v>-10.275047570244396</v>
      </c>
      <c r="AK31">
        <f t="shared" si="30"/>
        <v>1.56899826179369</v>
      </c>
      <c r="AL31">
        <f t="shared" si="9"/>
        <v>-248.18627829517106</v>
      </c>
      <c r="AN31">
        <f t="shared" si="10"/>
        <v>0</v>
      </c>
      <c r="AO31">
        <f t="shared" si="11"/>
        <v>0</v>
      </c>
      <c r="AP31">
        <f t="shared" si="12"/>
        <v>-0.93844363824629307</v>
      </c>
      <c r="AQ31">
        <f t="shared" si="13"/>
        <v>-24.709902837117504</v>
      </c>
      <c r="AR31">
        <f t="shared" si="14"/>
        <v>-25.648346475363795</v>
      </c>
      <c r="AS31">
        <f t="shared" si="15"/>
        <v>-1.1004581933445825</v>
      </c>
      <c r="AT31">
        <f t="shared" si="16"/>
        <v>0.16803980523987061</v>
      </c>
      <c r="AU31">
        <f t="shared" si="17"/>
        <v>-26.580764863468506</v>
      </c>
      <c r="AW31">
        <v>28</v>
      </c>
      <c r="AX31">
        <f>IF(Z31&gt;0, (R31*SUMPRODUCT(K31:$K$98, X31:$X$98)-K31*$AZ$3)/Z31, 0)</f>
        <v>46.633419112027823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3.3542210000000001E-3</v>
      </c>
      <c r="Q32" s="5">
        <f t="shared" si="29"/>
        <v>12.5</v>
      </c>
      <c r="R32">
        <f t="shared" si="0"/>
        <v>100000</v>
      </c>
      <c r="S32">
        <f t="shared" si="1"/>
        <v>59.918930712583361</v>
      </c>
      <c r="U32">
        <f t="shared" si="21"/>
        <v>3.3542210000000001E-3</v>
      </c>
      <c r="V32">
        <f t="shared" si="22"/>
        <v>0.01</v>
      </c>
      <c r="W32">
        <f t="shared" si="23"/>
        <v>0.70098459592854678</v>
      </c>
      <c r="X32">
        <f t="shared" si="24"/>
        <v>2.3512572523400463E-3</v>
      </c>
      <c r="Y32">
        <f t="shared" si="25"/>
        <v>7.0098459592854677E-3</v>
      </c>
      <c r="Z32">
        <f t="shared" si="26"/>
        <v>0.69162349271692125</v>
      </c>
      <c r="AB32">
        <f t="shared" si="27"/>
        <v>32.689308453011392</v>
      </c>
      <c r="AC32">
        <f t="shared" si="2"/>
        <v>41.44134013930011</v>
      </c>
      <c r="AE32">
        <f t="shared" si="3"/>
        <v>0</v>
      </c>
      <c r="AF32">
        <f t="shared" si="4"/>
        <v>0</v>
      </c>
      <c r="AG32">
        <f t="shared" si="5"/>
        <v>-8.6452936589615152</v>
      </c>
      <c r="AH32">
        <f t="shared" si="6"/>
        <v>-235.12572523400462</v>
      </c>
      <c r="AI32">
        <f t="shared" si="7"/>
        <v>-243.77101889296614</v>
      </c>
      <c r="AJ32">
        <f t="shared" si="8"/>
        <v>-8.7520316862887171</v>
      </c>
      <c r="AK32">
        <f t="shared" si="30"/>
        <v>2.2882515917107975</v>
      </c>
      <c r="AL32">
        <f t="shared" si="9"/>
        <v>-250.23479898754405</v>
      </c>
      <c r="AN32">
        <f t="shared" si="10"/>
        <v>0</v>
      </c>
      <c r="AO32">
        <f t="shared" si="11"/>
        <v>0</v>
      </c>
      <c r="AP32">
        <f t="shared" si="12"/>
        <v>-0.82670665580813196</v>
      </c>
      <c r="AQ32">
        <f t="shared" si="13"/>
        <v>-22.483909705157991</v>
      </c>
      <c r="AR32">
        <f t="shared" si="14"/>
        <v>-23.310616360966122</v>
      </c>
      <c r="AS32">
        <f t="shared" si="15"/>
        <v>-0.83691348522308873</v>
      </c>
      <c r="AT32">
        <f t="shared" si="16"/>
        <v>0.21881417747677798</v>
      </c>
      <c r="AU32">
        <f t="shared" si="17"/>
        <v>-23.928715668712435</v>
      </c>
      <c r="AW32">
        <v>29</v>
      </c>
      <c r="AX32">
        <f>IF(Z32&gt;0, (R32*SUMPRODUCT(K32:$K$98, X32:$X$98)-K32*$AZ$3)/Z32, 0)</f>
        <v>59.918930712583361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3.4760450000000001E-3</v>
      </c>
      <c r="Q33" s="5">
        <f t="shared" si="29"/>
        <v>12.5</v>
      </c>
      <c r="R33">
        <f t="shared" si="0"/>
        <v>100000</v>
      </c>
      <c r="S33">
        <f t="shared" si="1"/>
        <v>71.572523385143271</v>
      </c>
      <c r="U33">
        <f t="shared" si="21"/>
        <v>3.4760450000000001E-3</v>
      </c>
      <c r="V33">
        <f t="shared" si="22"/>
        <v>0.01</v>
      </c>
      <c r="W33">
        <f t="shared" si="23"/>
        <v>0.69162349271692125</v>
      </c>
      <c r="X33">
        <f t="shared" si="24"/>
        <v>2.4041143837411905E-3</v>
      </c>
      <c r="Y33">
        <f t="shared" si="25"/>
        <v>6.9162349271692123E-3</v>
      </c>
      <c r="Z33">
        <f t="shared" si="26"/>
        <v>0.68230314340601084</v>
      </c>
      <c r="AB33">
        <f t="shared" si="27"/>
        <v>41.44134013930011</v>
      </c>
      <c r="AC33">
        <f t="shared" si="2"/>
        <v>48.83415768718347</v>
      </c>
      <c r="AE33">
        <f t="shared" si="3"/>
        <v>0</v>
      </c>
      <c r="AF33">
        <f t="shared" si="4"/>
        <v>0</v>
      </c>
      <c r="AG33">
        <f t="shared" si="5"/>
        <v>-8.5287892925751354</v>
      </c>
      <c r="AH33">
        <f t="shared" si="6"/>
        <v>-240.41143837411906</v>
      </c>
      <c r="AI33">
        <f t="shared" si="7"/>
        <v>-248.9402276666942</v>
      </c>
      <c r="AJ33">
        <f t="shared" si="8"/>
        <v>-7.3928175478833609</v>
      </c>
      <c r="AK33">
        <f t="shared" si="30"/>
        <v>2.900893809751008</v>
      </c>
      <c r="AL33">
        <f t="shared" si="9"/>
        <v>-253.43215140482656</v>
      </c>
      <c r="AN33">
        <f t="shared" si="10"/>
        <v>0</v>
      </c>
      <c r="AO33">
        <f t="shared" si="11"/>
        <v>0</v>
      </c>
      <c r="AP33">
        <f t="shared" si="12"/>
        <v>-0.72818385688630538</v>
      </c>
      <c r="AQ33">
        <f t="shared" si="13"/>
        <v>-20.526210981346985</v>
      </c>
      <c r="AR33">
        <f t="shared" si="14"/>
        <v>-21.254394838233292</v>
      </c>
      <c r="AS33">
        <f t="shared" si="15"/>
        <v>-0.63119514512581554</v>
      </c>
      <c r="AT33">
        <f t="shared" si="16"/>
        <v>0.2476768941449948</v>
      </c>
      <c r="AU33">
        <f t="shared" si="17"/>
        <v>-21.637913089214113</v>
      </c>
      <c r="AW33">
        <v>30</v>
      </c>
      <c r="AX33">
        <f>IF(Z33&gt;0, (R33*SUMPRODUCT(K33:$K$98, X33:$X$98)-K33*$AZ$3)/Z33, 0)</f>
        <v>71.572523385143271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3.6141120000000001E-3</v>
      </c>
      <c r="Q34" s="5">
        <f t="shared" si="29"/>
        <v>12.5</v>
      </c>
      <c r="R34">
        <f t="shared" si="0"/>
        <v>100000</v>
      </c>
      <c r="S34">
        <f t="shared" si="1"/>
        <v>81.697528362702684</v>
      </c>
      <c r="U34">
        <f t="shared" si="21"/>
        <v>3.6141120000000001E-3</v>
      </c>
      <c r="V34">
        <f t="shared" si="22"/>
        <v>0.01</v>
      </c>
      <c r="W34">
        <f t="shared" si="23"/>
        <v>0.68230314340601084</v>
      </c>
      <c r="X34">
        <f t="shared" si="24"/>
        <v>2.4659199782213845E-3</v>
      </c>
      <c r="Y34">
        <f t="shared" si="25"/>
        <v>6.8230314340601084E-3</v>
      </c>
      <c r="Z34">
        <f t="shared" si="26"/>
        <v>0.67301419199372925</v>
      </c>
      <c r="AB34">
        <f t="shared" si="27"/>
        <v>48.83415768718347</v>
      </c>
      <c r="AC34">
        <f t="shared" si="2"/>
        <v>54.983596038909127</v>
      </c>
      <c r="AE34">
        <f t="shared" si="3"/>
        <v>0</v>
      </c>
      <c r="AF34">
        <f t="shared" si="4"/>
        <v>0</v>
      </c>
      <c r="AG34">
        <f t="shared" si="5"/>
        <v>-8.4126773999216162</v>
      </c>
      <c r="AH34">
        <f t="shared" si="6"/>
        <v>-246.59199782213847</v>
      </c>
      <c r="AI34">
        <f t="shared" si="7"/>
        <v>-255.00467522206009</v>
      </c>
      <c r="AJ34">
        <f t="shared" si="8"/>
        <v>-6.1494383517256566</v>
      </c>
      <c r="AK34">
        <f t="shared" si="30"/>
        <v>3.4183910381028433</v>
      </c>
      <c r="AL34">
        <f t="shared" si="9"/>
        <v>-257.7357225356829</v>
      </c>
      <c r="AN34">
        <f t="shared" si="10"/>
        <v>0</v>
      </c>
      <c r="AO34">
        <f t="shared" si="11"/>
        <v>0</v>
      </c>
      <c r="AP34">
        <f t="shared" si="12"/>
        <v>-0.64131275026969925</v>
      </c>
      <c r="AQ34">
        <f t="shared" si="13"/>
        <v>-18.798128681279135</v>
      </c>
      <c r="AR34">
        <f t="shared" si="14"/>
        <v>-19.439441431548833</v>
      </c>
      <c r="AS34">
        <f t="shared" si="15"/>
        <v>-0.46878217652752163</v>
      </c>
      <c r="AT34">
        <f t="shared" si="16"/>
        <v>0.26058978062839455</v>
      </c>
      <c r="AU34">
        <f t="shared" si="17"/>
        <v>-19.647633827447958</v>
      </c>
      <c r="AW34">
        <v>31</v>
      </c>
      <c r="AX34">
        <f>IF(Z34&gt;0, (R34*SUMPRODUCT(K34:$K$98, X34:$X$98)-K34*$AZ$3)/Z34, 0)</f>
        <v>81.697528362702684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3.757594E-3</v>
      </c>
      <c r="Q35" s="5">
        <f t="shared" si="29"/>
        <v>12.5</v>
      </c>
      <c r="R35">
        <f t="shared" ref="R35:R66" si="31">$C$6</f>
        <v>100000</v>
      </c>
      <c r="S35">
        <f t="shared" ref="S35:S66" si="32">AX35</f>
        <v>90.39931768823071</v>
      </c>
      <c r="U35">
        <f t="shared" si="21"/>
        <v>3.757594E-3</v>
      </c>
      <c r="V35">
        <f t="shared" si="22"/>
        <v>0.01</v>
      </c>
      <c r="W35">
        <f t="shared" si="23"/>
        <v>0.67301419199372925</v>
      </c>
      <c r="X35">
        <f t="shared" si="24"/>
        <v>2.528914089750485E-3</v>
      </c>
      <c r="Y35">
        <f t="shared" si="25"/>
        <v>6.7301419199372924E-3</v>
      </c>
      <c r="Z35">
        <f t="shared" si="26"/>
        <v>0.66375513598404146</v>
      </c>
      <c r="AB35">
        <f t="shared" si="27"/>
        <v>54.983596038909127</v>
      </c>
      <c r="AC35">
        <f t="shared" ref="AC35:AC66" si="33">S35*Z35</f>
        <v>60.003011405016139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-8.2969391998005175</v>
      </c>
      <c r="AH35">
        <f t="shared" ref="AH35:AH66" si="37">-X35*R35</f>
        <v>-252.89140897504851</v>
      </c>
      <c r="AI35">
        <f t="shared" ref="AI35:AI66" si="38">SUM(AE35:AH35)</f>
        <v>-261.18834817484901</v>
      </c>
      <c r="AJ35">
        <f t="shared" ref="AJ35:AJ66" si="39">AB35-AC35</f>
        <v>-5.0194153661070118</v>
      </c>
      <c r="AK35">
        <f t="shared" si="30"/>
        <v>3.8488517227236394</v>
      </c>
      <c r="AL35">
        <f t="shared" ref="AL35:AL66" si="40">SUM(AI35:AK35)</f>
        <v>-262.3589118182324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-0.56472306234327252</v>
      </c>
      <c r="AQ35">
        <f t="shared" ref="AQ35:AQ66" si="44">AH35*$K35</f>
        <v>-17.212806732406573</v>
      </c>
      <c r="AR35">
        <f t="shared" ref="AR35:AR66" si="45">AI35*$K35</f>
        <v>-17.777529794749842</v>
      </c>
      <c r="AS35">
        <f t="shared" ref="AS35:AS66" si="46">AJ35*$K35</f>
        <v>-0.34164160402537136</v>
      </c>
      <c r="AT35">
        <f t="shared" ref="AT35:AT66" si="47">AK35*$K35</f>
        <v>0.26196833302260808</v>
      </c>
      <c r="AU35">
        <f t="shared" ref="AU35:AU66" si="48">AL35*$K35</f>
        <v>-17.857203065752607</v>
      </c>
      <c r="AW35">
        <v>32</v>
      </c>
      <c r="AX35">
        <f>IF(Z35&gt;0, (R35*SUMPRODUCT(K35:$K$98, X35:$X$98)-K35*$AZ$3)/Z35, 0)</f>
        <v>90.39931768823071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3.9119039999999999E-3</v>
      </c>
      <c r="Q36" s="5">
        <f t="shared" si="29"/>
        <v>12.5</v>
      </c>
      <c r="R36">
        <f t="shared" si="31"/>
        <v>100000</v>
      </c>
      <c r="S36">
        <f t="shared" si="32"/>
        <v>97.866783887701047</v>
      </c>
      <c r="U36">
        <f t="shared" ref="U36:U67" si="52">M36</f>
        <v>3.9119039999999999E-3</v>
      </c>
      <c r="V36">
        <f t="shared" ref="V36:V67" si="53">$C$10</f>
        <v>0.01</v>
      </c>
      <c r="W36">
        <f t="shared" ref="W36:W67" si="54">Z35</f>
        <v>0.66375513598404146</v>
      </c>
      <c r="X36">
        <f t="shared" ref="X36:X67" si="55">U36*W36</f>
        <v>2.5965463714765157E-3</v>
      </c>
      <c r="Y36">
        <f t="shared" ref="Y36:Y67" si="56">V36*W36</f>
        <v>6.6375513598404146E-3</v>
      </c>
      <c r="Z36">
        <f t="shared" ref="Z36:Z67" si="57">MAX(0, W36-X36-Y36)</f>
        <v>0.65452103825272445</v>
      </c>
      <c r="AB36">
        <f t="shared" ref="AB36:AB67" si="58">AC35</f>
        <v>60.003011405016139</v>
      </c>
      <c r="AC36">
        <f t="shared" si="33"/>
        <v>64.055869000633095</v>
      </c>
      <c r="AE36">
        <f t="shared" si="34"/>
        <v>0</v>
      </c>
      <c r="AF36">
        <f t="shared" si="35"/>
        <v>0</v>
      </c>
      <c r="AG36">
        <f t="shared" si="36"/>
        <v>-8.1815129781590556</v>
      </c>
      <c r="AH36">
        <f t="shared" si="37"/>
        <v>-259.65463714765156</v>
      </c>
      <c r="AI36">
        <f t="shared" si="38"/>
        <v>-267.8361501258106</v>
      </c>
      <c r="AJ36">
        <f t="shared" si="39"/>
        <v>-4.0528575956169561</v>
      </c>
      <c r="AK36">
        <f t="shared" si="30"/>
        <v>4.2002107983511303</v>
      </c>
      <c r="AL36">
        <f t="shared" si="40"/>
        <v>-267.68879692307644</v>
      </c>
      <c r="AN36">
        <f t="shared" si="41"/>
        <v>0</v>
      </c>
      <c r="AO36">
        <f t="shared" si="42"/>
        <v>0</v>
      </c>
      <c r="AP36">
        <f t="shared" si="43"/>
        <v>-0.49720240117264891</v>
      </c>
      <c r="AQ36">
        <f t="shared" si="44"/>
        <v>-15.779588617663549</v>
      </c>
      <c r="AR36">
        <f t="shared" si="45"/>
        <v>-16.276791018836196</v>
      </c>
      <c r="AS36">
        <f t="shared" si="46"/>
        <v>-0.24629802990363039</v>
      </c>
      <c r="AT36">
        <f t="shared" si="47"/>
        <v>0.25525289759320008</v>
      </c>
      <c r="AU36">
        <f t="shared" si="48"/>
        <v>-16.267836151146629</v>
      </c>
      <c r="AW36">
        <v>33</v>
      </c>
      <c r="AX36">
        <f>IF(Z36&gt;0, (R36*SUMPRODUCT(K36:$K$98, X36:$X$98)-K36*$AZ$3)/Z36, 0)</f>
        <v>97.866783887701047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4.0806530000000001E-3</v>
      </c>
      <c r="Q37" s="5">
        <f t="shared" ref="Q37:Q68" si="60">$C$8</f>
        <v>12.5</v>
      </c>
      <c r="R37">
        <f t="shared" si="31"/>
        <v>100000</v>
      </c>
      <c r="S37">
        <f t="shared" si="32"/>
        <v>104.2351839902079</v>
      </c>
      <c r="U37">
        <f t="shared" si="52"/>
        <v>4.0806530000000001E-3</v>
      </c>
      <c r="V37">
        <f t="shared" si="53"/>
        <v>0.01</v>
      </c>
      <c r="W37">
        <f t="shared" si="54"/>
        <v>0.65452103825272445</v>
      </c>
      <c r="X37">
        <f t="shared" si="55"/>
        <v>2.6708732383090949E-3</v>
      </c>
      <c r="Y37">
        <f t="shared" si="56"/>
        <v>6.5452103825272443E-3</v>
      </c>
      <c r="Z37">
        <f t="shared" si="57"/>
        <v>0.64530495463188819</v>
      </c>
      <c r="AB37">
        <f t="shared" si="58"/>
        <v>64.055869000633095</v>
      </c>
      <c r="AC37">
        <f t="shared" si="33"/>
        <v>67.263480675847632</v>
      </c>
      <c r="AE37">
        <f t="shared" si="34"/>
        <v>0</v>
      </c>
      <c r="AF37">
        <f t="shared" si="35"/>
        <v>0</v>
      </c>
      <c r="AG37">
        <f t="shared" si="36"/>
        <v>-8.0663119328986017</v>
      </c>
      <c r="AH37">
        <f t="shared" si="37"/>
        <v>-267.0873238309095</v>
      </c>
      <c r="AI37">
        <f t="shared" si="38"/>
        <v>-275.1536357638081</v>
      </c>
      <c r="AJ37">
        <f t="shared" si="39"/>
        <v>-3.2076116752145367</v>
      </c>
      <c r="AK37">
        <f t="shared" si="30"/>
        <v>4.4839108300443167</v>
      </c>
      <c r="AL37">
        <f t="shared" si="40"/>
        <v>-273.87733660897834</v>
      </c>
      <c r="AN37">
        <f t="shared" si="41"/>
        <v>0</v>
      </c>
      <c r="AO37">
        <f t="shared" si="42"/>
        <v>0</v>
      </c>
      <c r="AP37">
        <f t="shared" si="43"/>
        <v>-0.43767988097408039</v>
      </c>
      <c r="AQ37">
        <f t="shared" si="44"/>
        <v>-14.492217642516954</v>
      </c>
      <c r="AR37">
        <f t="shared" si="45"/>
        <v>-14.929897523491032</v>
      </c>
      <c r="AS37">
        <f t="shared" si="46"/>
        <v>-0.17404572348524089</v>
      </c>
      <c r="AT37">
        <f t="shared" si="47"/>
        <v>0.24329799972004834</v>
      </c>
      <c r="AU37">
        <f t="shared" si="48"/>
        <v>-14.860645247256226</v>
      </c>
      <c r="AW37">
        <v>34</v>
      </c>
      <c r="AX37">
        <f>IF(Z37&gt;0, (R37*SUMPRODUCT(K37:$K$98, X37:$X$98)-K37*$AZ$3)/Z37, 0)</f>
        <v>104.2351839902079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4.2836929999999999E-3</v>
      </c>
      <c r="Q38" s="5">
        <f t="shared" si="60"/>
        <v>12.5</v>
      </c>
      <c r="R38">
        <f t="shared" si="31"/>
        <v>100000</v>
      </c>
      <c r="S38">
        <f t="shared" si="32"/>
        <v>109.61401951495073</v>
      </c>
      <c r="U38">
        <f t="shared" si="52"/>
        <v>4.2836929999999999E-3</v>
      </c>
      <c r="V38">
        <f t="shared" si="53"/>
        <v>0.01</v>
      </c>
      <c r="W38">
        <f t="shared" si="54"/>
        <v>0.64530495463188819</v>
      </c>
      <c r="X38">
        <f t="shared" si="55"/>
        <v>2.7642883170219371E-3</v>
      </c>
      <c r="Y38">
        <f t="shared" si="56"/>
        <v>6.4530495463188823E-3</v>
      </c>
      <c r="Z38">
        <f t="shared" si="57"/>
        <v>0.63608761676854741</v>
      </c>
      <c r="AB38">
        <f t="shared" si="58"/>
        <v>67.263480675847632</v>
      </c>
      <c r="AC38">
        <f t="shared" si="33"/>
        <v>69.724120437686054</v>
      </c>
      <c r="AE38">
        <f t="shared" si="34"/>
        <v>0</v>
      </c>
      <c r="AF38">
        <f t="shared" si="35"/>
        <v>0</v>
      </c>
      <c r="AG38">
        <f t="shared" si="36"/>
        <v>-7.9510952096068426</v>
      </c>
      <c r="AH38">
        <f t="shared" si="37"/>
        <v>-276.42883170219369</v>
      </c>
      <c r="AI38">
        <f t="shared" si="38"/>
        <v>-284.37992691180051</v>
      </c>
      <c r="AJ38">
        <f t="shared" si="39"/>
        <v>-2.4606397618384221</v>
      </c>
      <c r="AK38">
        <f t="shared" si="30"/>
        <v>4.708443647309335</v>
      </c>
      <c r="AL38">
        <f t="shared" si="40"/>
        <v>-282.13212302632962</v>
      </c>
      <c r="AN38">
        <f t="shared" si="41"/>
        <v>0</v>
      </c>
      <c r="AO38">
        <f t="shared" si="42"/>
        <v>0</v>
      </c>
      <c r="AP38">
        <f t="shared" si="43"/>
        <v>-0.38520374635890192</v>
      </c>
      <c r="AQ38">
        <f t="shared" si="44"/>
        <v>-13.392044588353581</v>
      </c>
      <c r="AR38">
        <f t="shared" si="45"/>
        <v>-13.777248334712482</v>
      </c>
      <c r="AS38">
        <f t="shared" si="46"/>
        <v>-0.1192096974960893</v>
      </c>
      <c r="AT38">
        <f t="shared" si="47"/>
        <v>0.22810821461072789</v>
      </c>
      <c r="AU38">
        <f t="shared" si="48"/>
        <v>-13.668349817597845</v>
      </c>
      <c r="AW38">
        <v>35</v>
      </c>
      <c r="AX38">
        <f>IF(Z38&gt;0, (R38*SUMPRODUCT(K38:$K$98, X38:$X$98)-K38*$AZ$3)/Z38, 0)</f>
        <v>109.61401951495073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4.5002690000000003E-3</v>
      </c>
      <c r="Q39" s="5">
        <f t="shared" si="60"/>
        <v>12.5</v>
      </c>
      <c r="R39">
        <f t="shared" si="31"/>
        <v>100000</v>
      </c>
      <c r="S39">
        <f t="shared" si="32"/>
        <v>114.00963478223105</v>
      </c>
      <c r="U39">
        <f t="shared" si="52"/>
        <v>4.5002690000000003E-3</v>
      </c>
      <c r="V39">
        <f t="shared" si="53"/>
        <v>0.01</v>
      </c>
      <c r="W39">
        <f t="shared" si="54"/>
        <v>0.63608761676854741</v>
      </c>
      <c r="X39">
        <f t="shared" si="55"/>
        <v>2.8625653830273742E-3</v>
      </c>
      <c r="Y39">
        <f t="shared" si="56"/>
        <v>6.3608761676854746E-3</v>
      </c>
      <c r="Z39">
        <f t="shared" si="57"/>
        <v>0.62686417521783455</v>
      </c>
      <c r="AB39">
        <f t="shared" si="58"/>
        <v>69.724120437686054</v>
      </c>
      <c r="AC39">
        <f t="shared" si="33"/>
        <v>71.468555674649807</v>
      </c>
      <c r="AE39">
        <f t="shared" si="34"/>
        <v>0</v>
      </c>
      <c r="AF39">
        <f t="shared" si="35"/>
        <v>0</v>
      </c>
      <c r="AG39">
        <f t="shared" si="36"/>
        <v>-7.8358021902229318</v>
      </c>
      <c r="AH39">
        <f t="shared" si="37"/>
        <v>-286.2565383027374</v>
      </c>
      <c r="AI39">
        <f t="shared" si="38"/>
        <v>-294.09234049296032</v>
      </c>
      <c r="AJ39">
        <f t="shared" si="39"/>
        <v>-1.7444352369637528</v>
      </c>
      <c r="AK39">
        <f t="shared" si="30"/>
        <v>4.880688430638024</v>
      </c>
      <c r="AL39">
        <f t="shared" si="40"/>
        <v>-290.95608729928603</v>
      </c>
      <c r="AN39">
        <f t="shared" si="41"/>
        <v>0</v>
      </c>
      <c r="AO39">
        <f t="shared" si="42"/>
        <v>0</v>
      </c>
      <c r="AP39">
        <f t="shared" si="43"/>
        <v>-0.33894481108650898</v>
      </c>
      <c r="AQ39">
        <f t="shared" si="44"/>
        <v>-12.382289131591635</v>
      </c>
      <c r="AR39">
        <f t="shared" si="45"/>
        <v>-12.721233942678143</v>
      </c>
      <c r="AS39">
        <f t="shared" si="46"/>
        <v>-7.5457146248928839E-2</v>
      </c>
      <c r="AT39">
        <f t="shared" si="47"/>
        <v>0.21111865485308401</v>
      </c>
      <c r="AU39">
        <f t="shared" si="48"/>
        <v>-12.585572434073988</v>
      </c>
      <c r="AW39">
        <v>36</v>
      </c>
      <c r="AX39">
        <f>IF(Z39&gt;0, (R39*SUMPRODUCT(K39:$K$98, X39:$X$98)-K39*$AZ$3)/Z39, 0)</f>
        <v>114.00963478223105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4.7150400000000002E-3</v>
      </c>
      <c r="Q40" s="5">
        <f t="shared" si="60"/>
        <v>12.5</v>
      </c>
      <c r="R40">
        <f t="shared" si="31"/>
        <v>100000</v>
      </c>
      <c r="S40">
        <f t="shared" si="32"/>
        <v>117.54581800544355</v>
      </c>
      <c r="U40">
        <f t="shared" si="52"/>
        <v>4.7150400000000002E-3</v>
      </c>
      <c r="V40">
        <f t="shared" si="53"/>
        <v>0.01</v>
      </c>
      <c r="W40">
        <f t="shared" si="54"/>
        <v>0.62686417521783455</v>
      </c>
      <c r="X40">
        <f t="shared" si="55"/>
        <v>2.9556896607190988E-3</v>
      </c>
      <c r="Y40">
        <f t="shared" si="56"/>
        <v>6.2686417521783458E-3</v>
      </c>
      <c r="Z40">
        <f t="shared" si="57"/>
        <v>0.61763984380493708</v>
      </c>
      <c r="AB40">
        <f t="shared" si="58"/>
        <v>71.468555674649807</v>
      </c>
      <c r="AC40">
        <f t="shared" si="33"/>
        <v>72.600980672805719</v>
      </c>
      <c r="AE40">
        <f t="shared" si="34"/>
        <v>0</v>
      </c>
      <c r="AF40">
        <f t="shared" si="35"/>
        <v>0</v>
      </c>
      <c r="AG40">
        <f t="shared" si="36"/>
        <v>-7.7204980475617138</v>
      </c>
      <c r="AH40">
        <f t="shared" si="37"/>
        <v>-295.56896607190987</v>
      </c>
      <c r="AI40">
        <f t="shared" si="38"/>
        <v>-303.28946411947157</v>
      </c>
      <c r="AJ40">
        <f t="shared" si="39"/>
        <v>-1.132424998155912</v>
      </c>
      <c r="AK40">
        <f t="shared" si="30"/>
        <v>5.0027988972254871</v>
      </c>
      <c r="AL40">
        <f t="shared" si="40"/>
        <v>-299.41909022040198</v>
      </c>
      <c r="AN40">
        <f t="shared" si="41"/>
        <v>0</v>
      </c>
      <c r="AO40">
        <f t="shared" si="42"/>
        <v>0</v>
      </c>
      <c r="AP40">
        <f t="shared" si="43"/>
        <v>-0.29817609342283796</v>
      </c>
      <c r="AQ40">
        <f t="shared" si="44"/>
        <v>-11.415273871895236</v>
      </c>
      <c r="AR40">
        <f t="shared" si="45"/>
        <v>-11.713449965318073</v>
      </c>
      <c r="AS40">
        <f t="shared" si="46"/>
        <v>-4.3735787505462122E-2</v>
      </c>
      <c r="AT40">
        <f t="shared" si="47"/>
        <v>0.19321487061652592</v>
      </c>
      <c r="AU40">
        <f t="shared" si="48"/>
        <v>-11.563970882207009</v>
      </c>
      <c r="AW40">
        <v>37</v>
      </c>
      <c r="AX40">
        <f>IF(Z40&gt;0, (R40*SUMPRODUCT(K40:$K$98, X40:$X$98)-K40*$AZ$3)/Z40, 0)</f>
        <v>117.54581800544355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4.9523709999999997E-3</v>
      </c>
      <c r="Q41" s="5">
        <f t="shared" si="60"/>
        <v>12.5</v>
      </c>
      <c r="R41">
        <f t="shared" si="31"/>
        <v>100000</v>
      </c>
      <c r="S41">
        <f t="shared" si="32"/>
        <v>120.40081250843902</v>
      </c>
      <c r="U41">
        <f t="shared" si="52"/>
        <v>4.9523709999999997E-3</v>
      </c>
      <c r="V41">
        <f t="shared" si="53"/>
        <v>0.01</v>
      </c>
      <c r="W41">
        <f t="shared" si="54"/>
        <v>0.61763984380493708</v>
      </c>
      <c r="X41">
        <f t="shared" si="55"/>
        <v>3.0587816509040997E-3</v>
      </c>
      <c r="Y41">
        <f t="shared" si="56"/>
        <v>6.1763984380493707E-3</v>
      </c>
      <c r="Z41">
        <f t="shared" si="57"/>
        <v>0.60840466371598356</v>
      </c>
      <c r="AB41">
        <f t="shared" si="58"/>
        <v>72.600980672805719</v>
      </c>
      <c r="AC41">
        <f t="shared" si="33"/>
        <v>73.252415845328031</v>
      </c>
      <c r="AE41">
        <f t="shared" si="34"/>
        <v>0</v>
      </c>
      <c r="AF41">
        <f t="shared" si="35"/>
        <v>0</v>
      </c>
      <c r="AG41">
        <f t="shared" si="36"/>
        <v>-7.6050582964497941</v>
      </c>
      <c r="AH41">
        <f t="shared" si="37"/>
        <v>-305.87816509040999</v>
      </c>
      <c r="AI41">
        <f t="shared" si="38"/>
        <v>-313.48322338685978</v>
      </c>
      <c r="AJ41">
        <f t="shared" si="39"/>
        <v>-0.6514351725223122</v>
      </c>
      <c r="AK41">
        <f t="shared" ref="AK41:AK72" si="61">G41*SUM(AB41:AB41, AE41:AF41)</f>
        <v>5.0820686470964009</v>
      </c>
      <c r="AL41">
        <f t="shared" si="40"/>
        <v>-309.05258991228573</v>
      </c>
      <c r="AN41">
        <f t="shared" si="41"/>
        <v>0</v>
      </c>
      <c r="AO41">
        <f t="shared" si="42"/>
        <v>0</v>
      </c>
      <c r="AP41">
        <f t="shared" si="43"/>
        <v>-0.26224790522379371</v>
      </c>
      <c r="AQ41">
        <f t="shared" si="44"/>
        <v>-10.547704556861094</v>
      </c>
      <c r="AR41">
        <f t="shared" si="45"/>
        <v>-10.809952462084887</v>
      </c>
      <c r="AS41">
        <f t="shared" si="46"/>
        <v>-2.2463668616824105E-2</v>
      </c>
      <c r="AT41">
        <f t="shared" si="47"/>
        <v>0.17524676405527523</v>
      </c>
      <c r="AU41">
        <f t="shared" si="48"/>
        <v>-10.657169366646437</v>
      </c>
      <c r="AW41">
        <v>38</v>
      </c>
      <c r="AX41">
        <f>IF(Z41&gt;0, (R41*SUMPRODUCT(K41:$K$98, X41:$X$98)-K41*$AZ$3)/Z41, 0)</f>
        <v>120.40081250843902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5.2041409999999998E-3</v>
      </c>
      <c r="Q42" s="5">
        <f t="shared" si="60"/>
        <v>12.5</v>
      </c>
      <c r="R42">
        <f t="shared" si="31"/>
        <v>100000</v>
      </c>
      <c r="S42">
        <f t="shared" si="32"/>
        <v>122.63710231626695</v>
      </c>
      <c r="U42">
        <f t="shared" si="52"/>
        <v>5.2041409999999998E-3</v>
      </c>
      <c r="V42">
        <f t="shared" si="53"/>
        <v>0.01</v>
      </c>
      <c r="W42">
        <f t="shared" si="54"/>
        <v>0.60840466371598356</v>
      </c>
      <c r="X42">
        <f t="shared" si="55"/>
        <v>3.1662236550355624E-3</v>
      </c>
      <c r="Y42">
        <f t="shared" si="56"/>
        <v>6.0840466371598354E-3</v>
      </c>
      <c r="Z42">
        <f t="shared" si="57"/>
        <v>0.59915439342378807</v>
      </c>
      <c r="AB42">
        <f t="shared" si="58"/>
        <v>73.252415845328031</v>
      </c>
      <c r="AC42">
        <f t="shared" si="33"/>
        <v>73.47855864955396</v>
      </c>
      <c r="AE42">
        <f t="shared" si="34"/>
        <v>0</v>
      </c>
      <c r="AF42">
        <f t="shared" si="35"/>
        <v>0</v>
      </c>
      <c r="AG42">
        <f t="shared" si="36"/>
        <v>-7.4894299177973505</v>
      </c>
      <c r="AH42">
        <f t="shared" si="37"/>
        <v>-316.62236550355624</v>
      </c>
      <c r="AI42">
        <f t="shared" si="38"/>
        <v>-324.11179542135358</v>
      </c>
      <c r="AJ42">
        <f t="shared" si="39"/>
        <v>-0.22614280422592969</v>
      </c>
      <c r="AK42">
        <f t="shared" si="61"/>
        <v>5.1276691091729623</v>
      </c>
      <c r="AL42">
        <f t="shared" si="40"/>
        <v>-319.21026911640649</v>
      </c>
      <c r="AN42">
        <f t="shared" si="41"/>
        <v>0</v>
      </c>
      <c r="AO42">
        <f t="shared" si="42"/>
        <v>0</v>
      </c>
      <c r="AP42">
        <f t="shared" si="43"/>
        <v>-0.23058986704983608</v>
      </c>
      <c r="AQ42">
        <f t="shared" si="44"/>
        <v>-9.7483933981375639</v>
      </c>
      <c r="AR42">
        <f t="shared" si="45"/>
        <v>-9.9789832651873986</v>
      </c>
      <c r="AS42">
        <f t="shared" si="46"/>
        <v>-6.9626446516066077E-3</v>
      </c>
      <c r="AT42">
        <f t="shared" si="47"/>
        <v>0.15787430433790434</v>
      </c>
      <c r="AU42">
        <f t="shared" si="48"/>
        <v>-9.8280716055010995</v>
      </c>
      <c r="AW42">
        <v>39</v>
      </c>
      <c r="AX42">
        <f>IF(Z42&gt;0, (R42*SUMPRODUCT(K42:$K$98, X42:$X$98)-K42*$AZ$3)/Z42, 0)</f>
        <v>122.63710231626695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5.4847869999999996E-3</v>
      </c>
      <c r="Q43" s="5">
        <f t="shared" si="60"/>
        <v>12.5</v>
      </c>
      <c r="R43">
        <f t="shared" si="31"/>
        <v>100000</v>
      </c>
      <c r="S43">
        <f t="shared" si="32"/>
        <v>124.34748204299954</v>
      </c>
      <c r="U43">
        <f t="shared" si="52"/>
        <v>5.4847869999999996E-3</v>
      </c>
      <c r="V43">
        <f t="shared" si="53"/>
        <v>0.01</v>
      </c>
      <c r="W43">
        <f t="shared" si="54"/>
        <v>0.59915439342378807</v>
      </c>
      <c r="X43">
        <f t="shared" si="55"/>
        <v>3.286234228043678E-3</v>
      </c>
      <c r="Y43">
        <f t="shared" si="56"/>
        <v>5.9915439342378808E-3</v>
      </c>
      <c r="Z43">
        <f t="shared" si="57"/>
        <v>0.58987661526150659</v>
      </c>
      <c r="AB43">
        <f t="shared" si="58"/>
        <v>73.47855864955396</v>
      </c>
      <c r="AC43">
        <f t="shared" si="33"/>
        <v>73.349671823815541</v>
      </c>
      <c r="AE43">
        <f t="shared" si="34"/>
        <v>0</v>
      </c>
      <c r="AF43">
        <f t="shared" si="35"/>
        <v>0</v>
      </c>
      <c r="AG43">
        <f t="shared" si="36"/>
        <v>-7.3734576907688325</v>
      </c>
      <c r="AH43">
        <f t="shared" si="37"/>
        <v>-328.62342280436781</v>
      </c>
      <c r="AI43">
        <f t="shared" si="38"/>
        <v>-335.99688049513662</v>
      </c>
      <c r="AJ43">
        <f t="shared" si="39"/>
        <v>0.12888682573841947</v>
      </c>
      <c r="AK43">
        <f t="shared" si="61"/>
        <v>5.143499105468778</v>
      </c>
      <c r="AL43">
        <f t="shared" si="40"/>
        <v>-330.7244945639294</v>
      </c>
      <c r="AN43">
        <f t="shared" si="41"/>
        <v>0</v>
      </c>
      <c r="AO43">
        <f t="shared" si="42"/>
        <v>0</v>
      </c>
      <c r="AP43">
        <f t="shared" si="43"/>
        <v>-0.20269574292340278</v>
      </c>
      <c r="AQ43">
        <f t="shared" si="44"/>
        <v>-9.0338307509047802</v>
      </c>
      <c r="AR43">
        <f t="shared" si="45"/>
        <v>-9.2365264938281832</v>
      </c>
      <c r="AS43">
        <f t="shared" si="46"/>
        <v>3.5430881944023261E-3</v>
      </c>
      <c r="AT43">
        <f t="shared" si="47"/>
        <v>0.14139436559242574</v>
      </c>
      <c r="AU43">
        <f t="shared" si="48"/>
        <v>-9.0915890400413542</v>
      </c>
      <c r="AW43">
        <v>40</v>
      </c>
      <c r="AX43">
        <f>IF(Z43&gt;0, (R43*SUMPRODUCT(K43:$K$98, X43:$X$98)-K43*$AZ$3)/Z43, 0)</f>
        <v>124.34748204299954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5.8078460000000002E-3</v>
      </c>
      <c r="Q44" s="5">
        <f t="shared" si="60"/>
        <v>12.5</v>
      </c>
      <c r="R44">
        <f t="shared" si="31"/>
        <v>100000</v>
      </c>
      <c r="S44">
        <f t="shared" si="32"/>
        <v>125.57823277236211</v>
      </c>
      <c r="U44">
        <f t="shared" si="52"/>
        <v>5.8078460000000002E-3</v>
      </c>
      <c r="V44">
        <f t="shared" si="53"/>
        <v>0.01</v>
      </c>
      <c r="W44">
        <f t="shared" si="54"/>
        <v>0.58987661526150659</v>
      </c>
      <c r="X44">
        <f t="shared" si="55"/>
        <v>3.42591254044008E-3</v>
      </c>
      <c r="Y44">
        <f t="shared" si="56"/>
        <v>5.8987661526150661E-3</v>
      </c>
      <c r="Z44">
        <f t="shared" si="57"/>
        <v>0.58055193656845139</v>
      </c>
      <c r="AB44">
        <f t="shared" si="58"/>
        <v>73.349671823815541</v>
      </c>
      <c r="AC44">
        <f t="shared" si="33"/>
        <v>72.904686226838592</v>
      </c>
      <c r="AE44">
        <f t="shared" si="34"/>
        <v>0</v>
      </c>
      <c r="AF44">
        <f t="shared" si="35"/>
        <v>0</v>
      </c>
      <c r="AG44">
        <f t="shared" si="36"/>
        <v>-7.2568992071056426</v>
      </c>
      <c r="AH44">
        <f t="shared" si="37"/>
        <v>-342.591254044008</v>
      </c>
      <c r="AI44">
        <f t="shared" si="38"/>
        <v>-349.84815325111362</v>
      </c>
      <c r="AJ44">
        <f t="shared" si="39"/>
        <v>0.44498559697694873</v>
      </c>
      <c r="AK44">
        <f t="shared" si="61"/>
        <v>5.1344770276670886</v>
      </c>
      <c r="AL44">
        <f t="shared" si="40"/>
        <v>-344.26869062646961</v>
      </c>
      <c r="AN44">
        <f t="shared" si="41"/>
        <v>0</v>
      </c>
      <c r="AO44">
        <f t="shared" si="42"/>
        <v>0</v>
      </c>
      <c r="AP44">
        <f t="shared" si="43"/>
        <v>-0.17811746413786964</v>
      </c>
      <c r="AQ44">
        <f t="shared" si="44"/>
        <v>-8.4087547125336641</v>
      </c>
      <c r="AR44">
        <f t="shared" si="45"/>
        <v>-8.5868721766715339</v>
      </c>
      <c r="AS44">
        <f t="shared" si="46"/>
        <v>1.0921979739473644E-2</v>
      </c>
      <c r="AT44">
        <f t="shared" si="47"/>
        <v>0.12602352626680141</v>
      </c>
      <c r="AU44">
        <f t="shared" si="48"/>
        <v>-8.4499266706652598</v>
      </c>
      <c r="AW44">
        <v>41</v>
      </c>
      <c r="AX44">
        <f>IF(Z44&gt;0, (R44*SUMPRODUCT(K44:$K$98, X44:$X$98)-K44*$AZ$3)/Z44, 0)</f>
        <v>125.57823277236211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6.1543680000000003E-3</v>
      </c>
      <c r="Q45" s="5">
        <f t="shared" si="60"/>
        <v>12.5</v>
      </c>
      <c r="R45">
        <f t="shared" si="31"/>
        <v>100000</v>
      </c>
      <c r="S45">
        <f t="shared" si="32"/>
        <v>126.34435054967774</v>
      </c>
      <c r="U45">
        <f t="shared" si="52"/>
        <v>6.1543680000000003E-3</v>
      </c>
      <c r="V45">
        <f t="shared" si="53"/>
        <v>0.01</v>
      </c>
      <c r="W45">
        <f t="shared" si="54"/>
        <v>0.58055193656845139</v>
      </c>
      <c r="X45">
        <f t="shared" si="55"/>
        <v>3.572930260754907E-3</v>
      </c>
      <c r="Y45">
        <f t="shared" si="56"/>
        <v>5.8055193656845142E-3</v>
      </c>
      <c r="Z45">
        <f t="shared" si="57"/>
        <v>0.57117348694201198</v>
      </c>
      <c r="AB45">
        <f t="shared" si="58"/>
        <v>72.904686226838592</v>
      </c>
      <c r="AC45">
        <f t="shared" si="33"/>
        <v>72.164543258883342</v>
      </c>
      <c r="AE45">
        <f t="shared" si="34"/>
        <v>0</v>
      </c>
      <c r="AF45">
        <f t="shared" si="35"/>
        <v>0</v>
      </c>
      <c r="AG45">
        <f t="shared" si="36"/>
        <v>-7.1396685867751497</v>
      </c>
      <c r="AH45">
        <f t="shared" si="37"/>
        <v>-357.29302607549073</v>
      </c>
      <c r="AI45">
        <f t="shared" si="38"/>
        <v>-364.43269466226587</v>
      </c>
      <c r="AJ45">
        <f t="shared" si="39"/>
        <v>0.7401429679552507</v>
      </c>
      <c r="AK45">
        <f t="shared" si="61"/>
        <v>5.1033280358787021</v>
      </c>
      <c r="AL45">
        <f t="shared" si="40"/>
        <v>-358.58922365843193</v>
      </c>
      <c r="AN45">
        <f t="shared" si="41"/>
        <v>0</v>
      </c>
      <c r="AO45">
        <f t="shared" si="42"/>
        <v>0</v>
      </c>
      <c r="AP45">
        <f t="shared" si="43"/>
        <v>-0.15646436524549973</v>
      </c>
      <c r="AQ45">
        <f t="shared" si="44"/>
        <v>-7.830003010937518</v>
      </c>
      <c r="AR45">
        <f t="shared" si="45"/>
        <v>-7.9864673761830174</v>
      </c>
      <c r="AS45">
        <f t="shared" si="46"/>
        <v>1.6220080563199624E-2</v>
      </c>
      <c r="AT45">
        <f t="shared" si="47"/>
        <v>0.11183838186164127</v>
      </c>
      <c r="AU45">
        <f t="shared" si="48"/>
        <v>-7.8584089137581765</v>
      </c>
      <c r="AW45">
        <v>42</v>
      </c>
      <c r="AX45">
        <f>IF(Z45&gt;0, (R45*SUMPRODUCT(K45:$K$98, X45:$X$98)-K45*$AZ$3)/Z45, 0)</f>
        <v>126.34435054967774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6.5216450000000004E-3</v>
      </c>
      <c r="Q46" s="5">
        <f t="shared" si="60"/>
        <v>12.5</v>
      </c>
      <c r="R46">
        <f t="shared" si="31"/>
        <v>100000</v>
      </c>
      <c r="S46">
        <f t="shared" si="32"/>
        <v>126.71685372325021</v>
      </c>
      <c r="U46">
        <f t="shared" si="52"/>
        <v>6.5216450000000004E-3</v>
      </c>
      <c r="V46">
        <f t="shared" si="53"/>
        <v>0.01</v>
      </c>
      <c r="W46">
        <f t="shared" si="54"/>
        <v>0.57117348694201198</v>
      </c>
      <c r="X46">
        <f t="shared" si="55"/>
        <v>3.7249907152479378E-3</v>
      </c>
      <c r="Y46">
        <f t="shared" si="56"/>
        <v>5.7117348694201197E-3</v>
      </c>
      <c r="Z46">
        <f t="shared" si="57"/>
        <v>0.56173676135734396</v>
      </c>
      <c r="AB46">
        <f t="shared" si="58"/>
        <v>72.164543258883342</v>
      </c>
      <c r="AC46">
        <f t="shared" si="33"/>
        <v>71.181515019890867</v>
      </c>
      <c r="AE46">
        <f t="shared" si="34"/>
        <v>0</v>
      </c>
      <c r="AF46">
        <f t="shared" si="35"/>
        <v>0</v>
      </c>
      <c r="AG46">
        <f t="shared" si="36"/>
        <v>-7.0217095169667996</v>
      </c>
      <c r="AH46">
        <f t="shared" si="37"/>
        <v>-372.49907152479381</v>
      </c>
      <c r="AI46">
        <f t="shared" si="38"/>
        <v>-379.52078104176059</v>
      </c>
      <c r="AJ46">
        <f t="shared" si="39"/>
        <v>0.98302823899247471</v>
      </c>
      <c r="AK46">
        <f t="shared" si="61"/>
        <v>5.0515180281218344</v>
      </c>
      <c r="AL46">
        <f t="shared" si="40"/>
        <v>-373.48623477464628</v>
      </c>
      <c r="AN46">
        <f t="shared" si="41"/>
        <v>0</v>
      </c>
      <c r="AO46">
        <f t="shared" si="42"/>
        <v>0</v>
      </c>
      <c r="AP46">
        <f t="shared" si="43"/>
        <v>-0.13739224691764573</v>
      </c>
      <c r="AQ46">
        <f t="shared" si="44"/>
        <v>-7.2886074662963347</v>
      </c>
      <c r="AR46">
        <f t="shared" si="45"/>
        <v>-7.4259997132139803</v>
      </c>
      <c r="AS46">
        <f t="shared" si="46"/>
        <v>1.9234697506685699E-2</v>
      </c>
      <c r="AT46">
        <f t="shared" si="47"/>
        <v>9.8841943055551149E-2</v>
      </c>
      <c r="AU46">
        <f t="shared" si="48"/>
        <v>-7.3079230726517439</v>
      </c>
      <c r="AW46">
        <v>43</v>
      </c>
      <c r="AX46">
        <f>IF(Z46&gt;0, (R46*SUMPRODUCT(K46:$K$98, X46:$X$98)-K46*$AZ$3)/Z46, 0)</f>
        <v>126.71685372325021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6.9358459999999999E-3</v>
      </c>
      <c r="Q47" s="5">
        <f t="shared" si="60"/>
        <v>12.5</v>
      </c>
      <c r="R47">
        <f t="shared" si="31"/>
        <v>100000</v>
      </c>
      <c r="S47">
        <f t="shared" si="32"/>
        <v>126.77169031497434</v>
      </c>
      <c r="U47">
        <f t="shared" si="52"/>
        <v>6.9358459999999999E-3</v>
      </c>
      <c r="V47">
        <f t="shared" si="53"/>
        <v>0.01</v>
      </c>
      <c r="W47">
        <f t="shared" si="54"/>
        <v>0.56173676135734396</v>
      </c>
      <c r="X47">
        <f t="shared" si="55"/>
        <v>3.8961196693132888E-3</v>
      </c>
      <c r="Y47">
        <f t="shared" si="56"/>
        <v>5.6173676135734393E-3</v>
      </c>
      <c r="Z47">
        <f t="shared" si="57"/>
        <v>0.55222327407445726</v>
      </c>
      <c r="AB47">
        <f t="shared" si="58"/>
        <v>71.181515019890867</v>
      </c>
      <c r="AC47">
        <f t="shared" si="33"/>
        <v>70.006277885688291</v>
      </c>
      <c r="AE47">
        <f t="shared" si="34"/>
        <v>0</v>
      </c>
      <c r="AF47">
        <f t="shared" si="35"/>
        <v>0</v>
      </c>
      <c r="AG47">
        <f t="shared" si="36"/>
        <v>-6.9027909259307156</v>
      </c>
      <c r="AH47">
        <f t="shared" si="37"/>
        <v>-389.61196693132888</v>
      </c>
      <c r="AI47">
        <f t="shared" si="38"/>
        <v>-396.51475785725961</v>
      </c>
      <c r="AJ47">
        <f t="shared" si="39"/>
        <v>1.1752371342025754</v>
      </c>
      <c r="AK47">
        <f t="shared" si="61"/>
        <v>4.9827060513923609</v>
      </c>
      <c r="AL47">
        <f t="shared" si="40"/>
        <v>-390.35681467166467</v>
      </c>
      <c r="AN47">
        <f t="shared" si="41"/>
        <v>0</v>
      </c>
      <c r="AO47">
        <f t="shared" si="42"/>
        <v>0</v>
      </c>
      <c r="AP47">
        <f t="shared" si="43"/>
        <v>-0.12059410087701294</v>
      </c>
      <c r="AQ47">
        <f t="shared" si="44"/>
        <v>-6.8066533301054672</v>
      </c>
      <c r="AR47">
        <f t="shared" si="45"/>
        <v>-6.9272474309824803</v>
      </c>
      <c r="AS47">
        <f t="shared" si="46"/>
        <v>2.0531791711093685E-2</v>
      </c>
      <c r="AT47">
        <f t="shared" si="47"/>
        <v>8.7049566276859947E-2</v>
      </c>
      <c r="AU47">
        <f t="shared" si="48"/>
        <v>-6.8196660729945267</v>
      </c>
      <c r="AW47">
        <v>44</v>
      </c>
      <c r="AX47">
        <f>IF(Z47&gt;0, (R47*SUMPRODUCT(K47:$K$98, X47:$X$98)-K47*$AZ$3)/Z47, 0)</f>
        <v>126.77169031497434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7.4023869999999999E-3</v>
      </c>
      <c r="Q48" s="5">
        <f t="shared" si="60"/>
        <v>12.5</v>
      </c>
      <c r="R48">
        <f t="shared" si="31"/>
        <v>100000</v>
      </c>
      <c r="S48">
        <f t="shared" si="32"/>
        <v>126.53208942622155</v>
      </c>
      <c r="U48">
        <f t="shared" si="52"/>
        <v>7.4023869999999999E-3</v>
      </c>
      <c r="V48">
        <f t="shared" si="53"/>
        <v>0.01</v>
      </c>
      <c r="W48">
        <f t="shared" si="54"/>
        <v>0.55222327407445726</v>
      </c>
      <c r="X48">
        <f t="shared" si="55"/>
        <v>4.0877703851061997E-3</v>
      </c>
      <c r="Y48">
        <f t="shared" si="56"/>
        <v>5.5222327407445726E-3</v>
      </c>
      <c r="Z48">
        <f t="shared" si="57"/>
        <v>0.54261327094860645</v>
      </c>
      <c r="AB48">
        <f t="shared" si="58"/>
        <v>70.006277885688291</v>
      </c>
      <c r="AC48">
        <f t="shared" si="33"/>
        <v>68.657990923523656</v>
      </c>
      <c r="AE48">
        <f t="shared" si="34"/>
        <v>0</v>
      </c>
      <c r="AF48">
        <f t="shared" si="35"/>
        <v>0</v>
      </c>
      <c r="AG48">
        <f t="shared" si="36"/>
        <v>-6.7826658868575809</v>
      </c>
      <c r="AH48">
        <f t="shared" si="37"/>
        <v>-408.77703851061995</v>
      </c>
      <c r="AI48">
        <f t="shared" si="38"/>
        <v>-415.5597043974775</v>
      </c>
      <c r="AJ48">
        <f t="shared" si="39"/>
        <v>1.3482869621646358</v>
      </c>
      <c r="AK48">
        <f t="shared" si="61"/>
        <v>4.9004394519981807</v>
      </c>
      <c r="AL48">
        <f t="shared" si="40"/>
        <v>-409.31097798331467</v>
      </c>
      <c r="AN48">
        <f t="shared" si="41"/>
        <v>0</v>
      </c>
      <c r="AO48">
        <f t="shared" si="42"/>
        <v>0</v>
      </c>
      <c r="AP48">
        <f t="shared" si="43"/>
        <v>-0.10579953184253046</v>
      </c>
      <c r="AQ48">
        <f t="shared" si="44"/>
        <v>-6.3763157472049228</v>
      </c>
      <c r="AR48">
        <f t="shared" si="45"/>
        <v>-6.482115279047453</v>
      </c>
      <c r="AS48">
        <f t="shared" si="46"/>
        <v>2.1031277637132018E-2</v>
      </c>
      <c r="AT48">
        <f t="shared" si="47"/>
        <v>7.6439590050967302E-2</v>
      </c>
      <c r="AU48">
        <f t="shared" si="48"/>
        <v>-6.3846444113593535</v>
      </c>
      <c r="AW48">
        <v>45</v>
      </c>
      <c r="AX48">
        <f>IF(Z48&gt;0, (R48*SUMPRODUCT(K48:$K$98, X48:$X$98)-K48*$AZ$3)/Z48, 0)</f>
        <v>126.53208942622155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7.9366079999999995E-3</v>
      </c>
      <c r="Q49" s="5">
        <f t="shared" si="60"/>
        <v>12.5</v>
      </c>
      <c r="R49">
        <f t="shared" si="31"/>
        <v>100000</v>
      </c>
      <c r="S49">
        <f t="shared" si="32"/>
        <v>126.02300190638759</v>
      </c>
      <c r="U49">
        <f t="shared" si="52"/>
        <v>7.9366079999999995E-3</v>
      </c>
      <c r="V49">
        <f t="shared" si="53"/>
        <v>0.01</v>
      </c>
      <c r="W49">
        <f t="shared" si="54"/>
        <v>0.54261327094860645</v>
      </c>
      <c r="X49">
        <f t="shared" si="55"/>
        <v>4.3065088271168773E-3</v>
      </c>
      <c r="Y49">
        <f t="shared" si="56"/>
        <v>5.4261327094860647E-3</v>
      </c>
      <c r="Z49">
        <f t="shared" si="57"/>
        <v>0.53288062941200343</v>
      </c>
      <c r="AB49">
        <f t="shared" si="58"/>
        <v>68.657990923523656</v>
      </c>
      <c r="AC49">
        <f t="shared" si="33"/>
        <v>67.155216576265929</v>
      </c>
      <c r="AE49">
        <f t="shared" si="34"/>
        <v>0</v>
      </c>
      <c r="AF49">
        <f t="shared" si="35"/>
        <v>0</v>
      </c>
      <c r="AG49">
        <f t="shared" si="36"/>
        <v>-6.661007867650043</v>
      </c>
      <c r="AH49">
        <f t="shared" si="37"/>
        <v>-430.6508827116877</v>
      </c>
      <c r="AI49">
        <f t="shared" si="38"/>
        <v>-437.31189057933773</v>
      </c>
      <c r="AJ49">
        <f t="shared" si="39"/>
        <v>1.5027743472577271</v>
      </c>
      <c r="AK49">
        <f t="shared" si="61"/>
        <v>4.8060593646466563</v>
      </c>
      <c r="AL49">
        <f t="shared" si="40"/>
        <v>-431.00305686743332</v>
      </c>
      <c r="AN49">
        <f t="shared" si="41"/>
        <v>0</v>
      </c>
      <c r="AO49">
        <f t="shared" si="42"/>
        <v>0</v>
      </c>
      <c r="AP49">
        <f t="shared" si="43"/>
        <v>-9.2769506351149514E-2</v>
      </c>
      <c r="AQ49">
        <f t="shared" si="44"/>
        <v>-5.9977815058405843</v>
      </c>
      <c r="AR49">
        <f t="shared" si="45"/>
        <v>-6.0905510121917334</v>
      </c>
      <c r="AS49">
        <f t="shared" si="46"/>
        <v>2.0929510536887224E-2</v>
      </c>
      <c r="AT49">
        <f t="shared" si="47"/>
        <v>6.6935179121757199E-2</v>
      </c>
      <c r="AU49">
        <f t="shared" si="48"/>
        <v>-6.0026863225330889</v>
      </c>
      <c r="AW49">
        <v>46</v>
      </c>
      <c r="AX49">
        <f>IF(Z49&gt;0, (R49*SUMPRODUCT(K49:$K$98, X49:$X$98)-K49*$AZ$3)/Z49, 0)</f>
        <v>126.02300190638759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8.552947E-3</v>
      </c>
      <c r="Q50" s="5">
        <f t="shared" si="60"/>
        <v>12.5</v>
      </c>
      <c r="R50">
        <f t="shared" si="31"/>
        <v>100000</v>
      </c>
      <c r="S50">
        <f t="shared" si="32"/>
        <v>125.25726083186207</v>
      </c>
      <c r="U50">
        <f t="shared" si="52"/>
        <v>8.552947E-3</v>
      </c>
      <c r="V50">
        <f t="shared" si="53"/>
        <v>0.01</v>
      </c>
      <c r="W50">
        <f t="shared" si="54"/>
        <v>0.53288062941200343</v>
      </c>
      <c r="X50">
        <f t="shared" si="55"/>
        <v>4.5576997806875061E-3</v>
      </c>
      <c r="Y50">
        <f t="shared" si="56"/>
        <v>5.3288062941200341E-3</v>
      </c>
      <c r="Z50">
        <f t="shared" si="57"/>
        <v>0.52299412333719586</v>
      </c>
      <c r="AB50">
        <f t="shared" si="58"/>
        <v>67.155216576265929</v>
      </c>
      <c r="AC50">
        <f t="shared" si="33"/>
        <v>65.508811320378186</v>
      </c>
      <c r="AE50">
        <f t="shared" si="34"/>
        <v>0</v>
      </c>
      <c r="AF50">
        <f t="shared" si="35"/>
        <v>0</v>
      </c>
      <c r="AG50">
        <f t="shared" si="36"/>
        <v>-6.5374265417149484</v>
      </c>
      <c r="AH50">
        <f t="shared" si="37"/>
        <v>-455.76997806875062</v>
      </c>
      <c r="AI50">
        <f t="shared" si="38"/>
        <v>-462.30740461046554</v>
      </c>
      <c r="AJ50">
        <f t="shared" si="39"/>
        <v>1.6464052558877427</v>
      </c>
      <c r="AK50">
        <f t="shared" si="61"/>
        <v>4.7008651603386156</v>
      </c>
      <c r="AL50">
        <f t="shared" si="40"/>
        <v>-455.96013419423923</v>
      </c>
      <c r="AN50">
        <f t="shared" si="41"/>
        <v>0</v>
      </c>
      <c r="AO50">
        <f t="shared" si="42"/>
        <v>0</v>
      </c>
      <c r="AP50">
        <f t="shared" si="43"/>
        <v>-8.1293177336250411E-2</v>
      </c>
      <c r="AQ50">
        <f t="shared" si="44"/>
        <v>-5.6675190788396073</v>
      </c>
      <c r="AR50">
        <f t="shared" si="45"/>
        <v>-5.7488122561758574</v>
      </c>
      <c r="AS50">
        <f t="shared" si="46"/>
        <v>2.0473119442364955E-2</v>
      </c>
      <c r="AT50">
        <f t="shared" si="47"/>
        <v>5.8455458378727752E-2</v>
      </c>
      <c r="AU50">
        <f t="shared" si="48"/>
        <v>-5.6698836783547648</v>
      </c>
      <c r="AW50">
        <v>47</v>
      </c>
      <c r="AX50">
        <f>IF(Z50&gt;0, (R50*SUMPRODUCT(K50:$K$98, X50:$X$98)-K50*$AZ$3)/Z50, 0)</f>
        <v>125.25726083186207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9.2631359999999999E-3</v>
      </c>
      <c r="Q51" s="5">
        <f t="shared" si="60"/>
        <v>12.5</v>
      </c>
      <c r="R51">
        <f t="shared" si="31"/>
        <v>100000</v>
      </c>
      <c r="S51">
        <f t="shared" si="32"/>
        <v>124.24256660981615</v>
      </c>
      <c r="U51">
        <f t="shared" si="52"/>
        <v>9.2631359999999999E-3</v>
      </c>
      <c r="V51">
        <f t="shared" si="53"/>
        <v>0.01</v>
      </c>
      <c r="W51">
        <f t="shared" si="54"/>
        <v>0.52299412333719586</v>
      </c>
      <c r="X51">
        <f t="shared" si="55"/>
        <v>4.844565691673219E-3</v>
      </c>
      <c r="Y51">
        <f t="shared" si="56"/>
        <v>5.229941233371959E-3</v>
      </c>
      <c r="Z51">
        <f t="shared" si="57"/>
        <v>0.51291961641215067</v>
      </c>
      <c r="AB51">
        <f t="shared" si="58"/>
        <v>65.508811320378186</v>
      </c>
      <c r="AC51">
        <f t="shared" si="33"/>
        <v>63.726449607567979</v>
      </c>
      <c r="AE51">
        <f t="shared" si="34"/>
        <v>0</v>
      </c>
      <c r="AF51">
        <f t="shared" si="35"/>
        <v>0</v>
      </c>
      <c r="AG51">
        <f t="shared" si="36"/>
        <v>-6.4114952051518834</v>
      </c>
      <c r="AH51">
        <f t="shared" si="37"/>
        <v>-484.4565691673219</v>
      </c>
      <c r="AI51">
        <f t="shared" si="38"/>
        <v>-490.86806437247378</v>
      </c>
      <c r="AJ51">
        <f t="shared" si="39"/>
        <v>1.7823617128102072</v>
      </c>
      <c r="AK51">
        <f t="shared" si="61"/>
        <v>4.5856167924264737</v>
      </c>
      <c r="AL51">
        <f t="shared" si="40"/>
        <v>-484.50008586723709</v>
      </c>
      <c r="AN51">
        <f t="shared" si="41"/>
        <v>0</v>
      </c>
      <c r="AO51">
        <f t="shared" si="42"/>
        <v>0</v>
      </c>
      <c r="AP51">
        <f t="shared" si="43"/>
        <v>-7.1185014111919728E-2</v>
      </c>
      <c r="AQ51">
        <f t="shared" si="44"/>
        <v>-5.3787839824128936</v>
      </c>
      <c r="AR51">
        <f t="shared" si="45"/>
        <v>-5.4499689965248139</v>
      </c>
      <c r="AS51">
        <f t="shared" si="46"/>
        <v>1.9789056939009966E-2</v>
      </c>
      <c r="AT51">
        <f t="shared" si="47"/>
        <v>5.0912803587287683E-2</v>
      </c>
      <c r="AU51">
        <f t="shared" si="48"/>
        <v>-5.379267135998516</v>
      </c>
      <c r="AW51">
        <v>48</v>
      </c>
      <c r="AX51">
        <f>IF(Z51&gt;0, (R51*SUMPRODUCT(K51:$K$98, X51:$X$98)-K51*$AZ$3)/Z51, 0)</f>
        <v>124.24256660981615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1.011049E-2</v>
      </c>
      <c r="Q52" s="5">
        <f t="shared" si="60"/>
        <v>12.5</v>
      </c>
      <c r="R52">
        <f t="shared" si="31"/>
        <v>100000</v>
      </c>
      <c r="S52">
        <f t="shared" si="32"/>
        <v>122.99243199112544</v>
      </c>
      <c r="U52">
        <f t="shared" si="52"/>
        <v>1.011049E-2</v>
      </c>
      <c r="V52">
        <f t="shared" si="53"/>
        <v>0.01</v>
      </c>
      <c r="W52">
        <f t="shared" si="54"/>
        <v>0.51291961641215067</v>
      </c>
      <c r="X52">
        <f t="shared" si="55"/>
        <v>5.1858686525388855E-3</v>
      </c>
      <c r="Y52">
        <f t="shared" si="56"/>
        <v>5.1291961641215071E-3</v>
      </c>
      <c r="Z52">
        <f t="shared" si="57"/>
        <v>0.50260455159549022</v>
      </c>
      <c r="AB52">
        <f t="shared" si="58"/>
        <v>63.726449607567979</v>
      </c>
      <c r="AC52">
        <f t="shared" si="33"/>
        <v>61.81655613053843</v>
      </c>
      <c r="AE52">
        <f t="shared" si="34"/>
        <v>0</v>
      </c>
      <c r="AF52">
        <f t="shared" si="35"/>
        <v>0</v>
      </c>
      <c r="AG52">
        <f t="shared" si="36"/>
        <v>-6.2825568949436281</v>
      </c>
      <c r="AH52">
        <f t="shared" si="37"/>
        <v>-518.5868652538885</v>
      </c>
      <c r="AI52">
        <f t="shared" si="38"/>
        <v>-524.86942214883209</v>
      </c>
      <c r="AJ52">
        <f t="shared" si="39"/>
        <v>1.9098934770295486</v>
      </c>
      <c r="AK52">
        <f t="shared" si="61"/>
        <v>4.4608514725297592</v>
      </c>
      <c r="AL52">
        <f t="shared" si="40"/>
        <v>-518.49867719927283</v>
      </c>
      <c r="AN52">
        <f t="shared" si="41"/>
        <v>0</v>
      </c>
      <c r="AO52">
        <f t="shared" si="42"/>
        <v>0</v>
      </c>
      <c r="AP52">
        <f t="shared" si="43"/>
        <v>-6.2279864819171513E-2</v>
      </c>
      <c r="AQ52">
        <f t="shared" si="44"/>
        <v>-5.1408240952030226</v>
      </c>
      <c r="AR52">
        <f t="shared" si="45"/>
        <v>-5.2031039600221938</v>
      </c>
      <c r="AS52">
        <f t="shared" si="46"/>
        <v>1.8933041046416983E-2</v>
      </c>
      <c r="AT52">
        <f t="shared" si="47"/>
        <v>4.4221044287104445E-2</v>
      </c>
      <c r="AU52">
        <f t="shared" si="48"/>
        <v>-5.1399498746886723</v>
      </c>
      <c r="AW52">
        <v>49</v>
      </c>
      <c r="AX52">
        <f>IF(Z52&gt;0, (R52*SUMPRODUCT(K52:$K$98, X52:$X$98)-K52*$AZ$3)/Z52, 0)</f>
        <v>122.99243199112544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1.1085984E-2</v>
      </c>
      <c r="Q53" s="5">
        <f t="shared" si="60"/>
        <v>12.5</v>
      </c>
      <c r="R53">
        <f t="shared" si="31"/>
        <v>100000</v>
      </c>
      <c r="S53">
        <f t="shared" si="32"/>
        <v>121.48810774849942</v>
      </c>
      <c r="U53">
        <f t="shared" si="52"/>
        <v>1.1085984E-2</v>
      </c>
      <c r="V53">
        <f t="shared" si="53"/>
        <v>0.01</v>
      </c>
      <c r="W53">
        <f t="shared" si="54"/>
        <v>0.50260455159549022</v>
      </c>
      <c r="X53">
        <f t="shared" si="55"/>
        <v>5.5718660173147789E-3</v>
      </c>
      <c r="Y53">
        <f t="shared" si="56"/>
        <v>5.0260455159549028E-3</v>
      </c>
      <c r="Z53">
        <f t="shared" si="57"/>
        <v>0.4920066400622205</v>
      </c>
      <c r="AB53">
        <f t="shared" si="58"/>
        <v>61.81655613053843</v>
      </c>
      <c r="AC53">
        <f t="shared" si="33"/>
        <v>59.772955700856215</v>
      </c>
      <c r="AE53">
        <f t="shared" si="34"/>
        <v>0</v>
      </c>
      <c r="AF53">
        <f t="shared" si="35"/>
        <v>0</v>
      </c>
      <c r="AG53">
        <f t="shared" si="36"/>
        <v>-6.150083000777756</v>
      </c>
      <c r="AH53">
        <f t="shared" si="37"/>
        <v>-557.18660173147794</v>
      </c>
      <c r="AI53">
        <f t="shared" si="38"/>
        <v>-563.33668473225566</v>
      </c>
      <c r="AJ53">
        <f t="shared" si="39"/>
        <v>2.0436004296822148</v>
      </c>
      <c r="AK53">
        <f t="shared" si="61"/>
        <v>4.3271589291376902</v>
      </c>
      <c r="AL53">
        <f t="shared" si="40"/>
        <v>-556.96592537343577</v>
      </c>
      <c r="AN53">
        <f t="shared" si="41"/>
        <v>0</v>
      </c>
      <c r="AO53">
        <f t="shared" si="42"/>
        <v>0</v>
      </c>
      <c r="AP53">
        <f t="shared" si="43"/>
        <v>-5.4434493380421674E-2</v>
      </c>
      <c r="AQ53">
        <f t="shared" si="44"/>
        <v>-4.9316684636249866</v>
      </c>
      <c r="AR53">
        <f t="shared" si="45"/>
        <v>-4.9861029570054081</v>
      </c>
      <c r="AS53">
        <f t="shared" si="46"/>
        <v>1.808794353632226E-2</v>
      </c>
      <c r="AT53">
        <f t="shared" si="47"/>
        <v>3.8299760190942181E-2</v>
      </c>
      <c r="AU53">
        <f t="shared" si="48"/>
        <v>-4.9297152532781441</v>
      </c>
      <c r="AW53">
        <v>50</v>
      </c>
      <c r="AX53">
        <f>IF(Z53&gt;0, (R53*SUMPRODUCT(K53:$K$98, X53:$X$98)-K53*$AZ$3)/Z53, 0)</f>
        <v>121.48810774849942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1.2207667E-2</v>
      </c>
      <c r="Q54" s="5">
        <f t="shared" si="60"/>
        <v>12.5</v>
      </c>
      <c r="R54">
        <f t="shared" si="31"/>
        <v>100000</v>
      </c>
      <c r="S54">
        <f t="shared" si="32"/>
        <v>119.74438168158294</v>
      </c>
      <c r="U54">
        <f t="shared" si="52"/>
        <v>1.2207667E-2</v>
      </c>
      <c r="V54">
        <f t="shared" si="53"/>
        <v>0.01</v>
      </c>
      <c r="W54">
        <f t="shared" si="54"/>
        <v>0.4920066400622205</v>
      </c>
      <c r="X54">
        <f t="shared" si="55"/>
        <v>6.0062532236684471E-3</v>
      </c>
      <c r="Y54">
        <f t="shared" si="56"/>
        <v>4.9200664006222054E-3</v>
      </c>
      <c r="Z54">
        <f t="shared" si="57"/>
        <v>0.48108032043792986</v>
      </c>
      <c r="AB54">
        <f t="shared" si="58"/>
        <v>59.772955700856215</v>
      </c>
      <c r="AC54">
        <f t="shared" si="33"/>
        <v>57.606665510017699</v>
      </c>
      <c r="AE54">
        <f t="shared" si="34"/>
        <v>0</v>
      </c>
      <c r="AF54">
        <f t="shared" si="35"/>
        <v>0</v>
      </c>
      <c r="AG54">
        <f t="shared" si="36"/>
        <v>-6.0135040054741236</v>
      </c>
      <c r="AH54">
        <f t="shared" si="37"/>
        <v>-600.62532236684467</v>
      </c>
      <c r="AI54">
        <f t="shared" si="38"/>
        <v>-606.63882637231882</v>
      </c>
      <c r="AJ54">
        <f t="shared" si="39"/>
        <v>2.1662901908385166</v>
      </c>
      <c r="AK54">
        <f t="shared" si="61"/>
        <v>4.1841068990599357</v>
      </c>
      <c r="AL54">
        <f t="shared" si="40"/>
        <v>-600.28842928242045</v>
      </c>
      <c r="AN54">
        <f t="shared" si="41"/>
        <v>0</v>
      </c>
      <c r="AO54">
        <f t="shared" si="42"/>
        <v>0</v>
      </c>
      <c r="AP54">
        <f t="shared" si="43"/>
        <v>-4.7522884176888908E-2</v>
      </c>
      <c r="AQ54">
        <f t="shared" si="44"/>
        <v>-4.7465583464420869</v>
      </c>
      <c r="AR54">
        <f t="shared" si="45"/>
        <v>-4.7940812306189757</v>
      </c>
      <c r="AS54">
        <f t="shared" si="46"/>
        <v>1.7119529269297062E-2</v>
      </c>
      <c r="AT54">
        <f t="shared" si="47"/>
        <v>3.3065717985178239E-2</v>
      </c>
      <c r="AU54">
        <f t="shared" si="48"/>
        <v>-4.7438959833645011</v>
      </c>
      <c r="AW54">
        <v>51</v>
      </c>
      <c r="AX54">
        <f>IF(Z54&gt;0, (R54*SUMPRODUCT(K54:$K$98, X54:$X$98)-K54*$AZ$3)/Z54, 0)</f>
        <v>119.74438168158294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1.3502610999999999E-2</v>
      </c>
      <c r="Q55" s="5">
        <f t="shared" si="60"/>
        <v>12.5</v>
      </c>
      <c r="R55">
        <f t="shared" si="31"/>
        <v>100000</v>
      </c>
      <c r="S55">
        <f t="shared" si="32"/>
        <v>117.77840615338562</v>
      </c>
      <c r="U55">
        <f t="shared" si="52"/>
        <v>1.3502610999999999E-2</v>
      </c>
      <c r="V55">
        <f t="shared" si="53"/>
        <v>0.01</v>
      </c>
      <c r="W55">
        <f t="shared" si="54"/>
        <v>0.48108032043792986</v>
      </c>
      <c r="X55">
        <f t="shared" si="55"/>
        <v>6.495840426628716E-3</v>
      </c>
      <c r="Y55">
        <f t="shared" si="56"/>
        <v>4.8108032043792989E-3</v>
      </c>
      <c r="Z55">
        <f t="shared" si="57"/>
        <v>0.46977367680692184</v>
      </c>
      <c r="AB55">
        <f t="shared" si="58"/>
        <v>57.606665510017699</v>
      </c>
      <c r="AC55">
        <f t="shared" si="33"/>
        <v>55.329194907134948</v>
      </c>
      <c r="AE55">
        <f t="shared" si="34"/>
        <v>0</v>
      </c>
      <c r="AF55">
        <f t="shared" si="35"/>
        <v>0</v>
      </c>
      <c r="AG55">
        <f t="shared" si="36"/>
        <v>-5.8721709600865228</v>
      </c>
      <c r="AH55">
        <f t="shared" si="37"/>
        <v>-649.58404266287164</v>
      </c>
      <c r="AI55">
        <f t="shared" si="38"/>
        <v>-655.45621362295822</v>
      </c>
      <c r="AJ55">
        <f t="shared" si="39"/>
        <v>2.2774706028827509</v>
      </c>
      <c r="AK55">
        <f t="shared" si="61"/>
        <v>4.0324665857012389</v>
      </c>
      <c r="AL55">
        <f t="shared" si="40"/>
        <v>-649.14627643437416</v>
      </c>
      <c r="AN55">
        <f t="shared" si="41"/>
        <v>0</v>
      </c>
      <c r="AO55">
        <f t="shared" si="42"/>
        <v>0</v>
      </c>
      <c r="AP55">
        <f t="shared" si="43"/>
        <v>-4.1433903854001267E-2</v>
      </c>
      <c r="AQ55">
        <f t="shared" si="44"/>
        <v>-4.5834501331327564</v>
      </c>
      <c r="AR55">
        <f t="shared" si="45"/>
        <v>-4.6248840369867583</v>
      </c>
      <c r="AS55">
        <f t="shared" si="46"/>
        <v>1.6069780432408903E-2</v>
      </c>
      <c r="AT55">
        <f t="shared" si="47"/>
        <v>2.8452991907435214E-2</v>
      </c>
      <c r="AU55">
        <f t="shared" si="48"/>
        <v>-4.5803612646469141</v>
      </c>
      <c r="AW55">
        <v>52</v>
      </c>
      <c r="AX55">
        <f>IF(Z55&gt;0, (R55*SUMPRODUCT(K55:$K$98, X55:$X$98)-K55*$AZ$3)/Z55, 0)</f>
        <v>117.77840615338562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1.4950962999999999E-2</v>
      </c>
      <c r="Q56" s="5">
        <f t="shared" si="60"/>
        <v>12.5</v>
      </c>
      <c r="R56">
        <f t="shared" si="31"/>
        <v>100000</v>
      </c>
      <c r="S56">
        <f t="shared" si="32"/>
        <v>115.5987627919982</v>
      </c>
      <c r="U56">
        <f t="shared" si="52"/>
        <v>1.4950962999999999E-2</v>
      </c>
      <c r="V56">
        <f t="shared" si="53"/>
        <v>0.01</v>
      </c>
      <c r="W56">
        <f t="shared" si="54"/>
        <v>0.46977367680692184</v>
      </c>
      <c r="X56">
        <f t="shared" si="55"/>
        <v>7.0235688603142461E-3</v>
      </c>
      <c r="Y56">
        <f t="shared" si="56"/>
        <v>4.6977367680692186E-3</v>
      </c>
      <c r="Z56">
        <f t="shared" si="57"/>
        <v>0.45805237117853836</v>
      </c>
      <c r="AB56">
        <f t="shared" si="58"/>
        <v>55.329194907134948</v>
      </c>
      <c r="AC56">
        <f t="shared" si="33"/>
        <v>52.950287402180166</v>
      </c>
      <c r="AE56">
        <f t="shared" si="34"/>
        <v>0</v>
      </c>
      <c r="AF56">
        <f t="shared" si="35"/>
        <v>0</v>
      </c>
      <c r="AG56">
        <f t="shared" si="36"/>
        <v>-5.7256546397317294</v>
      </c>
      <c r="AH56">
        <f t="shared" si="37"/>
        <v>-702.35688603142455</v>
      </c>
      <c r="AI56">
        <f t="shared" si="38"/>
        <v>-708.08254067115627</v>
      </c>
      <c r="AJ56">
        <f t="shared" si="39"/>
        <v>2.3789075049547819</v>
      </c>
      <c r="AK56">
        <f t="shared" si="61"/>
        <v>3.8730436434994466</v>
      </c>
      <c r="AL56">
        <f t="shared" si="40"/>
        <v>-701.83058952270198</v>
      </c>
      <c r="AN56">
        <f t="shared" si="41"/>
        <v>0</v>
      </c>
      <c r="AO56">
        <f t="shared" si="42"/>
        <v>0</v>
      </c>
      <c r="AP56">
        <f t="shared" si="43"/>
        <v>-3.6071507189280823E-2</v>
      </c>
      <c r="AQ56">
        <f t="shared" si="44"/>
        <v>-4.424834024762359</v>
      </c>
      <c r="AR56">
        <f t="shared" si="45"/>
        <v>-4.4609055319516395</v>
      </c>
      <c r="AS56">
        <f t="shared" si="46"/>
        <v>1.4987068652752535E-2</v>
      </c>
      <c r="AT56">
        <f t="shared" si="47"/>
        <v>2.4400095783184455E-2</v>
      </c>
      <c r="AU56">
        <f t="shared" si="48"/>
        <v>-4.4215183675157022</v>
      </c>
      <c r="AW56">
        <v>53</v>
      </c>
      <c r="AX56">
        <f>IF(Z56&gt;0, (R56*SUMPRODUCT(K56:$K$98, X56:$X$98)-K56*$AZ$3)/Z56, 0)</f>
        <v>115.5987627919982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1.6562650000000002E-2</v>
      </c>
      <c r="Q57" s="5">
        <f t="shared" si="60"/>
        <v>12.5</v>
      </c>
      <c r="R57">
        <f t="shared" si="31"/>
        <v>100000</v>
      </c>
      <c r="S57">
        <f t="shared" si="32"/>
        <v>113.24391397120446</v>
      </c>
      <c r="U57">
        <f t="shared" si="52"/>
        <v>1.6562650000000002E-2</v>
      </c>
      <c r="V57">
        <f t="shared" si="53"/>
        <v>0.01</v>
      </c>
      <c r="W57">
        <f t="shared" si="54"/>
        <v>0.45805237117853836</v>
      </c>
      <c r="X57">
        <f t="shared" si="55"/>
        <v>7.5865611055002192E-3</v>
      </c>
      <c r="Y57">
        <f t="shared" si="56"/>
        <v>4.5805237117853836E-3</v>
      </c>
      <c r="Z57">
        <f t="shared" si="57"/>
        <v>0.4458852863612528</v>
      </c>
      <c r="AB57">
        <f t="shared" si="58"/>
        <v>52.950287402180166</v>
      </c>
      <c r="AC57">
        <f t="shared" si="33"/>
        <v>50.493795009719577</v>
      </c>
      <c r="AE57">
        <f t="shared" si="34"/>
        <v>0</v>
      </c>
      <c r="AF57">
        <f t="shared" si="35"/>
        <v>0</v>
      </c>
      <c r="AG57">
        <f t="shared" si="36"/>
        <v>-5.5735660795156603</v>
      </c>
      <c r="AH57">
        <f t="shared" si="37"/>
        <v>-758.65611055002194</v>
      </c>
      <c r="AI57">
        <f t="shared" si="38"/>
        <v>-764.22967662953761</v>
      </c>
      <c r="AJ57">
        <f t="shared" si="39"/>
        <v>2.4564923924605893</v>
      </c>
      <c r="AK57">
        <f t="shared" si="61"/>
        <v>3.706520118152612</v>
      </c>
      <c r="AL57">
        <f t="shared" si="40"/>
        <v>-758.06666411892434</v>
      </c>
      <c r="AN57">
        <f t="shared" si="41"/>
        <v>0</v>
      </c>
      <c r="AO57">
        <f t="shared" si="42"/>
        <v>0</v>
      </c>
      <c r="AP57">
        <f t="shared" si="43"/>
        <v>-3.1351207472178101E-2</v>
      </c>
      <c r="AQ57">
        <f t="shared" si="44"/>
        <v>-4.2674267753467285</v>
      </c>
      <c r="AR57">
        <f t="shared" si="45"/>
        <v>-4.2987779828189066</v>
      </c>
      <c r="AS57">
        <f t="shared" si="46"/>
        <v>1.3817724873291816E-2</v>
      </c>
      <c r="AT57">
        <f t="shared" si="47"/>
        <v>2.0849108015617655E-2</v>
      </c>
      <c r="AU57">
        <f t="shared" si="48"/>
        <v>-4.2641111499299971</v>
      </c>
      <c r="AW57">
        <v>54</v>
      </c>
      <c r="AX57">
        <f>IF(Z57&gt;0, (R57*SUMPRODUCT(K57:$K$98, X57:$X$98)-K57*$AZ$3)/Z57, 0)</f>
        <v>113.24391397120446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1.8321427000000001E-2</v>
      </c>
      <c r="Q58" s="5">
        <f t="shared" si="60"/>
        <v>12.5</v>
      </c>
      <c r="R58">
        <f t="shared" si="31"/>
        <v>100000</v>
      </c>
      <c r="S58">
        <f t="shared" si="32"/>
        <v>110.75134693953947</v>
      </c>
      <c r="U58">
        <f t="shared" si="52"/>
        <v>1.8321427000000001E-2</v>
      </c>
      <c r="V58">
        <f t="shared" si="53"/>
        <v>0.01</v>
      </c>
      <c r="W58">
        <f t="shared" si="54"/>
        <v>0.4458852863612528</v>
      </c>
      <c r="X58">
        <f t="shared" si="55"/>
        <v>8.1692547244417886E-3</v>
      </c>
      <c r="Y58">
        <f t="shared" si="56"/>
        <v>4.458852863612528E-3</v>
      </c>
      <c r="Z58">
        <f t="shared" si="57"/>
        <v>0.43325717877319847</v>
      </c>
      <c r="AB58">
        <f t="shared" si="58"/>
        <v>50.493795009719577</v>
      </c>
      <c r="AC58">
        <f t="shared" si="33"/>
        <v>47.983816120356579</v>
      </c>
      <c r="AE58">
        <f t="shared" si="34"/>
        <v>0</v>
      </c>
      <c r="AF58">
        <f t="shared" si="35"/>
        <v>0</v>
      </c>
      <c r="AG58">
        <f t="shared" si="36"/>
        <v>-5.4157147346649808</v>
      </c>
      <c r="AH58">
        <f t="shared" si="37"/>
        <v>-816.92547244417881</v>
      </c>
      <c r="AI58">
        <f t="shared" si="38"/>
        <v>-822.34118717884382</v>
      </c>
      <c r="AJ58">
        <f t="shared" si="39"/>
        <v>2.5099788893629977</v>
      </c>
      <c r="AK58">
        <f t="shared" si="61"/>
        <v>3.5345656506803707</v>
      </c>
      <c r="AL58">
        <f t="shared" si="40"/>
        <v>-816.29664263880045</v>
      </c>
      <c r="AN58">
        <f t="shared" si="41"/>
        <v>0</v>
      </c>
      <c r="AO58">
        <f t="shared" si="42"/>
        <v>0</v>
      </c>
      <c r="AP58">
        <f t="shared" si="43"/>
        <v>-2.7199371909279423E-2</v>
      </c>
      <c r="AQ58">
        <f t="shared" si="44"/>
        <v>-4.1028489933097543</v>
      </c>
      <c r="AR58">
        <f t="shared" si="45"/>
        <v>-4.1300483652190332</v>
      </c>
      <c r="AS58">
        <f t="shared" si="46"/>
        <v>1.2605879859077823E-2</v>
      </c>
      <c r="AT58">
        <f t="shared" si="47"/>
        <v>1.7751667209363598E-2</v>
      </c>
      <c r="AU58">
        <f t="shared" si="48"/>
        <v>-4.0996908181505916</v>
      </c>
      <c r="AW58">
        <v>55</v>
      </c>
      <c r="AX58">
        <f>IF(Z58&gt;0, (R58*SUMPRODUCT(K58:$K$98, X58:$X$98)-K58*$AZ$3)/Z58, 0)</f>
        <v>110.75134693953947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2.0255269999999999E-2</v>
      </c>
      <c r="Q59" s="5">
        <f t="shared" si="60"/>
        <v>12.5</v>
      </c>
      <c r="R59">
        <f t="shared" si="31"/>
        <v>100000</v>
      </c>
      <c r="S59">
        <f t="shared" si="32"/>
        <v>108.17622209523107</v>
      </c>
      <c r="U59">
        <f t="shared" si="52"/>
        <v>2.0255269999999999E-2</v>
      </c>
      <c r="V59">
        <f t="shared" si="53"/>
        <v>0.01</v>
      </c>
      <c r="W59">
        <f t="shared" si="54"/>
        <v>0.43325717877319847</v>
      </c>
      <c r="X59">
        <f t="shared" si="55"/>
        <v>8.7757411354894028E-3</v>
      </c>
      <c r="Y59">
        <f t="shared" si="56"/>
        <v>4.332571787731985E-3</v>
      </c>
      <c r="Z59">
        <f t="shared" si="57"/>
        <v>0.42014886584997707</v>
      </c>
      <c r="AB59">
        <f t="shared" si="58"/>
        <v>47.983816120356579</v>
      </c>
      <c r="AC59">
        <f t="shared" si="33"/>
        <v>45.450117025246563</v>
      </c>
      <c r="AE59">
        <f t="shared" si="34"/>
        <v>0</v>
      </c>
      <c r="AF59">
        <f t="shared" si="35"/>
        <v>0</v>
      </c>
      <c r="AG59">
        <f t="shared" si="36"/>
        <v>-5.251860823124713</v>
      </c>
      <c r="AH59">
        <f t="shared" si="37"/>
        <v>-877.57411354894032</v>
      </c>
      <c r="AI59">
        <f t="shared" si="38"/>
        <v>-882.82597437206505</v>
      </c>
      <c r="AJ59">
        <f t="shared" si="39"/>
        <v>2.5336990951100162</v>
      </c>
      <c r="AK59">
        <f t="shared" si="61"/>
        <v>3.3588671284249609</v>
      </c>
      <c r="AL59">
        <f t="shared" si="40"/>
        <v>-876.93340814853002</v>
      </c>
      <c r="AN59">
        <f t="shared" si="41"/>
        <v>0</v>
      </c>
      <c r="AO59">
        <f t="shared" si="42"/>
        <v>0</v>
      </c>
      <c r="AP59">
        <f t="shared" si="43"/>
        <v>-2.3550399614583706E-2</v>
      </c>
      <c r="AQ59">
        <f t="shared" si="44"/>
        <v>-3.9352187275205006</v>
      </c>
      <c r="AR59">
        <f t="shared" si="45"/>
        <v>-3.9587691271350844</v>
      </c>
      <c r="AS59">
        <f t="shared" si="46"/>
        <v>1.1361616044777102E-2</v>
      </c>
      <c r="AT59">
        <f t="shared" si="47"/>
        <v>1.5061835374310847E-2</v>
      </c>
      <c r="AU59">
        <f t="shared" si="48"/>
        <v>-3.9323456757159962</v>
      </c>
      <c r="AW59">
        <v>56</v>
      </c>
      <c r="AX59">
        <f>IF(Z59&gt;0, (R59*SUMPRODUCT(K59:$K$98, X59:$X$98)-K59*$AZ$3)/Z59, 0)</f>
        <v>108.17622209523107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2.2430054000000001E-2</v>
      </c>
      <c r="Q60" s="5">
        <f t="shared" si="60"/>
        <v>12.5</v>
      </c>
      <c r="R60">
        <f t="shared" si="31"/>
        <v>100000</v>
      </c>
      <c r="S60">
        <f t="shared" si="32"/>
        <v>105.56815022780773</v>
      </c>
      <c r="U60">
        <f t="shared" si="52"/>
        <v>2.2430054000000001E-2</v>
      </c>
      <c r="V60">
        <f t="shared" si="53"/>
        <v>0.01</v>
      </c>
      <c r="W60">
        <f t="shared" si="54"/>
        <v>0.42014886584997707</v>
      </c>
      <c r="X60">
        <f t="shared" si="55"/>
        <v>9.4239617490537424E-3</v>
      </c>
      <c r="Y60">
        <f t="shared" si="56"/>
        <v>4.201488658499771E-3</v>
      </c>
      <c r="Z60">
        <f t="shared" si="57"/>
        <v>0.40652341544242354</v>
      </c>
      <c r="AB60">
        <f t="shared" si="58"/>
        <v>45.450117025246563</v>
      </c>
      <c r="AC60">
        <f t="shared" si="33"/>
        <v>42.915924992547261</v>
      </c>
      <c r="AE60">
        <f t="shared" si="34"/>
        <v>0</v>
      </c>
      <c r="AF60">
        <f t="shared" si="35"/>
        <v>0</v>
      </c>
      <c r="AG60">
        <f t="shared" si="36"/>
        <v>-5.0815426930302943</v>
      </c>
      <c r="AH60">
        <f t="shared" si="37"/>
        <v>-942.39617490537421</v>
      </c>
      <c r="AI60">
        <f t="shared" si="38"/>
        <v>-947.47771759840452</v>
      </c>
      <c r="AJ60">
        <f t="shared" si="39"/>
        <v>2.5341920326993019</v>
      </c>
      <c r="AK60">
        <f t="shared" si="61"/>
        <v>3.1815081917672599</v>
      </c>
      <c r="AL60">
        <f t="shared" si="40"/>
        <v>-941.76201737393797</v>
      </c>
      <c r="AN60">
        <f t="shared" si="41"/>
        <v>0</v>
      </c>
      <c r="AO60">
        <f t="shared" si="42"/>
        <v>0</v>
      </c>
      <c r="AP60">
        <f t="shared" si="43"/>
        <v>-2.0345231145858195E-2</v>
      </c>
      <c r="AQ60">
        <f t="shared" si="44"/>
        <v>-3.7731195362620844</v>
      </c>
      <c r="AR60">
        <f t="shared" si="45"/>
        <v>-3.7934647674079427</v>
      </c>
      <c r="AS60">
        <f t="shared" si="46"/>
        <v>1.014627363929778E-2</v>
      </c>
      <c r="AT60">
        <f t="shared" si="47"/>
        <v>1.2737966295693258E-2</v>
      </c>
      <c r="AU60">
        <f t="shared" si="48"/>
        <v>-3.7705805274729514</v>
      </c>
      <c r="AW60">
        <v>57</v>
      </c>
      <c r="AX60">
        <f>IF(Z60&gt;0, (R60*SUMPRODUCT(K60:$K$98, X60:$X$98)-K60*$AZ$3)/Z60, 0)</f>
        <v>105.56815022780773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2.4874655999999998E-2</v>
      </c>
      <c r="Q61" s="5">
        <f t="shared" si="60"/>
        <v>12.5</v>
      </c>
      <c r="R61">
        <f t="shared" si="31"/>
        <v>100000</v>
      </c>
      <c r="S61">
        <f t="shared" si="32"/>
        <v>102.95432317295463</v>
      </c>
      <c r="U61">
        <f t="shared" si="52"/>
        <v>2.4874655999999998E-2</v>
      </c>
      <c r="V61">
        <f t="shared" si="53"/>
        <v>0.01</v>
      </c>
      <c r="W61">
        <f t="shared" si="54"/>
        <v>0.40652341544242354</v>
      </c>
      <c r="X61">
        <f t="shared" si="55"/>
        <v>1.0112130115075373E-2</v>
      </c>
      <c r="Y61">
        <f t="shared" si="56"/>
        <v>4.0652341544242356E-3</v>
      </c>
      <c r="Z61">
        <f t="shared" si="57"/>
        <v>0.39234605117292393</v>
      </c>
      <c r="AB61">
        <f t="shared" si="58"/>
        <v>42.915924992547261</v>
      </c>
      <c r="AC61">
        <f t="shared" si="33"/>
        <v>40.393722148089807</v>
      </c>
      <c r="AE61">
        <f t="shared" si="34"/>
        <v>0</v>
      </c>
      <c r="AF61">
        <f t="shared" si="35"/>
        <v>0</v>
      </c>
      <c r="AG61">
        <f t="shared" si="36"/>
        <v>-4.9043256396615487</v>
      </c>
      <c r="AH61">
        <f t="shared" si="37"/>
        <v>-1011.2130115075373</v>
      </c>
      <c r="AI61">
        <f t="shared" si="38"/>
        <v>-1016.1173371471989</v>
      </c>
      <c r="AJ61">
        <f t="shared" si="39"/>
        <v>2.5222028444574534</v>
      </c>
      <c r="AK61">
        <f t="shared" si="61"/>
        <v>3.0041147494783087</v>
      </c>
      <c r="AL61">
        <f t="shared" si="40"/>
        <v>-1010.5910195532632</v>
      </c>
      <c r="AN61">
        <f t="shared" si="41"/>
        <v>0</v>
      </c>
      <c r="AO61">
        <f t="shared" si="42"/>
        <v>0</v>
      </c>
      <c r="AP61">
        <f t="shared" si="43"/>
        <v>-1.7531873400362413E-2</v>
      </c>
      <c r="AQ61">
        <f t="shared" si="44"/>
        <v>-3.6148616142407741</v>
      </c>
      <c r="AR61">
        <f t="shared" si="45"/>
        <v>-3.6323934876411368</v>
      </c>
      <c r="AS61">
        <f t="shared" si="46"/>
        <v>9.0163142107573483E-3</v>
      </c>
      <c r="AT61">
        <f t="shared" si="47"/>
        <v>1.0739042090127155E-2</v>
      </c>
      <c r="AU61">
        <f t="shared" si="48"/>
        <v>-3.6126381313402525</v>
      </c>
      <c r="AW61">
        <v>58</v>
      </c>
      <c r="AX61">
        <f>IF(Z61&gt;0, (R61*SUMPRODUCT(K61:$K$98, X61:$X$98)-K61*$AZ$3)/Z61, 0)</f>
        <v>102.95432317295463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2.763239E-2</v>
      </c>
      <c r="Q62" s="5">
        <f t="shared" si="60"/>
        <v>12.5</v>
      </c>
      <c r="R62">
        <f t="shared" si="31"/>
        <v>100000</v>
      </c>
      <c r="S62">
        <f t="shared" si="32"/>
        <v>100.3645237267415</v>
      </c>
      <c r="U62">
        <f t="shared" si="52"/>
        <v>2.763239E-2</v>
      </c>
      <c r="V62">
        <f t="shared" si="53"/>
        <v>0.01</v>
      </c>
      <c r="W62">
        <f t="shared" si="54"/>
        <v>0.39234605117292393</v>
      </c>
      <c r="X62">
        <f t="shared" si="55"/>
        <v>1.0841459100970192E-2</v>
      </c>
      <c r="Y62">
        <f t="shared" si="56"/>
        <v>3.923460511729239E-3</v>
      </c>
      <c r="Z62">
        <f t="shared" si="57"/>
        <v>0.37758113156022449</v>
      </c>
      <c r="AB62">
        <f t="shared" si="58"/>
        <v>40.393722148089807</v>
      </c>
      <c r="AC62">
        <f t="shared" si="33"/>
        <v>37.895750437246051</v>
      </c>
      <c r="AE62">
        <f t="shared" si="34"/>
        <v>0</v>
      </c>
      <c r="AF62">
        <f t="shared" si="35"/>
        <v>0</v>
      </c>
      <c r="AG62">
        <f t="shared" si="36"/>
        <v>-4.7197641445028058</v>
      </c>
      <c r="AH62">
        <f t="shared" si="37"/>
        <v>-1084.1459100970192</v>
      </c>
      <c r="AI62">
        <f t="shared" si="38"/>
        <v>-1088.8656742415219</v>
      </c>
      <c r="AJ62">
        <f t="shared" si="39"/>
        <v>2.4979717108437569</v>
      </c>
      <c r="AK62">
        <f t="shared" si="61"/>
        <v>2.8275605503662868</v>
      </c>
      <c r="AL62">
        <f t="shared" si="40"/>
        <v>-1083.5401419803118</v>
      </c>
      <c r="AN62">
        <f t="shared" si="41"/>
        <v>0</v>
      </c>
      <c r="AO62">
        <f t="shared" si="42"/>
        <v>0</v>
      </c>
      <c r="AP62">
        <f t="shared" si="43"/>
        <v>-1.5064381342079772E-2</v>
      </c>
      <c r="AQ62">
        <f t="shared" si="44"/>
        <v>-3.460339737353145</v>
      </c>
      <c r="AR62">
        <f t="shared" si="45"/>
        <v>-3.4754041186952245</v>
      </c>
      <c r="AS62">
        <f t="shared" si="46"/>
        <v>7.9729404440064197E-3</v>
      </c>
      <c r="AT62">
        <f t="shared" si="47"/>
        <v>9.0249107994411961E-3</v>
      </c>
      <c r="AU62">
        <f t="shared" si="48"/>
        <v>-3.4584062674517768</v>
      </c>
      <c r="AW62">
        <v>59</v>
      </c>
      <c r="AX62">
        <f>IF(Z62&gt;0, (R62*SUMPRODUCT(K62:$K$98, X62:$X$98)-K62*$AZ$3)/Z62, 0)</f>
        <v>100.3645237267415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3.0610310000000002E-2</v>
      </c>
      <c r="Q63" s="5">
        <f t="shared" si="60"/>
        <v>12.5</v>
      </c>
      <c r="R63">
        <f t="shared" si="31"/>
        <v>100000</v>
      </c>
      <c r="S63">
        <f t="shared" si="32"/>
        <v>97.813343726010828</v>
      </c>
      <c r="U63">
        <f t="shared" si="52"/>
        <v>3.0610310000000002E-2</v>
      </c>
      <c r="V63">
        <f t="shared" si="53"/>
        <v>0.01</v>
      </c>
      <c r="W63">
        <f t="shared" si="54"/>
        <v>0.37758113156022449</v>
      </c>
      <c r="X63">
        <f t="shared" si="55"/>
        <v>1.1557875487209256E-2</v>
      </c>
      <c r="Y63">
        <f t="shared" si="56"/>
        <v>3.7758113156022449E-3</v>
      </c>
      <c r="Z63">
        <f t="shared" si="57"/>
        <v>0.362247444757413</v>
      </c>
      <c r="AB63">
        <f t="shared" si="58"/>
        <v>37.895750437246051</v>
      </c>
      <c r="AC63">
        <f t="shared" si="33"/>
        <v>35.432633827925955</v>
      </c>
      <c r="AE63">
        <f t="shared" si="34"/>
        <v>0</v>
      </c>
      <c r="AF63">
        <f t="shared" si="35"/>
        <v>0</v>
      </c>
      <c r="AG63">
        <f t="shared" si="36"/>
        <v>-4.5280930594676621</v>
      </c>
      <c r="AH63">
        <f t="shared" si="37"/>
        <v>-1155.7875487209255</v>
      </c>
      <c r="AI63">
        <f t="shared" si="38"/>
        <v>-1160.3156417803932</v>
      </c>
      <c r="AJ63">
        <f t="shared" si="39"/>
        <v>2.463116609320096</v>
      </c>
      <c r="AK63">
        <f t="shared" si="61"/>
        <v>2.6527025306072236</v>
      </c>
      <c r="AL63">
        <f t="shared" si="40"/>
        <v>-1155.1998226404658</v>
      </c>
      <c r="AN63">
        <f t="shared" si="41"/>
        <v>0</v>
      </c>
      <c r="AO63">
        <f t="shared" si="42"/>
        <v>0</v>
      </c>
      <c r="AP63">
        <f t="shared" si="43"/>
        <v>-1.2904117987339016E-2</v>
      </c>
      <c r="AQ63">
        <f t="shared" si="44"/>
        <v>-3.2937527345662709</v>
      </c>
      <c r="AR63">
        <f t="shared" si="45"/>
        <v>-3.3066568525536097</v>
      </c>
      <c r="AS63">
        <f t="shared" si="46"/>
        <v>7.0193670770047319E-3</v>
      </c>
      <c r="AT63">
        <f t="shared" si="47"/>
        <v>7.5596472931792362E-3</v>
      </c>
      <c r="AU63">
        <f t="shared" si="48"/>
        <v>-3.2920778381834257</v>
      </c>
      <c r="AW63">
        <v>60</v>
      </c>
      <c r="AX63">
        <f>IF(Z63&gt;0, (R63*SUMPRODUCT(K63:$K$98, X63:$X$98)-K63*$AZ$3)/Z63, 0)</f>
        <v>97.813343726010828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3.3721785999999997E-2</v>
      </c>
      <c r="Q64" s="5">
        <f t="shared" si="60"/>
        <v>12.5</v>
      </c>
      <c r="R64">
        <f t="shared" si="31"/>
        <v>100000</v>
      </c>
      <c r="S64">
        <f t="shared" si="32"/>
        <v>95.34748380065524</v>
      </c>
      <c r="U64">
        <f t="shared" si="52"/>
        <v>3.3721785999999997E-2</v>
      </c>
      <c r="V64">
        <f t="shared" si="53"/>
        <v>0.01</v>
      </c>
      <c r="W64">
        <f t="shared" si="54"/>
        <v>0.362247444757413</v>
      </c>
      <c r="X64">
        <f t="shared" si="55"/>
        <v>1.2215630811156302E-2</v>
      </c>
      <c r="Y64">
        <f t="shared" si="56"/>
        <v>3.6224744475741302E-3</v>
      </c>
      <c r="Z64">
        <f t="shared" si="57"/>
        <v>0.34640933949868258</v>
      </c>
      <c r="AB64">
        <f t="shared" si="58"/>
        <v>35.432633827925955</v>
      </c>
      <c r="AC64">
        <f t="shared" si="33"/>
        <v>33.029258886246318</v>
      </c>
      <c r="AE64">
        <f t="shared" si="34"/>
        <v>0</v>
      </c>
      <c r="AF64">
        <f t="shared" si="35"/>
        <v>0</v>
      </c>
      <c r="AG64">
        <f t="shared" si="36"/>
        <v>-4.3301167437335319</v>
      </c>
      <c r="AH64">
        <f t="shared" si="37"/>
        <v>-1221.5630811156302</v>
      </c>
      <c r="AI64">
        <f t="shared" si="38"/>
        <v>-1225.8931978593637</v>
      </c>
      <c r="AJ64">
        <f t="shared" si="39"/>
        <v>2.4033749416796368</v>
      </c>
      <c r="AK64">
        <f t="shared" si="61"/>
        <v>2.480284367954817</v>
      </c>
      <c r="AL64">
        <f t="shared" si="40"/>
        <v>-1221.0095385497293</v>
      </c>
      <c r="AN64">
        <f t="shared" si="41"/>
        <v>0</v>
      </c>
      <c r="AO64">
        <f t="shared" si="42"/>
        <v>0</v>
      </c>
      <c r="AP64">
        <f t="shared" si="43"/>
        <v>-1.101779187694449E-2</v>
      </c>
      <c r="AQ64">
        <f t="shared" si="44"/>
        <v>-3.1082136091985499</v>
      </c>
      <c r="AR64">
        <f t="shared" si="45"/>
        <v>-3.1192314010754942</v>
      </c>
      <c r="AS64">
        <f t="shared" si="46"/>
        <v>6.1152819835656996E-3</v>
      </c>
      <c r="AT64">
        <f t="shared" si="47"/>
        <v>6.3109746408829513E-3</v>
      </c>
      <c r="AU64">
        <f t="shared" si="48"/>
        <v>-3.1068051444510458</v>
      </c>
      <c r="AW64">
        <v>61</v>
      </c>
      <c r="AX64">
        <f>IF(Z64&gt;0, (R64*SUMPRODUCT(K64:$K$98, X64:$X$98)-K64*$AZ$3)/Z64, 0)</f>
        <v>95.34748380065524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4.5614701000000001E-2</v>
      </c>
      <c r="Q65" s="5">
        <f t="shared" si="60"/>
        <v>12.5</v>
      </c>
      <c r="R65">
        <f t="shared" si="31"/>
        <v>100000</v>
      </c>
      <c r="S65">
        <f t="shared" si="32"/>
        <v>93.891485086521044</v>
      </c>
      <c r="U65">
        <f t="shared" si="52"/>
        <v>4.5614701000000001E-2</v>
      </c>
      <c r="V65">
        <f t="shared" si="53"/>
        <v>0.01</v>
      </c>
      <c r="W65">
        <f t="shared" si="54"/>
        <v>0.34640933949868258</v>
      </c>
      <c r="X65">
        <f t="shared" si="55"/>
        <v>1.5801358444839896E-2</v>
      </c>
      <c r="Y65">
        <f t="shared" si="56"/>
        <v>3.4640933949868259E-3</v>
      </c>
      <c r="Z65">
        <f t="shared" si="57"/>
        <v>0.32714388765885588</v>
      </c>
      <c r="AB65">
        <f t="shared" si="58"/>
        <v>33.029258886246318</v>
      </c>
      <c r="AC65">
        <f t="shared" si="33"/>
        <v>30.716025449267981</v>
      </c>
      <c r="AE65">
        <f t="shared" si="34"/>
        <v>0</v>
      </c>
      <c r="AF65">
        <f t="shared" si="35"/>
        <v>0</v>
      </c>
      <c r="AG65">
        <f t="shared" si="36"/>
        <v>-4.0892985957356984</v>
      </c>
      <c r="AH65">
        <f t="shared" si="37"/>
        <v>-1580.1358444839896</v>
      </c>
      <c r="AI65">
        <f t="shared" si="38"/>
        <v>-1584.2251430797253</v>
      </c>
      <c r="AJ65">
        <f t="shared" si="39"/>
        <v>2.3132334369783365</v>
      </c>
      <c r="AK65">
        <f t="shared" si="61"/>
        <v>2.3120481220372424</v>
      </c>
      <c r="AL65">
        <f t="shared" si="40"/>
        <v>-1579.5998615207097</v>
      </c>
      <c r="AN65">
        <f t="shared" si="41"/>
        <v>0</v>
      </c>
      <c r="AO65">
        <f t="shared" si="42"/>
        <v>0</v>
      </c>
      <c r="AP65">
        <f t="shared" si="43"/>
        <v>-9.2902148893107099E-3</v>
      </c>
      <c r="AQ65">
        <f t="shared" si="44"/>
        <v>-3.5898091581932268</v>
      </c>
      <c r="AR65">
        <f t="shared" si="45"/>
        <v>-3.5990993730825376</v>
      </c>
      <c r="AS65">
        <f t="shared" si="46"/>
        <v>5.2552865034306015E-3</v>
      </c>
      <c r="AT65">
        <f t="shared" si="47"/>
        <v>5.2525936625297791E-3</v>
      </c>
      <c r="AU65">
        <f t="shared" si="48"/>
        <v>-3.5885914929165774</v>
      </c>
      <c r="AW65">
        <v>62</v>
      </c>
      <c r="AX65">
        <f>IF(Z65&gt;0, (R65*SUMPRODUCT(K65:$K$98, X65:$X$98)-K65*$AZ$3)/Z65, 0)</f>
        <v>93.891485086521044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5.8461241999999997E-2</v>
      </c>
      <c r="Q66" s="5">
        <f t="shared" si="60"/>
        <v>12.5</v>
      </c>
      <c r="R66">
        <f t="shared" si="31"/>
        <v>100000</v>
      </c>
      <c r="S66">
        <f t="shared" si="32"/>
        <v>91.341344662254031</v>
      </c>
      <c r="U66">
        <f t="shared" si="52"/>
        <v>5.8461241999999997E-2</v>
      </c>
      <c r="V66">
        <f t="shared" si="53"/>
        <v>0.01</v>
      </c>
      <c r="W66">
        <f t="shared" si="54"/>
        <v>0.32714388765885588</v>
      </c>
      <c r="X66">
        <f t="shared" si="55"/>
        <v>1.9125237985245187E-2</v>
      </c>
      <c r="Y66">
        <f t="shared" si="56"/>
        <v>3.2714388765885589E-3</v>
      </c>
      <c r="Z66">
        <f t="shared" si="57"/>
        <v>0.30474721079702216</v>
      </c>
      <c r="AB66">
        <f t="shared" si="58"/>
        <v>30.716025449267981</v>
      </c>
      <c r="AC66">
        <f t="shared" si="33"/>
        <v>27.836020016271384</v>
      </c>
      <c r="AE66">
        <f t="shared" si="34"/>
        <v>0</v>
      </c>
      <c r="AF66">
        <f t="shared" si="35"/>
        <v>0</v>
      </c>
      <c r="AG66">
        <f t="shared" si="36"/>
        <v>-3.8093401349627771</v>
      </c>
      <c r="AH66">
        <f t="shared" si="37"/>
        <v>-1912.5237985245187</v>
      </c>
      <c r="AI66">
        <f t="shared" si="38"/>
        <v>-1916.3331386594814</v>
      </c>
      <c r="AJ66">
        <f t="shared" si="39"/>
        <v>2.8800054329965974</v>
      </c>
      <c r="AK66">
        <f t="shared" si="61"/>
        <v>2.150121781448759</v>
      </c>
      <c r="AL66">
        <f t="shared" si="40"/>
        <v>-1911.3030114450362</v>
      </c>
      <c r="AN66">
        <f t="shared" si="41"/>
        <v>0</v>
      </c>
      <c r="AO66">
        <f t="shared" si="42"/>
        <v>0</v>
      </c>
      <c r="AP66">
        <f t="shared" si="43"/>
        <v>-7.7269600353050052E-3</v>
      </c>
      <c r="AQ66">
        <f t="shared" si="44"/>
        <v>-3.8794107205428325</v>
      </c>
      <c r="AR66">
        <f t="shared" si="45"/>
        <v>-3.887137680578137</v>
      </c>
      <c r="AS66">
        <f t="shared" si="46"/>
        <v>5.8418744700631589E-3</v>
      </c>
      <c r="AT66">
        <f t="shared" si="47"/>
        <v>4.3613603636514613E-3</v>
      </c>
      <c r="AU66">
        <f t="shared" si="48"/>
        <v>-3.876934445744423</v>
      </c>
      <c r="AW66">
        <v>63</v>
      </c>
      <c r="AX66">
        <f>IF(Z66&gt;0, (R66*SUMPRODUCT(K66:$K$98, X66:$X$98)-K66*$AZ$3)/Z66, 0)</f>
        <v>91.341344662254031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7.2616817E-2</v>
      </c>
      <c r="Q67" s="5">
        <f t="shared" si="60"/>
        <v>12.5</v>
      </c>
      <c r="R67">
        <f t="shared" ref="R67:R98" si="62">$C$6</f>
        <v>100000</v>
      </c>
      <c r="S67">
        <f t="shared" ref="S67:S98" si="63">AX67</f>
        <v>87.95781231983014</v>
      </c>
      <c r="U67">
        <f t="shared" si="52"/>
        <v>7.2616817E-2</v>
      </c>
      <c r="V67">
        <f t="shared" si="53"/>
        <v>0.01</v>
      </c>
      <c r="W67">
        <f t="shared" si="54"/>
        <v>0.30474721079702216</v>
      </c>
      <c r="X67">
        <f t="shared" si="55"/>
        <v>2.2129772437707782E-2</v>
      </c>
      <c r="Y67">
        <f t="shared" si="56"/>
        <v>3.0474721079702216E-3</v>
      </c>
      <c r="Z67">
        <f t="shared" si="57"/>
        <v>0.27956996625134412</v>
      </c>
      <c r="AB67">
        <f t="shared" si="58"/>
        <v>27.836020016271384</v>
      </c>
      <c r="AC67">
        <f t="shared" ref="AC67:AC98" si="64">S67*Z67</f>
        <v>24.59036262179697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-3.4946245781418015</v>
      </c>
      <c r="AH67">
        <f t="shared" ref="AH67:AH98" si="68">-X67*R67</f>
        <v>-2212.9772437707784</v>
      </c>
      <c r="AI67">
        <f t="shared" ref="AI67:AI98" si="69">SUM(AE67:AH67)</f>
        <v>-2216.47186834892</v>
      </c>
      <c r="AJ67">
        <f t="shared" ref="AJ67:AJ98" si="70">AB67-AC67</f>
        <v>3.2456573944744136</v>
      </c>
      <c r="AK67">
        <f t="shared" si="61"/>
        <v>1.9485214011389971</v>
      </c>
      <c r="AL67">
        <f t="shared" ref="AL67:AL98" si="71">SUM(AI67:AK67)</f>
        <v>-2211.2776895533066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-6.3290921358052643E-3</v>
      </c>
      <c r="AQ67">
        <f t="shared" ref="AQ67:AQ98" si="75">AH67*$K67</f>
        <v>-4.0079088775004079</v>
      </c>
      <c r="AR67">
        <f t="shared" ref="AR67:AR98" si="76">AI67*$K67</f>
        <v>-4.0142379696362127</v>
      </c>
      <c r="AS67">
        <f t="shared" ref="AS67:AS98" si="77">AJ67*$K67</f>
        <v>5.8781892679897127E-3</v>
      </c>
      <c r="AT67">
        <f t="shared" ref="AT67:AT98" si="78">AK67*$K67</f>
        <v>3.5289545988812852E-3</v>
      </c>
      <c r="AU67">
        <f t="shared" ref="AU67:AU98" si="79">AL67*$K67</f>
        <v>-4.004830825769341</v>
      </c>
      <c r="AW67">
        <v>64</v>
      </c>
      <c r="AX67">
        <f>IF(Z67&gt;0, (R67*SUMPRODUCT(K67:$K$98, X67:$X$98)-K67*$AZ$3)/Z67, 0)</f>
        <v>87.95781231983014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8.8271367000000003E-2</v>
      </c>
      <c r="Q68" s="5">
        <f t="shared" si="60"/>
        <v>12.5</v>
      </c>
      <c r="R68">
        <f t="shared" si="62"/>
        <v>100000</v>
      </c>
      <c r="S68">
        <f t="shared" si="63"/>
        <v>83.889805873480114</v>
      </c>
      <c r="U68">
        <f t="shared" ref="U68:U98" si="83">M68</f>
        <v>8.8271367000000003E-2</v>
      </c>
      <c r="V68">
        <f t="shared" ref="V68:V98" si="84">$C$10</f>
        <v>0.01</v>
      </c>
      <c r="W68">
        <f t="shared" ref="W68:W98" si="85">Z67</f>
        <v>0.27956996625134412</v>
      </c>
      <c r="X68">
        <f t="shared" ref="X68:X98" si="86">U68*W68</f>
        <v>2.4678023093150012E-2</v>
      </c>
      <c r="Y68">
        <f t="shared" ref="Y68:Y98" si="87">V68*W68</f>
        <v>2.7956996625134413E-3</v>
      </c>
      <c r="Z68">
        <f t="shared" ref="Z68:Z98" si="88">MAX(0, W68-X68-Y68)</f>
        <v>0.25209624349568066</v>
      </c>
      <c r="AB68">
        <f t="shared" ref="AB68:AB98" si="89">AC67</f>
        <v>24.59036262179697</v>
      </c>
      <c r="AC68">
        <f t="shared" si="64"/>
        <v>21.148304928286226</v>
      </c>
      <c r="AE68">
        <f t="shared" si="65"/>
        <v>0</v>
      </c>
      <c r="AF68">
        <f t="shared" si="66"/>
        <v>0</v>
      </c>
      <c r="AG68">
        <f t="shared" si="67"/>
        <v>-3.1512030436960083</v>
      </c>
      <c r="AH68">
        <f t="shared" si="68"/>
        <v>-2467.8023093150014</v>
      </c>
      <c r="AI68">
        <f t="shared" si="69"/>
        <v>-2470.9535123586975</v>
      </c>
      <c r="AJ68">
        <f t="shared" si="70"/>
        <v>3.4420576935107441</v>
      </c>
      <c r="AK68">
        <f t="shared" si="61"/>
        <v>1.721325383525788</v>
      </c>
      <c r="AL68">
        <f t="shared" si="71"/>
        <v>-2465.7901292816609</v>
      </c>
      <c r="AN68">
        <f t="shared" si="72"/>
        <v>0</v>
      </c>
      <c r="AO68">
        <f t="shared" si="73"/>
        <v>0</v>
      </c>
      <c r="AP68">
        <f t="shared" si="74"/>
        <v>-5.0956460712060095E-3</v>
      </c>
      <c r="AQ68">
        <f t="shared" si="75"/>
        <v>-3.9905543906891454</v>
      </c>
      <c r="AR68">
        <f t="shared" si="76"/>
        <v>-3.9956500367603516</v>
      </c>
      <c r="AS68">
        <f t="shared" si="77"/>
        <v>5.5659719540733128E-3</v>
      </c>
      <c r="AT68">
        <f t="shared" si="78"/>
        <v>2.7834654911803613E-3</v>
      </c>
      <c r="AU68">
        <f t="shared" si="79"/>
        <v>-3.9873005993150978</v>
      </c>
      <c r="AW68">
        <v>65</v>
      </c>
      <c r="AX68">
        <f>IF(Z68&gt;0, (R68*SUMPRODUCT(K68:$K$98, X68:$X$98)-K68*$AZ$3)/Z68, 0)</f>
        <v>83.889805873480114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0.103819197</v>
      </c>
      <c r="Q69" s="5">
        <f t="shared" ref="Q69:Q98" si="91">$C$8</f>
        <v>12.5</v>
      </c>
      <c r="R69">
        <f t="shared" si="62"/>
        <v>100000</v>
      </c>
      <c r="S69">
        <f t="shared" si="63"/>
        <v>79.063336438515393</v>
      </c>
      <c r="U69">
        <f t="shared" si="83"/>
        <v>0.103819197</v>
      </c>
      <c r="V69">
        <f t="shared" si="84"/>
        <v>0.01</v>
      </c>
      <c r="W69">
        <f t="shared" si="85"/>
        <v>0.25209624349568066</v>
      </c>
      <c r="X69">
        <f t="shared" si="86"/>
        <v>2.6172429566438039E-2</v>
      </c>
      <c r="Y69">
        <f t="shared" si="87"/>
        <v>2.5209624349568065E-3</v>
      </c>
      <c r="Z69">
        <f t="shared" si="88"/>
        <v>0.22340285149428582</v>
      </c>
      <c r="AB69">
        <f t="shared" si="89"/>
        <v>21.148304928286226</v>
      </c>
      <c r="AC69">
        <f t="shared" si="64"/>
        <v>17.662974809016411</v>
      </c>
      <c r="AE69">
        <f t="shared" si="65"/>
        <v>0</v>
      </c>
      <c r="AF69">
        <f t="shared" si="66"/>
        <v>0</v>
      </c>
      <c r="AG69">
        <f t="shared" si="67"/>
        <v>-2.7925356436785727</v>
      </c>
      <c r="AH69">
        <f t="shared" si="68"/>
        <v>-2617.2429566438041</v>
      </c>
      <c r="AI69">
        <f t="shared" si="69"/>
        <v>-2620.0354922874826</v>
      </c>
      <c r="AJ69">
        <f t="shared" si="70"/>
        <v>3.4853301192698147</v>
      </c>
      <c r="AK69">
        <f t="shared" si="61"/>
        <v>1.480381344980036</v>
      </c>
      <c r="AL69">
        <f t="shared" si="71"/>
        <v>-2615.069780823233</v>
      </c>
      <c r="AN69">
        <f t="shared" si="72"/>
        <v>0</v>
      </c>
      <c r="AO69">
        <f t="shared" si="73"/>
        <v>0</v>
      </c>
      <c r="AP69">
        <f t="shared" si="74"/>
        <v>-4.0318426135581573E-3</v>
      </c>
      <c r="AQ69">
        <f t="shared" si="75"/>
        <v>-3.7787563093486627</v>
      </c>
      <c r="AR69">
        <f t="shared" si="76"/>
        <v>-3.7827881519622206</v>
      </c>
      <c r="AS69">
        <f t="shared" si="77"/>
        <v>5.0320942291282094E-3</v>
      </c>
      <c r="AT69">
        <f t="shared" si="78"/>
        <v>2.1373637985671692E-3</v>
      </c>
      <c r="AU69">
        <f t="shared" si="79"/>
        <v>-3.7756186939345255</v>
      </c>
      <c r="AW69">
        <v>66</v>
      </c>
      <c r="AX69">
        <f>IF(Z69&gt;0, (R69*SUMPRODUCT(K69:$K$98, X69:$X$98)-K69*$AZ$3)/Z69, 0)</f>
        <v>79.063336438515393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0.120610461</v>
      </c>
      <c r="Q70" s="5">
        <f t="shared" si="91"/>
        <v>12.5</v>
      </c>
      <c r="R70">
        <f t="shared" si="62"/>
        <v>100000</v>
      </c>
      <c r="S70">
        <f t="shared" si="63"/>
        <v>73.808098203189545</v>
      </c>
      <c r="U70">
        <f t="shared" si="83"/>
        <v>0.120610461</v>
      </c>
      <c r="V70">
        <f t="shared" si="84"/>
        <v>0.01</v>
      </c>
      <c r="W70">
        <f t="shared" si="85"/>
        <v>0.22340285149428582</v>
      </c>
      <c r="X70">
        <f t="shared" si="86"/>
        <v>2.694472090744035E-2</v>
      </c>
      <c r="Y70">
        <f t="shared" si="87"/>
        <v>2.2340285149428582E-3</v>
      </c>
      <c r="Z70">
        <f t="shared" si="88"/>
        <v>0.1942241020719026</v>
      </c>
      <c r="AB70">
        <f t="shared" si="89"/>
        <v>17.662974809016411</v>
      </c>
      <c r="AC70">
        <f t="shared" si="64"/>
        <v>14.335311599149298</v>
      </c>
      <c r="AE70">
        <f t="shared" si="65"/>
        <v>0</v>
      </c>
      <c r="AF70">
        <f t="shared" si="66"/>
        <v>0</v>
      </c>
      <c r="AG70">
        <f t="shared" si="67"/>
        <v>-2.4278012758987826</v>
      </c>
      <c r="AH70">
        <f t="shared" si="68"/>
        <v>-2694.4720907440351</v>
      </c>
      <c r="AI70">
        <f t="shared" si="69"/>
        <v>-2696.8998920199338</v>
      </c>
      <c r="AJ70">
        <f t="shared" si="70"/>
        <v>3.3276632098671133</v>
      </c>
      <c r="AK70">
        <f t="shared" si="61"/>
        <v>1.2364082366311488</v>
      </c>
      <c r="AL70">
        <f t="shared" si="71"/>
        <v>-2692.3358205734353</v>
      </c>
      <c r="AN70">
        <f t="shared" si="72"/>
        <v>0</v>
      </c>
      <c r="AO70">
        <f t="shared" si="73"/>
        <v>0</v>
      </c>
      <c r="AP70">
        <f t="shared" si="74"/>
        <v>-3.1296801706445373E-3</v>
      </c>
      <c r="AQ70">
        <f t="shared" si="75"/>
        <v>-3.4734456878621018</v>
      </c>
      <c r="AR70">
        <f t="shared" si="76"/>
        <v>-3.476575368032746</v>
      </c>
      <c r="AS70">
        <f t="shared" si="77"/>
        <v>4.2896927627031397E-3</v>
      </c>
      <c r="AT70">
        <f t="shared" si="78"/>
        <v>1.5938546451144593E-3</v>
      </c>
      <c r="AU70">
        <f t="shared" si="79"/>
        <v>-3.4706918206249284</v>
      </c>
      <c r="AW70">
        <v>67</v>
      </c>
      <c r="AX70">
        <f>IF(Z70&gt;0, (R70*SUMPRODUCT(K70:$K$98, X70:$X$98)-K70*$AZ$3)/Z70, 0)</f>
        <v>73.808098203189545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0.138204574</v>
      </c>
      <c r="Q71" s="5">
        <f t="shared" si="91"/>
        <v>12.5</v>
      </c>
      <c r="R71">
        <f t="shared" si="62"/>
        <v>100000</v>
      </c>
      <c r="S71">
        <f t="shared" si="63"/>
        <v>68.089228472797387</v>
      </c>
      <c r="U71">
        <f t="shared" si="83"/>
        <v>0.138204574</v>
      </c>
      <c r="V71">
        <f t="shared" si="84"/>
        <v>0.01</v>
      </c>
      <c r="W71">
        <f t="shared" si="85"/>
        <v>0.1942241020719026</v>
      </c>
      <c r="X71">
        <f t="shared" si="86"/>
        <v>2.6842659287379816E-2</v>
      </c>
      <c r="Y71">
        <f t="shared" si="87"/>
        <v>1.942241020719026E-3</v>
      </c>
      <c r="Z71">
        <f t="shared" si="88"/>
        <v>0.16543920176380378</v>
      </c>
      <c r="AB71">
        <f t="shared" si="89"/>
        <v>14.335311599149298</v>
      </c>
      <c r="AC71">
        <f t="shared" si="64"/>
        <v>11.26462760725286</v>
      </c>
      <c r="AE71">
        <f t="shared" si="65"/>
        <v>0</v>
      </c>
      <c r="AF71">
        <f t="shared" si="66"/>
        <v>0</v>
      </c>
      <c r="AG71">
        <f t="shared" si="67"/>
        <v>-2.0679900220475473</v>
      </c>
      <c r="AH71">
        <f t="shared" si="68"/>
        <v>-2684.2659287379815</v>
      </c>
      <c r="AI71">
        <f t="shared" si="69"/>
        <v>-2686.3339187600291</v>
      </c>
      <c r="AJ71">
        <f t="shared" si="70"/>
        <v>3.0706839918964377</v>
      </c>
      <c r="AK71">
        <f t="shared" si="61"/>
        <v>1.0034718119404509</v>
      </c>
      <c r="AL71">
        <f t="shared" si="71"/>
        <v>-2682.2597629561919</v>
      </c>
      <c r="AN71">
        <f t="shared" si="72"/>
        <v>0</v>
      </c>
      <c r="AO71">
        <f t="shared" si="73"/>
        <v>0</v>
      </c>
      <c r="AP71">
        <f t="shared" si="74"/>
        <v>-2.3802207626767114E-3</v>
      </c>
      <c r="AQ71">
        <f t="shared" si="75"/>
        <v>-3.0895436767155395</v>
      </c>
      <c r="AR71">
        <f t="shared" si="76"/>
        <v>-3.0919238974782162</v>
      </c>
      <c r="AS71">
        <f t="shared" si="77"/>
        <v>3.5343041867746789E-3</v>
      </c>
      <c r="AT71">
        <f t="shared" si="78"/>
        <v>1.1549787068975352E-3</v>
      </c>
      <c r="AU71">
        <f t="shared" si="79"/>
        <v>-3.0872346145845437</v>
      </c>
      <c r="AW71">
        <v>68</v>
      </c>
      <c r="AX71">
        <f>IF(Z71&gt;0, (R71*SUMPRODUCT(K71:$K$98, X71:$X$98)-K71*$AZ$3)/Z71, 0)</f>
        <v>68.089228472797387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0.156383199</v>
      </c>
      <c r="Q72" s="5">
        <f t="shared" si="91"/>
        <v>12.5</v>
      </c>
      <c r="R72">
        <f t="shared" si="62"/>
        <v>100000</v>
      </c>
      <c r="S72">
        <f t="shared" si="63"/>
        <v>61.88465838297595</v>
      </c>
      <c r="U72">
        <f t="shared" si="83"/>
        <v>0.156383199</v>
      </c>
      <c r="V72">
        <f t="shared" si="84"/>
        <v>0.01</v>
      </c>
      <c r="W72">
        <f t="shared" si="85"/>
        <v>0.16543920176380378</v>
      </c>
      <c r="X72">
        <f t="shared" si="86"/>
        <v>2.5871911611830077E-2</v>
      </c>
      <c r="Y72">
        <f t="shared" si="87"/>
        <v>1.6543920176380379E-3</v>
      </c>
      <c r="Z72">
        <f t="shared" si="88"/>
        <v>0.13791289813433566</v>
      </c>
      <c r="AB72">
        <f t="shared" si="89"/>
        <v>11.26462760725286</v>
      </c>
      <c r="AC72">
        <f t="shared" si="64"/>
        <v>8.5346925876495234</v>
      </c>
      <c r="AE72">
        <f t="shared" si="65"/>
        <v>0</v>
      </c>
      <c r="AF72">
        <f t="shared" si="66"/>
        <v>0</v>
      </c>
      <c r="AG72">
        <f t="shared" si="67"/>
        <v>-1.7239112266791958</v>
      </c>
      <c r="AH72">
        <f t="shared" si="68"/>
        <v>-2587.1911611830078</v>
      </c>
      <c r="AI72">
        <f t="shared" si="69"/>
        <v>-2588.9150724096871</v>
      </c>
      <c r="AJ72">
        <f t="shared" si="70"/>
        <v>2.729935019603337</v>
      </c>
      <c r="AK72">
        <f t="shared" si="61"/>
        <v>0.78852393250770025</v>
      </c>
      <c r="AL72">
        <f t="shared" si="71"/>
        <v>-2585.3966134575758</v>
      </c>
      <c r="AN72">
        <f t="shared" si="72"/>
        <v>0</v>
      </c>
      <c r="AO72">
        <f t="shared" si="73"/>
        <v>0</v>
      </c>
      <c r="AP72">
        <f t="shared" si="74"/>
        <v>-1.7716000159431608E-3</v>
      </c>
      <c r="AQ72">
        <f t="shared" si="75"/>
        <v>-2.6587609799543137</v>
      </c>
      <c r="AR72">
        <f t="shared" si="76"/>
        <v>-2.6605325799702566</v>
      </c>
      <c r="AS72">
        <f t="shared" si="77"/>
        <v>2.8054535810230941E-3</v>
      </c>
      <c r="AT72">
        <f t="shared" si="78"/>
        <v>8.1033697662795325E-4</v>
      </c>
      <c r="AU72">
        <f t="shared" si="79"/>
        <v>-2.6569167894126053</v>
      </c>
      <c r="AW72">
        <v>69</v>
      </c>
      <c r="AX72">
        <f>IF(Z72&gt;0, (R72*SUMPRODUCT(K72:$K$98, X72:$X$98)-K72*$AZ$3)/Z72, 0)</f>
        <v>61.88465838297595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0.17588848000000001</v>
      </c>
      <c r="Q73" s="5">
        <f t="shared" si="91"/>
        <v>12.5</v>
      </c>
      <c r="R73">
        <f t="shared" si="62"/>
        <v>100000</v>
      </c>
      <c r="S73">
        <f t="shared" si="63"/>
        <v>55.194202863986249</v>
      </c>
      <c r="U73">
        <f t="shared" si="83"/>
        <v>0.17588848000000001</v>
      </c>
      <c r="V73">
        <f t="shared" si="84"/>
        <v>0.01</v>
      </c>
      <c r="W73">
        <f t="shared" si="85"/>
        <v>0.13791289813433566</v>
      </c>
      <c r="X73">
        <f t="shared" si="86"/>
        <v>2.4257290025243138E-2</v>
      </c>
      <c r="Y73">
        <f t="shared" si="87"/>
        <v>1.3791289813433567E-3</v>
      </c>
      <c r="Z73">
        <f t="shared" si="88"/>
        <v>0.11227647912774916</v>
      </c>
      <c r="AB73">
        <f t="shared" si="89"/>
        <v>8.5346925876495234</v>
      </c>
      <c r="AC73">
        <f t="shared" si="64"/>
        <v>6.1970107658311049</v>
      </c>
      <c r="AE73">
        <f t="shared" si="65"/>
        <v>0</v>
      </c>
      <c r="AF73">
        <f t="shared" si="66"/>
        <v>0</v>
      </c>
      <c r="AG73">
        <f t="shared" si="67"/>
        <v>-1.4034559890968645</v>
      </c>
      <c r="AH73">
        <f t="shared" si="68"/>
        <v>-2425.7290025243137</v>
      </c>
      <c r="AI73">
        <f t="shared" si="69"/>
        <v>-2427.1324585134107</v>
      </c>
      <c r="AJ73">
        <f t="shared" si="70"/>
        <v>2.3376818218184185</v>
      </c>
      <c r="AK73">
        <f t="shared" ref="AK73:AK98" si="92">G73*SUM(AB73:AB73, AE73:AF73)</f>
        <v>0.59742848113546665</v>
      </c>
      <c r="AL73">
        <f t="shared" si="71"/>
        <v>-2424.1973482104568</v>
      </c>
      <c r="AN73">
        <f t="shared" si="72"/>
        <v>0</v>
      </c>
      <c r="AO73">
        <f t="shared" si="73"/>
        <v>0</v>
      </c>
      <c r="AP73">
        <f t="shared" si="74"/>
        <v>-1.2877499837602774E-3</v>
      </c>
      <c r="AQ73">
        <f t="shared" si="75"/>
        <v>-2.2257430998015595</v>
      </c>
      <c r="AR73">
        <f t="shared" si="76"/>
        <v>-2.22703084978532</v>
      </c>
      <c r="AS73">
        <f t="shared" si="77"/>
        <v>2.1449548482247375E-3</v>
      </c>
      <c r="AT73">
        <f t="shared" si="78"/>
        <v>5.4817430888958623E-4</v>
      </c>
      <c r="AU73">
        <f t="shared" si="79"/>
        <v>-2.2243377206282053</v>
      </c>
      <c r="AW73">
        <v>70</v>
      </c>
      <c r="AX73">
        <f>IF(Z73&gt;0, (R73*SUMPRODUCT(K73:$K$98, X73:$X$98)-K73*$AZ$3)/Z73, 0)</f>
        <v>55.194202863986249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0.195947922</v>
      </c>
      <c r="Q74" s="5">
        <f t="shared" si="91"/>
        <v>12.5</v>
      </c>
      <c r="R74">
        <f t="shared" si="62"/>
        <v>100000</v>
      </c>
      <c r="S74">
        <f t="shared" si="63"/>
        <v>47.75978082709743</v>
      </c>
      <c r="U74">
        <f t="shared" si="83"/>
        <v>0.195947922</v>
      </c>
      <c r="V74">
        <f t="shared" si="84"/>
        <v>0.01</v>
      </c>
      <c r="W74">
        <f t="shared" si="85"/>
        <v>0.11227647912774916</v>
      </c>
      <c r="X74">
        <f t="shared" si="86"/>
        <v>2.2000342774558819E-2</v>
      </c>
      <c r="Y74">
        <f t="shared" si="87"/>
        <v>1.1227647912774915E-3</v>
      </c>
      <c r="Z74">
        <f t="shared" si="88"/>
        <v>8.9153371561912859E-2</v>
      </c>
      <c r="AB74">
        <f t="shared" si="89"/>
        <v>6.1970107658311049</v>
      </c>
      <c r="AC74">
        <f t="shared" si="64"/>
        <v>4.2579454857937389</v>
      </c>
      <c r="AE74">
        <f t="shared" si="65"/>
        <v>0</v>
      </c>
      <c r="AF74">
        <f t="shared" si="66"/>
        <v>0</v>
      </c>
      <c r="AG74">
        <f t="shared" si="67"/>
        <v>-1.1144171445239108</v>
      </c>
      <c r="AH74">
        <f t="shared" si="68"/>
        <v>-2200.0342774558817</v>
      </c>
      <c r="AI74">
        <f t="shared" si="69"/>
        <v>-2201.1486946004056</v>
      </c>
      <c r="AJ74">
        <f t="shared" si="70"/>
        <v>1.939065280037366</v>
      </c>
      <c r="AK74">
        <f t="shared" si="92"/>
        <v>0.43379075360817737</v>
      </c>
      <c r="AL74">
        <f t="shared" si="71"/>
        <v>-2198.7758385667598</v>
      </c>
      <c r="AN74">
        <f t="shared" si="72"/>
        <v>0</v>
      </c>
      <c r="AO74">
        <f t="shared" si="73"/>
        <v>0</v>
      </c>
      <c r="AP74">
        <f t="shared" si="74"/>
        <v>-9.1298263441903099E-4</v>
      </c>
      <c r="AQ74">
        <f t="shared" si="75"/>
        <v>-1.8023709526668577</v>
      </c>
      <c r="AR74">
        <f t="shared" si="76"/>
        <v>-1.8032839353012766</v>
      </c>
      <c r="AS74">
        <f t="shared" si="77"/>
        <v>1.5885729471932101E-3</v>
      </c>
      <c r="AT74">
        <f t="shared" si="78"/>
        <v>3.5538166920879877E-4</v>
      </c>
      <c r="AU74">
        <f t="shared" si="79"/>
        <v>-1.8013399806848744</v>
      </c>
      <c r="AW74">
        <v>71</v>
      </c>
      <c r="AX74">
        <f>IF(Z74&gt;0, (R74*SUMPRODUCT(K74:$K$98, X74:$X$98)-K74*$AZ$3)/Z74, 0)</f>
        <v>47.75978082709743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0.21719401199999999</v>
      </c>
      <c r="Q75" s="5">
        <f t="shared" si="91"/>
        <v>12.5</v>
      </c>
      <c r="R75">
        <f t="shared" si="62"/>
        <v>100000</v>
      </c>
      <c r="S75">
        <f t="shared" si="63"/>
        <v>39.35566581904704</v>
      </c>
      <c r="U75">
        <f t="shared" si="83"/>
        <v>0.21719401199999999</v>
      </c>
      <c r="V75">
        <f t="shared" si="84"/>
        <v>0.01</v>
      </c>
      <c r="W75">
        <f t="shared" si="85"/>
        <v>8.9153371561912859E-2</v>
      </c>
      <c r="X75">
        <f t="shared" si="86"/>
        <v>1.9363578452858559E-2</v>
      </c>
      <c r="Y75">
        <f t="shared" si="87"/>
        <v>8.9153371561912864E-4</v>
      </c>
      <c r="Z75">
        <f t="shared" si="88"/>
        <v>6.8898259393435163E-2</v>
      </c>
      <c r="AB75">
        <f t="shared" si="89"/>
        <v>4.2579454857937389</v>
      </c>
      <c r="AC75">
        <f t="shared" si="64"/>
        <v>2.711536872202053</v>
      </c>
      <c r="AE75">
        <f t="shared" si="65"/>
        <v>0</v>
      </c>
      <c r="AF75">
        <f t="shared" si="66"/>
        <v>0</v>
      </c>
      <c r="AG75">
        <f t="shared" si="67"/>
        <v>-0.86122824241793949</v>
      </c>
      <c r="AH75">
        <f t="shared" si="68"/>
        <v>-1936.357845285856</v>
      </c>
      <c r="AI75">
        <f t="shared" si="69"/>
        <v>-1937.2190735282738</v>
      </c>
      <c r="AJ75">
        <f t="shared" si="70"/>
        <v>1.5464086135916859</v>
      </c>
      <c r="AK75">
        <f t="shared" si="92"/>
        <v>0.29805618400556178</v>
      </c>
      <c r="AL75">
        <f t="shared" si="71"/>
        <v>-1935.3746087306765</v>
      </c>
      <c r="AN75">
        <f t="shared" si="72"/>
        <v>0</v>
      </c>
      <c r="AO75">
        <f t="shared" si="73"/>
        <v>0</v>
      </c>
      <c r="AP75">
        <f t="shared" si="74"/>
        <v>-6.2996289894557301E-4</v>
      </c>
      <c r="AQ75">
        <f t="shared" si="75"/>
        <v>-1.4163882946842756</v>
      </c>
      <c r="AR75">
        <f t="shared" si="76"/>
        <v>-1.4170182575832211</v>
      </c>
      <c r="AS75">
        <f t="shared" si="77"/>
        <v>1.1311520049987745E-3</v>
      </c>
      <c r="AT75">
        <f t="shared" si="78"/>
        <v>2.1801925259399467E-4</v>
      </c>
      <c r="AU75">
        <f t="shared" si="79"/>
        <v>-1.4156690863256283</v>
      </c>
      <c r="AW75">
        <v>72</v>
      </c>
      <c r="AX75">
        <f>IF(Z75&gt;0, (R75*SUMPRODUCT(K75:$K$98, X75:$X$98)-K75*$AZ$3)/Z75, 0)</f>
        <v>39.35566581904704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0.239685495</v>
      </c>
      <c r="Q76" s="5">
        <f t="shared" si="91"/>
        <v>12.5</v>
      </c>
      <c r="R76">
        <f t="shared" si="62"/>
        <v>100000</v>
      </c>
      <c r="S76">
        <f t="shared" si="63"/>
        <v>29.474333485291471</v>
      </c>
      <c r="U76">
        <f t="shared" si="83"/>
        <v>0.239685495</v>
      </c>
      <c r="V76">
        <f t="shared" si="84"/>
        <v>0.01</v>
      </c>
      <c r="W76">
        <f t="shared" si="85"/>
        <v>6.8898259393435163E-2</v>
      </c>
      <c r="X76">
        <f t="shared" si="86"/>
        <v>1.6513913407353906E-2</v>
      </c>
      <c r="Y76">
        <f t="shared" si="87"/>
        <v>6.8898259393435166E-4</v>
      </c>
      <c r="Z76">
        <f t="shared" si="88"/>
        <v>5.1695363392146906E-2</v>
      </c>
      <c r="AB76">
        <f t="shared" si="89"/>
        <v>2.711536872202053</v>
      </c>
      <c r="AC76">
        <f t="shared" si="64"/>
        <v>1.5236863802634664</v>
      </c>
      <c r="AE76">
        <f t="shared" si="65"/>
        <v>0</v>
      </c>
      <c r="AF76">
        <f t="shared" si="66"/>
        <v>0</v>
      </c>
      <c r="AG76">
        <f t="shared" si="67"/>
        <v>-0.64619204240183636</v>
      </c>
      <c r="AH76">
        <f t="shared" si="68"/>
        <v>-1651.3913407353905</v>
      </c>
      <c r="AI76">
        <f t="shared" si="69"/>
        <v>-1652.0375327777924</v>
      </c>
      <c r="AJ76">
        <f t="shared" si="70"/>
        <v>1.1878504919385866</v>
      </c>
      <c r="AK76">
        <f t="shared" si="92"/>
        <v>0.18980758105414372</v>
      </c>
      <c r="AL76">
        <f t="shared" si="71"/>
        <v>-1650.6598747047997</v>
      </c>
      <c r="AN76">
        <f t="shared" si="72"/>
        <v>0</v>
      </c>
      <c r="AO76">
        <f t="shared" si="73"/>
        <v>0</v>
      </c>
      <c r="AP76">
        <f t="shared" si="74"/>
        <v>-4.2202705418813635E-4</v>
      </c>
      <c r="AQ76">
        <f t="shared" si="75"/>
        <v>-1.0785212090386045</v>
      </c>
      <c r="AR76">
        <f t="shared" si="76"/>
        <v>-1.0789432360927926</v>
      </c>
      <c r="AS76">
        <f t="shared" si="77"/>
        <v>7.7578337558207244E-4</v>
      </c>
      <c r="AT76">
        <f t="shared" si="78"/>
        <v>1.2396304664650038E-4</v>
      </c>
      <c r="AU76">
        <f t="shared" si="79"/>
        <v>-1.0780434896705642</v>
      </c>
      <c r="AW76">
        <v>73</v>
      </c>
      <c r="AX76">
        <f>IF(Z76&gt;0, (R76*SUMPRODUCT(K76:$K$98, X76:$X$98)-K76*$AZ$3)/Z76, 0)</f>
        <v>29.474333485291471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0.26259210900000002</v>
      </c>
      <c r="Q77" s="5">
        <f t="shared" si="91"/>
        <v>12.5</v>
      </c>
      <c r="R77">
        <f t="shared" si="62"/>
        <v>100000</v>
      </c>
      <c r="S77">
        <f t="shared" si="63"/>
        <v>17.264743731101049</v>
      </c>
      <c r="U77">
        <f t="shared" si="83"/>
        <v>0.26259210900000002</v>
      </c>
      <c r="V77">
        <f t="shared" si="84"/>
        <v>0.01</v>
      </c>
      <c r="W77">
        <f t="shared" si="85"/>
        <v>5.1695363392146906E-2</v>
      </c>
      <c r="X77">
        <f t="shared" si="86"/>
        <v>1.3574794498665251E-2</v>
      </c>
      <c r="Y77">
        <f t="shared" si="87"/>
        <v>5.1695363392146904E-4</v>
      </c>
      <c r="Z77">
        <f t="shared" si="88"/>
        <v>3.7603615259560186E-2</v>
      </c>
      <c r="AB77">
        <f t="shared" si="89"/>
        <v>1.5236863802634664</v>
      </c>
      <c r="AC77">
        <f t="shared" si="64"/>
        <v>0.64921678081922751</v>
      </c>
      <c r="AE77">
        <f t="shared" si="65"/>
        <v>0</v>
      </c>
      <c r="AF77">
        <f t="shared" si="66"/>
        <v>0</v>
      </c>
      <c r="AG77">
        <f t="shared" si="67"/>
        <v>-0.47004519074450235</v>
      </c>
      <c r="AH77">
        <f t="shared" si="68"/>
        <v>-1357.4794498665251</v>
      </c>
      <c r="AI77">
        <f t="shared" si="69"/>
        <v>-1357.9494950572696</v>
      </c>
      <c r="AJ77">
        <f t="shared" si="70"/>
        <v>0.87446959944423885</v>
      </c>
      <c r="AK77">
        <f t="shared" si="92"/>
        <v>0.10665804661844265</v>
      </c>
      <c r="AL77">
        <f t="shared" si="71"/>
        <v>-1356.9683674112071</v>
      </c>
      <c r="AN77">
        <f t="shared" si="72"/>
        <v>0</v>
      </c>
      <c r="AO77">
        <f t="shared" si="73"/>
        <v>0</v>
      </c>
      <c r="AP77">
        <f t="shared" si="74"/>
        <v>-2.7409447270708475E-4</v>
      </c>
      <c r="AQ77">
        <f t="shared" si="75"/>
        <v>-0.79157838724514284</v>
      </c>
      <c r="AR77">
        <f t="shared" si="76"/>
        <v>-0.79185248171784994</v>
      </c>
      <c r="AS77">
        <f t="shared" si="77"/>
        <v>5.0992391471638024E-4</v>
      </c>
      <c r="AT77">
        <f t="shared" si="78"/>
        <v>6.2194830674781518E-5</v>
      </c>
      <c r="AU77">
        <f t="shared" si="79"/>
        <v>-0.79128036297245885</v>
      </c>
      <c r="AW77">
        <v>74</v>
      </c>
      <c r="AX77">
        <f>IF(Z77&gt;0, (R77*SUMPRODUCT(K77:$K$98, X77:$X$98)-K77*$AZ$3)/Z77, 0)</f>
        <v>17.264743731101049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0.28653067599999998</v>
      </c>
      <c r="Q78" s="5">
        <f t="shared" si="91"/>
        <v>12.5</v>
      </c>
      <c r="R78">
        <f t="shared" si="62"/>
        <v>100000</v>
      </c>
      <c r="S78">
        <f t="shared" si="63"/>
        <v>1.5055890091476762</v>
      </c>
      <c r="U78">
        <f t="shared" si="83"/>
        <v>0.28653067599999998</v>
      </c>
      <c r="V78">
        <f t="shared" si="84"/>
        <v>0.01</v>
      </c>
      <c r="W78">
        <f t="shared" si="85"/>
        <v>3.7603615259560186E-2</v>
      </c>
      <c r="X78">
        <f t="shared" si="86"/>
        <v>1.0774589300365695E-2</v>
      </c>
      <c r="Y78">
        <f t="shared" si="87"/>
        <v>3.7603615259560185E-4</v>
      </c>
      <c r="Z78">
        <f t="shared" si="88"/>
        <v>2.6452989806598888E-2</v>
      </c>
      <c r="AB78">
        <f t="shared" si="89"/>
        <v>0.64921678081922751</v>
      </c>
      <c r="AC78">
        <f t="shared" si="64"/>
        <v>3.9827330711910802E-2</v>
      </c>
      <c r="AE78">
        <f t="shared" si="65"/>
        <v>0</v>
      </c>
      <c r="AF78">
        <f t="shared" si="66"/>
        <v>0</v>
      </c>
      <c r="AG78">
        <f t="shared" si="67"/>
        <v>-0.3306623725824861</v>
      </c>
      <c r="AH78">
        <f t="shared" si="68"/>
        <v>-1077.4589300365694</v>
      </c>
      <c r="AI78">
        <f t="shared" si="69"/>
        <v>-1077.789592409152</v>
      </c>
      <c r="AJ78">
        <f t="shared" si="70"/>
        <v>0.60938945010731671</v>
      </c>
      <c r="AK78">
        <f t="shared" si="92"/>
        <v>4.5445174657345933E-2</v>
      </c>
      <c r="AL78">
        <f t="shared" si="71"/>
        <v>-1077.1347577843874</v>
      </c>
      <c r="AN78">
        <f t="shared" si="72"/>
        <v>0</v>
      </c>
      <c r="AO78">
        <f t="shared" si="73"/>
        <v>0</v>
      </c>
      <c r="AP78">
        <f t="shared" si="74"/>
        <v>-1.7215808341731193E-4</v>
      </c>
      <c r="AQ78">
        <f t="shared" si="75"/>
        <v>-0.56097481823303241</v>
      </c>
      <c r="AR78">
        <f t="shared" si="76"/>
        <v>-0.56114697631644972</v>
      </c>
      <c r="AS78">
        <f t="shared" si="77"/>
        <v>3.1727625664161228E-4</v>
      </c>
      <c r="AT78">
        <f t="shared" si="78"/>
        <v>2.3660854146995453E-5</v>
      </c>
      <c r="AU78">
        <f t="shared" si="79"/>
        <v>-0.56080603920566119</v>
      </c>
      <c r="AW78">
        <v>75</v>
      </c>
      <c r="AX78">
        <f>IF(Z78&gt;0, (R78*SUMPRODUCT(K78:$K$98, X78:$X$98)-K78*$AZ$3)/Z78, 0)</f>
        <v>1.5055890091476762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0.31063079199999999</v>
      </c>
      <c r="Q79" s="5">
        <f t="shared" si="91"/>
        <v>12.5</v>
      </c>
      <c r="R79">
        <f t="shared" si="62"/>
        <v>100000</v>
      </c>
      <c r="S79">
        <f t="shared" si="63"/>
        <v>-19.947241514573854</v>
      </c>
      <c r="U79">
        <f t="shared" si="83"/>
        <v>0.31063079199999999</v>
      </c>
      <c r="V79">
        <f t="shared" si="84"/>
        <v>0.01</v>
      </c>
      <c r="W79">
        <f t="shared" si="85"/>
        <v>2.6452989806598888E-2</v>
      </c>
      <c r="X79">
        <f t="shared" si="86"/>
        <v>8.2171131743917387E-3</v>
      </c>
      <c r="Y79">
        <f t="shared" si="87"/>
        <v>2.6452989806598887E-4</v>
      </c>
      <c r="Z79">
        <f t="shared" si="88"/>
        <v>1.797134673414116E-2</v>
      </c>
      <c r="AB79">
        <f t="shared" si="89"/>
        <v>3.9827330711910802E-2</v>
      </c>
      <c r="AC79">
        <f t="shared" si="64"/>
        <v>-0.35847879364806179</v>
      </c>
      <c r="AE79">
        <f t="shared" si="65"/>
        <v>0</v>
      </c>
      <c r="AF79">
        <f t="shared" si="66"/>
        <v>0</v>
      </c>
      <c r="AG79">
        <f t="shared" si="67"/>
        <v>-0.2246418341767645</v>
      </c>
      <c r="AH79">
        <f t="shared" si="68"/>
        <v>-821.71131743917385</v>
      </c>
      <c r="AI79">
        <f t="shared" si="69"/>
        <v>-821.93595927335059</v>
      </c>
      <c r="AJ79">
        <f t="shared" si="70"/>
        <v>0.39830612435997259</v>
      </c>
      <c r="AK79">
        <f t="shared" si="92"/>
        <v>2.7879131498337564E-3</v>
      </c>
      <c r="AL79">
        <f t="shared" si="71"/>
        <v>-821.53486523584081</v>
      </c>
      <c r="AN79">
        <f t="shared" si="72"/>
        <v>0</v>
      </c>
      <c r="AO79">
        <f t="shared" si="73"/>
        <v>0</v>
      </c>
      <c r="AP79">
        <f t="shared" si="74"/>
        <v>-1.0442758998394387E-4</v>
      </c>
      <c r="AQ79">
        <f t="shared" si="75"/>
        <v>-0.3819828700080119</v>
      </c>
      <c r="AR79">
        <f t="shared" si="76"/>
        <v>-0.38208729759799581</v>
      </c>
      <c r="AS79">
        <f t="shared" si="77"/>
        <v>1.8515762567192931E-4</v>
      </c>
      <c r="AT79">
        <f t="shared" si="78"/>
        <v>1.2959965911451685E-6</v>
      </c>
      <c r="AU79">
        <f t="shared" si="79"/>
        <v>-0.38190084397573276</v>
      </c>
      <c r="AW79">
        <v>76</v>
      </c>
      <c r="AX79">
        <f>IF(Z79&gt;0, (R79*SUMPRODUCT(K79:$K$98, X79:$X$98)-K79*$AZ$3)/Z79, 0)</f>
        <v>-19.947241514573854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0.33433633699999998</v>
      </c>
      <c r="Q80" s="5">
        <f t="shared" si="91"/>
        <v>12.5</v>
      </c>
      <c r="R80">
        <f t="shared" si="62"/>
        <v>100000</v>
      </c>
      <c r="S80">
        <f t="shared" si="63"/>
        <v>-50.514616408042315</v>
      </c>
      <c r="U80">
        <f t="shared" si="83"/>
        <v>0.33433633699999998</v>
      </c>
      <c r="V80">
        <f t="shared" si="84"/>
        <v>0.01</v>
      </c>
      <c r="W80">
        <f t="shared" si="85"/>
        <v>1.797134673414116E-2</v>
      </c>
      <c r="X80">
        <f t="shared" si="86"/>
        <v>6.0084742380496683E-3</v>
      </c>
      <c r="Y80">
        <f t="shared" si="87"/>
        <v>1.797134673414116E-4</v>
      </c>
      <c r="Z80">
        <f t="shared" si="88"/>
        <v>1.178315902875008E-2</v>
      </c>
      <c r="AB80">
        <f t="shared" si="89"/>
        <v>-0.35847879364806179</v>
      </c>
      <c r="AC80">
        <f t="shared" si="64"/>
        <v>-0.59522175841227076</v>
      </c>
      <c r="AE80">
        <f t="shared" si="65"/>
        <v>0</v>
      </c>
      <c r="AF80">
        <f t="shared" si="66"/>
        <v>0</v>
      </c>
      <c r="AG80">
        <f t="shared" si="67"/>
        <v>-0.14728948785937601</v>
      </c>
      <c r="AH80">
        <f t="shared" si="68"/>
        <v>-600.84742380496687</v>
      </c>
      <c r="AI80">
        <f t="shared" si="69"/>
        <v>-600.99471329282619</v>
      </c>
      <c r="AJ80">
        <f t="shared" si="70"/>
        <v>0.23674296476420897</v>
      </c>
      <c r="AK80">
        <f t="shared" si="92"/>
        <v>-2.5093515555364328E-2</v>
      </c>
      <c r="AL80">
        <f t="shared" si="71"/>
        <v>-600.78306384361736</v>
      </c>
      <c r="AN80">
        <f t="shared" si="72"/>
        <v>0</v>
      </c>
      <c r="AO80">
        <f t="shared" si="73"/>
        <v>0</v>
      </c>
      <c r="AP80">
        <f t="shared" si="74"/>
        <v>-6.1133371577798884E-5</v>
      </c>
      <c r="AQ80">
        <f t="shared" si="75"/>
        <v>-0.24938527083549772</v>
      </c>
      <c r="AR80">
        <f t="shared" si="76"/>
        <v>-0.24944640420707551</v>
      </c>
      <c r="AS80">
        <f t="shared" si="77"/>
        <v>9.8261565327581744E-5</v>
      </c>
      <c r="AT80">
        <f t="shared" si="78"/>
        <v>-1.041521179097311E-5</v>
      </c>
      <c r="AU80">
        <f t="shared" si="79"/>
        <v>-0.24935855785353889</v>
      </c>
      <c r="AW80">
        <v>77</v>
      </c>
      <c r="AX80">
        <f>IF(Z80&gt;0, (R80*SUMPRODUCT(K80:$K$98, X80:$X$98)-K80*$AZ$3)/Z80, 0)</f>
        <v>-50.514616408042315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0.35860877099999999</v>
      </c>
      <c r="Q81" s="5">
        <f t="shared" si="91"/>
        <v>12.5</v>
      </c>
      <c r="R81">
        <f t="shared" si="62"/>
        <v>100000</v>
      </c>
      <c r="S81">
        <f t="shared" si="63"/>
        <v>-96.095345438738576</v>
      </c>
      <c r="U81">
        <f t="shared" si="83"/>
        <v>0.35860877099999999</v>
      </c>
      <c r="V81">
        <f t="shared" si="84"/>
        <v>0.01</v>
      </c>
      <c r="W81">
        <f t="shared" si="85"/>
        <v>1.178315902875008E-2</v>
      </c>
      <c r="X81">
        <f t="shared" si="86"/>
        <v>4.2255441777976199E-3</v>
      </c>
      <c r="Y81">
        <f t="shared" si="87"/>
        <v>1.1783159028750081E-4</v>
      </c>
      <c r="Z81">
        <f t="shared" si="88"/>
        <v>7.4397832606649594E-3</v>
      </c>
      <c r="AB81">
        <f t="shared" si="89"/>
        <v>-0.59522175841227076</v>
      </c>
      <c r="AC81">
        <f t="shared" si="64"/>
        <v>-0.71492854242294412</v>
      </c>
      <c r="AE81">
        <f t="shared" si="65"/>
        <v>0</v>
      </c>
      <c r="AF81">
        <f t="shared" si="66"/>
        <v>0</v>
      </c>
      <c r="AG81">
        <f t="shared" si="67"/>
        <v>-9.2997290758311993E-2</v>
      </c>
      <c r="AH81">
        <f t="shared" si="68"/>
        <v>-422.55441777976199</v>
      </c>
      <c r="AI81">
        <f t="shared" si="69"/>
        <v>-422.64741507052031</v>
      </c>
      <c r="AJ81">
        <f t="shared" si="70"/>
        <v>0.11970678401067336</v>
      </c>
      <c r="AK81">
        <f t="shared" si="92"/>
        <v>-4.1665523088858958E-2</v>
      </c>
      <c r="AL81">
        <f t="shared" si="71"/>
        <v>-422.56937380959852</v>
      </c>
      <c r="AN81">
        <f t="shared" si="72"/>
        <v>0</v>
      </c>
      <c r="AO81">
        <f t="shared" si="73"/>
        <v>0</v>
      </c>
      <c r="AP81">
        <f t="shared" si="74"/>
        <v>-3.4463459476267945E-5</v>
      </c>
      <c r="AQ81">
        <f t="shared" si="75"/>
        <v>-0.15659259463286276</v>
      </c>
      <c r="AR81">
        <f t="shared" si="76"/>
        <v>-0.15662705809233901</v>
      </c>
      <c r="AS81">
        <f t="shared" si="77"/>
        <v>4.4361613829244457E-5</v>
      </c>
      <c r="AT81">
        <f t="shared" si="78"/>
        <v>-1.5440644074914134E-5</v>
      </c>
      <c r="AU81">
        <f t="shared" si="79"/>
        <v>-0.15659813712258469</v>
      </c>
      <c r="AW81">
        <v>78</v>
      </c>
      <c r="AX81">
        <f>IF(Z81&gt;0, (R81*SUMPRODUCT(K81:$K$98, X81:$X$98)-K81*$AZ$3)/Z81, 0)</f>
        <v>-96.095345438738576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0.383306127</v>
      </c>
      <c r="Q82" s="5">
        <f t="shared" si="91"/>
        <v>12.5</v>
      </c>
      <c r="R82">
        <f t="shared" si="62"/>
        <v>100000</v>
      </c>
      <c r="S82">
        <f t="shared" si="63"/>
        <v>-167.43284725401736</v>
      </c>
      <c r="U82">
        <f t="shared" si="83"/>
        <v>0.383306127</v>
      </c>
      <c r="V82">
        <f t="shared" si="84"/>
        <v>0.01</v>
      </c>
      <c r="W82">
        <f t="shared" si="85"/>
        <v>7.4397832606649594E-3</v>
      </c>
      <c r="X82">
        <f t="shared" si="86"/>
        <v>2.851714507364917E-3</v>
      </c>
      <c r="Y82">
        <f t="shared" si="87"/>
        <v>7.43978326066496E-5</v>
      </c>
      <c r="Z82">
        <f t="shared" si="88"/>
        <v>4.5136709206933931E-3</v>
      </c>
      <c r="AB82">
        <f t="shared" si="89"/>
        <v>-0.71492854242294412</v>
      </c>
      <c r="AC82">
        <f t="shared" si="64"/>
        <v>-0.75573677381935678</v>
      </c>
      <c r="AE82">
        <f t="shared" si="65"/>
        <v>0</v>
      </c>
      <c r="AF82">
        <f t="shared" si="66"/>
        <v>0</v>
      </c>
      <c r="AG82">
        <f t="shared" si="67"/>
        <v>-5.642088650866741E-2</v>
      </c>
      <c r="AH82">
        <f t="shared" si="68"/>
        <v>-285.17145073649169</v>
      </c>
      <c r="AI82">
        <f t="shared" si="69"/>
        <v>-285.22787162300034</v>
      </c>
      <c r="AJ82">
        <f t="shared" si="70"/>
        <v>4.0808231396412653E-2</v>
      </c>
      <c r="AK82">
        <f t="shared" si="92"/>
        <v>-5.0044997969606091E-2</v>
      </c>
      <c r="AL82">
        <f t="shared" si="71"/>
        <v>-285.23710838957356</v>
      </c>
      <c r="AN82">
        <f t="shared" si="72"/>
        <v>0</v>
      </c>
      <c r="AO82">
        <f t="shared" si="73"/>
        <v>0</v>
      </c>
      <c r="AP82">
        <f t="shared" si="74"/>
        <v>-1.8668544380924597E-5</v>
      </c>
      <c r="AQ82">
        <f t="shared" si="75"/>
        <v>-9.4357536963355096E-2</v>
      </c>
      <c r="AR82">
        <f t="shared" si="76"/>
        <v>-9.4376205507736011E-2</v>
      </c>
      <c r="AS82">
        <f t="shared" si="77"/>
        <v>1.3502628655328509E-5</v>
      </c>
      <c r="AT82">
        <f t="shared" si="78"/>
        <v>-1.6558890216929682E-5</v>
      </c>
      <c r="AU82">
        <f t="shared" si="79"/>
        <v>-9.4379261769297618E-2</v>
      </c>
      <c r="AW82">
        <v>79</v>
      </c>
      <c r="AX82">
        <f>IF(Z82&gt;0, (R82*SUMPRODUCT(K82:$K$98, X82:$X$98)-K82*$AZ$3)/Z82, 0)</f>
        <v>-167.43284725401736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0.40826881399999998</v>
      </c>
      <c r="Q83" s="5">
        <f t="shared" si="91"/>
        <v>12.5</v>
      </c>
      <c r="R83">
        <f t="shared" si="62"/>
        <v>100000</v>
      </c>
      <c r="S83">
        <f t="shared" si="63"/>
        <v>-284.38250651989375</v>
      </c>
      <c r="U83">
        <f t="shared" si="83"/>
        <v>0.40826881399999998</v>
      </c>
      <c r="V83">
        <f t="shared" si="84"/>
        <v>0.01</v>
      </c>
      <c r="W83">
        <f t="shared" si="85"/>
        <v>4.5136709206933931E-3</v>
      </c>
      <c r="X83">
        <f t="shared" si="86"/>
        <v>1.8427910735777796E-3</v>
      </c>
      <c r="Y83">
        <f t="shared" si="87"/>
        <v>4.5136709206933933E-5</v>
      </c>
      <c r="Z83">
        <f t="shared" si="88"/>
        <v>2.6257431379086795E-3</v>
      </c>
      <c r="AB83">
        <f t="shared" si="89"/>
        <v>-0.75573677381935678</v>
      </c>
      <c r="AC83">
        <f t="shared" si="64"/>
        <v>-0.74671541503588135</v>
      </c>
      <c r="AE83">
        <f t="shared" si="65"/>
        <v>0</v>
      </c>
      <c r="AF83">
        <f t="shared" si="66"/>
        <v>0</v>
      </c>
      <c r="AG83">
        <f t="shared" si="67"/>
        <v>-3.2821789223858491E-2</v>
      </c>
      <c r="AH83">
        <f t="shared" si="68"/>
        <v>-184.27910735777795</v>
      </c>
      <c r="AI83">
        <f t="shared" si="69"/>
        <v>-184.31192914700179</v>
      </c>
      <c r="AJ83">
        <f t="shared" si="70"/>
        <v>-9.0213587834754305E-3</v>
      </c>
      <c r="AK83">
        <f t="shared" si="92"/>
        <v>-5.2901574167354977E-2</v>
      </c>
      <c r="AL83">
        <f t="shared" si="71"/>
        <v>-184.37385207995263</v>
      </c>
      <c r="AN83">
        <f t="shared" si="72"/>
        <v>0</v>
      </c>
      <c r="AO83">
        <f t="shared" si="73"/>
        <v>0</v>
      </c>
      <c r="AP83">
        <f t="shared" si="74"/>
        <v>-9.6964950567936615E-6</v>
      </c>
      <c r="AQ83">
        <f t="shared" si="75"/>
        <v>-5.4441317667903201E-2</v>
      </c>
      <c r="AR83">
        <f t="shared" si="76"/>
        <v>-5.4451014162959992E-2</v>
      </c>
      <c r="AS83">
        <f t="shared" si="77"/>
        <v>-2.6651673451715643E-6</v>
      </c>
      <c r="AT83">
        <f t="shared" si="78"/>
        <v>-1.562863769893096E-5</v>
      </c>
      <c r="AU83">
        <f t="shared" si="79"/>
        <v>-5.4469307968004095E-2</v>
      </c>
      <c r="AW83">
        <v>80</v>
      </c>
      <c r="AX83">
        <f>IF(Z83&gt;0, (R83*SUMPRODUCT(K83:$K$98, X83:$X$98)-K83*$AZ$3)/Z83, 0)</f>
        <v>-284.38250651989375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0.43333920100000001</v>
      </c>
      <c r="Q84" s="5">
        <f t="shared" si="91"/>
        <v>12.5</v>
      </c>
      <c r="R84">
        <f t="shared" si="62"/>
        <v>100000</v>
      </c>
      <c r="S84">
        <f t="shared" si="63"/>
        <v>-484.96903136887261</v>
      </c>
      <c r="U84">
        <f t="shared" si="83"/>
        <v>0.43333920100000001</v>
      </c>
      <c r="V84">
        <f t="shared" si="84"/>
        <v>0.01</v>
      </c>
      <c r="W84">
        <f t="shared" si="85"/>
        <v>2.6257431379086795E-3</v>
      </c>
      <c r="X84">
        <f t="shared" si="86"/>
        <v>1.13783743341258E-3</v>
      </c>
      <c r="Y84">
        <f t="shared" si="87"/>
        <v>2.6257431379086795E-5</v>
      </c>
      <c r="Z84">
        <f t="shared" si="88"/>
        <v>1.4616482731170128E-3</v>
      </c>
      <c r="AB84">
        <f t="shared" si="89"/>
        <v>-0.74671541503588135</v>
      </c>
      <c r="AC84">
        <f t="shared" si="64"/>
        <v>-0.70885414721554307</v>
      </c>
      <c r="AE84">
        <f t="shared" si="65"/>
        <v>0</v>
      </c>
      <c r="AF84">
        <f t="shared" si="66"/>
        <v>0</v>
      </c>
      <c r="AG84">
        <f t="shared" si="67"/>
        <v>-1.8270603413962659E-2</v>
      </c>
      <c r="AH84">
        <f t="shared" si="68"/>
        <v>-113.783743341258</v>
      </c>
      <c r="AI84">
        <f t="shared" si="69"/>
        <v>-113.80201394467197</v>
      </c>
      <c r="AJ84">
        <f t="shared" si="70"/>
        <v>-3.7861267820338274E-2</v>
      </c>
      <c r="AK84">
        <f t="shared" si="92"/>
        <v>-5.22700790525117E-2</v>
      </c>
      <c r="AL84">
        <f t="shared" si="71"/>
        <v>-113.89214529154481</v>
      </c>
      <c r="AN84">
        <f t="shared" si="72"/>
        <v>0</v>
      </c>
      <c r="AO84">
        <f t="shared" si="73"/>
        <v>0</v>
      </c>
      <c r="AP84">
        <f t="shared" si="74"/>
        <v>-4.8193381123342061E-6</v>
      </c>
      <c r="AQ84">
        <f t="shared" si="75"/>
        <v>-3.0013367288652965E-2</v>
      </c>
      <c r="AR84">
        <f t="shared" si="76"/>
        <v>-3.0018186626765302E-2</v>
      </c>
      <c r="AS84">
        <f t="shared" si="77"/>
        <v>-9.9868760135423613E-6</v>
      </c>
      <c r="AT84">
        <f t="shared" si="78"/>
        <v>-1.3787567843543708E-5</v>
      </c>
      <c r="AU84">
        <f t="shared" si="79"/>
        <v>-3.0041961070622385E-2</v>
      </c>
      <c r="AW84">
        <v>81</v>
      </c>
      <c r="AX84">
        <f>IF(Z84&gt;0, (R84*SUMPRODUCT(K84:$K$98, X84:$X$98)-K84*$AZ$3)/Z84, 0)</f>
        <v>-484.96903136887261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0.458542742</v>
      </c>
      <c r="Q85" s="5">
        <f t="shared" si="91"/>
        <v>12.5</v>
      </c>
      <c r="R85">
        <f t="shared" si="62"/>
        <v>100000</v>
      </c>
      <c r="S85">
        <f t="shared" si="63"/>
        <v>-845.0714000069737</v>
      </c>
      <c r="U85">
        <f t="shared" si="83"/>
        <v>0.458542742</v>
      </c>
      <c r="V85">
        <f t="shared" si="84"/>
        <v>0.01</v>
      </c>
      <c r="W85">
        <f t="shared" si="85"/>
        <v>1.4616482731170128E-3</v>
      </c>
      <c r="X85">
        <f t="shared" si="86"/>
        <v>6.7022820699463989E-4</v>
      </c>
      <c r="Y85">
        <f t="shared" si="87"/>
        <v>1.4616482731170128E-5</v>
      </c>
      <c r="Z85">
        <f t="shared" si="88"/>
        <v>7.7680358339120281E-4</v>
      </c>
      <c r="AB85">
        <f t="shared" si="89"/>
        <v>-0.70885414721554307</v>
      </c>
      <c r="AC85">
        <f t="shared" si="64"/>
        <v>-0.65645449174683768</v>
      </c>
      <c r="AE85">
        <f t="shared" si="65"/>
        <v>0</v>
      </c>
      <c r="AF85">
        <f t="shared" si="66"/>
        <v>0</v>
      </c>
      <c r="AG85">
        <f t="shared" si="67"/>
        <v>-9.7100447923900348E-3</v>
      </c>
      <c r="AH85">
        <f t="shared" si="68"/>
        <v>-67.022820699463992</v>
      </c>
      <c r="AI85">
        <f t="shared" si="69"/>
        <v>-67.032530744256377</v>
      </c>
      <c r="AJ85">
        <f t="shared" si="70"/>
        <v>-5.2399655468705397E-2</v>
      </c>
      <c r="AK85">
        <f t="shared" si="92"/>
        <v>-4.9619790305088021E-2</v>
      </c>
      <c r="AL85">
        <f t="shared" si="71"/>
        <v>-67.134550190030168</v>
      </c>
      <c r="AN85">
        <f t="shared" si="72"/>
        <v>0</v>
      </c>
      <c r="AO85">
        <f t="shared" si="73"/>
        <v>0</v>
      </c>
      <c r="AP85">
        <f t="shared" si="74"/>
        <v>-2.2868501951393153E-6</v>
      </c>
      <c r="AQ85">
        <f t="shared" si="75"/>
        <v>-1.5784803661820217E-2</v>
      </c>
      <c r="AR85">
        <f t="shared" si="76"/>
        <v>-1.5787090512015357E-2</v>
      </c>
      <c r="AS85">
        <f t="shared" si="77"/>
        <v>-1.234084547454974E-5</v>
      </c>
      <c r="AT85">
        <f t="shared" si="78"/>
        <v>-1.1686148680889055E-5</v>
      </c>
      <c r="AU85">
        <f t="shared" si="79"/>
        <v>-1.5811117506170796E-2</v>
      </c>
      <c r="AW85">
        <v>82</v>
      </c>
      <c r="AX85">
        <f>IF(Z85&gt;0, (R85*SUMPRODUCT(K85:$K$98, X85:$X$98)-K85*$AZ$3)/Z85, 0)</f>
        <v>-845.0714000069737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0.48392545599999998</v>
      </c>
      <c r="Q86" s="5">
        <f t="shared" si="91"/>
        <v>12.5</v>
      </c>
      <c r="R86">
        <f t="shared" si="62"/>
        <v>100000</v>
      </c>
      <c r="S86">
        <f t="shared" si="63"/>
        <v>-1522.8313203523408</v>
      </c>
      <c r="U86">
        <f t="shared" si="83"/>
        <v>0.48392545599999998</v>
      </c>
      <c r="V86">
        <f t="shared" si="84"/>
        <v>0.01</v>
      </c>
      <c r="W86">
        <f t="shared" si="85"/>
        <v>7.7680358339120281E-4</v>
      </c>
      <c r="X86">
        <f t="shared" si="86"/>
        <v>3.7591502831502182E-4</v>
      </c>
      <c r="Y86">
        <f t="shared" si="87"/>
        <v>7.768035833912029E-6</v>
      </c>
      <c r="Z86">
        <f t="shared" si="88"/>
        <v>3.9312051924226898E-4</v>
      </c>
      <c r="AB86">
        <f t="shared" si="89"/>
        <v>-0.65645449174683768</v>
      </c>
      <c r="AC86">
        <f t="shared" si="64"/>
        <v>-0.59865623937530221</v>
      </c>
      <c r="AE86">
        <f t="shared" si="65"/>
        <v>0</v>
      </c>
      <c r="AF86">
        <f t="shared" si="66"/>
        <v>0</v>
      </c>
      <c r="AG86">
        <f t="shared" si="67"/>
        <v>-4.9140064905283621E-3</v>
      </c>
      <c r="AH86">
        <f t="shared" si="68"/>
        <v>-37.591502831502183</v>
      </c>
      <c r="AI86">
        <f t="shared" si="69"/>
        <v>-37.596416837992713</v>
      </c>
      <c r="AJ86">
        <f t="shared" si="70"/>
        <v>-5.7798252371535463E-2</v>
      </c>
      <c r="AK86">
        <f t="shared" si="92"/>
        <v>-4.5951814422278643E-2</v>
      </c>
      <c r="AL86">
        <f t="shared" si="71"/>
        <v>-37.700166904786528</v>
      </c>
      <c r="AN86">
        <f t="shared" si="72"/>
        <v>0</v>
      </c>
      <c r="AO86">
        <f t="shared" si="73"/>
        <v>0</v>
      </c>
      <c r="AP86">
        <f t="shared" si="74"/>
        <v>-1.0333184550905714E-6</v>
      </c>
      <c r="AQ86">
        <f t="shared" si="75"/>
        <v>-7.9047501677605853E-3</v>
      </c>
      <c r="AR86">
        <f t="shared" si="76"/>
        <v>-7.9057834862156767E-3</v>
      </c>
      <c r="AS86">
        <f t="shared" si="77"/>
        <v>-1.2153830273241735E-5</v>
      </c>
      <c r="AT86">
        <f t="shared" si="78"/>
        <v>-9.662758480063011E-6</v>
      </c>
      <c r="AU86">
        <f t="shared" si="79"/>
        <v>-7.9276000749689823E-3</v>
      </c>
      <c r="AW86">
        <v>83</v>
      </c>
      <c r="AX86">
        <f>IF(Z86&gt;0, (R86*SUMPRODUCT(K86:$K$98, X86:$X$98)-K86*$AZ$3)/Z86, 0)</f>
        <v>-1522.8313203523408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0.50934341699999997</v>
      </c>
      <c r="Q87" s="5">
        <f t="shared" si="91"/>
        <v>12.5</v>
      </c>
      <c r="R87">
        <f t="shared" si="62"/>
        <v>100000</v>
      </c>
      <c r="S87">
        <f t="shared" si="63"/>
        <v>-2862.3697112648006</v>
      </c>
      <c r="U87">
        <f t="shared" si="83"/>
        <v>0.50934341699999997</v>
      </c>
      <c r="V87">
        <f t="shared" si="84"/>
        <v>0.01</v>
      </c>
      <c r="W87">
        <f t="shared" si="85"/>
        <v>3.9312051924226898E-4</v>
      </c>
      <c r="X87">
        <f t="shared" si="86"/>
        <v>2.0023334856367152E-4</v>
      </c>
      <c r="Y87">
        <f t="shared" si="87"/>
        <v>3.9312051924226897E-6</v>
      </c>
      <c r="Z87">
        <f t="shared" si="88"/>
        <v>1.8895596548617477E-4</v>
      </c>
      <c r="AB87">
        <f t="shared" si="89"/>
        <v>-0.59865623937530221</v>
      </c>
      <c r="AC87">
        <f t="shared" si="64"/>
        <v>-0.54086183237042373</v>
      </c>
      <c r="AE87">
        <f t="shared" si="65"/>
        <v>0</v>
      </c>
      <c r="AF87">
        <f t="shared" si="66"/>
        <v>0</v>
      </c>
      <c r="AG87">
        <f t="shared" si="67"/>
        <v>-2.3619495685771848E-3</v>
      </c>
      <c r="AH87">
        <f t="shared" si="68"/>
        <v>-20.023334856367153</v>
      </c>
      <c r="AI87">
        <f t="shared" si="69"/>
        <v>-20.025696805935731</v>
      </c>
      <c r="AJ87">
        <f t="shared" si="70"/>
        <v>-5.7794407004878479E-2</v>
      </c>
      <c r="AK87">
        <f t="shared" si="92"/>
        <v>-4.1905936756271162E-2</v>
      </c>
      <c r="AL87">
        <f t="shared" si="71"/>
        <v>-20.12539714969688</v>
      </c>
      <c r="AN87">
        <f t="shared" si="72"/>
        <v>0</v>
      </c>
      <c r="AO87">
        <f t="shared" si="73"/>
        <v>0</v>
      </c>
      <c r="AP87">
        <f t="shared" si="74"/>
        <v>-4.4345653372738668E-7</v>
      </c>
      <c r="AQ87">
        <f t="shared" si="75"/>
        <v>-3.7593853768928052E-3</v>
      </c>
      <c r="AR87">
        <f t="shared" si="76"/>
        <v>-3.7598288334265324E-3</v>
      </c>
      <c r="AS87">
        <f t="shared" si="77"/>
        <v>-1.0850912204129764E-5</v>
      </c>
      <c r="AT87">
        <f t="shared" si="78"/>
        <v>-7.8678485365500803E-6</v>
      </c>
      <c r="AU87">
        <f t="shared" si="79"/>
        <v>-3.7785475941672121E-3</v>
      </c>
      <c r="AW87">
        <v>84</v>
      </c>
      <c r="AX87">
        <f>IF(Z87&gt;0, (R87*SUMPRODUCT(K87:$K$98, X87:$X$98)-K87*$AZ$3)/Z87, 0)</f>
        <v>-2862.3697112648006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0.53464878299999996</v>
      </c>
      <c r="Q88" s="5">
        <f t="shared" si="91"/>
        <v>12.5</v>
      </c>
      <c r="R88">
        <f t="shared" si="62"/>
        <v>100000</v>
      </c>
      <c r="S88">
        <f t="shared" si="63"/>
        <v>-5647.9980320819914</v>
      </c>
      <c r="U88">
        <f t="shared" si="83"/>
        <v>0.53464878299999996</v>
      </c>
      <c r="V88">
        <f t="shared" si="84"/>
        <v>0.01</v>
      </c>
      <c r="W88">
        <f t="shared" si="85"/>
        <v>1.8895596548617477E-4</v>
      </c>
      <c r="X88">
        <f t="shared" si="86"/>
        <v>1.0102507698777334E-4</v>
      </c>
      <c r="Y88">
        <f t="shared" si="87"/>
        <v>1.8895596548617477E-6</v>
      </c>
      <c r="Z88">
        <f t="shared" si="88"/>
        <v>8.6041328843539691E-5</v>
      </c>
      <c r="AB88">
        <f t="shared" si="89"/>
        <v>-0.54086183237042373</v>
      </c>
      <c r="AC88">
        <f t="shared" si="64"/>
        <v>-0.48596125598603168</v>
      </c>
      <c r="AE88">
        <f t="shared" si="65"/>
        <v>0</v>
      </c>
      <c r="AF88">
        <f t="shared" si="66"/>
        <v>0</v>
      </c>
      <c r="AG88">
        <f t="shared" si="67"/>
        <v>-1.0755166105442461E-3</v>
      </c>
      <c r="AH88">
        <f t="shared" si="68"/>
        <v>-10.102507698777334</v>
      </c>
      <c r="AI88">
        <f t="shared" si="69"/>
        <v>-10.103583215387879</v>
      </c>
      <c r="AJ88">
        <f t="shared" si="70"/>
        <v>-5.4900576384392052E-2</v>
      </c>
      <c r="AK88">
        <f t="shared" si="92"/>
        <v>-3.7860328265929666E-2</v>
      </c>
      <c r="AL88">
        <f t="shared" si="71"/>
        <v>-10.196344120038201</v>
      </c>
      <c r="AN88">
        <f t="shared" si="72"/>
        <v>0</v>
      </c>
      <c r="AO88">
        <f t="shared" si="73"/>
        <v>0</v>
      </c>
      <c r="AP88">
        <f t="shared" si="74"/>
        <v>-1.8029327885657775E-7</v>
      </c>
      <c r="AQ88">
        <f t="shared" si="75"/>
        <v>-1.693524971933898E-3</v>
      </c>
      <c r="AR88">
        <f t="shared" si="76"/>
        <v>-1.6937052652127547E-3</v>
      </c>
      <c r="AS88">
        <f t="shared" si="77"/>
        <v>-9.2032097230457771E-6</v>
      </c>
      <c r="AT88">
        <f t="shared" si="78"/>
        <v>-6.3466827520187464E-6</v>
      </c>
      <c r="AU88">
        <f t="shared" si="79"/>
        <v>-1.7092551576878194E-3</v>
      </c>
      <c r="AW88">
        <v>85</v>
      </c>
      <c r="AX88">
        <f>IF(Z88&gt;0, (R88*SUMPRODUCT(K88:$K$98, X88:$X$98)-K88*$AZ$3)/Z88, 0)</f>
        <v>-5647.9980320819914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0.56402811100000005</v>
      </c>
      <c r="Q89" s="5">
        <f t="shared" si="91"/>
        <v>12.5</v>
      </c>
      <c r="R89">
        <f t="shared" si="62"/>
        <v>100000</v>
      </c>
      <c r="S89">
        <f t="shared" si="63"/>
        <v>-11876.281403710056</v>
      </c>
      <c r="U89">
        <f t="shared" si="83"/>
        <v>0.56402811100000005</v>
      </c>
      <c r="V89">
        <f t="shared" si="84"/>
        <v>0.01</v>
      </c>
      <c r="W89">
        <f t="shared" si="85"/>
        <v>8.6041328843539691E-5</v>
      </c>
      <c r="X89">
        <f t="shared" si="86"/>
        <v>4.8529728175551509E-5</v>
      </c>
      <c r="Y89">
        <f t="shared" si="87"/>
        <v>8.6041328843539693E-7</v>
      </c>
      <c r="Z89">
        <f t="shared" si="88"/>
        <v>3.6651187379552784E-5</v>
      </c>
      <c r="AB89">
        <f t="shared" si="89"/>
        <v>-0.48596125598603168</v>
      </c>
      <c r="AC89">
        <f t="shared" si="64"/>
        <v>-0.43527981509967545</v>
      </c>
      <c r="AE89">
        <f t="shared" si="65"/>
        <v>0</v>
      </c>
      <c r="AF89">
        <f t="shared" si="66"/>
        <v>0</v>
      </c>
      <c r="AG89">
        <f t="shared" si="67"/>
        <v>-4.5813984224440978E-4</v>
      </c>
      <c r="AH89">
        <f t="shared" si="68"/>
        <v>-4.852972817555151</v>
      </c>
      <c r="AI89">
        <f t="shared" si="69"/>
        <v>-4.8534309573973955</v>
      </c>
      <c r="AJ89">
        <f t="shared" si="70"/>
        <v>-5.0681440886356233E-2</v>
      </c>
      <c r="AK89">
        <f t="shared" si="92"/>
        <v>-3.401728791902222E-2</v>
      </c>
      <c r="AL89">
        <f t="shared" si="71"/>
        <v>-4.9381296862027737</v>
      </c>
      <c r="AN89">
        <f t="shared" si="72"/>
        <v>0</v>
      </c>
      <c r="AO89">
        <f t="shared" si="73"/>
        <v>0</v>
      </c>
      <c r="AP89">
        <f t="shared" si="74"/>
        <v>-6.8571311221910869E-8</v>
      </c>
      <c r="AQ89">
        <f t="shared" si="75"/>
        <v>-7.2636055356765559E-4</v>
      </c>
      <c r="AR89">
        <f t="shared" si="76"/>
        <v>-7.2642912487887754E-4</v>
      </c>
      <c r="AS89">
        <f t="shared" si="77"/>
        <v>-7.5856595208307637E-6</v>
      </c>
      <c r="AT89">
        <f t="shared" si="78"/>
        <v>-5.0914804208978041E-6</v>
      </c>
      <c r="AU89">
        <f t="shared" si="79"/>
        <v>-7.391062648206061E-4</v>
      </c>
      <c r="AW89">
        <v>86</v>
      </c>
      <c r="AX89">
        <f>IF(Z89&gt;0, (R89*SUMPRODUCT(K89:$K$98, X89:$X$98)-K89*$AZ$3)/Z89, 0)</f>
        <v>-11876.281403710056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0.59324784900000005</v>
      </c>
      <c r="Q90" s="5">
        <f t="shared" si="91"/>
        <v>12.5</v>
      </c>
      <c r="R90">
        <f t="shared" si="62"/>
        <v>100000</v>
      </c>
      <c r="S90">
        <f t="shared" si="63"/>
        <v>-26767.836066124022</v>
      </c>
      <c r="U90">
        <f t="shared" si="83"/>
        <v>0.59324784900000005</v>
      </c>
      <c r="V90">
        <f t="shared" si="84"/>
        <v>0.01</v>
      </c>
      <c r="W90">
        <f t="shared" si="85"/>
        <v>3.6651187379552784E-5</v>
      </c>
      <c r="X90">
        <f t="shared" si="86"/>
        <v>2.1743238076215638E-5</v>
      </c>
      <c r="Y90">
        <f t="shared" si="87"/>
        <v>3.6651187379552782E-7</v>
      </c>
      <c r="Z90">
        <f t="shared" si="88"/>
        <v>1.4541437429541618E-5</v>
      </c>
      <c r="AB90">
        <f t="shared" si="89"/>
        <v>-0.43527981509967545</v>
      </c>
      <c r="AC90">
        <f t="shared" si="64"/>
        <v>-0.38924281327976989</v>
      </c>
      <c r="AE90">
        <f t="shared" si="65"/>
        <v>0</v>
      </c>
      <c r="AF90">
        <f t="shared" si="66"/>
        <v>0</v>
      </c>
      <c r="AG90">
        <f t="shared" si="67"/>
        <v>-1.8176796786927021E-4</v>
      </c>
      <c r="AH90">
        <f t="shared" si="68"/>
        <v>-2.1743238076215636</v>
      </c>
      <c r="AI90">
        <f t="shared" si="69"/>
        <v>-2.1745055755894329</v>
      </c>
      <c r="AJ90">
        <f t="shared" si="70"/>
        <v>-4.6037001819905554E-2</v>
      </c>
      <c r="AK90">
        <f t="shared" si="92"/>
        <v>-3.0469587056977283E-2</v>
      </c>
      <c r="AL90">
        <f t="shared" si="71"/>
        <v>-2.2510121644663159</v>
      </c>
      <c r="AN90">
        <f t="shared" si="72"/>
        <v>0</v>
      </c>
      <c r="AO90">
        <f t="shared" si="73"/>
        <v>0</v>
      </c>
      <c r="AP90">
        <f t="shared" si="74"/>
        <v>-2.4290906450163901E-8</v>
      </c>
      <c r="AQ90">
        <f t="shared" si="75"/>
        <v>-2.9056987775362989E-4</v>
      </c>
      <c r="AR90">
        <f t="shared" si="76"/>
        <v>-2.9059416866008007E-4</v>
      </c>
      <c r="AS90">
        <f t="shared" si="77"/>
        <v>-6.1522418804705586E-6</v>
      </c>
      <c r="AT90">
        <f t="shared" si="78"/>
        <v>-4.0718609414639737E-6</v>
      </c>
      <c r="AU90">
        <f t="shared" si="79"/>
        <v>-3.0081827148201461E-4</v>
      </c>
      <c r="AW90">
        <v>87</v>
      </c>
      <c r="AX90">
        <f>IF(Z90&gt;0, (R90*SUMPRODUCT(K90:$K$98, X90:$X$98)-K90*$AZ$3)/Z90, 0)</f>
        <v>-26767.836066124022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0.62227177099999997</v>
      </c>
      <c r="Q91" s="5">
        <f t="shared" si="91"/>
        <v>12.5</v>
      </c>
      <c r="R91">
        <f t="shared" si="62"/>
        <v>100000</v>
      </c>
      <c r="S91">
        <f t="shared" si="63"/>
        <v>-65038.537954203559</v>
      </c>
      <c r="U91">
        <f t="shared" si="83"/>
        <v>0.62227177099999997</v>
      </c>
      <c r="V91">
        <f t="shared" si="84"/>
        <v>0.01</v>
      </c>
      <c r="W91">
        <f t="shared" si="85"/>
        <v>1.4541437429541618E-5</v>
      </c>
      <c r="X91">
        <f t="shared" si="86"/>
        <v>9.0487260221665504E-6</v>
      </c>
      <c r="Y91">
        <f t="shared" si="87"/>
        <v>1.4541437429541617E-7</v>
      </c>
      <c r="Z91">
        <f t="shared" si="88"/>
        <v>5.3472970330796509E-6</v>
      </c>
      <c r="AB91">
        <f t="shared" si="89"/>
        <v>-0.38924281327976989</v>
      </c>
      <c r="AC91">
        <f t="shared" si="64"/>
        <v>-0.34778038103835096</v>
      </c>
      <c r="AE91">
        <f t="shared" si="65"/>
        <v>0</v>
      </c>
      <c r="AF91">
        <f t="shared" si="66"/>
        <v>0</v>
      </c>
      <c r="AG91">
        <f t="shared" si="67"/>
        <v>-6.6841212913495637E-5</v>
      </c>
      <c r="AH91">
        <f t="shared" si="68"/>
        <v>-0.904872602216655</v>
      </c>
      <c r="AI91">
        <f t="shared" si="69"/>
        <v>-0.90493944342956845</v>
      </c>
      <c r="AJ91">
        <f t="shared" si="70"/>
        <v>-4.1462432241418934E-2</v>
      </c>
      <c r="AK91">
        <f t="shared" si="92"/>
        <v>-2.7246996929583895E-2</v>
      </c>
      <c r="AL91">
        <f t="shared" si="71"/>
        <v>-0.9736488726005712</v>
      </c>
      <c r="AN91">
        <f t="shared" si="72"/>
        <v>0</v>
      </c>
      <c r="AO91">
        <f t="shared" si="73"/>
        <v>0</v>
      </c>
      <c r="AP91">
        <f t="shared" si="74"/>
        <v>-7.9754035801102204E-9</v>
      </c>
      <c r="AQ91">
        <f t="shared" si="75"/>
        <v>-1.0796818125670581E-4</v>
      </c>
      <c r="AR91">
        <f t="shared" si="76"/>
        <v>-1.0797615666028591E-4</v>
      </c>
      <c r="AS91">
        <f t="shared" si="77"/>
        <v>-4.9472416212172571E-6</v>
      </c>
      <c r="AT91">
        <f t="shared" si="78"/>
        <v>-3.2510750087777097E-6</v>
      </c>
      <c r="AU91">
        <f t="shared" si="79"/>
        <v>-1.1617447329028087E-4</v>
      </c>
      <c r="AW91">
        <v>88</v>
      </c>
      <c r="AX91">
        <f>IF(Z91&gt;0, (R91*SUMPRODUCT(K91:$K$98, X91:$X$98)-K91*$AZ$3)/Z91, 0)</f>
        <v>-65038.537954203559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0.65106364900000002</v>
      </c>
      <c r="Q92" s="5">
        <f t="shared" si="91"/>
        <v>12.5</v>
      </c>
      <c r="R92">
        <f t="shared" si="62"/>
        <v>100000</v>
      </c>
      <c r="S92">
        <f t="shared" si="63"/>
        <v>-171380.50305251815</v>
      </c>
      <c r="U92">
        <f t="shared" si="83"/>
        <v>0.65106364900000002</v>
      </c>
      <c r="V92">
        <f t="shared" si="84"/>
        <v>0.01</v>
      </c>
      <c r="W92">
        <f t="shared" si="85"/>
        <v>5.3472970330796509E-6</v>
      </c>
      <c r="X92">
        <f t="shared" si="86"/>
        <v>3.4814307186437112E-6</v>
      </c>
      <c r="Y92">
        <f t="shared" si="87"/>
        <v>5.347297033079651E-8</v>
      </c>
      <c r="Z92">
        <f t="shared" si="88"/>
        <v>1.8123933441051433E-6</v>
      </c>
      <c r="AB92">
        <f t="shared" si="89"/>
        <v>-0.34778038103835096</v>
      </c>
      <c r="AC92">
        <f t="shared" si="64"/>
        <v>-0.31060888304177509</v>
      </c>
      <c r="AE92">
        <f t="shared" si="65"/>
        <v>0</v>
      </c>
      <c r="AF92">
        <f t="shared" si="66"/>
        <v>0</v>
      </c>
      <c r="AG92">
        <f t="shared" si="67"/>
        <v>-2.2654916801314292E-5</v>
      </c>
      <c r="AH92">
        <f t="shared" si="68"/>
        <v>-0.3481430718643711</v>
      </c>
      <c r="AI92">
        <f t="shared" si="69"/>
        <v>-0.34816572678117241</v>
      </c>
      <c r="AJ92">
        <f t="shared" si="70"/>
        <v>-3.7171497996575875E-2</v>
      </c>
      <c r="AK92">
        <f t="shared" si="92"/>
        <v>-2.4344626672684569E-2</v>
      </c>
      <c r="AL92">
        <f t="shared" si="71"/>
        <v>-0.40968185145043284</v>
      </c>
      <c r="AN92">
        <f t="shared" si="72"/>
        <v>0</v>
      </c>
      <c r="AO92">
        <f t="shared" si="73"/>
        <v>0</v>
      </c>
      <c r="AP92">
        <f t="shared" si="74"/>
        <v>-2.4135305242811559E-9</v>
      </c>
      <c r="AQ92">
        <f t="shared" si="75"/>
        <v>-3.7089252550815882E-5</v>
      </c>
      <c r="AR92">
        <f t="shared" si="76"/>
        <v>-3.7091666081340164E-5</v>
      </c>
      <c r="AS92">
        <f t="shared" si="77"/>
        <v>-3.9600474296505495E-6</v>
      </c>
      <c r="AT92">
        <f t="shared" si="78"/>
        <v>-2.5935429422254475E-6</v>
      </c>
      <c r="AU92">
        <f t="shared" si="79"/>
        <v>-4.3645256453216159E-5</v>
      </c>
      <c r="AW92">
        <v>89</v>
      </c>
      <c r="AX92">
        <f>IF(Z92&gt;0, (R92*SUMPRODUCT(K92:$K$98, X92:$X$98)-K92*$AZ$3)/Z92, 0)</f>
        <v>-171380.50305251815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0.67958823899999998</v>
      </c>
      <c r="Q93" s="5">
        <f t="shared" si="91"/>
        <v>12.5</v>
      </c>
      <c r="R93">
        <f t="shared" si="62"/>
        <v>100000</v>
      </c>
      <c r="S93">
        <f t="shared" si="63"/>
        <v>-493008.43835378386</v>
      </c>
      <c r="U93">
        <f t="shared" si="83"/>
        <v>0.67958823899999998</v>
      </c>
      <c r="V93">
        <f t="shared" si="84"/>
        <v>0.01</v>
      </c>
      <c r="W93">
        <f t="shared" si="85"/>
        <v>1.8123933441051433E-6</v>
      </c>
      <c r="X93">
        <f t="shared" si="86"/>
        <v>1.2316812010957354E-6</v>
      </c>
      <c r="Y93">
        <f t="shared" si="87"/>
        <v>1.8123933441051435E-8</v>
      </c>
      <c r="Z93">
        <f t="shared" si="88"/>
        <v>5.6258820956835649E-7</v>
      </c>
      <c r="AB93">
        <f t="shared" si="89"/>
        <v>-0.31060888304177509</v>
      </c>
      <c r="AC93">
        <f t="shared" si="64"/>
        <v>-0.27736073463554672</v>
      </c>
      <c r="AE93">
        <f t="shared" si="65"/>
        <v>0</v>
      </c>
      <c r="AF93">
        <f t="shared" si="66"/>
        <v>0</v>
      </c>
      <c r="AG93">
        <f t="shared" si="67"/>
        <v>-7.0323526196044562E-6</v>
      </c>
      <c r="AH93">
        <f t="shared" si="68"/>
        <v>-0.12316812010957354</v>
      </c>
      <c r="AI93">
        <f t="shared" si="69"/>
        <v>-0.12317515246219314</v>
      </c>
      <c r="AJ93">
        <f t="shared" si="70"/>
        <v>-3.3248148406228362E-2</v>
      </c>
      <c r="AK93">
        <f t="shared" si="92"/>
        <v>-2.1742621812924259E-2</v>
      </c>
      <c r="AL93">
        <f t="shared" si="71"/>
        <v>-0.17816592268134573</v>
      </c>
      <c r="AN93">
        <f t="shared" si="72"/>
        <v>0</v>
      </c>
      <c r="AO93">
        <f t="shared" si="73"/>
        <v>0</v>
      </c>
      <c r="AP93">
        <f t="shared" si="74"/>
        <v>-6.6891808952622028E-10</v>
      </c>
      <c r="AQ93">
        <f t="shared" si="75"/>
        <v>-1.171576399120698E-5</v>
      </c>
      <c r="AR93">
        <f t="shared" si="76"/>
        <v>-1.1716432909296506E-5</v>
      </c>
      <c r="AS93">
        <f t="shared" si="77"/>
        <v>-3.1625672253945446E-6</v>
      </c>
      <c r="AT93">
        <f t="shared" si="78"/>
        <v>-2.0681603769195616E-6</v>
      </c>
      <c r="AU93">
        <f t="shared" si="79"/>
        <v>-1.6947160511610611E-5</v>
      </c>
      <c r="AW93">
        <v>90</v>
      </c>
      <c r="AX93">
        <f>IF(Z93&gt;0, (R93*SUMPRODUCT(K93:$K$98, X93:$X$98)-K93*$AZ$3)/Z93, 0)</f>
        <v>-493008.43835378386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0.70796792399999997</v>
      </c>
      <c r="Q94" s="5">
        <f t="shared" si="91"/>
        <v>12.5</v>
      </c>
      <c r="R94">
        <f t="shared" si="62"/>
        <v>100000</v>
      </c>
      <c r="S94">
        <f t="shared" si="63"/>
        <v>-1560828.9763075388</v>
      </c>
      <c r="U94">
        <f t="shared" si="83"/>
        <v>0.70796792399999997</v>
      </c>
      <c r="V94">
        <f t="shared" si="84"/>
        <v>0.01</v>
      </c>
      <c r="W94">
        <f t="shared" si="85"/>
        <v>5.6258820956835649E-7</v>
      </c>
      <c r="X94">
        <f t="shared" si="86"/>
        <v>3.9829440679498626E-7</v>
      </c>
      <c r="Y94">
        <f t="shared" si="87"/>
        <v>5.6258820956835646E-9</v>
      </c>
      <c r="Z94">
        <f t="shared" si="88"/>
        <v>1.5866792067768666E-7</v>
      </c>
      <c r="AB94">
        <f t="shared" si="89"/>
        <v>-0.27736073463554672</v>
      </c>
      <c r="AC94">
        <f t="shared" si="64"/>
        <v>-0.24765348820419944</v>
      </c>
      <c r="AE94">
        <f t="shared" si="65"/>
        <v>0</v>
      </c>
      <c r="AF94">
        <f t="shared" si="66"/>
        <v>0</v>
      </c>
      <c r="AG94">
        <f t="shared" si="67"/>
        <v>-1.9833490084710833E-6</v>
      </c>
      <c r="AH94">
        <f t="shared" si="68"/>
        <v>-3.9829440679498625E-2</v>
      </c>
      <c r="AI94">
        <f t="shared" si="69"/>
        <v>-3.9831424028507097E-2</v>
      </c>
      <c r="AJ94">
        <f t="shared" si="70"/>
        <v>-2.9707246431347284E-2</v>
      </c>
      <c r="AK94">
        <f t="shared" si="92"/>
        <v>-1.9415251424488272E-2</v>
      </c>
      <c r="AL94">
        <f t="shared" si="71"/>
        <v>-8.8953921884342646E-2</v>
      </c>
      <c r="AN94">
        <f t="shared" si="72"/>
        <v>0</v>
      </c>
      <c r="AO94">
        <f t="shared" si="73"/>
        <v>0</v>
      </c>
      <c r="AP94">
        <f t="shared" si="74"/>
        <v>-1.6844317630628015E-10</v>
      </c>
      <c r="AQ94">
        <f t="shared" si="75"/>
        <v>-3.3826610797708874E-6</v>
      </c>
      <c r="AR94">
        <f t="shared" si="76"/>
        <v>-3.3828295229471939E-6</v>
      </c>
      <c r="AS94">
        <f t="shared" si="77"/>
        <v>-2.5229966722130233E-6</v>
      </c>
      <c r="AT94">
        <f t="shared" si="78"/>
        <v>-1.6489113135195923E-6</v>
      </c>
      <c r="AU94">
        <f t="shared" si="79"/>
        <v>-7.5547375086798091E-6</v>
      </c>
      <c r="AW94">
        <v>91</v>
      </c>
      <c r="AX94">
        <f>IF(Z94&gt;0, (R94*SUMPRODUCT(K94:$K$98, X94:$X$98)-K94*$AZ$3)/Z94, 0)</f>
        <v>-1560828.9763075388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0.73634663</v>
      </c>
      <c r="Q95" s="5">
        <f t="shared" si="91"/>
        <v>12.5</v>
      </c>
      <c r="R95">
        <f t="shared" si="62"/>
        <v>100000</v>
      </c>
      <c r="S95">
        <f t="shared" si="63"/>
        <v>-5494173.2506381916</v>
      </c>
      <c r="U95">
        <f t="shared" si="83"/>
        <v>0.73634663</v>
      </c>
      <c r="V95">
        <f t="shared" si="84"/>
        <v>0.01</v>
      </c>
      <c r="W95">
        <f t="shared" si="85"/>
        <v>1.5866792067768666E-7</v>
      </c>
      <c r="X95">
        <f t="shared" si="86"/>
        <v>1.1683458868012189E-7</v>
      </c>
      <c r="Y95">
        <f t="shared" si="87"/>
        <v>1.5866792067768667E-9</v>
      </c>
      <c r="Z95">
        <f t="shared" si="88"/>
        <v>4.0246652790787899E-8</v>
      </c>
      <c r="AB95">
        <f t="shared" si="89"/>
        <v>-0.24765348820419944</v>
      </c>
      <c r="AC95">
        <f t="shared" si="64"/>
        <v>-0.22112208319086979</v>
      </c>
      <c r="AE95">
        <f t="shared" si="65"/>
        <v>0</v>
      </c>
      <c r="AF95">
        <f t="shared" si="66"/>
        <v>0</v>
      </c>
      <c r="AG95">
        <f t="shared" si="67"/>
        <v>-5.0308315988484873E-7</v>
      </c>
      <c r="AH95">
        <f t="shared" si="68"/>
        <v>-1.1683458868012189E-2</v>
      </c>
      <c r="AI95">
        <f t="shared" si="69"/>
        <v>-1.1683961951172073E-2</v>
      </c>
      <c r="AJ95">
        <f t="shared" si="70"/>
        <v>-2.6531405013329651E-2</v>
      </c>
      <c r="AK95">
        <f t="shared" si="92"/>
        <v>-1.7335744174293961E-2</v>
      </c>
      <c r="AL95">
        <f t="shared" si="71"/>
        <v>-5.5551111138795684E-2</v>
      </c>
      <c r="AN95">
        <f t="shared" si="72"/>
        <v>0</v>
      </c>
      <c r="AO95">
        <f t="shared" si="73"/>
        <v>0</v>
      </c>
      <c r="AP95">
        <f t="shared" si="74"/>
        <v>-3.8148374396064375E-11</v>
      </c>
      <c r="AQ95">
        <f t="shared" si="75"/>
        <v>-8.8594689442589444E-7</v>
      </c>
      <c r="AR95">
        <f t="shared" si="76"/>
        <v>-8.8598504280029041E-7</v>
      </c>
      <c r="AS95">
        <f t="shared" si="77"/>
        <v>-2.011854207033657E-6</v>
      </c>
      <c r="AT95">
        <f t="shared" si="78"/>
        <v>-1.3145549522006074E-6</v>
      </c>
      <c r="AU95">
        <f t="shared" si="79"/>
        <v>-4.2123942020345552E-6</v>
      </c>
      <c r="AW95">
        <v>92</v>
      </c>
      <c r="AX95">
        <f>IF(Z95&gt;0, (R95*SUMPRODUCT(K95:$K$98, X95:$X$98)-K95*$AZ$3)/Z95, 0)</f>
        <v>-5494173.2506381916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0.76472631499999999</v>
      </c>
      <c r="Q96" s="5">
        <f t="shared" si="91"/>
        <v>12.5</v>
      </c>
      <c r="R96">
        <f t="shared" si="62"/>
        <v>100000</v>
      </c>
      <c r="S96">
        <f t="shared" si="63"/>
        <v>-21775871.377188563</v>
      </c>
      <c r="U96">
        <f t="shared" si="83"/>
        <v>0.76472631499999999</v>
      </c>
      <c r="V96">
        <f t="shared" si="84"/>
        <v>0.01</v>
      </c>
      <c r="W96">
        <f t="shared" si="85"/>
        <v>4.0246652790787899E-8</v>
      </c>
      <c r="X96">
        <f t="shared" si="86"/>
        <v>3.0777674479783696E-8</v>
      </c>
      <c r="Y96">
        <f t="shared" si="87"/>
        <v>4.0246652790787898E-10</v>
      </c>
      <c r="Z96">
        <f t="shared" si="88"/>
        <v>9.0665117830963252E-9</v>
      </c>
      <c r="AB96">
        <f t="shared" si="89"/>
        <v>-0.22112208319086979</v>
      </c>
      <c r="AC96">
        <f t="shared" si="64"/>
        <v>-0.19743119442847012</v>
      </c>
      <c r="AE96">
        <f t="shared" si="65"/>
        <v>0</v>
      </c>
      <c r="AF96">
        <f t="shared" si="66"/>
        <v>0</v>
      </c>
      <c r="AG96">
        <f t="shared" si="67"/>
        <v>-1.1333139728870407E-7</v>
      </c>
      <c r="AH96">
        <f t="shared" si="68"/>
        <v>-3.0777674479783696E-3</v>
      </c>
      <c r="AI96">
        <f t="shared" si="69"/>
        <v>-3.0778807793756585E-3</v>
      </c>
      <c r="AJ96">
        <f t="shared" si="70"/>
        <v>-2.3690888762399664E-2</v>
      </c>
      <c r="AK96">
        <f t="shared" si="92"/>
        <v>-1.5478545823360886E-2</v>
      </c>
      <c r="AL96">
        <f t="shared" si="71"/>
        <v>-4.2247315365136207E-2</v>
      </c>
      <c r="AN96">
        <f t="shared" si="72"/>
        <v>0</v>
      </c>
      <c r="AO96">
        <f t="shared" si="73"/>
        <v>0</v>
      </c>
      <c r="AP96">
        <f t="shared" si="74"/>
        <v>-7.6730579258580994E-12</v>
      </c>
      <c r="AQ96">
        <f t="shared" si="75"/>
        <v>-2.0837904125101896E-7</v>
      </c>
      <c r="AR96">
        <f t="shared" si="76"/>
        <v>-2.0838671430894483E-7</v>
      </c>
      <c r="AS96">
        <f t="shared" si="77"/>
        <v>-1.6039823573857215E-6</v>
      </c>
      <c r="AT96">
        <f t="shared" si="78"/>
        <v>-1.0479688908109387E-6</v>
      </c>
      <c r="AU96">
        <f t="shared" si="79"/>
        <v>-2.8603379625056048E-6</v>
      </c>
      <c r="AW96">
        <v>93</v>
      </c>
      <c r="AX96">
        <f>IF(Z96&gt;0, (R96*SUMPRODUCT(K96:$K$98, X96:$X$98)-K96*$AZ$3)/Z96, 0)</f>
        <v>-21775871.377188563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0.79310599999999998</v>
      </c>
      <c r="Q97" s="5">
        <f t="shared" si="91"/>
        <v>12.5</v>
      </c>
      <c r="R97">
        <f t="shared" si="62"/>
        <v>100000</v>
      </c>
      <c r="S97">
        <f t="shared" si="63"/>
        <v>-98747357.432871014</v>
      </c>
      <c r="U97">
        <f t="shared" si="83"/>
        <v>0.79310599999999998</v>
      </c>
      <c r="V97">
        <f t="shared" si="84"/>
        <v>0.01</v>
      </c>
      <c r="W97">
        <f t="shared" si="85"/>
        <v>9.0665117830963252E-9</v>
      </c>
      <c r="X97">
        <f t="shared" si="86"/>
        <v>7.1907048942443937E-9</v>
      </c>
      <c r="Y97">
        <f t="shared" si="87"/>
        <v>9.0665117830963259E-11</v>
      </c>
      <c r="Z97">
        <f t="shared" si="88"/>
        <v>1.7851417710209683E-9</v>
      </c>
      <c r="AB97">
        <f t="shared" si="89"/>
        <v>-0.19743119442847012</v>
      </c>
      <c r="AC97">
        <f t="shared" si="64"/>
        <v>-0.17627803253135593</v>
      </c>
      <c r="AE97">
        <f t="shared" si="65"/>
        <v>0</v>
      </c>
      <c r="AF97">
        <f t="shared" si="66"/>
        <v>0</v>
      </c>
      <c r="AG97">
        <f t="shared" si="67"/>
        <v>-2.2314272137762105E-8</v>
      </c>
      <c r="AH97">
        <f t="shared" si="68"/>
        <v>-7.1907048942443938E-4</v>
      </c>
      <c r="AI97">
        <f t="shared" si="69"/>
        <v>-7.1909280369657712E-4</v>
      </c>
      <c r="AJ97">
        <f t="shared" si="70"/>
        <v>-2.1153161897114192E-2</v>
      </c>
      <c r="AK97">
        <f t="shared" si="92"/>
        <v>-1.382018360999291E-2</v>
      </c>
      <c r="AL97">
        <f t="shared" si="71"/>
        <v>-3.5692438310803681E-2</v>
      </c>
      <c r="AN97">
        <f t="shared" si="72"/>
        <v>0</v>
      </c>
      <c r="AO97">
        <f t="shared" si="73"/>
        <v>0</v>
      </c>
      <c r="AP97">
        <f t="shared" si="74"/>
        <v>-1.3489098814767009E-12</v>
      </c>
      <c r="AQ97">
        <f t="shared" si="75"/>
        <v>-4.3468201995325808E-8</v>
      </c>
      <c r="AR97">
        <f t="shared" si="76"/>
        <v>-4.3469550905207283E-8</v>
      </c>
      <c r="AS97">
        <f t="shared" si="77"/>
        <v>-1.2787201362130295E-6</v>
      </c>
      <c r="AT97">
        <f t="shared" si="78"/>
        <v>-8.3543761231601628E-7</v>
      </c>
      <c r="AU97">
        <f t="shared" si="79"/>
        <v>-2.1576272994342534E-6</v>
      </c>
      <c r="AW97">
        <v>94</v>
      </c>
      <c r="AX97">
        <f>IF(Z97&gt;0, (R97*SUMPRODUCT(K97:$K$98, X97:$X$98)-K97*$AZ$3)/Z97, 0)</f>
        <v>-98747357.432871014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100000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1.7851417710209683E-9</v>
      </c>
      <c r="X98">
        <f t="shared" si="86"/>
        <v>1.7851417710209683E-9</v>
      </c>
      <c r="Y98">
        <f t="shared" si="87"/>
        <v>1.7851417710209683E-11</v>
      </c>
      <c r="Z98">
        <f t="shared" si="88"/>
        <v>0</v>
      </c>
      <c r="AB98">
        <f t="shared" si="89"/>
        <v>-0.17627803253135593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-1.7851417710209683E-4</v>
      </c>
      <c r="AI98">
        <f t="shared" si="69"/>
        <v>-1.7851417710209683E-4</v>
      </c>
      <c r="AJ98">
        <f t="shared" si="70"/>
        <v>-0.17627803253135593</v>
      </c>
      <c r="AK98">
        <f t="shared" si="92"/>
        <v>-1.2339462277194917E-2</v>
      </c>
      <c r="AL98">
        <f t="shared" si="71"/>
        <v>-0.18879600898565296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-9.6350705819764335E-9</v>
      </c>
      <c r="AR98">
        <f t="shared" si="76"/>
        <v>-9.6350705819764335E-9</v>
      </c>
      <c r="AS98">
        <f t="shared" si="77"/>
        <v>-9.5143775864936734E-6</v>
      </c>
      <c r="AT98">
        <f t="shared" si="78"/>
        <v>-6.6600643105455728E-7</v>
      </c>
      <c r="AU98">
        <f t="shared" si="79"/>
        <v>-1.0190019088130208E-5</v>
      </c>
      <c r="AW98">
        <v>95</v>
      </c>
    </row>
    <row r="100" spans="5:50" x14ac:dyDescent="0.25">
      <c r="AN100" s="6">
        <f t="shared" ref="AN100:AU100" si="93">SUM(AN3:AN98)</f>
        <v>5427.103298869436</v>
      </c>
      <c r="AO100" s="6">
        <f t="shared" si="93"/>
        <v>-542.71032988694367</v>
      </c>
      <c r="AP100" s="6">
        <f t="shared" si="93"/>
        <v>-250.91987071527598</v>
      </c>
      <c r="AQ100" s="6">
        <f t="shared" si="93"/>
        <v>-2916.0711392140365</v>
      </c>
      <c r="AR100" s="6">
        <f t="shared" si="93"/>
        <v>1717.40195905318</v>
      </c>
      <c r="AS100" s="6">
        <f t="shared" si="93"/>
        <v>-71.293012053371612</v>
      </c>
      <c r="AT100" s="6">
        <f t="shared" si="93"/>
        <v>24.685323497033227</v>
      </c>
      <c r="AU100" s="6">
        <f t="shared" si="93"/>
        <v>1670.7942704968425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03101-05B1-4052-8A5D-5FC750714BFC}">
  <sheetPr codeName="Sheet78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'S.35.04.B'!C3*(1+C12)</f>
        <v>6461.0332392760474</v>
      </c>
      <c r="K3">
        <v>1</v>
      </c>
      <c r="L3" s="2">
        <v>0</v>
      </c>
      <c r="O3">
        <f>$C$3</f>
        <v>6461.0332392760474</v>
      </c>
      <c r="P3">
        <f>O3*C5</f>
        <v>646.10332392760483</v>
      </c>
      <c r="Q3" s="5">
        <f>B8</f>
        <v>125.8175559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6461.0332392760474</v>
      </c>
      <c r="AF3">
        <f t="shared" ref="AF3:AF34" si="4">-$Z3*P3</f>
        <v>-646.10332392760483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5689.1123594484425</v>
      </c>
      <c r="AJ3">
        <f t="shared" ref="AJ3:AJ34" si="8">AB3-AC3</f>
        <v>0</v>
      </c>
      <c r="AL3">
        <f t="shared" ref="AL3:AL34" si="9">SUM(AI3:AK3)</f>
        <v>5689.1123594484425</v>
      </c>
      <c r="AN3">
        <f t="shared" ref="AN3:AN34" si="10">AE3*$K3</f>
        <v>6461.0332392760474</v>
      </c>
      <c r="AO3">
        <f t="shared" ref="AO3:AO34" si="11">AF3*$K3</f>
        <v>-646.10332392760483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5689.1123594484425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5689.1123594484425</v>
      </c>
      <c r="AW3">
        <v>0</v>
      </c>
      <c r="AX3">
        <f>IF(Z3&gt;0, (R3*SUMPRODUCT(K3:$K$98, X3:$X$98)-K3*$AZ$3)/Z3, 0)</f>
        <v>0</v>
      </c>
      <c r="AZ3">
        <f>C6*SUMPRODUCT(X4:X89, K4:K89)/1</f>
        <v>3444.4600144615438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2.4148220000000001E-3</v>
      </c>
      <c r="R4">
        <f t="shared" si="0"/>
        <v>100000</v>
      </c>
      <c r="S4">
        <f t="shared" si="1"/>
        <v>233.94900568884918</v>
      </c>
      <c r="U4">
        <f t="shared" ref="U4:U35" si="21">M4</f>
        <v>2.4148220000000001E-3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2.4148220000000001E-3</v>
      </c>
      <c r="Y4">
        <f t="shared" ref="Y4:Y35" si="25">V4*W4</f>
        <v>0.01</v>
      </c>
      <c r="Z4">
        <f t="shared" ref="Z4:Z35" si="26">MAX(0, W4-X4-Y4)</f>
        <v>0.98758517800000001</v>
      </c>
      <c r="AB4">
        <f t="shared" ref="AB4:AB35" si="27">AC3</f>
        <v>0</v>
      </c>
      <c r="AC4">
        <f t="shared" si="2"/>
        <v>231.04457042614513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-241.48220000000001</v>
      </c>
      <c r="AI4">
        <f t="shared" si="7"/>
        <v>-241.48220000000001</v>
      </c>
      <c r="AJ4">
        <f t="shared" si="8"/>
        <v>-231.04457042614513</v>
      </c>
      <c r="AK4">
        <f>G4*SUM(AB4, AE4:AF4)</f>
        <v>0</v>
      </c>
      <c r="AL4">
        <f t="shared" si="9"/>
        <v>-472.52677042614516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-225.28426159156638</v>
      </c>
      <c r="AR4">
        <f t="shared" si="14"/>
        <v>-225.28426159156638</v>
      </c>
      <c r="AS4">
        <f t="shared" si="15"/>
        <v>-215.54675849066624</v>
      </c>
      <c r="AT4">
        <f t="shared" si="16"/>
        <v>0</v>
      </c>
      <c r="AU4">
        <f t="shared" si="17"/>
        <v>-440.83102008223261</v>
      </c>
      <c r="AW4">
        <v>1</v>
      </c>
      <c r="AX4">
        <f>IF(Z4&gt;0, (R4*SUMPRODUCT(K4:$K$98, X4:$X$98)-K4*$AZ$3)/Z4, 0)</f>
        <v>233.94900568884918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2.4301629999999999E-3</v>
      </c>
      <c r="Q5" s="5">
        <f t="shared" ref="Q5:Q36" si="29">$C$8</f>
        <v>12.5</v>
      </c>
      <c r="R5">
        <f t="shared" si="0"/>
        <v>100000</v>
      </c>
      <c r="S5">
        <f t="shared" si="1"/>
        <v>280.72158095386135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231.04457042614513</v>
      </c>
      <c r="AC5">
        <f t="shared" si="2"/>
        <v>273.7903779521057</v>
      </c>
      <c r="AE5">
        <f t="shared" si="3"/>
        <v>0</v>
      </c>
      <c r="AF5">
        <f t="shared" si="4"/>
        <v>0</v>
      </c>
      <c r="AG5">
        <f t="shared" si="5"/>
        <v>-12.19136666576345</v>
      </c>
      <c r="AH5">
        <f t="shared" si="6"/>
        <v>-239.99929589240142</v>
      </c>
      <c r="AI5">
        <f t="shared" si="7"/>
        <v>-252.19066255816486</v>
      </c>
      <c r="AJ5">
        <f t="shared" si="8"/>
        <v>-42.745807525960572</v>
      </c>
      <c r="AK5">
        <f>G5*SUM(AB5, AE5:AF5)</f>
        <v>9.4728273874719502</v>
      </c>
      <c r="AL5">
        <f t="shared" si="9"/>
        <v>-285.46364269665344</v>
      </c>
      <c r="AN5">
        <f t="shared" si="10"/>
        <v>0</v>
      </c>
      <c r="AO5">
        <f t="shared" si="11"/>
        <v>0</v>
      </c>
      <c r="AP5">
        <f t="shared" si="12"/>
        <v>-10.424935382277708</v>
      </c>
      <c r="AQ5">
        <f t="shared" si="13"/>
        <v>-205.22532215331029</v>
      </c>
      <c r="AR5">
        <f t="shared" si="14"/>
        <v>-215.650257535588</v>
      </c>
      <c r="AS5">
        <f t="shared" si="15"/>
        <v>-36.552282737327815</v>
      </c>
      <c r="AT5">
        <f t="shared" si="16"/>
        <v>8.1002906490534521</v>
      </c>
      <c r="AU5">
        <f t="shared" si="17"/>
        <v>-244.10224962386232</v>
      </c>
      <c r="AW5">
        <v>2</v>
      </c>
      <c r="AX5">
        <f>IF(Z5&gt;0, (R5*SUMPRODUCT(K5:$K$98, X5:$X$98)-K5*$AZ$3)/Z5, 0)</f>
        <v>280.72158095386135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2.4518209999999999E-3</v>
      </c>
      <c r="Q6" s="5">
        <f t="shared" si="29"/>
        <v>12.5</v>
      </c>
      <c r="R6">
        <f t="shared" si="0"/>
        <v>100000</v>
      </c>
      <c r="S6">
        <f t="shared" si="1"/>
        <v>370.50707379433032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273.7903779521057</v>
      </c>
      <c r="AC6">
        <f t="shared" si="2"/>
        <v>356.85942943757846</v>
      </c>
      <c r="AE6">
        <f t="shared" si="3"/>
        <v>0</v>
      </c>
      <c r="AF6">
        <f t="shared" si="4"/>
        <v>0</v>
      </c>
      <c r="AG6">
        <f t="shared" si="5"/>
        <v>-12.039561950295997</v>
      </c>
      <c r="AH6">
        <f t="shared" si="6"/>
        <v>-239.12839047855044</v>
      </c>
      <c r="AI6">
        <f t="shared" si="7"/>
        <v>-251.16795242884643</v>
      </c>
      <c r="AJ6">
        <f t="shared" si="8"/>
        <v>-83.069051485472755</v>
      </c>
      <c r="AK6">
        <f>G6*SUM(AB6, AE6:AF6)</f>
        <v>16.016737110198186</v>
      </c>
      <c r="AL6">
        <f t="shared" si="9"/>
        <v>-318.22026680412102</v>
      </c>
      <c r="AN6">
        <f t="shared" si="10"/>
        <v>0</v>
      </c>
      <c r="AO6">
        <f t="shared" si="11"/>
        <v>0</v>
      </c>
      <c r="AP6">
        <f t="shared" si="12"/>
        <v>-9.2874388389364171</v>
      </c>
      <c r="AQ6">
        <f t="shared" si="13"/>
        <v>-184.46603874721882</v>
      </c>
      <c r="AR6">
        <f t="shared" si="14"/>
        <v>-193.75347758615524</v>
      </c>
      <c r="AS6">
        <f t="shared" si="15"/>
        <v>-64.080299454817037</v>
      </c>
      <c r="AT6">
        <f t="shared" si="16"/>
        <v>12.355471646261323</v>
      </c>
      <c r="AU6">
        <f t="shared" si="17"/>
        <v>-245.47830539471096</v>
      </c>
      <c r="AW6">
        <v>3</v>
      </c>
      <c r="AX6">
        <f>IF(Z6&gt;0, (R6*SUMPRODUCT(K6:$K$98, X6:$X$98)-K6*$AZ$3)/Z6, 0)</f>
        <v>370.50707379433032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2.4770880000000001E-3</v>
      </c>
      <c r="Q7" s="5">
        <f t="shared" si="29"/>
        <v>12.5</v>
      </c>
      <c r="R7">
        <f t="shared" si="0"/>
        <v>100000</v>
      </c>
      <c r="S7">
        <f t="shared" si="1"/>
        <v>433.12858150372972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356.85942943757846</v>
      </c>
      <c r="AC7">
        <f t="shared" si="2"/>
        <v>411.96915106408142</v>
      </c>
      <c r="AE7">
        <f t="shared" si="3"/>
        <v>0</v>
      </c>
      <c r="AF7">
        <f t="shared" si="4"/>
        <v>0</v>
      </c>
      <c r="AG7">
        <f t="shared" si="5"/>
        <v>-11.889343276360703</v>
      </c>
      <c r="AH7">
        <f t="shared" si="6"/>
        <v>-238.58443545867851</v>
      </c>
      <c r="AI7">
        <f t="shared" si="7"/>
        <v>-250.47377873503922</v>
      </c>
      <c r="AJ7">
        <f t="shared" si="8"/>
        <v>-55.10972162650296</v>
      </c>
      <c r="AK7">
        <f>G7*SUM(AB7, AE7:AF7)</f>
        <v>17.521797985385103</v>
      </c>
      <c r="AL7">
        <f t="shared" si="9"/>
        <v>-288.06170237615709</v>
      </c>
      <c r="AN7">
        <f t="shared" si="10"/>
        <v>0</v>
      </c>
      <c r="AO7">
        <f t="shared" si="11"/>
        <v>0</v>
      </c>
      <c r="AP7">
        <f t="shared" si="12"/>
        <v>-8.3446079949489516</v>
      </c>
      <c r="AQ7">
        <f t="shared" si="13"/>
        <v>-167.45193921327149</v>
      </c>
      <c r="AR7">
        <f t="shared" si="14"/>
        <v>-175.79654720822043</v>
      </c>
      <c r="AS7">
        <f t="shared" si="15"/>
        <v>-38.679093789669132</v>
      </c>
      <c r="AT7">
        <f t="shared" si="16"/>
        <v>12.297780639022832</v>
      </c>
      <c r="AU7">
        <f t="shared" si="17"/>
        <v>-202.17786035886675</v>
      </c>
      <c r="AW7">
        <v>4</v>
      </c>
      <c r="AX7">
        <f>IF(Z7&gt;0, (R7*SUMPRODUCT(K7:$K$98, X7:$X$98)-K7*$AZ$3)/Z7, 0)</f>
        <v>433.12858150372972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2.5023549999999999E-3</v>
      </c>
      <c r="Q8" s="5">
        <f t="shared" si="29"/>
        <v>12.5</v>
      </c>
      <c r="R8">
        <f t="shared" si="0"/>
        <v>100000</v>
      </c>
      <c r="S8">
        <f t="shared" si="1"/>
        <v>431.63328491367264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411.96915106408142</v>
      </c>
      <c r="AC8">
        <f t="shared" si="2"/>
        <v>405.41410037554897</v>
      </c>
      <c r="AE8">
        <f t="shared" si="3"/>
        <v>0</v>
      </c>
      <c r="AF8">
        <f t="shared" si="4"/>
        <v>0</v>
      </c>
      <c r="AG8">
        <f t="shared" si="5"/>
        <v>-11.740698486002778</v>
      </c>
      <c r="AH8">
        <f t="shared" si="6"/>
        <v>-238.01086075454069</v>
      </c>
      <c r="AI8">
        <f t="shared" si="7"/>
        <v>-249.75155924054346</v>
      </c>
      <c r="AJ8">
        <f t="shared" si="8"/>
        <v>6.5550506885324467</v>
      </c>
      <c r="AK8">
        <f t="shared" ref="AK8:AK39" si="30">G8*SUM(AB8:AB8, AE8:AF8)</f>
        <v>8.7749429176649336</v>
      </c>
      <c r="AL8">
        <f t="shared" si="9"/>
        <v>-234.42156563434608</v>
      </c>
      <c r="AN8">
        <f t="shared" si="10"/>
        <v>0</v>
      </c>
      <c r="AO8">
        <f t="shared" si="11"/>
        <v>0</v>
      </c>
      <c r="AP8">
        <f t="shared" si="12"/>
        <v>-7.6918517161021756</v>
      </c>
      <c r="AQ8">
        <f t="shared" si="13"/>
        <v>-155.93145926780906</v>
      </c>
      <c r="AR8">
        <f t="shared" si="14"/>
        <v>-163.62331098391124</v>
      </c>
      <c r="AS8">
        <f t="shared" si="15"/>
        <v>4.2945041087492513</v>
      </c>
      <c r="AT8">
        <f t="shared" si="16"/>
        <v>5.7488538540026077</v>
      </c>
      <c r="AU8">
        <f t="shared" si="17"/>
        <v>-153.57995302115938</v>
      </c>
      <c r="AW8">
        <v>5</v>
      </c>
      <c r="AX8">
        <f>IF(Z8&gt;0, (R8*SUMPRODUCT(K8:$K$98, X8:$X$98)-K8*$AZ$3)/Z8, 0)</f>
        <v>431.63328491367264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2.5285250000000002E-3</v>
      </c>
      <c r="Q9" s="5">
        <f t="shared" si="29"/>
        <v>12.5</v>
      </c>
      <c r="R9">
        <f t="shared" si="0"/>
        <v>100000</v>
      </c>
      <c r="S9">
        <f t="shared" si="1"/>
        <v>397.79410621802776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405.41410037554897</v>
      </c>
      <c r="AC9">
        <f t="shared" si="2"/>
        <v>368.94941437990383</v>
      </c>
      <c r="AE9">
        <f t="shared" si="3"/>
        <v>0</v>
      </c>
      <c r="AF9">
        <f t="shared" si="4"/>
        <v>0</v>
      </c>
      <c r="AG9">
        <f t="shared" si="5"/>
        <v>-11.59360485150343</v>
      </c>
      <c r="AH9">
        <f t="shared" si="6"/>
        <v>-237.49319711456144</v>
      </c>
      <c r="AI9">
        <f t="shared" si="7"/>
        <v>-249.08680196606488</v>
      </c>
      <c r="AJ9">
        <f t="shared" si="8"/>
        <v>36.464685995645141</v>
      </c>
      <c r="AK9">
        <f t="shared" si="30"/>
        <v>2.3919431922157388</v>
      </c>
      <c r="AL9">
        <f t="shared" si="9"/>
        <v>-210.23017277820401</v>
      </c>
      <c r="AN9">
        <f t="shared" si="10"/>
        <v>0</v>
      </c>
      <c r="AO9">
        <f t="shared" si="11"/>
        <v>0</v>
      </c>
      <c r="AP9">
        <f t="shared" si="12"/>
        <v>-7.1933745237055557</v>
      </c>
      <c r="AQ9">
        <f t="shared" si="13"/>
        <v>-147.35516136344165</v>
      </c>
      <c r="AR9">
        <f t="shared" si="14"/>
        <v>-154.54853588714721</v>
      </c>
      <c r="AS9">
        <f t="shared" si="15"/>
        <v>22.624899383385621</v>
      </c>
      <c r="AT9">
        <f t="shared" si="16"/>
        <v>1.4841064053346951</v>
      </c>
      <c r="AU9">
        <f t="shared" si="17"/>
        <v>-130.4395300984269</v>
      </c>
      <c r="AW9">
        <v>6</v>
      </c>
      <c r="AX9">
        <f>IF(Z9&gt;0, (R9*SUMPRODUCT(K9:$K$98, X9:$X$98)-K9*$AZ$3)/Z9, 0)</f>
        <v>397.79410621802776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2.5601090000000001E-3</v>
      </c>
      <c r="Q10" s="5">
        <f t="shared" si="29"/>
        <v>12.5</v>
      </c>
      <c r="R10">
        <f t="shared" si="0"/>
        <v>100000</v>
      </c>
      <c r="S10">
        <f t="shared" si="1"/>
        <v>361.72311368441484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368.94941437990383</v>
      </c>
      <c r="AC10">
        <f t="shared" si="2"/>
        <v>331.28014660318809</v>
      </c>
      <c r="AE10">
        <f t="shared" si="3"/>
        <v>0</v>
      </c>
      <c r="AF10">
        <f t="shared" si="4"/>
        <v>0</v>
      </c>
      <c r="AG10">
        <f t="shared" si="5"/>
        <v>-11.447987910865619</v>
      </c>
      <c r="AH10">
        <f t="shared" si="6"/>
        <v>-237.4471369822208</v>
      </c>
      <c r="AI10">
        <f t="shared" si="7"/>
        <v>-248.8951248930864</v>
      </c>
      <c r="AJ10">
        <f t="shared" si="8"/>
        <v>37.669267776715742</v>
      </c>
      <c r="AK10">
        <f t="shared" si="30"/>
        <v>1.5126925989576059</v>
      </c>
      <c r="AL10">
        <f t="shared" si="9"/>
        <v>-209.71316451741305</v>
      </c>
      <c r="AN10">
        <f t="shared" si="10"/>
        <v>0</v>
      </c>
      <c r="AO10">
        <f t="shared" si="11"/>
        <v>0</v>
      </c>
      <c r="AP10">
        <f t="shared" si="12"/>
        <v>-6.7384735372450342</v>
      </c>
      <c r="AQ10">
        <f t="shared" si="13"/>
        <v>-139.76528115745609</v>
      </c>
      <c r="AR10">
        <f t="shared" si="14"/>
        <v>-146.50375469470112</v>
      </c>
      <c r="AS10">
        <f t="shared" si="15"/>
        <v>22.172749137852904</v>
      </c>
      <c r="AT10">
        <f t="shared" si="16"/>
        <v>0.89039568589931362</v>
      </c>
      <c r="AU10">
        <f t="shared" si="17"/>
        <v>-123.4406098709489</v>
      </c>
      <c r="AW10">
        <v>7</v>
      </c>
      <c r="AX10">
        <f>IF(Z10&gt;0, (R10*SUMPRODUCT(K10:$K$98, X10:$X$98)-K10*$AZ$3)/Z10, 0)</f>
        <v>361.72311368441484</v>
      </c>
    </row>
    <row r="11" spans="1:52" x14ac:dyDescent="0.25">
      <c r="A11" t="s">
        <v>33</v>
      </c>
      <c r="C11" s="26">
        <f>AU91</f>
        <v>1984.853420445241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2.5907899999999999E-3</v>
      </c>
      <c r="Q11" s="5">
        <f t="shared" si="29"/>
        <v>12.5</v>
      </c>
      <c r="R11">
        <f t="shared" si="0"/>
        <v>100000</v>
      </c>
      <c r="S11">
        <f t="shared" si="1"/>
        <v>323.41232169442515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331.28014660318809</v>
      </c>
      <c r="AC11">
        <f t="shared" si="2"/>
        <v>292.46431615015945</v>
      </c>
      <c r="AE11">
        <f t="shared" si="3"/>
        <v>0</v>
      </c>
      <c r="AF11">
        <f t="shared" si="4"/>
        <v>0</v>
      </c>
      <c r="AG11">
        <f t="shared" si="5"/>
        <v>-11.303848699157372</v>
      </c>
      <c r="AH11">
        <f t="shared" si="6"/>
        <v>-237.27466079673229</v>
      </c>
      <c r="AI11">
        <f t="shared" si="7"/>
        <v>-248.57850949588968</v>
      </c>
      <c r="AJ11">
        <f t="shared" si="8"/>
        <v>38.815830453028639</v>
      </c>
      <c r="AK11">
        <f t="shared" si="30"/>
        <v>0.79507235184765135</v>
      </c>
      <c r="AL11">
        <f t="shared" si="9"/>
        <v>-208.96760669101337</v>
      </c>
      <c r="AN11">
        <f t="shared" si="10"/>
        <v>0</v>
      </c>
      <c r="AO11">
        <f t="shared" si="11"/>
        <v>0</v>
      </c>
      <c r="AP11">
        <f t="shared" si="12"/>
        <v>-6.322340205261332</v>
      </c>
      <c r="AQ11">
        <f t="shared" si="13"/>
        <v>-132.70976705100011</v>
      </c>
      <c r="AR11">
        <f t="shared" si="14"/>
        <v>-139.03210725626144</v>
      </c>
      <c r="AS11">
        <f t="shared" si="15"/>
        <v>21.710029212624161</v>
      </c>
      <c r="AT11">
        <f t="shared" si="16"/>
        <v>0.44469083318080849</v>
      </c>
      <c r="AU11">
        <f t="shared" si="17"/>
        <v>-116.87738721045648</v>
      </c>
      <c r="AW11">
        <v>8</v>
      </c>
      <c r="AX11">
        <f>IF(Z11&gt;0, (R11*SUMPRODUCT(K11:$K$98, X11:$X$98)-K11*$AZ$3)/Z11, 0)</f>
        <v>323.41232169442515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2.625984E-3</v>
      </c>
      <c r="Q12" s="5">
        <f t="shared" si="29"/>
        <v>12.5</v>
      </c>
      <c r="R12">
        <f t="shared" si="0"/>
        <v>100000</v>
      </c>
      <c r="S12">
        <f t="shared" si="1"/>
        <v>286.15354094355968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292.46431615015945</v>
      </c>
      <c r="AC12">
        <f t="shared" si="2"/>
        <v>255.50366919888896</v>
      </c>
      <c r="AE12">
        <f t="shared" si="3"/>
        <v>0</v>
      </c>
      <c r="AF12">
        <f t="shared" si="4"/>
        <v>0</v>
      </c>
      <c r="AG12">
        <f t="shared" si="5"/>
        <v>-11.161126486343392</v>
      </c>
      <c r="AH12">
        <f t="shared" si="6"/>
        <v>-237.46980657926457</v>
      </c>
      <c r="AI12">
        <f t="shared" si="7"/>
        <v>-248.63093306560796</v>
      </c>
      <c r="AJ12">
        <f t="shared" si="8"/>
        <v>36.96064695127049</v>
      </c>
      <c r="AK12">
        <f t="shared" si="30"/>
        <v>0.67266792714536672</v>
      </c>
      <c r="AL12">
        <f t="shared" si="9"/>
        <v>-210.9976181871921</v>
      </c>
      <c r="AN12">
        <f t="shared" si="10"/>
        <v>0</v>
      </c>
      <c r="AO12">
        <f t="shared" si="11"/>
        <v>0</v>
      </c>
      <c r="AP12">
        <f t="shared" si="12"/>
        <v>-5.9322573781118946</v>
      </c>
      <c r="AQ12">
        <f t="shared" si="13"/>
        <v>-126.21772666785496</v>
      </c>
      <c r="AR12">
        <f t="shared" si="14"/>
        <v>-132.14998404596685</v>
      </c>
      <c r="AS12">
        <f t="shared" si="15"/>
        <v>19.644976772259234</v>
      </c>
      <c r="AT12">
        <f t="shared" si="16"/>
        <v>0.35753015421068701</v>
      </c>
      <c r="AU12">
        <f t="shared" si="17"/>
        <v>-112.14747711949694</v>
      </c>
      <c r="AW12">
        <v>9</v>
      </c>
      <c r="AX12">
        <f>IF(Z12&gt;0, (R12*SUMPRODUCT(K12:$K$98, X12:$X$98)-K12*$AZ$3)/Z12, 0)</f>
        <v>286.15354094355968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2.663885E-3</v>
      </c>
      <c r="Q13" s="5">
        <f t="shared" si="29"/>
        <v>12.5</v>
      </c>
      <c r="R13">
        <f t="shared" si="0"/>
        <v>100000</v>
      </c>
      <c r="S13">
        <f t="shared" si="1"/>
        <v>249.30178893611537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255.50366919888896</v>
      </c>
      <c r="AC13">
        <f t="shared" si="2"/>
        <v>219.78013451327206</v>
      </c>
      <c r="AE13">
        <f t="shared" si="3"/>
        <v>0</v>
      </c>
      <c r="AF13">
        <f t="shared" si="4"/>
        <v>0</v>
      </c>
      <c r="AG13">
        <f t="shared" si="5"/>
        <v>-11.019783264049885</v>
      </c>
      <c r="AH13">
        <f t="shared" si="6"/>
        <v>-237.85565944058291</v>
      </c>
      <c r="AI13">
        <f t="shared" si="7"/>
        <v>-248.8754427046328</v>
      </c>
      <c r="AJ13">
        <f t="shared" si="8"/>
        <v>35.723534685616897</v>
      </c>
      <c r="AK13">
        <f t="shared" si="30"/>
        <v>0.5110073383977779</v>
      </c>
      <c r="AL13">
        <f t="shared" si="9"/>
        <v>-212.64090068061813</v>
      </c>
      <c r="AN13">
        <f t="shared" si="10"/>
        <v>0</v>
      </c>
      <c r="AO13">
        <f t="shared" si="11"/>
        <v>0</v>
      </c>
      <c r="AP13">
        <f t="shared" si="12"/>
        <v>-5.5676159247957058</v>
      </c>
      <c r="AQ13">
        <f t="shared" si="13"/>
        <v>-120.17377525240761</v>
      </c>
      <c r="AR13">
        <f t="shared" si="14"/>
        <v>-125.74139117720333</v>
      </c>
      <c r="AS13">
        <f t="shared" si="15"/>
        <v>18.048895866626733</v>
      </c>
      <c r="AT13">
        <f t="shared" si="16"/>
        <v>0.25818044935897727</v>
      </c>
      <c r="AU13">
        <f t="shared" si="17"/>
        <v>-107.43431486121762</v>
      </c>
      <c r="AW13">
        <v>10</v>
      </c>
      <c r="AX13">
        <f>IF(Z13&gt;0, (R13*SUMPRODUCT(K13:$K$98, X13:$X$98)-K13*$AZ$3)/Z13, 0)</f>
        <v>249.30178893611537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2.7053950000000002E-3</v>
      </c>
      <c r="Q14" s="5">
        <f t="shared" si="29"/>
        <v>12.5</v>
      </c>
      <c r="R14">
        <f t="shared" si="0"/>
        <v>100000</v>
      </c>
      <c r="S14">
        <f t="shared" si="1"/>
        <v>212.90989408256596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219.78013451327206</v>
      </c>
      <c r="AC14">
        <f t="shared" si="2"/>
        <v>185.31289795423777</v>
      </c>
      <c r="AE14">
        <f t="shared" si="3"/>
        <v>0</v>
      </c>
      <c r="AF14">
        <f t="shared" si="4"/>
        <v>0</v>
      </c>
      <c r="AG14">
        <f t="shared" si="5"/>
        <v>-10.879772564865743</v>
      </c>
      <c r="AH14">
        <f t="shared" si="6"/>
        <v>-238.50293234915389</v>
      </c>
      <c r="AI14">
        <f t="shared" si="7"/>
        <v>-249.38270491401963</v>
      </c>
      <c r="AJ14">
        <f t="shared" si="8"/>
        <v>34.467236559034291</v>
      </c>
      <c r="AK14">
        <f t="shared" si="30"/>
        <v>0.39560424212388967</v>
      </c>
      <c r="AL14">
        <f t="shared" si="9"/>
        <v>-214.51986411286146</v>
      </c>
      <c r="AN14">
        <f t="shared" si="10"/>
        <v>0</v>
      </c>
      <c r="AO14">
        <f t="shared" si="11"/>
        <v>0</v>
      </c>
      <c r="AP14">
        <f t="shared" si="12"/>
        <v>-5.226161974959961</v>
      </c>
      <c r="AQ14">
        <f t="shared" si="13"/>
        <v>-114.56626951787548</v>
      </c>
      <c r="AR14">
        <f t="shared" si="14"/>
        <v>-119.79243149283543</v>
      </c>
      <c r="AS14">
        <f t="shared" si="15"/>
        <v>16.556537373628238</v>
      </c>
      <c r="AT14">
        <f t="shared" si="16"/>
        <v>0.1900307965993073</v>
      </c>
      <c r="AU14">
        <f t="shared" si="17"/>
        <v>-103.0458633226079</v>
      </c>
      <c r="AW14">
        <v>11</v>
      </c>
      <c r="AX14">
        <f>IF(Z14&gt;0, (R14*SUMPRODUCT(K14:$K$98, X14:$X$98)-K14*$AZ$3)/Z14, 0)</f>
        <v>212.90989408256596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2.7496130000000001E-3</v>
      </c>
      <c r="Q15" s="5">
        <f t="shared" si="29"/>
        <v>12.5</v>
      </c>
      <c r="R15">
        <f t="shared" si="0"/>
        <v>100000</v>
      </c>
      <c r="S15">
        <f t="shared" si="1"/>
        <v>181.15601704110762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185.31289795423777</v>
      </c>
      <c r="AC15">
        <f t="shared" si="2"/>
        <v>155.66460716387473</v>
      </c>
      <c r="AE15">
        <f t="shared" si="3"/>
        <v>0</v>
      </c>
      <c r="AF15">
        <f t="shared" si="4"/>
        <v>0</v>
      </c>
      <c r="AG15">
        <f t="shared" si="5"/>
        <v>-10.741059675135686</v>
      </c>
      <c r="AH15">
        <f t="shared" si="6"/>
        <v>-239.32131265118551</v>
      </c>
      <c r="AI15">
        <f t="shared" si="7"/>
        <v>-250.0623723263212</v>
      </c>
      <c r="AJ15">
        <f t="shared" si="8"/>
        <v>29.648290790363035</v>
      </c>
      <c r="AK15">
        <f t="shared" si="30"/>
        <v>0.75978288161237495</v>
      </c>
      <c r="AL15">
        <f t="shared" si="9"/>
        <v>-219.65429865434578</v>
      </c>
      <c r="AN15">
        <f t="shared" si="10"/>
        <v>0</v>
      </c>
      <c r="AO15">
        <f t="shared" si="11"/>
        <v>0</v>
      </c>
      <c r="AP15">
        <f t="shared" si="12"/>
        <v>-4.8947257682420124</v>
      </c>
      <c r="AQ15">
        <f t="shared" si="13"/>
        <v>-109.05927639848653</v>
      </c>
      <c r="AR15">
        <f t="shared" si="14"/>
        <v>-113.95400216672854</v>
      </c>
      <c r="AS15">
        <f t="shared" si="15"/>
        <v>13.510794773057533</v>
      </c>
      <c r="AT15">
        <f t="shared" si="16"/>
        <v>0.34623481866562505</v>
      </c>
      <c r="AU15">
        <f t="shared" si="17"/>
        <v>-100.09697257500538</v>
      </c>
      <c r="AW15">
        <v>12</v>
      </c>
      <c r="AX15">
        <f>IF(Z15&gt;0, (R15*SUMPRODUCT(K15:$K$98, X15:$X$98)-K15*$AZ$3)/Z15, 0)</f>
        <v>181.15601704110762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2.8010499999999998E-3</v>
      </c>
      <c r="Q16" s="5">
        <f t="shared" si="29"/>
        <v>12.5</v>
      </c>
      <c r="R16">
        <f t="shared" si="0"/>
        <v>100000</v>
      </c>
      <c r="S16">
        <f t="shared" si="1"/>
        <v>154.8901480579963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155.66460716387473</v>
      </c>
      <c r="AC16">
        <f t="shared" si="2"/>
        <v>131.39099337389735</v>
      </c>
      <c r="AE16">
        <f t="shared" si="3"/>
        <v>0</v>
      </c>
      <c r="AF16">
        <f t="shared" si="4"/>
        <v>0</v>
      </c>
      <c r="AG16">
        <f t="shared" si="5"/>
        <v>-10.603562833181289</v>
      </c>
      <c r="AH16">
        <f t="shared" si="6"/>
        <v>-240.68996162431048</v>
      </c>
      <c r="AI16">
        <f t="shared" si="7"/>
        <v>-251.29352445749177</v>
      </c>
      <c r="AJ16">
        <f t="shared" si="8"/>
        <v>24.273613789977389</v>
      </c>
      <c r="AK16">
        <f t="shared" si="30"/>
        <v>1.1052187108635108</v>
      </c>
      <c r="AL16">
        <f t="shared" si="9"/>
        <v>-225.91469195665087</v>
      </c>
      <c r="AN16">
        <f t="shared" si="10"/>
        <v>0</v>
      </c>
      <c r="AO16">
        <f t="shared" si="11"/>
        <v>0</v>
      </c>
      <c r="AP16">
        <f t="shared" si="12"/>
        <v>-4.5710605798377237</v>
      </c>
      <c r="AQ16">
        <f t="shared" si="13"/>
        <v>-103.75836997925863</v>
      </c>
      <c r="AR16">
        <f t="shared" si="14"/>
        <v>-108.32943055909635</v>
      </c>
      <c r="AS16">
        <f t="shared" si="15"/>
        <v>10.464045045157889</v>
      </c>
      <c r="AT16">
        <f t="shared" si="16"/>
        <v>0.47644567781672204</v>
      </c>
      <c r="AU16">
        <f t="shared" si="17"/>
        <v>-97.38893983612175</v>
      </c>
      <c r="AW16">
        <v>13</v>
      </c>
      <c r="AX16">
        <f>IF(Z16&gt;0, (R16*SUMPRODUCT(K16:$K$98, X16:$X$98)-K16*$AZ$3)/Z16, 0)</f>
        <v>154.8901480579963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2.8606080000000002E-3</v>
      </c>
      <c r="Q17" s="5">
        <f t="shared" si="29"/>
        <v>12.5</v>
      </c>
      <c r="R17">
        <f t="shared" si="0"/>
        <v>100000</v>
      </c>
      <c r="S17">
        <f t="shared" si="1"/>
        <v>139.34644153602625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131.39099337389735</v>
      </c>
      <c r="AC17">
        <f t="shared" si="2"/>
        <v>116.68530527529265</v>
      </c>
      <c r="AE17">
        <f t="shared" si="3"/>
        <v>0</v>
      </c>
      <c r="AF17">
        <f t="shared" si="4"/>
        <v>0</v>
      </c>
      <c r="AG17">
        <f t="shared" si="5"/>
        <v>-10.467194568180375</v>
      </c>
      <c r="AH17">
        <f t="shared" si="6"/>
        <v>-242.66109335280851</v>
      </c>
      <c r="AI17">
        <f t="shared" si="7"/>
        <v>-253.1282879209889</v>
      </c>
      <c r="AJ17">
        <f t="shared" si="8"/>
        <v>14.705688098604696</v>
      </c>
      <c r="AK17">
        <f t="shared" si="30"/>
        <v>1.8131957085597834</v>
      </c>
      <c r="AL17">
        <f t="shared" si="9"/>
        <v>-236.60940411382441</v>
      </c>
      <c r="AN17">
        <f t="shared" si="10"/>
        <v>0</v>
      </c>
      <c r="AO17">
        <f t="shared" si="11"/>
        <v>0</v>
      </c>
      <c r="AP17">
        <f t="shared" si="12"/>
        <v>-4.2416562902577342</v>
      </c>
      <c r="AQ17">
        <f t="shared" si="13"/>
        <v>-98.334367085304976</v>
      </c>
      <c r="AR17">
        <f t="shared" si="14"/>
        <v>-102.57602337556273</v>
      </c>
      <c r="AS17">
        <f t="shared" si="15"/>
        <v>5.9592352105152928</v>
      </c>
      <c r="AT17">
        <f t="shared" si="16"/>
        <v>0.73476736603912529</v>
      </c>
      <c r="AU17">
        <f t="shared" si="17"/>
        <v>-95.882020799008302</v>
      </c>
      <c r="AW17">
        <v>14</v>
      </c>
      <c r="AX17">
        <f>IF(Z17&gt;0, (R17*SUMPRODUCT(K17:$K$98, X17:$X$98)-K17*$AZ$3)/Z17, 0)</f>
        <v>139.34644153602625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2.9228739999999998E-3</v>
      </c>
      <c r="Q18" s="5">
        <f t="shared" si="29"/>
        <v>12.5</v>
      </c>
      <c r="R18">
        <f t="shared" si="0"/>
        <v>100000</v>
      </c>
      <c r="S18">
        <f t="shared" si="1"/>
        <v>135.0345093943485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116.68530527529265</v>
      </c>
      <c r="AC18">
        <f t="shared" si="2"/>
        <v>111.61334986887096</v>
      </c>
      <c r="AE18">
        <f t="shared" si="3"/>
        <v>0</v>
      </c>
      <c r="AF18">
        <f t="shared" si="4"/>
        <v>0</v>
      </c>
      <c r="AG18">
        <f t="shared" si="5"/>
        <v>-10.331928331642295</v>
      </c>
      <c r="AH18">
        <f t="shared" si="6"/>
        <v>-244.75432685020516</v>
      </c>
      <c r="AI18">
        <f t="shared" si="7"/>
        <v>-255.08625518184746</v>
      </c>
      <c r="AJ18">
        <f t="shared" si="8"/>
        <v>5.0719554064216936</v>
      </c>
      <c r="AK18">
        <f t="shared" si="30"/>
        <v>2.5204025939463213</v>
      </c>
      <c r="AL18">
        <f t="shared" si="9"/>
        <v>-247.49389718147944</v>
      </c>
      <c r="AN18">
        <f t="shared" si="10"/>
        <v>0</v>
      </c>
      <c r="AO18">
        <f t="shared" si="11"/>
        <v>0</v>
      </c>
      <c r="AP18">
        <f t="shared" si="12"/>
        <v>-3.9070939720673996</v>
      </c>
      <c r="AQ18">
        <f t="shared" si="13"/>
        <v>-92.555631860625482</v>
      </c>
      <c r="AR18">
        <f t="shared" si="14"/>
        <v>-96.462725832692882</v>
      </c>
      <c r="AS18">
        <f t="shared" si="15"/>
        <v>1.9179968887642236</v>
      </c>
      <c r="AT18">
        <f t="shared" si="16"/>
        <v>0.95310860334098191</v>
      </c>
      <c r="AU18">
        <f t="shared" si="17"/>
        <v>-93.591620340587681</v>
      </c>
      <c r="AW18">
        <v>15</v>
      </c>
      <c r="AX18">
        <f>IF(Z18&gt;0, (R18*SUMPRODUCT(K18:$K$98, X18:$X$98)-K18*$AZ$3)/Z18, 0)</f>
        <v>135.0345093943485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2.991456E-3</v>
      </c>
      <c r="Q19" s="5">
        <f t="shared" si="29"/>
        <v>12.5</v>
      </c>
      <c r="R19">
        <f t="shared" si="0"/>
        <v>100000</v>
      </c>
      <c r="S19">
        <f t="shared" si="1"/>
        <v>131.0126139448011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111.61334986887096</v>
      </c>
      <c r="AC19">
        <f t="shared" si="2"/>
        <v>106.88220279168809</v>
      </c>
      <c r="AE19">
        <f t="shared" si="3"/>
        <v>0</v>
      </c>
      <c r="AF19">
        <f t="shared" si="4"/>
        <v>0</v>
      </c>
      <c r="AG19">
        <f t="shared" si="5"/>
        <v>-10.19770153932661</v>
      </c>
      <c r="AH19">
        <f t="shared" si="6"/>
        <v>-247.26007199409071</v>
      </c>
      <c r="AI19">
        <f t="shared" si="7"/>
        <v>-257.45777353341731</v>
      </c>
      <c r="AJ19">
        <f t="shared" si="8"/>
        <v>4.7311470771828681</v>
      </c>
      <c r="AK19">
        <f t="shared" si="30"/>
        <v>2.4889777020758221</v>
      </c>
      <c r="AL19">
        <f t="shared" si="9"/>
        <v>-250.23764875415861</v>
      </c>
      <c r="AN19">
        <f t="shared" si="10"/>
        <v>0</v>
      </c>
      <c r="AO19">
        <f t="shared" si="11"/>
        <v>0</v>
      </c>
      <c r="AP19">
        <f t="shared" si="12"/>
        <v>-3.5963211159576804</v>
      </c>
      <c r="AQ19">
        <f t="shared" si="13"/>
        <v>-87.198729499616576</v>
      </c>
      <c r="AR19">
        <f t="shared" si="14"/>
        <v>-90.795050615574254</v>
      </c>
      <c r="AS19">
        <f t="shared" si="15"/>
        <v>1.6684861849268979</v>
      </c>
      <c r="AT19">
        <f t="shared" si="16"/>
        <v>0.87776280101978543</v>
      </c>
      <c r="AU19">
        <f t="shared" si="17"/>
        <v>-88.248801629627565</v>
      </c>
      <c r="AW19">
        <v>16</v>
      </c>
      <c r="AX19">
        <f>IF(Z19&gt;0, (R19*SUMPRODUCT(K19:$K$98, X19:$X$98)-K19*$AZ$3)/Z19, 0)</f>
        <v>131.0126139448011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3.0654530000000001E-3</v>
      </c>
      <c r="Q20" s="5">
        <f t="shared" si="29"/>
        <v>12.5</v>
      </c>
      <c r="R20">
        <f t="shared" si="0"/>
        <v>100000</v>
      </c>
      <c r="S20">
        <f t="shared" si="1"/>
        <v>102.14876674406537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106.88220279168809</v>
      </c>
      <c r="AC20">
        <f t="shared" si="2"/>
        <v>82.245806427715479</v>
      </c>
      <c r="AE20">
        <f t="shared" si="3"/>
        <v>0</v>
      </c>
      <c r="AF20">
        <f t="shared" si="4"/>
        <v>0</v>
      </c>
      <c r="AG20">
        <f t="shared" si="5"/>
        <v>-10.064463949156512</v>
      </c>
      <c r="AH20">
        <f t="shared" si="6"/>
        <v>-250.08459821466701</v>
      </c>
      <c r="AI20">
        <f t="shared" si="7"/>
        <v>-260.14906216382354</v>
      </c>
      <c r="AJ20">
        <f t="shared" si="8"/>
        <v>24.636396363972608</v>
      </c>
      <c r="AK20">
        <f t="shared" si="30"/>
        <v>0.45959347200425876</v>
      </c>
      <c r="AL20">
        <f t="shared" si="9"/>
        <v>-235.05307232784668</v>
      </c>
      <c r="AN20">
        <f t="shared" si="10"/>
        <v>0</v>
      </c>
      <c r="AO20">
        <f t="shared" si="11"/>
        <v>0</v>
      </c>
      <c r="AP20">
        <f t="shared" si="12"/>
        <v>-3.3665309223600759</v>
      </c>
      <c r="AQ20">
        <f t="shared" si="13"/>
        <v>-83.65249628284792</v>
      </c>
      <c r="AR20">
        <f t="shared" si="14"/>
        <v>-87.019027205208005</v>
      </c>
      <c r="AS20">
        <f t="shared" si="15"/>
        <v>8.2407955946609697</v>
      </c>
      <c r="AT20">
        <f t="shared" si="16"/>
        <v>0.15373254283918802</v>
      </c>
      <c r="AU20">
        <f t="shared" si="17"/>
        <v>-78.624499067707845</v>
      </c>
      <c r="AW20">
        <v>17</v>
      </c>
      <c r="AX20">
        <f>IF(Z20&gt;0, (R20*SUMPRODUCT(K20:$K$98, X20:$X$98)-K20*$AZ$3)/Z20, 0)</f>
        <v>102.14876674406537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3.1502779999999998E-3</v>
      </c>
      <c r="Q21" s="5">
        <f t="shared" si="29"/>
        <v>12.5</v>
      </c>
      <c r="R21">
        <f t="shared" si="0"/>
        <v>100000</v>
      </c>
      <c r="S21">
        <f t="shared" si="1"/>
        <v>69.380547766219792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82.245806427715479</v>
      </c>
      <c r="AC21">
        <f t="shared" si="2"/>
        <v>55.127637732667154</v>
      </c>
      <c r="AE21">
        <f t="shared" si="3"/>
        <v>0</v>
      </c>
      <c r="AF21">
        <f t="shared" si="4"/>
        <v>0</v>
      </c>
      <c r="AG21">
        <f t="shared" si="5"/>
        <v>-9.9321134503041257</v>
      </c>
      <c r="AH21">
        <f t="shared" si="6"/>
        <v>-253.64687488656702</v>
      </c>
      <c r="AI21">
        <f t="shared" si="7"/>
        <v>-263.57898833687113</v>
      </c>
      <c r="AJ21">
        <f t="shared" si="8"/>
        <v>27.118168695048325</v>
      </c>
      <c r="AK21">
        <f t="shared" si="30"/>
        <v>0.13159329028434477</v>
      </c>
      <c r="AL21">
        <f t="shared" si="9"/>
        <v>-236.32922635153847</v>
      </c>
      <c r="AN21">
        <f t="shared" si="10"/>
        <v>0</v>
      </c>
      <c r="AO21">
        <f t="shared" si="11"/>
        <v>0</v>
      </c>
      <c r="AP21">
        <f t="shared" si="12"/>
        <v>-3.1592431578884033</v>
      </c>
      <c r="AQ21">
        <f t="shared" si="13"/>
        <v>-80.680930399624614</v>
      </c>
      <c r="AR21">
        <f t="shared" si="14"/>
        <v>-83.840173557513012</v>
      </c>
      <c r="AS21">
        <f t="shared" si="15"/>
        <v>8.6258467880943872</v>
      </c>
      <c r="AT21">
        <f t="shared" si="16"/>
        <v>4.1857677526036384E-2</v>
      </c>
      <c r="AU21">
        <f t="shared" si="17"/>
        <v>-75.172469091892594</v>
      </c>
      <c r="AW21">
        <v>18</v>
      </c>
      <c r="AX21">
        <f>IF(Z21&gt;0, (R21*SUMPRODUCT(K21:$K$98, X21:$X$98)-K21*$AZ$3)/Z21, 0)</f>
        <v>69.380547766219792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3.247738E-3</v>
      </c>
      <c r="Q22" s="5">
        <f t="shared" si="29"/>
        <v>12.5</v>
      </c>
      <c r="R22">
        <f t="shared" si="0"/>
        <v>100000</v>
      </c>
      <c r="S22">
        <f t="shared" si="1"/>
        <v>60.046817191789046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55.127637732667154</v>
      </c>
      <c r="AC22">
        <f t="shared" si="2"/>
        <v>47.079276668622697</v>
      </c>
      <c r="AE22">
        <f t="shared" si="3"/>
        <v>0</v>
      </c>
      <c r="AF22">
        <f t="shared" si="4"/>
        <v>0</v>
      </c>
      <c r="AG22">
        <f t="shared" si="5"/>
        <v>-9.8005354135282197</v>
      </c>
      <c r="AH22">
        <f t="shared" si="6"/>
        <v>-258.05521818291055</v>
      </c>
      <c r="AI22">
        <f t="shared" si="7"/>
        <v>-267.85575359643877</v>
      </c>
      <c r="AJ22">
        <f t="shared" si="8"/>
        <v>8.0483610640444567</v>
      </c>
      <c r="AK22">
        <f t="shared" si="30"/>
        <v>1.1576803923860104</v>
      </c>
      <c r="AL22">
        <f t="shared" si="9"/>
        <v>-258.64971214000832</v>
      </c>
      <c r="AN22">
        <f t="shared" si="10"/>
        <v>0</v>
      </c>
      <c r="AO22">
        <f t="shared" si="11"/>
        <v>0</v>
      </c>
      <c r="AP22">
        <f t="shared" si="12"/>
        <v>-2.9107286015447289</v>
      </c>
      <c r="AQ22">
        <f t="shared" si="13"/>
        <v>-76.641598917752873</v>
      </c>
      <c r="AR22">
        <f t="shared" si="14"/>
        <v>-79.552327519297606</v>
      </c>
      <c r="AS22">
        <f t="shared" si="15"/>
        <v>2.3903382576768353</v>
      </c>
      <c r="AT22">
        <f t="shared" si="16"/>
        <v>0.34382748364075205</v>
      </c>
      <c r="AU22">
        <f t="shared" si="17"/>
        <v>-76.818161777980009</v>
      </c>
      <c r="AW22">
        <v>19</v>
      </c>
      <c r="AX22">
        <f>IF(Z22&gt;0, (R22*SUMPRODUCT(K22:$K$98, X22:$X$98)-K22*$AZ$3)/Z22, 0)</f>
        <v>60.046817191789046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3.3542210000000001E-3</v>
      </c>
      <c r="Q23" s="5">
        <f t="shared" si="29"/>
        <v>12.5</v>
      </c>
      <c r="R23">
        <f t="shared" si="0"/>
        <v>100000</v>
      </c>
      <c r="S23">
        <f t="shared" si="1"/>
        <v>103.47338530060104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47.079276668622697</v>
      </c>
      <c r="AC23">
        <f t="shared" si="2"/>
        <v>80.044170712006576</v>
      </c>
      <c r="AE23">
        <f t="shared" si="3"/>
        <v>0</v>
      </c>
      <c r="AF23">
        <f t="shared" si="4"/>
        <v>0</v>
      </c>
      <c r="AG23">
        <f t="shared" si="5"/>
        <v>-9.6696568976976387</v>
      </c>
      <c r="AH23">
        <f t="shared" si="6"/>
        <v>-262.98529356240033</v>
      </c>
      <c r="AI23">
        <f t="shared" si="7"/>
        <v>-272.65495046009795</v>
      </c>
      <c r="AJ23">
        <f t="shared" si="8"/>
        <v>-32.964894043383879</v>
      </c>
      <c r="AK23">
        <f t="shared" si="30"/>
        <v>3.2955493668035891</v>
      </c>
      <c r="AL23">
        <f t="shared" si="9"/>
        <v>-302.32429513667824</v>
      </c>
      <c r="AN23">
        <f t="shared" si="10"/>
        <v>0</v>
      </c>
      <c r="AO23">
        <f t="shared" si="11"/>
        <v>0</v>
      </c>
      <c r="AP23">
        <f t="shared" si="12"/>
        <v>-2.5641590076148928</v>
      </c>
      <c r="AQ23">
        <f t="shared" si="13"/>
        <v>-69.737335718585442</v>
      </c>
      <c r="AR23">
        <f t="shared" si="14"/>
        <v>-72.301494726200332</v>
      </c>
      <c r="AS23">
        <f t="shared" si="15"/>
        <v>-8.7414921636505394</v>
      </c>
      <c r="AT23">
        <f t="shared" si="16"/>
        <v>0.87389994115934067</v>
      </c>
      <c r="AU23">
        <f t="shared" si="17"/>
        <v>-80.169086948691529</v>
      </c>
      <c r="AW23">
        <v>20</v>
      </c>
      <c r="AX23">
        <f>IF(Z23&gt;0, (R23*SUMPRODUCT(K23:$K$98, X23:$X$98)-K23*$AZ$3)/Z23, 0)</f>
        <v>103.47338530060104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3.4760450000000001E-3</v>
      </c>
      <c r="Q24" s="5">
        <f t="shared" si="29"/>
        <v>12.5</v>
      </c>
      <c r="R24">
        <f t="shared" si="0"/>
        <v>100000</v>
      </c>
      <c r="S24">
        <f t="shared" si="1"/>
        <v>141.74157035232838</v>
      </c>
      <c r="U24">
        <f t="shared" si="21"/>
        <v>3.4760450000000001E-3</v>
      </c>
      <c r="V24">
        <f t="shared" si="22"/>
        <v>0.01</v>
      </c>
      <c r="W24">
        <f t="shared" si="23"/>
        <v>0.77357255181581108</v>
      </c>
      <c r="X24">
        <f t="shared" si="24"/>
        <v>2.6889730008765912E-3</v>
      </c>
      <c r="Y24">
        <f t="shared" si="25"/>
        <v>7.7357255181581108E-3</v>
      </c>
      <c r="Z24">
        <f t="shared" si="26"/>
        <v>0.76314785329677637</v>
      </c>
      <c r="AB24">
        <f t="shared" si="27"/>
        <v>80.044170712006576</v>
      </c>
      <c r="AC24">
        <f t="shared" si="2"/>
        <v>108.1697751372934</v>
      </c>
      <c r="AE24">
        <f t="shared" si="3"/>
        <v>0</v>
      </c>
      <c r="AF24">
        <f t="shared" si="4"/>
        <v>0</v>
      </c>
      <c r="AG24">
        <f t="shared" si="5"/>
        <v>-9.5393481662097042</v>
      </c>
      <c r="AH24">
        <f t="shared" si="6"/>
        <v>-268.89730008765912</v>
      </c>
      <c r="AI24">
        <f t="shared" si="7"/>
        <v>-278.43664825386884</v>
      </c>
      <c r="AJ24">
        <f t="shared" si="8"/>
        <v>-28.125604425286824</v>
      </c>
      <c r="AK24">
        <f t="shared" si="30"/>
        <v>5.6030919498404606</v>
      </c>
      <c r="AL24">
        <f t="shared" si="9"/>
        <v>-300.95916072931522</v>
      </c>
      <c r="AN24">
        <f t="shared" si="10"/>
        <v>0</v>
      </c>
      <c r="AO24">
        <f t="shared" si="11"/>
        <v>0</v>
      </c>
      <c r="AP24">
        <f t="shared" si="12"/>
        <v>-2.2585752548581417</v>
      </c>
      <c r="AQ24">
        <f t="shared" si="13"/>
        <v>-63.665229268747922</v>
      </c>
      <c r="AR24">
        <f t="shared" si="14"/>
        <v>-65.923804523606066</v>
      </c>
      <c r="AS24">
        <f t="shared" si="15"/>
        <v>-6.6591336301043675</v>
      </c>
      <c r="AT24">
        <f t="shared" si="16"/>
        <v>1.3266110648347127</v>
      </c>
      <c r="AU24">
        <f t="shared" si="17"/>
        <v>-71.256327088875722</v>
      </c>
      <c r="AW24">
        <v>21</v>
      </c>
      <c r="AX24">
        <f>IF(Z24&gt;0, (R24*SUMPRODUCT(K24:$K$98, X24:$X$98)-K24*$AZ$3)/Z24, 0)</f>
        <v>141.74157035232838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3.6141120000000001E-3</v>
      </c>
      <c r="Q25" s="5">
        <f t="shared" si="29"/>
        <v>12.5</v>
      </c>
      <c r="R25">
        <f t="shared" si="0"/>
        <v>100000</v>
      </c>
      <c r="S25">
        <f t="shared" si="1"/>
        <v>175.19856737046121</v>
      </c>
      <c r="U25">
        <f t="shared" si="21"/>
        <v>3.6141120000000001E-3</v>
      </c>
      <c r="V25">
        <f t="shared" si="22"/>
        <v>0.01</v>
      </c>
      <c r="W25">
        <f t="shared" si="23"/>
        <v>0.76314785329677637</v>
      </c>
      <c r="X25">
        <f t="shared" si="24"/>
        <v>2.7581018143741191E-3</v>
      </c>
      <c r="Y25">
        <f t="shared" si="25"/>
        <v>7.6314785329677642E-3</v>
      </c>
      <c r="Z25">
        <f t="shared" si="26"/>
        <v>0.75275827294943454</v>
      </c>
      <c r="AB25">
        <f t="shared" si="27"/>
        <v>108.1697751372934</v>
      </c>
      <c r="AC25">
        <f t="shared" si="2"/>
        <v>131.88217099700353</v>
      </c>
      <c r="AE25">
        <f t="shared" si="3"/>
        <v>0</v>
      </c>
      <c r="AF25">
        <f t="shared" si="4"/>
        <v>0</v>
      </c>
      <c r="AG25">
        <f t="shared" si="5"/>
        <v>-9.4094784118679318</v>
      </c>
      <c r="AH25">
        <f t="shared" si="6"/>
        <v>-275.81018143741193</v>
      </c>
      <c r="AI25">
        <f t="shared" si="7"/>
        <v>-285.21965984927988</v>
      </c>
      <c r="AJ25">
        <f t="shared" si="8"/>
        <v>-23.712395859710128</v>
      </c>
      <c r="AK25">
        <f t="shared" si="30"/>
        <v>7.5718842596105382</v>
      </c>
      <c r="AL25">
        <f t="shared" si="9"/>
        <v>-301.36017144937944</v>
      </c>
      <c r="AN25">
        <f t="shared" si="10"/>
        <v>0</v>
      </c>
      <c r="AO25">
        <f t="shared" si="11"/>
        <v>0</v>
      </c>
      <c r="AP25">
        <f t="shared" si="12"/>
        <v>-1.9891310342661381</v>
      </c>
      <c r="AQ25">
        <f t="shared" si="13"/>
        <v>-58.305313796327638</v>
      </c>
      <c r="AR25">
        <f t="shared" si="14"/>
        <v>-60.294444830593775</v>
      </c>
      <c r="AS25">
        <f t="shared" si="15"/>
        <v>-5.0127180739224286</v>
      </c>
      <c r="AT25">
        <f t="shared" si="16"/>
        <v>1.6006700169125165</v>
      </c>
      <c r="AU25">
        <f t="shared" si="17"/>
        <v>-63.70649288760368</v>
      </c>
      <c r="AW25">
        <v>22</v>
      </c>
      <c r="AX25">
        <f>IF(Z25&gt;0, (R25*SUMPRODUCT(K25:$K$98, X25:$X$98)-K25*$AZ$3)/Z25, 0)</f>
        <v>175.19856737046121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3.757594E-3</v>
      </c>
      <c r="Q26" s="5">
        <f t="shared" si="29"/>
        <v>12.5</v>
      </c>
      <c r="R26">
        <f t="shared" si="0"/>
        <v>100000</v>
      </c>
      <c r="S26">
        <f t="shared" si="1"/>
        <v>204.19202443755611</v>
      </c>
      <c r="U26">
        <f t="shared" si="21"/>
        <v>3.757594E-3</v>
      </c>
      <c r="V26">
        <f t="shared" si="22"/>
        <v>0.01</v>
      </c>
      <c r="W26">
        <f t="shared" si="23"/>
        <v>0.75275827294943454</v>
      </c>
      <c r="X26">
        <f t="shared" si="24"/>
        <v>2.8285599698851575E-3</v>
      </c>
      <c r="Y26">
        <f t="shared" si="25"/>
        <v>7.5275827294943457E-3</v>
      </c>
      <c r="Z26">
        <f t="shared" si="26"/>
        <v>0.74240213025005497</v>
      </c>
      <c r="AB26">
        <f t="shared" si="27"/>
        <v>131.88217099700353</v>
      </c>
      <c r="AC26">
        <f t="shared" si="2"/>
        <v>151.59259392251295</v>
      </c>
      <c r="AE26">
        <f t="shared" si="3"/>
        <v>0</v>
      </c>
      <c r="AF26">
        <f t="shared" si="4"/>
        <v>0</v>
      </c>
      <c r="AG26">
        <f t="shared" si="5"/>
        <v>-9.2800266281256878</v>
      </c>
      <c r="AH26">
        <f t="shared" si="6"/>
        <v>-282.85599698851576</v>
      </c>
      <c r="AI26">
        <f t="shared" si="7"/>
        <v>-292.13602361664147</v>
      </c>
      <c r="AJ26">
        <f t="shared" si="8"/>
        <v>-19.71042292550942</v>
      </c>
      <c r="AK26">
        <f t="shared" si="30"/>
        <v>9.2317519697902473</v>
      </c>
      <c r="AL26">
        <f t="shared" si="9"/>
        <v>-302.61469457236063</v>
      </c>
      <c r="AN26">
        <f t="shared" si="10"/>
        <v>0</v>
      </c>
      <c r="AO26">
        <f t="shared" si="11"/>
        <v>0</v>
      </c>
      <c r="AP26">
        <f t="shared" si="12"/>
        <v>-1.7515762295392003</v>
      </c>
      <c r="AQ26">
        <f t="shared" si="13"/>
        <v>-53.388191711230249</v>
      </c>
      <c r="AR26">
        <f t="shared" si="14"/>
        <v>-55.139767940769453</v>
      </c>
      <c r="AS26">
        <f t="shared" si="15"/>
        <v>-3.7202811644797804</v>
      </c>
      <c r="AT26">
        <f t="shared" si="16"/>
        <v>1.7424645375777559</v>
      </c>
      <c r="AU26">
        <f t="shared" si="17"/>
        <v>-57.117584567671479</v>
      </c>
      <c r="AW26">
        <v>23</v>
      </c>
      <c r="AX26">
        <f>IF(Z26&gt;0, (R26*SUMPRODUCT(K26:$K$98, X26:$X$98)-K26*$AZ$3)/Z26, 0)</f>
        <v>204.19202443755611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3.9119039999999999E-3</v>
      </c>
      <c r="Q27" s="5">
        <f t="shared" si="29"/>
        <v>12.5</v>
      </c>
      <c r="R27">
        <f t="shared" si="0"/>
        <v>100000</v>
      </c>
      <c r="S27">
        <f t="shared" si="1"/>
        <v>229.29557971039156</v>
      </c>
      <c r="U27">
        <f t="shared" si="21"/>
        <v>3.9119039999999999E-3</v>
      </c>
      <c r="V27">
        <f t="shared" si="22"/>
        <v>0.01</v>
      </c>
      <c r="W27">
        <f t="shared" si="23"/>
        <v>0.74240213025005497</v>
      </c>
      <c r="X27">
        <f t="shared" si="24"/>
        <v>2.904205862933711E-3</v>
      </c>
      <c r="Y27">
        <f t="shared" si="25"/>
        <v>7.42402130250055E-3</v>
      </c>
      <c r="Z27">
        <f t="shared" si="26"/>
        <v>0.73207390308462073</v>
      </c>
      <c r="AB27">
        <f t="shared" si="27"/>
        <v>151.59259392251295</v>
      </c>
      <c r="AC27">
        <f t="shared" si="2"/>
        <v>167.86130999863713</v>
      </c>
      <c r="AE27">
        <f t="shared" si="3"/>
        <v>0</v>
      </c>
      <c r="AF27">
        <f t="shared" si="4"/>
        <v>0</v>
      </c>
      <c r="AG27">
        <f t="shared" si="5"/>
        <v>-9.1509237885577583</v>
      </c>
      <c r="AH27">
        <f t="shared" si="6"/>
        <v>-290.42058629337112</v>
      </c>
      <c r="AI27">
        <f t="shared" si="7"/>
        <v>-299.57151008192886</v>
      </c>
      <c r="AJ27">
        <f t="shared" si="8"/>
        <v>-16.268716076124178</v>
      </c>
      <c r="AK27">
        <f t="shared" si="30"/>
        <v>10.611481574575908</v>
      </c>
      <c r="AL27">
        <f t="shared" si="9"/>
        <v>-305.22874458347712</v>
      </c>
      <c r="AN27">
        <f t="shared" si="10"/>
        <v>0</v>
      </c>
      <c r="AO27">
        <f t="shared" si="11"/>
        <v>0</v>
      </c>
      <c r="AP27">
        <f t="shared" si="12"/>
        <v>-1.5421504189153292</v>
      </c>
      <c r="AQ27">
        <f t="shared" si="13"/>
        <v>-48.942843275995109</v>
      </c>
      <c r="AR27">
        <f t="shared" si="14"/>
        <v>-50.484993694910436</v>
      </c>
      <c r="AS27">
        <f t="shared" si="15"/>
        <v>-2.7416693540143231</v>
      </c>
      <c r="AT27">
        <f t="shared" si="16"/>
        <v>1.788289481331554</v>
      </c>
      <c r="AU27">
        <f t="shared" si="17"/>
        <v>-51.438373567593203</v>
      </c>
      <c r="AW27">
        <v>24</v>
      </c>
      <c r="AX27">
        <f>IF(Z27&gt;0, (R27*SUMPRODUCT(K27:$K$98, X27:$X$98)-K27*$AZ$3)/Z27, 0)</f>
        <v>229.29557971039156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4.0806530000000001E-3</v>
      </c>
      <c r="Q28" s="5">
        <f t="shared" si="29"/>
        <v>12.5</v>
      </c>
      <c r="R28">
        <f t="shared" si="0"/>
        <v>100000</v>
      </c>
      <c r="S28">
        <f t="shared" si="1"/>
        <v>250.92921865505178</v>
      </c>
      <c r="U28">
        <f t="shared" si="21"/>
        <v>4.0806530000000001E-3</v>
      </c>
      <c r="V28">
        <f t="shared" si="22"/>
        <v>0.01</v>
      </c>
      <c r="W28">
        <f t="shared" si="23"/>
        <v>0.73207390308462073</v>
      </c>
      <c r="X28">
        <f t="shared" si="24"/>
        <v>2.987339568843967E-3</v>
      </c>
      <c r="Y28">
        <f t="shared" si="25"/>
        <v>7.3207390308462073E-3</v>
      </c>
      <c r="Z28">
        <f t="shared" si="26"/>
        <v>0.72176582448493054</v>
      </c>
      <c r="AB28">
        <f t="shared" si="27"/>
        <v>167.86130999863713</v>
      </c>
      <c r="AC28">
        <f t="shared" si="2"/>
        <v>181.11213438992286</v>
      </c>
      <c r="AE28">
        <f t="shared" si="3"/>
        <v>0</v>
      </c>
      <c r="AF28">
        <f t="shared" si="4"/>
        <v>0</v>
      </c>
      <c r="AG28">
        <f t="shared" si="5"/>
        <v>-9.0220728060616313</v>
      </c>
      <c r="AH28">
        <f t="shared" si="6"/>
        <v>-298.73395688439672</v>
      </c>
      <c r="AI28">
        <f t="shared" si="7"/>
        <v>-307.75602969045838</v>
      </c>
      <c r="AJ28">
        <f t="shared" si="8"/>
        <v>-13.250824391285732</v>
      </c>
      <c r="AK28">
        <f t="shared" si="30"/>
        <v>11.750291699904601</v>
      </c>
      <c r="AL28">
        <f t="shared" si="9"/>
        <v>-309.2565623818395</v>
      </c>
      <c r="AN28">
        <f t="shared" si="10"/>
        <v>0</v>
      </c>
      <c r="AO28">
        <f t="shared" si="11"/>
        <v>0</v>
      </c>
      <c r="AP28">
        <f t="shared" si="12"/>
        <v>-1.357532083922123</v>
      </c>
      <c r="AQ28">
        <f t="shared" si="13"/>
        <v>-44.949862381414974</v>
      </c>
      <c r="AR28">
        <f t="shared" si="14"/>
        <v>-46.307394465337097</v>
      </c>
      <c r="AS28">
        <f t="shared" si="15"/>
        <v>-1.9938233304327133</v>
      </c>
      <c r="AT28">
        <f t="shared" si="16"/>
        <v>1.7680413715290684</v>
      </c>
      <c r="AU28">
        <f t="shared" si="17"/>
        <v>-46.533176424240743</v>
      </c>
      <c r="AW28">
        <v>25</v>
      </c>
      <c r="AX28">
        <f>IF(Z28&gt;0, (R28*SUMPRODUCT(K28:$K$98, X28:$X$98)-K28*$AZ$3)/Z28, 0)</f>
        <v>250.92921865505178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4.2836929999999999E-3</v>
      </c>
      <c r="Q29" s="5">
        <f t="shared" si="29"/>
        <v>12.5</v>
      </c>
      <c r="R29">
        <f t="shared" si="0"/>
        <v>100000</v>
      </c>
      <c r="S29">
        <f t="shared" si="1"/>
        <v>269.43653578138668</v>
      </c>
      <c r="U29">
        <f t="shared" si="21"/>
        <v>4.2836929999999999E-3</v>
      </c>
      <c r="V29">
        <f t="shared" si="22"/>
        <v>0.01</v>
      </c>
      <c r="W29">
        <f t="shared" si="23"/>
        <v>0.72176582448493054</v>
      </c>
      <c r="X29">
        <f t="shared" si="24"/>
        <v>3.0918232099853256E-3</v>
      </c>
      <c r="Y29">
        <f t="shared" si="25"/>
        <v>7.2176582448493058E-3</v>
      </c>
      <c r="Z29">
        <f t="shared" si="26"/>
        <v>0.71145634303009586</v>
      </c>
      <c r="AB29">
        <f t="shared" si="27"/>
        <v>181.11213438992286</v>
      </c>
      <c r="AC29">
        <f t="shared" si="2"/>
        <v>191.69233242572295</v>
      </c>
      <c r="AE29">
        <f t="shared" si="3"/>
        <v>0</v>
      </c>
      <c r="AF29">
        <f t="shared" si="4"/>
        <v>0</v>
      </c>
      <c r="AG29">
        <f t="shared" si="5"/>
        <v>-8.8932042878761983</v>
      </c>
      <c r="AH29">
        <f t="shared" si="6"/>
        <v>-309.18232099853259</v>
      </c>
      <c r="AI29">
        <f t="shared" si="7"/>
        <v>-318.07552528640878</v>
      </c>
      <c r="AJ29">
        <f t="shared" si="8"/>
        <v>-10.580198035800095</v>
      </c>
      <c r="AK29">
        <f t="shared" si="30"/>
        <v>12.677849407294602</v>
      </c>
      <c r="AL29">
        <f t="shared" si="9"/>
        <v>-315.97787391491426</v>
      </c>
      <c r="AN29">
        <f t="shared" si="10"/>
        <v>0</v>
      </c>
      <c r="AO29">
        <f t="shared" si="11"/>
        <v>0</v>
      </c>
      <c r="AP29">
        <f t="shared" si="12"/>
        <v>-1.1947692074979723</v>
      </c>
      <c r="AQ29">
        <f t="shared" si="13"/>
        <v>-41.537504894090084</v>
      </c>
      <c r="AR29">
        <f t="shared" si="14"/>
        <v>-42.732274101588054</v>
      </c>
      <c r="AS29">
        <f t="shared" si="15"/>
        <v>-1.4214105977119387</v>
      </c>
      <c r="AT29">
        <f t="shared" si="16"/>
        <v>1.7032223255887129</v>
      </c>
      <c r="AU29">
        <f t="shared" si="17"/>
        <v>-42.450462373711275</v>
      </c>
      <c r="AW29">
        <v>26</v>
      </c>
      <c r="AX29">
        <f>IF(Z29&gt;0, (R29*SUMPRODUCT(K29:$K$98, X29:$X$98)-K29*$AZ$3)/Z29, 0)</f>
        <v>269.43653578138668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4.5002690000000003E-3</v>
      </c>
      <c r="Q30" s="5">
        <f t="shared" si="29"/>
        <v>12.5</v>
      </c>
      <c r="R30">
        <f t="shared" si="0"/>
        <v>100000</v>
      </c>
      <c r="S30">
        <f t="shared" si="1"/>
        <v>284.87210648467033</v>
      </c>
      <c r="U30">
        <f t="shared" si="21"/>
        <v>4.5002690000000003E-3</v>
      </c>
      <c r="V30">
        <f t="shared" si="22"/>
        <v>0.01</v>
      </c>
      <c r="W30">
        <f t="shared" si="23"/>
        <v>0.71145634303009586</v>
      </c>
      <c r="X30">
        <f t="shared" si="24"/>
        <v>3.2017449253917067E-3</v>
      </c>
      <c r="Y30">
        <f t="shared" si="25"/>
        <v>7.1145634303009589E-3</v>
      </c>
      <c r="Z30">
        <f t="shared" si="26"/>
        <v>0.70114003467440322</v>
      </c>
      <c r="AB30">
        <f t="shared" si="27"/>
        <v>191.69233242572295</v>
      </c>
      <c r="AC30">
        <f t="shared" si="2"/>
        <v>199.73523861843205</v>
      </c>
      <c r="AE30">
        <f t="shared" si="3"/>
        <v>0</v>
      </c>
      <c r="AF30">
        <f t="shared" si="4"/>
        <v>0</v>
      </c>
      <c r="AG30">
        <f t="shared" si="5"/>
        <v>-8.7642504334300408</v>
      </c>
      <c r="AH30">
        <f t="shared" si="6"/>
        <v>-320.17449253917067</v>
      </c>
      <c r="AI30">
        <f t="shared" si="7"/>
        <v>-328.93874297260072</v>
      </c>
      <c r="AJ30">
        <f t="shared" si="8"/>
        <v>-8.042906192709097</v>
      </c>
      <c r="AK30">
        <f t="shared" si="30"/>
        <v>13.418463269800608</v>
      </c>
      <c r="AL30">
        <f t="shared" si="9"/>
        <v>-323.56318589550921</v>
      </c>
      <c r="AN30">
        <f t="shared" si="10"/>
        <v>0</v>
      </c>
      <c r="AO30">
        <f t="shared" si="11"/>
        <v>0</v>
      </c>
      <c r="AP30">
        <f t="shared" si="12"/>
        <v>-1.0512899398181563</v>
      </c>
      <c r="AQ30">
        <f t="shared" si="13"/>
        <v>-38.405591618983522</v>
      </c>
      <c r="AR30">
        <f t="shared" si="14"/>
        <v>-39.456881558801683</v>
      </c>
      <c r="AS30">
        <f t="shared" si="15"/>
        <v>-0.96476320839077689</v>
      </c>
      <c r="AT30">
        <f t="shared" si="16"/>
        <v>1.6095723816326324</v>
      </c>
      <c r="AU30">
        <f t="shared" si="17"/>
        <v>-38.812072385559823</v>
      </c>
      <c r="AW30">
        <v>27</v>
      </c>
      <c r="AX30">
        <f>IF(Z30&gt;0, (R30*SUMPRODUCT(K30:$K$98, X30:$X$98)-K30*$AZ$3)/Z30, 0)</f>
        <v>284.87210648467033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4.7150400000000002E-3</v>
      </c>
      <c r="Q31" s="5">
        <f t="shared" si="29"/>
        <v>12.5</v>
      </c>
      <c r="R31">
        <f t="shared" si="0"/>
        <v>100000</v>
      </c>
      <c r="S31">
        <f t="shared" si="1"/>
        <v>297.61306620723303</v>
      </c>
      <c r="U31">
        <f t="shared" si="21"/>
        <v>4.7150400000000002E-3</v>
      </c>
      <c r="V31">
        <f t="shared" si="22"/>
        <v>0.01</v>
      </c>
      <c r="W31">
        <f t="shared" si="23"/>
        <v>0.70114003467440322</v>
      </c>
      <c r="X31">
        <f t="shared" si="24"/>
        <v>3.3059033090911982E-3</v>
      </c>
      <c r="Y31">
        <f t="shared" si="25"/>
        <v>7.011400346744032E-3</v>
      </c>
      <c r="Z31">
        <f t="shared" si="26"/>
        <v>0.69082273101856795</v>
      </c>
      <c r="AB31">
        <f t="shared" si="27"/>
        <v>199.73523861843205</v>
      </c>
      <c r="AC31">
        <f t="shared" si="2"/>
        <v>205.59787118409059</v>
      </c>
      <c r="AE31">
        <f t="shared" si="3"/>
        <v>0</v>
      </c>
      <c r="AF31">
        <f t="shared" si="4"/>
        <v>0</v>
      </c>
      <c r="AG31">
        <f t="shared" si="5"/>
        <v>-8.6352841377320999</v>
      </c>
      <c r="AH31">
        <f t="shared" si="6"/>
        <v>-330.59033090911981</v>
      </c>
      <c r="AI31">
        <f t="shared" si="7"/>
        <v>-339.22561504685189</v>
      </c>
      <c r="AJ31">
        <f t="shared" si="8"/>
        <v>-5.8626325656585436</v>
      </c>
      <c r="AK31">
        <f t="shared" si="30"/>
        <v>13.981466703290245</v>
      </c>
      <c r="AL31">
        <f t="shared" si="9"/>
        <v>-331.10678090922016</v>
      </c>
      <c r="AN31">
        <f t="shared" si="10"/>
        <v>0</v>
      </c>
      <c r="AO31">
        <f t="shared" si="11"/>
        <v>0</v>
      </c>
      <c r="AP31">
        <f t="shared" si="12"/>
        <v>-0.92483943419833425</v>
      </c>
      <c r="AQ31">
        <f t="shared" si="13"/>
        <v>-35.40624369885856</v>
      </c>
      <c r="AR31">
        <f t="shared" si="14"/>
        <v>-36.331083133056893</v>
      </c>
      <c r="AS31">
        <f t="shared" si="15"/>
        <v>-0.62788828930884077</v>
      </c>
      <c r="AT31">
        <f t="shared" si="16"/>
        <v>1.4974158984107024</v>
      </c>
      <c r="AU31">
        <f t="shared" si="17"/>
        <v>-35.461555523955028</v>
      </c>
      <c r="AW31">
        <v>28</v>
      </c>
      <c r="AX31">
        <f>IF(Z31&gt;0, (R31*SUMPRODUCT(K31:$K$98, X31:$X$98)-K31*$AZ$3)/Z31, 0)</f>
        <v>297.61306620723303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4.9523709999999997E-3</v>
      </c>
      <c r="Q32" s="5">
        <f t="shared" si="29"/>
        <v>12.5</v>
      </c>
      <c r="R32">
        <f t="shared" si="0"/>
        <v>100000</v>
      </c>
      <c r="S32">
        <f t="shared" si="1"/>
        <v>308.18353351986485</v>
      </c>
      <c r="U32">
        <f t="shared" si="21"/>
        <v>4.9523709999999997E-3</v>
      </c>
      <c r="V32">
        <f t="shared" si="22"/>
        <v>0.01</v>
      </c>
      <c r="W32">
        <f t="shared" si="23"/>
        <v>0.69082273101856795</v>
      </c>
      <c r="X32">
        <f t="shared" si="24"/>
        <v>3.4212104592371562E-3</v>
      </c>
      <c r="Y32">
        <f t="shared" si="25"/>
        <v>6.9082273101856795E-3</v>
      </c>
      <c r="Z32">
        <f t="shared" si="26"/>
        <v>0.68049329324914509</v>
      </c>
      <c r="AB32">
        <f t="shared" si="27"/>
        <v>205.59787118409059</v>
      </c>
      <c r="AC32">
        <f t="shared" si="2"/>
        <v>209.71682765009112</v>
      </c>
      <c r="AE32">
        <f t="shared" si="3"/>
        <v>0</v>
      </c>
      <c r="AF32">
        <f t="shared" si="4"/>
        <v>0</v>
      </c>
      <c r="AG32">
        <f t="shared" si="5"/>
        <v>-8.5061661656143137</v>
      </c>
      <c r="AH32">
        <f t="shared" si="6"/>
        <v>-342.1210459237156</v>
      </c>
      <c r="AI32">
        <f t="shared" si="7"/>
        <v>-350.62721208932993</v>
      </c>
      <c r="AJ32">
        <f t="shared" si="8"/>
        <v>-4.118956466000526</v>
      </c>
      <c r="AK32">
        <f t="shared" si="30"/>
        <v>14.391850982886343</v>
      </c>
      <c r="AL32">
        <f t="shared" si="9"/>
        <v>-340.35431757244407</v>
      </c>
      <c r="AN32">
        <f t="shared" si="10"/>
        <v>0</v>
      </c>
      <c r="AO32">
        <f t="shared" si="11"/>
        <v>0</v>
      </c>
      <c r="AP32">
        <f t="shared" si="12"/>
        <v>-0.81340258202033078</v>
      </c>
      <c r="AQ32">
        <f t="shared" si="13"/>
        <v>-32.715342811287414</v>
      </c>
      <c r="AR32">
        <f t="shared" si="14"/>
        <v>-33.528745393307744</v>
      </c>
      <c r="AS32">
        <f t="shared" si="15"/>
        <v>-0.39387542630166827</v>
      </c>
      <c r="AT32">
        <f t="shared" si="16"/>
        <v>1.3762214988056438</v>
      </c>
      <c r="AU32">
        <f t="shared" si="17"/>
        <v>-32.546399320803765</v>
      </c>
      <c r="AW32">
        <v>29</v>
      </c>
      <c r="AX32">
        <f>IF(Z32&gt;0, (R32*SUMPRODUCT(K32:$K$98, X32:$X$98)-K32*$AZ$3)/Z32, 0)</f>
        <v>308.18353351986485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5.2041409999999998E-3</v>
      </c>
      <c r="Q33" s="5">
        <f t="shared" si="29"/>
        <v>12.5</v>
      </c>
      <c r="R33">
        <f t="shared" si="0"/>
        <v>100000</v>
      </c>
      <c r="S33">
        <f t="shared" si="1"/>
        <v>316.78400310627921</v>
      </c>
      <c r="U33">
        <f t="shared" si="21"/>
        <v>5.2041409999999998E-3</v>
      </c>
      <c r="V33">
        <f t="shared" si="22"/>
        <v>0.01</v>
      </c>
      <c r="W33">
        <f t="shared" si="23"/>
        <v>0.68049329324914509</v>
      </c>
      <c r="X33">
        <f t="shared" si="24"/>
        <v>3.5413830476228991E-3</v>
      </c>
      <c r="Y33">
        <f t="shared" si="25"/>
        <v>6.8049329324914509E-3</v>
      </c>
      <c r="Z33">
        <f t="shared" si="26"/>
        <v>0.67014697726903083</v>
      </c>
      <c r="AB33">
        <f t="shared" si="27"/>
        <v>209.71682765009112</v>
      </c>
      <c r="AC33">
        <f t="shared" si="2"/>
        <v>212.2918421288563</v>
      </c>
      <c r="AE33">
        <f t="shared" si="3"/>
        <v>0</v>
      </c>
      <c r="AF33">
        <f t="shared" si="4"/>
        <v>0</v>
      </c>
      <c r="AG33">
        <f t="shared" si="5"/>
        <v>-8.376837215862885</v>
      </c>
      <c r="AH33">
        <f t="shared" si="6"/>
        <v>-354.13830476228992</v>
      </c>
      <c r="AI33">
        <f t="shared" si="7"/>
        <v>-362.51514197815283</v>
      </c>
      <c r="AJ33">
        <f t="shared" si="8"/>
        <v>-2.5750144787651834</v>
      </c>
      <c r="AK33">
        <f t="shared" si="30"/>
        <v>14.68017793550638</v>
      </c>
      <c r="AL33">
        <f t="shared" si="9"/>
        <v>-350.40997852141163</v>
      </c>
      <c r="AN33">
        <f t="shared" si="10"/>
        <v>0</v>
      </c>
      <c r="AO33">
        <f t="shared" si="11"/>
        <v>0</v>
      </c>
      <c r="AP33">
        <f t="shared" si="12"/>
        <v>-0.71521026292279433</v>
      </c>
      <c r="AQ33">
        <f t="shared" si="13"/>
        <v>-30.236155189984757</v>
      </c>
      <c r="AR33">
        <f t="shared" si="14"/>
        <v>-30.951365452907552</v>
      </c>
      <c r="AS33">
        <f t="shared" si="15"/>
        <v>-0.21985347630966715</v>
      </c>
      <c r="AT33">
        <f t="shared" si="16"/>
        <v>1.2533864095060361</v>
      </c>
      <c r="AU33">
        <f t="shared" si="17"/>
        <v>-29.917832519711183</v>
      </c>
      <c r="AW33">
        <v>30</v>
      </c>
      <c r="AX33">
        <f>IF(Z33&gt;0, (R33*SUMPRODUCT(K33:$K$98, X33:$X$98)-K33*$AZ$3)/Z33, 0)</f>
        <v>316.78400310627921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5.4847869999999996E-3</v>
      </c>
      <c r="Q34" s="5">
        <f t="shared" si="29"/>
        <v>12.5</v>
      </c>
      <c r="R34">
        <f t="shared" si="0"/>
        <v>100000</v>
      </c>
      <c r="S34">
        <f t="shared" si="1"/>
        <v>323.69608925726834</v>
      </c>
      <c r="U34">
        <f t="shared" si="21"/>
        <v>5.4847869999999996E-3</v>
      </c>
      <c r="V34">
        <f t="shared" si="22"/>
        <v>0.01</v>
      </c>
      <c r="W34">
        <f t="shared" si="23"/>
        <v>0.67014697726903083</v>
      </c>
      <c r="X34">
        <f t="shared" si="24"/>
        <v>3.6756134290144757E-3</v>
      </c>
      <c r="Y34">
        <f t="shared" si="25"/>
        <v>6.7014697726903083E-3</v>
      </c>
      <c r="Z34">
        <f t="shared" si="26"/>
        <v>0.65976989406732611</v>
      </c>
      <c r="AB34">
        <f t="shared" si="27"/>
        <v>212.2918421288563</v>
      </c>
      <c r="AC34">
        <f t="shared" si="2"/>
        <v>213.56493451927568</v>
      </c>
      <c r="AE34">
        <f t="shared" si="3"/>
        <v>0</v>
      </c>
      <c r="AF34">
        <f t="shared" si="4"/>
        <v>0</v>
      </c>
      <c r="AG34">
        <f t="shared" si="5"/>
        <v>-8.2471236758415767</v>
      </c>
      <c r="AH34">
        <f t="shared" si="6"/>
        <v>-367.56134290144757</v>
      </c>
      <c r="AI34">
        <f t="shared" si="7"/>
        <v>-375.80846657728915</v>
      </c>
      <c r="AJ34">
        <f t="shared" si="8"/>
        <v>-1.2730923904193787</v>
      </c>
      <c r="AK34">
        <f t="shared" si="30"/>
        <v>14.860428949019942</v>
      </c>
      <c r="AL34">
        <f t="shared" si="9"/>
        <v>-362.2211300186886</v>
      </c>
      <c r="AN34">
        <f t="shared" si="10"/>
        <v>0</v>
      </c>
      <c r="AO34">
        <f t="shared" si="11"/>
        <v>0</v>
      </c>
      <c r="AP34">
        <f t="shared" si="12"/>
        <v>-0.62869230744751869</v>
      </c>
      <c r="AQ34">
        <f t="shared" si="13"/>
        <v>-28.019828231039458</v>
      </c>
      <c r="AR34">
        <f t="shared" si="14"/>
        <v>-28.648520538486977</v>
      </c>
      <c r="AS34">
        <f t="shared" si="15"/>
        <v>-9.705000482425305E-2</v>
      </c>
      <c r="AT34">
        <f t="shared" si="16"/>
        <v>1.1328358507568863</v>
      </c>
      <c r="AU34">
        <f t="shared" si="17"/>
        <v>-27.612734692554344</v>
      </c>
      <c r="AW34">
        <v>31</v>
      </c>
      <c r="AX34">
        <f>IF(Z34&gt;0, (R34*SUMPRODUCT(K34:$K$98, X34:$X$98)-K34*$AZ$3)/Z34, 0)</f>
        <v>323.69608925726834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5.8078460000000002E-3</v>
      </c>
      <c r="Q35" s="5">
        <f t="shared" si="29"/>
        <v>12.5</v>
      </c>
      <c r="R35">
        <f t="shared" ref="R35:R66" si="31">$C$6</f>
        <v>100000</v>
      </c>
      <c r="S35">
        <f t="shared" ref="S35:S66" si="32">AX35</f>
        <v>329.06989686977204</v>
      </c>
      <c r="U35">
        <f t="shared" si="21"/>
        <v>5.8078460000000002E-3</v>
      </c>
      <c r="V35">
        <f t="shared" si="22"/>
        <v>0.01</v>
      </c>
      <c r="W35">
        <f t="shared" si="23"/>
        <v>0.65976989406732611</v>
      </c>
      <c r="X35">
        <f t="shared" si="24"/>
        <v>3.831841940179344E-3</v>
      </c>
      <c r="Y35">
        <f t="shared" si="25"/>
        <v>6.5976989406732614E-3</v>
      </c>
      <c r="Z35">
        <f t="shared" si="26"/>
        <v>0.64934035318647343</v>
      </c>
      <c r="AB35">
        <f t="shared" si="27"/>
        <v>213.56493451927568</v>
      </c>
      <c r="AC35">
        <f t="shared" ref="AC35:AC66" si="33">S35*Z35</f>
        <v>213.67836305645417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-8.1167544148309183</v>
      </c>
      <c r="AH35">
        <f t="shared" ref="AH35:AH66" si="37">-X35*R35</f>
        <v>-383.18419401793437</v>
      </c>
      <c r="AI35">
        <f t="shared" ref="AI35:AI66" si="38">SUM(AE35:AH35)</f>
        <v>-391.30094843276527</v>
      </c>
      <c r="AJ35">
        <f t="shared" ref="AJ35:AJ66" si="39">AB35-AC35</f>
        <v>-0.11342853717849266</v>
      </c>
      <c r="AK35">
        <f t="shared" si="30"/>
        <v>14.949545416349299</v>
      </c>
      <c r="AL35">
        <f t="shared" ref="AL35:AL66" si="40">SUM(AI35:AK35)</f>
        <v>-376.46483155359448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-0.5524589609553604</v>
      </c>
      <c r="AQ35">
        <f t="shared" ref="AQ35:AQ66" si="44">AH35*$K35</f>
        <v>-26.081057878856011</v>
      </c>
      <c r="AR35">
        <f t="shared" ref="AR35:AR66" si="45">AI35*$K35</f>
        <v>-26.633516839811371</v>
      </c>
      <c r="AS35">
        <f t="shared" ref="AS35:AS66" si="46">AJ35*$K35</f>
        <v>-7.7204025882335256E-3</v>
      </c>
      <c r="AT35">
        <f t="shared" ref="AT35:AT66" si="47">AK35*$K35</f>
        <v>1.0175262063344501</v>
      </c>
      <c r="AU35">
        <f t="shared" ref="AU35:AU66" si="48">AL35*$K35</f>
        <v>-25.623711036065156</v>
      </c>
      <c r="AW35">
        <v>32</v>
      </c>
      <c r="AX35">
        <f>IF(Z35&gt;0, (R35*SUMPRODUCT(K35:$K$98, X35:$X$98)-K35*$AZ$3)/Z35, 0)</f>
        <v>329.06989686977204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6.1543680000000003E-3</v>
      </c>
      <c r="Q36" s="5">
        <f t="shared" si="29"/>
        <v>12.5</v>
      </c>
      <c r="R36">
        <f t="shared" si="31"/>
        <v>100000</v>
      </c>
      <c r="S36">
        <f t="shared" si="32"/>
        <v>332.9671461100279</v>
      </c>
      <c r="U36">
        <f t="shared" ref="U36:U67" si="52">M36</f>
        <v>6.1543680000000003E-3</v>
      </c>
      <c r="V36">
        <f t="shared" ref="V36:V67" si="53">$C$10</f>
        <v>0.01</v>
      </c>
      <c r="W36">
        <f t="shared" ref="W36:W67" si="54">Z35</f>
        <v>0.64934035318647343</v>
      </c>
      <c r="X36">
        <f t="shared" ref="X36:X67" si="55">U36*W36</f>
        <v>3.9962794907595304E-3</v>
      </c>
      <c r="Y36">
        <f t="shared" ref="Y36:Y67" si="56">V36*W36</f>
        <v>6.4934035318647346E-3</v>
      </c>
      <c r="Z36">
        <f t="shared" ref="Z36:Z67" si="57">MAX(0, W36-X36-Y36)</f>
        <v>0.63885067016384911</v>
      </c>
      <c r="AB36">
        <f t="shared" ref="AB36:AB67" si="58">AC35</f>
        <v>213.67836305645417</v>
      </c>
      <c r="AC36">
        <f t="shared" si="33"/>
        <v>212.71628443493557</v>
      </c>
      <c r="AE36">
        <f t="shared" si="34"/>
        <v>0</v>
      </c>
      <c r="AF36">
        <f t="shared" si="35"/>
        <v>0</v>
      </c>
      <c r="AG36">
        <f t="shared" si="36"/>
        <v>-7.9856333770481136</v>
      </c>
      <c r="AH36">
        <f t="shared" si="37"/>
        <v>-399.62794907595304</v>
      </c>
      <c r="AI36">
        <f t="shared" si="38"/>
        <v>-407.61358245300113</v>
      </c>
      <c r="AJ36">
        <f t="shared" si="39"/>
        <v>0.96207862151860013</v>
      </c>
      <c r="AK36">
        <f t="shared" si="30"/>
        <v>14.957485413951794</v>
      </c>
      <c r="AL36">
        <f t="shared" si="40"/>
        <v>-391.69401841753069</v>
      </c>
      <c r="AN36">
        <f t="shared" si="41"/>
        <v>0</v>
      </c>
      <c r="AO36">
        <f t="shared" si="42"/>
        <v>0</v>
      </c>
      <c r="AP36">
        <f t="shared" si="43"/>
        <v>-0.48529851392427648</v>
      </c>
      <c r="AQ36">
        <f t="shared" si="44"/>
        <v>-24.285969647263705</v>
      </c>
      <c r="AR36">
        <f t="shared" si="45"/>
        <v>-24.771268161187983</v>
      </c>
      <c r="AS36">
        <f t="shared" si="46"/>
        <v>5.8466912172955375E-2</v>
      </c>
      <c r="AT36">
        <f t="shared" si="47"/>
        <v>0.9089880665318093</v>
      </c>
      <c r="AU36">
        <f t="shared" si="48"/>
        <v>-23.803813182483214</v>
      </c>
      <c r="AW36">
        <v>33</v>
      </c>
      <c r="AX36">
        <f>IF(Z36&gt;0, (R36*SUMPRODUCT(K36:$K$98, X36:$X$98)-K36*$AZ$3)/Z36, 0)</f>
        <v>332.9671461100279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6.5216450000000004E-3</v>
      </c>
      <c r="Q37" s="5">
        <f t="shared" ref="Q37:Q68" si="60">$C$8</f>
        <v>12.5</v>
      </c>
      <c r="R37">
        <f t="shared" si="31"/>
        <v>100000</v>
      </c>
      <c r="S37">
        <f t="shared" si="32"/>
        <v>335.60302768807583</v>
      </c>
      <c r="U37">
        <f t="shared" si="52"/>
        <v>6.5216450000000004E-3</v>
      </c>
      <c r="V37">
        <f t="shared" si="53"/>
        <v>0.01</v>
      </c>
      <c r="W37">
        <f t="shared" si="54"/>
        <v>0.63885067016384911</v>
      </c>
      <c r="X37">
        <f t="shared" si="55"/>
        <v>4.1663572788207164E-3</v>
      </c>
      <c r="Y37">
        <f t="shared" si="56"/>
        <v>6.3885067016384916E-3</v>
      </c>
      <c r="Z37">
        <f t="shared" si="57"/>
        <v>0.62829580618338987</v>
      </c>
      <c r="AB37">
        <f t="shared" si="58"/>
        <v>212.71628443493557</v>
      </c>
      <c r="AC37">
        <f t="shared" si="33"/>
        <v>210.85797483886611</v>
      </c>
      <c r="AE37">
        <f t="shared" si="34"/>
        <v>0</v>
      </c>
      <c r="AF37">
        <f t="shared" si="35"/>
        <v>0</v>
      </c>
      <c r="AG37">
        <f t="shared" si="36"/>
        <v>-7.8536975772923734</v>
      </c>
      <c r="AH37">
        <f t="shared" si="37"/>
        <v>-416.63572788207165</v>
      </c>
      <c r="AI37">
        <f t="shared" si="38"/>
        <v>-424.48942545936404</v>
      </c>
      <c r="AJ37">
        <f t="shared" si="39"/>
        <v>1.8583095960694607</v>
      </c>
      <c r="AK37">
        <f t="shared" si="30"/>
        <v>14.890139910445491</v>
      </c>
      <c r="AL37">
        <f t="shared" si="40"/>
        <v>-407.74097595284906</v>
      </c>
      <c r="AN37">
        <f t="shared" si="41"/>
        <v>0</v>
      </c>
      <c r="AO37">
        <f t="shared" si="42"/>
        <v>0</v>
      </c>
      <c r="AP37">
        <f t="shared" si="43"/>
        <v>-0.42614337871267144</v>
      </c>
      <c r="AQ37">
        <f t="shared" si="44"/>
        <v>-22.606747334583492</v>
      </c>
      <c r="AR37">
        <f t="shared" si="45"/>
        <v>-23.032890713296165</v>
      </c>
      <c r="AS37">
        <f t="shared" si="46"/>
        <v>0.10083229232723218</v>
      </c>
      <c r="AT37">
        <f t="shared" si="47"/>
        <v>0.80794230596401995</v>
      </c>
      <c r="AU37">
        <f t="shared" si="48"/>
        <v>-22.124116115004909</v>
      </c>
      <c r="AW37">
        <v>34</v>
      </c>
      <c r="AX37">
        <f>IF(Z37&gt;0, (R37*SUMPRODUCT(K37:$K$98, X37:$X$98)-K37*$AZ$3)/Z37, 0)</f>
        <v>335.60302768807583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6.9358459999999999E-3</v>
      </c>
      <c r="Q38" s="5">
        <f t="shared" si="60"/>
        <v>12.5</v>
      </c>
      <c r="R38">
        <f t="shared" si="31"/>
        <v>100000</v>
      </c>
      <c r="S38">
        <f t="shared" si="32"/>
        <v>337.20425684200058</v>
      </c>
      <c r="U38">
        <f t="shared" si="52"/>
        <v>6.9358459999999999E-3</v>
      </c>
      <c r="V38">
        <f t="shared" si="53"/>
        <v>0.01</v>
      </c>
      <c r="W38">
        <f t="shared" si="54"/>
        <v>0.62829580618338987</v>
      </c>
      <c r="X38">
        <f t="shared" si="55"/>
        <v>4.3577629541338399E-3</v>
      </c>
      <c r="Y38">
        <f t="shared" si="56"/>
        <v>6.2829580618338991E-3</v>
      </c>
      <c r="Z38">
        <f t="shared" si="57"/>
        <v>0.61765508516742218</v>
      </c>
      <c r="AB38">
        <f t="shared" si="58"/>
        <v>210.85797483886611</v>
      </c>
      <c r="AC38">
        <f t="shared" si="33"/>
        <v>208.27592397856316</v>
      </c>
      <c r="AE38">
        <f t="shared" si="34"/>
        <v>0</v>
      </c>
      <c r="AF38">
        <f t="shared" si="35"/>
        <v>0</v>
      </c>
      <c r="AG38">
        <f t="shared" si="36"/>
        <v>-7.720688564592777</v>
      </c>
      <c r="AH38">
        <f t="shared" si="37"/>
        <v>-435.77629541338399</v>
      </c>
      <c r="AI38">
        <f t="shared" si="38"/>
        <v>-443.49698397797675</v>
      </c>
      <c r="AJ38">
        <f t="shared" si="39"/>
        <v>2.5820508603029566</v>
      </c>
      <c r="AK38">
        <f t="shared" si="30"/>
        <v>14.76005823872063</v>
      </c>
      <c r="AL38">
        <f t="shared" si="40"/>
        <v>-426.15487487895319</v>
      </c>
      <c r="AN38">
        <f t="shared" si="41"/>
        <v>0</v>
      </c>
      <c r="AO38">
        <f t="shared" si="42"/>
        <v>0</v>
      </c>
      <c r="AP38">
        <f t="shared" si="43"/>
        <v>-0.37404132149720892</v>
      </c>
      <c r="AQ38">
        <f t="shared" si="44"/>
        <v>-21.111891776219768</v>
      </c>
      <c r="AR38">
        <f t="shared" si="45"/>
        <v>-21.485933097716973</v>
      </c>
      <c r="AS38">
        <f t="shared" si="46"/>
        <v>0.12509165573519843</v>
      </c>
      <c r="AT38">
        <f t="shared" si="47"/>
        <v>0.71507504062599436</v>
      </c>
      <c r="AU38">
        <f t="shared" si="48"/>
        <v>-20.645766401355782</v>
      </c>
      <c r="AW38">
        <v>35</v>
      </c>
      <c r="AX38">
        <f>IF(Z38&gt;0, (R38*SUMPRODUCT(K38:$K$98, X38:$X$98)-K38*$AZ$3)/Z38, 0)</f>
        <v>337.20425684200058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7.4023869999999999E-3</v>
      </c>
      <c r="Q39" s="5">
        <f t="shared" si="60"/>
        <v>12.5</v>
      </c>
      <c r="R39">
        <f t="shared" si="31"/>
        <v>100000</v>
      </c>
      <c r="S39">
        <f t="shared" si="32"/>
        <v>337.84982546391211</v>
      </c>
      <c r="U39">
        <f t="shared" si="52"/>
        <v>7.4023869999999999E-3</v>
      </c>
      <c r="V39">
        <f t="shared" si="53"/>
        <v>0.01</v>
      </c>
      <c r="W39">
        <f t="shared" si="54"/>
        <v>0.61765508516742218</v>
      </c>
      <c r="X39">
        <f t="shared" si="55"/>
        <v>4.572121972927219E-3</v>
      </c>
      <c r="Y39">
        <f t="shared" si="56"/>
        <v>6.1765508516742219E-3</v>
      </c>
      <c r="Z39">
        <f t="shared" si="57"/>
        <v>0.60690641234282072</v>
      </c>
      <c r="AB39">
        <f t="shared" si="58"/>
        <v>208.27592397856316</v>
      </c>
      <c r="AC39">
        <f t="shared" si="33"/>
        <v>205.04322548295104</v>
      </c>
      <c r="AE39">
        <f t="shared" si="34"/>
        <v>0</v>
      </c>
      <c r="AF39">
        <f t="shared" si="35"/>
        <v>0</v>
      </c>
      <c r="AG39">
        <f t="shared" si="36"/>
        <v>-7.5863301542852586</v>
      </c>
      <c r="AH39">
        <f t="shared" si="37"/>
        <v>-457.2121972927219</v>
      </c>
      <c r="AI39">
        <f t="shared" si="38"/>
        <v>-464.79852744700713</v>
      </c>
      <c r="AJ39">
        <f t="shared" si="39"/>
        <v>3.2326984956121123</v>
      </c>
      <c r="AK39">
        <f t="shared" si="30"/>
        <v>14.579314678499422</v>
      </c>
      <c r="AL39">
        <f t="shared" si="40"/>
        <v>-446.98651427289559</v>
      </c>
      <c r="AN39">
        <f t="shared" si="41"/>
        <v>0</v>
      </c>
      <c r="AO39">
        <f t="shared" si="42"/>
        <v>0</v>
      </c>
      <c r="AP39">
        <f t="shared" si="43"/>
        <v>-0.32815366934510981</v>
      </c>
      <c r="AQ39">
        <f t="shared" si="44"/>
        <v>-19.777132969383999</v>
      </c>
      <c r="AR39">
        <f t="shared" si="45"/>
        <v>-20.105286638729108</v>
      </c>
      <c r="AS39">
        <f t="shared" si="46"/>
        <v>0.13983333860342329</v>
      </c>
      <c r="AT39">
        <f t="shared" si="47"/>
        <v>0.63064162921833067</v>
      </c>
      <c r="AU39">
        <f t="shared" si="48"/>
        <v>-19.334811670907353</v>
      </c>
      <c r="AW39">
        <v>36</v>
      </c>
      <c r="AX39">
        <f>IF(Z39&gt;0, (R39*SUMPRODUCT(K39:$K$98, X39:$X$98)-K39*$AZ$3)/Z39, 0)</f>
        <v>337.84982546391211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7.9366079999999995E-3</v>
      </c>
      <c r="Q40" s="5">
        <f t="shared" si="60"/>
        <v>12.5</v>
      </c>
      <c r="R40">
        <f t="shared" si="31"/>
        <v>100000</v>
      </c>
      <c r="S40">
        <f t="shared" si="32"/>
        <v>337.62200181389585</v>
      </c>
      <c r="U40">
        <f t="shared" si="52"/>
        <v>7.9366079999999995E-3</v>
      </c>
      <c r="V40">
        <f t="shared" si="53"/>
        <v>0.01</v>
      </c>
      <c r="W40">
        <f t="shared" si="54"/>
        <v>0.60690641234282072</v>
      </c>
      <c r="X40">
        <f t="shared" si="55"/>
        <v>4.8167782874513291E-3</v>
      </c>
      <c r="Y40">
        <f t="shared" si="56"/>
        <v>6.0690641234282076E-3</v>
      </c>
      <c r="Z40">
        <f t="shared" si="57"/>
        <v>0.59602056993194119</v>
      </c>
      <c r="AB40">
        <f t="shared" si="58"/>
        <v>205.04322548295104</v>
      </c>
      <c r="AC40">
        <f t="shared" si="33"/>
        <v>201.22965794268109</v>
      </c>
      <c r="AE40">
        <f t="shared" si="34"/>
        <v>0</v>
      </c>
      <c r="AF40">
        <f t="shared" si="35"/>
        <v>0</v>
      </c>
      <c r="AG40">
        <f t="shared" si="36"/>
        <v>-7.4502571241492648</v>
      </c>
      <c r="AH40">
        <f t="shared" si="37"/>
        <v>-481.6778287451329</v>
      </c>
      <c r="AI40">
        <f t="shared" si="38"/>
        <v>-489.12808586928219</v>
      </c>
      <c r="AJ40">
        <f t="shared" si="39"/>
        <v>3.8135675402699576</v>
      </c>
      <c r="AK40">
        <f t="shared" ref="AK40:AK71" si="61">G40*SUM(AB40:AB40, AE40:AF40)</f>
        <v>14.353025783806574</v>
      </c>
      <c r="AL40">
        <f t="shared" si="40"/>
        <v>-470.96149254520566</v>
      </c>
      <c r="AN40">
        <f t="shared" si="41"/>
        <v>0</v>
      </c>
      <c r="AO40">
        <f t="shared" si="42"/>
        <v>0</v>
      </c>
      <c r="AP40">
        <f t="shared" si="43"/>
        <v>-0.28773902286991515</v>
      </c>
      <c r="AQ40">
        <f t="shared" si="44"/>
        <v>-18.60305026681252</v>
      </c>
      <c r="AR40">
        <f t="shared" si="45"/>
        <v>-18.890789289682438</v>
      </c>
      <c r="AS40">
        <f t="shared" si="46"/>
        <v>0.14728514457962469</v>
      </c>
      <c r="AT40">
        <f t="shared" si="47"/>
        <v>0.55433329956793842</v>
      </c>
      <c r="AU40">
        <f t="shared" si="48"/>
        <v>-18.189170845534875</v>
      </c>
      <c r="AW40">
        <v>37</v>
      </c>
      <c r="AX40">
        <f>IF(Z40&gt;0, (R40*SUMPRODUCT(K40:$K$98, X40:$X$98)-K40*$AZ$3)/Z40, 0)</f>
        <v>337.62200181389585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8.552947E-3</v>
      </c>
      <c r="Q41" s="5">
        <f t="shared" si="60"/>
        <v>12.5</v>
      </c>
      <c r="R41">
        <f t="shared" si="31"/>
        <v>100000</v>
      </c>
      <c r="S41">
        <f t="shared" si="32"/>
        <v>336.56815044678643</v>
      </c>
      <c r="U41">
        <f t="shared" si="52"/>
        <v>8.552947E-3</v>
      </c>
      <c r="V41">
        <f t="shared" si="53"/>
        <v>0.01</v>
      </c>
      <c r="W41">
        <f t="shared" si="54"/>
        <v>0.59602056993194119</v>
      </c>
      <c r="X41">
        <f t="shared" si="55"/>
        <v>5.0977323455376868E-3</v>
      </c>
      <c r="Y41">
        <f t="shared" si="56"/>
        <v>5.9602056993194119E-3</v>
      </c>
      <c r="Z41">
        <f t="shared" si="57"/>
        <v>0.58496263188708408</v>
      </c>
      <c r="AB41">
        <f t="shared" si="58"/>
        <v>201.22965794268109</v>
      </c>
      <c r="AC41">
        <f t="shared" si="33"/>
        <v>196.87979109472028</v>
      </c>
      <c r="AE41">
        <f t="shared" si="34"/>
        <v>0</v>
      </c>
      <c r="AF41">
        <f t="shared" si="35"/>
        <v>0</v>
      </c>
      <c r="AG41">
        <f t="shared" si="36"/>
        <v>-7.3120328985885514</v>
      </c>
      <c r="AH41">
        <f t="shared" si="37"/>
        <v>-509.7732345537687</v>
      </c>
      <c r="AI41">
        <f t="shared" si="38"/>
        <v>-517.08526745235724</v>
      </c>
      <c r="AJ41">
        <f t="shared" si="39"/>
        <v>4.3498668479608114</v>
      </c>
      <c r="AK41">
        <f t="shared" si="61"/>
        <v>14.086076055987677</v>
      </c>
      <c r="AL41">
        <f t="shared" si="40"/>
        <v>-498.64932454840874</v>
      </c>
      <c r="AN41">
        <f t="shared" si="41"/>
        <v>0</v>
      </c>
      <c r="AO41">
        <f t="shared" si="42"/>
        <v>0</v>
      </c>
      <c r="AP41">
        <f t="shared" si="43"/>
        <v>-0.2521434071685516</v>
      </c>
      <c r="AQ41">
        <f t="shared" si="44"/>
        <v>-17.578690088844084</v>
      </c>
      <c r="AR41">
        <f t="shared" si="45"/>
        <v>-17.830833496012637</v>
      </c>
      <c r="AS41">
        <f t="shared" si="46"/>
        <v>0.14999799139116038</v>
      </c>
      <c r="AT41">
        <f t="shared" si="47"/>
        <v>0.48573512450657552</v>
      </c>
      <c r="AU41">
        <f t="shared" si="48"/>
        <v>-17.195100380114901</v>
      </c>
      <c r="AW41">
        <v>38</v>
      </c>
      <c r="AX41">
        <f>IF(Z41&gt;0, (R41*SUMPRODUCT(K41:$K$98, X41:$X$98)-K41*$AZ$3)/Z41, 0)</f>
        <v>336.56815044678643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9.2631359999999999E-3</v>
      </c>
      <c r="Q42" s="5">
        <f t="shared" si="60"/>
        <v>12.5</v>
      </c>
      <c r="R42">
        <f t="shared" si="31"/>
        <v>100000</v>
      </c>
      <c r="S42">
        <f t="shared" si="32"/>
        <v>334.72028293812411</v>
      </c>
      <c r="U42">
        <f t="shared" si="52"/>
        <v>9.2631359999999999E-3</v>
      </c>
      <c r="V42">
        <f t="shared" si="53"/>
        <v>0.01</v>
      </c>
      <c r="W42">
        <f t="shared" si="54"/>
        <v>0.58496263188708408</v>
      </c>
      <c r="X42">
        <f t="shared" si="55"/>
        <v>5.4185884140879968E-3</v>
      </c>
      <c r="Y42">
        <f t="shared" si="56"/>
        <v>5.8496263188708413E-3</v>
      </c>
      <c r="Z42">
        <f t="shared" si="57"/>
        <v>0.57369441715412517</v>
      </c>
      <c r="AB42">
        <f t="shared" si="58"/>
        <v>196.87979109472028</v>
      </c>
      <c r="AC42">
        <f t="shared" si="33"/>
        <v>192.02715762985099</v>
      </c>
      <c r="AE42">
        <f t="shared" si="34"/>
        <v>0</v>
      </c>
      <c r="AF42">
        <f t="shared" si="35"/>
        <v>0</v>
      </c>
      <c r="AG42">
        <f t="shared" si="36"/>
        <v>-7.1711802144265651</v>
      </c>
      <c r="AH42">
        <f t="shared" si="37"/>
        <v>-541.85884140879966</v>
      </c>
      <c r="AI42">
        <f t="shared" si="38"/>
        <v>-549.03002162322628</v>
      </c>
      <c r="AJ42">
        <f t="shared" si="39"/>
        <v>4.8526334648692853</v>
      </c>
      <c r="AK42">
        <f t="shared" si="61"/>
        <v>13.781585376630421</v>
      </c>
      <c r="AL42">
        <f t="shared" si="40"/>
        <v>-530.3958027817265</v>
      </c>
      <c r="AN42">
        <f t="shared" si="41"/>
        <v>0</v>
      </c>
      <c r="AO42">
        <f t="shared" si="42"/>
        <v>0</v>
      </c>
      <c r="AP42">
        <f t="shared" si="43"/>
        <v>-0.22079137002210747</v>
      </c>
      <c r="AQ42">
        <f t="shared" si="44"/>
        <v>-16.683133372183345</v>
      </c>
      <c r="AR42">
        <f t="shared" si="45"/>
        <v>-16.903924742205454</v>
      </c>
      <c r="AS42">
        <f t="shared" si="46"/>
        <v>0.14940631233450191</v>
      </c>
      <c r="AT42">
        <f t="shared" si="47"/>
        <v>0.42431720099035203</v>
      </c>
      <c r="AU42">
        <f t="shared" si="48"/>
        <v>-16.330201228880597</v>
      </c>
      <c r="AW42">
        <v>39</v>
      </c>
      <c r="AX42">
        <f>IF(Z42&gt;0, (R42*SUMPRODUCT(K42:$K$98, X42:$X$98)-K42*$AZ$3)/Z42, 0)</f>
        <v>334.72028293812411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1.011049E-2</v>
      </c>
      <c r="Q43" s="5">
        <f t="shared" si="60"/>
        <v>12.5</v>
      </c>
      <c r="R43">
        <f t="shared" si="31"/>
        <v>100000</v>
      </c>
      <c r="S43">
        <f t="shared" si="32"/>
        <v>332.12523882215453</v>
      </c>
      <c r="U43">
        <f t="shared" si="52"/>
        <v>1.011049E-2</v>
      </c>
      <c r="V43">
        <f t="shared" si="53"/>
        <v>0.01</v>
      </c>
      <c r="W43">
        <f t="shared" si="54"/>
        <v>0.57369441715412517</v>
      </c>
      <c r="X43">
        <f t="shared" si="55"/>
        <v>5.800331667692611E-3</v>
      </c>
      <c r="Y43">
        <f t="shared" si="56"/>
        <v>5.7369441715412516E-3</v>
      </c>
      <c r="Z43">
        <f t="shared" si="57"/>
        <v>0.56215714131489136</v>
      </c>
      <c r="AB43">
        <f t="shared" si="58"/>
        <v>192.02715762985099</v>
      </c>
      <c r="AC43">
        <f t="shared" si="33"/>
        <v>186.70657481478796</v>
      </c>
      <c r="AE43">
        <f t="shared" si="34"/>
        <v>0</v>
      </c>
      <c r="AF43">
        <f t="shared" si="35"/>
        <v>0</v>
      </c>
      <c r="AG43">
        <f t="shared" si="36"/>
        <v>-7.026964266436142</v>
      </c>
      <c r="AH43">
        <f t="shared" si="37"/>
        <v>-580.03316676926113</v>
      </c>
      <c r="AI43">
        <f t="shared" si="38"/>
        <v>-587.06013103569728</v>
      </c>
      <c r="AJ43">
        <f t="shared" si="39"/>
        <v>5.3205828150630339</v>
      </c>
      <c r="AK43">
        <f t="shared" si="61"/>
        <v>13.44190103408957</v>
      </c>
      <c r="AL43">
        <f t="shared" si="40"/>
        <v>-568.29764718654462</v>
      </c>
      <c r="AN43">
        <f t="shared" si="41"/>
        <v>0</v>
      </c>
      <c r="AO43">
        <f t="shared" si="42"/>
        <v>0</v>
      </c>
      <c r="AP43">
        <f t="shared" si="43"/>
        <v>-0.19317066730642105</v>
      </c>
      <c r="AQ43">
        <f t="shared" si="44"/>
        <v>-15.945063847820123</v>
      </c>
      <c r="AR43">
        <f t="shared" si="45"/>
        <v>-16.138234515126545</v>
      </c>
      <c r="AS43">
        <f t="shared" si="46"/>
        <v>0.14626238214330081</v>
      </c>
      <c r="AT43">
        <f t="shared" si="47"/>
        <v>0.36951674922047933</v>
      </c>
      <c r="AU43">
        <f t="shared" si="48"/>
        <v>-15.622455383762762</v>
      </c>
      <c r="AW43">
        <v>40</v>
      </c>
      <c r="AX43">
        <f>IF(Z43&gt;0, (R43*SUMPRODUCT(K43:$K$98, X43:$X$98)-K43*$AZ$3)/Z43, 0)</f>
        <v>332.12523882215453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1.1085984E-2</v>
      </c>
      <c r="Q44" s="5">
        <f t="shared" si="60"/>
        <v>12.5</v>
      </c>
      <c r="R44">
        <f t="shared" si="31"/>
        <v>100000</v>
      </c>
      <c r="S44">
        <f t="shared" si="32"/>
        <v>328.73976597628564</v>
      </c>
      <c r="U44">
        <f t="shared" si="52"/>
        <v>1.1085984E-2</v>
      </c>
      <c r="V44">
        <f t="shared" si="53"/>
        <v>0.01</v>
      </c>
      <c r="W44">
        <f t="shared" si="54"/>
        <v>0.56215714131489136</v>
      </c>
      <c r="X44">
        <f t="shared" si="55"/>
        <v>6.2320650741026244E-3</v>
      </c>
      <c r="Y44">
        <f t="shared" si="56"/>
        <v>5.6215714131489141E-3</v>
      </c>
      <c r="Z44">
        <f t="shared" si="57"/>
        <v>0.55030350482763979</v>
      </c>
      <c r="AB44">
        <f t="shared" si="58"/>
        <v>186.70657481478796</v>
      </c>
      <c r="AC44">
        <f t="shared" si="33"/>
        <v>180.90664539296807</v>
      </c>
      <c r="AE44">
        <f t="shared" si="34"/>
        <v>0</v>
      </c>
      <c r="AF44">
        <f t="shared" si="35"/>
        <v>0</v>
      </c>
      <c r="AG44">
        <f t="shared" si="36"/>
        <v>-6.8787938103454973</v>
      </c>
      <c r="AH44">
        <f t="shared" si="37"/>
        <v>-623.20650741026247</v>
      </c>
      <c r="AI44">
        <f t="shared" si="38"/>
        <v>-630.08530122060802</v>
      </c>
      <c r="AJ44">
        <f t="shared" si="39"/>
        <v>5.7999294218198827</v>
      </c>
      <c r="AK44">
        <f t="shared" si="61"/>
        <v>13.069460237035159</v>
      </c>
      <c r="AL44">
        <f t="shared" si="40"/>
        <v>-611.21591156175293</v>
      </c>
      <c r="AN44">
        <f t="shared" si="41"/>
        <v>0</v>
      </c>
      <c r="AO44">
        <f t="shared" si="42"/>
        <v>0</v>
      </c>
      <c r="AP44">
        <f t="shared" si="43"/>
        <v>-0.16883703009493617</v>
      </c>
      <c r="AQ44">
        <f t="shared" si="44"/>
        <v>-15.296335193059335</v>
      </c>
      <c r="AR44">
        <f t="shared" si="45"/>
        <v>-15.465172223154271</v>
      </c>
      <c r="AS44">
        <f t="shared" si="46"/>
        <v>0.14235676854677018</v>
      </c>
      <c r="AT44">
        <f t="shared" si="47"/>
        <v>0.32078427006290028</v>
      </c>
      <c r="AU44">
        <f t="shared" si="48"/>
        <v>-15.002031184544601</v>
      </c>
      <c r="AW44">
        <v>41</v>
      </c>
      <c r="AX44">
        <f>IF(Z44&gt;0, (R44*SUMPRODUCT(K44:$K$98, X44:$X$98)-K44*$AZ$3)/Z44, 0)</f>
        <v>328.73976597628564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1.2207667E-2</v>
      </c>
      <c r="Q45" s="5">
        <f t="shared" si="60"/>
        <v>12.5</v>
      </c>
      <c r="R45">
        <f t="shared" si="31"/>
        <v>100000</v>
      </c>
      <c r="S45">
        <f t="shared" si="32"/>
        <v>324.61276924412095</v>
      </c>
      <c r="U45">
        <f t="shared" si="52"/>
        <v>1.2207667E-2</v>
      </c>
      <c r="V45">
        <f t="shared" si="53"/>
        <v>0.01</v>
      </c>
      <c r="W45">
        <f t="shared" si="54"/>
        <v>0.55030350482763979</v>
      </c>
      <c r="X45">
        <f t="shared" si="55"/>
        <v>6.7179219358687193E-3</v>
      </c>
      <c r="Y45">
        <f t="shared" si="56"/>
        <v>5.5030350482763984E-3</v>
      </c>
      <c r="Z45">
        <f t="shared" si="57"/>
        <v>0.53808254784349463</v>
      </c>
      <c r="AB45">
        <f t="shared" si="58"/>
        <v>180.90664539296807</v>
      </c>
      <c r="AC45">
        <f t="shared" si="33"/>
        <v>174.668465937409</v>
      </c>
      <c r="AE45">
        <f t="shared" si="34"/>
        <v>0</v>
      </c>
      <c r="AF45">
        <f t="shared" si="35"/>
        <v>0</v>
      </c>
      <c r="AG45">
        <f t="shared" si="36"/>
        <v>-6.7260318480436831</v>
      </c>
      <c r="AH45">
        <f t="shared" si="37"/>
        <v>-671.79219358687192</v>
      </c>
      <c r="AI45">
        <f t="shared" si="38"/>
        <v>-678.51822543491562</v>
      </c>
      <c r="AJ45">
        <f t="shared" si="39"/>
        <v>6.2381794555590773</v>
      </c>
      <c r="AK45">
        <f t="shared" si="61"/>
        <v>12.663465177507767</v>
      </c>
      <c r="AL45">
        <f t="shared" si="40"/>
        <v>-659.61658080184884</v>
      </c>
      <c r="AN45">
        <f t="shared" si="41"/>
        <v>0</v>
      </c>
      <c r="AO45">
        <f t="shared" si="42"/>
        <v>0</v>
      </c>
      <c r="AP45">
        <f t="shared" si="43"/>
        <v>-0.14739960138689182</v>
      </c>
      <c r="AQ45">
        <f t="shared" si="44"/>
        <v>-14.722187433342565</v>
      </c>
      <c r="AR45">
        <f t="shared" si="45"/>
        <v>-14.869587034729458</v>
      </c>
      <c r="AS45">
        <f t="shared" si="46"/>
        <v>0.13670841677574733</v>
      </c>
      <c r="AT45">
        <f t="shared" si="47"/>
        <v>0.27751722880770208</v>
      </c>
      <c r="AU45">
        <f t="shared" si="48"/>
        <v>-14.45536138914601</v>
      </c>
      <c r="AW45">
        <v>42</v>
      </c>
      <c r="AX45">
        <f>IF(Z45&gt;0, (R45*SUMPRODUCT(K45:$K$98, X45:$X$98)-K45*$AZ$3)/Z45, 0)</f>
        <v>324.61276924412095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1.3502610999999999E-2</v>
      </c>
      <c r="Q46" s="5">
        <f t="shared" si="60"/>
        <v>12.5</v>
      </c>
      <c r="R46">
        <f t="shared" si="31"/>
        <v>100000</v>
      </c>
      <c r="S46">
        <f t="shared" si="32"/>
        <v>319.7988958214367</v>
      </c>
      <c r="U46">
        <f t="shared" si="52"/>
        <v>1.3502610999999999E-2</v>
      </c>
      <c r="V46">
        <f t="shared" si="53"/>
        <v>0.01</v>
      </c>
      <c r="W46">
        <f t="shared" si="54"/>
        <v>0.53808254784349463</v>
      </c>
      <c r="X46">
        <f t="shared" si="55"/>
        <v>7.2655193294195964E-3</v>
      </c>
      <c r="Y46">
        <f t="shared" si="56"/>
        <v>5.3808254784349467E-3</v>
      </c>
      <c r="Z46">
        <f t="shared" si="57"/>
        <v>0.52543620303564009</v>
      </c>
      <c r="AB46">
        <f t="shared" si="58"/>
        <v>174.668465937409</v>
      </c>
      <c r="AC46">
        <f t="shared" si="33"/>
        <v>168.03391755540594</v>
      </c>
      <c r="AE46">
        <f t="shared" si="34"/>
        <v>0</v>
      </c>
      <c r="AF46">
        <f t="shared" si="35"/>
        <v>0</v>
      </c>
      <c r="AG46">
        <f t="shared" si="36"/>
        <v>-6.5679525379455015</v>
      </c>
      <c r="AH46">
        <f t="shared" si="37"/>
        <v>-726.55193294195965</v>
      </c>
      <c r="AI46">
        <f t="shared" si="38"/>
        <v>-733.11988547990518</v>
      </c>
      <c r="AJ46">
        <f t="shared" si="39"/>
        <v>6.6345483820030609</v>
      </c>
      <c r="AK46">
        <f t="shared" si="61"/>
        <v>12.226792615618631</v>
      </c>
      <c r="AL46">
        <f t="shared" si="40"/>
        <v>-714.25854448228358</v>
      </c>
      <c r="AN46">
        <f t="shared" si="41"/>
        <v>0</v>
      </c>
      <c r="AO46">
        <f t="shared" si="42"/>
        <v>0</v>
      </c>
      <c r="AP46">
        <f t="shared" si="43"/>
        <v>-0.12851368383387554</v>
      </c>
      <c r="AQ46">
        <f t="shared" si="44"/>
        <v>-14.216281993444715</v>
      </c>
      <c r="AR46">
        <f t="shared" si="45"/>
        <v>-14.344795677278592</v>
      </c>
      <c r="AS46">
        <f t="shared" si="46"/>
        <v>0.12981675007840424</v>
      </c>
      <c r="AT46">
        <f t="shared" si="47"/>
        <v>0.23923896395839259</v>
      </c>
      <c r="AU46">
        <f t="shared" si="48"/>
        <v>-13.975739963241796</v>
      </c>
      <c r="AW46">
        <v>43</v>
      </c>
      <c r="AX46">
        <f>IF(Z46&gt;0, (R46*SUMPRODUCT(K46:$K$98, X46:$X$98)-K46*$AZ$3)/Z46, 0)</f>
        <v>319.7988958214367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1.4950962999999999E-2</v>
      </c>
      <c r="Q47" s="5">
        <f t="shared" si="60"/>
        <v>12.5</v>
      </c>
      <c r="R47">
        <f t="shared" si="31"/>
        <v>100000</v>
      </c>
      <c r="S47">
        <f t="shared" si="32"/>
        <v>314.32861461558434</v>
      </c>
      <c r="U47">
        <f t="shared" si="52"/>
        <v>1.4950962999999999E-2</v>
      </c>
      <c r="V47">
        <f t="shared" si="53"/>
        <v>0.01</v>
      </c>
      <c r="W47">
        <f t="shared" si="54"/>
        <v>0.52543620303564009</v>
      </c>
      <c r="X47">
        <f t="shared" si="55"/>
        <v>7.8557772304463421E-3</v>
      </c>
      <c r="Y47">
        <f t="shared" si="56"/>
        <v>5.2543620303564008E-3</v>
      </c>
      <c r="Z47">
        <f t="shared" si="57"/>
        <v>0.51232606377483725</v>
      </c>
      <c r="AB47">
        <f t="shared" si="58"/>
        <v>168.03391755540594</v>
      </c>
      <c r="AC47">
        <f t="shared" si="33"/>
        <v>161.03874185780009</v>
      </c>
      <c r="AE47">
        <f t="shared" si="34"/>
        <v>0</v>
      </c>
      <c r="AF47">
        <f t="shared" si="35"/>
        <v>0</v>
      </c>
      <c r="AG47">
        <f t="shared" si="36"/>
        <v>-6.4040757971854658</v>
      </c>
      <c r="AH47">
        <f t="shared" si="37"/>
        <v>-785.57772304463424</v>
      </c>
      <c r="AI47">
        <f t="shared" si="38"/>
        <v>-791.98179884181968</v>
      </c>
      <c r="AJ47">
        <f t="shared" si="39"/>
        <v>6.9951756976058448</v>
      </c>
      <c r="AK47">
        <f t="shared" si="61"/>
        <v>11.762374228878416</v>
      </c>
      <c r="AL47">
        <f t="shared" si="40"/>
        <v>-773.22424891533535</v>
      </c>
      <c r="AN47">
        <f t="shared" si="41"/>
        <v>0</v>
      </c>
      <c r="AO47">
        <f t="shared" si="42"/>
        <v>0</v>
      </c>
      <c r="AP47">
        <f t="shared" si="43"/>
        <v>-0.11188137827102035</v>
      </c>
      <c r="AQ47">
        <f t="shared" si="44"/>
        <v>-13.724309514242652</v>
      </c>
      <c r="AR47">
        <f t="shared" si="45"/>
        <v>-13.83619089251367</v>
      </c>
      <c r="AS47">
        <f t="shared" si="46"/>
        <v>0.1222080942015157</v>
      </c>
      <c r="AT47">
        <f t="shared" si="47"/>
        <v>0.2054926709400931</v>
      </c>
      <c r="AU47">
        <f t="shared" si="48"/>
        <v>-13.508490127372061</v>
      </c>
      <c r="AW47">
        <v>44</v>
      </c>
      <c r="AX47">
        <f>IF(Z47&gt;0, (R47*SUMPRODUCT(K47:$K$98, X47:$X$98)-K47*$AZ$3)/Z47, 0)</f>
        <v>314.32861461558434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1.6562650000000002E-2</v>
      </c>
      <c r="Q48" s="5">
        <f t="shared" si="60"/>
        <v>12.5</v>
      </c>
      <c r="R48">
        <f t="shared" si="31"/>
        <v>100000</v>
      </c>
      <c r="S48">
        <f t="shared" si="32"/>
        <v>308.31463177047323</v>
      </c>
      <c r="U48">
        <f t="shared" si="52"/>
        <v>1.6562650000000002E-2</v>
      </c>
      <c r="V48">
        <f t="shared" si="53"/>
        <v>0.01</v>
      </c>
      <c r="W48">
        <f t="shared" si="54"/>
        <v>0.51232606377483725</v>
      </c>
      <c r="X48">
        <f t="shared" si="55"/>
        <v>8.4854772801803095E-3</v>
      </c>
      <c r="Y48">
        <f t="shared" si="56"/>
        <v>5.1232606377483725E-3</v>
      </c>
      <c r="Z48">
        <f t="shared" si="57"/>
        <v>0.49871732585690853</v>
      </c>
      <c r="AB48">
        <f t="shared" si="58"/>
        <v>161.03874185780009</v>
      </c>
      <c r="AC48">
        <f t="shared" si="33"/>
        <v>153.76184867912787</v>
      </c>
      <c r="AE48">
        <f t="shared" si="34"/>
        <v>0</v>
      </c>
      <c r="AF48">
        <f t="shared" si="35"/>
        <v>0</v>
      </c>
      <c r="AG48">
        <f t="shared" si="36"/>
        <v>-6.2339665732113563</v>
      </c>
      <c r="AH48">
        <f t="shared" si="37"/>
        <v>-848.54772801803097</v>
      </c>
      <c r="AI48">
        <f t="shared" si="38"/>
        <v>-854.78169459124229</v>
      </c>
      <c r="AJ48">
        <f t="shared" si="39"/>
        <v>7.2768931786722248</v>
      </c>
      <c r="AK48">
        <f t="shared" si="61"/>
        <v>11.272711930046007</v>
      </c>
      <c r="AL48">
        <f t="shared" si="40"/>
        <v>-836.23208948252397</v>
      </c>
      <c r="AN48">
        <f t="shared" si="41"/>
        <v>0</v>
      </c>
      <c r="AO48">
        <f t="shared" si="42"/>
        <v>0</v>
      </c>
      <c r="AP48">
        <f t="shared" si="43"/>
        <v>-9.7240636052222856E-2</v>
      </c>
      <c r="AQ48">
        <f t="shared" si="44"/>
        <v>-13.236086498717967</v>
      </c>
      <c r="AR48">
        <f t="shared" si="45"/>
        <v>-13.333327134770188</v>
      </c>
      <c r="AS48">
        <f t="shared" si="46"/>
        <v>0.11350874485258139</v>
      </c>
      <c r="AT48">
        <f t="shared" si="47"/>
        <v>0.17583759316605982</v>
      </c>
      <c r="AU48">
        <f t="shared" si="48"/>
        <v>-13.043980796751546</v>
      </c>
      <c r="AW48">
        <v>45</v>
      </c>
      <c r="AX48">
        <f>IF(Z48&gt;0, (R48*SUMPRODUCT(K48:$K$98, X48:$X$98)-K48*$AZ$3)/Z48, 0)</f>
        <v>308.31463177047323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1.8321427000000001E-2</v>
      </c>
      <c r="Q49" s="5">
        <f t="shared" si="60"/>
        <v>12.5</v>
      </c>
      <c r="R49">
        <f t="shared" si="31"/>
        <v>100000</v>
      </c>
      <c r="S49">
        <f t="shared" si="32"/>
        <v>301.86651925591485</v>
      </c>
      <c r="U49">
        <f t="shared" si="52"/>
        <v>1.8321427000000001E-2</v>
      </c>
      <c r="V49">
        <f t="shared" si="53"/>
        <v>0.01</v>
      </c>
      <c r="W49">
        <f t="shared" si="54"/>
        <v>0.49871732585690853</v>
      </c>
      <c r="X49">
        <f t="shared" si="55"/>
        <v>9.1372130793225623E-3</v>
      </c>
      <c r="Y49">
        <f t="shared" si="56"/>
        <v>4.9871732585690855E-3</v>
      </c>
      <c r="Z49">
        <f t="shared" si="57"/>
        <v>0.48459293951901689</v>
      </c>
      <c r="AB49">
        <f t="shared" si="58"/>
        <v>153.76184867912787</v>
      </c>
      <c r="AC49">
        <f t="shared" si="33"/>
        <v>146.28238390859769</v>
      </c>
      <c r="AE49">
        <f t="shared" si="34"/>
        <v>0</v>
      </c>
      <c r="AF49">
        <f t="shared" si="35"/>
        <v>0</v>
      </c>
      <c r="AG49">
        <f t="shared" si="36"/>
        <v>-6.0574117439877107</v>
      </c>
      <c r="AH49">
        <f t="shared" si="37"/>
        <v>-913.7213079322562</v>
      </c>
      <c r="AI49">
        <f t="shared" si="38"/>
        <v>-919.7787196762439</v>
      </c>
      <c r="AJ49">
        <f t="shared" si="39"/>
        <v>7.4794647705301713</v>
      </c>
      <c r="AK49">
        <f t="shared" si="61"/>
        <v>10.763329407538951</v>
      </c>
      <c r="AL49">
        <f t="shared" si="40"/>
        <v>-901.53592549817472</v>
      </c>
      <c r="AN49">
        <f t="shared" si="41"/>
        <v>0</v>
      </c>
      <c r="AO49">
        <f t="shared" si="42"/>
        <v>0</v>
      </c>
      <c r="AP49">
        <f t="shared" si="43"/>
        <v>-8.4363073640032371E-2</v>
      </c>
      <c r="AQ49">
        <f t="shared" si="44"/>
        <v>-12.725622963316923</v>
      </c>
      <c r="AR49">
        <f t="shared" si="45"/>
        <v>-12.809986036956955</v>
      </c>
      <c r="AS49">
        <f t="shared" si="46"/>
        <v>0.10416835835050424</v>
      </c>
      <c r="AT49">
        <f t="shared" si="47"/>
        <v>0.14990355448783849</v>
      </c>
      <c r="AU49">
        <f t="shared" si="48"/>
        <v>-12.555914124118612</v>
      </c>
      <c r="AW49">
        <v>46</v>
      </c>
      <c r="AX49">
        <f>IF(Z49&gt;0, (R49*SUMPRODUCT(K49:$K$98, X49:$X$98)-K49*$AZ$3)/Z49, 0)</f>
        <v>301.86651925591485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2.0255269999999999E-2</v>
      </c>
      <c r="Q50" s="5">
        <f t="shared" si="60"/>
        <v>12.5</v>
      </c>
      <c r="R50">
        <f t="shared" si="31"/>
        <v>100000</v>
      </c>
      <c r="S50">
        <f t="shared" si="32"/>
        <v>295.14219995800795</v>
      </c>
      <c r="U50">
        <f t="shared" si="52"/>
        <v>2.0255269999999999E-2</v>
      </c>
      <c r="V50">
        <f t="shared" si="53"/>
        <v>0.01</v>
      </c>
      <c r="W50">
        <f t="shared" si="54"/>
        <v>0.48459293951901689</v>
      </c>
      <c r="X50">
        <f t="shared" si="55"/>
        <v>9.8155608300513567E-3</v>
      </c>
      <c r="Y50">
        <f t="shared" si="56"/>
        <v>4.8459293951901693E-3</v>
      </c>
      <c r="Z50">
        <f t="shared" si="57"/>
        <v>0.46993144929377534</v>
      </c>
      <c r="AB50">
        <f t="shared" si="58"/>
        <v>146.28238390859769</v>
      </c>
      <c r="AC50">
        <f t="shared" si="33"/>
        <v>138.69660177401991</v>
      </c>
      <c r="AE50">
        <f t="shared" si="34"/>
        <v>0</v>
      </c>
      <c r="AF50">
        <f t="shared" si="35"/>
        <v>0</v>
      </c>
      <c r="AG50">
        <f t="shared" si="36"/>
        <v>-5.874143116172192</v>
      </c>
      <c r="AH50">
        <f t="shared" si="37"/>
        <v>-981.55608300513563</v>
      </c>
      <c r="AI50">
        <f t="shared" si="38"/>
        <v>-987.43022612130778</v>
      </c>
      <c r="AJ50">
        <f t="shared" si="39"/>
        <v>7.5857821345777836</v>
      </c>
      <c r="AK50">
        <f t="shared" si="61"/>
        <v>10.239766873601839</v>
      </c>
      <c r="AL50">
        <f t="shared" si="40"/>
        <v>-969.6046771131281</v>
      </c>
      <c r="AN50">
        <f t="shared" si="41"/>
        <v>0</v>
      </c>
      <c r="AO50">
        <f t="shared" si="42"/>
        <v>0</v>
      </c>
      <c r="AP50">
        <f t="shared" si="43"/>
        <v>-7.304521970448509E-2</v>
      </c>
      <c r="AQ50">
        <f t="shared" si="44"/>
        <v>-12.205691675776702</v>
      </c>
      <c r="AR50">
        <f t="shared" si="45"/>
        <v>-12.278736895481186</v>
      </c>
      <c r="AS50">
        <f t="shared" si="46"/>
        <v>9.4329523760678713E-2</v>
      </c>
      <c r="AT50">
        <f t="shared" si="47"/>
        <v>0.12733193696723497</v>
      </c>
      <c r="AU50">
        <f t="shared" si="48"/>
        <v>-12.057075434753271</v>
      </c>
      <c r="AW50">
        <v>47</v>
      </c>
      <c r="AX50">
        <f>IF(Z50&gt;0, (R50*SUMPRODUCT(K50:$K$98, X50:$X$98)-K50*$AZ$3)/Z50, 0)</f>
        <v>295.14219995800795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2.2430054000000001E-2</v>
      </c>
      <c r="Q51" s="5">
        <f t="shared" si="60"/>
        <v>12.5</v>
      </c>
      <c r="R51">
        <f t="shared" si="31"/>
        <v>100000</v>
      </c>
      <c r="S51">
        <f t="shared" si="32"/>
        <v>288.28346283390562</v>
      </c>
      <c r="U51">
        <f t="shared" si="52"/>
        <v>2.2430054000000001E-2</v>
      </c>
      <c r="V51">
        <f t="shared" si="53"/>
        <v>0.01</v>
      </c>
      <c r="W51">
        <f t="shared" si="54"/>
        <v>0.46993144929377534</v>
      </c>
      <c r="X51">
        <f t="shared" si="55"/>
        <v>1.0540587783957644E-2</v>
      </c>
      <c r="Y51">
        <f t="shared" si="56"/>
        <v>4.6993144929377536E-3</v>
      </c>
      <c r="Z51">
        <f t="shared" si="57"/>
        <v>0.45469154701687992</v>
      </c>
      <c r="AB51">
        <f t="shared" si="58"/>
        <v>138.69660177401991</v>
      </c>
      <c r="AC51">
        <f t="shared" si="33"/>
        <v>131.08005369533174</v>
      </c>
      <c r="AE51">
        <f t="shared" si="34"/>
        <v>0</v>
      </c>
      <c r="AF51">
        <f t="shared" si="35"/>
        <v>0</v>
      </c>
      <c r="AG51">
        <f t="shared" si="36"/>
        <v>-5.6836443377109989</v>
      </c>
      <c r="AH51">
        <f t="shared" si="37"/>
        <v>-1054.0587783957644</v>
      </c>
      <c r="AI51">
        <f t="shared" si="38"/>
        <v>-1059.7424227334755</v>
      </c>
      <c r="AJ51">
        <f t="shared" si="39"/>
        <v>7.6165480786881687</v>
      </c>
      <c r="AK51">
        <f t="shared" si="61"/>
        <v>9.7087621241813942</v>
      </c>
      <c r="AL51">
        <f t="shared" si="40"/>
        <v>-1042.4171125306059</v>
      </c>
      <c r="AN51">
        <f t="shared" si="41"/>
        <v>0</v>
      </c>
      <c r="AO51">
        <f t="shared" si="42"/>
        <v>0</v>
      </c>
      <c r="AP51">
        <f t="shared" si="43"/>
        <v>-6.3103892218773897E-2</v>
      </c>
      <c r="AQ51">
        <f t="shared" si="44"/>
        <v>-11.70291587438189</v>
      </c>
      <c r="AR51">
        <f t="shared" si="45"/>
        <v>-11.766019766600666</v>
      </c>
      <c r="AS51">
        <f t="shared" si="46"/>
        <v>8.4564374629784722E-2</v>
      </c>
      <c r="AT51">
        <f t="shared" si="47"/>
        <v>0.10779363419998879</v>
      </c>
      <c r="AU51">
        <f t="shared" si="48"/>
        <v>-11.573661757770891</v>
      </c>
      <c r="AW51">
        <v>48</v>
      </c>
      <c r="AX51">
        <f>IF(Z51&gt;0, (R51*SUMPRODUCT(K51:$K$98, X51:$X$98)-K51*$AZ$3)/Z51, 0)</f>
        <v>288.28346283390562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2.4874655999999998E-2</v>
      </c>
      <c r="Q52" s="5">
        <f t="shared" si="60"/>
        <v>12.5</v>
      </c>
      <c r="R52">
        <f t="shared" si="31"/>
        <v>100000</v>
      </c>
      <c r="S52">
        <f t="shared" si="32"/>
        <v>281.36947683506435</v>
      </c>
      <c r="U52">
        <f t="shared" si="52"/>
        <v>2.4874655999999998E-2</v>
      </c>
      <c r="V52">
        <f t="shared" si="53"/>
        <v>0.01</v>
      </c>
      <c r="W52">
        <f t="shared" si="54"/>
        <v>0.45469154701687992</v>
      </c>
      <c r="X52">
        <f t="shared" si="55"/>
        <v>1.1310295818152714E-2</v>
      </c>
      <c r="Y52">
        <f t="shared" si="56"/>
        <v>4.5469154701687992E-3</v>
      </c>
      <c r="Z52">
        <f t="shared" si="57"/>
        <v>0.4388343357285584</v>
      </c>
      <c r="AB52">
        <f t="shared" si="58"/>
        <v>131.08005369533174</v>
      </c>
      <c r="AC52">
        <f t="shared" si="33"/>
        <v>123.47458746120746</v>
      </c>
      <c r="AE52">
        <f t="shared" si="34"/>
        <v>0</v>
      </c>
      <c r="AF52">
        <f t="shared" si="35"/>
        <v>0</v>
      </c>
      <c r="AG52">
        <f t="shared" si="36"/>
        <v>-5.4854291966069804</v>
      </c>
      <c r="AH52">
        <f t="shared" si="37"/>
        <v>-1131.0295818152713</v>
      </c>
      <c r="AI52">
        <f t="shared" si="38"/>
        <v>-1136.5150110118782</v>
      </c>
      <c r="AJ52">
        <f t="shared" si="39"/>
        <v>7.6054662341242789</v>
      </c>
      <c r="AK52">
        <f t="shared" si="61"/>
        <v>9.1756037586732226</v>
      </c>
      <c r="AL52">
        <f t="shared" si="40"/>
        <v>-1119.7339410190805</v>
      </c>
      <c r="AN52">
        <f t="shared" si="41"/>
        <v>0</v>
      </c>
      <c r="AO52">
        <f t="shared" si="42"/>
        <v>0</v>
      </c>
      <c r="AP52">
        <f t="shared" si="43"/>
        <v>-5.4377826504806319E-2</v>
      </c>
      <c r="AQ52">
        <f t="shared" si="44"/>
        <v>-11.212054365736265</v>
      </c>
      <c r="AR52">
        <f t="shared" si="45"/>
        <v>-11.266432192241071</v>
      </c>
      <c r="AS52">
        <f t="shared" si="46"/>
        <v>7.5394050045014926E-2</v>
      </c>
      <c r="AT52">
        <f t="shared" si="47"/>
        <v>9.0959042835628445E-2</v>
      </c>
      <c r="AU52">
        <f t="shared" si="48"/>
        <v>-11.100079099360425</v>
      </c>
      <c r="AW52">
        <v>49</v>
      </c>
      <c r="AX52">
        <f>IF(Z52&gt;0, (R52*SUMPRODUCT(K52:$K$98, X52:$X$98)-K52*$AZ$3)/Z52, 0)</f>
        <v>281.36947683506435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2.763239E-2</v>
      </c>
      <c r="Q53" s="5">
        <f t="shared" si="60"/>
        <v>12.5</v>
      </c>
      <c r="R53">
        <f t="shared" si="31"/>
        <v>100000</v>
      </c>
      <c r="S53">
        <f t="shared" si="32"/>
        <v>274.48613317446109</v>
      </c>
      <c r="U53">
        <f t="shared" si="52"/>
        <v>2.763239E-2</v>
      </c>
      <c r="V53">
        <f t="shared" si="53"/>
        <v>0.01</v>
      </c>
      <c r="W53">
        <f t="shared" si="54"/>
        <v>0.4388343357285584</v>
      </c>
      <c r="X53">
        <f t="shared" si="55"/>
        <v>1.212604151024246E-2</v>
      </c>
      <c r="Y53">
        <f t="shared" si="56"/>
        <v>4.3883433572855842E-3</v>
      </c>
      <c r="Z53">
        <f t="shared" si="57"/>
        <v>0.42231995086103036</v>
      </c>
      <c r="AB53">
        <f t="shared" si="58"/>
        <v>123.47458746120746</v>
      </c>
      <c r="AC53">
        <f t="shared" si="33"/>
        <v>115.92097027427265</v>
      </c>
      <c r="AE53">
        <f t="shared" si="34"/>
        <v>0</v>
      </c>
      <c r="AF53">
        <f t="shared" si="35"/>
        <v>0</v>
      </c>
      <c r="AG53">
        <f t="shared" si="36"/>
        <v>-5.2789993857628792</v>
      </c>
      <c r="AH53">
        <f t="shared" si="37"/>
        <v>-1212.604151024246</v>
      </c>
      <c r="AI53">
        <f t="shared" si="38"/>
        <v>-1217.883150410009</v>
      </c>
      <c r="AJ53">
        <f t="shared" si="39"/>
        <v>7.5536171869348152</v>
      </c>
      <c r="AK53">
        <f t="shared" si="61"/>
        <v>8.6432211222845226</v>
      </c>
      <c r="AL53">
        <f t="shared" si="40"/>
        <v>-1201.6863121007896</v>
      </c>
      <c r="AN53">
        <f t="shared" si="41"/>
        <v>0</v>
      </c>
      <c r="AO53">
        <f t="shared" si="42"/>
        <v>0</v>
      </c>
      <c r="AP53">
        <f t="shared" si="43"/>
        <v>-4.6724516902165267E-2</v>
      </c>
      <c r="AQ53">
        <f t="shared" si="44"/>
        <v>-10.732780780951034</v>
      </c>
      <c r="AR53">
        <f t="shared" si="45"/>
        <v>-10.7795052978532</v>
      </c>
      <c r="AS53">
        <f t="shared" si="46"/>
        <v>6.6857199278195764E-2</v>
      </c>
      <c r="AT53">
        <f t="shared" si="47"/>
        <v>7.6501302975426233E-2</v>
      </c>
      <c r="AU53">
        <f t="shared" si="48"/>
        <v>-10.636146795599577</v>
      </c>
      <c r="AW53">
        <v>50</v>
      </c>
      <c r="AX53">
        <f>IF(Z53&gt;0, (R53*SUMPRODUCT(K53:$K$98, X53:$X$98)-K53*$AZ$3)/Z53, 0)</f>
        <v>274.48613317446109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3.0610310000000002E-2</v>
      </c>
      <c r="Q54" s="5">
        <f t="shared" si="60"/>
        <v>12.5</v>
      </c>
      <c r="R54">
        <f t="shared" si="31"/>
        <v>100000</v>
      </c>
      <c r="S54">
        <f t="shared" si="32"/>
        <v>267.67729610544427</v>
      </c>
      <c r="U54">
        <f t="shared" si="52"/>
        <v>3.0610310000000002E-2</v>
      </c>
      <c r="V54">
        <f t="shared" si="53"/>
        <v>0.01</v>
      </c>
      <c r="W54">
        <f t="shared" si="54"/>
        <v>0.42231995086103036</v>
      </c>
      <c r="X54">
        <f t="shared" si="55"/>
        <v>1.2927344615040907E-2</v>
      </c>
      <c r="Y54">
        <f t="shared" si="56"/>
        <v>4.2231995086103036E-3</v>
      </c>
      <c r="Z54">
        <f t="shared" si="57"/>
        <v>0.40516940673737911</v>
      </c>
      <c r="AB54">
        <f t="shared" si="58"/>
        <v>115.92097027427265</v>
      </c>
      <c r="AC54">
        <f t="shared" si="33"/>
        <v>108.45465126010862</v>
      </c>
      <c r="AE54">
        <f t="shared" si="34"/>
        <v>0</v>
      </c>
      <c r="AF54">
        <f t="shared" si="35"/>
        <v>0</v>
      </c>
      <c r="AG54">
        <f t="shared" si="36"/>
        <v>-5.0646175842172392</v>
      </c>
      <c r="AH54">
        <f t="shared" si="37"/>
        <v>-1292.7344615040906</v>
      </c>
      <c r="AI54">
        <f t="shared" si="38"/>
        <v>-1297.799079088308</v>
      </c>
      <c r="AJ54">
        <f t="shared" si="39"/>
        <v>7.4663190141640285</v>
      </c>
      <c r="AK54">
        <f t="shared" si="61"/>
        <v>8.1144679191990861</v>
      </c>
      <c r="AL54">
        <f t="shared" si="40"/>
        <v>-1282.2182921549447</v>
      </c>
      <c r="AN54">
        <f t="shared" si="41"/>
        <v>0</v>
      </c>
      <c r="AO54">
        <f t="shared" si="42"/>
        <v>0</v>
      </c>
      <c r="AP54">
        <f t="shared" si="43"/>
        <v>-4.0024124809078659E-2</v>
      </c>
      <c r="AQ54">
        <f t="shared" si="44"/>
        <v>-10.216085335539418</v>
      </c>
      <c r="AR54">
        <f t="shared" si="45"/>
        <v>-10.256109460348497</v>
      </c>
      <c r="AS54">
        <f t="shared" si="46"/>
        <v>5.9004037149526317E-2</v>
      </c>
      <c r="AT54">
        <f t="shared" si="47"/>
        <v>6.4126159844600475E-2</v>
      </c>
      <c r="AU54">
        <f t="shared" si="48"/>
        <v>-10.13297926335437</v>
      </c>
      <c r="AW54">
        <v>51</v>
      </c>
      <c r="AX54">
        <f>IF(Z54&gt;0, (R54*SUMPRODUCT(K54:$K$98, X54:$X$98)-K54*$AZ$3)/Z54, 0)</f>
        <v>267.67729610544427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3.3721785999999997E-2</v>
      </c>
      <c r="Q55" s="5">
        <f t="shared" si="60"/>
        <v>12.5</v>
      </c>
      <c r="R55">
        <f t="shared" si="31"/>
        <v>100000</v>
      </c>
      <c r="S55">
        <f t="shared" si="32"/>
        <v>261.07582574958008</v>
      </c>
      <c r="U55">
        <f t="shared" si="52"/>
        <v>3.3721785999999997E-2</v>
      </c>
      <c r="V55">
        <f t="shared" si="53"/>
        <v>0.01</v>
      </c>
      <c r="W55">
        <f t="shared" si="54"/>
        <v>0.40516940673737911</v>
      </c>
      <c r="X55">
        <f t="shared" si="55"/>
        <v>1.3663036027744855E-2</v>
      </c>
      <c r="Y55">
        <f t="shared" si="56"/>
        <v>4.0516940673737912E-3</v>
      </c>
      <c r="Z55">
        <f t="shared" si="57"/>
        <v>0.38745467664226046</v>
      </c>
      <c r="AB55">
        <f t="shared" si="58"/>
        <v>108.45465126010862</v>
      </c>
      <c r="AC55">
        <f t="shared" si="33"/>
        <v>101.15504964491468</v>
      </c>
      <c r="AE55">
        <f t="shared" si="34"/>
        <v>0</v>
      </c>
      <c r="AF55">
        <f t="shared" si="35"/>
        <v>0</v>
      </c>
      <c r="AG55">
        <f t="shared" si="36"/>
        <v>-4.843183458028256</v>
      </c>
      <c r="AH55">
        <f t="shared" si="37"/>
        <v>-1366.3036027744854</v>
      </c>
      <c r="AI55">
        <f t="shared" si="38"/>
        <v>-1371.1467862325137</v>
      </c>
      <c r="AJ55">
        <f t="shared" si="39"/>
        <v>7.2996016151939358</v>
      </c>
      <c r="AK55">
        <f t="shared" si="61"/>
        <v>7.5918255882076044</v>
      </c>
      <c r="AL55">
        <f t="shared" si="40"/>
        <v>-1356.255359029112</v>
      </c>
      <c r="AN55">
        <f t="shared" si="41"/>
        <v>0</v>
      </c>
      <c r="AO55">
        <f t="shared" si="42"/>
        <v>0</v>
      </c>
      <c r="AP55">
        <f t="shared" si="43"/>
        <v>-3.4173391597623948E-2</v>
      </c>
      <c r="AQ55">
        <f t="shared" si="44"/>
        <v>-9.6406069403502919</v>
      </c>
      <c r="AR55">
        <f t="shared" si="45"/>
        <v>-9.6747803319479164</v>
      </c>
      <c r="AS55">
        <f t="shared" si="46"/>
        <v>5.1505821876139904E-2</v>
      </c>
      <c r="AT55">
        <f t="shared" si="47"/>
        <v>5.3567747539405033E-2</v>
      </c>
      <c r="AU55">
        <f t="shared" si="48"/>
        <v>-9.5697067625323697</v>
      </c>
      <c r="AW55">
        <v>52</v>
      </c>
      <c r="AX55">
        <f>IF(Z55&gt;0, (R55*SUMPRODUCT(K55:$K$98, X55:$X$98)-K55*$AZ$3)/Z55, 0)</f>
        <v>261.07582574958008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4.5614701000000001E-2</v>
      </c>
      <c r="Q56" s="5">
        <f t="shared" si="60"/>
        <v>12.5</v>
      </c>
      <c r="R56">
        <f t="shared" si="31"/>
        <v>100000</v>
      </c>
      <c r="S56">
        <f t="shared" si="32"/>
        <v>257.2199342159077</v>
      </c>
      <c r="U56">
        <f t="shared" si="52"/>
        <v>4.5614701000000001E-2</v>
      </c>
      <c r="V56">
        <f t="shared" si="53"/>
        <v>0.01</v>
      </c>
      <c r="W56">
        <f t="shared" si="54"/>
        <v>0.38745467664226046</v>
      </c>
      <c r="X56">
        <f t="shared" si="55"/>
        <v>1.7673629226088394E-2</v>
      </c>
      <c r="Y56">
        <f t="shared" si="56"/>
        <v>3.8745467664226046E-3</v>
      </c>
      <c r="Z56">
        <f t="shared" si="57"/>
        <v>0.36590650064974944</v>
      </c>
      <c r="AB56">
        <f t="shared" si="58"/>
        <v>101.15504964491468</v>
      </c>
      <c r="AC56">
        <f t="shared" si="33"/>
        <v>94.118446026301541</v>
      </c>
      <c r="AE56">
        <f t="shared" si="34"/>
        <v>0</v>
      </c>
      <c r="AF56">
        <f t="shared" si="35"/>
        <v>0</v>
      </c>
      <c r="AG56">
        <f t="shared" si="36"/>
        <v>-4.5738312581218681</v>
      </c>
      <c r="AH56">
        <f t="shared" si="37"/>
        <v>-1767.3629226088394</v>
      </c>
      <c r="AI56">
        <f t="shared" si="38"/>
        <v>-1771.9367538669612</v>
      </c>
      <c r="AJ56">
        <f t="shared" si="39"/>
        <v>7.0366036186131424</v>
      </c>
      <c r="AK56">
        <f t="shared" si="61"/>
        <v>7.0808534751440284</v>
      </c>
      <c r="AL56">
        <f t="shared" si="40"/>
        <v>-1757.8192967732041</v>
      </c>
      <c r="AN56">
        <f t="shared" si="41"/>
        <v>0</v>
      </c>
      <c r="AO56">
        <f t="shared" si="42"/>
        <v>0</v>
      </c>
      <c r="AP56">
        <f t="shared" si="43"/>
        <v>-2.881504343014837E-2</v>
      </c>
      <c r="AQ56">
        <f t="shared" si="44"/>
        <v>-11.134350284868061</v>
      </c>
      <c r="AR56">
        <f t="shared" si="45"/>
        <v>-11.163165328298209</v>
      </c>
      <c r="AS56">
        <f t="shared" si="46"/>
        <v>4.4330458958456491E-2</v>
      </c>
      <c r="AT56">
        <f t="shared" si="47"/>
        <v>4.4609232150067166E-2</v>
      </c>
      <c r="AU56">
        <f t="shared" si="48"/>
        <v>-11.074225637189684</v>
      </c>
      <c r="AW56">
        <v>53</v>
      </c>
      <c r="AX56">
        <f>IF(Z56&gt;0, (R56*SUMPRODUCT(K56:$K$98, X56:$X$98)-K56*$AZ$3)/Z56, 0)</f>
        <v>257.2199342159077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5.8461241999999997E-2</v>
      </c>
      <c r="Q57" s="5">
        <f t="shared" si="60"/>
        <v>12.5</v>
      </c>
      <c r="R57">
        <f t="shared" si="31"/>
        <v>100000</v>
      </c>
      <c r="S57">
        <f t="shared" si="32"/>
        <v>250.27893565936887</v>
      </c>
      <c r="U57">
        <f t="shared" si="52"/>
        <v>5.8461241999999997E-2</v>
      </c>
      <c r="V57">
        <f t="shared" si="53"/>
        <v>0.01</v>
      </c>
      <c r="W57">
        <f t="shared" si="54"/>
        <v>0.36590650064974944</v>
      </c>
      <c r="X57">
        <f t="shared" si="55"/>
        <v>2.1391348483858159E-2</v>
      </c>
      <c r="Y57">
        <f t="shared" si="56"/>
        <v>3.6590650064974944E-3</v>
      </c>
      <c r="Z57">
        <f t="shared" si="57"/>
        <v>0.34085608715939381</v>
      </c>
      <c r="AB57">
        <f t="shared" si="58"/>
        <v>94.118446026301541</v>
      </c>
      <c r="AC57">
        <f t="shared" si="33"/>
        <v>85.309098707270152</v>
      </c>
      <c r="AE57">
        <f t="shared" si="34"/>
        <v>0</v>
      </c>
      <c r="AF57">
        <f t="shared" si="35"/>
        <v>0</v>
      </c>
      <c r="AG57">
        <f t="shared" si="36"/>
        <v>-4.2607010894924224</v>
      </c>
      <c r="AH57">
        <f t="shared" si="37"/>
        <v>-2139.134848385816</v>
      </c>
      <c r="AI57">
        <f t="shared" si="38"/>
        <v>-2143.3955494753086</v>
      </c>
      <c r="AJ57">
        <f t="shared" si="39"/>
        <v>8.8093473190313887</v>
      </c>
      <c r="AK57">
        <f t="shared" si="61"/>
        <v>6.5882912218411089</v>
      </c>
      <c r="AL57">
        <f t="shared" si="40"/>
        <v>-2127.9979109344358</v>
      </c>
      <c r="AN57">
        <f t="shared" si="41"/>
        <v>0</v>
      </c>
      <c r="AO57">
        <f t="shared" si="42"/>
        <v>0</v>
      </c>
      <c r="AP57">
        <f t="shared" si="43"/>
        <v>-2.3966365864853994E-2</v>
      </c>
      <c r="AQ57">
        <f t="shared" si="44"/>
        <v>-12.032594480074385</v>
      </c>
      <c r="AR57">
        <f t="shared" si="45"/>
        <v>-12.05656084593924</v>
      </c>
      <c r="AS57">
        <f t="shared" si="46"/>
        <v>4.9552417887082666E-2</v>
      </c>
      <c r="AT57">
        <f t="shared" si="47"/>
        <v>3.705901787765644E-2</v>
      </c>
      <c r="AU57">
        <f t="shared" si="48"/>
        <v>-11.969949410174499</v>
      </c>
      <c r="AW57">
        <v>54</v>
      </c>
      <c r="AX57">
        <f>IF(Z57&gt;0, (R57*SUMPRODUCT(K57:$K$98, X57:$X$98)-K57*$AZ$3)/Z57, 0)</f>
        <v>250.27893565936887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7.2616817E-2</v>
      </c>
      <c r="Q58" s="5">
        <f t="shared" si="60"/>
        <v>12.5</v>
      </c>
      <c r="R58">
        <f t="shared" si="31"/>
        <v>100000</v>
      </c>
      <c r="S58">
        <f t="shared" si="32"/>
        <v>240.97681440746692</v>
      </c>
      <c r="U58">
        <f t="shared" si="52"/>
        <v>7.2616817E-2</v>
      </c>
      <c r="V58">
        <f t="shared" si="53"/>
        <v>0.01</v>
      </c>
      <c r="W58">
        <f t="shared" si="54"/>
        <v>0.34085608715939381</v>
      </c>
      <c r="X58">
        <f t="shared" si="55"/>
        <v>2.4751884104589748E-2</v>
      </c>
      <c r="Y58">
        <f t="shared" si="56"/>
        <v>3.4085608715939382E-3</v>
      </c>
      <c r="Z58">
        <f t="shared" si="57"/>
        <v>0.31269564218321017</v>
      </c>
      <c r="AB58">
        <f t="shared" si="58"/>
        <v>85.309098707270152</v>
      </c>
      <c r="AC58">
        <f t="shared" si="33"/>
        <v>75.352399732407122</v>
      </c>
      <c r="AE58">
        <f t="shared" si="34"/>
        <v>0</v>
      </c>
      <c r="AF58">
        <f t="shared" si="35"/>
        <v>0</v>
      </c>
      <c r="AG58">
        <f t="shared" si="36"/>
        <v>-3.9086955272901269</v>
      </c>
      <c r="AH58">
        <f t="shared" si="37"/>
        <v>-2475.1884104589749</v>
      </c>
      <c r="AI58">
        <f t="shared" si="38"/>
        <v>-2479.097105986265</v>
      </c>
      <c r="AJ58">
        <f t="shared" si="39"/>
        <v>9.9566989748630306</v>
      </c>
      <c r="AK58">
        <f t="shared" si="61"/>
        <v>5.971636909508911</v>
      </c>
      <c r="AL58">
        <f t="shared" si="40"/>
        <v>-2463.1687701018927</v>
      </c>
      <c r="AN58">
        <f t="shared" si="41"/>
        <v>0</v>
      </c>
      <c r="AO58">
        <f t="shared" si="42"/>
        <v>0</v>
      </c>
      <c r="AP58">
        <f t="shared" si="43"/>
        <v>-1.9630661608966347E-2</v>
      </c>
      <c r="AQ58">
        <f t="shared" si="44"/>
        <v>-12.431151458308207</v>
      </c>
      <c r="AR58">
        <f t="shared" si="45"/>
        <v>-12.450782119917173</v>
      </c>
      <c r="AS58">
        <f t="shared" si="46"/>
        <v>5.0005580366446971E-2</v>
      </c>
      <c r="AT58">
        <f t="shared" si="47"/>
        <v>2.9991382701393437E-2</v>
      </c>
      <c r="AU58">
        <f t="shared" si="48"/>
        <v>-12.370785156849331</v>
      </c>
      <c r="AW58">
        <v>55</v>
      </c>
      <c r="AX58">
        <f>IF(Z58&gt;0, (R58*SUMPRODUCT(K58:$K$98, X58:$X$98)-K58*$AZ$3)/Z58, 0)</f>
        <v>240.97681440746692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8.8271367000000003E-2</v>
      </c>
      <c r="Q59" s="5">
        <f t="shared" si="60"/>
        <v>12.5</v>
      </c>
      <c r="R59">
        <f t="shared" si="31"/>
        <v>100000</v>
      </c>
      <c r="S59">
        <f t="shared" si="32"/>
        <v>229.72480852088231</v>
      </c>
      <c r="U59">
        <f t="shared" si="52"/>
        <v>8.8271367000000003E-2</v>
      </c>
      <c r="V59">
        <f t="shared" si="53"/>
        <v>0.01</v>
      </c>
      <c r="W59">
        <f t="shared" si="54"/>
        <v>0.31269564218321017</v>
      </c>
      <c r="X59">
        <f t="shared" si="55"/>
        <v>2.7602071790454825E-2</v>
      </c>
      <c r="Y59">
        <f t="shared" si="56"/>
        <v>3.1269564218321015E-3</v>
      </c>
      <c r="Z59">
        <f t="shared" si="57"/>
        <v>0.28196661397092326</v>
      </c>
      <c r="AB59">
        <f t="shared" si="58"/>
        <v>75.352399732407122</v>
      </c>
      <c r="AC59">
        <f t="shared" si="33"/>
        <v>64.774726403751885</v>
      </c>
      <c r="AE59">
        <f t="shared" si="34"/>
        <v>0</v>
      </c>
      <c r="AF59">
        <f t="shared" si="35"/>
        <v>0</v>
      </c>
      <c r="AG59">
        <f t="shared" si="36"/>
        <v>-3.524582674636541</v>
      </c>
      <c r="AH59">
        <f t="shared" si="37"/>
        <v>-2760.2071790454825</v>
      </c>
      <c r="AI59">
        <f t="shared" si="38"/>
        <v>-2763.7317617201188</v>
      </c>
      <c r="AJ59">
        <f t="shared" si="39"/>
        <v>10.577673328655237</v>
      </c>
      <c r="AK59">
        <f t="shared" si="61"/>
        <v>5.2746679812684993</v>
      </c>
      <c r="AL59">
        <f t="shared" si="40"/>
        <v>-2747.8794204101951</v>
      </c>
      <c r="AN59">
        <f t="shared" si="41"/>
        <v>0</v>
      </c>
      <c r="AO59">
        <f t="shared" si="42"/>
        <v>0</v>
      </c>
      <c r="AP59">
        <f t="shared" si="43"/>
        <v>-1.5804937194231077E-2</v>
      </c>
      <c r="AQ59">
        <f t="shared" si="44"/>
        <v>-12.377323823841991</v>
      </c>
      <c r="AR59">
        <f t="shared" si="45"/>
        <v>-12.39312876103622</v>
      </c>
      <c r="AS59">
        <f t="shared" si="46"/>
        <v>4.7432413438203411E-2</v>
      </c>
      <c r="AT59">
        <f t="shared" si="47"/>
        <v>2.3652671496198346E-2</v>
      </c>
      <c r="AU59">
        <f t="shared" si="48"/>
        <v>-12.322043676101819</v>
      </c>
      <c r="AW59">
        <v>56</v>
      </c>
      <c r="AX59">
        <f>IF(Z59&gt;0, (R59*SUMPRODUCT(K59:$K$98, X59:$X$98)-K59*$AZ$3)/Z59, 0)</f>
        <v>229.72480852088231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0.103819197</v>
      </c>
      <c r="Q60" s="5">
        <f t="shared" si="60"/>
        <v>12.5</v>
      </c>
      <c r="R60">
        <f t="shared" si="31"/>
        <v>100000</v>
      </c>
      <c r="S60">
        <f t="shared" si="32"/>
        <v>216.31871853178666</v>
      </c>
      <c r="U60">
        <f t="shared" si="52"/>
        <v>0.103819197</v>
      </c>
      <c r="V60">
        <f t="shared" si="53"/>
        <v>0.01</v>
      </c>
      <c r="W60">
        <f t="shared" si="54"/>
        <v>0.28196661397092326</v>
      </c>
      <c r="X60">
        <f t="shared" si="55"/>
        <v>2.9273547443270233E-2</v>
      </c>
      <c r="Y60">
        <f t="shared" si="56"/>
        <v>2.8196661397092327E-3</v>
      </c>
      <c r="Z60">
        <f t="shared" si="57"/>
        <v>0.24987340038794381</v>
      </c>
      <c r="AB60">
        <f t="shared" si="58"/>
        <v>64.774726403751885</v>
      </c>
      <c r="AC60">
        <f t="shared" si="33"/>
        <v>54.052293767100046</v>
      </c>
      <c r="AE60">
        <f t="shared" si="34"/>
        <v>0</v>
      </c>
      <c r="AF60">
        <f t="shared" si="35"/>
        <v>0</v>
      </c>
      <c r="AG60">
        <f t="shared" si="36"/>
        <v>-3.1234175048492978</v>
      </c>
      <c r="AH60">
        <f t="shared" si="37"/>
        <v>-2927.3547443270231</v>
      </c>
      <c r="AI60">
        <f t="shared" si="38"/>
        <v>-2930.4781618318725</v>
      </c>
      <c r="AJ60">
        <f t="shared" si="39"/>
        <v>10.722432636651838</v>
      </c>
      <c r="AK60">
        <f t="shared" si="61"/>
        <v>4.5342308482626326</v>
      </c>
      <c r="AL60">
        <f t="shared" si="40"/>
        <v>-2915.221498346958</v>
      </c>
      <c r="AN60">
        <f t="shared" si="41"/>
        <v>0</v>
      </c>
      <c r="AO60">
        <f t="shared" si="42"/>
        <v>0</v>
      </c>
      <c r="AP60">
        <f t="shared" si="43"/>
        <v>-1.2505385655489519E-2</v>
      </c>
      <c r="AQ60">
        <f t="shared" si="44"/>
        <v>-11.720399201003593</v>
      </c>
      <c r="AR60">
        <f t="shared" si="45"/>
        <v>-11.732904586659082</v>
      </c>
      <c r="AS60">
        <f t="shared" si="46"/>
        <v>4.2929949351362233E-2</v>
      </c>
      <c r="AT60">
        <f t="shared" si="47"/>
        <v>1.8153930853146524E-2</v>
      </c>
      <c r="AU60">
        <f t="shared" si="48"/>
        <v>-11.671820706454573</v>
      </c>
      <c r="AW60">
        <v>57</v>
      </c>
      <c r="AX60">
        <f>IF(Z60&gt;0, (R60*SUMPRODUCT(K60:$K$98, X60:$X$98)-K60*$AZ$3)/Z60, 0)</f>
        <v>216.31871853178666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0.120610461</v>
      </c>
      <c r="Q61" s="5">
        <f t="shared" si="60"/>
        <v>12.5</v>
      </c>
      <c r="R61">
        <f t="shared" si="31"/>
        <v>100000</v>
      </c>
      <c r="S61">
        <f t="shared" si="32"/>
        <v>201.66643516079017</v>
      </c>
      <c r="U61">
        <f t="shared" si="52"/>
        <v>0.120610461</v>
      </c>
      <c r="V61">
        <f t="shared" si="53"/>
        <v>0.01</v>
      </c>
      <c r="W61">
        <f t="shared" si="54"/>
        <v>0.24987340038794381</v>
      </c>
      <c r="X61">
        <f t="shared" si="55"/>
        <v>3.0137346012427482E-2</v>
      </c>
      <c r="Y61">
        <f t="shared" si="56"/>
        <v>2.4987340038794383E-3</v>
      </c>
      <c r="Z61">
        <f t="shared" si="57"/>
        <v>0.2172373203716369</v>
      </c>
      <c r="AB61">
        <f t="shared" si="58"/>
        <v>54.052293767100046</v>
      </c>
      <c r="AC61">
        <f t="shared" si="33"/>
        <v>43.809475983230513</v>
      </c>
      <c r="AE61">
        <f t="shared" si="34"/>
        <v>0</v>
      </c>
      <c r="AF61">
        <f t="shared" si="35"/>
        <v>0</v>
      </c>
      <c r="AG61">
        <f t="shared" si="36"/>
        <v>-2.7154665046454611</v>
      </c>
      <c r="AH61">
        <f t="shared" si="37"/>
        <v>-3013.7346012427483</v>
      </c>
      <c r="AI61">
        <f t="shared" si="38"/>
        <v>-3016.4500677473939</v>
      </c>
      <c r="AJ61">
        <f t="shared" si="39"/>
        <v>10.242817783869533</v>
      </c>
      <c r="AK61">
        <f t="shared" si="61"/>
        <v>3.7836605636970035</v>
      </c>
      <c r="AL61">
        <f t="shared" si="40"/>
        <v>-3002.4235893998271</v>
      </c>
      <c r="AN61">
        <f t="shared" si="41"/>
        <v>0</v>
      </c>
      <c r="AO61">
        <f t="shared" si="42"/>
        <v>0</v>
      </c>
      <c r="AP61">
        <f t="shared" si="43"/>
        <v>-9.7071888125386113E-3</v>
      </c>
      <c r="AQ61">
        <f t="shared" si="44"/>
        <v>-10.7734309206527</v>
      </c>
      <c r="AR61">
        <f t="shared" si="45"/>
        <v>-10.78313810946524</v>
      </c>
      <c r="AS61">
        <f t="shared" si="46"/>
        <v>3.6615795492359271E-2</v>
      </c>
      <c r="AT61">
        <f t="shared" si="47"/>
        <v>1.3525744998706398E-2</v>
      </c>
      <c r="AU61">
        <f t="shared" si="48"/>
        <v>-10.732996568974173</v>
      </c>
      <c r="AW61">
        <v>58</v>
      </c>
      <c r="AX61">
        <f>IF(Z61&gt;0, (R61*SUMPRODUCT(K61:$K$98, X61:$X$98)-K61*$AZ$3)/Z61, 0)</f>
        <v>201.66643516079017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0.138204574</v>
      </c>
      <c r="Q62" s="5">
        <f t="shared" si="60"/>
        <v>12.5</v>
      </c>
      <c r="R62">
        <f t="shared" si="31"/>
        <v>100000</v>
      </c>
      <c r="S62">
        <f t="shared" si="32"/>
        <v>185.66249562095274</v>
      </c>
      <c r="U62">
        <f t="shared" si="52"/>
        <v>0.138204574</v>
      </c>
      <c r="V62">
        <f t="shared" si="53"/>
        <v>0.01</v>
      </c>
      <c r="W62">
        <f t="shared" si="54"/>
        <v>0.2172373203716369</v>
      </c>
      <c r="X62">
        <f t="shared" si="55"/>
        <v>3.00231913188636E-2</v>
      </c>
      <c r="Y62">
        <f t="shared" si="56"/>
        <v>2.1723732037163689E-3</v>
      </c>
      <c r="Z62">
        <f t="shared" si="57"/>
        <v>0.18504175584905691</v>
      </c>
      <c r="AB62">
        <f t="shared" si="58"/>
        <v>43.809475983230513</v>
      </c>
      <c r="AC62">
        <f t="shared" si="33"/>
        <v>34.355314185018933</v>
      </c>
      <c r="AE62">
        <f t="shared" si="34"/>
        <v>0</v>
      </c>
      <c r="AF62">
        <f t="shared" si="35"/>
        <v>0</v>
      </c>
      <c r="AG62">
        <f t="shared" si="36"/>
        <v>-2.3130219481132115</v>
      </c>
      <c r="AH62">
        <f t="shared" si="37"/>
        <v>-3002.3191318863601</v>
      </c>
      <c r="AI62">
        <f t="shared" si="38"/>
        <v>-3004.6321538344732</v>
      </c>
      <c r="AJ62">
        <f t="shared" si="39"/>
        <v>9.4541617982115795</v>
      </c>
      <c r="AK62">
        <f t="shared" si="61"/>
        <v>3.0666633188261363</v>
      </c>
      <c r="AL62">
        <f t="shared" si="40"/>
        <v>-2992.1113287174353</v>
      </c>
      <c r="AN62">
        <f t="shared" si="41"/>
        <v>0</v>
      </c>
      <c r="AO62">
        <f t="shared" si="42"/>
        <v>0</v>
      </c>
      <c r="AP62">
        <f t="shared" si="43"/>
        <v>-7.3826241337846066E-3</v>
      </c>
      <c r="AQ62">
        <f t="shared" si="44"/>
        <v>-9.5826992469604608</v>
      </c>
      <c r="AR62">
        <f t="shared" si="45"/>
        <v>-9.5900818710942453</v>
      </c>
      <c r="AS62">
        <f t="shared" si="46"/>
        <v>3.0175469417017858E-2</v>
      </c>
      <c r="AT62">
        <f t="shared" si="47"/>
        <v>9.7880708162868292E-3</v>
      </c>
      <c r="AU62">
        <f t="shared" si="48"/>
        <v>-9.5501183308609399</v>
      </c>
      <c r="AW62">
        <v>59</v>
      </c>
      <c r="AX62">
        <f>IF(Z62&gt;0, (R62*SUMPRODUCT(K62:$K$98, X62:$X$98)-K62*$AZ$3)/Z62, 0)</f>
        <v>185.66249562095274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0.156383199</v>
      </c>
      <c r="Q63" s="5">
        <f t="shared" si="60"/>
        <v>12.5</v>
      </c>
      <c r="R63">
        <f t="shared" si="31"/>
        <v>100000</v>
      </c>
      <c r="S63">
        <f t="shared" si="32"/>
        <v>168.23257636312718</v>
      </c>
      <c r="U63">
        <f t="shared" si="52"/>
        <v>0.156383199</v>
      </c>
      <c r="V63">
        <f t="shared" si="53"/>
        <v>0.01</v>
      </c>
      <c r="W63">
        <f t="shared" si="54"/>
        <v>0.18504175584905691</v>
      </c>
      <c r="X63">
        <f t="shared" si="55"/>
        <v>2.8937421728252481E-2</v>
      </c>
      <c r="Y63">
        <f t="shared" si="56"/>
        <v>1.8504175584905691E-3</v>
      </c>
      <c r="Z63">
        <f t="shared" si="57"/>
        <v>0.15425391656231385</v>
      </c>
      <c r="AB63">
        <f t="shared" si="58"/>
        <v>34.355314185018933</v>
      </c>
      <c r="AC63">
        <f t="shared" si="33"/>
        <v>25.950533797380913</v>
      </c>
      <c r="AE63">
        <f t="shared" si="34"/>
        <v>0</v>
      </c>
      <c r="AF63">
        <f t="shared" si="35"/>
        <v>0</v>
      </c>
      <c r="AG63">
        <f t="shared" si="36"/>
        <v>-1.9281739570289231</v>
      </c>
      <c r="AH63">
        <f t="shared" si="37"/>
        <v>-2893.742172825248</v>
      </c>
      <c r="AI63">
        <f t="shared" si="38"/>
        <v>-2895.6703467822767</v>
      </c>
      <c r="AJ63">
        <f t="shared" si="39"/>
        <v>8.40478038763802</v>
      </c>
      <c r="AK63">
        <f t="shared" si="61"/>
        <v>2.4048719929513256</v>
      </c>
      <c r="AL63">
        <f t="shared" si="40"/>
        <v>-2884.8606944016874</v>
      </c>
      <c r="AN63">
        <f t="shared" si="41"/>
        <v>0</v>
      </c>
      <c r="AO63">
        <f t="shared" si="42"/>
        <v>0</v>
      </c>
      <c r="AP63">
        <f t="shared" si="43"/>
        <v>-5.4948924226704632E-3</v>
      </c>
      <c r="AQ63">
        <f t="shared" si="44"/>
        <v>-8.246559850398862</v>
      </c>
      <c r="AR63">
        <f t="shared" si="45"/>
        <v>-8.2520547428215316</v>
      </c>
      <c r="AS63">
        <f t="shared" si="46"/>
        <v>2.3951865908096961E-2</v>
      </c>
      <c r="AT63">
        <f t="shared" si="47"/>
        <v>6.8533821045496232E-3</v>
      </c>
      <c r="AU63">
        <f t="shared" si="48"/>
        <v>-8.2212494948088857</v>
      </c>
      <c r="AW63">
        <v>60</v>
      </c>
      <c r="AX63">
        <f>IF(Z63&gt;0, (R63*SUMPRODUCT(K63:$K$98, X63:$X$98)-K63*$AZ$3)/Z63, 0)</f>
        <v>168.23257636312718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0.17588848000000001</v>
      </c>
      <c r="Q64" s="5">
        <f t="shared" si="60"/>
        <v>12.5</v>
      </c>
      <c r="R64">
        <f t="shared" si="31"/>
        <v>100000</v>
      </c>
      <c r="S64">
        <f t="shared" si="32"/>
        <v>149.35263235832755</v>
      </c>
      <c r="U64">
        <f t="shared" si="52"/>
        <v>0.17588848000000001</v>
      </c>
      <c r="V64">
        <f t="shared" si="53"/>
        <v>0.01</v>
      </c>
      <c r="W64">
        <f t="shared" si="54"/>
        <v>0.15425391656231385</v>
      </c>
      <c r="X64">
        <f t="shared" si="55"/>
        <v>2.713148691819221E-2</v>
      </c>
      <c r="Y64">
        <f t="shared" si="56"/>
        <v>1.5425391656231386E-3</v>
      </c>
      <c r="Z64">
        <f t="shared" si="57"/>
        <v>0.12557989047849852</v>
      </c>
      <c r="AB64">
        <f t="shared" si="58"/>
        <v>25.950533797380913</v>
      </c>
      <c r="AC64">
        <f t="shared" si="33"/>
        <v>18.755687214234229</v>
      </c>
      <c r="AE64">
        <f t="shared" si="34"/>
        <v>0</v>
      </c>
      <c r="AF64">
        <f t="shared" si="35"/>
        <v>0</v>
      </c>
      <c r="AG64">
        <f t="shared" si="36"/>
        <v>-1.5697486309812314</v>
      </c>
      <c r="AH64">
        <f t="shared" si="37"/>
        <v>-2713.1486918192209</v>
      </c>
      <c r="AI64">
        <f t="shared" si="38"/>
        <v>-2714.7184404502023</v>
      </c>
      <c r="AJ64">
        <f t="shared" si="39"/>
        <v>7.1948465831466848</v>
      </c>
      <c r="AK64">
        <f t="shared" si="61"/>
        <v>1.8165373658166641</v>
      </c>
      <c r="AL64">
        <f t="shared" si="40"/>
        <v>-2705.7070565012391</v>
      </c>
      <c r="AN64">
        <f t="shared" si="41"/>
        <v>0</v>
      </c>
      <c r="AO64">
        <f t="shared" si="42"/>
        <v>0</v>
      </c>
      <c r="AP64">
        <f t="shared" si="43"/>
        <v>-3.9941564486220835E-3</v>
      </c>
      <c r="AQ64">
        <f t="shared" si="44"/>
        <v>-6.9034876856216094</v>
      </c>
      <c r="AR64">
        <f t="shared" si="45"/>
        <v>-6.907481842070232</v>
      </c>
      <c r="AS64">
        <f t="shared" si="46"/>
        <v>1.8306971135218331E-2</v>
      </c>
      <c r="AT64">
        <f t="shared" si="47"/>
        <v>4.6220995455203886E-3</v>
      </c>
      <c r="AU64">
        <f t="shared" si="48"/>
        <v>-6.8845527713894938</v>
      </c>
      <c r="AW64">
        <v>61</v>
      </c>
      <c r="AX64">
        <f>IF(Z64&gt;0, (R64*SUMPRODUCT(K64:$K$98, X64:$X$98)-K64*$AZ$3)/Z64, 0)</f>
        <v>149.35263235832755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0.195947922</v>
      </c>
      <c r="Q65" s="5">
        <f t="shared" si="60"/>
        <v>12.5</v>
      </c>
      <c r="R65">
        <f t="shared" si="31"/>
        <v>100000</v>
      </c>
      <c r="S65">
        <f t="shared" si="32"/>
        <v>128.27534619274732</v>
      </c>
      <c r="U65">
        <f t="shared" si="52"/>
        <v>0.195947922</v>
      </c>
      <c r="V65">
        <f t="shared" si="53"/>
        <v>0.01</v>
      </c>
      <c r="W65">
        <f t="shared" si="54"/>
        <v>0.12557989047849852</v>
      </c>
      <c r="X65">
        <f t="shared" si="55"/>
        <v>2.4607118584249368E-2</v>
      </c>
      <c r="Y65">
        <f t="shared" si="56"/>
        <v>1.2557989047849852E-3</v>
      </c>
      <c r="Z65">
        <f t="shared" si="57"/>
        <v>9.9716972989464164E-2</v>
      </c>
      <c r="AB65">
        <f t="shared" si="58"/>
        <v>18.755687214234229</v>
      </c>
      <c r="AC65">
        <f t="shared" si="33"/>
        <v>12.791229231516349</v>
      </c>
      <c r="AE65">
        <f t="shared" si="34"/>
        <v>0</v>
      </c>
      <c r="AF65">
        <f t="shared" si="35"/>
        <v>0</v>
      </c>
      <c r="AG65">
        <f t="shared" si="36"/>
        <v>-1.2464621623683021</v>
      </c>
      <c r="AH65">
        <f t="shared" si="37"/>
        <v>-2460.711858424937</v>
      </c>
      <c r="AI65">
        <f t="shared" si="38"/>
        <v>-2461.9583205873055</v>
      </c>
      <c r="AJ65">
        <f t="shared" si="39"/>
        <v>5.9644579827178799</v>
      </c>
      <c r="AK65">
        <f t="shared" si="61"/>
        <v>1.3128981049963961</v>
      </c>
      <c r="AL65">
        <f t="shared" si="40"/>
        <v>-2454.6809644995915</v>
      </c>
      <c r="AN65">
        <f t="shared" si="41"/>
        <v>0</v>
      </c>
      <c r="AO65">
        <f t="shared" si="42"/>
        <v>0</v>
      </c>
      <c r="AP65">
        <f t="shared" si="43"/>
        <v>-2.8317573463263091E-3</v>
      </c>
      <c r="AQ65">
        <f t="shared" si="44"/>
        <v>-5.5903332589314081</v>
      </c>
      <c r="AR65">
        <f t="shared" si="45"/>
        <v>-5.5931650162777347</v>
      </c>
      <c r="AS65">
        <f t="shared" si="46"/>
        <v>1.3550269089055076E-2</v>
      </c>
      <c r="AT65">
        <f t="shared" si="47"/>
        <v>2.9826888982634869E-3</v>
      </c>
      <c r="AU65">
        <f t="shared" si="48"/>
        <v>-5.576632058290417</v>
      </c>
      <c r="AW65">
        <v>62</v>
      </c>
      <c r="AX65">
        <f>IF(Z65&gt;0, (R65*SUMPRODUCT(K65:$K$98, X65:$X$98)-K65*$AZ$3)/Z65, 0)</f>
        <v>128.27534619274732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0.21719401199999999</v>
      </c>
      <c r="Q66" s="5">
        <f t="shared" si="60"/>
        <v>12.5</v>
      </c>
      <c r="R66">
        <f t="shared" si="31"/>
        <v>100000</v>
      </c>
      <c r="S66">
        <f t="shared" si="32"/>
        <v>104.32286357008105</v>
      </c>
      <c r="U66">
        <f t="shared" si="52"/>
        <v>0.21719401199999999</v>
      </c>
      <c r="V66">
        <f t="shared" si="53"/>
        <v>0.01</v>
      </c>
      <c r="W66">
        <f t="shared" si="54"/>
        <v>9.9716972989464164E-2</v>
      </c>
      <c r="X66">
        <f t="shared" si="55"/>
        <v>2.1657929428077354E-2</v>
      </c>
      <c r="Y66">
        <f t="shared" si="56"/>
        <v>9.971697298946417E-4</v>
      </c>
      <c r="Z66">
        <f t="shared" si="57"/>
        <v>7.706187383149217E-2</v>
      </c>
      <c r="AB66">
        <f t="shared" si="58"/>
        <v>12.791229231516349</v>
      </c>
      <c r="AC66">
        <f t="shared" si="33"/>
        <v>8.0393153501775565</v>
      </c>
      <c r="AE66">
        <f t="shared" si="34"/>
        <v>0</v>
      </c>
      <c r="AF66">
        <f t="shared" si="35"/>
        <v>0</v>
      </c>
      <c r="AG66">
        <f t="shared" si="36"/>
        <v>-0.96327342289365214</v>
      </c>
      <c r="AH66">
        <f t="shared" si="37"/>
        <v>-2165.7929428077355</v>
      </c>
      <c r="AI66">
        <f t="shared" si="38"/>
        <v>-2166.756216230629</v>
      </c>
      <c r="AJ66">
        <f t="shared" si="39"/>
        <v>4.7519138813387922</v>
      </c>
      <c r="AK66">
        <f t="shared" si="61"/>
        <v>0.89538604620614448</v>
      </c>
      <c r="AL66">
        <f t="shared" si="40"/>
        <v>-2161.1089163030842</v>
      </c>
      <c r="AN66">
        <f t="shared" si="41"/>
        <v>0</v>
      </c>
      <c r="AO66">
        <f t="shared" si="42"/>
        <v>0</v>
      </c>
      <c r="AP66">
        <f t="shared" si="43"/>
        <v>-1.9539277087535366E-3</v>
      </c>
      <c r="AQ66">
        <f t="shared" si="44"/>
        <v>-4.3931481361363174</v>
      </c>
      <c r="AR66">
        <f t="shared" si="45"/>
        <v>-4.3951020638450702</v>
      </c>
      <c r="AS66">
        <f t="shared" si="46"/>
        <v>9.638900006673919E-3</v>
      </c>
      <c r="AT66">
        <f t="shared" si="47"/>
        <v>1.8162232696693134E-3</v>
      </c>
      <c r="AU66">
        <f t="shared" si="48"/>
        <v>-4.3836469405687275</v>
      </c>
      <c r="AW66">
        <v>63</v>
      </c>
      <c r="AX66">
        <f>IF(Z66&gt;0, (R66*SUMPRODUCT(K66:$K$98, X66:$X$98)-K66*$AZ$3)/Z66, 0)</f>
        <v>104.32286357008105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0.239685495</v>
      </c>
      <c r="Q67" s="5">
        <f t="shared" si="60"/>
        <v>12.5</v>
      </c>
      <c r="R67">
        <f t="shared" ref="R67:R89" si="62">$C$6</f>
        <v>100000</v>
      </c>
      <c r="S67">
        <f t="shared" ref="S67:S89" si="63">AX67</f>
        <v>76.006696111220023</v>
      </c>
      <c r="U67">
        <f t="shared" si="52"/>
        <v>0.239685495</v>
      </c>
      <c r="V67">
        <f t="shared" si="53"/>
        <v>0.01</v>
      </c>
      <c r="W67">
        <f t="shared" si="54"/>
        <v>7.706187383149217E-2</v>
      </c>
      <c r="X67">
        <f t="shared" si="55"/>
        <v>1.8470613374928748E-2</v>
      </c>
      <c r="Y67">
        <f t="shared" si="56"/>
        <v>7.7061873831492172E-4</v>
      </c>
      <c r="Z67">
        <f t="shared" si="57"/>
        <v>5.7820641718248494E-2</v>
      </c>
      <c r="AB67">
        <f t="shared" si="58"/>
        <v>8.0393153501775565</v>
      </c>
      <c r="AC67">
        <f t="shared" ref="AC67:AC89" si="64">S67*Z67</f>
        <v>4.3947559440346442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-0.72275802147810619</v>
      </c>
      <c r="AH67">
        <f t="shared" ref="AH67:AH89" si="68">-X67*R67</f>
        <v>-1847.0613374928748</v>
      </c>
      <c r="AI67">
        <f t="shared" ref="AI67:AI89" si="69">SUM(AE67:AH67)</f>
        <v>-1847.7840955143529</v>
      </c>
      <c r="AJ67">
        <f t="shared" ref="AJ67:AJ89" si="70">AB67-AC67</f>
        <v>3.6445594061429123</v>
      </c>
      <c r="AK67">
        <f t="shared" si="61"/>
        <v>0.56275207451242903</v>
      </c>
      <c r="AL67">
        <f t="shared" ref="AL67:AL89" si="71">SUM(AI67:AK67)</f>
        <v>-1843.5767840336975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-1.3089824121421372E-3</v>
      </c>
      <c r="AQ67">
        <f t="shared" ref="AQ67:AQ89" si="75">AH67*$K67</f>
        <v>-3.3452009290486231</v>
      </c>
      <c r="AR67">
        <f t="shared" ref="AR67:AR89" si="76">AI67*$K67</f>
        <v>-3.3465099114607653</v>
      </c>
      <c r="AS67">
        <f t="shared" ref="AS67:AS89" si="77">AJ67*$K67</f>
        <v>6.6006381401230536E-3</v>
      </c>
      <c r="AT67">
        <f t="shared" ref="AT67:AT89" si="78">AK67*$K67</f>
        <v>1.0191966689304813E-3</v>
      </c>
      <c r="AU67">
        <f t="shared" ref="AU67:AU89" si="79">AL67*$K67</f>
        <v>-3.3388900766517118</v>
      </c>
      <c r="AW67">
        <v>64</v>
      </c>
      <c r="AX67">
        <f>IF(Z67&gt;0, (R67*SUMPRODUCT(K67:$K$98, X67:$X$98)-K67*$AZ$3)/Z67, 0)</f>
        <v>76.006696111220023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0.26259210900000002</v>
      </c>
      <c r="Q68" s="5">
        <f t="shared" si="60"/>
        <v>12.5</v>
      </c>
      <c r="R68">
        <f t="shared" si="62"/>
        <v>100000</v>
      </c>
      <c r="S68">
        <f t="shared" si="63"/>
        <v>40.845716876495125</v>
      </c>
      <c r="U68">
        <f t="shared" ref="U68:U89" si="83">M68</f>
        <v>0.26259210900000002</v>
      </c>
      <c r="V68">
        <f t="shared" ref="V68:V89" si="84">$C$10</f>
        <v>0.01</v>
      </c>
      <c r="W68">
        <f t="shared" ref="W68:W89" si="85">Z67</f>
        <v>5.7820641718248494E-2</v>
      </c>
      <c r="X68">
        <f t="shared" ref="X68:X89" si="86">U68*W68</f>
        <v>1.5183244252528257E-2</v>
      </c>
      <c r="Y68">
        <f t="shared" ref="Y68:Y89" si="87">V68*W68</f>
        <v>5.7820641718248501E-4</v>
      </c>
      <c r="Z68">
        <f t="shared" ref="Z68:Z89" si="88">MAX(0, W68-X68-Y68)</f>
        <v>4.2059191048537746E-2</v>
      </c>
      <c r="AB68">
        <f t="shared" ref="AB68:AB89" si="89">AC67</f>
        <v>4.3947559440346442</v>
      </c>
      <c r="AC68">
        <f t="shared" si="64"/>
        <v>1.7179378096229909</v>
      </c>
      <c r="AE68">
        <f t="shared" si="65"/>
        <v>0</v>
      </c>
      <c r="AF68">
        <f t="shared" si="66"/>
        <v>0</v>
      </c>
      <c r="AG68">
        <f t="shared" si="67"/>
        <v>-0.52573988810672179</v>
      </c>
      <c r="AH68">
        <f t="shared" si="68"/>
        <v>-1518.3244252528257</v>
      </c>
      <c r="AI68">
        <f t="shared" si="69"/>
        <v>-1518.8501651409324</v>
      </c>
      <c r="AJ68">
        <f t="shared" si="70"/>
        <v>2.6768181344116533</v>
      </c>
      <c r="AK68">
        <f t="shared" si="61"/>
        <v>0.3076329160824251</v>
      </c>
      <c r="AL68">
        <f t="shared" si="71"/>
        <v>-1515.8657140904384</v>
      </c>
      <c r="AN68">
        <f t="shared" si="72"/>
        <v>0</v>
      </c>
      <c r="AO68">
        <f t="shared" si="73"/>
        <v>0</v>
      </c>
      <c r="AP68">
        <f t="shared" si="74"/>
        <v>-8.5014654979678978E-4</v>
      </c>
      <c r="AQ68">
        <f t="shared" si="75"/>
        <v>-2.4552032303450786</v>
      </c>
      <c r="AR68">
        <f t="shared" si="76"/>
        <v>-2.4560533768948756</v>
      </c>
      <c r="AS68">
        <f t="shared" si="77"/>
        <v>4.3285429789219204E-3</v>
      </c>
      <c r="AT68">
        <f t="shared" si="78"/>
        <v>4.97457142073096E-4</v>
      </c>
      <c r="AU68">
        <f t="shared" si="79"/>
        <v>-2.4512273767738808</v>
      </c>
      <c r="AW68">
        <v>65</v>
      </c>
      <c r="AX68">
        <f>IF(Z68&gt;0, (R68*SUMPRODUCT(K68:$K$98, X68:$X$98)-K68*$AZ$3)/Z68, 0)</f>
        <v>40.845716876495125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0.28653067599999998</v>
      </c>
      <c r="Q69" s="5">
        <f t="shared" ref="Q69:Q89" si="91">$C$8</f>
        <v>12.5</v>
      </c>
      <c r="R69">
        <f t="shared" si="62"/>
        <v>100000</v>
      </c>
      <c r="S69">
        <f t="shared" si="63"/>
        <v>-4.7484842362673092</v>
      </c>
      <c r="U69">
        <f t="shared" si="83"/>
        <v>0.28653067599999998</v>
      </c>
      <c r="V69">
        <f t="shared" si="84"/>
        <v>0.01</v>
      </c>
      <c r="W69">
        <f t="shared" si="85"/>
        <v>4.2059191048537746E-2</v>
      </c>
      <c r="X69">
        <f t="shared" si="86"/>
        <v>1.2051248443150668E-2</v>
      </c>
      <c r="Y69">
        <f t="shared" si="87"/>
        <v>4.2059191048537747E-4</v>
      </c>
      <c r="Z69">
        <f t="shared" si="88"/>
        <v>2.9587350694901701E-2</v>
      </c>
      <c r="AB69">
        <f t="shared" si="89"/>
        <v>1.7179378096229909</v>
      </c>
      <c r="AC69">
        <f t="shared" si="64"/>
        <v>-0.14049506836765335</v>
      </c>
      <c r="AE69">
        <f t="shared" si="65"/>
        <v>0</v>
      </c>
      <c r="AF69">
        <f t="shared" si="66"/>
        <v>0</v>
      </c>
      <c r="AG69">
        <f t="shared" si="67"/>
        <v>-0.36984188368627124</v>
      </c>
      <c r="AH69">
        <f t="shared" si="68"/>
        <v>-1205.1248443150669</v>
      </c>
      <c r="AI69">
        <f t="shared" si="69"/>
        <v>-1205.4946861987532</v>
      </c>
      <c r="AJ69">
        <f t="shared" si="70"/>
        <v>1.8584328779906443</v>
      </c>
      <c r="AK69">
        <f t="shared" si="61"/>
        <v>0.12025564667360937</v>
      </c>
      <c r="AL69">
        <f t="shared" si="71"/>
        <v>-1203.515997674089</v>
      </c>
      <c r="AN69">
        <f t="shared" si="72"/>
        <v>0</v>
      </c>
      <c r="AO69">
        <f t="shared" si="73"/>
        <v>0</v>
      </c>
      <c r="AP69">
        <f t="shared" si="74"/>
        <v>-5.3397501668435725E-4</v>
      </c>
      <c r="AQ69">
        <f t="shared" si="75"/>
        <v>-1.7399504686595846</v>
      </c>
      <c r="AR69">
        <f t="shared" si="76"/>
        <v>-1.740484443676269</v>
      </c>
      <c r="AS69">
        <f t="shared" si="77"/>
        <v>2.6831918471235312E-3</v>
      </c>
      <c r="AT69">
        <f t="shared" si="78"/>
        <v>1.736242263826442E-4</v>
      </c>
      <c r="AU69">
        <f t="shared" si="79"/>
        <v>-1.7376276276027629</v>
      </c>
      <c r="AW69">
        <v>66</v>
      </c>
      <c r="AX69">
        <f>IF(Z69&gt;0, (R69*SUMPRODUCT(K69:$K$98, X69:$X$98)-K69*$AZ$3)/Z69, 0)</f>
        <v>-4.7484842362673092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0.31063079199999999</v>
      </c>
      <c r="Q70" s="5">
        <f t="shared" si="91"/>
        <v>12.5</v>
      </c>
      <c r="R70">
        <f t="shared" si="62"/>
        <v>100000</v>
      </c>
      <c r="S70">
        <f t="shared" si="63"/>
        <v>-67.043064082887028</v>
      </c>
      <c r="U70">
        <f t="shared" si="83"/>
        <v>0.31063079199999999</v>
      </c>
      <c r="V70">
        <f t="shared" si="84"/>
        <v>0.01</v>
      </c>
      <c r="W70">
        <f t="shared" si="85"/>
        <v>2.9587350694901701E-2</v>
      </c>
      <c r="X70">
        <f t="shared" si="86"/>
        <v>9.1907421795390659E-3</v>
      </c>
      <c r="Y70">
        <f t="shared" si="87"/>
        <v>2.9587350694901699E-4</v>
      </c>
      <c r="Z70">
        <f t="shared" si="88"/>
        <v>2.0100735008413619E-2</v>
      </c>
      <c r="AB70">
        <f t="shared" si="89"/>
        <v>-0.14049506836765335</v>
      </c>
      <c r="AC70">
        <f t="shared" si="64"/>
        <v>-1.3476148652822049</v>
      </c>
      <c r="AE70">
        <f t="shared" si="65"/>
        <v>0</v>
      </c>
      <c r="AF70">
        <f t="shared" si="66"/>
        <v>0</v>
      </c>
      <c r="AG70">
        <f t="shared" si="67"/>
        <v>-0.25125918760517024</v>
      </c>
      <c r="AH70">
        <f t="shared" si="68"/>
        <v>-919.07421795390655</v>
      </c>
      <c r="AI70">
        <f t="shared" si="69"/>
        <v>-919.32547714151167</v>
      </c>
      <c r="AJ70">
        <f t="shared" si="70"/>
        <v>1.2071197969145515</v>
      </c>
      <c r="AK70">
        <f t="shared" si="61"/>
        <v>-9.8346547857357351E-3</v>
      </c>
      <c r="AL70">
        <f t="shared" si="71"/>
        <v>-918.12819199938292</v>
      </c>
      <c r="AN70">
        <f t="shared" si="72"/>
        <v>0</v>
      </c>
      <c r="AO70">
        <f t="shared" si="73"/>
        <v>0</v>
      </c>
      <c r="AP70">
        <f t="shared" si="74"/>
        <v>-3.2389837872914156E-4</v>
      </c>
      <c r="AQ70">
        <f t="shared" si="75"/>
        <v>-1.1847791595776793</v>
      </c>
      <c r="AR70">
        <f t="shared" si="76"/>
        <v>-1.1851030579564084</v>
      </c>
      <c r="AS70">
        <f t="shared" si="77"/>
        <v>1.5560988988266094E-3</v>
      </c>
      <c r="AT70">
        <f t="shared" si="78"/>
        <v>-1.2677859746431219E-5</v>
      </c>
      <c r="AU70">
        <f t="shared" si="79"/>
        <v>-1.1835596369173282</v>
      </c>
      <c r="AW70">
        <v>67</v>
      </c>
      <c r="AX70">
        <f>IF(Z70&gt;0, (R70*SUMPRODUCT(K70:$K$98, X70:$X$98)-K70*$AZ$3)/Z70, 0)</f>
        <v>-67.043064082887028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0.33433633699999998</v>
      </c>
      <c r="Q71" s="5">
        <f t="shared" si="91"/>
        <v>12.5</v>
      </c>
      <c r="R71">
        <f t="shared" si="62"/>
        <v>100000</v>
      </c>
      <c r="S71">
        <f t="shared" si="63"/>
        <v>-156.05145884768746</v>
      </c>
      <c r="U71">
        <f t="shared" si="83"/>
        <v>0.33433633699999998</v>
      </c>
      <c r="V71">
        <f t="shared" si="84"/>
        <v>0.01</v>
      </c>
      <c r="W71">
        <f t="shared" si="85"/>
        <v>2.0100735008413619E-2</v>
      </c>
      <c r="X71">
        <f t="shared" si="86"/>
        <v>6.7204061137206735E-3</v>
      </c>
      <c r="Y71">
        <f t="shared" si="87"/>
        <v>2.010073500841362E-4</v>
      </c>
      <c r="Z71">
        <f t="shared" si="88"/>
        <v>1.3179321544608808E-2</v>
      </c>
      <c r="AB71">
        <f t="shared" si="89"/>
        <v>-1.3476148652822049</v>
      </c>
      <c r="AC71">
        <f t="shared" si="64"/>
        <v>-2.0566523536589623</v>
      </c>
      <c r="AE71">
        <f t="shared" si="65"/>
        <v>0</v>
      </c>
      <c r="AF71">
        <f t="shared" si="66"/>
        <v>0</v>
      </c>
      <c r="AG71">
        <f t="shared" si="67"/>
        <v>-0.16474151930761011</v>
      </c>
      <c r="AH71">
        <f t="shared" si="68"/>
        <v>-672.04061137206736</v>
      </c>
      <c r="AI71">
        <f t="shared" si="69"/>
        <v>-672.20535289137501</v>
      </c>
      <c r="AJ71">
        <f t="shared" si="70"/>
        <v>0.7090374883767574</v>
      </c>
      <c r="AK71">
        <f t="shared" si="61"/>
        <v>-9.4333040569754348E-2</v>
      </c>
      <c r="AL71">
        <f t="shared" si="71"/>
        <v>-671.59064844356794</v>
      </c>
      <c r="AN71">
        <f t="shared" si="72"/>
        <v>0</v>
      </c>
      <c r="AO71">
        <f t="shared" si="73"/>
        <v>0</v>
      </c>
      <c r="AP71">
        <f t="shared" si="74"/>
        <v>-1.89614640569027E-4</v>
      </c>
      <c r="AQ71">
        <f t="shared" si="75"/>
        <v>-0.77350712503242791</v>
      </c>
      <c r="AR71">
        <f t="shared" si="76"/>
        <v>-0.77369673967299701</v>
      </c>
      <c r="AS71">
        <f t="shared" si="77"/>
        <v>8.1608989083976457E-4</v>
      </c>
      <c r="AT71">
        <f t="shared" si="78"/>
        <v>-1.0857569880740525E-4</v>
      </c>
      <c r="AU71">
        <f t="shared" si="79"/>
        <v>-0.77298922548096449</v>
      </c>
      <c r="AW71">
        <v>68</v>
      </c>
      <c r="AX71">
        <f>IF(Z71&gt;0, (R71*SUMPRODUCT(K71:$K$98, X71:$X$98)-K71*$AZ$3)/Z71, 0)</f>
        <v>-156.05145884768746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0.35860877099999999</v>
      </c>
      <c r="Q72" s="5">
        <f t="shared" si="91"/>
        <v>12.5</v>
      </c>
      <c r="R72">
        <f t="shared" si="62"/>
        <v>100000</v>
      </c>
      <c r="S72">
        <f t="shared" si="63"/>
        <v>-289.06394541265411</v>
      </c>
      <c r="U72">
        <f t="shared" si="83"/>
        <v>0.35860877099999999</v>
      </c>
      <c r="V72">
        <f t="shared" si="84"/>
        <v>0.01</v>
      </c>
      <c r="W72">
        <f t="shared" si="85"/>
        <v>1.3179321544608808E-2</v>
      </c>
      <c r="X72">
        <f t="shared" si="86"/>
        <v>4.7262203017259868E-3</v>
      </c>
      <c r="Y72">
        <f t="shared" si="87"/>
        <v>1.3179321544608808E-4</v>
      </c>
      <c r="Z72">
        <f t="shared" si="88"/>
        <v>8.3213080274367347E-3</v>
      </c>
      <c r="AB72">
        <f t="shared" si="89"/>
        <v>-2.0566523536589623</v>
      </c>
      <c r="AC72">
        <f t="shared" si="64"/>
        <v>-2.4053901294048528</v>
      </c>
      <c r="AE72">
        <f t="shared" si="65"/>
        <v>0</v>
      </c>
      <c r="AF72">
        <f t="shared" si="66"/>
        <v>0</v>
      </c>
      <c r="AG72">
        <f t="shared" si="67"/>
        <v>-0.10401635034295918</v>
      </c>
      <c r="AH72">
        <f t="shared" si="68"/>
        <v>-472.62203017259867</v>
      </c>
      <c r="AI72">
        <f t="shared" si="69"/>
        <v>-472.7260465229416</v>
      </c>
      <c r="AJ72">
        <f t="shared" si="70"/>
        <v>0.34873777574589049</v>
      </c>
      <c r="AK72">
        <f t="shared" ref="AK72:AK89" si="92">G72*SUM(AB72:AB72, AE72:AF72)</f>
        <v>-0.14396566475612738</v>
      </c>
      <c r="AL72">
        <f t="shared" si="71"/>
        <v>-472.52127441195182</v>
      </c>
      <c r="AN72">
        <f t="shared" si="72"/>
        <v>0</v>
      </c>
      <c r="AO72">
        <f t="shared" si="73"/>
        <v>0</v>
      </c>
      <c r="AP72">
        <f t="shared" si="74"/>
        <v>-1.0689376870113501E-4</v>
      </c>
      <c r="AQ72">
        <f t="shared" si="75"/>
        <v>-0.48569623727189648</v>
      </c>
      <c r="AR72">
        <f t="shared" si="76"/>
        <v>-0.48580313104059758</v>
      </c>
      <c r="AS72">
        <f t="shared" si="77"/>
        <v>3.5838495597103817E-4</v>
      </c>
      <c r="AT72">
        <f t="shared" si="78"/>
        <v>-1.4794820639838283E-4</v>
      </c>
      <c r="AU72">
        <f t="shared" si="79"/>
        <v>-0.48559269429102492</v>
      </c>
      <c r="AW72">
        <v>69</v>
      </c>
      <c r="AX72">
        <f>IF(Z72&gt;0, (R72*SUMPRODUCT(K72:$K$98, X72:$X$98)-K72*$AZ$3)/Z72, 0)</f>
        <v>-289.06394541265411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0.383306127</v>
      </c>
      <c r="Q73" s="5">
        <f t="shared" si="91"/>
        <v>12.5</v>
      </c>
      <c r="R73">
        <f t="shared" si="62"/>
        <v>100000</v>
      </c>
      <c r="S73">
        <f t="shared" si="63"/>
        <v>-497.54079198563221</v>
      </c>
      <c r="U73">
        <f t="shared" si="83"/>
        <v>0.383306127</v>
      </c>
      <c r="V73">
        <f t="shared" si="84"/>
        <v>0.01</v>
      </c>
      <c r="W73">
        <f t="shared" si="85"/>
        <v>8.3213080274367347E-3</v>
      </c>
      <c r="X73">
        <f t="shared" si="86"/>
        <v>3.1896083515707847E-3</v>
      </c>
      <c r="Y73">
        <f t="shared" si="87"/>
        <v>8.3213080274367344E-5</v>
      </c>
      <c r="Z73">
        <f t="shared" si="88"/>
        <v>5.0484865955915826E-3</v>
      </c>
      <c r="AB73">
        <f t="shared" si="89"/>
        <v>-2.4053901294048528</v>
      </c>
      <c r="AC73">
        <f t="shared" si="64"/>
        <v>-2.5118280190994842</v>
      </c>
      <c r="AE73">
        <f t="shared" si="65"/>
        <v>0</v>
      </c>
      <c r="AF73">
        <f t="shared" si="66"/>
        <v>0</v>
      </c>
      <c r="AG73">
        <f t="shared" si="67"/>
        <v>-6.3106082444894782E-2</v>
      </c>
      <c r="AH73">
        <f t="shared" si="68"/>
        <v>-318.96083515707846</v>
      </c>
      <c r="AI73">
        <f t="shared" si="69"/>
        <v>-319.02394123952337</v>
      </c>
      <c r="AJ73">
        <f t="shared" si="70"/>
        <v>0.10643788969463142</v>
      </c>
      <c r="AK73">
        <f t="shared" si="92"/>
        <v>-0.1683773090583397</v>
      </c>
      <c r="AL73">
        <f t="shared" si="71"/>
        <v>-319.08588065888705</v>
      </c>
      <c r="AN73">
        <f t="shared" si="72"/>
        <v>0</v>
      </c>
      <c r="AO73">
        <f t="shared" si="73"/>
        <v>0</v>
      </c>
      <c r="AP73">
        <f t="shared" si="74"/>
        <v>-5.7903387975765871E-5</v>
      </c>
      <c r="AQ73">
        <f t="shared" si="75"/>
        <v>-0.2926645462947563</v>
      </c>
      <c r="AR73">
        <f t="shared" si="76"/>
        <v>-0.29272244968273209</v>
      </c>
      <c r="AS73">
        <f t="shared" si="77"/>
        <v>9.7662763770699004E-5</v>
      </c>
      <c r="AT73">
        <f t="shared" si="78"/>
        <v>-1.5449567260388884E-4</v>
      </c>
      <c r="AU73">
        <f t="shared" si="79"/>
        <v>-0.29277928259156527</v>
      </c>
      <c r="AW73">
        <v>70</v>
      </c>
      <c r="AX73">
        <f>IF(Z73&gt;0, (R73*SUMPRODUCT(K73:$K$98, X73:$X$98)-K73*$AZ$3)/Z73, 0)</f>
        <v>-497.54079198563221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0.40826881399999998</v>
      </c>
      <c r="Q74" s="5">
        <f t="shared" si="91"/>
        <v>12.5</v>
      </c>
      <c r="R74">
        <f t="shared" si="62"/>
        <v>100000</v>
      </c>
      <c r="S74">
        <f t="shared" si="63"/>
        <v>-839.6271126153689</v>
      </c>
      <c r="U74">
        <f t="shared" si="83"/>
        <v>0.40826881399999998</v>
      </c>
      <c r="V74">
        <f t="shared" si="84"/>
        <v>0.01</v>
      </c>
      <c r="W74">
        <f t="shared" si="85"/>
        <v>5.0484865955915826E-3</v>
      </c>
      <c r="X74">
        <f t="shared" si="86"/>
        <v>2.0611396348770728E-3</v>
      </c>
      <c r="Y74">
        <f t="shared" si="87"/>
        <v>5.0484865955915827E-5</v>
      </c>
      <c r="Z74">
        <f t="shared" si="88"/>
        <v>2.9368620947585939E-3</v>
      </c>
      <c r="AB74">
        <f t="shared" si="89"/>
        <v>-2.5118280190994842</v>
      </c>
      <c r="AC74">
        <f t="shared" si="64"/>
        <v>-2.4658690407716821</v>
      </c>
      <c r="AE74">
        <f t="shared" si="65"/>
        <v>0</v>
      </c>
      <c r="AF74">
        <f t="shared" si="66"/>
        <v>0</v>
      </c>
      <c r="AG74">
        <f t="shared" si="67"/>
        <v>-3.6710776184482423E-2</v>
      </c>
      <c r="AH74">
        <f t="shared" si="68"/>
        <v>-206.11396348770728</v>
      </c>
      <c r="AI74">
        <f t="shared" si="69"/>
        <v>-206.15067426389177</v>
      </c>
      <c r="AJ74">
        <f t="shared" si="70"/>
        <v>-4.5958978327802047E-2</v>
      </c>
      <c r="AK74">
        <f t="shared" si="92"/>
        <v>-0.17582796133696391</v>
      </c>
      <c r="AL74">
        <f t="shared" si="71"/>
        <v>-206.37246120355655</v>
      </c>
      <c r="AN74">
        <f t="shared" si="72"/>
        <v>0</v>
      </c>
      <c r="AO74">
        <f t="shared" si="73"/>
        <v>0</v>
      </c>
      <c r="AP74">
        <f t="shared" si="74"/>
        <v>-3.0075184429071803E-5</v>
      </c>
      <c r="AQ74">
        <f t="shared" si="75"/>
        <v>-0.16885819668176993</v>
      </c>
      <c r="AR74">
        <f t="shared" si="76"/>
        <v>-0.16888827186619901</v>
      </c>
      <c r="AS74">
        <f t="shared" si="77"/>
        <v>-3.7651744066490878E-5</v>
      </c>
      <c r="AT74">
        <f t="shared" si="78"/>
        <v>-1.4404648756056944E-4</v>
      </c>
      <c r="AU74">
        <f t="shared" si="79"/>
        <v>-0.16906997009782609</v>
      </c>
      <c r="AW74">
        <v>71</v>
      </c>
      <c r="AX74">
        <f>IF(Z74&gt;0, (R74*SUMPRODUCT(K74:$K$98, X74:$X$98)-K74*$AZ$3)/Z74, 0)</f>
        <v>-839.6271126153689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0.43333920100000001</v>
      </c>
      <c r="Q75" s="5">
        <f t="shared" si="91"/>
        <v>12.5</v>
      </c>
      <c r="R75">
        <f t="shared" si="62"/>
        <v>100000</v>
      </c>
      <c r="S75">
        <f t="shared" si="63"/>
        <v>-1426.6781526949821</v>
      </c>
      <c r="U75">
        <f t="shared" si="83"/>
        <v>0.43333920100000001</v>
      </c>
      <c r="V75">
        <f t="shared" si="84"/>
        <v>0.01</v>
      </c>
      <c r="W75">
        <f t="shared" si="85"/>
        <v>2.9368620947585939E-3</v>
      </c>
      <c r="X75">
        <f t="shared" si="86"/>
        <v>1.2726574735898754E-3</v>
      </c>
      <c r="Y75">
        <f t="shared" si="87"/>
        <v>2.9368620947585939E-5</v>
      </c>
      <c r="Z75">
        <f t="shared" si="88"/>
        <v>1.6348360002211325E-3</v>
      </c>
      <c r="AB75">
        <f t="shared" si="89"/>
        <v>-2.4658690407716821</v>
      </c>
      <c r="AC75">
        <f t="shared" si="64"/>
        <v>-2.3323848047547386</v>
      </c>
      <c r="AE75">
        <f t="shared" si="65"/>
        <v>0</v>
      </c>
      <c r="AF75">
        <f t="shared" si="66"/>
        <v>0</v>
      </c>
      <c r="AG75">
        <f t="shared" si="67"/>
        <v>-2.0435450002764158E-2</v>
      </c>
      <c r="AH75">
        <f t="shared" si="68"/>
        <v>-127.26574735898754</v>
      </c>
      <c r="AI75">
        <f t="shared" si="69"/>
        <v>-127.2861828089903</v>
      </c>
      <c r="AJ75">
        <f t="shared" si="70"/>
        <v>-0.13348423601694348</v>
      </c>
      <c r="AK75">
        <f t="shared" si="92"/>
        <v>-0.17261083285401776</v>
      </c>
      <c r="AL75">
        <f t="shared" si="71"/>
        <v>-127.59227787786126</v>
      </c>
      <c r="AN75">
        <f t="shared" si="72"/>
        <v>0</v>
      </c>
      <c r="AO75">
        <f t="shared" si="73"/>
        <v>0</v>
      </c>
      <c r="AP75">
        <f t="shared" si="74"/>
        <v>-1.4947925173535239E-5</v>
      </c>
      <c r="AQ75">
        <f t="shared" si="75"/>
        <v>-9.3091117074440108E-2</v>
      </c>
      <c r="AR75">
        <f t="shared" si="76"/>
        <v>-9.3106064999613644E-2</v>
      </c>
      <c r="AS75">
        <f t="shared" si="77"/>
        <v>-9.763975696928118E-5</v>
      </c>
      <c r="AT75">
        <f t="shared" si="78"/>
        <v>-1.2625970131778131E-4</v>
      </c>
      <c r="AU75">
        <f t="shared" si="79"/>
        <v>-9.3329964457900705E-2</v>
      </c>
      <c r="AW75">
        <v>72</v>
      </c>
      <c r="AX75">
        <f>IF(Z75&gt;0, (R75*SUMPRODUCT(K75:$K$98, X75:$X$98)-K75*$AZ$3)/Z75, 0)</f>
        <v>-1426.6781526949821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0.458542742</v>
      </c>
      <c r="Q76" s="5">
        <f t="shared" si="91"/>
        <v>12.5</v>
      </c>
      <c r="R76">
        <f t="shared" si="62"/>
        <v>100000</v>
      </c>
      <c r="S76">
        <f t="shared" si="63"/>
        <v>-2480.9099264595397</v>
      </c>
      <c r="U76">
        <f t="shared" si="83"/>
        <v>0.458542742</v>
      </c>
      <c r="V76">
        <f t="shared" si="84"/>
        <v>0.01</v>
      </c>
      <c r="W76">
        <f t="shared" si="85"/>
        <v>1.6348360002211325E-3</v>
      </c>
      <c r="X76">
        <f t="shared" si="86"/>
        <v>7.4964218226171073E-4</v>
      </c>
      <c r="Y76">
        <f t="shared" si="87"/>
        <v>1.6348360002211327E-5</v>
      </c>
      <c r="Z76">
        <f t="shared" si="88"/>
        <v>8.6884545795721049E-4</v>
      </c>
      <c r="AB76">
        <f t="shared" si="89"/>
        <v>-2.3323848047547386</v>
      </c>
      <c r="AC76">
        <f t="shared" si="64"/>
        <v>-2.1555273212053283</v>
      </c>
      <c r="AE76">
        <f t="shared" si="65"/>
        <v>0</v>
      </c>
      <c r="AF76">
        <f t="shared" si="66"/>
        <v>0</v>
      </c>
      <c r="AG76">
        <f t="shared" si="67"/>
        <v>-1.0860568224465132E-2</v>
      </c>
      <c r="AH76">
        <f t="shared" si="68"/>
        <v>-74.96421822617107</v>
      </c>
      <c r="AI76">
        <f t="shared" si="69"/>
        <v>-74.975078794395529</v>
      </c>
      <c r="AJ76">
        <f t="shared" si="70"/>
        <v>-0.17685748354941033</v>
      </c>
      <c r="AK76">
        <f t="shared" si="92"/>
        <v>-0.16326693633283171</v>
      </c>
      <c r="AL76">
        <f t="shared" si="71"/>
        <v>-75.315203214277773</v>
      </c>
      <c r="AN76">
        <f t="shared" si="72"/>
        <v>0</v>
      </c>
      <c r="AO76">
        <f t="shared" si="73"/>
        <v>0</v>
      </c>
      <c r="AP76">
        <f t="shared" si="74"/>
        <v>-7.0930208263537604E-6</v>
      </c>
      <c r="AQ76">
        <f t="shared" si="75"/>
        <v>-4.8959018544883381E-2</v>
      </c>
      <c r="AR76">
        <f t="shared" si="76"/>
        <v>-4.8966111565709736E-2</v>
      </c>
      <c r="AS76">
        <f t="shared" si="77"/>
        <v>-1.1550535737961033E-4</v>
      </c>
      <c r="AT76">
        <f t="shared" si="78"/>
        <v>-1.0662939136601036E-4</v>
      </c>
      <c r="AU76">
        <f t="shared" si="79"/>
        <v>-4.9188246314455356E-2</v>
      </c>
      <c r="AW76">
        <v>73</v>
      </c>
      <c r="AX76">
        <f>IF(Z76&gt;0, (R76*SUMPRODUCT(K76:$K$98, X76:$X$98)-K76*$AZ$3)/Z76, 0)</f>
        <v>-2480.9099264595397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0.48392545599999998</v>
      </c>
      <c r="Q77" s="5">
        <f t="shared" si="91"/>
        <v>12.5</v>
      </c>
      <c r="R77">
        <f t="shared" si="62"/>
        <v>100000</v>
      </c>
      <c r="S77">
        <f t="shared" si="63"/>
        <v>-4465.449767787698</v>
      </c>
      <c r="U77">
        <f t="shared" si="83"/>
        <v>0.48392545599999998</v>
      </c>
      <c r="V77">
        <f t="shared" si="84"/>
        <v>0.01</v>
      </c>
      <c r="W77">
        <f t="shared" si="85"/>
        <v>8.6884545795721049E-4</v>
      </c>
      <c r="X77">
        <f t="shared" si="86"/>
        <v>4.204564344354719E-4</v>
      </c>
      <c r="Y77">
        <f t="shared" si="87"/>
        <v>8.6884545795721051E-6</v>
      </c>
      <c r="Z77">
        <f t="shared" si="88"/>
        <v>4.397005689421665E-4</v>
      </c>
      <c r="AB77">
        <f t="shared" si="89"/>
        <v>-2.1555273212053283</v>
      </c>
      <c r="AC77">
        <f t="shared" si="64"/>
        <v>-1.9634608034789161</v>
      </c>
      <c r="AE77">
        <f t="shared" si="65"/>
        <v>0</v>
      </c>
      <c r="AF77">
        <f t="shared" si="66"/>
        <v>0</v>
      </c>
      <c r="AG77">
        <f t="shared" si="67"/>
        <v>-5.4962571117770816E-3</v>
      </c>
      <c r="AH77">
        <f t="shared" si="68"/>
        <v>-42.045643443547192</v>
      </c>
      <c r="AI77">
        <f t="shared" si="69"/>
        <v>-42.051139700658972</v>
      </c>
      <c r="AJ77">
        <f t="shared" si="70"/>
        <v>-0.19206651772641226</v>
      </c>
      <c r="AK77">
        <f t="shared" si="92"/>
        <v>-0.150886912484373</v>
      </c>
      <c r="AL77">
        <f t="shared" si="71"/>
        <v>-42.394093130869756</v>
      </c>
      <c r="AN77">
        <f t="shared" si="72"/>
        <v>0</v>
      </c>
      <c r="AO77">
        <f t="shared" si="73"/>
        <v>0</v>
      </c>
      <c r="AP77">
        <f t="shared" si="74"/>
        <v>-3.2049975716781096E-6</v>
      </c>
      <c r="AQ77">
        <f t="shared" si="75"/>
        <v>-2.4517809555791002E-2</v>
      </c>
      <c r="AR77">
        <f t="shared" si="76"/>
        <v>-2.4521014553362679E-2</v>
      </c>
      <c r="AS77">
        <f t="shared" si="77"/>
        <v>-1.1199853107213745E-4</v>
      </c>
      <c r="AT77">
        <f t="shared" si="78"/>
        <v>-8.7985728883426467E-5</v>
      </c>
      <c r="AU77">
        <f t="shared" si="79"/>
        <v>-2.4720998813318244E-2</v>
      </c>
      <c r="AW77">
        <v>74</v>
      </c>
      <c r="AX77">
        <f>IF(Z77&gt;0, (R77*SUMPRODUCT(K77:$K$98, X77:$X$98)-K77*$AZ$3)/Z77, 0)</f>
        <v>-4465.449767787698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0.50934341699999997</v>
      </c>
      <c r="Q78" s="5">
        <f t="shared" si="91"/>
        <v>12.5</v>
      </c>
      <c r="R78">
        <f t="shared" si="62"/>
        <v>100000</v>
      </c>
      <c r="S78">
        <f t="shared" si="63"/>
        <v>-8388.0738496320755</v>
      </c>
      <c r="U78">
        <f t="shared" si="83"/>
        <v>0.50934341699999997</v>
      </c>
      <c r="V78">
        <f t="shared" si="84"/>
        <v>0.01</v>
      </c>
      <c r="W78">
        <f t="shared" si="85"/>
        <v>4.397005689421665E-4</v>
      </c>
      <c r="X78">
        <f t="shared" si="86"/>
        <v>2.2395859024184714E-4</v>
      </c>
      <c r="Y78">
        <f t="shared" si="87"/>
        <v>4.3970056894216651E-6</v>
      </c>
      <c r="Z78">
        <f t="shared" si="88"/>
        <v>2.1134497301089768E-4</v>
      </c>
      <c r="AB78">
        <f t="shared" si="89"/>
        <v>-1.9634608034789161</v>
      </c>
      <c r="AC78">
        <f t="shared" si="64"/>
        <v>-1.7727772413639076</v>
      </c>
      <c r="AE78">
        <f t="shared" si="65"/>
        <v>0</v>
      </c>
      <c r="AF78">
        <f t="shared" si="66"/>
        <v>0</v>
      </c>
      <c r="AG78">
        <f t="shared" si="67"/>
        <v>-2.6418121626362212E-3</v>
      </c>
      <c r="AH78">
        <f t="shared" si="68"/>
        <v>-22.395859024184713</v>
      </c>
      <c r="AI78">
        <f t="shared" si="69"/>
        <v>-22.398500836347349</v>
      </c>
      <c r="AJ78">
        <f t="shared" si="70"/>
        <v>-0.19068356211500848</v>
      </c>
      <c r="AK78">
        <f t="shared" si="92"/>
        <v>-0.13744225624352413</v>
      </c>
      <c r="AL78">
        <f t="shared" si="71"/>
        <v>-22.726626654705882</v>
      </c>
      <c r="AN78">
        <f t="shared" si="72"/>
        <v>0</v>
      </c>
      <c r="AO78">
        <f t="shared" si="73"/>
        <v>0</v>
      </c>
      <c r="AP78">
        <f t="shared" si="74"/>
        <v>-1.3754492690411587E-6</v>
      </c>
      <c r="AQ78">
        <f t="shared" si="75"/>
        <v>-1.1660317247394502E-2</v>
      </c>
      <c r="AR78">
        <f t="shared" si="76"/>
        <v>-1.1661692696663544E-2</v>
      </c>
      <c r="AS78">
        <f t="shared" si="77"/>
        <v>-9.9278657975263582E-5</v>
      </c>
      <c r="AT78">
        <f t="shared" si="78"/>
        <v>-7.1558778311050749E-5</v>
      </c>
      <c r="AU78">
        <f t="shared" si="79"/>
        <v>-1.1832530132949859E-2</v>
      </c>
      <c r="AW78">
        <v>75</v>
      </c>
      <c r="AX78">
        <f>IF(Z78&gt;0, (R78*SUMPRODUCT(K78:$K$98, X78:$X$98)-K78*$AZ$3)/Z78, 0)</f>
        <v>-8388.0738496320755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0.53464878299999996</v>
      </c>
      <c r="Q79" s="5">
        <f t="shared" si="91"/>
        <v>12.5</v>
      </c>
      <c r="R79">
        <f t="shared" si="62"/>
        <v>100000</v>
      </c>
      <c r="S79">
        <f t="shared" si="63"/>
        <v>-16545.682717912099</v>
      </c>
      <c r="U79">
        <f t="shared" si="83"/>
        <v>0.53464878299999996</v>
      </c>
      <c r="V79">
        <f t="shared" si="84"/>
        <v>0.01</v>
      </c>
      <c r="W79">
        <f t="shared" si="85"/>
        <v>2.1134497301089768E-4</v>
      </c>
      <c r="X79">
        <f t="shared" si="86"/>
        <v>1.1299533261344429E-4</v>
      </c>
      <c r="Y79">
        <f t="shared" si="87"/>
        <v>2.1134497301089769E-6</v>
      </c>
      <c r="Z79">
        <f t="shared" si="88"/>
        <v>9.6236190667344426E-5</v>
      </c>
      <c r="AB79">
        <f t="shared" si="89"/>
        <v>-1.7727772413639076</v>
      </c>
      <c r="AC79">
        <f t="shared" si="64"/>
        <v>-1.5922934767623744</v>
      </c>
      <c r="AE79">
        <f t="shared" si="65"/>
        <v>0</v>
      </c>
      <c r="AF79">
        <f t="shared" si="66"/>
        <v>0</v>
      </c>
      <c r="AG79">
        <f t="shared" si="67"/>
        <v>-1.2029523833418053E-3</v>
      </c>
      <c r="AH79">
        <f t="shared" si="68"/>
        <v>-11.299533261344429</v>
      </c>
      <c r="AI79">
        <f t="shared" si="69"/>
        <v>-11.30073621372777</v>
      </c>
      <c r="AJ79">
        <f t="shared" si="70"/>
        <v>-0.18048376460153315</v>
      </c>
      <c r="AK79">
        <f t="shared" si="92"/>
        <v>-0.12409440689547355</v>
      </c>
      <c r="AL79">
        <f t="shared" si="71"/>
        <v>-11.605314385224776</v>
      </c>
      <c r="AN79">
        <f t="shared" si="72"/>
        <v>0</v>
      </c>
      <c r="AO79">
        <f t="shared" si="73"/>
        <v>0</v>
      </c>
      <c r="AP79">
        <f t="shared" si="74"/>
        <v>-5.5920758801754647E-7</v>
      </c>
      <c r="AQ79">
        <f t="shared" si="75"/>
        <v>-5.2527305555078218E-3</v>
      </c>
      <c r="AR79">
        <f t="shared" si="76"/>
        <v>-5.2532897630958387E-3</v>
      </c>
      <c r="AS79">
        <f t="shared" si="77"/>
        <v>-8.3900154384142792E-5</v>
      </c>
      <c r="AT79">
        <f t="shared" si="78"/>
        <v>-5.7686850225698483E-5</v>
      </c>
      <c r="AU79">
        <f t="shared" si="79"/>
        <v>-5.3948767677056801E-3</v>
      </c>
      <c r="AW79">
        <v>76</v>
      </c>
      <c r="AX79">
        <f>IF(Z79&gt;0, (R79*SUMPRODUCT(K79:$K$98, X79:$X$98)-K79*$AZ$3)/Z79, 0)</f>
        <v>-16545.682717912099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0.56402811100000005</v>
      </c>
      <c r="Q80" s="5">
        <f t="shared" si="91"/>
        <v>12.5</v>
      </c>
      <c r="R80">
        <f t="shared" si="62"/>
        <v>100000</v>
      </c>
      <c r="S80">
        <f t="shared" si="63"/>
        <v>-34785.384567844943</v>
      </c>
      <c r="U80">
        <f t="shared" si="83"/>
        <v>0.56402811100000005</v>
      </c>
      <c r="V80">
        <f t="shared" si="84"/>
        <v>0.01</v>
      </c>
      <c r="W80">
        <f t="shared" si="85"/>
        <v>9.6236190667344426E-5</v>
      </c>
      <c r="X80">
        <f t="shared" si="86"/>
        <v>5.4279916831938114E-5</v>
      </c>
      <c r="Y80">
        <f t="shared" si="87"/>
        <v>9.6236190667344432E-7</v>
      </c>
      <c r="Z80">
        <f t="shared" si="88"/>
        <v>4.0993911928732871E-5</v>
      </c>
      <c r="AB80">
        <f t="shared" si="89"/>
        <v>-1.5922934767623744</v>
      </c>
      <c r="AC80">
        <f t="shared" si="64"/>
        <v>-1.4259889913813391</v>
      </c>
      <c r="AE80">
        <f t="shared" si="65"/>
        <v>0</v>
      </c>
      <c r="AF80">
        <f t="shared" si="66"/>
        <v>0</v>
      </c>
      <c r="AG80">
        <f t="shared" si="67"/>
        <v>-5.1242389910916084E-4</v>
      </c>
      <c r="AH80">
        <f t="shared" si="68"/>
        <v>-5.4279916831938113</v>
      </c>
      <c r="AI80">
        <f t="shared" si="69"/>
        <v>-5.4285041070929205</v>
      </c>
      <c r="AJ80">
        <f t="shared" si="70"/>
        <v>-0.16630448538103537</v>
      </c>
      <c r="AK80">
        <f t="shared" si="92"/>
        <v>-0.11146054337336622</v>
      </c>
      <c r="AL80">
        <f t="shared" si="71"/>
        <v>-5.7062691358473216</v>
      </c>
      <c r="AN80">
        <f t="shared" si="72"/>
        <v>0</v>
      </c>
      <c r="AO80">
        <f t="shared" si="73"/>
        <v>0</v>
      </c>
      <c r="AP80">
        <f t="shared" si="74"/>
        <v>-2.1268456483122142E-7</v>
      </c>
      <c r="AQ80">
        <f t="shared" si="75"/>
        <v>-2.2529199966171642E-3</v>
      </c>
      <c r="AR80">
        <f t="shared" si="76"/>
        <v>-2.2531326811819955E-3</v>
      </c>
      <c r="AS80">
        <f t="shared" si="77"/>
        <v>-6.9025658569470493E-5</v>
      </c>
      <c r="AT80">
        <f t="shared" si="78"/>
        <v>-4.6262356623936144E-5</v>
      </c>
      <c r="AU80">
        <f t="shared" si="79"/>
        <v>-2.3684206963754018E-3</v>
      </c>
      <c r="AW80">
        <v>77</v>
      </c>
      <c r="AX80">
        <f>IF(Z80&gt;0, (R80*SUMPRODUCT(K80:$K$98, X80:$X$98)-K80*$AZ$3)/Z80, 0)</f>
        <v>-34785.384567844943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0.59324784900000005</v>
      </c>
      <c r="Q81" s="5">
        <f t="shared" si="91"/>
        <v>12.5</v>
      </c>
      <c r="R81">
        <f t="shared" si="62"/>
        <v>100000</v>
      </c>
      <c r="S81">
        <f t="shared" si="63"/>
        <v>-78396.008665412519</v>
      </c>
      <c r="U81">
        <f t="shared" si="83"/>
        <v>0.59324784900000005</v>
      </c>
      <c r="V81">
        <f t="shared" si="84"/>
        <v>0.01</v>
      </c>
      <c r="W81">
        <f t="shared" si="85"/>
        <v>4.0993911928732871E-5</v>
      </c>
      <c r="X81">
        <f t="shared" si="86"/>
        <v>2.4319550073816218E-5</v>
      </c>
      <c r="Y81">
        <f t="shared" si="87"/>
        <v>4.0993911928732873E-7</v>
      </c>
      <c r="Z81">
        <f t="shared" si="88"/>
        <v>1.6264422735629324E-5</v>
      </c>
      <c r="AB81">
        <f t="shared" si="89"/>
        <v>-1.4259889913813391</v>
      </c>
      <c r="AC81">
        <f t="shared" si="64"/>
        <v>-1.2750658257203289</v>
      </c>
      <c r="AE81">
        <f t="shared" si="65"/>
        <v>0</v>
      </c>
      <c r="AF81">
        <f t="shared" si="66"/>
        <v>0</v>
      </c>
      <c r="AG81">
        <f t="shared" si="67"/>
        <v>-2.0330528419536655E-4</v>
      </c>
      <c r="AH81">
        <f t="shared" si="68"/>
        <v>-2.4319550073816218</v>
      </c>
      <c r="AI81">
        <f t="shared" si="69"/>
        <v>-2.4321583126658171</v>
      </c>
      <c r="AJ81">
        <f t="shared" si="70"/>
        <v>-0.15092316566101016</v>
      </c>
      <c r="AK81">
        <f t="shared" si="92"/>
        <v>-9.9819229396693743E-2</v>
      </c>
      <c r="AL81">
        <f t="shared" si="71"/>
        <v>-2.6829007077235207</v>
      </c>
      <c r="AN81">
        <f t="shared" si="72"/>
        <v>0</v>
      </c>
      <c r="AO81">
        <f t="shared" si="73"/>
        <v>0</v>
      </c>
      <c r="AP81">
        <f t="shared" si="74"/>
        <v>-7.534201659043397E-8</v>
      </c>
      <c r="AQ81">
        <f t="shared" si="75"/>
        <v>-9.0124757572587972E-4</v>
      </c>
      <c r="AR81">
        <f t="shared" si="76"/>
        <v>-9.013229177424701E-4</v>
      </c>
      <c r="AS81">
        <f t="shared" si="77"/>
        <v>-5.5929956253305245E-5</v>
      </c>
      <c r="AT81">
        <f t="shared" si="78"/>
        <v>-3.6991571896493933E-5</v>
      </c>
      <c r="AU81">
        <f t="shared" si="79"/>
        <v>-9.942444458922691E-4</v>
      </c>
      <c r="AW81">
        <v>78</v>
      </c>
      <c r="AX81">
        <f>IF(Z81&gt;0, (R81*SUMPRODUCT(K81:$K$98, X81:$X$98)-K81*$AZ$3)/Z81, 0)</f>
        <v>-78396.008665412519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0.62227177099999997</v>
      </c>
      <c r="Q82" s="5">
        <f t="shared" si="91"/>
        <v>12.5</v>
      </c>
      <c r="R82">
        <f t="shared" si="62"/>
        <v>100000</v>
      </c>
      <c r="S82">
        <f t="shared" si="63"/>
        <v>-190473.8613108678</v>
      </c>
      <c r="U82">
        <f t="shared" si="83"/>
        <v>0.62227177099999997</v>
      </c>
      <c r="V82">
        <f t="shared" si="84"/>
        <v>0.01</v>
      </c>
      <c r="W82">
        <f t="shared" si="85"/>
        <v>1.6264422735629324E-5</v>
      </c>
      <c r="X82">
        <f t="shared" si="86"/>
        <v>1.0120891139992724E-5</v>
      </c>
      <c r="Y82">
        <f t="shared" si="87"/>
        <v>1.6264422735629325E-7</v>
      </c>
      <c r="Z82">
        <f t="shared" si="88"/>
        <v>5.9808873682803075E-6</v>
      </c>
      <c r="AB82">
        <f t="shared" si="89"/>
        <v>-1.2750658257203289</v>
      </c>
      <c r="AC82">
        <f t="shared" si="64"/>
        <v>-1.1392027111017444</v>
      </c>
      <c r="AE82">
        <f t="shared" si="65"/>
        <v>0</v>
      </c>
      <c r="AF82">
        <f t="shared" si="66"/>
        <v>0</v>
      </c>
      <c r="AG82">
        <f t="shared" si="67"/>
        <v>-7.4761092103503845E-5</v>
      </c>
      <c r="AH82">
        <f t="shared" si="68"/>
        <v>-1.0120891139992723</v>
      </c>
      <c r="AI82">
        <f t="shared" si="69"/>
        <v>-1.0121638750913757</v>
      </c>
      <c r="AJ82">
        <f t="shared" si="70"/>
        <v>-0.13586311461858447</v>
      </c>
      <c r="AK82">
        <f t="shared" si="92"/>
        <v>-8.9254607800423033E-2</v>
      </c>
      <c r="AL82">
        <f t="shared" si="71"/>
        <v>-1.2372815975103832</v>
      </c>
      <c r="AN82">
        <f t="shared" si="72"/>
        <v>0</v>
      </c>
      <c r="AO82">
        <f t="shared" si="73"/>
        <v>0</v>
      </c>
      <c r="AP82">
        <f t="shared" si="74"/>
        <v>-2.4736952080436521E-8</v>
      </c>
      <c r="AQ82">
        <f t="shared" si="75"/>
        <v>-3.3488007210314796E-4</v>
      </c>
      <c r="AR82">
        <f t="shared" si="76"/>
        <v>-3.3490480905522837E-4</v>
      </c>
      <c r="AS82">
        <f t="shared" si="77"/>
        <v>-4.4954390863710583E-5</v>
      </c>
      <c r="AT82">
        <f t="shared" si="78"/>
        <v>-2.9532566927466575E-5</v>
      </c>
      <c r="AU82">
        <f t="shared" si="79"/>
        <v>-4.0939176684640555E-4</v>
      </c>
      <c r="AW82">
        <v>79</v>
      </c>
      <c r="AX82">
        <f>IF(Z82&gt;0, (R82*SUMPRODUCT(K82:$K$98, X82:$X$98)-K82*$AZ$3)/Z82, 0)</f>
        <v>-190473.8613108678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0.65106364900000002</v>
      </c>
      <c r="Q83" s="5">
        <f t="shared" si="91"/>
        <v>12.5</v>
      </c>
      <c r="R83">
        <f t="shared" si="62"/>
        <v>100000</v>
      </c>
      <c r="S83">
        <f t="shared" si="63"/>
        <v>-501902.42561436119</v>
      </c>
      <c r="U83">
        <f t="shared" si="83"/>
        <v>0.65106364900000002</v>
      </c>
      <c r="V83">
        <f t="shared" si="84"/>
        <v>0.01</v>
      </c>
      <c r="W83">
        <f t="shared" si="85"/>
        <v>5.9808873682803075E-6</v>
      </c>
      <c r="X83">
        <f t="shared" si="86"/>
        <v>3.8939383542505838E-6</v>
      </c>
      <c r="Y83">
        <f t="shared" si="87"/>
        <v>5.9808873682803071E-8</v>
      </c>
      <c r="Z83">
        <f t="shared" si="88"/>
        <v>2.0271401403469205E-6</v>
      </c>
      <c r="AB83">
        <f t="shared" si="89"/>
        <v>-1.1392027111017444</v>
      </c>
      <c r="AC83">
        <f t="shared" si="64"/>
        <v>-1.0174265535003559</v>
      </c>
      <c r="AE83">
        <f t="shared" si="65"/>
        <v>0</v>
      </c>
      <c r="AF83">
        <f t="shared" si="66"/>
        <v>0</v>
      </c>
      <c r="AG83">
        <f t="shared" si="67"/>
        <v>-2.5339251754336507E-5</v>
      </c>
      <c r="AH83">
        <f t="shared" si="68"/>
        <v>-0.3893938354250584</v>
      </c>
      <c r="AI83">
        <f t="shared" si="69"/>
        <v>-0.38941917467681275</v>
      </c>
      <c r="AJ83">
        <f t="shared" si="70"/>
        <v>-0.12177615760138849</v>
      </c>
      <c r="AK83">
        <f t="shared" si="92"/>
        <v>-7.9744189777122124E-2</v>
      </c>
      <c r="AL83">
        <f t="shared" si="71"/>
        <v>-0.59093952205532341</v>
      </c>
      <c r="AN83">
        <f t="shared" si="72"/>
        <v>0</v>
      </c>
      <c r="AO83">
        <f t="shared" si="73"/>
        <v>0</v>
      </c>
      <c r="AP83">
        <f t="shared" si="74"/>
        <v>-7.4859395294687599E-9</v>
      </c>
      <c r="AQ83">
        <f t="shared" si="75"/>
        <v>-1.1503807347590814E-4</v>
      </c>
      <c r="AR83">
        <f t="shared" si="76"/>
        <v>-1.1504555941543762E-4</v>
      </c>
      <c r="AS83">
        <f t="shared" si="77"/>
        <v>-3.5976159074193694E-5</v>
      </c>
      <c r="AT83">
        <f t="shared" si="78"/>
        <v>-2.3558713899113243E-5</v>
      </c>
      <c r="AU83">
        <f t="shared" si="79"/>
        <v>-1.7458043238874457E-4</v>
      </c>
      <c r="AW83">
        <v>80</v>
      </c>
      <c r="AX83">
        <f>IF(Z83&gt;0, (R83*SUMPRODUCT(K83:$K$98, X83:$X$98)-K83*$AZ$3)/Z83, 0)</f>
        <v>-501902.42561436119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0.67958823899999998</v>
      </c>
      <c r="Q84" s="5">
        <f t="shared" si="91"/>
        <v>12.5</v>
      </c>
      <c r="R84">
        <f t="shared" si="62"/>
        <v>100000</v>
      </c>
      <c r="S84">
        <f t="shared" si="63"/>
        <v>-1443808.6035020896</v>
      </c>
      <c r="U84">
        <f t="shared" si="83"/>
        <v>0.67958823899999998</v>
      </c>
      <c r="V84">
        <f t="shared" si="84"/>
        <v>0.01</v>
      </c>
      <c r="W84">
        <f t="shared" si="85"/>
        <v>2.0271401403469205E-6</v>
      </c>
      <c r="X84">
        <f t="shared" si="86"/>
        <v>1.3776205981845764E-6</v>
      </c>
      <c r="Y84">
        <f t="shared" si="87"/>
        <v>2.0271401403469204E-8</v>
      </c>
      <c r="Z84">
        <f t="shared" si="88"/>
        <v>6.292481407588749E-7</v>
      </c>
      <c r="AB84">
        <f t="shared" si="89"/>
        <v>-1.0174265535003559</v>
      </c>
      <c r="AC84">
        <f t="shared" si="64"/>
        <v>-0.90851387936535744</v>
      </c>
      <c r="AE84">
        <f t="shared" si="65"/>
        <v>0</v>
      </c>
      <c r="AF84">
        <f t="shared" si="66"/>
        <v>0</v>
      </c>
      <c r="AG84">
        <f t="shared" si="67"/>
        <v>-7.8656017594859367E-6</v>
      </c>
      <c r="AH84">
        <f t="shared" si="68"/>
        <v>-0.13776205981845766</v>
      </c>
      <c r="AI84">
        <f t="shared" si="69"/>
        <v>-0.13776992542021715</v>
      </c>
      <c r="AJ84">
        <f t="shared" si="70"/>
        <v>-0.1089126741349985</v>
      </c>
      <c r="AK84">
        <f t="shared" si="92"/>
        <v>-7.1219858745024928E-2</v>
      </c>
      <c r="AL84">
        <f t="shared" si="71"/>
        <v>-0.31790245830024055</v>
      </c>
      <c r="AN84">
        <f t="shared" si="72"/>
        <v>0</v>
      </c>
      <c r="AO84">
        <f t="shared" si="73"/>
        <v>0</v>
      </c>
      <c r="AP84">
        <f t="shared" si="74"/>
        <v>-2.0747532786445622E-9</v>
      </c>
      <c r="AQ84">
        <f t="shared" si="75"/>
        <v>-3.6338260443515451E-5</v>
      </c>
      <c r="AR84">
        <f t="shared" si="76"/>
        <v>-3.6340335196794096E-5</v>
      </c>
      <c r="AS84">
        <f t="shared" si="77"/>
        <v>-2.8728498423533617E-5</v>
      </c>
      <c r="AT84">
        <f t="shared" si="78"/>
        <v>-1.8786056039214003E-5</v>
      </c>
      <c r="AU84">
        <f t="shared" si="79"/>
        <v>-8.3854889659541715E-5</v>
      </c>
      <c r="AW84">
        <v>81</v>
      </c>
      <c r="AX84">
        <f>IF(Z84&gt;0, (R84*SUMPRODUCT(K84:$K$98, X84:$X$98)-K84*$AZ$3)/Z84, 0)</f>
        <v>-1443808.6035020896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0.70796792399999997</v>
      </c>
      <c r="Q85" s="5">
        <f t="shared" si="91"/>
        <v>12.5</v>
      </c>
      <c r="R85">
        <f t="shared" si="62"/>
        <v>100000</v>
      </c>
      <c r="S85">
        <f t="shared" si="63"/>
        <v>-4570983.5977984127</v>
      </c>
      <c r="U85">
        <f t="shared" si="83"/>
        <v>0.70796792399999997</v>
      </c>
      <c r="V85">
        <f t="shared" si="84"/>
        <v>0.01</v>
      </c>
      <c r="W85">
        <f t="shared" si="85"/>
        <v>6.292481407588749E-7</v>
      </c>
      <c r="X85">
        <f t="shared" si="86"/>
        <v>4.4548749989392044E-7</v>
      </c>
      <c r="Y85">
        <f t="shared" si="87"/>
        <v>6.2924814075887491E-9</v>
      </c>
      <c r="Z85">
        <f t="shared" si="88"/>
        <v>1.7746815945736572E-7</v>
      </c>
      <c r="AB85">
        <f t="shared" si="89"/>
        <v>-0.90851387936535744</v>
      </c>
      <c r="AC85">
        <f t="shared" si="64"/>
        <v>-0.81120404601109197</v>
      </c>
      <c r="AE85">
        <f t="shared" si="65"/>
        <v>0</v>
      </c>
      <c r="AF85">
        <f t="shared" si="66"/>
        <v>0</v>
      </c>
      <c r="AG85">
        <f t="shared" si="67"/>
        <v>-2.2183519932170713E-6</v>
      </c>
      <c r="AH85">
        <f t="shared" si="68"/>
        <v>-4.4548749989392046E-2</v>
      </c>
      <c r="AI85">
        <f t="shared" si="69"/>
        <v>-4.4550968341385264E-2</v>
      </c>
      <c r="AJ85">
        <f t="shared" si="70"/>
        <v>-9.7309833354265463E-2</v>
      </c>
      <c r="AK85">
        <f t="shared" si="92"/>
        <v>-6.3595971555575032E-2</v>
      </c>
      <c r="AL85">
        <f t="shared" si="71"/>
        <v>-0.20545677325122577</v>
      </c>
      <c r="AN85">
        <f t="shared" si="72"/>
        <v>0</v>
      </c>
      <c r="AO85">
        <f t="shared" si="73"/>
        <v>0</v>
      </c>
      <c r="AP85">
        <f t="shared" si="74"/>
        <v>-5.2245265568208241E-10</v>
      </c>
      <c r="AQ85">
        <f t="shared" si="75"/>
        <v>-1.0491848367815602E-5</v>
      </c>
      <c r="AR85">
        <f t="shared" si="76"/>
        <v>-1.0492370820471284E-5</v>
      </c>
      <c r="AS85">
        <f t="shared" si="77"/>
        <v>-2.2917815123734546E-5</v>
      </c>
      <c r="AT85">
        <f t="shared" si="78"/>
        <v>-1.4977733169255937E-5</v>
      </c>
      <c r="AU85">
        <f t="shared" si="79"/>
        <v>-4.8387919113461767E-5</v>
      </c>
      <c r="AW85">
        <v>82</v>
      </c>
      <c r="AX85">
        <f>IF(Z85&gt;0, (R85*SUMPRODUCT(K85:$K$98, X85:$X$98)-K85*$AZ$3)/Z85, 0)</f>
        <v>-4570983.5977984127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0.73634663</v>
      </c>
      <c r="Q86" s="5">
        <f t="shared" si="91"/>
        <v>12.5</v>
      </c>
      <c r="R86">
        <f t="shared" si="62"/>
        <v>100000</v>
      </c>
      <c r="S86">
        <f t="shared" si="63"/>
        <v>-16090012.88613042</v>
      </c>
      <c r="U86">
        <f t="shared" si="83"/>
        <v>0.73634663</v>
      </c>
      <c r="V86">
        <f t="shared" si="84"/>
        <v>0.01</v>
      </c>
      <c r="W86">
        <f t="shared" si="85"/>
        <v>1.7746815945736572E-7</v>
      </c>
      <c r="X86">
        <f t="shared" si="86"/>
        <v>1.3067808114873388E-7</v>
      </c>
      <c r="Y86">
        <f t="shared" si="87"/>
        <v>1.7746815945736571E-9</v>
      </c>
      <c r="Z86">
        <f t="shared" si="88"/>
        <v>4.5015396714058181E-8</v>
      </c>
      <c r="AB86">
        <f t="shared" si="89"/>
        <v>-0.81120404601109197</v>
      </c>
      <c r="AC86">
        <f t="shared" si="64"/>
        <v>-0.72429831320346916</v>
      </c>
      <c r="AE86">
        <f t="shared" si="65"/>
        <v>0</v>
      </c>
      <c r="AF86">
        <f t="shared" si="66"/>
        <v>0</v>
      </c>
      <c r="AG86">
        <f t="shared" si="67"/>
        <v>-5.6269245892572727E-7</v>
      </c>
      <c r="AH86">
        <f t="shared" si="68"/>
        <v>-1.3067808114873389E-2</v>
      </c>
      <c r="AI86">
        <f t="shared" si="69"/>
        <v>-1.3068370807332315E-2</v>
      </c>
      <c r="AJ86">
        <f t="shared" si="70"/>
        <v>-8.6905732807622815E-2</v>
      </c>
      <c r="AK86">
        <f t="shared" si="92"/>
        <v>-5.6784283220776444E-2</v>
      </c>
      <c r="AL86">
        <f t="shared" si="71"/>
        <v>-0.15675838683573157</v>
      </c>
      <c r="AN86">
        <f t="shared" si="72"/>
        <v>0</v>
      </c>
      <c r="AO86">
        <f t="shared" si="73"/>
        <v>0</v>
      </c>
      <c r="AP86">
        <f t="shared" si="74"/>
        <v>-1.1832310426715165E-10</v>
      </c>
      <c r="AQ86">
        <f t="shared" si="75"/>
        <v>-2.7479018024717986E-6</v>
      </c>
      <c r="AR86">
        <f t="shared" si="76"/>
        <v>-2.7480201255760657E-6</v>
      </c>
      <c r="AS86">
        <f t="shared" si="77"/>
        <v>-1.8274558191239021E-5</v>
      </c>
      <c r="AT86">
        <f t="shared" si="78"/>
        <v>-1.1940612598745103E-5</v>
      </c>
      <c r="AU86">
        <f t="shared" si="79"/>
        <v>-3.2963190915560192E-5</v>
      </c>
      <c r="AW86">
        <v>83</v>
      </c>
      <c r="AX86">
        <f>IF(Z86&gt;0, (R86*SUMPRODUCT(K86:$K$98, X86:$X$98)-K86*$AZ$3)/Z86, 0)</f>
        <v>-16090012.88613042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0.76472631499999999</v>
      </c>
      <c r="Q87" s="5">
        <f t="shared" si="91"/>
        <v>12.5</v>
      </c>
      <c r="R87">
        <f t="shared" si="62"/>
        <v>100000</v>
      </c>
      <c r="S87">
        <f t="shared" si="63"/>
        <v>-63771920.394960523</v>
      </c>
      <c r="U87">
        <f t="shared" si="83"/>
        <v>0.76472631499999999</v>
      </c>
      <c r="V87">
        <f t="shared" si="84"/>
        <v>0.01</v>
      </c>
      <c r="W87">
        <f t="shared" si="85"/>
        <v>4.5015396714058181E-8</v>
      </c>
      <c r="X87">
        <f t="shared" si="86"/>
        <v>3.4424458447404819E-8</v>
      </c>
      <c r="Y87">
        <f t="shared" si="87"/>
        <v>4.5015396714058184E-10</v>
      </c>
      <c r="Z87">
        <f t="shared" si="88"/>
        <v>1.0140784299512781E-8</v>
      </c>
      <c r="AB87">
        <f t="shared" si="89"/>
        <v>-0.72429831320346916</v>
      </c>
      <c r="AC87">
        <f t="shared" si="64"/>
        <v>-0.64669728909099455</v>
      </c>
      <c r="AE87">
        <f t="shared" si="65"/>
        <v>0</v>
      </c>
      <c r="AF87">
        <f t="shared" si="66"/>
        <v>0</v>
      </c>
      <c r="AG87">
        <f t="shared" si="67"/>
        <v>-1.2675980374390976E-7</v>
      </c>
      <c r="AH87">
        <f t="shared" si="68"/>
        <v>-3.4424458447404821E-3</v>
      </c>
      <c r="AI87">
        <f t="shared" si="69"/>
        <v>-3.442572604544226E-3</v>
      </c>
      <c r="AJ87">
        <f t="shared" si="70"/>
        <v>-7.7601024112474604E-2</v>
      </c>
      <c r="AK87">
        <f t="shared" si="92"/>
        <v>-5.0700881924242845E-2</v>
      </c>
      <c r="AL87">
        <f t="shared" si="71"/>
        <v>-0.13174447864126168</v>
      </c>
      <c r="AN87">
        <f t="shared" si="72"/>
        <v>0</v>
      </c>
      <c r="AO87">
        <f t="shared" si="73"/>
        <v>0</v>
      </c>
      <c r="AP87">
        <f t="shared" si="74"/>
        <v>-2.3799180106161145E-11</v>
      </c>
      <c r="AQ87">
        <f t="shared" si="75"/>
        <v>-6.4631993932556894E-7</v>
      </c>
      <c r="AR87">
        <f t="shared" si="76"/>
        <v>-6.4634373850567508E-7</v>
      </c>
      <c r="AS87">
        <f t="shared" si="77"/>
        <v>-1.4569608777609592E-5</v>
      </c>
      <c r="AT87">
        <f t="shared" si="78"/>
        <v>-9.5191013619271167E-6</v>
      </c>
      <c r="AU87">
        <f t="shared" si="79"/>
        <v>-2.4735053878042388E-5</v>
      </c>
      <c r="AW87">
        <v>84</v>
      </c>
      <c r="AX87">
        <f>IF(Z87&gt;0, (R87*SUMPRODUCT(K87:$K$98, X87:$X$98)-K87*$AZ$3)/Z87, 0)</f>
        <v>-63771920.394960523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0.79310599999999998</v>
      </c>
      <c r="Q88" s="5">
        <f t="shared" si="91"/>
        <v>12.5</v>
      </c>
      <c r="R88">
        <f t="shared" si="62"/>
        <v>100000</v>
      </c>
      <c r="S88">
        <f t="shared" si="63"/>
        <v>-289187429.80547261</v>
      </c>
      <c r="U88">
        <f t="shared" si="83"/>
        <v>0.79310599999999998</v>
      </c>
      <c r="V88">
        <f t="shared" si="84"/>
        <v>0.01</v>
      </c>
      <c r="W88">
        <f t="shared" si="85"/>
        <v>1.0140784299512781E-8</v>
      </c>
      <c r="X88">
        <f t="shared" si="86"/>
        <v>8.0427168726493843E-9</v>
      </c>
      <c r="Y88">
        <f t="shared" si="87"/>
        <v>1.0140784299512781E-10</v>
      </c>
      <c r="Z88">
        <f t="shared" si="88"/>
        <v>1.996659583868269E-9</v>
      </c>
      <c r="AB88">
        <f t="shared" si="89"/>
        <v>-0.64669728909099455</v>
      </c>
      <c r="AC88">
        <f t="shared" si="64"/>
        <v>-0.5774088532553292</v>
      </c>
      <c r="AE88">
        <f t="shared" si="65"/>
        <v>0</v>
      </c>
      <c r="AF88">
        <f t="shared" si="66"/>
        <v>0</v>
      </c>
      <c r="AG88">
        <f t="shared" si="67"/>
        <v>-2.4958244798353361E-8</v>
      </c>
      <c r="AH88">
        <f t="shared" si="68"/>
        <v>-8.0427168726493838E-4</v>
      </c>
      <c r="AI88">
        <f t="shared" si="69"/>
        <v>-8.0429664550973673E-4</v>
      </c>
      <c r="AJ88">
        <f t="shared" si="70"/>
        <v>-6.9288435835665352E-2</v>
      </c>
      <c r="AK88">
        <f t="shared" si="92"/>
        <v>-4.5268810236369625E-2</v>
      </c>
      <c r="AL88">
        <f t="shared" si="71"/>
        <v>-0.11536154271754472</v>
      </c>
      <c r="AN88">
        <f t="shared" si="72"/>
        <v>0</v>
      </c>
      <c r="AO88">
        <f t="shared" si="73"/>
        <v>0</v>
      </c>
      <c r="AP88">
        <f t="shared" si="74"/>
        <v>-4.1838533641272239E-12</v>
      </c>
      <c r="AQ88">
        <f t="shared" si="75"/>
        <v>-1.3482337526626459E-7</v>
      </c>
      <c r="AR88">
        <f t="shared" si="76"/>
        <v>-1.3482755911962872E-7</v>
      </c>
      <c r="AS88">
        <f t="shared" si="77"/>
        <v>-1.1615105858136614E-5</v>
      </c>
      <c r="AT88">
        <f t="shared" si="78"/>
        <v>-7.5885970959771844E-6</v>
      </c>
      <c r="AU88">
        <f t="shared" si="79"/>
        <v>-1.9338530513233428E-5</v>
      </c>
      <c r="AW88">
        <v>85</v>
      </c>
      <c r="AX88">
        <f>IF(Z88&gt;0, (R88*SUMPRODUCT(K88:$K$98, X88:$X$98)-K88*$AZ$3)/Z88, 0)</f>
        <v>-289187429.80547261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100000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1.996659583868269E-9</v>
      </c>
      <c r="X89">
        <f t="shared" si="86"/>
        <v>1.996659583868269E-9</v>
      </c>
      <c r="Y89">
        <f t="shared" si="87"/>
        <v>1.996659583868269E-11</v>
      </c>
      <c r="Z89">
        <f t="shared" si="88"/>
        <v>0</v>
      </c>
      <c r="AB89">
        <f t="shared" si="89"/>
        <v>-0.5774088532553292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-1.996659583868269E-4</v>
      </c>
      <c r="AI89">
        <f t="shared" si="69"/>
        <v>-1.996659583868269E-4</v>
      </c>
      <c r="AJ89">
        <f t="shared" si="70"/>
        <v>-0.5774088532553292</v>
      </c>
      <c r="AK89">
        <f t="shared" si="92"/>
        <v>-4.0418619727873049E-2</v>
      </c>
      <c r="AL89">
        <f t="shared" si="71"/>
        <v>-0.61802713894158912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-2.9884666886623028E-8</v>
      </c>
      <c r="AR89">
        <f t="shared" si="76"/>
        <v>-2.9884666886623028E-8</v>
      </c>
      <c r="AS89">
        <f t="shared" si="77"/>
        <v>-8.6422700075352283E-5</v>
      </c>
      <c r="AT89">
        <f t="shared" si="78"/>
        <v>-6.0495890052746609E-6</v>
      </c>
      <c r="AU89">
        <f t="shared" si="79"/>
        <v>-9.2502173747513572E-5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6461.0332392760474</v>
      </c>
      <c r="AO91" s="6">
        <f t="shared" si="93"/>
        <v>-646.10332392760483</v>
      </c>
      <c r="AP91" s="6">
        <f t="shared" si="93"/>
        <v>-250.29044216789777</v>
      </c>
      <c r="AQ91" s="6">
        <f t="shared" si="93"/>
        <v>-3444.4600144615465</v>
      </c>
      <c r="AR91" s="6">
        <f t="shared" si="93"/>
        <v>2120.1794587189993</v>
      </c>
      <c r="AS91" s="6">
        <f t="shared" si="93"/>
        <v>-207.05038851583492</v>
      </c>
      <c r="AT91" s="6">
        <f t="shared" si="93"/>
        <v>71.724350242077961</v>
      </c>
      <c r="AU91" s="6">
        <f t="shared" si="93"/>
        <v>1984.853420445241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0E04A-4F0B-4251-AE8D-388AA5C8A8F0}">
  <sheetPr codeName="Sheet79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'S.45.04.B'!C3*(1+C12)</f>
        <v>9117.9974507688021</v>
      </c>
      <c r="K3">
        <v>1</v>
      </c>
      <c r="L3" s="2">
        <v>0</v>
      </c>
      <c r="O3">
        <f>$C$3</f>
        <v>9117.9974507688021</v>
      </c>
      <c r="P3">
        <f>O3*C5</f>
        <v>911.7997450768803</v>
      </c>
      <c r="Q3" s="5">
        <f>B8</f>
        <v>125.8175559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9117.9974507688021</v>
      </c>
      <c r="AF3">
        <f t="shared" ref="AF3:AF34" si="4">-$Z3*P3</f>
        <v>-911.7997450768803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8080.3801497919221</v>
      </c>
      <c r="AJ3">
        <f t="shared" ref="AJ3:AJ34" si="8">AB3-AC3</f>
        <v>0</v>
      </c>
      <c r="AL3">
        <f t="shared" ref="AL3:AL34" si="9">SUM(AI3:AK3)</f>
        <v>8080.3801497919221</v>
      </c>
      <c r="AN3">
        <f t="shared" ref="AN3:AN34" si="10">AE3*$K3</f>
        <v>9117.9974507688021</v>
      </c>
      <c r="AO3">
        <f t="shared" ref="AO3:AO34" si="11">AF3*$K3</f>
        <v>-911.7997450768803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8080.3801497919221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8080.3801497919221</v>
      </c>
      <c r="AW3">
        <v>0</v>
      </c>
      <c r="AX3">
        <f>IF(Z3&gt;0, (R3*SUMPRODUCT(K3:$K$98, X3:$X$98)-K3*$AZ$3)/Z3, 0)</f>
        <v>0</v>
      </c>
      <c r="AZ3">
        <f>C6*ABS(SUMPRODUCT(X4:X79, K4:K79))/1</f>
        <v>4831.1706028318868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2.7053950000000002E-3</v>
      </c>
      <c r="R4">
        <f t="shared" si="0"/>
        <v>100000</v>
      </c>
      <c r="S4">
        <f t="shared" si="1"/>
        <v>328.23147893122467</v>
      </c>
      <c r="U4">
        <f t="shared" ref="U4:U35" si="21">M4</f>
        <v>2.7053950000000002E-3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2.7053950000000002E-3</v>
      </c>
      <c r="Y4">
        <f t="shared" ref="Y4:Y35" si="25">V4*W4</f>
        <v>0.01</v>
      </c>
      <c r="Z4">
        <f t="shared" ref="Z4:Z35" si="26">MAX(0, W4-X4-Y4)</f>
        <v>0.98729460499999999</v>
      </c>
      <c r="AB4">
        <f t="shared" ref="AB4:AB35" si="27">AC3</f>
        <v>0</v>
      </c>
      <c r="AC4">
        <f t="shared" si="2"/>
        <v>324.0611683399693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-270.53950000000003</v>
      </c>
      <c r="AI4">
        <f t="shared" si="7"/>
        <v>-270.53950000000003</v>
      </c>
      <c r="AJ4">
        <f t="shared" si="8"/>
        <v>-324.0611683399693</v>
      </c>
      <c r="AK4">
        <f>G4*SUM(AB4, AE4:AF4)</f>
        <v>0</v>
      </c>
      <c r="AL4">
        <f t="shared" si="9"/>
        <v>-594.60066833996939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-252.39248064185094</v>
      </c>
      <c r="AR4">
        <f t="shared" si="14"/>
        <v>-252.39248064185094</v>
      </c>
      <c r="AS4">
        <f t="shared" si="15"/>
        <v>-302.32406786077928</v>
      </c>
      <c r="AT4">
        <f t="shared" si="16"/>
        <v>0</v>
      </c>
      <c r="AU4">
        <f t="shared" si="17"/>
        <v>-554.7165485026303</v>
      </c>
      <c r="AW4">
        <v>1</v>
      </c>
      <c r="AX4">
        <f>IF(Z4&gt;0, (R4*SUMPRODUCT(K4:$K$98, X4:$X$98)-K4*$AZ$3)/Z4, 0)</f>
        <v>328.23147893122467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2.7496130000000001E-3</v>
      </c>
      <c r="Q5" s="5">
        <f t="shared" ref="Q5:Q36" si="29">$C$8</f>
        <v>12.5</v>
      </c>
      <c r="R5">
        <f t="shared" si="0"/>
        <v>100000</v>
      </c>
      <c r="S5">
        <f t="shared" si="1"/>
        <v>459.22047728268427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324.0611683399693</v>
      </c>
      <c r="AC5">
        <f t="shared" si="2"/>
        <v>447.60540496554677</v>
      </c>
      <c r="AE5">
        <f t="shared" si="3"/>
        <v>0</v>
      </c>
      <c r="AF5">
        <f t="shared" si="4"/>
        <v>0</v>
      </c>
      <c r="AG5">
        <f t="shared" si="5"/>
        <v>-12.183837260865776</v>
      </c>
      <c r="AH5">
        <f t="shared" si="6"/>
        <v>-271.4678080737865</v>
      </c>
      <c r="AI5">
        <f t="shared" si="7"/>
        <v>-283.6516453346523</v>
      </c>
      <c r="AJ5">
        <f t="shared" si="8"/>
        <v>-123.54423662557747</v>
      </c>
      <c r="AK5">
        <f>G5*SUM(AB5, AE5:AF5)</f>
        <v>13.286507901938743</v>
      </c>
      <c r="AL5">
        <f t="shared" si="9"/>
        <v>-393.90937405829101</v>
      </c>
      <c r="AN5">
        <f t="shared" si="10"/>
        <v>0</v>
      </c>
      <c r="AO5">
        <f t="shared" si="11"/>
        <v>0</v>
      </c>
      <c r="AP5">
        <f t="shared" si="12"/>
        <v>-10.418496927781405</v>
      </c>
      <c r="AQ5">
        <f t="shared" si="13"/>
        <v>-232.13429922383258</v>
      </c>
      <c r="AR5">
        <f t="shared" si="14"/>
        <v>-242.55279615161402</v>
      </c>
      <c r="AS5">
        <f t="shared" si="15"/>
        <v>-105.64366727574085</v>
      </c>
      <c r="AT5">
        <f t="shared" si="16"/>
        <v>11.361399433814805</v>
      </c>
      <c r="AU5">
        <f t="shared" si="17"/>
        <v>-336.83506399354002</v>
      </c>
      <c r="AW5">
        <v>2</v>
      </c>
      <c r="AX5">
        <f>IF(Z5&gt;0, (R5*SUMPRODUCT(K5:$K$98, X5:$X$98)-K5*$AZ$3)/Z5, 0)</f>
        <v>459.22047728268427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2.8010499999999998E-3</v>
      </c>
      <c r="Q6" s="5">
        <f t="shared" si="29"/>
        <v>12.5</v>
      </c>
      <c r="R6">
        <f t="shared" si="0"/>
        <v>100000</v>
      </c>
      <c r="S6">
        <f t="shared" si="1"/>
        <v>644.16049581547918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447.60540496554677</v>
      </c>
      <c r="AC6">
        <f t="shared" si="2"/>
        <v>619.83036583991816</v>
      </c>
      <c r="AE6">
        <f t="shared" si="3"/>
        <v>0</v>
      </c>
      <c r="AF6">
        <f t="shared" si="4"/>
        <v>0</v>
      </c>
      <c r="AG6">
        <f t="shared" si="5"/>
        <v>-12.02787135089757</v>
      </c>
      <c r="AH6">
        <f t="shared" si="6"/>
        <v>-273.02029887638463</v>
      </c>
      <c r="AI6">
        <f t="shared" si="7"/>
        <v>-285.04817022728218</v>
      </c>
      <c r="AJ6">
        <f t="shared" si="8"/>
        <v>-172.22496087437139</v>
      </c>
      <c r="AK6">
        <f>G6*SUM(AB6, AE6:AF6)</f>
        <v>26.184916190484486</v>
      </c>
      <c r="AL6">
        <f t="shared" si="9"/>
        <v>-431.08821491116908</v>
      </c>
      <c r="AN6">
        <f t="shared" si="10"/>
        <v>0</v>
      </c>
      <c r="AO6">
        <f t="shared" si="11"/>
        <v>0</v>
      </c>
      <c r="AP6">
        <f t="shared" si="12"/>
        <v>-9.2784205933099031</v>
      </c>
      <c r="AQ6">
        <f t="shared" si="13"/>
        <v>-210.61059680333497</v>
      </c>
      <c r="AR6">
        <f t="shared" si="14"/>
        <v>-219.88901739664485</v>
      </c>
      <c r="AS6">
        <f t="shared" si="15"/>
        <v>-132.85606214432218</v>
      </c>
      <c r="AT6">
        <f t="shared" si="16"/>
        <v>20.199306970285718</v>
      </c>
      <c r="AU6">
        <f t="shared" si="17"/>
        <v>-332.54577257068132</v>
      </c>
      <c r="AW6">
        <v>3</v>
      </c>
      <c r="AX6">
        <f>IF(Z6&gt;0, (R6*SUMPRODUCT(K6:$K$98, X6:$X$98)-K6*$AZ$3)/Z6, 0)</f>
        <v>644.16049581547918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2.8606080000000002E-3</v>
      </c>
      <c r="Q7" s="5">
        <f t="shared" si="29"/>
        <v>12.5</v>
      </c>
      <c r="R7">
        <f t="shared" si="0"/>
        <v>100000</v>
      </c>
      <c r="S7">
        <f t="shared" si="1"/>
        <v>784.59010166562177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619.83036583991816</v>
      </c>
      <c r="AC7">
        <f t="shared" si="2"/>
        <v>745.2467125369144</v>
      </c>
      <c r="AE7">
        <f t="shared" si="3"/>
        <v>0</v>
      </c>
      <c r="AF7">
        <f t="shared" si="4"/>
        <v>0</v>
      </c>
      <c r="AG7">
        <f t="shared" si="5"/>
        <v>-11.873185612379245</v>
      </c>
      <c r="AH7">
        <f t="shared" si="6"/>
        <v>-275.25620007478722</v>
      </c>
      <c r="AI7">
        <f t="shared" si="7"/>
        <v>-287.12938568716646</v>
      </c>
      <c r="AJ7">
        <f t="shared" si="8"/>
        <v>-125.41634669699624</v>
      </c>
      <c r="AK7">
        <f>G7*SUM(AB7, AE7:AF7)</f>
        <v>30.433670962739981</v>
      </c>
      <c r="AL7">
        <f t="shared" si="9"/>
        <v>-382.11206142142271</v>
      </c>
      <c r="AN7">
        <f t="shared" si="10"/>
        <v>0</v>
      </c>
      <c r="AO7">
        <f t="shared" si="11"/>
        <v>0</v>
      </c>
      <c r="AP7">
        <f t="shared" si="12"/>
        <v>-8.3332676400693462</v>
      </c>
      <c r="AQ7">
        <f t="shared" si="13"/>
        <v>-193.19024057201028</v>
      </c>
      <c r="AR7">
        <f t="shared" si="14"/>
        <v>-201.52350821207963</v>
      </c>
      <c r="AS7">
        <f t="shared" si="15"/>
        <v>-88.024226823854519</v>
      </c>
      <c r="AT7">
        <f t="shared" si="16"/>
        <v>21.360057332709243</v>
      </c>
      <c r="AU7">
        <f t="shared" si="17"/>
        <v>-268.18767770322489</v>
      </c>
      <c r="AW7">
        <v>4</v>
      </c>
      <c r="AX7">
        <f>IF(Z7&gt;0, (R7*SUMPRODUCT(K7:$K$98, X7:$X$98)-K7*$AZ$3)/Z7, 0)</f>
        <v>784.59010166562177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2.9228739999999998E-3</v>
      </c>
      <c r="Q8" s="5">
        <f t="shared" si="29"/>
        <v>12.5</v>
      </c>
      <c r="R8">
        <f t="shared" si="0"/>
        <v>100000</v>
      </c>
      <c r="S8">
        <f t="shared" si="1"/>
        <v>829.50691902145968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745.2467125369144</v>
      </c>
      <c r="AC8">
        <f t="shared" si="2"/>
        <v>777.72909253946773</v>
      </c>
      <c r="AE8">
        <f t="shared" si="3"/>
        <v>0</v>
      </c>
      <c r="AF8">
        <f t="shared" si="4"/>
        <v>0</v>
      </c>
      <c r="AG8">
        <f t="shared" si="5"/>
        <v>-11.719749930731856</v>
      </c>
      <c r="AH8">
        <f t="shared" si="6"/>
        <v>-277.63060418877899</v>
      </c>
      <c r="AI8">
        <f t="shared" si="7"/>
        <v>-289.35035411951083</v>
      </c>
      <c r="AJ8">
        <f t="shared" si="8"/>
        <v>-32.482380002553327</v>
      </c>
      <c r="AK8">
        <f t="shared" ref="AK8:AK39" si="30">G8*SUM(AB8:AB8, AE8:AF8)</f>
        <v>15.873754977036276</v>
      </c>
      <c r="AL8">
        <f t="shared" si="9"/>
        <v>-305.95897914502785</v>
      </c>
      <c r="AN8">
        <f t="shared" si="10"/>
        <v>0</v>
      </c>
      <c r="AO8">
        <f t="shared" si="11"/>
        <v>0</v>
      </c>
      <c r="AP8">
        <f t="shared" si="12"/>
        <v>-7.6781273894786271</v>
      </c>
      <c r="AQ8">
        <f t="shared" si="13"/>
        <v>-181.88810843050538</v>
      </c>
      <c r="AR8">
        <f t="shared" si="14"/>
        <v>-189.56623581998397</v>
      </c>
      <c r="AS8">
        <f t="shared" si="15"/>
        <v>-21.280646178214415</v>
      </c>
      <c r="AT8">
        <f t="shared" si="16"/>
        <v>10.399600126574024</v>
      </c>
      <c r="AU8">
        <f t="shared" si="17"/>
        <v>-200.44728187162437</v>
      </c>
      <c r="AW8">
        <v>5</v>
      </c>
      <c r="AX8">
        <f>IF(Z8&gt;0, (R8*SUMPRODUCT(K8:$K$98, X8:$X$98)-K8*$AZ$3)/Z8, 0)</f>
        <v>829.50691902145968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2.991456E-3</v>
      </c>
      <c r="Q9" s="5">
        <f t="shared" si="29"/>
        <v>12.5</v>
      </c>
      <c r="R9">
        <f t="shared" si="0"/>
        <v>100000</v>
      </c>
      <c r="S9">
        <f t="shared" si="1"/>
        <v>824.94544540150764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777.72909253946773</v>
      </c>
      <c r="AC9">
        <f t="shared" si="2"/>
        <v>763.40407400532968</v>
      </c>
      <c r="AE9">
        <f t="shared" si="3"/>
        <v>0</v>
      </c>
      <c r="AF9">
        <f t="shared" si="4"/>
        <v>0</v>
      </c>
      <c r="AG9">
        <f t="shared" si="5"/>
        <v>-11.567493315175751</v>
      </c>
      <c r="AH9">
        <f t="shared" si="6"/>
        <v>-280.47292999029912</v>
      </c>
      <c r="AI9">
        <f t="shared" si="7"/>
        <v>-292.04042330547486</v>
      </c>
      <c r="AJ9">
        <f t="shared" si="8"/>
        <v>14.325018534138053</v>
      </c>
      <c r="AK9">
        <f t="shared" si="30"/>
        <v>4.5886016459828598</v>
      </c>
      <c r="AL9">
        <f t="shared" si="9"/>
        <v>-273.12680312535394</v>
      </c>
      <c r="AN9">
        <f t="shared" si="10"/>
        <v>0</v>
      </c>
      <c r="AO9">
        <f t="shared" si="11"/>
        <v>0</v>
      </c>
      <c r="AP9">
        <f t="shared" si="12"/>
        <v>-7.1771733453317745</v>
      </c>
      <c r="AQ9">
        <f t="shared" si="13"/>
        <v>-174.02239036287656</v>
      </c>
      <c r="AR9">
        <f t="shared" si="14"/>
        <v>-181.19956370820833</v>
      </c>
      <c r="AS9">
        <f t="shared" si="15"/>
        <v>8.8881089786077982</v>
      </c>
      <c r="AT9">
        <f t="shared" si="16"/>
        <v>2.847046333079581</v>
      </c>
      <c r="AU9">
        <f t="shared" si="17"/>
        <v>-169.46440839652095</v>
      </c>
      <c r="AW9">
        <v>6</v>
      </c>
      <c r="AX9">
        <f>IF(Z9&gt;0, (R9*SUMPRODUCT(K9:$K$98, X9:$X$98)-K9*$AZ$3)/Z9, 0)</f>
        <v>824.94544540150764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3.0654530000000001E-3</v>
      </c>
      <c r="Q10" s="5">
        <f t="shared" si="29"/>
        <v>12.5</v>
      </c>
      <c r="R10">
        <f t="shared" si="0"/>
        <v>100000</v>
      </c>
      <c r="S10">
        <f t="shared" si="1"/>
        <v>813.77325372571636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763.40407400532968</v>
      </c>
      <c r="AC10">
        <f t="shared" si="2"/>
        <v>743.22619407854745</v>
      </c>
      <c r="AE10">
        <f t="shared" si="3"/>
        <v>0</v>
      </c>
      <c r="AF10">
        <f t="shared" si="4"/>
        <v>0</v>
      </c>
      <c r="AG10">
        <f t="shared" si="5"/>
        <v>-11.416358774938509</v>
      </c>
      <c r="AH10">
        <f t="shared" si="6"/>
        <v>-283.67685668388361</v>
      </c>
      <c r="AI10">
        <f t="shared" si="7"/>
        <v>-295.0932154588221</v>
      </c>
      <c r="AJ10">
        <f t="shared" si="8"/>
        <v>20.177879926782225</v>
      </c>
      <c r="AK10">
        <f t="shared" si="30"/>
        <v>3.1299567034218518</v>
      </c>
      <c r="AL10">
        <f t="shared" si="9"/>
        <v>-271.78537882861804</v>
      </c>
      <c r="AN10">
        <f t="shared" si="10"/>
        <v>0</v>
      </c>
      <c r="AO10">
        <f t="shared" si="11"/>
        <v>0</v>
      </c>
      <c r="AP10">
        <f t="shared" si="12"/>
        <v>-6.7198561088279005</v>
      </c>
      <c r="AQ10">
        <f t="shared" si="13"/>
        <v>-166.97685276893898</v>
      </c>
      <c r="AR10">
        <f t="shared" si="14"/>
        <v>-173.69670887776687</v>
      </c>
      <c r="AS10">
        <f t="shared" si="15"/>
        <v>11.877031228804714</v>
      </c>
      <c r="AT10">
        <f t="shared" si="16"/>
        <v>1.8423438758799393</v>
      </c>
      <c r="AU10">
        <f t="shared" si="17"/>
        <v>-159.97733377308222</v>
      </c>
      <c r="AW10">
        <v>7</v>
      </c>
      <c r="AX10">
        <f>IF(Z10&gt;0, (R10*SUMPRODUCT(K10:$K$98, X10:$X$98)-K10*$AZ$3)/Z10, 0)</f>
        <v>813.77325372571636</v>
      </c>
    </row>
    <row r="11" spans="1:52" x14ac:dyDescent="0.25">
      <c r="A11" t="s">
        <v>33</v>
      </c>
      <c r="C11" s="26">
        <f>AU81</f>
        <v>2781.3359300768279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3.1502779999999998E-3</v>
      </c>
      <c r="Q11" s="5">
        <f t="shared" si="29"/>
        <v>12.5</v>
      </c>
      <c r="R11">
        <f t="shared" si="0"/>
        <v>100000</v>
      </c>
      <c r="S11">
        <f t="shared" si="1"/>
        <v>796.45116395855189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743.22619407854745</v>
      </c>
      <c r="AC11">
        <f t="shared" si="2"/>
        <v>717.8401905479891</v>
      </c>
      <c r="AE11">
        <f t="shared" si="3"/>
        <v>0</v>
      </c>
      <c r="AF11">
        <f t="shared" si="4"/>
        <v>0</v>
      </c>
      <c r="AG11">
        <f t="shared" si="5"/>
        <v>-11.266230483300326</v>
      </c>
      <c r="AH11">
        <f t="shared" si="6"/>
        <v>-287.71763111036586</v>
      </c>
      <c r="AI11">
        <f t="shared" si="7"/>
        <v>-298.98386159366618</v>
      </c>
      <c r="AJ11">
        <f t="shared" si="8"/>
        <v>25.386003530558355</v>
      </c>
      <c r="AK11">
        <f t="shared" si="30"/>
        <v>1.7837428657885137</v>
      </c>
      <c r="AL11">
        <f t="shared" si="9"/>
        <v>-271.81411519731932</v>
      </c>
      <c r="AN11">
        <f t="shared" si="10"/>
        <v>0</v>
      </c>
      <c r="AO11">
        <f t="shared" si="11"/>
        <v>0</v>
      </c>
      <c r="AP11">
        <f t="shared" si="12"/>
        <v>-6.3013000122356653</v>
      </c>
      <c r="AQ11">
        <f t="shared" si="13"/>
        <v>-160.92295600764834</v>
      </c>
      <c r="AR11">
        <f t="shared" si="14"/>
        <v>-167.224256019884</v>
      </c>
      <c r="AS11">
        <f t="shared" si="15"/>
        <v>14.198611025651765</v>
      </c>
      <c r="AT11">
        <f t="shared" si="16"/>
        <v>0.9976627904674138</v>
      </c>
      <c r="AU11">
        <f t="shared" si="17"/>
        <v>-152.02798220376485</v>
      </c>
      <c r="AW11">
        <v>8</v>
      </c>
      <c r="AX11">
        <f>IF(Z11&gt;0, (R11*SUMPRODUCT(K11:$K$98, X11:$X$98)-K11*$AZ$3)/Z11, 0)</f>
        <v>796.45116395855189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3.247738E-3</v>
      </c>
      <c r="Q12" s="5">
        <f t="shared" si="29"/>
        <v>12.5</v>
      </c>
      <c r="R12">
        <f t="shared" si="0"/>
        <v>100000</v>
      </c>
      <c r="S12">
        <f t="shared" si="1"/>
        <v>777.20550287960316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717.8401905479891</v>
      </c>
      <c r="AC12">
        <f t="shared" si="2"/>
        <v>691.21414387611321</v>
      </c>
      <c r="AE12">
        <f t="shared" si="3"/>
        <v>0</v>
      </c>
      <c r="AF12">
        <f t="shared" si="4"/>
        <v>0</v>
      </c>
      <c r="AG12">
        <f t="shared" si="5"/>
        <v>-11.116978413609951</v>
      </c>
      <c r="AH12">
        <f t="shared" si="6"/>
        <v>-292.71811885898268</v>
      </c>
      <c r="AI12">
        <f t="shared" si="7"/>
        <v>-303.83509727259263</v>
      </c>
      <c r="AJ12">
        <f t="shared" si="8"/>
        <v>26.626046671875883</v>
      </c>
      <c r="AK12">
        <f t="shared" si="30"/>
        <v>1.6510324382603749</v>
      </c>
      <c r="AL12">
        <f t="shared" si="9"/>
        <v>-275.55801816245639</v>
      </c>
      <c r="AN12">
        <f t="shared" si="10"/>
        <v>0</v>
      </c>
      <c r="AO12">
        <f t="shared" si="11"/>
        <v>0</v>
      </c>
      <c r="AP12">
        <f t="shared" si="12"/>
        <v>-5.9087922081290234</v>
      </c>
      <c r="AQ12">
        <f t="shared" si="13"/>
        <v>-155.58279197292205</v>
      </c>
      <c r="AR12">
        <f t="shared" si="14"/>
        <v>-161.49158418105108</v>
      </c>
      <c r="AS12">
        <f t="shared" si="15"/>
        <v>14.152026859695216</v>
      </c>
      <c r="AT12">
        <f t="shared" si="16"/>
        <v>0.8775412925708187</v>
      </c>
      <c r="AU12">
        <f t="shared" si="17"/>
        <v>-146.46201602878506</v>
      </c>
      <c r="AW12">
        <v>9</v>
      </c>
      <c r="AX12">
        <f>IF(Z12&gt;0, (R12*SUMPRODUCT(K12:$K$98, X12:$X$98)-K12*$AZ$3)/Z12, 0)</f>
        <v>777.20550287960316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3.3542210000000001E-3</v>
      </c>
      <c r="Q13" s="5">
        <f t="shared" si="29"/>
        <v>12.5</v>
      </c>
      <c r="R13">
        <f t="shared" si="0"/>
        <v>100000</v>
      </c>
      <c r="S13">
        <f t="shared" si="1"/>
        <v>755.06740400434069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691.21414387611321</v>
      </c>
      <c r="AC13">
        <f t="shared" si="2"/>
        <v>662.55774332479405</v>
      </c>
      <c r="AE13">
        <f t="shared" si="3"/>
        <v>0</v>
      </c>
      <c r="AF13">
        <f t="shared" si="4"/>
        <v>0</v>
      </c>
      <c r="AG13">
        <f t="shared" si="5"/>
        <v>-10.968519827022376</v>
      </c>
      <c r="AH13">
        <f t="shared" si="6"/>
        <v>-298.31041961181751</v>
      </c>
      <c r="AI13">
        <f t="shared" si="7"/>
        <v>-309.27893943883987</v>
      </c>
      <c r="AJ13">
        <f t="shared" si="8"/>
        <v>28.656400551319166</v>
      </c>
      <c r="AK13">
        <f t="shared" si="30"/>
        <v>1.3824282877522265</v>
      </c>
      <c r="AL13">
        <f t="shared" si="9"/>
        <v>-279.24011059976846</v>
      </c>
      <c r="AN13">
        <f t="shared" si="10"/>
        <v>0</v>
      </c>
      <c r="AO13">
        <f t="shared" si="11"/>
        <v>0</v>
      </c>
      <c r="AP13">
        <f t="shared" si="12"/>
        <v>-5.5417156759872537</v>
      </c>
      <c r="AQ13">
        <f t="shared" si="13"/>
        <v>-150.71783200869004</v>
      </c>
      <c r="AR13">
        <f t="shared" si="14"/>
        <v>-156.25954768467727</v>
      </c>
      <c r="AS13">
        <f t="shared" si="15"/>
        <v>14.478309439836801</v>
      </c>
      <c r="AT13">
        <f t="shared" si="16"/>
        <v>0.69845563795133048</v>
      </c>
      <c r="AU13">
        <f t="shared" si="17"/>
        <v>-141.08278260688914</v>
      </c>
      <c r="AW13">
        <v>10</v>
      </c>
      <c r="AX13">
        <f>IF(Z13&gt;0, (R13*SUMPRODUCT(K13:$K$98, X13:$X$98)-K13*$AZ$3)/Z13, 0)</f>
        <v>755.06740400434069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3.4760450000000001E-3</v>
      </c>
      <c r="Q14" s="5">
        <f t="shared" si="29"/>
        <v>12.5</v>
      </c>
      <c r="R14">
        <f t="shared" si="0"/>
        <v>100000</v>
      </c>
      <c r="S14">
        <f t="shared" si="1"/>
        <v>730.14077065078186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662.55774332479405</v>
      </c>
      <c r="AC14">
        <f t="shared" si="2"/>
        <v>632.0511805622159</v>
      </c>
      <c r="AE14">
        <f t="shared" si="3"/>
        <v>0</v>
      </c>
      <c r="AF14">
        <f t="shared" si="4"/>
        <v>0</v>
      </c>
      <c r="AG14">
        <f t="shared" si="5"/>
        <v>-10.82070756025003</v>
      </c>
      <c r="AH14">
        <f t="shared" si="6"/>
        <v>-305.01654801697595</v>
      </c>
      <c r="AI14">
        <f t="shared" si="7"/>
        <v>-315.83725557722596</v>
      </c>
      <c r="AJ14">
        <f t="shared" si="8"/>
        <v>30.506562762578142</v>
      </c>
      <c r="AK14">
        <f t="shared" si="30"/>
        <v>1.1926039379846292</v>
      </c>
      <c r="AL14">
        <f t="shared" si="9"/>
        <v>-284.13808887666318</v>
      </c>
      <c r="AN14">
        <f t="shared" si="10"/>
        <v>0</v>
      </c>
      <c r="AO14">
        <f t="shared" si="11"/>
        <v>0</v>
      </c>
      <c r="AP14">
        <f t="shared" si="12"/>
        <v>-5.1977897567602618</v>
      </c>
      <c r="AQ14">
        <f t="shared" si="13"/>
        <v>-146.51647132106567</v>
      </c>
      <c r="AR14">
        <f t="shared" si="14"/>
        <v>-151.71426107782594</v>
      </c>
      <c r="AS14">
        <f t="shared" si="15"/>
        <v>14.654004699636181</v>
      </c>
      <c r="AT14">
        <f t="shared" si="16"/>
        <v>0.5728742319495066</v>
      </c>
      <c r="AU14">
        <f t="shared" si="17"/>
        <v>-136.48738214624024</v>
      </c>
      <c r="AW14">
        <v>11</v>
      </c>
      <c r="AX14">
        <f>IF(Z14&gt;0, (R14*SUMPRODUCT(K14:$K$98, X14:$X$98)-K14*$AZ$3)/Z14, 0)</f>
        <v>730.14077065078186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3.6141120000000001E-3</v>
      </c>
      <c r="Q15" s="5">
        <f t="shared" si="29"/>
        <v>12.5</v>
      </c>
      <c r="R15">
        <f t="shared" si="0"/>
        <v>100000</v>
      </c>
      <c r="S15">
        <f t="shared" si="1"/>
        <v>708.11589338844442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632.0511805622159</v>
      </c>
      <c r="AC15">
        <f t="shared" si="2"/>
        <v>604.63995092135974</v>
      </c>
      <c r="AE15">
        <f t="shared" si="3"/>
        <v>0</v>
      </c>
      <c r="AF15">
        <f t="shared" si="4"/>
        <v>0</v>
      </c>
      <c r="AG15">
        <f t="shared" si="5"/>
        <v>-10.673393235605539</v>
      </c>
      <c r="AH15">
        <f t="shared" si="6"/>
        <v>-312.85799233592286</v>
      </c>
      <c r="AI15">
        <f t="shared" si="7"/>
        <v>-323.5313855715284</v>
      </c>
      <c r="AJ15">
        <f t="shared" si="8"/>
        <v>27.411229640856163</v>
      </c>
      <c r="AK15">
        <f t="shared" si="30"/>
        <v>2.5914098403050856</v>
      </c>
      <c r="AL15">
        <f t="shared" si="9"/>
        <v>-293.52874609036718</v>
      </c>
      <c r="AN15">
        <f t="shared" si="10"/>
        <v>0</v>
      </c>
      <c r="AO15">
        <f t="shared" si="11"/>
        <v>0</v>
      </c>
      <c r="AP15">
        <f t="shared" si="12"/>
        <v>-4.8638900150453228</v>
      </c>
      <c r="AQ15">
        <f t="shared" si="13"/>
        <v>-142.57011162799995</v>
      </c>
      <c r="AR15">
        <f t="shared" si="14"/>
        <v>-147.43400164304526</v>
      </c>
      <c r="AS15">
        <f t="shared" si="15"/>
        <v>12.491360826612576</v>
      </c>
      <c r="AT15">
        <f t="shared" si="16"/>
        <v>1.1809114654469124</v>
      </c>
      <c r="AU15">
        <f t="shared" si="17"/>
        <v>-133.7617293509858</v>
      </c>
      <c r="AW15">
        <v>12</v>
      </c>
      <c r="AX15">
        <f>IF(Z15&gt;0, (R15*SUMPRODUCT(K15:$K$98, X15:$X$98)-K15*$AZ$3)/Z15, 0)</f>
        <v>708.11589338844442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3.757594E-3</v>
      </c>
      <c r="Q16" s="5">
        <f t="shared" si="29"/>
        <v>12.5</v>
      </c>
      <c r="R16">
        <f t="shared" si="0"/>
        <v>100000</v>
      </c>
      <c r="S16">
        <f t="shared" si="1"/>
        <v>689.90947716582298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604.63995092135974</v>
      </c>
      <c r="AC16">
        <f t="shared" si="2"/>
        <v>580.98949549958479</v>
      </c>
      <c r="AE16">
        <f t="shared" si="3"/>
        <v>0</v>
      </c>
      <c r="AF16">
        <f t="shared" si="4"/>
        <v>0</v>
      </c>
      <c r="AG16">
        <f t="shared" si="5"/>
        <v>-10.526553024867733</v>
      </c>
      <c r="AH16">
        <f t="shared" si="6"/>
        <v>-320.8502270540157</v>
      </c>
      <c r="AI16">
        <f t="shared" si="7"/>
        <v>-331.37678007888343</v>
      </c>
      <c r="AJ16">
        <f t="shared" si="8"/>
        <v>23.65045542177495</v>
      </c>
      <c r="AK16">
        <f t="shared" si="30"/>
        <v>4.2929436515416546</v>
      </c>
      <c r="AL16">
        <f t="shared" si="9"/>
        <v>-303.43338100556684</v>
      </c>
      <c r="AN16">
        <f t="shared" si="10"/>
        <v>0</v>
      </c>
      <c r="AO16">
        <f t="shared" si="11"/>
        <v>0</v>
      </c>
      <c r="AP16">
        <f t="shared" si="12"/>
        <v>-4.5378626345262276</v>
      </c>
      <c r="AQ16">
        <f t="shared" si="13"/>
        <v>-138.31443713702936</v>
      </c>
      <c r="AR16">
        <f t="shared" si="14"/>
        <v>-142.85229977155558</v>
      </c>
      <c r="AS16">
        <f t="shared" si="15"/>
        <v>10.195409427422639</v>
      </c>
      <c r="AT16">
        <f t="shared" si="16"/>
        <v>1.8506332075121272</v>
      </c>
      <c r="AU16">
        <f t="shared" si="17"/>
        <v>-130.80625713662081</v>
      </c>
      <c r="AW16">
        <v>13</v>
      </c>
      <c r="AX16">
        <f>IF(Z16&gt;0, (R16*SUMPRODUCT(K16:$K$98, X16:$X$98)-K16*$AZ$3)/Z16, 0)</f>
        <v>689.90947716582298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3.9119039999999999E-3</v>
      </c>
      <c r="Q17" s="5">
        <f t="shared" si="29"/>
        <v>12.5</v>
      </c>
      <c r="R17">
        <f t="shared" si="0"/>
        <v>100000</v>
      </c>
      <c r="S17">
        <f t="shared" si="1"/>
        <v>683.49429194790616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580.98949549958479</v>
      </c>
      <c r="AC17">
        <f t="shared" si="2"/>
        <v>567.5795998578385</v>
      </c>
      <c r="AE17">
        <f t="shared" si="3"/>
        <v>0</v>
      </c>
      <c r="AF17">
        <f t="shared" si="4"/>
        <v>0</v>
      </c>
      <c r="AG17">
        <f t="shared" si="5"/>
        <v>-10.380108629734863</v>
      </c>
      <c r="AH17">
        <f t="shared" si="6"/>
        <v>-329.43091907353744</v>
      </c>
      <c r="AI17">
        <f t="shared" si="7"/>
        <v>-339.81102770327232</v>
      </c>
      <c r="AJ17">
        <f t="shared" si="8"/>
        <v>13.409895641746289</v>
      </c>
      <c r="AK17">
        <f t="shared" si="30"/>
        <v>8.0176550378942704</v>
      </c>
      <c r="AL17">
        <f t="shared" si="9"/>
        <v>-318.38347702363177</v>
      </c>
      <c r="AN17">
        <f t="shared" si="10"/>
        <v>0</v>
      </c>
      <c r="AO17">
        <f t="shared" si="11"/>
        <v>0</v>
      </c>
      <c r="AP17">
        <f t="shared" si="12"/>
        <v>-4.2063661639307313</v>
      </c>
      <c r="AQ17">
        <f t="shared" si="13"/>
        <v>-133.49639399476357</v>
      </c>
      <c r="AR17">
        <f t="shared" si="14"/>
        <v>-137.7027601586943</v>
      </c>
      <c r="AS17">
        <f t="shared" si="15"/>
        <v>5.4341368959955245</v>
      </c>
      <c r="AT17">
        <f t="shared" si="16"/>
        <v>3.2490211873947081</v>
      </c>
      <c r="AU17">
        <f t="shared" si="17"/>
        <v>-129.01960207530408</v>
      </c>
      <c r="AW17">
        <v>14</v>
      </c>
      <c r="AX17">
        <f>IF(Z17&gt;0, (R17*SUMPRODUCT(K17:$K$98, X17:$X$98)-K17*$AZ$3)/Z17, 0)</f>
        <v>683.49429194790616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4.0806530000000001E-3</v>
      </c>
      <c r="Q18" s="5">
        <f t="shared" si="29"/>
        <v>12.5</v>
      </c>
      <c r="R18">
        <f t="shared" si="0"/>
        <v>100000</v>
      </c>
      <c r="S18">
        <f t="shared" si="1"/>
        <v>689.97342572802631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567.5795998578385</v>
      </c>
      <c r="AC18">
        <f t="shared" si="2"/>
        <v>564.89227891386531</v>
      </c>
      <c r="AE18">
        <f t="shared" si="3"/>
        <v>0</v>
      </c>
      <c r="AF18">
        <f t="shared" si="4"/>
        <v>0</v>
      </c>
      <c r="AG18">
        <f t="shared" si="5"/>
        <v>-10.23394992201726</v>
      </c>
      <c r="AH18">
        <f t="shared" si="6"/>
        <v>-338.86097136202767</v>
      </c>
      <c r="AI18">
        <f t="shared" si="7"/>
        <v>-349.09492128404491</v>
      </c>
      <c r="AJ18">
        <f t="shared" si="8"/>
        <v>2.6873209439731909</v>
      </c>
      <c r="AK18">
        <f t="shared" si="30"/>
        <v>12.259719356929311</v>
      </c>
      <c r="AL18">
        <f t="shared" si="9"/>
        <v>-334.14788098314239</v>
      </c>
      <c r="AN18">
        <f t="shared" si="10"/>
        <v>0</v>
      </c>
      <c r="AO18">
        <f t="shared" si="11"/>
        <v>0</v>
      </c>
      <c r="AP18">
        <f t="shared" si="12"/>
        <v>-3.8700427226441589</v>
      </c>
      <c r="AQ18">
        <f t="shared" si="13"/>
        <v>-128.14274509848772</v>
      </c>
      <c r="AR18">
        <f t="shared" si="14"/>
        <v>-132.01278782113187</v>
      </c>
      <c r="AS18">
        <f t="shared" si="15"/>
        <v>1.0162299934904</v>
      </c>
      <c r="AT18">
        <f t="shared" si="16"/>
        <v>4.6361021932372113</v>
      </c>
      <c r="AU18">
        <f t="shared" si="17"/>
        <v>-126.36045563440425</v>
      </c>
      <c r="AW18">
        <v>15</v>
      </c>
      <c r="AX18">
        <f>IF(Z18&gt;0, (R18*SUMPRODUCT(K18:$K$98, X18:$X$98)-K18*$AZ$3)/Z18, 0)</f>
        <v>689.97342572802631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4.2836929999999999E-3</v>
      </c>
      <c r="Q19" s="5">
        <f t="shared" si="29"/>
        <v>12.5</v>
      </c>
      <c r="R19">
        <f t="shared" si="0"/>
        <v>100000</v>
      </c>
      <c r="S19">
        <f t="shared" si="1"/>
        <v>693.82448123392146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564.89227891386531</v>
      </c>
      <c r="AC19">
        <f t="shared" si="2"/>
        <v>559.93141640748877</v>
      </c>
      <c r="AE19">
        <f t="shared" si="3"/>
        <v>0</v>
      </c>
      <c r="AF19">
        <f t="shared" si="4"/>
        <v>0</v>
      </c>
      <c r="AG19">
        <f t="shared" si="5"/>
        <v>-10.087771323153792</v>
      </c>
      <c r="AH19">
        <f t="shared" si="6"/>
        <v>-350.71279714636705</v>
      </c>
      <c r="AI19">
        <f t="shared" si="7"/>
        <v>-360.80056846952084</v>
      </c>
      <c r="AJ19">
        <f t="shared" si="8"/>
        <v>4.960862506376543</v>
      </c>
      <c r="AK19">
        <f t="shared" si="30"/>
        <v>12.597097819779197</v>
      </c>
      <c r="AL19">
        <f t="shared" si="9"/>
        <v>-343.24260814336509</v>
      </c>
      <c r="AN19">
        <f t="shared" si="10"/>
        <v>0</v>
      </c>
      <c r="AO19">
        <f t="shared" si="11"/>
        <v>0</v>
      </c>
      <c r="AP19">
        <f t="shared" si="12"/>
        <v>-3.5575531292520992</v>
      </c>
      <c r="AQ19">
        <f t="shared" si="13"/>
        <v>-123.68236441810483</v>
      </c>
      <c r="AR19">
        <f t="shared" si="14"/>
        <v>-127.23991754735692</v>
      </c>
      <c r="AS19">
        <f t="shared" si="15"/>
        <v>1.7494976212279691</v>
      </c>
      <c r="AT19">
        <f t="shared" si="16"/>
        <v>4.4424921355413503</v>
      </c>
      <c r="AU19">
        <f t="shared" si="17"/>
        <v>-121.04792779058759</v>
      </c>
      <c r="AW19">
        <v>16</v>
      </c>
      <c r="AX19">
        <f>IF(Z19&gt;0, (R19*SUMPRODUCT(K19:$K$98, X19:$X$98)-K19*$AZ$3)/Z19, 0)</f>
        <v>693.82448123392146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4.5002690000000003E-3</v>
      </c>
      <c r="Q20" s="5">
        <f t="shared" si="29"/>
        <v>12.5</v>
      </c>
      <c r="R20">
        <f t="shared" si="0"/>
        <v>100000</v>
      </c>
      <c r="S20">
        <f t="shared" si="1"/>
        <v>658.85262314051749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559.93141640748877</v>
      </c>
      <c r="AC20">
        <f t="shared" si="2"/>
        <v>523.99845346900838</v>
      </c>
      <c r="AE20">
        <f t="shared" si="3"/>
        <v>0</v>
      </c>
      <c r="AF20">
        <f t="shared" si="4"/>
        <v>0</v>
      </c>
      <c r="AG20">
        <f t="shared" si="5"/>
        <v>-9.9414959253575752</v>
      </c>
      <c r="AH20">
        <f t="shared" si="6"/>
        <v>-363.18147651742396</v>
      </c>
      <c r="AI20">
        <f t="shared" si="7"/>
        <v>-373.12297244278153</v>
      </c>
      <c r="AJ20">
        <f t="shared" si="8"/>
        <v>35.932962938480387</v>
      </c>
      <c r="AK20">
        <f t="shared" si="30"/>
        <v>2.4077050905522017</v>
      </c>
      <c r="AL20">
        <f t="shared" si="9"/>
        <v>-334.78230441374893</v>
      </c>
      <c r="AN20">
        <f t="shared" si="10"/>
        <v>0</v>
      </c>
      <c r="AO20">
        <f t="shared" si="11"/>
        <v>0</v>
      </c>
      <c r="AP20">
        <f t="shared" si="12"/>
        <v>-3.3253985126587802</v>
      </c>
      <c r="AQ20">
        <f t="shared" si="13"/>
        <v>-121.48303946448803</v>
      </c>
      <c r="AR20">
        <f t="shared" si="14"/>
        <v>-124.80843797714681</v>
      </c>
      <c r="AS20">
        <f t="shared" si="15"/>
        <v>12.019460894839916</v>
      </c>
      <c r="AT20">
        <f t="shared" si="16"/>
        <v>0.80536963321797916</v>
      </c>
      <c r="AU20">
        <f t="shared" si="17"/>
        <v>-111.98360744908891</v>
      </c>
      <c r="AW20">
        <v>17</v>
      </c>
      <c r="AX20">
        <f>IF(Z20&gt;0, (R20*SUMPRODUCT(K20:$K$98, X20:$X$98)-K20*$AZ$3)/Z20, 0)</f>
        <v>658.85262314051749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4.7150400000000002E-3</v>
      </c>
      <c r="Q21" s="5">
        <f t="shared" si="29"/>
        <v>12.5</v>
      </c>
      <c r="R21">
        <f t="shared" si="0"/>
        <v>100000</v>
      </c>
      <c r="S21">
        <f t="shared" si="1"/>
        <v>614.85430380066305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523.99845346900838</v>
      </c>
      <c r="AC21">
        <f t="shared" si="2"/>
        <v>481.80998567796746</v>
      </c>
      <c r="AE21">
        <f t="shared" si="3"/>
        <v>0</v>
      </c>
      <c r="AF21">
        <f t="shared" si="4"/>
        <v>0</v>
      </c>
      <c r="AG21">
        <f t="shared" si="5"/>
        <v>-9.7952064151561018</v>
      </c>
      <c r="AH21">
        <f t="shared" si="6"/>
        <v>-374.9964075831839</v>
      </c>
      <c r="AI21">
        <f t="shared" si="7"/>
        <v>-384.79161399833998</v>
      </c>
      <c r="AJ21">
        <f t="shared" si="8"/>
        <v>42.188467791040921</v>
      </c>
      <c r="AK21">
        <f t="shared" si="30"/>
        <v>0.83839752555041347</v>
      </c>
      <c r="AL21">
        <f t="shared" si="9"/>
        <v>-341.76474868174864</v>
      </c>
      <c r="AN21">
        <f t="shared" si="10"/>
        <v>0</v>
      </c>
      <c r="AO21">
        <f t="shared" si="11"/>
        <v>0</v>
      </c>
      <c r="AP21">
        <f t="shared" si="12"/>
        <v>-3.1156952648621776</v>
      </c>
      <c r="AQ21">
        <f t="shared" si="13"/>
        <v>-119.2802358549004</v>
      </c>
      <c r="AR21">
        <f t="shared" si="14"/>
        <v>-122.39593111976257</v>
      </c>
      <c r="AS21">
        <f t="shared" si="15"/>
        <v>13.419462924737342</v>
      </c>
      <c r="AT21">
        <f t="shared" si="16"/>
        <v>0.26668056697485742</v>
      </c>
      <c r="AU21">
        <f t="shared" si="17"/>
        <v>-108.70978762805036</v>
      </c>
      <c r="AW21">
        <v>18</v>
      </c>
      <c r="AX21">
        <f>IF(Z21&gt;0, (R21*SUMPRODUCT(K21:$K$98, X21:$X$98)-K21*$AZ$3)/Z21, 0)</f>
        <v>614.85430380066305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4.9523709999999997E-3</v>
      </c>
      <c r="Q22" s="5">
        <f t="shared" si="29"/>
        <v>12.5</v>
      </c>
      <c r="R22">
        <f t="shared" si="0"/>
        <v>100000</v>
      </c>
      <c r="S22">
        <f t="shared" si="1"/>
        <v>601.63729422942743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481.80998567796746</v>
      </c>
      <c r="AC22">
        <f t="shared" si="2"/>
        <v>464.40357977288562</v>
      </c>
      <c r="AE22">
        <f t="shared" si="3"/>
        <v>0</v>
      </c>
      <c r="AF22">
        <f t="shared" si="4"/>
        <v>0</v>
      </c>
      <c r="AG22">
        <f t="shared" si="5"/>
        <v>-9.6487448548151065</v>
      </c>
      <c r="AH22">
        <f t="shared" si="6"/>
        <v>-388.07596951546429</v>
      </c>
      <c r="AI22">
        <f t="shared" si="7"/>
        <v>-397.7247143702794</v>
      </c>
      <c r="AJ22">
        <f t="shared" si="8"/>
        <v>17.40640590508184</v>
      </c>
      <c r="AK22">
        <f t="shared" si="30"/>
        <v>10.118009699237318</v>
      </c>
      <c r="AL22">
        <f t="shared" si="9"/>
        <v>-370.20029876596027</v>
      </c>
      <c r="AN22">
        <f t="shared" si="10"/>
        <v>0</v>
      </c>
      <c r="AO22">
        <f t="shared" si="11"/>
        <v>0</v>
      </c>
      <c r="AP22">
        <f t="shared" si="12"/>
        <v>-2.8656472766937573</v>
      </c>
      <c r="AQ22">
        <f t="shared" si="13"/>
        <v>-115.25735853998704</v>
      </c>
      <c r="AR22">
        <f t="shared" si="14"/>
        <v>-118.1230058166808</v>
      </c>
      <c r="AS22">
        <f t="shared" si="15"/>
        <v>5.1696485324753416</v>
      </c>
      <c r="AT22">
        <f t="shared" si="16"/>
        <v>3.0050174791087945</v>
      </c>
      <c r="AU22">
        <f t="shared" si="17"/>
        <v>-109.94833980509667</v>
      </c>
      <c r="AW22">
        <v>19</v>
      </c>
      <c r="AX22">
        <f>IF(Z22&gt;0, (R22*SUMPRODUCT(K22:$K$98, X22:$X$98)-K22*$AZ$3)/Z22, 0)</f>
        <v>601.63729422942743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5.2041409999999998E-3</v>
      </c>
      <c r="Q23" s="5">
        <f t="shared" si="29"/>
        <v>12.5</v>
      </c>
      <c r="R23">
        <f t="shared" si="0"/>
        <v>100000</v>
      </c>
      <c r="S23">
        <f t="shared" si="1"/>
        <v>661.54104081112405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464.40357977288562</v>
      </c>
      <c r="AC23">
        <f t="shared" si="2"/>
        <v>502.87936502035063</v>
      </c>
      <c r="AE23">
        <f t="shared" si="3"/>
        <v>0</v>
      </c>
      <c r="AF23">
        <f t="shared" si="4"/>
        <v>0</v>
      </c>
      <c r="AG23">
        <f t="shared" si="5"/>
        <v>-9.5020439775694747</v>
      </c>
      <c r="AH23">
        <f t="shared" si="6"/>
        <v>-401.7074295798588</v>
      </c>
      <c r="AI23">
        <f t="shared" si="7"/>
        <v>-411.20947355742828</v>
      </c>
      <c r="AJ23">
        <f t="shared" si="8"/>
        <v>-38.475785247465012</v>
      </c>
      <c r="AK23">
        <f t="shared" si="30"/>
        <v>32.508250584101994</v>
      </c>
      <c r="AL23">
        <f t="shared" si="9"/>
        <v>-417.17700822079132</v>
      </c>
      <c r="AN23">
        <f t="shared" si="10"/>
        <v>0</v>
      </c>
      <c r="AO23">
        <f t="shared" si="11"/>
        <v>0</v>
      </c>
      <c r="AP23">
        <f t="shared" si="12"/>
        <v>-2.5197121173595001</v>
      </c>
      <c r="AQ23">
        <f t="shared" si="13"/>
        <v>-106.52308917271665</v>
      </c>
      <c r="AR23">
        <f t="shared" si="14"/>
        <v>-109.04280129007614</v>
      </c>
      <c r="AS23">
        <f t="shared" si="15"/>
        <v>-10.202847149709548</v>
      </c>
      <c r="AT23">
        <f t="shared" si="16"/>
        <v>8.620401368829798</v>
      </c>
      <c r="AU23">
        <f t="shared" si="17"/>
        <v>-110.62524707095591</v>
      </c>
      <c r="AW23">
        <v>20</v>
      </c>
      <c r="AX23">
        <f>IF(Z23&gt;0, (R23*SUMPRODUCT(K23:$K$98, X23:$X$98)-K23*$AZ$3)/Z23, 0)</f>
        <v>661.54104081112405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5.4847869999999996E-3</v>
      </c>
      <c r="Q24" s="5">
        <f t="shared" si="29"/>
        <v>12.5</v>
      </c>
      <c r="R24">
        <f t="shared" si="0"/>
        <v>100000</v>
      </c>
      <c r="S24">
        <f t="shared" si="1"/>
        <v>713.01887327575264</v>
      </c>
      <c r="U24">
        <f t="shared" si="21"/>
        <v>5.4847869999999996E-3</v>
      </c>
      <c r="V24">
        <f t="shared" si="22"/>
        <v>0.01</v>
      </c>
      <c r="W24">
        <f t="shared" si="23"/>
        <v>0.76016351820555794</v>
      </c>
      <c r="X24">
        <f t="shared" si="24"/>
        <v>4.1693349825281069E-3</v>
      </c>
      <c r="Y24">
        <f t="shared" si="25"/>
        <v>7.6016351820555796E-3</v>
      </c>
      <c r="Z24">
        <f t="shared" si="26"/>
        <v>0.74839254804097421</v>
      </c>
      <c r="AB24">
        <f t="shared" si="27"/>
        <v>502.87936502035063</v>
      </c>
      <c r="AC24">
        <f t="shared" si="2"/>
        <v>533.61801137214502</v>
      </c>
      <c r="AE24">
        <f t="shared" si="3"/>
        <v>0</v>
      </c>
      <c r="AF24">
        <f t="shared" si="4"/>
        <v>0</v>
      </c>
      <c r="AG24">
        <f t="shared" si="5"/>
        <v>-9.3549068505121777</v>
      </c>
      <c r="AH24">
        <f t="shared" si="6"/>
        <v>-416.93349825281069</v>
      </c>
      <c r="AI24">
        <f t="shared" si="7"/>
        <v>-426.28840510332287</v>
      </c>
      <c r="AJ24">
        <f t="shared" si="8"/>
        <v>-30.738646351794387</v>
      </c>
      <c r="AK24">
        <f t="shared" si="30"/>
        <v>35.201555551424548</v>
      </c>
      <c r="AL24">
        <f t="shared" si="9"/>
        <v>-421.82549590369274</v>
      </c>
      <c r="AN24">
        <f t="shared" si="10"/>
        <v>0</v>
      </c>
      <c r="AO24">
        <f t="shared" si="11"/>
        <v>0</v>
      </c>
      <c r="AP24">
        <f t="shared" si="12"/>
        <v>-2.2149061713579186</v>
      </c>
      <c r="AQ24">
        <f t="shared" si="13"/>
        <v>-98.714887607398978</v>
      </c>
      <c r="AR24">
        <f t="shared" si="14"/>
        <v>-100.9297937787569</v>
      </c>
      <c r="AS24">
        <f t="shared" si="15"/>
        <v>-7.2778081697361232</v>
      </c>
      <c r="AT24">
        <f t="shared" si="16"/>
        <v>8.3344648833120232</v>
      </c>
      <c r="AU24">
        <f t="shared" si="17"/>
        <v>-99.873137065180998</v>
      </c>
      <c r="AW24">
        <v>21</v>
      </c>
      <c r="AX24">
        <f>IF(Z24&gt;0, (R24*SUMPRODUCT(K24:$K$98, X24:$X$98)-K24*$AZ$3)/Z24, 0)</f>
        <v>713.01887327575264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5.8078460000000002E-3</v>
      </c>
      <c r="Q25" s="5">
        <f t="shared" si="29"/>
        <v>12.5</v>
      </c>
      <c r="R25">
        <f t="shared" si="0"/>
        <v>100000</v>
      </c>
      <c r="S25">
        <f t="shared" si="1"/>
        <v>756.83810574396045</v>
      </c>
      <c r="U25">
        <f t="shared" si="21"/>
        <v>5.8078460000000002E-3</v>
      </c>
      <c r="V25">
        <f t="shared" si="22"/>
        <v>0.01</v>
      </c>
      <c r="W25">
        <f t="shared" si="23"/>
        <v>0.74839254804097421</v>
      </c>
      <c r="X25">
        <f t="shared" si="24"/>
        <v>4.3465486665695803E-3</v>
      </c>
      <c r="Y25">
        <f t="shared" si="25"/>
        <v>7.4839254804097421E-3</v>
      </c>
      <c r="Z25">
        <f t="shared" si="26"/>
        <v>0.73656207389399486</v>
      </c>
      <c r="AB25">
        <f t="shared" si="27"/>
        <v>533.61801137214502</v>
      </c>
      <c r="AC25">
        <f t="shared" si="2"/>
        <v>557.45824476877408</v>
      </c>
      <c r="AE25">
        <f t="shared" si="3"/>
        <v>0</v>
      </c>
      <c r="AF25">
        <f t="shared" si="4"/>
        <v>0</v>
      </c>
      <c r="AG25">
        <f t="shared" si="5"/>
        <v>-9.2070259236749354</v>
      </c>
      <c r="AH25">
        <f t="shared" si="6"/>
        <v>-434.65486665695801</v>
      </c>
      <c r="AI25">
        <f t="shared" si="7"/>
        <v>-443.86189258063297</v>
      </c>
      <c r="AJ25">
        <f t="shared" si="8"/>
        <v>-23.84023339662906</v>
      </c>
      <c r="AK25">
        <f t="shared" si="30"/>
        <v>37.353260796050158</v>
      </c>
      <c r="AL25">
        <f t="shared" si="9"/>
        <v>-430.34886518121186</v>
      </c>
      <c r="AN25">
        <f t="shared" si="10"/>
        <v>0</v>
      </c>
      <c r="AO25">
        <f t="shared" si="11"/>
        <v>0</v>
      </c>
      <c r="AP25">
        <f t="shared" si="12"/>
        <v>-1.9463332818720025</v>
      </c>
      <c r="AQ25">
        <f t="shared" si="13"/>
        <v>-91.884528197831443</v>
      </c>
      <c r="AR25">
        <f t="shared" si="14"/>
        <v>-93.830861479703444</v>
      </c>
      <c r="AS25">
        <f t="shared" si="15"/>
        <v>-5.0397424849364194</v>
      </c>
      <c r="AT25">
        <f t="shared" si="16"/>
        <v>7.8963495135656725</v>
      </c>
      <c r="AU25">
        <f t="shared" si="17"/>
        <v>-90.974254451074202</v>
      </c>
      <c r="AW25">
        <v>22</v>
      </c>
      <c r="AX25">
        <f>IF(Z25&gt;0, (R25*SUMPRODUCT(K25:$K$98, X25:$X$98)-K25*$AZ$3)/Z25, 0)</f>
        <v>756.83810574396045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6.1543680000000003E-3</v>
      </c>
      <c r="Q26" s="5">
        <f t="shared" si="29"/>
        <v>12.5</v>
      </c>
      <c r="R26">
        <f t="shared" si="0"/>
        <v>100000</v>
      </c>
      <c r="S26">
        <f t="shared" si="1"/>
        <v>793.46900690530515</v>
      </c>
      <c r="U26">
        <f t="shared" si="21"/>
        <v>6.1543680000000003E-3</v>
      </c>
      <c r="V26">
        <f t="shared" si="22"/>
        <v>0.01</v>
      </c>
      <c r="W26">
        <f t="shared" si="23"/>
        <v>0.73656207389399486</v>
      </c>
      <c r="X26">
        <f t="shared" si="24"/>
        <v>4.5330740575868379E-3</v>
      </c>
      <c r="Y26">
        <f t="shared" si="25"/>
        <v>7.365620738939949E-3</v>
      </c>
      <c r="Z26">
        <f t="shared" si="26"/>
        <v>0.72466337909746803</v>
      </c>
      <c r="AB26">
        <f t="shared" si="27"/>
        <v>557.45824476877408</v>
      </c>
      <c r="AC26">
        <f t="shared" si="2"/>
        <v>574.99793175311061</v>
      </c>
      <c r="AE26">
        <f t="shared" si="3"/>
        <v>0</v>
      </c>
      <c r="AF26">
        <f t="shared" si="4"/>
        <v>0</v>
      </c>
      <c r="AG26">
        <f t="shared" si="5"/>
        <v>-9.0582922387183498</v>
      </c>
      <c r="AH26">
        <f t="shared" si="6"/>
        <v>-453.30740575868379</v>
      </c>
      <c r="AI26">
        <f t="shared" si="7"/>
        <v>-462.36569799740215</v>
      </c>
      <c r="AJ26">
        <f t="shared" si="8"/>
        <v>-17.539686984336527</v>
      </c>
      <c r="AK26">
        <f t="shared" si="30"/>
        <v>39.022077133814186</v>
      </c>
      <c r="AL26">
        <f t="shared" si="9"/>
        <v>-440.88330784792447</v>
      </c>
      <c r="AN26">
        <f t="shared" si="10"/>
        <v>0</v>
      </c>
      <c r="AO26">
        <f t="shared" si="11"/>
        <v>0</v>
      </c>
      <c r="AP26">
        <f t="shared" si="12"/>
        <v>-1.7097245515946378</v>
      </c>
      <c r="AQ26">
        <f t="shared" si="13"/>
        <v>-85.560366194914522</v>
      </c>
      <c r="AR26">
        <f t="shared" si="14"/>
        <v>-87.270090746509169</v>
      </c>
      <c r="AS26">
        <f t="shared" si="15"/>
        <v>-3.310561491516645</v>
      </c>
      <c r="AT26">
        <f t="shared" si="16"/>
        <v>7.365295970992161</v>
      </c>
      <c r="AU26">
        <f t="shared" si="17"/>
        <v>-83.215356267033641</v>
      </c>
      <c r="AW26">
        <v>23</v>
      </c>
      <c r="AX26">
        <f>IF(Z26&gt;0, (R26*SUMPRODUCT(K26:$K$98, X26:$X$98)-K26*$AZ$3)/Z26, 0)</f>
        <v>793.46900690530515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6.5216450000000004E-3</v>
      </c>
      <c r="Q27" s="5">
        <f t="shared" si="29"/>
        <v>12.5</v>
      </c>
      <c r="R27">
        <f t="shared" si="0"/>
        <v>100000</v>
      </c>
      <c r="S27">
        <f t="shared" si="1"/>
        <v>823.83243970810167</v>
      </c>
      <c r="U27">
        <f t="shared" si="21"/>
        <v>6.5216450000000004E-3</v>
      </c>
      <c r="V27">
        <f t="shared" si="22"/>
        <v>0.01</v>
      </c>
      <c r="W27">
        <f t="shared" si="23"/>
        <v>0.72466337909746803</v>
      </c>
      <c r="X27">
        <f t="shared" si="24"/>
        <v>4.7259973029741068E-3</v>
      </c>
      <c r="Y27">
        <f t="shared" si="25"/>
        <v>7.2466337909746804E-3</v>
      </c>
      <c r="Z27">
        <f t="shared" si="26"/>
        <v>0.71269074800351928</v>
      </c>
      <c r="AB27">
        <f t="shared" si="27"/>
        <v>574.99793175311061</v>
      </c>
      <c r="AC27">
        <f t="shared" si="2"/>
        <v>587.13775768513119</v>
      </c>
      <c r="AE27">
        <f t="shared" si="3"/>
        <v>0</v>
      </c>
      <c r="AF27">
        <f t="shared" si="4"/>
        <v>0</v>
      </c>
      <c r="AG27">
        <f t="shared" si="5"/>
        <v>-8.9086343500439913</v>
      </c>
      <c r="AH27">
        <f t="shared" si="6"/>
        <v>-472.5997302974107</v>
      </c>
      <c r="AI27">
        <f t="shared" si="7"/>
        <v>-481.5083646474547</v>
      </c>
      <c r="AJ27">
        <f t="shared" si="8"/>
        <v>-12.139825932020585</v>
      </c>
      <c r="AK27">
        <f t="shared" si="30"/>
        <v>40.249855222717748</v>
      </c>
      <c r="AL27">
        <f t="shared" si="9"/>
        <v>-453.39833535675751</v>
      </c>
      <c r="AN27">
        <f t="shared" si="10"/>
        <v>0</v>
      </c>
      <c r="AO27">
        <f t="shared" si="11"/>
        <v>0</v>
      </c>
      <c r="AP27">
        <f t="shared" si="12"/>
        <v>-1.501318829915542</v>
      </c>
      <c r="AQ27">
        <f t="shared" si="13"/>
        <v>-79.644404094888642</v>
      </c>
      <c r="AR27">
        <f t="shared" si="14"/>
        <v>-81.14572292480419</v>
      </c>
      <c r="AS27">
        <f t="shared" si="15"/>
        <v>-2.0458522089358735</v>
      </c>
      <c r="AT27">
        <f t="shared" si="16"/>
        <v>6.7830672101770775</v>
      </c>
      <c r="AU27">
        <f t="shared" si="17"/>
        <v>-76.408507923562979</v>
      </c>
      <c r="AW27">
        <v>24</v>
      </c>
      <c r="AX27">
        <f>IF(Z27&gt;0, (R27*SUMPRODUCT(K27:$K$98, X27:$X$98)-K27*$AZ$3)/Z27, 0)</f>
        <v>823.83243970810167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6.9358459999999999E-3</v>
      </c>
      <c r="Q28" s="5">
        <f t="shared" si="29"/>
        <v>12.5</v>
      </c>
      <c r="R28">
        <f t="shared" si="0"/>
        <v>100000</v>
      </c>
      <c r="S28">
        <f t="shared" si="1"/>
        <v>848.85537189842012</v>
      </c>
      <c r="U28">
        <f t="shared" si="21"/>
        <v>6.9358459999999999E-3</v>
      </c>
      <c r="V28">
        <f t="shared" si="22"/>
        <v>0.01</v>
      </c>
      <c r="W28">
        <f t="shared" si="23"/>
        <v>0.71269074800351928</v>
      </c>
      <c r="X28">
        <f t="shared" si="24"/>
        <v>4.9431132737772169E-3</v>
      </c>
      <c r="Y28">
        <f t="shared" si="25"/>
        <v>7.1269074800351931E-3</v>
      </c>
      <c r="Z28">
        <f t="shared" si="26"/>
        <v>0.70062072724970692</v>
      </c>
      <c r="AB28">
        <f t="shared" si="27"/>
        <v>587.13775768513119</v>
      </c>
      <c r="AC28">
        <f t="shared" si="2"/>
        <v>594.72566798929154</v>
      </c>
      <c r="AE28">
        <f t="shared" si="3"/>
        <v>0</v>
      </c>
      <c r="AF28">
        <f t="shared" si="4"/>
        <v>0</v>
      </c>
      <c r="AG28">
        <f t="shared" si="5"/>
        <v>-8.7577590906213363</v>
      </c>
      <c r="AH28">
        <f t="shared" si="6"/>
        <v>-494.31132737772168</v>
      </c>
      <c r="AI28">
        <f t="shared" si="7"/>
        <v>-503.06908646834302</v>
      </c>
      <c r="AJ28">
        <f t="shared" si="8"/>
        <v>-7.5879103041603457</v>
      </c>
      <c r="AK28">
        <f t="shared" si="30"/>
        <v>41.09964303795919</v>
      </c>
      <c r="AL28">
        <f t="shared" si="9"/>
        <v>-469.55735373454417</v>
      </c>
      <c r="AN28">
        <f t="shared" si="10"/>
        <v>0</v>
      </c>
      <c r="AO28">
        <f t="shared" si="11"/>
        <v>0</v>
      </c>
      <c r="AP28">
        <f t="shared" si="12"/>
        <v>-1.3177613619778501</v>
      </c>
      <c r="AQ28">
        <f t="shared" si="13"/>
        <v>-74.377972865674224</v>
      </c>
      <c r="AR28">
        <f t="shared" si="14"/>
        <v>-75.695734227652068</v>
      </c>
      <c r="AS28">
        <f t="shared" si="15"/>
        <v>-1.1417367061037411</v>
      </c>
      <c r="AT28">
        <f t="shared" si="16"/>
        <v>6.184175772145168</v>
      </c>
      <c r="AU28">
        <f t="shared" si="17"/>
        <v>-70.653295161610643</v>
      </c>
      <c r="AW28">
        <v>25</v>
      </c>
      <c r="AX28">
        <f>IF(Z28&gt;0, (R28*SUMPRODUCT(K28:$K$98, X28:$X$98)-K28*$AZ$3)/Z28, 0)</f>
        <v>848.85537189842012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7.4023869999999999E-3</v>
      </c>
      <c r="Q29" s="5">
        <f t="shared" si="29"/>
        <v>12.5</v>
      </c>
      <c r="R29">
        <f t="shared" si="0"/>
        <v>100000</v>
      </c>
      <c r="S29">
        <f t="shared" si="1"/>
        <v>868.98480191794226</v>
      </c>
      <c r="U29">
        <f t="shared" si="21"/>
        <v>7.4023869999999999E-3</v>
      </c>
      <c r="V29">
        <f t="shared" si="22"/>
        <v>0.01</v>
      </c>
      <c r="W29">
        <f t="shared" si="23"/>
        <v>0.70062072724970692</v>
      </c>
      <c r="X29">
        <f t="shared" si="24"/>
        <v>5.1862657633237764E-3</v>
      </c>
      <c r="Y29">
        <f t="shared" si="25"/>
        <v>7.0062072724970696E-3</v>
      </c>
      <c r="Z29">
        <f t="shared" si="26"/>
        <v>0.68842825421388598</v>
      </c>
      <c r="AB29">
        <f t="shared" si="27"/>
        <v>594.72566798929154</v>
      </c>
      <c r="AC29">
        <f t="shared" si="2"/>
        <v>598.23369012276851</v>
      </c>
      <c r="AE29">
        <f t="shared" si="3"/>
        <v>0</v>
      </c>
      <c r="AF29">
        <f t="shared" si="4"/>
        <v>0</v>
      </c>
      <c r="AG29">
        <f t="shared" si="5"/>
        <v>-8.6053531776735745</v>
      </c>
      <c r="AH29">
        <f t="shared" si="6"/>
        <v>-518.62657633237768</v>
      </c>
      <c r="AI29">
        <f t="shared" si="7"/>
        <v>-527.23192951005126</v>
      </c>
      <c r="AJ29">
        <f t="shared" si="8"/>
        <v>-3.5080221334769703</v>
      </c>
      <c r="AK29">
        <f t="shared" si="30"/>
        <v>41.630796759250408</v>
      </c>
      <c r="AL29">
        <f t="shared" si="9"/>
        <v>-489.10915488427781</v>
      </c>
      <c r="AN29">
        <f t="shared" si="10"/>
        <v>0</v>
      </c>
      <c r="AO29">
        <f t="shared" si="11"/>
        <v>0</v>
      </c>
      <c r="AP29">
        <f t="shared" si="12"/>
        <v>-1.1560974721277359</v>
      </c>
      <c r="AQ29">
        <f t="shared" si="13"/>
        <v>-69.67556839290809</v>
      </c>
      <c r="AR29">
        <f t="shared" si="14"/>
        <v>-70.831665865035831</v>
      </c>
      <c r="AS29">
        <f t="shared" si="15"/>
        <v>-0.47128983981774158</v>
      </c>
      <c r="AT29">
        <f t="shared" si="16"/>
        <v>5.5929440549753835</v>
      </c>
      <c r="AU29">
        <f t="shared" si="17"/>
        <v>-65.710011649878183</v>
      </c>
      <c r="AW29">
        <v>26</v>
      </c>
      <c r="AX29">
        <f>IF(Z29&gt;0, (R29*SUMPRODUCT(K29:$K$98, X29:$X$98)-K29*$AZ$3)/Z29, 0)</f>
        <v>868.98480191794226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7.9366079999999995E-3</v>
      </c>
      <c r="Q30" s="5">
        <f t="shared" si="29"/>
        <v>12.5</v>
      </c>
      <c r="R30">
        <f t="shared" si="0"/>
        <v>100000</v>
      </c>
      <c r="S30">
        <f t="shared" si="1"/>
        <v>884.65717625253376</v>
      </c>
      <c r="U30">
        <f t="shared" si="21"/>
        <v>7.9366079999999995E-3</v>
      </c>
      <c r="V30">
        <f t="shared" si="22"/>
        <v>0.01</v>
      </c>
      <c r="W30">
        <f t="shared" si="23"/>
        <v>0.68842825421388598</v>
      </c>
      <c r="X30">
        <f t="shared" si="24"/>
        <v>5.4637851898199606E-3</v>
      </c>
      <c r="Y30">
        <f t="shared" si="25"/>
        <v>6.8842825421388601E-3</v>
      </c>
      <c r="Z30">
        <f t="shared" si="26"/>
        <v>0.67608018648192714</v>
      </c>
      <c r="AB30">
        <f t="shared" si="27"/>
        <v>598.23369012276851</v>
      </c>
      <c r="AC30">
        <f t="shared" si="2"/>
        <v>598.0991886933881</v>
      </c>
      <c r="AE30">
        <f t="shared" si="3"/>
        <v>0</v>
      </c>
      <c r="AF30">
        <f t="shared" si="4"/>
        <v>0</v>
      </c>
      <c r="AG30">
        <f t="shared" si="5"/>
        <v>-8.4510023310240889</v>
      </c>
      <c r="AH30">
        <f t="shared" si="6"/>
        <v>-546.37851898199608</v>
      </c>
      <c r="AI30">
        <f t="shared" si="7"/>
        <v>-554.82952131302022</v>
      </c>
      <c r="AJ30">
        <f t="shared" si="8"/>
        <v>0.13450142938040699</v>
      </c>
      <c r="AK30">
        <f t="shared" si="30"/>
        <v>41.876358308593801</v>
      </c>
      <c r="AL30">
        <f t="shared" si="9"/>
        <v>-512.81866157504601</v>
      </c>
      <c r="AN30">
        <f t="shared" si="10"/>
        <v>0</v>
      </c>
      <c r="AO30">
        <f t="shared" si="11"/>
        <v>0</v>
      </c>
      <c r="AP30">
        <f t="shared" si="12"/>
        <v>-1.0137151830003481</v>
      </c>
      <c r="AQ30">
        <f t="shared" si="13"/>
        <v>-65.539231757634042</v>
      </c>
      <c r="AR30">
        <f t="shared" si="14"/>
        <v>-66.552946940634399</v>
      </c>
      <c r="AS30">
        <f t="shared" si="15"/>
        <v>1.6133724232643216E-2</v>
      </c>
      <c r="AT30">
        <f t="shared" si="16"/>
        <v>5.0231556640737729</v>
      </c>
      <c r="AU30">
        <f t="shared" si="17"/>
        <v>-61.513657552327977</v>
      </c>
      <c r="AW30">
        <v>27</v>
      </c>
      <c r="AX30">
        <f>IF(Z30&gt;0, (R30*SUMPRODUCT(K30:$K$98, X30:$X$98)-K30*$AZ$3)/Z30, 0)</f>
        <v>884.65717625253376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8.552947E-3</v>
      </c>
      <c r="Q31" s="5">
        <f t="shared" si="29"/>
        <v>12.5</v>
      </c>
      <c r="R31">
        <f t="shared" si="0"/>
        <v>100000</v>
      </c>
      <c r="S31">
        <f t="shared" si="1"/>
        <v>896.18254744891658</v>
      </c>
      <c r="U31">
        <f t="shared" si="21"/>
        <v>8.552947E-3</v>
      </c>
      <c r="V31">
        <f t="shared" si="22"/>
        <v>0.01</v>
      </c>
      <c r="W31">
        <f t="shared" si="23"/>
        <v>0.67608018648192714</v>
      </c>
      <c r="X31">
        <f t="shared" si="24"/>
        <v>5.782478002730039E-3</v>
      </c>
      <c r="Y31">
        <f t="shared" si="25"/>
        <v>6.7608018648192712E-3</v>
      </c>
      <c r="Z31">
        <f t="shared" si="26"/>
        <v>0.66353690661437781</v>
      </c>
      <c r="AB31">
        <f t="shared" si="27"/>
        <v>598.0991886933881</v>
      </c>
      <c r="AC31">
        <f t="shared" si="2"/>
        <v>594.65019529604695</v>
      </c>
      <c r="AE31">
        <f t="shared" si="3"/>
        <v>0</v>
      </c>
      <c r="AF31">
        <f t="shared" si="4"/>
        <v>0</v>
      </c>
      <c r="AG31">
        <f t="shared" si="5"/>
        <v>-8.2942113326797227</v>
      </c>
      <c r="AH31">
        <f t="shared" si="6"/>
        <v>-578.24780027300392</v>
      </c>
      <c r="AI31">
        <f t="shared" si="7"/>
        <v>-586.54201160568368</v>
      </c>
      <c r="AJ31">
        <f t="shared" si="8"/>
        <v>3.4489933973411553</v>
      </c>
      <c r="AK31">
        <f t="shared" si="30"/>
        <v>41.866943208537172</v>
      </c>
      <c r="AL31">
        <f t="shared" si="9"/>
        <v>-541.22607499980541</v>
      </c>
      <c r="AN31">
        <f t="shared" si="10"/>
        <v>0</v>
      </c>
      <c r="AO31">
        <f t="shared" si="11"/>
        <v>0</v>
      </c>
      <c r="AP31">
        <f t="shared" si="12"/>
        <v>-0.88831051690807783</v>
      </c>
      <c r="AQ31">
        <f t="shared" si="13"/>
        <v>-61.930373094980546</v>
      </c>
      <c r="AR31">
        <f t="shared" si="14"/>
        <v>-62.81868361188863</v>
      </c>
      <c r="AS31">
        <f t="shared" si="15"/>
        <v>0.36938739377584839</v>
      </c>
      <c r="AT31">
        <f t="shared" si="16"/>
        <v>4.4839520565870421</v>
      </c>
      <c r="AU31">
        <f t="shared" si="17"/>
        <v>-57.965344161525749</v>
      </c>
      <c r="AW31">
        <v>28</v>
      </c>
      <c r="AX31">
        <f>IF(Z31&gt;0, (R31*SUMPRODUCT(K31:$K$98, X31:$X$98)-K31*$AZ$3)/Z31, 0)</f>
        <v>896.18254744891658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9.2631359999999999E-3</v>
      </c>
      <c r="Q32" s="5">
        <f t="shared" si="29"/>
        <v>12.5</v>
      </c>
      <c r="R32">
        <f t="shared" si="0"/>
        <v>100000</v>
      </c>
      <c r="S32">
        <f t="shared" si="1"/>
        <v>903.80779275770533</v>
      </c>
      <c r="U32">
        <f t="shared" si="21"/>
        <v>9.2631359999999999E-3</v>
      </c>
      <c r="V32">
        <f t="shared" si="22"/>
        <v>0.01</v>
      </c>
      <c r="W32">
        <f t="shared" si="23"/>
        <v>0.66353690661437781</v>
      </c>
      <c r="X32">
        <f t="shared" si="24"/>
        <v>6.1464326069882811E-3</v>
      </c>
      <c r="Y32">
        <f t="shared" si="25"/>
        <v>6.6353690661437783E-3</v>
      </c>
      <c r="Z32">
        <f t="shared" si="26"/>
        <v>0.65075510494124567</v>
      </c>
      <c r="AB32">
        <f t="shared" si="27"/>
        <v>594.65019529604695</v>
      </c>
      <c r="AC32">
        <f t="shared" si="2"/>
        <v>588.15753502275618</v>
      </c>
      <c r="AE32">
        <f t="shared" si="3"/>
        <v>0</v>
      </c>
      <c r="AF32">
        <f t="shared" si="4"/>
        <v>0</v>
      </c>
      <c r="AG32">
        <f t="shared" si="5"/>
        <v>-8.1344388117655715</v>
      </c>
      <c r="AH32">
        <f t="shared" si="6"/>
        <v>-614.64326069882816</v>
      </c>
      <c r="AI32">
        <f t="shared" si="7"/>
        <v>-622.77769951059372</v>
      </c>
      <c r="AJ32">
        <f t="shared" si="8"/>
        <v>6.4926602732907668</v>
      </c>
      <c r="AK32">
        <f t="shared" si="30"/>
        <v>41.625513670723294</v>
      </c>
      <c r="AL32">
        <f t="shared" si="9"/>
        <v>-574.65952556657965</v>
      </c>
      <c r="AN32">
        <f t="shared" si="10"/>
        <v>0</v>
      </c>
      <c r="AO32">
        <f t="shared" si="11"/>
        <v>0</v>
      </c>
      <c r="AP32">
        <f t="shared" si="12"/>
        <v>-0.77785613447379198</v>
      </c>
      <c r="AQ32">
        <f t="shared" si="13"/>
        <v>-58.775293773927316</v>
      </c>
      <c r="AR32">
        <f t="shared" si="14"/>
        <v>-59.553149908401103</v>
      </c>
      <c r="AS32">
        <f t="shared" si="15"/>
        <v>0.62086097633787907</v>
      </c>
      <c r="AT32">
        <f t="shared" si="16"/>
        <v>3.9804419098417254</v>
      </c>
      <c r="AU32">
        <f t="shared" si="17"/>
        <v>-54.9518470222215</v>
      </c>
      <c r="AW32">
        <v>29</v>
      </c>
      <c r="AX32">
        <f>IF(Z32&gt;0, (R32*SUMPRODUCT(K32:$K$98, X32:$X$98)-K32*$AZ$3)/Z32, 0)</f>
        <v>903.80779275770533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1.011049E-2</v>
      </c>
      <c r="Q33" s="5">
        <f t="shared" si="29"/>
        <v>12.5</v>
      </c>
      <c r="R33">
        <f t="shared" si="0"/>
        <v>100000</v>
      </c>
      <c r="S33">
        <f t="shared" si="1"/>
        <v>907.80799337215956</v>
      </c>
      <c r="U33">
        <f t="shared" si="21"/>
        <v>1.011049E-2</v>
      </c>
      <c r="V33">
        <f t="shared" si="22"/>
        <v>0.01</v>
      </c>
      <c r="W33">
        <f t="shared" si="23"/>
        <v>0.65075510494124567</v>
      </c>
      <c r="X33">
        <f t="shared" si="24"/>
        <v>6.5794529809574146E-3</v>
      </c>
      <c r="Y33">
        <f t="shared" si="25"/>
        <v>6.5075510494124571E-3</v>
      </c>
      <c r="Z33">
        <f t="shared" si="26"/>
        <v>0.63766810091087578</v>
      </c>
      <c r="AB33">
        <f t="shared" si="27"/>
        <v>588.15753502275618</v>
      </c>
      <c r="AC33">
        <f t="shared" si="2"/>
        <v>578.88019912533787</v>
      </c>
      <c r="AE33">
        <f t="shared" si="3"/>
        <v>0</v>
      </c>
      <c r="AF33">
        <f t="shared" si="4"/>
        <v>0</v>
      </c>
      <c r="AG33">
        <f t="shared" si="5"/>
        <v>-7.9708512613859472</v>
      </c>
      <c r="AH33">
        <f t="shared" si="6"/>
        <v>-657.94529809574146</v>
      </c>
      <c r="AI33">
        <f t="shared" si="7"/>
        <v>-665.91614935712744</v>
      </c>
      <c r="AJ33">
        <f t="shared" si="8"/>
        <v>9.2773358974183111</v>
      </c>
      <c r="AK33">
        <f t="shared" si="30"/>
        <v>41.171027451592934</v>
      </c>
      <c r="AL33">
        <f t="shared" si="9"/>
        <v>-615.46778600811615</v>
      </c>
      <c r="AN33">
        <f t="shared" si="10"/>
        <v>0</v>
      </c>
      <c r="AO33">
        <f t="shared" si="11"/>
        <v>0</v>
      </c>
      <c r="AP33">
        <f t="shared" si="12"/>
        <v>-0.68054738076787324</v>
      </c>
      <c r="AQ33">
        <f t="shared" si="13"/>
        <v>-56.175047635970913</v>
      </c>
      <c r="AR33">
        <f t="shared" si="14"/>
        <v>-56.855595016738789</v>
      </c>
      <c r="AS33">
        <f t="shared" si="15"/>
        <v>0.79209439976352003</v>
      </c>
      <c r="AT33">
        <f t="shared" si="16"/>
        <v>3.5151621799089936</v>
      </c>
      <c r="AU33">
        <f t="shared" si="17"/>
        <v>-52.548338437066271</v>
      </c>
      <c r="AW33">
        <v>30</v>
      </c>
      <c r="AX33">
        <f>IF(Z33&gt;0, (R33*SUMPRODUCT(K33:$K$98, X33:$X$98)-K33*$AZ$3)/Z33, 0)</f>
        <v>907.80799337215956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1.1085984E-2</v>
      </c>
      <c r="Q34" s="5">
        <f t="shared" si="29"/>
        <v>12.5</v>
      </c>
      <c r="R34">
        <f t="shared" si="0"/>
        <v>100000</v>
      </c>
      <c r="S34">
        <f t="shared" si="1"/>
        <v>908.16974951053294</v>
      </c>
      <c r="U34">
        <f t="shared" si="21"/>
        <v>1.1085984E-2</v>
      </c>
      <c r="V34">
        <f t="shared" si="22"/>
        <v>0.01</v>
      </c>
      <c r="W34">
        <f t="shared" si="23"/>
        <v>0.63766810091087578</v>
      </c>
      <c r="X34">
        <f t="shared" si="24"/>
        <v>7.0691783640083545E-3</v>
      </c>
      <c r="Y34">
        <f t="shared" si="25"/>
        <v>6.3766810091087575E-3</v>
      </c>
      <c r="Z34">
        <f t="shared" si="26"/>
        <v>0.62422224153775874</v>
      </c>
      <c r="AB34">
        <f t="shared" si="27"/>
        <v>578.88019912533787</v>
      </c>
      <c r="AC34">
        <f t="shared" si="2"/>
        <v>566.89975673624974</v>
      </c>
      <c r="AE34">
        <f t="shared" si="3"/>
        <v>0</v>
      </c>
      <c r="AF34">
        <f t="shared" si="4"/>
        <v>0</v>
      </c>
      <c r="AG34">
        <f t="shared" si="5"/>
        <v>-7.802778019221984</v>
      </c>
      <c r="AH34">
        <f t="shared" si="6"/>
        <v>-706.91783640083543</v>
      </c>
      <c r="AI34">
        <f t="shared" si="7"/>
        <v>-714.72061442005736</v>
      </c>
      <c r="AJ34">
        <f t="shared" si="8"/>
        <v>11.980442389088125</v>
      </c>
      <c r="AK34">
        <f t="shared" si="30"/>
        <v>40.521613938773655</v>
      </c>
      <c r="AL34">
        <f t="shared" si="9"/>
        <v>-662.21855809219562</v>
      </c>
      <c r="AN34">
        <f t="shared" si="10"/>
        <v>0</v>
      </c>
      <c r="AO34">
        <f t="shared" si="11"/>
        <v>0</v>
      </c>
      <c r="AP34">
        <f t="shared" si="12"/>
        <v>-0.59481907998728567</v>
      </c>
      <c r="AQ34">
        <f t="shared" si="13"/>
        <v>-53.889552674532503</v>
      </c>
      <c r="AR34">
        <f t="shared" si="14"/>
        <v>-54.484371754519785</v>
      </c>
      <c r="AS34">
        <f t="shared" si="15"/>
        <v>0.91328956202045486</v>
      </c>
      <c r="AT34">
        <f t="shared" si="16"/>
        <v>3.0890317606478104</v>
      </c>
      <c r="AU34">
        <f t="shared" si="17"/>
        <v>-50.482050431851519</v>
      </c>
      <c r="AW34">
        <v>31</v>
      </c>
      <c r="AX34">
        <f>IF(Z34&gt;0, (R34*SUMPRODUCT(K34:$K$98, X34:$X$98)-K34*$AZ$3)/Z34, 0)</f>
        <v>908.16974951053294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1.2207667E-2</v>
      </c>
      <c r="Q35" s="5">
        <f t="shared" si="29"/>
        <v>12.5</v>
      </c>
      <c r="R35">
        <f t="shared" ref="R35:R66" si="31">$C$6</f>
        <v>100000</v>
      </c>
      <c r="S35">
        <f t="shared" ref="S35:S66" si="32">AX35</f>
        <v>905.15421192148347</v>
      </c>
      <c r="U35">
        <f t="shared" si="21"/>
        <v>1.2207667E-2</v>
      </c>
      <c r="V35">
        <f t="shared" si="22"/>
        <v>0.01</v>
      </c>
      <c r="W35">
        <f t="shared" si="23"/>
        <v>0.62422224153775874</v>
      </c>
      <c r="X35">
        <f t="shared" si="24"/>
        <v>7.6202972586865269E-3</v>
      </c>
      <c r="Y35">
        <f t="shared" si="25"/>
        <v>6.2422224153775878E-3</v>
      </c>
      <c r="Z35">
        <f t="shared" si="26"/>
        <v>0.61035972186369458</v>
      </c>
      <c r="AB35">
        <f t="shared" si="27"/>
        <v>566.89975673624974</v>
      </c>
      <c r="AC35">
        <f t="shared" ref="AC35:AC66" si="33">S35*Z35</f>
        <v>552.46967303214831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-7.629496523296182</v>
      </c>
      <c r="AH35">
        <f t="shared" ref="AH35:AH66" si="37">-X35*R35</f>
        <v>-762.02972586865269</v>
      </c>
      <c r="AI35">
        <f t="shared" ref="AI35:AI66" si="38">SUM(AE35:AH35)</f>
        <v>-769.6592223919489</v>
      </c>
      <c r="AJ35">
        <f t="shared" ref="AJ35:AJ66" si="39">AB35-AC35</f>
        <v>14.430083704101435</v>
      </c>
      <c r="AK35">
        <f t="shared" si="30"/>
        <v>39.682982971537484</v>
      </c>
      <c r="AL35">
        <f t="shared" ref="AL35:AL66" si="40">SUM(AI35:AK35)</f>
        <v>-715.54615571630995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-0.51929422851221574</v>
      </c>
      <c r="AQ35">
        <f t="shared" ref="AQ35:AQ66" si="44">AH35*$K35</f>
        <v>-51.866808955222488</v>
      </c>
      <c r="AR35">
        <f t="shared" ref="AR35:AR66" si="45">AI35*$K35</f>
        <v>-52.386103183734711</v>
      </c>
      <c r="AS35">
        <f t="shared" ref="AS35:AS66" si="46">AJ35*$K35</f>
        <v>0.98216955229054115</v>
      </c>
      <c r="AT35">
        <f t="shared" ref="AT35:AT66" si="47">AK35*$K35</f>
        <v>2.7009834743806946</v>
      </c>
      <c r="AU35">
        <f t="shared" ref="AU35:AU66" si="48">AL35*$K35</f>
        <v>-48.702950157063469</v>
      </c>
      <c r="AW35">
        <v>32</v>
      </c>
      <c r="AX35">
        <f>IF(Z35&gt;0, (R35*SUMPRODUCT(K35:$K$98, X35:$X$98)-K35*$AZ$3)/Z35, 0)</f>
        <v>905.15421192148347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1.3502610999999999E-2</v>
      </c>
      <c r="Q36" s="5">
        <f t="shared" si="29"/>
        <v>12.5</v>
      </c>
      <c r="R36">
        <f t="shared" si="31"/>
        <v>100000</v>
      </c>
      <c r="S36">
        <f t="shared" si="32"/>
        <v>899.02909357841804</v>
      </c>
      <c r="U36">
        <f t="shared" ref="U36:U67" si="52">M36</f>
        <v>1.3502610999999999E-2</v>
      </c>
      <c r="V36">
        <f t="shared" ref="V36:V67" si="53">$C$10</f>
        <v>0.01</v>
      </c>
      <c r="W36">
        <f t="shared" ref="W36:W67" si="54">Z35</f>
        <v>0.61035972186369458</v>
      </c>
      <c r="X36">
        <f t="shared" ref="X36:X67" si="55">U36*W36</f>
        <v>8.2414498943936629E-3</v>
      </c>
      <c r="Y36">
        <f t="shared" ref="Y36:Y67" si="56">V36*W36</f>
        <v>6.1035972186369459E-3</v>
      </c>
      <c r="Z36">
        <f t="shared" ref="Z36:Z67" si="57">MAX(0, W36-X36-Y36)</f>
        <v>0.59601467475066394</v>
      </c>
      <c r="AB36">
        <f t="shared" ref="AB36:AB67" si="58">AC35</f>
        <v>552.46967303214831</v>
      </c>
      <c r="AC36">
        <f t="shared" si="33"/>
        <v>535.83453280052504</v>
      </c>
      <c r="AE36">
        <f t="shared" si="34"/>
        <v>0</v>
      </c>
      <c r="AF36">
        <f t="shared" si="35"/>
        <v>0</v>
      </c>
      <c r="AG36">
        <f t="shared" si="36"/>
        <v>-7.4501834343832991</v>
      </c>
      <c r="AH36">
        <f t="shared" si="37"/>
        <v>-824.14498943936633</v>
      </c>
      <c r="AI36">
        <f t="shared" si="38"/>
        <v>-831.59517287374968</v>
      </c>
      <c r="AJ36">
        <f t="shared" si="39"/>
        <v>16.635140231623268</v>
      </c>
      <c r="AK36">
        <f t="shared" si="30"/>
        <v>38.672877112250383</v>
      </c>
      <c r="AL36">
        <f t="shared" si="40"/>
        <v>-776.28715552987603</v>
      </c>
      <c r="AN36">
        <f t="shared" si="41"/>
        <v>0</v>
      </c>
      <c r="AO36">
        <f t="shared" si="42"/>
        <v>0</v>
      </c>
      <c r="AP36">
        <f t="shared" si="43"/>
        <v>-0.45275844487941785</v>
      </c>
      <c r="AQ36">
        <f t="shared" si="44"/>
        <v>-50.084485443896845</v>
      </c>
      <c r="AR36">
        <f t="shared" si="45"/>
        <v>-50.53724388877626</v>
      </c>
      <c r="AS36">
        <f t="shared" si="46"/>
        <v>1.0109415812315818</v>
      </c>
      <c r="AT36">
        <f t="shared" si="47"/>
        <v>2.3502067908217468</v>
      </c>
      <c r="AU36">
        <f t="shared" si="48"/>
        <v>-47.176095516722931</v>
      </c>
      <c r="AW36">
        <v>33</v>
      </c>
      <c r="AX36">
        <f>IF(Z36&gt;0, (R36*SUMPRODUCT(K36:$K$98, X36:$X$98)-K36*$AZ$3)/Z36, 0)</f>
        <v>899.02909357841804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1.4950962999999999E-2</v>
      </c>
      <c r="Q37" s="5">
        <f t="shared" ref="Q37:Q68" si="60">$C$8</f>
        <v>12.5</v>
      </c>
      <c r="R37">
        <f t="shared" si="31"/>
        <v>100000</v>
      </c>
      <c r="S37">
        <f t="shared" si="32"/>
        <v>889.98132748675596</v>
      </c>
      <c r="U37">
        <f t="shared" si="52"/>
        <v>1.4950962999999999E-2</v>
      </c>
      <c r="V37">
        <f t="shared" si="53"/>
        <v>0.01</v>
      </c>
      <c r="W37">
        <f t="shared" si="54"/>
        <v>0.59601467475066394</v>
      </c>
      <c r="X37">
        <f t="shared" si="55"/>
        <v>8.9109933496542108E-3</v>
      </c>
      <c r="Y37">
        <f t="shared" si="56"/>
        <v>5.9601467475066394E-3</v>
      </c>
      <c r="Z37">
        <f t="shared" si="57"/>
        <v>0.5811435346535031</v>
      </c>
      <c r="AB37">
        <f t="shared" si="58"/>
        <v>535.83453280052504</v>
      </c>
      <c r="AC37">
        <f t="shared" si="33"/>
        <v>517.20689443127026</v>
      </c>
      <c r="AE37">
        <f t="shared" si="34"/>
        <v>0</v>
      </c>
      <c r="AF37">
        <f t="shared" si="35"/>
        <v>0</v>
      </c>
      <c r="AG37">
        <f t="shared" si="36"/>
        <v>-7.2642941831687891</v>
      </c>
      <c r="AH37">
        <f t="shared" si="37"/>
        <v>-891.09933496542112</v>
      </c>
      <c r="AI37">
        <f t="shared" si="38"/>
        <v>-898.36362914858989</v>
      </c>
      <c r="AJ37">
        <f t="shared" si="39"/>
        <v>18.627638369254782</v>
      </c>
      <c r="AK37">
        <f t="shared" si="30"/>
        <v>37.508417296036754</v>
      </c>
      <c r="AL37">
        <f t="shared" si="40"/>
        <v>-842.22757348329833</v>
      </c>
      <c r="AN37">
        <f t="shared" si="41"/>
        <v>0</v>
      </c>
      <c r="AO37">
        <f t="shared" si="42"/>
        <v>0</v>
      </c>
      <c r="AP37">
        <f t="shared" si="43"/>
        <v>-0.39416221935115531</v>
      </c>
      <c r="AQ37">
        <f t="shared" si="44"/>
        <v>-48.351248266640823</v>
      </c>
      <c r="AR37">
        <f t="shared" si="45"/>
        <v>-48.745410485991982</v>
      </c>
      <c r="AS37">
        <f t="shared" si="46"/>
        <v>1.0107398042755724</v>
      </c>
      <c r="AT37">
        <f t="shared" si="47"/>
        <v>2.0352150715495858</v>
      </c>
      <c r="AU37">
        <f t="shared" si="48"/>
        <v>-45.699455610166822</v>
      </c>
      <c r="AW37">
        <v>34</v>
      </c>
      <c r="AX37">
        <f>IF(Z37&gt;0, (R37*SUMPRODUCT(K37:$K$98, X37:$X$98)-K37*$AZ$3)/Z37, 0)</f>
        <v>889.98132748675596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1.6562650000000002E-2</v>
      </c>
      <c r="Q38" s="5">
        <f t="shared" si="60"/>
        <v>12.5</v>
      </c>
      <c r="R38">
        <f t="shared" si="31"/>
        <v>100000</v>
      </c>
      <c r="S38">
        <f t="shared" si="32"/>
        <v>878.44462385838244</v>
      </c>
      <c r="U38">
        <f t="shared" si="52"/>
        <v>1.6562650000000002E-2</v>
      </c>
      <c r="V38">
        <f t="shared" si="53"/>
        <v>0.01</v>
      </c>
      <c r="W38">
        <f t="shared" si="54"/>
        <v>0.5811435346535031</v>
      </c>
      <c r="X38">
        <f t="shared" si="55"/>
        <v>9.6252769642288447E-3</v>
      </c>
      <c r="Y38">
        <f t="shared" si="56"/>
        <v>5.8114353465350309E-3</v>
      </c>
      <c r="Z38">
        <f t="shared" si="57"/>
        <v>0.56570682234273917</v>
      </c>
      <c r="AB38">
        <f t="shared" si="58"/>
        <v>517.20689443127026</v>
      </c>
      <c r="AC38">
        <f t="shared" si="33"/>
        <v>496.94211676698831</v>
      </c>
      <c r="AE38">
        <f t="shared" si="34"/>
        <v>0</v>
      </c>
      <c r="AF38">
        <f t="shared" si="35"/>
        <v>0</v>
      </c>
      <c r="AG38">
        <f t="shared" si="36"/>
        <v>-7.0713352792842397</v>
      </c>
      <c r="AH38">
        <f t="shared" si="37"/>
        <v>-962.52769642288445</v>
      </c>
      <c r="AI38">
        <f t="shared" si="38"/>
        <v>-969.59903170216865</v>
      </c>
      <c r="AJ38">
        <f t="shared" si="39"/>
        <v>20.264777664281951</v>
      </c>
      <c r="AK38">
        <f t="shared" si="30"/>
        <v>36.204482610188919</v>
      </c>
      <c r="AL38">
        <f t="shared" si="40"/>
        <v>-913.12977142769773</v>
      </c>
      <c r="AN38">
        <f t="shared" si="41"/>
        <v>0</v>
      </c>
      <c r="AO38">
        <f t="shared" si="42"/>
        <v>0</v>
      </c>
      <c r="AP38">
        <f t="shared" si="43"/>
        <v>-0.34258234488866723</v>
      </c>
      <c r="AQ38">
        <f t="shared" si="44"/>
        <v>-46.631220588117237</v>
      </c>
      <c r="AR38">
        <f t="shared" si="45"/>
        <v>-46.973802933005899</v>
      </c>
      <c r="AS38">
        <f t="shared" si="46"/>
        <v>0.98176013110495652</v>
      </c>
      <c r="AT38">
        <f t="shared" si="47"/>
        <v>1.7539850761163354</v>
      </c>
      <c r="AU38">
        <f t="shared" si="48"/>
        <v>-44.238057725784607</v>
      </c>
      <c r="AW38">
        <v>35</v>
      </c>
      <c r="AX38">
        <f>IF(Z38&gt;0, (R38*SUMPRODUCT(K38:$K$98, X38:$X$98)-K38*$AZ$3)/Z38, 0)</f>
        <v>878.44462385838244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1.8321427000000001E-2</v>
      </c>
      <c r="Q39" s="5">
        <f t="shared" si="60"/>
        <v>12.5</v>
      </c>
      <c r="R39">
        <f t="shared" si="31"/>
        <v>100000</v>
      </c>
      <c r="S39">
        <f t="shared" si="32"/>
        <v>864.83700837429944</v>
      </c>
      <c r="U39">
        <f t="shared" si="52"/>
        <v>1.8321427000000001E-2</v>
      </c>
      <c r="V39">
        <f t="shared" si="53"/>
        <v>0.01</v>
      </c>
      <c r="W39">
        <f t="shared" si="54"/>
        <v>0.56570682234273917</v>
      </c>
      <c r="X39">
        <f t="shared" si="55"/>
        <v>1.0364556248954465E-2</v>
      </c>
      <c r="Y39">
        <f t="shared" si="56"/>
        <v>5.6570682234273915E-3</v>
      </c>
      <c r="Z39">
        <f t="shared" si="57"/>
        <v>0.5496851978703573</v>
      </c>
      <c r="AB39">
        <f t="shared" si="58"/>
        <v>496.94211676698831</v>
      </c>
      <c r="AC39">
        <f t="shared" si="33"/>
        <v>475.38810207383466</v>
      </c>
      <c r="AE39">
        <f t="shared" si="34"/>
        <v>0</v>
      </c>
      <c r="AF39">
        <f t="shared" si="35"/>
        <v>0</v>
      </c>
      <c r="AG39">
        <f t="shared" si="36"/>
        <v>-6.8710649733794664</v>
      </c>
      <c r="AH39">
        <f t="shared" si="37"/>
        <v>-1036.4556248954466</v>
      </c>
      <c r="AI39">
        <f t="shared" si="38"/>
        <v>-1043.326689868826</v>
      </c>
      <c r="AJ39">
        <f t="shared" si="39"/>
        <v>21.554014693153647</v>
      </c>
      <c r="AK39">
        <f t="shared" si="30"/>
        <v>34.785948173689185</v>
      </c>
      <c r="AL39">
        <f t="shared" si="40"/>
        <v>-986.98672700198301</v>
      </c>
      <c r="AN39">
        <f t="shared" si="41"/>
        <v>0</v>
      </c>
      <c r="AO39">
        <f t="shared" si="42"/>
        <v>0</v>
      </c>
      <c r="AP39">
        <f t="shared" si="43"/>
        <v>-0.29721421787179819</v>
      </c>
      <c r="AQ39">
        <f t="shared" si="44"/>
        <v>-44.832838738332427</v>
      </c>
      <c r="AR39">
        <f t="shared" si="45"/>
        <v>-45.130052956204217</v>
      </c>
      <c r="AS39">
        <f t="shared" si="46"/>
        <v>0.93233867585916597</v>
      </c>
      <c r="AT39">
        <f t="shared" si="47"/>
        <v>1.5046980954812397</v>
      </c>
      <c r="AU39">
        <f t="shared" si="48"/>
        <v>-42.693016184863808</v>
      </c>
      <c r="AW39">
        <v>36</v>
      </c>
      <c r="AX39">
        <f>IF(Z39&gt;0, (R39*SUMPRODUCT(K39:$K$98, X39:$X$98)-K39*$AZ$3)/Z39, 0)</f>
        <v>864.83700837429944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2.0255269999999999E-2</v>
      </c>
      <c r="Q40" s="5">
        <f t="shared" si="60"/>
        <v>12.5</v>
      </c>
      <c r="R40">
        <f t="shared" si="31"/>
        <v>100000</v>
      </c>
      <c r="S40">
        <f t="shared" si="32"/>
        <v>849.71757196916201</v>
      </c>
      <c r="U40">
        <f t="shared" si="52"/>
        <v>2.0255269999999999E-2</v>
      </c>
      <c r="V40">
        <f t="shared" si="53"/>
        <v>0.01</v>
      </c>
      <c r="W40">
        <f t="shared" si="54"/>
        <v>0.5496851978703573</v>
      </c>
      <c r="X40">
        <f t="shared" si="55"/>
        <v>1.1134022097867511E-2</v>
      </c>
      <c r="Y40">
        <f t="shared" si="56"/>
        <v>5.4968519787035727E-3</v>
      </c>
      <c r="Z40">
        <f t="shared" si="57"/>
        <v>0.53305432379378626</v>
      </c>
      <c r="AB40">
        <f t="shared" si="58"/>
        <v>475.38810207383466</v>
      </c>
      <c r="AC40">
        <f t="shared" si="33"/>
        <v>452.94562574171954</v>
      </c>
      <c r="AE40">
        <f t="shared" si="34"/>
        <v>0</v>
      </c>
      <c r="AF40">
        <f t="shared" si="35"/>
        <v>0</v>
      </c>
      <c r="AG40">
        <f t="shared" si="36"/>
        <v>-6.6631790474223278</v>
      </c>
      <c r="AH40">
        <f t="shared" si="37"/>
        <v>-1113.4022097867512</v>
      </c>
      <c r="AI40">
        <f t="shared" si="38"/>
        <v>-1120.0653888341735</v>
      </c>
      <c r="AJ40">
        <f t="shared" si="39"/>
        <v>22.44247633211512</v>
      </c>
      <c r="AK40">
        <f t="shared" ref="AK40:AK71" si="61">G40*SUM(AB40:AB40, AE40:AF40)</f>
        <v>33.277167145168427</v>
      </c>
      <c r="AL40">
        <f t="shared" si="40"/>
        <v>-1064.3457453568899</v>
      </c>
      <c r="AN40">
        <f t="shared" si="41"/>
        <v>0</v>
      </c>
      <c r="AO40">
        <f t="shared" si="42"/>
        <v>0</v>
      </c>
      <c r="AP40">
        <f t="shared" si="43"/>
        <v>-0.25734100130557863</v>
      </c>
      <c r="AQ40">
        <f t="shared" si="44"/>
        <v>-43.001101648800692</v>
      </c>
      <c r="AR40">
        <f t="shared" si="45"/>
        <v>-43.258442650106268</v>
      </c>
      <c r="AS40">
        <f t="shared" si="46"/>
        <v>0.8667588383832302</v>
      </c>
      <c r="AT40">
        <f t="shared" si="47"/>
        <v>1.285209275152766</v>
      </c>
      <c r="AU40">
        <f t="shared" si="48"/>
        <v>-41.106474536570275</v>
      </c>
      <c r="AW40">
        <v>37</v>
      </c>
      <c r="AX40">
        <f>IF(Z40&gt;0, (R40*SUMPRODUCT(K40:$K$98, X40:$X$98)-K40*$AZ$3)/Z40, 0)</f>
        <v>849.71757196916201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2.2430054000000001E-2</v>
      </c>
      <c r="Q41" s="5">
        <f t="shared" si="60"/>
        <v>12.5</v>
      </c>
      <c r="R41">
        <f t="shared" si="31"/>
        <v>100000</v>
      </c>
      <c r="S41">
        <f t="shared" si="32"/>
        <v>833.58499659450899</v>
      </c>
      <c r="U41">
        <f t="shared" si="52"/>
        <v>2.2430054000000001E-2</v>
      </c>
      <c r="V41">
        <f t="shared" si="53"/>
        <v>0.01</v>
      </c>
      <c r="W41">
        <f t="shared" si="54"/>
        <v>0.53305432379378626</v>
      </c>
      <c r="X41">
        <f t="shared" si="55"/>
        <v>1.1956437267628111E-2</v>
      </c>
      <c r="Y41">
        <f t="shared" si="56"/>
        <v>5.3305432379378631E-3</v>
      </c>
      <c r="Z41">
        <f t="shared" si="57"/>
        <v>0.51576734328822027</v>
      </c>
      <c r="AB41">
        <f t="shared" si="58"/>
        <v>452.94562574171954</v>
      </c>
      <c r="AC41">
        <f t="shared" si="33"/>
        <v>429.93591909847004</v>
      </c>
      <c r="AE41">
        <f t="shared" si="34"/>
        <v>0</v>
      </c>
      <c r="AF41">
        <f t="shared" si="35"/>
        <v>0</v>
      </c>
      <c r="AG41">
        <f t="shared" si="36"/>
        <v>-6.4470917911027534</v>
      </c>
      <c r="AH41">
        <f t="shared" si="37"/>
        <v>-1195.6437267628112</v>
      </c>
      <c r="AI41">
        <f t="shared" si="38"/>
        <v>-1202.090818553914</v>
      </c>
      <c r="AJ41">
        <f t="shared" si="39"/>
        <v>23.009706643249501</v>
      </c>
      <c r="AK41">
        <f t="shared" si="61"/>
        <v>31.706193801920371</v>
      </c>
      <c r="AL41">
        <f t="shared" si="40"/>
        <v>-1147.3749181087442</v>
      </c>
      <c r="AN41">
        <f t="shared" si="41"/>
        <v>0</v>
      </c>
      <c r="AO41">
        <f t="shared" si="42"/>
        <v>0</v>
      </c>
      <c r="AP41">
        <f t="shared" si="43"/>
        <v>-0.22231733815787913</v>
      </c>
      <c r="AQ41">
        <f t="shared" si="44"/>
        <v>-41.229803969272858</v>
      </c>
      <c r="AR41">
        <f t="shared" si="45"/>
        <v>-41.452121307430737</v>
      </c>
      <c r="AS41">
        <f t="shared" si="46"/>
        <v>0.7934518226932078</v>
      </c>
      <c r="AT41">
        <f t="shared" si="47"/>
        <v>1.0933358539874463</v>
      </c>
      <c r="AU41">
        <f t="shared" si="48"/>
        <v>-39.565333630750082</v>
      </c>
      <c r="AW41">
        <v>38</v>
      </c>
      <c r="AX41">
        <f>IF(Z41&gt;0, (R41*SUMPRODUCT(K41:$K$98, X41:$X$98)-K41*$AZ$3)/Z41, 0)</f>
        <v>833.58499659450899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2.4874655999999998E-2</v>
      </c>
      <c r="Q42" s="5">
        <f t="shared" si="60"/>
        <v>12.5</v>
      </c>
      <c r="R42">
        <f t="shared" si="31"/>
        <v>100000</v>
      </c>
      <c r="S42">
        <f t="shared" si="32"/>
        <v>816.73724338159479</v>
      </c>
      <c r="U42">
        <f t="shared" si="52"/>
        <v>2.4874655999999998E-2</v>
      </c>
      <c r="V42">
        <f t="shared" si="53"/>
        <v>0.01</v>
      </c>
      <c r="W42">
        <f t="shared" si="54"/>
        <v>0.51576734328822027</v>
      </c>
      <c r="X42">
        <f t="shared" si="55"/>
        <v>1.2829535240328387E-2</v>
      </c>
      <c r="Y42">
        <f t="shared" si="56"/>
        <v>5.1576734328822029E-3</v>
      </c>
      <c r="Z42">
        <f t="shared" si="57"/>
        <v>0.4977801346150097</v>
      </c>
      <c r="AB42">
        <f t="shared" si="58"/>
        <v>429.93591909847004</v>
      </c>
      <c r="AC42">
        <f t="shared" si="33"/>
        <v>406.55557495558219</v>
      </c>
      <c r="AE42">
        <f t="shared" si="34"/>
        <v>0</v>
      </c>
      <c r="AF42">
        <f t="shared" si="35"/>
        <v>0</v>
      </c>
      <c r="AG42">
        <f t="shared" si="36"/>
        <v>-6.2222516826876211</v>
      </c>
      <c r="AH42">
        <f t="shared" si="37"/>
        <v>-1282.9535240328387</v>
      </c>
      <c r="AI42">
        <f t="shared" si="38"/>
        <v>-1289.1757757155262</v>
      </c>
      <c r="AJ42">
        <f t="shared" si="39"/>
        <v>23.38034414288785</v>
      </c>
      <c r="AK42">
        <f t="shared" si="61"/>
        <v>30.095514336892904</v>
      </c>
      <c r="AL42">
        <f t="shared" si="40"/>
        <v>-1235.6999172357455</v>
      </c>
      <c r="AN42">
        <f t="shared" si="41"/>
        <v>0</v>
      </c>
      <c r="AO42">
        <f t="shared" si="42"/>
        <v>0</v>
      </c>
      <c r="AP42">
        <f t="shared" si="43"/>
        <v>-0.19157508702391735</v>
      </c>
      <c r="AQ42">
        <f t="shared" si="44"/>
        <v>-39.500480782235115</v>
      </c>
      <c r="AR42">
        <f t="shared" si="45"/>
        <v>-39.692055869259029</v>
      </c>
      <c r="AS42">
        <f t="shared" si="46"/>
        <v>0.71985057696801336</v>
      </c>
      <c r="AT42">
        <f t="shared" si="47"/>
        <v>0.92660198785617987</v>
      </c>
      <c r="AU42">
        <f t="shared" si="48"/>
        <v>-38.045603304434842</v>
      </c>
      <c r="AW42">
        <v>39</v>
      </c>
      <c r="AX42">
        <f>IF(Z42&gt;0, (R42*SUMPRODUCT(K42:$K$98, X42:$X$98)-K42*$AZ$3)/Z42, 0)</f>
        <v>816.73724338159479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2.763239E-2</v>
      </c>
      <c r="Q43" s="5">
        <f t="shared" si="60"/>
        <v>12.5</v>
      </c>
      <c r="R43">
        <f t="shared" si="31"/>
        <v>100000</v>
      </c>
      <c r="S43">
        <f t="shared" si="32"/>
        <v>799.48675047981351</v>
      </c>
      <c r="U43">
        <f t="shared" si="52"/>
        <v>2.763239E-2</v>
      </c>
      <c r="V43">
        <f t="shared" si="53"/>
        <v>0.01</v>
      </c>
      <c r="W43">
        <f t="shared" si="54"/>
        <v>0.4977801346150097</v>
      </c>
      <c r="X43">
        <f t="shared" si="55"/>
        <v>1.3754854813934448E-2</v>
      </c>
      <c r="Y43">
        <f t="shared" si="56"/>
        <v>4.9778013461500969E-3</v>
      </c>
      <c r="Z43">
        <f t="shared" si="57"/>
        <v>0.47904747845492512</v>
      </c>
      <c r="AB43">
        <f t="shared" si="58"/>
        <v>406.55557495558219</v>
      </c>
      <c r="AC43">
        <f t="shared" si="33"/>
        <v>382.99211187547655</v>
      </c>
      <c r="AE43">
        <f t="shared" si="34"/>
        <v>0</v>
      </c>
      <c r="AF43">
        <f t="shared" si="35"/>
        <v>0</v>
      </c>
      <c r="AG43">
        <f t="shared" si="36"/>
        <v>-5.9880934806865644</v>
      </c>
      <c r="AH43">
        <f t="shared" si="37"/>
        <v>-1375.4854813934448</v>
      </c>
      <c r="AI43">
        <f t="shared" si="38"/>
        <v>-1381.4735748741314</v>
      </c>
      <c r="AJ43">
        <f t="shared" si="39"/>
        <v>23.563463080105635</v>
      </c>
      <c r="AK43">
        <f t="shared" si="61"/>
        <v>28.458890246890757</v>
      </c>
      <c r="AL43">
        <f t="shared" si="40"/>
        <v>-1329.451221547135</v>
      </c>
      <c r="AN43">
        <f t="shared" si="41"/>
        <v>0</v>
      </c>
      <c r="AO43">
        <f t="shared" si="42"/>
        <v>0</v>
      </c>
      <c r="AP43">
        <f t="shared" si="43"/>
        <v>-0.16461219520959763</v>
      </c>
      <c r="AQ43">
        <f t="shared" si="44"/>
        <v>-37.811982278063027</v>
      </c>
      <c r="AR43">
        <f t="shared" si="45"/>
        <v>-37.97659447327262</v>
      </c>
      <c r="AS43">
        <f t="shared" si="46"/>
        <v>0.64775765389550466</v>
      </c>
      <c r="AT43">
        <f t="shared" si="47"/>
        <v>0.78233254238251693</v>
      </c>
      <c r="AU43">
        <f t="shared" si="48"/>
        <v>-36.546504276994597</v>
      </c>
      <c r="AW43">
        <v>40</v>
      </c>
      <c r="AX43">
        <f>IF(Z43&gt;0, (R43*SUMPRODUCT(K43:$K$98, X43:$X$98)-K43*$AZ$3)/Z43, 0)</f>
        <v>799.48675047981351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3.0610310000000002E-2</v>
      </c>
      <c r="Q44" s="5">
        <f t="shared" si="60"/>
        <v>12.5</v>
      </c>
      <c r="R44">
        <f t="shared" si="31"/>
        <v>100000</v>
      </c>
      <c r="S44">
        <f t="shared" si="32"/>
        <v>782.01679315878141</v>
      </c>
      <c r="U44">
        <f t="shared" si="52"/>
        <v>3.0610310000000002E-2</v>
      </c>
      <c r="V44">
        <f t="shared" si="53"/>
        <v>0.01</v>
      </c>
      <c r="W44">
        <f t="shared" si="54"/>
        <v>0.47904747845492512</v>
      </c>
      <c r="X44">
        <f t="shared" si="55"/>
        <v>1.4663791820223581E-2</v>
      </c>
      <c r="Y44">
        <f t="shared" si="56"/>
        <v>4.7904747845492514E-3</v>
      </c>
      <c r="Z44">
        <f t="shared" si="57"/>
        <v>0.45959321185015228</v>
      </c>
      <c r="AB44">
        <f t="shared" si="58"/>
        <v>382.99211187547655</v>
      </c>
      <c r="AC44">
        <f t="shared" si="33"/>
        <v>359.40960968860054</v>
      </c>
      <c r="AE44">
        <f t="shared" si="34"/>
        <v>0</v>
      </c>
      <c r="AF44">
        <f t="shared" si="35"/>
        <v>0</v>
      </c>
      <c r="AG44">
        <f t="shared" si="36"/>
        <v>-5.7449151481269034</v>
      </c>
      <c r="AH44">
        <f t="shared" si="37"/>
        <v>-1466.379182022358</v>
      </c>
      <c r="AI44">
        <f t="shared" si="38"/>
        <v>-1472.1240971704849</v>
      </c>
      <c r="AJ44">
        <f t="shared" si="39"/>
        <v>23.582502186876013</v>
      </c>
      <c r="AK44">
        <f t="shared" si="61"/>
        <v>26.809447831283361</v>
      </c>
      <c r="AL44">
        <f t="shared" si="40"/>
        <v>-1421.7321471523255</v>
      </c>
      <c r="AN44">
        <f t="shared" si="41"/>
        <v>0</v>
      </c>
      <c r="AO44">
        <f t="shared" si="42"/>
        <v>0</v>
      </c>
      <c r="AP44">
        <f t="shared" si="43"/>
        <v>-0.14100646690388868</v>
      </c>
      <c r="AQ44">
        <f t="shared" si="44"/>
        <v>-35.991645179616413</v>
      </c>
      <c r="AR44">
        <f t="shared" si="45"/>
        <v>-36.132651646520301</v>
      </c>
      <c r="AS44">
        <f t="shared" si="46"/>
        <v>0.5788223547929694</v>
      </c>
      <c r="AT44">
        <f t="shared" si="47"/>
        <v>0.65802634518734959</v>
      </c>
      <c r="AU44">
        <f t="shared" si="48"/>
        <v>-34.89580294653998</v>
      </c>
      <c r="AW44">
        <v>41</v>
      </c>
      <c r="AX44">
        <f>IF(Z44&gt;0, (R44*SUMPRODUCT(K44:$K$98, X44:$X$98)-K44*$AZ$3)/Z44, 0)</f>
        <v>782.01679315878141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3.3721785999999997E-2</v>
      </c>
      <c r="Q45" s="5">
        <f t="shared" si="60"/>
        <v>12.5</v>
      </c>
      <c r="R45">
        <f t="shared" si="31"/>
        <v>100000</v>
      </c>
      <c r="S45">
        <f t="shared" si="32"/>
        <v>764.78644083266511</v>
      </c>
      <c r="U45">
        <f t="shared" si="52"/>
        <v>3.3721785999999997E-2</v>
      </c>
      <c r="V45">
        <f t="shared" si="53"/>
        <v>0.01</v>
      </c>
      <c r="W45">
        <f t="shared" si="54"/>
        <v>0.45959321185015228</v>
      </c>
      <c r="X45">
        <f t="shared" si="55"/>
        <v>1.5498303937063498E-2</v>
      </c>
      <c r="Y45">
        <f t="shared" si="56"/>
        <v>4.5959321185015233E-3</v>
      </c>
      <c r="Z45">
        <f t="shared" si="57"/>
        <v>0.4394989757945873</v>
      </c>
      <c r="AB45">
        <f t="shared" si="58"/>
        <v>359.40960968860054</v>
      </c>
      <c r="AC45">
        <f t="shared" si="33"/>
        <v>336.12285744754405</v>
      </c>
      <c r="AE45">
        <f t="shared" si="34"/>
        <v>0</v>
      </c>
      <c r="AF45">
        <f t="shared" si="35"/>
        <v>0</v>
      </c>
      <c r="AG45">
        <f t="shared" si="36"/>
        <v>-5.493737197432341</v>
      </c>
      <c r="AH45">
        <f t="shared" si="37"/>
        <v>-1549.8303937063497</v>
      </c>
      <c r="AI45">
        <f t="shared" si="38"/>
        <v>-1555.3241309037821</v>
      </c>
      <c r="AJ45">
        <f t="shared" si="39"/>
        <v>23.28675224105649</v>
      </c>
      <c r="AK45">
        <f t="shared" si="61"/>
        <v>25.158672678202041</v>
      </c>
      <c r="AL45">
        <f t="shared" si="40"/>
        <v>-1506.8787059845235</v>
      </c>
      <c r="AN45">
        <f t="shared" si="41"/>
        <v>0</v>
      </c>
      <c r="AO45">
        <f t="shared" si="42"/>
        <v>0</v>
      </c>
      <c r="AP45">
        <f t="shared" si="43"/>
        <v>-0.12039411815473283</v>
      </c>
      <c r="AQ45">
        <f t="shared" si="44"/>
        <v>-33.964213582492967</v>
      </c>
      <c r="AR45">
        <f t="shared" si="45"/>
        <v>-34.084607700647702</v>
      </c>
      <c r="AS45">
        <f t="shared" si="46"/>
        <v>0.51032437482813775</v>
      </c>
      <c r="AT45">
        <f t="shared" si="47"/>
        <v>0.55134712531414443</v>
      </c>
      <c r="AU45">
        <f t="shared" si="48"/>
        <v>-33.02293620050542</v>
      </c>
      <c r="AW45">
        <v>42</v>
      </c>
      <c r="AX45">
        <f>IF(Z45&gt;0, (R45*SUMPRODUCT(K45:$K$98, X45:$X$98)-K45*$AZ$3)/Z45, 0)</f>
        <v>764.78644083266511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4.5614701000000001E-2</v>
      </c>
      <c r="Q46" s="5">
        <f t="shared" si="60"/>
        <v>12.5</v>
      </c>
      <c r="R46">
        <f t="shared" si="31"/>
        <v>100000</v>
      </c>
      <c r="S46">
        <f t="shared" si="32"/>
        <v>755.3246249807828</v>
      </c>
      <c r="U46">
        <f t="shared" si="52"/>
        <v>4.5614701000000001E-2</v>
      </c>
      <c r="V46">
        <f t="shared" si="53"/>
        <v>0.01</v>
      </c>
      <c r="W46">
        <f t="shared" si="54"/>
        <v>0.4394989757945873</v>
      </c>
      <c r="X46">
        <f t="shared" si="55"/>
        <v>2.0047614370676339E-2</v>
      </c>
      <c r="Y46">
        <f t="shared" si="56"/>
        <v>4.3949897579458729E-3</v>
      </c>
      <c r="Z46">
        <f t="shared" si="57"/>
        <v>0.4150563716659651</v>
      </c>
      <c r="AB46">
        <f t="shared" si="58"/>
        <v>336.12285744754405</v>
      </c>
      <c r="AC46">
        <f t="shared" si="33"/>
        <v>313.50229827447947</v>
      </c>
      <c r="AE46">
        <f t="shared" si="34"/>
        <v>0</v>
      </c>
      <c r="AF46">
        <f t="shared" si="35"/>
        <v>0</v>
      </c>
      <c r="AG46">
        <f t="shared" si="36"/>
        <v>-5.1882046458245634</v>
      </c>
      <c r="AH46">
        <f t="shared" si="37"/>
        <v>-2004.7614370676338</v>
      </c>
      <c r="AI46">
        <f t="shared" si="38"/>
        <v>-2009.9496417134583</v>
      </c>
      <c r="AJ46">
        <f t="shared" si="39"/>
        <v>22.620559173064578</v>
      </c>
      <c r="AK46">
        <f t="shared" si="61"/>
        <v>23.528600021328085</v>
      </c>
      <c r="AL46">
        <f t="shared" si="40"/>
        <v>-1963.8004825190658</v>
      </c>
      <c r="AN46">
        <f t="shared" si="41"/>
        <v>0</v>
      </c>
      <c r="AO46">
        <f t="shared" si="42"/>
        <v>0</v>
      </c>
      <c r="AP46">
        <f t="shared" si="43"/>
        <v>-0.10151646006374881</v>
      </c>
      <c r="AQ46">
        <f t="shared" si="44"/>
        <v>-39.226726441334357</v>
      </c>
      <c r="AR46">
        <f t="shared" si="45"/>
        <v>-39.328242901398099</v>
      </c>
      <c r="AS46">
        <f t="shared" si="46"/>
        <v>0.44261150989103204</v>
      </c>
      <c r="AT46">
        <f t="shared" si="47"/>
        <v>0.46037894560372733</v>
      </c>
      <c r="AU46">
        <f t="shared" si="48"/>
        <v>-38.425252445903347</v>
      </c>
      <c r="AW46">
        <v>43</v>
      </c>
      <c r="AX46">
        <f>IF(Z46&gt;0, (R46*SUMPRODUCT(K46:$K$98, X46:$X$98)-K46*$AZ$3)/Z46, 0)</f>
        <v>755.3246249807828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5.8461241999999997E-2</v>
      </c>
      <c r="Q47" s="5">
        <f t="shared" si="60"/>
        <v>12.5</v>
      </c>
      <c r="R47">
        <f t="shared" si="31"/>
        <v>100000</v>
      </c>
      <c r="S47">
        <f t="shared" si="32"/>
        <v>735.5758012627382</v>
      </c>
      <c r="U47">
        <f t="shared" si="52"/>
        <v>5.8461241999999997E-2</v>
      </c>
      <c r="V47">
        <f t="shared" si="53"/>
        <v>0.01</v>
      </c>
      <c r="W47">
        <f t="shared" si="54"/>
        <v>0.4150563716659651</v>
      </c>
      <c r="X47">
        <f t="shared" si="55"/>
        <v>2.4264710987605926E-2</v>
      </c>
      <c r="Y47">
        <f t="shared" si="56"/>
        <v>4.1505637166596512E-3</v>
      </c>
      <c r="Z47">
        <f t="shared" si="57"/>
        <v>0.38664109696169952</v>
      </c>
      <c r="AB47">
        <f t="shared" si="58"/>
        <v>313.50229827447947</v>
      </c>
      <c r="AC47">
        <f t="shared" si="33"/>
        <v>284.40383469870619</v>
      </c>
      <c r="AE47">
        <f t="shared" si="34"/>
        <v>0</v>
      </c>
      <c r="AF47">
        <f t="shared" si="35"/>
        <v>0</v>
      </c>
      <c r="AG47">
        <f t="shared" si="36"/>
        <v>-4.833013712021244</v>
      </c>
      <c r="AH47">
        <f t="shared" si="37"/>
        <v>-2426.4710987605927</v>
      </c>
      <c r="AI47">
        <f t="shared" si="38"/>
        <v>-2431.3041124726137</v>
      </c>
      <c r="AJ47">
        <f t="shared" si="39"/>
        <v>29.09846357577328</v>
      </c>
      <c r="AK47">
        <f t="shared" si="61"/>
        <v>21.945160879213564</v>
      </c>
      <c r="AL47">
        <f t="shared" si="40"/>
        <v>-2380.2604880176268</v>
      </c>
      <c r="AN47">
        <f t="shared" si="41"/>
        <v>0</v>
      </c>
      <c r="AO47">
        <f t="shared" si="42"/>
        <v>0</v>
      </c>
      <c r="AP47">
        <f t="shared" si="43"/>
        <v>-8.4434390289590336E-2</v>
      </c>
      <c r="AQ47">
        <f t="shared" si="44"/>
        <v>-42.391273848358246</v>
      </c>
      <c r="AR47">
        <f t="shared" si="45"/>
        <v>-42.475708238647833</v>
      </c>
      <c r="AS47">
        <f t="shared" si="46"/>
        <v>0.50836003719028344</v>
      </c>
      <c r="AT47">
        <f t="shared" si="47"/>
        <v>0.38338941063513843</v>
      </c>
      <c r="AU47">
        <f t="shared" si="48"/>
        <v>-41.583958790822408</v>
      </c>
      <c r="AW47">
        <v>44</v>
      </c>
      <c r="AX47">
        <f>IF(Z47&gt;0, (R47*SUMPRODUCT(K47:$K$98, X47:$X$98)-K47*$AZ$3)/Z47, 0)</f>
        <v>735.5758012627382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7.2616817E-2</v>
      </c>
      <c r="Q48" s="5">
        <f t="shared" si="60"/>
        <v>12.5</v>
      </c>
      <c r="R48">
        <f t="shared" si="31"/>
        <v>100000</v>
      </c>
      <c r="S48">
        <f t="shared" si="32"/>
        <v>707.801070867014</v>
      </c>
      <c r="U48">
        <f t="shared" si="52"/>
        <v>7.2616817E-2</v>
      </c>
      <c r="V48">
        <f t="shared" si="53"/>
        <v>0.01</v>
      </c>
      <c r="W48">
        <f t="shared" si="54"/>
        <v>0.38664109696169952</v>
      </c>
      <c r="X48">
        <f t="shared" si="55"/>
        <v>2.807664578274699E-2</v>
      </c>
      <c r="Y48">
        <f t="shared" si="56"/>
        <v>3.8664109696169954E-3</v>
      </c>
      <c r="Z48">
        <f t="shared" si="57"/>
        <v>0.35469804020933554</v>
      </c>
      <c r="AB48">
        <f t="shared" si="58"/>
        <v>284.40383469870619</v>
      </c>
      <c r="AC48">
        <f t="shared" si="33"/>
        <v>251.05565269459888</v>
      </c>
      <c r="AE48">
        <f t="shared" si="34"/>
        <v>0</v>
      </c>
      <c r="AF48">
        <f t="shared" si="35"/>
        <v>0</v>
      </c>
      <c r="AG48">
        <f t="shared" si="36"/>
        <v>-4.433725502616694</v>
      </c>
      <c r="AH48">
        <f t="shared" si="37"/>
        <v>-2807.6645782746991</v>
      </c>
      <c r="AI48">
        <f t="shared" si="38"/>
        <v>-2812.0983037773158</v>
      </c>
      <c r="AJ48">
        <f t="shared" si="39"/>
        <v>33.348182004107315</v>
      </c>
      <c r="AK48">
        <f t="shared" si="61"/>
        <v>19.908268428909434</v>
      </c>
      <c r="AL48">
        <f t="shared" si="40"/>
        <v>-2758.8418533442987</v>
      </c>
      <c r="AN48">
        <f t="shared" si="41"/>
        <v>0</v>
      </c>
      <c r="AO48">
        <f t="shared" si="42"/>
        <v>0</v>
      </c>
      <c r="AP48">
        <f t="shared" si="43"/>
        <v>-6.9159544391543454E-2</v>
      </c>
      <c r="AQ48">
        <f t="shared" si="44"/>
        <v>-43.795404772612564</v>
      </c>
      <c r="AR48">
        <f t="shared" si="45"/>
        <v>-43.864564317004103</v>
      </c>
      <c r="AS48">
        <f t="shared" si="46"/>
        <v>0.52018219719041536</v>
      </c>
      <c r="AT48">
        <f t="shared" si="47"/>
        <v>0.31053947145698085</v>
      </c>
      <c r="AU48">
        <f t="shared" si="48"/>
        <v>-43.033842648356703</v>
      </c>
      <c r="AW48">
        <v>45</v>
      </c>
      <c r="AX48">
        <f>IF(Z48&gt;0, (R48*SUMPRODUCT(K48:$K$98, X48:$X$98)-K48*$AZ$3)/Z48, 0)</f>
        <v>707.801070867014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8.8271367000000003E-2</v>
      </c>
      <c r="Q49" s="5">
        <f t="shared" si="60"/>
        <v>12.5</v>
      </c>
      <c r="R49">
        <f t="shared" si="31"/>
        <v>100000</v>
      </c>
      <c r="S49">
        <f t="shared" si="32"/>
        <v>673.25384161326008</v>
      </c>
      <c r="U49">
        <f t="shared" si="52"/>
        <v>8.8271367000000003E-2</v>
      </c>
      <c r="V49">
        <f t="shared" si="53"/>
        <v>0.01</v>
      </c>
      <c r="W49">
        <f t="shared" si="54"/>
        <v>0.35469804020933554</v>
      </c>
      <c r="X49">
        <f t="shared" si="55"/>
        <v>3.1309680881499012E-2</v>
      </c>
      <c r="Y49">
        <f t="shared" si="56"/>
        <v>3.5469804020933555E-3</v>
      </c>
      <c r="Z49">
        <f t="shared" si="57"/>
        <v>0.31984137892574321</v>
      </c>
      <c r="AB49">
        <f t="shared" si="58"/>
        <v>251.05565269459888</v>
      </c>
      <c r="AC49">
        <f t="shared" si="33"/>
        <v>215.33443706863903</v>
      </c>
      <c r="AE49">
        <f t="shared" si="34"/>
        <v>0</v>
      </c>
      <c r="AF49">
        <f t="shared" si="35"/>
        <v>0</v>
      </c>
      <c r="AG49">
        <f t="shared" si="36"/>
        <v>-3.9980172365717901</v>
      </c>
      <c r="AH49">
        <f t="shared" si="37"/>
        <v>-3130.9680881499012</v>
      </c>
      <c r="AI49">
        <f t="shared" si="38"/>
        <v>-3134.9661053864729</v>
      </c>
      <c r="AJ49">
        <f t="shared" si="39"/>
        <v>35.721215625959843</v>
      </c>
      <c r="AK49">
        <f t="shared" si="61"/>
        <v>17.573895688621924</v>
      </c>
      <c r="AL49">
        <f t="shared" si="40"/>
        <v>-3081.6709940718911</v>
      </c>
      <c r="AN49">
        <f t="shared" si="41"/>
        <v>0</v>
      </c>
      <c r="AO49">
        <f t="shared" si="42"/>
        <v>0</v>
      </c>
      <c r="AP49">
        <f t="shared" si="43"/>
        <v>-5.5681376270615444E-2</v>
      </c>
      <c r="AQ49">
        <f t="shared" si="44"/>
        <v>-43.605768032419448</v>
      </c>
      <c r="AR49">
        <f t="shared" si="45"/>
        <v>-43.661449408690068</v>
      </c>
      <c r="AS49">
        <f t="shared" si="46"/>
        <v>0.49749821734595284</v>
      </c>
      <c r="AT49">
        <f t="shared" si="47"/>
        <v>0.24475599790504626</v>
      </c>
      <c r="AU49">
        <f t="shared" si="48"/>
        <v>-42.919195193439066</v>
      </c>
      <c r="AW49">
        <v>46</v>
      </c>
      <c r="AX49">
        <f>IF(Z49&gt;0, (R49*SUMPRODUCT(K49:$K$98, X49:$X$98)-K49*$AZ$3)/Z49, 0)</f>
        <v>673.25384161326008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0.103819197</v>
      </c>
      <c r="Q50" s="5">
        <f t="shared" si="60"/>
        <v>12.5</v>
      </c>
      <c r="R50">
        <f t="shared" si="31"/>
        <v>100000</v>
      </c>
      <c r="S50">
        <f t="shared" si="32"/>
        <v>631.31342556542029</v>
      </c>
      <c r="U50">
        <f t="shared" si="52"/>
        <v>0.103819197</v>
      </c>
      <c r="V50">
        <f t="shared" si="53"/>
        <v>0.01</v>
      </c>
      <c r="W50">
        <f t="shared" si="54"/>
        <v>0.31984137892574321</v>
      </c>
      <c r="X50">
        <f t="shared" si="55"/>
        <v>3.3205675127443386E-2</v>
      </c>
      <c r="Y50">
        <f t="shared" si="56"/>
        <v>3.1984137892574322E-3</v>
      </c>
      <c r="Z50">
        <f t="shared" si="57"/>
        <v>0.28343729000904239</v>
      </c>
      <c r="AB50">
        <f t="shared" si="58"/>
        <v>215.33443706863903</v>
      </c>
      <c r="AC50">
        <f t="shared" si="33"/>
        <v>178.93776648858801</v>
      </c>
      <c r="AE50">
        <f t="shared" si="34"/>
        <v>0</v>
      </c>
      <c r="AF50">
        <f t="shared" si="35"/>
        <v>0</v>
      </c>
      <c r="AG50">
        <f t="shared" si="36"/>
        <v>-3.54296612511303</v>
      </c>
      <c r="AH50">
        <f t="shared" si="37"/>
        <v>-3320.5675127443387</v>
      </c>
      <c r="AI50">
        <f t="shared" si="38"/>
        <v>-3324.110478869452</v>
      </c>
      <c r="AJ50">
        <f t="shared" si="39"/>
        <v>36.396670580051023</v>
      </c>
      <c r="AK50">
        <f t="shared" si="61"/>
        <v>15.073410594804734</v>
      </c>
      <c r="AL50">
        <f t="shared" si="40"/>
        <v>-3272.6403976945958</v>
      </c>
      <c r="AN50">
        <f t="shared" si="41"/>
        <v>0</v>
      </c>
      <c r="AO50">
        <f t="shared" si="42"/>
        <v>0</v>
      </c>
      <c r="AP50">
        <f t="shared" si="43"/>
        <v>-4.4056934585392088E-2</v>
      </c>
      <c r="AQ50">
        <f t="shared" si="44"/>
        <v>-41.29139837335822</v>
      </c>
      <c r="AR50">
        <f t="shared" si="45"/>
        <v>-41.335455307943612</v>
      </c>
      <c r="AS50">
        <f t="shared" si="46"/>
        <v>0.45259414802342085</v>
      </c>
      <c r="AT50">
        <f t="shared" si="47"/>
        <v>0.18743850240252635</v>
      </c>
      <c r="AU50">
        <f t="shared" si="48"/>
        <v>-40.695422657517661</v>
      </c>
      <c r="AW50">
        <v>47</v>
      </c>
      <c r="AX50">
        <f>IF(Z50&gt;0, (R50*SUMPRODUCT(K50:$K$98, X50:$X$98)-K50*$AZ$3)/Z50, 0)</f>
        <v>631.31342556542029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0.120610461</v>
      </c>
      <c r="Q51" s="5">
        <f t="shared" si="60"/>
        <v>12.5</v>
      </c>
      <c r="R51">
        <f t="shared" si="31"/>
        <v>100000</v>
      </c>
      <c r="S51">
        <f t="shared" si="32"/>
        <v>584.71136193731911</v>
      </c>
      <c r="U51">
        <f t="shared" si="52"/>
        <v>0.120610461</v>
      </c>
      <c r="V51">
        <f t="shared" si="53"/>
        <v>0.01</v>
      </c>
      <c r="W51">
        <f t="shared" si="54"/>
        <v>0.28343729000904239</v>
      </c>
      <c r="X51">
        <f t="shared" si="55"/>
        <v>3.4185502212581299E-2</v>
      </c>
      <c r="Y51">
        <f t="shared" si="56"/>
        <v>2.834372900090424E-3</v>
      </c>
      <c r="Z51">
        <f t="shared" si="57"/>
        <v>0.24641741489637067</v>
      </c>
      <c r="AB51">
        <f t="shared" si="58"/>
        <v>178.93776648858801</v>
      </c>
      <c r="AC51">
        <f t="shared" si="33"/>
        <v>144.08306226913032</v>
      </c>
      <c r="AE51">
        <f t="shared" si="34"/>
        <v>0</v>
      </c>
      <c r="AF51">
        <f t="shared" si="35"/>
        <v>0</v>
      </c>
      <c r="AG51">
        <f t="shared" si="36"/>
        <v>-3.0802176862046333</v>
      </c>
      <c r="AH51">
        <f t="shared" si="37"/>
        <v>-3418.55022125813</v>
      </c>
      <c r="AI51">
        <f t="shared" si="38"/>
        <v>-3421.6304389443349</v>
      </c>
      <c r="AJ51">
        <f t="shared" si="39"/>
        <v>34.854704219457687</v>
      </c>
      <c r="AK51">
        <f t="shared" si="61"/>
        <v>12.525643654201161</v>
      </c>
      <c r="AL51">
        <f t="shared" si="40"/>
        <v>-3374.2500910706758</v>
      </c>
      <c r="AN51">
        <f t="shared" si="41"/>
        <v>0</v>
      </c>
      <c r="AO51">
        <f t="shared" si="42"/>
        <v>0</v>
      </c>
      <c r="AP51">
        <f t="shared" si="43"/>
        <v>-3.4198783972274265E-2</v>
      </c>
      <c r="AQ51">
        <f t="shared" si="44"/>
        <v>-37.955194218507025</v>
      </c>
      <c r="AR51">
        <f t="shared" si="45"/>
        <v>-37.989393002479304</v>
      </c>
      <c r="AS51">
        <f t="shared" si="46"/>
        <v>0.38698190240167346</v>
      </c>
      <c r="AT51">
        <f t="shared" si="47"/>
        <v>0.13906867146507756</v>
      </c>
      <c r="AU51">
        <f t="shared" si="48"/>
        <v>-37.463342428612549</v>
      </c>
      <c r="AW51">
        <v>48</v>
      </c>
      <c r="AX51">
        <f>IF(Z51&gt;0, (R51*SUMPRODUCT(K51:$K$98, X51:$X$98)-K51*$AZ$3)/Z51, 0)</f>
        <v>584.71136193731911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0.138204574</v>
      </c>
      <c r="Q52" s="5">
        <f t="shared" si="60"/>
        <v>12.5</v>
      </c>
      <c r="R52">
        <f t="shared" si="31"/>
        <v>100000</v>
      </c>
      <c r="S52">
        <f t="shared" si="32"/>
        <v>532.99854436872988</v>
      </c>
      <c r="U52">
        <f t="shared" si="52"/>
        <v>0.138204574</v>
      </c>
      <c r="V52">
        <f t="shared" si="53"/>
        <v>0.01</v>
      </c>
      <c r="W52">
        <f t="shared" si="54"/>
        <v>0.24641741489637067</v>
      </c>
      <c r="X52">
        <f t="shared" si="55"/>
        <v>3.4056013851934165E-2</v>
      </c>
      <c r="Y52">
        <f t="shared" si="56"/>
        <v>2.4641741489637068E-3</v>
      </c>
      <c r="Z52">
        <f t="shared" si="57"/>
        <v>0.2098972268954728</v>
      </c>
      <c r="AB52">
        <f t="shared" si="58"/>
        <v>144.08306226913032</v>
      </c>
      <c r="AC52">
        <f t="shared" si="33"/>
        <v>111.87491640232003</v>
      </c>
      <c r="AE52">
        <f t="shared" si="34"/>
        <v>0</v>
      </c>
      <c r="AF52">
        <f t="shared" si="35"/>
        <v>0</v>
      </c>
      <c r="AG52">
        <f t="shared" si="36"/>
        <v>-2.6237153361934098</v>
      </c>
      <c r="AH52">
        <f t="shared" si="37"/>
        <v>-3405.6013851934167</v>
      </c>
      <c r="AI52">
        <f t="shared" si="38"/>
        <v>-3408.2251005296102</v>
      </c>
      <c r="AJ52">
        <f t="shared" si="39"/>
        <v>32.208145866810298</v>
      </c>
      <c r="AK52">
        <f t="shared" si="61"/>
        <v>10.085814358839123</v>
      </c>
      <c r="AL52">
        <f t="shared" si="40"/>
        <v>-3365.9311403039605</v>
      </c>
      <c r="AN52">
        <f t="shared" si="41"/>
        <v>0</v>
      </c>
      <c r="AO52">
        <f t="shared" si="42"/>
        <v>0</v>
      </c>
      <c r="AP52">
        <f t="shared" si="43"/>
        <v>-2.600925693066547E-2</v>
      </c>
      <c r="AQ52">
        <f t="shared" si="44"/>
        <v>-33.760202644329951</v>
      </c>
      <c r="AR52">
        <f t="shared" si="45"/>
        <v>-33.786211901260614</v>
      </c>
      <c r="AS52">
        <f t="shared" si="46"/>
        <v>0.3192838527694864</v>
      </c>
      <c r="AT52">
        <f t="shared" si="47"/>
        <v>9.9982087765143224E-2</v>
      </c>
      <c r="AU52">
        <f t="shared" si="48"/>
        <v>-33.366945960725985</v>
      </c>
      <c r="AW52">
        <v>49</v>
      </c>
      <c r="AX52">
        <f>IF(Z52&gt;0, (R52*SUMPRODUCT(K52:$K$98, X52:$X$98)-K52*$AZ$3)/Z52, 0)</f>
        <v>532.99854436872988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0.156383199</v>
      </c>
      <c r="Q53" s="5">
        <f t="shared" si="60"/>
        <v>12.5</v>
      </c>
      <c r="R53">
        <f t="shared" si="31"/>
        <v>100000</v>
      </c>
      <c r="S53">
        <f t="shared" si="32"/>
        <v>475.76254757134649</v>
      </c>
      <c r="U53">
        <f t="shared" si="52"/>
        <v>0.156383199</v>
      </c>
      <c r="V53">
        <f t="shared" si="53"/>
        <v>0.01</v>
      </c>
      <c r="W53">
        <f t="shared" si="54"/>
        <v>0.2098972268954728</v>
      </c>
      <c r="X53">
        <f t="shared" si="55"/>
        <v>3.2824399803142876E-2</v>
      </c>
      <c r="Y53">
        <f t="shared" si="56"/>
        <v>2.098972268954728E-3</v>
      </c>
      <c r="Z53">
        <f t="shared" si="57"/>
        <v>0.17497385482337519</v>
      </c>
      <c r="AB53">
        <f t="shared" si="58"/>
        <v>111.87491640232003</v>
      </c>
      <c r="AC53">
        <f t="shared" si="33"/>
        <v>83.24600692914791</v>
      </c>
      <c r="AE53">
        <f t="shared" si="34"/>
        <v>0</v>
      </c>
      <c r="AF53">
        <f t="shared" si="35"/>
        <v>0</v>
      </c>
      <c r="AG53">
        <f t="shared" si="36"/>
        <v>-2.1871731852921896</v>
      </c>
      <c r="AH53">
        <f t="shared" si="37"/>
        <v>-3282.4399803142874</v>
      </c>
      <c r="AI53">
        <f t="shared" si="38"/>
        <v>-3284.6271534995794</v>
      </c>
      <c r="AJ53">
        <f t="shared" si="39"/>
        <v>28.628909473172115</v>
      </c>
      <c r="AK53">
        <f t="shared" si="61"/>
        <v>7.8312441481624022</v>
      </c>
      <c r="AL53">
        <f t="shared" si="40"/>
        <v>-3248.166999878245</v>
      </c>
      <c r="AN53">
        <f t="shared" si="41"/>
        <v>0</v>
      </c>
      <c r="AO53">
        <f t="shared" si="42"/>
        <v>0</v>
      </c>
      <c r="AP53">
        <f t="shared" si="43"/>
        <v>-1.9358708534757522E-2</v>
      </c>
      <c r="AQ53">
        <f t="shared" si="44"/>
        <v>-29.052934303074192</v>
      </c>
      <c r="AR53">
        <f t="shared" si="45"/>
        <v>-29.072293011608949</v>
      </c>
      <c r="AS53">
        <f t="shared" si="46"/>
        <v>0.25339498393907844</v>
      </c>
      <c r="AT53">
        <f t="shared" si="47"/>
        <v>6.9314480420784974E-2</v>
      </c>
      <c r="AU53">
        <f t="shared" si="48"/>
        <v>-28.749583547249085</v>
      </c>
      <c r="AW53">
        <v>50</v>
      </c>
      <c r="AX53">
        <f>IF(Z53&gt;0, (R53*SUMPRODUCT(K53:$K$98, X53:$X$98)-K53*$AZ$3)/Z53, 0)</f>
        <v>475.76254757134649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0.17588848000000001</v>
      </c>
      <c r="Q54" s="5">
        <f t="shared" si="60"/>
        <v>12.5</v>
      </c>
      <c r="R54">
        <f t="shared" si="31"/>
        <v>100000</v>
      </c>
      <c r="S54">
        <f t="shared" si="32"/>
        <v>412.60311911459911</v>
      </c>
      <c r="U54">
        <f t="shared" si="52"/>
        <v>0.17588848000000001</v>
      </c>
      <c r="V54">
        <f t="shared" si="53"/>
        <v>0.01</v>
      </c>
      <c r="W54">
        <f t="shared" si="54"/>
        <v>0.17497385482337519</v>
      </c>
      <c r="X54">
        <f t="shared" si="55"/>
        <v>3.0775885364624132E-2</v>
      </c>
      <c r="Y54">
        <f t="shared" si="56"/>
        <v>1.7497385482337518E-3</v>
      </c>
      <c r="Z54">
        <f t="shared" si="57"/>
        <v>0.14244823091051728</v>
      </c>
      <c r="AB54">
        <f t="shared" si="58"/>
        <v>83.24600692914791</v>
      </c>
      <c r="AC54">
        <f t="shared" si="33"/>
        <v>58.774584386036082</v>
      </c>
      <c r="AE54">
        <f t="shared" si="34"/>
        <v>0</v>
      </c>
      <c r="AF54">
        <f t="shared" si="35"/>
        <v>0</v>
      </c>
      <c r="AG54">
        <f t="shared" si="36"/>
        <v>-1.780602886381466</v>
      </c>
      <c r="AH54">
        <f t="shared" si="37"/>
        <v>-3077.5885364624132</v>
      </c>
      <c r="AI54">
        <f t="shared" si="38"/>
        <v>-3079.3691393487948</v>
      </c>
      <c r="AJ54">
        <f t="shared" si="39"/>
        <v>24.471422543111828</v>
      </c>
      <c r="AK54">
        <f t="shared" si="61"/>
        <v>5.8272204850403542</v>
      </c>
      <c r="AL54">
        <f t="shared" si="40"/>
        <v>-3049.0704963206426</v>
      </c>
      <c r="AN54">
        <f t="shared" si="41"/>
        <v>0</v>
      </c>
      <c r="AO54">
        <f t="shared" si="42"/>
        <v>0</v>
      </c>
      <c r="AP54">
        <f t="shared" si="43"/>
        <v>-1.4071560384346801E-2</v>
      </c>
      <c r="AQ54">
        <f t="shared" si="44"/>
        <v>-24.321241563868057</v>
      </c>
      <c r="AR54">
        <f t="shared" si="45"/>
        <v>-24.335313124252405</v>
      </c>
      <c r="AS54">
        <f t="shared" si="46"/>
        <v>0.19339017286782711</v>
      </c>
      <c r="AT54">
        <f t="shared" si="47"/>
        <v>4.6050742450937036E-2</v>
      </c>
      <c r="AU54">
        <f t="shared" si="48"/>
        <v>-24.095872208933642</v>
      </c>
      <c r="AW54">
        <v>51</v>
      </c>
      <c r="AX54">
        <f>IF(Z54&gt;0, (R54*SUMPRODUCT(K54:$K$98, X54:$X$98)-K54*$AZ$3)/Z54, 0)</f>
        <v>412.60311911459911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0.195947922</v>
      </c>
      <c r="Q55" s="5">
        <f t="shared" si="60"/>
        <v>12.5</v>
      </c>
      <c r="R55">
        <f t="shared" si="31"/>
        <v>100000</v>
      </c>
      <c r="S55">
        <f t="shared" si="32"/>
        <v>340.7614768162174</v>
      </c>
      <c r="U55">
        <f t="shared" si="52"/>
        <v>0.195947922</v>
      </c>
      <c r="V55">
        <f t="shared" si="53"/>
        <v>0.01</v>
      </c>
      <c r="W55">
        <f t="shared" si="54"/>
        <v>0.14244823091051728</v>
      </c>
      <c r="X55">
        <f t="shared" si="55"/>
        <v>2.7912434839492028E-2</v>
      </c>
      <c r="Y55">
        <f t="shared" si="56"/>
        <v>1.4244823091051728E-3</v>
      </c>
      <c r="Z55">
        <f t="shared" si="57"/>
        <v>0.11311131376192007</v>
      </c>
      <c r="AB55">
        <f t="shared" si="58"/>
        <v>58.774584386036082</v>
      </c>
      <c r="AC55">
        <f t="shared" si="33"/>
        <v>38.543978322134421</v>
      </c>
      <c r="AE55">
        <f t="shared" si="34"/>
        <v>0</v>
      </c>
      <c r="AF55">
        <f t="shared" si="35"/>
        <v>0</v>
      </c>
      <c r="AG55">
        <f t="shared" si="36"/>
        <v>-1.4138914220240009</v>
      </c>
      <c r="AH55">
        <f t="shared" si="37"/>
        <v>-2791.243483949203</v>
      </c>
      <c r="AI55">
        <f t="shared" si="38"/>
        <v>-2792.6573753712269</v>
      </c>
      <c r="AJ55">
        <f t="shared" si="39"/>
        <v>20.230606063901661</v>
      </c>
      <c r="AK55">
        <f t="shared" si="61"/>
        <v>4.114220907022526</v>
      </c>
      <c r="AL55">
        <f t="shared" si="40"/>
        <v>-2768.3125484003026</v>
      </c>
      <c r="AN55">
        <f t="shared" si="41"/>
        <v>0</v>
      </c>
      <c r="AO55">
        <f t="shared" si="42"/>
        <v>0</v>
      </c>
      <c r="AP55">
        <f t="shared" si="43"/>
        <v>-9.9763855034759406E-3</v>
      </c>
      <c r="AQ55">
        <f t="shared" si="44"/>
        <v>-19.694950118644833</v>
      </c>
      <c r="AR55">
        <f t="shared" si="45"/>
        <v>-19.704926504148307</v>
      </c>
      <c r="AS55">
        <f t="shared" si="46"/>
        <v>0.14274669321744773</v>
      </c>
      <c r="AT55">
        <f t="shared" si="47"/>
        <v>2.9029848526954585E-2</v>
      </c>
      <c r="AU55">
        <f t="shared" si="48"/>
        <v>-19.533149962403904</v>
      </c>
      <c r="AW55">
        <v>52</v>
      </c>
      <c r="AX55">
        <f>IF(Z55&gt;0, (R55*SUMPRODUCT(K55:$K$98, X55:$X$98)-K55*$AZ$3)/Z55, 0)</f>
        <v>340.7614768162174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0.21719401199999999</v>
      </c>
      <c r="Q56" s="5">
        <f t="shared" si="60"/>
        <v>12.5</v>
      </c>
      <c r="R56">
        <f t="shared" si="31"/>
        <v>100000</v>
      </c>
      <c r="S56">
        <f t="shared" si="32"/>
        <v>257.41429119522058</v>
      </c>
      <c r="U56">
        <f t="shared" si="52"/>
        <v>0.21719401199999999</v>
      </c>
      <c r="V56">
        <f t="shared" si="53"/>
        <v>0.01</v>
      </c>
      <c r="W56">
        <f t="shared" si="54"/>
        <v>0.11311131376192007</v>
      </c>
      <c r="X56">
        <f t="shared" si="55"/>
        <v>2.4567100038542233E-2</v>
      </c>
      <c r="Y56">
        <f t="shared" si="56"/>
        <v>1.1311131376192008E-3</v>
      </c>
      <c r="Z56">
        <f t="shared" si="57"/>
        <v>8.7413100585758644E-2</v>
      </c>
      <c r="AB56">
        <f t="shared" si="58"/>
        <v>38.543978322134421</v>
      </c>
      <c r="AC56">
        <f t="shared" si="33"/>
        <v>22.501381328459583</v>
      </c>
      <c r="AE56">
        <f t="shared" si="34"/>
        <v>0</v>
      </c>
      <c r="AF56">
        <f t="shared" si="35"/>
        <v>0</v>
      </c>
      <c r="AG56">
        <f t="shared" si="36"/>
        <v>-1.0926637573219831</v>
      </c>
      <c r="AH56">
        <f t="shared" si="37"/>
        <v>-2456.7100038542235</v>
      </c>
      <c r="AI56">
        <f t="shared" si="38"/>
        <v>-2457.8026676115455</v>
      </c>
      <c r="AJ56">
        <f t="shared" si="39"/>
        <v>16.042596993674838</v>
      </c>
      <c r="AK56">
        <f t="shared" si="61"/>
        <v>2.69807848254941</v>
      </c>
      <c r="AL56">
        <f t="shared" si="40"/>
        <v>-2439.0619921353209</v>
      </c>
      <c r="AN56">
        <f t="shared" si="41"/>
        <v>0</v>
      </c>
      <c r="AO56">
        <f t="shared" si="42"/>
        <v>0</v>
      </c>
      <c r="AP56">
        <f t="shared" si="43"/>
        <v>-6.8837593354308946E-3</v>
      </c>
      <c r="AQ56">
        <f t="shared" si="44"/>
        <v>-15.477222805418425</v>
      </c>
      <c r="AR56">
        <f t="shared" si="45"/>
        <v>-15.484106564753857</v>
      </c>
      <c r="AS56">
        <f t="shared" si="46"/>
        <v>0.1010680331252376</v>
      </c>
      <c r="AT56">
        <f t="shared" si="47"/>
        <v>1.6997839287261823E-2</v>
      </c>
      <c r="AU56">
        <f t="shared" si="48"/>
        <v>-15.366040692341354</v>
      </c>
      <c r="AW56">
        <v>53</v>
      </c>
      <c r="AX56">
        <f>IF(Z56&gt;0, (R56*SUMPRODUCT(K56:$K$98, X56:$X$98)-K56*$AZ$3)/Z56, 0)</f>
        <v>257.41429119522058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0.239685495</v>
      </c>
      <c r="Q57" s="5">
        <f t="shared" si="60"/>
        <v>12.5</v>
      </c>
      <c r="R57">
        <f t="shared" si="31"/>
        <v>100000</v>
      </c>
      <c r="S57">
        <f t="shared" si="32"/>
        <v>156.81672193433559</v>
      </c>
      <c r="U57">
        <f t="shared" si="52"/>
        <v>0.239685495</v>
      </c>
      <c r="V57">
        <f t="shared" si="53"/>
        <v>0.01</v>
      </c>
      <c r="W57">
        <f t="shared" si="54"/>
        <v>8.7413100585758644E-2</v>
      </c>
      <c r="X57">
        <f t="shared" si="55"/>
        <v>2.095165228338235E-2</v>
      </c>
      <c r="Y57">
        <f t="shared" si="56"/>
        <v>8.7413100585758644E-4</v>
      </c>
      <c r="Z57">
        <f t="shared" si="57"/>
        <v>6.5587317296518705E-2</v>
      </c>
      <c r="AB57">
        <f t="shared" si="58"/>
        <v>22.501381328459583</v>
      </c>
      <c r="AC57">
        <f t="shared" si="33"/>
        <v>10.285188098907213</v>
      </c>
      <c r="AE57">
        <f t="shared" si="34"/>
        <v>0</v>
      </c>
      <c r="AF57">
        <f t="shared" si="35"/>
        <v>0</v>
      </c>
      <c r="AG57">
        <f t="shared" si="36"/>
        <v>-0.81984146620648379</v>
      </c>
      <c r="AH57">
        <f t="shared" si="37"/>
        <v>-2095.165228338235</v>
      </c>
      <c r="AI57">
        <f t="shared" si="38"/>
        <v>-2095.9850698044415</v>
      </c>
      <c r="AJ57">
        <f t="shared" si="39"/>
        <v>12.216193229552371</v>
      </c>
      <c r="AK57">
        <f t="shared" si="61"/>
        <v>1.575096692992171</v>
      </c>
      <c r="AL57">
        <f t="shared" si="40"/>
        <v>-2082.1937798818967</v>
      </c>
      <c r="AN57">
        <f t="shared" si="41"/>
        <v>0</v>
      </c>
      <c r="AO57">
        <f t="shared" si="42"/>
        <v>0</v>
      </c>
      <c r="AP57">
        <f t="shared" si="43"/>
        <v>-4.6115932841990712E-3</v>
      </c>
      <c r="AQ57">
        <f t="shared" si="44"/>
        <v>-11.785266169811605</v>
      </c>
      <c r="AR57">
        <f t="shared" si="45"/>
        <v>-11.789877763095804</v>
      </c>
      <c r="AS57">
        <f t="shared" si="46"/>
        <v>6.8715863954230835E-2</v>
      </c>
      <c r="AT57">
        <f t="shared" si="47"/>
        <v>8.8598901504421332E-3</v>
      </c>
      <c r="AU57">
        <f t="shared" si="48"/>
        <v>-11.712302008991131</v>
      </c>
      <c r="AW57">
        <v>54</v>
      </c>
      <c r="AX57">
        <f>IF(Z57&gt;0, (R57*SUMPRODUCT(K57:$K$98, X57:$X$98)-K57*$AZ$3)/Z57, 0)</f>
        <v>156.81672193433559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0.26259210900000002</v>
      </c>
      <c r="Q58" s="5">
        <f t="shared" si="60"/>
        <v>12.5</v>
      </c>
      <c r="R58">
        <f t="shared" si="31"/>
        <v>100000</v>
      </c>
      <c r="S58">
        <f t="shared" si="32"/>
        <v>29.586941747019125</v>
      </c>
      <c r="U58">
        <f t="shared" si="52"/>
        <v>0.26259210900000002</v>
      </c>
      <c r="V58">
        <f t="shared" si="53"/>
        <v>0.01</v>
      </c>
      <c r="W58">
        <f t="shared" si="54"/>
        <v>6.5587317296518705E-2</v>
      </c>
      <c r="X58">
        <f t="shared" si="55"/>
        <v>1.7222711972545025E-2</v>
      </c>
      <c r="Y58">
        <f t="shared" si="56"/>
        <v>6.5587317296518705E-4</v>
      </c>
      <c r="Z58">
        <f t="shared" si="57"/>
        <v>4.7708732151008494E-2</v>
      </c>
      <c r="AB58">
        <f t="shared" si="58"/>
        <v>10.285188098907213</v>
      </c>
      <c r="AC58">
        <f t="shared" si="33"/>
        <v>1.4115554789760267</v>
      </c>
      <c r="AE58">
        <f t="shared" si="34"/>
        <v>0</v>
      </c>
      <c r="AF58">
        <f t="shared" si="35"/>
        <v>0</v>
      </c>
      <c r="AG58">
        <f t="shared" si="36"/>
        <v>-0.59635915188760613</v>
      </c>
      <c r="AH58">
        <f t="shared" si="37"/>
        <v>-1722.2711972545026</v>
      </c>
      <c r="AI58">
        <f t="shared" si="38"/>
        <v>-1722.8675564063901</v>
      </c>
      <c r="AJ58">
        <f t="shared" si="39"/>
        <v>8.8736326199311861</v>
      </c>
      <c r="AK58">
        <f t="shared" si="61"/>
        <v>0.71996316692350493</v>
      </c>
      <c r="AL58">
        <f t="shared" si="40"/>
        <v>-1713.2739606195355</v>
      </c>
      <c r="AN58">
        <f t="shared" si="41"/>
        <v>0</v>
      </c>
      <c r="AO58">
        <f t="shared" si="42"/>
        <v>0</v>
      </c>
      <c r="AP58">
        <f t="shared" si="43"/>
        <v>-2.9950976294723301E-3</v>
      </c>
      <c r="AQ58">
        <f t="shared" si="44"/>
        <v>-8.6497714739147895</v>
      </c>
      <c r="AR58">
        <f t="shared" si="45"/>
        <v>-8.6527665715442623</v>
      </c>
      <c r="AS58">
        <f t="shared" si="46"/>
        <v>4.4566090652991594E-2</v>
      </c>
      <c r="AT58">
        <f t="shared" si="47"/>
        <v>3.6158747086124762E-3</v>
      </c>
      <c r="AU58">
        <f t="shared" si="48"/>
        <v>-8.6045846061826587</v>
      </c>
      <c r="AW58">
        <v>55</v>
      </c>
      <c r="AX58">
        <f>IF(Z58&gt;0, (R58*SUMPRODUCT(K58:$K$98, X58:$X$98)-K58*$AZ$3)/Z58, 0)</f>
        <v>29.586941747019125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0.28653067599999998</v>
      </c>
      <c r="Q59" s="5">
        <f t="shared" si="60"/>
        <v>12.5</v>
      </c>
      <c r="R59">
        <f t="shared" si="31"/>
        <v>100000</v>
      </c>
      <c r="S59">
        <f t="shared" si="32"/>
        <v>-138.20971281864942</v>
      </c>
      <c r="U59">
        <f t="shared" si="52"/>
        <v>0.28653067599999998</v>
      </c>
      <c r="V59">
        <f t="shared" si="53"/>
        <v>0.01</v>
      </c>
      <c r="W59">
        <f t="shared" si="54"/>
        <v>4.7708732151008494E-2</v>
      </c>
      <c r="X59">
        <f t="shared" si="55"/>
        <v>1.3670015274331397E-2</v>
      </c>
      <c r="Y59">
        <f t="shared" si="56"/>
        <v>4.7708732151008495E-4</v>
      </c>
      <c r="Z59">
        <f t="shared" si="57"/>
        <v>3.3561629555167012E-2</v>
      </c>
      <c r="AB59">
        <f t="shared" si="58"/>
        <v>1.4115554789760267</v>
      </c>
      <c r="AC59">
        <f t="shared" si="33"/>
        <v>-4.6385431825455292</v>
      </c>
      <c r="AE59">
        <f t="shared" si="34"/>
        <v>0</v>
      </c>
      <c r="AF59">
        <f t="shared" si="35"/>
        <v>0</v>
      </c>
      <c r="AG59">
        <f t="shared" si="36"/>
        <v>-0.41952036943958765</v>
      </c>
      <c r="AH59">
        <f t="shared" si="37"/>
        <v>-1367.0015274331397</v>
      </c>
      <c r="AI59">
        <f t="shared" si="38"/>
        <v>-1367.4210478025793</v>
      </c>
      <c r="AJ59">
        <f t="shared" si="39"/>
        <v>6.050098661521556</v>
      </c>
      <c r="AK59">
        <f t="shared" si="61"/>
        <v>9.8808883528321886E-2</v>
      </c>
      <c r="AL59">
        <f t="shared" si="40"/>
        <v>-1361.2721402575294</v>
      </c>
      <c r="AN59">
        <f t="shared" si="41"/>
        <v>0</v>
      </c>
      <c r="AO59">
        <f t="shared" si="42"/>
        <v>0</v>
      </c>
      <c r="AP59">
        <f t="shared" si="43"/>
        <v>-1.8812136649275916E-3</v>
      </c>
      <c r="AQ59">
        <f t="shared" si="44"/>
        <v>-6.1299096318478874</v>
      </c>
      <c r="AR59">
        <f t="shared" si="45"/>
        <v>-6.1317908455128149</v>
      </c>
      <c r="AS59">
        <f t="shared" si="46"/>
        <v>2.7129858536829549E-2</v>
      </c>
      <c r="AT59">
        <f t="shared" si="47"/>
        <v>4.4307889544916459E-4</v>
      </c>
      <c r="AU59">
        <f t="shared" si="48"/>
        <v>-6.1042179080805363</v>
      </c>
      <c r="AW59">
        <v>56</v>
      </c>
      <c r="AX59">
        <f>IF(Z59&gt;0, (R59*SUMPRODUCT(K59:$K$98, X59:$X$98)-K59*$AZ$3)/Z59, 0)</f>
        <v>-138.20971281864942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0.31063079199999999</v>
      </c>
      <c r="Q60" s="5">
        <f t="shared" si="60"/>
        <v>12.5</v>
      </c>
      <c r="R60">
        <f t="shared" si="31"/>
        <v>100000</v>
      </c>
      <c r="S60">
        <f t="shared" si="32"/>
        <v>-370.48434526882107</v>
      </c>
      <c r="U60">
        <f t="shared" si="52"/>
        <v>0.31063079199999999</v>
      </c>
      <c r="V60">
        <f t="shared" si="53"/>
        <v>0.01</v>
      </c>
      <c r="W60">
        <f t="shared" si="54"/>
        <v>3.3561629555167012E-2</v>
      </c>
      <c r="X60">
        <f t="shared" si="55"/>
        <v>1.0425275569532136E-2</v>
      </c>
      <c r="Y60">
        <f t="shared" si="56"/>
        <v>3.3561629555167011E-4</v>
      </c>
      <c r="Z60">
        <f t="shared" si="57"/>
        <v>2.2800737690083207E-2</v>
      </c>
      <c r="AB60">
        <f t="shared" si="58"/>
        <v>-4.6385431825455292</v>
      </c>
      <c r="AC60">
        <f t="shared" si="33"/>
        <v>-8.4473163747566087</v>
      </c>
      <c r="AE60">
        <f t="shared" si="34"/>
        <v>0</v>
      </c>
      <c r="AF60">
        <f t="shared" si="35"/>
        <v>0</v>
      </c>
      <c r="AG60">
        <f t="shared" si="36"/>
        <v>-0.2850092211260401</v>
      </c>
      <c r="AH60">
        <f t="shared" si="37"/>
        <v>-1042.5275569532137</v>
      </c>
      <c r="AI60">
        <f t="shared" si="38"/>
        <v>-1042.8125661743397</v>
      </c>
      <c r="AJ60">
        <f t="shared" si="39"/>
        <v>3.8087731922110795</v>
      </c>
      <c r="AK60">
        <f t="shared" si="61"/>
        <v>-0.3246980227781871</v>
      </c>
      <c r="AL60">
        <f t="shared" si="40"/>
        <v>-1039.3284910049069</v>
      </c>
      <c r="AN60">
        <f t="shared" si="41"/>
        <v>0</v>
      </c>
      <c r="AO60">
        <f t="shared" si="42"/>
        <v>0</v>
      </c>
      <c r="AP60">
        <f t="shared" si="43"/>
        <v>-1.1411059264469958E-3</v>
      </c>
      <c r="AQ60">
        <f t="shared" si="44"/>
        <v>-4.17402064755486</v>
      </c>
      <c r="AR60">
        <f t="shared" si="45"/>
        <v>-4.1751617534813068</v>
      </c>
      <c r="AS60">
        <f t="shared" si="46"/>
        <v>1.5249379107641127E-2</v>
      </c>
      <c r="AT60">
        <f t="shared" si="47"/>
        <v>-1.3000100019008073E-3</v>
      </c>
      <c r="AU60">
        <f t="shared" si="48"/>
        <v>-4.1612123843755668</v>
      </c>
      <c r="AW60">
        <v>57</v>
      </c>
      <c r="AX60">
        <f>IF(Z60&gt;0, (R60*SUMPRODUCT(K60:$K$98, X60:$X$98)-K60*$AZ$3)/Z60, 0)</f>
        <v>-370.48434526882107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0.33433633699999998</v>
      </c>
      <c r="Q61" s="5">
        <f t="shared" si="60"/>
        <v>12.5</v>
      </c>
      <c r="R61">
        <f t="shared" si="31"/>
        <v>100000</v>
      </c>
      <c r="S61">
        <f t="shared" si="32"/>
        <v>-705.62978621602031</v>
      </c>
      <c r="U61">
        <f t="shared" si="52"/>
        <v>0.33433633699999998</v>
      </c>
      <c r="V61">
        <f t="shared" si="53"/>
        <v>0.01</v>
      </c>
      <c r="W61">
        <f t="shared" si="54"/>
        <v>2.2800737690083207E-2</v>
      </c>
      <c r="X61">
        <f t="shared" si="55"/>
        <v>7.6231151202002601E-3</v>
      </c>
      <c r="Y61">
        <f t="shared" si="56"/>
        <v>2.2800737690083206E-4</v>
      </c>
      <c r="Z61">
        <f t="shared" si="57"/>
        <v>1.4949615192982116E-2</v>
      </c>
      <c r="AB61">
        <f t="shared" si="58"/>
        <v>-8.4473163747566087</v>
      </c>
      <c r="AC61">
        <f t="shared" si="33"/>
        <v>-10.54889377263574</v>
      </c>
      <c r="AE61">
        <f t="shared" si="34"/>
        <v>0</v>
      </c>
      <c r="AF61">
        <f t="shared" si="35"/>
        <v>0</v>
      </c>
      <c r="AG61">
        <f t="shared" si="36"/>
        <v>-0.18687018991227644</v>
      </c>
      <c r="AH61">
        <f t="shared" si="37"/>
        <v>-762.31151202002604</v>
      </c>
      <c r="AI61">
        <f t="shared" si="38"/>
        <v>-762.49838220993831</v>
      </c>
      <c r="AJ61">
        <f t="shared" si="39"/>
        <v>2.1015773978791312</v>
      </c>
      <c r="AK61">
        <f t="shared" si="61"/>
        <v>-0.59131214623296269</v>
      </c>
      <c r="AL61">
        <f t="shared" si="40"/>
        <v>-760.98811695829215</v>
      </c>
      <c r="AN61">
        <f t="shared" si="41"/>
        <v>0</v>
      </c>
      <c r="AO61">
        <f t="shared" si="42"/>
        <v>0</v>
      </c>
      <c r="AP61">
        <f t="shared" si="43"/>
        <v>-6.6801936750468386E-4</v>
      </c>
      <c r="AQ61">
        <f t="shared" si="44"/>
        <v>-2.7250941112662859</v>
      </c>
      <c r="AR61">
        <f t="shared" si="45"/>
        <v>-2.7257621306337905</v>
      </c>
      <c r="AS61">
        <f t="shared" si="46"/>
        <v>7.5126717897188141E-3</v>
      </c>
      <c r="AT61">
        <f t="shared" si="47"/>
        <v>-2.1138094102104341E-3</v>
      </c>
      <c r="AU61">
        <f t="shared" si="48"/>
        <v>-2.7203632682542818</v>
      </c>
      <c r="AW61">
        <v>58</v>
      </c>
      <c r="AX61">
        <f>IF(Z61&gt;0, (R61*SUMPRODUCT(K61:$K$98, X61:$X$98)-K61*$AZ$3)/Z61, 0)</f>
        <v>-705.62978621602031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0.35860877099999999</v>
      </c>
      <c r="Q62" s="5">
        <f t="shared" si="60"/>
        <v>12.5</v>
      </c>
      <c r="R62">
        <f t="shared" si="31"/>
        <v>100000</v>
      </c>
      <c r="S62">
        <f t="shared" si="32"/>
        <v>-1210.2473207552437</v>
      </c>
      <c r="U62">
        <f t="shared" si="52"/>
        <v>0.35860877099999999</v>
      </c>
      <c r="V62">
        <f t="shared" si="53"/>
        <v>0.01</v>
      </c>
      <c r="W62">
        <f t="shared" si="54"/>
        <v>1.4949615192982116E-2</v>
      </c>
      <c r="X62">
        <f t="shared" si="55"/>
        <v>5.3610631312782445E-3</v>
      </c>
      <c r="Y62">
        <f t="shared" si="56"/>
        <v>1.4949615192982117E-4</v>
      </c>
      <c r="Z62">
        <f t="shared" si="57"/>
        <v>9.4390559097740495E-3</v>
      </c>
      <c r="AB62">
        <f t="shared" si="58"/>
        <v>-10.54889377263574</v>
      </c>
      <c r="AC62">
        <f t="shared" si="33"/>
        <v>-11.423592125262992</v>
      </c>
      <c r="AE62">
        <f t="shared" si="34"/>
        <v>0</v>
      </c>
      <c r="AF62">
        <f t="shared" si="35"/>
        <v>0</v>
      </c>
      <c r="AG62">
        <f t="shared" si="36"/>
        <v>-0.11798819887217563</v>
      </c>
      <c r="AH62">
        <f t="shared" si="37"/>
        <v>-536.10631312782448</v>
      </c>
      <c r="AI62">
        <f t="shared" si="38"/>
        <v>-536.2243013266966</v>
      </c>
      <c r="AJ62">
        <f t="shared" si="39"/>
        <v>0.87469835262725226</v>
      </c>
      <c r="AK62">
        <f t="shared" si="61"/>
        <v>-0.73842256408450191</v>
      </c>
      <c r="AL62">
        <f t="shared" si="40"/>
        <v>-536.08802553815394</v>
      </c>
      <c r="AN62">
        <f t="shared" si="41"/>
        <v>0</v>
      </c>
      <c r="AO62">
        <f t="shared" si="42"/>
        <v>0</v>
      </c>
      <c r="AP62">
        <f t="shared" si="43"/>
        <v>-3.7659068700409369E-4</v>
      </c>
      <c r="AQ62">
        <f t="shared" si="44"/>
        <v>-1.7111257456075144</v>
      </c>
      <c r="AR62">
        <f t="shared" si="45"/>
        <v>-1.7115023362945183</v>
      </c>
      <c r="AS62">
        <f t="shared" si="46"/>
        <v>2.7918322059828217E-3</v>
      </c>
      <c r="AT62">
        <f t="shared" si="47"/>
        <v>-2.356871817402456E-3</v>
      </c>
      <c r="AU62">
        <f t="shared" si="48"/>
        <v>-1.7110673759059383</v>
      </c>
      <c r="AW62">
        <v>59</v>
      </c>
      <c r="AX62">
        <f>IF(Z62&gt;0, (R62*SUMPRODUCT(K62:$K$98, X62:$X$98)-K62*$AZ$3)/Z62, 0)</f>
        <v>-1210.2473207552437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0.383306127</v>
      </c>
      <c r="Q63" s="5">
        <f t="shared" si="60"/>
        <v>12.5</v>
      </c>
      <c r="R63">
        <f t="shared" si="31"/>
        <v>100000</v>
      </c>
      <c r="S63">
        <f t="shared" si="32"/>
        <v>-2005.1241464102548</v>
      </c>
      <c r="U63">
        <f t="shared" si="52"/>
        <v>0.383306127</v>
      </c>
      <c r="V63">
        <f t="shared" si="53"/>
        <v>0.01</v>
      </c>
      <c r="W63">
        <f t="shared" si="54"/>
        <v>9.4390559097740495E-3</v>
      </c>
      <c r="X63">
        <f t="shared" si="55"/>
        <v>3.6180479633119524E-3</v>
      </c>
      <c r="Y63">
        <f t="shared" si="56"/>
        <v>9.4390559097740499E-5</v>
      </c>
      <c r="Z63">
        <f t="shared" si="57"/>
        <v>5.7266173873643574E-3</v>
      </c>
      <c r="AB63">
        <f t="shared" si="58"/>
        <v>-11.423592125262992</v>
      </c>
      <c r="AC63">
        <f t="shared" si="33"/>
        <v>-11.48257880065708</v>
      </c>
      <c r="AE63">
        <f t="shared" si="34"/>
        <v>0</v>
      </c>
      <c r="AF63">
        <f t="shared" si="35"/>
        <v>0</v>
      </c>
      <c r="AG63">
        <f t="shared" si="36"/>
        <v>-7.1582717342054472E-2</v>
      </c>
      <c r="AH63">
        <f t="shared" si="37"/>
        <v>-361.80479633119523</v>
      </c>
      <c r="AI63">
        <f t="shared" si="38"/>
        <v>-361.87637904853727</v>
      </c>
      <c r="AJ63">
        <f t="shared" si="39"/>
        <v>5.8986675394088195E-2</v>
      </c>
      <c r="AK63">
        <f t="shared" si="61"/>
        <v>-0.79965144876840955</v>
      </c>
      <c r="AL63">
        <f t="shared" si="40"/>
        <v>-362.61704382191164</v>
      </c>
      <c r="AN63">
        <f t="shared" si="41"/>
        <v>0</v>
      </c>
      <c r="AO63">
        <f t="shared" si="42"/>
        <v>0</v>
      </c>
      <c r="AP63">
        <f t="shared" si="43"/>
        <v>-2.0399577003057536E-4</v>
      </c>
      <c r="AQ63">
        <f t="shared" si="44"/>
        <v>-1.0310679835700598</v>
      </c>
      <c r="AR63">
        <f t="shared" si="45"/>
        <v>-1.0312719793400904</v>
      </c>
      <c r="AS63">
        <f t="shared" si="46"/>
        <v>1.6809968544587885E-4</v>
      </c>
      <c r="AT63">
        <f t="shared" si="47"/>
        <v>-2.2788393498404049E-3</v>
      </c>
      <c r="AU63">
        <f t="shared" si="48"/>
        <v>-1.0333827190044851</v>
      </c>
      <c r="AW63">
        <v>60</v>
      </c>
      <c r="AX63">
        <f>IF(Z63&gt;0, (R63*SUMPRODUCT(K63:$K$98, X63:$X$98)-K63*$AZ$3)/Z63, 0)</f>
        <v>-2005.1241464102548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0.40826881399999998</v>
      </c>
      <c r="Q64" s="5">
        <f t="shared" si="60"/>
        <v>12.5</v>
      </c>
      <c r="R64">
        <f t="shared" si="31"/>
        <v>100000</v>
      </c>
      <c r="S64">
        <f t="shared" si="32"/>
        <v>-3313.5264194536417</v>
      </c>
      <c r="U64">
        <f t="shared" si="52"/>
        <v>0.40826881399999998</v>
      </c>
      <c r="V64">
        <f t="shared" si="53"/>
        <v>0.01</v>
      </c>
      <c r="W64">
        <f t="shared" si="54"/>
        <v>5.7266173873643574E-3</v>
      </c>
      <c r="X64">
        <f t="shared" si="55"/>
        <v>2.3379992889710245E-3</v>
      </c>
      <c r="Y64">
        <f t="shared" si="56"/>
        <v>5.7266173873643575E-5</v>
      </c>
      <c r="Z64">
        <f t="shared" si="57"/>
        <v>3.3313519245196893E-3</v>
      </c>
      <c r="AB64">
        <f t="shared" si="58"/>
        <v>-11.48257880065708</v>
      </c>
      <c r="AC64">
        <f t="shared" si="33"/>
        <v>-11.038522614393724</v>
      </c>
      <c r="AE64">
        <f t="shared" si="34"/>
        <v>0</v>
      </c>
      <c r="AF64">
        <f t="shared" si="35"/>
        <v>0</v>
      </c>
      <c r="AG64">
        <f t="shared" si="36"/>
        <v>-4.1641899056496116E-2</v>
      </c>
      <c r="AH64">
        <f t="shared" si="37"/>
        <v>-233.79992889710246</v>
      </c>
      <c r="AI64">
        <f t="shared" si="38"/>
        <v>-233.84157079615895</v>
      </c>
      <c r="AJ64">
        <f t="shared" si="39"/>
        <v>-0.44405618626335652</v>
      </c>
      <c r="AK64">
        <f t="shared" si="61"/>
        <v>-0.80378051604599565</v>
      </c>
      <c r="AL64">
        <f t="shared" si="40"/>
        <v>-235.08940749846832</v>
      </c>
      <c r="AN64">
        <f t="shared" si="41"/>
        <v>0</v>
      </c>
      <c r="AO64">
        <f t="shared" si="42"/>
        <v>0</v>
      </c>
      <c r="AP64">
        <f t="shared" si="43"/>
        <v>-1.0595598324899095E-4</v>
      </c>
      <c r="AQ64">
        <f t="shared" si="44"/>
        <v>-0.59489365065285527</v>
      </c>
      <c r="AR64">
        <f t="shared" si="45"/>
        <v>-0.59499960663610418</v>
      </c>
      <c r="AS64">
        <f t="shared" si="46"/>
        <v>-1.129881463126768E-3</v>
      </c>
      <c r="AT64">
        <f t="shared" si="47"/>
        <v>-2.0451842212693E-3</v>
      </c>
      <c r="AU64">
        <f t="shared" si="48"/>
        <v>-0.59817467232050037</v>
      </c>
      <c r="AW64">
        <v>61</v>
      </c>
      <c r="AX64">
        <f>IF(Z64&gt;0, (R64*SUMPRODUCT(K64:$K$98, X64:$X$98)-K64*$AZ$3)/Z64, 0)</f>
        <v>-3313.5264194536417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0.43333920100000001</v>
      </c>
      <c r="Q65" s="5">
        <f t="shared" si="60"/>
        <v>12.5</v>
      </c>
      <c r="R65">
        <f t="shared" si="31"/>
        <v>100000</v>
      </c>
      <c r="S65">
        <f t="shared" si="32"/>
        <v>-5563.0702104628763</v>
      </c>
      <c r="U65">
        <f t="shared" si="52"/>
        <v>0.43333920100000001</v>
      </c>
      <c r="V65">
        <f t="shared" si="53"/>
        <v>0.01</v>
      </c>
      <c r="W65">
        <f t="shared" si="54"/>
        <v>3.3313519245196893E-3</v>
      </c>
      <c r="X65">
        <f t="shared" si="55"/>
        <v>1.4436053812211746E-3</v>
      </c>
      <c r="Y65">
        <f t="shared" si="56"/>
        <v>3.3313519245196893E-5</v>
      </c>
      <c r="Z65">
        <f t="shared" si="57"/>
        <v>1.8544330240533179E-3</v>
      </c>
      <c r="AB65">
        <f t="shared" si="58"/>
        <v>-11.038522614393724</v>
      </c>
      <c r="AC65">
        <f t="shared" si="33"/>
        <v>-10.316341113409599</v>
      </c>
      <c r="AE65">
        <f t="shared" si="34"/>
        <v>0</v>
      </c>
      <c r="AF65">
        <f t="shared" si="35"/>
        <v>0</v>
      </c>
      <c r="AG65">
        <f t="shared" si="36"/>
        <v>-2.3180412800666475E-2</v>
      </c>
      <c r="AH65">
        <f t="shared" si="37"/>
        <v>-144.36053812211745</v>
      </c>
      <c r="AI65">
        <f t="shared" si="38"/>
        <v>-144.3837185349181</v>
      </c>
      <c r="AJ65">
        <f t="shared" si="39"/>
        <v>-0.72218150098412437</v>
      </c>
      <c r="AK65">
        <f t="shared" si="61"/>
        <v>-0.77269658300756072</v>
      </c>
      <c r="AL65">
        <f t="shared" si="40"/>
        <v>-145.8785966189098</v>
      </c>
      <c r="AN65">
        <f t="shared" si="41"/>
        <v>0</v>
      </c>
      <c r="AO65">
        <f t="shared" si="42"/>
        <v>0</v>
      </c>
      <c r="AP65">
        <f t="shared" si="43"/>
        <v>-5.2662091334119573E-5</v>
      </c>
      <c r="AQ65">
        <f t="shared" si="44"/>
        <v>-0.32796343658776517</v>
      </c>
      <c r="AR65">
        <f t="shared" si="45"/>
        <v>-0.32801609867909925</v>
      </c>
      <c r="AS65">
        <f t="shared" si="46"/>
        <v>-1.6406777779015243E-3</v>
      </c>
      <c r="AT65">
        <f t="shared" si="47"/>
        <v>-1.7554397489735951E-3</v>
      </c>
      <c r="AU65">
        <f t="shared" si="48"/>
        <v>-0.33141221620597439</v>
      </c>
      <c r="AW65">
        <v>62</v>
      </c>
      <c r="AX65">
        <f>IF(Z65&gt;0, (R65*SUMPRODUCT(K65:$K$98, X65:$X$98)-K65*$AZ$3)/Z65, 0)</f>
        <v>-5563.0702104628763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0.458542742</v>
      </c>
      <c r="Q66" s="5">
        <f t="shared" si="60"/>
        <v>12.5</v>
      </c>
      <c r="R66">
        <f t="shared" si="31"/>
        <v>100000</v>
      </c>
      <c r="S66">
        <f t="shared" si="32"/>
        <v>-9607.1497484935335</v>
      </c>
      <c r="U66">
        <f t="shared" si="52"/>
        <v>0.458542742</v>
      </c>
      <c r="V66">
        <f t="shared" si="53"/>
        <v>0.01</v>
      </c>
      <c r="W66">
        <f t="shared" si="54"/>
        <v>1.8544330240533179E-3</v>
      </c>
      <c r="X66">
        <f t="shared" si="55"/>
        <v>8.5033680370476033E-4</v>
      </c>
      <c r="Y66">
        <f t="shared" si="56"/>
        <v>1.8544330240533179E-5</v>
      </c>
      <c r="Z66">
        <f t="shared" si="57"/>
        <v>9.8555189010802427E-4</v>
      </c>
      <c r="AB66">
        <f t="shared" si="58"/>
        <v>-10.316341113409599</v>
      </c>
      <c r="AC66">
        <f t="shared" si="33"/>
        <v>-9.4683445931786316</v>
      </c>
      <c r="AE66">
        <f t="shared" si="34"/>
        <v>0</v>
      </c>
      <c r="AF66">
        <f t="shared" si="35"/>
        <v>0</v>
      </c>
      <c r="AG66">
        <f t="shared" si="36"/>
        <v>-1.2319398626350304E-2</v>
      </c>
      <c r="AH66">
        <f t="shared" si="37"/>
        <v>-85.033680370476034</v>
      </c>
      <c r="AI66">
        <f t="shared" si="38"/>
        <v>-85.04599976910238</v>
      </c>
      <c r="AJ66">
        <f t="shared" si="39"/>
        <v>-0.84799652023096783</v>
      </c>
      <c r="AK66">
        <f t="shared" si="61"/>
        <v>-0.72214387793867207</v>
      </c>
      <c r="AL66">
        <f t="shared" si="40"/>
        <v>-86.616140167272022</v>
      </c>
      <c r="AN66">
        <f t="shared" si="41"/>
        <v>0</v>
      </c>
      <c r="AO66">
        <f t="shared" si="42"/>
        <v>0</v>
      </c>
      <c r="AP66">
        <f t="shared" si="43"/>
        <v>-2.4988973804443518E-5</v>
      </c>
      <c r="AQ66">
        <f t="shared" si="44"/>
        <v>-0.17248442685572588</v>
      </c>
      <c r="AR66">
        <f t="shared" si="45"/>
        <v>-0.1725094158295303</v>
      </c>
      <c r="AS66">
        <f t="shared" si="46"/>
        <v>-1.7200971794991543E-3</v>
      </c>
      <c r="AT66">
        <f t="shared" si="47"/>
        <v>-1.4648145576075789E-3</v>
      </c>
      <c r="AU66">
        <f t="shared" si="48"/>
        <v>-0.17569432756663703</v>
      </c>
      <c r="AW66">
        <v>63</v>
      </c>
      <c r="AX66">
        <f>IF(Z66&gt;0, (R66*SUMPRODUCT(K66:$K$98, X66:$X$98)-K66*$AZ$3)/Z66, 0)</f>
        <v>-9607.1497484935335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0.48392545599999998</v>
      </c>
      <c r="Q67" s="5">
        <f t="shared" si="60"/>
        <v>12.5</v>
      </c>
      <c r="R67">
        <f t="shared" ref="R67:R79" si="62">$C$6</f>
        <v>100000</v>
      </c>
      <c r="S67">
        <f t="shared" ref="S67:S79" si="63">AX67</f>
        <v>-17224.352122281274</v>
      </c>
      <c r="U67">
        <f t="shared" si="52"/>
        <v>0.48392545599999998</v>
      </c>
      <c r="V67">
        <f t="shared" si="53"/>
        <v>0.01</v>
      </c>
      <c r="W67">
        <f t="shared" si="54"/>
        <v>9.8555189010802427E-4</v>
      </c>
      <c r="X67">
        <f t="shared" si="55"/>
        <v>4.7693364783218749E-4</v>
      </c>
      <c r="Y67">
        <f t="shared" si="56"/>
        <v>9.8555189010802426E-6</v>
      </c>
      <c r="Z67">
        <f t="shared" si="57"/>
        <v>4.987627233747565E-4</v>
      </c>
      <c r="AB67">
        <f t="shared" si="58"/>
        <v>-9.4683445931786316</v>
      </c>
      <c r="AC67">
        <f t="shared" ref="AC67:AC79" si="64">S67*Z67</f>
        <v>-8.5908647728747756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-6.2345340421844564E-3</v>
      </c>
      <c r="AH67">
        <f t="shared" ref="AH67:AH79" si="68">-X67*R67</f>
        <v>-47.693364783218748</v>
      </c>
      <c r="AI67">
        <f t="shared" ref="AI67:AI79" si="69">SUM(AE67:AH67)</f>
        <v>-47.699599317260933</v>
      </c>
      <c r="AJ67">
        <f t="shared" ref="AJ67:AJ79" si="70">AB67-AC67</f>
        <v>-0.87747982030385607</v>
      </c>
      <c r="AK67">
        <f t="shared" si="61"/>
        <v>-0.66278412152250432</v>
      </c>
      <c r="AL67">
        <f t="shared" ref="AL67:AL79" si="71">SUM(AI67:AK67)</f>
        <v>-49.239863259087294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-1.1291324574206873E-5</v>
      </c>
      <c r="AQ67">
        <f t="shared" ref="AQ67:AQ79" si="75">AH67*$K67</f>
        <v>-8.6377146737767002E-2</v>
      </c>
      <c r="AR67">
        <f t="shared" ref="AR67:AR79" si="76">AI67*$K67</f>
        <v>-8.6388438062341213E-2</v>
      </c>
      <c r="AS67">
        <f t="shared" ref="AS67:AS79" si="77">AJ67*$K67</f>
        <v>-1.5891980685850946E-3</v>
      </c>
      <c r="AT67">
        <f t="shared" ref="AT67:AT79" si="78">AK67*$K67</f>
        <v>-1.2003640670023553E-3</v>
      </c>
      <c r="AU67">
        <f t="shared" ref="AU67:AU79" si="79">AL67*$K67</f>
        <v>-8.9178000197928667E-2</v>
      </c>
      <c r="AW67">
        <v>64</v>
      </c>
      <c r="AX67">
        <f>IF(Z67&gt;0, (R67*SUMPRODUCT(K67:$K$98, X67:$X$98)-K67*$AZ$3)/Z67, 0)</f>
        <v>-17224.352122281274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0.50934341699999997</v>
      </c>
      <c r="Q68" s="5">
        <f t="shared" si="60"/>
        <v>12.5</v>
      </c>
      <c r="R68">
        <f t="shared" si="62"/>
        <v>100000</v>
      </c>
      <c r="S68">
        <f t="shared" si="63"/>
        <v>-32284.895745273105</v>
      </c>
      <c r="U68">
        <f t="shared" ref="U68:U79" si="83">M68</f>
        <v>0.50934341699999997</v>
      </c>
      <c r="V68">
        <f t="shared" ref="V68:V79" si="84">$C$10</f>
        <v>0.01</v>
      </c>
      <c r="W68">
        <f t="shared" ref="W68:W79" si="85">Z67</f>
        <v>4.987627233747565E-4</v>
      </c>
      <c r="X68">
        <f t="shared" ref="X68:X79" si="86">U68*W68</f>
        <v>2.5404150979592421E-4</v>
      </c>
      <c r="Y68">
        <f t="shared" ref="Y68:Y79" si="87">V68*W68</f>
        <v>4.9876272337475653E-6</v>
      </c>
      <c r="Z68">
        <f t="shared" ref="Z68:Z79" si="88">MAX(0, W68-X68-Y68)</f>
        <v>2.3973358634508471E-4</v>
      </c>
      <c r="AB68">
        <f t="shared" ref="AB68:AB79" si="89">AC67</f>
        <v>-8.5908647728747756</v>
      </c>
      <c r="AC68">
        <f t="shared" si="64"/>
        <v>-7.7397738417914876</v>
      </c>
      <c r="AE68">
        <f t="shared" si="65"/>
        <v>0</v>
      </c>
      <c r="AF68">
        <f t="shared" si="66"/>
        <v>0</v>
      </c>
      <c r="AG68">
        <f t="shared" si="67"/>
        <v>-2.9966698293135588E-3</v>
      </c>
      <c r="AH68">
        <f t="shared" si="68"/>
        <v>-25.404150979592423</v>
      </c>
      <c r="AI68">
        <f t="shared" si="69"/>
        <v>-25.407147649421738</v>
      </c>
      <c r="AJ68">
        <f t="shared" si="70"/>
        <v>-0.85109093108328793</v>
      </c>
      <c r="AK68">
        <f t="shared" si="61"/>
        <v>-0.60136053410123436</v>
      </c>
      <c r="AL68">
        <f t="shared" si="71"/>
        <v>-26.859599114606262</v>
      </c>
      <c r="AN68">
        <f t="shared" si="72"/>
        <v>0</v>
      </c>
      <c r="AO68">
        <f t="shared" si="73"/>
        <v>0</v>
      </c>
      <c r="AP68">
        <f t="shared" si="74"/>
        <v>-4.8457584708769694E-6</v>
      </c>
      <c r="AQ68">
        <f t="shared" si="75"/>
        <v>-4.1079727436304267E-2</v>
      </c>
      <c r="AR68">
        <f t="shared" si="76"/>
        <v>-4.1084573194775147E-2</v>
      </c>
      <c r="AS68">
        <f t="shared" si="77"/>
        <v>-1.3762547506703891E-3</v>
      </c>
      <c r="AT68">
        <f t="shared" si="78"/>
        <v>-9.7242875196553434E-4</v>
      </c>
      <c r="AU68">
        <f t="shared" si="79"/>
        <v>-4.3433256697411077E-2</v>
      </c>
      <c r="AW68">
        <v>65</v>
      </c>
      <c r="AX68">
        <f>IF(Z68&gt;0, (R68*SUMPRODUCT(K68:$K$98, X68:$X$98)-K68*$AZ$3)/Z68, 0)</f>
        <v>-32284.895745273105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0.53464878299999996</v>
      </c>
      <c r="Q69" s="5">
        <f t="shared" ref="Q69:Q79" si="91">$C$8</f>
        <v>12.5</v>
      </c>
      <c r="R69">
        <f t="shared" si="62"/>
        <v>100000</v>
      </c>
      <c r="S69">
        <f t="shared" si="63"/>
        <v>-63609.737300946144</v>
      </c>
      <c r="U69">
        <f t="shared" si="83"/>
        <v>0.53464878299999996</v>
      </c>
      <c r="V69">
        <f t="shared" si="84"/>
        <v>0.01</v>
      </c>
      <c r="W69">
        <f t="shared" si="85"/>
        <v>2.3973358634508471E-4</v>
      </c>
      <c r="X69">
        <f t="shared" si="86"/>
        <v>1.2817327018362494E-4</v>
      </c>
      <c r="Y69">
        <f t="shared" si="87"/>
        <v>2.3973358634508473E-6</v>
      </c>
      <c r="Z69">
        <f t="shared" si="88"/>
        <v>1.0916298029800893E-4</v>
      </c>
      <c r="AB69">
        <f t="shared" si="89"/>
        <v>-7.7397738417914876</v>
      </c>
      <c r="AC69">
        <f t="shared" si="64"/>
        <v>-6.9438284997447077</v>
      </c>
      <c r="AE69">
        <f t="shared" si="65"/>
        <v>0</v>
      </c>
      <c r="AF69">
        <f t="shared" si="66"/>
        <v>0</v>
      </c>
      <c r="AG69">
        <f t="shared" si="67"/>
        <v>-1.3645372537251115E-3</v>
      </c>
      <c r="AH69">
        <f t="shared" si="68"/>
        <v>-12.817327018362494</v>
      </c>
      <c r="AI69">
        <f t="shared" si="69"/>
        <v>-12.818691555616219</v>
      </c>
      <c r="AJ69">
        <f t="shared" si="70"/>
        <v>-0.79594534204677991</v>
      </c>
      <c r="AK69">
        <f t="shared" si="61"/>
        <v>-0.54178416892540415</v>
      </c>
      <c r="AL69">
        <f t="shared" si="71"/>
        <v>-14.156421066588404</v>
      </c>
      <c r="AN69">
        <f t="shared" si="72"/>
        <v>0</v>
      </c>
      <c r="AO69">
        <f t="shared" si="73"/>
        <v>0</v>
      </c>
      <c r="AP69">
        <f t="shared" si="74"/>
        <v>-1.9701089437516849E-6</v>
      </c>
      <c r="AQ69">
        <f t="shared" si="75"/>
        <v>-1.8505563351187942E-2</v>
      </c>
      <c r="AR69">
        <f t="shared" si="76"/>
        <v>-1.8507533460131696E-2</v>
      </c>
      <c r="AS69">
        <f t="shared" si="77"/>
        <v>-1.1491800849137914E-3</v>
      </c>
      <c r="AT69">
        <f t="shared" si="78"/>
        <v>-7.8222403519518486E-4</v>
      </c>
      <c r="AU69">
        <f t="shared" si="79"/>
        <v>-2.0438937580240672E-2</v>
      </c>
      <c r="AW69">
        <v>66</v>
      </c>
      <c r="AX69">
        <f>IF(Z69&gt;0, (R69*SUMPRODUCT(K69:$K$98, X69:$X$98)-K69*$AZ$3)/Z69, 0)</f>
        <v>-63609.737300946144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0.56402811100000005</v>
      </c>
      <c r="Q70" s="5">
        <f t="shared" si="91"/>
        <v>12.5</v>
      </c>
      <c r="R70">
        <f t="shared" si="62"/>
        <v>100000</v>
      </c>
      <c r="S70">
        <f t="shared" si="63"/>
        <v>-133654.66691522507</v>
      </c>
      <c r="U70">
        <f t="shared" si="83"/>
        <v>0.56402811100000005</v>
      </c>
      <c r="V70">
        <f t="shared" si="84"/>
        <v>0.01</v>
      </c>
      <c r="W70">
        <f t="shared" si="85"/>
        <v>1.0916298029800893E-4</v>
      </c>
      <c r="X70">
        <f t="shared" si="86"/>
        <v>6.1570989568616199E-5</v>
      </c>
      <c r="Y70">
        <f t="shared" si="87"/>
        <v>1.0916298029800893E-6</v>
      </c>
      <c r="Z70">
        <f t="shared" si="88"/>
        <v>4.6500360926412637E-5</v>
      </c>
      <c r="AB70">
        <f t="shared" si="89"/>
        <v>-6.9438284997447077</v>
      </c>
      <c r="AC70">
        <f t="shared" si="64"/>
        <v>-6.2149902510574275</v>
      </c>
      <c r="AE70">
        <f t="shared" si="65"/>
        <v>0</v>
      </c>
      <c r="AF70">
        <f t="shared" si="66"/>
        <v>0</v>
      </c>
      <c r="AG70">
        <f t="shared" si="67"/>
        <v>-5.8125451158015792E-4</v>
      </c>
      <c r="AH70">
        <f t="shared" si="68"/>
        <v>-6.1570989568616197</v>
      </c>
      <c r="AI70">
        <f t="shared" si="69"/>
        <v>-6.1576802113731999</v>
      </c>
      <c r="AJ70">
        <f t="shared" si="70"/>
        <v>-0.7288382486872802</v>
      </c>
      <c r="AK70">
        <f t="shared" si="61"/>
        <v>-0.4860679949821296</v>
      </c>
      <c r="AL70">
        <f t="shared" si="71"/>
        <v>-7.3725864550426099</v>
      </c>
      <c r="AN70">
        <f t="shared" si="72"/>
        <v>0</v>
      </c>
      <c r="AO70">
        <f t="shared" si="73"/>
        <v>0</v>
      </c>
      <c r="AP70">
        <f t="shared" si="74"/>
        <v>-7.4929556098723199E-7</v>
      </c>
      <c r="AQ70">
        <f t="shared" si="75"/>
        <v>-7.9371201857747729E-3</v>
      </c>
      <c r="AR70">
        <f t="shared" si="76"/>
        <v>-7.9378694813357596E-3</v>
      </c>
      <c r="AS70">
        <f t="shared" si="77"/>
        <v>-9.3954585046481008E-4</v>
      </c>
      <c r="AT70">
        <f t="shared" si="78"/>
        <v>-6.2659056183144595E-4</v>
      </c>
      <c r="AU70">
        <f t="shared" si="79"/>
        <v>-9.5040058936320167E-3</v>
      </c>
      <c r="AW70">
        <v>67</v>
      </c>
      <c r="AX70">
        <f>IF(Z70&gt;0, (R70*SUMPRODUCT(K70:$K$98, X70:$X$98)-K70*$AZ$3)/Z70, 0)</f>
        <v>-133654.66691522507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0.59324784900000005</v>
      </c>
      <c r="Q71" s="5">
        <f t="shared" si="91"/>
        <v>12.5</v>
      </c>
      <c r="R71">
        <f t="shared" si="62"/>
        <v>100000</v>
      </c>
      <c r="S71">
        <f t="shared" si="63"/>
        <v>-301133.9644689855</v>
      </c>
      <c r="U71">
        <f t="shared" si="83"/>
        <v>0.59324784900000005</v>
      </c>
      <c r="V71">
        <f t="shared" si="84"/>
        <v>0.01</v>
      </c>
      <c r="W71">
        <f t="shared" si="85"/>
        <v>4.6500360926412637E-5</v>
      </c>
      <c r="X71">
        <f t="shared" si="86"/>
        <v>2.7586239097317947E-5</v>
      </c>
      <c r="Y71">
        <f t="shared" si="87"/>
        <v>4.6500360926412638E-7</v>
      </c>
      <c r="Z71">
        <f t="shared" si="88"/>
        <v>1.8449118219830564E-5</v>
      </c>
      <c r="AB71">
        <f t="shared" si="89"/>
        <v>-6.2149902510574275</v>
      </c>
      <c r="AC71">
        <f t="shared" si="64"/>
        <v>-5.5556561104945699</v>
      </c>
      <c r="AE71">
        <f t="shared" si="65"/>
        <v>0</v>
      </c>
      <c r="AF71">
        <f t="shared" si="66"/>
        <v>0</v>
      </c>
      <c r="AG71">
        <f t="shared" si="67"/>
        <v>-2.3061397774788204E-4</v>
      </c>
      <c r="AH71">
        <f t="shared" si="68"/>
        <v>-2.7586239097317948</v>
      </c>
      <c r="AI71">
        <f t="shared" si="69"/>
        <v>-2.7588545237095428</v>
      </c>
      <c r="AJ71">
        <f t="shared" si="70"/>
        <v>-0.65933414056285766</v>
      </c>
      <c r="AK71">
        <f t="shared" si="61"/>
        <v>-0.43504931757401999</v>
      </c>
      <c r="AL71">
        <f t="shared" si="71"/>
        <v>-3.8532379818464202</v>
      </c>
      <c r="AN71">
        <f t="shared" si="72"/>
        <v>0</v>
      </c>
      <c r="AO71">
        <f t="shared" si="73"/>
        <v>0</v>
      </c>
      <c r="AP71">
        <f t="shared" si="74"/>
        <v>-2.6543270138967493E-7</v>
      </c>
      <c r="AQ71">
        <f t="shared" si="75"/>
        <v>-3.1751284272923128E-3</v>
      </c>
      <c r="AR71">
        <f t="shared" si="76"/>
        <v>-3.1753938599937024E-3</v>
      </c>
      <c r="AS71">
        <f t="shared" si="77"/>
        <v>-7.5888219680841202E-4</v>
      </c>
      <c r="AT71">
        <f t="shared" si="78"/>
        <v>-5.0073424312402609E-4</v>
      </c>
      <c r="AU71">
        <f t="shared" si="79"/>
        <v>-4.43501029992614E-3</v>
      </c>
      <c r="AW71">
        <v>68</v>
      </c>
      <c r="AX71">
        <f>IF(Z71&gt;0, (R71*SUMPRODUCT(K71:$K$98, X71:$X$98)-K71*$AZ$3)/Z71, 0)</f>
        <v>-301133.9644689855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0.62227177099999997</v>
      </c>
      <c r="Q72" s="5">
        <f t="shared" si="91"/>
        <v>12.5</v>
      </c>
      <c r="R72">
        <f t="shared" si="62"/>
        <v>100000</v>
      </c>
      <c r="S72">
        <f t="shared" si="63"/>
        <v>-731553.94682683877</v>
      </c>
      <c r="U72">
        <f t="shared" si="83"/>
        <v>0.62227177099999997</v>
      </c>
      <c r="V72">
        <f t="shared" si="84"/>
        <v>0.01</v>
      </c>
      <c r="W72">
        <f t="shared" si="85"/>
        <v>1.8449118219830564E-5</v>
      </c>
      <c r="X72">
        <f t="shared" si="86"/>
        <v>1.1480365468042333E-5</v>
      </c>
      <c r="Y72">
        <f t="shared" si="87"/>
        <v>1.8449118219830564E-7</v>
      </c>
      <c r="Z72">
        <f t="shared" si="88"/>
        <v>6.7842615695899257E-6</v>
      </c>
      <c r="AB72">
        <f t="shared" si="89"/>
        <v>-5.5556561104945699</v>
      </c>
      <c r="AC72">
        <f t="shared" si="64"/>
        <v>-4.9630533275391544</v>
      </c>
      <c r="AE72">
        <f t="shared" si="65"/>
        <v>0</v>
      </c>
      <c r="AF72">
        <f t="shared" si="66"/>
        <v>0</v>
      </c>
      <c r="AG72">
        <f t="shared" si="67"/>
        <v>-8.4803269619874069E-5</v>
      </c>
      <c r="AH72">
        <f t="shared" si="68"/>
        <v>-1.1480365468042333</v>
      </c>
      <c r="AI72">
        <f t="shared" si="69"/>
        <v>-1.1481213500738532</v>
      </c>
      <c r="AJ72">
        <f t="shared" si="70"/>
        <v>-0.59260278295541546</v>
      </c>
      <c r="AK72">
        <f t="shared" ref="AK72:AK79" si="92">G72*SUM(AB72:AB72, AE72:AF72)</f>
        <v>-0.38889592773461995</v>
      </c>
      <c r="AL72">
        <f t="shared" si="71"/>
        <v>-2.1296200607638887</v>
      </c>
      <c r="AN72">
        <f t="shared" si="72"/>
        <v>0</v>
      </c>
      <c r="AO72">
        <f t="shared" si="73"/>
        <v>0</v>
      </c>
      <c r="AP72">
        <f t="shared" si="74"/>
        <v>-8.7149193929206241E-8</v>
      </c>
      <c r="AQ72">
        <f t="shared" si="75"/>
        <v>-1.1797948369647656E-3</v>
      </c>
      <c r="AR72">
        <f t="shared" si="76"/>
        <v>-1.1798819861586949E-3</v>
      </c>
      <c r="AS72">
        <f t="shared" si="77"/>
        <v>-6.0899603383529914E-4</v>
      </c>
      <c r="AT72">
        <f t="shared" si="78"/>
        <v>-3.996540083459261E-4</v>
      </c>
      <c r="AU72">
        <f t="shared" si="79"/>
        <v>-2.1885320283399202E-3</v>
      </c>
      <c r="AW72">
        <v>69</v>
      </c>
      <c r="AX72">
        <f>IF(Z72&gt;0, (R72*SUMPRODUCT(K72:$K$98, X72:$X$98)-K72*$AZ$3)/Z72, 0)</f>
        <v>-731553.94682683877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0.65106364900000002</v>
      </c>
      <c r="Q73" s="5">
        <f t="shared" si="91"/>
        <v>12.5</v>
      </c>
      <c r="R73">
        <f t="shared" si="62"/>
        <v>100000</v>
      </c>
      <c r="S73">
        <f t="shared" si="63"/>
        <v>-1927557.2835965517</v>
      </c>
      <c r="U73">
        <f t="shared" si="83"/>
        <v>0.65106364900000002</v>
      </c>
      <c r="V73">
        <f t="shared" si="84"/>
        <v>0.01</v>
      </c>
      <c r="W73">
        <f t="shared" si="85"/>
        <v>6.7842615695899257E-6</v>
      </c>
      <c r="X73">
        <f t="shared" si="86"/>
        <v>4.4169860932676849E-6</v>
      </c>
      <c r="Y73">
        <f t="shared" si="87"/>
        <v>6.7842615695899254E-8</v>
      </c>
      <c r="Z73">
        <f t="shared" si="88"/>
        <v>2.2994328606263416E-6</v>
      </c>
      <c r="AB73">
        <f t="shared" si="89"/>
        <v>-4.9630533275391544</v>
      </c>
      <c r="AC73">
        <f t="shared" si="64"/>
        <v>-4.4322885586415595</v>
      </c>
      <c r="AE73">
        <f t="shared" si="65"/>
        <v>0</v>
      </c>
      <c r="AF73">
        <f t="shared" si="66"/>
        <v>0</v>
      </c>
      <c r="AG73">
        <f t="shared" si="67"/>
        <v>-2.8742910757829271E-5</v>
      </c>
      <c r="AH73">
        <f t="shared" si="68"/>
        <v>-0.44169860932676852</v>
      </c>
      <c r="AI73">
        <f t="shared" si="69"/>
        <v>-0.44172735223752635</v>
      </c>
      <c r="AJ73">
        <f t="shared" si="70"/>
        <v>-0.53076476889759494</v>
      </c>
      <c r="AK73">
        <f t="shared" si="92"/>
        <v>-0.34741373292774086</v>
      </c>
      <c r="AL73">
        <f t="shared" si="71"/>
        <v>-1.3199058540628621</v>
      </c>
      <c r="AN73">
        <f t="shared" si="72"/>
        <v>0</v>
      </c>
      <c r="AO73">
        <f t="shared" si="73"/>
        <v>0</v>
      </c>
      <c r="AP73">
        <f t="shared" si="74"/>
        <v>-2.6373240877639746E-8</v>
      </c>
      <c r="AQ73">
        <f t="shared" si="75"/>
        <v>-4.0528337290684054E-4</v>
      </c>
      <c r="AR73">
        <f t="shared" si="76"/>
        <v>-4.0530974614771817E-4</v>
      </c>
      <c r="AS73">
        <f t="shared" si="77"/>
        <v>-4.8700659503276493E-4</v>
      </c>
      <c r="AT73">
        <f t="shared" si="78"/>
        <v>-3.1877168390844211E-4</v>
      </c>
      <c r="AU73">
        <f t="shared" si="79"/>
        <v>-1.2110880250889252E-3</v>
      </c>
      <c r="AW73">
        <v>70</v>
      </c>
      <c r="AX73">
        <f>IF(Z73&gt;0, (R73*SUMPRODUCT(K73:$K$98, X73:$X$98)-K73*$AZ$3)/Z73, 0)</f>
        <v>-1927557.2835965517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0.67958823899999998</v>
      </c>
      <c r="Q74" s="5">
        <f t="shared" si="91"/>
        <v>12.5</v>
      </c>
      <c r="R74">
        <f t="shared" si="62"/>
        <v>100000</v>
      </c>
      <c r="S74">
        <f t="shared" si="63"/>
        <v>-5544836.2554579163</v>
      </c>
      <c r="U74">
        <f t="shared" si="83"/>
        <v>0.67958823899999998</v>
      </c>
      <c r="V74">
        <f t="shared" si="84"/>
        <v>0.01</v>
      </c>
      <c r="W74">
        <f t="shared" si="85"/>
        <v>2.2994328606263416E-6</v>
      </c>
      <c r="X74">
        <f t="shared" si="86"/>
        <v>1.5626675284517879E-6</v>
      </c>
      <c r="Y74">
        <f t="shared" si="87"/>
        <v>2.2994328606263418E-8</v>
      </c>
      <c r="Z74">
        <f t="shared" si="88"/>
        <v>7.1377100356829029E-7</v>
      </c>
      <c r="AB74">
        <f t="shared" si="89"/>
        <v>-4.4322885586415595</v>
      </c>
      <c r="AC74">
        <f t="shared" si="64"/>
        <v>-3.9577433386800376</v>
      </c>
      <c r="AE74">
        <f t="shared" si="65"/>
        <v>0</v>
      </c>
      <c r="AF74">
        <f t="shared" si="66"/>
        <v>0</v>
      </c>
      <c r="AG74">
        <f t="shared" si="67"/>
        <v>-8.9221375446036282E-6</v>
      </c>
      <c r="AH74">
        <f t="shared" si="68"/>
        <v>-0.1562667528451788</v>
      </c>
      <c r="AI74">
        <f t="shared" si="69"/>
        <v>-0.15627567498272341</v>
      </c>
      <c r="AJ74">
        <f t="shared" si="70"/>
        <v>-0.47454521996152188</v>
      </c>
      <c r="AK74">
        <f t="shared" si="92"/>
        <v>-0.31026019910490921</v>
      </c>
      <c r="AL74">
        <f t="shared" si="71"/>
        <v>-0.94108109404915452</v>
      </c>
      <c r="AN74">
        <f t="shared" si="72"/>
        <v>0</v>
      </c>
      <c r="AO74">
        <f t="shared" si="73"/>
        <v>0</v>
      </c>
      <c r="AP74">
        <f t="shared" si="74"/>
        <v>-7.3094322715226232E-9</v>
      </c>
      <c r="AQ74">
        <f t="shared" si="75"/>
        <v>-1.2802103089112863E-4</v>
      </c>
      <c r="AR74">
        <f t="shared" si="76"/>
        <v>-1.2802834032340016E-4</v>
      </c>
      <c r="AS74">
        <f t="shared" si="77"/>
        <v>-3.8876963370526553E-4</v>
      </c>
      <c r="AT74">
        <f t="shared" si="78"/>
        <v>-2.5417966272870405E-4</v>
      </c>
      <c r="AU74">
        <f t="shared" si="79"/>
        <v>-7.7097763675736976E-4</v>
      </c>
      <c r="AW74">
        <v>71</v>
      </c>
      <c r="AX74">
        <f>IF(Z74&gt;0, (R74*SUMPRODUCT(K74:$K$98, X74:$X$98)-K74*$AZ$3)/Z74, 0)</f>
        <v>-5544836.2554579163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0.70796792399999997</v>
      </c>
      <c r="Q75" s="5">
        <f t="shared" si="91"/>
        <v>12.5</v>
      </c>
      <c r="R75">
        <f t="shared" si="62"/>
        <v>100000</v>
      </c>
      <c r="S75">
        <f t="shared" si="63"/>
        <v>-17554384.018996976</v>
      </c>
      <c r="U75">
        <f t="shared" si="83"/>
        <v>0.70796792399999997</v>
      </c>
      <c r="V75">
        <f t="shared" si="84"/>
        <v>0.01</v>
      </c>
      <c r="W75">
        <f t="shared" si="85"/>
        <v>7.1377100356829029E-7</v>
      </c>
      <c r="X75">
        <f t="shared" si="86"/>
        <v>5.0532697560763907E-7</v>
      </c>
      <c r="Y75">
        <f t="shared" si="87"/>
        <v>7.1377100356829034E-9</v>
      </c>
      <c r="Z75">
        <f t="shared" si="88"/>
        <v>2.0130631792496832E-7</v>
      </c>
      <c r="AB75">
        <f t="shared" si="89"/>
        <v>-3.9577433386800376</v>
      </c>
      <c r="AC75">
        <f t="shared" si="64"/>
        <v>-3.5338084103051886</v>
      </c>
      <c r="AE75">
        <f t="shared" si="65"/>
        <v>0</v>
      </c>
      <c r="AF75">
        <f t="shared" si="66"/>
        <v>0</v>
      </c>
      <c r="AG75">
        <f t="shared" si="67"/>
        <v>-2.5163289740621038E-6</v>
      </c>
      <c r="AH75">
        <f t="shared" si="68"/>
        <v>-5.0532697560763909E-2</v>
      </c>
      <c r="AI75">
        <f t="shared" si="69"/>
        <v>-5.0535213889737973E-2</v>
      </c>
      <c r="AJ75">
        <f t="shared" si="70"/>
        <v>-0.42393492837484903</v>
      </c>
      <c r="AK75">
        <f t="shared" si="92"/>
        <v>-0.27704203370760266</v>
      </c>
      <c r="AL75">
        <f t="shared" si="71"/>
        <v>-0.75151217597218967</v>
      </c>
      <c r="AN75">
        <f t="shared" si="72"/>
        <v>0</v>
      </c>
      <c r="AO75">
        <f t="shared" si="73"/>
        <v>0</v>
      </c>
      <c r="AP75">
        <f t="shared" si="74"/>
        <v>-1.8406199624276078E-9</v>
      </c>
      <c r="AQ75">
        <f t="shared" si="75"/>
        <v>-3.6963168506346258E-5</v>
      </c>
      <c r="AR75">
        <f t="shared" si="76"/>
        <v>-3.6965009126308686E-5</v>
      </c>
      <c r="AS75">
        <f t="shared" si="77"/>
        <v>-3.1009581814631489E-4</v>
      </c>
      <c r="AT75">
        <f t="shared" si="78"/>
        <v>-2.0264802532976377E-4</v>
      </c>
      <c r="AU75">
        <f t="shared" si="79"/>
        <v>-5.4970885260238733E-4</v>
      </c>
      <c r="AW75">
        <v>72</v>
      </c>
      <c r="AX75">
        <f>IF(Z75&gt;0, (R75*SUMPRODUCT(K75:$K$98, X75:$X$98)-K75*$AZ$3)/Z75, 0)</f>
        <v>-17554384.018996976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0.73634663</v>
      </c>
      <c r="Q76" s="5">
        <f t="shared" si="91"/>
        <v>12.5</v>
      </c>
      <c r="R76">
        <f t="shared" si="62"/>
        <v>100000</v>
      </c>
      <c r="S76">
        <f t="shared" si="63"/>
        <v>-61791863.55705025</v>
      </c>
      <c r="U76">
        <f t="shared" si="83"/>
        <v>0.73634663</v>
      </c>
      <c r="V76">
        <f t="shared" si="84"/>
        <v>0.01</v>
      </c>
      <c r="W76">
        <f t="shared" si="85"/>
        <v>2.0130631792496832E-7</v>
      </c>
      <c r="X76">
        <f t="shared" si="86"/>
        <v>1.4823122880175902E-7</v>
      </c>
      <c r="Y76">
        <f t="shared" si="87"/>
        <v>2.0130631792496833E-9</v>
      </c>
      <c r="Z76">
        <f t="shared" si="88"/>
        <v>5.1062025943959618E-8</v>
      </c>
      <c r="AB76">
        <f t="shared" si="89"/>
        <v>-3.5338084103051886</v>
      </c>
      <c r="AC76">
        <f t="shared" si="64"/>
        <v>-3.1552177400757127</v>
      </c>
      <c r="AE76">
        <f t="shared" si="65"/>
        <v>0</v>
      </c>
      <c r="AF76">
        <f t="shared" si="66"/>
        <v>0</v>
      </c>
      <c r="AG76">
        <f t="shared" si="67"/>
        <v>-6.3827532429949523E-7</v>
      </c>
      <c r="AH76">
        <f t="shared" si="68"/>
        <v>-1.4823122880175902E-2</v>
      </c>
      <c r="AI76">
        <f t="shared" si="69"/>
        <v>-1.4823761155500201E-2</v>
      </c>
      <c r="AJ76">
        <f t="shared" si="70"/>
        <v>-0.3785906702294759</v>
      </c>
      <c r="AK76">
        <f t="shared" si="92"/>
        <v>-0.24736658872136322</v>
      </c>
      <c r="AL76">
        <f t="shared" si="71"/>
        <v>-0.64078102010633931</v>
      </c>
      <c r="AN76">
        <f t="shared" si="72"/>
        <v>0</v>
      </c>
      <c r="AO76">
        <f t="shared" si="73"/>
        <v>0</v>
      </c>
      <c r="AP76">
        <f t="shared" si="74"/>
        <v>-4.1685665746342512E-10</v>
      </c>
      <c r="AQ76">
        <f t="shared" si="75"/>
        <v>-9.6809593317449707E-6</v>
      </c>
      <c r="AR76">
        <f t="shared" si="76"/>
        <v>-9.6813761884024327E-6</v>
      </c>
      <c r="AS76">
        <f t="shared" si="77"/>
        <v>-2.4725699918276155E-4</v>
      </c>
      <c r="AT76">
        <f t="shared" si="78"/>
        <v>-1.6155474826743009E-4</v>
      </c>
      <c r="AU76">
        <f t="shared" si="79"/>
        <v>-4.1849312363859408E-4</v>
      </c>
      <c r="AW76">
        <v>73</v>
      </c>
      <c r="AX76">
        <f>IF(Z76&gt;0, (R76*SUMPRODUCT(K76:$K$98, X76:$X$98)-K76*$AZ$3)/Z76, 0)</f>
        <v>-61791863.55705025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0.76472631499999999</v>
      </c>
      <c r="Q77" s="5">
        <f t="shared" si="91"/>
        <v>12.5</v>
      </c>
      <c r="R77">
        <f t="shared" si="62"/>
        <v>100000</v>
      </c>
      <c r="S77">
        <f t="shared" si="63"/>
        <v>-244908632.052039</v>
      </c>
      <c r="U77">
        <f t="shared" si="83"/>
        <v>0.76472631499999999</v>
      </c>
      <c r="V77">
        <f t="shared" si="84"/>
        <v>0.01</v>
      </c>
      <c r="W77">
        <f t="shared" si="85"/>
        <v>5.1062025943959618E-8</v>
      </c>
      <c r="X77">
        <f t="shared" si="86"/>
        <v>3.9048474936558638E-8</v>
      </c>
      <c r="Y77">
        <f t="shared" si="87"/>
        <v>5.1062025943959616E-10</v>
      </c>
      <c r="Z77">
        <f t="shared" si="88"/>
        <v>1.1502930747961384E-8</v>
      </c>
      <c r="AB77">
        <f t="shared" si="89"/>
        <v>-3.1552177400757127</v>
      </c>
      <c r="AC77">
        <f t="shared" si="64"/>
        <v>-2.8171670340725603</v>
      </c>
      <c r="AE77">
        <f t="shared" si="65"/>
        <v>0</v>
      </c>
      <c r="AF77">
        <f t="shared" si="66"/>
        <v>0</v>
      </c>
      <c r="AG77">
        <f t="shared" si="67"/>
        <v>-1.437866343495173E-7</v>
      </c>
      <c r="AH77">
        <f t="shared" si="68"/>
        <v>-3.9048474936558639E-3</v>
      </c>
      <c r="AI77">
        <f t="shared" si="69"/>
        <v>-3.9049912802902134E-3</v>
      </c>
      <c r="AJ77">
        <f t="shared" si="70"/>
        <v>-0.33805070600315235</v>
      </c>
      <c r="AK77">
        <f t="shared" si="92"/>
        <v>-0.2208652418052999</v>
      </c>
      <c r="AL77">
        <f t="shared" si="71"/>
        <v>-0.56282093908874242</v>
      </c>
      <c r="AN77">
        <f t="shared" si="72"/>
        <v>0</v>
      </c>
      <c r="AO77">
        <f t="shared" si="73"/>
        <v>0</v>
      </c>
      <c r="AP77">
        <f t="shared" si="74"/>
        <v>-8.3845388699614731E-11</v>
      </c>
      <c r="AQ77">
        <f t="shared" si="75"/>
        <v>-2.2770089681801596E-6</v>
      </c>
      <c r="AR77">
        <f t="shared" si="76"/>
        <v>-2.2770928135688591E-6</v>
      </c>
      <c r="AS77">
        <f t="shared" si="77"/>
        <v>-1.9712536546418331E-4</v>
      </c>
      <c r="AT77">
        <f t="shared" si="78"/>
        <v>-1.2879174850413997E-4</v>
      </c>
      <c r="AU77">
        <f t="shared" si="79"/>
        <v>-3.2819420678189214E-4</v>
      </c>
      <c r="AW77">
        <v>74</v>
      </c>
      <c r="AX77">
        <f>IF(Z77&gt;0, (R77*SUMPRODUCT(K77:$K$98, X77:$X$98)-K77*$AZ$3)/Z77, 0)</f>
        <v>-244908632.052039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0.79310599999999998</v>
      </c>
      <c r="Q78" s="5">
        <f t="shared" si="91"/>
        <v>12.5</v>
      </c>
      <c r="R78">
        <f t="shared" si="62"/>
        <v>100000</v>
      </c>
      <c r="S78">
        <f t="shared" si="63"/>
        <v>-1110590433.4896703</v>
      </c>
      <c r="U78">
        <f t="shared" si="83"/>
        <v>0.79310599999999998</v>
      </c>
      <c r="V78">
        <f t="shared" si="84"/>
        <v>0.01</v>
      </c>
      <c r="W78">
        <f t="shared" si="85"/>
        <v>1.1502930747961384E-8</v>
      </c>
      <c r="X78">
        <f t="shared" si="86"/>
        <v>9.123043393792662E-9</v>
      </c>
      <c r="Y78">
        <f t="shared" si="87"/>
        <v>1.1502930747961384E-10</v>
      </c>
      <c r="Z78">
        <f t="shared" si="88"/>
        <v>2.2648580466891084E-9</v>
      </c>
      <c r="AB78">
        <f t="shared" si="89"/>
        <v>-2.8171670340725603</v>
      </c>
      <c r="AC78">
        <f t="shared" si="64"/>
        <v>-2.5153296798650246</v>
      </c>
      <c r="AE78">
        <f t="shared" si="65"/>
        <v>0</v>
      </c>
      <c r="AF78">
        <f t="shared" si="66"/>
        <v>0</v>
      </c>
      <c r="AG78">
        <f t="shared" si="67"/>
        <v>-2.8310725583613856E-8</v>
      </c>
      <c r="AH78">
        <f t="shared" si="68"/>
        <v>-9.1230433937926618E-4</v>
      </c>
      <c r="AI78">
        <f t="shared" si="69"/>
        <v>-9.123326501048498E-4</v>
      </c>
      <c r="AJ78">
        <f t="shared" si="70"/>
        <v>-0.30183735420753566</v>
      </c>
      <c r="AK78">
        <f t="shared" si="92"/>
        <v>-0.19720169238507923</v>
      </c>
      <c r="AL78">
        <f t="shared" si="71"/>
        <v>-0.49995137924271976</v>
      </c>
      <c r="AN78">
        <f t="shared" si="72"/>
        <v>0</v>
      </c>
      <c r="AO78">
        <f t="shared" si="73"/>
        <v>0</v>
      </c>
      <c r="AP78">
        <f t="shared" si="74"/>
        <v>-1.4739869609483876E-11</v>
      </c>
      <c r="AQ78">
        <f t="shared" si="75"/>
        <v>-4.7498772035711887E-7</v>
      </c>
      <c r="AR78">
        <f t="shared" si="76"/>
        <v>-4.7500246022672836E-7</v>
      </c>
      <c r="AS78">
        <f t="shared" si="77"/>
        <v>-1.5715044925820499E-4</v>
      </c>
      <c r="AT78">
        <f t="shared" si="78"/>
        <v>-1.0267229725147067E-4</v>
      </c>
      <c r="AU78">
        <f t="shared" si="79"/>
        <v>-2.6029774896990237E-4</v>
      </c>
      <c r="AW78">
        <v>75</v>
      </c>
      <c r="AX78">
        <f>IF(Z78&gt;0, (R78*SUMPRODUCT(K78:$K$98, X78:$X$98)-K78*$AZ$3)/Z78, 0)</f>
        <v>-1110590433.4896703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100000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2.2648580466891084E-9</v>
      </c>
      <c r="X79">
        <f t="shared" si="86"/>
        <v>2.2648580466891084E-9</v>
      </c>
      <c r="Y79">
        <f t="shared" si="87"/>
        <v>2.2648580466891087E-11</v>
      </c>
      <c r="Z79">
        <f t="shared" si="88"/>
        <v>0</v>
      </c>
      <c r="AB79">
        <f t="shared" si="89"/>
        <v>-2.5153296798650246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-2.2648580466891083E-4</v>
      </c>
      <c r="AI79">
        <f t="shared" si="69"/>
        <v>-2.2648580466891083E-4</v>
      </c>
      <c r="AJ79">
        <f t="shared" si="70"/>
        <v>-2.5153296798650246</v>
      </c>
      <c r="AK79">
        <f t="shared" si="92"/>
        <v>-0.17607307759055174</v>
      </c>
      <c r="AL79">
        <f t="shared" si="71"/>
        <v>-2.6916292432602456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-1.0528478292488481E-7</v>
      </c>
      <c r="AR79">
        <f t="shared" si="76"/>
        <v>-1.0528478292488481E-7</v>
      </c>
      <c r="AS79">
        <f t="shared" si="77"/>
        <v>-1.1692827270841366E-3</v>
      </c>
      <c r="AT79">
        <f t="shared" si="78"/>
        <v>-8.1849790895889573E-5</v>
      </c>
      <c r="AU79">
        <f t="shared" si="79"/>
        <v>-1.251237802762951E-3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9117.9974507688021</v>
      </c>
      <c r="AO81" s="6">
        <f t="shared" si="93"/>
        <v>-911.7997450768803</v>
      </c>
      <c r="AP81" s="6">
        <f t="shared" si="93"/>
        <v>-248.61673864987384</v>
      </c>
      <c r="AQ81" s="6">
        <f t="shared" si="93"/>
        <v>-4831.1706028318868</v>
      </c>
      <c r="AR81" s="6">
        <f t="shared" si="93"/>
        <v>3126.4103642101618</v>
      </c>
      <c r="AS81" s="6">
        <f t="shared" si="93"/>
        <v>-524.15815141927919</v>
      </c>
      <c r="AT81" s="6">
        <f t="shared" si="93"/>
        <v>179.08371728594554</v>
      </c>
      <c r="AU81" s="6">
        <f t="shared" si="93"/>
        <v>2781.3359300768279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96AED-92CA-437B-845B-B697C9E9EBE6}">
  <sheetPr codeName="Sheet80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15172.655674031292</v>
      </c>
      <c r="K3">
        <v>1</v>
      </c>
      <c r="L3" s="2">
        <v>0</v>
      </c>
      <c r="O3">
        <f>$C$3</f>
        <v>15172.655674031292</v>
      </c>
      <c r="P3" s="2">
        <f>O3*C5</f>
        <v>1517.2655674031294</v>
      </c>
      <c r="Q3" s="5">
        <f>B8</f>
        <v>125.8175559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15172.655674031292</v>
      </c>
      <c r="AF3">
        <f t="shared" ref="AF3:AF34" si="4">-$Z3*P3</f>
        <v>-1517.2655674031294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13529.572550728162</v>
      </c>
      <c r="AJ3">
        <f t="shared" ref="AJ3:AJ34" si="8">AB3-AC3</f>
        <v>0</v>
      </c>
      <c r="AL3">
        <f t="shared" ref="AL3:AL34" si="9">SUM(AI3:AK3)</f>
        <v>13529.572550728162</v>
      </c>
      <c r="AN3">
        <f t="shared" ref="AN3:AN34" si="10">AE3*$K3</f>
        <v>15172.655674031292</v>
      </c>
      <c r="AO3">
        <f t="shared" ref="AO3:AO34" si="11">AF3*$K3</f>
        <v>-1517.2655674031294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13529.572550728162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13529.572550728162</v>
      </c>
      <c r="AW3">
        <v>0</v>
      </c>
      <c r="AX3">
        <f>IF(Z3&gt;0, (R3*SUMPRODUCT(K3:$K$98, X3:$X$98)-K3*$AZ$3)/Z3, 0)</f>
        <v>0</v>
      </c>
      <c r="AZ3">
        <f>C6*ABS(SUMPRODUCT(X4:X69, K4:K69))/1</f>
        <v>8075.9716337263835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3.4760450000000001E-3</v>
      </c>
      <c r="R4">
        <f t="shared" si="0"/>
        <v>100000</v>
      </c>
      <c r="S4">
        <f t="shared" si="1"/>
        <v>549.11305487110394</v>
      </c>
      <c r="U4">
        <f t="shared" ref="U4:U35" si="21">M4</f>
        <v>3.4760450000000001E-3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3.4760450000000001E-3</v>
      </c>
      <c r="Y4">
        <f t="shared" ref="Y4:Y35" si="25">V4*W4</f>
        <v>0.01</v>
      </c>
      <c r="Z4">
        <f t="shared" ref="Z4:Z35" si="26">MAX(0, W4-X4-Y4)</f>
        <v>0.98652395500000001</v>
      </c>
      <c r="AB4">
        <f t="shared" ref="AB4:AB35" si="27">AC3</f>
        <v>0</v>
      </c>
      <c r="AC4">
        <f t="shared" si="2"/>
        <v>541.71318263357352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-347.60450000000003</v>
      </c>
      <c r="AI4">
        <f t="shared" si="7"/>
        <v>-347.60450000000003</v>
      </c>
      <c r="AJ4">
        <f t="shared" si="8"/>
        <v>-541.71318263357352</v>
      </c>
      <c r="AK4">
        <f>G4*SUM(AB4, AE4:AF4)</f>
        <v>0</v>
      </c>
      <c r="AL4">
        <f t="shared" si="9"/>
        <v>-889.31768263357355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-324.288179867525</v>
      </c>
      <c r="AR4">
        <f t="shared" si="14"/>
        <v>-324.288179867525</v>
      </c>
      <c r="AS4">
        <f t="shared" si="15"/>
        <v>-505.37660475191109</v>
      </c>
      <c r="AT4">
        <f t="shared" si="16"/>
        <v>0</v>
      </c>
      <c r="AU4">
        <f t="shared" si="17"/>
        <v>-829.66478461943609</v>
      </c>
      <c r="AW4">
        <v>1</v>
      </c>
      <c r="AX4">
        <f>IF(Z4&gt;0, (R4*SUMPRODUCT(K4:$K$98, X4:$X$98)-K4*$AZ$3)/Z4, 0)</f>
        <v>549.11305487110394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3.6141120000000001E-3</v>
      </c>
      <c r="Q5" s="5">
        <f t="shared" ref="Q5:Q36" si="29">$C$8</f>
        <v>12.5</v>
      </c>
      <c r="R5">
        <f t="shared" si="0"/>
        <v>100000</v>
      </c>
      <c r="S5">
        <f t="shared" si="1"/>
        <v>869.24383606875335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541.71318263357352</v>
      </c>
      <c r="AC5">
        <f t="shared" si="2"/>
        <v>845.85535936499127</v>
      </c>
      <c r="AE5">
        <f t="shared" si="3"/>
        <v>0</v>
      </c>
      <c r="AF5">
        <f t="shared" si="4"/>
        <v>0</v>
      </c>
      <c r="AG5">
        <f t="shared" si="5"/>
        <v>-12.163666342324339</v>
      </c>
      <c r="AH5">
        <f t="shared" si="6"/>
        <v>-356.540806405296</v>
      </c>
      <c r="AI5">
        <f t="shared" si="7"/>
        <v>-368.70447274762034</v>
      </c>
      <c r="AJ5">
        <f t="shared" si="8"/>
        <v>-304.14217673141775</v>
      </c>
      <c r="AK5">
        <f>G5*SUM(AB5, AE5:AF5)</f>
        <v>22.210240487976517</v>
      </c>
      <c r="AL5">
        <f t="shared" si="9"/>
        <v>-650.63640899106156</v>
      </c>
      <c r="AN5">
        <f t="shared" si="10"/>
        <v>0</v>
      </c>
      <c r="AO5">
        <f t="shared" si="11"/>
        <v>0</v>
      </c>
      <c r="AP5">
        <f t="shared" si="12"/>
        <v>-10.401248613612806</v>
      </c>
      <c r="AQ5">
        <f t="shared" si="13"/>
        <v>-304.88090218453249</v>
      </c>
      <c r="AR5">
        <f t="shared" si="14"/>
        <v>-315.28215079814532</v>
      </c>
      <c r="AS5">
        <f t="shared" si="15"/>
        <v>-260.07441383535507</v>
      </c>
      <c r="AT5">
        <f t="shared" si="16"/>
        <v>18.992154715699687</v>
      </c>
      <c r="AU5">
        <f t="shared" si="17"/>
        <v>-556.36440991780069</v>
      </c>
      <c r="AW5">
        <v>2</v>
      </c>
      <c r="AX5">
        <f>IF(Z5&gt;0, (R5*SUMPRODUCT(K5:$K$98, X5:$X$98)-K5*$AZ$3)/Z5, 0)</f>
        <v>869.24383606875335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3.757594E-3</v>
      </c>
      <c r="Q6" s="5">
        <f t="shared" si="29"/>
        <v>12.5</v>
      </c>
      <c r="R6">
        <f t="shared" si="0"/>
        <v>100000</v>
      </c>
      <c r="S6">
        <f t="shared" si="1"/>
        <v>1268.0103925781543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845.85535936499127</v>
      </c>
      <c r="AC6">
        <f t="shared" si="2"/>
        <v>1216.9170356672284</v>
      </c>
      <c r="AE6">
        <f t="shared" si="3"/>
        <v>0</v>
      </c>
      <c r="AF6">
        <f t="shared" si="4"/>
        <v>0</v>
      </c>
      <c r="AG6">
        <f t="shared" si="5"/>
        <v>-11.996323559235176</v>
      </c>
      <c r="AH6">
        <f t="shared" si="6"/>
        <v>-365.64895732735908</v>
      </c>
      <c r="AI6">
        <f t="shared" si="7"/>
        <v>-377.64528088659426</v>
      </c>
      <c r="AJ6">
        <f t="shared" si="8"/>
        <v>-371.06167630223717</v>
      </c>
      <c r="AK6">
        <f>G6*SUM(AB6, AE6:AF6)</f>
        <v>49.482538522851989</v>
      </c>
      <c r="AL6">
        <f t="shared" si="9"/>
        <v>-699.22441866597944</v>
      </c>
      <c r="AN6">
        <f t="shared" si="10"/>
        <v>0</v>
      </c>
      <c r="AO6">
        <f t="shared" si="11"/>
        <v>0</v>
      </c>
      <c r="AP6">
        <f t="shared" si="12"/>
        <v>-9.2540843104137647</v>
      </c>
      <c r="AQ6">
        <f t="shared" si="13"/>
        <v>-282.06527294917311</v>
      </c>
      <c r="AR6">
        <f t="shared" si="14"/>
        <v>-291.31935725958687</v>
      </c>
      <c r="AS6">
        <f t="shared" si="15"/>
        <v>-286.24069865312032</v>
      </c>
      <c r="AT6">
        <f t="shared" si="16"/>
        <v>38.171326500380225</v>
      </c>
      <c r="AU6">
        <f t="shared" si="17"/>
        <v>-539.38872941232705</v>
      </c>
      <c r="AW6">
        <v>3</v>
      </c>
      <c r="AX6">
        <f>IF(Z6&gt;0, (R6*SUMPRODUCT(K6:$K$98, X6:$X$98)-K6*$AZ$3)/Z6, 0)</f>
        <v>1268.0103925781543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3.9119039999999999E-3</v>
      </c>
      <c r="Q7" s="5">
        <f t="shared" si="29"/>
        <v>12.5</v>
      </c>
      <c r="R7">
        <f t="shared" si="0"/>
        <v>100000</v>
      </c>
      <c r="S7">
        <f t="shared" si="1"/>
        <v>1581.4024459625377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1216.9170356672284</v>
      </c>
      <c r="AC7">
        <f t="shared" si="2"/>
        <v>1496.5673979071225</v>
      </c>
      <c r="AE7">
        <f t="shared" si="3"/>
        <v>0</v>
      </c>
      <c r="AF7">
        <f t="shared" si="4"/>
        <v>0</v>
      </c>
      <c r="AG7">
        <f t="shared" si="5"/>
        <v>-11.829431857526156</v>
      </c>
      <c r="AH7">
        <f t="shared" si="6"/>
        <v>-375.42772893333057</v>
      </c>
      <c r="AI7">
        <f t="shared" si="7"/>
        <v>-387.25716079085674</v>
      </c>
      <c r="AJ7">
        <f t="shared" si="8"/>
        <v>-279.65036223989409</v>
      </c>
      <c r="AK7">
        <f>G7*SUM(AB7, AE7:AF7)</f>
        <v>59.750626451260914</v>
      </c>
      <c r="AL7">
        <f t="shared" si="9"/>
        <v>-607.15689657948985</v>
      </c>
      <c r="AN7">
        <f t="shared" si="10"/>
        <v>0</v>
      </c>
      <c r="AO7">
        <f t="shared" si="11"/>
        <v>0</v>
      </c>
      <c r="AP7">
        <f t="shared" si="12"/>
        <v>-8.3025588007273061</v>
      </c>
      <c r="AQ7">
        <f t="shared" si="13"/>
        <v>-263.49623823306234</v>
      </c>
      <c r="AR7">
        <f t="shared" si="14"/>
        <v>-271.79879703378964</v>
      </c>
      <c r="AS7">
        <f t="shared" si="15"/>
        <v>-196.2743100518577</v>
      </c>
      <c r="AT7">
        <f t="shared" si="16"/>
        <v>41.936341108069918</v>
      </c>
      <c r="AU7">
        <f t="shared" si="17"/>
        <v>-426.1367659775774</v>
      </c>
      <c r="AW7">
        <v>4</v>
      </c>
      <c r="AX7">
        <f>IF(Z7&gt;0, (R7*SUMPRODUCT(K7:$K$98, X7:$X$98)-K7*$AZ$3)/Z7, 0)</f>
        <v>1581.4024459625377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4.0806530000000001E-3</v>
      </c>
      <c r="Q8" s="5">
        <f t="shared" si="29"/>
        <v>12.5</v>
      </c>
      <c r="R8">
        <f t="shared" si="0"/>
        <v>100000</v>
      </c>
      <c r="S8">
        <f t="shared" si="1"/>
        <v>1725.8989744320854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1496.5673979071225</v>
      </c>
      <c r="AC8">
        <f t="shared" si="2"/>
        <v>1610.3142405125982</v>
      </c>
      <c r="AE8">
        <f t="shared" si="3"/>
        <v>0</v>
      </c>
      <c r="AF8">
        <f t="shared" si="4"/>
        <v>0</v>
      </c>
      <c r="AG8">
        <f t="shared" si="5"/>
        <v>-11.662865732353186</v>
      </c>
      <c r="AH8">
        <f t="shared" si="6"/>
        <v>-386.17445278167747</v>
      </c>
      <c r="AI8">
        <f t="shared" si="7"/>
        <v>-397.83731851403064</v>
      </c>
      <c r="AJ8">
        <f t="shared" si="8"/>
        <v>-113.74684260547565</v>
      </c>
      <c r="AK8">
        <f t="shared" ref="AK8:AK39" si="30">G8*SUM(AB8:AB8, AE8:AF8)</f>
        <v>31.87688557542171</v>
      </c>
      <c r="AL8">
        <f t="shared" si="9"/>
        <v>-479.70727554408461</v>
      </c>
      <c r="AN8">
        <f t="shared" si="10"/>
        <v>0</v>
      </c>
      <c r="AO8">
        <f t="shared" si="11"/>
        <v>0</v>
      </c>
      <c r="AP8">
        <f t="shared" si="12"/>
        <v>-7.6408600310297485</v>
      </c>
      <c r="AQ8">
        <f t="shared" si="13"/>
        <v>-252.99999236713739</v>
      </c>
      <c r="AR8">
        <f t="shared" si="14"/>
        <v>-260.64085239816711</v>
      </c>
      <c r="AS8">
        <f t="shared" si="15"/>
        <v>-74.520595817975675</v>
      </c>
      <c r="AT8">
        <f t="shared" si="16"/>
        <v>20.883959954309159</v>
      </c>
      <c r="AU8">
        <f t="shared" si="17"/>
        <v>-314.2774882618337</v>
      </c>
      <c r="AW8">
        <v>5</v>
      </c>
      <c r="AX8">
        <f>IF(Z8&gt;0, (R8*SUMPRODUCT(K8:$K$98, X8:$X$98)-K8*$AZ$3)/Z8, 0)</f>
        <v>1725.8989744320854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4.2836929999999999E-3</v>
      </c>
      <c r="Q9" s="5">
        <f t="shared" si="29"/>
        <v>12.5</v>
      </c>
      <c r="R9">
        <f t="shared" si="0"/>
        <v>100000</v>
      </c>
      <c r="S9">
        <f t="shared" si="1"/>
        <v>1780.3798555178892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1610.3142405125982</v>
      </c>
      <c r="AC9">
        <f t="shared" si="2"/>
        <v>1637.4191900138703</v>
      </c>
      <c r="AE9">
        <f t="shared" si="3"/>
        <v>0</v>
      </c>
      <c r="AF9">
        <f t="shared" si="4"/>
        <v>0</v>
      </c>
      <c r="AG9">
        <f t="shared" si="5"/>
        <v>-11.496276938732034</v>
      </c>
      <c r="AH9">
        <f t="shared" si="6"/>
        <v>-399.68109038096969</v>
      </c>
      <c r="AI9">
        <f t="shared" si="7"/>
        <v>-411.17736731970172</v>
      </c>
      <c r="AJ9">
        <f t="shared" si="8"/>
        <v>-27.104949501272131</v>
      </c>
      <c r="AK9">
        <f t="shared" si="30"/>
        <v>9.5008540190243291</v>
      </c>
      <c r="AL9">
        <f t="shared" si="9"/>
        <v>-428.78146280194954</v>
      </c>
      <c r="AN9">
        <f t="shared" si="10"/>
        <v>0</v>
      </c>
      <c r="AO9">
        <f t="shared" si="11"/>
        <v>0</v>
      </c>
      <c r="AP9">
        <f t="shared" si="12"/>
        <v>-7.1329863927365746</v>
      </c>
      <c r="AQ9">
        <f t="shared" si="13"/>
        <v>-247.98635195682857</v>
      </c>
      <c r="AR9">
        <f t="shared" si="14"/>
        <v>-255.11933834956514</v>
      </c>
      <c r="AS9">
        <f t="shared" si="15"/>
        <v>-16.81755206479135</v>
      </c>
      <c r="AT9">
        <f t="shared" si="16"/>
        <v>5.8949051765407177</v>
      </c>
      <c r="AU9">
        <f t="shared" si="17"/>
        <v>-266.04198523781577</v>
      </c>
      <c r="AW9">
        <v>6</v>
      </c>
      <c r="AX9">
        <f>IF(Z9&gt;0, (R9*SUMPRODUCT(K9:$K$98, X9:$X$98)-K9*$AZ$3)/Z9, 0)</f>
        <v>1780.3798555178892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4.5002690000000003E-3</v>
      </c>
      <c r="Q10" s="5">
        <f t="shared" si="29"/>
        <v>12.5</v>
      </c>
      <c r="R10">
        <f t="shared" si="0"/>
        <v>100000</v>
      </c>
      <c r="S10">
        <f t="shared" si="1"/>
        <v>1816.7107553854985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1637.4191900138703</v>
      </c>
      <c r="AC10">
        <f t="shared" si="2"/>
        <v>1646.6052719094359</v>
      </c>
      <c r="AE10">
        <f t="shared" si="3"/>
        <v>0</v>
      </c>
      <c r="AF10">
        <f t="shared" si="4"/>
        <v>0</v>
      </c>
      <c r="AG10">
        <f t="shared" si="5"/>
        <v>-11.329577830621922</v>
      </c>
      <c r="AH10">
        <f t="shared" si="6"/>
        <v>-413.89070978232536</v>
      </c>
      <c r="AI10">
        <f t="shared" si="7"/>
        <v>-425.22028761294729</v>
      </c>
      <c r="AJ10">
        <f t="shared" si="8"/>
        <v>-9.1860818955656214</v>
      </c>
      <c r="AK10">
        <f t="shared" si="30"/>
        <v>6.7134186790568693</v>
      </c>
      <c r="AL10">
        <f t="shared" si="9"/>
        <v>-427.69295082945604</v>
      </c>
      <c r="AN10">
        <f t="shared" si="10"/>
        <v>0</v>
      </c>
      <c r="AO10">
        <f t="shared" si="11"/>
        <v>0</v>
      </c>
      <c r="AP10">
        <f t="shared" si="12"/>
        <v>-6.6687754209928416</v>
      </c>
      <c r="AQ10">
        <f t="shared" si="13"/>
        <v>-243.62286341450891</v>
      </c>
      <c r="AR10">
        <f t="shared" si="14"/>
        <v>-250.29163883550177</v>
      </c>
      <c r="AS10">
        <f t="shared" si="15"/>
        <v>-5.4070785404554274</v>
      </c>
      <c r="AT10">
        <f t="shared" si="16"/>
        <v>3.9516283966664867</v>
      </c>
      <c r="AU10">
        <f t="shared" si="17"/>
        <v>-251.74708897929071</v>
      </c>
      <c r="AW10">
        <v>7</v>
      </c>
      <c r="AX10">
        <f>IF(Z10&gt;0, (R10*SUMPRODUCT(K10:$K$98, X10:$X$98)-K10*$AZ$3)/Z10, 0)</f>
        <v>1816.7107553854985</v>
      </c>
    </row>
    <row r="11" spans="1:52" x14ac:dyDescent="0.25">
      <c r="A11" t="s">
        <v>33</v>
      </c>
      <c r="C11" s="26">
        <f>AU71</f>
        <v>4556.9792365857593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4.7150400000000002E-3</v>
      </c>
      <c r="Q11" s="5">
        <f t="shared" si="29"/>
        <v>12.5</v>
      </c>
      <c r="R11">
        <f t="shared" si="0"/>
        <v>100000</v>
      </c>
      <c r="S11">
        <f t="shared" si="1"/>
        <v>1836.078254841653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1646.6052719094359</v>
      </c>
      <c r="AC11">
        <f t="shared" si="2"/>
        <v>1639.671148357299</v>
      </c>
      <c r="AE11">
        <f t="shared" si="3"/>
        <v>0</v>
      </c>
      <c r="AF11">
        <f t="shared" si="4"/>
        <v>0</v>
      </c>
      <c r="AG11">
        <f t="shared" si="5"/>
        <v>-11.162862639661206</v>
      </c>
      <c r="AH11">
        <f t="shared" si="6"/>
        <v>-427.35530123596476</v>
      </c>
      <c r="AI11">
        <f t="shared" si="7"/>
        <v>-438.51816387562599</v>
      </c>
      <c r="AJ11">
        <f t="shared" si="8"/>
        <v>6.9341235521369526</v>
      </c>
      <c r="AK11">
        <f t="shared" si="30"/>
        <v>3.9518526525826458</v>
      </c>
      <c r="AL11">
        <f t="shared" si="9"/>
        <v>-427.63218767090638</v>
      </c>
      <c r="AN11">
        <f t="shared" si="10"/>
        <v>0</v>
      </c>
      <c r="AO11">
        <f t="shared" si="11"/>
        <v>0</v>
      </c>
      <c r="AP11">
        <f t="shared" si="12"/>
        <v>-6.2434854845324166</v>
      </c>
      <c r="AQ11">
        <f t="shared" si="13"/>
        <v>-239.02351091598703</v>
      </c>
      <c r="AR11">
        <f t="shared" si="14"/>
        <v>-245.26699640051945</v>
      </c>
      <c r="AS11">
        <f t="shared" si="15"/>
        <v>3.8783151905769011</v>
      </c>
      <c r="AT11">
        <f t="shared" si="16"/>
        <v>2.2103053195107232</v>
      </c>
      <c r="AU11">
        <f t="shared" si="17"/>
        <v>-239.17837589043182</v>
      </c>
      <c r="AW11">
        <v>8</v>
      </c>
      <c r="AX11">
        <f>IF(Z11&gt;0, (R11*SUMPRODUCT(K11:$K$98, X11:$X$98)-K11*$AZ$3)/Z11, 0)</f>
        <v>1836.078254841653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4.9523709999999997E-3</v>
      </c>
      <c r="Q12" s="5">
        <f t="shared" si="29"/>
        <v>12.5</v>
      </c>
      <c r="R12">
        <f t="shared" si="0"/>
        <v>100000</v>
      </c>
      <c r="S12">
        <f t="shared" si="1"/>
        <v>1847.4339891999323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1639.671148357299</v>
      </c>
      <c r="AC12">
        <f t="shared" si="2"/>
        <v>1625.1435452565038</v>
      </c>
      <c r="AE12">
        <f t="shared" si="3"/>
        <v>0</v>
      </c>
      <c r="AF12">
        <f t="shared" si="4"/>
        <v>0</v>
      </c>
      <c r="AG12">
        <f t="shared" si="5"/>
        <v>-10.995951376050954</v>
      </c>
      <c r="AH12">
        <f t="shared" si="6"/>
        <v>-442.26109770913286</v>
      </c>
      <c r="AI12">
        <f t="shared" si="7"/>
        <v>-453.25704908518378</v>
      </c>
      <c r="AJ12">
        <f t="shared" si="8"/>
        <v>14.527603100795204</v>
      </c>
      <c r="AK12">
        <f t="shared" si="30"/>
        <v>3.7712436412217878</v>
      </c>
      <c r="AL12">
        <f t="shared" si="9"/>
        <v>-434.95820234316676</v>
      </c>
      <c r="AN12">
        <f t="shared" si="10"/>
        <v>0</v>
      </c>
      <c r="AO12">
        <f t="shared" si="11"/>
        <v>0</v>
      </c>
      <c r="AP12">
        <f t="shared" si="12"/>
        <v>-5.8444650510639296</v>
      </c>
      <c r="AQ12">
        <f t="shared" si="13"/>
        <v>-235.06647497876486</v>
      </c>
      <c r="AR12">
        <f t="shared" si="14"/>
        <v>-240.91094002982879</v>
      </c>
      <c r="AS12">
        <f t="shared" si="15"/>
        <v>7.7215754867059445</v>
      </c>
      <c r="AT12">
        <f t="shared" si="16"/>
        <v>2.0044560862803218</v>
      </c>
      <c r="AU12">
        <f t="shared" si="17"/>
        <v>-231.18490845684249</v>
      </c>
      <c r="AW12">
        <v>9</v>
      </c>
      <c r="AX12">
        <f>IF(Z12&gt;0, (R12*SUMPRODUCT(K12:$K$98, X12:$X$98)-K12*$AZ$3)/Z12, 0)</f>
        <v>1847.4339891999323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5.2041409999999998E-3</v>
      </c>
      <c r="Q13" s="5">
        <f t="shared" si="29"/>
        <v>12.5</v>
      </c>
      <c r="R13">
        <f t="shared" si="0"/>
        <v>100000</v>
      </c>
      <c r="S13">
        <f t="shared" si="1"/>
        <v>1849.5319907160961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1625.1435452565038</v>
      </c>
      <c r="AC13">
        <f t="shared" si="2"/>
        <v>1602.2521352798494</v>
      </c>
      <c r="AE13">
        <f t="shared" si="3"/>
        <v>0</v>
      </c>
      <c r="AF13">
        <f t="shared" si="4"/>
        <v>0</v>
      </c>
      <c r="AG13">
        <f t="shared" si="5"/>
        <v>-10.828767380900333</v>
      </c>
      <c r="AH13">
        <f t="shared" si="6"/>
        <v>-457.79585112090552</v>
      </c>
      <c r="AI13">
        <f t="shared" si="7"/>
        <v>-468.62461850180586</v>
      </c>
      <c r="AJ13">
        <f t="shared" si="8"/>
        <v>22.891409976654359</v>
      </c>
      <c r="AK13">
        <f t="shared" si="30"/>
        <v>3.2502870905130075</v>
      </c>
      <c r="AL13">
        <f t="shared" si="9"/>
        <v>-442.48292143463851</v>
      </c>
      <c r="AN13">
        <f t="shared" si="10"/>
        <v>0</v>
      </c>
      <c r="AO13">
        <f t="shared" si="11"/>
        <v>0</v>
      </c>
      <c r="AP13">
        <f t="shared" si="12"/>
        <v>-5.4711073957775493</v>
      </c>
      <c r="AQ13">
        <f t="shared" si="13"/>
        <v>-231.29597106698773</v>
      </c>
      <c r="AR13">
        <f t="shared" si="14"/>
        <v>-236.76707846276528</v>
      </c>
      <c r="AS13">
        <f t="shared" si="15"/>
        <v>11.565615736094678</v>
      </c>
      <c r="AT13">
        <f t="shared" si="16"/>
        <v>1.6421693359736302</v>
      </c>
      <c r="AU13">
        <f t="shared" si="17"/>
        <v>-223.55929339069701</v>
      </c>
      <c r="AW13">
        <v>10</v>
      </c>
      <c r="AX13">
        <f>IF(Z13&gt;0, (R13*SUMPRODUCT(K13:$K$98, X13:$X$98)-K13*$AZ$3)/Z13, 0)</f>
        <v>1849.5319907160961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5.4847869999999996E-3</v>
      </c>
      <c r="Q14" s="5">
        <f t="shared" si="29"/>
        <v>12.5</v>
      </c>
      <c r="R14">
        <f t="shared" si="0"/>
        <v>100000</v>
      </c>
      <c r="S14">
        <f t="shared" si="1"/>
        <v>1843.0415275717683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1602.2521352798494</v>
      </c>
      <c r="AC14">
        <f t="shared" si="2"/>
        <v>1571.9059712672383</v>
      </c>
      <c r="AE14">
        <f t="shared" si="3"/>
        <v>0</v>
      </c>
      <c r="AF14">
        <f t="shared" si="4"/>
        <v>0</v>
      </c>
      <c r="AG14">
        <f t="shared" si="5"/>
        <v>-10.661086224534543</v>
      </c>
      <c r="AH14">
        <f t="shared" si="6"/>
        <v>-475.14786045428951</v>
      </c>
      <c r="AI14">
        <f t="shared" si="7"/>
        <v>-485.80894667882404</v>
      </c>
      <c r="AJ14">
        <f t="shared" si="8"/>
        <v>30.346164012611098</v>
      </c>
      <c r="AK14">
        <f t="shared" si="30"/>
        <v>2.8840538435037288</v>
      </c>
      <c r="AL14">
        <f t="shared" si="9"/>
        <v>-452.57872882270919</v>
      </c>
      <c r="AN14">
        <f t="shared" si="10"/>
        <v>0</v>
      </c>
      <c r="AO14">
        <f t="shared" si="11"/>
        <v>0</v>
      </c>
      <c r="AP14">
        <f t="shared" si="12"/>
        <v>-5.1211147205740719</v>
      </c>
      <c r="AQ14">
        <f t="shared" si="13"/>
        <v>-228.24003590009167</v>
      </c>
      <c r="AR14">
        <f t="shared" si="14"/>
        <v>-233.36115062066574</v>
      </c>
      <c r="AS14">
        <f t="shared" si="15"/>
        <v>14.576956227996625</v>
      </c>
      <c r="AT14">
        <f t="shared" si="16"/>
        <v>1.3853720232470972</v>
      </c>
      <c r="AU14">
        <f t="shared" si="17"/>
        <v>-217.39882236942199</v>
      </c>
      <c r="AW14">
        <v>11</v>
      </c>
      <c r="AX14">
        <f>IF(Z14&gt;0, (R14*SUMPRODUCT(K14:$K$98, X14:$X$98)-K14*$AZ$3)/Z14, 0)</f>
        <v>1843.0415275717683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5.8078460000000002E-3</v>
      </c>
      <c r="Q15" s="5">
        <f t="shared" si="29"/>
        <v>12.5</v>
      </c>
      <c r="R15">
        <f t="shared" si="0"/>
        <v>100000</v>
      </c>
      <c r="S15">
        <f t="shared" si="1"/>
        <v>1837.9299761020688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1571.9059712672383</v>
      </c>
      <c r="AC15">
        <f t="shared" si="2"/>
        <v>1542.7668639647968</v>
      </c>
      <c r="AE15">
        <f t="shared" si="3"/>
        <v>0</v>
      </c>
      <c r="AF15">
        <f t="shared" si="4"/>
        <v>0</v>
      </c>
      <c r="AG15">
        <f t="shared" si="5"/>
        <v>-10.492557415304377</v>
      </c>
      <c r="AH15">
        <f t="shared" si="6"/>
        <v>-495.34357587854441</v>
      </c>
      <c r="AI15">
        <f t="shared" si="7"/>
        <v>-505.83613329384877</v>
      </c>
      <c r="AJ15">
        <f t="shared" si="8"/>
        <v>29.139107302441516</v>
      </c>
      <c r="AK15">
        <f t="shared" si="30"/>
        <v>6.4448144821956781</v>
      </c>
      <c r="AL15">
        <f t="shared" si="9"/>
        <v>-470.25221150921158</v>
      </c>
      <c r="AN15">
        <f t="shared" si="10"/>
        <v>0</v>
      </c>
      <c r="AO15">
        <f t="shared" si="11"/>
        <v>0</v>
      </c>
      <c r="AP15">
        <f t="shared" si="12"/>
        <v>-4.7814827129521893</v>
      </c>
      <c r="AQ15">
        <f t="shared" si="13"/>
        <v>-225.72921465080915</v>
      </c>
      <c r="AR15">
        <f t="shared" si="14"/>
        <v>-230.51069736376135</v>
      </c>
      <c r="AS15">
        <f t="shared" si="15"/>
        <v>13.278758678438097</v>
      </c>
      <c r="AT15">
        <f t="shared" si="16"/>
        <v>2.9369168845199614</v>
      </c>
      <c r="AU15">
        <f t="shared" si="17"/>
        <v>-214.29502180080328</v>
      </c>
      <c r="AW15">
        <v>12</v>
      </c>
      <c r="AX15">
        <f>IF(Z15&gt;0, (R15*SUMPRODUCT(K15:$K$98, X15:$X$98)-K15*$AZ$3)/Z15, 0)</f>
        <v>1837.9299761020688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6.1543680000000003E-3</v>
      </c>
      <c r="Q16" s="5">
        <f t="shared" si="29"/>
        <v>12.5</v>
      </c>
      <c r="R16">
        <f t="shared" si="0"/>
        <v>100000</v>
      </c>
      <c r="S16">
        <f t="shared" si="1"/>
        <v>1835.4887245749205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1542.7668639647968</v>
      </c>
      <c r="AC16">
        <f t="shared" si="2"/>
        <v>1515.8283460554785</v>
      </c>
      <c r="AE16">
        <f t="shared" si="3"/>
        <v>0</v>
      </c>
      <c r="AF16">
        <f t="shared" si="4"/>
        <v>0</v>
      </c>
      <c r="AG16">
        <f t="shared" si="5"/>
        <v>-10.323056781556422</v>
      </c>
      <c r="AH16">
        <f t="shared" si="6"/>
        <v>-516.60047675929582</v>
      </c>
      <c r="AI16">
        <f t="shared" si="7"/>
        <v>-526.92353354085219</v>
      </c>
      <c r="AJ16">
        <f t="shared" si="8"/>
        <v>26.938517909318307</v>
      </c>
      <c r="AK16">
        <f t="shared" si="30"/>
        <v>10.953644734150059</v>
      </c>
      <c r="AL16">
        <f t="shared" si="9"/>
        <v>-489.03137089738385</v>
      </c>
      <c r="AN16">
        <f t="shared" si="10"/>
        <v>0</v>
      </c>
      <c r="AO16">
        <f t="shared" si="11"/>
        <v>0</v>
      </c>
      <c r="AP16">
        <f t="shared" si="12"/>
        <v>-4.4501380017231309</v>
      </c>
      <c r="AQ16">
        <f t="shared" si="13"/>
        <v>-222.69987097641581</v>
      </c>
      <c r="AR16">
        <f t="shared" si="14"/>
        <v>-227.15000897813891</v>
      </c>
      <c r="AS16">
        <f t="shared" si="15"/>
        <v>11.61285119273383</v>
      </c>
      <c r="AT16">
        <f t="shared" si="16"/>
        <v>4.7219764184486301</v>
      </c>
      <c r="AU16">
        <f t="shared" si="17"/>
        <v>-210.81518136695647</v>
      </c>
      <c r="AW16">
        <v>13</v>
      </c>
      <c r="AX16">
        <f>IF(Z16&gt;0, (R16*SUMPRODUCT(K16:$K$98, X16:$X$98)-K16*$AZ$3)/Z16, 0)</f>
        <v>1835.4887245749205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6.5216450000000004E-3</v>
      </c>
      <c r="Q17" s="5">
        <f t="shared" si="29"/>
        <v>12.5</v>
      </c>
      <c r="R17">
        <f t="shared" si="0"/>
        <v>100000</v>
      </c>
      <c r="S17">
        <f t="shared" si="1"/>
        <v>1849.203777665932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1515.8283460554785</v>
      </c>
      <c r="AC17">
        <f t="shared" si="2"/>
        <v>1501.9237375457251</v>
      </c>
      <c r="AE17">
        <f t="shared" si="3"/>
        <v>0</v>
      </c>
      <c r="AF17">
        <f t="shared" si="4"/>
        <v>0</v>
      </c>
      <c r="AG17">
        <f t="shared" si="5"/>
        <v>-10.152502902096705</v>
      </c>
      <c r="AH17">
        <f t="shared" si="6"/>
        <v>-538.58649315322839</v>
      </c>
      <c r="AI17">
        <f t="shared" si="7"/>
        <v>-548.73899605532506</v>
      </c>
      <c r="AJ17">
        <f t="shared" si="8"/>
        <v>13.904608509753416</v>
      </c>
      <c r="AK17">
        <f t="shared" si="30"/>
        <v>20.918431175565605</v>
      </c>
      <c r="AL17">
        <f t="shared" si="9"/>
        <v>-513.91595637000603</v>
      </c>
      <c r="AN17">
        <f t="shared" si="10"/>
        <v>0</v>
      </c>
      <c r="AO17">
        <f t="shared" si="11"/>
        <v>0</v>
      </c>
      <c r="AP17">
        <f t="shared" si="12"/>
        <v>-4.114132733086719</v>
      </c>
      <c r="AQ17">
        <f t="shared" si="13"/>
        <v>-218.25320735662834</v>
      </c>
      <c r="AR17">
        <f t="shared" si="14"/>
        <v>-222.36734008971504</v>
      </c>
      <c r="AS17">
        <f t="shared" si="15"/>
        <v>5.6346110473820756</v>
      </c>
      <c r="AT17">
        <f t="shared" si="16"/>
        <v>8.4768458826485737</v>
      </c>
      <c r="AU17">
        <f t="shared" si="17"/>
        <v>-208.25588315968437</v>
      </c>
      <c r="AW17">
        <v>14</v>
      </c>
      <c r="AX17">
        <f>IF(Z17&gt;0, (R17*SUMPRODUCT(K17:$K$98, X17:$X$98)-K17*$AZ$3)/Z17, 0)</f>
        <v>1849.203777665932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6.9358459999999999E-3</v>
      </c>
      <c r="Q18" s="5">
        <f t="shared" si="29"/>
        <v>12.5</v>
      </c>
      <c r="R18">
        <f t="shared" si="0"/>
        <v>100000</v>
      </c>
      <c r="S18">
        <f t="shared" si="1"/>
        <v>1881.5775162229454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1501.9237375457251</v>
      </c>
      <c r="AC18">
        <f t="shared" si="2"/>
        <v>1502.3360359721037</v>
      </c>
      <c r="AE18">
        <f t="shared" si="3"/>
        <v>0</v>
      </c>
      <c r="AF18">
        <f t="shared" si="4"/>
        <v>0</v>
      </c>
      <c r="AG18">
        <f t="shared" si="5"/>
        <v>-9.9805616764322416</v>
      </c>
      <c r="AH18">
        <f t="shared" si="6"/>
        <v>-563.32957314796658</v>
      </c>
      <c r="AI18">
        <f t="shared" si="7"/>
        <v>-573.3101348243988</v>
      </c>
      <c r="AJ18">
        <f t="shared" si="8"/>
        <v>-0.41229842637858383</v>
      </c>
      <c r="AK18">
        <f t="shared" si="30"/>
        <v>32.441552730987667</v>
      </c>
      <c r="AL18">
        <f t="shared" si="9"/>
        <v>-541.28088051978966</v>
      </c>
      <c r="AN18">
        <f t="shared" si="10"/>
        <v>0</v>
      </c>
      <c r="AO18">
        <f t="shared" si="11"/>
        <v>0</v>
      </c>
      <c r="AP18">
        <f t="shared" si="12"/>
        <v>-3.7742221115113876</v>
      </c>
      <c r="AQ18">
        <f t="shared" si="13"/>
        <v>-213.02718223403201</v>
      </c>
      <c r="AR18">
        <f t="shared" si="14"/>
        <v>-216.80140434554338</v>
      </c>
      <c r="AS18">
        <f t="shared" si="15"/>
        <v>-0.1559136537429488</v>
      </c>
      <c r="AT18">
        <f t="shared" si="16"/>
        <v>12.268009518761431</v>
      </c>
      <c r="AU18">
        <f t="shared" si="17"/>
        <v>-204.68930848052489</v>
      </c>
      <c r="AW18">
        <v>15</v>
      </c>
      <c r="AX18">
        <f>IF(Z18&gt;0, (R18*SUMPRODUCT(K18:$K$98, X18:$X$98)-K18*$AZ$3)/Z18, 0)</f>
        <v>1881.5775162229454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7.4023869999999999E-3</v>
      </c>
      <c r="Q19" s="5">
        <f t="shared" si="29"/>
        <v>12.5</v>
      </c>
      <c r="R19">
        <f t="shared" si="0"/>
        <v>100000</v>
      </c>
      <c r="S19">
        <f t="shared" si="1"/>
        <v>1905.8368342905062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1502.3360359721037</v>
      </c>
      <c r="AC19">
        <f t="shared" si="2"/>
        <v>1495.2244529553241</v>
      </c>
      <c r="AE19">
        <f t="shared" si="3"/>
        <v>0</v>
      </c>
      <c r="AF19">
        <f t="shared" si="4"/>
        <v>0</v>
      </c>
      <c r="AG19">
        <f t="shared" si="5"/>
        <v>-9.806876079661599</v>
      </c>
      <c r="AH19">
        <f t="shared" si="6"/>
        <v>-591.03984005056191</v>
      </c>
      <c r="AI19">
        <f t="shared" si="7"/>
        <v>-600.84671613022351</v>
      </c>
      <c r="AJ19">
        <f t="shared" si="8"/>
        <v>7.1115830167796048</v>
      </c>
      <c r="AK19">
        <f t="shared" si="30"/>
        <v>33.502093602177915</v>
      </c>
      <c r="AL19">
        <f t="shared" si="9"/>
        <v>-560.23303951126604</v>
      </c>
      <c r="AN19">
        <f t="shared" si="10"/>
        <v>0</v>
      </c>
      <c r="AO19">
        <f t="shared" si="11"/>
        <v>0</v>
      </c>
      <c r="AP19">
        <f t="shared" si="12"/>
        <v>-3.4584926211908136</v>
      </c>
      <c r="AQ19">
        <f t="shared" si="13"/>
        <v>-208.43609208888893</v>
      </c>
      <c r="AR19">
        <f t="shared" si="14"/>
        <v>-211.89458471007976</v>
      </c>
      <c r="AS19">
        <f t="shared" si="15"/>
        <v>2.5079706512786761</v>
      </c>
      <c r="AT19">
        <f t="shared" si="16"/>
        <v>11.814847314923393</v>
      </c>
      <c r="AU19">
        <f t="shared" si="17"/>
        <v>-197.5717667438777</v>
      </c>
      <c r="AW19">
        <v>16</v>
      </c>
      <c r="AX19">
        <f>IF(Z19&gt;0, (R19*SUMPRODUCT(K19:$K$98, X19:$X$98)-K19*$AZ$3)/Z19, 0)</f>
        <v>1905.8368342905062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7.9366079999999995E-3</v>
      </c>
      <c r="Q20" s="5">
        <f t="shared" si="29"/>
        <v>12.5</v>
      </c>
      <c r="R20">
        <f t="shared" si="0"/>
        <v>100000</v>
      </c>
      <c r="S20">
        <f t="shared" si="1"/>
        <v>1860.499332765781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1495.2244529553241</v>
      </c>
      <c r="AC20">
        <f t="shared" si="2"/>
        <v>1433.4736542424366</v>
      </c>
      <c r="AE20">
        <f t="shared" si="3"/>
        <v>0</v>
      </c>
      <c r="AF20">
        <f t="shared" si="4"/>
        <v>0</v>
      </c>
      <c r="AG20">
        <f t="shared" si="5"/>
        <v>-9.630973987716132</v>
      </c>
      <c r="AH20">
        <f t="shared" si="6"/>
        <v>-622.66664919080699</v>
      </c>
      <c r="AI20">
        <f t="shared" si="7"/>
        <v>-632.29762317852317</v>
      </c>
      <c r="AJ20">
        <f t="shared" si="8"/>
        <v>61.750798712887445</v>
      </c>
      <c r="AK20">
        <f t="shared" si="30"/>
        <v>6.4294651477078935</v>
      </c>
      <c r="AL20">
        <f t="shared" si="9"/>
        <v>-564.11735931792782</v>
      </c>
      <c r="AN20">
        <f t="shared" si="10"/>
        <v>0</v>
      </c>
      <c r="AO20">
        <f t="shared" si="11"/>
        <v>0</v>
      </c>
      <c r="AP20">
        <f t="shared" si="12"/>
        <v>-3.2215299201115637</v>
      </c>
      <c r="AQ20">
        <f t="shared" si="13"/>
        <v>-208.27999776370277</v>
      </c>
      <c r="AR20">
        <f t="shared" si="14"/>
        <v>-211.50152768381434</v>
      </c>
      <c r="AS20">
        <f t="shared" si="15"/>
        <v>20.655444184366221</v>
      </c>
      <c r="AT20">
        <f t="shared" si="16"/>
        <v>2.1506354777900567</v>
      </c>
      <c r="AU20">
        <f t="shared" si="17"/>
        <v>-188.69544802165805</v>
      </c>
      <c r="AW20">
        <v>17</v>
      </c>
      <c r="AX20">
        <f>IF(Z20&gt;0, (R20*SUMPRODUCT(K20:$K$98, X20:$X$98)-K20*$AZ$3)/Z20, 0)</f>
        <v>1860.499332765781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8.552947E-3</v>
      </c>
      <c r="Q21" s="5">
        <f t="shared" si="29"/>
        <v>12.5</v>
      </c>
      <c r="R21">
        <f t="shared" si="0"/>
        <v>100000</v>
      </c>
      <c r="S21">
        <f t="shared" si="1"/>
        <v>1795.5243918125927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1433.4736542424366</v>
      </c>
      <c r="AC21">
        <f t="shared" si="2"/>
        <v>1357.7455293452967</v>
      </c>
      <c r="AE21">
        <f t="shared" si="3"/>
        <v>0</v>
      </c>
      <c r="AF21">
        <f t="shared" si="4"/>
        <v>0</v>
      </c>
      <c r="AG21">
        <f t="shared" si="5"/>
        <v>-9.452291037763656</v>
      </c>
      <c r="AH21">
        <f t="shared" si="6"/>
        <v>-658.98568060251785</v>
      </c>
      <c r="AI21">
        <f t="shared" si="7"/>
        <v>-668.43797164028149</v>
      </c>
      <c r="AJ21">
        <f t="shared" si="8"/>
        <v>75.728124897139878</v>
      </c>
      <c r="AK21">
        <f t="shared" si="30"/>
        <v>2.2935578467878988</v>
      </c>
      <c r="AL21">
        <f t="shared" si="9"/>
        <v>-590.41628889635376</v>
      </c>
      <c r="AN21">
        <f t="shared" si="10"/>
        <v>0</v>
      </c>
      <c r="AO21">
        <f t="shared" si="11"/>
        <v>0</v>
      </c>
      <c r="AP21">
        <f t="shared" si="12"/>
        <v>-3.0066194810239821</v>
      </c>
      <c r="AQ21">
        <f t="shared" si="13"/>
        <v>-209.61258779481506</v>
      </c>
      <c r="AR21">
        <f t="shared" si="14"/>
        <v>-212.61920727583905</v>
      </c>
      <c r="AS21">
        <f t="shared" si="15"/>
        <v>24.08788035276438</v>
      </c>
      <c r="AT21">
        <f t="shared" si="16"/>
        <v>0.72954331129434036</v>
      </c>
      <c r="AU21">
        <f t="shared" si="17"/>
        <v>-187.80178361178034</v>
      </c>
      <c r="AW21">
        <v>18</v>
      </c>
      <c r="AX21">
        <f>IF(Z21&gt;0, (R21*SUMPRODUCT(K21:$K$98, X21:$X$98)-K21*$AZ$3)/Z21, 0)</f>
        <v>1795.5243918125927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9.2631359999999999E-3</v>
      </c>
      <c r="Q22" s="5">
        <f t="shared" si="29"/>
        <v>12.5</v>
      </c>
      <c r="R22">
        <f t="shared" si="0"/>
        <v>100000</v>
      </c>
      <c r="S22">
        <f t="shared" si="1"/>
        <v>1777.7767944922784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1357.7455293452967</v>
      </c>
      <c r="AC22">
        <f t="shared" si="2"/>
        <v>1318.4291758444101</v>
      </c>
      <c r="AE22">
        <f t="shared" si="3"/>
        <v>0</v>
      </c>
      <c r="AF22">
        <f t="shared" si="4"/>
        <v>0</v>
      </c>
      <c r="AG22">
        <f t="shared" si="5"/>
        <v>-9.2702102699916349</v>
      </c>
      <c r="AH22">
        <f t="shared" si="6"/>
        <v>-700.46285915508702</v>
      </c>
      <c r="AI22">
        <f t="shared" si="7"/>
        <v>-709.73306942507861</v>
      </c>
      <c r="AJ22">
        <f t="shared" si="8"/>
        <v>39.316353500886635</v>
      </c>
      <c r="AK22">
        <f t="shared" si="30"/>
        <v>28.512656116251232</v>
      </c>
      <c r="AL22">
        <f t="shared" si="9"/>
        <v>-641.90405980794071</v>
      </c>
      <c r="AN22">
        <f t="shared" si="10"/>
        <v>0</v>
      </c>
      <c r="AO22">
        <f t="shared" si="11"/>
        <v>0</v>
      </c>
      <c r="AP22">
        <f t="shared" si="12"/>
        <v>-2.7532236797953016</v>
      </c>
      <c r="AQ22">
        <f t="shared" si="13"/>
        <v>-208.0352952603142</v>
      </c>
      <c r="AR22">
        <f t="shared" si="14"/>
        <v>-210.7885189401095</v>
      </c>
      <c r="AS22">
        <f t="shared" si="15"/>
        <v>11.676834970210624</v>
      </c>
      <c r="AT22">
        <f t="shared" si="16"/>
        <v>8.4681703765921235</v>
      </c>
      <c r="AU22">
        <f t="shared" si="17"/>
        <v>-190.64351359330672</v>
      </c>
      <c r="AW22">
        <v>19</v>
      </c>
      <c r="AX22">
        <f>IF(Z22&gt;0, (R22*SUMPRODUCT(K22:$K$98, X22:$X$98)-K22*$AZ$3)/Z22, 0)</f>
        <v>1777.7767944922784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1.011049E-2</v>
      </c>
      <c r="Q23" s="5">
        <f t="shared" si="29"/>
        <v>12.5</v>
      </c>
      <c r="R23">
        <f t="shared" si="0"/>
        <v>100000</v>
      </c>
      <c r="S23">
        <f t="shared" si="1"/>
        <v>1881.6229020672831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1318.4291758444101</v>
      </c>
      <c r="AC23">
        <f t="shared" si="2"/>
        <v>1367.3801496393194</v>
      </c>
      <c r="AE23">
        <f t="shared" si="3"/>
        <v>0</v>
      </c>
      <c r="AF23">
        <f t="shared" si="4"/>
        <v>0</v>
      </c>
      <c r="AG23">
        <f t="shared" si="5"/>
        <v>-9.0837817990590697</v>
      </c>
      <c r="AH23">
        <f t="shared" si="6"/>
        <v>-749.81094586118172</v>
      </c>
      <c r="AI23">
        <f t="shared" si="7"/>
        <v>-758.89472766024085</v>
      </c>
      <c r="AJ23">
        <f t="shared" si="8"/>
        <v>-48.95097379490926</v>
      </c>
      <c r="AK23">
        <f t="shared" si="30"/>
        <v>92.290042309108713</v>
      </c>
      <c r="AL23">
        <f t="shared" si="9"/>
        <v>-715.55565914604142</v>
      </c>
      <c r="AN23">
        <f t="shared" si="10"/>
        <v>0</v>
      </c>
      <c r="AO23">
        <f t="shared" si="11"/>
        <v>0</v>
      </c>
      <c r="AP23">
        <f t="shared" si="12"/>
        <v>-2.408799109388406</v>
      </c>
      <c r="AQ23">
        <f t="shared" si="13"/>
        <v>-198.83171773095427</v>
      </c>
      <c r="AR23">
        <f t="shared" si="14"/>
        <v>-201.24051684034268</v>
      </c>
      <c r="AS23">
        <f t="shared" si="15"/>
        <v>-12.980613657308069</v>
      </c>
      <c r="AT23">
        <f t="shared" si="16"/>
        <v>24.473085839933635</v>
      </c>
      <c r="AU23">
        <f t="shared" si="17"/>
        <v>-189.74804465771714</v>
      </c>
      <c r="AW23">
        <v>20</v>
      </c>
      <c r="AX23">
        <f>IF(Z23&gt;0, (R23*SUMPRODUCT(K23:$K$98, X23:$X$98)-K23*$AZ$3)/Z23, 0)</f>
        <v>1881.6229020672831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1.1085984E-2</v>
      </c>
      <c r="Q24" s="5">
        <f t="shared" si="29"/>
        <v>12.5</v>
      </c>
      <c r="R24">
        <f t="shared" si="0"/>
        <v>100000</v>
      </c>
      <c r="S24">
        <f t="shared" si="1"/>
        <v>1965.1969724558235</v>
      </c>
      <c r="U24">
        <f t="shared" si="21"/>
        <v>1.1085984E-2</v>
      </c>
      <c r="V24">
        <f t="shared" si="22"/>
        <v>0.01</v>
      </c>
      <c r="W24">
        <f t="shared" si="23"/>
        <v>0.72670254392472555</v>
      </c>
      <c r="X24">
        <f t="shared" si="24"/>
        <v>8.0562127747088041E-3</v>
      </c>
      <c r="Y24">
        <f t="shared" si="25"/>
        <v>7.2670254392472556E-3</v>
      </c>
      <c r="Z24">
        <f t="shared" si="26"/>
        <v>0.71137930571076946</v>
      </c>
      <c r="AB24">
        <f t="shared" si="27"/>
        <v>1367.3801496393194</v>
      </c>
      <c r="AC24">
        <f t="shared" si="2"/>
        <v>1398.0004578505298</v>
      </c>
      <c r="AE24">
        <f t="shared" si="3"/>
        <v>0</v>
      </c>
      <c r="AF24">
        <f t="shared" si="4"/>
        <v>0</v>
      </c>
      <c r="AG24">
        <f t="shared" si="5"/>
        <v>-8.8922413213846188</v>
      </c>
      <c r="AH24">
        <f t="shared" si="6"/>
        <v>-805.62127747088039</v>
      </c>
      <c r="AI24">
        <f t="shared" si="7"/>
        <v>-814.51351879226502</v>
      </c>
      <c r="AJ24">
        <f t="shared" si="8"/>
        <v>-30.620308211210386</v>
      </c>
      <c r="AK24">
        <f t="shared" si="30"/>
        <v>95.716610474752372</v>
      </c>
      <c r="AL24">
        <f t="shared" si="9"/>
        <v>-749.41721652872297</v>
      </c>
      <c r="AN24">
        <f t="shared" si="10"/>
        <v>0</v>
      </c>
      <c r="AO24">
        <f t="shared" si="11"/>
        <v>0</v>
      </c>
      <c r="AP24">
        <f t="shared" si="12"/>
        <v>-2.1053635802755601</v>
      </c>
      <c r="AQ24">
        <f t="shared" si="13"/>
        <v>-190.74220275638652</v>
      </c>
      <c r="AR24">
        <f t="shared" si="14"/>
        <v>-192.84756633666208</v>
      </c>
      <c r="AS24">
        <f t="shared" si="15"/>
        <v>-7.2497899454956363</v>
      </c>
      <c r="AT24">
        <f t="shared" si="16"/>
        <v>22.662257853522497</v>
      </c>
      <c r="AU24">
        <f t="shared" si="17"/>
        <v>-177.4350984286352</v>
      </c>
      <c r="AW24">
        <v>21</v>
      </c>
      <c r="AX24">
        <f>IF(Z24&gt;0, (R24*SUMPRODUCT(K24:$K$98, X24:$X$98)-K24*$AZ$3)/Z24, 0)</f>
        <v>1965.1969724558235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1.2207667E-2</v>
      </c>
      <c r="Q25" s="5">
        <f t="shared" si="29"/>
        <v>12.5</v>
      </c>
      <c r="R25">
        <f t="shared" si="0"/>
        <v>100000</v>
      </c>
      <c r="S25">
        <f t="shared" si="1"/>
        <v>2030.138354096237</v>
      </c>
      <c r="U25">
        <f t="shared" si="21"/>
        <v>1.2207667E-2</v>
      </c>
      <c r="V25">
        <f t="shared" si="22"/>
        <v>0.01</v>
      </c>
      <c r="W25">
        <f t="shared" si="23"/>
        <v>0.71137930571076946</v>
      </c>
      <c r="X25">
        <f t="shared" si="24"/>
        <v>8.6842816748082721E-3</v>
      </c>
      <c r="Y25">
        <f t="shared" si="25"/>
        <v>7.1137930571076946E-3</v>
      </c>
      <c r="Z25">
        <f t="shared" si="26"/>
        <v>0.69558123097885349</v>
      </c>
      <c r="AB25">
        <f t="shared" si="27"/>
        <v>1398.0004578505298</v>
      </c>
      <c r="AC25">
        <f t="shared" si="2"/>
        <v>1412.126135399644</v>
      </c>
      <c r="AE25">
        <f t="shared" si="3"/>
        <v>0</v>
      </c>
      <c r="AF25">
        <f t="shared" si="4"/>
        <v>0</v>
      </c>
      <c r="AG25">
        <f t="shared" si="5"/>
        <v>-8.6947653872356678</v>
      </c>
      <c r="AH25">
        <f t="shared" si="6"/>
        <v>-868.42816748082726</v>
      </c>
      <c r="AI25">
        <f t="shared" si="7"/>
        <v>-877.12293286806289</v>
      </c>
      <c r="AJ25">
        <f t="shared" si="8"/>
        <v>-14.125677549114243</v>
      </c>
      <c r="AK25">
        <f t="shared" si="30"/>
        <v>97.860032049537097</v>
      </c>
      <c r="AL25">
        <f t="shared" si="9"/>
        <v>-793.38857836764009</v>
      </c>
      <c r="AN25">
        <f t="shared" si="10"/>
        <v>0</v>
      </c>
      <c r="AO25">
        <f t="shared" si="11"/>
        <v>0</v>
      </c>
      <c r="AP25">
        <f t="shared" si="12"/>
        <v>-1.8380431847954219</v>
      </c>
      <c r="AQ25">
        <f t="shared" si="13"/>
        <v>-183.58269644237006</v>
      </c>
      <c r="AR25">
        <f t="shared" si="14"/>
        <v>-185.42073962716549</v>
      </c>
      <c r="AS25">
        <f t="shared" si="15"/>
        <v>-2.9861191410504246</v>
      </c>
      <c r="AT25">
        <f t="shared" si="16"/>
        <v>20.687270669381419</v>
      </c>
      <c r="AU25">
        <f t="shared" si="17"/>
        <v>-167.71958809883449</v>
      </c>
      <c r="AW25">
        <v>22</v>
      </c>
      <c r="AX25">
        <f>IF(Z25&gt;0, (R25*SUMPRODUCT(K25:$K$98, X25:$X$98)-K25*$AZ$3)/Z25, 0)</f>
        <v>2030.138354096237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1.3502610999999999E-2</v>
      </c>
      <c r="Q26" s="5">
        <f t="shared" si="29"/>
        <v>12.5</v>
      </c>
      <c r="R26">
        <f t="shared" si="0"/>
        <v>100000</v>
      </c>
      <c r="S26">
        <f t="shared" si="1"/>
        <v>2078.0213232996512</v>
      </c>
      <c r="U26">
        <f t="shared" si="21"/>
        <v>1.3502610999999999E-2</v>
      </c>
      <c r="V26">
        <f t="shared" si="22"/>
        <v>0.01</v>
      </c>
      <c r="W26">
        <f t="shared" si="23"/>
        <v>0.69558123097885349</v>
      </c>
      <c r="X26">
        <f t="shared" si="24"/>
        <v>9.3921627808086078E-3</v>
      </c>
      <c r="Y26">
        <f t="shared" si="25"/>
        <v>6.9558123097885347E-3</v>
      </c>
      <c r="Z26">
        <f t="shared" si="26"/>
        <v>0.67923325588825634</v>
      </c>
      <c r="AB26">
        <f t="shared" si="27"/>
        <v>1412.126135399644</v>
      </c>
      <c r="AC26">
        <f t="shared" si="2"/>
        <v>1411.461189230045</v>
      </c>
      <c r="AE26">
        <f t="shared" si="3"/>
        <v>0</v>
      </c>
      <c r="AF26">
        <f t="shared" si="4"/>
        <v>0</v>
      </c>
      <c r="AG26">
        <f t="shared" si="5"/>
        <v>-8.4904156986032042</v>
      </c>
      <c r="AH26">
        <f t="shared" si="6"/>
        <v>-939.21627808086077</v>
      </c>
      <c r="AI26">
        <f t="shared" si="7"/>
        <v>-947.70669377946399</v>
      </c>
      <c r="AJ26">
        <f t="shared" si="8"/>
        <v>0.66494616959903396</v>
      </c>
      <c r="AK26">
        <f t="shared" si="30"/>
        <v>98.848829477975087</v>
      </c>
      <c r="AL26">
        <f t="shared" si="9"/>
        <v>-848.19291813188988</v>
      </c>
      <c r="AN26">
        <f t="shared" si="10"/>
        <v>0</v>
      </c>
      <c r="AO26">
        <f t="shared" si="11"/>
        <v>0</v>
      </c>
      <c r="AP26">
        <f t="shared" si="12"/>
        <v>-1.6025396168053341</v>
      </c>
      <c r="AQ26">
        <f t="shared" si="13"/>
        <v>-177.27415803924069</v>
      </c>
      <c r="AR26">
        <f t="shared" si="14"/>
        <v>-178.87669765604605</v>
      </c>
      <c r="AS26">
        <f t="shared" si="15"/>
        <v>0.12550652614108371</v>
      </c>
      <c r="AT26">
        <f t="shared" si="16"/>
        <v>18.657409829691918</v>
      </c>
      <c r="AU26">
        <f t="shared" si="17"/>
        <v>-160.09378130021304</v>
      </c>
      <c r="AW26">
        <v>23</v>
      </c>
      <c r="AX26">
        <f>IF(Z26&gt;0, (R26*SUMPRODUCT(K26:$K$98, X26:$X$98)-K26*$AZ$3)/Z26, 0)</f>
        <v>2078.0213232996512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1.4950962999999999E-2</v>
      </c>
      <c r="Q27" s="5">
        <f t="shared" si="29"/>
        <v>12.5</v>
      </c>
      <c r="R27">
        <f t="shared" si="0"/>
        <v>100000</v>
      </c>
      <c r="S27">
        <f t="shared" si="1"/>
        <v>2110.1261637432021</v>
      </c>
      <c r="U27">
        <f t="shared" si="21"/>
        <v>1.4950962999999999E-2</v>
      </c>
      <c r="V27">
        <f t="shared" si="22"/>
        <v>0.01</v>
      </c>
      <c r="W27">
        <f t="shared" si="23"/>
        <v>0.67923325588825634</v>
      </c>
      <c r="X27">
        <f t="shared" si="24"/>
        <v>1.0155191277154852E-2</v>
      </c>
      <c r="Y27">
        <f t="shared" si="25"/>
        <v>6.7923325588825634E-3</v>
      </c>
      <c r="Z27">
        <f t="shared" si="26"/>
        <v>0.66228573205221897</v>
      </c>
      <c r="AB27">
        <f t="shared" si="27"/>
        <v>1411.461189230045</v>
      </c>
      <c r="AC27">
        <f t="shared" si="2"/>
        <v>1397.5064510772072</v>
      </c>
      <c r="AE27">
        <f t="shared" si="3"/>
        <v>0</v>
      </c>
      <c r="AF27">
        <f t="shared" si="4"/>
        <v>0</v>
      </c>
      <c r="AG27">
        <f t="shared" si="5"/>
        <v>-8.2785716506527365</v>
      </c>
      <c r="AH27">
        <f t="shared" si="6"/>
        <v>-1015.5191277154852</v>
      </c>
      <c r="AI27">
        <f t="shared" si="7"/>
        <v>-1023.797699366138</v>
      </c>
      <c r="AJ27">
        <f t="shared" si="8"/>
        <v>13.954738152837763</v>
      </c>
      <c r="AK27">
        <f t="shared" si="30"/>
        <v>98.802283246103158</v>
      </c>
      <c r="AL27">
        <f t="shared" si="9"/>
        <v>-911.0406779671971</v>
      </c>
      <c r="AN27">
        <f t="shared" si="10"/>
        <v>0</v>
      </c>
      <c r="AO27">
        <f t="shared" si="11"/>
        <v>0</v>
      </c>
      <c r="AP27">
        <f t="shared" si="12"/>
        <v>-1.3951381340360622</v>
      </c>
      <c r="AQ27">
        <f t="shared" si="13"/>
        <v>-171.13936083493374</v>
      </c>
      <c r="AR27">
        <f t="shared" si="14"/>
        <v>-172.53449896896981</v>
      </c>
      <c r="AS27">
        <f t="shared" si="15"/>
        <v>2.3517085034804137</v>
      </c>
      <c r="AT27">
        <f t="shared" si="16"/>
        <v>16.650557475769681</v>
      </c>
      <c r="AU27">
        <f t="shared" si="17"/>
        <v>-153.53223298971972</v>
      </c>
      <c r="AW27">
        <v>24</v>
      </c>
      <c r="AX27">
        <f>IF(Z27&gt;0, (R27*SUMPRODUCT(K27:$K$98, X27:$X$98)-K27*$AZ$3)/Z27, 0)</f>
        <v>2110.1261637432021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1.6562650000000002E-2</v>
      </c>
      <c r="Q28" s="5">
        <f t="shared" si="29"/>
        <v>12.5</v>
      </c>
      <c r="R28">
        <f t="shared" si="0"/>
        <v>100000</v>
      </c>
      <c r="S28">
        <f t="shared" si="1"/>
        <v>2128.4341216112098</v>
      </c>
      <c r="U28">
        <f t="shared" si="21"/>
        <v>1.6562650000000002E-2</v>
      </c>
      <c r="V28">
        <f t="shared" si="22"/>
        <v>0.01</v>
      </c>
      <c r="W28">
        <f t="shared" si="23"/>
        <v>0.66228573205221897</v>
      </c>
      <c r="X28">
        <f t="shared" si="24"/>
        <v>1.0969206779974686E-2</v>
      </c>
      <c r="Y28">
        <f t="shared" si="25"/>
        <v>6.6228573205221897E-3</v>
      </c>
      <c r="Z28">
        <f t="shared" si="26"/>
        <v>0.64469366795172212</v>
      </c>
      <c r="AB28">
        <f t="shared" si="27"/>
        <v>1397.5064510772072</v>
      </c>
      <c r="AC28">
        <f t="shared" si="2"/>
        <v>1372.1880008551327</v>
      </c>
      <c r="AE28">
        <f t="shared" si="3"/>
        <v>0</v>
      </c>
      <c r="AF28">
        <f t="shared" si="4"/>
        <v>0</v>
      </c>
      <c r="AG28">
        <f t="shared" si="5"/>
        <v>-8.0586708493965258</v>
      </c>
      <c r="AH28">
        <f t="shared" si="6"/>
        <v>-1096.9206779974686</v>
      </c>
      <c r="AI28">
        <f t="shared" si="7"/>
        <v>-1104.9793488468652</v>
      </c>
      <c r="AJ28">
        <f t="shared" si="8"/>
        <v>25.318450222074489</v>
      </c>
      <c r="AK28">
        <f t="shared" si="30"/>
        <v>97.825451575404514</v>
      </c>
      <c r="AL28">
        <f t="shared" si="9"/>
        <v>-981.83544704938618</v>
      </c>
      <c r="AN28">
        <f t="shared" si="10"/>
        <v>0</v>
      </c>
      <c r="AO28">
        <f t="shared" si="11"/>
        <v>0</v>
      </c>
      <c r="AP28">
        <f t="shared" si="12"/>
        <v>-1.2125710429285799</v>
      </c>
      <c r="AQ28">
        <f t="shared" si="13"/>
        <v>-165.05131868351708</v>
      </c>
      <c r="AR28">
        <f t="shared" si="14"/>
        <v>-166.26388972644568</v>
      </c>
      <c r="AS28">
        <f t="shared" si="15"/>
        <v>3.809613292918546</v>
      </c>
      <c r="AT28">
        <f t="shared" si="16"/>
        <v>14.719587393326831</v>
      </c>
      <c r="AU28">
        <f t="shared" si="17"/>
        <v>-147.73468904020029</v>
      </c>
      <c r="AW28">
        <v>25</v>
      </c>
      <c r="AX28">
        <f>IF(Z28&gt;0, (R28*SUMPRODUCT(K28:$K$98, X28:$X$98)-K28*$AZ$3)/Z28, 0)</f>
        <v>2128.4341216112098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1.8321427000000001E-2</v>
      </c>
      <c r="Q29" s="5">
        <f t="shared" si="29"/>
        <v>12.5</v>
      </c>
      <c r="R29">
        <f t="shared" si="0"/>
        <v>100000</v>
      </c>
      <c r="S29">
        <f t="shared" si="1"/>
        <v>2134.8326227845682</v>
      </c>
      <c r="U29">
        <f t="shared" si="21"/>
        <v>1.8321427000000001E-2</v>
      </c>
      <c r="V29">
        <f t="shared" si="22"/>
        <v>0.01</v>
      </c>
      <c r="W29">
        <f t="shared" si="23"/>
        <v>0.64469366795172212</v>
      </c>
      <c r="X29">
        <f t="shared" si="24"/>
        <v>1.1811707974739717E-2</v>
      </c>
      <c r="Y29">
        <f t="shared" si="25"/>
        <v>6.4469366795172215E-3</v>
      </c>
      <c r="Z29">
        <f t="shared" si="26"/>
        <v>0.62643502329746514</v>
      </c>
      <c r="AB29">
        <f t="shared" si="27"/>
        <v>1372.1880008551327</v>
      </c>
      <c r="AC29">
        <f t="shared" si="2"/>
        <v>1337.3339237902396</v>
      </c>
      <c r="AE29">
        <f t="shared" si="3"/>
        <v>0</v>
      </c>
      <c r="AF29">
        <f t="shared" si="4"/>
        <v>0</v>
      </c>
      <c r="AG29">
        <f t="shared" si="5"/>
        <v>-7.8304377912183138</v>
      </c>
      <c r="AH29">
        <f t="shared" si="6"/>
        <v>-1181.1707974739718</v>
      </c>
      <c r="AI29">
        <f t="shared" si="7"/>
        <v>-1189.0012352651902</v>
      </c>
      <c r="AJ29">
        <f t="shared" si="8"/>
        <v>34.85407706489309</v>
      </c>
      <c r="AK29">
        <f t="shared" si="30"/>
        <v>96.053160059859295</v>
      </c>
      <c r="AL29">
        <f t="shared" si="9"/>
        <v>-1058.0939981404379</v>
      </c>
      <c r="AN29">
        <f t="shared" si="10"/>
        <v>0</v>
      </c>
      <c r="AO29">
        <f t="shared" si="11"/>
        <v>0</v>
      </c>
      <c r="AP29">
        <f t="shared" si="12"/>
        <v>-1.0519904470124679</v>
      </c>
      <c r="AQ29">
        <f t="shared" si="13"/>
        <v>-158.68594175235603</v>
      </c>
      <c r="AR29">
        <f t="shared" si="14"/>
        <v>-159.73793219936852</v>
      </c>
      <c r="AS29">
        <f t="shared" si="15"/>
        <v>4.6825167492964805</v>
      </c>
      <c r="AT29">
        <f t="shared" si="16"/>
        <v>12.904387913234403</v>
      </c>
      <c r="AU29">
        <f t="shared" si="17"/>
        <v>-142.15102753683763</v>
      </c>
      <c r="AW29">
        <v>26</v>
      </c>
      <c r="AX29">
        <f>IF(Z29&gt;0, (R29*SUMPRODUCT(K29:$K$98, X29:$X$98)-K29*$AZ$3)/Z29, 0)</f>
        <v>2134.8326227845682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2.0255269999999999E-2</v>
      </c>
      <c r="Q30" s="5">
        <f t="shared" si="29"/>
        <v>12.5</v>
      </c>
      <c r="R30">
        <f t="shared" si="0"/>
        <v>100000</v>
      </c>
      <c r="S30">
        <f t="shared" si="1"/>
        <v>2131.5781964066068</v>
      </c>
      <c r="U30">
        <f t="shared" si="21"/>
        <v>2.0255269999999999E-2</v>
      </c>
      <c r="V30">
        <f t="shared" si="22"/>
        <v>0.01</v>
      </c>
      <c r="W30">
        <f t="shared" si="23"/>
        <v>0.62643502329746514</v>
      </c>
      <c r="X30">
        <f t="shared" si="24"/>
        <v>1.2688610534346447E-2</v>
      </c>
      <c r="Y30">
        <f t="shared" si="25"/>
        <v>6.2643502329746518E-3</v>
      </c>
      <c r="Z30">
        <f t="shared" si="26"/>
        <v>0.60748206253014403</v>
      </c>
      <c r="AB30">
        <f t="shared" si="27"/>
        <v>1337.3339237902396</v>
      </c>
      <c r="AC30">
        <f t="shared" si="2"/>
        <v>1294.89551919737</v>
      </c>
      <c r="AE30">
        <f t="shared" si="3"/>
        <v>0</v>
      </c>
      <c r="AF30">
        <f t="shared" si="4"/>
        <v>0</v>
      </c>
      <c r="AG30">
        <f t="shared" si="5"/>
        <v>-7.5935257816268003</v>
      </c>
      <c r="AH30">
        <f t="shared" si="6"/>
        <v>-1268.8610534346446</v>
      </c>
      <c r="AI30">
        <f t="shared" si="7"/>
        <v>-1276.4545792162714</v>
      </c>
      <c r="AJ30">
        <f t="shared" si="8"/>
        <v>42.438404592869574</v>
      </c>
      <c r="AK30">
        <f t="shared" si="30"/>
        <v>93.613374665316783</v>
      </c>
      <c r="AL30">
        <f t="shared" si="9"/>
        <v>-1140.4027999580851</v>
      </c>
      <c r="AN30">
        <f t="shared" si="10"/>
        <v>0</v>
      </c>
      <c r="AO30">
        <f t="shared" si="11"/>
        <v>0</v>
      </c>
      <c r="AP30">
        <f t="shared" si="12"/>
        <v>-0.91085910000061165</v>
      </c>
      <c r="AQ30">
        <f t="shared" si="13"/>
        <v>-152.20250386898738</v>
      </c>
      <c r="AR30">
        <f t="shared" si="14"/>
        <v>-153.11336296898799</v>
      </c>
      <c r="AS30">
        <f t="shared" si="15"/>
        <v>5.0905742766361763</v>
      </c>
      <c r="AT30">
        <f t="shared" si="16"/>
        <v>11.229117625699688</v>
      </c>
      <c r="AU30">
        <f t="shared" si="17"/>
        <v>-136.79367106665211</v>
      </c>
      <c r="AW30">
        <v>27</v>
      </c>
      <c r="AX30">
        <f>IF(Z30&gt;0, (R30*SUMPRODUCT(K30:$K$98, X30:$X$98)-K30*$AZ$3)/Z30, 0)</f>
        <v>2131.5781964066068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2.2430054000000001E-2</v>
      </c>
      <c r="Q31" s="5">
        <f t="shared" si="29"/>
        <v>12.5</v>
      </c>
      <c r="R31">
        <f t="shared" si="0"/>
        <v>100000</v>
      </c>
      <c r="S31">
        <f t="shared" si="1"/>
        <v>2120.6616745283927</v>
      </c>
      <c r="U31">
        <f t="shared" si="21"/>
        <v>2.2430054000000001E-2</v>
      </c>
      <c r="V31">
        <f t="shared" si="22"/>
        <v>0.01</v>
      </c>
      <c r="W31">
        <f t="shared" si="23"/>
        <v>0.60748206253014403</v>
      </c>
      <c r="X31">
        <f t="shared" si="24"/>
        <v>1.3625855466582508E-2</v>
      </c>
      <c r="Y31">
        <f t="shared" si="25"/>
        <v>6.0748206253014407E-3</v>
      </c>
      <c r="Z31">
        <f t="shared" si="26"/>
        <v>0.58778138643826017</v>
      </c>
      <c r="AB31">
        <f t="shared" si="27"/>
        <v>1294.89551919737</v>
      </c>
      <c r="AC31">
        <f t="shared" si="2"/>
        <v>1246.4854592207812</v>
      </c>
      <c r="AE31">
        <f t="shared" si="3"/>
        <v>0</v>
      </c>
      <c r="AF31">
        <f t="shared" si="4"/>
        <v>0</v>
      </c>
      <c r="AG31">
        <f t="shared" si="5"/>
        <v>-7.3472673304782523</v>
      </c>
      <c r="AH31">
        <f t="shared" si="6"/>
        <v>-1362.5855466582509</v>
      </c>
      <c r="AI31">
        <f t="shared" si="7"/>
        <v>-1369.9328139887291</v>
      </c>
      <c r="AJ31">
        <f t="shared" si="8"/>
        <v>48.410059976588855</v>
      </c>
      <c r="AK31">
        <f t="shared" si="30"/>
        <v>90.64268634381591</v>
      </c>
      <c r="AL31">
        <f t="shared" si="9"/>
        <v>-1230.8800676683243</v>
      </c>
      <c r="AN31">
        <f t="shared" si="10"/>
        <v>0</v>
      </c>
      <c r="AO31">
        <f t="shared" si="11"/>
        <v>0</v>
      </c>
      <c r="AP31">
        <f t="shared" si="12"/>
        <v>-0.78689275910821466</v>
      </c>
      <c r="AQ31">
        <f t="shared" si="13"/>
        <v>-145.9329914243223</v>
      </c>
      <c r="AR31">
        <f t="shared" si="14"/>
        <v>-146.71988418343048</v>
      </c>
      <c r="AS31">
        <f t="shared" si="15"/>
        <v>5.1847202436136968</v>
      </c>
      <c r="AT31">
        <f t="shared" si="16"/>
        <v>9.7078369877992454</v>
      </c>
      <c r="AU31">
        <f t="shared" si="17"/>
        <v>-131.82732695201753</v>
      </c>
      <c r="AW31">
        <v>28</v>
      </c>
      <c r="AX31">
        <f>IF(Z31&gt;0, (R31*SUMPRODUCT(K31:$K$98, X31:$X$98)-K31*$AZ$3)/Z31, 0)</f>
        <v>2120.6616745283927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2.4874655999999998E-2</v>
      </c>
      <c r="Q32" s="5">
        <f t="shared" si="29"/>
        <v>12.5</v>
      </c>
      <c r="R32">
        <f t="shared" si="0"/>
        <v>100000</v>
      </c>
      <c r="S32">
        <f t="shared" si="1"/>
        <v>2103.4032340710105</v>
      </c>
      <c r="U32">
        <f t="shared" si="21"/>
        <v>2.4874655999999998E-2</v>
      </c>
      <c r="V32">
        <f t="shared" si="22"/>
        <v>0.01</v>
      </c>
      <c r="W32">
        <f t="shared" si="23"/>
        <v>0.58778138643826017</v>
      </c>
      <c r="X32">
        <f t="shared" si="24"/>
        <v>1.4620859790854786E-2</v>
      </c>
      <c r="Y32">
        <f t="shared" si="25"/>
        <v>5.8778138643826019E-3</v>
      </c>
      <c r="Z32">
        <f t="shared" si="26"/>
        <v>0.56728271278302278</v>
      </c>
      <c r="AB32">
        <f t="shared" si="27"/>
        <v>1246.4854592207812</v>
      </c>
      <c r="AC32">
        <f t="shared" si="2"/>
        <v>1193.2242927003863</v>
      </c>
      <c r="AE32">
        <f t="shared" si="3"/>
        <v>0</v>
      </c>
      <c r="AF32">
        <f t="shared" si="4"/>
        <v>0</v>
      </c>
      <c r="AG32">
        <f t="shared" si="5"/>
        <v>-7.091033909787785</v>
      </c>
      <c r="AH32">
        <f t="shared" si="6"/>
        <v>-1462.0859790854786</v>
      </c>
      <c r="AI32">
        <f t="shared" si="7"/>
        <v>-1469.1770129952663</v>
      </c>
      <c r="AJ32">
        <f t="shared" si="8"/>
        <v>53.261166520394909</v>
      </c>
      <c r="AK32">
        <f t="shared" si="30"/>
        <v>87.253982145454685</v>
      </c>
      <c r="AL32">
        <f t="shared" si="9"/>
        <v>-1328.6618643294166</v>
      </c>
      <c r="AN32">
        <f t="shared" si="10"/>
        <v>0</v>
      </c>
      <c r="AO32">
        <f t="shared" si="11"/>
        <v>0</v>
      </c>
      <c r="AP32">
        <f t="shared" si="12"/>
        <v>-0.67808048645127206</v>
      </c>
      <c r="AQ32">
        <f t="shared" si="13"/>
        <v>-139.81204779791216</v>
      </c>
      <c r="AR32">
        <f t="shared" si="14"/>
        <v>-140.49012828436344</v>
      </c>
      <c r="AS32">
        <f t="shared" si="15"/>
        <v>5.0931018187998509</v>
      </c>
      <c r="AT32">
        <f t="shared" si="16"/>
        <v>8.3436665810234683</v>
      </c>
      <c r="AU32">
        <f t="shared" si="17"/>
        <v>-127.0533598845401</v>
      </c>
      <c r="AW32">
        <v>29</v>
      </c>
      <c r="AX32">
        <f>IF(Z32&gt;0, (R32*SUMPRODUCT(K32:$K$98, X32:$X$98)-K32*$AZ$3)/Z32, 0)</f>
        <v>2103.4032340710105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2.763239E-2</v>
      </c>
      <c r="Q33" s="5">
        <f t="shared" si="29"/>
        <v>12.5</v>
      </c>
      <c r="R33">
        <f t="shared" si="0"/>
        <v>100000</v>
      </c>
      <c r="S33">
        <f t="shared" si="1"/>
        <v>2081.1194896636653</v>
      </c>
      <c r="U33">
        <f t="shared" si="21"/>
        <v>2.763239E-2</v>
      </c>
      <c r="V33">
        <f t="shared" si="22"/>
        <v>0.01</v>
      </c>
      <c r="W33">
        <f t="shared" si="23"/>
        <v>0.56728271278302278</v>
      </c>
      <c r="X33">
        <f t="shared" si="24"/>
        <v>1.5675377159878472E-2</v>
      </c>
      <c r="Y33">
        <f t="shared" si="25"/>
        <v>5.6728271278302283E-3</v>
      </c>
      <c r="Z33">
        <f t="shared" si="26"/>
        <v>0.54593450849531411</v>
      </c>
      <c r="AB33">
        <f t="shared" si="27"/>
        <v>1193.2242927003863</v>
      </c>
      <c r="AC33">
        <f t="shared" si="2"/>
        <v>1136.1549457095521</v>
      </c>
      <c r="AE33">
        <f t="shared" si="3"/>
        <v>0</v>
      </c>
      <c r="AF33">
        <f t="shared" si="4"/>
        <v>0</v>
      </c>
      <c r="AG33">
        <f t="shared" si="5"/>
        <v>-6.824181356191426</v>
      </c>
      <c r="AH33">
        <f t="shared" si="6"/>
        <v>-1567.5377159878472</v>
      </c>
      <c r="AI33">
        <f t="shared" si="7"/>
        <v>-1574.3618973440387</v>
      </c>
      <c r="AJ33">
        <f t="shared" si="8"/>
        <v>57.069346990834219</v>
      </c>
      <c r="AK33">
        <f t="shared" si="30"/>
        <v>83.525700489027045</v>
      </c>
      <c r="AL33">
        <f t="shared" si="9"/>
        <v>-1433.7668498641774</v>
      </c>
      <c r="AN33">
        <f t="shared" si="10"/>
        <v>0</v>
      </c>
      <c r="AO33">
        <f t="shared" si="11"/>
        <v>0</v>
      </c>
      <c r="AP33">
        <f t="shared" si="12"/>
        <v>-0.58264526529798932</v>
      </c>
      <c r="AQ33">
        <f t="shared" si="13"/>
        <v>-133.83560323579476</v>
      </c>
      <c r="AR33">
        <f t="shared" si="14"/>
        <v>-134.41824850109273</v>
      </c>
      <c r="AS33">
        <f t="shared" si="15"/>
        <v>4.8725529235370573</v>
      </c>
      <c r="AT33">
        <f t="shared" si="16"/>
        <v>7.1313834408102483</v>
      </c>
      <c r="AU33">
        <f t="shared" si="17"/>
        <v>-122.41431213674544</v>
      </c>
      <c r="AW33">
        <v>30</v>
      </c>
      <c r="AX33">
        <f>IF(Z33&gt;0, (R33*SUMPRODUCT(K33:$K$98, X33:$X$98)-K33*$AZ$3)/Z33, 0)</f>
        <v>2081.1194896636653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3.0610310000000002E-2</v>
      </c>
      <c r="Q34" s="5">
        <f t="shared" si="29"/>
        <v>12.5</v>
      </c>
      <c r="R34">
        <f t="shared" si="0"/>
        <v>100000</v>
      </c>
      <c r="S34">
        <f t="shared" si="1"/>
        <v>2054.7362543505692</v>
      </c>
      <c r="U34">
        <f t="shared" si="21"/>
        <v>3.0610310000000002E-2</v>
      </c>
      <c r="V34">
        <f t="shared" si="22"/>
        <v>0.01</v>
      </c>
      <c r="W34">
        <f t="shared" si="23"/>
        <v>0.54593450849531411</v>
      </c>
      <c r="X34">
        <f t="shared" si="24"/>
        <v>1.6711224544739198E-2</v>
      </c>
      <c r="Y34">
        <f t="shared" si="25"/>
        <v>5.4593450849531409E-3</v>
      </c>
      <c r="Z34">
        <f t="shared" si="26"/>
        <v>0.52376393886562178</v>
      </c>
      <c r="AB34">
        <f t="shared" si="27"/>
        <v>1136.1549457095521</v>
      </c>
      <c r="AC34">
        <f t="shared" si="2"/>
        <v>1076.1967539086481</v>
      </c>
      <c r="AE34">
        <f t="shared" si="3"/>
        <v>0</v>
      </c>
      <c r="AF34">
        <f t="shared" si="4"/>
        <v>0</v>
      </c>
      <c r="AG34">
        <f t="shared" si="5"/>
        <v>-6.5470492358202721</v>
      </c>
      <c r="AH34">
        <f t="shared" si="6"/>
        <v>-1671.1224544739198</v>
      </c>
      <c r="AI34">
        <f t="shared" si="7"/>
        <v>-1677.66950370974</v>
      </c>
      <c r="AJ34">
        <f t="shared" si="8"/>
        <v>59.958191800903933</v>
      </c>
      <c r="AK34">
        <f t="shared" si="30"/>
        <v>79.530846199668659</v>
      </c>
      <c r="AL34">
        <f t="shared" si="9"/>
        <v>-1538.1804657091673</v>
      </c>
      <c r="AN34">
        <f t="shared" si="10"/>
        <v>0</v>
      </c>
      <c r="AO34">
        <f t="shared" si="11"/>
        <v>0</v>
      </c>
      <c r="AP34">
        <f t="shared" si="12"/>
        <v>-0.49909273254839798</v>
      </c>
      <c r="AQ34">
        <f t="shared" si="13"/>
        <v>-127.39251564859782</v>
      </c>
      <c r="AR34">
        <f t="shared" si="14"/>
        <v>-127.89160838114621</v>
      </c>
      <c r="AS34">
        <f t="shared" si="15"/>
        <v>4.5707152499861818</v>
      </c>
      <c r="AT34">
        <f t="shared" si="16"/>
        <v>6.0627720858595131</v>
      </c>
      <c r="AU34">
        <f t="shared" si="17"/>
        <v>-117.25812104530051</v>
      </c>
      <c r="AW34">
        <v>31</v>
      </c>
      <c r="AX34">
        <f>IF(Z34&gt;0, (R34*SUMPRODUCT(K34:$K$98, X34:$X$98)-K34*$AZ$3)/Z34, 0)</f>
        <v>2054.7362543505692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3.3721785999999997E-2</v>
      </c>
      <c r="Q35" s="5">
        <f t="shared" si="29"/>
        <v>12.5</v>
      </c>
      <c r="R35">
        <f t="shared" ref="R35:R69" si="31">$C$6</f>
        <v>100000</v>
      </c>
      <c r="S35">
        <f t="shared" ref="S35:S69" si="32">AX35</f>
        <v>2026.0312651291604</v>
      </c>
      <c r="U35">
        <f t="shared" si="21"/>
        <v>3.3721785999999997E-2</v>
      </c>
      <c r="V35">
        <f t="shared" si="22"/>
        <v>0.01</v>
      </c>
      <c r="W35">
        <f t="shared" si="23"/>
        <v>0.52376393886562178</v>
      </c>
      <c r="X35">
        <f t="shared" si="24"/>
        <v>1.766225546094358E-2</v>
      </c>
      <c r="Y35">
        <f t="shared" si="25"/>
        <v>5.237639388656218E-3</v>
      </c>
      <c r="Z35">
        <f t="shared" si="26"/>
        <v>0.50086404401602203</v>
      </c>
      <c r="AB35">
        <f t="shared" si="27"/>
        <v>1076.1967539086481</v>
      </c>
      <c r="AC35">
        <f t="shared" ref="AC35:AC69" si="33">S35*Z35</f>
        <v>1014.7662127554886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-6.2608005502002753</v>
      </c>
      <c r="AH35">
        <f t="shared" ref="AH35:AH69" si="37">-X35*R35</f>
        <v>-1766.2255460943579</v>
      </c>
      <c r="AI35">
        <f t="shared" ref="AI35:AI66" si="38">SUM(AE35:AH35)</f>
        <v>-1772.4863466445581</v>
      </c>
      <c r="AJ35">
        <f t="shared" ref="AJ35:AJ69" si="39">AB35-AC35</f>
        <v>61.430541153159538</v>
      </c>
      <c r="AK35">
        <f t="shared" si="30"/>
        <v>75.333772773605375</v>
      </c>
      <c r="AL35">
        <f t="shared" ref="AL35:AL66" si="40">SUM(AI35:AK35)</f>
        <v>-1635.7220327177931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-0.42613527401943013</v>
      </c>
      <c r="AQ35">
        <f t="shared" ref="AQ35:AQ69" si="44">AH35*$K35</f>
        <v>-120.21641657965937</v>
      </c>
      <c r="AR35">
        <f t="shared" ref="AR35:AR69" si="45">AI35*$K35</f>
        <v>-120.64255185367878</v>
      </c>
      <c r="AS35">
        <f t="shared" ref="AS35:AS69" si="46">AJ35*$K35</f>
        <v>4.1812097794148908</v>
      </c>
      <c r="AT35">
        <f t="shared" ref="AT35:AT69" si="47">AK35*$K35</f>
        <v>5.1275196592504289</v>
      </c>
      <c r="AU35">
        <f t="shared" ref="AU35:AU69" si="48">AL35*$K35</f>
        <v>-111.33382241501346</v>
      </c>
      <c r="AW35">
        <v>32</v>
      </c>
      <c r="AX35">
        <f>IF(Z35&gt;0, (R35*SUMPRODUCT(K35:$K$98, X35:$X$98)-K35*$AZ$3)/Z35, 0)</f>
        <v>2026.0312651291604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4.5614701000000001E-2</v>
      </c>
      <c r="Q36" s="5">
        <f t="shared" si="29"/>
        <v>12.5</v>
      </c>
      <c r="R36">
        <f t="shared" si="31"/>
        <v>100000</v>
      </c>
      <c r="S36">
        <f t="shared" si="32"/>
        <v>2015.7019041528083</v>
      </c>
      <c r="U36">
        <f t="shared" ref="U36:U69" si="52">M36</f>
        <v>4.5614701000000001E-2</v>
      </c>
      <c r="V36">
        <f t="shared" ref="V36:V69" si="53">$C$10</f>
        <v>0.01</v>
      </c>
      <c r="W36">
        <f t="shared" ref="W36:W69" si="54">Z35</f>
        <v>0.50086404401602203</v>
      </c>
      <c r="X36">
        <f t="shared" ref="X36:X67" si="55">U36*W36</f>
        <v>2.2846763609441684E-2</v>
      </c>
      <c r="Y36">
        <f t="shared" ref="Y36:Y69" si="56">V36*W36</f>
        <v>5.0086404401602207E-3</v>
      </c>
      <c r="Z36">
        <f t="shared" ref="Z36:Z67" si="57">MAX(0, W36-X36-Y36)</f>
        <v>0.47300863996642012</v>
      </c>
      <c r="AB36">
        <f t="shared" ref="AB36:AB69" si="58">AC35</f>
        <v>1014.7662127554886</v>
      </c>
      <c r="AC36">
        <f t="shared" si="33"/>
        <v>953.44441626104322</v>
      </c>
      <c r="AE36">
        <f t="shared" si="34"/>
        <v>0</v>
      </c>
      <c r="AF36">
        <f t="shared" si="35"/>
        <v>0</v>
      </c>
      <c r="AG36">
        <f t="shared" si="36"/>
        <v>-5.9126079995802518</v>
      </c>
      <c r="AH36">
        <f t="shared" si="37"/>
        <v>-2284.6763609441682</v>
      </c>
      <c r="AI36">
        <f t="shared" si="38"/>
        <v>-2290.5889689437486</v>
      </c>
      <c r="AJ36">
        <f t="shared" si="39"/>
        <v>61.32179649444538</v>
      </c>
      <c r="AK36">
        <f t="shared" si="30"/>
        <v>71.033634892884209</v>
      </c>
      <c r="AL36">
        <f t="shared" si="40"/>
        <v>-2158.2335375564189</v>
      </c>
      <c r="AN36">
        <f t="shared" si="41"/>
        <v>0</v>
      </c>
      <c r="AO36">
        <f t="shared" si="42"/>
        <v>0</v>
      </c>
      <c r="AP36">
        <f t="shared" si="43"/>
        <v>-0.35931775729400572</v>
      </c>
      <c r="AQ36">
        <f t="shared" si="44"/>
        <v>-138.84309364249549</v>
      </c>
      <c r="AR36">
        <f t="shared" si="45"/>
        <v>-139.2024113997895</v>
      </c>
      <c r="AS36">
        <f t="shared" si="46"/>
        <v>3.7266144468207223</v>
      </c>
      <c r="AT36">
        <f t="shared" si="47"/>
        <v>4.316816941688737</v>
      </c>
      <c r="AU36">
        <f t="shared" si="48"/>
        <v>-131.15898001128005</v>
      </c>
      <c r="AW36">
        <v>33</v>
      </c>
      <c r="AX36">
        <f>IF(Z36&gt;0, (R36*SUMPRODUCT(K36:$K$98, X36:$X$98)-K36*$AZ$3)/Z36, 0)</f>
        <v>2015.7019041528083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5.8461241999999997E-2</v>
      </c>
      <c r="Q37" s="5">
        <f t="shared" ref="Q37:Q69" si="60">$C$8</f>
        <v>12.5</v>
      </c>
      <c r="R37">
        <f t="shared" si="31"/>
        <v>100000</v>
      </c>
      <c r="S37">
        <f t="shared" si="32"/>
        <v>1968.0773241784093</v>
      </c>
      <c r="U37">
        <f t="shared" si="52"/>
        <v>5.8461241999999997E-2</v>
      </c>
      <c r="V37">
        <f t="shared" si="53"/>
        <v>0.01</v>
      </c>
      <c r="W37">
        <f t="shared" si="54"/>
        <v>0.47300863996642012</v>
      </c>
      <c r="X37">
        <f t="shared" si="55"/>
        <v>2.7652672569167758E-2</v>
      </c>
      <c r="Y37">
        <f t="shared" si="56"/>
        <v>4.7300863996642016E-3</v>
      </c>
      <c r="Z37">
        <f t="shared" si="57"/>
        <v>0.44062588099758815</v>
      </c>
      <c r="AB37">
        <f t="shared" si="58"/>
        <v>953.44441626104322</v>
      </c>
      <c r="AC37">
        <f t="shared" si="33"/>
        <v>867.18580483748747</v>
      </c>
      <c r="AE37">
        <f t="shared" si="34"/>
        <v>0</v>
      </c>
      <c r="AF37">
        <f t="shared" si="35"/>
        <v>0</v>
      </c>
      <c r="AG37">
        <f t="shared" si="36"/>
        <v>-5.5078235124698516</v>
      </c>
      <c r="AH37">
        <f t="shared" si="37"/>
        <v>-2765.2672569167758</v>
      </c>
      <c r="AI37">
        <f t="shared" si="38"/>
        <v>-2770.7750804292455</v>
      </c>
      <c r="AJ37">
        <f t="shared" si="39"/>
        <v>86.258611423555749</v>
      </c>
      <c r="AK37">
        <f t="shared" si="30"/>
        <v>66.741109138273032</v>
      </c>
      <c r="AL37">
        <f t="shared" si="40"/>
        <v>-2617.7753598674171</v>
      </c>
      <c r="AN37">
        <f t="shared" si="41"/>
        <v>0</v>
      </c>
      <c r="AO37">
        <f t="shared" si="42"/>
        <v>0</v>
      </c>
      <c r="AP37">
        <f t="shared" si="43"/>
        <v>-0.29885572978303881</v>
      </c>
      <c r="AQ37">
        <f t="shared" si="44"/>
        <v>-150.04401688615809</v>
      </c>
      <c r="AR37">
        <f t="shared" si="45"/>
        <v>-150.3428726159411</v>
      </c>
      <c r="AS37">
        <f t="shared" si="46"/>
        <v>4.6804114563028909</v>
      </c>
      <c r="AT37">
        <f t="shared" si="47"/>
        <v>3.6213874378672202</v>
      </c>
      <c r="AU37">
        <f t="shared" si="48"/>
        <v>-142.04107372177103</v>
      </c>
      <c r="AW37">
        <v>34</v>
      </c>
      <c r="AX37">
        <f>IF(Z37&gt;0, (R37*SUMPRODUCT(K37:$K$98, X37:$X$98)-K37*$AZ$3)/Z37, 0)</f>
        <v>1968.0773241784093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7.2616817E-2</v>
      </c>
      <c r="Q38" s="5">
        <f t="shared" si="60"/>
        <v>12.5</v>
      </c>
      <c r="R38">
        <f t="shared" si="31"/>
        <v>100000</v>
      </c>
      <c r="S38">
        <f t="shared" si="32"/>
        <v>1890.2750392165362</v>
      </c>
      <c r="U38">
        <f t="shared" si="52"/>
        <v>7.2616817E-2</v>
      </c>
      <c r="V38">
        <f t="shared" si="53"/>
        <v>0.01</v>
      </c>
      <c r="W38">
        <f t="shared" si="54"/>
        <v>0.44062588099758815</v>
      </c>
      <c r="X38">
        <f t="shared" si="55"/>
        <v>3.1996848965865639E-2</v>
      </c>
      <c r="Y38">
        <f t="shared" si="56"/>
        <v>4.4062588099758812E-3</v>
      </c>
      <c r="Z38">
        <f t="shared" si="57"/>
        <v>0.40422277322174666</v>
      </c>
      <c r="AB38">
        <f t="shared" si="58"/>
        <v>867.18580483748747</v>
      </c>
      <c r="AC38">
        <f t="shared" si="33"/>
        <v>764.0922185039542</v>
      </c>
      <c r="AE38">
        <f t="shared" si="34"/>
        <v>0</v>
      </c>
      <c r="AF38">
        <f t="shared" si="35"/>
        <v>0</v>
      </c>
      <c r="AG38">
        <f t="shared" si="36"/>
        <v>-5.0527846652718331</v>
      </c>
      <c r="AH38">
        <f t="shared" si="37"/>
        <v>-3199.6848965865638</v>
      </c>
      <c r="AI38">
        <f t="shared" si="38"/>
        <v>-3204.7376812518355</v>
      </c>
      <c r="AJ38">
        <f t="shared" si="39"/>
        <v>103.09358633353327</v>
      </c>
      <c r="AK38">
        <f t="shared" si="30"/>
        <v>60.703006338624128</v>
      </c>
      <c r="AL38">
        <f t="shared" si="40"/>
        <v>-3040.9410885796783</v>
      </c>
      <c r="AN38">
        <f t="shared" si="41"/>
        <v>0</v>
      </c>
      <c r="AO38">
        <f t="shared" si="42"/>
        <v>0</v>
      </c>
      <c r="AP38">
        <f t="shared" si="43"/>
        <v>-0.24479037557692149</v>
      </c>
      <c r="AQ38">
        <f t="shared" si="44"/>
        <v>-155.0139417075456</v>
      </c>
      <c r="AR38">
        <f t="shared" si="45"/>
        <v>-155.25873208312251</v>
      </c>
      <c r="AS38">
        <f t="shared" si="46"/>
        <v>4.9945365555766683</v>
      </c>
      <c r="AT38">
        <f t="shared" si="47"/>
        <v>2.9408559249339441</v>
      </c>
      <c r="AU38">
        <f t="shared" si="48"/>
        <v>-147.3233396026119</v>
      </c>
      <c r="AW38">
        <v>35</v>
      </c>
      <c r="AX38">
        <f>IF(Z38&gt;0, (R38*SUMPRODUCT(K38:$K$98, X38:$X$98)-K38*$AZ$3)/Z38, 0)</f>
        <v>1890.2750392165362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8.8271367000000003E-2</v>
      </c>
      <c r="Q39" s="5">
        <f t="shared" si="60"/>
        <v>12.5</v>
      </c>
      <c r="R39">
        <f t="shared" si="31"/>
        <v>100000</v>
      </c>
      <c r="S39">
        <f t="shared" si="32"/>
        <v>1786.0072588714713</v>
      </c>
      <c r="U39">
        <f t="shared" si="52"/>
        <v>8.8271367000000003E-2</v>
      </c>
      <c r="V39">
        <f t="shared" si="53"/>
        <v>0.01</v>
      </c>
      <c r="W39">
        <f t="shared" si="54"/>
        <v>0.40422277322174666</v>
      </c>
      <c r="X39">
        <f t="shared" si="55"/>
        <v>3.5681296764814574E-2</v>
      </c>
      <c r="Y39">
        <f t="shared" si="56"/>
        <v>4.042227732217467E-3</v>
      </c>
      <c r="Z39">
        <f t="shared" si="57"/>
        <v>0.36449924872471462</v>
      </c>
      <c r="AB39">
        <f t="shared" si="58"/>
        <v>764.0922185039542</v>
      </c>
      <c r="AC39">
        <f t="shared" si="33"/>
        <v>650.99830407553816</v>
      </c>
      <c r="AE39">
        <f t="shared" si="34"/>
        <v>0</v>
      </c>
      <c r="AF39">
        <f t="shared" si="35"/>
        <v>0</v>
      </c>
      <c r="AG39">
        <f t="shared" si="36"/>
        <v>-4.5562406090589329</v>
      </c>
      <c r="AH39">
        <f t="shared" si="37"/>
        <v>-3568.1296764814574</v>
      </c>
      <c r="AI39">
        <f t="shared" si="38"/>
        <v>-3572.6859170905163</v>
      </c>
      <c r="AJ39">
        <f t="shared" si="39"/>
        <v>113.09391442841604</v>
      </c>
      <c r="AK39">
        <f t="shared" si="30"/>
        <v>53.486455295276798</v>
      </c>
      <c r="AL39">
        <f t="shared" si="40"/>
        <v>-3406.1055473668234</v>
      </c>
      <c r="AN39">
        <f t="shared" si="41"/>
        <v>0</v>
      </c>
      <c r="AO39">
        <f t="shared" si="42"/>
        <v>0</v>
      </c>
      <c r="AP39">
        <f t="shared" si="43"/>
        <v>-0.19708436673261964</v>
      </c>
      <c r="AQ39">
        <f t="shared" si="44"/>
        <v>-154.34272200441623</v>
      </c>
      <c r="AR39">
        <f t="shared" si="45"/>
        <v>-154.53980637114887</v>
      </c>
      <c r="AS39">
        <f t="shared" si="46"/>
        <v>4.8919810034003302</v>
      </c>
      <c r="AT39">
        <f t="shared" si="47"/>
        <v>2.3136056839674795</v>
      </c>
      <c r="AU39">
        <f t="shared" si="48"/>
        <v>-147.33421968378104</v>
      </c>
      <c r="AW39">
        <v>36</v>
      </c>
      <c r="AX39">
        <f>IF(Z39&gt;0, (R39*SUMPRODUCT(K39:$K$98, X39:$X$98)-K39*$AZ$3)/Z39, 0)</f>
        <v>1786.0072588714713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0.103819197</v>
      </c>
      <c r="Q40" s="5">
        <f t="shared" si="60"/>
        <v>12.5</v>
      </c>
      <c r="R40">
        <f t="shared" si="31"/>
        <v>100000</v>
      </c>
      <c r="S40">
        <f t="shared" si="32"/>
        <v>1653.4487452730677</v>
      </c>
      <c r="U40">
        <f t="shared" si="52"/>
        <v>0.103819197</v>
      </c>
      <c r="V40">
        <f t="shared" si="53"/>
        <v>0.01</v>
      </c>
      <c r="W40">
        <f t="shared" si="54"/>
        <v>0.36449924872471462</v>
      </c>
      <c r="X40">
        <f t="shared" si="55"/>
        <v>3.784201930970315E-2</v>
      </c>
      <c r="Y40">
        <f t="shared" si="56"/>
        <v>3.6449924872471464E-3</v>
      </c>
      <c r="Z40">
        <f t="shared" si="57"/>
        <v>0.32301223692776432</v>
      </c>
      <c r="AB40">
        <f t="shared" si="58"/>
        <v>650.99830407553816</v>
      </c>
      <c r="AC40">
        <f t="shared" si="33"/>
        <v>534.08417785605877</v>
      </c>
      <c r="AE40">
        <f t="shared" si="34"/>
        <v>0</v>
      </c>
      <c r="AF40">
        <f t="shared" si="35"/>
        <v>0</v>
      </c>
      <c r="AG40">
        <f t="shared" si="36"/>
        <v>-4.037652961597054</v>
      </c>
      <c r="AH40">
        <f t="shared" si="37"/>
        <v>-3784.2019309703151</v>
      </c>
      <c r="AI40">
        <f t="shared" si="38"/>
        <v>-3788.239583931912</v>
      </c>
      <c r="AJ40">
        <f t="shared" si="39"/>
        <v>116.91412621947939</v>
      </c>
      <c r="AK40">
        <f t="shared" ref="AK40:AK69" si="61">G40*SUM(AB40:AB40, AE40:AF40)</f>
        <v>45.569881285287678</v>
      </c>
      <c r="AL40">
        <f t="shared" si="40"/>
        <v>-3625.7555764271451</v>
      </c>
      <c r="AN40">
        <f t="shared" si="41"/>
        <v>0</v>
      </c>
      <c r="AO40">
        <f t="shared" si="42"/>
        <v>0</v>
      </c>
      <c r="AP40">
        <f t="shared" si="43"/>
        <v>-0.15593962711594583</v>
      </c>
      <c r="AQ40">
        <f t="shared" si="44"/>
        <v>-146.15100496738631</v>
      </c>
      <c r="AR40">
        <f t="shared" si="45"/>
        <v>-146.30694459450226</v>
      </c>
      <c r="AS40">
        <f t="shared" si="46"/>
        <v>4.5153819361535552</v>
      </c>
      <c r="AT40">
        <f t="shared" si="47"/>
        <v>1.759970547972729</v>
      </c>
      <c r="AU40">
        <f t="shared" si="48"/>
        <v>-140.03159211037598</v>
      </c>
      <c r="AW40">
        <v>37</v>
      </c>
      <c r="AX40">
        <f>IF(Z40&gt;0, (R40*SUMPRODUCT(K40:$K$98, X40:$X$98)-K40*$AZ$3)/Z40, 0)</f>
        <v>1653.4487452730677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0.120610461</v>
      </c>
      <c r="Q41" s="5">
        <f t="shared" si="60"/>
        <v>12.5</v>
      </c>
      <c r="R41">
        <f t="shared" si="31"/>
        <v>100000</v>
      </c>
      <c r="S41">
        <f t="shared" si="32"/>
        <v>1500.4143968295466</v>
      </c>
      <c r="U41">
        <f t="shared" si="52"/>
        <v>0.120610461</v>
      </c>
      <c r="V41">
        <f t="shared" si="53"/>
        <v>0.01</v>
      </c>
      <c r="W41">
        <f t="shared" si="54"/>
        <v>0.32301223692776432</v>
      </c>
      <c r="X41">
        <f t="shared" si="55"/>
        <v>3.895865480449888E-2</v>
      </c>
      <c r="Y41">
        <f t="shared" si="56"/>
        <v>3.2301223692776434E-3</v>
      </c>
      <c r="Z41">
        <f t="shared" si="57"/>
        <v>0.28082345975398776</v>
      </c>
      <c r="AB41">
        <f t="shared" si="58"/>
        <v>534.08417785605877</v>
      </c>
      <c r="AC41">
        <f t="shared" si="33"/>
        <v>421.35156198236598</v>
      </c>
      <c r="AE41">
        <f t="shared" si="34"/>
        <v>0</v>
      </c>
      <c r="AF41">
        <f t="shared" si="35"/>
        <v>0</v>
      </c>
      <c r="AG41">
        <f t="shared" si="36"/>
        <v>-3.5102932469248471</v>
      </c>
      <c r="AH41">
        <f t="shared" si="37"/>
        <v>-3895.8654804498879</v>
      </c>
      <c r="AI41">
        <f t="shared" si="38"/>
        <v>-3899.3757736968128</v>
      </c>
      <c r="AJ41">
        <f t="shared" si="39"/>
        <v>112.73261587369279</v>
      </c>
      <c r="AK41">
        <f t="shared" si="61"/>
        <v>37.385892449924121</v>
      </c>
      <c r="AL41">
        <f t="shared" si="40"/>
        <v>-3749.2572653731959</v>
      </c>
      <c r="AN41">
        <f t="shared" si="41"/>
        <v>0</v>
      </c>
      <c r="AO41">
        <f t="shared" si="42"/>
        <v>0</v>
      </c>
      <c r="AP41">
        <f t="shared" si="43"/>
        <v>-0.1210466790447893</v>
      </c>
      <c r="AQ41">
        <f t="shared" si="44"/>
        <v>-134.34250224730232</v>
      </c>
      <c r="AR41">
        <f t="shared" si="45"/>
        <v>-134.4635489263471</v>
      </c>
      <c r="AS41">
        <f t="shared" si="46"/>
        <v>3.8873985196241811</v>
      </c>
      <c r="AT41">
        <f t="shared" si="47"/>
        <v>1.2891909039660534</v>
      </c>
      <c r="AU41">
        <f t="shared" si="48"/>
        <v>-129.28695950275687</v>
      </c>
      <c r="AW41">
        <v>38</v>
      </c>
      <c r="AX41">
        <f>IF(Z41&gt;0, (R41*SUMPRODUCT(K41:$K$98, X41:$X$98)-K41*$AZ$3)/Z41, 0)</f>
        <v>1500.4143968295466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0.138204574</v>
      </c>
      <c r="Q42" s="5">
        <f t="shared" si="60"/>
        <v>12.5</v>
      </c>
      <c r="R42">
        <f t="shared" si="31"/>
        <v>100000</v>
      </c>
      <c r="S42">
        <f t="shared" si="32"/>
        <v>1324.5878983729935</v>
      </c>
      <c r="U42">
        <f t="shared" si="52"/>
        <v>0.138204574</v>
      </c>
      <c r="V42">
        <f t="shared" si="53"/>
        <v>0.01</v>
      </c>
      <c r="W42">
        <f t="shared" si="54"/>
        <v>0.28082345975398776</v>
      </c>
      <c r="X42">
        <f t="shared" si="55"/>
        <v>3.8811086624506025E-2</v>
      </c>
      <c r="Y42">
        <f t="shared" si="56"/>
        <v>2.8082345975398776E-3</v>
      </c>
      <c r="Z42">
        <f t="shared" si="57"/>
        <v>0.23920413853194186</v>
      </c>
      <c r="AB42">
        <f t="shared" si="58"/>
        <v>421.35156198236598</v>
      </c>
      <c r="AC42">
        <f t="shared" si="33"/>
        <v>316.84690714014727</v>
      </c>
      <c r="AE42">
        <f t="shared" si="34"/>
        <v>0</v>
      </c>
      <c r="AF42">
        <f t="shared" si="35"/>
        <v>0</v>
      </c>
      <c r="AG42">
        <f t="shared" si="36"/>
        <v>-2.9900517316492734</v>
      </c>
      <c r="AH42">
        <f t="shared" si="37"/>
        <v>-3881.1086624506024</v>
      </c>
      <c r="AI42">
        <f t="shared" si="38"/>
        <v>-3884.0987141822516</v>
      </c>
      <c r="AJ42">
        <f t="shared" si="39"/>
        <v>104.50465484221871</v>
      </c>
      <c r="AK42">
        <f t="shared" si="61"/>
        <v>29.494609338765621</v>
      </c>
      <c r="AL42">
        <f t="shared" si="40"/>
        <v>-3750.0994500012671</v>
      </c>
      <c r="AN42">
        <f t="shared" si="41"/>
        <v>0</v>
      </c>
      <c r="AO42">
        <f t="shared" si="42"/>
        <v>0</v>
      </c>
      <c r="AP42">
        <f t="shared" si="43"/>
        <v>-9.2059828163251395E-2</v>
      </c>
      <c r="AQ42">
        <f t="shared" si="44"/>
        <v>-119.49431936785594</v>
      </c>
      <c r="AR42">
        <f t="shared" si="45"/>
        <v>-119.58637919601918</v>
      </c>
      <c r="AS42">
        <f t="shared" si="46"/>
        <v>3.2175632498933093</v>
      </c>
      <c r="AT42">
        <f t="shared" si="47"/>
        <v>0.90810089963603624</v>
      </c>
      <c r="AU42">
        <f t="shared" si="48"/>
        <v>-115.46071504648984</v>
      </c>
      <c r="AW42">
        <v>39</v>
      </c>
      <c r="AX42">
        <f>IF(Z42&gt;0, (R42*SUMPRODUCT(K42:$K$98, X42:$X$98)-K42*$AZ$3)/Z42, 0)</f>
        <v>1324.5878983729935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0.156383199</v>
      </c>
      <c r="Q43" s="5">
        <f t="shared" si="60"/>
        <v>12.5</v>
      </c>
      <c r="R43">
        <f t="shared" si="31"/>
        <v>100000</v>
      </c>
      <c r="S43">
        <f t="shared" si="32"/>
        <v>1123.3117771296631</v>
      </c>
      <c r="U43">
        <f t="shared" si="52"/>
        <v>0.156383199</v>
      </c>
      <c r="V43">
        <f t="shared" si="53"/>
        <v>0.01</v>
      </c>
      <c r="W43">
        <f t="shared" si="54"/>
        <v>0.23920413853194186</v>
      </c>
      <c r="X43">
        <f t="shared" si="55"/>
        <v>3.7407508397664234E-2</v>
      </c>
      <c r="Y43">
        <f t="shared" si="56"/>
        <v>2.3920413853194189E-3</v>
      </c>
      <c r="Z43">
        <f t="shared" si="57"/>
        <v>0.19940458874895819</v>
      </c>
      <c r="AB43">
        <f t="shared" si="58"/>
        <v>316.84690714014727</v>
      </c>
      <c r="AC43">
        <f t="shared" si="33"/>
        <v>223.99352295540186</v>
      </c>
      <c r="AE43">
        <f t="shared" si="34"/>
        <v>0</v>
      </c>
      <c r="AF43">
        <f t="shared" si="35"/>
        <v>0</v>
      </c>
      <c r="AG43">
        <f t="shared" si="36"/>
        <v>-2.4925573593619776</v>
      </c>
      <c r="AH43">
        <f t="shared" si="37"/>
        <v>-3740.7508397664233</v>
      </c>
      <c r="AI43">
        <f t="shared" si="38"/>
        <v>-3743.2433971257851</v>
      </c>
      <c r="AJ43">
        <f t="shared" si="39"/>
        <v>92.853384184745408</v>
      </c>
      <c r="AK43">
        <f t="shared" si="61"/>
        <v>22.17928349981031</v>
      </c>
      <c r="AL43">
        <f t="shared" si="40"/>
        <v>-3628.2107294412294</v>
      </c>
      <c r="AN43">
        <f t="shared" si="41"/>
        <v>0</v>
      </c>
      <c r="AO43">
        <f t="shared" si="42"/>
        <v>0</v>
      </c>
      <c r="AP43">
        <f t="shared" si="43"/>
        <v>-6.8520195941124407E-2</v>
      </c>
      <c r="AQ43">
        <f t="shared" si="44"/>
        <v>-102.83293162542535</v>
      </c>
      <c r="AR43">
        <f t="shared" si="45"/>
        <v>-102.90145182136646</v>
      </c>
      <c r="AS43">
        <f t="shared" si="46"/>
        <v>2.5525318622010889</v>
      </c>
      <c r="AT43">
        <f t="shared" si="47"/>
        <v>0.60970667155670044</v>
      </c>
      <c r="AU43">
        <f t="shared" si="48"/>
        <v>-99.739213287608678</v>
      </c>
      <c r="AW43">
        <v>40</v>
      </c>
      <c r="AX43">
        <f>IF(Z43&gt;0, (R43*SUMPRODUCT(K43:$K$98, X43:$X$98)-K43*$AZ$3)/Z43, 0)</f>
        <v>1123.3117771296631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0.17588848000000001</v>
      </c>
      <c r="Q44" s="5">
        <f t="shared" si="60"/>
        <v>12.5</v>
      </c>
      <c r="R44">
        <f t="shared" si="31"/>
        <v>100000</v>
      </c>
      <c r="S44">
        <f t="shared" si="32"/>
        <v>892.87487833904152</v>
      </c>
      <c r="U44">
        <f t="shared" si="52"/>
        <v>0.17588848000000001</v>
      </c>
      <c r="V44">
        <f t="shared" si="53"/>
        <v>0.01</v>
      </c>
      <c r="W44">
        <f t="shared" si="54"/>
        <v>0.19940458874895819</v>
      </c>
      <c r="X44">
        <f t="shared" si="55"/>
        <v>3.5072970020079364E-2</v>
      </c>
      <c r="Y44">
        <f t="shared" si="56"/>
        <v>1.9940458874895821E-3</v>
      </c>
      <c r="Z44">
        <f t="shared" si="57"/>
        <v>0.16233757284138925</v>
      </c>
      <c r="AB44">
        <f t="shared" si="58"/>
        <v>223.99352295540186</v>
      </c>
      <c r="AC44">
        <f t="shared" si="33"/>
        <v>144.94714060061071</v>
      </c>
      <c r="AE44">
        <f t="shared" si="34"/>
        <v>0</v>
      </c>
      <c r="AF44">
        <f t="shared" si="35"/>
        <v>0</v>
      </c>
      <c r="AG44">
        <f t="shared" si="36"/>
        <v>-2.0292196605173656</v>
      </c>
      <c r="AH44">
        <f t="shared" si="37"/>
        <v>-3507.2970020079365</v>
      </c>
      <c r="AI44">
        <f t="shared" si="38"/>
        <v>-3509.3262216684539</v>
      </c>
      <c r="AJ44">
        <f t="shared" si="39"/>
        <v>79.046382354791149</v>
      </c>
      <c r="AK44">
        <f t="shared" si="61"/>
        <v>15.679546606878132</v>
      </c>
      <c r="AL44">
        <f t="shared" si="40"/>
        <v>-3414.6002927067848</v>
      </c>
      <c r="AN44">
        <f t="shared" si="41"/>
        <v>0</v>
      </c>
      <c r="AO44">
        <f t="shared" si="42"/>
        <v>0</v>
      </c>
      <c r="AP44">
        <f t="shared" si="43"/>
        <v>-4.9806322203863045E-2</v>
      </c>
      <c r="AQ44">
        <f t="shared" si="44"/>
        <v>-86.085093667046721</v>
      </c>
      <c r="AR44">
        <f t="shared" si="45"/>
        <v>-86.134899989250584</v>
      </c>
      <c r="AS44">
        <f t="shared" si="46"/>
        <v>1.9401593948723672</v>
      </c>
      <c r="AT44">
        <f t="shared" si="47"/>
        <v>0.38484771535948592</v>
      </c>
      <c r="AU44">
        <f t="shared" si="48"/>
        <v>-83.809892879018733</v>
      </c>
      <c r="AW44">
        <v>41</v>
      </c>
      <c r="AX44">
        <f>IF(Z44&gt;0, (R44*SUMPRODUCT(K44:$K$98, X44:$X$98)-K44*$AZ$3)/Z44, 0)</f>
        <v>892.87487833904152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0.195947922</v>
      </c>
      <c r="Q45" s="5">
        <f t="shared" si="60"/>
        <v>12.5</v>
      </c>
      <c r="R45">
        <f t="shared" si="31"/>
        <v>100000</v>
      </c>
      <c r="S45">
        <f t="shared" si="32"/>
        <v>621.39060621953445</v>
      </c>
      <c r="U45">
        <f t="shared" si="52"/>
        <v>0.195947922</v>
      </c>
      <c r="V45">
        <f t="shared" si="53"/>
        <v>0.01</v>
      </c>
      <c r="W45">
        <f t="shared" si="54"/>
        <v>0.16233757284138925</v>
      </c>
      <c r="X45">
        <f t="shared" si="55"/>
        <v>3.1809710060793861E-2</v>
      </c>
      <c r="Y45">
        <f t="shared" si="56"/>
        <v>1.6233757284138926E-3</v>
      </c>
      <c r="Z45">
        <f t="shared" si="57"/>
        <v>0.12890448705218149</v>
      </c>
      <c r="AB45">
        <f t="shared" si="58"/>
        <v>144.94714060061071</v>
      </c>
      <c r="AC45">
        <f t="shared" si="33"/>
        <v>80.100037353773189</v>
      </c>
      <c r="AE45">
        <f t="shared" si="34"/>
        <v>0</v>
      </c>
      <c r="AF45">
        <f t="shared" si="35"/>
        <v>0</v>
      </c>
      <c r="AG45">
        <f t="shared" si="36"/>
        <v>-1.6113060881522687</v>
      </c>
      <c r="AH45">
        <f t="shared" si="37"/>
        <v>-3180.9710060793859</v>
      </c>
      <c r="AI45">
        <f t="shared" si="38"/>
        <v>-3182.582312167538</v>
      </c>
      <c r="AJ45">
        <f t="shared" si="39"/>
        <v>64.84710324683752</v>
      </c>
      <c r="AK45">
        <f t="shared" si="61"/>
        <v>10.146299842042751</v>
      </c>
      <c r="AL45">
        <f t="shared" si="40"/>
        <v>-3107.5889090786577</v>
      </c>
      <c r="AN45">
        <f t="shared" si="41"/>
        <v>0</v>
      </c>
      <c r="AO45">
        <f t="shared" si="42"/>
        <v>0</v>
      </c>
      <c r="AP45">
        <f t="shared" si="43"/>
        <v>-3.5311440753138378E-2</v>
      </c>
      <c r="AQ45">
        <f t="shared" si="44"/>
        <v>-69.710323845067308</v>
      </c>
      <c r="AR45">
        <f t="shared" si="45"/>
        <v>-69.745635285820441</v>
      </c>
      <c r="AS45">
        <f t="shared" si="46"/>
        <v>1.421110899505867</v>
      </c>
      <c r="AT45">
        <f t="shared" si="47"/>
        <v>0.22235406939144658</v>
      </c>
      <c r="AU45">
        <f t="shared" si="48"/>
        <v>-68.102170316923122</v>
      </c>
      <c r="AW45">
        <v>42</v>
      </c>
      <c r="AX45">
        <f>IF(Z45&gt;0, (R45*SUMPRODUCT(K45:$K$98, X45:$X$98)-K45*$AZ$3)/Z45, 0)</f>
        <v>621.39060621953445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0.21719401199999999</v>
      </c>
      <c r="Q46" s="5">
        <f t="shared" si="60"/>
        <v>12.5</v>
      </c>
      <c r="R46">
        <f t="shared" si="31"/>
        <v>100000</v>
      </c>
      <c r="S46">
        <f t="shared" si="32"/>
        <v>294.64713171079842</v>
      </c>
      <c r="U46">
        <f t="shared" si="52"/>
        <v>0.21719401199999999</v>
      </c>
      <c r="V46">
        <f t="shared" si="53"/>
        <v>0.01</v>
      </c>
      <c r="W46">
        <f t="shared" si="54"/>
        <v>0.12890448705218149</v>
      </c>
      <c r="X46">
        <f t="shared" si="55"/>
        <v>2.7997282707665352E-2</v>
      </c>
      <c r="Y46">
        <f t="shared" si="56"/>
        <v>1.289044870521815E-3</v>
      </c>
      <c r="Z46">
        <f t="shared" si="57"/>
        <v>9.9618159473994328E-2</v>
      </c>
      <c r="AB46">
        <f t="shared" si="58"/>
        <v>80.100037353773189</v>
      </c>
      <c r="AC46">
        <f t="shared" si="33"/>
        <v>29.352204955321326</v>
      </c>
      <c r="AE46">
        <f t="shared" si="34"/>
        <v>0</v>
      </c>
      <c r="AF46">
        <f t="shared" si="35"/>
        <v>0</v>
      </c>
      <c r="AG46">
        <f t="shared" si="36"/>
        <v>-1.2452269934249292</v>
      </c>
      <c r="AH46">
        <f t="shared" si="37"/>
        <v>-2799.7282707665354</v>
      </c>
      <c r="AI46">
        <f t="shared" si="38"/>
        <v>-2800.9734977599605</v>
      </c>
      <c r="AJ46">
        <f t="shared" si="39"/>
        <v>50.747832398451862</v>
      </c>
      <c r="AK46">
        <f t="shared" si="61"/>
        <v>5.6070026147641236</v>
      </c>
      <c r="AL46">
        <f t="shared" si="40"/>
        <v>-2744.6186627467446</v>
      </c>
      <c r="AN46">
        <f t="shared" si="41"/>
        <v>0</v>
      </c>
      <c r="AO46">
        <f t="shared" si="42"/>
        <v>0</v>
      </c>
      <c r="AP46">
        <f t="shared" si="43"/>
        <v>-2.4365082909761221E-2</v>
      </c>
      <c r="AQ46">
        <f t="shared" si="44"/>
        <v>-54.781667761960186</v>
      </c>
      <c r="AR46">
        <f t="shared" si="45"/>
        <v>-54.806032844869947</v>
      </c>
      <c r="AS46">
        <f t="shared" si="46"/>
        <v>0.99297168340214703</v>
      </c>
      <c r="AT46">
        <f t="shared" si="47"/>
        <v>0.10971098788038915</v>
      </c>
      <c r="AU46">
        <f t="shared" si="48"/>
        <v>-53.70335017358741</v>
      </c>
      <c r="AW46">
        <v>43</v>
      </c>
      <c r="AX46">
        <f>IF(Z46&gt;0, (R46*SUMPRODUCT(K46:$K$98, X46:$X$98)-K46*$AZ$3)/Z46, 0)</f>
        <v>294.64713171079842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0.239685495</v>
      </c>
      <c r="Q47" s="5">
        <f t="shared" si="60"/>
        <v>12.5</v>
      </c>
      <c r="R47">
        <f t="shared" si="31"/>
        <v>100000</v>
      </c>
      <c r="S47">
        <f t="shared" si="32"/>
        <v>-113.70222162814704</v>
      </c>
      <c r="U47">
        <f t="shared" si="52"/>
        <v>0.239685495</v>
      </c>
      <c r="V47">
        <f t="shared" si="53"/>
        <v>0.01</v>
      </c>
      <c r="W47">
        <f t="shared" si="54"/>
        <v>9.9618159473994328E-2</v>
      </c>
      <c r="X47">
        <f t="shared" si="55"/>
        <v>2.3877027864513269E-2</v>
      </c>
      <c r="Y47">
        <f t="shared" si="56"/>
        <v>9.9618159473994334E-4</v>
      </c>
      <c r="Z47">
        <f t="shared" si="57"/>
        <v>7.4744950014741129E-2</v>
      </c>
      <c r="AB47">
        <f t="shared" si="58"/>
        <v>29.352204955321326</v>
      </c>
      <c r="AC47">
        <f t="shared" si="33"/>
        <v>-8.498666872160868</v>
      </c>
      <c r="AE47">
        <f t="shared" si="34"/>
        <v>0</v>
      </c>
      <c r="AF47">
        <f t="shared" si="35"/>
        <v>0</v>
      </c>
      <c r="AG47">
        <f t="shared" si="36"/>
        <v>-0.93431187518426406</v>
      </c>
      <c r="AH47">
        <f t="shared" si="37"/>
        <v>-2387.702786451327</v>
      </c>
      <c r="AI47">
        <f t="shared" si="38"/>
        <v>-2388.6370983265115</v>
      </c>
      <c r="AJ47">
        <f t="shared" si="39"/>
        <v>37.850871827482194</v>
      </c>
      <c r="AK47">
        <f t="shared" si="61"/>
        <v>2.0546543468724932</v>
      </c>
      <c r="AL47">
        <f t="shared" si="40"/>
        <v>-2348.7315721521568</v>
      </c>
      <c r="AN47">
        <f t="shared" si="41"/>
        <v>0</v>
      </c>
      <c r="AO47">
        <f t="shared" si="42"/>
        <v>0</v>
      </c>
      <c r="AP47">
        <f t="shared" si="43"/>
        <v>-1.6322745645287007E-2</v>
      </c>
      <c r="AQ47">
        <f t="shared" si="44"/>
        <v>-41.713978271015414</v>
      </c>
      <c r="AR47">
        <f t="shared" si="45"/>
        <v>-41.730301016660704</v>
      </c>
      <c r="AS47">
        <f t="shared" si="46"/>
        <v>0.66126758066786195</v>
      </c>
      <c r="AT47">
        <f t="shared" si="47"/>
        <v>3.5895508966284691E-2</v>
      </c>
      <c r="AU47">
        <f t="shared" si="48"/>
        <v>-41.033137927026559</v>
      </c>
      <c r="AW47">
        <v>44</v>
      </c>
      <c r="AX47">
        <f>IF(Z47&gt;0, (R47*SUMPRODUCT(K47:$K$98, X47:$X$98)-K47*$AZ$3)/Z47, 0)</f>
        <v>-113.70222162814704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0.26259210900000002</v>
      </c>
      <c r="Q48" s="5">
        <f t="shared" si="60"/>
        <v>12.5</v>
      </c>
      <c r="R48">
        <f t="shared" si="31"/>
        <v>100000</v>
      </c>
      <c r="S48">
        <f t="shared" si="32"/>
        <v>-645.49972711693931</v>
      </c>
      <c r="U48">
        <f t="shared" si="52"/>
        <v>0.26259210900000002</v>
      </c>
      <c r="V48">
        <f t="shared" si="53"/>
        <v>0.01</v>
      </c>
      <c r="W48">
        <f t="shared" si="54"/>
        <v>7.4744950014741129E-2</v>
      </c>
      <c r="X48">
        <f t="shared" si="55"/>
        <v>1.9627434061470456E-2</v>
      </c>
      <c r="Y48">
        <f t="shared" si="56"/>
        <v>7.474495001474113E-4</v>
      </c>
      <c r="Z48">
        <f t="shared" si="57"/>
        <v>5.4370066453123263E-2</v>
      </c>
      <c r="AB48">
        <f t="shared" si="58"/>
        <v>-8.498666872160868</v>
      </c>
      <c r="AC48">
        <f t="shared" si="33"/>
        <v>-35.095863058820925</v>
      </c>
      <c r="AE48">
        <f t="shared" si="34"/>
        <v>0</v>
      </c>
      <c r="AF48">
        <f t="shared" si="35"/>
        <v>0</v>
      </c>
      <c r="AG48">
        <f t="shared" si="36"/>
        <v>-0.67962583066404081</v>
      </c>
      <c r="AH48">
        <f t="shared" si="37"/>
        <v>-1962.7434061470456</v>
      </c>
      <c r="AI48">
        <f t="shared" si="38"/>
        <v>-1963.4230319777096</v>
      </c>
      <c r="AJ48">
        <f t="shared" si="39"/>
        <v>26.597196186660057</v>
      </c>
      <c r="AK48">
        <f t="shared" si="61"/>
        <v>-0.59490668105126077</v>
      </c>
      <c r="AL48">
        <f t="shared" si="40"/>
        <v>-1937.4207424721008</v>
      </c>
      <c r="AN48">
        <f t="shared" si="41"/>
        <v>0</v>
      </c>
      <c r="AO48">
        <f t="shared" si="42"/>
        <v>0</v>
      </c>
      <c r="AP48">
        <f t="shared" si="43"/>
        <v>-1.0601155343899694E-2</v>
      </c>
      <c r="AQ48">
        <f t="shared" si="44"/>
        <v>-30.615887169046299</v>
      </c>
      <c r="AR48">
        <f t="shared" si="45"/>
        <v>-30.626488324390198</v>
      </c>
      <c r="AS48">
        <f t="shared" si="46"/>
        <v>0.41487682746175891</v>
      </c>
      <c r="AT48">
        <f t="shared" si="47"/>
        <v>-9.2796622147014781E-3</v>
      </c>
      <c r="AU48">
        <f t="shared" si="48"/>
        <v>-30.220891159143143</v>
      </c>
      <c r="AW48">
        <v>45</v>
      </c>
      <c r="AX48">
        <f>IF(Z48&gt;0, (R48*SUMPRODUCT(K48:$K$98, X48:$X$98)-K48*$AZ$3)/Z48, 0)</f>
        <v>-645.49972711693931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0.28653067599999998</v>
      </c>
      <c r="Q49" s="5">
        <f t="shared" si="60"/>
        <v>12.5</v>
      </c>
      <c r="R49">
        <f t="shared" si="31"/>
        <v>100000</v>
      </c>
      <c r="S49">
        <f t="shared" si="32"/>
        <v>-1365.1712130800724</v>
      </c>
      <c r="U49">
        <f t="shared" si="52"/>
        <v>0.28653067599999998</v>
      </c>
      <c r="V49">
        <f t="shared" si="53"/>
        <v>0.01</v>
      </c>
      <c r="W49">
        <f t="shared" si="54"/>
        <v>5.4370066453123263E-2</v>
      </c>
      <c r="X49">
        <f t="shared" si="55"/>
        <v>1.557869189497833E-2</v>
      </c>
      <c r="Y49">
        <f t="shared" si="56"/>
        <v>5.437006645312326E-4</v>
      </c>
      <c r="Z49">
        <f t="shared" si="57"/>
        <v>3.8247673893613707E-2</v>
      </c>
      <c r="AB49">
        <f t="shared" si="58"/>
        <v>-35.095863058820925</v>
      </c>
      <c r="AC49">
        <f t="shared" si="33"/>
        <v>-52.214623366835639</v>
      </c>
      <c r="AE49">
        <f t="shared" si="34"/>
        <v>0</v>
      </c>
      <c r="AF49">
        <f t="shared" si="35"/>
        <v>0</v>
      </c>
      <c r="AG49">
        <f t="shared" si="36"/>
        <v>-0.47809592367017134</v>
      </c>
      <c r="AH49">
        <f t="shared" si="37"/>
        <v>-1557.8691894978331</v>
      </c>
      <c r="AI49">
        <f t="shared" si="38"/>
        <v>-1558.3472854215033</v>
      </c>
      <c r="AJ49">
        <f t="shared" si="39"/>
        <v>17.118760308014714</v>
      </c>
      <c r="AK49">
        <f t="shared" si="61"/>
        <v>-2.4567104141174649</v>
      </c>
      <c r="AL49">
        <f t="shared" si="40"/>
        <v>-1543.685235527606</v>
      </c>
      <c r="AN49">
        <f t="shared" si="41"/>
        <v>0</v>
      </c>
      <c r="AO49">
        <f t="shared" si="42"/>
        <v>0</v>
      </c>
      <c r="AP49">
        <f t="shared" si="43"/>
        <v>-6.6585603423143808E-3</v>
      </c>
      <c r="AQ49">
        <f t="shared" si="44"/>
        <v>-21.69683005048994</v>
      </c>
      <c r="AR49">
        <f t="shared" si="45"/>
        <v>-21.703488610832256</v>
      </c>
      <c r="AS49">
        <f t="shared" si="46"/>
        <v>0.23841721473276797</v>
      </c>
      <c r="AT49">
        <f t="shared" si="47"/>
        <v>-3.4215214408057679E-2</v>
      </c>
      <c r="AU49">
        <f t="shared" si="48"/>
        <v>-21.499286610507543</v>
      </c>
      <c r="AW49">
        <v>46</v>
      </c>
      <c r="AX49">
        <f>IF(Z49&gt;0, (R49*SUMPRODUCT(K49:$K$98, X49:$X$98)-K49*$AZ$3)/Z49, 0)</f>
        <v>-1365.1712130800724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0.31063079199999999</v>
      </c>
      <c r="Q50" s="5">
        <f t="shared" si="60"/>
        <v>12.5</v>
      </c>
      <c r="R50">
        <f t="shared" si="31"/>
        <v>100000</v>
      </c>
      <c r="S50">
        <f t="shared" si="32"/>
        <v>-2380.6862807578459</v>
      </c>
      <c r="U50">
        <f t="shared" si="52"/>
        <v>0.31063079199999999</v>
      </c>
      <c r="V50">
        <f t="shared" si="53"/>
        <v>0.01</v>
      </c>
      <c r="W50">
        <f t="shared" si="54"/>
        <v>3.8247673893613707E-2</v>
      </c>
      <c r="X50">
        <f t="shared" si="55"/>
        <v>1.1880905233730948E-2</v>
      </c>
      <c r="Y50">
        <f t="shared" si="56"/>
        <v>3.8247673893613708E-4</v>
      </c>
      <c r="Z50">
        <f t="shared" si="57"/>
        <v>2.5984291920946621E-2</v>
      </c>
      <c r="AB50">
        <f t="shared" si="58"/>
        <v>-52.214623366835639</v>
      </c>
      <c r="AC50">
        <f t="shared" si="33"/>
        <v>-61.860447291404554</v>
      </c>
      <c r="AE50">
        <f t="shared" si="34"/>
        <v>0</v>
      </c>
      <c r="AF50">
        <f t="shared" si="35"/>
        <v>0</v>
      </c>
      <c r="AG50">
        <f t="shared" si="36"/>
        <v>-0.32480364901183278</v>
      </c>
      <c r="AH50">
        <f t="shared" si="37"/>
        <v>-1188.0905233730948</v>
      </c>
      <c r="AI50">
        <f t="shared" si="38"/>
        <v>-1188.4153270221066</v>
      </c>
      <c r="AJ50">
        <f t="shared" si="39"/>
        <v>9.6458239245689157</v>
      </c>
      <c r="AK50">
        <f t="shared" si="61"/>
        <v>-3.6550236356784951</v>
      </c>
      <c r="AL50">
        <f t="shared" si="40"/>
        <v>-1182.424526733216</v>
      </c>
      <c r="AN50">
        <f t="shared" si="41"/>
        <v>0</v>
      </c>
      <c r="AO50">
        <f t="shared" si="42"/>
        <v>0</v>
      </c>
      <c r="AP50">
        <f t="shared" si="43"/>
        <v>-4.0389472019449367E-3</v>
      </c>
      <c r="AQ50">
        <f t="shared" si="44"/>
        <v>-14.773956233663618</v>
      </c>
      <c r="AR50">
        <f t="shared" si="45"/>
        <v>-14.777995180865563</v>
      </c>
      <c r="AS50">
        <f t="shared" si="46"/>
        <v>0.1199462311126063</v>
      </c>
      <c r="AT50">
        <f t="shared" si="47"/>
        <v>-4.5450374499420923E-2</v>
      </c>
      <c r="AU50">
        <f t="shared" si="48"/>
        <v>-14.703499324252375</v>
      </c>
      <c r="AW50">
        <v>47</v>
      </c>
      <c r="AX50">
        <f>IF(Z50&gt;0, (R50*SUMPRODUCT(K50:$K$98, X50:$X$98)-K50*$AZ$3)/Z50, 0)</f>
        <v>-2380.6862807578459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0.33433633699999998</v>
      </c>
      <c r="Q51" s="5">
        <f t="shared" si="60"/>
        <v>12.5</v>
      </c>
      <c r="R51">
        <f t="shared" si="31"/>
        <v>100000</v>
      </c>
      <c r="S51">
        <f t="shared" si="32"/>
        <v>-3866.5696233749927</v>
      </c>
      <c r="U51">
        <f t="shared" si="52"/>
        <v>0.33433633699999998</v>
      </c>
      <c r="V51">
        <f t="shared" si="53"/>
        <v>0.01</v>
      </c>
      <c r="W51">
        <f t="shared" si="54"/>
        <v>2.5984291920946621E-2</v>
      </c>
      <c r="X51">
        <f t="shared" si="55"/>
        <v>8.6874929803879859E-3</v>
      </c>
      <c r="Y51">
        <f t="shared" si="56"/>
        <v>2.5984291920946623E-4</v>
      </c>
      <c r="Z51">
        <f t="shared" si="57"/>
        <v>1.7036956021349168E-2</v>
      </c>
      <c r="AB51">
        <f t="shared" si="58"/>
        <v>-61.860447291404554</v>
      </c>
      <c r="AC51">
        <f t="shared" si="33"/>
        <v>-65.874576626924366</v>
      </c>
      <c r="AE51">
        <f t="shared" si="34"/>
        <v>0</v>
      </c>
      <c r="AF51">
        <f t="shared" si="35"/>
        <v>0</v>
      </c>
      <c r="AG51">
        <f t="shared" si="36"/>
        <v>-0.2129619502668646</v>
      </c>
      <c r="AH51">
        <f t="shared" si="37"/>
        <v>-868.74929803879854</v>
      </c>
      <c r="AI51">
        <f t="shared" si="38"/>
        <v>-868.96225998906539</v>
      </c>
      <c r="AJ51">
        <f t="shared" si="39"/>
        <v>4.0141293355198115</v>
      </c>
      <c r="AK51">
        <f t="shared" si="61"/>
        <v>-4.330231310398319</v>
      </c>
      <c r="AL51">
        <f t="shared" si="40"/>
        <v>-869.27836196394389</v>
      </c>
      <c r="AN51">
        <f t="shared" si="41"/>
        <v>0</v>
      </c>
      <c r="AO51">
        <f t="shared" si="42"/>
        <v>0</v>
      </c>
      <c r="AP51">
        <f t="shared" si="43"/>
        <v>-2.3644561759739442E-3</v>
      </c>
      <c r="AQ51">
        <f t="shared" si="44"/>
        <v>-9.6454772345333506</v>
      </c>
      <c r="AR51">
        <f t="shared" si="45"/>
        <v>-9.6478416907093241</v>
      </c>
      <c r="AS51">
        <f t="shared" si="46"/>
        <v>4.4567740324665754E-2</v>
      </c>
      <c r="AT51">
        <f t="shared" si="47"/>
        <v>-4.8077330961877995E-2</v>
      </c>
      <c r="AU51">
        <f t="shared" si="48"/>
        <v>-9.6513512813465372</v>
      </c>
      <c r="AW51">
        <v>48</v>
      </c>
      <c r="AX51">
        <f>IF(Z51&gt;0, (R51*SUMPRODUCT(K51:$K$98, X51:$X$98)-K51*$AZ$3)/Z51, 0)</f>
        <v>-3866.5696233749927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0.35860877099999999</v>
      </c>
      <c r="Q52" s="5">
        <f t="shared" si="60"/>
        <v>12.5</v>
      </c>
      <c r="R52">
        <f t="shared" si="31"/>
        <v>100000</v>
      </c>
      <c r="S52">
        <f t="shared" si="32"/>
        <v>-6127.466758204514</v>
      </c>
      <c r="U52">
        <f t="shared" si="52"/>
        <v>0.35860877099999999</v>
      </c>
      <c r="V52">
        <f t="shared" si="53"/>
        <v>0.01</v>
      </c>
      <c r="W52">
        <f t="shared" si="54"/>
        <v>1.7036956021349168E-2</v>
      </c>
      <c r="X52">
        <f t="shared" si="55"/>
        <v>6.1096018603970749E-3</v>
      </c>
      <c r="Y52">
        <f t="shared" si="56"/>
        <v>1.7036956021349169E-4</v>
      </c>
      <c r="Z52">
        <f t="shared" si="57"/>
        <v>1.07569846007386E-2</v>
      </c>
      <c r="AB52">
        <f t="shared" si="58"/>
        <v>-65.874576626924366</v>
      </c>
      <c r="AC52">
        <f t="shared" si="33"/>
        <v>-65.913065559543625</v>
      </c>
      <c r="AE52">
        <f t="shared" si="34"/>
        <v>0</v>
      </c>
      <c r="AF52">
        <f t="shared" si="35"/>
        <v>0</v>
      </c>
      <c r="AG52">
        <f t="shared" si="36"/>
        <v>-0.13446230750923249</v>
      </c>
      <c r="AH52">
        <f t="shared" si="37"/>
        <v>-610.96018603970754</v>
      </c>
      <c r="AI52">
        <f t="shared" si="38"/>
        <v>-611.09464834721678</v>
      </c>
      <c r="AJ52">
        <f t="shared" si="39"/>
        <v>3.8488932619259231E-2</v>
      </c>
      <c r="AK52">
        <f t="shared" si="61"/>
        <v>-4.6112203638847058</v>
      </c>
      <c r="AL52">
        <f t="shared" si="40"/>
        <v>-615.6673797784822</v>
      </c>
      <c r="AN52">
        <f t="shared" si="41"/>
        <v>0</v>
      </c>
      <c r="AO52">
        <f t="shared" si="42"/>
        <v>0</v>
      </c>
      <c r="AP52">
        <f t="shared" si="43"/>
        <v>-1.3329436525578828E-3</v>
      </c>
      <c r="AQ52">
        <f t="shared" si="44"/>
        <v>-6.0565337382098283</v>
      </c>
      <c r="AR52">
        <f t="shared" si="45"/>
        <v>-6.0578666818623859</v>
      </c>
      <c r="AS52">
        <f t="shared" si="46"/>
        <v>3.8154616991863696E-4</v>
      </c>
      <c r="AT52">
        <f t="shared" si="47"/>
        <v>-4.5711672129111244E-2</v>
      </c>
      <c r="AU52">
        <f t="shared" si="48"/>
        <v>-6.1031968078215781</v>
      </c>
      <c r="AW52">
        <v>49</v>
      </c>
      <c r="AX52">
        <f>IF(Z52&gt;0, (R52*SUMPRODUCT(K52:$K$98, X52:$X$98)-K52*$AZ$3)/Z52, 0)</f>
        <v>-6127.466758204514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0.383306127</v>
      </c>
      <c r="Q53" s="5">
        <f t="shared" si="60"/>
        <v>12.5</v>
      </c>
      <c r="R53">
        <f t="shared" si="31"/>
        <v>100000</v>
      </c>
      <c r="S53">
        <f t="shared" si="32"/>
        <v>-9713.4570988735541</v>
      </c>
      <c r="U53">
        <f t="shared" si="52"/>
        <v>0.383306127</v>
      </c>
      <c r="V53">
        <f t="shared" si="53"/>
        <v>0.01</v>
      </c>
      <c r="W53">
        <f t="shared" si="54"/>
        <v>1.07569846007386E-2</v>
      </c>
      <c r="X53">
        <f t="shared" si="55"/>
        <v>4.1232181055077541E-3</v>
      </c>
      <c r="Y53">
        <f t="shared" si="56"/>
        <v>1.07569846007386E-4</v>
      </c>
      <c r="Z53">
        <f t="shared" si="57"/>
        <v>6.5261966492234603E-3</v>
      </c>
      <c r="AB53">
        <f t="shared" si="58"/>
        <v>-65.913065559543625</v>
      </c>
      <c r="AC53">
        <f t="shared" si="33"/>
        <v>-63.391931171044419</v>
      </c>
      <c r="AE53">
        <f t="shared" si="34"/>
        <v>0</v>
      </c>
      <c r="AF53">
        <f t="shared" si="35"/>
        <v>0</v>
      </c>
      <c r="AG53">
        <f t="shared" si="36"/>
        <v>-8.1577458115293253E-2</v>
      </c>
      <c r="AH53">
        <f t="shared" si="37"/>
        <v>-412.32181055077541</v>
      </c>
      <c r="AI53">
        <f t="shared" si="38"/>
        <v>-412.40338800889072</v>
      </c>
      <c r="AJ53">
        <f t="shared" si="39"/>
        <v>-2.5211343884992061</v>
      </c>
      <c r="AK53">
        <f t="shared" si="61"/>
        <v>-4.6139145891680542</v>
      </c>
      <c r="AL53">
        <f t="shared" si="40"/>
        <v>-419.538436986558</v>
      </c>
      <c r="AN53">
        <f t="shared" si="41"/>
        <v>0</v>
      </c>
      <c r="AO53">
        <f t="shared" si="42"/>
        <v>0</v>
      </c>
      <c r="AP53">
        <f t="shared" si="43"/>
        <v>-7.2204352416170374E-4</v>
      </c>
      <c r="AQ53">
        <f t="shared" si="44"/>
        <v>-3.64946763550854</v>
      </c>
      <c r="AR53">
        <f t="shared" si="45"/>
        <v>-3.6501896790327018</v>
      </c>
      <c r="AS53">
        <f t="shared" si="46"/>
        <v>-2.2314605049160826E-2</v>
      </c>
      <c r="AT53">
        <f t="shared" si="47"/>
        <v>-4.0837839608040667E-2</v>
      </c>
      <c r="AU53">
        <f t="shared" si="48"/>
        <v>-3.7133421236899036</v>
      </c>
      <c r="AW53">
        <v>50</v>
      </c>
      <c r="AX53">
        <f>IF(Z53&gt;0, (R53*SUMPRODUCT(K53:$K$98, X53:$X$98)-K53*$AZ$3)/Z53, 0)</f>
        <v>-9713.4570988735541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0.40826881399999998</v>
      </c>
      <c r="Q54" s="5">
        <f t="shared" si="60"/>
        <v>12.5</v>
      </c>
      <c r="R54">
        <f t="shared" si="31"/>
        <v>100000</v>
      </c>
      <c r="S54">
        <f t="shared" si="32"/>
        <v>-15641.482906665846</v>
      </c>
      <c r="U54">
        <f t="shared" si="52"/>
        <v>0.40826881399999998</v>
      </c>
      <c r="V54">
        <f t="shared" si="53"/>
        <v>0.01</v>
      </c>
      <c r="W54">
        <f t="shared" si="54"/>
        <v>6.5261966492234603E-3</v>
      </c>
      <c r="X54">
        <f t="shared" si="55"/>
        <v>2.6644425659092361E-3</v>
      </c>
      <c r="Y54">
        <f t="shared" si="56"/>
        <v>6.5261966492234603E-5</v>
      </c>
      <c r="Z54">
        <f t="shared" si="57"/>
        <v>3.7964921168219899E-3</v>
      </c>
      <c r="AB54">
        <f t="shared" si="58"/>
        <v>-63.391931171044419</v>
      </c>
      <c r="AC54">
        <f t="shared" si="33"/>
        <v>-59.382766550562785</v>
      </c>
      <c r="AE54">
        <f t="shared" si="34"/>
        <v>0</v>
      </c>
      <c r="AF54">
        <f t="shared" si="35"/>
        <v>0</v>
      </c>
      <c r="AG54">
        <f t="shared" si="36"/>
        <v>-4.7456151460274876E-2</v>
      </c>
      <c r="AH54">
        <f t="shared" si="37"/>
        <v>-266.4442565909236</v>
      </c>
      <c r="AI54">
        <f t="shared" si="38"/>
        <v>-266.49171274238387</v>
      </c>
      <c r="AJ54">
        <f t="shared" si="39"/>
        <v>-4.0091646204816342</v>
      </c>
      <c r="AK54">
        <f t="shared" si="61"/>
        <v>-4.4374351819731102</v>
      </c>
      <c r="AL54">
        <f t="shared" si="40"/>
        <v>-274.9383125448386</v>
      </c>
      <c r="AN54">
        <f t="shared" si="41"/>
        <v>0</v>
      </c>
      <c r="AO54">
        <f t="shared" si="42"/>
        <v>0</v>
      </c>
      <c r="AP54">
        <f t="shared" si="43"/>
        <v>-3.7503146040554253E-4</v>
      </c>
      <c r="AQ54">
        <f t="shared" si="44"/>
        <v>-2.105627523327708</v>
      </c>
      <c r="AR54">
        <f t="shared" si="45"/>
        <v>-2.1060025547881134</v>
      </c>
      <c r="AS54">
        <f t="shared" si="46"/>
        <v>-3.1683202627252216E-2</v>
      </c>
      <c r="AT54">
        <f t="shared" si="47"/>
        <v>-3.5067693977320902E-2</v>
      </c>
      <c r="AU54">
        <f t="shared" si="48"/>
        <v>-2.1727534513926865</v>
      </c>
      <c r="AW54">
        <v>51</v>
      </c>
      <c r="AX54">
        <f>IF(Z54&gt;0, (R54*SUMPRODUCT(K54:$K$98, X54:$X$98)-K54*$AZ$3)/Z54, 0)</f>
        <v>-15641.482906665846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0.43333920100000001</v>
      </c>
      <c r="Q55" s="5">
        <f t="shared" si="60"/>
        <v>12.5</v>
      </c>
      <c r="R55">
        <f t="shared" si="31"/>
        <v>100000</v>
      </c>
      <c r="S55">
        <f t="shared" si="32"/>
        <v>-25859.471463368114</v>
      </c>
      <c r="U55">
        <f t="shared" si="52"/>
        <v>0.43333920100000001</v>
      </c>
      <c r="V55">
        <f t="shared" si="53"/>
        <v>0.01</v>
      </c>
      <c r="W55">
        <f t="shared" si="54"/>
        <v>3.7964921168219899E-3</v>
      </c>
      <c r="X55">
        <f t="shared" si="55"/>
        <v>1.6451688605064398E-3</v>
      </c>
      <c r="Y55">
        <f t="shared" si="56"/>
        <v>3.79649211682199E-5</v>
      </c>
      <c r="Z55">
        <f t="shared" si="57"/>
        <v>2.1133583351473301E-3</v>
      </c>
      <c r="AB55">
        <f t="shared" si="58"/>
        <v>-59.382766550562785</v>
      </c>
      <c r="AC55">
        <f t="shared" si="33"/>
        <v>-54.650329559613532</v>
      </c>
      <c r="AE55">
        <f t="shared" si="34"/>
        <v>0</v>
      </c>
      <c r="AF55">
        <f t="shared" si="35"/>
        <v>0</v>
      </c>
      <c r="AG55">
        <f t="shared" si="36"/>
        <v>-2.6416979189341626E-2</v>
      </c>
      <c r="AH55">
        <f t="shared" si="37"/>
        <v>-164.51688605064399</v>
      </c>
      <c r="AI55">
        <f t="shared" si="38"/>
        <v>-164.54330302983334</v>
      </c>
      <c r="AJ55">
        <f t="shared" si="39"/>
        <v>-4.7324369909492532</v>
      </c>
      <c r="AK55">
        <f t="shared" si="61"/>
        <v>-4.156793658539395</v>
      </c>
      <c r="AL55">
        <f t="shared" si="40"/>
        <v>-173.43253367932198</v>
      </c>
      <c r="AN55">
        <f t="shared" si="41"/>
        <v>0</v>
      </c>
      <c r="AO55">
        <f t="shared" si="42"/>
        <v>0</v>
      </c>
      <c r="AP55">
        <f t="shared" si="43"/>
        <v>-1.8639760035668403E-4</v>
      </c>
      <c r="AQ55">
        <f t="shared" si="44"/>
        <v>-1.1608273814428638</v>
      </c>
      <c r="AR55">
        <f t="shared" si="45"/>
        <v>-1.1610137790432205</v>
      </c>
      <c r="AS55">
        <f t="shared" si="46"/>
        <v>-3.3391967061398575E-2</v>
      </c>
      <c r="AT55">
        <f t="shared" si="47"/>
        <v>-2.9330240886976108E-2</v>
      </c>
      <c r="AU55">
        <f t="shared" si="48"/>
        <v>-1.2237359869915951</v>
      </c>
      <c r="AW55">
        <v>52</v>
      </c>
      <c r="AX55">
        <f>IF(Z55&gt;0, (R55*SUMPRODUCT(K55:$K$98, X55:$X$98)-K55*$AZ$3)/Z55, 0)</f>
        <v>-25859.471463368114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0.458542742</v>
      </c>
      <c r="Q56" s="5">
        <f t="shared" si="60"/>
        <v>12.5</v>
      </c>
      <c r="R56">
        <f t="shared" si="31"/>
        <v>100000</v>
      </c>
      <c r="S56">
        <f t="shared" si="32"/>
        <v>-44255.27863262513</v>
      </c>
      <c r="U56">
        <f t="shared" si="52"/>
        <v>0.458542742</v>
      </c>
      <c r="V56">
        <f t="shared" si="53"/>
        <v>0.01</v>
      </c>
      <c r="W56">
        <f t="shared" si="54"/>
        <v>2.1133583351473301E-3</v>
      </c>
      <c r="X56">
        <f t="shared" si="55"/>
        <v>9.6906512582701175E-4</v>
      </c>
      <c r="Y56">
        <f t="shared" si="56"/>
        <v>2.11335833514733E-5</v>
      </c>
      <c r="Z56">
        <f t="shared" si="57"/>
        <v>1.123159625968845E-3</v>
      </c>
      <c r="AB56">
        <f t="shared" si="58"/>
        <v>-54.650329559613532</v>
      </c>
      <c r="AC56">
        <f t="shared" si="33"/>
        <v>-49.705742196166256</v>
      </c>
      <c r="AE56">
        <f t="shared" si="34"/>
        <v>0</v>
      </c>
      <c r="AF56">
        <f t="shared" si="35"/>
        <v>0</v>
      </c>
      <c r="AG56">
        <f t="shared" si="36"/>
        <v>-1.4039495324610563E-2</v>
      </c>
      <c r="AH56">
        <f t="shared" si="37"/>
        <v>-96.906512582701168</v>
      </c>
      <c r="AI56">
        <f t="shared" si="38"/>
        <v>-96.920552078025779</v>
      </c>
      <c r="AJ56">
        <f t="shared" si="39"/>
        <v>-4.9445873634472761</v>
      </c>
      <c r="AK56">
        <f t="shared" si="61"/>
        <v>-3.8255230691729474</v>
      </c>
      <c r="AL56">
        <f t="shared" si="40"/>
        <v>-105.69066251064599</v>
      </c>
      <c r="AN56">
        <f t="shared" si="41"/>
        <v>0</v>
      </c>
      <c r="AO56">
        <f t="shared" si="42"/>
        <v>0</v>
      </c>
      <c r="AP56">
        <f t="shared" si="43"/>
        <v>-8.8448533556556349E-5</v>
      </c>
      <c r="AQ56">
        <f t="shared" si="44"/>
        <v>-0.61050904835552899</v>
      </c>
      <c r="AR56">
        <f t="shared" si="45"/>
        <v>-0.6105974968890856</v>
      </c>
      <c r="AS56">
        <f t="shared" si="46"/>
        <v>-3.1150799314883647E-2</v>
      </c>
      <c r="AT56">
        <f t="shared" si="47"/>
        <v>-2.4100717136319824E-2</v>
      </c>
      <c r="AU56">
        <f t="shared" si="48"/>
        <v>-0.66584901334028901</v>
      </c>
      <c r="AW56">
        <v>53</v>
      </c>
      <c r="AX56">
        <f>IF(Z56&gt;0, (R56*SUMPRODUCT(K56:$K$98, X56:$X$98)-K56*$AZ$3)/Z56, 0)</f>
        <v>-44255.27863262513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0.48392545599999998</v>
      </c>
      <c r="Q57" s="5">
        <f t="shared" si="60"/>
        <v>12.5</v>
      </c>
      <c r="R57">
        <f t="shared" si="31"/>
        <v>100000</v>
      </c>
      <c r="S57">
        <f t="shared" si="32"/>
        <v>-78931.722556775276</v>
      </c>
      <c r="U57">
        <f t="shared" si="52"/>
        <v>0.48392545599999998</v>
      </c>
      <c r="V57">
        <f t="shared" si="53"/>
        <v>0.01</v>
      </c>
      <c r="W57">
        <f t="shared" si="54"/>
        <v>1.123159625968845E-3</v>
      </c>
      <c r="X57">
        <f t="shared" si="55"/>
        <v>5.4352553415776272E-4</v>
      </c>
      <c r="Y57">
        <f t="shared" si="56"/>
        <v>1.123159625968845E-5</v>
      </c>
      <c r="Z57">
        <f t="shared" si="57"/>
        <v>5.6840249555139383E-4</v>
      </c>
      <c r="AB57">
        <f t="shared" si="58"/>
        <v>-49.705742196166256</v>
      </c>
      <c r="AC57">
        <f t="shared" si="33"/>
        <v>-44.864988079441311</v>
      </c>
      <c r="AE57">
        <f t="shared" si="34"/>
        <v>0</v>
      </c>
      <c r="AF57">
        <f t="shared" si="35"/>
        <v>0</v>
      </c>
      <c r="AG57">
        <f t="shared" si="36"/>
        <v>-7.1050311943924227E-3</v>
      </c>
      <c r="AH57">
        <f t="shared" si="37"/>
        <v>-54.352553415776271</v>
      </c>
      <c r="AI57">
        <f t="shared" si="38"/>
        <v>-54.359658446970663</v>
      </c>
      <c r="AJ57">
        <f t="shared" si="39"/>
        <v>-4.8407541167249448</v>
      </c>
      <c r="AK57">
        <f t="shared" si="61"/>
        <v>-3.4794019537316383</v>
      </c>
      <c r="AL57">
        <f t="shared" si="40"/>
        <v>-62.679814517427246</v>
      </c>
      <c r="AN57">
        <f t="shared" si="41"/>
        <v>0</v>
      </c>
      <c r="AO57">
        <f t="shared" si="42"/>
        <v>0</v>
      </c>
      <c r="AP57">
        <f t="shared" si="43"/>
        <v>-3.99656707920562E-5</v>
      </c>
      <c r="AQ57">
        <f t="shared" si="44"/>
        <v>-0.30573212095634156</v>
      </c>
      <c r="AR57">
        <f t="shared" si="45"/>
        <v>-0.30577208662713362</v>
      </c>
      <c r="AS57">
        <f t="shared" si="46"/>
        <v>-2.7229153556286922E-2</v>
      </c>
      <c r="AT57">
        <f t="shared" si="47"/>
        <v>-1.9571572485962474E-2</v>
      </c>
      <c r="AU57">
        <f t="shared" si="48"/>
        <v>-0.35257281266938306</v>
      </c>
      <c r="AW57">
        <v>54</v>
      </c>
      <c r="AX57">
        <f>IF(Z57&gt;0, (R57*SUMPRODUCT(K57:$K$98, X57:$X$98)-K57*$AZ$3)/Z57, 0)</f>
        <v>-78931.722556775276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0.50934341699999997</v>
      </c>
      <c r="Q58" s="5">
        <f t="shared" si="60"/>
        <v>12.5</v>
      </c>
      <c r="R58">
        <f t="shared" si="31"/>
        <v>100000</v>
      </c>
      <c r="S58">
        <f t="shared" si="32"/>
        <v>-147520.41224867184</v>
      </c>
      <c r="U58">
        <f t="shared" si="52"/>
        <v>0.50934341699999997</v>
      </c>
      <c r="V58">
        <f t="shared" si="53"/>
        <v>0.01</v>
      </c>
      <c r="W58">
        <f t="shared" si="54"/>
        <v>5.6840249555139383E-4</v>
      </c>
      <c r="X58">
        <f t="shared" si="55"/>
        <v>2.8951206931547422E-4</v>
      </c>
      <c r="Y58">
        <f t="shared" si="56"/>
        <v>5.6840249555139382E-6</v>
      </c>
      <c r="Z58">
        <f t="shared" si="57"/>
        <v>2.7320640128040567E-4</v>
      </c>
      <c r="AB58">
        <f t="shared" si="58"/>
        <v>-44.864988079441311</v>
      </c>
      <c r="AC58">
        <f t="shared" si="33"/>
        <v>-40.303520945861514</v>
      </c>
      <c r="AE58">
        <f t="shared" si="34"/>
        <v>0</v>
      </c>
      <c r="AF58">
        <f t="shared" si="35"/>
        <v>0</v>
      </c>
      <c r="AG58">
        <f t="shared" si="36"/>
        <v>-3.415080016005071E-3</v>
      </c>
      <c r="AH58">
        <f t="shared" si="37"/>
        <v>-28.951206931547421</v>
      </c>
      <c r="AI58">
        <f t="shared" si="38"/>
        <v>-28.954622011563426</v>
      </c>
      <c r="AJ58">
        <f t="shared" si="39"/>
        <v>-4.5614671335797965</v>
      </c>
      <c r="AK58">
        <f t="shared" si="61"/>
        <v>-3.1405491655608921</v>
      </c>
      <c r="AL58">
        <f t="shared" si="40"/>
        <v>-36.656638310704118</v>
      </c>
      <c r="AN58">
        <f t="shared" si="41"/>
        <v>0</v>
      </c>
      <c r="AO58">
        <f t="shared" si="42"/>
        <v>0</v>
      </c>
      <c r="AP58">
        <f t="shared" si="43"/>
        <v>-1.7151573893046999E-5</v>
      </c>
      <c r="AQ58">
        <f t="shared" si="44"/>
        <v>-0.14540179517087859</v>
      </c>
      <c r="AR58">
        <f t="shared" si="45"/>
        <v>-0.14541894674477163</v>
      </c>
      <c r="AS58">
        <f t="shared" si="46"/>
        <v>-2.2909079797731744E-2</v>
      </c>
      <c r="AT58">
        <f t="shared" si="47"/>
        <v>-1.5772796193769988E-2</v>
      </c>
      <c r="AU58">
        <f t="shared" si="48"/>
        <v>-0.18410082273627337</v>
      </c>
      <c r="AW58">
        <v>55</v>
      </c>
      <c r="AX58">
        <f>IF(Z58&gt;0, (R58*SUMPRODUCT(K58:$K$98, X58:$X$98)-K58*$AZ$3)/Z58, 0)</f>
        <v>-147520.41224867184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0.53464878299999996</v>
      </c>
      <c r="Q59" s="5">
        <f t="shared" si="60"/>
        <v>12.5</v>
      </c>
      <c r="R59">
        <f t="shared" si="31"/>
        <v>100000</v>
      </c>
      <c r="S59">
        <f t="shared" si="32"/>
        <v>-290207.36808818561</v>
      </c>
      <c r="U59">
        <f t="shared" si="52"/>
        <v>0.53464878299999996</v>
      </c>
      <c r="V59">
        <f t="shared" si="53"/>
        <v>0.01</v>
      </c>
      <c r="W59">
        <f t="shared" si="54"/>
        <v>2.7320640128040567E-4</v>
      </c>
      <c r="X59">
        <f t="shared" si="55"/>
        <v>1.4606946995237853E-4</v>
      </c>
      <c r="Y59">
        <f t="shared" si="56"/>
        <v>2.7320640128040566E-6</v>
      </c>
      <c r="Z59">
        <f t="shared" si="57"/>
        <v>1.2440486731522308E-4</v>
      </c>
      <c r="AB59">
        <f t="shared" si="58"/>
        <v>-40.303520945861514</v>
      </c>
      <c r="AC59">
        <f t="shared" si="33"/>
        <v>-36.10320912091084</v>
      </c>
      <c r="AE59">
        <f t="shared" si="34"/>
        <v>0</v>
      </c>
      <c r="AF59">
        <f t="shared" si="35"/>
        <v>0</v>
      </c>
      <c r="AG59">
        <f t="shared" si="36"/>
        <v>-1.5550608414402886E-3</v>
      </c>
      <c r="AH59">
        <f t="shared" si="37"/>
        <v>-14.606946995237852</v>
      </c>
      <c r="AI59">
        <f t="shared" si="38"/>
        <v>-14.608502056079292</v>
      </c>
      <c r="AJ59">
        <f t="shared" si="39"/>
        <v>-4.2003118249506741</v>
      </c>
      <c r="AK59">
        <f t="shared" si="61"/>
        <v>-2.8212464662103063</v>
      </c>
      <c r="AL59">
        <f t="shared" si="40"/>
        <v>-21.630060347240274</v>
      </c>
      <c r="AN59">
        <f t="shared" si="41"/>
        <v>0</v>
      </c>
      <c r="AO59">
        <f t="shared" si="42"/>
        <v>0</v>
      </c>
      <c r="AP59">
        <f t="shared" si="43"/>
        <v>-6.973205397914624E-6</v>
      </c>
      <c r="AQ59">
        <f t="shared" si="44"/>
        <v>-6.5500486488943924E-2</v>
      </c>
      <c r="AR59">
        <f t="shared" si="45"/>
        <v>-6.5507459694341838E-2</v>
      </c>
      <c r="AS59">
        <f t="shared" si="46"/>
        <v>-1.8835042533475906E-2</v>
      </c>
      <c r="AT59">
        <f t="shared" si="47"/>
        <v>-1.2651036257079255E-2</v>
      </c>
      <c r="AU59">
        <f t="shared" si="48"/>
        <v>-9.6993538484897002E-2</v>
      </c>
      <c r="AW59">
        <v>56</v>
      </c>
      <c r="AX59">
        <f>IF(Z59&gt;0, (R59*SUMPRODUCT(K59:$K$98, X59:$X$98)-K59*$AZ$3)/Z59, 0)</f>
        <v>-290207.36808818561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0.56402811100000005</v>
      </c>
      <c r="Q60" s="5">
        <f t="shared" si="60"/>
        <v>12.5</v>
      </c>
      <c r="R60">
        <f t="shared" si="31"/>
        <v>100000</v>
      </c>
      <c r="S60">
        <f t="shared" si="32"/>
        <v>-609299.76756066561</v>
      </c>
      <c r="U60">
        <f t="shared" si="52"/>
        <v>0.56402811100000005</v>
      </c>
      <c r="V60">
        <f t="shared" si="53"/>
        <v>0.01</v>
      </c>
      <c r="W60">
        <f t="shared" si="54"/>
        <v>1.2440486731522308E-4</v>
      </c>
      <c r="X60">
        <f t="shared" si="55"/>
        <v>7.0167842311010919E-5</v>
      </c>
      <c r="Y60">
        <f t="shared" si="56"/>
        <v>1.2440486731522308E-6</v>
      </c>
      <c r="Z60">
        <f t="shared" si="57"/>
        <v>5.2992976331059934E-5</v>
      </c>
      <c r="AB60">
        <f t="shared" si="58"/>
        <v>-36.10320912091084</v>
      </c>
      <c r="AC60">
        <f t="shared" si="33"/>
        <v>-32.288608160862672</v>
      </c>
      <c r="AE60">
        <f t="shared" si="34"/>
        <v>0</v>
      </c>
      <c r="AF60">
        <f t="shared" si="35"/>
        <v>0</v>
      </c>
      <c r="AG60">
        <f t="shared" si="36"/>
        <v>-6.6241220413824919E-4</v>
      </c>
      <c r="AH60">
        <f t="shared" si="37"/>
        <v>-7.0167842311010915</v>
      </c>
      <c r="AI60">
        <f t="shared" si="38"/>
        <v>-7.01744664330523</v>
      </c>
      <c r="AJ60">
        <f t="shared" si="39"/>
        <v>-3.8146009600481676</v>
      </c>
      <c r="AK60">
        <f t="shared" si="61"/>
        <v>-2.5272246384637591</v>
      </c>
      <c r="AL60">
        <f t="shared" si="40"/>
        <v>-13.359272241817157</v>
      </c>
      <c r="AN60">
        <f t="shared" si="41"/>
        <v>0</v>
      </c>
      <c r="AO60">
        <f t="shared" si="42"/>
        <v>0</v>
      </c>
      <c r="AP60">
        <f t="shared" si="43"/>
        <v>-2.6521334604774007E-6</v>
      </c>
      <c r="AQ60">
        <f t="shared" si="44"/>
        <v>-2.8093456201434202E-2</v>
      </c>
      <c r="AR60">
        <f t="shared" si="45"/>
        <v>-2.809610833489468E-2</v>
      </c>
      <c r="AS60">
        <f t="shared" si="46"/>
        <v>-1.5272712038381349E-2</v>
      </c>
      <c r="AT60">
        <f t="shared" si="47"/>
        <v>-1.0118377928335661E-2</v>
      </c>
      <c r="AU60">
        <f t="shared" si="48"/>
        <v>-5.3487198301611694E-2</v>
      </c>
      <c r="AW60">
        <v>57</v>
      </c>
      <c r="AX60">
        <f>IF(Z60&gt;0, (R60*SUMPRODUCT(K60:$K$98, X60:$X$98)-K60*$AZ$3)/Z60, 0)</f>
        <v>-609299.76756066561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0.59324784900000005</v>
      </c>
      <c r="Q61" s="5">
        <f t="shared" si="60"/>
        <v>12.5</v>
      </c>
      <c r="R61">
        <f t="shared" si="31"/>
        <v>100000</v>
      </c>
      <c r="S61">
        <f t="shared" si="32"/>
        <v>-1372281.5307169592</v>
      </c>
      <c r="U61">
        <f t="shared" si="52"/>
        <v>0.59324784900000005</v>
      </c>
      <c r="V61">
        <f t="shared" si="53"/>
        <v>0.01</v>
      </c>
      <c r="W61">
        <f t="shared" si="54"/>
        <v>5.2992976331059934E-5</v>
      </c>
      <c r="X61">
        <f t="shared" si="55"/>
        <v>3.143796922050922E-5</v>
      </c>
      <c r="Y61">
        <f t="shared" si="56"/>
        <v>5.2992976331059933E-7</v>
      </c>
      <c r="Z61">
        <f t="shared" si="57"/>
        <v>2.1025077347240113E-5</v>
      </c>
      <c r="AB61">
        <f t="shared" si="58"/>
        <v>-32.288608160862672</v>
      </c>
      <c r="AC61">
        <f t="shared" si="33"/>
        <v>-28.852325325513124</v>
      </c>
      <c r="AE61">
        <f t="shared" si="34"/>
        <v>0</v>
      </c>
      <c r="AF61">
        <f t="shared" si="35"/>
        <v>0</v>
      </c>
      <c r="AG61">
        <f t="shared" si="36"/>
        <v>-2.628134668405014E-4</v>
      </c>
      <c r="AH61">
        <f t="shared" si="37"/>
        <v>-3.1437969220509219</v>
      </c>
      <c r="AI61">
        <f t="shared" si="38"/>
        <v>-3.1440597355177622</v>
      </c>
      <c r="AJ61">
        <f t="shared" si="39"/>
        <v>-3.436282835349548</v>
      </c>
      <c r="AK61">
        <f t="shared" si="61"/>
        <v>-2.2602025712603875</v>
      </c>
      <c r="AL61">
        <f t="shared" si="40"/>
        <v>-8.8405451421276986</v>
      </c>
      <c r="AN61">
        <f t="shared" si="41"/>
        <v>0</v>
      </c>
      <c r="AO61">
        <f t="shared" si="42"/>
        <v>0</v>
      </c>
      <c r="AP61">
        <f t="shared" si="43"/>
        <v>-9.3949969212810887E-7</v>
      </c>
      <c r="AQ61">
        <f t="shared" si="44"/>
        <v>-1.1238374790636746E-2</v>
      </c>
      <c r="AR61">
        <f t="shared" si="45"/>
        <v>-1.1239314290328872E-2</v>
      </c>
      <c r="AS61">
        <f t="shared" si="46"/>
        <v>-1.2283946879462146E-2</v>
      </c>
      <c r="AT61">
        <f t="shared" si="47"/>
        <v>-8.0797215050437202E-3</v>
      </c>
      <c r="AU61">
        <f t="shared" si="48"/>
        <v>-3.1602982674834745E-2</v>
      </c>
      <c r="AW61">
        <v>58</v>
      </c>
      <c r="AX61">
        <f>IF(Z61&gt;0, (R61*SUMPRODUCT(K61:$K$98, X61:$X$98)-K61*$AZ$3)/Z61, 0)</f>
        <v>-1372281.5307169592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0.62227177099999997</v>
      </c>
      <c r="Q62" s="5">
        <f t="shared" si="60"/>
        <v>12.5</v>
      </c>
      <c r="R62">
        <f t="shared" si="31"/>
        <v>100000</v>
      </c>
      <c r="S62">
        <f t="shared" si="32"/>
        <v>-3333159.4637175836</v>
      </c>
      <c r="U62">
        <f t="shared" si="52"/>
        <v>0.62227177099999997</v>
      </c>
      <c r="V62">
        <f t="shared" si="53"/>
        <v>0.01</v>
      </c>
      <c r="W62">
        <f t="shared" si="54"/>
        <v>2.1025077347240113E-5</v>
      </c>
      <c r="X62">
        <f t="shared" si="55"/>
        <v>1.3083312116279087E-5</v>
      </c>
      <c r="Y62">
        <f t="shared" si="56"/>
        <v>2.1025077347240115E-7</v>
      </c>
      <c r="Z62">
        <f t="shared" si="57"/>
        <v>7.7315144574886243E-6</v>
      </c>
      <c r="AB62">
        <f t="shared" si="58"/>
        <v>-28.852325325513124</v>
      </c>
      <c r="AC62">
        <f t="shared" si="33"/>
        <v>-25.770370582847526</v>
      </c>
      <c r="AE62">
        <f t="shared" si="34"/>
        <v>0</v>
      </c>
      <c r="AF62">
        <f t="shared" si="35"/>
        <v>0</v>
      </c>
      <c r="AG62">
        <f t="shared" si="36"/>
        <v>-9.6643930718607804E-5</v>
      </c>
      <c r="AH62">
        <f t="shared" si="37"/>
        <v>-1.3083312116279087</v>
      </c>
      <c r="AI62">
        <f t="shared" si="38"/>
        <v>-1.3084278555586273</v>
      </c>
      <c r="AJ62">
        <f t="shared" si="39"/>
        <v>-3.081954742665598</v>
      </c>
      <c r="AK62">
        <f t="shared" si="61"/>
        <v>-2.0196627727859191</v>
      </c>
      <c r="AL62">
        <f t="shared" si="40"/>
        <v>-6.4100453710101446</v>
      </c>
      <c r="AN62">
        <f t="shared" si="41"/>
        <v>0</v>
      </c>
      <c r="AO62">
        <f t="shared" si="42"/>
        <v>0</v>
      </c>
      <c r="AP62">
        <f t="shared" si="43"/>
        <v>-3.0846478386813808E-7</v>
      </c>
      <c r="AQ62">
        <f t="shared" si="44"/>
        <v>-4.1758866948179499E-3</v>
      </c>
      <c r="AR62">
        <f t="shared" si="45"/>
        <v>-4.1761951596018185E-3</v>
      </c>
      <c r="AS62">
        <f t="shared" si="46"/>
        <v>-9.8368774585105342E-3</v>
      </c>
      <c r="AT62">
        <f t="shared" si="47"/>
        <v>-6.4462903781083662E-3</v>
      </c>
      <c r="AU62">
        <f t="shared" si="48"/>
        <v>-2.0459362996220719E-2</v>
      </c>
      <c r="AW62">
        <v>59</v>
      </c>
      <c r="AX62">
        <f>IF(Z62&gt;0, (R62*SUMPRODUCT(K62:$K$98, X62:$X$98)-K62*$AZ$3)/Z62, 0)</f>
        <v>-3333159.4637175836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0.65106364900000002</v>
      </c>
      <c r="Q63" s="5">
        <f t="shared" si="60"/>
        <v>12.5</v>
      </c>
      <c r="R63">
        <f t="shared" si="31"/>
        <v>100000</v>
      </c>
      <c r="S63">
        <f t="shared" si="32"/>
        <v>-8781852.0590424687</v>
      </c>
      <c r="U63">
        <f t="shared" si="52"/>
        <v>0.65106364900000002</v>
      </c>
      <c r="V63">
        <f t="shared" si="53"/>
        <v>0.01</v>
      </c>
      <c r="W63">
        <f t="shared" si="54"/>
        <v>7.7315144574886243E-6</v>
      </c>
      <c r="X63">
        <f t="shared" si="55"/>
        <v>5.0337080149887994E-6</v>
      </c>
      <c r="Y63">
        <f t="shared" si="56"/>
        <v>7.7315144574886245E-8</v>
      </c>
      <c r="Z63">
        <f t="shared" si="57"/>
        <v>2.6204912979249386E-6</v>
      </c>
      <c r="AB63">
        <f t="shared" si="58"/>
        <v>-25.770370582847526</v>
      </c>
      <c r="AC63">
        <f t="shared" si="33"/>
        <v>-23.012766900384992</v>
      </c>
      <c r="AE63">
        <f t="shared" si="34"/>
        <v>0</v>
      </c>
      <c r="AF63">
        <f t="shared" si="35"/>
        <v>0</v>
      </c>
      <c r="AG63">
        <f t="shared" si="36"/>
        <v>-3.2756141224061731E-5</v>
      </c>
      <c r="AH63">
        <f t="shared" si="37"/>
        <v>-0.50337080149887992</v>
      </c>
      <c r="AI63">
        <f t="shared" si="38"/>
        <v>-0.50340355764010403</v>
      </c>
      <c r="AJ63">
        <f t="shared" si="39"/>
        <v>-2.7576036824625341</v>
      </c>
      <c r="AK63">
        <f t="shared" si="61"/>
        <v>-1.8039259407993271</v>
      </c>
      <c r="AL63">
        <f t="shared" si="40"/>
        <v>-5.0649331809019653</v>
      </c>
      <c r="AN63">
        <f t="shared" si="41"/>
        <v>0</v>
      </c>
      <c r="AO63">
        <f t="shared" si="42"/>
        <v>0</v>
      </c>
      <c r="AP63">
        <f t="shared" si="43"/>
        <v>-9.3348150228812833E-8</v>
      </c>
      <c r="AQ63">
        <f t="shared" si="44"/>
        <v>-1.434501484094188E-3</v>
      </c>
      <c r="AR63">
        <f t="shared" si="45"/>
        <v>-1.434594832244417E-3</v>
      </c>
      <c r="AS63">
        <f t="shared" si="46"/>
        <v>-7.8585936316866514E-3</v>
      </c>
      <c r="AT63">
        <f t="shared" si="47"/>
        <v>-5.1408115678684176E-3</v>
      </c>
      <c r="AU63">
        <f t="shared" si="48"/>
        <v>-1.4434000031799486E-2</v>
      </c>
      <c r="AW63">
        <v>60</v>
      </c>
      <c r="AX63">
        <f>IF(Z63&gt;0, (R63*SUMPRODUCT(K63:$K$98, X63:$X$98)-K63*$AZ$3)/Z63, 0)</f>
        <v>-8781852.0590424687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0.67958823899999998</v>
      </c>
      <c r="Q64" s="5">
        <f t="shared" si="60"/>
        <v>12.5</v>
      </c>
      <c r="R64">
        <f t="shared" si="31"/>
        <v>100000</v>
      </c>
      <c r="S64">
        <f t="shared" si="32"/>
        <v>-25261292.895750977</v>
      </c>
      <c r="U64">
        <f t="shared" si="52"/>
        <v>0.67958823899999998</v>
      </c>
      <c r="V64">
        <f t="shared" si="53"/>
        <v>0.01</v>
      </c>
      <c r="W64">
        <f t="shared" si="54"/>
        <v>2.6204912979249386E-6</v>
      </c>
      <c r="X64">
        <f t="shared" si="55"/>
        <v>1.7808550664716333E-6</v>
      </c>
      <c r="Y64">
        <f t="shared" si="56"/>
        <v>2.6204912979249388E-8</v>
      </c>
      <c r="Z64">
        <f t="shared" si="57"/>
        <v>8.1343131847405598E-7</v>
      </c>
      <c r="AB64">
        <f t="shared" si="58"/>
        <v>-23.012766900384992</v>
      </c>
      <c r="AC64">
        <f t="shared" si="33"/>
        <v>-20.548326786550021</v>
      </c>
      <c r="AE64">
        <f t="shared" si="34"/>
        <v>0</v>
      </c>
      <c r="AF64">
        <f t="shared" si="35"/>
        <v>0</v>
      </c>
      <c r="AG64">
        <f t="shared" si="36"/>
        <v>-1.01678914809257E-5</v>
      </c>
      <c r="AH64">
        <f t="shared" si="37"/>
        <v>-0.17808550664716333</v>
      </c>
      <c r="AI64">
        <f t="shared" si="38"/>
        <v>-0.17809567453864425</v>
      </c>
      <c r="AJ64">
        <f t="shared" si="39"/>
        <v>-2.4644401138349714</v>
      </c>
      <c r="AK64">
        <f t="shared" si="61"/>
        <v>-1.6108936830269496</v>
      </c>
      <c r="AL64">
        <f t="shared" si="40"/>
        <v>-4.2534294714005654</v>
      </c>
      <c r="AN64">
        <f t="shared" si="41"/>
        <v>0</v>
      </c>
      <c r="AO64">
        <f t="shared" si="42"/>
        <v>0</v>
      </c>
      <c r="AP64">
        <f t="shared" si="43"/>
        <v>-2.5871753302337815E-8</v>
      </c>
      <c r="AQ64">
        <f t="shared" si="44"/>
        <v>-4.5313075019933114E-4</v>
      </c>
      <c r="AR64">
        <f t="shared" si="45"/>
        <v>-4.5315662195263346E-4</v>
      </c>
      <c r="AS64">
        <f t="shared" si="46"/>
        <v>-6.270659632150101E-3</v>
      </c>
      <c r="AT64">
        <f t="shared" si="47"/>
        <v>-4.0988482264735287E-3</v>
      </c>
      <c r="AU64">
        <f t="shared" si="48"/>
        <v>-1.0822664480576264E-2</v>
      </c>
      <c r="AW64">
        <v>61</v>
      </c>
      <c r="AX64">
        <f>IF(Z64&gt;0, (R64*SUMPRODUCT(K64:$K$98, X64:$X$98)-K64*$AZ$3)/Z64, 0)</f>
        <v>-25261292.895750977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0.70796792399999997</v>
      </c>
      <c r="Q65" s="5">
        <f t="shared" si="60"/>
        <v>12.5</v>
      </c>
      <c r="R65">
        <f t="shared" si="31"/>
        <v>100000</v>
      </c>
      <c r="S65">
        <f t="shared" si="32"/>
        <v>-79973882.464831308</v>
      </c>
      <c r="U65">
        <f t="shared" si="52"/>
        <v>0.70796792399999997</v>
      </c>
      <c r="V65">
        <f t="shared" si="53"/>
        <v>0.01</v>
      </c>
      <c r="W65">
        <f t="shared" si="54"/>
        <v>8.1343131847405598E-7</v>
      </c>
      <c r="X65">
        <f t="shared" si="55"/>
        <v>5.758832818566602E-7</v>
      </c>
      <c r="Y65">
        <f t="shared" si="56"/>
        <v>8.13431318474056E-9</v>
      </c>
      <c r="Z65">
        <f t="shared" si="57"/>
        <v>2.2941372343265521E-7</v>
      </c>
      <c r="AB65">
        <f t="shared" si="58"/>
        <v>-20.548326786550021</v>
      </c>
      <c r="AC65">
        <f t="shared" si="33"/>
        <v>-18.347106153622484</v>
      </c>
      <c r="AE65">
        <f t="shared" si="34"/>
        <v>0</v>
      </c>
      <c r="AF65">
        <f t="shared" si="35"/>
        <v>0</v>
      </c>
      <c r="AG65">
        <f t="shared" si="36"/>
        <v>-2.86767154290819E-6</v>
      </c>
      <c r="AH65">
        <f t="shared" si="37"/>
        <v>-5.7588328185666018E-2</v>
      </c>
      <c r="AI65">
        <f t="shared" si="38"/>
        <v>-5.7591195857208927E-2</v>
      </c>
      <c r="AJ65">
        <f t="shared" si="39"/>
        <v>-2.2012206329275372</v>
      </c>
      <c r="AK65">
        <f t="shared" si="61"/>
        <v>-1.4383828750585017</v>
      </c>
      <c r="AL65">
        <f t="shared" si="40"/>
        <v>-3.6971947038432482</v>
      </c>
      <c r="AN65">
        <f t="shared" si="41"/>
        <v>0</v>
      </c>
      <c r="AO65">
        <f t="shared" si="42"/>
        <v>0</v>
      </c>
      <c r="AP65">
        <f t="shared" si="43"/>
        <v>-6.5148788335876698E-9</v>
      </c>
      <c r="AQ65">
        <f t="shared" si="44"/>
        <v>-1.3083122482640173E-4</v>
      </c>
      <c r="AR65">
        <f t="shared" si="45"/>
        <v>-1.3083773970523532E-4</v>
      </c>
      <c r="AS65">
        <f t="shared" si="46"/>
        <v>-5.0008118067011104E-3</v>
      </c>
      <c r="AT65">
        <f t="shared" si="47"/>
        <v>-3.267769689484841E-3</v>
      </c>
      <c r="AU65">
        <f t="shared" si="48"/>
        <v>-8.3994192358911868E-3</v>
      </c>
      <c r="AW65">
        <v>62</v>
      </c>
      <c r="AX65">
        <f>IF(Z65&gt;0, (R65*SUMPRODUCT(K65:$K$98, X65:$X$98)-K65*$AZ$3)/Z65, 0)</f>
        <v>-79973882.464831308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0.73634663</v>
      </c>
      <c r="Q66" s="5">
        <f t="shared" si="60"/>
        <v>12.5</v>
      </c>
      <c r="R66">
        <f t="shared" si="31"/>
        <v>100000</v>
      </c>
      <c r="S66">
        <f t="shared" si="32"/>
        <v>-281509134.52288252</v>
      </c>
      <c r="U66">
        <f t="shared" si="52"/>
        <v>0.73634663</v>
      </c>
      <c r="V66">
        <f t="shared" si="53"/>
        <v>0.01</v>
      </c>
      <c r="W66">
        <f t="shared" si="54"/>
        <v>2.2941372343265521E-7</v>
      </c>
      <c r="X66">
        <f t="shared" si="55"/>
        <v>1.6892802212538771E-7</v>
      </c>
      <c r="Y66">
        <f t="shared" si="56"/>
        <v>2.294137234326552E-9</v>
      </c>
      <c r="Z66">
        <f t="shared" si="57"/>
        <v>5.8191564072940954E-8</v>
      </c>
      <c r="AB66">
        <f t="shared" si="58"/>
        <v>-18.347106153622484</v>
      </c>
      <c r="AC66">
        <f t="shared" si="33"/>
        <v>-16.381456838706473</v>
      </c>
      <c r="AE66">
        <f t="shared" si="34"/>
        <v>0</v>
      </c>
      <c r="AF66">
        <f t="shared" si="35"/>
        <v>0</v>
      </c>
      <c r="AG66">
        <f t="shared" si="36"/>
        <v>-7.2739455091176198E-7</v>
      </c>
      <c r="AH66">
        <f t="shared" si="37"/>
        <v>-1.689280221253877E-2</v>
      </c>
      <c r="AI66">
        <f t="shared" si="38"/>
        <v>-1.6893529607089681E-2</v>
      </c>
      <c r="AJ66">
        <f t="shared" si="39"/>
        <v>-1.9656493149160106</v>
      </c>
      <c r="AK66">
        <f t="shared" si="61"/>
        <v>-1.2842974307535739</v>
      </c>
      <c r="AL66">
        <f t="shared" si="40"/>
        <v>-3.2668402752766745</v>
      </c>
      <c r="AN66">
        <f t="shared" si="41"/>
        <v>0</v>
      </c>
      <c r="AO66">
        <f t="shared" si="42"/>
        <v>0</v>
      </c>
      <c r="AP66">
        <f t="shared" si="43"/>
        <v>-1.4754651529296262E-9</v>
      </c>
      <c r="AQ66">
        <f t="shared" si="44"/>
        <v>-3.4265779099790079E-5</v>
      </c>
      <c r="AR66">
        <f t="shared" si="45"/>
        <v>-3.4267254564943007E-5</v>
      </c>
      <c r="AS66">
        <f t="shared" si="46"/>
        <v>-3.98717183597707E-3</v>
      </c>
      <c r="AT66">
        <f t="shared" si="47"/>
        <v>-2.6051007705497876E-3</v>
      </c>
      <c r="AU66">
        <f t="shared" si="48"/>
        <v>-6.6265398610918019E-3</v>
      </c>
      <c r="AW66">
        <v>63</v>
      </c>
      <c r="AX66">
        <f>IF(Z66&gt;0, (R66*SUMPRODUCT(K66:$K$98, X66:$X$98)-K66*$AZ$3)/Z66, 0)</f>
        <v>-281509134.52288252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0.76472631499999999</v>
      </c>
      <c r="Q67" s="5">
        <f t="shared" si="60"/>
        <v>12.5</v>
      </c>
      <c r="R67">
        <f t="shared" si="31"/>
        <v>100000</v>
      </c>
      <c r="S67">
        <f t="shared" si="32"/>
        <v>-1115744826.8822443</v>
      </c>
      <c r="U67">
        <f t="shared" si="52"/>
        <v>0.76472631499999999</v>
      </c>
      <c r="V67">
        <f t="shared" si="53"/>
        <v>0.01</v>
      </c>
      <c r="W67">
        <f t="shared" si="54"/>
        <v>5.8191564072940954E-8</v>
      </c>
      <c r="X67">
        <f t="shared" si="55"/>
        <v>4.4500620357586527E-8</v>
      </c>
      <c r="Y67">
        <f t="shared" si="56"/>
        <v>5.8191564072940953E-10</v>
      </c>
      <c r="Z67">
        <f t="shared" si="57"/>
        <v>1.3109028074625018E-8</v>
      </c>
      <c r="AB67">
        <f t="shared" si="58"/>
        <v>-16.381456838706473</v>
      </c>
      <c r="AC67">
        <f t="shared" si="33"/>
        <v>-14.626330259716971</v>
      </c>
      <c r="AE67">
        <f t="shared" si="34"/>
        <v>0</v>
      </c>
      <c r="AF67">
        <f t="shared" si="35"/>
        <v>0</v>
      </c>
      <c r="AG67">
        <f t="shared" si="36"/>
        <v>-1.6386285093281272E-7</v>
      </c>
      <c r="AH67">
        <f t="shared" si="37"/>
        <v>-4.4500620357586524E-3</v>
      </c>
      <c r="AI67">
        <f t="shared" ref="AI67:AI69" si="62">SUM(AE67:AH67)</f>
        <v>-4.4502258986095855E-3</v>
      </c>
      <c r="AJ67">
        <f t="shared" si="39"/>
        <v>-1.7551265789895023</v>
      </c>
      <c r="AK67">
        <f t="shared" si="61"/>
        <v>-1.1467019787094532</v>
      </c>
      <c r="AL67">
        <f t="shared" ref="AL67:AL69" si="63">SUM(AI67:AK67)</f>
        <v>-2.906278783597565</v>
      </c>
      <c r="AN67">
        <f t="shared" si="41"/>
        <v>0</v>
      </c>
      <c r="AO67">
        <f t="shared" si="42"/>
        <v>0</v>
      </c>
      <c r="AP67">
        <f t="shared" si="43"/>
        <v>-2.9677095722280834E-10</v>
      </c>
      <c r="AQ67">
        <f t="shared" si="44"/>
        <v>-8.0594787807913162E-6</v>
      </c>
      <c r="AR67">
        <f t="shared" si="45"/>
        <v>-8.0597755517485394E-6</v>
      </c>
      <c r="AS67">
        <f t="shared" si="46"/>
        <v>-3.1786984782016009E-3</v>
      </c>
      <c r="AT67">
        <f t="shared" si="47"/>
        <v>-2.0767845910994575E-3</v>
      </c>
      <c r="AU67">
        <f t="shared" si="48"/>
        <v>-5.263542844852807E-3</v>
      </c>
      <c r="AW67">
        <v>64</v>
      </c>
      <c r="AX67">
        <f>IF(Z67&gt;0, (R67*SUMPRODUCT(K67:$K$98, X67:$X$98)-K67*$AZ$3)/Z67, 0)</f>
        <v>-1115744826.8822443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0.79310599999999998</v>
      </c>
      <c r="Q68" s="5">
        <f t="shared" si="60"/>
        <v>12.5</v>
      </c>
      <c r="R68">
        <f t="shared" si="31"/>
        <v>100000</v>
      </c>
      <c r="S68">
        <f t="shared" si="32"/>
        <v>-5059581655.270442</v>
      </c>
      <c r="U68">
        <f t="shared" si="52"/>
        <v>0.79310599999999998</v>
      </c>
      <c r="V68">
        <f t="shared" si="53"/>
        <v>0.01</v>
      </c>
      <c r="W68">
        <f t="shared" si="54"/>
        <v>1.3109028074625018E-8</v>
      </c>
      <c r="X68">
        <f t="shared" ref="X68:X69" si="67">U68*W68</f>
        <v>1.0396848820153549E-8</v>
      </c>
      <c r="Y68">
        <f t="shared" si="56"/>
        <v>1.3109028074625018E-10</v>
      </c>
      <c r="Z68">
        <f t="shared" ref="Z68:Z69" si="68">MAX(0, W68-X68-Y68)</f>
        <v>2.5810889737252182E-9</v>
      </c>
      <c r="AB68">
        <f t="shared" si="58"/>
        <v>-14.626330259716971</v>
      </c>
      <c r="AC68">
        <f t="shared" si="33"/>
        <v>-13.059230422080926</v>
      </c>
      <c r="AE68">
        <f t="shared" si="34"/>
        <v>0</v>
      </c>
      <c r="AF68">
        <f t="shared" si="35"/>
        <v>0</v>
      </c>
      <c r="AG68">
        <f t="shared" si="36"/>
        <v>-3.2263612171565225E-8</v>
      </c>
      <c r="AH68">
        <f t="shared" si="37"/>
        <v>-1.039684882015355E-3</v>
      </c>
      <c r="AI68">
        <f t="shared" si="62"/>
        <v>-1.0397171456275266E-3</v>
      </c>
      <c r="AJ68">
        <f t="shared" si="39"/>
        <v>-1.5670998376360448</v>
      </c>
      <c r="AK68">
        <f t="shared" si="61"/>
        <v>-1.0238431181801881</v>
      </c>
      <c r="AL68">
        <f t="shared" si="63"/>
        <v>-2.5919826729618602</v>
      </c>
      <c r="AN68">
        <f t="shared" si="41"/>
        <v>0</v>
      </c>
      <c r="AO68">
        <f t="shared" si="42"/>
        <v>0</v>
      </c>
      <c r="AP68">
        <f t="shared" si="43"/>
        <v>-5.2171804331631804E-11</v>
      </c>
      <c r="AQ68">
        <f t="shared" si="44"/>
        <v>-1.6812201914225191E-6</v>
      </c>
      <c r="AR68">
        <f t="shared" si="45"/>
        <v>-1.6812723632268508E-6</v>
      </c>
      <c r="AS68">
        <f t="shared" si="46"/>
        <v>-2.5340754055224964E-3</v>
      </c>
      <c r="AT68">
        <f t="shared" si="47"/>
        <v>-1.6556033014512015E-3</v>
      </c>
      <c r="AU68">
        <f t="shared" si="48"/>
        <v>-4.1913599793369245E-3</v>
      </c>
      <c r="AW68">
        <v>65</v>
      </c>
      <c r="AX68">
        <f>IF(Z68&gt;0, (R68*SUMPRODUCT(K68:$K$98, X68:$X$98)-K68*$AZ$3)/Z68, 0)</f>
        <v>-5059581655.270442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100000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2.5810889737252182E-9</v>
      </c>
      <c r="X69">
        <f t="shared" si="67"/>
        <v>2.5810889737252182E-9</v>
      </c>
      <c r="Y69">
        <f t="shared" si="56"/>
        <v>2.5810889737252181E-11</v>
      </c>
      <c r="Z69">
        <f t="shared" si="68"/>
        <v>0</v>
      </c>
      <c r="AB69">
        <f t="shared" si="58"/>
        <v>-13.059230422080926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-2.5810889737252183E-4</v>
      </c>
      <c r="AI69">
        <f t="shared" si="62"/>
        <v>-2.5810889737252183E-4</v>
      </c>
      <c r="AJ69">
        <f t="shared" si="39"/>
        <v>-13.059230422080926</v>
      </c>
      <c r="AK69">
        <f t="shared" si="61"/>
        <v>-0.91414612954566488</v>
      </c>
      <c r="AL69">
        <f t="shared" si="63"/>
        <v>-13.973634660523963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-3.7265574522594151E-7</v>
      </c>
      <c r="AR69">
        <f t="shared" si="45"/>
        <v>-3.7265574522594151E-7</v>
      </c>
      <c r="AS69">
        <f t="shared" si="46"/>
        <v>-1.885482172276309E-2</v>
      </c>
      <c r="AT69">
        <f t="shared" si="47"/>
        <v>-1.3198375205934164E-3</v>
      </c>
      <c r="AU69">
        <f t="shared" si="48"/>
        <v>-2.0175031899101734E-2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15172.655674031292</v>
      </c>
      <c r="AO71" s="6">
        <f t="shared" si="70"/>
        <v>-1517.2655674031294</v>
      </c>
      <c r="AP71" s="6">
        <f t="shared" si="70"/>
        <v>-244.64609036862987</v>
      </c>
      <c r="AQ71" s="6">
        <f t="shared" si="70"/>
        <v>-8075.9716337263853</v>
      </c>
      <c r="AR71" s="6">
        <f t="shared" si="70"/>
        <v>5334.7723825331468</v>
      </c>
      <c r="AS71" s="6">
        <f t="shared" si="70"/>
        <v>-1162.8971311012974</v>
      </c>
      <c r="AT71" s="6">
        <f t="shared" si="70"/>
        <v>385.1039851539083</v>
      </c>
      <c r="AU71" s="6">
        <f t="shared" si="70"/>
        <v>4556.9792365857593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2BC73-E524-4761-A48C-A88633DEE2EA}">
  <sheetPr codeName="Sheet81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13043.480830262946</v>
      </c>
      <c r="K3">
        <v>1</v>
      </c>
      <c r="L3" s="2">
        <v>0</v>
      </c>
      <c r="O3">
        <f>$C$3</f>
        <v>13043.480830262946</v>
      </c>
      <c r="P3">
        <f>O3*C5</f>
        <v>1304.3480830262947</v>
      </c>
      <c r="Q3" s="5">
        <f>B8</f>
        <v>125.8175559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13043.480830262946</v>
      </c>
      <c r="AF3">
        <f t="shared" ref="AF3:AF34" si="4">-$Z3*P3</f>
        <v>-1304.3480830262947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11613.315191336653</v>
      </c>
      <c r="AJ3">
        <f t="shared" ref="AJ3:AJ34" si="8">AB3-AC3</f>
        <v>0</v>
      </c>
      <c r="AL3">
        <f t="shared" ref="AL3:AL34" si="9">SUM(AI3:AK3)</f>
        <v>11613.315191336653</v>
      </c>
      <c r="AN3">
        <f t="shared" ref="AN3:AN34" si="10">AE3*$K3</f>
        <v>13043.480830262946</v>
      </c>
      <c r="AO3">
        <f t="shared" ref="AO3:AO34" si="11">AF3*$K3</f>
        <v>-1304.3480830262947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11613.315191336653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11613.315191336653</v>
      </c>
      <c r="AW3">
        <v>0</v>
      </c>
      <c r="AX3">
        <f>IF(Z3&gt;0, (R3*SUMPRODUCT(K3:$K$98, X3:$X$98)-K3*$AZ$3)/Z3, 0)</f>
        <v>0</v>
      </c>
      <c r="AZ3">
        <f>C6*SUMPRODUCT(X4:X98, K4:K98)/1</f>
        <v>7290.1778480350904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2.341728E-3</v>
      </c>
      <c r="R4">
        <f t="shared" si="0"/>
        <v>250000</v>
      </c>
      <c r="S4">
        <f t="shared" si="1"/>
        <v>495.1149468677238</v>
      </c>
      <c r="U4">
        <f t="shared" ref="U4:U35" si="21">M4</f>
        <v>2.341728E-3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2.341728E-3</v>
      </c>
      <c r="Y4">
        <f t="shared" ref="Y4:Y35" si="25">V4*W4</f>
        <v>0.01</v>
      </c>
      <c r="Z4">
        <f t="shared" ref="Z4:Z35" si="26">MAX(0, W4-X4-Y4)</f>
        <v>0.987658272</v>
      </c>
      <c r="AB4">
        <f t="shared" ref="AB4:AB35" si="27">AC3</f>
        <v>0</v>
      </c>
      <c r="AC4">
        <f t="shared" si="2"/>
        <v>489.00437286474789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-585.43200000000002</v>
      </c>
      <c r="AI4">
        <f t="shared" si="7"/>
        <v>-585.43200000000002</v>
      </c>
      <c r="AJ4">
        <f t="shared" si="8"/>
        <v>-489.00437286474789</v>
      </c>
      <c r="AK4">
        <f>G4*SUM(AB4, AE4:AF4)</f>
        <v>0</v>
      </c>
      <c r="AL4">
        <f t="shared" si="9"/>
        <v>-1074.4363728647479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-546.16288832913517</v>
      </c>
      <c r="AR4">
        <f t="shared" si="14"/>
        <v>-546.16288832913517</v>
      </c>
      <c r="AS4">
        <f t="shared" si="15"/>
        <v>-456.2033518656105</v>
      </c>
      <c r="AT4">
        <f t="shared" si="16"/>
        <v>0</v>
      </c>
      <c r="AU4">
        <f t="shared" si="17"/>
        <v>-1002.3662401947456</v>
      </c>
      <c r="AW4">
        <v>1</v>
      </c>
      <c r="AX4">
        <f>IF(Z4&gt;0, (R4*SUMPRODUCT(K4:$K$98, X4:$X$98)-K4*$AZ$3)/Z4, 0)</f>
        <v>495.1149468677238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2.3453380000000002E-3</v>
      </c>
      <c r="Q5" s="5">
        <f t="shared" ref="Q5:Q36" si="29">$C$8</f>
        <v>12.5</v>
      </c>
      <c r="R5">
        <f t="shared" si="0"/>
        <v>250000</v>
      </c>
      <c r="S5">
        <f t="shared" si="1"/>
        <v>522.95600188480296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489.00437286474789</v>
      </c>
      <c r="AC5">
        <f t="shared" si="2"/>
        <v>510.12543159381681</v>
      </c>
      <c r="AE5">
        <f t="shared" si="3"/>
        <v>0</v>
      </c>
      <c r="AF5">
        <f t="shared" si="4"/>
        <v>0</v>
      </c>
      <c r="AG5">
        <f t="shared" si="5"/>
        <v>-12.193316210045801</v>
      </c>
      <c r="AH5">
        <f t="shared" si="6"/>
        <v>-579.09811908398399</v>
      </c>
      <c r="AI5">
        <f t="shared" si="7"/>
        <v>-591.29143529402984</v>
      </c>
      <c r="AJ5">
        <f t="shared" si="8"/>
        <v>-21.12105872906892</v>
      </c>
      <c r="AK5">
        <f>G5*SUM(AB5, AE5:AF5)</f>
        <v>20.049179287454663</v>
      </c>
      <c r="AL5">
        <f t="shared" si="9"/>
        <v>-592.36331473564417</v>
      </c>
      <c r="AN5">
        <f t="shared" si="10"/>
        <v>0</v>
      </c>
      <c r="AO5">
        <f t="shared" si="11"/>
        <v>0</v>
      </c>
      <c r="AP5">
        <f t="shared" si="12"/>
        <v>-10.426602453224353</v>
      </c>
      <c r="AQ5">
        <f t="shared" si="13"/>
        <v>-495.19144464768999</v>
      </c>
      <c r="AR5">
        <f t="shared" si="14"/>
        <v>-505.61804710091434</v>
      </c>
      <c r="AS5">
        <f t="shared" si="15"/>
        <v>-18.060786660955333</v>
      </c>
      <c r="AT5">
        <f t="shared" si="16"/>
        <v>17.144213956452823</v>
      </c>
      <c r="AU5">
        <f t="shared" si="17"/>
        <v>-506.53461980541692</v>
      </c>
      <c r="AW5">
        <v>2</v>
      </c>
      <c r="AX5">
        <f>IF(Z5&gt;0, (R5*SUMPRODUCT(K5:$K$98, X5:$X$98)-K5*$AZ$3)/Z5, 0)</f>
        <v>522.95600188480296</v>
      </c>
    </row>
    <row r="6" spans="1:52" x14ac:dyDescent="0.25">
      <c r="A6" t="s">
        <v>16</v>
      </c>
      <c r="C6" s="2"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2.3489470000000001E-3</v>
      </c>
      <c r="Q6" s="5">
        <f t="shared" si="29"/>
        <v>12.5</v>
      </c>
      <c r="R6">
        <f t="shared" si="0"/>
        <v>250000</v>
      </c>
      <c r="S6">
        <f t="shared" si="1"/>
        <v>648.84229385321169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510.12543159381681</v>
      </c>
      <c r="AC6">
        <f t="shared" si="2"/>
        <v>625.10720643206969</v>
      </c>
      <c r="AE6">
        <f t="shared" si="3"/>
        <v>0</v>
      </c>
      <c r="AF6">
        <f t="shared" si="4"/>
        <v>0</v>
      </c>
      <c r="AG6">
        <f t="shared" si="5"/>
        <v>-12.042741594413704</v>
      </c>
      <c r="AH6">
        <f t="shared" si="6"/>
        <v>-572.829070632769</v>
      </c>
      <c r="AI6">
        <f t="shared" si="7"/>
        <v>-584.87181222718266</v>
      </c>
      <c r="AJ6">
        <f t="shared" si="8"/>
        <v>-114.98177483825287</v>
      </c>
      <c r="AK6">
        <f>G6*SUM(AB6, AE6:AF6)</f>
        <v>29.842337748238286</v>
      </c>
      <c r="AL6">
        <f t="shared" si="9"/>
        <v>-670.01124931719721</v>
      </c>
      <c r="AN6">
        <f t="shared" si="10"/>
        <v>0</v>
      </c>
      <c r="AO6">
        <f t="shared" si="11"/>
        <v>0</v>
      </c>
      <c r="AP6">
        <f t="shared" si="12"/>
        <v>-9.2898916482989762</v>
      </c>
      <c r="AQ6">
        <f t="shared" si="13"/>
        <v>-441.88609026060408</v>
      </c>
      <c r="AR6">
        <f t="shared" si="14"/>
        <v>-451.175981908903</v>
      </c>
      <c r="AS6">
        <f t="shared" si="15"/>
        <v>-88.69809431699278</v>
      </c>
      <c r="AT6">
        <f t="shared" si="16"/>
        <v>23.020678641952795</v>
      </c>
      <c r="AU6">
        <f t="shared" si="17"/>
        <v>-516.85339758394298</v>
      </c>
      <c r="AW6">
        <v>3</v>
      </c>
      <c r="AX6">
        <f>IF(Z6&gt;0, (R6*SUMPRODUCT(K6:$K$98, X6:$X$98)-K6*$AZ$3)/Z6, 0)</f>
        <v>648.84229385321169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2.353459E-3</v>
      </c>
      <c r="Q7" s="5">
        <f t="shared" si="29"/>
        <v>12.5</v>
      </c>
      <c r="R7">
        <f t="shared" si="0"/>
        <v>250000</v>
      </c>
      <c r="S7">
        <f t="shared" si="1"/>
        <v>725.45329474286325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625.10720643206969</v>
      </c>
      <c r="AC7">
        <f t="shared" si="2"/>
        <v>690.28169863425774</v>
      </c>
      <c r="AE7">
        <f t="shared" si="3"/>
        <v>0</v>
      </c>
      <c r="AF7">
        <f t="shared" si="4"/>
        <v>0</v>
      </c>
      <c r="AG7">
        <f t="shared" si="5"/>
        <v>-11.893972079879518</v>
      </c>
      <c r="AH7">
        <f t="shared" si="6"/>
        <v>-566.84197180094554</v>
      </c>
      <c r="AI7">
        <f t="shared" si="7"/>
        <v>-578.73594388082506</v>
      </c>
      <c r="AJ7">
        <f t="shared" si="8"/>
        <v>-65.174492202188048</v>
      </c>
      <c r="AK7">
        <f>G7*SUM(AB7, AE7:AF7)</f>
        <v>30.69276383581462</v>
      </c>
      <c r="AL7">
        <f t="shared" si="9"/>
        <v>-613.21767224719849</v>
      </c>
      <c r="AN7">
        <f t="shared" si="10"/>
        <v>0</v>
      </c>
      <c r="AO7">
        <f t="shared" si="11"/>
        <v>0</v>
      </c>
      <c r="AP7">
        <f t="shared" si="12"/>
        <v>-8.3478567488920667</v>
      </c>
      <c r="AQ7">
        <f t="shared" si="13"/>
        <v>-397.84149046882101</v>
      </c>
      <c r="AR7">
        <f t="shared" si="14"/>
        <v>-406.18934721771308</v>
      </c>
      <c r="AS7">
        <f t="shared" si="15"/>
        <v>-45.74311432141517</v>
      </c>
      <c r="AT7">
        <f t="shared" si="16"/>
        <v>21.541903243777487</v>
      </c>
      <c r="AU7">
        <f t="shared" si="17"/>
        <v>-430.39055829535073</v>
      </c>
      <c r="AW7">
        <v>4</v>
      </c>
      <c r="AX7">
        <f>IF(Z7&gt;0, (R7*SUMPRODUCT(K7:$K$98, X7:$X$98)-K7*$AZ$3)/Z7, 0)</f>
        <v>725.45329474286325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2.358874E-3</v>
      </c>
      <c r="Q8" s="5">
        <f t="shared" si="29"/>
        <v>12.5</v>
      </c>
      <c r="R8">
        <f t="shared" si="0"/>
        <v>250000</v>
      </c>
      <c r="S8">
        <f t="shared" si="1"/>
        <v>673.55362020410223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690.28169863425774</v>
      </c>
      <c r="AC8">
        <f t="shared" si="2"/>
        <v>632.97745569222752</v>
      </c>
      <c r="AE8">
        <f t="shared" si="3"/>
        <v>0</v>
      </c>
      <c r="AF8">
        <f t="shared" si="4"/>
        <v>0</v>
      </c>
      <c r="AG8">
        <f t="shared" si="5"/>
        <v>-11.746975977584768</v>
      </c>
      <c r="AH8">
        <f t="shared" si="6"/>
        <v>-561.12762991907437</v>
      </c>
      <c r="AI8">
        <f t="shared" si="7"/>
        <v>-572.87460589665909</v>
      </c>
      <c r="AJ8">
        <f t="shared" si="8"/>
        <v>57.304242942030214</v>
      </c>
      <c r="AK8">
        <f>G8*SUM(AB8, AE8:AF8)</f>
        <v>14.70300018090969</v>
      </c>
      <c r="AL8">
        <f t="shared" si="9"/>
        <v>-500.86736277371921</v>
      </c>
      <c r="AN8">
        <f t="shared" si="10"/>
        <v>0</v>
      </c>
      <c r="AO8">
        <f t="shared" si="11"/>
        <v>0</v>
      </c>
      <c r="AP8">
        <f t="shared" si="12"/>
        <v>-7.6959643789437697</v>
      </c>
      <c r="AQ8">
        <f t="shared" si="13"/>
        <v>-367.61956950781348</v>
      </c>
      <c r="AR8">
        <f t="shared" si="14"/>
        <v>-375.31553388675724</v>
      </c>
      <c r="AS8">
        <f t="shared" si="15"/>
        <v>37.542548251203492</v>
      </c>
      <c r="AT8">
        <f t="shared" si="16"/>
        <v>9.632586792703199</v>
      </c>
      <c r="AU8">
        <f t="shared" si="17"/>
        <v>-328.14039884285052</v>
      </c>
      <c r="AW8">
        <v>5</v>
      </c>
      <c r="AX8">
        <f>IF(Z8&gt;0, (R8*SUMPRODUCT(K8:$K$98, X8:$X$98)-K8*$AZ$3)/Z8, 0)</f>
        <v>673.55362020410223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2.3678979999999998E-3</v>
      </c>
      <c r="Q9" s="5">
        <f t="shared" si="29"/>
        <v>12.5</v>
      </c>
      <c r="R9">
        <f t="shared" si="0"/>
        <v>250000</v>
      </c>
      <c r="S9">
        <f t="shared" si="1"/>
        <v>558.33302184104696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632.97745569222752</v>
      </c>
      <c r="AC9">
        <f t="shared" si="2"/>
        <v>518.20855666058469</v>
      </c>
      <c r="AE9">
        <f t="shared" si="3"/>
        <v>0</v>
      </c>
      <c r="AF9">
        <f t="shared" si="4"/>
        <v>0</v>
      </c>
      <c r="AG9">
        <f t="shared" si="5"/>
        <v>-11.60169057688555</v>
      </c>
      <c r="AH9">
        <f t="shared" si="6"/>
        <v>-556.31281846742036</v>
      </c>
      <c r="AI9">
        <f t="shared" si="7"/>
        <v>-567.91450904430587</v>
      </c>
      <c r="AJ9">
        <f t="shared" si="8"/>
        <v>114.76889903164283</v>
      </c>
      <c r="AK9">
        <f t="shared" ref="AK9:AK40" si="30">G9*SUM(AB9:AB9, AE9:AF9)</f>
        <v>3.7345669885841422</v>
      </c>
      <c r="AL9">
        <f t="shared" si="9"/>
        <v>-449.41104302407888</v>
      </c>
      <c r="AN9">
        <f t="shared" si="10"/>
        <v>0</v>
      </c>
      <c r="AO9">
        <f t="shared" si="11"/>
        <v>0</v>
      </c>
      <c r="AP9">
        <f t="shared" si="12"/>
        <v>-7.1983913973798277</v>
      </c>
      <c r="AQ9">
        <f t="shared" si="13"/>
        <v>-345.17016120792107</v>
      </c>
      <c r="AR9">
        <f t="shared" si="14"/>
        <v>-352.36855260530092</v>
      </c>
      <c r="AS9">
        <f t="shared" si="15"/>
        <v>71.209575018497901</v>
      </c>
      <c r="AT9">
        <f t="shared" si="16"/>
        <v>2.3171515138597525</v>
      </c>
      <c r="AU9">
        <f t="shared" si="17"/>
        <v>-278.84182607294321</v>
      </c>
      <c r="AW9">
        <v>6</v>
      </c>
      <c r="AX9">
        <f>IF(Z9&gt;0, (R9*SUMPRODUCT(K9:$K$98, X9:$X$98)-K9*$AZ$3)/Z9, 0)</f>
        <v>558.33302184104696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2.3778240000000002E-3</v>
      </c>
      <c r="Q10" s="5">
        <f t="shared" si="29"/>
        <v>12.5</v>
      </c>
      <c r="R10">
        <f t="shared" si="0"/>
        <v>250000</v>
      </c>
      <c r="S10">
        <f t="shared" si="1"/>
        <v>442.03266619683649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518.20855666058469</v>
      </c>
      <c r="AC10">
        <f t="shared" si="2"/>
        <v>405.18789589994503</v>
      </c>
      <c r="AE10">
        <f t="shared" si="3"/>
        <v>0</v>
      </c>
      <c r="AF10">
        <f t="shared" si="4"/>
        <v>0</v>
      </c>
      <c r="AG10">
        <f t="shared" si="5"/>
        <v>-11.458086892822404</v>
      </c>
      <c r="AH10">
        <f t="shared" si="6"/>
        <v>-551.7355658858462</v>
      </c>
      <c r="AI10">
        <f t="shared" si="7"/>
        <v>-563.19365277866859</v>
      </c>
      <c r="AJ10">
        <f t="shared" si="8"/>
        <v>113.02066076063966</v>
      </c>
      <c r="AK10">
        <f t="shared" si="30"/>
        <v>2.1246550823083976</v>
      </c>
      <c r="AL10">
        <f t="shared" si="9"/>
        <v>-448.04833693572056</v>
      </c>
      <c r="AN10">
        <f t="shared" si="10"/>
        <v>0</v>
      </c>
      <c r="AO10">
        <f t="shared" si="11"/>
        <v>0</v>
      </c>
      <c r="AP10">
        <f t="shared" si="12"/>
        <v>-6.7444179637415305</v>
      </c>
      <c r="AQ10">
        <f t="shared" si="13"/>
        <v>-324.76060764791373</v>
      </c>
      <c r="AR10">
        <f t="shared" si="14"/>
        <v>-331.50502561165524</v>
      </c>
      <c r="AS10">
        <f t="shared" si="15"/>
        <v>66.525815508127366</v>
      </c>
      <c r="AT10">
        <f t="shared" si="16"/>
        <v>1.2506068454457129</v>
      </c>
      <c r="AU10">
        <f t="shared" si="17"/>
        <v>-263.72860325808216</v>
      </c>
      <c r="AW10">
        <v>7</v>
      </c>
      <c r="AX10">
        <f>IF(Z10&gt;0, (R10*SUMPRODUCT(K10:$K$98, X10:$X$98)-K10*$AZ$3)/Z10, 0)</f>
        <v>442.03266619683649</v>
      </c>
    </row>
    <row r="11" spans="1:52" x14ac:dyDescent="0.25">
      <c r="A11" t="s">
        <v>33</v>
      </c>
      <c r="C11" s="26">
        <f>AU100</f>
        <v>4081.5158070954412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2.3886530000000001E-3</v>
      </c>
      <c r="Q11" s="5">
        <f t="shared" si="29"/>
        <v>12.5</v>
      </c>
      <c r="R11">
        <f t="shared" si="0"/>
        <v>250000</v>
      </c>
      <c r="S11">
        <f t="shared" si="1"/>
        <v>324.85265529563651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405.18789589994503</v>
      </c>
      <c r="AC11">
        <f t="shared" si="2"/>
        <v>294.086162562342</v>
      </c>
      <c r="AE11">
        <f t="shared" si="3"/>
        <v>0</v>
      </c>
      <c r="AF11">
        <f t="shared" si="4"/>
        <v>0</v>
      </c>
      <c r="AG11">
        <f t="shared" si="5"/>
        <v>-11.316136630263379</v>
      </c>
      <c r="AH11">
        <f t="shared" si="6"/>
        <v>-547.38787261601829</v>
      </c>
      <c r="AI11">
        <f t="shared" si="7"/>
        <v>-558.70400924628166</v>
      </c>
      <c r="AJ11">
        <f t="shared" si="8"/>
        <v>111.10173333760304</v>
      </c>
      <c r="AK11">
        <f t="shared" si="30"/>
        <v>0.97245095015986804</v>
      </c>
      <c r="AL11">
        <f t="shared" si="9"/>
        <v>-446.62982495851872</v>
      </c>
      <c r="AN11">
        <f t="shared" si="10"/>
        <v>0</v>
      </c>
      <c r="AO11">
        <f t="shared" si="11"/>
        <v>0</v>
      </c>
      <c r="AP11">
        <f t="shared" si="12"/>
        <v>-6.3292129512559585</v>
      </c>
      <c r="AQ11">
        <f t="shared" si="13"/>
        <v>-306.15876477280688</v>
      </c>
      <c r="AR11">
        <f t="shared" si="14"/>
        <v>-312.48797772406283</v>
      </c>
      <c r="AS11">
        <f t="shared" si="15"/>
        <v>62.140159006809071</v>
      </c>
      <c r="AT11">
        <f t="shared" si="16"/>
        <v>0.54390021518057152</v>
      </c>
      <c r="AU11">
        <f t="shared" si="17"/>
        <v>-249.80391850207317</v>
      </c>
      <c r="AW11">
        <v>8</v>
      </c>
      <c r="AX11">
        <f>IF(Z11&gt;0, (R11*SUMPRODUCT(K11:$K$98, X11:$X$98)-K11*$AZ$3)/Z11, 0)</f>
        <v>324.85265529563651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2.4012859999999999E-3</v>
      </c>
      <c r="Q12" s="5">
        <f t="shared" si="29"/>
        <v>12.5</v>
      </c>
      <c r="R12">
        <f t="shared" si="0"/>
        <v>250000</v>
      </c>
      <c r="S12">
        <f t="shared" si="1"/>
        <v>213.16121823733008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294.086162562342</v>
      </c>
      <c r="AC12">
        <f t="shared" si="2"/>
        <v>190.57980524650111</v>
      </c>
      <c r="AE12">
        <f t="shared" si="3"/>
        <v>0</v>
      </c>
      <c r="AF12">
        <f t="shared" si="4"/>
        <v>0</v>
      </c>
      <c r="AG12">
        <f t="shared" si="5"/>
        <v>-11.175801983496408</v>
      </c>
      <c r="AH12">
        <f t="shared" si="6"/>
        <v>-543.46560928677252</v>
      </c>
      <c r="AI12">
        <f t="shared" si="7"/>
        <v>-554.64141127026892</v>
      </c>
      <c r="AJ12">
        <f t="shared" si="8"/>
        <v>103.50635731584089</v>
      </c>
      <c r="AK12">
        <f t="shared" si="30"/>
        <v>0.67639817389338663</v>
      </c>
      <c r="AL12">
        <f t="shared" si="9"/>
        <v>-450.45865578053463</v>
      </c>
      <c r="AN12">
        <f t="shared" si="10"/>
        <v>0</v>
      </c>
      <c r="AO12">
        <f t="shared" si="11"/>
        <v>0</v>
      </c>
      <c r="AP12">
        <f t="shared" si="12"/>
        <v>-5.9400575608595734</v>
      </c>
      <c r="AQ12">
        <f t="shared" si="13"/>
        <v>-288.85774875738122</v>
      </c>
      <c r="AR12">
        <f t="shared" si="14"/>
        <v>-294.79780631824076</v>
      </c>
      <c r="AS12">
        <f t="shared" si="15"/>
        <v>55.014729258708584</v>
      </c>
      <c r="AT12">
        <f t="shared" si="16"/>
        <v>0.3595128200124047</v>
      </c>
      <c r="AU12">
        <f t="shared" si="17"/>
        <v>-239.42356423951978</v>
      </c>
      <c r="AW12">
        <v>9</v>
      </c>
      <c r="AX12">
        <f>IF(Z12&gt;0, (R12*SUMPRODUCT(K12:$K$98, X12:$X$98)-K12*$AZ$3)/Z12, 0)</f>
        <v>213.16121823733008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2.4148220000000001E-3</v>
      </c>
      <c r="Q13" s="5">
        <f t="shared" si="29"/>
        <v>12.5</v>
      </c>
      <c r="R13">
        <f t="shared" si="0"/>
        <v>250000</v>
      </c>
      <c r="S13">
        <f t="shared" si="1"/>
        <v>105.61289905691126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190.57980524650111</v>
      </c>
      <c r="AC13">
        <f t="shared" si="2"/>
        <v>93.252441802035719</v>
      </c>
      <c r="AE13">
        <f t="shared" si="3"/>
        <v>0</v>
      </c>
      <c r="AF13">
        <f t="shared" si="4"/>
        <v>0</v>
      </c>
      <c r="AG13">
        <f t="shared" si="5"/>
        <v>-11.037056391164054</v>
      </c>
      <c r="AH13">
        <f t="shared" si="6"/>
        <v>-539.75144994781522</v>
      </c>
      <c r="AI13">
        <f t="shared" si="7"/>
        <v>-550.78850633897923</v>
      </c>
      <c r="AJ13">
        <f t="shared" si="8"/>
        <v>97.327363444465391</v>
      </c>
      <c r="AK13">
        <f t="shared" si="30"/>
        <v>0.38115961049300223</v>
      </c>
      <c r="AL13">
        <f t="shared" si="9"/>
        <v>-453.07998328402084</v>
      </c>
      <c r="AN13">
        <f t="shared" si="10"/>
        <v>0</v>
      </c>
      <c r="AO13">
        <f t="shared" si="11"/>
        <v>0</v>
      </c>
      <c r="AP13">
        <f t="shared" si="12"/>
        <v>-5.5763429691746644</v>
      </c>
      <c r="AQ13">
        <f t="shared" si="13"/>
        <v>-272.70307374962044</v>
      </c>
      <c r="AR13">
        <f t="shared" si="14"/>
        <v>-278.27941671879506</v>
      </c>
      <c r="AS13">
        <f t="shared" si="15"/>
        <v>49.173506016182571</v>
      </c>
      <c r="AT13">
        <f t="shared" si="16"/>
        <v>0.19257641156999086</v>
      </c>
      <c r="AU13">
        <f t="shared" si="17"/>
        <v>-228.9133342910425</v>
      </c>
      <c r="AW13">
        <v>10</v>
      </c>
      <c r="AX13">
        <f>IF(Z13&gt;0, (R13*SUMPRODUCT(K13:$K$98, X13:$X$98)-K13*$AZ$3)/Z13, 0)</f>
        <v>105.61289905691126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2.4301629999999999E-3</v>
      </c>
      <c r="Q14" s="5">
        <f t="shared" si="29"/>
        <v>12.5</v>
      </c>
      <c r="R14">
        <f t="shared" si="0"/>
        <v>250000</v>
      </c>
      <c r="S14">
        <f t="shared" si="1"/>
        <v>2.232499696513254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93.252441802035719</v>
      </c>
      <c r="AC14">
        <f t="shared" si="2"/>
        <v>1.94671544240191</v>
      </c>
      <c r="AE14">
        <f t="shared" si="3"/>
        <v>0</v>
      </c>
      <c r="AF14">
        <f t="shared" si="4"/>
        <v>0</v>
      </c>
      <c r="AG14">
        <f t="shared" si="5"/>
        <v>-10.899863981181692</v>
      </c>
      <c r="AH14">
        <f t="shared" si="6"/>
        <v>-536.43692141440818</v>
      </c>
      <c r="AI14">
        <f t="shared" si="7"/>
        <v>-547.33678539558991</v>
      </c>
      <c r="AJ14">
        <f t="shared" si="8"/>
        <v>91.305726359633809</v>
      </c>
      <c r="AK14">
        <f t="shared" si="30"/>
        <v>0.1678543952436643</v>
      </c>
      <c r="AL14">
        <f t="shared" si="9"/>
        <v>-455.86320464071247</v>
      </c>
      <c r="AN14">
        <f t="shared" si="10"/>
        <v>0</v>
      </c>
      <c r="AO14">
        <f t="shared" si="11"/>
        <v>0</v>
      </c>
      <c r="AP14">
        <f t="shared" si="12"/>
        <v>-5.2358130035405201</v>
      </c>
      <c r="AQ14">
        <f t="shared" si="13"/>
        <v>-257.68059248903614</v>
      </c>
      <c r="AR14">
        <f t="shared" si="14"/>
        <v>-262.91640549257664</v>
      </c>
      <c r="AS14">
        <f t="shared" si="15"/>
        <v>43.859236243391635</v>
      </c>
      <c r="AT14">
        <f t="shared" si="16"/>
        <v>8.0629834173667175E-2</v>
      </c>
      <c r="AU14">
        <f t="shared" si="17"/>
        <v>-218.97653941501136</v>
      </c>
      <c r="AW14">
        <v>11</v>
      </c>
      <c r="AX14">
        <f>IF(Z14&gt;0, (R14*SUMPRODUCT(K14:$K$98, X14:$X$98)-K14*$AZ$3)/Z14, 0)</f>
        <v>2.232499696513254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2.4518209999999999E-3</v>
      </c>
      <c r="Q15" s="5">
        <f t="shared" si="29"/>
        <v>12.5</v>
      </c>
      <c r="R15">
        <f t="shared" si="0"/>
        <v>250000</v>
      </c>
      <c r="S15">
        <f t="shared" si="1"/>
        <v>-88.262399513281736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1.94671544240191</v>
      </c>
      <c r="AC15">
        <f t="shared" si="2"/>
        <v>-76.005511839874544</v>
      </c>
      <c r="AE15">
        <f t="shared" si="3"/>
        <v>0</v>
      </c>
      <c r="AF15">
        <f t="shared" si="4"/>
        <v>0</v>
      </c>
      <c r="AG15">
        <f t="shared" si="5"/>
        <v>-10.76414082596367</v>
      </c>
      <c r="AH15">
        <f t="shared" si="6"/>
        <v>-534.49030812409751</v>
      </c>
      <c r="AI15">
        <f t="shared" si="7"/>
        <v>-545.25444895006115</v>
      </c>
      <c r="AJ15">
        <f t="shared" si="8"/>
        <v>77.952227282276453</v>
      </c>
      <c r="AK15">
        <f t="shared" si="30"/>
        <v>7.9815333138478321E-3</v>
      </c>
      <c r="AL15">
        <f t="shared" si="9"/>
        <v>-467.29424013447084</v>
      </c>
      <c r="AN15">
        <f t="shared" si="10"/>
        <v>0</v>
      </c>
      <c r="AO15">
        <f t="shared" si="11"/>
        <v>0</v>
      </c>
      <c r="AP15">
        <f t="shared" si="12"/>
        <v>-4.9052439021259477</v>
      </c>
      <c r="AQ15">
        <f t="shared" si="13"/>
        <v>-243.56847119160841</v>
      </c>
      <c r="AR15">
        <f t="shared" si="14"/>
        <v>-248.47371509373434</v>
      </c>
      <c r="AS15">
        <f t="shared" si="15"/>
        <v>35.523010495293292</v>
      </c>
      <c r="AT15">
        <f t="shared" si="16"/>
        <v>3.6372032148568735E-3</v>
      </c>
      <c r="AU15">
        <f t="shared" si="17"/>
        <v>-212.94706739522618</v>
      </c>
      <c r="AW15">
        <v>12</v>
      </c>
      <c r="AX15">
        <f>IF(Z15&gt;0, (R15*SUMPRODUCT(K15:$K$98, X15:$X$98)-K15*$AZ$3)/Z15, 0)</f>
        <v>-88.262399513281736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2.4770880000000001E-3</v>
      </c>
      <c r="Q16" s="5">
        <f t="shared" si="29"/>
        <v>12.5</v>
      </c>
      <c r="R16">
        <f t="shared" si="0"/>
        <v>250000</v>
      </c>
      <c r="S16">
        <f t="shared" si="1"/>
        <v>-164.77872764550236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-76.005511839874544</v>
      </c>
      <c r="AC16">
        <f t="shared" si="2"/>
        <v>-140.12566405421694</v>
      </c>
      <c r="AE16">
        <f t="shared" si="3"/>
        <v>0</v>
      </c>
      <c r="AF16">
        <f t="shared" si="4"/>
        <v>0</v>
      </c>
      <c r="AG16">
        <f t="shared" si="5"/>
        <v>-10.629835693633728</v>
      </c>
      <c r="AH16">
        <f t="shared" si="6"/>
        <v>-533.27448140609397</v>
      </c>
      <c r="AI16">
        <f t="shared" si="7"/>
        <v>-543.90431709972768</v>
      </c>
      <c r="AJ16">
        <f t="shared" si="8"/>
        <v>64.120152214342397</v>
      </c>
      <c r="AK16">
        <f t="shared" si="30"/>
        <v>-0.53963913406310926</v>
      </c>
      <c r="AL16">
        <f t="shared" si="9"/>
        <v>-480.3238040194484</v>
      </c>
      <c r="AN16">
        <f t="shared" si="10"/>
        <v>0</v>
      </c>
      <c r="AO16">
        <f t="shared" si="11"/>
        <v>0</v>
      </c>
      <c r="AP16">
        <f t="shared" si="12"/>
        <v>-4.5823864745981062</v>
      </c>
      <c r="AQ16">
        <f t="shared" si="13"/>
        <v>-229.8878215311581</v>
      </c>
      <c r="AR16">
        <f t="shared" si="14"/>
        <v>-234.47020800575618</v>
      </c>
      <c r="AS16">
        <f t="shared" si="15"/>
        <v>27.64137910731273</v>
      </c>
      <c r="AT16">
        <f t="shared" si="16"/>
        <v>-0.23263154204496519</v>
      </c>
      <c r="AU16">
        <f t="shared" si="17"/>
        <v>-207.06146044048842</v>
      </c>
      <c r="AW16">
        <v>13</v>
      </c>
      <c r="AX16">
        <f>IF(Z16&gt;0, (R16*SUMPRODUCT(K16:$K$98, X16:$X$98)-K16*$AZ$3)/Z16, 0)</f>
        <v>-164.77872764550236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2.5023549999999999E-3</v>
      </c>
      <c r="Q17" s="5">
        <f t="shared" si="29"/>
        <v>12.5</v>
      </c>
      <c r="R17">
        <f t="shared" si="0"/>
        <v>250000</v>
      </c>
      <c r="S17">
        <f t="shared" si="1"/>
        <v>-216.1750076941959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-140.12566405421694</v>
      </c>
      <c r="AC17">
        <f t="shared" si="2"/>
        <v>-181.53404729061867</v>
      </c>
      <c r="AE17">
        <f t="shared" si="3"/>
        <v>0</v>
      </c>
      <c r="AF17">
        <f t="shared" si="4"/>
        <v>0</v>
      </c>
      <c r="AG17">
        <f t="shared" si="5"/>
        <v>-10.496937714200246</v>
      </c>
      <c r="AH17">
        <f t="shared" si="6"/>
        <v>-531.99244994285652</v>
      </c>
      <c r="AI17">
        <f t="shared" si="7"/>
        <v>-542.4893876570568</v>
      </c>
      <c r="AJ17">
        <f t="shared" si="8"/>
        <v>41.408383236401733</v>
      </c>
      <c r="AK17">
        <f t="shared" si="30"/>
        <v>-1.9337341639481938</v>
      </c>
      <c r="AL17">
        <f t="shared" si="9"/>
        <v>-503.01473858460326</v>
      </c>
      <c r="AN17">
        <f t="shared" si="10"/>
        <v>0</v>
      </c>
      <c r="AO17">
        <f t="shared" si="11"/>
        <v>0</v>
      </c>
      <c r="AP17">
        <f t="shared" si="12"/>
        <v>-4.2537092048744887</v>
      </c>
      <c r="AQ17">
        <f t="shared" si="13"/>
        <v>-215.58108115515967</v>
      </c>
      <c r="AR17">
        <f t="shared" si="14"/>
        <v>-219.83479036003416</v>
      </c>
      <c r="AS17">
        <f t="shared" si="15"/>
        <v>16.780057739446388</v>
      </c>
      <c r="AT17">
        <f t="shared" si="16"/>
        <v>-0.78361356777788638</v>
      </c>
      <c r="AU17">
        <f t="shared" si="17"/>
        <v>-203.83834618836568</v>
      </c>
      <c r="AW17">
        <v>14</v>
      </c>
      <c r="AX17">
        <f>IF(Z17&gt;0, (R17*SUMPRODUCT(K17:$K$98, X17:$X$98)-K17*$AZ$3)/Z17, 0)</f>
        <v>-216.1750076941959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2.5285250000000002E-3</v>
      </c>
      <c r="Q18" s="5">
        <f t="shared" si="29"/>
        <v>12.5</v>
      </c>
      <c r="R18">
        <f t="shared" si="0"/>
        <v>250000</v>
      </c>
      <c r="S18">
        <f t="shared" si="1"/>
        <v>-240.85576982761546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-181.53404729061867</v>
      </c>
      <c r="AC18">
        <f t="shared" si="2"/>
        <v>-199.72582364294431</v>
      </c>
      <c r="AE18">
        <f t="shared" si="3"/>
        <v>0</v>
      </c>
      <c r="AF18">
        <f t="shared" si="4"/>
        <v>0</v>
      </c>
      <c r="AG18">
        <f t="shared" si="5"/>
        <v>-10.365426567624446</v>
      </c>
      <c r="AH18">
        <f t="shared" si="6"/>
        <v>-530.8353886759636</v>
      </c>
      <c r="AI18">
        <f t="shared" si="7"/>
        <v>-541.20081524358807</v>
      </c>
      <c r="AJ18">
        <f t="shared" si="8"/>
        <v>18.191776352325633</v>
      </c>
      <c r="AK18">
        <f t="shared" si="30"/>
        <v>-3.9211354214773637</v>
      </c>
      <c r="AL18">
        <f t="shared" si="9"/>
        <v>-526.93017431273984</v>
      </c>
      <c r="AN18">
        <f t="shared" si="10"/>
        <v>0</v>
      </c>
      <c r="AO18">
        <f t="shared" si="11"/>
        <v>0</v>
      </c>
      <c r="AP18">
        <f t="shared" si="12"/>
        <v>-3.9197615740560741</v>
      </c>
      <c r="AQ18">
        <f t="shared" si="13"/>
        <v>-200.7392696389561</v>
      </c>
      <c r="AR18">
        <f t="shared" si="14"/>
        <v>-204.65903121301218</v>
      </c>
      <c r="AS18">
        <f t="shared" si="15"/>
        <v>6.8793527641583845</v>
      </c>
      <c r="AT18">
        <f t="shared" si="16"/>
        <v>-1.4828059271370271</v>
      </c>
      <c r="AU18">
        <f t="shared" si="17"/>
        <v>-199.26248437599085</v>
      </c>
      <c r="AW18">
        <v>15</v>
      </c>
      <c r="AX18">
        <f>IF(Z18&gt;0, (R18*SUMPRODUCT(K18:$K$98, X18:$X$98)-K18*$AZ$3)/Z18, 0)</f>
        <v>-240.85576982761546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2.5601090000000001E-3</v>
      </c>
      <c r="Q19" s="5">
        <f t="shared" si="29"/>
        <v>12.5</v>
      </c>
      <c r="R19">
        <f t="shared" si="0"/>
        <v>250000</v>
      </c>
      <c r="S19">
        <f t="shared" si="1"/>
        <v>-262.06666495848634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-199.72582364294431</v>
      </c>
      <c r="AC19">
        <f t="shared" si="2"/>
        <v>-214.58512637990813</v>
      </c>
      <c r="AE19">
        <f t="shared" si="3"/>
        <v>0</v>
      </c>
      <c r="AF19">
        <f t="shared" si="4"/>
        <v>0</v>
      </c>
      <c r="AG19">
        <f t="shared" si="5"/>
        <v>-10.235235680103587</v>
      </c>
      <c r="AH19">
        <f t="shared" si="6"/>
        <v>-530.73243689228912</v>
      </c>
      <c r="AI19">
        <f t="shared" si="7"/>
        <v>-540.96767257239276</v>
      </c>
      <c r="AJ19">
        <f t="shared" si="8"/>
        <v>14.859302736963826</v>
      </c>
      <c r="AK19">
        <f t="shared" si="30"/>
        <v>-4.4538858672376582</v>
      </c>
      <c r="AL19">
        <f t="shared" si="9"/>
        <v>-530.56225570266656</v>
      </c>
      <c r="AN19">
        <f t="shared" si="10"/>
        <v>0</v>
      </c>
      <c r="AO19">
        <f t="shared" si="11"/>
        <v>0</v>
      </c>
      <c r="AP19">
        <f t="shared" si="12"/>
        <v>-3.6095579049071325</v>
      </c>
      <c r="AQ19">
        <f t="shared" si="13"/>
        <v>-187.16808511787974</v>
      </c>
      <c r="AR19">
        <f t="shared" si="14"/>
        <v>-190.77764302278689</v>
      </c>
      <c r="AS19">
        <f t="shared" si="15"/>
        <v>5.2402812531106413</v>
      </c>
      <c r="AT19">
        <f t="shared" si="16"/>
        <v>-1.570707255026212</v>
      </c>
      <c r="AU19">
        <f t="shared" si="17"/>
        <v>-187.10806902470247</v>
      </c>
      <c r="AW19">
        <v>16</v>
      </c>
      <c r="AX19">
        <f>IF(Z19&gt;0, (R19*SUMPRODUCT(K19:$K$98, X19:$X$98)-K19*$AZ$3)/Z19, 0)</f>
        <v>-262.06666495848634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2.5907899999999999E-3</v>
      </c>
      <c r="Q20" s="5">
        <f t="shared" si="29"/>
        <v>12.5</v>
      </c>
      <c r="R20">
        <f t="shared" si="0"/>
        <v>250000</v>
      </c>
      <c r="S20">
        <f t="shared" si="1"/>
        <v>-333.13214350089754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-214.58512637990813</v>
      </c>
      <c r="AC20">
        <f t="shared" si="2"/>
        <v>-269.34042887526721</v>
      </c>
      <c r="AE20">
        <f t="shared" si="3"/>
        <v>0</v>
      </c>
      <c r="AF20">
        <f t="shared" si="4"/>
        <v>0</v>
      </c>
      <c r="AG20">
        <f t="shared" si="5"/>
        <v>-10.106365977054896</v>
      </c>
      <c r="AH20">
        <f t="shared" si="6"/>
        <v>-530.3469249531114</v>
      </c>
      <c r="AI20">
        <f t="shared" si="7"/>
        <v>-540.4532909301663</v>
      </c>
      <c r="AJ20">
        <f t="shared" si="8"/>
        <v>54.755302495359075</v>
      </c>
      <c r="AK20">
        <f t="shared" si="30"/>
        <v>-0.92271604343360492</v>
      </c>
      <c r="AL20">
        <f t="shared" si="9"/>
        <v>-486.62070447824084</v>
      </c>
      <c r="AN20">
        <f t="shared" si="10"/>
        <v>0</v>
      </c>
      <c r="AO20">
        <f t="shared" si="11"/>
        <v>0</v>
      </c>
      <c r="AP20">
        <f t="shared" si="12"/>
        <v>-3.3805470163460183</v>
      </c>
      <c r="AQ20">
        <f t="shared" si="13"/>
        <v>-177.39934600122069</v>
      </c>
      <c r="AR20">
        <f t="shared" si="14"/>
        <v>-180.77989301756674</v>
      </c>
      <c r="AS20">
        <f t="shared" si="15"/>
        <v>18.315473128527131</v>
      </c>
      <c r="AT20">
        <f t="shared" si="16"/>
        <v>-0.30864555812108729</v>
      </c>
      <c r="AU20">
        <f t="shared" si="17"/>
        <v>-162.77306544716069</v>
      </c>
      <c r="AW20">
        <v>17</v>
      </c>
      <c r="AX20">
        <f>IF(Z20&gt;0, (R20*SUMPRODUCT(K20:$K$98, X20:$X$98)-K20*$AZ$3)/Z20, 0)</f>
        <v>-333.13214350089754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2.625984E-3</v>
      </c>
      <c r="Q21" s="5">
        <f t="shared" si="29"/>
        <v>12.5</v>
      </c>
      <c r="R21">
        <f t="shared" si="0"/>
        <v>250000</v>
      </c>
      <c r="S21">
        <f t="shared" si="1"/>
        <v>-409.72666474908971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-269.34042887526721</v>
      </c>
      <c r="AC21">
        <f t="shared" si="2"/>
        <v>-327.08522789270774</v>
      </c>
      <c r="AE21">
        <f t="shared" si="3"/>
        <v>0</v>
      </c>
      <c r="AF21">
        <f t="shared" si="4"/>
        <v>0</v>
      </c>
      <c r="AG21">
        <f t="shared" si="5"/>
        <v>-9.9787631619304573</v>
      </c>
      <c r="AH21">
        <f t="shared" si="6"/>
        <v>-530.78310707781043</v>
      </c>
      <c r="AI21">
        <f t="shared" si="7"/>
        <v>-540.76187023974092</v>
      </c>
      <c r="AJ21">
        <f t="shared" si="8"/>
        <v>57.744799017440528</v>
      </c>
      <c r="AK21">
        <f t="shared" si="30"/>
        <v>-0.43094468620042753</v>
      </c>
      <c r="AL21">
        <f t="shared" si="9"/>
        <v>-483.44801590850079</v>
      </c>
      <c r="AN21">
        <f t="shared" si="10"/>
        <v>0</v>
      </c>
      <c r="AO21">
        <f t="shared" si="11"/>
        <v>0</v>
      </c>
      <c r="AP21">
        <f t="shared" si="12"/>
        <v>-3.1740816696523262</v>
      </c>
      <c r="AQ21">
        <f t="shared" si="13"/>
        <v>-168.83344192035722</v>
      </c>
      <c r="AR21">
        <f t="shared" si="14"/>
        <v>-172.00752359000955</v>
      </c>
      <c r="AS21">
        <f t="shared" si="15"/>
        <v>18.367677948131362</v>
      </c>
      <c r="AT21">
        <f t="shared" si="16"/>
        <v>-0.13707646998991713</v>
      </c>
      <c r="AU21">
        <f t="shared" si="17"/>
        <v>-153.77692211186809</v>
      </c>
      <c r="AW21">
        <v>18</v>
      </c>
      <c r="AX21">
        <f>IF(Z21&gt;0, (R21*SUMPRODUCT(K21:$K$98, X21:$X$98)-K21*$AZ$3)/Z21, 0)</f>
        <v>-409.72666474908971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2.663885E-3</v>
      </c>
      <c r="Q22" s="5">
        <f t="shared" si="29"/>
        <v>12.5</v>
      </c>
      <c r="R22">
        <f t="shared" si="0"/>
        <v>250000</v>
      </c>
      <c r="S22">
        <f t="shared" si="1"/>
        <v>-434.14869761506009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-327.08522789270774</v>
      </c>
      <c r="AC22">
        <f t="shared" si="2"/>
        <v>-342.19229592775423</v>
      </c>
      <c r="AE22">
        <f t="shared" si="3"/>
        <v>0</v>
      </c>
      <c r="AF22">
        <f t="shared" si="4"/>
        <v>0</v>
      </c>
      <c r="AG22">
        <f t="shared" si="5"/>
        <v>-9.8523932528055322</v>
      </c>
      <c r="AH22">
        <f t="shared" si="6"/>
        <v>-531.64555011238224</v>
      </c>
      <c r="AI22">
        <f t="shared" si="7"/>
        <v>-541.49794336518778</v>
      </c>
      <c r="AJ22">
        <f t="shared" si="8"/>
        <v>15.107068035046495</v>
      </c>
      <c r="AK22">
        <f t="shared" si="30"/>
        <v>-6.8687897857468627</v>
      </c>
      <c r="AL22">
        <f t="shared" si="9"/>
        <v>-533.2596651158882</v>
      </c>
      <c r="AN22">
        <f t="shared" si="10"/>
        <v>0</v>
      </c>
      <c r="AO22">
        <f t="shared" si="11"/>
        <v>0</v>
      </c>
      <c r="AP22">
        <f t="shared" si="12"/>
        <v>-2.9261302188676379</v>
      </c>
      <c r="AQ22">
        <f t="shared" si="13"/>
        <v>-157.89707840451513</v>
      </c>
      <c r="AR22">
        <f t="shared" si="14"/>
        <v>-160.82320862338275</v>
      </c>
      <c r="AS22">
        <f t="shared" si="15"/>
        <v>4.4867523211430047</v>
      </c>
      <c r="AT22">
        <f t="shared" si="16"/>
        <v>-2.0400092488594033</v>
      </c>
      <c r="AU22">
        <f t="shared" si="17"/>
        <v>-158.37646555109919</v>
      </c>
      <c r="AW22">
        <v>19</v>
      </c>
      <c r="AX22">
        <f>IF(Z22&gt;0, (R22*SUMPRODUCT(K22:$K$98, X22:$X$98)-K22*$AZ$3)/Z22, 0)</f>
        <v>-434.14869761506009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2.7053950000000002E-3</v>
      </c>
      <c r="Q23" s="5">
        <f t="shared" si="29"/>
        <v>12.5</v>
      </c>
      <c r="R23">
        <f t="shared" si="0"/>
        <v>250000</v>
      </c>
      <c r="S23">
        <f t="shared" si="1"/>
        <v>-344.533266899534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-342.19229592775423</v>
      </c>
      <c r="AC23">
        <f t="shared" si="2"/>
        <v>-268.10792480715236</v>
      </c>
      <c r="AE23">
        <f t="shared" si="3"/>
        <v>0</v>
      </c>
      <c r="AF23">
        <f t="shared" si="4"/>
        <v>0</v>
      </c>
      <c r="AG23">
        <f t="shared" si="5"/>
        <v>-9.7272147048333029</v>
      </c>
      <c r="AH23">
        <f t="shared" si="6"/>
        <v>-533.09230888347656</v>
      </c>
      <c r="AI23">
        <f t="shared" si="7"/>
        <v>-542.81952358830983</v>
      </c>
      <c r="AJ23">
        <f t="shared" si="8"/>
        <v>-74.084371120601872</v>
      </c>
      <c r="AK23">
        <f t="shared" si="30"/>
        <v>-23.9534607149428</v>
      </c>
      <c r="AL23">
        <f t="shared" si="9"/>
        <v>-640.85735542385453</v>
      </c>
      <c r="AN23">
        <f t="shared" si="10"/>
        <v>0</v>
      </c>
      <c r="AO23">
        <f t="shared" si="11"/>
        <v>0</v>
      </c>
      <c r="AP23">
        <f t="shared" si="12"/>
        <v>-2.5794219451924003</v>
      </c>
      <c r="AQ23">
        <f t="shared" si="13"/>
        <v>-141.36317970488241</v>
      </c>
      <c r="AR23">
        <f t="shared" si="14"/>
        <v>-143.94260165007481</v>
      </c>
      <c r="AS23">
        <f t="shared" si="15"/>
        <v>-19.645382410373493</v>
      </c>
      <c r="AT23">
        <f t="shared" si="16"/>
        <v>-6.3518781178672814</v>
      </c>
      <c r="AU23">
        <f t="shared" si="17"/>
        <v>-169.93986217831559</v>
      </c>
      <c r="AW23">
        <v>20</v>
      </c>
      <c r="AX23">
        <f>IF(Z23&gt;0, (R23*SUMPRODUCT(K23:$K$98, X23:$X$98)-K23*$AZ$3)/Z23, 0)</f>
        <v>-344.533266899534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2.7496130000000001E-3</v>
      </c>
      <c r="Q24" s="5">
        <f t="shared" si="29"/>
        <v>12.5</v>
      </c>
      <c r="R24">
        <f t="shared" si="0"/>
        <v>250000</v>
      </c>
      <c r="S24">
        <f t="shared" si="1"/>
        <v>-263.38210755802987</v>
      </c>
      <c r="U24">
        <f t="shared" si="21"/>
        <v>2.7496130000000001E-3</v>
      </c>
      <c r="V24">
        <f t="shared" si="22"/>
        <v>0.01</v>
      </c>
      <c r="W24">
        <f t="shared" si="23"/>
        <v>0.77817717638666428</v>
      </c>
      <c r="X24">
        <f t="shared" si="24"/>
        <v>2.1396860804960651E-3</v>
      </c>
      <c r="Y24">
        <f t="shared" si="25"/>
        <v>7.7817717638666434E-3</v>
      </c>
      <c r="Z24">
        <f t="shared" si="26"/>
        <v>0.76825571854230157</v>
      </c>
      <c r="AB24">
        <f t="shared" si="27"/>
        <v>-268.10792480715236</v>
      </c>
      <c r="AC24">
        <f t="shared" si="2"/>
        <v>-202.34481029317999</v>
      </c>
      <c r="AE24">
        <f t="shared" si="3"/>
        <v>0</v>
      </c>
      <c r="AF24">
        <f t="shared" si="4"/>
        <v>0</v>
      </c>
      <c r="AG24">
        <f t="shared" si="5"/>
        <v>-9.6031964817787703</v>
      </c>
      <c r="AH24">
        <f t="shared" si="6"/>
        <v>-534.9215201240163</v>
      </c>
      <c r="AI24">
        <f t="shared" si="7"/>
        <v>-544.52471660579511</v>
      </c>
      <c r="AJ24">
        <f t="shared" si="8"/>
        <v>-65.763114513972369</v>
      </c>
      <c r="AK24">
        <f t="shared" si="30"/>
        <v>-18.767554736500667</v>
      </c>
      <c r="AL24">
        <f t="shared" si="9"/>
        <v>-629.05538585626812</v>
      </c>
      <c r="AN24">
        <f t="shared" si="10"/>
        <v>0</v>
      </c>
      <c r="AO24">
        <f t="shared" si="11"/>
        <v>0</v>
      </c>
      <c r="AP24">
        <f t="shared" si="12"/>
        <v>-2.2736922443102592</v>
      </c>
      <c r="AQ24">
        <f t="shared" si="13"/>
        <v>-126.65021630332699</v>
      </c>
      <c r="AR24">
        <f t="shared" si="14"/>
        <v>-128.92390854763727</v>
      </c>
      <c r="AS24">
        <f t="shared" si="15"/>
        <v>-15.570345115380825</v>
      </c>
      <c r="AT24">
        <f t="shared" si="16"/>
        <v>-4.4434833474474429</v>
      </c>
      <c r="AU24">
        <f t="shared" si="17"/>
        <v>-148.93773701046553</v>
      </c>
      <c r="AW24">
        <v>21</v>
      </c>
      <c r="AX24">
        <f>IF(Z24&gt;0, (R24*SUMPRODUCT(K24:$K$98, X24:$X$98)-K24*$AZ$3)/Z24, 0)</f>
        <v>-263.38210755802987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2.8010499999999998E-3</v>
      </c>
      <c r="Q25" s="5">
        <f t="shared" si="29"/>
        <v>12.5</v>
      </c>
      <c r="R25">
        <f t="shared" si="0"/>
        <v>250000</v>
      </c>
      <c r="S25">
        <f t="shared" si="1"/>
        <v>-189.94831365888047</v>
      </c>
      <c r="U25">
        <f t="shared" si="21"/>
        <v>2.8010499999999998E-3</v>
      </c>
      <c r="V25">
        <f t="shared" si="22"/>
        <v>0.01</v>
      </c>
      <c r="W25">
        <f t="shared" si="23"/>
        <v>0.76825571854230157</v>
      </c>
      <c r="X25">
        <f t="shared" si="24"/>
        <v>2.1519226804229134E-3</v>
      </c>
      <c r="Y25">
        <f t="shared" si="25"/>
        <v>7.6825571854230159E-3</v>
      </c>
      <c r="Z25">
        <f t="shared" si="26"/>
        <v>0.75842123867645561</v>
      </c>
      <c r="AB25">
        <f t="shared" si="27"/>
        <v>-202.34481029317999</v>
      </c>
      <c r="AC25">
        <f t="shared" si="2"/>
        <v>-144.06083532967205</v>
      </c>
      <c r="AE25">
        <f t="shared" si="3"/>
        <v>0</v>
      </c>
      <c r="AF25">
        <f t="shared" si="4"/>
        <v>0</v>
      </c>
      <c r="AG25">
        <f t="shared" si="5"/>
        <v>-9.4802654834556943</v>
      </c>
      <c r="AH25">
        <f t="shared" si="6"/>
        <v>-537.98067010572834</v>
      </c>
      <c r="AI25">
        <f t="shared" si="7"/>
        <v>-547.46093558918403</v>
      </c>
      <c r="AJ25">
        <f t="shared" si="8"/>
        <v>-58.283974963507944</v>
      </c>
      <c r="AK25">
        <f t="shared" si="30"/>
        <v>-14.164136720522601</v>
      </c>
      <c r="AL25">
        <f t="shared" si="9"/>
        <v>-619.90904727321458</v>
      </c>
      <c r="AN25">
        <f t="shared" si="10"/>
        <v>0</v>
      </c>
      <c r="AO25">
        <f t="shared" si="11"/>
        <v>0</v>
      </c>
      <c r="AP25">
        <f t="shared" si="12"/>
        <v>-2.0040951751841343</v>
      </c>
      <c r="AQ25">
        <f t="shared" si="13"/>
        <v>-113.72724394509373</v>
      </c>
      <c r="AR25">
        <f t="shared" si="14"/>
        <v>-115.73133912027787</v>
      </c>
      <c r="AS25">
        <f t="shared" si="15"/>
        <v>-12.321029745291632</v>
      </c>
      <c r="AT25">
        <f t="shared" si="16"/>
        <v>-2.9942492762239148</v>
      </c>
      <c r="AU25">
        <f t="shared" si="17"/>
        <v>-131.0466181417934</v>
      </c>
      <c r="AW25">
        <v>22</v>
      </c>
      <c r="AX25">
        <f>IF(Z25&gt;0, (R25*SUMPRODUCT(K25:$K$98, X25:$X$98)-K25*$AZ$3)/Z25, 0)</f>
        <v>-189.94831365888047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2.8606080000000002E-3</v>
      </c>
      <c r="Q26" s="5">
        <f t="shared" si="29"/>
        <v>12.5</v>
      </c>
      <c r="R26">
        <f t="shared" si="0"/>
        <v>250000</v>
      </c>
      <c r="S26">
        <f t="shared" si="1"/>
        <v>-123.77760229523305</v>
      </c>
      <c r="U26">
        <f t="shared" si="21"/>
        <v>2.8606080000000002E-3</v>
      </c>
      <c r="V26">
        <f t="shared" si="22"/>
        <v>0.01</v>
      </c>
      <c r="W26">
        <f t="shared" si="23"/>
        <v>0.75842123867645561</v>
      </c>
      <c r="X26">
        <f t="shared" si="24"/>
        <v>2.1695458627277783E-3</v>
      </c>
      <c r="Y26">
        <f t="shared" si="25"/>
        <v>7.584212386764556E-3</v>
      </c>
      <c r="Z26">
        <f t="shared" si="26"/>
        <v>0.74866748042696329</v>
      </c>
      <c r="AB26">
        <f t="shared" si="27"/>
        <v>-144.06083532967205</v>
      </c>
      <c r="AC26">
        <f t="shared" si="2"/>
        <v>-92.668265643662835</v>
      </c>
      <c r="AE26">
        <f t="shared" si="3"/>
        <v>0</v>
      </c>
      <c r="AF26">
        <f t="shared" si="4"/>
        <v>0</v>
      </c>
      <c r="AG26">
        <f t="shared" si="5"/>
        <v>-9.3583435053370412</v>
      </c>
      <c r="AH26">
        <f t="shared" si="6"/>
        <v>-542.38646568194451</v>
      </c>
      <c r="AI26">
        <f t="shared" si="7"/>
        <v>-551.74480918728159</v>
      </c>
      <c r="AJ26">
        <f t="shared" si="8"/>
        <v>-51.39256968600921</v>
      </c>
      <c r="AK26">
        <f t="shared" si="30"/>
        <v>-10.084258473077044</v>
      </c>
      <c r="AL26">
        <f t="shared" si="9"/>
        <v>-613.22163734636786</v>
      </c>
      <c r="AN26">
        <f t="shared" si="10"/>
        <v>0</v>
      </c>
      <c r="AO26">
        <f t="shared" si="11"/>
        <v>0</v>
      </c>
      <c r="AP26">
        <f t="shared" si="12"/>
        <v>-1.7663582970905358</v>
      </c>
      <c r="AQ26">
        <f t="shared" si="13"/>
        <v>-102.37376233737743</v>
      </c>
      <c r="AR26">
        <f t="shared" si="14"/>
        <v>-104.14012063446798</v>
      </c>
      <c r="AS26">
        <f t="shared" si="15"/>
        <v>-9.7001880537849061</v>
      </c>
      <c r="AT26">
        <f t="shared" si="16"/>
        <v>-1.9033724946906254</v>
      </c>
      <c r="AU26">
        <f t="shared" si="17"/>
        <v>-115.7436811829435</v>
      </c>
      <c r="AW26">
        <v>23</v>
      </c>
      <c r="AX26">
        <f>IF(Z26&gt;0, (R26*SUMPRODUCT(K26:$K$98, X26:$X$98)-K26*$AZ$3)/Z26, 0)</f>
        <v>-123.77760229523305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2.9228739999999998E-3</v>
      </c>
      <c r="Q27" s="5">
        <f t="shared" si="29"/>
        <v>12.5</v>
      </c>
      <c r="R27">
        <f t="shared" si="0"/>
        <v>250000</v>
      </c>
      <c r="S27">
        <f t="shared" si="1"/>
        <v>-64.430450998799699</v>
      </c>
      <c r="U27">
        <f t="shared" si="21"/>
        <v>2.9228739999999998E-3</v>
      </c>
      <c r="V27">
        <f t="shared" si="22"/>
        <v>0.01</v>
      </c>
      <c r="W27">
        <f t="shared" si="23"/>
        <v>0.74866748042696329</v>
      </c>
      <c r="X27">
        <f t="shared" si="24"/>
        <v>2.1882607131854799E-3</v>
      </c>
      <c r="Y27">
        <f t="shared" si="25"/>
        <v>7.4866748042696331E-3</v>
      </c>
      <c r="Z27">
        <f t="shared" si="26"/>
        <v>0.73899254490950816</v>
      </c>
      <c r="AB27">
        <f t="shared" si="27"/>
        <v>-92.668265643662835</v>
      </c>
      <c r="AC27">
        <f t="shared" si="2"/>
        <v>-47.613622953270351</v>
      </c>
      <c r="AE27">
        <f t="shared" si="3"/>
        <v>0</v>
      </c>
      <c r="AF27">
        <f t="shared" si="4"/>
        <v>0</v>
      </c>
      <c r="AG27">
        <f t="shared" si="5"/>
        <v>-9.2374068113688512</v>
      </c>
      <c r="AH27">
        <f t="shared" si="6"/>
        <v>-547.06517829636994</v>
      </c>
      <c r="AI27">
        <f t="shared" si="7"/>
        <v>-556.30258510773876</v>
      </c>
      <c r="AJ27">
        <f t="shared" si="8"/>
        <v>-45.054642690392484</v>
      </c>
      <c r="AK27">
        <f t="shared" si="30"/>
        <v>-6.486778595056399</v>
      </c>
      <c r="AL27">
        <f t="shared" si="9"/>
        <v>-607.84400639318767</v>
      </c>
      <c r="AN27">
        <f t="shared" si="10"/>
        <v>0</v>
      </c>
      <c r="AO27">
        <f t="shared" si="11"/>
        <v>0</v>
      </c>
      <c r="AP27">
        <f t="shared" si="12"/>
        <v>-1.5567248851592679</v>
      </c>
      <c r="AQ27">
        <f t="shared" si="13"/>
        <v>-92.193620379467902</v>
      </c>
      <c r="AR27">
        <f t="shared" si="14"/>
        <v>-93.750345264627157</v>
      </c>
      <c r="AS27">
        <f t="shared" si="15"/>
        <v>-7.5927892860333692</v>
      </c>
      <c r="AT27">
        <f t="shared" si="16"/>
        <v>-1.0931779740407872</v>
      </c>
      <c r="AU27">
        <f t="shared" si="17"/>
        <v>-102.43631252470132</v>
      </c>
      <c r="AW27">
        <v>24</v>
      </c>
      <c r="AX27">
        <f>IF(Z27&gt;0, (R27*SUMPRODUCT(K27:$K$98, X27:$X$98)-K27*$AZ$3)/Z27, 0)</f>
        <v>-64.430450998799699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2.991456E-3</v>
      </c>
      <c r="Q28" s="5">
        <f t="shared" si="29"/>
        <v>12.5</v>
      </c>
      <c r="R28">
        <f t="shared" si="0"/>
        <v>250000</v>
      </c>
      <c r="S28">
        <f t="shared" si="1"/>
        <v>-11.207607622898685</v>
      </c>
      <c r="U28">
        <f t="shared" si="21"/>
        <v>2.991456E-3</v>
      </c>
      <c r="V28">
        <f t="shared" si="22"/>
        <v>0.01</v>
      </c>
      <c r="W28">
        <f t="shared" si="23"/>
        <v>0.73899254490950816</v>
      </c>
      <c r="X28">
        <f t="shared" si="24"/>
        <v>2.2106636824248175E-3</v>
      </c>
      <c r="Y28">
        <f t="shared" si="25"/>
        <v>7.3899254490950817E-3</v>
      </c>
      <c r="Z28">
        <f t="shared" si="26"/>
        <v>0.72939195577798821</v>
      </c>
      <c r="AB28">
        <f t="shared" si="27"/>
        <v>-47.613622953270351</v>
      </c>
      <c r="AC28">
        <f t="shared" si="2"/>
        <v>-8.1747388436583606</v>
      </c>
      <c r="AE28">
        <f t="shared" si="3"/>
        <v>0</v>
      </c>
      <c r="AF28">
        <f t="shared" si="4"/>
        <v>0</v>
      </c>
      <c r="AG28">
        <f t="shared" si="5"/>
        <v>-9.1173994472248534</v>
      </c>
      <c r="AH28">
        <f t="shared" si="6"/>
        <v>-552.66592060620439</v>
      </c>
      <c r="AI28">
        <f t="shared" si="7"/>
        <v>-561.78332005342929</v>
      </c>
      <c r="AJ28">
        <f t="shared" si="8"/>
        <v>-39.43888410961199</v>
      </c>
      <c r="AK28">
        <f t="shared" si="30"/>
        <v>-3.3329536067289247</v>
      </c>
      <c r="AL28">
        <f t="shared" si="9"/>
        <v>-604.55515776977018</v>
      </c>
      <c r="AN28">
        <f t="shared" si="10"/>
        <v>0</v>
      </c>
      <c r="AO28">
        <f t="shared" si="11"/>
        <v>0</v>
      </c>
      <c r="AP28">
        <f t="shared" si="12"/>
        <v>-1.3718756806335861</v>
      </c>
      <c r="AQ28">
        <f t="shared" si="13"/>
        <v>-83.15846425105363</v>
      </c>
      <c r="AR28">
        <f t="shared" si="14"/>
        <v>-84.530339931687223</v>
      </c>
      <c r="AS28">
        <f t="shared" si="15"/>
        <v>-5.9342849125439576</v>
      </c>
      <c r="AT28">
        <f t="shared" si="16"/>
        <v>-0.50150243215933155</v>
      </c>
      <c r="AU28">
        <f t="shared" si="17"/>
        <v>-90.966127276390509</v>
      </c>
      <c r="AW28">
        <v>25</v>
      </c>
      <c r="AX28">
        <f>IF(Z28&gt;0, (R28*SUMPRODUCT(K28:$K$98, X28:$X$98)-K28*$AZ$3)/Z28, 0)</f>
        <v>-11.207607622898685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3.0654530000000001E-3</v>
      </c>
      <c r="Q29" s="5">
        <f t="shared" si="29"/>
        <v>12.5</v>
      </c>
      <c r="R29">
        <f t="shared" si="0"/>
        <v>250000</v>
      </c>
      <c r="S29">
        <f t="shared" si="1"/>
        <v>36.390050347621099</v>
      </c>
      <c r="U29">
        <f t="shared" si="21"/>
        <v>3.0654530000000001E-3</v>
      </c>
      <c r="V29">
        <f t="shared" si="22"/>
        <v>0.01</v>
      </c>
      <c r="W29">
        <f t="shared" si="23"/>
        <v>0.72939195577798821</v>
      </c>
      <c r="X29">
        <f t="shared" si="24"/>
        <v>2.2359167590155012E-3</v>
      </c>
      <c r="Y29">
        <f t="shared" si="25"/>
        <v>7.2939195577798824E-3</v>
      </c>
      <c r="Z29">
        <f t="shared" si="26"/>
        <v>0.71986211946119283</v>
      </c>
      <c r="AB29">
        <f t="shared" si="27"/>
        <v>-8.1747388436583606</v>
      </c>
      <c r="AC29">
        <f t="shared" si="2"/>
        <v>26.19581877053804</v>
      </c>
      <c r="AE29">
        <f t="shared" si="3"/>
        <v>0</v>
      </c>
      <c r="AF29">
        <f t="shared" si="4"/>
        <v>0</v>
      </c>
      <c r="AG29">
        <f t="shared" si="5"/>
        <v>-8.9982764932649104</v>
      </c>
      <c r="AH29">
        <f t="shared" si="6"/>
        <v>-558.97918975387529</v>
      </c>
      <c r="AI29">
        <f t="shared" si="7"/>
        <v>-567.97746624714023</v>
      </c>
      <c r="AJ29">
        <f t="shared" si="8"/>
        <v>-34.3705576141964</v>
      </c>
      <c r="AK29">
        <f t="shared" si="30"/>
        <v>-0.57223171905608528</v>
      </c>
      <c r="AL29">
        <f t="shared" si="9"/>
        <v>-602.92025558039268</v>
      </c>
      <c r="AN29">
        <f t="shared" si="10"/>
        <v>0</v>
      </c>
      <c r="AO29">
        <f t="shared" si="11"/>
        <v>0</v>
      </c>
      <c r="AP29">
        <f t="shared" si="12"/>
        <v>-1.2088852708985935</v>
      </c>
      <c r="AQ29">
        <f t="shared" si="13"/>
        <v>-75.096793229022637</v>
      </c>
      <c r="AR29">
        <f t="shared" si="14"/>
        <v>-76.305678499921228</v>
      </c>
      <c r="AS29">
        <f t="shared" si="15"/>
        <v>-4.6175576937953835</v>
      </c>
      <c r="AT29">
        <f t="shared" si="16"/>
        <v>-7.6877221679691493E-2</v>
      </c>
      <c r="AU29">
        <f t="shared" si="17"/>
        <v>-81.000113415396299</v>
      </c>
      <c r="AW29">
        <v>26</v>
      </c>
      <c r="AX29">
        <f>IF(Z29&gt;0, (R29*SUMPRODUCT(K29:$K$98, X29:$X$98)-K29*$AZ$3)/Z29, 0)</f>
        <v>36.390050347621099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3.1502779999999998E-3</v>
      </c>
      <c r="Q30" s="5">
        <f t="shared" si="29"/>
        <v>12.5</v>
      </c>
      <c r="R30">
        <f t="shared" si="0"/>
        <v>250000</v>
      </c>
      <c r="S30">
        <f t="shared" si="1"/>
        <v>78.87948877760688</v>
      </c>
      <c r="U30">
        <f t="shared" si="21"/>
        <v>3.1502779999999998E-3</v>
      </c>
      <c r="V30">
        <f t="shared" si="22"/>
        <v>0.01</v>
      </c>
      <c r="W30">
        <f t="shared" si="23"/>
        <v>0.71986211946119283</v>
      </c>
      <c r="X30">
        <f t="shared" si="24"/>
        <v>2.2677657979719673E-3</v>
      </c>
      <c r="Y30">
        <f t="shared" si="25"/>
        <v>7.1986211946119287E-3</v>
      </c>
      <c r="Z30">
        <f t="shared" si="26"/>
        <v>0.71039573246860899</v>
      </c>
      <c r="AB30">
        <f t="shared" si="27"/>
        <v>26.19581877053804</v>
      </c>
      <c r="AC30">
        <f t="shared" si="2"/>
        <v>56.035652206917462</v>
      </c>
      <c r="AE30">
        <f t="shared" si="3"/>
        <v>0</v>
      </c>
      <c r="AF30">
        <f t="shared" si="4"/>
        <v>0</v>
      </c>
      <c r="AG30">
        <f t="shared" si="5"/>
        <v>-8.8799466558576121</v>
      </c>
      <c r="AH30">
        <f t="shared" si="6"/>
        <v>-566.94144949299186</v>
      </c>
      <c r="AI30">
        <f t="shared" si="7"/>
        <v>-575.82139614884943</v>
      </c>
      <c r="AJ30">
        <f t="shared" si="8"/>
        <v>-29.839833436379422</v>
      </c>
      <c r="AK30">
        <f t="shared" si="30"/>
        <v>1.833707313937663</v>
      </c>
      <c r="AL30">
        <f t="shared" si="9"/>
        <v>-603.82752227129117</v>
      </c>
      <c r="AN30">
        <f t="shared" si="10"/>
        <v>0</v>
      </c>
      <c r="AO30">
        <f t="shared" si="11"/>
        <v>0</v>
      </c>
      <c r="AP30">
        <f t="shared" si="12"/>
        <v>-1.065167940639439</v>
      </c>
      <c r="AQ30">
        <f t="shared" si="13"/>
        <v>-68.005797739926408</v>
      </c>
      <c r="AR30">
        <f t="shared" si="14"/>
        <v>-69.070965680565848</v>
      </c>
      <c r="AS30">
        <f t="shared" si="15"/>
        <v>-3.5793496472735793</v>
      </c>
      <c r="AT30">
        <f t="shared" si="16"/>
        <v>0.21995697936248695</v>
      </c>
      <c r="AU30">
        <f t="shared" si="17"/>
        <v>-72.430358348476929</v>
      </c>
      <c r="AW30">
        <v>27</v>
      </c>
      <c r="AX30">
        <f>IF(Z30&gt;0, (R30*SUMPRODUCT(K30:$K$98, X30:$X$98)-K30*$AZ$3)/Z30, 0)</f>
        <v>78.87948877760688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3.247738E-3</v>
      </c>
      <c r="Q31" s="5">
        <f t="shared" si="29"/>
        <v>12.5</v>
      </c>
      <c r="R31">
        <f t="shared" si="0"/>
        <v>250000</v>
      </c>
      <c r="S31">
        <f t="shared" si="1"/>
        <v>116.58354778006951</v>
      </c>
      <c r="U31">
        <f t="shared" si="21"/>
        <v>3.247738E-3</v>
      </c>
      <c r="V31">
        <f t="shared" si="22"/>
        <v>0.01</v>
      </c>
      <c r="W31">
        <f t="shared" si="23"/>
        <v>0.71039573246860899</v>
      </c>
      <c r="X31">
        <f t="shared" si="24"/>
        <v>2.3071792153761352E-3</v>
      </c>
      <c r="Y31">
        <f t="shared" si="25"/>
        <v>7.1039573246860898E-3</v>
      </c>
      <c r="Z31">
        <f t="shared" si="26"/>
        <v>0.70098459592854678</v>
      </c>
      <c r="AB31">
        <f t="shared" si="27"/>
        <v>56.035652206917462</v>
      </c>
      <c r="AC31">
        <f t="shared" si="2"/>
        <v>81.723271132528453</v>
      </c>
      <c r="AE31">
        <f t="shared" si="3"/>
        <v>0</v>
      </c>
      <c r="AF31">
        <f t="shared" si="4"/>
        <v>0</v>
      </c>
      <c r="AG31">
        <f t="shared" si="5"/>
        <v>-8.7623074491068351</v>
      </c>
      <c r="AH31">
        <f t="shared" si="6"/>
        <v>-576.79480384403382</v>
      </c>
      <c r="AI31">
        <f t="shared" si="7"/>
        <v>-585.55711129314068</v>
      </c>
      <c r="AJ31">
        <f t="shared" si="8"/>
        <v>-25.687618925610991</v>
      </c>
      <c r="AK31">
        <f t="shared" si="30"/>
        <v>3.9224956544842229</v>
      </c>
      <c r="AL31">
        <f t="shared" si="9"/>
        <v>-607.32223456426743</v>
      </c>
      <c r="AN31">
        <f t="shared" si="10"/>
        <v>0</v>
      </c>
      <c r="AO31">
        <f t="shared" si="11"/>
        <v>0</v>
      </c>
      <c r="AP31">
        <f t="shared" si="12"/>
        <v>-0.93844363824629307</v>
      </c>
      <c r="AQ31">
        <f t="shared" si="13"/>
        <v>-61.774757092793756</v>
      </c>
      <c r="AR31">
        <f t="shared" si="14"/>
        <v>-62.713200731040047</v>
      </c>
      <c r="AS31">
        <f t="shared" si="15"/>
        <v>-2.7511454833614559</v>
      </c>
      <c r="AT31">
        <f t="shared" si="16"/>
        <v>0.42009951309967636</v>
      </c>
      <c r="AU31">
        <f t="shared" si="17"/>
        <v>-65.04424670130183</v>
      </c>
      <c r="AW31">
        <v>28</v>
      </c>
      <c r="AX31">
        <f>IF(Z31&gt;0, (R31*SUMPRODUCT(K31:$K$98, X31:$X$98)-K31*$AZ$3)/Z31, 0)</f>
        <v>116.58354778006951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3.3542210000000001E-3</v>
      </c>
      <c r="Q32" s="5">
        <f t="shared" si="29"/>
        <v>12.5</v>
      </c>
      <c r="R32">
        <f t="shared" si="0"/>
        <v>250000</v>
      </c>
      <c r="S32">
        <f t="shared" si="1"/>
        <v>149.79732678145825</v>
      </c>
      <c r="U32">
        <f t="shared" si="21"/>
        <v>3.3542210000000001E-3</v>
      </c>
      <c r="V32">
        <f t="shared" si="22"/>
        <v>0.01</v>
      </c>
      <c r="W32">
        <f t="shared" si="23"/>
        <v>0.70098459592854678</v>
      </c>
      <c r="X32">
        <f t="shared" si="24"/>
        <v>2.3512572523400463E-3</v>
      </c>
      <c r="Y32">
        <f t="shared" si="25"/>
        <v>7.0098459592854677E-3</v>
      </c>
      <c r="Z32">
        <f t="shared" si="26"/>
        <v>0.69162349271692125</v>
      </c>
      <c r="AB32">
        <f t="shared" si="27"/>
        <v>81.723271132528453</v>
      </c>
      <c r="AC32">
        <f t="shared" si="2"/>
        <v>103.60335034825016</v>
      </c>
      <c r="AE32">
        <f t="shared" si="3"/>
        <v>0</v>
      </c>
      <c r="AF32">
        <f t="shared" si="4"/>
        <v>0</v>
      </c>
      <c r="AG32">
        <f t="shared" si="5"/>
        <v>-8.6452936589615152</v>
      </c>
      <c r="AH32">
        <f t="shared" si="6"/>
        <v>-587.81431308501158</v>
      </c>
      <c r="AI32">
        <f t="shared" si="7"/>
        <v>-596.45960674397304</v>
      </c>
      <c r="AJ32">
        <f t="shared" si="8"/>
        <v>-21.880079215721707</v>
      </c>
      <c r="AK32">
        <f t="shared" si="30"/>
        <v>5.7206289792769924</v>
      </c>
      <c r="AL32">
        <f t="shared" si="9"/>
        <v>-612.61905698041778</v>
      </c>
      <c r="AN32">
        <f t="shared" si="10"/>
        <v>0</v>
      </c>
      <c r="AO32">
        <f t="shared" si="11"/>
        <v>0</v>
      </c>
      <c r="AP32">
        <f t="shared" si="12"/>
        <v>-0.82670665580813196</v>
      </c>
      <c r="AQ32">
        <f t="shared" si="13"/>
        <v>-56.209774262894982</v>
      </c>
      <c r="AR32">
        <f t="shared" si="14"/>
        <v>-57.036480918703106</v>
      </c>
      <c r="AS32">
        <f t="shared" si="15"/>
        <v>-2.0922837130577139</v>
      </c>
      <c r="AT32">
        <f t="shared" si="16"/>
        <v>0.54703544369194479</v>
      </c>
      <c r="AU32">
        <f t="shared" si="17"/>
        <v>-58.581729188068877</v>
      </c>
      <c r="AW32">
        <v>29</v>
      </c>
      <c r="AX32">
        <f>IF(Z32&gt;0, (R32*SUMPRODUCT(K32:$K$98, X32:$X$98)-K32*$AZ$3)/Z32, 0)</f>
        <v>149.79732678145825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3.4760450000000001E-3</v>
      </c>
      <c r="Q33" s="5">
        <f t="shared" si="29"/>
        <v>12.5</v>
      </c>
      <c r="R33">
        <f t="shared" si="0"/>
        <v>250000</v>
      </c>
      <c r="S33">
        <f t="shared" si="1"/>
        <v>178.93130846285814</v>
      </c>
      <c r="U33">
        <f t="shared" si="21"/>
        <v>3.4760450000000001E-3</v>
      </c>
      <c r="V33">
        <f t="shared" si="22"/>
        <v>0.01</v>
      </c>
      <c r="W33">
        <f t="shared" si="23"/>
        <v>0.69162349271692125</v>
      </c>
      <c r="X33">
        <f t="shared" si="24"/>
        <v>2.4041143837411905E-3</v>
      </c>
      <c r="Y33">
        <f t="shared" si="25"/>
        <v>6.9162349271692123E-3</v>
      </c>
      <c r="Z33">
        <f t="shared" si="26"/>
        <v>0.68230314340601084</v>
      </c>
      <c r="AB33">
        <f t="shared" si="27"/>
        <v>103.60335034825016</v>
      </c>
      <c r="AC33">
        <f t="shared" si="2"/>
        <v>122.08539421795867</v>
      </c>
      <c r="AE33">
        <f t="shared" si="3"/>
        <v>0</v>
      </c>
      <c r="AF33">
        <f t="shared" si="4"/>
        <v>0</v>
      </c>
      <c r="AG33">
        <f t="shared" si="5"/>
        <v>-8.5287892925751354</v>
      </c>
      <c r="AH33">
        <f t="shared" si="6"/>
        <v>-601.02859593529763</v>
      </c>
      <c r="AI33">
        <f t="shared" si="7"/>
        <v>-609.55738522787271</v>
      </c>
      <c r="AJ33">
        <f t="shared" si="8"/>
        <v>-18.482043869708505</v>
      </c>
      <c r="AK33">
        <f t="shared" si="30"/>
        <v>7.2522345243775117</v>
      </c>
      <c r="AL33">
        <f t="shared" si="9"/>
        <v>-620.78719457320369</v>
      </c>
      <c r="AN33">
        <f t="shared" si="10"/>
        <v>0</v>
      </c>
      <c r="AO33">
        <f t="shared" si="11"/>
        <v>0</v>
      </c>
      <c r="AP33">
        <f t="shared" si="12"/>
        <v>-0.72818385688630538</v>
      </c>
      <c r="AQ33">
        <f t="shared" si="13"/>
        <v>-51.315527453367459</v>
      </c>
      <c r="AR33">
        <f t="shared" si="14"/>
        <v>-52.043711310253762</v>
      </c>
      <c r="AS33">
        <f t="shared" si="15"/>
        <v>-1.5779878628145476</v>
      </c>
      <c r="AT33">
        <f t="shared" si="16"/>
        <v>0.61919223536248635</v>
      </c>
      <c r="AU33">
        <f t="shared" si="17"/>
        <v>-53.002506937705824</v>
      </c>
      <c r="AW33">
        <v>30</v>
      </c>
      <c r="AX33">
        <f>IF(Z33&gt;0, (R33*SUMPRODUCT(K33:$K$98, X33:$X$98)-K33*$AZ$3)/Z33, 0)</f>
        <v>178.93130846285814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3.6141120000000001E-3</v>
      </c>
      <c r="Q34" s="5">
        <f t="shared" si="29"/>
        <v>12.5</v>
      </c>
      <c r="R34">
        <f t="shared" si="0"/>
        <v>250000</v>
      </c>
      <c r="S34">
        <f t="shared" si="1"/>
        <v>204.24382090675655</v>
      </c>
      <c r="U34">
        <f t="shared" si="21"/>
        <v>3.6141120000000001E-3</v>
      </c>
      <c r="V34">
        <f t="shared" si="22"/>
        <v>0.01</v>
      </c>
      <c r="W34">
        <f t="shared" si="23"/>
        <v>0.68230314340601084</v>
      </c>
      <c r="X34">
        <f t="shared" si="24"/>
        <v>2.4659199782213845E-3</v>
      </c>
      <c r="Y34">
        <f t="shared" si="25"/>
        <v>6.8230314340601084E-3</v>
      </c>
      <c r="Z34">
        <f t="shared" si="26"/>
        <v>0.67301419199372925</v>
      </c>
      <c r="AB34">
        <f t="shared" si="27"/>
        <v>122.08539421795867</v>
      </c>
      <c r="AC34">
        <f t="shared" si="2"/>
        <v>137.4589900972727</v>
      </c>
      <c r="AE34">
        <f t="shared" si="3"/>
        <v>0</v>
      </c>
      <c r="AF34">
        <f t="shared" si="4"/>
        <v>0</v>
      </c>
      <c r="AG34">
        <f t="shared" si="5"/>
        <v>-8.4126773999216162</v>
      </c>
      <c r="AH34">
        <f t="shared" si="6"/>
        <v>-616.47999455534614</v>
      </c>
      <c r="AI34">
        <f t="shared" si="7"/>
        <v>-624.8926719552677</v>
      </c>
      <c r="AJ34">
        <f t="shared" si="8"/>
        <v>-15.373595879314038</v>
      </c>
      <c r="AK34">
        <f t="shared" si="30"/>
        <v>8.5459775952571082</v>
      </c>
      <c r="AL34">
        <f t="shared" si="9"/>
        <v>-631.72029023932464</v>
      </c>
      <c r="AN34">
        <f t="shared" si="10"/>
        <v>0</v>
      </c>
      <c r="AO34">
        <f t="shared" si="11"/>
        <v>0</v>
      </c>
      <c r="AP34">
        <f t="shared" si="12"/>
        <v>-0.64131275026969925</v>
      </c>
      <c r="AQ34">
        <f t="shared" si="13"/>
        <v>-46.995321703197831</v>
      </c>
      <c r="AR34">
        <f t="shared" si="14"/>
        <v>-47.636634453467529</v>
      </c>
      <c r="AS34">
        <f t="shared" si="15"/>
        <v>-1.1719554413187963</v>
      </c>
      <c r="AT34">
        <f t="shared" si="16"/>
        <v>0.65147445157098638</v>
      </c>
      <c r="AU34">
        <f t="shared" si="17"/>
        <v>-48.157115443215339</v>
      </c>
      <c r="AW34">
        <v>31</v>
      </c>
      <c r="AX34">
        <f>IF(Z34&gt;0, (R34*SUMPRODUCT(K34:$K$98, X34:$X$98)-K34*$AZ$3)/Z34, 0)</f>
        <v>204.24382090675655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3.757594E-3</v>
      </c>
      <c r="Q35" s="5">
        <f t="shared" si="29"/>
        <v>12.5</v>
      </c>
      <c r="R35">
        <f t="shared" ref="R35:R66" si="31">$C$6</f>
        <v>250000</v>
      </c>
      <c r="S35">
        <f t="shared" ref="S35:S66" si="32">AX35</f>
        <v>225.99829422057689</v>
      </c>
      <c r="U35">
        <f t="shared" si="21"/>
        <v>3.757594E-3</v>
      </c>
      <c r="V35">
        <f t="shared" si="22"/>
        <v>0.01</v>
      </c>
      <c r="W35">
        <f t="shared" si="23"/>
        <v>0.67301419199372925</v>
      </c>
      <c r="X35">
        <f t="shared" si="24"/>
        <v>2.528914089750485E-3</v>
      </c>
      <c r="Y35">
        <f t="shared" si="25"/>
        <v>6.7301419199372924E-3</v>
      </c>
      <c r="Z35">
        <f t="shared" si="26"/>
        <v>0.66375513598404146</v>
      </c>
      <c r="AB35">
        <f t="shared" si="27"/>
        <v>137.4589900972727</v>
      </c>
      <c r="AC35">
        <f t="shared" ref="AC35:AC66" si="33">S35*Z35</f>
        <v>150.00752851254043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-8.2969391998005175</v>
      </c>
      <c r="AH35">
        <f t="shared" ref="AH35:AH66" si="37">-X35*R35</f>
        <v>-632.22852243762122</v>
      </c>
      <c r="AI35">
        <f t="shared" ref="AI35:AI66" si="38">SUM(AE35:AH35)</f>
        <v>-640.5254616374217</v>
      </c>
      <c r="AJ35">
        <f t="shared" ref="AJ35:AJ66" si="39">AB35-AC35</f>
        <v>-12.548538415267728</v>
      </c>
      <c r="AK35">
        <f t="shared" si="30"/>
        <v>9.6221293068090894</v>
      </c>
      <c r="AL35">
        <f t="shared" ref="AL35:AL66" si="40">SUM(AI35:AK35)</f>
        <v>-643.45187074588023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-0.56472306234327252</v>
      </c>
      <c r="AQ35">
        <f t="shared" ref="AQ35:AQ66" si="44">AH35*$K35</f>
        <v>-43.032016831016428</v>
      </c>
      <c r="AR35">
        <f t="shared" ref="AR35:AR66" si="45">AI35*$K35</f>
        <v>-43.596739893359697</v>
      </c>
      <c r="AS35">
        <f t="shared" ref="AS35:AS66" si="46">AJ35*$K35</f>
        <v>-0.85410401006344194</v>
      </c>
      <c r="AT35">
        <f t="shared" ref="AT35:AT66" si="47">AK35*$K35</f>
        <v>0.65492083255651967</v>
      </c>
      <c r="AU35">
        <f t="shared" ref="AU35:AU66" si="48">AL35*$K35</f>
        <v>-43.795923070866607</v>
      </c>
      <c r="AW35">
        <v>32</v>
      </c>
      <c r="AX35">
        <f>IF(Z35&gt;0, (R35*SUMPRODUCT(K35:$K$98, X35:$X$98)-K35*$AZ$3)/Z35, 0)</f>
        <v>225.99829422057689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3.9119039999999999E-3</v>
      </c>
      <c r="Q36" s="5">
        <f t="shared" si="29"/>
        <v>12.5</v>
      </c>
      <c r="R36">
        <f t="shared" si="31"/>
        <v>250000</v>
      </c>
      <c r="S36">
        <f t="shared" si="32"/>
        <v>244.66695971925259</v>
      </c>
      <c r="U36">
        <f t="shared" ref="U36:U67" si="52">M36</f>
        <v>3.9119039999999999E-3</v>
      </c>
      <c r="V36">
        <f t="shared" ref="V36:V67" si="53">$C$10</f>
        <v>0.01</v>
      </c>
      <c r="W36">
        <f t="shared" ref="W36:W67" si="54">Z35</f>
        <v>0.66375513598404146</v>
      </c>
      <c r="X36">
        <f t="shared" ref="X36:X67" si="55">U36*W36</f>
        <v>2.5965463714765157E-3</v>
      </c>
      <c r="Y36">
        <f t="shared" ref="Y36:Y67" si="56">V36*W36</f>
        <v>6.6375513598404146E-3</v>
      </c>
      <c r="Z36">
        <f t="shared" ref="Z36:Z67" si="57">MAX(0, W36-X36-Y36)</f>
        <v>0.65452103825272445</v>
      </c>
      <c r="AB36">
        <f t="shared" ref="AB36:AB67" si="58">AC35</f>
        <v>150.00752851254043</v>
      </c>
      <c r="AC36">
        <f t="shared" si="33"/>
        <v>160.13967250158271</v>
      </c>
      <c r="AE36">
        <f t="shared" si="34"/>
        <v>0</v>
      </c>
      <c r="AF36">
        <f t="shared" si="35"/>
        <v>0</v>
      </c>
      <c r="AG36">
        <f t="shared" si="36"/>
        <v>-8.1815129781590556</v>
      </c>
      <c r="AH36">
        <f t="shared" si="37"/>
        <v>-649.13659286912889</v>
      </c>
      <c r="AI36">
        <f t="shared" si="38"/>
        <v>-657.31810584728794</v>
      </c>
      <c r="AJ36">
        <f t="shared" si="39"/>
        <v>-10.132143989042277</v>
      </c>
      <c r="AK36">
        <f t="shared" si="30"/>
        <v>10.500526995877831</v>
      </c>
      <c r="AL36">
        <f t="shared" si="40"/>
        <v>-656.9497228404523</v>
      </c>
      <c r="AN36">
        <f t="shared" si="41"/>
        <v>0</v>
      </c>
      <c r="AO36">
        <f t="shared" si="42"/>
        <v>0</v>
      </c>
      <c r="AP36">
        <f t="shared" si="43"/>
        <v>-0.49720240117264891</v>
      </c>
      <c r="AQ36">
        <f t="shared" si="44"/>
        <v>-39.448971544158873</v>
      </c>
      <c r="AR36">
        <f t="shared" si="45"/>
        <v>-39.946173945331523</v>
      </c>
      <c r="AS36">
        <f t="shared" si="46"/>
        <v>-0.61574507475906903</v>
      </c>
      <c r="AT36">
        <f t="shared" si="47"/>
        <v>0.6381322439830005</v>
      </c>
      <c r="AU36">
        <f t="shared" si="48"/>
        <v>-39.923786776107583</v>
      </c>
      <c r="AW36">
        <v>33</v>
      </c>
      <c r="AX36">
        <f>IF(Z36&gt;0, (R36*SUMPRODUCT(K36:$K$98, X36:$X$98)-K36*$AZ$3)/Z36, 0)</f>
        <v>244.66695971925259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4.0806530000000001E-3</v>
      </c>
      <c r="Q37" s="5">
        <f t="shared" ref="Q37:Q68" si="60">$C$8</f>
        <v>12.5</v>
      </c>
      <c r="R37">
        <f t="shared" si="31"/>
        <v>250000</v>
      </c>
      <c r="S37">
        <f t="shared" si="32"/>
        <v>260.58795997551977</v>
      </c>
      <c r="U37">
        <f t="shared" si="52"/>
        <v>4.0806530000000001E-3</v>
      </c>
      <c r="V37">
        <f t="shared" si="53"/>
        <v>0.01</v>
      </c>
      <c r="W37">
        <f t="shared" si="54"/>
        <v>0.65452103825272445</v>
      </c>
      <c r="X37">
        <f t="shared" si="55"/>
        <v>2.6708732383090949E-3</v>
      </c>
      <c r="Y37">
        <f t="shared" si="56"/>
        <v>6.5452103825272443E-3</v>
      </c>
      <c r="Z37">
        <f t="shared" si="57"/>
        <v>0.64530495463188819</v>
      </c>
      <c r="AB37">
        <f t="shared" si="58"/>
        <v>160.13967250158271</v>
      </c>
      <c r="AC37">
        <f t="shared" si="33"/>
        <v>168.15870168961908</v>
      </c>
      <c r="AE37">
        <f t="shared" si="34"/>
        <v>0</v>
      </c>
      <c r="AF37">
        <f t="shared" si="35"/>
        <v>0</v>
      </c>
      <c r="AG37">
        <f t="shared" si="36"/>
        <v>-8.0663119328986017</v>
      </c>
      <c r="AH37">
        <f t="shared" si="37"/>
        <v>-667.71830957727377</v>
      </c>
      <c r="AI37">
        <f t="shared" si="38"/>
        <v>-675.78462151017243</v>
      </c>
      <c r="AJ37">
        <f t="shared" si="39"/>
        <v>-8.0190291880363702</v>
      </c>
      <c r="AK37">
        <f t="shared" si="30"/>
        <v>11.209777075110791</v>
      </c>
      <c r="AL37">
        <f t="shared" si="40"/>
        <v>-672.59387362309803</v>
      </c>
      <c r="AN37">
        <f t="shared" si="41"/>
        <v>0</v>
      </c>
      <c r="AO37">
        <f t="shared" si="42"/>
        <v>0</v>
      </c>
      <c r="AP37">
        <f t="shared" si="43"/>
        <v>-0.43767988097408039</v>
      </c>
      <c r="AQ37">
        <f t="shared" si="44"/>
        <v>-36.230544106292385</v>
      </c>
      <c r="AR37">
        <f t="shared" si="45"/>
        <v>-36.668223987266465</v>
      </c>
      <c r="AS37">
        <f t="shared" si="46"/>
        <v>-0.4351143087131038</v>
      </c>
      <c r="AT37">
        <f t="shared" si="47"/>
        <v>0.60824499930012088</v>
      </c>
      <c r="AU37">
        <f t="shared" si="48"/>
        <v>-36.49509329667945</v>
      </c>
      <c r="AW37">
        <v>34</v>
      </c>
      <c r="AX37">
        <f>IF(Z37&gt;0, (R37*SUMPRODUCT(K37:$K$98, X37:$X$98)-K37*$AZ$3)/Z37, 0)</f>
        <v>260.58795997551977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4.2836929999999999E-3</v>
      </c>
      <c r="Q38" s="5">
        <f t="shared" si="60"/>
        <v>12.5</v>
      </c>
      <c r="R38">
        <f t="shared" si="31"/>
        <v>250000</v>
      </c>
      <c r="S38">
        <f t="shared" si="32"/>
        <v>274.03504878737687</v>
      </c>
      <c r="U38">
        <f t="shared" si="52"/>
        <v>4.2836929999999999E-3</v>
      </c>
      <c r="V38">
        <f t="shared" si="53"/>
        <v>0.01</v>
      </c>
      <c r="W38">
        <f t="shared" si="54"/>
        <v>0.64530495463188819</v>
      </c>
      <c r="X38">
        <f t="shared" si="55"/>
        <v>2.7642883170219371E-3</v>
      </c>
      <c r="Y38">
        <f t="shared" si="56"/>
        <v>6.4530495463188823E-3</v>
      </c>
      <c r="Z38">
        <f t="shared" si="57"/>
        <v>0.63608761676854741</v>
      </c>
      <c r="AB38">
        <f t="shared" si="58"/>
        <v>168.15870168961908</v>
      </c>
      <c r="AC38">
        <f t="shared" si="33"/>
        <v>174.31030109421516</v>
      </c>
      <c r="AE38">
        <f t="shared" si="34"/>
        <v>0</v>
      </c>
      <c r="AF38">
        <f t="shared" si="35"/>
        <v>0</v>
      </c>
      <c r="AG38">
        <f t="shared" si="36"/>
        <v>-7.9510952096068426</v>
      </c>
      <c r="AH38">
        <f t="shared" si="37"/>
        <v>-691.07207925548425</v>
      </c>
      <c r="AI38">
        <f t="shared" si="38"/>
        <v>-699.02317446509107</v>
      </c>
      <c r="AJ38">
        <f t="shared" si="39"/>
        <v>-6.1515994045960838</v>
      </c>
      <c r="AK38">
        <f t="shared" si="30"/>
        <v>11.771109118273337</v>
      </c>
      <c r="AL38">
        <f t="shared" si="40"/>
        <v>-693.40366475141388</v>
      </c>
      <c r="AN38">
        <f t="shared" si="41"/>
        <v>0</v>
      </c>
      <c r="AO38">
        <f t="shared" si="42"/>
        <v>0</v>
      </c>
      <c r="AP38">
        <f t="shared" si="43"/>
        <v>-0.38520374635890192</v>
      </c>
      <c r="AQ38">
        <f t="shared" si="44"/>
        <v>-33.480111470883955</v>
      </c>
      <c r="AR38">
        <f t="shared" si="45"/>
        <v>-33.865315217242859</v>
      </c>
      <c r="AS38">
        <f t="shared" si="46"/>
        <v>-0.29802424374022463</v>
      </c>
      <c r="AT38">
        <f t="shared" si="47"/>
        <v>0.57027053652681969</v>
      </c>
      <c r="AU38">
        <f t="shared" si="48"/>
        <v>-33.593068924456261</v>
      </c>
      <c r="AW38">
        <v>35</v>
      </c>
      <c r="AX38">
        <f>IF(Z38&gt;0, (R38*SUMPRODUCT(K38:$K$98, X38:$X$98)-K38*$AZ$3)/Z38, 0)</f>
        <v>274.03504878737687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4.5002690000000003E-3</v>
      </c>
      <c r="Q39" s="5">
        <f t="shared" si="60"/>
        <v>12.5</v>
      </c>
      <c r="R39">
        <f t="shared" si="31"/>
        <v>250000</v>
      </c>
      <c r="S39">
        <f t="shared" si="32"/>
        <v>285.02408695557767</v>
      </c>
      <c r="U39">
        <f t="shared" si="52"/>
        <v>4.5002690000000003E-3</v>
      </c>
      <c r="V39">
        <f t="shared" si="53"/>
        <v>0.01</v>
      </c>
      <c r="W39">
        <f t="shared" si="54"/>
        <v>0.63608761676854741</v>
      </c>
      <c r="X39">
        <f t="shared" si="55"/>
        <v>2.8625653830273742E-3</v>
      </c>
      <c r="Y39">
        <f t="shared" si="56"/>
        <v>6.3608761676854746E-3</v>
      </c>
      <c r="Z39">
        <f t="shared" si="57"/>
        <v>0.62686417521783455</v>
      </c>
      <c r="AB39">
        <f t="shared" si="58"/>
        <v>174.31030109421516</v>
      </c>
      <c r="AC39">
        <f t="shared" si="33"/>
        <v>178.67138918662457</v>
      </c>
      <c r="AE39">
        <f t="shared" si="34"/>
        <v>0</v>
      </c>
      <c r="AF39">
        <f t="shared" si="35"/>
        <v>0</v>
      </c>
      <c r="AG39">
        <f t="shared" si="36"/>
        <v>-7.8358021902229318</v>
      </c>
      <c r="AH39">
        <f t="shared" si="37"/>
        <v>-715.64134575684352</v>
      </c>
      <c r="AI39">
        <f t="shared" si="38"/>
        <v>-723.47714794706644</v>
      </c>
      <c r="AJ39">
        <f t="shared" si="39"/>
        <v>-4.3610880924094033</v>
      </c>
      <c r="AK39">
        <f t="shared" si="30"/>
        <v>12.201721076595062</v>
      </c>
      <c r="AL39">
        <f t="shared" si="40"/>
        <v>-715.63651496288082</v>
      </c>
      <c r="AN39">
        <f t="shared" si="41"/>
        <v>0</v>
      </c>
      <c r="AO39">
        <f t="shared" si="42"/>
        <v>0</v>
      </c>
      <c r="AP39">
        <f t="shared" si="43"/>
        <v>-0.33894481108650898</v>
      </c>
      <c r="AQ39">
        <f t="shared" si="44"/>
        <v>-30.955722828979091</v>
      </c>
      <c r="AR39">
        <f t="shared" si="45"/>
        <v>-31.294667640065597</v>
      </c>
      <c r="AS39">
        <f t="shared" si="46"/>
        <v>-0.18864286562232302</v>
      </c>
      <c r="AT39">
        <f t="shared" si="47"/>
        <v>0.52779663713271008</v>
      </c>
      <c r="AU39">
        <f t="shared" si="48"/>
        <v>-30.955513868555212</v>
      </c>
      <c r="AW39">
        <v>36</v>
      </c>
      <c r="AX39">
        <f>IF(Z39&gt;0, (R39*SUMPRODUCT(K39:$K$98, X39:$X$98)-K39*$AZ$3)/Z39, 0)</f>
        <v>285.02408695557767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4.7150400000000002E-3</v>
      </c>
      <c r="Q40" s="5">
        <f t="shared" si="60"/>
        <v>12.5</v>
      </c>
      <c r="R40">
        <f t="shared" si="31"/>
        <v>250000</v>
      </c>
      <c r="S40">
        <f t="shared" si="32"/>
        <v>293.86454501360896</v>
      </c>
      <c r="U40">
        <f t="shared" si="52"/>
        <v>4.7150400000000002E-3</v>
      </c>
      <c r="V40">
        <f t="shared" si="53"/>
        <v>0.01</v>
      </c>
      <c r="W40">
        <f t="shared" si="54"/>
        <v>0.62686417521783455</v>
      </c>
      <c r="X40">
        <f t="shared" si="55"/>
        <v>2.9556896607190988E-3</v>
      </c>
      <c r="Y40">
        <f t="shared" si="56"/>
        <v>6.2686417521783458E-3</v>
      </c>
      <c r="Z40">
        <f t="shared" si="57"/>
        <v>0.61763984380493708</v>
      </c>
      <c r="AB40">
        <f t="shared" si="58"/>
        <v>178.67138918662457</v>
      </c>
      <c r="AC40">
        <f t="shared" si="33"/>
        <v>181.50245168201434</v>
      </c>
      <c r="AE40">
        <f t="shared" si="34"/>
        <v>0</v>
      </c>
      <c r="AF40">
        <f t="shared" si="35"/>
        <v>0</v>
      </c>
      <c r="AG40">
        <f t="shared" si="36"/>
        <v>-7.7204980475617138</v>
      </c>
      <c r="AH40">
        <f t="shared" si="37"/>
        <v>-738.9224151797747</v>
      </c>
      <c r="AI40">
        <f t="shared" si="38"/>
        <v>-746.64291322733641</v>
      </c>
      <c r="AJ40">
        <f t="shared" si="39"/>
        <v>-2.8310624953897729</v>
      </c>
      <c r="AK40">
        <f t="shared" si="30"/>
        <v>12.50699724306372</v>
      </c>
      <c r="AL40">
        <f t="shared" si="40"/>
        <v>-736.96697847966254</v>
      </c>
      <c r="AN40">
        <f t="shared" si="41"/>
        <v>0</v>
      </c>
      <c r="AO40">
        <f t="shared" si="42"/>
        <v>0</v>
      </c>
      <c r="AP40">
        <f t="shared" si="43"/>
        <v>-0.29817609342283796</v>
      </c>
      <c r="AQ40">
        <f t="shared" si="44"/>
        <v>-28.538184679738091</v>
      </c>
      <c r="AR40">
        <f t="shared" si="45"/>
        <v>-28.83636077316093</v>
      </c>
      <c r="AS40">
        <f t="shared" si="46"/>
        <v>-0.10933946876365504</v>
      </c>
      <c r="AT40">
        <f t="shared" si="47"/>
        <v>0.48303717654131489</v>
      </c>
      <c r="AU40">
        <f t="shared" si="48"/>
        <v>-28.462663065383271</v>
      </c>
      <c r="AW40">
        <v>37</v>
      </c>
      <c r="AX40">
        <f>IF(Z40&gt;0, (R40*SUMPRODUCT(K40:$K$98, X40:$X$98)-K40*$AZ$3)/Z40, 0)</f>
        <v>293.86454501360896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4.9523709999999997E-3</v>
      </c>
      <c r="Q41" s="5">
        <f t="shared" si="60"/>
        <v>12.5</v>
      </c>
      <c r="R41">
        <f t="shared" si="31"/>
        <v>250000</v>
      </c>
      <c r="S41">
        <f t="shared" si="32"/>
        <v>301.00203127109745</v>
      </c>
      <c r="U41">
        <f t="shared" si="52"/>
        <v>4.9523709999999997E-3</v>
      </c>
      <c r="V41">
        <f t="shared" si="53"/>
        <v>0.01</v>
      </c>
      <c r="W41">
        <f t="shared" si="54"/>
        <v>0.61763984380493708</v>
      </c>
      <c r="X41">
        <f t="shared" si="55"/>
        <v>3.0587816509040997E-3</v>
      </c>
      <c r="Y41">
        <f t="shared" si="56"/>
        <v>6.1763984380493707E-3</v>
      </c>
      <c r="Z41">
        <f t="shared" si="57"/>
        <v>0.60840466371598356</v>
      </c>
      <c r="AB41">
        <f t="shared" si="58"/>
        <v>181.50245168201434</v>
      </c>
      <c r="AC41">
        <f t="shared" si="33"/>
        <v>183.13103961332001</v>
      </c>
      <c r="AE41">
        <f t="shared" si="34"/>
        <v>0</v>
      </c>
      <c r="AF41">
        <f t="shared" si="35"/>
        <v>0</v>
      </c>
      <c r="AG41">
        <f t="shared" si="36"/>
        <v>-7.6050582964497941</v>
      </c>
      <c r="AH41">
        <f t="shared" si="37"/>
        <v>-764.69541272602498</v>
      </c>
      <c r="AI41">
        <f t="shared" si="38"/>
        <v>-772.30047102247477</v>
      </c>
      <c r="AJ41">
        <f t="shared" si="39"/>
        <v>-1.6285879313056739</v>
      </c>
      <c r="AK41">
        <f t="shared" ref="AK41:AK72" si="61">G41*SUM(AB41:AB41, AE41:AF41)</f>
        <v>12.705171617741005</v>
      </c>
      <c r="AL41">
        <f t="shared" si="40"/>
        <v>-761.22388733603941</v>
      </c>
      <c r="AN41">
        <f t="shared" si="41"/>
        <v>0</v>
      </c>
      <c r="AO41">
        <f t="shared" si="42"/>
        <v>0</v>
      </c>
      <c r="AP41">
        <f t="shared" si="43"/>
        <v>-0.26224790522379371</v>
      </c>
      <c r="AQ41">
        <f t="shared" si="44"/>
        <v>-26.369261392152733</v>
      </c>
      <c r="AR41">
        <f t="shared" si="45"/>
        <v>-26.631509297376528</v>
      </c>
      <c r="AS41">
        <f t="shared" si="46"/>
        <v>-5.6159171542056581E-2</v>
      </c>
      <c r="AT41">
        <f t="shared" si="47"/>
        <v>0.43811691013818815</v>
      </c>
      <c r="AU41">
        <f t="shared" si="48"/>
        <v>-26.249551558780393</v>
      </c>
      <c r="AW41">
        <v>38</v>
      </c>
      <c r="AX41">
        <f>IF(Z41&gt;0, (R41*SUMPRODUCT(K41:$K$98, X41:$X$98)-K41*$AZ$3)/Z41, 0)</f>
        <v>301.00203127109745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5.2041409999999998E-3</v>
      </c>
      <c r="Q42" s="5">
        <f t="shared" si="60"/>
        <v>12.5</v>
      </c>
      <c r="R42">
        <f t="shared" si="31"/>
        <v>250000</v>
      </c>
      <c r="S42">
        <f t="shared" si="32"/>
        <v>306.59275579066735</v>
      </c>
      <c r="U42">
        <f t="shared" si="52"/>
        <v>5.2041409999999998E-3</v>
      </c>
      <c r="V42">
        <f t="shared" si="53"/>
        <v>0.01</v>
      </c>
      <c r="W42">
        <f t="shared" si="54"/>
        <v>0.60840466371598356</v>
      </c>
      <c r="X42">
        <f t="shared" si="55"/>
        <v>3.1662236550355624E-3</v>
      </c>
      <c r="Y42">
        <f t="shared" si="56"/>
        <v>6.0840466371598354E-3</v>
      </c>
      <c r="Z42">
        <f t="shared" si="57"/>
        <v>0.59915439342378807</v>
      </c>
      <c r="AB42">
        <f t="shared" si="58"/>
        <v>183.13103961332001</v>
      </c>
      <c r="AC42">
        <f t="shared" si="33"/>
        <v>183.69639662388488</v>
      </c>
      <c r="AE42">
        <f t="shared" si="34"/>
        <v>0</v>
      </c>
      <c r="AF42">
        <f t="shared" si="35"/>
        <v>0</v>
      </c>
      <c r="AG42">
        <f t="shared" si="36"/>
        <v>-7.4894299177973505</v>
      </c>
      <c r="AH42">
        <f t="shared" si="37"/>
        <v>-791.5559137588906</v>
      </c>
      <c r="AI42">
        <f t="shared" si="38"/>
        <v>-799.04534367668793</v>
      </c>
      <c r="AJ42">
        <f t="shared" si="39"/>
        <v>-0.56535701056486687</v>
      </c>
      <c r="AK42">
        <f t="shared" si="61"/>
        <v>12.819172772932403</v>
      </c>
      <c r="AL42">
        <f t="shared" si="40"/>
        <v>-786.79152791432045</v>
      </c>
      <c r="AN42">
        <f t="shared" si="41"/>
        <v>0</v>
      </c>
      <c r="AO42">
        <f t="shared" si="42"/>
        <v>0</v>
      </c>
      <c r="AP42">
        <f t="shared" si="43"/>
        <v>-0.23058986704983608</v>
      </c>
      <c r="AQ42">
        <f t="shared" si="44"/>
        <v>-24.370983495343907</v>
      </c>
      <c r="AR42">
        <f t="shared" si="45"/>
        <v>-24.601573362393744</v>
      </c>
      <c r="AS42">
        <f t="shared" si="46"/>
        <v>-1.7406611629017833E-2</v>
      </c>
      <c r="AT42">
        <f t="shared" si="47"/>
        <v>0.39468576084476076</v>
      </c>
      <c r="AU42">
        <f t="shared" si="48"/>
        <v>-24.224294213178002</v>
      </c>
      <c r="AW42">
        <v>39</v>
      </c>
      <c r="AX42">
        <f>IF(Z42&gt;0, (R42*SUMPRODUCT(K42:$K$98, X42:$X$98)-K42*$AZ$3)/Z42, 0)</f>
        <v>306.59275579066735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5.4847869999999996E-3</v>
      </c>
      <c r="Q43" s="5">
        <f t="shared" si="60"/>
        <v>12.5</v>
      </c>
      <c r="R43">
        <f t="shared" si="31"/>
        <v>250000</v>
      </c>
      <c r="S43">
        <f t="shared" si="32"/>
        <v>310.8687051074989</v>
      </c>
      <c r="U43">
        <f t="shared" si="52"/>
        <v>5.4847869999999996E-3</v>
      </c>
      <c r="V43">
        <f t="shared" si="53"/>
        <v>0.01</v>
      </c>
      <c r="W43">
        <f t="shared" si="54"/>
        <v>0.59915439342378807</v>
      </c>
      <c r="X43">
        <f t="shared" si="55"/>
        <v>3.286234228043678E-3</v>
      </c>
      <c r="Y43">
        <f t="shared" si="56"/>
        <v>5.9915439342378808E-3</v>
      </c>
      <c r="Z43">
        <f t="shared" si="57"/>
        <v>0.58987661526150659</v>
      </c>
      <c r="AB43">
        <f t="shared" si="58"/>
        <v>183.69639662388488</v>
      </c>
      <c r="AC43">
        <f t="shared" si="33"/>
        <v>183.37417955953887</v>
      </c>
      <c r="AE43">
        <f t="shared" si="34"/>
        <v>0</v>
      </c>
      <c r="AF43">
        <f t="shared" si="35"/>
        <v>0</v>
      </c>
      <c r="AG43">
        <f t="shared" si="36"/>
        <v>-7.3734576907688325</v>
      </c>
      <c r="AH43">
        <f t="shared" si="37"/>
        <v>-821.55855701091946</v>
      </c>
      <c r="AI43">
        <f t="shared" si="38"/>
        <v>-828.93201470168833</v>
      </c>
      <c r="AJ43">
        <f t="shared" si="39"/>
        <v>0.32221706434600605</v>
      </c>
      <c r="AK43">
        <f t="shared" si="61"/>
        <v>12.858747763671943</v>
      </c>
      <c r="AL43">
        <f t="shared" si="40"/>
        <v>-815.75104987367035</v>
      </c>
      <c r="AN43">
        <f t="shared" si="41"/>
        <v>0</v>
      </c>
      <c r="AO43">
        <f t="shared" si="42"/>
        <v>0</v>
      </c>
      <c r="AP43">
        <f t="shared" si="43"/>
        <v>-0.20269574292340278</v>
      </c>
      <c r="AQ43">
        <f t="shared" si="44"/>
        <v>-22.584576877261952</v>
      </c>
      <c r="AR43">
        <f t="shared" si="45"/>
        <v>-22.787272620185355</v>
      </c>
      <c r="AS43">
        <f t="shared" si="46"/>
        <v>8.8577204860046423E-3</v>
      </c>
      <c r="AT43">
        <f t="shared" si="47"/>
        <v>0.35348591398106427</v>
      </c>
      <c r="AU43">
        <f t="shared" si="48"/>
        <v>-22.424928985718285</v>
      </c>
      <c r="AW43">
        <v>40</v>
      </c>
      <c r="AX43">
        <f>IF(Z43&gt;0, (R43*SUMPRODUCT(K43:$K$98, X43:$X$98)-K43*$AZ$3)/Z43, 0)</f>
        <v>310.8687051074989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5.8078460000000002E-3</v>
      </c>
      <c r="Q44" s="5">
        <f t="shared" si="60"/>
        <v>12.5</v>
      </c>
      <c r="R44">
        <f t="shared" si="31"/>
        <v>250000</v>
      </c>
      <c r="S44">
        <f t="shared" si="32"/>
        <v>313.94558193090529</v>
      </c>
      <c r="U44">
        <f t="shared" si="52"/>
        <v>5.8078460000000002E-3</v>
      </c>
      <c r="V44">
        <f t="shared" si="53"/>
        <v>0.01</v>
      </c>
      <c r="W44">
        <f t="shared" si="54"/>
        <v>0.58987661526150659</v>
      </c>
      <c r="X44">
        <f t="shared" si="55"/>
        <v>3.42591254044008E-3</v>
      </c>
      <c r="Y44">
        <f t="shared" si="56"/>
        <v>5.8987661526150661E-3</v>
      </c>
      <c r="Z44">
        <f t="shared" si="57"/>
        <v>0.58055193656845139</v>
      </c>
      <c r="AB44">
        <f t="shared" si="58"/>
        <v>183.37417955953887</v>
      </c>
      <c r="AC44">
        <f t="shared" si="33"/>
        <v>182.26171556709647</v>
      </c>
      <c r="AE44">
        <f t="shared" si="34"/>
        <v>0</v>
      </c>
      <c r="AF44">
        <f t="shared" si="35"/>
        <v>0</v>
      </c>
      <c r="AG44">
        <f t="shared" si="36"/>
        <v>-7.2568992071056426</v>
      </c>
      <c r="AH44">
        <f t="shared" si="37"/>
        <v>-856.47813511002005</v>
      </c>
      <c r="AI44">
        <f t="shared" si="38"/>
        <v>-863.73503431712572</v>
      </c>
      <c r="AJ44">
        <f t="shared" si="39"/>
        <v>1.1124639924424002</v>
      </c>
      <c r="AK44">
        <f t="shared" si="61"/>
        <v>12.836192569167723</v>
      </c>
      <c r="AL44">
        <f t="shared" si="40"/>
        <v>-849.78637775551567</v>
      </c>
      <c r="AN44">
        <f t="shared" si="41"/>
        <v>0</v>
      </c>
      <c r="AO44">
        <f t="shared" si="42"/>
        <v>0</v>
      </c>
      <c r="AP44">
        <f t="shared" si="43"/>
        <v>-0.17811746413786964</v>
      </c>
      <c r="AQ44">
        <f t="shared" si="44"/>
        <v>-21.02188678133416</v>
      </c>
      <c r="AR44">
        <f t="shared" si="45"/>
        <v>-21.200004245472034</v>
      </c>
      <c r="AS44">
        <f t="shared" si="46"/>
        <v>2.7304949348684809E-2</v>
      </c>
      <c r="AT44">
        <f t="shared" si="47"/>
        <v>0.31505881566700356</v>
      </c>
      <c r="AU44">
        <f t="shared" si="48"/>
        <v>-20.857640480456347</v>
      </c>
      <c r="AW44">
        <v>41</v>
      </c>
      <c r="AX44">
        <f>IF(Z44&gt;0, (R44*SUMPRODUCT(K44:$K$98, X44:$X$98)-K44*$AZ$3)/Z44, 0)</f>
        <v>313.94558193090529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6.1543680000000003E-3</v>
      </c>
      <c r="Q45" s="5">
        <f t="shared" si="60"/>
        <v>12.5</v>
      </c>
      <c r="R45">
        <f t="shared" si="31"/>
        <v>250000</v>
      </c>
      <c r="S45">
        <f t="shared" si="32"/>
        <v>315.86087637419433</v>
      </c>
      <c r="U45">
        <f t="shared" si="52"/>
        <v>6.1543680000000003E-3</v>
      </c>
      <c r="V45">
        <f t="shared" si="53"/>
        <v>0.01</v>
      </c>
      <c r="W45">
        <f t="shared" si="54"/>
        <v>0.58055193656845139</v>
      </c>
      <c r="X45">
        <f t="shared" si="55"/>
        <v>3.572930260754907E-3</v>
      </c>
      <c r="Y45">
        <f t="shared" si="56"/>
        <v>5.8055193656845142E-3</v>
      </c>
      <c r="Z45">
        <f t="shared" si="57"/>
        <v>0.57117348694201198</v>
      </c>
      <c r="AB45">
        <f t="shared" si="58"/>
        <v>182.26171556709647</v>
      </c>
      <c r="AC45">
        <f t="shared" si="33"/>
        <v>180.41135814720835</v>
      </c>
      <c r="AE45">
        <f t="shared" si="34"/>
        <v>0</v>
      </c>
      <c r="AF45">
        <f t="shared" si="35"/>
        <v>0</v>
      </c>
      <c r="AG45">
        <f t="shared" si="36"/>
        <v>-7.1396685867751497</v>
      </c>
      <c r="AH45">
        <f t="shared" si="37"/>
        <v>-893.23256518872677</v>
      </c>
      <c r="AI45">
        <f t="shared" si="38"/>
        <v>-900.37223377550197</v>
      </c>
      <c r="AJ45">
        <f t="shared" si="39"/>
        <v>1.8503574198881267</v>
      </c>
      <c r="AK45">
        <f t="shared" si="61"/>
        <v>12.758320089696754</v>
      </c>
      <c r="AL45">
        <f t="shared" si="40"/>
        <v>-885.76355626591703</v>
      </c>
      <c r="AN45">
        <f t="shared" si="41"/>
        <v>0</v>
      </c>
      <c r="AO45">
        <f t="shared" si="42"/>
        <v>0</v>
      </c>
      <c r="AP45">
        <f t="shared" si="43"/>
        <v>-0.15646436524549973</v>
      </c>
      <c r="AQ45">
        <f t="shared" si="44"/>
        <v>-19.575007527343793</v>
      </c>
      <c r="AR45">
        <f t="shared" si="45"/>
        <v>-19.731471892589294</v>
      </c>
      <c r="AS45">
        <f t="shared" si="46"/>
        <v>4.0550201407999059E-2</v>
      </c>
      <c r="AT45">
        <f t="shared" si="47"/>
        <v>0.2795959546541032</v>
      </c>
      <c r="AU45">
        <f t="shared" si="48"/>
        <v>-19.411325736527189</v>
      </c>
      <c r="AW45">
        <v>42</v>
      </c>
      <c r="AX45">
        <f>IF(Z45&gt;0, (R45*SUMPRODUCT(K45:$K$98, X45:$X$98)-K45*$AZ$3)/Z45, 0)</f>
        <v>315.86087637419433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6.5216450000000004E-3</v>
      </c>
      <c r="Q46" s="5">
        <f t="shared" si="60"/>
        <v>12.5</v>
      </c>
      <c r="R46">
        <f t="shared" si="31"/>
        <v>250000</v>
      </c>
      <c r="S46">
        <f t="shared" si="32"/>
        <v>316.79213430812547</v>
      </c>
      <c r="U46">
        <f t="shared" si="52"/>
        <v>6.5216450000000004E-3</v>
      </c>
      <c r="V46">
        <f t="shared" si="53"/>
        <v>0.01</v>
      </c>
      <c r="W46">
        <f t="shared" si="54"/>
        <v>0.57117348694201198</v>
      </c>
      <c r="X46">
        <f t="shared" si="55"/>
        <v>3.7249907152479378E-3</v>
      </c>
      <c r="Y46">
        <f t="shared" si="56"/>
        <v>5.7117348694201197E-3</v>
      </c>
      <c r="Z46">
        <f t="shared" si="57"/>
        <v>0.56173676135734396</v>
      </c>
      <c r="AB46">
        <f t="shared" si="58"/>
        <v>180.41135814720835</v>
      </c>
      <c r="AC46">
        <f t="shared" si="33"/>
        <v>177.95378754972714</v>
      </c>
      <c r="AE46">
        <f t="shared" si="34"/>
        <v>0</v>
      </c>
      <c r="AF46">
        <f t="shared" si="35"/>
        <v>0</v>
      </c>
      <c r="AG46">
        <f t="shared" si="36"/>
        <v>-7.0217095169667996</v>
      </c>
      <c r="AH46">
        <f t="shared" si="37"/>
        <v>-931.24767881198443</v>
      </c>
      <c r="AI46">
        <f t="shared" si="38"/>
        <v>-938.26938832895121</v>
      </c>
      <c r="AJ46">
        <f t="shared" si="39"/>
        <v>2.4575705974812081</v>
      </c>
      <c r="AK46">
        <f t="shared" si="61"/>
        <v>12.628795070304585</v>
      </c>
      <c r="AL46">
        <f t="shared" si="40"/>
        <v>-923.18302266116541</v>
      </c>
      <c r="AN46">
        <f t="shared" si="41"/>
        <v>0</v>
      </c>
      <c r="AO46">
        <f t="shared" si="42"/>
        <v>0</v>
      </c>
      <c r="AP46">
        <f t="shared" si="43"/>
        <v>-0.13739224691764573</v>
      </c>
      <c r="AQ46">
        <f t="shared" si="44"/>
        <v>-18.221518665740835</v>
      </c>
      <c r="AR46">
        <f t="shared" si="45"/>
        <v>-18.35891091265848</v>
      </c>
      <c r="AS46">
        <f t="shared" si="46"/>
        <v>4.8086743766714665E-2</v>
      </c>
      <c r="AT46">
        <f t="shared" si="47"/>
        <v>0.24710485763887785</v>
      </c>
      <c r="AU46">
        <f t="shared" si="48"/>
        <v>-18.063719311252889</v>
      </c>
      <c r="AW46">
        <v>43</v>
      </c>
      <c r="AX46">
        <f>IF(Z46&gt;0, (R46*SUMPRODUCT(K46:$K$98, X46:$X$98)-K46*$AZ$3)/Z46, 0)</f>
        <v>316.79213430812547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6.9358459999999999E-3</v>
      </c>
      <c r="Q47" s="5">
        <f t="shared" si="60"/>
        <v>12.5</v>
      </c>
      <c r="R47">
        <f t="shared" si="31"/>
        <v>250000</v>
      </c>
      <c r="S47">
        <f t="shared" si="32"/>
        <v>316.92922578743583</v>
      </c>
      <c r="U47">
        <f t="shared" si="52"/>
        <v>6.9358459999999999E-3</v>
      </c>
      <c r="V47">
        <f t="shared" si="53"/>
        <v>0.01</v>
      </c>
      <c r="W47">
        <f t="shared" si="54"/>
        <v>0.56173676135734396</v>
      </c>
      <c r="X47">
        <f t="shared" si="55"/>
        <v>3.8961196693132888E-3</v>
      </c>
      <c r="Y47">
        <f t="shared" si="56"/>
        <v>5.6173676135734393E-3</v>
      </c>
      <c r="Z47">
        <f t="shared" si="57"/>
        <v>0.55222327407445726</v>
      </c>
      <c r="AB47">
        <f t="shared" si="58"/>
        <v>177.95378754972714</v>
      </c>
      <c r="AC47">
        <f t="shared" si="33"/>
        <v>175.01569471422073</v>
      </c>
      <c r="AE47">
        <f t="shared" si="34"/>
        <v>0</v>
      </c>
      <c r="AF47">
        <f t="shared" si="35"/>
        <v>0</v>
      </c>
      <c r="AG47">
        <f t="shared" si="36"/>
        <v>-6.9027909259307156</v>
      </c>
      <c r="AH47">
        <f t="shared" si="37"/>
        <v>-974.0299173283222</v>
      </c>
      <c r="AI47">
        <f t="shared" si="38"/>
        <v>-980.93270825425293</v>
      </c>
      <c r="AJ47">
        <f t="shared" si="39"/>
        <v>2.93809283550641</v>
      </c>
      <c r="AK47">
        <f t="shared" si="61"/>
        <v>12.456765128480901</v>
      </c>
      <c r="AL47">
        <f t="shared" si="40"/>
        <v>-965.53785029026562</v>
      </c>
      <c r="AN47">
        <f t="shared" si="41"/>
        <v>0</v>
      </c>
      <c r="AO47">
        <f t="shared" si="42"/>
        <v>0</v>
      </c>
      <c r="AP47">
        <f t="shared" si="43"/>
        <v>-0.12059410087701294</v>
      </c>
      <c r="AQ47">
        <f t="shared" si="44"/>
        <v>-17.016633325263669</v>
      </c>
      <c r="AR47">
        <f t="shared" si="45"/>
        <v>-17.137227426140683</v>
      </c>
      <c r="AS47">
        <f t="shared" si="46"/>
        <v>5.1329479277733715E-2</v>
      </c>
      <c r="AT47">
        <f t="shared" si="47"/>
        <v>0.21762391569214984</v>
      </c>
      <c r="AU47">
        <f t="shared" si="48"/>
        <v>-16.868274031170799</v>
      </c>
      <c r="AW47">
        <v>44</v>
      </c>
      <c r="AX47">
        <f>IF(Z47&gt;0, (R47*SUMPRODUCT(K47:$K$98, X47:$X$98)-K47*$AZ$3)/Z47, 0)</f>
        <v>316.92922578743583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7.4023869999999999E-3</v>
      </c>
      <c r="Q48" s="5">
        <f t="shared" si="60"/>
        <v>12.5</v>
      </c>
      <c r="R48">
        <f t="shared" si="31"/>
        <v>250000</v>
      </c>
      <c r="S48">
        <f t="shared" si="32"/>
        <v>316.33022356555387</v>
      </c>
      <c r="U48">
        <f t="shared" si="52"/>
        <v>7.4023869999999999E-3</v>
      </c>
      <c r="V48">
        <f t="shared" si="53"/>
        <v>0.01</v>
      </c>
      <c r="W48">
        <f t="shared" si="54"/>
        <v>0.55222327407445726</v>
      </c>
      <c r="X48">
        <f t="shared" si="55"/>
        <v>4.0877703851061997E-3</v>
      </c>
      <c r="Y48">
        <f t="shared" si="56"/>
        <v>5.5222327407445726E-3</v>
      </c>
      <c r="Z48">
        <f t="shared" si="57"/>
        <v>0.54261327094860645</v>
      </c>
      <c r="AB48">
        <f t="shared" si="58"/>
        <v>175.01569471422073</v>
      </c>
      <c r="AC48">
        <f t="shared" si="33"/>
        <v>171.64497730880913</v>
      </c>
      <c r="AE48">
        <f t="shared" si="34"/>
        <v>0</v>
      </c>
      <c r="AF48">
        <f t="shared" si="35"/>
        <v>0</v>
      </c>
      <c r="AG48">
        <f t="shared" si="36"/>
        <v>-6.7826658868575809</v>
      </c>
      <c r="AH48">
        <f t="shared" si="37"/>
        <v>-1021.9425962765499</v>
      </c>
      <c r="AI48">
        <f t="shared" si="38"/>
        <v>-1028.7252621634075</v>
      </c>
      <c r="AJ48">
        <f t="shared" si="39"/>
        <v>3.3707174054115967</v>
      </c>
      <c r="AK48">
        <f t="shared" si="61"/>
        <v>12.251098629995452</v>
      </c>
      <c r="AL48">
        <f t="shared" si="40"/>
        <v>-1013.1034461280004</v>
      </c>
      <c r="AN48">
        <f t="shared" si="41"/>
        <v>0</v>
      </c>
      <c r="AO48">
        <f t="shared" si="42"/>
        <v>0</v>
      </c>
      <c r="AP48">
        <f t="shared" si="43"/>
        <v>-0.10579953184253046</v>
      </c>
      <c r="AQ48">
        <f t="shared" si="44"/>
        <v>-15.940789368012309</v>
      </c>
      <c r="AR48">
        <f t="shared" si="45"/>
        <v>-16.046588899854839</v>
      </c>
      <c r="AS48">
        <f t="shared" si="46"/>
        <v>5.2578194092830162E-2</v>
      </c>
      <c r="AT48">
        <f t="shared" si="47"/>
        <v>0.19109897512741827</v>
      </c>
      <c r="AU48">
        <f t="shared" si="48"/>
        <v>-15.802911730634591</v>
      </c>
      <c r="AW48">
        <v>45</v>
      </c>
      <c r="AX48">
        <f>IF(Z48&gt;0, (R48*SUMPRODUCT(K48:$K$98, X48:$X$98)-K48*$AZ$3)/Z48, 0)</f>
        <v>316.33022356555387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7.9366079999999995E-3</v>
      </c>
      <c r="Q49" s="5">
        <f t="shared" si="60"/>
        <v>12.5</v>
      </c>
      <c r="R49">
        <f t="shared" si="31"/>
        <v>250000</v>
      </c>
      <c r="S49">
        <f t="shared" si="32"/>
        <v>315.05750476596899</v>
      </c>
      <c r="U49">
        <f t="shared" si="52"/>
        <v>7.9366079999999995E-3</v>
      </c>
      <c r="V49">
        <f t="shared" si="53"/>
        <v>0.01</v>
      </c>
      <c r="W49">
        <f t="shared" si="54"/>
        <v>0.54261327094860645</v>
      </c>
      <c r="X49">
        <f t="shared" si="55"/>
        <v>4.3065088271168773E-3</v>
      </c>
      <c r="Y49">
        <f t="shared" si="56"/>
        <v>5.4261327094860647E-3</v>
      </c>
      <c r="Z49">
        <f t="shared" si="57"/>
        <v>0.53288062941200343</v>
      </c>
      <c r="AB49">
        <f t="shared" si="58"/>
        <v>171.64497730880913</v>
      </c>
      <c r="AC49">
        <f t="shared" si="33"/>
        <v>167.88804144066484</v>
      </c>
      <c r="AE49">
        <f t="shared" si="34"/>
        <v>0</v>
      </c>
      <c r="AF49">
        <f t="shared" si="35"/>
        <v>0</v>
      </c>
      <c r="AG49">
        <f t="shared" si="36"/>
        <v>-6.661007867650043</v>
      </c>
      <c r="AH49">
        <f t="shared" si="37"/>
        <v>-1076.6272067792193</v>
      </c>
      <c r="AI49">
        <f t="shared" si="38"/>
        <v>-1083.2882146468694</v>
      </c>
      <c r="AJ49">
        <f t="shared" si="39"/>
        <v>3.7569358681442964</v>
      </c>
      <c r="AK49">
        <f t="shared" si="61"/>
        <v>12.015148411616641</v>
      </c>
      <c r="AL49">
        <f t="shared" si="40"/>
        <v>-1067.5161303671086</v>
      </c>
      <c r="AN49">
        <f t="shared" si="41"/>
        <v>0</v>
      </c>
      <c r="AO49">
        <f t="shared" si="42"/>
        <v>0</v>
      </c>
      <c r="AP49">
        <f t="shared" si="43"/>
        <v>-9.2769506351149514E-2</v>
      </c>
      <c r="AQ49">
        <f t="shared" si="44"/>
        <v>-14.994453764601461</v>
      </c>
      <c r="AR49">
        <f t="shared" si="45"/>
        <v>-15.087223270952611</v>
      </c>
      <c r="AS49">
        <f t="shared" si="46"/>
        <v>5.2323776342217763E-2</v>
      </c>
      <c r="AT49">
        <f t="shared" si="47"/>
        <v>0.16733794780439298</v>
      </c>
      <c r="AU49">
        <f t="shared" si="48"/>
        <v>-14.867561546806003</v>
      </c>
      <c r="AW49">
        <v>46</v>
      </c>
      <c r="AX49">
        <f>IF(Z49&gt;0, (R49*SUMPRODUCT(K49:$K$98, X49:$X$98)-K49*$AZ$3)/Z49, 0)</f>
        <v>315.05750476596899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8.552947E-3</v>
      </c>
      <c r="Q50" s="5">
        <f t="shared" si="60"/>
        <v>12.5</v>
      </c>
      <c r="R50">
        <f t="shared" si="31"/>
        <v>250000</v>
      </c>
      <c r="S50">
        <f t="shared" si="32"/>
        <v>313.14315207965518</v>
      </c>
      <c r="U50">
        <f t="shared" si="52"/>
        <v>8.552947E-3</v>
      </c>
      <c r="V50">
        <f t="shared" si="53"/>
        <v>0.01</v>
      </c>
      <c r="W50">
        <f t="shared" si="54"/>
        <v>0.53288062941200343</v>
      </c>
      <c r="X50">
        <f t="shared" si="55"/>
        <v>4.5576997806875061E-3</v>
      </c>
      <c r="Y50">
        <f t="shared" si="56"/>
        <v>5.3288062941200341E-3</v>
      </c>
      <c r="Z50">
        <f t="shared" si="57"/>
        <v>0.52299412333719586</v>
      </c>
      <c r="AB50">
        <f t="shared" si="58"/>
        <v>167.88804144066484</v>
      </c>
      <c r="AC50">
        <f t="shared" si="33"/>
        <v>163.77202830094546</v>
      </c>
      <c r="AE50">
        <f t="shared" si="34"/>
        <v>0</v>
      </c>
      <c r="AF50">
        <f t="shared" si="35"/>
        <v>0</v>
      </c>
      <c r="AG50">
        <f t="shared" si="36"/>
        <v>-6.5374265417149484</v>
      </c>
      <c r="AH50">
        <f t="shared" si="37"/>
        <v>-1139.4249451718765</v>
      </c>
      <c r="AI50">
        <f t="shared" si="38"/>
        <v>-1145.9623717135914</v>
      </c>
      <c r="AJ50">
        <f t="shared" si="39"/>
        <v>4.1160131397193709</v>
      </c>
      <c r="AK50">
        <f t="shared" si="61"/>
        <v>11.752162900846539</v>
      </c>
      <c r="AL50">
        <f t="shared" si="40"/>
        <v>-1130.0941956730255</v>
      </c>
      <c r="AN50">
        <f t="shared" si="41"/>
        <v>0</v>
      </c>
      <c r="AO50">
        <f t="shared" si="42"/>
        <v>0</v>
      </c>
      <c r="AP50">
        <f t="shared" si="43"/>
        <v>-8.1293177336250411E-2</v>
      </c>
      <c r="AQ50">
        <f t="shared" si="44"/>
        <v>-14.168797697099018</v>
      </c>
      <c r="AR50">
        <f t="shared" si="45"/>
        <v>-14.250090874435267</v>
      </c>
      <c r="AS50">
        <f t="shared" si="46"/>
        <v>5.1182798605912565E-2</v>
      </c>
      <c r="AT50">
        <f t="shared" si="47"/>
        <v>0.14613864594681938</v>
      </c>
      <c r="AU50">
        <f t="shared" si="48"/>
        <v>-14.052769429882535</v>
      </c>
      <c r="AW50">
        <v>47</v>
      </c>
      <c r="AX50">
        <f>IF(Z50&gt;0, (R50*SUMPRODUCT(K50:$K$98, X50:$X$98)-K50*$AZ$3)/Z50, 0)</f>
        <v>313.14315207965518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9.2631359999999999E-3</v>
      </c>
      <c r="Q51" s="5">
        <f t="shared" si="60"/>
        <v>12.5</v>
      </c>
      <c r="R51">
        <f t="shared" si="31"/>
        <v>250000</v>
      </c>
      <c r="S51">
        <f t="shared" si="32"/>
        <v>310.60641652454046</v>
      </c>
      <c r="U51">
        <f t="shared" si="52"/>
        <v>9.2631359999999999E-3</v>
      </c>
      <c r="V51">
        <f t="shared" si="53"/>
        <v>0.01</v>
      </c>
      <c r="W51">
        <f t="shared" si="54"/>
        <v>0.52299412333719586</v>
      </c>
      <c r="X51">
        <f t="shared" si="55"/>
        <v>4.844565691673219E-3</v>
      </c>
      <c r="Y51">
        <f t="shared" si="56"/>
        <v>5.229941233371959E-3</v>
      </c>
      <c r="Z51">
        <f t="shared" si="57"/>
        <v>0.51291961641215067</v>
      </c>
      <c r="AB51">
        <f t="shared" si="58"/>
        <v>163.77202830094546</v>
      </c>
      <c r="AC51">
        <f t="shared" si="33"/>
        <v>159.31612401891999</v>
      </c>
      <c r="AE51">
        <f t="shared" si="34"/>
        <v>0</v>
      </c>
      <c r="AF51">
        <f t="shared" si="35"/>
        <v>0</v>
      </c>
      <c r="AG51">
        <f t="shared" si="36"/>
        <v>-6.4114952051518834</v>
      </c>
      <c r="AH51">
        <f t="shared" si="37"/>
        <v>-1211.1414229183047</v>
      </c>
      <c r="AI51">
        <f t="shared" si="38"/>
        <v>-1217.5529181234565</v>
      </c>
      <c r="AJ51">
        <f t="shared" si="39"/>
        <v>4.4559042820254717</v>
      </c>
      <c r="AK51">
        <f t="shared" si="61"/>
        <v>11.464041981066183</v>
      </c>
      <c r="AL51">
        <f t="shared" si="40"/>
        <v>-1201.6329718603647</v>
      </c>
      <c r="AN51">
        <f t="shared" si="41"/>
        <v>0</v>
      </c>
      <c r="AO51">
        <f t="shared" si="42"/>
        <v>0</v>
      </c>
      <c r="AP51">
        <f t="shared" si="43"/>
        <v>-7.1185014111919728E-2</v>
      </c>
      <c r="AQ51">
        <f t="shared" si="44"/>
        <v>-13.446959956032234</v>
      </c>
      <c r="AR51">
        <f t="shared" si="45"/>
        <v>-13.518144970144153</v>
      </c>
      <c r="AS51">
        <f t="shared" si="46"/>
        <v>4.9472642347524402E-2</v>
      </c>
      <c r="AT51">
        <f t="shared" si="47"/>
        <v>0.1272820089682192</v>
      </c>
      <c r="AU51">
        <f t="shared" si="48"/>
        <v>-13.341390318828408</v>
      </c>
      <c r="AW51">
        <v>48</v>
      </c>
      <c r="AX51">
        <f>IF(Z51&gt;0, (R51*SUMPRODUCT(K51:$K$98, X51:$X$98)-K51*$AZ$3)/Z51, 0)</f>
        <v>310.60641652454046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1.011049E-2</v>
      </c>
      <c r="Q52" s="5">
        <f t="shared" si="60"/>
        <v>12.5</v>
      </c>
      <c r="R52">
        <f t="shared" si="31"/>
        <v>250000</v>
      </c>
      <c r="S52">
        <f t="shared" si="32"/>
        <v>307.48107997781358</v>
      </c>
      <c r="U52">
        <f t="shared" si="52"/>
        <v>1.011049E-2</v>
      </c>
      <c r="V52">
        <f t="shared" si="53"/>
        <v>0.01</v>
      </c>
      <c r="W52">
        <f t="shared" si="54"/>
        <v>0.51291961641215067</v>
      </c>
      <c r="X52">
        <f t="shared" si="55"/>
        <v>5.1858686525388855E-3</v>
      </c>
      <c r="Y52">
        <f t="shared" si="56"/>
        <v>5.1291961641215071E-3</v>
      </c>
      <c r="Z52">
        <f t="shared" si="57"/>
        <v>0.50260455159549022</v>
      </c>
      <c r="AB52">
        <f t="shared" si="58"/>
        <v>159.31612401891999</v>
      </c>
      <c r="AC52">
        <f t="shared" si="33"/>
        <v>154.54139032634606</v>
      </c>
      <c r="AE52">
        <f t="shared" si="34"/>
        <v>0</v>
      </c>
      <c r="AF52">
        <f t="shared" si="35"/>
        <v>0</v>
      </c>
      <c r="AG52">
        <f t="shared" si="36"/>
        <v>-6.2825568949436281</v>
      </c>
      <c r="AH52">
        <f t="shared" si="37"/>
        <v>-1296.4671631347214</v>
      </c>
      <c r="AI52">
        <f t="shared" si="38"/>
        <v>-1302.749720029665</v>
      </c>
      <c r="AJ52">
        <f t="shared" si="39"/>
        <v>4.7747336925739319</v>
      </c>
      <c r="AK52">
        <f t="shared" si="61"/>
        <v>11.152128681324401</v>
      </c>
      <c r="AL52">
        <f t="shared" si="40"/>
        <v>-1286.8228576557667</v>
      </c>
      <c r="AN52">
        <f t="shared" si="41"/>
        <v>0</v>
      </c>
      <c r="AO52">
        <f t="shared" si="42"/>
        <v>0</v>
      </c>
      <c r="AP52">
        <f t="shared" si="43"/>
        <v>-6.2279864819171513E-2</v>
      </c>
      <c r="AQ52">
        <f t="shared" si="44"/>
        <v>-12.852060238007558</v>
      </c>
      <c r="AR52">
        <f t="shared" si="45"/>
        <v>-12.91434010282673</v>
      </c>
      <c r="AS52">
        <f t="shared" si="46"/>
        <v>4.7332602616043051E-2</v>
      </c>
      <c r="AT52">
        <f t="shared" si="47"/>
        <v>0.11055261071776114</v>
      </c>
      <c r="AU52">
        <f t="shared" si="48"/>
        <v>-12.756454889492925</v>
      </c>
      <c r="AW52">
        <v>49</v>
      </c>
      <c r="AX52">
        <f>IF(Z52&gt;0, (R52*SUMPRODUCT(K52:$K$98, X52:$X$98)-K52*$AZ$3)/Z52, 0)</f>
        <v>307.48107997781358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1.1085984E-2</v>
      </c>
      <c r="Q53" s="5">
        <f t="shared" si="60"/>
        <v>12.5</v>
      </c>
      <c r="R53">
        <f t="shared" si="31"/>
        <v>250000</v>
      </c>
      <c r="S53">
        <f t="shared" si="32"/>
        <v>303.72026937124866</v>
      </c>
      <c r="U53">
        <f t="shared" si="52"/>
        <v>1.1085984E-2</v>
      </c>
      <c r="V53">
        <f t="shared" si="53"/>
        <v>0.01</v>
      </c>
      <c r="W53">
        <f t="shared" si="54"/>
        <v>0.50260455159549022</v>
      </c>
      <c r="X53">
        <f t="shared" si="55"/>
        <v>5.5718660173147789E-3</v>
      </c>
      <c r="Y53">
        <f t="shared" si="56"/>
        <v>5.0260455159549028E-3</v>
      </c>
      <c r="Z53">
        <f t="shared" si="57"/>
        <v>0.4920066400622205</v>
      </c>
      <c r="AB53">
        <f t="shared" si="58"/>
        <v>154.54139032634606</v>
      </c>
      <c r="AC53">
        <f t="shared" si="33"/>
        <v>149.43238925214058</v>
      </c>
      <c r="AE53">
        <f t="shared" si="34"/>
        <v>0</v>
      </c>
      <c r="AF53">
        <f t="shared" si="35"/>
        <v>0</v>
      </c>
      <c r="AG53">
        <f t="shared" si="36"/>
        <v>-6.150083000777756</v>
      </c>
      <c r="AH53">
        <f t="shared" si="37"/>
        <v>-1392.9665043286948</v>
      </c>
      <c r="AI53">
        <f t="shared" si="38"/>
        <v>-1399.1165873294726</v>
      </c>
      <c r="AJ53">
        <f t="shared" si="39"/>
        <v>5.1090010742054801</v>
      </c>
      <c r="AK53">
        <f t="shared" si="61"/>
        <v>10.817897322844225</v>
      </c>
      <c r="AL53">
        <f t="shared" si="40"/>
        <v>-1383.189688932423</v>
      </c>
      <c r="AN53">
        <f t="shared" si="41"/>
        <v>0</v>
      </c>
      <c r="AO53">
        <f t="shared" si="42"/>
        <v>0</v>
      </c>
      <c r="AP53">
        <f t="shared" si="43"/>
        <v>-5.4434493380421674E-2</v>
      </c>
      <c r="AQ53">
        <f t="shared" si="44"/>
        <v>-12.329171159062467</v>
      </c>
      <c r="AR53">
        <f t="shared" si="45"/>
        <v>-12.383605652442888</v>
      </c>
      <c r="AS53">
        <f t="shared" si="46"/>
        <v>4.5219858840805142E-2</v>
      </c>
      <c r="AT53">
        <f t="shared" si="47"/>
        <v>9.5749400477355445E-2</v>
      </c>
      <c r="AU53">
        <f t="shared" si="48"/>
        <v>-12.242636393124728</v>
      </c>
      <c r="AW53">
        <v>50</v>
      </c>
      <c r="AX53">
        <f>IF(Z53&gt;0, (R53*SUMPRODUCT(K53:$K$98, X53:$X$98)-K53*$AZ$3)/Z53, 0)</f>
        <v>303.72026937124866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1.2207667E-2</v>
      </c>
      <c r="Q54" s="5">
        <f t="shared" si="60"/>
        <v>12.5</v>
      </c>
      <c r="R54">
        <f t="shared" si="31"/>
        <v>250000</v>
      </c>
      <c r="S54">
        <f t="shared" si="32"/>
        <v>299.36095420395731</v>
      </c>
      <c r="U54">
        <f t="shared" si="52"/>
        <v>1.2207667E-2</v>
      </c>
      <c r="V54">
        <f t="shared" si="53"/>
        <v>0.01</v>
      </c>
      <c r="W54">
        <f t="shared" si="54"/>
        <v>0.4920066400622205</v>
      </c>
      <c r="X54">
        <f t="shared" si="55"/>
        <v>6.0062532236684471E-3</v>
      </c>
      <c r="Y54">
        <f t="shared" si="56"/>
        <v>4.9200664006222054E-3</v>
      </c>
      <c r="Z54">
        <f t="shared" si="57"/>
        <v>0.48108032043792986</v>
      </c>
      <c r="AB54">
        <f t="shared" si="58"/>
        <v>149.43238925214058</v>
      </c>
      <c r="AC54">
        <f t="shared" si="33"/>
        <v>144.01666377504424</v>
      </c>
      <c r="AE54">
        <f t="shared" si="34"/>
        <v>0</v>
      </c>
      <c r="AF54">
        <f t="shared" si="35"/>
        <v>0</v>
      </c>
      <c r="AG54">
        <f t="shared" si="36"/>
        <v>-6.0135040054741236</v>
      </c>
      <c r="AH54">
        <f t="shared" si="37"/>
        <v>-1501.5633059171118</v>
      </c>
      <c r="AI54">
        <f t="shared" si="38"/>
        <v>-1507.5768099225859</v>
      </c>
      <c r="AJ54">
        <f t="shared" si="39"/>
        <v>5.4157254770963448</v>
      </c>
      <c r="AK54">
        <f t="shared" si="61"/>
        <v>10.460267247649842</v>
      </c>
      <c r="AL54">
        <f t="shared" si="40"/>
        <v>-1491.7008171978396</v>
      </c>
      <c r="AN54">
        <f t="shared" si="41"/>
        <v>0</v>
      </c>
      <c r="AO54">
        <f t="shared" si="42"/>
        <v>0</v>
      </c>
      <c r="AP54">
        <f t="shared" si="43"/>
        <v>-4.7522884176888908E-2</v>
      </c>
      <c r="AQ54">
        <f t="shared" si="44"/>
        <v>-11.866395866105218</v>
      </c>
      <c r="AR54">
        <f t="shared" si="45"/>
        <v>-11.913918750282106</v>
      </c>
      <c r="AS54">
        <f t="shared" si="46"/>
        <v>4.2798823173243079E-2</v>
      </c>
      <c r="AT54">
        <f t="shared" si="47"/>
        <v>8.2664294962945625E-2</v>
      </c>
      <c r="AU54">
        <f t="shared" si="48"/>
        <v>-11.788455632145917</v>
      </c>
      <c r="AW54">
        <v>51</v>
      </c>
      <c r="AX54">
        <f>IF(Z54&gt;0, (R54*SUMPRODUCT(K54:$K$98, X54:$X$98)-K54*$AZ$3)/Z54, 0)</f>
        <v>299.36095420395731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1.3502610999999999E-2</v>
      </c>
      <c r="Q55" s="5">
        <f t="shared" si="60"/>
        <v>12.5</v>
      </c>
      <c r="R55">
        <f t="shared" si="31"/>
        <v>250000</v>
      </c>
      <c r="S55">
        <f t="shared" si="32"/>
        <v>294.4460153834641</v>
      </c>
      <c r="U55">
        <f t="shared" si="52"/>
        <v>1.3502610999999999E-2</v>
      </c>
      <c r="V55">
        <f t="shared" si="53"/>
        <v>0.01</v>
      </c>
      <c r="W55">
        <f t="shared" si="54"/>
        <v>0.48108032043792986</v>
      </c>
      <c r="X55">
        <f t="shared" si="55"/>
        <v>6.495840426628716E-3</v>
      </c>
      <c r="Y55">
        <f t="shared" si="56"/>
        <v>4.8108032043792989E-3</v>
      </c>
      <c r="Z55">
        <f t="shared" si="57"/>
        <v>0.46977367680692184</v>
      </c>
      <c r="AB55">
        <f t="shared" si="58"/>
        <v>144.01666377504424</v>
      </c>
      <c r="AC55">
        <f t="shared" si="33"/>
        <v>138.32298726783739</v>
      </c>
      <c r="AE55">
        <f t="shared" si="34"/>
        <v>0</v>
      </c>
      <c r="AF55">
        <f t="shared" si="35"/>
        <v>0</v>
      </c>
      <c r="AG55">
        <f t="shared" si="36"/>
        <v>-5.8721709600865228</v>
      </c>
      <c r="AH55">
        <f t="shared" si="37"/>
        <v>-1623.960106657179</v>
      </c>
      <c r="AI55">
        <f t="shared" si="38"/>
        <v>-1629.8322776172656</v>
      </c>
      <c r="AJ55">
        <f t="shared" si="39"/>
        <v>5.6936765072068454</v>
      </c>
      <c r="AK55">
        <f t="shared" si="61"/>
        <v>10.081166464253098</v>
      </c>
      <c r="AL55">
        <f t="shared" si="40"/>
        <v>-1614.0574346458056</v>
      </c>
      <c r="AN55">
        <f t="shared" si="41"/>
        <v>0</v>
      </c>
      <c r="AO55">
        <f t="shared" si="42"/>
        <v>0</v>
      </c>
      <c r="AP55">
        <f t="shared" si="43"/>
        <v>-4.1433903854001267E-2</v>
      </c>
      <c r="AQ55">
        <f t="shared" si="44"/>
        <v>-11.458625332831891</v>
      </c>
      <c r="AR55">
        <f t="shared" si="45"/>
        <v>-11.500059236685892</v>
      </c>
      <c r="AS55">
        <f t="shared" si="46"/>
        <v>4.0174451081022029E-2</v>
      </c>
      <c r="AT55">
        <f t="shared" si="47"/>
        <v>7.1132479768588039E-2</v>
      </c>
      <c r="AU55">
        <f t="shared" si="48"/>
        <v>-11.388752305836283</v>
      </c>
      <c r="AW55">
        <v>52</v>
      </c>
      <c r="AX55">
        <f>IF(Z55&gt;0, (R55*SUMPRODUCT(K55:$K$98, X55:$X$98)-K55*$AZ$3)/Z55, 0)</f>
        <v>294.4460153834641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1.4950962999999999E-2</v>
      </c>
      <c r="Q56" s="5">
        <f t="shared" si="60"/>
        <v>12.5</v>
      </c>
      <c r="R56">
        <f t="shared" si="31"/>
        <v>250000</v>
      </c>
      <c r="S56">
        <f t="shared" si="32"/>
        <v>288.99690697999552</v>
      </c>
      <c r="U56">
        <f t="shared" si="52"/>
        <v>1.4950962999999999E-2</v>
      </c>
      <c r="V56">
        <f t="shared" si="53"/>
        <v>0.01</v>
      </c>
      <c r="W56">
        <f t="shared" si="54"/>
        <v>0.46977367680692184</v>
      </c>
      <c r="X56">
        <f t="shared" si="55"/>
        <v>7.0235688603142461E-3</v>
      </c>
      <c r="Y56">
        <f t="shared" si="56"/>
        <v>4.6977367680692186E-3</v>
      </c>
      <c r="Z56">
        <f t="shared" si="57"/>
        <v>0.45805237117853836</v>
      </c>
      <c r="AB56">
        <f t="shared" si="58"/>
        <v>138.32298726783739</v>
      </c>
      <c r="AC56">
        <f t="shared" si="33"/>
        <v>132.37571850545044</v>
      </c>
      <c r="AE56">
        <f t="shared" si="34"/>
        <v>0</v>
      </c>
      <c r="AF56">
        <f t="shared" si="35"/>
        <v>0</v>
      </c>
      <c r="AG56">
        <f t="shared" si="36"/>
        <v>-5.7256546397317294</v>
      </c>
      <c r="AH56">
        <f t="shared" si="37"/>
        <v>-1755.8922150785615</v>
      </c>
      <c r="AI56">
        <f t="shared" si="38"/>
        <v>-1761.6178697182934</v>
      </c>
      <c r="AJ56">
        <f t="shared" si="39"/>
        <v>5.9472687623869547</v>
      </c>
      <c r="AK56">
        <f t="shared" si="61"/>
        <v>9.6826091087486184</v>
      </c>
      <c r="AL56">
        <f t="shared" si="40"/>
        <v>-1745.9879918471577</v>
      </c>
      <c r="AN56">
        <f t="shared" si="41"/>
        <v>0</v>
      </c>
      <c r="AO56">
        <f t="shared" si="42"/>
        <v>0</v>
      </c>
      <c r="AP56">
        <f t="shared" si="43"/>
        <v>-3.6071507189280823E-2</v>
      </c>
      <c r="AQ56">
        <f t="shared" si="44"/>
        <v>-11.062085061905897</v>
      </c>
      <c r="AR56">
        <f t="shared" si="45"/>
        <v>-11.098156569095179</v>
      </c>
      <c r="AS56">
        <f t="shared" si="46"/>
        <v>3.746767163188134E-2</v>
      </c>
      <c r="AT56">
        <f t="shared" si="47"/>
        <v>6.1000239457961146E-2</v>
      </c>
      <c r="AU56">
        <f t="shared" si="48"/>
        <v>-10.999688658005336</v>
      </c>
      <c r="AW56">
        <v>53</v>
      </c>
      <c r="AX56">
        <f>IF(Z56&gt;0, (R56*SUMPRODUCT(K56:$K$98, X56:$X$98)-K56*$AZ$3)/Z56, 0)</f>
        <v>288.99690697999552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1.6562650000000002E-2</v>
      </c>
      <c r="Q57" s="5">
        <f t="shared" si="60"/>
        <v>12.5</v>
      </c>
      <c r="R57">
        <f t="shared" si="31"/>
        <v>250000</v>
      </c>
      <c r="S57">
        <f t="shared" si="32"/>
        <v>283.10978492801115</v>
      </c>
      <c r="U57">
        <f t="shared" si="52"/>
        <v>1.6562650000000002E-2</v>
      </c>
      <c r="V57">
        <f t="shared" si="53"/>
        <v>0.01</v>
      </c>
      <c r="W57">
        <f t="shared" si="54"/>
        <v>0.45805237117853836</v>
      </c>
      <c r="X57">
        <f t="shared" si="55"/>
        <v>7.5865611055002192E-3</v>
      </c>
      <c r="Y57">
        <f t="shared" si="56"/>
        <v>4.5805237117853836E-3</v>
      </c>
      <c r="Z57">
        <f t="shared" si="57"/>
        <v>0.4458852863612528</v>
      </c>
      <c r="AB57">
        <f t="shared" si="58"/>
        <v>132.37571850545044</v>
      </c>
      <c r="AC57">
        <f t="shared" si="33"/>
        <v>126.23448752429894</v>
      </c>
      <c r="AE57">
        <f t="shared" si="34"/>
        <v>0</v>
      </c>
      <c r="AF57">
        <f t="shared" si="35"/>
        <v>0</v>
      </c>
      <c r="AG57">
        <f t="shared" si="36"/>
        <v>-5.5735660795156603</v>
      </c>
      <c r="AH57">
        <f t="shared" si="37"/>
        <v>-1896.6402763750548</v>
      </c>
      <c r="AI57">
        <f t="shared" si="38"/>
        <v>-1902.2138424545703</v>
      </c>
      <c r="AJ57">
        <f t="shared" si="39"/>
        <v>6.1412309811514945</v>
      </c>
      <c r="AK57">
        <f t="shared" si="61"/>
        <v>9.2663002953815319</v>
      </c>
      <c r="AL57">
        <f t="shared" si="40"/>
        <v>-1886.8063111780373</v>
      </c>
      <c r="AN57">
        <f t="shared" si="41"/>
        <v>0</v>
      </c>
      <c r="AO57">
        <f t="shared" si="42"/>
        <v>0</v>
      </c>
      <c r="AP57">
        <f t="shared" si="43"/>
        <v>-3.1351207472178101E-2</v>
      </c>
      <c r="AQ57">
        <f t="shared" si="44"/>
        <v>-10.668566938366821</v>
      </c>
      <c r="AR57">
        <f t="shared" si="45"/>
        <v>-10.699918145839</v>
      </c>
      <c r="AS57">
        <f t="shared" si="46"/>
        <v>3.4544312183229661E-2</v>
      </c>
      <c r="AT57">
        <f t="shared" si="47"/>
        <v>5.2122770039044149E-2</v>
      </c>
      <c r="AU57">
        <f t="shared" si="48"/>
        <v>-10.613251063616724</v>
      </c>
      <c r="AW57">
        <v>54</v>
      </c>
      <c r="AX57">
        <f>IF(Z57&gt;0, (R57*SUMPRODUCT(K57:$K$98, X57:$X$98)-K57*$AZ$3)/Z57, 0)</f>
        <v>283.10978492801115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1.8321427000000001E-2</v>
      </c>
      <c r="Q58" s="5">
        <f t="shared" si="60"/>
        <v>12.5</v>
      </c>
      <c r="R58">
        <f t="shared" si="31"/>
        <v>250000</v>
      </c>
      <c r="S58">
        <f t="shared" si="32"/>
        <v>276.87836734884866</v>
      </c>
      <c r="U58">
        <f t="shared" si="52"/>
        <v>1.8321427000000001E-2</v>
      </c>
      <c r="V58">
        <f t="shared" si="53"/>
        <v>0.01</v>
      </c>
      <c r="W58">
        <f t="shared" si="54"/>
        <v>0.4458852863612528</v>
      </c>
      <c r="X58">
        <f t="shared" si="55"/>
        <v>8.1692547244417886E-3</v>
      </c>
      <c r="Y58">
        <f t="shared" si="56"/>
        <v>4.458852863612528E-3</v>
      </c>
      <c r="Z58">
        <f t="shared" si="57"/>
        <v>0.43325717877319847</v>
      </c>
      <c r="AB58">
        <f t="shared" si="58"/>
        <v>126.23448752429894</v>
      </c>
      <c r="AC58">
        <f t="shared" si="33"/>
        <v>119.95954030089143</v>
      </c>
      <c r="AE58">
        <f t="shared" si="34"/>
        <v>0</v>
      </c>
      <c r="AF58">
        <f t="shared" si="35"/>
        <v>0</v>
      </c>
      <c r="AG58">
        <f t="shared" si="36"/>
        <v>-5.4157147346649808</v>
      </c>
      <c r="AH58">
        <f t="shared" si="37"/>
        <v>-2042.3136811104471</v>
      </c>
      <c r="AI58">
        <f t="shared" si="38"/>
        <v>-2047.7293958451121</v>
      </c>
      <c r="AJ58">
        <f t="shared" si="39"/>
        <v>6.2749472234075085</v>
      </c>
      <c r="AK58">
        <f t="shared" si="61"/>
        <v>8.8364141267009266</v>
      </c>
      <c r="AL58">
        <f t="shared" si="40"/>
        <v>-2032.6180344950037</v>
      </c>
      <c r="AN58">
        <f t="shared" si="41"/>
        <v>0</v>
      </c>
      <c r="AO58">
        <f t="shared" si="42"/>
        <v>0</v>
      </c>
      <c r="AP58">
        <f t="shared" si="43"/>
        <v>-2.7199371909279423E-2</v>
      </c>
      <c r="AQ58">
        <f t="shared" si="44"/>
        <v>-10.257122483274385</v>
      </c>
      <c r="AR58">
        <f t="shared" si="45"/>
        <v>-10.284321855183665</v>
      </c>
      <c r="AS58">
        <f t="shared" si="46"/>
        <v>3.1514699647694627E-2</v>
      </c>
      <c r="AT58">
        <f t="shared" si="47"/>
        <v>4.4379168023408994E-2</v>
      </c>
      <c r="AU58">
        <f t="shared" si="48"/>
        <v>-10.208427987512561</v>
      </c>
      <c r="AW58">
        <v>55</v>
      </c>
      <c r="AX58">
        <f>IF(Z58&gt;0, (R58*SUMPRODUCT(K58:$K$98, X58:$X$98)-K58*$AZ$3)/Z58, 0)</f>
        <v>276.87836734884866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2.0255269999999999E-2</v>
      </c>
      <c r="Q59" s="5">
        <f t="shared" si="60"/>
        <v>12.5</v>
      </c>
      <c r="R59">
        <f t="shared" si="31"/>
        <v>250000</v>
      </c>
      <c r="S59">
        <f t="shared" si="32"/>
        <v>270.44055523807765</v>
      </c>
      <c r="U59">
        <f t="shared" si="52"/>
        <v>2.0255269999999999E-2</v>
      </c>
      <c r="V59">
        <f t="shared" si="53"/>
        <v>0.01</v>
      </c>
      <c r="W59">
        <f t="shared" si="54"/>
        <v>0.43325717877319847</v>
      </c>
      <c r="X59">
        <f t="shared" si="55"/>
        <v>8.7757411354894028E-3</v>
      </c>
      <c r="Y59">
        <f t="shared" si="56"/>
        <v>4.332571787731985E-3</v>
      </c>
      <c r="Z59">
        <f t="shared" si="57"/>
        <v>0.42014886584997707</v>
      </c>
      <c r="AB59">
        <f t="shared" si="58"/>
        <v>119.95954030089143</v>
      </c>
      <c r="AC59">
        <f t="shared" si="33"/>
        <v>113.6252925631164</v>
      </c>
      <c r="AE59">
        <f t="shared" si="34"/>
        <v>0</v>
      </c>
      <c r="AF59">
        <f t="shared" si="35"/>
        <v>0</v>
      </c>
      <c r="AG59">
        <f t="shared" si="36"/>
        <v>-5.251860823124713</v>
      </c>
      <c r="AH59">
        <f t="shared" si="37"/>
        <v>-2193.9352838723507</v>
      </c>
      <c r="AI59">
        <f t="shared" si="38"/>
        <v>-2199.1871446954756</v>
      </c>
      <c r="AJ59">
        <f t="shared" si="39"/>
        <v>6.3342477377750299</v>
      </c>
      <c r="AK59">
        <f t="shared" si="61"/>
        <v>8.3971678210624017</v>
      </c>
      <c r="AL59">
        <f t="shared" si="40"/>
        <v>-2184.4557291366382</v>
      </c>
      <c r="AN59">
        <f t="shared" si="41"/>
        <v>0</v>
      </c>
      <c r="AO59">
        <f t="shared" si="42"/>
        <v>0</v>
      </c>
      <c r="AP59">
        <f t="shared" si="43"/>
        <v>-2.3550399614583706E-2</v>
      </c>
      <c r="AQ59">
        <f t="shared" si="44"/>
        <v>-9.8380468188012511</v>
      </c>
      <c r="AR59">
        <f t="shared" si="45"/>
        <v>-9.8615972184158363</v>
      </c>
      <c r="AS59">
        <f t="shared" si="46"/>
        <v>2.8404040111942707E-2</v>
      </c>
      <c r="AT59">
        <f t="shared" si="47"/>
        <v>3.7654588435777112E-2</v>
      </c>
      <c r="AU59">
        <f t="shared" si="48"/>
        <v>-9.7955385898681158</v>
      </c>
      <c r="AW59">
        <v>56</v>
      </c>
      <c r="AX59">
        <f>IF(Z59&gt;0, (R59*SUMPRODUCT(K59:$K$98, X59:$X$98)-K59*$AZ$3)/Z59, 0)</f>
        <v>270.44055523807765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2.2430054000000001E-2</v>
      </c>
      <c r="Q60" s="5">
        <f t="shared" si="60"/>
        <v>12.5</v>
      </c>
      <c r="R60">
        <f t="shared" si="31"/>
        <v>250000</v>
      </c>
      <c r="S60">
        <f t="shared" si="32"/>
        <v>263.92037556951931</v>
      </c>
      <c r="U60">
        <f t="shared" si="52"/>
        <v>2.2430054000000001E-2</v>
      </c>
      <c r="V60">
        <f t="shared" si="53"/>
        <v>0.01</v>
      </c>
      <c r="W60">
        <f t="shared" si="54"/>
        <v>0.42014886584997707</v>
      </c>
      <c r="X60">
        <f t="shared" si="55"/>
        <v>9.4239617490537424E-3</v>
      </c>
      <c r="Y60">
        <f t="shared" si="56"/>
        <v>4.201488658499771E-3</v>
      </c>
      <c r="Z60">
        <f t="shared" si="57"/>
        <v>0.40652341544242354</v>
      </c>
      <c r="AB60">
        <f t="shared" si="58"/>
        <v>113.6252925631164</v>
      </c>
      <c r="AC60">
        <f t="shared" si="33"/>
        <v>107.28981248136814</v>
      </c>
      <c r="AE60">
        <f t="shared" si="34"/>
        <v>0</v>
      </c>
      <c r="AF60">
        <f t="shared" si="35"/>
        <v>0</v>
      </c>
      <c r="AG60">
        <f t="shared" si="36"/>
        <v>-5.0815426930302943</v>
      </c>
      <c r="AH60">
        <f t="shared" si="37"/>
        <v>-2355.9904372634355</v>
      </c>
      <c r="AI60">
        <f t="shared" si="38"/>
        <v>-2361.0719799564658</v>
      </c>
      <c r="AJ60">
        <f t="shared" si="39"/>
        <v>6.3354800817482584</v>
      </c>
      <c r="AK60">
        <f t="shared" si="61"/>
        <v>7.9537704794181492</v>
      </c>
      <c r="AL60">
        <f t="shared" si="40"/>
        <v>-2346.7827293952996</v>
      </c>
      <c r="AN60">
        <f t="shared" si="41"/>
        <v>0</v>
      </c>
      <c r="AO60">
        <f t="shared" si="42"/>
        <v>0</v>
      </c>
      <c r="AP60">
        <f t="shared" si="43"/>
        <v>-2.0345231145858195E-2</v>
      </c>
      <c r="AQ60">
        <f t="shared" si="44"/>
        <v>-9.4327988406552112</v>
      </c>
      <c r="AR60">
        <f t="shared" si="45"/>
        <v>-9.4531440718010682</v>
      </c>
      <c r="AS60">
        <f t="shared" si="46"/>
        <v>2.5365684098244464E-2</v>
      </c>
      <c r="AT60">
        <f t="shared" si="47"/>
        <v>3.1844915739233148E-2</v>
      </c>
      <c r="AU60">
        <f t="shared" si="48"/>
        <v>-9.395933471963593</v>
      </c>
      <c r="AW60">
        <v>57</v>
      </c>
      <c r="AX60">
        <f>IF(Z60&gt;0, (R60*SUMPRODUCT(K60:$K$98, X60:$X$98)-K60*$AZ$3)/Z60, 0)</f>
        <v>263.92037556951931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2.4874655999999998E-2</v>
      </c>
      <c r="Q61" s="5">
        <f t="shared" si="60"/>
        <v>12.5</v>
      </c>
      <c r="R61">
        <f t="shared" si="31"/>
        <v>250000</v>
      </c>
      <c r="S61">
        <f t="shared" si="32"/>
        <v>257.38580793238657</v>
      </c>
      <c r="U61">
        <f t="shared" si="52"/>
        <v>2.4874655999999998E-2</v>
      </c>
      <c r="V61">
        <f t="shared" si="53"/>
        <v>0.01</v>
      </c>
      <c r="W61">
        <f t="shared" si="54"/>
        <v>0.40652341544242354</v>
      </c>
      <c r="X61">
        <f t="shared" si="55"/>
        <v>1.0112130115075373E-2</v>
      </c>
      <c r="Y61">
        <f t="shared" si="56"/>
        <v>4.0652341544242356E-3</v>
      </c>
      <c r="Z61">
        <f t="shared" si="57"/>
        <v>0.39234605117292393</v>
      </c>
      <c r="AB61">
        <f t="shared" si="58"/>
        <v>107.28981248136814</v>
      </c>
      <c r="AC61">
        <f t="shared" si="33"/>
        <v>100.9843053702245</v>
      </c>
      <c r="AE61">
        <f t="shared" si="34"/>
        <v>0</v>
      </c>
      <c r="AF61">
        <f t="shared" si="35"/>
        <v>0</v>
      </c>
      <c r="AG61">
        <f t="shared" si="36"/>
        <v>-4.9043256396615487</v>
      </c>
      <c r="AH61">
        <f t="shared" si="37"/>
        <v>-2528.0325287688433</v>
      </c>
      <c r="AI61">
        <f t="shared" si="38"/>
        <v>-2532.936854408505</v>
      </c>
      <c r="AJ61">
        <f t="shared" si="39"/>
        <v>6.3055071111436405</v>
      </c>
      <c r="AK61">
        <f t="shared" si="61"/>
        <v>7.5102868736957706</v>
      </c>
      <c r="AL61">
        <f t="shared" si="40"/>
        <v>-2519.1210604236658</v>
      </c>
      <c r="AN61">
        <f t="shared" si="41"/>
        <v>0</v>
      </c>
      <c r="AO61">
        <f t="shared" si="42"/>
        <v>0</v>
      </c>
      <c r="AP61">
        <f t="shared" si="43"/>
        <v>-1.7531873400362413E-2</v>
      </c>
      <c r="AQ61">
        <f t="shared" si="44"/>
        <v>-9.0371540356019349</v>
      </c>
      <c r="AR61">
        <f t="shared" si="45"/>
        <v>-9.0546859090022984</v>
      </c>
      <c r="AS61">
        <f t="shared" si="46"/>
        <v>2.2540785526893394E-2</v>
      </c>
      <c r="AT61">
        <f t="shared" si="47"/>
        <v>2.6847605225317882E-2</v>
      </c>
      <c r="AU61">
        <f t="shared" si="48"/>
        <v>-9.005297518250087</v>
      </c>
      <c r="AW61">
        <v>58</v>
      </c>
      <c r="AX61">
        <f>IF(Z61&gt;0, (R61*SUMPRODUCT(K61:$K$98, X61:$X$98)-K61*$AZ$3)/Z61, 0)</f>
        <v>257.38580793238657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2.763239E-2</v>
      </c>
      <c r="Q62" s="5">
        <f t="shared" si="60"/>
        <v>12.5</v>
      </c>
      <c r="R62">
        <f t="shared" si="31"/>
        <v>250000</v>
      </c>
      <c r="S62">
        <f t="shared" si="32"/>
        <v>250.91130931685376</v>
      </c>
      <c r="U62">
        <f t="shared" si="52"/>
        <v>2.763239E-2</v>
      </c>
      <c r="V62">
        <f t="shared" si="53"/>
        <v>0.01</v>
      </c>
      <c r="W62">
        <f t="shared" si="54"/>
        <v>0.39234605117292393</v>
      </c>
      <c r="X62">
        <f t="shared" si="55"/>
        <v>1.0841459100970192E-2</v>
      </c>
      <c r="Y62">
        <f t="shared" si="56"/>
        <v>3.923460511729239E-3</v>
      </c>
      <c r="Z62">
        <f t="shared" si="57"/>
        <v>0.37758113156022449</v>
      </c>
      <c r="AB62">
        <f t="shared" si="58"/>
        <v>100.9843053702245</v>
      </c>
      <c r="AC62">
        <f t="shared" si="33"/>
        <v>94.739376093115141</v>
      </c>
      <c r="AE62">
        <f t="shared" si="34"/>
        <v>0</v>
      </c>
      <c r="AF62">
        <f t="shared" si="35"/>
        <v>0</v>
      </c>
      <c r="AG62">
        <f t="shared" si="36"/>
        <v>-4.7197641445028058</v>
      </c>
      <c r="AH62">
        <f t="shared" si="37"/>
        <v>-2710.3647752425481</v>
      </c>
      <c r="AI62">
        <f t="shared" si="38"/>
        <v>-2715.0845393870509</v>
      </c>
      <c r="AJ62">
        <f t="shared" si="39"/>
        <v>6.2449292771093639</v>
      </c>
      <c r="AK62">
        <f t="shared" si="61"/>
        <v>7.0689013759157158</v>
      </c>
      <c r="AL62">
        <f t="shared" si="40"/>
        <v>-2701.7707087340259</v>
      </c>
      <c r="AN62">
        <f t="shared" si="41"/>
        <v>0</v>
      </c>
      <c r="AO62">
        <f t="shared" si="42"/>
        <v>0</v>
      </c>
      <c r="AP62">
        <f t="shared" si="43"/>
        <v>-1.5064381342079772E-2</v>
      </c>
      <c r="AQ62">
        <f t="shared" si="44"/>
        <v>-8.6508493433828644</v>
      </c>
      <c r="AR62">
        <f t="shared" si="45"/>
        <v>-8.6659137247249429</v>
      </c>
      <c r="AS62">
        <f t="shared" si="46"/>
        <v>1.9932351110015959E-2</v>
      </c>
      <c r="AT62">
        <f t="shared" si="47"/>
        <v>2.2562276998602984E-2</v>
      </c>
      <c r="AU62">
        <f t="shared" si="48"/>
        <v>-8.623419096616324</v>
      </c>
      <c r="AW62">
        <v>59</v>
      </c>
      <c r="AX62">
        <f>IF(Z62&gt;0, (R62*SUMPRODUCT(K62:$K$98, X62:$X$98)-K62*$AZ$3)/Z62, 0)</f>
        <v>250.91130931685376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3.0610310000000002E-2</v>
      </c>
      <c r="Q63" s="5">
        <f t="shared" si="60"/>
        <v>12.5</v>
      </c>
      <c r="R63">
        <f t="shared" si="31"/>
        <v>250000</v>
      </c>
      <c r="S63">
        <f t="shared" si="32"/>
        <v>244.53335931502704</v>
      </c>
      <c r="U63">
        <f t="shared" si="52"/>
        <v>3.0610310000000002E-2</v>
      </c>
      <c r="V63">
        <f t="shared" si="53"/>
        <v>0.01</v>
      </c>
      <c r="W63">
        <f t="shared" si="54"/>
        <v>0.37758113156022449</v>
      </c>
      <c r="X63">
        <f t="shared" si="55"/>
        <v>1.1557875487209256E-2</v>
      </c>
      <c r="Y63">
        <f t="shared" si="56"/>
        <v>3.7758113156022449E-3</v>
      </c>
      <c r="Z63">
        <f t="shared" si="57"/>
        <v>0.362247444757413</v>
      </c>
      <c r="AB63">
        <f t="shared" si="58"/>
        <v>94.739376093115141</v>
      </c>
      <c r="AC63">
        <f t="shared" si="33"/>
        <v>88.581584569814879</v>
      </c>
      <c r="AE63">
        <f t="shared" si="34"/>
        <v>0</v>
      </c>
      <c r="AF63">
        <f t="shared" si="35"/>
        <v>0</v>
      </c>
      <c r="AG63">
        <f t="shared" si="36"/>
        <v>-4.5280930594676621</v>
      </c>
      <c r="AH63">
        <f t="shared" si="37"/>
        <v>-2889.468871802314</v>
      </c>
      <c r="AI63">
        <f t="shared" si="38"/>
        <v>-2893.9969648617816</v>
      </c>
      <c r="AJ63">
        <f t="shared" si="39"/>
        <v>6.1577915233002614</v>
      </c>
      <c r="AK63">
        <f t="shared" si="61"/>
        <v>6.6317563265180608</v>
      </c>
      <c r="AL63">
        <f t="shared" si="40"/>
        <v>-2881.2074170119636</v>
      </c>
      <c r="AN63">
        <f t="shared" si="41"/>
        <v>0</v>
      </c>
      <c r="AO63">
        <f t="shared" si="42"/>
        <v>0</v>
      </c>
      <c r="AP63">
        <f t="shared" si="43"/>
        <v>-1.2904117987339016E-2</v>
      </c>
      <c r="AQ63">
        <f t="shared" si="44"/>
        <v>-8.2343818364156771</v>
      </c>
      <c r="AR63">
        <f t="shared" si="45"/>
        <v>-8.2472859544030168</v>
      </c>
      <c r="AS63">
        <f t="shared" si="46"/>
        <v>1.7548417692511892E-2</v>
      </c>
      <c r="AT63">
        <f t="shared" si="47"/>
        <v>1.8899118232948098E-2</v>
      </c>
      <c r="AU63">
        <f t="shared" si="48"/>
        <v>-8.2108384184775574</v>
      </c>
      <c r="AW63">
        <v>60</v>
      </c>
      <c r="AX63">
        <f>IF(Z63&gt;0, (R63*SUMPRODUCT(K63:$K$98, X63:$X$98)-K63*$AZ$3)/Z63, 0)</f>
        <v>244.53335931502704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3.3721785999999997E-2</v>
      </c>
      <c r="Q64" s="5">
        <f t="shared" si="60"/>
        <v>12.5</v>
      </c>
      <c r="R64">
        <f t="shared" si="31"/>
        <v>250000</v>
      </c>
      <c r="S64">
        <f t="shared" si="32"/>
        <v>238.36870950163814</v>
      </c>
      <c r="U64">
        <f t="shared" si="52"/>
        <v>3.3721785999999997E-2</v>
      </c>
      <c r="V64">
        <f t="shared" si="53"/>
        <v>0.01</v>
      </c>
      <c r="W64">
        <f t="shared" si="54"/>
        <v>0.362247444757413</v>
      </c>
      <c r="X64">
        <f t="shared" si="55"/>
        <v>1.2215630811156302E-2</v>
      </c>
      <c r="Y64">
        <f t="shared" si="56"/>
        <v>3.6224744475741302E-3</v>
      </c>
      <c r="Z64">
        <f t="shared" si="57"/>
        <v>0.34640933949868258</v>
      </c>
      <c r="AB64">
        <f t="shared" si="58"/>
        <v>88.581584569814879</v>
      </c>
      <c r="AC64">
        <f t="shared" si="33"/>
        <v>82.573147215615805</v>
      </c>
      <c r="AE64">
        <f t="shared" si="34"/>
        <v>0</v>
      </c>
      <c r="AF64">
        <f t="shared" si="35"/>
        <v>0</v>
      </c>
      <c r="AG64">
        <f t="shared" si="36"/>
        <v>-4.3301167437335319</v>
      </c>
      <c r="AH64">
        <f t="shared" si="37"/>
        <v>-3053.9077027890753</v>
      </c>
      <c r="AI64">
        <f t="shared" si="38"/>
        <v>-3058.2378195328088</v>
      </c>
      <c r="AJ64">
        <f t="shared" si="39"/>
        <v>6.0084373541990743</v>
      </c>
      <c r="AK64">
        <f t="shared" si="61"/>
        <v>6.200710919887042</v>
      </c>
      <c r="AL64">
        <f t="shared" si="40"/>
        <v>-3046.0286712587226</v>
      </c>
      <c r="AN64">
        <f t="shared" si="41"/>
        <v>0</v>
      </c>
      <c r="AO64">
        <f t="shared" si="42"/>
        <v>0</v>
      </c>
      <c r="AP64">
        <f t="shared" si="43"/>
        <v>-1.101779187694449E-2</v>
      </c>
      <c r="AQ64">
        <f t="shared" si="44"/>
        <v>-7.7705340229963742</v>
      </c>
      <c r="AR64">
        <f t="shared" si="45"/>
        <v>-7.7815518148733185</v>
      </c>
      <c r="AS64">
        <f t="shared" si="46"/>
        <v>1.5288204958914203E-2</v>
      </c>
      <c r="AT64">
        <f t="shared" si="47"/>
        <v>1.5777436602207377E-2</v>
      </c>
      <c r="AU64">
        <f t="shared" si="48"/>
        <v>-7.750486173312197</v>
      </c>
      <c r="AW64">
        <v>61</v>
      </c>
      <c r="AX64">
        <f>IF(Z64&gt;0, (R64*SUMPRODUCT(K64:$K$98, X64:$X$98)-K64*$AZ$3)/Z64, 0)</f>
        <v>238.36870950163814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4.5614701000000001E-2</v>
      </c>
      <c r="Q65" s="5">
        <f t="shared" si="60"/>
        <v>12.5</v>
      </c>
      <c r="R65">
        <f t="shared" si="31"/>
        <v>250000</v>
      </c>
      <c r="S65">
        <f t="shared" si="32"/>
        <v>234.72871271630265</v>
      </c>
      <c r="U65">
        <f t="shared" si="52"/>
        <v>4.5614701000000001E-2</v>
      </c>
      <c r="V65">
        <f t="shared" si="53"/>
        <v>0.01</v>
      </c>
      <c r="W65">
        <f t="shared" si="54"/>
        <v>0.34640933949868258</v>
      </c>
      <c r="X65">
        <f t="shared" si="55"/>
        <v>1.5801358444839896E-2</v>
      </c>
      <c r="Y65">
        <f t="shared" si="56"/>
        <v>3.4640933949868259E-3</v>
      </c>
      <c r="Z65">
        <f t="shared" si="57"/>
        <v>0.32714388765885588</v>
      </c>
      <c r="AB65">
        <f t="shared" si="58"/>
        <v>82.573147215615805</v>
      </c>
      <c r="AC65">
        <f t="shared" si="33"/>
        <v>76.790063623169971</v>
      </c>
      <c r="AE65">
        <f t="shared" si="34"/>
        <v>0</v>
      </c>
      <c r="AF65">
        <f t="shared" si="35"/>
        <v>0</v>
      </c>
      <c r="AG65">
        <f t="shared" si="36"/>
        <v>-4.0892985957356984</v>
      </c>
      <c r="AH65">
        <f t="shared" si="37"/>
        <v>-3950.339611209974</v>
      </c>
      <c r="AI65">
        <f t="shared" si="38"/>
        <v>-3954.4289098057097</v>
      </c>
      <c r="AJ65">
        <f t="shared" si="39"/>
        <v>5.7830835924458341</v>
      </c>
      <c r="AK65">
        <f t="shared" si="61"/>
        <v>5.7801203050931065</v>
      </c>
      <c r="AL65">
        <f t="shared" si="40"/>
        <v>-3942.8657059081706</v>
      </c>
      <c r="AN65">
        <f t="shared" si="41"/>
        <v>0</v>
      </c>
      <c r="AO65">
        <f t="shared" si="42"/>
        <v>0</v>
      </c>
      <c r="AP65">
        <f t="shared" si="43"/>
        <v>-9.2902148893107099E-3</v>
      </c>
      <c r="AQ65">
        <f t="shared" si="44"/>
        <v>-8.9745228954830676</v>
      </c>
      <c r="AR65">
        <f t="shared" si="45"/>
        <v>-8.9838131103723775</v>
      </c>
      <c r="AS65">
        <f t="shared" si="46"/>
        <v>1.3138216258576488E-2</v>
      </c>
      <c r="AT65">
        <f t="shared" si="47"/>
        <v>1.3131484156324449E-2</v>
      </c>
      <c r="AU65">
        <f t="shared" si="48"/>
        <v>-8.9575434099574771</v>
      </c>
      <c r="AW65">
        <v>62</v>
      </c>
      <c r="AX65">
        <f>IF(Z65&gt;0, (R65*SUMPRODUCT(K65:$K$98, X65:$X$98)-K65*$AZ$3)/Z65, 0)</f>
        <v>234.72871271630265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5.8461241999999997E-2</v>
      </c>
      <c r="Q66" s="5">
        <f t="shared" si="60"/>
        <v>12.5</v>
      </c>
      <c r="R66">
        <f t="shared" si="31"/>
        <v>250000</v>
      </c>
      <c r="S66">
        <f t="shared" si="32"/>
        <v>228.3533616556351</v>
      </c>
      <c r="U66">
        <f t="shared" si="52"/>
        <v>5.8461241999999997E-2</v>
      </c>
      <c r="V66">
        <f t="shared" si="53"/>
        <v>0.01</v>
      </c>
      <c r="W66">
        <f t="shared" si="54"/>
        <v>0.32714388765885588</v>
      </c>
      <c r="X66">
        <f t="shared" si="55"/>
        <v>1.9125237985245187E-2</v>
      </c>
      <c r="Y66">
        <f t="shared" si="56"/>
        <v>3.2714388765885589E-3</v>
      </c>
      <c r="Z66">
        <f t="shared" si="57"/>
        <v>0.30474721079702216</v>
      </c>
      <c r="AB66">
        <f t="shared" si="58"/>
        <v>76.790063623169971</v>
      </c>
      <c r="AC66">
        <f t="shared" si="33"/>
        <v>69.590050040678463</v>
      </c>
      <c r="AE66">
        <f t="shared" si="34"/>
        <v>0</v>
      </c>
      <c r="AF66">
        <f t="shared" si="35"/>
        <v>0</v>
      </c>
      <c r="AG66">
        <f t="shared" si="36"/>
        <v>-3.8093401349627771</v>
      </c>
      <c r="AH66">
        <f t="shared" si="37"/>
        <v>-4781.3094963112972</v>
      </c>
      <c r="AI66">
        <f t="shared" si="38"/>
        <v>-4785.1188364462596</v>
      </c>
      <c r="AJ66">
        <f t="shared" si="39"/>
        <v>7.2000135824915077</v>
      </c>
      <c r="AK66">
        <f t="shared" si="61"/>
        <v>5.3753044536218981</v>
      </c>
      <c r="AL66">
        <f t="shared" si="40"/>
        <v>-4772.5435184101461</v>
      </c>
      <c r="AN66">
        <f t="shared" si="41"/>
        <v>0</v>
      </c>
      <c r="AO66">
        <f t="shared" si="42"/>
        <v>0</v>
      </c>
      <c r="AP66">
        <f t="shared" si="43"/>
        <v>-7.7269600353050052E-3</v>
      </c>
      <c r="AQ66">
        <f t="shared" si="44"/>
        <v>-9.6985268013570813</v>
      </c>
      <c r="AR66">
        <f t="shared" si="45"/>
        <v>-9.7062537613923858</v>
      </c>
      <c r="AS66">
        <f t="shared" si="46"/>
        <v>1.4604686175157925E-2</v>
      </c>
      <c r="AT66">
        <f t="shared" si="47"/>
        <v>1.0903400909128653E-2</v>
      </c>
      <c r="AU66">
        <f t="shared" si="48"/>
        <v>-9.6807456743080991</v>
      </c>
      <c r="AW66">
        <v>63</v>
      </c>
      <c r="AX66">
        <f>IF(Z66&gt;0, (R66*SUMPRODUCT(K66:$K$98, X66:$X$98)-K66*$AZ$3)/Z66, 0)</f>
        <v>228.3533616556351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7.2616817E-2</v>
      </c>
      <c r="Q67" s="5">
        <f t="shared" si="60"/>
        <v>12.5</v>
      </c>
      <c r="R67">
        <f t="shared" ref="R67:R98" si="62">$C$6</f>
        <v>250000</v>
      </c>
      <c r="S67">
        <f t="shared" ref="S67:S98" si="63">AX67</f>
        <v>219.89453079957536</v>
      </c>
      <c r="U67">
        <f t="shared" si="52"/>
        <v>7.2616817E-2</v>
      </c>
      <c r="V67">
        <f t="shared" si="53"/>
        <v>0.01</v>
      </c>
      <c r="W67">
        <f t="shared" si="54"/>
        <v>0.30474721079702216</v>
      </c>
      <c r="X67">
        <f t="shared" si="55"/>
        <v>2.2129772437707782E-2</v>
      </c>
      <c r="Y67">
        <f t="shared" si="56"/>
        <v>3.0474721079702216E-3</v>
      </c>
      <c r="Z67">
        <f t="shared" si="57"/>
        <v>0.27956996625134412</v>
      </c>
      <c r="AB67">
        <f t="shared" si="58"/>
        <v>69.590050040678463</v>
      </c>
      <c r="AC67">
        <f t="shared" ref="AC67:AC98" si="64">S67*Z67</f>
        <v>61.475906554492433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-3.4946245781418015</v>
      </c>
      <c r="AH67">
        <f t="shared" ref="AH67:AH98" si="68">-X67*R67</f>
        <v>-5532.4431094269457</v>
      </c>
      <c r="AI67">
        <f t="shared" ref="AI67:AI98" si="69">SUM(AE67:AH67)</f>
        <v>-5535.9377340050878</v>
      </c>
      <c r="AJ67">
        <f t="shared" ref="AJ67:AJ98" si="70">AB67-AC67</f>
        <v>8.1141434861860304</v>
      </c>
      <c r="AK67">
        <f t="shared" si="61"/>
        <v>4.8713035028474927</v>
      </c>
      <c r="AL67">
        <f t="shared" ref="AL67:AL98" si="71">SUM(AI67:AK67)</f>
        <v>-5522.9522870160545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-6.3290921358052643E-3</v>
      </c>
      <c r="AQ67">
        <f t="shared" ref="AQ67:AQ98" si="75">AH67*$K67</f>
        <v>-10.019772193751018</v>
      </c>
      <c r="AR67">
        <f t="shared" ref="AR67:AR98" si="76">AI67*$K67</f>
        <v>-10.026101285886824</v>
      </c>
      <c r="AS67">
        <f t="shared" ref="AS67:AS98" si="77">AJ67*$K67</f>
        <v>1.4695473169974277E-2</v>
      </c>
      <c r="AT67">
        <f t="shared" ref="AT67:AT98" si="78">AK67*$K67</f>
        <v>8.8223864972032124E-3</v>
      </c>
      <c r="AU67">
        <f t="shared" ref="AU67:AU98" si="79">AL67*$K67</f>
        <v>-10.002583426219648</v>
      </c>
      <c r="AW67">
        <v>64</v>
      </c>
      <c r="AX67">
        <f>IF(Z67&gt;0, (R67*SUMPRODUCT(K67:$K$98, X67:$X$98)-K67*$AZ$3)/Z67, 0)</f>
        <v>219.89453079957536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8.8271367000000003E-2</v>
      </c>
      <c r="Q68" s="5">
        <f t="shared" si="60"/>
        <v>12.5</v>
      </c>
      <c r="R68">
        <f t="shared" si="62"/>
        <v>250000</v>
      </c>
      <c r="S68">
        <f t="shared" si="63"/>
        <v>209.72451468370028</v>
      </c>
      <c r="U68">
        <f t="shared" ref="U68:U98" si="83">M68</f>
        <v>8.8271367000000003E-2</v>
      </c>
      <c r="V68">
        <f t="shared" ref="V68:V98" si="84">$C$10</f>
        <v>0.01</v>
      </c>
      <c r="W68">
        <f t="shared" ref="W68:W98" si="85">Z67</f>
        <v>0.27956996625134412</v>
      </c>
      <c r="X68">
        <f t="shared" ref="X68:X98" si="86">U68*W68</f>
        <v>2.4678023093150012E-2</v>
      </c>
      <c r="Y68">
        <f t="shared" ref="Y68:Y98" si="87">V68*W68</f>
        <v>2.7956996625134413E-3</v>
      </c>
      <c r="Z68">
        <f t="shared" ref="Z68:Z98" si="88">MAX(0, W68-X68-Y68)</f>
        <v>0.25209624349568066</v>
      </c>
      <c r="AB68">
        <f t="shared" ref="AB68:AB98" si="89">AC67</f>
        <v>61.475906554492433</v>
      </c>
      <c r="AC68">
        <f t="shared" si="64"/>
        <v>52.870762320715556</v>
      </c>
      <c r="AE68">
        <f t="shared" si="65"/>
        <v>0</v>
      </c>
      <c r="AF68">
        <f t="shared" si="66"/>
        <v>0</v>
      </c>
      <c r="AG68">
        <f t="shared" si="67"/>
        <v>-3.1512030436960083</v>
      </c>
      <c r="AH68">
        <f t="shared" si="68"/>
        <v>-6169.505773287503</v>
      </c>
      <c r="AI68">
        <f t="shared" si="69"/>
        <v>-6172.6569763311991</v>
      </c>
      <c r="AJ68">
        <f t="shared" si="70"/>
        <v>8.6051442337768762</v>
      </c>
      <c r="AK68">
        <f t="shared" si="61"/>
        <v>4.303313458814471</v>
      </c>
      <c r="AL68">
        <f t="shared" si="71"/>
        <v>-6159.7485186386084</v>
      </c>
      <c r="AN68">
        <f t="shared" si="72"/>
        <v>0</v>
      </c>
      <c r="AO68">
        <f t="shared" si="73"/>
        <v>0</v>
      </c>
      <c r="AP68">
        <f t="shared" si="74"/>
        <v>-5.0956460712060095E-3</v>
      </c>
      <c r="AQ68">
        <f t="shared" si="75"/>
        <v>-9.9763859767228631</v>
      </c>
      <c r="AR68">
        <f t="shared" si="76"/>
        <v>-9.9814816227940693</v>
      </c>
      <c r="AS68">
        <f t="shared" si="77"/>
        <v>1.3914929885183308E-2</v>
      </c>
      <c r="AT68">
        <f t="shared" si="78"/>
        <v>6.9586637279509048E-3</v>
      </c>
      <c r="AU68">
        <f t="shared" si="79"/>
        <v>-9.9606080291809356</v>
      </c>
      <c r="AW68">
        <v>65</v>
      </c>
      <c r="AX68">
        <f>IF(Z68&gt;0, (R68*SUMPRODUCT(K68:$K$98, X68:$X$98)-K68*$AZ$3)/Z68, 0)</f>
        <v>209.72451468370028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0.103819197</v>
      </c>
      <c r="Q69" s="5">
        <f t="shared" ref="Q69:Q98" si="91">$C$8</f>
        <v>12.5</v>
      </c>
      <c r="R69">
        <f t="shared" si="62"/>
        <v>250000</v>
      </c>
      <c r="S69">
        <f t="shared" si="63"/>
        <v>197.6583410962885</v>
      </c>
      <c r="U69">
        <f t="shared" si="83"/>
        <v>0.103819197</v>
      </c>
      <c r="V69">
        <f t="shared" si="84"/>
        <v>0.01</v>
      </c>
      <c r="W69">
        <f t="shared" si="85"/>
        <v>0.25209624349568066</v>
      </c>
      <c r="X69">
        <f t="shared" si="86"/>
        <v>2.6172429566438039E-2</v>
      </c>
      <c r="Y69">
        <f t="shared" si="87"/>
        <v>2.5209624349568065E-3</v>
      </c>
      <c r="Z69">
        <f t="shared" si="88"/>
        <v>0.22340285149428582</v>
      </c>
      <c r="AB69">
        <f t="shared" si="89"/>
        <v>52.870762320715556</v>
      </c>
      <c r="AC69">
        <f t="shared" si="64"/>
        <v>44.157437022541032</v>
      </c>
      <c r="AE69">
        <f t="shared" si="65"/>
        <v>0</v>
      </c>
      <c r="AF69">
        <f t="shared" si="66"/>
        <v>0</v>
      </c>
      <c r="AG69">
        <f t="shared" si="67"/>
        <v>-2.7925356436785727</v>
      </c>
      <c r="AH69">
        <f t="shared" si="68"/>
        <v>-6543.1073916095102</v>
      </c>
      <c r="AI69">
        <f t="shared" si="69"/>
        <v>-6545.8999272531892</v>
      </c>
      <c r="AJ69">
        <f t="shared" si="70"/>
        <v>8.7133252981745244</v>
      </c>
      <c r="AK69">
        <f t="shared" si="61"/>
        <v>3.7009533624500892</v>
      </c>
      <c r="AL69">
        <f t="shared" si="71"/>
        <v>-6533.4856485925638</v>
      </c>
      <c r="AN69">
        <f t="shared" si="72"/>
        <v>0</v>
      </c>
      <c r="AO69">
        <f t="shared" si="73"/>
        <v>0</v>
      </c>
      <c r="AP69">
        <f t="shared" si="74"/>
        <v>-4.0318426135581573E-3</v>
      </c>
      <c r="AQ69">
        <f t="shared" si="75"/>
        <v>-9.4468907733716563</v>
      </c>
      <c r="AR69">
        <f t="shared" si="76"/>
        <v>-9.4509226159852151</v>
      </c>
      <c r="AS69">
        <f t="shared" si="77"/>
        <v>1.2580235572820505E-2</v>
      </c>
      <c r="AT69">
        <f t="shared" si="78"/>
        <v>5.3434094964179219E-3</v>
      </c>
      <c r="AU69">
        <f t="shared" si="79"/>
        <v>-9.4329989709159765</v>
      </c>
      <c r="AW69">
        <v>66</v>
      </c>
      <c r="AX69">
        <f>IF(Z69&gt;0, (R69*SUMPRODUCT(K69:$K$98, X69:$X$98)-K69*$AZ$3)/Z69, 0)</f>
        <v>197.6583410962885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0.120610461</v>
      </c>
      <c r="Q70" s="5">
        <f t="shared" si="91"/>
        <v>12.5</v>
      </c>
      <c r="R70">
        <f t="shared" si="62"/>
        <v>250000</v>
      </c>
      <c r="S70">
        <f t="shared" si="63"/>
        <v>184.52024550797384</v>
      </c>
      <c r="U70">
        <f t="shared" si="83"/>
        <v>0.120610461</v>
      </c>
      <c r="V70">
        <f t="shared" si="84"/>
        <v>0.01</v>
      </c>
      <c r="W70">
        <f t="shared" si="85"/>
        <v>0.22340285149428582</v>
      </c>
      <c r="X70">
        <f t="shared" si="86"/>
        <v>2.694472090744035E-2</v>
      </c>
      <c r="Y70">
        <f t="shared" si="87"/>
        <v>2.2340285149428582E-3</v>
      </c>
      <c r="Z70">
        <f t="shared" si="88"/>
        <v>0.1942241020719026</v>
      </c>
      <c r="AB70">
        <f t="shared" si="89"/>
        <v>44.157437022541032</v>
      </c>
      <c r="AC70">
        <f t="shared" si="64"/>
        <v>35.838278997873239</v>
      </c>
      <c r="AE70">
        <f t="shared" si="65"/>
        <v>0</v>
      </c>
      <c r="AF70">
        <f t="shared" si="66"/>
        <v>0</v>
      </c>
      <c r="AG70">
        <f t="shared" si="67"/>
        <v>-2.4278012758987826</v>
      </c>
      <c r="AH70">
        <f t="shared" si="68"/>
        <v>-6736.1802268600877</v>
      </c>
      <c r="AI70">
        <f t="shared" si="69"/>
        <v>-6738.6080281359864</v>
      </c>
      <c r="AJ70">
        <f t="shared" si="70"/>
        <v>8.319158024667793</v>
      </c>
      <c r="AK70">
        <f t="shared" si="61"/>
        <v>3.0910205915778723</v>
      </c>
      <c r="AL70">
        <f t="shared" si="71"/>
        <v>-6727.1978495197409</v>
      </c>
      <c r="AN70">
        <f t="shared" si="72"/>
        <v>0</v>
      </c>
      <c r="AO70">
        <f t="shared" si="73"/>
        <v>0</v>
      </c>
      <c r="AP70">
        <f t="shared" si="74"/>
        <v>-3.1296801706445373E-3</v>
      </c>
      <c r="AQ70">
        <f t="shared" si="75"/>
        <v>-8.6836142196552544</v>
      </c>
      <c r="AR70">
        <f t="shared" si="76"/>
        <v>-8.686743899825899</v>
      </c>
      <c r="AS70">
        <f t="shared" si="77"/>
        <v>1.0724231906757862E-2</v>
      </c>
      <c r="AT70">
        <f t="shared" si="78"/>
        <v>3.9846366127861479E-3</v>
      </c>
      <c r="AU70">
        <f t="shared" si="79"/>
        <v>-8.6720350313063541</v>
      </c>
      <c r="AW70">
        <v>67</v>
      </c>
      <c r="AX70">
        <f>IF(Z70&gt;0, (R70*SUMPRODUCT(K70:$K$98, X70:$X$98)-K70*$AZ$3)/Z70, 0)</f>
        <v>184.52024550797384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0.138204574</v>
      </c>
      <c r="Q71" s="5">
        <f t="shared" si="91"/>
        <v>12.5</v>
      </c>
      <c r="R71">
        <f t="shared" si="62"/>
        <v>250000</v>
      </c>
      <c r="S71">
        <f t="shared" si="63"/>
        <v>170.22307118199348</v>
      </c>
      <c r="U71">
        <f t="shared" si="83"/>
        <v>0.138204574</v>
      </c>
      <c r="V71">
        <f t="shared" si="84"/>
        <v>0.01</v>
      </c>
      <c r="W71">
        <f t="shared" si="85"/>
        <v>0.1942241020719026</v>
      </c>
      <c r="X71">
        <f t="shared" si="86"/>
        <v>2.6842659287379816E-2</v>
      </c>
      <c r="Y71">
        <f t="shared" si="87"/>
        <v>1.942241020719026E-3</v>
      </c>
      <c r="Z71">
        <f t="shared" si="88"/>
        <v>0.16543920176380378</v>
      </c>
      <c r="AB71">
        <f t="shared" si="89"/>
        <v>35.838278997873239</v>
      </c>
      <c r="AC71">
        <f t="shared" si="64"/>
        <v>28.161569018132152</v>
      </c>
      <c r="AE71">
        <f t="shared" si="65"/>
        <v>0</v>
      </c>
      <c r="AF71">
        <f t="shared" si="66"/>
        <v>0</v>
      </c>
      <c r="AG71">
        <f t="shared" si="67"/>
        <v>-2.0679900220475473</v>
      </c>
      <c r="AH71">
        <f t="shared" si="68"/>
        <v>-6710.6648218449536</v>
      </c>
      <c r="AI71">
        <f t="shared" si="69"/>
        <v>-6712.7328118670011</v>
      </c>
      <c r="AJ71">
        <f t="shared" si="70"/>
        <v>7.6767099797410872</v>
      </c>
      <c r="AK71">
        <f t="shared" si="61"/>
        <v>2.5086795298511269</v>
      </c>
      <c r="AL71">
        <f t="shared" si="71"/>
        <v>-6702.5474223574092</v>
      </c>
      <c r="AN71">
        <f t="shared" si="72"/>
        <v>0</v>
      </c>
      <c r="AO71">
        <f t="shared" si="73"/>
        <v>0</v>
      </c>
      <c r="AP71">
        <f t="shared" si="74"/>
        <v>-2.3802207626767114E-3</v>
      </c>
      <c r="AQ71">
        <f t="shared" si="75"/>
        <v>-7.7238591917888488</v>
      </c>
      <c r="AR71">
        <f t="shared" si="76"/>
        <v>-7.7262394125515259</v>
      </c>
      <c r="AS71">
        <f t="shared" si="77"/>
        <v>8.8357604669366888E-3</v>
      </c>
      <c r="AT71">
        <f t="shared" si="78"/>
        <v>2.8874467672438376E-3</v>
      </c>
      <c r="AU71">
        <f t="shared" si="79"/>
        <v>-7.7145162053173451</v>
      </c>
      <c r="AW71">
        <v>68</v>
      </c>
      <c r="AX71">
        <f>IF(Z71&gt;0, (R71*SUMPRODUCT(K71:$K$98, X71:$X$98)-K71*$AZ$3)/Z71, 0)</f>
        <v>170.22307118199348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0.156383199</v>
      </c>
      <c r="Q72" s="5">
        <f t="shared" si="91"/>
        <v>12.5</v>
      </c>
      <c r="R72">
        <f t="shared" si="62"/>
        <v>250000</v>
      </c>
      <c r="S72">
        <f t="shared" si="63"/>
        <v>154.71164595743988</v>
      </c>
      <c r="U72">
        <f t="shared" si="83"/>
        <v>0.156383199</v>
      </c>
      <c r="V72">
        <f t="shared" si="84"/>
        <v>0.01</v>
      </c>
      <c r="W72">
        <f t="shared" si="85"/>
        <v>0.16543920176380378</v>
      </c>
      <c r="X72">
        <f t="shared" si="86"/>
        <v>2.5871911611830077E-2</v>
      </c>
      <c r="Y72">
        <f t="shared" si="87"/>
        <v>1.6543920176380379E-3</v>
      </c>
      <c r="Z72">
        <f t="shared" si="88"/>
        <v>0.13791289813433566</v>
      </c>
      <c r="AB72">
        <f t="shared" si="89"/>
        <v>28.161569018132152</v>
      </c>
      <c r="AC72">
        <f t="shared" si="64"/>
        <v>21.336731469123809</v>
      </c>
      <c r="AE72">
        <f t="shared" si="65"/>
        <v>0</v>
      </c>
      <c r="AF72">
        <f t="shared" si="66"/>
        <v>0</v>
      </c>
      <c r="AG72">
        <f t="shared" si="67"/>
        <v>-1.7239112266791958</v>
      </c>
      <c r="AH72">
        <f t="shared" si="68"/>
        <v>-6467.9779029575193</v>
      </c>
      <c r="AI72">
        <f t="shared" si="69"/>
        <v>-6469.7018141841982</v>
      </c>
      <c r="AJ72">
        <f t="shared" si="70"/>
        <v>6.8248375490083433</v>
      </c>
      <c r="AK72">
        <f t="shared" si="61"/>
        <v>1.9713098312692507</v>
      </c>
      <c r="AL72">
        <f t="shared" si="71"/>
        <v>-6460.9056668039202</v>
      </c>
      <c r="AN72">
        <f t="shared" si="72"/>
        <v>0</v>
      </c>
      <c r="AO72">
        <f t="shared" si="73"/>
        <v>0</v>
      </c>
      <c r="AP72">
        <f t="shared" si="74"/>
        <v>-1.7716000159431608E-3</v>
      </c>
      <c r="AQ72">
        <f t="shared" si="75"/>
        <v>-6.6469024498857836</v>
      </c>
      <c r="AR72">
        <f t="shared" si="76"/>
        <v>-6.6486740499017261</v>
      </c>
      <c r="AS72">
        <f t="shared" si="77"/>
        <v>7.0136339525577358E-3</v>
      </c>
      <c r="AT72">
        <f t="shared" si="78"/>
        <v>2.025842441569883E-3</v>
      </c>
      <c r="AU72">
        <f t="shared" si="79"/>
        <v>-6.6396345735075988</v>
      </c>
      <c r="AW72">
        <v>69</v>
      </c>
      <c r="AX72">
        <f>IF(Z72&gt;0, (R72*SUMPRODUCT(K72:$K$98, X72:$X$98)-K72*$AZ$3)/Z72, 0)</f>
        <v>154.71164595743988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0.17588848000000001</v>
      </c>
      <c r="Q73" s="5">
        <f t="shared" si="91"/>
        <v>12.5</v>
      </c>
      <c r="R73">
        <f t="shared" si="62"/>
        <v>250000</v>
      </c>
      <c r="S73">
        <f t="shared" si="63"/>
        <v>137.98550715996566</v>
      </c>
      <c r="U73">
        <f t="shared" si="83"/>
        <v>0.17588848000000001</v>
      </c>
      <c r="V73">
        <f t="shared" si="84"/>
        <v>0.01</v>
      </c>
      <c r="W73">
        <f t="shared" si="85"/>
        <v>0.13791289813433566</v>
      </c>
      <c r="X73">
        <f t="shared" si="86"/>
        <v>2.4257290025243138E-2</v>
      </c>
      <c r="Y73">
        <f t="shared" si="87"/>
        <v>1.3791289813433567E-3</v>
      </c>
      <c r="Z73">
        <f t="shared" si="88"/>
        <v>0.11227647912774916</v>
      </c>
      <c r="AB73">
        <f t="shared" si="89"/>
        <v>21.336731469123809</v>
      </c>
      <c r="AC73">
        <f t="shared" si="64"/>
        <v>15.492526914577766</v>
      </c>
      <c r="AE73">
        <f t="shared" si="65"/>
        <v>0</v>
      </c>
      <c r="AF73">
        <f t="shared" si="66"/>
        <v>0</v>
      </c>
      <c r="AG73">
        <f t="shared" si="67"/>
        <v>-1.4034559890968645</v>
      </c>
      <c r="AH73">
        <f t="shared" si="68"/>
        <v>-6064.3225063107848</v>
      </c>
      <c r="AI73">
        <f t="shared" si="69"/>
        <v>-6065.7259622998818</v>
      </c>
      <c r="AJ73">
        <f t="shared" si="70"/>
        <v>5.8442045545460424</v>
      </c>
      <c r="AK73">
        <f t="shared" ref="AK73:AK98" si="92">G73*SUM(AB73:AB73, AE73:AF73)</f>
        <v>1.4935712028386667</v>
      </c>
      <c r="AL73">
        <f t="shared" si="71"/>
        <v>-6058.3881865424964</v>
      </c>
      <c r="AN73">
        <f t="shared" si="72"/>
        <v>0</v>
      </c>
      <c r="AO73">
        <f t="shared" si="73"/>
        <v>0</v>
      </c>
      <c r="AP73">
        <f t="shared" si="74"/>
        <v>-1.2877499837602774E-3</v>
      </c>
      <c r="AQ73">
        <f t="shared" si="75"/>
        <v>-5.5643577495038992</v>
      </c>
      <c r="AR73">
        <f t="shared" si="76"/>
        <v>-5.5656454994876592</v>
      </c>
      <c r="AS73">
        <f t="shared" si="77"/>
        <v>5.3623871205618406E-3</v>
      </c>
      <c r="AT73">
        <f t="shared" si="78"/>
        <v>1.3704357722239657E-3</v>
      </c>
      <c r="AU73">
        <f t="shared" si="79"/>
        <v>-5.5589126765948729</v>
      </c>
      <c r="AW73">
        <v>70</v>
      </c>
      <c r="AX73">
        <f>IF(Z73&gt;0, (R73*SUMPRODUCT(K73:$K$98, X73:$X$98)-K73*$AZ$3)/Z73, 0)</f>
        <v>137.98550715996566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0.195947922</v>
      </c>
      <c r="Q74" s="5">
        <f t="shared" si="91"/>
        <v>12.5</v>
      </c>
      <c r="R74">
        <f t="shared" si="62"/>
        <v>250000</v>
      </c>
      <c r="S74">
        <f t="shared" si="63"/>
        <v>119.39945206774357</v>
      </c>
      <c r="U74">
        <f t="shared" si="83"/>
        <v>0.195947922</v>
      </c>
      <c r="V74">
        <f t="shared" si="84"/>
        <v>0.01</v>
      </c>
      <c r="W74">
        <f t="shared" si="85"/>
        <v>0.11227647912774916</v>
      </c>
      <c r="X74">
        <f t="shared" si="86"/>
        <v>2.2000342774558819E-2</v>
      </c>
      <c r="Y74">
        <f t="shared" si="87"/>
        <v>1.1227647912774915E-3</v>
      </c>
      <c r="Z74">
        <f t="shared" si="88"/>
        <v>8.9153371561912859E-2</v>
      </c>
      <c r="AB74">
        <f t="shared" si="89"/>
        <v>15.492526914577766</v>
      </c>
      <c r="AC74">
        <f t="shared" si="64"/>
        <v>10.644863714484346</v>
      </c>
      <c r="AE74">
        <f t="shared" si="65"/>
        <v>0</v>
      </c>
      <c r="AF74">
        <f t="shared" si="66"/>
        <v>0</v>
      </c>
      <c r="AG74">
        <f t="shared" si="67"/>
        <v>-1.1144171445239108</v>
      </c>
      <c r="AH74">
        <f t="shared" si="68"/>
        <v>-5500.0856936397049</v>
      </c>
      <c r="AI74">
        <f t="shared" si="69"/>
        <v>-5501.2001107842289</v>
      </c>
      <c r="AJ74">
        <f t="shared" si="70"/>
        <v>4.8476632000934199</v>
      </c>
      <c r="AK74">
        <f t="shared" si="92"/>
        <v>1.0844768840204437</v>
      </c>
      <c r="AL74">
        <f t="shared" si="71"/>
        <v>-5495.2679707001143</v>
      </c>
      <c r="AN74">
        <f t="shared" si="72"/>
        <v>0</v>
      </c>
      <c r="AO74">
        <f t="shared" si="73"/>
        <v>0</v>
      </c>
      <c r="AP74">
        <f t="shared" si="74"/>
        <v>-9.1298263441903099E-4</v>
      </c>
      <c r="AQ74">
        <f t="shared" si="75"/>
        <v>-4.5059273816671448</v>
      </c>
      <c r="AR74">
        <f t="shared" si="76"/>
        <v>-4.5068403643015635</v>
      </c>
      <c r="AS74">
        <f t="shared" si="77"/>
        <v>3.971432367983029E-3</v>
      </c>
      <c r="AT74">
        <f t="shared" si="78"/>
        <v>8.8845417302199712E-4</v>
      </c>
      <c r="AU74">
        <f t="shared" si="79"/>
        <v>-4.5019804777605579</v>
      </c>
      <c r="AW74">
        <v>71</v>
      </c>
      <c r="AX74">
        <f>IF(Z74&gt;0, (R74*SUMPRODUCT(K74:$K$98, X74:$X$98)-K74*$AZ$3)/Z74, 0)</f>
        <v>119.39945206774357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0.21719401199999999</v>
      </c>
      <c r="Q75" s="5">
        <f t="shared" si="91"/>
        <v>12.5</v>
      </c>
      <c r="R75">
        <f t="shared" si="62"/>
        <v>250000</v>
      </c>
      <c r="S75">
        <f t="shared" si="63"/>
        <v>98.389164547617597</v>
      </c>
      <c r="U75">
        <f t="shared" si="83"/>
        <v>0.21719401199999999</v>
      </c>
      <c r="V75">
        <f t="shared" si="84"/>
        <v>0.01</v>
      </c>
      <c r="W75">
        <f t="shared" si="85"/>
        <v>8.9153371561912859E-2</v>
      </c>
      <c r="X75">
        <f t="shared" si="86"/>
        <v>1.9363578452858559E-2</v>
      </c>
      <c r="Y75">
        <f t="shared" si="87"/>
        <v>8.9153371561912864E-4</v>
      </c>
      <c r="Z75">
        <f t="shared" si="88"/>
        <v>6.8898259393435163E-2</v>
      </c>
      <c r="AB75">
        <f t="shared" si="89"/>
        <v>10.644863714484346</v>
      </c>
      <c r="AC75">
        <f t="shared" si="64"/>
        <v>6.7788421805051318</v>
      </c>
      <c r="AE75">
        <f t="shared" si="65"/>
        <v>0</v>
      </c>
      <c r="AF75">
        <f t="shared" si="66"/>
        <v>0</v>
      </c>
      <c r="AG75">
        <f t="shared" si="67"/>
        <v>-0.86122824241793949</v>
      </c>
      <c r="AH75">
        <f t="shared" si="68"/>
        <v>-4840.8946132146393</v>
      </c>
      <c r="AI75">
        <f t="shared" si="69"/>
        <v>-4841.7558414570576</v>
      </c>
      <c r="AJ75">
        <f t="shared" si="70"/>
        <v>3.8660215339792146</v>
      </c>
      <c r="AK75">
        <f t="shared" si="92"/>
        <v>0.74514046001390433</v>
      </c>
      <c r="AL75">
        <f t="shared" si="71"/>
        <v>-4837.1446794630638</v>
      </c>
      <c r="AN75">
        <f t="shared" si="72"/>
        <v>0</v>
      </c>
      <c r="AO75">
        <f t="shared" si="73"/>
        <v>0</v>
      </c>
      <c r="AP75">
        <f t="shared" si="74"/>
        <v>-6.2996289894557301E-4</v>
      </c>
      <c r="AQ75">
        <f t="shared" si="75"/>
        <v>-3.5409707367106886</v>
      </c>
      <c r="AR75">
        <f t="shared" si="76"/>
        <v>-3.5416006996096345</v>
      </c>
      <c r="AS75">
        <f t="shared" si="77"/>
        <v>2.8278800124969363E-3</v>
      </c>
      <c r="AT75">
        <f t="shared" si="78"/>
        <v>5.4504813148498665E-4</v>
      </c>
      <c r="AU75">
        <f t="shared" si="79"/>
        <v>-3.5382277714656518</v>
      </c>
      <c r="AW75">
        <v>72</v>
      </c>
      <c r="AX75">
        <f>IF(Z75&gt;0, (R75*SUMPRODUCT(K75:$K$98, X75:$X$98)-K75*$AZ$3)/Z75, 0)</f>
        <v>98.389164547617597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0.239685495</v>
      </c>
      <c r="Q76" s="5">
        <f t="shared" si="91"/>
        <v>12.5</v>
      </c>
      <c r="R76">
        <f t="shared" si="62"/>
        <v>250000</v>
      </c>
      <c r="S76">
        <f t="shared" si="63"/>
        <v>73.685833713228661</v>
      </c>
      <c r="U76">
        <f t="shared" si="83"/>
        <v>0.239685495</v>
      </c>
      <c r="V76">
        <f t="shared" si="84"/>
        <v>0.01</v>
      </c>
      <c r="W76">
        <f t="shared" si="85"/>
        <v>6.8898259393435163E-2</v>
      </c>
      <c r="X76">
        <f t="shared" si="86"/>
        <v>1.6513913407353906E-2</v>
      </c>
      <c r="Y76">
        <f t="shared" si="87"/>
        <v>6.8898259393435166E-4</v>
      </c>
      <c r="Z76">
        <f t="shared" si="88"/>
        <v>5.1695363392146906E-2</v>
      </c>
      <c r="AB76">
        <f t="shared" si="89"/>
        <v>6.7788421805051318</v>
      </c>
      <c r="AC76">
        <f t="shared" si="64"/>
        <v>3.8092159506586651</v>
      </c>
      <c r="AE76">
        <f t="shared" si="65"/>
        <v>0</v>
      </c>
      <c r="AF76">
        <f t="shared" si="66"/>
        <v>0</v>
      </c>
      <c r="AG76">
        <f t="shared" si="67"/>
        <v>-0.64619204240183636</v>
      </c>
      <c r="AH76">
        <f t="shared" si="68"/>
        <v>-4128.4783518384766</v>
      </c>
      <c r="AI76">
        <f t="shared" si="69"/>
        <v>-4129.1245438808783</v>
      </c>
      <c r="AJ76">
        <f t="shared" si="70"/>
        <v>2.9696262298464666</v>
      </c>
      <c r="AK76">
        <f t="shared" si="92"/>
        <v>0.47451895263535926</v>
      </c>
      <c r="AL76">
        <f t="shared" si="71"/>
        <v>-4125.6803986983959</v>
      </c>
      <c r="AN76">
        <f t="shared" si="72"/>
        <v>0</v>
      </c>
      <c r="AO76">
        <f t="shared" si="73"/>
        <v>0</v>
      </c>
      <c r="AP76">
        <f t="shared" si="74"/>
        <v>-4.2202705418813635E-4</v>
      </c>
      <c r="AQ76">
        <f t="shared" si="75"/>
        <v>-2.6963030225965117</v>
      </c>
      <c r="AR76">
        <f t="shared" si="76"/>
        <v>-2.6967250496506998</v>
      </c>
      <c r="AS76">
        <f t="shared" si="77"/>
        <v>1.9394584389551813E-3</v>
      </c>
      <c r="AT76">
        <f t="shared" si="78"/>
        <v>3.099076166162509E-4</v>
      </c>
      <c r="AU76">
        <f t="shared" si="79"/>
        <v>-2.6944756835951278</v>
      </c>
      <c r="AW76">
        <v>73</v>
      </c>
      <c r="AX76">
        <f>IF(Z76&gt;0, (R76*SUMPRODUCT(K76:$K$98, X76:$X$98)-K76*$AZ$3)/Z76, 0)</f>
        <v>73.685833713228661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0.26259210900000002</v>
      </c>
      <c r="Q77" s="5">
        <f t="shared" si="91"/>
        <v>12.5</v>
      </c>
      <c r="R77">
        <f t="shared" si="62"/>
        <v>250000</v>
      </c>
      <c r="S77">
        <f t="shared" si="63"/>
        <v>43.161859327752623</v>
      </c>
      <c r="U77">
        <f t="shared" si="83"/>
        <v>0.26259210900000002</v>
      </c>
      <c r="V77">
        <f t="shared" si="84"/>
        <v>0.01</v>
      </c>
      <c r="W77">
        <f t="shared" si="85"/>
        <v>5.1695363392146906E-2</v>
      </c>
      <c r="X77">
        <f t="shared" si="86"/>
        <v>1.3574794498665251E-2</v>
      </c>
      <c r="Y77">
        <f t="shared" si="87"/>
        <v>5.1695363392146904E-4</v>
      </c>
      <c r="Z77">
        <f t="shared" si="88"/>
        <v>3.7603615259560186E-2</v>
      </c>
      <c r="AB77">
        <f t="shared" si="89"/>
        <v>3.8092159506586651</v>
      </c>
      <c r="AC77">
        <f t="shared" si="64"/>
        <v>1.6230419520480688</v>
      </c>
      <c r="AE77">
        <f t="shared" si="65"/>
        <v>0</v>
      </c>
      <c r="AF77">
        <f t="shared" si="66"/>
        <v>0</v>
      </c>
      <c r="AG77">
        <f t="shared" si="67"/>
        <v>-0.47004519074450235</v>
      </c>
      <c r="AH77">
        <f t="shared" si="68"/>
        <v>-3393.6986246663128</v>
      </c>
      <c r="AI77">
        <f t="shared" si="69"/>
        <v>-3394.1686698570575</v>
      </c>
      <c r="AJ77">
        <f t="shared" si="70"/>
        <v>2.1861739986105961</v>
      </c>
      <c r="AK77">
        <f t="shared" si="92"/>
        <v>0.26664511654610656</v>
      </c>
      <c r="AL77">
        <f t="shared" si="71"/>
        <v>-3391.7158507419008</v>
      </c>
      <c r="AN77">
        <f t="shared" si="72"/>
        <v>0</v>
      </c>
      <c r="AO77">
        <f t="shared" si="73"/>
        <v>0</v>
      </c>
      <c r="AP77">
        <f t="shared" si="74"/>
        <v>-2.7409447270708475E-4</v>
      </c>
      <c r="AQ77">
        <f t="shared" si="75"/>
        <v>-1.9789459681128572</v>
      </c>
      <c r="AR77">
        <f t="shared" si="76"/>
        <v>-1.9792200625855643</v>
      </c>
      <c r="AS77">
        <f t="shared" si="77"/>
        <v>1.2748097867909499E-3</v>
      </c>
      <c r="AT77">
        <f t="shared" si="78"/>
        <v>1.5548707668695377E-4</v>
      </c>
      <c r="AU77">
        <f t="shared" si="79"/>
        <v>-1.9777897657220864</v>
      </c>
      <c r="AW77">
        <v>74</v>
      </c>
      <c r="AX77">
        <f>IF(Z77&gt;0, (R77*SUMPRODUCT(K77:$K$98, X77:$X$98)-K77*$AZ$3)/Z77, 0)</f>
        <v>43.161859327752623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0.28653067599999998</v>
      </c>
      <c r="Q78" s="5">
        <f t="shared" si="91"/>
        <v>12.5</v>
      </c>
      <c r="R78">
        <f t="shared" si="62"/>
        <v>250000</v>
      </c>
      <c r="S78">
        <f t="shared" si="63"/>
        <v>3.7639725228691949</v>
      </c>
      <c r="U78">
        <f t="shared" si="83"/>
        <v>0.28653067599999998</v>
      </c>
      <c r="V78">
        <f t="shared" si="84"/>
        <v>0.01</v>
      </c>
      <c r="W78">
        <f t="shared" si="85"/>
        <v>3.7603615259560186E-2</v>
      </c>
      <c r="X78">
        <f t="shared" si="86"/>
        <v>1.0774589300365695E-2</v>
      </c>
      <c r="Y78">
        <f t="shared" si="87"/>
        <v>3.7603615259560185E-4</v>
      </c>
      <c r="Z78">
        <f t="shared" si="88"/>
        <v>2.6452989806598888E-2</v>
      </c>
      <c r="AB78">
        <f t="shared" si="89"/>
        <v>1.6230419520480688</v>
      </c>
      <c r="AC78">
        <f t="shared" si="64"/>
        <v>9.9568326779777117E-2</v>
      </c>
      <c r="AE78">
        <f t="shared" si="65"/>
        <v>0</v>
      </c>
      <c r="AF78">
        <f t="shared" si="66"/>
        <v>0</v>
      </c>
      <c r="AG78">
        <f t="shared" si="67"/>
        <v>-0.3306623725824861</v>
      </c>
      <c r="AH78">
        <f t="shared" si="68"/>
        <v>-2693.6473250914237</v>
      </c>
      <c r="AI78">
        <f t="shared" si="69"/>
        <v>-2693.9779874640062</v>
      </c>
      <c r="AJ78">
        <f t="shared" si="70"/>
        <v>1.5234736252682917</v>
      </c>
      <c r="AK78">
        <f t="shared" si="92"/>
        <v>0.11361293664336483</v>
      </c>
      <c r="AL78">
        <f t="shared" si="71"/>
        <v>-2692.3409009020947</v>
      </c>
      <c r="AN78">
        <f t="shared" si="72"/>
        <v>0</v>
      </c>
      <c r="AO78">
        <f t="shared" si="73"/>
        <v>0</v>
      </c>
      <c r="AP78">
        <f t="shared" si="74"/>
        <v>-1.7215808341731193E-4</v>
      </c>
      <c r="AQ78">
        <f t="shared" si="75"/>
        <v>-1.402437045582581</v>
      </c>
      <c r="AR78">
        <f t="shared" si="76"/>
        <v>-1.4026092036659985</v>
      </c>
      <c r="AS78">
        <f t="shared" si="77"/>
        <v>7.9319064160403058E-4</v>
      </c>
      <c r="AT78">
        <f t="shared" si="78"/>
        <v>5.9152135367488627E-5</v>
      </c>
      <c r="AU78">
        <f t="shared" si="79"/>
        <v>-1.401756860889027</v>
      </c>
      <c r="AW78">
        <v>75</v>
      </c>
      <c r="AX78">
        <f>IF(Z78&gt;0, (R78*SUMPRODUCT(K78:$K$98, X78:$X$98)-K78*$AZ$3)/Z78, 0)</f>
        <v>3.7639725228691949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0.31063079199999999</v>
      </c>
      <c r="Q79" s="5">
        <f t="shared" si="91"/>
        <v>12.5</v>
      </c>
      <c r="R79">
        <f t="shared" si="62"/>
        <v>250000</v>
      </c>
      <c r="S79">
        <f t="shared" si="63"/>
        <v>-49.868103786434631</v>
      </c>
      <c r="U79">
        <f t="shared" si="83"/>
        <v>0.31063079199999999</v>
      </c>
      <c r="V79">
        <f t="shared" si="84"/>
        <v>0.01</v>
      </c>
      <c r="W79">
        <f t="shared" si="85"/>
        <v>2.6452989806598888E-2</v>
      </c>
      <c r="X79">
        <f t="shared" si="86"/>
        <v>8.2171131743917387E-3</v>
      </c>
      <c r="Y79">
        <f t="shared" si="87"/>
        <v>2.6452989806598887E-4</v>
      </c>
      <c r="Z79">
        <f t="shared" si="88"/>
        <v>1.797134673414116E-2</v>
      </c>
      <c r="AB79">
        <f t="shared" si="89"/>
        <v>9.9568326779777117E-2</v>
      </c>
      <c r="AC79">
        <f t="shared" si="64"/>
        <v>-0.89619698412015447</v>
      </c>
      <c r="AE79">
        <f t="shared" si="65"/>
        <v>0</v>
      </c>
      <c r="AF79">
        <f t="shared" si="66"/>
        <v>0</v>
      </c>
      <c r="AG79">
        <f t="shared" si="67"/>
        <v>-0.2246418341767645</v>
      </c>
      <c r="AH79">
        <f t="shared" si="68"/>
        <v>-2054.2782935979349</v>
      </c>
      <c r="AI79">
        <f t="shared" si="69"/>
        <v>-2054.5029354321118</v>
      </c>
      <c r="AJ79">
        <f t="shared" si="70"/>
        <v>0.99576531089993159</v>
      </c>
      <c r="AK79">
        <f t="shared" si="92"/>
        <v>6.9697828745843987E-3</v>
      </c>
      <c r="AL79">
        <f t="shared" si="71"/>
        <v>-2053.5002003383374</v>
      </c>
      <c r="AN79">
        <f t="shared" si="72"/>
        <v>0</v>
      </c>
      <c r="AO79">
        <f t="shared" si="73"/>
        <v>0</v>
      </c>
      <c r="AP79">
        <f t="shared" si="74"/>
        <v>-1.0442758998394387E-4</v>
      </c>
      <c r="AQ79">
        <f t="shared" si="75"/>
        <v>-0.95495717502002975</v>
      </c>
      <c r="AR79">
        <f t="shared" si="76"/>
        <v>-0.95506160261001383</v>
      </c>
      <c r="AS79">
        <f t="shared" si="77"/>
        <v>4.6289406417982328E-4</v>
      </c>
      <c r="AT79">
        <f t="shared" si="78"/>
        <v>3.2399914778629248E-6</v>
      </c>
      <c r="AU79">
        <f t="shared" si="79"/>
        <v>-0.95459546855435617</v>
      </c>
      <c r="AW79">
        <v>76</v>
      </c>
      <c r="AX79">
        <f>IF(Z79&gt;0, (R79*SUMPRODUCT(K79:$K$98, X79:$X$98)-K79*$AZ$3)/Z79, 0)</f>
        <v>-49.868103786434631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0.33433633699999998</v>
      </c>
      <c r="Q80" s="5">
        <f t="shared" si="91"/>
        <v>12.5</v>
      </c>
      <c r="R80">
        <f t="shared" si="62"/>
        <v>250000</v>
      </c>
      <c r="S80">
        <f t="shared" si="63"/>
        <v>-126.28654102010577</v>
      </c>
      <c r="U80">
        <f t="shared" si="83"/>
        <v>0.33433633699999998</v>
      </c>
      <c r="V80">
        <f t="shared" si="84"/>
        <v>0.01</v>
      </c>
      <c r="W80">
        <f t="shared" si="85"/>
        <v>1.797134673414116E-2</v>
      </c>
      <c r="X80">
        <f t="shared" si="86"/>
        <v>6.0084742380496683E-3</v>
      </c>
      <c r="Y80">
        <f t="shared" si="87"/>
        <v>1.797134673414116E-4</v>
      </c>
      <c r="Z80">
        <f t="shared" si="88"/>
        <v>1.178315902875008E-2</v>
      </c>
      <c r="AB80">
        <f t="shared" si="89"/>
        <v>-0.89619698412015447</v>
      </c>
      <c r="AC80">
        <f t="shared" si="64"/>
        <v>-1.4880543960306767</v>
      </c>
      <c r="AE80">
        <f t="shared" si="65"/>
        <v>0</v>
      </c>
      <c r="AF80">
        <f t="shared" si="66"/>
        <v>0</v>
      </c>
      <c r="AG80">
        <f t="shared" si="67"/>
        <v>-0.14728948785937601</v>
      </c>
      <c r="AH80">
        <f t="shared" si="68"/>
        <v>-1502.1185595124171</v>
      </c>
      <c r="AI80">
        <f t="shared" si="69"/>
        <v>-1502.2658490002764</v>
      </c>
      <c r="AJ80">
        <f t="shared" si="70"/>
        <v>0.59185741191052221</v>
      </c>
      <c r="AK80">
        <f t="shared" si="92"/>
        <v>-6.2733788888410816E-2</v>
      </c>
      <c r="AL80">
        <f t="shared" si="71"/>
        <v>-1501.7367253772543</v>
      </c>
      <c r="AN80">
        <f t="shared" si="72"/>
        <v>0</v>
      </c>
      <c r="AO80">
        <f t="shared" si="73"/>
        <v>0</v>
      </c>
      <c r="AP80">
        <f t="shared" si="74"/>
        <v>-6.1133371577798884E-5</v>
      </c>
      <c r="AQ80">
        <f t="shared" si="75"/>
        <v>-0.62346317708874421</v>
      </c>
      <c r="AR80">
        <f t="shared" si="76"/>
        <v>-0.62352431046032208</v>
      </c>
      <c r="AS80">
        <f t="shared" si="77"/>
        <v>2.4565391331895429E-4</v>
      </c>
      <c r="AT80">
        <f t="shared" si="78"/>
        <v>-2.6038029477432773E-5</v>
      </c>
      <c r="AU80">
        <f t="shared" si="79"/>
        <v>-0.62330469457648052</v>
      </c>
      <c r="AW80">
        <v>77</v>
      </c>
      <c r="AX80">
        <f>IF(Z80&gt;0, (R80*SUMPRODUCT(K80:$K$98, X80:$X$98)-K80*$AZ$3)/Z80, 0)</f>
        <v>-126.28654102010577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0.35860877099999999</v>
      </c>
      <c r="Q81" s="5">
        <f t="shared" si="91"/>
        <v>12.5</v>
      </c>
      <c r="R81">
        <f t="shared" si="62"/>
        <v>250000</v>
      </c>
      <c r="S81">
        <f t="shared" si="63"/>
        <v>-240.23836359684651</v>
      </c>
      <c r="U81">
        <f t="shared" si="83"/>
        <v>0.35860877099999999</v>
      </c>
      <c r="V81">
        <f t="shared" si="84"/>
        <v>0.01</v>
      </c>
      <c r="W81">
        <f t="shared" si="85"/>
        <v>1.178315902875008E-2</v>
      </c>
      <c r="X81">
        <f t="shared" si="86"/>
        <v>4.2255441777976199E-3</v>
      </c>
      <c r="Y81">
        <f t="shared" si="87"/>
        <v>1.1783159028750081E-4</v>
      </c>
      <c r="Z81">
        <f t="shared" si="88"/>
        <v>7.4397832606649594E-3</v>
      </c>
      <c r="AB81">
        <f t="shared" si="89"/>
        <v>-1.4880543960306767</v>
      </c>
      <c r="AC81">
        <f t="shared" si="64"/>
        <v>-1.7873213560573609</v>
      </c>
      <c r="AE81">
        <f t="shared" si="65"/>
        <v>0</v>
      </c>
      <c r="AF81">
        <f t="shared" si="66"/>
        <v>0</v>
      </c>
      <c r="AG81">
        <f t="shared" si="67"/>
        <v>-9.2997290758311993E-2</v>
      </c>
      <c r="AH81">
        <f t="shared" si="68"/>
        <v>-1056.3860444494051</v>
      </c>
      <c r="AI81">
        <f t="shared" si="69"/>
        <v>-1056.4790417401634</v>
      </c>
      <c r="AJ81">
        <f t="shared" si="70"/>
        <v>0.29926696002668418</v>
      </c>
      <c r="AK81">
        <f t="shared" si="92"/>
        <v>-0.10416380772214738</v>
      </c>
      <c r="AL81">
        <f t="shared" si="71"/>
        <v>-1056.283938587859</v>
      </c>
      <c r="AN81">
        <f t="shared" si="72"/>
        <v>0</v>
      </c>
      <c r="AO81">
        <f t="shared" si="73"/>
        <v>0</v>
      </c>
      <c r="AP81">
        <f t="shared" si="74"/>
        <v>-3.4463459476267945E-5</v>
      </c>
      <c r="AQ81">
        <f t="shared" si="75"/>
        <v>-0.39148148658215692</v>
      </c>
      <c r="AR81">
        <f t="shared" si="76"/>
        <v>-0.3915159500416332</v>
      </c>
      <c r="AS81">
        <f t="shared" si="77"/>
        <v>1.1090403457311143E-4</v>
      </c>
      <c r="AT81">
        <f t="shared" si="78"/>
        <v>-3.8601610187285335E-5</v>
      </c>
      <c r="AU81">
        <f t="shared" si="79"/>
        <v>-0.39144364761724743</v>
      </c>
      <c r="AW81">
        <v>78</v>
      </c>
      <c r="AX81">
        <f>IF(Z81&gt;0, (R81*SUMPRODUCT(K81:$K$98, X81:$X$98)-K81*$AZ$3)/Z81, 0)</f>
        <v>-240.23836359684651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0.383306127</v>
      </c>
      <c r="Q82" s="5">
        <f t="shared" si="91"/>
        <v>12.5</v>
      </c>
      <c r="R82">
        <f t="shared" si="62"/>
        <v>250000</v>
      </c>
      <c r="S82">
        <f t="shared" si="63"/>
        <v>-418.58211813504346</v>
      </c>
      <c r="U82">
        <f t="shared" si="83"/>
        <v>0.383306127</v>
      </c>
      <c r="V82">
        <f t="shared" si="84"/>
        <v>0.01</v>
      </c>
      <c r="W82">
        <f t="shared" si="85"/>
        <v>7.4397832606649594E-3</v>
      </c>
      <c r="X82">
        <f t="shared" si="86"/>
        <v>2.851714507364917E-3</v>
      </c>
      <c r="Y82">
        <f t="shared" si="87"/>
        <v>7.43978326066496E-5</v>
      </c>
      <c r="Z82">
        <f t="shared" si="88"/>
        <v>4.5136709206933931E-3</v>
      </c>
      <c r="AB82">
        <f t="shared" si="89"/>
        <v>-1.7873213560573609</v>
      </c>
      <c r="AC82">
        <f t="shared" si="64"/>
        <v>-1.8893419345483922</v>
      </c>
      <c r="AE82">
        <f t="shared" si="65"/>
        <v>0</v>
      </c>
      <c r="AF82">
        <f t="shared" si="66"/>
        <v>0</v>
      </c>
      <c r="AG82">
        <f t="shared" si="67"/>
        <v>-5.642088650866741E-2</v>
      </c>
      <c r="AH82">
        <f t="shared" si="68"/>
        <v>-712.92862684122929</v>
      </c>
      <c r="AI82">
        <f t="shared" si="69"/>
        <v>-712.98504772773799</v>
      </c>
      <c r="AJ82">
        <f t="shared" si="70"/>
        <v>0.1020205784910313</v>
      </c>
      <c r="AK82">
        <f t="shared" si="92"/>
        <v>-0.12511249492401527</v>
      </c>
      <c r="AL82">
        <f t="shared" si="71"/>
        <v>-713.00813964417091</v>
      </c>
      <c r="AN82">
        <f t="shared" si="72"/>
        <v>0</v>
      </c>
      <c r="AO82">
        <f t="shared" si="73"/>
        <v>0</v>
      </c>
      <c r="AP82">
        <f t="shared" si="74"/>
        <v>-1.8668544380924597E-5</v>
      </c>
      <c r="AQ82">
        <f t="shared" si="75"/>
        <v>-0.23589384240838776</v>
      </c>
      <c r="AR82">
        <f t="shared" si="76"/>
        <v>-0.23591251095276869</v>
      </c>
      <c r="AS82">
        <f t="shared" si="77"/>
        <v>3.3756571638321158E-5</v>
      </c>
      <c r="AT82">
        <f t="shared" si="78"/>
        <v>-4.1397225542324221E-5</v>
      </c>
      <c r="AU82">
        <f t="shared" si="79"/>
        <v>-0.23592015160667268</v>
      </c>
      <c r="AW82">
        <v>79</v>
      </c>
      <c r="AX82">
        <f>IF(Z82&gt;0, (R82*SUMPRODUCT(K82:$K$98, X82:$X$98)-K82*$AZ$3)/Z82, 0)</f>
        <v>-418.58211813504346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0.40826881399999998</v>
      </c>
      <c r="Q83" s="5">
        <f t="shared" si="91"/>
        <v>12.5</v>
      </c>
      <c r="R83">
        <f t="shared" si="62"/>
        <v>250000</v>
      </c>
      <c r="S83">
        <f t="shared" si="63"/>
        <v>-710.95626629973447</v>
      </c>
      <c r="U83">
        <f t="shared" si="83"/>
        <v>0.40826881399999998</v>
      </c>
      <c r="V83">
        <f t="shared" si="84"/>
        <v>0.01</v>
      </c>
      <c r="W83">
        <f t="shared" si="85"/>
        <v>4.5136709206933931E-3</v>
      </c>
      <c r="X83">
        <f t="shared" si="86"/>
        <v>1.8427910735777796E-3</v>
      </c>
      <c r="Y83">
        <f t="shared" si="87"/>
        <v>4.5136709206933933E-5</v>
      </c>
      <c r="Z83">
        <f t="shared" si="88"/>
        <v>2.6257431379086795E-3</v>
      </c>
      <c r="AB83">
        <f t="shared" si="89"/>
        <v>-1.8893419345483922</v>
      </c>
      <c r="AC83">
        <f t="shared" si="64"/>
        <v>-1.8667885375897035</v>
      </c>
      <c r="AE83">
        <f t="shared" si="65"/>
        <v>0</v>
      </c>
      <c r="AF83">
        <f t="shared" si="66"/>
        <v>0</v>
      </c>
      <c r="AG83">
        <f t="shared" si="67"/>
        <v>-3.2821789223858491E-2</v>
      </c>
      <c r="AH83">
        <f t="shared" si="68"/>
        <v>-460.69776839444489</v>
      </c>
      <c r="AI83">
        <f t="shared" si="69"/>
        <v>-460.73059018366877</v>
      </c>
      <c r="AJ83">
        <f t="shared" si="70"/>
        <v>-2.2553396958688632E-2</v>
      </c>
      <c r="AK83">
        <f t="shared" si="92"/>
        <v>-0.13225393541838745</v>
      </c>
      <c r="AL83">
        <f t="shared" si="71"/>
        <v>-460.88539751604583</v>
      </c>
      <c r="AN83">
        <f t="shared" si="72"/>
        <v>0</v>
      </c>
      <c r="AO83">
        <f t="shared" si="73"/>
        <v>0</v>
      </c>
      <c r="AP83">
        <f t="shared" si="74"/>
        <v>-9.6964950567936615E-6</v>
      </c>
      <c r="AQ83">
        <f t="shared" si="75"/>
        <v>-0.13610329416975803</v>
      </c>
      <c r="AR83">
        <f t="shared" si="76"/>
        <v>-0.1361129906648148</v>
      </c>
      <c r="AS83">
        <f t="shared" si="77"/>
        <v>-6.6629183629289272E-6</v>
      </c>
      <c r="AT83">
        <f t="shared" si="78"/>
        <v>-3.9071594247327404E-5</v>
      </c>
      <c r="AU83">
        <f t="shared" si="79"/>
        <v>-0.13615872517742506</v>
      </c>
      <c r="AW83">
        <v>80</v>
      </c>
      <c r="AX83">
        <f>IF(Z83&gt;0, (R83*SUMPRODUCT(K83:$K$98, X83:$X$98)-K83*$AZ$3)/Z83, 0)</f>
        <v>-710.95626629973447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0.43333920100000001</v>
      </c>
      <c r="Q84" s="5">
        <f t="shared" si="91"/>
        <v>12.5</v>
      </c>
      <c r="R84">
        <f t="shared" si="62"/>
        <v>250000</v>
      </c>
      <c r="S84">
        <f t="shared" si="63"/>
        <v>-1212.4225784221817</v>
      </c>
      <c r="U84">
        <f t="shared" si="83"/>
        <v>0.43333920100000001</v>
      </c>
      <c r="V84">
        <f t="shared" si="84"/>
        <v>0.01</v>
      </c>
      <c r="W84">
        <f t="shared" si="85"/>
        <v>2.6257431379086795E-3</v>
      </c>
      <c r="X84">
        <f t="shared" si="86"/>
        <v>1.13783743341258E-3</v>
      </c>
      <c r="Y84">
        <f t="shared" si="87"/>
        <v>2.6257431379086795E-5</v>
      </c>
      <c r="Z84">
        <f t="shared" si="88"/>
        <v>1.4616482731170128E-3</v>
      </c>
      <c r="AB84">
        <f t="shared" si="89"/>
        <v>-1.8667885375897035</v>
      </c>
      <c r="AC84">
        <f t="shared" si="64"/>
        <v>-1.7721353680388578</v>
      </c>
      <c r="AE84">
        <f t="shared" si="65"/>
        <v>0</v>
      </c>
      <c r="AF84">
        <f t="shared" si="66"/>
        <v>0</v>
      </c>
      <c r="AG84">
        <f t="shared" si="67"/>
        <v>-1.8270603413962659E-2</v>
      </c>
      <c r="AH84">
        <f t="shared" si="68"/>
        <v>-284.45935835314498</v>
      </c>
      <c r="AI84">
        <f t="shared" si="69"/>
        <v>-284.47762895655893</v>
      </c>
      <c r="AJ84">
        <f t="shared" si="70"/>
        <v>-9.4653169550845684E-2</v>
      </c>
      <c r="AK84">
        <f t="shared" si="92"/>
        <v>-0.13067519763127927</v>
      </c>
      <c r="AL84">
        <f t="shared" si="71"/>
        <v>-284.70295732374103</v>
      </c>
      <c r="AN84">
        <f t="shared" si="72"/>
        <v>0</v>
      </c>
      <c r="AO84">
        <f t="shared" si="73"/>
        <v>0</v>
      </c>
      <c r="AP84">
        <f t="shared" si="74"/>
        <v>-4.8193381123342061E-6</v>
      </c>
      <c r="AQ84">
        <f t="shared" si="75"/>
        <v>-7.5033418221632411E-2</v>
      </c>
      <c r="AR84">
        <f t="shared" si="76"/>
        <v>-7.5038237559744744E-2</v>
      </c>
      <c r="AS84">
        <f t="shared" si="77"/>
        <v>-2.4967190033855903E-5</v>
      </c>
      <c r="AT84">
        <f t="shared" si="78"/>
        <v>-3.4468919608859273E-5</v>
      </c>
      <c r="AU84">
        <f t="shared" si="79"/>
        <v>-7.5097673669387452E-2</v>
      </c>
      <c r="AW84">
        <v>81</v>
      </c>
      <c r="AX84">
        <f>IF(Z84&gt;0, (R84*SUMPRODUCT(K84:$K$98, X84:$X$98)-K84*$AZ$3)/Z84, 0)</f>
        <v>-1212.4225784221817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0.458542742</v>
      </c>
      <c r="Q85" s="5">
        <f t="shared" si="91"/>
        <v>12.5</v>
      </c>
      <c r="R85">
        <f t="shared" si="62"/>
        <v>250000</v>
      </c>
      <c r="S85">
        <f t="shared" si="63"/>
        <v>-2112.6785000174341</v>
      </c>
      <c r="U85">
        <f t="shared" si="83"/>
        <v>0.458542742</v>
      </c>
      <c r="V85">
        <f t="shared" si="84"/>
        <v>0.01</v>
      </c>
      <c r="W85">
        <f t="shared" si="85"/>
        <v>1.4616482731170128E-3</v>
      </c>
      <c r="X85">
        <f t="shared" si="86"/>
        <v>6.7022820699463989E-4</v>
      </c>
      <c r="Y85">
        <f t="shared" si="87"/>
        <v>1.4616482731170128E-5</v>
      </c>
      <c r="Z85">
        <f t="shared" si="88"/>
        <v>7.7680358339120281E-4</v>
      </c>
      <c r="AB85">
        <f t="shared" si="89"/>
        <v>-1.7721353680388578</v>
      </c>
      <c r="AC85">
        <f t="shared" si="64"/>
        <v>-1.6411362293670941</v>
      </c>
      <c r="AE85">
        <f t="shared" si="65"/>
        <v>0</v>
      </c>
      <c r="AF85">
        <f t="shared" si="66"/>
        <v>0</v>
      </c>
      <c r="AG85">
        <f t="shared" si="67"/>
        <v>-9.7100447923900348E-3</v>
      </c>
      <c r="AH85">
        <f t="shared" si="68"/>
        <v>-167.55705174865997</v>
      </c>
      <c r="AI85">
        <f t="shared" si="69"/>
        <v>-167.56676179345237</v>
      </c>
      <c r="AJ85">
        <f t="shared" si="70"/>
        <v>-0.13099913867176372</v>
      </c>
      <c r="AK85">
        <f t="shared" si="92"/>
        <v>-0.12404947576272006</v>
      </c>
      <c r="AL85">
        <f t="shared" si="71"/>
        <v>-167.82181040788686</v>
      </c>
      <c r="AN85">
        <f t="shared" si="72"/>
        <v>0</v>
      </c>
      <c r="AO85">
        <f t="shared" si="73"/>
        <v>0</v>
      </c>
      <c r="AP85">
        <f t="shared" si="74"/>
        <v>-2.2868501951393153E-6</v>
      </c>
      <c r="AQ85">
        <f t="shared" si="75"/>
        <v>-3.9462009154550545E-2</v>
      </c>
      <c r="AR85">
        <f t="shared" si="76"/>
        <v>-3.9464296004745686E-2</v>
      </c>
      <c r="AS85">
        <f t="shared" si="77"/>
        <v>-3.0852113686374397E-5</v>
      </c>
      <c r="AT85">
        <f t="shared" si="78"/>
        <v>-2.9215371702222638E-5</v>
      </c>
      <c r="AU85">
        <f t="shared" si="79"/>
        <v>-3.952436349013428E-2</v>
      </c>
      <c r="AW85">
        <v>82</v>
      </c>
      <c r="AX85">
        <f>IF(Z85&gt;0, (R85*SUMPRODUCT(K85:$K$98, X85:$X$98)-K85*$AZ$3)/Z85, 0)</f>
        <v>-2112.6785000174341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0.48392545599999998</v>
      </c>
      <c r="Q86" s="5">
        <f t="shared" si="91"/>
        <v>12.5</v>
      </c>
      <c r="R86">
        <f t="shared" si="62"/>
        <v>250000</v>
      </c>
      <c r="S86">
        <f t="shared" si="63"/>
        <v>-3807.0783008808512</v>
      </c>
      <c r="U86">
        <f t="shared" si="83"/>
        <v>0.48392545599999998</v>
      </c>
      <c r="V86">
        <f t="shared" si="84"/>
        <v>0.01</v>
      </c>
      <c r="W86">
        <f t="shared" si="85"/>
        <v>7.7680358339120281E-4</v>
      </c>
      <c r="X86">
        <f t="shared" si="86"/>
        <v>3.7591502831502182E-4</v>
      </c>
      <c r="Y86">
        <f t="shared" si="87"/>
        <v>7.768035833912029E-6</v>
      </c>
      <c r="Z86">
        <f t="shared" si="88"/>
        <v>3.9312051924226898E-4</v>
      </c>
      <c r="AB86">
        <f t="shared" si="89"/>
        <v>-1.6411362293670941</v>
      </c>
      <c r="AC86">
        <f t="shared" si="64"/>
        <v>-1.4966405984382554</v>
      </c>
      <c r="AE86">
        <f t="shared" si="65"/>
        <v>0</v>
      </c>
      <c r="AF86">
        <f t="shared" si="66"/>
        <v>0</v>
      </c>
      <c r="AG86">
        <f t="shared" si="67"/>
        <v>-4.9140064905283621E-3</v>
      </c>
      <c r="AH86">
        <f t="shared" si="68"/>
        <v>-93.97875707875545</v>
      </c>
      <c r="AI86">
        <f t="shared" si="69"/>
        <v>-93.983671085245973</v>
      </c>
      <c r="AJ86">
        <f t="shared" si="70"/>
        <v>-0.14449563092883877</v>
      </c>
      <c r="AK86">
        <f t="shared" si="92"/>
        <v>-0.1148795360556966</v>
      </c>
      <c r="AL86">
        <f t="shared" si="71"/>
        <v>-94.243046252230513</v>
      </c>
      <c r="AN86">
        <f t="shared" si="72"/>
        <v>0</v>
      </c>
      <c r="AO86">
        <f t="shared" si="73"/>
        <v>0</v>
      </c>
      <c r="AP86">
        <f t="shared" si="74"/>
        <v>-1.0333184550905714E-6</v>
      </c>
      <c r="AQ86">
        <f t="shared" si="75"/>
        <v>-1.9761875419401463E-2</v>
      </c>
      <c r="AR86">
        <f t="shared" si="76"/>
        <v>-1.9762908737856553E-2</v>
      </c>
      <c r="AS86">
        <f t="shared" si="77"/>
        <v>-3.0384575683104363E-5</v>
      </c>
      <c r="AT86">
        <f t="shared" si="78"/>
        <v>-2.4156896200157526E-5</v>
      </c>
      <c r="AU86">
        <f t="shared" si="79"/>
        <v>-1.9817450209739816E-2</v>
      </c>
      <c r="AW86">
        <v>83</v>
      </c>
      <c r="AX86">
        <f>IF(Z86&gt;0, (R86*SUMPRODUCT(K86:$K$98, X86:$X$98)-K86*$AZ$3)/Z86, 0)</f>
        <v>-3807.0783008808512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0.50934341699999997</v>
      </c>
      <c r="Q87" s="5">
        <f t="shared" si="91"/>
        <v>12.5</v>
      </c>
      <c r="R87">
        <f t="shared" si="62"/>
        <v>250000</v>
      </c>
      <c r="S87">
        <f t="shared" si="63"/>
        <v>-7155.9242781620023</v>
      </c>
      <c r="U87">
        <f t="shared" si="83"/>
        <v>0.50934341699999997</v>
      </c>
      <c r="V87">
        <f t="shared" si="84"/>
        <v>0.01</v>
      </c>
      <c r="W87">
        <f t="shared" si="85"/>
        <v>3.9312051924226898E-4</v>
      </c>
      <c r="X87">
        <f t="shared" si="86"/>
        <v>2.0023334856367152E-4</v>
      </c>
      <c r="Y87">
        <f t="shared" si="87"/>
        <v>3.9312051924226897E-6</v>
      </c>
      <c r="Z87">
        <f t="shared" si="88"/>
        <v>1.8895596548617477E-4</v>
      </c>
      <c r="AB87">
        <f t="shared" si="89"/>
        <v>-1.4966405984382554</v>
      </c>
      <c r="AC87">
        <f t="shared" si="64"/>
        <v>-1.3521545809260593</v>
      </c>
      <c r="AE87">
        <f t="shared" si="65"/>
        <v>0</v>
      </c>
      <c r="AF87">
        <f t="shared" si="66"/>
        <v>0</v>
      </c>
      <c r="AG87">
        <f t="shared" si="67"/>
        <v>-2.3619495685771848E-3</v>
      </c>
      <c r="AH87">
        <f t="shared" si="68"/>
        <v>-50.058337140917878</v>
      </c>
      <c r="AI87">
        <f t="shared" si="69"/>
        <v>-50.060699090486459</v>
      </c>
      <c r="AJ87">
        <f t="shared" si="70"/>
        <v>-0.14448601751219603</v>
      </c>
      <c r="AK87">
        <f t="shared" si="92"/>
        <v>-0.10476484189067789</v>
      </c>
      <c r="AL87">
        <f t="shared" si="71"/>
        <v>-50.309949949889329</v>
      </c>
      <c r="AN87">
        <f t="shared" si="72"/>
        <v>0</v>
      </c>
      <c r="AO87">
        <f t="shared" si="73"/>
        <v>0</v>
      </c>
      <c r="AP87">
        <f t="shared" si="74"/>
        <v>-4.4345653372738668E-7</v>
      </c>
      <c r="AQ87">
        <f t="shared" si="75"/>
        <v>-9.3984634422320124E-3</v>
      </c>
      <c r="AR87">
        <f t="shared" si="76"/>
        <v>-9.3989068987657392E-3</v>
      </c>
      <c r="AS87">
        <f t="shared" si="77"/>
        <v>-2.712728051032438E-5</v>
      </c>
      <c r="AT87">
        <f t="shared" si="78"/>
        <v>-1.9669621341375196E-5</v>
      </c>
      <c r="AU87">
        <f t="shared" si="79"/>
        <v>-9.4457038006174384E-3</v>
      </c>
      <c r="AW87">
        <v>84</v>
      </c>
      <c r="AX87">
        <f>IF(Z87&gt;0, (R87*SUMPRODUCT(K87:$K$98, X87:$X$98)-K87*$AZ$3)/Z87, 0)</f>
        <v>-7155.9242781620023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0.53464878299999996</v>
      </c>
      <c r="Q88" s="5">
        <f t="shared" si="91"/>
        <v>12.5</v>
      </c>
      <c r="R88">
        <f t="shared" si="62"/>
        <v>250000</v>
      </c>
      <c r="S88">
        <f t="shared" si="63"/>
        <v>-14119.995080204979</v>
      </c>
      <c r="U88">
        <f t="shared" si="83"/>
        <v>0.53464878299999996</v>
      </c>
      <c r="V88">
        <f t="shared" si="84"/>
        <v>0.01</v>
      </c>
      <c r="W88">
        <f t="shared" si="85"/>
        <v>1.8895596548617477E-4</v>
      </c>
      <c r="X88">
        <f t="shared" si="86"/>
        <v>1.0102507698777334E-4</v>
      </c>
      <c r="Y88">
        <f t="shared" si="87"/>
        <v>1.8895596548617477E-6</v>
      </c>
      <c r="Z88">
        <f t="shared" si="88"/>
        <v>8.6041328843539691E-5</v>
      </c>
      <c r="AB88">
        <f t="shared" si="89"/>
        <v>-1.3521545809260593</v>
      </c>
      <c r="AC88">
        <f t="shared" si="64"/>
        <v>-1.2149031399650791</v>
      </c>
      <c r="AE88">
        <f t="shared" si="65"/>
        <v>0</v>
      </c>
      <c r="AF88">
        <f t="shared" si="66"/>
        <v>0</v>
      </c>
      <c r="AG88">
        <f t="shared" si="67"/>
        <v>-1.0755166105442461E-3</v>
      </c>
      <c r="AH88">
        <f t="shared" si="68"/>
        <v>-25.256269246943333</v>
      </c>
      <c r="AI88">
        <f t="shared" si="69"/>
        <v>-25.257344763553878</v>
      </c>
      <c r="AJ88">
        <f t="shared" si="70"/>
        <v>-0.13725144096098019</v>
      </c>
      <c r="AK88">
        <f t="shared" si="92"/>
        <v>-9.4650820664824165E-2</v>
      </c>
      <c r="AL88">
        <f t="shared" si="71"/>
        <v>-25.489247025179683</v>
      </c>
      <c r="AN88">
        <f t="shared" si="72"/>
        <v>0</v>
      </c>
      <c r="AO88">
        <f t="shared" si="73"/>
        <v>0</v>
      </c>
      <c r="AP88">
        <f t="shared" si="74"/>
        <v>-1.8029327885657775E-7</v>
      </c>
      <c r="AQ88">
        <f t="shared" si="75"/>
        <v>-4.233812429834745E-3</v>
      </c>
      <c r="AR88">
        <f t="shared" si="76"/>
        <v>-4.2339927231136009E-3</v>
      </c>
      <c r="AS88">
        <f t="shared" si="77"/>
        <v>-2.3008024307614451E-5</v>
      </c>
      <c r="AT88">
        <f t="shared" si="78"/>
        <v>-1.5866706880046868E-5</v>
      </c>
      <c r="AU88">
        <f t="shared" si="79"/>
        <v>-4.2728674543012629E-3</v>
      </c>
      <c r="AW88">
        <v>85</v>
      </c>
      <c r="AX88">
        <f>IF(Z88&gt;0, (R88*SUMPRODUCT(K88:$K$98, X88:$X$98)-K88*$AZ$3)/Z88, 0)</f>
        <v>-14119.995080204979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0.56402811100000005</v>
      </c>
      <c r="Q89" s="5">
        <f t="shared" si="91"/>
        <v>12.5</v>
      </c>
      <c r="R89">
        <f t="shared" si="62"/>
        <v>250000</v>
      </c>
      <c r="S89">
        <f t="shared" si="63"/>
        <v>-29690.70350927515</v>
      </c>
      <c r="U89">
        <f t="shared" si="83"/>
        <v>0.56402811100000005</v>
      </c>
      <c r="V89">
        <f t="shared" si="84"/>
        <v>0.01</v>
      </c>
      <c r="W89">
        <f t="shared" si="85"/>
        <v>8.6041328843539691E-5</v>
      </c>
      <c r="X89">
        <f t="shared" si="86"/>
        <v>4.8529728175551509E-5</v>
      </c>
      <c r="Y89">
        <f t="shared" si="87"/>
        <v>8.6041328843539693E-7</v>
      </c>
      <c r="Z89">
        <f t="shared" si="88"/>
        <v>3.6651187379552784E-5</v>
      </c>
      <c r="AB89">
        <f t="shared" si="89"/>
        <v>-1.2149031399650791</v>
      </c>
      <c r="AC89">
        <f t="shared" si="64"/>
        <v>-1.0881995377491889</v>
      </c>
      <c r="AE89">
        <f t="shared" si="65"/>
        <v>0</v>
      </c>
      <c r="AF89">
        <f t="shared" si="66"/>
        <v>0</v>
      </c>
      <c r="AG89">
        <f t="shared" si="67"/>
        <v>-4.5813984224440978E-4</v>
      </c>
      <c r="AH89">
        <f t="shared" si="68"/>
        <v>-12.132432043887878</v>
      </c>
      <c r="AI89">
        <f t="shared" si="69"/>
        <v>-12.132890183730122</v>
      </c>
      <c r="AJ89">
        <f t="shared" si="70"/>
        <v>-0.12670360221589028</v>
      </c>
      <c r="AK89">
        <f t="shared" si="92"/>
        <v>-8.5043219797555553E-2</v>
      </c>
      <c r="AL89">
        <f t="shared" si="71"/>
        <v>-12.344637005743568</v>
      </c>
      <c r="AN89">
        <f t="shared" si="72"/>
        <v>0</v>
      </c>
      <c r="AO89">
        <f t="shared" si="73"/>
        <v>0</v>
      </c>
      <c r="AP89">
        <f t="shared" si="74"/>
        <v>-6.8571311221910869E-8</v>
      </c>
      <c r="AQ89">
        <f t="shared" si="75"/>
        <v>-1.8159013839191391E-3</v>
      </c>
      <c r="AR89">
        <f t="shared" si="76"/>
        <v>-1.8159699552303611E-3</v>
      </c>
      <c r="AS89">
        <f t="shared" si="77"/>
        <v>-1.8964148802076865E-5</v>
      </c>
      <c r="AT89">
        <f t="shared" si="78"/>
        <v>-1.2728701052244511E-5</v>
      </c>
      <c r="AU89">
        <f t="shared" si="79"/>
        <v>-1.8476628050846824E-3</v>
      </c>
      <c r="AW89">
        <v>86</v>
      </c>
      <c r="AX89">
        <f>IF(Z89&gt;0, (R89*SUMPRODUCT(K89:$K$98, X89:$X$98)-K89*$AZ$3)/Z89, 0)</f>
        <v>-29690.70350927515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0.59324784900000005</v>
      </c>
      <c r="Q90" s="5">
        <f t="shared" si="91"/>
        <v>12.5</v>
      </c>
      <c r="R90">
        <f t="shared" si="62"/>
        <v>250000</v>
      </c>
      <c r="S90">
        <f t="shared" si="63"/>
        <v>-66919.590165310059</v>
      </c>
      <c r="U90">
        <f t="shared" si="83"/>
        <v>0.59324784900000005</v>
      </c>
      <c r="V90">
        <f t="shared" si="84"/>
        <v>0.01</v>
      </c>
      <c r="W90">
        <f t="shared" si="85"/>
        <v>3.6651187379552784E-5</v>
      </c>
      <c r="X90">
        <f t="shared" si="86"/>
        <v>2.1743238076215638E-5</v>
      </c>
      <c r="Y90">
        <f t="shared" si="87"/>
        <v>3.6651187379552782E-7</v>
      </c>
      <c r="Z90">
        <f t="shared" si="88"/>
        <v>1.4541437429541618E-5</v>
      </c>
      <c r="AB90">
        <f t="shared" si="89"/>
        <v>-1.0881995377491889</v>
      </c>
      <c r="AC90">
        <f t="shared" si="64"/>
        <v>-0.97310703319942482</v>
      </c>
      <c r="AE90">
        <f t="shared" si="65"/>
        <v>0</v>
      </c>
      <c r="AF90">
        <f t="shared" si="66"/>
        <v>0</v>
      </c>
      <c r="AG90">
        <f t="shared" si="67"/>
        <v>-1.8176796786927021E-4</v>
      </c>
      <c r="AH90">
        <f t="shared" si="68"/>
        <v>-5.4358095190539091</v>
      </c>
      <c r="AI90">
        <f t="shared" si="69"/>
        <v>-5.4359912870217784</v>
      </c>
      <c r="AJ90">
        <f t="shared" si="70"/>
        <v>-0.11509250454976405</v>
      </c>
      <c r="AK90">
        <f t="shared" si="92"/>
        <v>-7.6173967642443233E-2</v>
      </c>
      <c r="AL90">
        <f t="shared" si="71"/>
        <v>-5.6272577592139861</v>
      </c>
      <c r="AN90">
        <f t="shared" si="72"/>
        <v>0</v>
      </c>
      <c r="AO90">
        <f t="shared" si="73"/>
        <v>0</v>
      </c>
      <c r="AP90">
        <f t="shared" si="74"/>
        <v>-2.4290906450163901E-8</v>
      </c>
      <c r="AQ90">
        <f t="shared" si="75"/>
        <v>-7.2642469438407469E-4</v>
      </c>
      <c r="AR90">
        <f t="shared" si="76"/>
        <v>-7.2644898529052493E-4</v>
      </c>
      <c r="AS90">
        <f t="shared" si="77"/>
        <v>-1.5380604701176419E-5</v>
      </c>
      <c r="AT90">
        <f t="shared" si="78"/>
        <v>-1.0179652353659939E-5</v>
      </c>
      <c r="AU90">
        <f t="shared" si="79"/>
        <v>-7.5200924234536132E-4</v>
      </c>
      <c r="AW90">
        <v>87</v>
      </c>
      <c r="AX90">
        <f>IF(Z90&gt;0, (R90*SUMPRODUCT(K90:$K$98, X90:$X$98)-K90*$AZ$3)/Z90, 0)</f>
        <v>-66919.590165310059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0.62227177099999997</v>
      </c>
      <c r="Q91" s="5">
        <f t="shared" si="91"/>
        <v>12.5</v>
      </c>
      <c r="R91">
        <f t="shared" si="62"/>
        <v>250000</v>
      </c>
      <c r="S91">
        <f t="shared" si="63"/>
        <v>-162596.34488550891</v>
      </c>
      <c r="U91">
        <f t="shared" si="83"/>
        <v>0.62227177099999997</v>
      </c>
      <c r="V91">
        <f t="shared" si="84"/>
        <v>0.01</v>
      </c>
      <c r="W91">
        <f t="shared" si="85"/>
        <v>1.4541437429541618E-5</v>
      </c>
      <c r="X91">
        <f t="shared" si="86"/>
        <v>9.0487260221665504E-6</v>
      </c>
      <c r="Y91">
        <f t="shared" si="87"/>
        <v>1.4541437429541617E-7</v>
      </c>
      <c r="Z91">
        <f t="shared" si="88"/>
        <v>5.3472970330796509E-6</v>
      </c>
      <c r="AB91">
        <f t="shared" si="89"/>
        <v>-0.97310703319942482</v>
      </c>
      <c r="AC91">
        <f t="shared" si="64"/>
        <v>-0.86945095259587746</v>
      </c>
      <c r="AE91">
        <f t="shared" si="65"/>
        <v>0</v>
      </c>
      <c r="AF91">
        <f t="shared" si="66"/>
        <v>0</v>
      </c>
      <c r="AG91">
        <f t="shared" si="67"/>
        <v>-6.6841212913495637E-5</v>
      </c>
      <c r="AH91">
        <f t="shared" si="68"/>
        <v>-2.2621815055416374</v>
      </c>
      <c r="AI91">
        <f t="shared" si="69"/>
        <v>-2.2622483467545509</v>
      </c>
      <c r="AJ91">
        <f t="shared" si="70"/>
        <v>-0.10365608060354736</v>
      </c>
      <c r="AK91">
        <f t="shared" si="92"/>
        <v>-6.811749232395975E-2</v>
      </c>
      <c r="AL91">
        <f t="shared" si="71"/>
        <v>-2.4340219196820581</v>
      </c>
      <c r="AN91">
        <f t="shared" si="72"/>
        <v>0</v>
      </c>
      <c r="AO91">
        <f t="shared" si="73"/>
        <v>0</v>
      </c>
      <c r="AP91">
        <f t="shared" si="74"/>
        <v>-7.9754035801102204E-9</v>
      </c>
      <c r="AQ91">
        <f t="shared" si="75"/>
        <v>-2.699204531417645E-4</v>
      </c>
      <c r="AR91">
        <f t="shared" si="76"/>
        <v>-2.6992842854534462E-4</v>
      </c>
      <c r="AS91">
        <f t="shared" si="77"/>
        <v>-1.2368104053043145E-5</v>
      </c>
      <c r="AT91">
        <f t="shared" si="78"/>
        <v>-8.1276875219442749E-6</v>
      </c>
      <c r="AU91">
        <f t="shared" si="79"/>
        <v>-2.9042422012033202E-4</v>
      </c>
      <c r="AW91">
        <v>88</v>
      </c>
      <c r="AX91">
        <f>IF(Z91&gt;0, (R91*SUMPRODUCT(K91:$K$98, X91:$X$98)-K91*$AZ$3)/Z91, 0)</f>
        <v>-162596.34488550891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0.65106364900000002</v>
      </c>
      <c r="Q92" s="5">
        <f t="shared" si="91"/>
        <v>12.5</v>
      </c>
      <c r="R92">
        <f t="shared" si="62"/>
        <v>250000</v>
      </c>
      <c r="S92">
        <f t="shared" si="63"/>
        <v>-428451.25763129536</v>
      </c>
      <c r="U92">
        <f t="shared" si="83"/>
        <v>0.65106364900000002</v>
      </c>
      <c r="V92">
        <f t="shared" si="84"/>
        <v>0.01</v>
      </c>
      <c r="W92">
        <f t="shared" si="85"/>
        <v>5.3472970330796509E-6</v>
      </c>
      <c r="X92">
        <f t="shared" si="86"/>
        <v>3.4814307186437112E-6</v>
      </c>
      <c r="Y92">
        <f t="shared" si="87"/>
        <v>5.347297033079651E-8</v>
      </c>
      <c r="Z92">
        <f t="shared" si="88"/>
        <v>1.8123933441051433E-6</v>
      </c>
      <c r="AB92">
        <f t="shared" si="89"/>
        <v>-0.86945095259587746</v>
      </c>
      <c r="AC92">
        <f t="shared" si="64"/>
        <v>-0.77652220760443769</v>
      </c>
      <c r="AE92">
        <f t="shared" si="65"/>
        <v>0</v>
      </c>
      <c r="AF92">
        <f t="shared" si="66"/>
        <v>0</v>
      </c>
      <c r="AG92">
        <f t="shared" si="67"/>
        <v>-2.2654916801314292E-5</v>
      </c>
      <c r="AH92">
        <f t="shared" si="68"/>
        <v>-0.87035767966092781</v>
      </c>
      <c r="AI92">
        <f t="shared" si="69"/>
        <v>-0.87038033457772912</v>
      </c>
      <c r="AJ92">
        <f t="shared" si="70"/>
        <v>-9.2928744991439771E-2</v>
      </c>
      <c r="AK92">
        <f t="shared" si="92"/>
        <v>-6.0861566681711429E-2</v>
      </c>
      <c r="AL92">
        <f t="shared" si="71"/>
        <v>-1.0241706462508804</v>
      </c>
      <c r="AN92">
        <f t="shared" si="72"/>
        <v>0</v>
      </c>
      <c r="AO92">
        <f t="shared" si="73"/>
        <v>0</v>
      </c>
      <c r="AP92">
        <f t="shared" si="74"/>
        <v>-2.4135305242811559E-9</v>
      </c>
      <c r="AQ92">
        <f t="shared" si="75"/>
        <v>-9.2723131377039713E-5</v>
      </c>
      <c r="AR92">
        <f t="shared" si="76"/>
        <v>-9.2725544907563994E-5</v>
      </c>
      <c r="AS92">
        <f t="shared" si="77"/>
        <v>-9.9001185741263817E-6</v>
      </c>
      <c r="AT92">
        <f t="shared" si="78"/>
        <v>-6.4838573555636202E-6</v>
      </c>
      <c r="AU92">
        <f t="shared" si="79"/>
        <v>-1.09109520837254E-4</v>
      </c>
      <c r="AW92">
        <v>89</v>
      </c>
      <c r="AX92">
        <f>IF(Z92&gt;0, (R92*SUMPRODUCT(K92:$K$98, X92:$X$98)-K92*$AZ$3)/Z92, 0)</f>
        <v>-428451.25763129536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0.67958823899999998</v>
      </c>
      <c r="Q93" s="5">
        <f t="shared" si="91"/>
        <v>12.5</v>
      </c>
      <c r="R93">
        <f t="shared" si="62"/>
        <v>250000</v>
      </c>
      <c r="S93">
        <f t="shared" si="63"/>
        <v>-1232521.0958844598</v>
      </c>
      <c r="U93">
        <f t="shared" si="83"/>
        <v>0.67958823899999998</v>
      </c>
      <c r="V93">
        <f t="shared" si="84"/>
        <v>0.01</v>
      </c>
      <c r="W93">
        <f t="shared" si="85"/>
        <v>1.8123933441051433E-6</v>
      </c>
      <c r="X93">
        <f t="shared" si="86"/>
        <v>1.2316812010957354E-6</v>
      </c>
      <c r="Y93">
        <f t="shared" si="87"/>
        <v>1.8123933441051435E-8</v>
      </c>
      <c r="Z93">
        <f t="shared" si="88"/>
        <v>5.6258820956835649E-7</v>
      </c>
      <c r="AB93">
        <f t="shared" si="89"/>
        <v>-0.77652220760443769</v>
      </c>
      <c r="AC93">
        <f t="shared" si="64"/>
        <v>-0.69340183658886689</v>
      </c>
      <c r="AE93">
        <f t="shared" si="65"/>
        <v>0</v>
      </c>
      <c r="AF93">
        <f t="shared" si="66"/>
        <v>0</v>
      </c>
      <c r="AG93">
        <f t="shared" si="67"/>
        <v>-7.0323526196044562E-6</v>
      </c>
      <c r="AH93">
        <f t="shared" si="68"/>
        <v>-0.30792030027393386</v>
      </c>
      <c r="AI93">
        <f t="shared" si="69"/>
        <v>-0.30792733262655347</v>
      </c>
      <c r="AJ93">
        <f t="shared" si="70"/>
        <v>-8.3120371015570793E-2</v>
      </c>
      <c r="AK93">
        <f t="shared" si="92"/>
        <v>-5.4356554532310641E-2</v>
      </c>
      <c r="AL93">
        <f t="shared" si="71"/>
        <v>-0.44540425817443491</v>
      </c>
      <c r="AN93">
        <f t="shared" si="72"/>
        <v>0</v>
      </c>
      <c r="AO93">
        <f t="shared" si="73"/>
        <v>0</v>
      </c>
      <c r="AP93">
        <f t="shared" si="74"/>
        <v>-6.6891808952622028E-10</v>
      </c>
      <c r="AQ93">
        <f t="shared" si="75"/>
        <v>-2.928940997801745E-5</v>
      </c>
      <c r="AR93">
        <f t="shared" si="76"/>
        <v>-2.9290078896106979E-5</v>
      </c>
      <c r="AS93">
        <f t="shared" si="77"/>
        <v>-7.9064180634863513E-6</v>
      </c>
      <c r="AT93">
        <f t="shared" si="78"/>
        <v>-5.1704009422989034E-6</v>
      </c>
      <c r="AU93">
        <f t="shared" si="79"/>
        <v>-4.236689790189223E-5</v>
      </c>
      <c r="AW93">
        <v>90</v>
      </c>
      <c r="AX93">
        <f>IF(Z93&gt;0, (R93*SUMPRODUCT(K93:$K$98, X93:$X$98)-K93*$AZ$3)/Z93, 0)</f>
        <v>-1232521.0958844598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0.70796792399999997</v>
      </c>
      <c r="Q94" s="5">
        <f t="shared" si="91"/>
        <v>12.5</v>
      </c>
      <c r="R94">
        <f t="shared" si="62"/>
        <v>250000</v>
      </c>
      <c r="S94">
        <f t="shared" si="63"/>
        <v>-3902072.4407688468</v>
      </c>
      <c r="U94">
        <f t="shared" si="83"/>
        <v>0.70796792399999997</v>
      </c>
      <c r="V94">
        <f t="shared" si="84"/>
        <v>0.01</v>
      </c>
      <c r="W94">
        <f t="shared" si="85"/>
        <v>5.6258820956835649E-7</v>
      </c>
      <c r="X94">
        <f t="shared" si="86"/>
        <v>3.9829440679498626E-7</v>
      </c>
      <c r="Y94">
        <f t="shared" si="87"/>
        <v>5.6258820956835646E-9</v>
      </c>
      <c r="Z94">
        <f t="shared" si="88"/>
        <v>1.5866792067768666E-7</v>
      </c>
      <c r="AB94">
        <f t="shared" si="89"/>
        <v>-0.69340183658886689</v>
      </c>
      <c r="AC94">
        <f t="shared" si="64"/>
        <v>-0.61913372051049853</v>
      </c>
      <c r="AE94">
        <f t="shared" si="65"/>
        <v>0</v>
      </c>
      <c r="AF94">
        <f t="shared" si="66"/>
        <v>0</v>
      </c>
      <c r="AG94">
        <f t="shared" si="67"/>
        <v>-1.9833490084710833E-6</v>
      </c>
      <c r="AH94">
        <f t="shared" si="68"/>
        <v>-9.9573601698746572E-2</v>
      </c>
      <c r="AI94">
        <f t="shared" si="69"/>
        <v>-9.9575585047755044E-2</v>
      </c>
      <c r="AJ94">
        <f t="shared" si="70"/>
        <v>-7.4268116078368362E-2</v>
      </c>
      <c r="AK94">
        <f t="shared" si="92"/>
        <v>-4.8538128561220688E-2</v>
      </c>
      <c r="AL94">
        <f t="shared" si="71"/>
        <v>-0.2223818296873441</v>
      </c>
      <c r="AN94">
        <f t="shared" si="72"/>
        <v>0</v>
      </c>
      <c r="AO94">
        <f t="shared" si="73"/>
        <v>0</v>
      </c>
      <c r="AP94">
        <f t="shared" si="74"/>
        <v>-1.6844317630628015E-10</v>
      </c>
      <c r="AQ94">
        <f t="shared" si="75"/>
        <v>-8.4566526994272192E-6</v>
      </c>
      <c r="AR94">
        <f t="shared" si="76"/>
        <v>-8.4568211426035253E-6</v>
      </c>
      <c r="AS94">
        <f t="shared" si="77"/>
        <v>-6.3074916805325716E-6</v>
      </c>
      <c r="AT94">
        <f t="shared" si="78"/>
        <v>-4.1222782837989812E-6</v>
      </c>
      <c r="AU94">
        <f t="shared" si="79"/>
        <v>-1.8886591106935079E-5</v>
      </c>
      <c r="AW94">
        <v>91</v>
      </c>
      <c r="AX94">
        <f>IF(Z94&gt;0, (R94*SUMPRODUCT(K94:$K$98, X94:$X$98)-K94*$AZ$3)/Z94, 0)</f>
        <v>-3902072.4407688468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0.73634663</v>
      </c>
      <c r="Q95" s="5">
        <f t="shared" si="91"/>
        <v>12.5</v>
      </c>
      <c r="R95">
        <f t="shared" si="62"/>
        <v>250000</v>
      </c>
      <c r="S95">
        <f t="shared" si="63"/>
        <v>-13735433.126595479</v>
      </c>
      <c r="U95">
        <f t="shared" si="83"/>
        <v>0.73634663</v>
      </c>
      <c r="V95">
        <f t="shared" si="84"/>
        <v>0.01</v>
      </c>
      <c r="W95">
        <f t="shared" si="85"/>
        <v>1.5866792067768666E-7</v>
      </c>
      <c r="X95">
        <f t="shared" si="86"/>
        <v>1.1683458868012189E-7</v>
      </c>
      <c r="Y95">
        <f t="shared" si="87"/>
        <v>1.5866792067768667E-9</v>
      </c>
      <c r="Z95">
        <f t="shared" si="88"/>
        <v>4.0246652790787899E-8</v>
      </c>
      <c r="AB95">
        <f t="shared" si="89"/>
        <v>-0.61913372051049853</v>
      </c>
      <c r="AC95">
        <f t="shared" si="64"/>
        <v>-0.55280520797717447</v>
      </c>
      <c r="AE95">
        <f t="shared" si="65"/>
        <v>0</v>
      </c>
      <c r="AF95">
        <f t="shared" si="66"/>
        <v>0</v>
      </c>
      <c r="AG95">
        <f t="shared" si="67"/>
        <v>-5.0308315988484873E-7</v>
      </c>
      <c r="AH95">
        <f t="shared" si="68"/>
        <v>-2.9208647170030473E-2</v>
      </c>
      <c r="AI95">
        <f t="shared" si="69"/>
        <v>-2.9209150253190357E-2</v>
      </c>
      <c r="AJ95">
        <f t="shared" si="70"/>
        <v>-6.6328512533324058E-2</v>
      </c>
      <c r="AK95">
        <f t="shared" si="92"/>
        <v>-4.33393604357349E-2</v>
      </c>
      <c r="AL95">
        <f t="shared" si="71"/>
        <v>-0.13887702322224932</v>
      </c>
      <c r="AN95">
        <f t="shared" si="72"/>
        <v>0</v>
      </c>
      <c r="AO95">
        <f t="shared" si="73"/>
        <v>0</v>
      </c>
      <c r="AP95">
        <f t="shared" si="74"/>
        <v>-3.8148374396064375E-11</v>
      </c>
      <c r="AQ95">
        <f t="shared" si="75"/>
        <v>-2.2148672360647361E-6</v>
      </c>
      <c r="AR95">
        <f t="shared" si="76"/>
        <v>-2.2149053844391322E-6</v>
      </c>
      <c r="AS95">
        <f t="shared" si="77"/>
        <v>-5.0296355175841369E-6</v>
      </c>
      <c r="AT95">
        <f t="shared" si="78"/>
        <v>-3.2863873805015184E-6</v>
      </c>
      <c r="AU95">
        <f t="shared" si="79"/>
        <v>-1.0530928282524788E-5</v>
      </c>
      <c r="AW95">
        <v>92</v>
      </c>
      <c r="AX95">
        <f>IF(Z95&gt;0, (R95*SUMPRODUCT(K95:$K$98, X95:$X$98)-K95*$AZ$3)/Z95, 0)</f>
        <v>-13735433.126595479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0.76472631499999999</v>
      </c>
      <c r="Q96" s="5">
        <f t="shared" si="91"/>
        <v>12.5</v>
      </c>
      <c r="R96">
        <f t="shared" si="62"/>
        <v>250000</v>
      </c>
      <c r="S96">
        <f t="shared" si="63"/>
        <v>-54439678.442971408</v>
      </c>
      <c r="U96">
        <f t="shared" si="83"/>
        <v>0.76472631499999999</v>
      </c>
      <c r="V96">
        <f t="shared" si="84"/>
        <v>0.01</v>
      </c>
      <c r="W96">
        <f t="shared" si="85"/>
        <v>4.0246652790787899E-8</v>
      </c>
      <c r="X96">
        <f t="shared" si="86"/>
        <v>3.0777674479783696E-8</v>
      </c>
      <c r="Y96">
        <f t="shared" si="87"/>
        <v>4.0246652790787898E-10</v>
      </c>
      <c r="Z96">
        <f t="shared" si="88"/>
        <v>9.0665117830963252E-9</v>
      </c>
      <c r="AB96">
        <f t="shared" si="89"/>
        <v>-0.55280520797717447</v>
      </c>
      <c r="AC96">
        <f t="shared" si="64"/>
        <v>-0.49357798607117526</v>
      </c>
      <c r="AE96">
        <f t="shared" si="65"/>
        <v>0</v>
      </c>
      <c r="AF96">
        <f t="shared" si="66"/>
        <v>0</v>
      </c>
      <c r="AG96">
        <f t="shared" si="67"/>
        <v>-1.1333139728870407E-7</v>
      </c>
      <c r="AH96">
        <f t="shared" si="68"/>
        <v>-7.6944186199459242E-3</v>
      </c>
      <c r="AI96">
        <f t="shared" si="69"/>
        <v>-7.6945319513432127E-3</v>
      </c>
      <c r="AJ96">
        <f t="shared" si="70"/>
        <v>-5.9227221905999217E-2</v>
      </c>
      <c r="AK96">
        <f t="shared" si="92"/>
        <v>-3.8696364558402217E-2</v>
      </c>
      <c r="AL96">
        <f t="shared" si="71"/>
        <v>-0.10561811841574464</v>
      </c>
      <c r="AN96">
        <f t="shared" si="72"/>
        <v>0</v>
      </c>
      <c r="AO96">
        <f t="shared" si="73"/>
        <v>0</v>
      </c>
      <c r="AP96">
        <f t="shared" si="74"/>
        <v>-7.6730579258580994E-12</v>
      </c>
      <c r="AQ96">
        <f t="shared" si="75"/>
        <v>-5.2094760312754744E-7</v>
      </c>
      <c r="AR96">
        <f t="shared" si="76"/>
        <v>-5.2095527618547326E-7</v>
      </c>
      <c r="AS96">
        <f t="shared" si="77"/>
        <v>-4.0099558934643076E-6</v>
      </c>
      <c r="AT96">
        <f t="shared" si="78"/>
        <v>-2.6199222270273468E-6</v>
      </c>
      <c r="AU96">
        <f t="shared" si="79"/>
        <v>-7.1508333966771281E-6</v>
      </c>
      <c r="AW96">
        <v>93</v>
      </c>
      <c r="AX96">
        <f>IF(Z96&gt;0, (R96*SUMPRODUCT(K96:$K$98, X96:$X$98)-K96*$AZ$3)/Z96, 0)</f>
        <v>-54439678.442971408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0.79310599999999998</v>
      </c>
      <c r="Q97" s="5">
        <f t="shared" si="91"/>
        <v>12.5</v>
      </c>
      <c r="R97">
        <f t="shared" si="62"/>
        <v>250000</v>
      </c>
      <c r="S97">
        <f t="shared" si="63"/>
        <v>-246868393.58217755</v>
      </c>
      <c r="U97">
        <f t="shared" si="83"/>
        <v>0.79310599999999998</v>
      </c>
      <c r="V97">
        <f t="shared" si="84"/>
        <v>0.01</v>
      </c>
      <c r="W97">
        <f t="shared" si="85"/>
        <v>9.0665117830963252E-9</v>
      </c>
      <c r="X97">
        <f t="shared" si="86"/>
        <v>7.1907048942443937E-9</v>
      </c>
      <c r="Y97">
        <f t="shared" si="87"/>
        <v>9.0665117830963259E-11</v>
      </c>
      <c r="Z97">
        <f t="shared" si="88"/>
        <v>1.7851417710209683E-9</v>
      </c>
      <c r="AB97">
        <f t="shared" si="89"/>
        <v>-0.49357798607117526</v>
      </c>
      <c r="AC97">
        <f t="shared" si="64"/>
        <v>-0.44069508132838986</v>
      </c>
      <c r="AE97">
        <f t="shared" si="65"/>
        <v>0</v>
      </c>
      <c r="AF97">
        <f t="shared" si="66"/>
        <v>0</v>
      </c>
      <c r="AG97">
        <f t="shared" si="67"/>
        <v>-2.2314272137762105E-8</v>
      </c>
      <c r="AH97">
        <f t="shared" si="68"/>
        <v>-1.7976762235610985E-3</v>
      </c>
      <c r="AI97">
        <f t="shared" si="69"/>
        <v>-1.7976985378332362E-3</v>
      </c>
      <c r="AJ97">
        <f t="shared" si="70"/>
        <v>-5.2882904742785397E-2</v>
      </c>
      <c r="AK97">
        <f t="shared" si="92"/>
        <v>-3.4550459024982272E-2</v>
      </c>
      <c r="AL97">
        <f t="shared" si="71"/>
        <v>-8.9231062305600906E-2</v>
      </c>
      <c r="AN97">
        <f t="shared" si="72"/>
        <v>0</v>
      </c>
      <c r="AO97">
        <f t="shared" si="73"/>
        <v>0</v>
      </c>
      <c r="AP97">
        <f t="shared" si="74"/>
        <v>-1.3489098814767009E-12</v>
      </c>
      <c r="AQ97">
        <f t="shared" si="75"/>
        <v>-1.0867050498831452E-7</v>
      </c>
      <c r="AR97">
        <f t="shared" si="76"/>
        <v>-1.0867185389819599E-7</v>
      </c>
      <c r="AS97">
        <f t="shared" si="77"/>
        <v>-3.196800340532569E-6</v>
      </c>
      <c r="AT97">
        <f t="shared" si="78"/>
        <v>-2.0885940307900403E-6</v>
      </c>
      <c r="AU97">
        <f t="shared" si="79"/>
        <v>-5.3940662252208049E-6</v>
      </c>
      <c r="AW97">
        <v>94</v>
      </c>
      <c r="AX97">
        <f>IF(Z97&gt;0, (R97*SUMPRODUCT(K97:$K$98, X97:$X$98)-K97*$AZ$3)/Z97, 0)</f>
        <v>-246868393.58217755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250000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1.7851417710209683E-9</v>
      </c>
      <c r="X98">
        <f t="shared" si="86"/>
        <v>1.7851417710209683E-9</v>
      </c>
      <c r="Y98">
        <f t="shared" si="87"/>
        <v>1.7851417710209683E-11</v>
      </c>
      <c r="Z98">
        <f t="shared" si="88"/>
        <v>0</v>
      </c>
      <c r="AB98">
        <f t="shared" si="89"/>
        <v>-0.44069508132838986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-4.4628544275524207E-4</v>
      </c>
      <c r="AI98">
        <f t="shared" si="69"/>
        <v>-4.4628544275524207E-4</v>
      </c>
      <c r="AJ98">
        <f t="shared" si="70"/>
        <v>-0.44069508132838986</v>
      </c>
      <c r="AK98">
        <f t="shared" si="92"/>
        <v>-3.0848655692987292E-2</v>
      </c>
      <c r="AL98">
        <f t="shared" si="71"/>
        <v>-0.47199002246413241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-2.4087676454941085E-8</v>
      </c>
      <c r="AR98">
        <f t="shared" si="76"/>
        <v>-2.4087676454941085E-8</v>
      </c>
      <c r="AS98">
        <f t="shared" si="77"/>
        <v>-2.3785943966234186E-5</v>
      </c>
      <c r="AT98">
        <f t="shared" si="78"/>
        <v>-1.6650160776363931E-6</v>
      </c>
      <c r="AU98">
        <f t="shared" si="79"/>
        <v>-2.547504772032552E-5</v>
      </c>
      <c r="AW98">
        <v>95</v>
      </c>
    </row>
    <row r="100" spans="5:50" x14ac:dyDescent="0.25">
      <c r="AN100" s="6">
        <f t="shared" ref="AN100:AU100" si="93">SUM(AN3:AN98)</f>
        <v>13043.480830262946</v>
      </c>
      <c r="AO100" s="6">
        <f t="shared" si="93"/>
        <v>-1304.3480830262947</v>
      </c>
      <c r="AP100" s="6">
        <f t="shared" si="93"/>
        <v>-250.91987071527598</v>
      </c>
      <c r="AQ100" s="6">
        <f t="shared" si="93"/>
        <v>-7290.1778480350913</v>
      </c>
      <c r="AR100" s="6">
        <f t="shared" si="93"/>
        <v>4198.0350284862889</v>
      </c>
      <c r="AS100" s="6">
        <f t="shared" si="93"/>
        <v>-178.23253013342887</v>
      </c>
      <c r="AT100" s="6">
        <f t="shared" si="93"/>
        <v>61.713308742582974</v>
      </c>
      <c r="AU100" s="6">
        <f t="shared" si="93"/>
        <v>4081.5158070954412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071F8-5DB5-48D7-8C9E-6374EDD5452C}">
  <sheetPr codeName="Sheet82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'S.35.04.C'!C3*(1+C12)</f>
        <v>15629.895959086867</v>
      </c>
      <c r="K3">
        <v>1</v>
      </c>
      <c r="L3" s="2">
        <v>0</v>
      </c>
      <c r="O3">
        <f>$C$3</f>
        <v>15629.895959086867</v>
      </c>
      <c r="P3">
        <f>O3*C5</f>
        <v>1562.9895959086869</v>
      </c>
      <c r="Q3" s="5">
        <f>B8</f>
        <v>125.8175559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15629.895959086867</v>
      </c>
      <c r="AF3">
        <f t="shared" ref="AF3:AF34" si="4">-$Z3*P3</f>
        <v>-1562.9895959086869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13941.088807278182</v>
      </c>
      <c r="AJ3">
        <f t="shared" ref="AJ3:AJ34" si="8">AB3-AC3</f>
        <v>0</v>
      </c>
      <c r="AL3">
        <f t="shared" ref="AL3:AL34" si="9">SUM(AI3:AK3)</f>
        <v>13941.088807278182</v>
      </c>
      <c r="AN3">
        <f t="shared" ref="AN3:AN34" si="10">AE3*$K3</f>
        <v>15629.895959086867</v>
      </c>
      <c r="AO3">
        <f t="shared" ref="AO3:AO34" si="11">AF3*$K3</f>
        <v>-1562.9895959086869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13941.088807278182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13941.088807278182</v>
      </c>
      <c r="AW3">
        <v>0</v>
      </c>
      <c r="AX3">
        <f>IF(Z3&gt;0, (R3*SUMPRODUCT(K3:$K$98, X3:$X$98)-K3*$AZ$3)/Z3, 0)</f>
        <v>0</v>
      </c>
      <c r="AZ3">
        <f>C6*SUMPRODUCT(X4:X89, K4:K89)/1</f>
        <v>8611.1500361538583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2.4148220000000001E-3</v>
      </c>
      <c r="R4">
        <f t="shared" si="0"/>
        <v>250000</v>
      </c>
      <c r="S4">
        <f t="shared" si="1"/>
        <v>584.87251422212319</v>
      </c>
      <c r="U4">
        <f t="shared" ref="U4:U35" si="21">M4</f>
        <v>2.4148220000000001E-3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2.4148220000000001E-3</v>
      </c>
      <c r="Y4">
        <f t="shared" ref="Y4:Y35" si="25">V4*W4</f>
        <v>0.01</v>
      </c>
      <c r="Z4">
        <f t="shared" ref="Z4:Z35" si="26">MAX(0, W4-X4-Y4)</f>
        <v>0.98758517800000001</v>
      </c>
      <c r="AB4">
        <f t="shared" ref="AB4:AB35" si="27">AC3</f>
        <v>0</v>
      </c>
      <c r="AC4">
        <f t="shared" si="2"/>
        <v>577.61142606536305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-603.70550000000003</v>
      </c>
      <c r="AI4">
        <f t="shared" si="7"/>
        <v>-603.70550000000003</v>
      </c>
      <c r="AJ4">
        <f t="shared" si="8"/>
        <v>-577.61142606536305</v>
      </c>
      <c r="AK4">
        <f>G4*SUM(AB4, AE4:AF4)</f>
        <v>0</v>
      </c>
      <c r="AL4">
        <f t="shared" si="9"/>
        <v>-1181.3169260653631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-563.21065397891596</v>
      </c>
      <c r="AR4">
        <f t="shared" si="14"/>
        <v>-563.21065397891596</v>
      </c>
      <c r="AS4">
        <f t="shared" si="15"/>
        <v>-538.86689622666574</v>
      </c>
      <c r="AT4">
        <f t="shared" si="16"/>
        <v>0</v>
      </c>
      <c r="AU4">
        <f t="shared" si="17"/>
        <v>-1102.0775502055817</v>
      </c>
      <c r="AW4">
        <v>1</v>
      </c>
      <c r="AX4">
        <f>IF(Z4&gt;0, (R4*SUMPRODUCT(K4:$K$98, X4:$X$98)-K4*$AZ$3)/Z4, 0)</f>
        <v>584.87251422212319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2.4301629999999999E-3</v>
      </c>
      <c r="Q5" s="5">
        <f t="shared" ref="Q5:Q36" si="29">$C$8</f>
        <v>12.5</v>
      </c>
      <c r="R5">
        <f t="shared" si="0"/>
        <v>250000</v>
      </c>
      <c r="S5">
        <f t="shared" si="1"/>
        <v>701.80395238465337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577.61142606536305</v>
      </c>
      <c r="AC5">
        <f t="shared" si="2"/>
        <v>684.47594488026425</v>
      </c>
      <c r="AE5">
        <f t="shared" si="3"/>
        <v>0</v>
      </c>
      <c r="AF5">
        <f t="shared" si="4"/>
        <v>0</v>
      </c>
      <c r="AG5">
        <f t="shared" si="5"/>
        <v>-12.19136666576345</v>
      </c>
      <c r="AH5">
        <f t="shared" si="6"/>
        <v>-599.99823973100354</v>
      </c>
      <c r="AI5">
        <f t="shared" si="7"/>
        <v>-612.18960639676698</v>
      </c>
      <c r="AJ5">
        <f t="shared" si="8"/>
        <v>-106.8645188149012</v>
      </c>
      <c r="AK5">
        <f>G5*SUM(AB5, AE5:AF5)</f>
        <v>23.682068468679887</v>
      </c>
      <c r="AL5">
        <f t="shared" si="9"/>
        <v>-695.37205674298832</v>
      </c>
      <c r="AN5">
        <f t="shared" si="10"/>
        <v>0</v>
      </c>
      <c r="AO5">
        <f t="shared" si="11"/>
        <v>0</v>
      </c>
      <c r="AP5">
        <f t="shared" si="12"/>
        <v>-10.424935382277708</v>
      </c>
      <c r="AQ5">
        <f t="shared" si="13"/>
        <v>-513.06330538327575</v>
      </c>
      <c r="AR5">
        <f t="shared" si="14"/>
        <v>-523.48824076555343</v>
      </c>
      <c r="AS5">
        <f t="shared" si="15"/>
        <v>-91.380706843319345</v>
      </c>
      <c r="AT5">
        <f t="shared" si="16"/>
        <v>20.250726622633639</v>
      </c>
      <c r="AU5">
        <f t="shared" si="17"/>
        <v>-594.61822098623918</v>
      </c>
      <c r="AW5">
        <v>2</v>
      </c>
      <c r="AX5">
        <f>IF(Z5&gt;0, (R5*SUMPRODUCT(K5:$K$98, X5:$X$98)-K5*$AZ$3)/Z5, 0)</f>
        <v>701.80395238465337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2.4518209999999999E-3</v>
      </c>
      <c r="Q6" s="5">
        <f t="shared" si="29"/>
        <v>12.5</v>
      </c>
      <c r="R6">
        <f t="shared" si="0"/>
        <v>250000</v>
      </c>
      <c r="S6">
        <f t="shared" si="1"/>
        <v>926.26768448582652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684.47594488026425</v>
      </c>
      <c r="AC6">
        <f t="shared" si="2"/>
        <v>892.14857359394682</v>
      </c>
      <c r="AE6">
        <f t="shared" si="3"/>
        <v>0</v>
      </c>
      <c r="AF6">
        <f t="shared" si="4"/>
        <v>0</v>
      </c>
      <c r="AG6">
        <f t="shared" si="5"/>
        <v>-12.039561950295997</v>
      </c>
      <c r="AH6">
        <f t="shared" si="6"/>
        <v>-597.82097619637614</v>
      </c>
      <c r="AI6">
        <f t="shared" si="7"/>
        <v>-609.86053814667218</v>
      </c>
      <c r="AJ6">
        <f t="shared" si="8"/>
        <v>-207.67262871368257</v>
      </c>
      <c r="AK6">
        <f>G6*SUM(AB6, AE6:AF6)</f>
        <v>40.041842775495461</v>
      </c>
      <c r="AL6">
        <f t="shared" si="9"/>
        <v>-777.49132408485934</v>
      </c>
      <c r="AN6">
        <f t="shared" si="10"/>
        <v>0</v>
      </c>
      <c r="AO6">
        <f t="shared" si="11"/>
        <v>0</v>
      </c>
      <c r="AP6">
        <f t="shared" si="12"/>
        <v>-9.2874388389364171</v>
      </c>
      <c r="AQ6">
        <f t="shared" si="13"/>
        <v>-461.16509686804704</v>
      </c>
      <c r="AR6">
        <f t="shared" si="14"/>
        <v>-470.4525357069835</v>
      </c>
      <c r="AS6">
        <f t="shared" si="15"/>
        <v>-160.20074863704312</v>
      </c>
      <c r="AT6">
        <f t="shared" si="16"/>
        <v>30.888679115653304</v>
      </c>
      <c r="AU6">
        <f t="shared" si="17"/>
        <v>-599.7646052283734</v>
      </c>
      <c r="AW6">
        <v>3</v>
      </c>
      <c r="AX6">
        <f>IF(Z6&gt;0, (R6*SUMPRODUCT(K6:$K$98, X6:$X$98)-K6*$AZ$3)/Z6, 0)</f>
        <v>926.26768448582652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2.4770880000000001E-3</v>
      </c>
      <c r="Q7" s="5">
        <f t="shared" si="29"/>
        <v>12.5</v>
      </c>
      <c r="R7">
        <f t="shared" si="0"/>
        <v>250000</v>
      </c>
      <c r="S7">
        <f t="shared" si="1"/>
        <v>1082.8214537593249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892.14857359394682</v>
      </c>
      <c r="AC7">
        <f t="shared" si="2"/>
        <v>1029.922877660204</v>
      </c>
      <c r="AE7">
        <f t="shared" si="3"/>
        <v>0</v>
      </c>
      <c r="AF7">
        <f t="shared" si="4"/>
        <v>0</v>
      </c>
      <c r="AG7">
        <f t="shared" si="5"/>
        <v>-11.889343276360703</v>
      </c>
      <c r="AH7">
        <f t="shared" si="6"/>
        <v>-596.46108864669623</v>
      </c>
      <c r="AI7">
        <f t="shared" si="7"/>
        <v>-608.35043192305693</v>
      </c>
      <c r="AJ7">
        <f t="shared" si="8"/>
        <v>-137.77430406625717</v>
      </c>
      <c r="AK7">
        <f>G7*SUM(AB7, AE7:AF7)</f>
        <v>43.804494963462787</v>
      </c>
      <c r="AL7">
        <f t="shared" si="9"/>
        <v>-702.32024102585137</v>
      </c>
      <c r="AN7">
        <f t="shared" si="10"/>
        <v>0</v>
      </c>
      <c r="AO7">
        <f t="shared" si="11"/>
        <v>0</v>
      </c>
      <c r="AP7">
        <f t="shared" si="12"/>
        <v>-8.3446079949489516</v>
      </c>
      <c r="AQ7">
        <f t="shared" si="13"/>
        <v>-418.62984803317869</v>
      </c>
      <c r="AR7">
        <f t="shared" si="14"/>
        <v>-426.97445602812763</v>
      </c>
      <c r="AS7">
        <f t="shared" si="15"/>
        <v>-96.697734474172663</v>
      </c>
      <c r="AT7">
        <f t="shared" si="16"/>
        <v>30.744451597557102</v>
      </c>
      <c r="AU7">
        <f t="shared" si="17"/>
        <v>-492.92773890474325</v>
      </c>
      <c r="AW7">
        <v>4</v>
      </c>
      <c r="AX7">
        <f>IF(Z7&gt;0, (R7*SUMPRODUCT(K7:$K$98, X7:$X$98)-K7*$AZ$3)/Z7, 0)</f>
        <v>1082.8214537593249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2.5023549999999999E-3</v>
      </c>
      <c r="Q8" s="5">
        <f t="shared" si="29"/>
        <v>12.5</v>
      </c>
      <c r="R8">
        <f t="shared" si="0"/>
        <v>250000</v>
      </c>
      <c r="S8">
        <f t="shared" si="1"/>
        <v>1079.0832122841823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1029.922877660204</v>
      </c>
      <c r="AC8">
        <f t="shared" si="2"/>
        <v>1013.5352509388731</v>
      </c>
      <c r="AE8">
        <f t="shared" si="3"/>
        <v>0</v>
      </c>
      <c r="AF8">
        <f t="shared" si="4"/>
        <v>0</v>
      </c>
      <c r="AG8">
        <f t="shared" si="5"/>
        <v>-11.740698486002778</v>
      </c>
      <c r="AH8">
        <f t="shared" si="6"/>
        <v>-595.0271518863517</v>
      </c>
      <c r="AI8">
        <f t="shared" si="7"/>
        <v>-606.76785037235447</v>
      </c>
      <c r="AJ8">
        <f t="shared" si="8"/>
        <v>16.387626721330889</v>
      </c>
      <c r="AK8">
        <f t="shared" ref="AK8:AK39" si="30">G8*SUM(AB8:AB8, AE8:AF8)</f>
        <v>21.937357294162343</v>
      </c>
      <c r="AL8">
        <f t="shared" si="9"/>
        <v>-568.44286635686126</v>
      </c>
      <c r="AN8">
        <f t="shared" si="10"/>
        <v>0</v>
      </c>
      <c r="AO8">
        <f t="shared" si="11"/>
        <v>0</v>
      </c>
      <c r="AP8">
        <f t="shared" si="12"/>
        <v>-7.6918517161021756</v>
      </c>
      <c r="AQ8">
        <f t="shared" si="13"/>
        <v>-389.82864816952264</v>
      </c>
      <c r="AR8">
        <f t="shared" si="14"/>
        <v>-397.52049988562482</v>
      </c>
      <c r="AS8">
        <f t="shared" si="15"/>
        <v>10.736260271872981</v>
      </c>
      <c r="AT8">
        <f t="shared" si="16"/>
        <v>14.372134635006525</v>
      </c>
      <c r="AU8">
        <f t="shared" si="17"/>
        <v>-372.41210497874533</v>
      </c>
      <c r="AW8">
        <v>5</v>
      </c>
      <c r="AX8">
        <f>IF(Z8&gt;0, (R8*SUMPRODUCT(K8:$K$98, X8:$X$98)-K8*$AZ$3)/Z8, 0)</f>
        <v>1079.0832122841823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2.5285250000000002E-3</v>
      </c>
      <c r="Q9" s="5">
        <f t="shared" si="29"/>
        <v>12.5</v>
      </c>
      <c r="R9">
        <f t="shared" si="0"/>
        <v>250000</v>
      </c>
      <c r="S9">
        <f t="shared" si="1"/>
        <v>994.48526554506941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1013.5352509388731</v>
      </c>
      <c r="AC9">
        <f t="shared" si="2"/>
        <v>922.37353594975957</v>
      </c>
      <c r="AE9">
        <f t="shared" si="3"/>
        <v>0</v>
      </c>
      <c r="AF9">
        <f t="shared" si="4"/>
        <v>0</v>
      </c>
      <c r="AG9">
        <f t="shared" si="5"/>
        <v>-11.59360485150343</v>
      </c>
      <c r="AH9">
        <f t="shared" si="6"/>
        <v>-593.73299278640354</v>
      </c>
      <c r="AI9">
        <f t="shared" si="7"/>
        <v>-605.32659763790696</v>
      </c>
      <c r="AJ9">
        <f t="shared" si="8"/>
        <v>91.161714989113534</v>
      </c>
      <c r="AK9">
        <f t="shared" si="30"/>
        <v>5.979857980539351</v>
      </c>
      <c r="AL9">
        <f t="shared" si="9"/>
        <v>-508.18502466825407</v>
      </c>
      <c r="AN9">
        <f t="shared" si="10"/>
        <v>0</v>
      </c>
      <c r="AO9">
        <f t="shared" si="11"/>
        <v>0</v>
      </c>
      <c r="AP9">
        <f t="shared" si="12"/>
        <v>-7.1933745237055557</v>
      </c>
      <c r="AQ9">
        <f t="shared" si="13"/>
        <v>-368.38790340860407</v>
      </c>
      <c r="AR9">
        <f t="shared" si="14"/>
        <v>-375.58127793230966</v>
      </c>
      <c r="AS9">
        <f t="shared" si="15"/>
        <v>56.562248458464474</v>
      </c>
      <c r="AT9">
        <f t="shared" si="16"/>
        <v>3.71026601333674</v>
      </c>
      <c r="AU9">
        <f t="shared" si="17"/>
        <v>-315.30876346050843</v>
      </c>
      <c r="AW9">
        <v>6</v>
      </c>
      <c r="AX9">
        <f>IF(Z9&gt;0, (R9*SUMPRODUCT(K9:$K$98, X9:$X$98)-K9*$AZ$3)/Z9, 0)</f>
        <v>994.48526554506941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2.5601090000000001E-3</v>
      </c>
      <c r="Q10" s="5">
        <f t="shared" si="29"/>
        <v>12.5</v>
      </c>
      <c r="R10">
        <f t="shared" si="0"/>
        <v>250000</v>
      </c>
      <c r="S10">
        <f t="shared" si="1"/>
        <v>904.30778421103798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922.37353594975957</v>
      </c>
      <c r="AC10">
        <f t="shared" si="2"/>
        <v>828.20036650797101</v>
      </c>
      <c r="AE10">
        <f t="shared" si="3"/>
        <v>0</v>
      </c>
      <c r="AF10">
        <f t="shared" si="4"/>
        <v>0</v>
      </c>
      <c r="AG10">
        <f t="shared" si="5"/>
        <v>-11.447987910865619</v>
      </c>
      <c r="AH10">
        <f t="shared" si="6"/>
        <v>-593.61784245555202</v>
      </c>
      <c r="AI10">
        <f t="shared" si="7"/>
        <v>-605.06583036641769</v>
      </c>
      <c r="AJ10">
        <f t="shared" si="8"/>
        <v>94.173169441788559</v>
      </c>
      <c r="AK10">
        <f t="shared" si="30"/>
        <v>3.7817314973940146</v>
      </c>
      <c r="AL10">
        <f t="shared" si="9"/>
        <v>-507.11092942723513</v>
      </c>
      <c r="AN10">
        <f t="shared" si="10"/>
        <v>0</v>
      </c>
      <c r="AO10">
        <f t="shared" si="11"/>
        <v>0</v>
      </c>
      <c r="AP10">
        <f t="shared" si="12"/>
        <v>-6.7384735372450342</v>
      </c>
      <c r="AQ10">
        <f t="shared" si="13"/>
        <v>-349.41320289364023</v>
      </c>
      <c r="AR10">
        <f t="shared" si="14"/>
        <v>-356.15167643088529</v>
      </c>
      <c r="AS10">
        <f t="shared" si="15"/>
        <v>55.431872844631791</v>
      </c>
      <c r="AT10">
        <f t="shared" si="16"/>
        <v>2.2259892147482838</v>
      </c>
      <c r="AU10">
        <f t="shared" si="17"/>
        <v>-298.49381437150527</v>
      </c>
      <c r="AW10">
        <v>7</v>
      </c>
      <c r="AX10">
        <f>IF(Z10&gt;0, (R10*SUMPRODUCT(K10:$K$98, X10:$X$98)-K10*$AZ$3)/Z10, 0)</f>
        <v>904.30778421103798</v>
      </c>
    </row>
    <row r="11" spans="1:52" x14ac:dyDescent="0.25">
      <c r="A11" t="s">
        <v>33</v>
      </c>
      <c r="C11" s="26">
        <f>AU91</f>
        <v>4867.1507891720266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2.5907899999999999E-3</v>
      </c>
      <c r="Q11" s="5">
        <f t="shared" si="29"/>
        <v>12.5</v>
      </c>
      <c r="R11">
        <f t="shared" si="0"/>
        <v>250000</v>
      </c>
      <c r="S11">
        <f t="shared" si="1"/>
        <v>808.53080423606355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828.20036650797101</v>
      </c>
      <c r="AC11">
        <f t="shared" si="2"/>
        <v>731.1607903753993</v>
      </c>
      <c r="AE11">
        <f t="shared" si="3"/>
        <v>0</v>
      </c>
      <c r="AF11">
        <f t="shared" si="4"/>
        <v>0</v>
      </c>
      <c r="AG11">
        <f t="shared" si="5"/>
        <v>-11.303848699157372</v>
      </c>
      <c r="AH11">
        <f t="shared" si="6"/>
        <v>-593.18665199183079</v>
      </c>
      <c r="AI11">
        <f t="shared" si="7"/>
        <v>-604.49050069098814</v>
      </c>
      <c r="AJ11">
        <f t="shared" si="8"/>
        <v>97.03957613257171</v>
      </c>
      <c r="AK11">
        <f t="shared" si="30"/>
        <v>1.9876808796191303</v>
      </c>
      <c r="AL11">
        <f t="shared" si="9"/>
        <v>-505.46324367879731</v>
      </c>
      <c r="AN11">
        <f t="shared" si="10"/>
        <v>0</v>
      </c>
      <c r="AO11">
        <f t="shared" si="11"/>
        <v>0</v>
      </c>
      <c r="AP11">
        <f t="shared" si="12"/>
        <v>-6.322340205261332</v>
      </c>
      <c r="AQ11">
        <f t="shared" si="13"/>
        <v>-331.77441762750027</v>
      </c>
      <c r="AR11">
        <f t="shared" si="14"/>
        <v>-338.09675783276163</v>
      </c>
      <c r="AS11">
        <f t="shared" si="15"/>
        <v>54.27507303156046</v>
      </c>
      <c r="AT11">
        <f t="shared" si="16"/>
        <v>1.1117270829520223</v>
      </c>
      <c r="AU11">
        <f t="shared" si="17"/>
        <v>-282.70995771824914</v>
      </c>
      <c r="AW11">
        <v>8</v>
      </c>
      <c r="AX11">
        <f>IF(Z11&gt;0, (R11*SUMPRODUCT(K11:$K$98, X11:$X$98)-K11*$AZ$3)/Z11, 0)</f>
        <v>808.53080423606355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2.625984E-3</v>
      </c>
      <c r="Q12" s="5">
        <f t="shared" si="29"/>
        <v>12.5</v>
      </c>
      <c r="R12">
        <f t="shared" si="0"/>
        <v>250000</v>
      </c>
      <c r="S12">
        <f t="shared" si="1"/>
        <v>715.38385235890064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731.1607903753993</v>
      </c>
      <c r="AC12">
        <f t="shared" si="2"/>
        <v>638.75917299722369</v>
      </c>
      <c r="AE12">
        <f t="shared" si="3"/>
        <v>0</v>
      </c>
      <c r="AF12">
        <f t="shared" si="4"/>
        <v>0</v>
      </c>
      <c r="AG12">
        <f t="shared" si="5"/>
        <v>-11.161126486343392</v>
      </c>
      <c r="AH12">
        <f t="shared" si="6"/>
        <v>-593.6745164481614</v>
      </c>
      <c r="AI12">
        <f t="shared" si="7"/>
        <v>-604.83564293450479</v>
      </c>
      <c r="AJ12">
        <f t="shared" si="8"/>
        <v>92.401617378175615</v>
      </c>
      <c r="AK12">
        <f t="shared" si="30"/>
        <v>1.6816698178634184</v>
      </c>
      <c r="AL12">
        <f t="shared" si="9"/>
        <v>-510.75235573846578</v>
      </c>
      <c r="AN12">
        <f t="shared" si="10"/>
        <v>0</v>
      </c>
      <c r="AO12">
        <f t="shared" si="11"/>
        <v>0</v>
      </c>
      <c r="AP12">
        <f t="shared" si="12"/>
        <v>-5.9322573781118946</v>
      </c>
      <c r="AQ12">
        <f t="shared" si="13"/>
        <v>-315.5443166696374</v>
      </c>
      <c r="AR12">
        <f t="shared" si="14"/>
        <v>-321.4765740477493</v>
      </c>
      <c r="AS12">
        <f t="shared" si="15"/>
        <v>49.112441930647762</v>
      </c>
      <c r="AT12">
        <f t="shared" si="16"/>
        <v>0.89382538552671831</v>
      </c>
      <c r="AU12">
        <f t="shared" si="17"/>
        <v>-271.47030673157485</v>
      </c>
      <c r="AW12">
        <v>9</v>
      </c>
      <c r="AX12">
        <f>IF(Z12&gt;0, (R12*SUMPRODUCT(K12:$K$98, X12:$X$98)-K12*$AZ$3)/Z12, 0)</f>
        <v>715.38385235890064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2.663885E-3</v>
      </c>
      <c r="Q13" s="5">
        <f t="shared" si="29"/>
        <v>12.5</v>
      </c>
      <c r="R13">
        <f t="shared" si="0"/>
        <v>250000</v>
      </c>
      <c r="S13">
        <f t="shared" si="1"/>
        <v>623.25447234028945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638.75917299722369</v>
      </c>
      <c r="AC13">
        <f t="shared" si="2"/>
        <v>549.45033628318106</v>
      </c>
      <c r="AE13">
        <f t="shared" si="3"/>
        <v>0</v>
      </c>
      <c r="AF13">
        <f t="shared" si="4"/>
        <v>0</v>
      </c>
      <c r="AG13">
        <f t="shared" si="5"/>
        <v>-11.019783264049885</v>
      </c>
      <c r="AH13">
        <f t="shared" si="6"/>
        <v>-594.63914860145735</v>
      </c>
      <c r="AI13">
        <f t="shared" si="7"/>
        <v>-605.65893186550727</v>
      </c>
      <c r="AJ13">
        <f t="shared" si="8"/>
        <v>89.308836714042627</v>
      </c>
      <c r="AK13">
        <f t="shared" si="30"/>
        <v>1.2775183459944475</v>
      </c>
      <c r="AL13">
        <f t="shared" si="9"/>
        <v>-515.07257680547025</v>
      </c>
      <c r="AN13">
        <f t="shared" si="10"/>
        <v>0</v>
      </c>
      <c r="AO13">
        <f t="shared" si="11"/>
        <v>0</v>
      </c>
      <c r="AP13">
        <f t="shared" si="12"/>
        <v>-5.5676159247957058</v>
      </c>
      <c r="AQ13">
        <f t="shared" si="13"/>
        <v>-300.43443813101908</v>
      </c>
      <c r="AR13">
        <f t="shared" si="14"/>
        <v>-306.00205405581477</v>
      </c>
      <c r="AS13">
        <f t="shared" si="15"/>
        <v>45.122239666567026</v>
      </c>
      <c r="AT13">
        <f t="shared" si="16"/>
        <v>0.64545112339744459</v>
      </c>
      <c r="AU13">
        <f t="shared" si="17"/>
        <v>-260.23436326585033</v>
      </c>
      <c r="AW13">
        <v>10</v>
      </c>
      <c r="AX13">
        <f>IF(Z13&gt;0, (R13*SUMPRODUCT(K13:$K$98, X13:$X$98)-K13*$AZ$3)/Z13, 0)</f>
        <v>623.25447234028945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2.7053950000000002E-3</v>
      </c>
      <c r="Q14" s="5">
        <f t="shared" si="29"/>
        <v>12.5</v>
      </c>
      <c r="R14">
        <f t="shared" si="0"/>
        <v>250000</v>
      </c>
      <c r="S14">
        <f t="shared" si="1"/>
        <v>532.27473520641558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549.45033628318106</v>
      </c>
      <c r="AC14">
        <f t="shared" si="2"/>
        <v>463.28224488559499</v>
      </c>
      <c r="AE14">
        <f t="shared" si="3"/>
        <v>0</v>
      </c>
      <c r="AF14">
        <f t="shared" si="4"/>
        <v>0</v>
      </c>
      <c r="AG14">
        <f t="shared" si="5"/>
        <v>-10.879772564865743</v>
      </c>
      <c r="AH14">
        <f t="shared" si="6"/>
        <v>-596.25733087288472</v>
      </c>
      <c r="AI14">
        <f t="shared" si="7"/>
        <v>-607.13710343775051</v>
      </c>
      <c r="AJ14">
        <f t="shared" si="8"/>
        <v>86.168091397586068</v>
      </c>
      <c r="AK14">
        <f t="shared" si="30"/>
        <v>0.98901060530972584</v>
      </c>
      <c r="AL14">
        <f t="shared" si="9"/>
        <v>-519.98000143485467</v>
      </c>
      <c r="AN14">
        <f t="shared" si="10"/>
        <v>0</v>
      </c>
      <c r="AO14">
        <f t="shared" si="11"/>
        <v>0</v>
      </c>
      <c r="AP14">
        <f t="shared" si="12"/>
        <v>-5.226161974959961</v>
      </c>
      <c r="AQ14">
        <f t="shared" si="13"/>
        <v>-286.4156737946887</v>
      </c>
      <c r="AR14">
        <f t="shared" si="14"/>
        <v>-291.64183576964865</v>
      </c>
      <c r="AS14">
        <f t="shared" si="15"/>
        <v>41.391343434070755</v>
      </c>
      <c r="AT14">
        <f t="shared" si="16"/>
        <v>0.47507699149826904</v>
      </c>
      <c r="AU14">
        <f t="shared" si="17"/>
        <v>-249.77541534407962</v>
      </c>
      <c r="AW14">
        <v>11</v>
      </c>
      <c r="AX14">
        <f>IF(Z14&gt;0, (R14*SUMPRODUCT(K14:$K$98, X14:$X$98)-K14*$AZ$3)/Z14, 0)</f>
        <v>532.27473520641558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2.7496130000000001E-3</v>
      </c>
      <c r="Q15" s="5">
        <f t="shared" si="29"/>
        <v>12.5</v>
      </c>
      <c r="R15">
        <f t="shared" si="0"/>
        <v>250000</v>
      </c>
      <c r="S15">
        <f t="shared" si="1"/>
        <v>452.89004260276982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463.28224488559499</v>
      </c>
      <c r="AC15">
        <f t="shared" si="2"/>
        <v>389.16151790968752</v>
      </c>
      <c r="AE15">
        <f t="shared" si="3"/>
        <v>0</v>
      </c>
      <c r="AF15">
        <f t="shared" si="4"/>
        <v>0</v>
      </c>
      <c r="AG15">
        <f t="shared" si="5"/>
        <v>-10.741059675135686</v>
      </c>
      <c r="AH15">
        <f t="shared" si="6"/>
        <v>-598.30328162796377</v>
      </c>
      <c r="AI15">
        <f t="shared" si="7"/>
        <v>-609.04434130309949</v>
      </c>
      <c r="AJ15">
        <f t="shared" si="8"/>
        <v>74.120726975907473</v>
      </c>
      <c r="AK15">
        <f t="shared" si="30"/>
        <v>1.8994572040309396</v>
      </c>
      <c r="AL15">
        <f t="shared" si="9"/>
        <v>-533.0241571231611</v>
      </c>
      <c r="AN15">
        <f t="shared" si="10"/>
        <v>0</v>
      </c>
      <c r="AO15">
        <f t="shared" si="11"/>
        <v>0</v>
      </c>
      <c r="AP15">
        <f t="shared" si="12"/>
        <v>-4.8947257682420124</v>
      </c>
      <c r="AQ15">
        <f t="shared" si="13"/>
        <v>-272.64819099621633</v>
      </c>
      <c r="AR15">
        <f t="shared" si="14"/>
        <v>-277.54291676445837</v>
      </c>
      <c r="AS15">
        <f t="shared" si="15"/>
        <v>33.77698693264378</v>
      </c>
      <c r="AT15">
        <f t="shared" si="16"/>
        <v>0.86558704666406372</v>
      </c>
      <c r="AU15">
        <f t="shared" si="17"/>
        <v>-242.90034278515054</v>
      </c>
      <c r="AW15">
        <v>12</v>
      </c>
      <c r="AX15">
        <f>IF(Z15&gt;0, (R15*SUMPRODUCT(K15:$K$98, X15:$X$98)-K15*$AZ$3)/Z15, 0)</f>
        <v>452.89004260276982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2.8010499999999998E-3</v>
      </c>
      <c r="Q16" s="5">
        <f t="shared" si="29"/>
        <v>12.5</v>
      </c>
      <c r="R16">
        <f t="shared" si="0"/>
        <v>250000</v>
      </c>
      <c r="S16">
        <f t="shared" si="1"/>
        <v>387.22537014499159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389.16151790968752</v>
      </c>
      <c r="AC16">
        <f t="shared" si="2"/>
        <v>328.47748343474404</v>
      </c>
      <c r="AE16">
        <f t="shared" si="3"/>
        <v>0</v>
      </c>
      <c r="AF16">
        <f t="shared" si="4"/>
        <v>0</v>
      </c>
      <c r="AG16">
        <f t="shared" si="5"/>
        <v>-10.603562833181289</v>
      </c>
      <c r="AH16">
        <f t="shared" si="6"/>
        <v>-601.72490406077623</v>
      </c>
      <c r="AI16">
        <f t="shared" si="7"/>
        <v>-612.32846689395751</v>
      </c>
      <c r="AJ16">
        <f t="shared" si="8"/>
        <v>60.684034474943473</v>
      </c>
      <c r="AK16">
        <f t="shared" si="30"/>
        <v>2.7630467771587814</v>
      </c>
      <c r="AL16">
        <f t="shared" si="9"/>
        <v>-548.88138564185522</v>
      </c>
      <c r="AN16">
        <f t="shared" si="10"/>
        <v>0</v>
      </c>
      <c r="AO16">
        <f t="shared" si="11"/>
        <v>0</v>
      </c>
      <c r="AP16">
        <f t="shared" si="12"/>
        <v>-4.5710605798377237</v>
      </c>
      <c r="AQ16">
        <f t="shared" si="13"/>
        <v>-259.39592494814661</v>
      </c>
      <c r="AR16">
        <f t="shared" si="14"/>
        <v>-263.96698552798432</v>
      </c>
      <c r="AS16">
        <f t="shared" si="15"/>
        <v>26.160112612894721</v>
      </c>
      <c r="AT16">
        <f t="shared" si="16"/>
        <v>1.1911141945418071</v>
      </c>
      <c r="AU16">
        <f t="shared" si="17"/>
        <v>-236.61575872054777</v>
      </c>
      <c r="AW16">
        <v>13</v>
      </c>
      <c r="AX16">
        <f>IF(Z16&gt;0, (R16*SUMPRODUCT(K16:$K$98, X16:$X$98)-K16*$AZ$3)/Z16, 0)</f>
        <v>387.22537014499159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2.8606080000000002E-3</v>
      </c>
      <c r="Q17" s="5">
        <f t="shared" si="29"/>
        <v>12.5</v>
      </c>
      <c r="R17">
        <f t="shared" si="0"/>
        <v>250000</v>
      </c>
      <c r="S17">
        <f t="shared" si="1"/>
        <v>348.36610384006639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328.47748343474404</v>
      </c>
      <c r="AC17">
        <f t="shared" si="2"/>
        <v>291.7132631882323</v>
      </c>
      <c r="AE17">
        <f t="shared" si="3"/>
        <v>0</v>
      </c>
      <c r="AF17">
        <f t="shared" si="4"/>
        <v>0</v>
      </c>
      <c r="AG17">
        <f t="shared" si="5"/>
        <v>-10.467194568180375</v>
      </c>
      <c r="AH17">
        <f t="shared" si="6"/>
        <v>-606.65273338202132</v>
      </c>
      <c r="AI17">
        <f t="shared" si="7"/>
        <v>-617.11992795020171</v>
      </c>
      <c r="AJ17">
        <f t="shared" si="8"/>
        <v>36.764220246511741</v>
      </c>
      <c r="AK17">
        <f t="shared" si="30"/>
        <v>4.5329892713994679</v>
      </c>
      <c r="AL17">
        <f t="shared" si="9"/>
        <v>-575.82271843229046</v>
      </c>
      <c r="AN17">
        <f t="shared" si="10"/>
        <v>0</v>
      </c>
      <c r="AO17">
        <f t="shared" si="11"/>
        <v>0</v>
      </c>
      <c r="AP17">
        <f t="shared" si="12"/>
        <v>-4.2416562902577342</v>
      </c>
      <c r="AQ17">
        <f t="shared" si="13"/>
        <v>-245.83591771326249</v>
      </c>
      <c r="AR17">
        <f t="shared" si="14"/>
        <v>-250.07757400352023</v>
      </c>
      <c r="AS17">
        <f t="shared" si="15"/>
        <v>14.898088026288232</v>
      </c>
      <c r="AT17">
        <f t="shared" si="16"/>
        <v>1.8369184150978171</v>
      </c>
      <c r="AU17">
        <f t="shared" si="17"/>
        <v>-233.34256756213415</v>
      </c>
      <c r="AW17">
        <v>14</v>
      </c>
      <c r="AX17">
        <f>IF(Z17&gt;0, (R17*SUMPRODUCT(K17:$K$98, X17:$X$98)-K17*$AZ$3)/Z17, 0)</f>
        <v>348.36610384006639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2.9228739999999998E-3</v>
      </c>
      <c r="Q18" s="5">
        <f t="shared" si="29"/>
        <v>12.5</v>
      </c>
      <c r="R18">
        <f t="shared" si="0"/>
        <v>250000</v>
      </c>
      <c r="S18">
        <f t="shared" si="1"/>
        <v>337.58627348587208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291.7132631882323</v>
      </c>
      <c r="AC18">
        <f t="shared" si="2"/>
        <v>279.03337467217807</v>
      </c>
      <c r="AE18">
        <f t="shared" si="3"/>
        <v>0</v>
      </c>
      <c r="AF18">
        <f t="shared" si="4"/>
        <v>0</v>
      </c>
      <c r="AG18">
        <f t="shared" si="5"/>
        <v>-10.331928331642295</v>
      </c>
      <c r="AH18">
        <f t="shared" si="6"/>
        <v>-611.88581712551297</v>
      </c>
      <c r="AI18">
        <f t="shared" si="7"/>
        <v>-622.21774545715527</v>
      </c>
      <c r="AJ18">
        <f t="shared" si="8"/>
        <v>12.679888516054234</v>
      </c>
      <c r="AK18">
        <f t="shared" si="30"/>
        <v>6.3010064848658178</v>
      </c>
      <c r="AL18">
        <f t="shared" si="9"/>
        <v>-603.23685045623517</v>
      </c>
      <c r="AN18">
        <f t="shared" si="10"/>
        <v>0</v>
      </c>
      <c r="AO18">
        <f t="shared" si="11"/>
        <v>0</v>
      </c>
      <c r="AP18">
        <f t="shared" si="12"/>
        <v>-3.9070939720673996</v>
      </c>
      <c r="AQ18">
        <f t="shared" si="13"/>
        <v>-231.38907965156372</v>
      </c>
      <c r="AR18">
        <f t="shared" si="14"/>
        <v>-235.29617362363112</v>
      </c>
      <c r="AS18">
        <f t="shared" si="15"/>
        <v>4.794992221910559</v>
      </c>
      <c r="AT18">
        <f t="shared" si="16"/>
        <v>2.3827715083524605</v>
      </c>
      <c r="AU18">
        <f t="shared" si="17"/>
        <v>-228.1184098933681</v>
      </c>
      <c r="AW18">
        <v>15</v>
      </c>
      <c r="AX18">
        <f>IF(Z18&gt;0, (R18*SUMPRODUCT(K18:$K$98, X18:$X$98)-K18*$AZ$3)/Z18, 0)</f>
        <v>337.58627348587208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2.991456E-3</v>
      </c>
      <c r="Q19" s="5">
        <f t="shared" si="29"/>
        <v>12.5</v>
      </c>
      <c r="R19">
        <f t="shared" si="0"/>
        <v>250000</v>
      </c>
      <c r="S19">
        <f t="shared" si="1"/>
        <v>327.53153486200358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279.03337467217807</v>
      </c>
      <c r="AC19">
        <f t="shared" si="2"/>
        <v>267.2055069792209</v>
      </c>
      <c r="AE19">
        <f t="shared" si="3"/>
        <v>0</v>
      </c>
      <c r="AF19">
        <f t="shared" si="4"/>
        <v>0</v>
      </c>
      <c r="AG19">
        <f t="shared" si="5"/>
        <v>-10.19770153932661</v>
      </c>
      <c r="AH19">
        <f t="shared" si="6"/>
        <v>-618.15017998522671</v>
      </c>
      <c r="AI19">
        <f t="shared" si="7"/>
        <v>-628.34788152455337</v>
      </c>
      <c r="AJ19">
        <f t="shared" si="8"/>
        <v>11.82786769295717</v>
      </c>
      <c r="AK19">
        <f t="shared" si="30"/>
        <v>6.2224442551895711</v>
      </c>
      <c r="AL19">
        <f t="shared" si="9"/>
        <v>-610.29756957640666</v>
      </c>
      <c r="AN19">
        <f t="shared" si="10"/>
        <v>0</v>
      </c>
      <c r="AO19">
        <f t="shared" si="11"/>
        <v>0</v>
      </c>
      <c r="AP19">
        <f t="shared" si="12"/>
        <v>-3.5963211159576804</v>
      </c>
      <c r="AQ19">
        <f t="shared" si="13"/>
        <v>-217.99682374904143</v>
      </c>
      <c r="AR19">
        <f t="shared" si="14"/>
        <v>-221.59314486499912</v>
      </c>
      <c r="AS19">
        <f t="shared" si="15"/>
        <v>4.171215462317245</v>
      </c>
      <c r="AT19">
        <f t="shared" si="16"/>
        <v>2.1944070025494691</v>
      </c>
      <c r="AU19">
        <f t="shared" si="17"/>
        <v>-215.22752240013241</v>
      </c>
      <c r="AW19">
        <v>16</v>
      </c>
      <c r="AX19">
        <f>IF(Z19&gt;0, (R19*SUMPRODUCT(K19:$K$98, X19:$X$98)-K19*$AZ$3)/Z19, 0)</f>
        <v>327.53153486200358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3.0654530000000001E-3</v>
      </c>
      <c r="Q20" s="5">
        <f t="shared" si="29"/>
        <v>12.5</v>
      </c>
      <c r="R20">
        <f t="shared" si="0"/>
        <v>250000</v>
      </c>
      <c r="S20">
        <f t="shared" si="1"/>
        <v>255.37191686016328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267.2055069792209</v>
      </c>
      <c r="AC20">
        <f t="shared" si="2"/>
        <v>205.61451606928858</v>
      </c>
      <c r="AE20">
        <f t="shared" si="3"/>
        <v>0</v>
      </c>
      <c r="AF20">
        <f t="shared" si="4"/>
        <v>0</v>
      </c>
      <c r="AG20">
        <f t="shared" si="5"/>
        <v>-10.064463949156512</v>
      </c>
      <c r="AH20">
        <f t="shared" si="6"/>
        <v>-625.2114955366676</v>
      </c>
      <c r="AI20">
        <f t="shared" si="7"/>
        <v>-635.27595948582416</v>
      </c>
      <c r="AJ20">
        <f t="shared" si="8"/>
        <v>61.590990909932316</v>
      </c>
      <c r="AK20">
        <f t="shared" si="30"/>
        <v>1.1489836800106499</v>
      </c>
      <c r="AL20">
        <f t="shared" si="9"/>
        <v>-572.53598489588114</v>
      </c>
      <c r="AN20">
        <f t="shared" si="10"/>
        <v>0</v>
      </c>
      <c r="AO20">
        <f t="shared" si="11"/>
        <v>0</v>
      </c>
      <c r="AP20">
        <f t="shared" si="12"/>
        <v>-3.3665309223600759</v>
      </c>
      <c r="AQ20">
        <f t="shared" si="13"/>
        <v>-209.13124070711982</v>
      </c>
      <c r="AR20">
        <f t="shared" si="14"/>
        <v>-212.4977716294799</v>
      </c>
      <c r="AS20">
        <f t="shared" si="15"/>
        <v>20.601988986652689</v>
      </c>
      <c r="AT20">
        <f t="shared" si="16"/>
        <v>0.38433135709797106</v>
      </c>
      <c r="AU20">
        <f t="shared" si="17"/>
        <v>-191.51145128572924</v>
      </c>
      <c r="AW20">
        <v>17</v>
      </c>
      <c r="AX20">
        <f>IF(Z20&gt;0, (R20*SUMPRODUCT(K20:$K$98, X20:$X$98)-K20*$AZ$3)/Z20, 0)</f>
        <v>255.37191686016328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3.1502779999999998E-3</v>
      </c>
      <c r="Q21" s="5">
        <f t="shared" si="29"/>
        <v>12.5</v>
      </c>
      <c r="R21">
        <f t="shared" si="0"/>
        <v>250000</v>
      </c>
      <c r="S21">
        <f t="shared" si="1"/>
        <v>173.45136941554918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205.61451606928858</v>
      </c>
      <c r="AC21">
        <f t="shared" si="2"/>
        <v>137.81909433166766</v>
      </c>
      <c r="AE21">
        <f t="shared" si="3"/>
        <v>0</v>
      </c>
      <c r="AF21">
        <f t="shared" si="4"/>
        <v>0</v>
      </c>
      <c r="AG21">
        <f t="shared" si="5"/>
        <v>-9.9321134503041257</v>
      </c>
      <c r="AH21">
        <f t="shared" si="6"/>
        <v>-634.11718721641751</v>
      </c>
      <c r="AI21">
        <f t="shared" si="7"/>
        <v>-644.04930066672159</v>
      </c>
      <c r="AJ21">
        <f t="shared" si="8"/>
        <v>67.795421737620927</v>
      </c>
      <c r="AK21">
        <f t="shared" si="30"/>
        <v>0.32898322571086175</v>
      </c>
      <c r="AL21">
        <f t="shared" si="9"/>
        <v>-575.92489570338978</v>
      </c>
      <c r="AN21">
        <f t="shared" si="10"/>
        <v>0</v>
      </c>
      <c r="AO21">
        <f t="shared" si="11"/>
        <v>0</v>
      </c>
      <c r="AP21">
        <f t="shared" si="12"/>
        <v>-3.1592431578884033</v>
      </c>
      <c r="AQ21">
        <f t="shared" si="13"/>
        <v>-201.70232599906154</v>
      </c>
      <c r="AR21">
        <f t="shared" si="14"/>
        <v>-204.86156915694991</v>
      </c>
      <c r="AS21">
        <f t="shared" si="15"/>
        <v>21.564616970236006</v>
      </c>
      <c r="AT21">
        <f t="shared" si="16"/>
        <v>0.10464419381509091</v>
      </c>
      <c r="AU21">
        <f t="shared" si="17"/>
        <v>-183.1923079928988</v>
      </c>
      <c r="AW21">
        <v>18</v>
      </c>
      <c r="AX21">
        <f>IF(Z21&gt;0, (R21*SUMPRODUCT(K21:$K$98, X21:$X$98)-K21*$AZ$3)/Z21, 0)</f>
        <v>173.45136941554918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3.247738E-3</v>
      </c>
      <c r="Q22" s="5">
        <f t="shared" si="29"/>
        <v>12.5</v>
      </c>
      <c r="R22">
        <f t="shared" si="0"/>
        <v>250000</v>
      </c>
      <c r="S22">
        <f t="shared" si="1"/>
        <v>150.11704297947378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137.81909433166766</v>
      </c>
      <c r="AC22">
        <f t="shared" si="2"/>
        <v>117.69819167155765</v>
      </c>
      <c r="AE22">
        <f t="shared" si="3"/>
        <v>0</v>
      </c>
      <c r="AF22">
        <f t="shared" si="4"/>
        <v>0</v>
      </c>
      <c r="AG22">
        <f t="shared" si="5"/>
        <v>-9.8005354135282197</v>
      </c>
      <c r="AH22">
        <f t="shared" si="6"/>
        <v>-645.13804545727635</v>
      </c>
      <c r="AI22">
        <f t="shared" si="7"/>
        <v>-654.93858087080457</v>
      </c>
      <c r="AJ22">
        <f t="shared" si="8"/>
        <v>20.120902660110005</v>
      </c>
      <c r="AK22">
        <f t="shared" si="30"/>
        <v>2.8942009809650209</v>
      </c>
      <c r="AL22">
        <f t="shared" si="9"/>
        <v>-631.92347722972954</v>
      </c>
      <c r="AN22">
        <f t="shared" si="10"/>
        <v>0</v>
      </c>
      <c r="AO22">
        <f t="shared" si="11"/>
        <v>0</v>
      </c>
      <c r="AP22">
        <f t="shared" si="12"/>
        <v>-2.9107286015447289</v>
      </c>
      <c r="AQ22">
        <f t="shared" si="13"/>
        <v>-191.60399729438217</v>
      </c>
      <c r="AR22">
        <f t="shared" si="14"/>
        <v>-194.51472589592689</v>
      </c>
      <c r="AS22">
        <f t="shared" si="15"/>
        <v>5.9758456441917502</v>
      </c>
      <c r="AT22">
        <f t="shared" si="16"/>
        <v>0.85956870910187855</v>
      </c>
      <c r="AU22">
        <f t="shared" si="17"/>
        <v>-187.67931154263326</v>
      </c>
      <c r="AW22">
        <v>19</v>
      </c>
      <c r="AX22">
        <f>IF(Z22&gt;0, (R22*SUMPRODUCT(K22:$K$98, X22:$X$98)-K22*$AZ$3)/Z22, 0)</f>
        <v>150.11704297947378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3.3542210000000001E-3</v>
      </c>
      <c r="Q23" s="5">
        <f t="shared" si="29"/>
        <v>12.5</v>
      </c>
      <c r="R23">
        <f t="shared" si="0"/>
        <v>250000</v>
      </c>
      <c r="S23">
        <f t="shared" si="1"/>
        <v>258.68346325150321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117.69819167155765</v>
      </c>
      <c r="AC23">
        <f t="shared" si="2"/>
        <v>200.11042678001692</v>
      </c>
      <c r="AE23">
        <f t="shared" si="3"/>
        <v>0</v>
      </c>
      <c r="AF23">
        <f t="shared" si="4"/>
        <v>0</v>
      </c>
      <c r="AG23">
        <f t="shared" si="5"/>
        <v>-9.6696568976976387</v>
      </c>
      <c r="AH23">
        <f t="shared" si="6"/>
        <v>-657.46323390600082</v>
      </c>
      <c r="AI23">
        <f t="shared" si="7"/>
        <v>-667.1328908036985</v>
      </c>
      <c r="AJ23">
        <f t="shared" si="8"/>
        <v>-82.412235108459271</v>
      </c>
      <c r="AK23">
        <f t="shared" si="30"/>
        <v>8.238873417009037</v>
      </c>
      <c r="AL23">
        <f t="shared" si="9"/>
        <v>-741.30625249514878</v>
      </c>
      <c r="AN23">
        <f t="shared" si="10"/>
        <v>0</v>
      </c>
      <c r="AO23">
        <f t="shared" si="11"/>
        <v>0</v>
      </c>
      <c r="AP23">
        <f t="shared" si="12"/>
        <v>-2.5641590076148928</v>
      </c>
      <c r="AQ23">
        <f t="shared" si="13"/>
        <v>-174.34333929646363</v>
      </c>
      <c r="AR23">
        <f t="shared" si="14"/>
        <v>-176.90749830407853</v>
      </c>
      <c r="AS23">
        <f t="shared" si="15"/>
        <v>-21.853730409126236</v>
      </c>
      <c r="AT23">
        <f t="shared" si="16"/>
        <v>2.1847498528983689</v>
      </c>
      <c r="AU23">
        <f t="shared" si="17"/>
        <v>-196.57647886030639</v>
      </c>
      <c r="AW23">
        <v>20</v>
      </c>
      <c r="AX23">
        <f>IF(Z23&gt;0, (R23*SUMPRODUCT(K23:$K$98, X23:$X$98)-K23*$AZ$3)/Z23, 0)</f>
        <v>258.68346325150321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3.4760450000000001E-3</v>
      </c>
      <c r="Q24" s="5">
        <f t="shared" si="29"/>
        <v>12.5</v>
      </c>
      <c r="R24">
        <f t="shared" si="0"/>
        <v>250000</v>
      </c>
      <c r="S24">
        <f t="shared" si="1"/>
        <v>354.35392588082135</v>
      </c>
      <c r="U24">
        <f t="shared" si="21"/>
        <v>3.4760450000000001E-3</v>
      </c>
      <c r="V24">
        <f t="shared" si="22"/>
        <v>0.01</v>
      </c>
      <c r="W24">
        <f t="shared" si="23"/>
        <v>0.77357255181581108</v>
      </c>
      <c r="X24">
        <f t="shared" si="24"/>
        <v>2.6889730008765912E-3</v>
      </c>
      <c r="Y24">
        <f t="shared" si="25"/>
        <v>7.7357255181581108E-3</v>
      </c>
      <c r="Z24">
        <f t="shared" si="26"/>
        <v>0.76314785329677637</v>
      </c>
      <c r="AB24">
        <f t="shared" si="27"/>
        <v>200.11042678001692</v>
      </c>
      <c r="AC24">
        <f t="shared" si="2"/>
        <v>270.42443784323382</v>
      </c>
      <c r="AE24">
        <f t="shared" si="3"/>
        <v>0</v>
      </c>
      <c r="AF24">
        <f t="shared" si="4"/>
        <v>0</v>
      </c>
      <c r="AG24">
        <f t="shared" si="5"/>
        <v>-9.5393481662097042</v>
      </c>
      <c r="AH24">
        <f t="shared" si="6"/>
        <v>-672.24325021914785</v>
      </c>
      <c r="AI24">
        <f t="shared" si="7"/>
        <v>-681.78259838535757</v>
      </c>
      <c r="AJ24">
        <f t="shared" si="8"/>
        <v>-70.314011063216896</v>
      </c>
      <c r="AK24">
        <f t="shared" si="30"/>
        <v>14.007729874601186</v>
      </c>
      <c r="AL24">
        <f t="shared" si="9"/>
        <v>-738.08887957397326</v>
      </c>
      <c r="AN24">
        <f t="shared" si="10"/>
        <v>0</v>
      </c>
      <c r="AO24">
        <f t="shared" si="11"/>
        <v>0</v>
      </c>
      <c r="AP24">
        <f t="shared" si="12"/>
        <v>-2.2585752548581417</v>
      </c>
      <c r="AQ24">
        <f t="shared" si="13"/>
        <v>-159.16307317186983</v>
      </c>
      <c r="AR24">
        <f t="shared" si="14"/>
        <v>-161.42164842672798</v>
      </c>
      <c r="AS24">
        <f t="shared" si="15"/>
        <v>-16.647834075260878</v>
      </c>
      <c r="AT24">
        <f t="shared" si="16"/>
        <v>3.3165276620867901</v>
      </c>
      <c r="AU24">
        <f t="shared" si="17"/>
        <v>-174.75295483990206</v>
      </c>
      <c r="AW24">
        <v>21</v>
      </c>
      <c r="AX24">
        <f>IF(Z24&gt;0, (R24*SUMPRODUCT(K24:$K$98, X24:$X$98)-K24*$AZ$3)/Z24, 0)</f>
        <v>354.35392588082135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3.6141120000000001E-3</v>
      </c>
      <c r="Q25" s="5">
        <f t="shared" si="29"/>
        <v>12.5</v>
      </c>
      <c r="R25">
        <f t="shared" si="0"/>
        <v>250000</v>
      </c>
      <c r="S25">
        <f t="shared" si="1"/>
        <v>437.9964184261529</v>
      </c>
      <c r="U25">
        <f t="shared" si="21"/>
        <v>3.6141120000000001E-3</v>
      </c>
      <c r="V25">
        <f t="shared" si="22"/>
        <v>0.01</v>
      </c>
      <c r="W25">
        <f t="shared" si="23"/>
        <v>0.76314785329677637</v>
      </c>
      <c r="X25">
        <f t="shared" si="24"/>
        <v>2.7581018143741191E-3</v>
      </c>
      <c r="Y25">
        <f t="shared" si="25"/>
        <v>7.6314785329677642E-3</v>
      </c>
      <c r="Z25">
        <f t="shared" si="26"/>
        <v>0.75275827294943454</v>
      </c>
      <c r="AB25">
        <f t="shared" si="27"/>
        <v>270.42443784323382</v>
      </c>
      <c r="AC25">
        <f t="shared" si="2"/>
        <v>329.70542749250876</v>
      </c>
      <c r="AE25">
        <f t="shared" si="3"/>
        <v>0</v>
      </c>
      <c r="AF25">
        <f t="shared" si="4"/>
        <v>0</v>
      </c>
      <c r="AG25">
        <f t="shared" si="5"/>
        <v>-9.4094784118679318</v>
      </c>
      <c r="AH25">
        <f t="shared" si="6"/>
        <v>-689.52545359352973</v>
      </c>
      <c r="AI25">
        <f t="shared" si="7"/>
        <v>-698.93493200539763</v>
      </c>
      <c r="AJ25">
        <f t="shared" si="8"/>
        <v>-59.280989649274943</v>
      </c>
      <c r="AK25">
        <f t="shared" si="30"/>
        <v>18.929710649026369</v>
      </c>
      <c r="AL25">
        <f t="shared" si="9"/>
        <v>-739.28621100564624</v>
      </c>
      <c r="AN25">
        <f t="shared" si="10"/>
        <v>0</v>
      </c>
      <c r="AO25">
        <f t="shared" si="11"/>
        <v>0</v>
      </c>
      <c r="AP25">
        <f t="shared" si="12"/>
        <v>-1.9891310342661381</v>
      </c>
      <c r="AQ25">
        <f t="shared" si="13"/>
        <v>-145.76328449081907</v>
      </c>
      <c r="AR25">
        <f t="shared" si="14"/>
        <v>-147.75241552508521</v>
      </c>
      <c r="AS25">
        <f t="shared" si="15"/>
        <v>-12.531795184805993</v>
      </c>
      <c r="AT25">
        <f t="shared" si="16"/>
        <v>4.0016750422812963</v>
      </c>
      <c r="AU25">
        <f t="shared" si="17"/>
        <v>-156.28253566760989</v>
      </c>
      <c r="AW25">
        <v>22</v>
      </c>
      <c r="AX25">
        <f>IF(Z25&gt;0, (R25*SUMPRODUCT(K25:$K$98, X25:$X$98)-K25*$AZ$3)/Z25, 0)</f>
        <v>437.9964184261529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3.757594E-3</v>
      </c>
      <c r="Q26" s="5">
        <f t="shared" si="29"/>
        <v>12.5</v>
      </c>
      <c r="R26">
        <f t="shared" si="0"/>
        <v>250000</v>
      </c>
      <c r="S26">
        <f t="shared" si="1"/>
        <v>510.48006109389036</v>
      </c>
      <c r="U26">
        <f t="shared" si="21"/>
        <v>3.757594E-3</v>
      </c>
      <c r="V26">
        <f t="shared" si="22"/>
        <v>0.01</v>
      </c>
      <c r="W26">
        <f t="shared" si="23"/>
        <v>0.75275827294943454</v>
      </c>
      <c r="X26">
        <f t="shared" si="24"/>
        <v>2.8285599698851575E-3</v>
      </c>
      <c r="Y26">
        <f t="shared" si="25"/>
        <v>7.5275827294943457E-3</v>
      </c>
      <c r="Z26">
        <f t="shared" si="26"/>
        <v>0.74240213025005497</v>
      </c>
      <c r="AB26">
        <f t="shared" si="27"/>
        <v>329.70542749250876</v>
      </c>
      <c r="AC26">
        <f t="shared" si="2"/>
        <v>378.98148480628242</v>
      </c>
      <c r="AE26">
        <f t="shared" si="3"/>
        <v>0</v>
      </c>
      <c r="AF26">
        <f t="shared" si="4"/>
        <v>0</v>
      </c>
      <c r="AG26">
        <f t="shared" si="5"/>
        <v>-9.2800266281256878</v>
      </c>
      <c r="AH26">
        <f t="shared" si="6"/>
        <v>-707.13999247128936</v>
      </c>
      <c r="AI26">
        <f t="shared" si="7"/>
        <v>-716.42001909941507</v>
      </c>
      <c r="AJ26">
        <f t="shared" si="8"/>
        <v>-49.276057313773663</v>
      </c>
      <c r="AK26">
        <f t="shared" si="30"/>
        <v>23.079379924475614</v>
      </c>
      <c r="AL26">
        <f t="shared" si="9"/>
        <v>-742.61669648871316</v>
      </c>
      <c r="AN26">
        <f t="shared" si="10"/>
        <v>0</v>
      </c>
      <c r="AO26">
        <f t="shared" si="11"/>
        <v>0</v>
      </c>
      <c r="AP26">
        <f t="shared" si="12"/>
        <v>-1.7515762295392003</v>
      </c>
      <c r="AQ26">
        <f t="shared" si="13"/>
        <v>-133.4704792780756</v>
      </c>
      <c r="AR26">
        <f t="shared" si="14"/>
        <v>-135.22205550761481</v>
      </c>
      <c r="AS26">
        <f t="shared" si="15"/>
        <v>-9.3007029111994726</v>
      </c>
      <c r="AT26">
        <f t="shared" si="16"/>
        <v>4.3561613439443887</v>
      </c>
      <c r="AU26">
        <f t="shared" si="17"/>
        <v>-140.16659707486991</v>
      </c>
      <c r="AW26">
        <v>23</v>
      </c>
      <c r="AX26">
        <f>IF(Z26&gt;0, (R26*SUMPRODUCT(K26:$K$98, X26:$X$98)-K26*$AZ$3)/Z26, 0)</f>
        <v>510.48006109389036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3.9119039999999999E-3</v>
      </c>
      <c r="Q27" s="5">
        <f t="shared" si="29"/>
        <v>12.5</v>
      </c>
      <c r="R27">
        <f t="shared" si="0"/>
        <v>250000</v>
      </c>
      <c r="S27">
        <f t="shared" si="1"/>
        <v>573.23894927597939</v>
      </c>
      <c r="U27">
        <f t="shared" si="21"/>
        <v>3.9119039999999999E-3</v>
      </c>
      <c r="V27">
        <f t="shared" si="22"/>
        <v>0.01</v>
      </c>
      <c r="W27">
        <f t="shared" si="23"/>
        <v>0.74240213025005497</v>
      </c>
      <c r="X27">
        <f t="shared" si="24"/>
        <v>2.904205862933711E-3</v>
      </c>
      <c r="Y27">
        <f t="shared" si="25"/>
        <v>7.42402130250055E-3</v>
      </c>
      <c r="Z27">
        <f t="shared" si="26"/>
        <v>0.73207390308462073</v>
      </c>
      <c r="AB27">
        <f t="shared" si="27"/>
        <v>378.98148480628242</v>
      </c>
      <c r="AC27">
        <f t="shared" si="2"/>
        <v>419.65327499659315</v>
      </c>
      <c r="AE27">
        <f t="shared" si="3"/>
        <v>0</v>
      </c>
      <c r="AF27">
        <f t="shared" si="4"/>
        <v>0</v>
      </c>
      <c r="AG27">
        <f t="shared" si="5"/>
        <v>-9.1509237885577583</v>
      </c>
      <c r="AH27">
        <f t="shared" si="6"/>
        <v>-726.05146573342779</v>
      </c>
      <c r="AI27">
        <f t="shared" si="7"/>
        <v>-735.20238952198554</v>
      </c>
      <c r="AJ27">
        <f t="shared" si="8"/>
        <v>-40.67179019031073</v>
      </c>
      <c r="AK27">
        <f t="shared" si="30"/>
        <v>26.528703936439772</v>
      </c>
      <c r="AL27">
        <f t="shared" si="9"/>
        <v>-749.34547577585647</v>
      </c>
      <c r="AN27">
        <f t="shared" si="10"/>
        <v>0</v>
      </c>
      <c r="AO27">
        <f t="shared" si="11"/>
        <v>0</v>
      </c>
      <c r="AP27">
        <f t="shared" si="12"/>
        <v>-1.5421504189153292</v>
      </c>
      <c r="AQ27">
        <f t="shared" si="13"/>
        <v>-122.35710818998777</v>
      </c>
      <c r="AR27">
        <f t="shared" si="14"/>
        <v>-123.8992586089031</v>
      </c>
      <c r="AS27">
        <f t="shared" si="15"/>
        <v>-6.8541733850358559</v>
      </c>
      <c r="AT27">
        <f t="shared" si="16"/>
        <v>4.4707237033288854</v>
      </c>
      <c r="AU27">
        <f t="shared" si="17"/>
        <v>-126.28270829061006</v>
      </c>
      <c r="AW27">
        <v>24</v>
      </c>
      <c r="AX27">
        <f>IF(Z27&gt;0, (R27*SUMPRODUCT(K27:$K$98, X27:$X$98)-K27*$AZ$3)/Z27, 0)</f>
        <v>573.23894927597939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4.0806530000000001E-3</v>
      </c>
      <c r="Q28" s="5">
        <f t="shared" si="29"/>
        <v>12.5</v>
      </c>
      <c r="R28">
        <f t="shared" si="0"/>
        <v>250000</v>
      </c>
      <c r="S28">
        <f t="shared" si="1"/>
        <v>627.32304663762955</v>
      </c>
      <c r="U28">
        <f t="shared" si="21"/>
        <v>4.0806530000000001E-3</v>
      </c>
      <c r="V28">
        <f t="shared" si="22"/>
        <v>0.01</v>
      </c>
      <c r="W28">
        <f t="shared" si="23"/>
        <v>0.73207390308462073</v>
      </c>
      <c r="X28">
        <f t="shared" si="24"/>
        <v>2.987339568843967E-3</v>
      </c>
      <c r="Y28">
        <f t="shared" si="25"/>
        <v>7.3207390308462073E-3</v>
      </c>
      <c r="Z28">
        <f t="shared" si="26"/>
        <v>0.72176582448493054</v>
      </c>
      <c r="AB28">
        <f t="shared" si="27"/>
        <v>419.65327499659315</v>
      </c>
      <c r="AC28">
        <f t="shared" si="2"/>
        <v>452.7803359748072</v>
      </c>
      <c r="AE28">
        <f t="shared" si="3"/>
        <v>0</v>
      </c>
      <c r="AF28">
        <f t="shared" si="4"/>
        <v>0</v>
      </c>
      <c r="AG28">
        <f t="shared" si="5"/>
        <v>-9.0220728060616313</v>
      </c>
      <c r="AH28">
        <f t="shared" si="6"/>
        <v>-746.83489221099171</v>
      </c>
      <c r="AI28">
        <f t="shared" si="7"/>
        <v>-755.85696501705331</v>
      </c>
      <c r="AJ28">
        <f t="shared" si="8"/>
        <v>-33.127060978214047</v>
      </c>
      <c r="AK28">
        <f t="shared" si="30"/>
        <v>29.375729249761523</v>
      </c>
      <c r="AL28">
        <f t="shared" si="9"/>
        <v>-759.60829674550575</v>
      </c>
      <c r="AN28">
        <f t="shared" si="10"/>
        <v>0</v>
      </c>
      <c r="AO28">
        <f t="shared" si="11"/>
        <v>0</v>
      </c>
      <c r="AP28">
        <f t="shared" si="12"/>
        <v>-1.357532083922123</v>
      </c>
      <c r="AQ28">
        <f t="shared" si="13"/>
        <v>-112.37465595353741</v>
      </c>
      <c r="AR28">
        <f t="shared" si="14"/>
        <v>-113.73218803745954</v>
      </c>
      <c r="AS28">
        <f t="shared" si="15"/>
        <v>-4.984558326081741</v>
      </c>
      <c r="AT28">
        <f t="shared" si="16"/>
        <v>4.4201034288226744</v>
      </c>
      <c r="AU28">
        <f t="shared" si="17"/>
        <v>-114.29664293471859</v>
      </c>
      <c r="AW28">
        <v>25</v>
      </c>
      <c r="AX28">
        <f>IF(Z28&gt;0, (R28*SUMPRODUCT(K28:$K$98, X28:$X$98)-K28*$AZ$3)/Z28, 0)</f>
        <v>627.32304663762955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4.2836929999999999E-3</v>
      </c>
      <c r="Q29" s="5">
        <f t="shared" si="29"/>
        <v>12.5</v>
      </c>
      <c r="R29">
        <f t="shared" si="0"/>
        <v>250000</v>
      </c>
      <c r="S29">
        <f t="shared" si="1"/>
        <v>673.59133945346696</v>
      </c>
      <c r="U29">
        <f t="shared" si="21"/>
        <v>4.2836929999999999E-3</v>
      </c>
      <c r="V29">
        <f t="shared" si="22"/>
        <v>0.01</v>
      </c>
      <c r="W29">
        <f t="shared" si="23"/>
        <v>0.72176582448493054</v>
      </c>
      <c r="X29">
        <f t="shared" si="24"/>
        <v>3.0918232099853256E-3</v>
      </c>
      <c r="Y29">
        <f t="shared" si="25"/>
        <v>7.2176582448493058E-3</v>
      </c>
      <c r="Z29">
        <f t="shared" si="26"/>
        <v>0.71145634303009586</v>
      </c>
      <c r="AB29">
        <f t="shared" si="27"/>
        <v>452.7803359748072</v>
      </c>
      <c r="AC29">
        <f t="shared" si="2"/>
        <v>479.23083106430755</v>
      </c>
      <c r="AE29">
        <f t="shared" si="3"/>
        <v>0</v>
      </c>
      <c r="AF29">
        <f t="shared" si="4"/>
        <v>0</v>
      </c>
      <c r="AG29">
        <f t="shared" si="5"/>
        <v>-8.8932042878761983</v>
      </c>
      <c r="AH29">
        <f t="shared" si="6"/>
        <v>-772.95580249633144</v>
      </c>
      <c r="AI29">
        <f t="shared" si="7"/>
        <v>-781.84900678420763</v>
      </c>
      <c r="AJ29">
        <f t="shared" si="8"/>
        <v>-26.45049508950035</v>
      </c>
      <c r="AK29">
        <f t="shared" si="30"/>
        <v>31.694623518236508</v>
      </c>
      <c r="AL29">
        <f t="shared" si="9"/>
        <v>-776.60487835547144</v>
      </c>
      <c r="AN29">
        <f t="shared" si="10"/>
        <v>0</v>
      </c>
      <c r="AO29">
        <f t="shared" si="11"/>
        <v>0</v>
      </c>
      <c r="AP29">
        <f t="shared" si="12"/>
        <v>-1.1947692074979723</v>
      </c>
      <c r="AQ29">
        <f t="shared" si="13"/>
        <v>-103.8437622352252</v>
      </c>
      <c r="AR29">
        <f t="shared" si="14"/>
        <v>-105.03853144272317</v>
      </c>
      <c r="AS29">
        <f t="shared" si="15"/>
        <v>-3.5535264942798621</v>
      </c>
      <c r="AT29">
        <f t="shared" si="16"/>
        <v>4.2580558139717821</v>
      </c>
      <c r="AU29">
        <f t="shared" si="17"/>
        <v>-104.33400212303125</v>
      </c>
      <c r="AW29">
        <v>26</v>
      </c>
      <c r="AX29">
        <f>IF(Z29&gt;0, (R29*SUMPRODUCT(K29:$K$98, X29:$X$98)-K29*$AZ$3)/Z29, 0)</f>
        <v>673.59133945346696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4.5002690000000003E-3</v>
      </c>
      <c r="Q30" s="5">
        <f t="shared" si="29"/>
        <v>12.5</v>
      </c>
      <c r="R30">
        <f t="shared" si="0"/>
        <v>250000</v>
      </c>
      <c r="S30">
        <f t="shared" si="1"/>
        <v>712.18026621167553</v>
      </c>
      <c r="U30">
        <f t="shared" si="21"/>
        <v>4.5002690000000003E-3</v>
      </c>
      <c r="V30">
        <f t="shared" si="22"/>
        <v>0.01</v>
      </c>
      <c r="W30">
        <f t="shared" si="23"/>
        <v>0.71145634303009586</v>
      </c>
      <c r="X30">
        <f t="shared" si="24"/>
        <v>3.2017449253917067E-3</v>
      </c>
      <c r="Y30">
        <f t="shared" si="25"/>
        <v>7.1145634303009589E-3</v>
      </c>
      <c r="Z30">
        <f t="shared" si="26"/>
        <v>0.70114003467440322</v>
      </c>
      <c r="AB30">
        <f t="shared" si="27"/>
        <v>479.23083106430755</v>
      </c>
      <c r="AC30">
        <f t="shared" si="2"/>
        <v>499.3380965460799</v>
      </c>
      <c r="AE30">
        <f t="shared" si="3"/>
        <v>0</v>
      </c>
      <c r="AF30">
        <f t="shared" si="4"/>
        <v>0</v>
      </c>
      <c r="AG30">
        <f t="shared" si="5"/>
        <v>-8.7642504334300408</v>
      </c>
      <c r="AH30">
        <f t="shared" si="6"/>
        <v>-800.43623134792665</v>
      </c>
      <c r="AI30">
        <f t="shared" si="7"/>
        <v>-809.20048178135664</v>
      </c>
      <c r="AJ30">
        <f t="shared" si="8"/>
        <v>-20.107265481772345</v>
      </c>
      <c r="AK30">
        <f t="shared" si="30"/>
        <v>33.546158174501535</v>
      </c>
      <c r="AL30">
        <f t="shared" si="9"/>
        <v>-795.76158908862737</v>
      </c>
      <c r="AN30">
        <f t="shared" si="10"/>
        <v>0</v>
      </c>
      <c r="AO30">
        <f t="shared" si="11"/>
        <v>0</v>
      </c>
      <c r="AP30">
        <f t="shared" si="12"/>
        <v>-1.0512899398181563</v>
      </c>
      <c r="AQ30">
        <f t="shared" si="13"/>
        <v>-96.013979047458804</v>
      </c>
      <c r="AR30">
        <f t="shared" si="14"/>
        <v>-97.065268987276951</v>
      </c>
      <c r="AS30">
        <f t="shared" si="15"/>
        <v>-2.4119080209768944</v>
      </c>
      <c r="AT30">
        <f t="shared" si="16"/>
        <v>4.0239309540815826</v>
      </c>
      <c r="AU30">
        <f t="shared" si="17"/>
        <v>-95.453246054172254</v>
      </c>
      <c r="AW30">
        <v>27</v>
      </c>
      <c r="AX30">
        <f>IF(Z30&gt;0, (R30*SUMPRODUCT(K30:$K$98, X30:$X$98)-K30*$AZ$3)/Z30, 0)</f>
        <v>712.18026621167553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4.7150400000000002E-3</v>
      </c>
      <c r="Q31" s="5">
        <f t="shared" si="29"/>
        <v>12.5</v>
      </c>
      <c r="R31">
        <f t="shared" si="0"/>
        <v>250000</v>
      </c>
      <c r="S31">
        <f t="shared" si="1"/>
        <v>744.03266551808269</v>
      </c>
      <c r="U31">
        <f t="shared" si="21"/>
        <v>4.7150400000000002E-3</v>
      </c>
      <c r="V31">
        <f t="shared" si="22"/>
        <v>0.01</v>
      </c>
      <c r="W31">
        <f t="shared" si="23"/>
        <v>0.70114003467440322</v>
      </c>
      <c r="X31">
        <f t="shared" si="24"/>
        <v>3.3059033090911982E-3</v>
      </c>
      <c r="Y31">
        <f t="shared" si="25"/>
        <v>7.011400346744032E-3</v>
      </c>
      <c r="Z31">
        <f t="shared" si="26"/>
        <v>0.69082273101856795</v>
      </c>
      <c r="AB31">
        <f t="shared" si="27"/>
        <v>499.3380965460799</v>
      </c>
      <c r="AC31">
        <f t="shared" si="2"/>
        <v>513.99467796022657</v>
      </c>
      <c r="AE31">
        <f t="shared" si="3"/>
        <v>0</v>
      </c>
      <c r="AF31">
        <f t="shared" si="4"/>
        <v>0</v>
      </c>
      <c r="AG31">
        <f t="shared" si="5"/>
        <v>-8.6352841377320999</v>
      </c>
      <c r="AH31">
        <f t="shared" si="6"/>
        <v>-826.47582727279951</v>
      </c>
      <c r="AI31">
        <f t="shared" si="7"/>
        <v>-835.11111141053163</v>
      </c>
      <c r="AJ31">
        <f t="shared" si="8"/>
        <v>-14.656581414146672</v>
      </c>
      <c r="AK31">
        <f t="shared" si="30"/>
        <v>34.953666758225594</v>
      </c>
      <c r="AL31">
        <f t="shared" si="9"/>
        <v>-814.8140260664527</v>
      </c>
      <c r="AN31">
        <f t="shared" si="10"/>
        <v>0</v>
      </c>
      <c r="AO31">
        <f t="shared" si="11"/>
        <v>0</v>
      </c>
      <c r="AP31">
        <f t="shared" si="12"/>
        <v>-0.92483943419833425</v>
      </c>
      <c r="AQ31">
        <f t="shared" si="13"/>
        <v>-88.515609247146401</v>
      </c>
      <c r="AR31">
        <f t="shared" si="14"/>
        <v>-89.440448681344748</v>
      </c>
      <c r="AS31">
        <f t="shared" si="15"/>
        <v>-1.5697207232721353</v>
      </c>
      <c r="AT31">
        <f t="shared" si="16"/>
        <v>3.7435397460267543</v>
      </c>
      <c r="AU31">
        <f t="shared" si="17"/>
        <v>-87.266629658590119</v>
      </c>
      <c r="AW31">
        <v>28</v>
      </c>
      <c r="AX31">
        <f>IF(Z31&gt;0, (R31*SUMPRODUCT(K31:$K$98, X31:$X$98)-K31*$AZ$3)/Z31, 0)</f>
        <v>744.03266551808269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4.9523709999999997E-3</v>
      </c>
      <c r="Q32" s="5">
        <f t="shared" si="29"/>
        <v>12.5</v>
      </c>
      <c r="R32">
        <f t="shared" si="0"/>
        <v>250000</v>
      </c>
      <c r="S32">
        <f t="shared" si="1"/>
        <v>770.45883379966233</v>
      </c>
      <c r="U32">
        <f t="shared" si="21"/>
        <v>4.9523709999999997E-3</v>
      </c>
      <c r="V32">
        <f t="shared" si="22"/>
        <v>0.01</v>
      </c>
      <c r="W32">
        <f t="shared" si="23"/>
        <v>0.69082273101856795</v>
      </c>
      <c r="X32">
        <f t="shared" si="24"/>
        <v>3.4212104592371562E-3</v>
      </c>
      <c r="Y32">
        <f t="shared" si="25"/>
        <v>6.9082273101856795E-3</v>
      </c>
      <c r="Z32">
        <f t="shared" si="26"/>
        <v>0.68049329324914509</v>
      </c>
      <c r="AB32">
        <f t="shared" si="27"/>
        <v>513.99467796022657</v>
      </c>
      <c r="AC32">
        <f t="shared" si="2"/>
        <v>524.29206912522795</v>
      </c>
      <c r="AE32">
        <f t="shared" si="3"/>
        <v>0</v>
      </c>
      <c r="AF32">
        <f t="shared" si="4"/>
        <v>0</v>
      </c>
      <c r="AG32">
        <f t="shared" si="5"/>
        <v>-8.5061661656143137</v>
      </c>
      <c r="AH32">
        <f t="shared" si="6"/>
        <v>-855.30261480928903</v>
      </c>
      <c r="AI32">
        <f t="shared" si="7"/>
        <v>-863.80878097490336</v>
      </c>
      <c r="AJ32">
        <f t="shared" si="8"/>
        <v>-10.297391165001386</v>
      </c>
      <c r="AK32">
        <f t="shared" si="30"/>
        <v>35.979627457215862</v>
      </c>
      <c r="AL32">
        <f t="shared" si="9"/>
        <v>-838.12654468268886</v>
      </c>
      <c r="AN32">
        <f t="shared" si="10"/>
        <v>0</v>
      </c>
      <c r="AO32">
        <f t="shared" si="11"/>
        <v>0</v>
      </c>
      <c r="AP32">
        <f t="shared" si="12"/>
        <v>-0.81340258202033078</v>
      </c>
      <c r="AQ32">
        <f t="shared" si="13"/>
        <v>-81.788357028218527</v>
      </c>
      <c r="AR32">
        <f t="shared" si="14"/>
        <v>-82.601759610238858</v>
      </c>
      <c r="AS32">
        <f t="shared" si="15"/>
        <v>-0.98468856575417751</v>
      </c>
      <c r="AT32">
        <f t="shared" si="16"/>
        <v>3.4405537470141101</v>
      </c>
      <c r="AU32">
        <f t="shared" si="17"/>
        <v>-80.145894428978934</v>
      </c>
      <c r="AW32">
        <v>29</v>
      </c>
      <c r="AX32">
        <f>IF(Z32&gt;0, (R32*SUMPRODUCT(K32:$K$98, X32:$X$98)-K32*$AZ$3)/Z32, 0)</f>
        <v>770.45883379966233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5.2041409999999998E-3</v>
      </c>
      <c r="Q33" s="5">
        <f t="shared" si="29"/>
        <v>12.5</v>
      </c>
      <c r="R33">
        <f t="shared" si="0"/>
        <v>250000</v>
      </c>
      <c r="S33">
        <f t="shared" si="1"/>
        <v>791.96000776569826</v>
      </c>
      <c r="U33">
        <f t="shared" si="21"/>
        <v>5.2041409999999998E-3</v>
      </c>
      <c r="V33">
        <f t="shared" si="22"/>
        <v>0.01</v>
      </c>
      <c r="W33">
        <f t="shared" si="23"/>
        <v>0.68049329324914509</v>
      </c>
      <c r="X33">
        <f t="shared" si="24"/>
        <v>3.5413830476228991E-3</v>
      </c>
      <c r="Y33">
        <f t="shared" si="25"/>
        <v>6.8049329324914509E-3</v>
      </c>
      <c r="Z33">
        <f t="shared" si="26"/>
        <v>0.67014697726903083</v>
      </c>
      <c r="AB33">
        <f t="shared" si="27"/>
        <v>524.29206912522795</v>
      </c>
      <c r="AC33">
        <f t="shared" si="2"/>
        <v>530.72960532214086</v>
      </c>
      <c r="AE33">
        <f t="shared" si="3"/>
        <v>0</v>
      </c>
      <c r="AF33">
        <f t="shared" si="4"/>
        <v>0</v>
      </c>
      <c r="AG33">
        <f t="shared" si="5"/>
        <v>-8.376837215862885</v>
      </c>
      <c r="AH33">
        <f t="shared" si="6"/>
        <v>-885.34576190572477</v>
      </c>
      <c r="AI33">
        <f t="shared" si="7"/>
        <v>-893.72259912158768</v>
      </c>
      <c r="AJ33">
        <f t="shared" si="8"/>
        <v>-6.4375361969129017</v>
      </c>
      <c r="AK33">
        <f t="shared" si="30"/>
        <v>36.700444838765961</v>
      </c>
      <c r="AL33">
        <f t="shared" si="9"/>
        <v>-863.4596904797346</v>
      </c>
      <c r="AN33">
        <f t="shared" si="10"/>
        <v>0</v>
      </c>
      <c r="AO33">
        <f t="shared" si="11"/>
        <v>0</v>
      </c>
      <c r="AP33">
        <f t="shared" si="12"/>
        <v>-0.71521026292279433</v>
      </c>
      <c r="AQ33">
        <f t="shared" si="13"/>
        <v>-75.590387974961885</v>
      </c>
      <c r="AR33">
        <f t="shared" si="14"/>
        <v>-76.305598237884681</v>
      </c>
      <c r="AS33">
        <f t="shared" si="15"/>
        <v>-0.54963369077416302</v>
      </c>
      <c r="AT33">
        <f t="shared" si="16"/>
        <v>3.1334660237650911</v>
      </c>
      <c r="AU33">
        <f t="shared" si="17"/>
        <v>-73.721765904893758</v>
      </c>
      <c r="AW33">
        <v>30</v>
      </c>
      <c r="AX33">
        <f>IF(Z33&gt;0, (R33*SUMPRODUCT(K33:$K$98, X33:$X$98)-K33*$AZ$3)/Z33, 0)</f>
        <v>791.96000776569826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5.4847869999999996E-3</v>
      </c>
      <c r="Q34" s="5">
        <f t="shared" si="29"/>
        <v>12.5</v>
      </c>
      <c r="R34">
        <f t="shared" si="0"/>
        <v>250000</v>
      </c>
      <c r="S34">
        <f t="shared" si="1"/>
        <v>809.24022314317074</v>
      </c>
      <c r="U34">
        <f t="shared" si="21"/>
        <v>5.4847869999999996E-3</v>
      </c>
      <c r="V34">
        <f t="shared" si="22"/>
        <v>0.01</v>
      </c>
      <c r="W34">
        <f t="shared" si="23"/>
        <v>0.67014697726903083</v>
      </c>
      <c r="X34">
        <f t="shared" si="24"/>
        <v>3.6756134290144757E-3</v>
      </c>
      <c r="Y34">
        <f t="shared" si="25"/>
        <v>6.7014697726903083E-3</v>
      </c>
      <c r="Z34">
        <f t="shared" si="26"/>
        <v>0.65976989406732611</v>
      </c>
      <c r="AB34">
        <f t="shared" si="27"/>
        <v>530.72960532214086</v>
      </c>
      <c r="AC34">
        <f t="shared" si="2"/>
        <v>533.91233629818908</v>
      </c>
      <c r="AE34">
        <f t="shared" si="3"/>
        <v>0</v>
      </c>
      <c r="AF34">
        <f t="shared" si="4"/>
        <v>0</v>
      </c>
      <c r="AG34">
        <f t="shared" si="5"/>
        <v>-8.2471236758415767</v>
      </c>
      <c r="AH34">
        <f t="shared" si="6"/>
        <v>-918.90335725361888</v>
      </c>
      <c r="AI34">
        <f t="shared" si="7"/>
        <v>-927.1504809294604</v>
      </c>
      <c r="AJ34">
        <f t="shared" si="8"/>
        <v>-3.1827309760482194</v>
      </c>
      <c r="AK34">
        <f t="shared" si="30"/>
        <v>37.151072372549862</v>
      </c>
      <c r="AL34">
        <f t="shared" si="9"/>
        <v>-893.18213953295879</v>
      </c>
      <c r="AN34">
        <f t="shared" si="10"/>
        <v>0</v>
      </c>
      <c r="AO34">
        <f t="shared" si="11"/>
        <v>0</v>
      </c>
      <c r="AP34">
        <f t="shared" si="12"/>
        <v>-0.62869230744751869</v>
      </c>
      <c r="AQ34">
        <f t="shared" si="13"/>
        <v>-70.049570577598644</v>
      </c>
      <c r="AR34">
        <f t="shared" si="14"/>
        <v>-70.678262885046152</v>
      </c>
      <c r="AS34">
        <f t="shared" si="15"/>
        <v>-0.24262501206061529</v>
      </c>
      <c r="AT34">
        <f t="shared" si="16"/>
        <v>2.8320896268922167</v>
      </c>
      <c r="AU34">
        <f t="shared" si="17"/>
        <v>-68.088798270214554</v>
      </c>
      <c r="AW34">
        <v>31</v>
      </c>
      <c r="AX34">
        <f>IF(Z34&gt;0, (R34*SUMPRODUCT(K34:$K$98, X34:$X$98)-K34*$AZ$3)/Z34, 0)</f>
        <v>809.24022314317074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5.8078460000000002E-3</v>
      </c>
      <c r="Q35" s="5">
        <f t="shared" si="29"/>
        <v>12.5</v>
      </c>
      <c r="R35">
        <f t="shared" ref="R35:R66" si="31">$C$6</f>
        <v>250000</v>
      </c>
      <c r="S35">
        <f t="shared" ref="S35:S66" si="32">AX35</f>
        <v>822.67474217443021</v>
      </c>
      <c r="U35">
        <f t="shared" si="21"/>
        <v>5.8078460000000002E-3</v>
      </c>
      <c r="V35">
        <f t="shared" si="22"/>
        <v>0.01</v>
      </c>
      <c r="W35">
        <f t="shared" si="23"/>
        <v>0.65976989406732611</v>
      </c>
      <c r="X35">
        <f t="shared" si="24"/>
        <v>3.831841940179344E-3</v>
      </c>
      <c r="Y35">
        <f t="shared" si="25"/>
        <v>6.5976989406732614E-3</v>
      </c>
      <c r="Z35">
        <f t="shared" si="26"/>
        <v>0.64934035318647343</v>
      </c>
      <c r="AB35">
        <f t="shared" si="27"/>
        <v>533.91233629818908</v>
      </c>
      <c r="AC35">
        <f t="shared" ref="AC35:AC66" si="33">S35*Z35</f>
        <v>534.19590764113548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-8.1167544148309183</v>
      </c>
      <c r="AH35">
        <f t="shared" ref="AH35:AH66" si="37">-X35*R35</f>
        <v>-957.96048504483599</v>
      </c>
      <c r="AI35">
        <f t="shared" ref="AI35:AI66" si="38">SUM(AE35:AH35)</f>
        <v>-966.07723945966688</v>
      </c>
      <c r="AJ35">
        <f t="shared" ref="AJ35:AJ66" si="39">AB35-AC35</f>
        <v>-0.28357134294640218</v>
      </c>
      <c r="AK35">
        <f t="shared" si="30"/>
        <v>37.373863540873238</v>
      </c>
      <c r="AL35">
        <f t="shared" ref="AL35:AL66" si="40">SUM(AI35:AK35)</f>
        <v>-928.98694726174006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-0.5524589609553604</v>
      </c>
      <c r="AQ35">
        <f t="shared" ref="AQ35:AQ66" si="44">AH35*$K35</f>
        <v>-65.20264469714003</v>
      </c>
      <c r="AR35">
        <f t="shared" ref="AR35:AR66" si="45">AI35*$K35</f>
        <v>-65.755103658095393</v>
      </c>
      <c r="AS35">
        <f t="shared" ref="AS35:AS66" si="46">AJ35*$K35</f>
        <v>-1.9301006470595423E-2</v>
      </c>
      <c r="AT35">
        <f t="shared" ref="AT35:AT66" si="47">AK35*$K35</f>
        <v>2.5438155158361244</v>
      </c>
      <c r="AU35">
        <f t="shared" ref="AU35:AU66" si="48">AL35*$K35</f>
        <v>-63.230589148729862</v>
      </c>
      <c r="AW35">
        <v>32</v>
      </c>
      <c r="AX35">
        <f>IF(Z35&gt;0, (R35*SUMPRODUCT(K35:$K$98, X35:$X$98)-K35*$AZ$3)/Z35, 0)</f>
        <v>822.67474217443021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6.1543680000000003E-3</v>
      </c>
      <c r="Q36" s="5">
        <f t="shared" si="29"/>
        <v>12.5</v>
      </c>
      <c r="R36">
        <f t="shared" si="31"/>
        <v>250000</v>
      </c>
      <c r="S36">
        <f t="shared" si="32"/>
        <v>832.41786527506997</v>
      </c>
      <c r="U36">
        <f t="shared" ref="U36:U67" si="52">M36</f>
        <v>6.1543680000000003E-3</v>
      </c>
      <c r="V36">
        <f t="shared" ref="V36:V67" si="53">$C$10</f>
        <v>0.01</v>
      </c>
      <c r="W36">
        <f t="shared" ref="W36:W67" si="54">Z35</f>
        <v>0.64934035318647343</v>
      </c>
      <c r="X36">
        <f t="shared" ref="X36:X67" si="55">U36*W36</f>
        <v>3.9962794907595304E-3</v>
      </c>
      <c r="Y36">
        <f t="shared" ref="Y36:Y67" si="56">V36*W36</f>
        <v>6.4934035318647346E-3</v>
      </c>
      <c r="Z36">
        <f t="shared" ref="Z36:Z67" si="57">MAX(0, W36-X36-Y36)</f>
        <v>0.63885067016384911</v>
      </c>
      <c r="AB36">
        <f t="shared" ref="AB36:AB67" si="58">AC35</f>
        <v>534.19590764113548</v>
      </c>
      <c r="AC36">
        <f t="shared" si="33"/>
        <v>531.7907110873391</v>
      </c>
      <c r="AE36">
        <f t="shared" si="34"/>
        <v>0</v>
      </c>
      <c r="AF36">
        <f t="shared" si="35"/>
        <v>0</v>
      </c>
      <c r="AG36">
        <f t="shared" si="36"/>
        <v>-7.9856333770481136</v>
      </c>
      <c r="AH36">
        <f t="shared" si="37"/>
        <v>-999.06987268988257</v>
      </c>
      <c r="AI36">
        <f t="shared" si="38"/>
        <v>-1007.0555060669307</v>
      </c>
      <c r="AJ36">
        <f t="shared" si="39"/>
        <v>2.4051965537963724</v>
      </c>
      <c r="AK36">
        <f t="shared" si="30"/>
        <v>37.393713534879488</v>
      </c>
      <c r="AL36">
        <f t="shared" si="40"/>
        <v>-967.25659597825484</v>
      </c>
      <c r="AN36">
        <f t="shared" si="41"/>
        <v>0</v>
      </c>
      <c r="AO36">
        <f t="shared" si="42"/>
        <v>0</v>
      </c>
      <c r="AP36">
        <f t="shared" si="43"/>
        <v>-0.48529851392427648</v>
      </c>
      <c r="AQ36">
        <f t="shared" si="44"/>
        <v>-60.714924118159267</v>
      </c>
      <c r="AR36">
        <f t="shared" si="45"/>
        <v>-61.200222632083538</v>
      </c>
      <c r="AS36">
        <f t="shared" si="46"/>
        <v>0.14616728043238067</v>
      </c>
      <c r="AT36">
        <f t="shared" si="47"/>
        <v>2.2724701663295233</v>
      </c>
      <c r="AU36">
        <f t="shared" si="48"/>
        <v>-58.781585185321639</v>
      </c>
      <c r="AW36">
        <v>33</v>
      </c>
      <c r="AX36">
        <f>IF(Z36&gt;0, (R36*SUMPRODUCT(K36:$K$98, X36:$X$98)-K36*$AZ$3)/Z36, 0)</f>
        <v>832.41786527506997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6.5216450000000004E-3</v>
      </c>
      <c r="Q37" s="5">
        <f t="shared" ref="Q37:Q68" si="60">$C$8</f>
        <v>12.5</v>
      </c>
      <c r="R37">
        <f t="shared" si="31"/>
        <v>250000</v>
      </c>
      <c r="S37">
        <f t="shared" si="32"/>
        <v>839.00756922018968</v>
      </c>
      <c r="U37">
        <f t="shared" si="52"/>
        <v>6.5216450000000004E-3</v>
      </c>
      <c r="V37">
        <f t="shared" si="53"/>
        <v>0.01</v>
      </c>
      <c r="W37">
        <f t="shared" si="54"/>
        <v>0.63885067016384911</v>
      </c>
      <c r="X37">
        <f t="shared" si="55"/>
        <v>4.1663572788207164E-3</v>
      </c>
      <c r="Y37">
        <f t="shared" si="56"/>
        <v>6.3885067016384916E-3</v>
      </c>
      <c r="Z37">
        <f t="shared" si="57"/>
        <v>0.62829580618338987</v>
      </c>
      <c r="AB37">
        <f t="shared" si="58"/>
        <v>531.7907110873391</v>
      </c>
      <c r="AC37">
        <f t="shared" si="33"/>
        <v>527.14493709716533</v>
      </c>
      <c r="AE37">
        <f t="shared" si="34"/>
        <v>0</v>
      </c>
      <c r="AF37">
        <f t="shared" si="35"/>
        <v>0</v>
      </c>
      <c r="AG37">
        <f t="shared" si="36"/>
        <v>-7.8536975772923734</v>
      </c>
      <c r="AH37">
        <f t="shared" si="37"/>
        <v>-1041.5893197051792</v>
      </c>
      <c r="AI37">
        <f t="shared" si="38"/>
        <v>-1049.4430172824716</v>
      </c>
      <c r="AJ37">
        <f t="shared" si="39"/>
        <v>4.6457739901737796</v>
      </c>
      <c r="AK37">
        <f t="shared" si="30"/>
        <v>37.225349776113738</v>
      </c>
      <c r="AL37">
        <f t="shared" si="40"/>
        <v>-1007.5718935161842</v>
      </c>
      <c r="AN37">
        <f t="shared" si="41"/>
        <v>0</v>
      </c>
      <c r="AO37">
        <f t="shared" si="42"/>
        <v>0</v>
      </c>
      <c r="AP37">
        <f t="shared" si="43"/>
        <v>-0.42614337871267144</v>
      </c>
      <c r="AQ37">
        <f t="shared" si="44"/>
        <v>-56.516868336458728</v>
      </c>
      <c r="AR37">
        <f t="shared" si="45"/>
        <v>-56.943011715171409</v>
      </c>
      <c r="AS37">
        <f t="shared" si="46"/>
        <v>0.25208073081808735</v>
      </c>
      <c r="AT37">
        <f t="shared" si="47"/>
        <v>2.0198557649100501</v>
      </c>
      <c r="AU37">
        <f t="shared" si="48"/>
        <v>-54.671075219443274</v>
      </c>
      <c r="AW37">
        <v>34</v>
      </c>
      <c r="AX37">
        <f>IF(Z37&gt;0, (R37*SUMPRODUCT(K37:$K$98, X37:$X$98)-K37*$AZ$3)/Z37, 0)</f>
        <v>839.00756922018968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6.9358459999999999E-3</v>
      </c>
      <c r="Q38" s="5">
        <f t="shared" si="60"/>
        <v>12.5</v>
      </c>
      <c r="R38">
        <f t="shared" si="31"/>
        <v>250000</v>
      </c>
      <c r="S38">
        <f t="shared" si="32"/>
        <v>843.01064210500158</v>
      </c>
      <c r="U38">
        <f t="shared" si="52"/>
        <v>6.9358459999999999E-3</v>
      </c>
      <c r="V38">
        <f t="shared" si="53"/>
        <v>0.01</v>
      </c>
      <c r="W38">
        <f t="shared" si="54"/>
        <v>0.62829580618338987</v>
      </c>
      <c r="X38">
        <f t="shared" si="55"/>
        <v>4.3577629541338399E-3</v>
      </c>
      <c r="Y38">
        <f t="shared" si="56"/>
        <v>6.2829580618338991E-3</v>
      </c>
      <c r="Z38">
        <f t="shared" si="57"/>
        <v>0.61765508516742218</v>
      </c>
      <c r="AB38">
        <f t="shared" si="58"/>
        <v>527.14493709716533</v>
      </c>
      <c r="AC38">
        <f t="shared" si="33"/>
        <v>520.68980994640799</v>
      </c>
      <c r="AE38">
        <f t="shared" si="34"/>
        <v>0</v>
      </c>
      <c r="AF38">
        <f t="shared" si="35"/>
        <v>0</v>
      </c>
      <c r="AG38">
        <f t="shared" si="36"/>
        <v>-7.720688564592777</v>
      </c>
      <c r="AH38">
        <f t="shared" si="37"/>
        <v>-1089.44073853346</v>
      </c>
      <c r="AI38">
        <f t="shared" si="38"/>
        <v>-1097.1614270980529</v>
      </c>
      <c r="AJ38">
        <f t="shared" si="39"/>
        <v>6.4551271507573347</v>
      </c>
      <c r="AK38">
        <f t="shared" si="30"/>
        <v>36.900145596801579</v>
      </c>
      <c r="AL38">
        <f t="shared" si="40"/>
        <v>-1053.8061543504939</v>
      </c>
      <c r="AN38">
        <f t="shared" si="41"/>
        <v>0</v>
      </c>
      <c r="AO38">
        <f t="shared" si="42"/>
        <v>0</v>
      </c>
      <c r="AP38">
        <f t="shared" si="43"/>
        <v>-0.37404132149720892</v>
      </c>
      <c r="AQ38">
        <f t="shared" si="44"/>
        <v>-52.779729440549417</v>
      </c>
      <c r="AR38">
        <f t="shared" si="45"/>
        <v>-53.153770762046626</v>
      </c>
      <c r="AS38">
        <f t="shared" si="46"/>
        <v>0.31272913933799334</v>
      </c>
      <c r="AT38">
        <f t="shared" si="47"/>
        <v>1.7876876015649861</v>
      </c>
      <c r="AU38">
        <f t="shared" si="48"/>
        <v>-51.053354021143647</v>
      </c>
      <c r="AW38">
        <v>35</v>
      </c>
      <c r="AX38">
        <f>IF(Z38&gt;0, (R38*SUMPRODUCT(K38:$K$98, X38:$X$98)-K38*$AZ$3)/Z38, 0)</f>
        <v>843.01064210500158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7.4023869999999999E-3</v>
      </c>
      <c r="Q39" s="5">
        <f t="shared" si="60"/>
        <v>12.5</v>
      </c>
      <c r="R39">
        <f t="shared" si="31"/>
        <v>250000</v>
      </c>
      <c r="S39">
        <f t="shared" si="32"/>
        <v>844.62456365978016</v>
      </c>
      <c r="U39">
        <f t="shared" si="52"/>
        <v>7.4023869999999999E-3</v>
      </c>
      <c r="V39">
        <f t="shared" si="53"/>
        <v>0.01</v>
      </c>
      <c r="W39">
        <f t="shared" si="54"/>
        <v>0.61765508516742218</v>
      </c>
      <c r="X39">
        <f t="shared" si="55"/>
        <v>4.572121972927219E-3</v>
      </c>
      <c r="Y39">
        <f t="shared" si="56"/>
        <v>6.1765508516742219E-3</v>
      </c>
      <c r="Z39">
        <f t="shared" si="57"/>
        <v>0.60690641234282072</v>
      </c>
      <c r="AB39">
        <f t="shared" si="58"/>
        <v>520.68980994640799</v>
      </c>
      <c r="AC39">
        <f t="shared" si="33"/>
        <v>512.6080637073776</v>
      </c>
      <c r="AE39">
        <f t="shared" si="34"/>
        <v>0</v>
      </c>
      <c r="AF39">
        <f t="shared" si="35"/>
        <v>0</v>
      </c>
      <c r="AG39">
        <f t="shared" si="36"/>
        <v>-7.5863301542852586</v>
      </c>
      <c r="AH39">
        <f t="shared" si="37"/>
        <v>-1143.0304932318047</v>
      </c>
      <c r="AI39">
        <f t="shared" si="38"/>
        <v>-1150.6168233860899</v>
      </c>
      <c r="AJ39">
        <f t="shared" si="39"/>
        <v>8.0817462390303945</v>
      </c>
      <c r="AK39">
        <f t="shared" si="30"/>
        <v>36.448286696248566</v>
      </c>
      <c r="AL39">
        <f t="shared" si="40"/>
        <v>-1106.0867904508109</v>
      </c>
      <c r="AN39">
        <f t="shared" si="41"/>
        <v>0</v>
      </c>
      <c r="AO39">
        <f t="shared" si="42"/>
        <v>0</v>
      </c>
      <c r="AP39">
        <f t="shared" si="43"/>
        <v>-0.32815366934510981</v>
      </c>
      <c r="AQ39">
        <f t="shared" si="44"/>
        <v>-49.44283242345999</v>
      </c>
      <c r="AR39">
        <f t="shared" si="45"/>
        <v>-49.770986092805103</v>
      </c>
      <c r="AS39">
        <f t="shared" si="46"/>
        <v>0.34958334650856315</v>
      </c>
      <c r="AT39">
        <f t="shared" si="47"/>
        <v>1.5766040730458273</v>
      </c>
      <c r="AU39">
        <f t="shared" si="48"/>
        <v>-47.844798673250708</v>
      </c>
      <c r="AW39">
        <v>36</v>
      </c>
      <c r="AX39">
        <f>IF(Z39&gt;0, (R39*SUMPRODUCT(K39:$K$98, X39:$X$98)-K39*$AZ$3)/Z39, 0)</f>
        <v>844.62456365978016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7.9366079999999995E-3</v>
      </c>
      <c r="Q40" s="5">
        <f t="shared" si="60"/>
        <v>12.5</v>
      </c>
      <c r="R40">
        <f t="shared" si="31"/>
        <v>250000</v>
      </c>
      <c r="S40">
        <f t="shared" si="32"/>
        <v>844.05500453473962</v>
      </c>
      <c r="U40">
        <f t="shared" si="52"/>
        <v>7.9366079999999995E-3</v>
      </c>
      <c r="V40">
        <f t="shared" si="53"/>
        <v>0.01</v>
      </c>
      <c r="W40">
        <f t="shared" si="54"/>
        <v>0.60690641234282072</v>
      </c>
      <c r="X40">
        <f t="shared" si="55"/>
        <v>4.8167782874513291E-3</v>
      </c>
      <c r="Y40">
        <f t="shared" si="56"/>
        <v>6.0690641234282076E-3</v>
      </c>
      <c r="Z40">
        <f t="shared" si="57"/>
        <v>0.59602056993194119</v>
      </c>
      <c r="AB40">
        <f t="shared" si="58"/>
        <v>512.6080637073776</v>
      </c>
      <c r="AC40">
        <f t="shared" si="33"/>
        <v>503.07414485670273</v>
      </c>
      <c r="AE40">
        <f t="shared" si="34"/>
        <v>0</v>
      </c>
      <c r="AF40">
        <f t="shared" si="35"/>
        <v>0</v>
      </c>
      <c r="AG40">
        <f t="shared" si="36"/>
        <v>-7.4502571241492648</v>
      </c>
      <c r="AH40">
        <f t="shared" si="37"/>
        <v>-1204.1945718628322</v>
      </c>
      <c r="AI40">
        <f t="shared" si="38"/>
        <v>-1211.6448289869813</v>
      </c>
      <c r="AJ40">
        <f t="shared" si="39"/>
        <v>9.5339188506748656</v>
      </c>
      <c r="AK40">
        <f t="shared" ref="AK40:AK71" si="61">G40*SUM(AB40:AB40, AE40:AF40)</f>
        <v>35.882564459516438</v>
      </c>
      <c r="AL40">
        <f t="shared" si="40"/>
        <v>-1166.22834567679</v>
      </c>
      <c r="AN40">
        <f t="shared" si="41"/>
        <v>0</v>
      </c>
      <c r="AO40">
        <f t="shared" si="42"/>
        <v>0</v>
      </c>
      <c r="AP40">
        <f t="shared" si="43"/>
        <v>-0.28773902286991515</v>
      </c>
      <c r="AQ40">
        <f t="shared" si="44"/>
        <v>-46.507625667031299</v>
      </c>
      <c r="AR40">
        <f t="shared" si="45"/>
        <v>-46.795364689901213</v>
      </c>
      <c r="AS40">
        <f t="shared" si="46"/>
        <v>0.36821286144906062</v>
      </c>
      <c r="AT40">
        <f t="shared" si="47"/>
        <v>1.3858332489198462</v>
      </c>
      <c r="AU40">
        <f t="shared" si="48"/>
        <v>-45.041318579532302</v>
      </c>
      <c r="AW40">
        <v>37</v>
      </c>
      <c r="AX40">
        <f>IF(Z40&gt;0, (R40*SUMPRODUCT(K40:$K$98, X40:$X$98)-K40*$AZ$3)/Z40, 0)</f>
        <v>844.05500453473962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8.552947E-3</v>
      </c>
      <c r="Q41" s="5">
        <f t="shared" si="60"/>
        <v>12.5</v>
      </c>
      <c r="R41">
        <f t="shared" si="31"/>
        <v>250000</v>
      </c>
      <c r="S41">
        <f t="shared" si="32"/>
        <v>841.42037611696628</v>
      </c>
      <c r="U41">
        <f t="shared" si="52"/>
        <v>8.552947E-3</v>
      </c>
      <c r="V41">
        <f t="shared" si="53"/>
        <v>0.01</v>
      </c>
      <c r="W41">
        <f t="shared" si="54"/>
        <v>0.59602056993194119</v>
      </c>
      <c r="X41">
        <f t="shared" si="55"/>
        <v>5.0977323455376868E-3</v>
      </c>
      <c r="Y41">
        <f t="shared" si="56"/>
        <v>5.9602056993194119E-3</v>
      </c>
      <c r="Z41">
        <f t="shared" si="57"/>
        <v>0.58496263188708408</v>
      </c>
      <c r="AB41">
        <f t="shared" si="58"/>
        <v>503.07414485670273</v>
      </c>
      <c r="AC41">
        <f t="shared" si="33"/>
        <v>492.19947773680076</v>
      </c>
      <c r="AE41">
        <f t="shared" si="34"/>
        <v>0</v>
      </c>
      <c r="AF41">
        <f t="shared" si="35"/>
        <v>0</v>
      </c>
      <c r="AG41">
        <f t="shared" si="36"/>
        <v>-7.3120328985885514</v>
      </c>
      <c r="AH41">
        <f t="shared" si="37"/>
        <v>-1274.4330863844216</v>
      </c>
      <c r="AI41">
        <f t="shared" si="38"/>
        <v>-1281.7451192830101</v>
      </c>
      <c r="AJ41">
        <f t="shared" si="39"/>
        <v>10.874667119901972</v>
      </c>
      <c r="AK41">
        <f t="shared" si="61"/>
        <v>35.215190139969195</v>
      </c>
      <c r="AL41">
        <f t="shared" si="40"/>
        <v>-1235.6552620231391</v>
      </c>
      <c r="AN41">
        <f t="shared" si="41"/>
        <v>0</v>
      </c>
      <c r="AO41">
        <f t="shared" si="42"/>
        <v>0</v>
      </c>
      <c r="AP41">
        <f t="shared" si="43"/>
        <v>-0.2521434071685516</v>
      </c>
      <c r="AQ41">
        <f t="shared" si="44"/>
        <v>-43.94672522211021</v>
      </c>
      <c r="AR41">
        <f t="shared" si="45"/>
        <v>-44.198868629278756</v>
      </c>
      <c r="AS41">
        <f t="shared" si="46"/>
        <v>0.37499497847789898</v>
      </c>
      <c r="AT41">
        <f t="shared" si="47"/>
        <v>1.2143378112664389</v>
      </c>
      <c r="AU41">
        <f t="shared" si="48"/>
        <v>-42.609535839534431</v>
      </c>
      <c r="AW41">
        <v>38</v>
      </c>
      <c r="AX41">
        <f>IF(Z41&gt;0, (R41*SUMPRODUCT(K41:$K$98, X41:$X$98)-K41*$AZ$3)/Z41, 0)</f>
        <v>841.42037611696628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9.2631359999999999E-3</v>
      </c>
      <c r="Q42" s="5">
        <f t="shared" si="60"/>
        <v>12.5</v>
      </c>
      <c r="R42">
        <f t="shared" si="31"/>
        <v>250000</v>
      </c>
      <c r="S42">
        <f t="shared" si="32"/>
        <v>836.80070734531046</v>
      </c>
      <c r="U42">
        <f t="shared" si="52"/>
        <v>9.2631359999999999E-3</v>
      </c>
      <c r="V42">
        <f t="shared" si="53"/>
        <v>0.01</v>
      </c>
      <c r="W42">
        <f t="shared" si="54"/>
        <v>0.58496263188708408</v>
      </c>
      <c r="X42">
        <f t="shared" si="55"/>
        <v>5.4185884140879968E-3</v>
      </c>
      <c r="Y42">
        <f t="shared" si="56"/>
        <v>5.8496263188708413E-3</v>
      </c>
      <c r="Z42">
        <f t="shared" si="57"/>
        <v>0.57369441715412517</v>
      </c>
      <c r="AB42">
        <f t="shared" si="58"/>
        <v>492.19947773680076</v>
      </c>
      <c r="AC42">
        <f t="shared" si="33"/>
        <v>480.06789407462753</v>
      </c>
      <c r="AE42">
        <f t="shared" si="34"/>
        <v>0</v>
      </c>
      <c r="AF42">
        <f t="shared" si="35"/>
        <v>0</v>
      </c>
      <c r="AG42">
        <f t="shared" si="36"/>
        <v>-7.1711802144265651</v>
      </c>
      <c r="AH42">
        <f t="shared" si="37"/>
        <v>-1354.6471035219993</v>
      </c>
      <c r="AI42">
        <f t="shared" si="38"/>
        <v>-1361.8182837364259</v>
      </c>
      <c r="AJ42">
        <f t="shared" si="39"/>
        <v>12.131583662173227</v>
      </c>
      <c r="AK42">
        <f t="shared" si="61"/>
        <v>34.453963441576057</v>
      </c>
      <c r="AL42">
        <f t="shared" si="40"/>
        <v>-1315.2327366326767</v>
      </c>
      <c r="AN42">
        <f t="shared" si="41"/>
        <v>0</v>
      </c>
      <c r="AO42">
        <f t="shared" si="42"/>
        <v>0</v>
      </c>
      <c r="AP42">
        <f t="shared" si="43"/>
        <v>-0.22079137002210747</v>
      </c>
      <c r="AQ42">
        <f t="shared" si="44"/>
        <v>-41.707833430458365</v>
      </c>
      <c r="AR42">
        <f t="shared" si="45"/>
        <v>-41.92862480048047</v>
      </c>
      <c r="AS42">
        <f t="shared" si="46"/>
        <v>0.37351578083625525</v>
      </c>
      <c r="AT42">
        <f t="shared" si="47"/>
        <v>1.0607930024758803</v>
      </c>
      <c r="AU42">
        <f t="shared" si="48"/>
        <v>-40.494316017168345</v>
      </c>
      <c r="AW42">
        <v>39</v>
      </c>
      <c r="AX42">
        <f>IF(Z42&gt;0, (R42*SUMPRODUCT(K42:$K$98, X42:$X$98)-K42*$AZ$3)/Z42, 0)</f>
        <v>836.80070734531046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1.011049E-2</v>
      </c>
      <c r="Q43" s="5">
        <f t="shared" si="60"/>
        <v>12.5</v>
      </c>
      <c r="R43">
        <f t="shared" si="31"/>
        <v>250000</v>
      </c>
      <c r="S43">
        <f t="shared" si="32"/>
        <v>830.31309705538627</v>
      </c>
      <c r="U43">
        <f t="shared" si="52"/>
        <v>1.011049E-2</v>
      </c>
      <c r="V43">
        <f t="shared" si="53"/>
        <v>0.01</v>
      </c>
      <c r="W43">
        <f t="shared" si="54"/>
        <v>0.57369441715412517</v>
      </c>
      <c r="X43">
        <f t="shared" si="55"/>
        <v>5.800331667692611E-3</v>
      </c>
      <c r="Y43">
        <f t="shared" si="56"/>
        <v>5.7369441715412516E-3</v>
      </c>
      <c r="Z43">
        <f t="shared" si="57"/>
        <v>0.56215714131489136</v>
      </c>
      <c r="AB43">
        <f t="shared" si="58"/>
        <v>480.06789407462753</v>
      </c>
      <c r="AC43">
        <f t="shared" si="33"/>
        <v>466.76643703696988</v>
      </c>
      <c r="AE43">
        <f t="shared" si="34"/>
        <v>0</v>
      </c>
      <c r="AF43">
        <f t="shared" si="35"/>
        <v>0</v>
      </c>
      <c r="AG43">
        <f t="shared" si="36"/>
        <v>-7.026964266436142</v>
      </c>
      <c r="AH43">
        <f t="shared" si="37"/>
        <v>-1450.0829169231527</v>
      </c>
      <c r="AI43">
        <f t="shared" si="38"/>
        <v>-1457.1098811895888</v>
      </c>
      <c r="AJ43">
        <f t="shared" si="39"/>
        <v>13.301457037657656</v>
      </c>
      <c r="AK43">
        <f t="shared" si="61"/>
        <v>33.604752585223927</v>
      </c>
      <c r="AL43">
        <f t="shared" si="40"/>
        <v>-1410.2036715667073</v>
      </c>
      <c r="AN43">
        <f t="shared" si="41"/>
        <v>0</v>
      </c>
      <c r="AO43">
        <f t="shared" si="42"/>
        <v>0</v>
      </c>
      <c r="AP43">
        <f t="shared" si="43"/>
        <v>-0.19317066730642105</v>
      </c>
      <c r="AQ43">
        <f t="shared" si="44"/>
        <v>-39.862659619550307</v>
      </c>
      <c r="AR43">
        <f t="shared" si="45"/>
        <v>-40.055830286856725</v>
      </c>
      <c r="AS43">
        <f t="shared" si="46"/>
        <v>0.36565595535825401</v>
      </c>
      <c r="AT43">
        <f t="shared" si="47"/>
        <v>0.92379187305119848</v>
      </c>
      <c r="AU43">
        <f t="shared" si="48"/>
        <v>-38.766382458447275</v>
      </c>
      <c r="AW43">
        <v>40</v>
      </c>
      <c r="AX43">
        <f>IF(Z43&gt;0, (R43*SUMPRODUCT(K43:$K$98, X43:$X$98)-K43*$AZ$3)/Z43, 0)</f>
        <v>830.31309705538627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1.1085984E-2</v>
      </c>
      <c r="Q44" s="5">
        <f t="shared" si="60"/>
        <v>12.5</v>
      </c>
      <c r="R44">
        <f t="shared" si="31"/>
        <v>250000</v>
      </c>
      <c r="S44">
        <f t="shared" si="32"/>
        <v>821.84941494071415</v>
      </c>
      <c r="U44">
        <f t="shared" si="52"/>
        <v>1.1085984E-2</v>
      </c>
      <c r="V44">
        <f t="shared" si="53"/>
        <v>0.01</v>
      </c>
      <c r="W44">
        <f t="shared" si="54"/>
        <v>0.56215714131489136</v>
      </c>
      <c r="X44">
        <f t="shared" si="55"/>
        <v>6.2320650741026244E-3</v>
      </c>
      <c r="Y44">
        <f t="shared" si="56"/>
        <v>5.6215714131489141E-3</v>
      </c>
      <c r="Z44">
        <f t="shared" si="57"/>
        <v>0.55030350482763979</v>
      </c>
      <c r="AB44">
        <f t="shared" si="58"/>
        <v>466.76643703696988</v>
      </c>
      <c r="AC44">
        <f t="shared" si="33"/>
        <v>452.26661348242021</v>
      </c>
      <c r="AE44">
        <f t="shared" si="34"/>
        <v>0</v>
      </c>
      <c r="AF44">
        <f t="shared" si="35"/>
        <v>0</v>
      </c>
      <c r="AG44">
        <f t="shared" si="36"/>
        <v>-6.8787938103454973</v>
      </c>
      <c r="AH44">
        <f t="shared" si="37"/>
        <v>-1558.0162685256562</v>
      </c>
      <c r="AI44">
        <f t="shared" si="38"/>
        <v>-1564.8950623360017</v>
      </c>
      <c r="AJ44">
        <f t="shared" si="39"/>
        <v>14.499823554549664</v>
      </c>
      <c r="AK44">
        <f t="shared" si="61"/>
        <v>32.673650592587897</v>
      </c>
      <c r="AL44">
        <f t="shared" si="40"/>
        <v>-1517.7215881888642</v>
      </c>
      <c r="AN44">
        <f t="shared" si="41"/>
        <v>0</v>
      </c>
      <c r="AO44">
        <f t="shared" si="42"/>
        <v>0</v>
      </c>
      <c r="AP44">
        <f t="shared" si="43"/>
        <v>-0.16883703009493617</v>
      </c>
      <c r="AQ44">
        <f t="shared" si="44"/>
        <v>-38.240837982648337</v>
      </c>
      <c r="AR44">
        <f t="shared" si="45"/>
        <v>-38.409675012743271</v>
      </c>
      <c r="AS44">
        <f t="shared" si="46"/>
        <v>0.35589192136692438</v>
      </c>
      <c r="AT44">
        <f t="shared" si="47"/>
        <v>0.80196067515725067</v>
      </c>
      <c r="AU44">
        <f t="shared" si="48"/>
        <v>-37.251822416219099</v>
      </c>
      <c r="AW44">
        <v>41</v>
      </c>
      <c r="AX44">
        <f>IF(Z44&gt;0, (R44*SUMPRODUCT(K44:$K$98, X44:$X$98)-K44*$AZ$3)/Z44, 0)</f>
        <v>821.84941494071415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1.2207667E-2</v>
      </c>
      <c r="Q45" s="5">
        <f t="shared" si="60"/>
        <v>12.5</v>
      </c>
      <c r="R45">
        <f t="shared" si="31"/>
        <v>250000</v>
      </c>
      <c r="S45">
        <f t="shared" si="32"/>
        <v>811.53192311030227</v>
      </c>
      <c r="U45">
        <f t="shared" si="52"/>
        <v>1.2207667E-2</v>
      </c>
      <c r="V45">
        <f t="shared" si="53"/>
        <v>0.01</v>
      </c>
      <c r="W45">
        <f t="shared" si="54"/>
        <v>0.55030350482763979</v>
      </c>
      <c r="X45">
        <f t="shared" si="55"/>
        <v>6.7179219358687193E-3</v>
      </c>
      <c r="Y45">
        <f t="shared" si="56"/>
        <v>5.5030350482763984E-3</v>
      </c>
      <c r="Z45">
        <f t="shared" si="57"/>
        <v>0.53808254784349463</v>
      </c>
      <c r="AB45">
        <f t="shared" si="58"/>
        <v>452.26661348242021</v>
      </c>
      <c r="AC45">
        <f t="shared" si="33"/>
        <v>436.67116484352243</v>
      </c>
      <c r="AE45">
        <f t="shared" si="34"/>
        <v>0</v>
      </c>
      <c r="AF45">
        <f t="shared" si="35"/>
        <v>0</v>
      </c>
      <c r="AG45">
        <f t="shared" si="36"/>
        <v>-6.7260318480436831</v>
      </c>
      <c r="AH45">
        <f t="shared" si="37"/>
        <v>-1679.4804839671799</v>
      </c>
      <c r="AI45">
        <f t="shared" si="38"/>
        <v>-1686.2065158152236</v>
      </c>
      <c r="AJ45">
        <f t="shared" si="39"/>
        <v>15.595448638897778</v>
      </c>
      <c r="AK45">
        <f t="shared" si="61"/>
        <v>31.658662943769418</v>
      </c>
      <c r="AL45">
        <f t="shared" si="40"/>
        <v>-1638.9524042325563</v>
      </c>
      <c r="AN45">
        <f t="shared" si="41"/>
        <v>0</v>
      </c>
      <c r="AO45">
        <f t="shared" si="42"/>
        <v>0</v>
      </c>
      <c r="AP45">
        <f t="shared" si="43"/>
        <v>-0.14739960138689182</v>
      </c>
      <c r="AQ45">
        <f t="shared" si="44"/>
        <v>-36.805468583356415</v>
      </c>
      <c r="AR45">
        <f t="shared" si="45"/>
        <v>-36.952868184743309</v>
      </c>
      <c r="AS45">
        <f t="shared" si="46"/>
        <v>0.34177104193937013</v>
      </c>
      <c r="AT45">
        <f t="shared" si="47"/>
        <v>0.69379307201925522</v>
      </c>
      <c r="AU45">
        <f t="shared" si="48"/>
        <v>-35.917304070784681</v>
      </c>
      <c r="AW45">
        <v>42</v>
      </c>
      <c r="AX45">
        <f>IF(Z45&gt;0, (R45*SUMPRODUCT(K45:$K$98, X45:$X$98)-K45*$AZ$3)/Z45, 0)</f>
        <v>811.53192311030227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1.3502610999999999E-2</v>
      </c>
      <c r="Q46" s="5">
        <f t="shared" si="60"/>
        <v>12.5</v>
      </c>
      <c r="R46">
        <f t="shared" si="31"/>
        <v>250000</v>
      </c>
      <c r="S46">
        <f t="shared" si="32"/>
        <v>799.49723955359207</v>
      </c>
      <c r="U46">
        <f t="shared" si="52"/>
        <v>1.3502610999999999E-2</v>
      </c>
      <c r="V46">
        <f t="shared" si="53"/>
        <v>0.01</v>
      </c>
      <c r="W46">
        <f t="shared" si="54"/>
        <v>0.53808254784349463</v>
      </c>
      <c r="X46">
        <f t="shared" si="55"/>
        <v>7.2655193294195964E-3</v>
      </c>
      <c r="Y46">
        <f t="shared" si="56"/>
        <v>5.3808254784349467E-3</v>
      </c>
      <c r="Z46">
        <f t="shared" si="57"/>
        <v>0.52543620303564009</v>
      </c>
      <c r="AB46">
        <f t="shared" si="58"/>
        <v>436.67116484352243</v>
      </c>
      <c r="AC46">
        <f t="shared" si="33"/>
        <v>420.08479388851498</v>
      </c>
      <c r="AE46">
        <f t="shared" si="34"/>
        <v>0</v>
      </c>
      <c r="AF46">
        <f t="shared" si="35"/>
        <v>0</v>
      </c>
      <c r="AG46">
        <f t="shared" si="36"/>
        <v>-6.5679525379455015</v>
      </c>
      <c r="AH46">
        <f t="shared" si="37"/>
        <v>-1816.379832354899</v>
      </c>
      <c r="AI46">
        <f t="shared" si="38"/>
        <v>-1822.9477848928445</v>
      </c>
      <c r="AJ46">
        <f t="shared" si="39"/>
        <v>16.586370955007453</v>
      </c>
      <c r="AK46">
        <f t="shared" si="61"/>
        <v>30.566981539046573</v>
      </c>
      <c r="AL46">
        <f t="shared" si="40"/>
        <v>-1775.7944323987906</v>
      </c>
      <c r="AN46">
        <f t="shared" si="41"/>
        <v>0</v>
      </c>
      <c r="AO46">
        <f t="shared" si="42"/>
        <v>0</v>
      </c>
      <c r="AP46">
        <f t="shared" si="43"/>
        <v>-0.12851368383387554</v>
      </c>
      <c r="AQ46">
        <f t="shared" si="44"/>
        <v>-35.540704983611789</v>
      </c>
      <c r="AR46">
        <f t="shared" si="45"/>
        <v>-35.669218667445662</v>
      </c>
      <c r="AS46">
        <f t="shared" si="46"/>
        <v>0.32454187519600669</v>
      </c>
      <c r="AT46">
        <f t="shared" si="47"/>
        <v>0.59809740989598137</v>
      </c>
      <c r="AU46">
        <f t="shared" si="48"/>
        <v>-34.746579382353673</v>
      </c>
      <c r="AW46">
        <v>43</v>
      </c>
      <c r="AX46">
        <f>IF(Z46&gt;0, (R46*SUMPRODUCT(K46:$K$98, X46:$X$98)-K46*$AZ$3)/Z46, 0)</f>
        <v>799.49723955359207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1.4950962999999999E-2</v>
      </c>
      <c r="Q47" s="5">
        <f t="shared" si="60"/>
        <v>12.5</v>
      </c>
      <c r="R47">
        <f t="shared" si="31"/>
        <v>250000</v>
      </c>
      <c r="S47">
        <f t="shared" si="32"/>
        <v>785.8215365389608</v>
      </c>
      <c r="U47">
        <f t="shared" si="52"/>
        <v>1.4950962999999999E-2</v>
      </c>
      <c r="V47">
        <f t="shared" si="53"/>
        <v>0.01</v>
      </c>
      <c r="W47">
        <f t="shared" si="54"/>
        <v>0.52543620303564009</v>
      </c>
      <c r="X47">
        <f t="shared" si="55"/>
        <v>7.8557772304463421E-3</v>
      </c>
      <c r="Y47">
        <f t="shared" si="56"/>
        <v>5.2543620303564008E-3</v>
      </c>
      <c r="Z47">
        <f t="shared" si="57"/>
        <v>0.51232606377483725</v>
      </c>
      <c r="AB47">
        <f t="shared" si="58"/>
        <v>420.08479388851498</v>
      </c>
      <c r="AC47">
        <f t="shared" si="33"/>
        <v>402.59685464450024</v>
      </c>
      <c r="AE47">
        <f t="shared" si="34"/>
        <v>0</v>
      </c>
      <c r="AF47">
        <f t="shared" si="35"/>
        <v>0</v>
      </c>
      <c r="AG47">
        <f t="shared" si="36"/>
        <v>-6.4040757971854658</v>
      </c>
      <c r="AH47">
        <f t="shared" si="37"/>
        <v>-1963.9443076115856</v>
      </c>
      <c r="AI47">
        <f t="shared" si="38"/>
        <v>-1970.348383408771</v>
      </c>
      <c r="AJ47">
        <f t="shared" si="39"/>
        <v>17.48793924401474</v>
      </c>
      <c r="AK47">
        <f t="shared" si="61"/>
        <v>29.40593557219605</v>
      </c>
      <c r="AL47">
        <f t="shared" si="40"/>
        <v>-1923.4545085925602</v>
      </c>
      <c r="AN47">
        <f t="shared" si="41"/>
        <v>0</v>
      </c>
      <c r="AO47">
        <f t="shared" si="42"/>
        <v>0</v>
      </c>
      <c r="AP47">
        <f t="shared" si="43"/>
        <v>-0.11188137827102035</v>
      </c>
      <c r="AQ47">
        <f t="shared" si="44"/>
        <v>-34.310773785606628</v>
      </c>
      <c r="AR47">
        <f t="shared" si="45"/>
        <v>-34.42265516387765</v>
      </c>
      <c r="AS47">
        <f t="shared" si="46"/>
        <v>0.30552023550379148</v>
      </c>
      <c r="AT47">
        <f t="shared" si="47"/>
        <v>0.51373167735023295</v>
      </c>
      <c r="AU47">
        <f t="shared" si="48"/>
        <v>-33.603403251023622</v>
      </c>
      <c r="AW47">
        <v>44</v>
      </c>
      <c r="AX47">
        <f>IF(Z47&gt;0, (R47*SUMPRODUCT(K47:$K$98, X47:$X$98)-K47*$AZ$3)/Z47, 0)</f>
        <v>785.8215365389608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1.6562650000000002E-2</v>
      </c>
      <c r="Q48" s="5">
        <f t="shared" si="60"/>
        <v>12.5</v>
      </c>
      <c r="R48">
        <f t="shared" si="31"/>
        <v>250000</v>
      </c>
      <c r="S48">
        <f t="shared" si="32"/>
        <v>770.78657942618293</v>
      </c>
      <c r="U48">
        <f t="shared" si="52"/>
        <v>1.6562650000000002E-2</v>
      </c>
      <c r="V48">
        <f t="shared" si="53"/>
        <v>0.01</v>
      </c>
      <c r="W48">
        <f t="shared" si="54"/>
        <v>0.51232606377483725</v>
      </c>
      <c r="X48">
        <f t="shared" si="55"/>
        <v>8.4854772801803095E-3</v>
      </c>
      <c r="Y48">
        <f t="shared" si="56"/>
        <v>5.1232606377483725E-3</v>
      </c>
      <c r="Z48">
        <f t="shared" si="57"/>
        <v>0.49871732585690853</v>
      </c>
      <c r="AB48">
        <f t="shared" si="58"/>
        <v>402.59685464450024</v>
      </c>
      <c r="AC48">
        <f t="shared" si="33"/>
        <v>384.40462169781961</v>
      </c>
      <c r="AE48">
        <f t="shared" si="34"/>
        <v>0</v>
      </c>
      <c r="AF48">
        <f t="shared" si="35"/>
        <v>0</v>
      </c>
      <c r="AG48">
        <f t="shared" si="36"/>
        <v>-6.2339665732113563</v>
      </c>
      <c r="AH48">
        <f t="shared" si="37"/>
        <v>-2121.3693200450775</v>
      </c>
      <c r="AI48">
        <f t="shared" si="38"/>
        <v>-2127.6032866182891</v>
      </c>
      <c r="AJ48">
        <f t="shared" si="39"/>
        <v>18.192232946680633</v>
      </c>
      <c r="AK48">
        <f t="shared" si="61"/>
        <v>28.181779825115019</v>
      </c>
      <c r="AL48">
        <f t="shared" si="40"/>
        <v>-2081.2292738464935</v>
      </c>
      <c r="AN48">
        <f t="shared" si="41"/>
        <v>0</v>
      </c>
      <c r="AO48">
        <f t="shared" si="42"/>
        <v>0</v>
      </c>
      <c r="AP48">
        <f t="shared" si="43"/>
        <v>-9.7240636052222856E-2</v>
      </c>
      <c r="AQ48">
        <f t="shared" si="44"/>
        <v>-33.090216246794917</v>
      </c>
      <c r="AR48">
        <f t="shared" si="45"/>
        <v>-33.187456882847144</v>
      </c>
      <c r="AS48">
        <f t="shared" si="46"/>
        <v>0.28377186213145456</v>
      </c>
      <c r="AT48">
        <f t="shared" si="47"/>
        <v>0.43959398291514956</v>
      </c>
      <c r="AU48">
        <f t="shared" si="48"/>
        <v>-32.464091037800543</v>
      </c>
      <c r="AW48">
        <v>45</v>
      </c>
      <c r="AX48">
        <f>IF(Z48&gt;0, (R48*SUMPRODUCT(K48:$K$98, X48:$X$98)-K48*$AZ$3)/Z48, 0)</f>
        <v>770.78657942618293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1.8321427000000001E-2</v>
      </c>
      <c r="Q49" s="5">
        <f t="shared" si="60"/>
        <v>12.5</v>
      </c>
      <c r="R49">
        <f t="shared" si="31"/>
        <v>250000</v>
      </c>
      <c r="S49">
        <f t="shared" si="32"/>
        <v>754.66629813978705</v>
      </c>
      <c r="U49">
        <f t="shared" si="52"/>
        <v>1.8321427000000001E-2</v>
      </c>
      <c r="V49">
        <f t="shared" si="53"/>
        <v>0.01</v>
      </c>
      <c r="W49">
        <f t="shared" si="54"/>
        <v>0.49871732585690853</v>
      </c>
      <c r="X49">
        <f t="shared" si="55"/>
        <v>9.1372130793225623E-3</v>
      </c>
      <c r="Y49">
        <f t="shared" si="56"/>
        <v>4.9871732585690855E-3</v>
      </c>
      <c r="Z49">
        <f t="shared" si="57"/>
        <v>0.48459293951901689</v>
      </c>
      <c r="AB49">
        <f t="shared" si="58"/>
        <v>384.40462169781961</v>
      </c>
      <c r="AC49">
        <f t="shared" si="33"/>
        <v>365.70595977149418</v>
      </c>
      <c r="AE49">
        <f t="shared" si="34"/>
        <v>0</v>
      </c>
      <c r="AF49">
        <f t="shared" si="35"/>
        <v>0</v>
      </c>
      <c r="AG49">
        <f t="shared" si="36"/>
        <v>-6.0574117439877107</v>
      </c>
      <c r="AH49">
        <f t="shared" si="37"/>
        <v>-2284.3032698306406</v>
      </c>
      <c r="AI49">
        <f t="shared" si="38"/>
        <v>-2290.3606815746284</v>
      </c>
      <c r="AJ49">
        <f t="shared" si="39"/>
        <v>18.698661926325428</v>
      </c>
      <c r="AK49">
        <f t="shared" si="61"/>
        <v>26.908323518847375</v>
      </c>
      <c r="AL49">
        <f t="shared" si="40"/>
        <v>-2244.7536961294559</v>
      </c>
      <c r="AN49">
        <f t="shared" si="41"/>
        <v>0</v>
      </c>
      <c r="AO49">
        <f t="shared" si="42"/>
        <v>0</v>
      </c>
      <c r="AP49">
        <f t="shared" si="43"/>
        <v>-8.4363073640032371E-2</v>
      </c>
      <c r="AQ49">
        <f t="shared" si="44"/>
        <v>-31.81405740829231</v>
      </c>
      <c r="AR49">
        <f t="shared" si="45"/>
        <v>-31.898420481932344</v>
      </c>
      <c r="AS49">
        <f t="shared" si="46"/>
        <v>0.26042089587626061</v>
      </c>
      <c r="AT49">
        <f t="shared" si="47"/>
        <v>0.37475888621959619</v>
      </c>
      <c r="AU49">
        <f t="shared" si="48"/>
        <v>-31.263240699836491</v>
      </c>
      <c r="AW49">
        <v>46</v>
      </c>
      <c r="AX49">
        <f>IF(Z49&gt;0, (R49*SUMPRODUCT(K49:$K$98, X49:$X$98)-K49*$AZ$3)/Z49, 0)</f>
        <v>754.66629813978705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2.0255269999999999E-2</v>
      </c>
      <c r="Q50" s="5">
        <f t="shared" si="60"/>
        <v>12.5</v>
      </c>
      <c r="R50">
        <f t="shared" si="31"/>
        <v>250000</v>
      </c>
      <c r="S50">
        <f t="shared" si="32"/>
        <v>737.85549989501999</v>
      </c>
      <c r="U50">
        <f t="shared" si="52"/>
        <v>2.0255269999999999E-2</v>
      </c>
      <c r="V50">
        <f t="shared" si="53"/>
        <v>0.01</v>
      </c>
      <c r="W50">
        <f t="shared" si="54"/>
        <v>0.48459293951901689</v>
      </c>
      <c r="X50">
        <f t="shared" si="55"/>
        <v>9.8155608300513567E-3</v>
      </c>
      <c r="Y50">
        <f t="shared" si="56"/>
        <v>4.8459293951901693E-3</v>
      </c>
      <c r="Z50">
        <f t="shared" si="57"/>
        <v>0.46993144929377534</v>
      </c>
      <c r="AB50">
        <f t="shared" si="58"/>
        <v>365.70595977149418</v>
      </c>
      <c r="AC50">
        <f t="shared" si="33"/>
        <v>346.74150443504982</v>
      </c>
      <c r="AE50">
        <f t="shared" si="34"/>
        <v>0</v>
      </c>
      <c r="AF50">
        <f t="shared" si="35"/>
        <v>0</v>
      </c>
      <c r="AG50">
        <f t="shared" si="36"/>
        <v>-5.874143116172192</v>
      </c>
      <c r="AH50">
        <f t="shared" si="37"/>
        <v>-2453.890207512839</v>
      </c>
      <c r="AI50">
        <f t="shared" si="38"/>
        <v>-2459.764350629011</v>
      </c>
      <c r="AJ50">
        <f t="shared" si="39"/>
        <v>18.96445533644436</v>
      </c>
      <c r="AK50">
        <f t="shared" si="61"/>
        <v>25.599417184004594</v>
      </c>
      <c r="AL50">
        <f t="shared" si="40"/>
        <v>-2415.200478108562</v>
      </c>
      <c r="AN50">
        <f t="shared" si="41"/>
        <v>0</v>
      </c>
      <c r="AO50">
        <f t="shared" si="42"/>
        <v>0</v>
      </c>
      <c r="AP50">
        <f t="shared" si="43"/>
        <v>-7.304521970448509E-2</v>
      </c>
      <c r="AQ50">
        <f t="shared" si="44"/>
        <v>-30.514229189441753</v>
      </c>
      <c r="AR50">
        <f t="shared" si="45"/>
        <v>-30.587274409146236</v>
      </c>
      <c r="AS50">
        <f t="shared" si="46"/>
        <v>0.23582380940169556</v>
      </c>
      <c r="AT50">
        <f t="shared" si="47"/>
        <v>0.31832984241808737</v>
      </c>
      <c r="AU50">
        <f t="shared" si="48"/>
        <v>-30.033120757326451</v>
      </c>
      <c r="AW50">
        <v>47</v>
      </c>
      <c r="AX50">
        <f>IF(Z50&gt;0, (R50*SUMPRODUCT(K50:$K$98, X50:$X$98)-K50*$AZ$3)/Z50, 0)</f>
        <v>737.85549989501999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2.2430054000000001E-2</v>
      </c>
      <c r="Q51" s="5">
        <f t="shared" si="60"/>
        <v>12.5</v>
      </c>
      <c r="R51">
        <f t="shared" si="31"/>
        <v>250000</v>
      </c>
      <c r="S51">
        <f t="shared" si="32"/>
        <v>720.7086570847639</v>
      </c>
      <c r="U51">
        <f t="shared" si="52"/>
        <v>2.2430054000000001E-2</v>
      </c>
      <c r="V51">
        <f t="shared" si="53"/>
        <v>0.01</v>
      </c>
      <c r="W51">
        <f t="shared" si="54"/>
        <v>0.46993144929377534</v>
      </c>
      <c r="X51">
        <f t="shared" si="55"/>
        <v>1.0540587783957644E-2</v>
      </c>
      <c r="Y51">
        <f t="shared" si="56"/>
        <v>4.6993144929377536E-3</v>
      </c>
      <c r="Z51">
        <f t="shared" si="57"/>
        <v>0.45469154701687992</v>
      </c>
      <c r="AB51">
        <f t="shared" si="58"/>
        <v>346.74150443504982</v>
      </c>
      <c r="AC51">
        <f t="shared" si="33"/>
        <v>327.70013423832933</v>
      </c>
      <c r="AE51">
        <f t="shared" si="34"/>
        <v>0</v>
      </c>
      <c r="AF51">
        <f t="shared" si="35"/>
        <v>0</v>
      </c>
      <c r="AG51">
        <f t="shared" si="36"/>
        <v>-5.6836443377109989</v>
      </c>
      <c r="AH51">
        <f t="shared" si="37"/>
        <v>-2635.1469459894111</v>
      </c>
      <c r="AI51">
        <f t="shared" si="38"/>
        <v>-2640.8305903271221</v>
      </c>
      <c r="AJ51">
        <f t="shared" si="39"/>
        <v>19.041370196720493</v>
      </c>
      <c r="AK51">
        <f t="shared" si="61"/>
        <v>24.271905310453491</v>
      </c>
      <c r="AL51">
        <f t="shared" si="40"/>
        <v>-2597.5173148199483</v>
      </c>
      <c r="AN51">
        <f t="shared" si="41"/>
        <v>0</v>
      </c>
      <c r="AO51">
        <f t="shared" si="42"/>
        <v>0</v>
      </c>
      <c r="AP51">
        <f t="shared" si="43"/>
        <v>-6.3103892218773897E-2</v>
      </c>
      <c r="AQ51">
        <f t="shared" si="44"/>
        <v>-29.257289685954728</v>
      </c>
      <c r="AR51">
        <f t="shared" si="45"/>
        <v>-29.320393578173501</v>
      </c>
      <c r="AS51">
        <f t="shared" si="46"/>
        <v>0.21141093657446261</v>
      </c>
      <c r="AT51">
        <f t="shared" si="47"/>
        <v>0.26948408549997205</v>
      </c>
      <c r="AU51">
        <f t="shared" si="48"/>
        <v>-28.83949855609907</v>
      </c>
      <c r="AW51">
        <v>48</v>
      </c>
      <c r="AX51">
        <f>IF(Z51&gt;0, (R51*SUMPRODUCT(K51:$K$98, X51:$X$98)-K51*$AZ$3)/Z51, 0)</f>
        <v>720.7086570847639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2.4874655999999998E-2</v>
      </c>
      <c r="Q52" s="5">
        <f t="shared" si="60"/>
        <v>12.5</v>
      </c>
      <c r="R52">
        <f t="shared" si="31"/>
        <v>250000</v>
      </c>
      <c r="S52">
        <f t="shared" si="32"/>
        <v>703.42369208766092</v>
      </c>
      <c r="U52">
        <f t="shared" si="52"/>
        <v>2.4874655999999998E-2</v>
      </c>
      <c r="V52">
        <f t="shared" si="53"/>
        <v>0.01</v>
      </c>
      <c r="W52">
        <f t="shared" si="54"/>
        <v>0.45469154701687992</v>
      </c>
      <c r="X52">
        <f t="shared" si="55"/>
        <v>1.1310295818152714E-2</v>
      </c>
      <c r="Y52">
        <f t="shared" si="56"/>
        <v>4.5469154701687992E-3</v>
      </c>
      <c r="Z52">
        <f t="shared" si="57"/>
        <v>0.4388343357285584</v>
      </c>
      <c r="AB52">
        <f t="shared" si="58"/>
        <v>327.70013423832933</v>
      </c>
      <c r="AC52">
        <f t="shared" si="33"/>
        <v>308.68646865301866</v>
      </c>
      <c r="AE52">
        <f t="shared" si="34"/>
        <v>0</v>
      </c>
      <c r="AF52">
        <f t="shared" si="35"/>
        <v>0</v>
      </c>
      <c r="AG52">
        <f t="shared" si="36"/>
        <v>-5.4854291966069804</v>
      </c>
      <c r="AH52">
        <f t="shared" si="37"/>
        <v>-2827.5739545381784</v>
      </c>
      <c r="AI52">
        <f t="shared" si="38"/>
        <v>-2833.0593837347856</v>
      </c>
      <c r="AJ52">
        <f t="shared" si="39"/>
        <v>19.013665585310662</v>
      </c>
      <c r="AK52">
        <f t="shared" si="61"/>
        <v>22.939009396683055</v>
      </c>
      <c r="AL52">
        <f t="shared" si="40"/>
        <v>-2791.1067087527917</v>
      </c>
      <c r="AN52">
        <f t="shared" si="41"/>
        <v>0</v>
      </c>
      <c r="AO52">
        <f t="shared" si="42"/>
        <v>0</v>
      </c>
      <c r="AP52">
        <f t="shared" si="43"/>
        <v>-5.4377826504806319E-2</v>
      </c>
      <c r="AQ52">
        <f t="shared" si="44"/>
        <v>-28.030135914340665</v>
      </c>
      <c r="AR52">
        <f t="shared" si="45"/>
        <v>-28.084513740845473</v>
      </c>
      <c r="AS52">
        <f t="shared" si="46"/>
        <v>0.18848512511253698</v>
      </c>
      <c r="AT52">
        <f t="shared" si="47"/>
        <v>0.22739760708907109</v>
      </c>
      <c r="AU52">
        <f t="shared" si="48"/>
        <v>-27.668631008643864</v>
      </c>
      <c r="AW52">
        <v>49</v>
      </c>
      <c r="AX52">
        <f>IF(Z52&gt;0, (R52*SUMPRODUCT(K52:$K$98, X52:$X$98)-K52*$AZ$3)/Z52, 0)</f>
        <v>703.42369208766092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2.763239E-2</v>
      </c>
      <c r="Q53" s="5">
        <f t="shared" si="60"/>
        <v>12.5</v>
      </c>
      <c r="R53">
        <f t="shared" si="31"/>
        <v>250000</v>
      </c>
      <c r="S53">
        <f t="shared" si="32"/>
        <v>686.21533293615266</v>
      </c>
      <c r="U53">
        <f t="shared" si="52"/>
        <v>2.763239E-2</v>
      </c>
      <c r="V53">
        <f t="shared" si="53"/>
        <v>0.01</v>
      </c>
      <c r="W53">
        <f t="shared" si="54"/>
        <v>0.4388343357285584</v>
      </c>
      <c r="X53">
        <f t="shared" si="55"/>
        <v>1.212604151024246E-2</v>
      </c>
      <c r="Y53">
        <f t="shared" si="56"/>
        <v>4.3883433572855842E-3</v>
      </c>
      <c r="Z53">
        <f t="shared" si="57"/>
        <v>0.42231995086103036</v>
      </c>
      <c r="AB53">
        <f t="shared" si="58"/>
        <v>308.68646865301866</v>
      </c>
      <c r="AC53">
        <f t="shared" si="33"/>
        <v>289.80242568568156</v>
      </c>
      <c r="AE53">
        <f t="shared" si="34"/>
        <v>0</v>
      </c>
      <c r="AF53">
        <f t="shared" si="35"/>
        <v>0</v>
      </c>
      <c r="AG53">
        <f t="shared" si="36"/>
        <v>-5.2789993857628792</v>
      </c>
      <c r="AH53">
        <f t="shared" si="37"/>
        <v>-3031.5103775606149</v>
      </c>
      <c r="AI53">
        <f t="shared" si="38"/>
        <v>-3036.7893769463776</v>
      </c>
      <c r="AJ53">
        <f t="shared" si="39"/>
        <v>18.884042967337109</v>
      </c>
      <c r="AK53">
        <f t="shared" si="61"/>
        <v>21.60805280571131</v>
      </c>
      <c r="AL53">
        <f t="shared" si="40"/>
        <v>-2996.2972811733293</v>
      </c>
      <c r="AN53">
        <f t="shared" si="41"/>
        <v>0</v>
      </c>
      <c r="AO53">
        <f t="shared" si="42"/>
        <v>0</v>
      </c>
      <c r="AP53">
        <f t="shared" si="43"/>
        <v>-4.6724516902165267E-2</v>
      </c>
      <c r="AQ53">
        <f t="shared" si="44"/>
        <v>-26.831951952377583</v>
      </c>
      <c r="AR53">
        <f t="shared" si="45"/>
        <v>-26.87867646927975</v>
      </c>
      <c r="AS53">
        <f t="shared" si="46"/>
        <v>0.16714299819549003</v>
      </c>
      <c r="AT53">
        <f t="shared" si="47"/>
        <v>0.19125325743856561</v>
      </c>
      <c r="AU53">
        <f t="shared" si="48"/>
        <v>-26.520280213645695</v>
      </c>
      <c r="AW53">
        <v>50</v>
      </c>
      <c r="AX53">
        <f>IF(Z53&gt;0, (R53*SUMPRODUCT(K53:$K$98, X53:$X$98)-K53*$AZ$3)/Z53, 0)</f>
        <v>686.21533293615266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3.0610310000000002E-2</v>
      </c>
      <c r="Q54" s="5">
        <f t="shared" si="60"/>
        <v>12.5</v>
      </c>
      <c r="R54">
        <f t="shared" si="31"/>
        <v>250000</v>
      </c>
      <c r="S54">
        <f t="shared" si="32"/>
        <v>669.19324026361073</v>
      </c>
      <c r="U54">
        <f t="shared" si="52"/>
        <v>3.0610310000000002E-2</v>
      </c>
      <c r="V54">
        <f t="shared" si="53"/>
        <v>0.01</v>
      </c>
      <c r="W54">
        <f t="shared" si="54"/>
        <v>0.42231995086103036</v>
      </c>
      <c r="X54">
        <f t="shared" si="55"/>
        <v>1.2927344615040907E-2</v>
      </c>
      <c r="Y54">
        <f t="shared" si="56"/>
        <v>4.2231995086103036E-3</v>
      </c>
      <c r="Z54">
        <f t="shared" si="57"/>
        <v>0.40516940673737911</v>
      </c>
      <c r="AB54">
        <f t="shared" si="58"/>
        <v>289.80242568568156</v>
      </c>
      <c r="AC54">
        <f t="shared" si="33"/>
        <v>271.13662815027158</v>
      </c>
      <c r="AE54">
        <f t="shared" si="34"/>
        <v>0</v>
      </c>
      <c r="AF54">
        <f t="shared" si="35"/>
        <v>0</v>
      </c>
      <c r="AG54">
        <f t="shared" si="36"/>
        <v>-5.0646175842172392</v>
      </c>
      <c r="AH54">
        <f t="shared" si="37"/>
        <v>-3231.8361537602268</v>
      </c>
      <c r="AI54">
        <f t="shared" si="38"/>
        <v>-3236.9007713444439</v>
      </c>
      <c r="AJ54">
        <f t="shared" si="39"/>
        <v>18.665797535409979</v>
      </c>
      <c r="AK54">
        <f t="shared" si="61"/>
        <v>20.286169797997712</v>
      </c>
      <c r="AL54">
        <f t="shared" si="40"/>
        <v>-3197.9488040110359</v>
      </c>
      <c r="AN54">
        <f t="shared" si="41"/>
        <v>0</v>
      </c>
      <c r="AO54">
        <f t="shared" si="42"/>
        <v>0</v>
      </c>
      <c r="AP54">
        <f t="shared" si="43"/>
        <v>-4.0024124809078659E-2</v>
      </c>
      <c r="AQ54">
        <f t="shared" si="44"/>
        <v>-25.540213338848549</v>
      </c>
      <c r="AR54">
        <f t="shared" si="45"/>
        <v>-25.580237463657625</v>
      </c>
      <c r="AS54">
        <f t="shared" si="46"/>
        <v>0.14751009287381506</v>
      </c>
      <c r="AT54">
        <f t="shared" si="47"/>
        <v>0.16031539961150118</v>
      </c>
      <c r="AU54">
        <f t="shared" si="48"/>
        <v>-25.272411971172307</v>
      </c>
      <c r="AW54">
        <v>51</v>
      </c>
      <c r="AX54">
        <f>IF(Z54&gt;0, (R54*SUMPRODUCT(K54:$K$98, X54:$X$98)-K54*$AZ$3)/Z54, 0)</f>
        <v>669.19324026361073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3.3721785999999997E-2</v>
      </c>
      <c r="Q55" s="5">
        <f t="shared" si="60"/>
        <v>12.5</v>
      </c>
      <c r="R55">
        <f t="shared" si="31"/>
        <v>250000</v>
      </c>
      <c r="S55">
        <f t="shared" si="32"/>
        <v>652.68956437395036</v>
      </c>
      <c r="U55">
        <f t="shared" si="52"/>
        <v>3.3721785999999997E-2</v>
      </c>
      <c r="V55">
        <f t="shared" si="53"/>
        <v>0.01</v>
      </c>
      <c r="W55">
        <f t="shared" si="54"/>
        <v>0.40516940673737911</v>
      </c>
      <c r="X55">
        <f t="shared" si="55"/>
        <v>1.3663036027744855E-2</v>
      </c>
      <c r="Y55">
        <f t="shared" si="56"/>
        <v>4.0516940673737912E-3</v>
      </c>
      <c r="Z55">
        <f t="shared" si="57"/>
        <v>0.38745467664226046</v>
      </c>
      <c r="AB55">
        <f t="shared" si="58"/>
        <v>271.13662815027158</v>
      </c>
      <c r="AC55">
        <f t="shared" si="33"/>
        <v>252.88762411228677</v>
      </c>
      <c r="AE55">
        <f t="shared" si="34"/>
        <v>0</v>
      </c>
      <c r="AF55">
        <f t="shared" si="35"/>
        <v>0</v>
      </c>
      <c r="AG55">
        <f t="shared" si="36"/>
        <v>-4.843183458028256</v>
      </c>
      <c r="AH55">
        <f t="shared" si="37"/>
        <v>-3415.7590069362136</v>
      </c>
      <c r="AI55">
        <f t="shared" si="38"/>
        <v>-3420.6021903942419</v>
      </c>
      <c r="AJ55">
        <f t="shared" si="39"/>
        <v>18.249004037984804</v>
      </c>
      <c r="AK55">
        <f t="shared" si="61"/>
        <v>18.979563970519013</v>
      </c>
      <c r="AL55">
        <f t="shared" si="40"/>
        <v>-3383.3736223857381</v>
      </c>
      <c r="AN55">
        <f t="shared" si="41"/>
        <v>0</v>
      </c>
      <c r="AO55">
        <f t="shared" si="42"/>
        <v>0</v>
      </c>
      <c r="AP55">
        <f t="shared" si="43"/>
        <v>-3.4173391597623948E-2</v>
      </c>
      <c r="AQ55">
        <f t="shared" si="44"/>
        <v>-24.101517350875731</v>
      </c>
      <c r="AR55">
        <f t="shared" si="45"/>
        <v>-24.135690742473354</v>
      </c>
      <c r="AS55">
        <f t="shared" si="46"/>
        <v>0.1287645546903495</v>
      </c>
      <c r="AT55">
        <f t="shared" si="47"/>
        <v>0.1339193688485126</v>
      </c>
      <c r="AU55">
        <f t="shared" si="48"/>
        <v>-23.873006818934492</v>
      </c>
      <c r="AW55">
        <v>52</v>
      </c>
      <c r="AX55">
        <f>IF(Z55&gt;0, (R55*SUMPRODUCT(K55:$K$98, X55:$X$98)-K55*$AZ$3)/Z55, 0)</f>
        <v>652.68956437395036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4.5614701000000001E-2</v>
      </c>
      <c r="Q56" s="5">
        <f t="shared" si="60"/>
        <v>12.5</v>
      </c>
      <c r="R56">
        <f t="shared" si="31"/>
        <v>250000</v>
      </c>
      <c r="S56">
        <f t="shared" si="32"/>
        <v>643.04983553976922</v>
      </c>
      <c r="U56">
        <f t="shared" si="52"/>
        <v>4.5614701000000001E-2</v>
      </c>
      <c r="V56">
        <f t="shared" si="53"/>
        <v>0.01</v>
      </c>
      <c r="W56">
        <f t="shared" si="54"/>
        <v>0.38745467664226046</v>
      </c>
      <c r="X56">
        <f t="shared" si="55"/>
        <v>1.7673629226088394E-2</v>
      </c>
      <c r="Y56">
        <f t="shared" si="56"/>
        <v>3.8745467664226046E-3</v>
      </c>
      <c r="Z56">
        <f t="shared" si="57"/>
        <v>0.36590650064974944</v>
      </c>
      <c r="AB56">
        <f t="shared" si="58"/>
        <v>252.88762411228677</v>
      </c>
      <c r="AC56">
        <f t="shared" si="33"/>
        <v>235.29611506575384</v>
      </c>
      <c r="AE56">
        <f t="shared" si="34"/>
        <v>0</v>
      </c>
      <c r="AF56">
        <f t="shared" si="35"/>
        <v>0</v>
      </c>
      <c r="AG56">
        <f t="shared" si="36"/>
        <v>-4.5738312581218681</v>
      </c>
      <c r="AH56">
        <f t="shared" si="37"/>
        <v>-4418.4073065220982</v>
      </c>
      <c r="AI56">
        <f t="shared" si="38"/>
        <v>-4422.9811377802198</v>
      </c>
      <c r="AJ56">
        <f t="shared" si="39"/>
        <v>17.591509046532934</v>
      </c>
      <c r="AK56">
        <f t="shared" si="61"/>
        <v>17.702133687860076</v>
      </c>
      <c r="AL56">
        <f t="shared" si="40"/>
        <v>-4387.6874950458268</v>
      </c>
      <c r="AN56">
        <f t="shared" si="41"/>
        <v>0</v>
      </c>
      <c r="AO56">
        <f t="shared" si="42"/>
        <v>0</v>
      </c>
      <c r="AP56">
        <f t="shared" si="43"/>
        <v>-2.881504343014837E-2</v>
      </c>
      <c r="AQ56">
        <f t="shared" si="44"/>
        <v>-27.83587571217015</v>
      </c>
      <c r="AR56">
        <f t="shared" si="45"/>
        <v>-27.864690755600297</v>
      </c>
      <c r="AS56">
        <f t="shared" si="46"/>
        <v>0.11082614739614172</v>
      </c>
      <c r="AT56">
        <f t="shared" si="47"/>
        <v>0.11152308037516795</v>
      </c>
      <c r="AU56">
        <f t="shared" si="48"/>
        <v>-27.642341527828986</v>
      </c>
      <c r="AW56">
        <v>53</v>
      </c>
      <c r="AX56">
        <f>IF(Z56&gt;0, (R56*SUMPRODUCT(K56:$K$98, X56:$X$98)-K56*$AZ$3)/Z56, 0)</f>
        <v>643.04983553976922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5.8461241999999997E-2</v>
      </c>
      <c r="Q57" s="5">
        <f t="shared" si="60"/>
        <v>12.5</v>
      </c>
      <c r="R57">
        <f t="shared" si="31"/>
        <v>250000</v>
      </c>
      <c r="S57">
        <f t="shared" si="32"/>
        <v>625.69733914842232</v>
      </c>
      <c r="U57">
        <f t="shared" si="52"/>
        <v>5.8461241999999997E-2</v>
      </c>
      <c r="V57">
        <f t="shared" si="53"/>
        <v>0.01</v>
      </c>
      <c r="W57">
        <f t="shared" si="54"/>
        <v>0.36590650064974944</v>
      </c>
      <c r="X57">
        <f t="shared" si="55"/>
        <v>2.1391348483858159E-2</v>
      </c>
      <c r="Y57">
        <f t="shared" si="56"/>
        <v>3.6590650064974944E-3</v>
      </c>
      <c r="Z57">
        <f t="shared" si="57"/>
        <v>0.34085608715939381</v>
      </c>
      <c r="AB57">
        <f t="shared" si="58"/>
        <v>235.29611506575384</v>
      </c>
      <c r="AC57">
        <f t="shared" si="33"/>
        <v>213.27274676817541</v>
      </c>
      <c r="AE57">
        <f t="shared" si="34"/>
        <v>0</v>
      </c>
      <c r="AF57">
        <f t="shared" si="35"/>
        <v>0</v>
      </c>
      <c r="AG57">
        <f t="shared" si="36"/>
        <v>-4.2607010894924224</v>
      </c>
      <c r="AH57">
        <f t="shared" si="37"/>
        <v>-5347.8371209645402</v>
      </c>
      <c r="AI57">
        <f t="shared" si="38"/>
        <v>-5352.0978220540328</v>
      </c>
      <c r="AJ57">
        <f t="shared" si="39"/>
        <v>22.023368297578429</v>
      </c>
      <c r="AK57">
        <f t="shared" si="61"/>
        <v>16.47072805460277</v>
      </c>
      <c r="AL57">
        <f t="shared" si="40"/>
        <v>-5313.6037257018515</v>
      </c>
      <c r="AN57">
        <f t="shared" si="41"/>
        <v>0</v>
      </c>
      <c r="AO57">
        <f t="shared" si="42"/>
        <v>0</v>
      </c>
      <c r="AP57">
        <f t="shared" si="43"/>
        <v>-2.3966365864853994E-2</v>
      </c>
      <c r="AQ57">
        <f t="shared" si="44"/>
        <v>-30.081486200185964</v>
      </c>
      <c r="AR57">
        <f t="shared" si="45"/>
        <v>-30.105452566050818</v>
      </c>
      <c r="AS57">
        <f t="shared" si="46"/>
        <v>0.12388104471770642</v>
      </c>
      <c r="AT57">
        <f t="shared" si="47"/>
        <v>9.264754469414109E-2</v>
      </c>
      <c r="AU57">
        <f t="shared" si="48"/>
        <v>-29.888923976638971</v>
      </c>
      <c r="AW57">
        <v>54</v>
      </c>
      <c r="AX57">
        <f>IF(Z57&gt;0, (R57*SUMPRODUCT(K57:$K$98, X57:$X$98)-K57*$AZ$3)/Z57, 0)</f>
        <v>625.69733914842232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7.2616817E-2</v>
      </c>
      <c r="Q58" s="5">
        <f t="shared" si="60"/>
        <v>12.5</v>
      </c>
      <c r="R58">
        <f t="shared" si="31"/>
        <v>250000</v>
      </c>
      <c r="S58">
        <f t="shared" si="32"/>
        <v>602.4420360186673</v>
      </c>
      <c r="U58">
        <f t="shared" si="52"/>
        <v>7.2616817E-2</v>
      </c>
      <c r="V58">
        <f t="shared" si="53"/>
        <v>0.01</v>
      </c>
      <c r="W58">
        <f t="shared" si="54"/>
        <v>0.34085608715939381</v>
      </c>
      <c r="X58">
        <f t="shared" si="55"/>
        <v>2.4751884104589748E-2</v>
      </c>
      <c r="Y58">
        <f t="shared" si="56"/>
        <v>3.4085608715939382E-3</v>
      </c>
      <c r="Z58">
        <f t="shared" si="57"/>
        <v>0.31269564218321017</v>
      </c>
      <c r="AB58">
        <f t="shared" si="58"/>
        <v>213.27274676817541</v>
      </c>
      <c r="AC58">
        <f t="shared" si="33"/>
        <v>188.38099933101779</v>
      </c>
      <c r="AE58">
        <f t="shared" si="34"/>
        <v>0</v>
      </c>
      <c r="AF58">
        <f t="shared" si="35"/>
        <v>0</v>
      </c>
      <c r="AG58">
        <f t="shared" si="36"/>
        <v>-3.9086955272901269</v>
      </c>
      <c r="AH58">
        <f t="shared" si="37"/>
        <v>-6187.9710261474374</v>
      </c>
      <c r="AI58">
        <f t="shared" si="38"/>
        <v>-6191.879721674728</v>
      </c>
      <c r="AJ58">
        <f t="shared" si="39"/>
        <v>24.891747437157619</v>
      </c>
      <c r="AK58">
        <f t="shared" si="61"/>
        <v>14.92909227377228</v>
      </c>
      <c r="AL58">
        <f t="shared" si="40"/>
        <v>-6152.0588819637987</v>
      </c>
      <c r="AN58">
        <f t="shared" si="41"/>
        <v>0</v>
      </c>
      <c r="AO58">
        <f t="shared" si="42"/>
        <v>0</v>
      </c>
      <c r="AP58">
        <f t="shared" si="43"/>
        <v>-1.9630661608966347E-2</v>
      </c>
      <c r="AQ58">
        <f t="shared" si="44"/>
        <v>-31.077878645770522</v>
      </c>
      <c r="AR58">
        <f t="shared" si="45"/>
        <v>-31.097509307379489</v>
      </c>
      <c r="AS58">
        <f t="shared" si="46"/>
        <v>0.12501395091611764</v>
      </c>
      <c r="AT58">
        <f t="shared" si="47"/>
        <v>7.4978456753483608E-2</v>
      </c>
      <c r="AU58">
        <f t="shared" si="48"/>
        <v>-30.897516899709892</v>
      </c>
      <c r="AW58">
        <v>55</v>
      </c>
      <c r="AX58">
        <f>IF(Z58&gt;0, (R58*SUMPRODUCT(K58:$K$98, X58:$X$98)-K58*$AZ$3)/Z58, 0)</f>
        <v>602.4420360186673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8.8271367000000003E-2</v>
      </c>
      <c r="Q59" s="5">
        <f t="shared" si="60"/>
        <v>12.5</v>
      </c>
      <c r="R59">
        <f t="shared" si="31"/>
        <v>250000</v>
      </c>
      <c r="S59">
        <f t="shared" si="32"/>
        <v>574.31202130220584</v>
      </c>
      <c r="U59">
        <f t="shared" si="52"/>
        <v>8.8271367000000003E-2</v>
      </c>
      <c r="V59">
        <f t="shared" si="53"/>
        <v>0.01</v>
      </c>
      <c r="W59">
        <f t="shared" si="54"/>
        <v>0.31269564218321017</v>
      </c>
      <c r="X59">
        <f t="shared" si="55"/>
        <v>2.7602071790454825E-2</v>
      </c>
      <c r="Y59">
        <f t="shared" si="56"/>
        <v>3.1269564218321015E-3</v>
      </c>
      <c r="Z59">
        <f t="shared" si="57"/>
        <v>0.28196661397092326</v>
      </c>
      <c r="AB59">
        <f t="shared" si="58"/>
        <v>188.38099933101779</v>
      </c>
      <c r="AC59">
        <f t="shared" si="33"/>
        <v>161.93681600937973</v>
      </c>
      <c r="AE59">
        <f t="shared" si="34"/>
        <v>0</v>
      </c>
      <c r="AF59">
        <f t="shared" si="35"/>
        <v>0</v>
      </c>
      <c r="AG59">
        <f t="shared" si="36"/>
        <v>-3.524582674636541</v>
      </c>
      <c r="AH59">
        <f t="shared" si="37"/>
        <v>-6900.5179476137064</v>
      </c>
      <c r="AI59">
        <f t="shared" si="38"/>
        <v>-6904.0425302883432</v>
      </c>
      <c r="AJ59">
        <f t="shared" si="39"/>
        <v>26.444183321638064</v>
      </c>
      <c r="AK59">
        <f t="shared" si="61"/>
        <v>13.186669953171247</v>
      </c>
      <c r="AL59">
        <f t="shared" si="40"/>
        <v>-6864.4116770135342</v>
      </c>
      <c r="AN59">
        <f t="shared" si="41"/>
        <v>0</v>
      </c>
      <c r="AO59">
        <f t="shared" si="42"/>
        <v>0</v>
      </c>
      <c r="AP59">
        <f t="shared" si="43"/>
        <v>-1.5804937194231077E-2</v>
      </c>
      <c r="AQ59">
        <f t="shared" si="44"/>
        <v>-30.943309559604977</v>
      </c>
      <c r="AR59">
        <f t="shared" si="45"/>
        <v>-30.959114496799209</v>
      </c>
      <c r="AS59">
        <f t="shared" si="46"/>
        <v>0.11858103359550839</v>
      </c>
      <c r="AT59">
        <f t="shared" si="47"/>
        <v>5.9131678740495866E-2</v>
      </c>
      <c r="AU59">
        <f t="shared" si="48"/>
        <v>-30.781401784463206</v>
      </c>
      <c r="AW59">
        <v>56</v>
      </c>
      <c r="AX59">
        <f>IF(Z59&gt;0, (R59*SUMPRODUCT(K59:$K$98, X59:$X$98)-K59*$AZ$3)/Z59, 0)</f>
        <v>574.31202130220584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0.103819197</v>
      </c>
      <c r="Q60" s="5">
        <f t="shared" si="60"/>
        <v>12.5</v>
      </c>
      <c r="R60">
        <f t="shared" si="31"/>
        <v>250000</v>
      </c>
      <c r="S60">
        <f t="shared" si="32"/>
        <v>540.79679632946659</v>
      </c>
      <c r="U60">
        <f t="shared" si="52"/>
        <v>0.103819197</v>
      </c>
      <c r="V60">
        <f t="shared" si="53"/>
        <v>0.01</v>
      </c>
      <c r="W60">
        <f t="shared" si="54"/>
        <v>0.28196661397092326</v>
      </c>
      <c r="X60">
        <f t="shared" si="55"/>
        <v>2.9273547443270233E-2</v>
      </c>
      <c r="Y60">
        <f t="shared" si="56"/>
        <v>2.8196661397092327E-3</v>
      </c>
      <c r="Z60">
        <f t="shared" si="57"/>
        <v>0.24987340038794381</v>
      </c>
      <c r="AB60">
        <f t="shared" si="58"/>
        <v>161.93681600937973</v>
      </c>
      <c r="AC60">
        <f t="shared" si="33"/>
        <v>135.13073441775012</v>
      </c>
      <c r="AE60">
        <f t="shared" si="34"/>
        <v>0</v>
      </c>
      <c r="AF60">
        <f t="shared" si="35"/>
        <v>0</v>
      </c>
      <c r="AG60">
        <f t="shared" si="36"/>
        <v>-3.1234175048492978</v>
      </c>
      <c r="AH60">
        <f t="shared" si="37"/>
        <v>-7318.386860817558</v>
      </c>
      <c r="AI60">
        <f t="shared" si="38"/>
        <v>-7321.5102783224074</v>
      </c>
      <c r="AJ60">
        <f t="shared" si="39"/>
        <v>26.806081591629606</v>
      </c>
      <c r="AK60">
        <f t="shared" si="61"/>
        <v>11.335577120656582</v>
      </c>
      <c r="AL60">
        <f t="shared" si="40"/>
        <v>-7283.3686196101207</v>
      </c>
      <c r="AN60">
        <f t="shared" si="41"/>
        <v>0</v>
      </c>
      <c r="AO60">
        <f t="shared" si="42"/>
        <v>0</v>
      </c>
      <c r="AP60">
        <f t="shared" si="43"/>
        <v>-1.2505385655489519E-2</v>
      </c>
      <c r="AQ60">
        <f t="shared" si="44"/>
        <v>-29.300998002508983</v>
      </c>
      <c r="AR60">
        <f t="shared" si="45"/>
        <v>-29.313503388164474</v>
      </c>
      <c r="AS60">
        <f t="shared" si="46"/>
        <v>0.10732487337840563</v>
      </c>
      <c r="AT60">
        <f t="shared" si="47"/>
        <v>4.5384827132866318E-2</v>
      </c>
      <c r="AU60">
        <f t="shared" si="48"/>
        <v>-29.160793687653197</v>
      </c>
      <c r="AW60">
        <v>57</v>
      </c>
      <c r="AX60">
        <f>IF(Z60&gt;0, (R60*SUMPRODUCT(K60:$K$98, X60:$X$98)-K60*$AZ$3)/Z60, 0)</f>
        <v>540.79679632946659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0.120610461</v>
      </c>
      <c r="Q61" s="5">
        <f t="shared" si="60"/>
        <v>12.5</v>
      </c>
      <c r="R61">
        <f t="shared" si="31"/>
        <v>250000</v>
      </c>
      <c r="S61">
        <f t="shared" si="32"/>
        <v>504.1660879019754</v>
      </c>
      <c r="U61">
        <f t="shared" si="52"/>
        <v>0.120610461</v>
      </c>
      <c r="V61">
        <f t="shared" si="53"/>
        <v>0.01</v>
      </c>
      <c r="W61">
        <f t="shared" si="54"/>
        <v>0.24987340038794381</v>
      </c>
      <c r="X61">
        <f t="shared" si="55"/>
        <v>3.0137346012427482E-2</v>
      </c>
      <c r="Y61">
        <f t="shared" si="56"/>
        <v>2.4987340038794383E-3</v>
      </c>
      <c r="Z61">
        <f t="shared" si="57"/>
        <v>0.2172373203716369</v>
      </c>
      <c r="AB61">
        <f t="shared" si="58"/>
        <v>135.13073441775012</v>
      </c>
      <c r="AC61">
        <f t="shared" si="33"/>
        <v>109.52368995807628</v>
      </c>
      <c r="AE61">
        <f t="shared" si="34"/>
        <v>0</v>
      </c>
      <c r="AF61">
        <f t="shared" si="35"/>
        <v>0</v>
      </c>
      <c r="AG61">
        <f t="shared" si="36"/>
        <v>-2.7154665046454611</v>
      </c>
      <c r="AH61">
        <f t="shared" si="37"/>
        <v>-7534.3365031068706</v>
      </c>
      <c r="AI61">
        <f t="shared" si="38"/>
        <v>-7537.0519696115161</v>
      </c>
      <c r="AJ61">
        <f t="shared" si="39"/>
        <v>25.607044459673844</v>
      </c>
      <c r="AK61">
        <f t="shared" si="61"/>
        <v>9.4591514092425086</v>
      </c>
      <c r="AL61">
        <f t="shared" si="40"/>
        <v>-7501.9857737426</v>
      </c>
      <c r="AN61">
        <f t="shared" si="41"/>
        <v>0</v>
      </c>
      <c r="AO61">
        <f t="shared" si="42"/>
        <v>0</v>
      </c>
      <c r="AP61">
        <f t="shared" si="43"/>
        <v>-9.7071888125386113E-3</v>
      </c>
      <c r="AQ61">
        <f t="shared" si="44"/>
        <v>-26.93357730163175</v>
      </c>
      <c r="AR61">
        <f t="shared" si="45"/>
        <v>-26.943284490444288</v>
      </c>
      <c r="AS61">
        <f t="shared" si="46"/>
        <v>9.1539488730898219E-2</v>
      </c>
      <c r="AT61">
        <f t="shared" si="47"/>
        <v>3.381436249676599E-2</v>
      </c>
      <c r="AU61">
        <f t="shared" si="48"/>
        <v>-26.817930639216623</v>
      </c>
      <c r="AW61">
        <v>58</v>
      </c>
      <c r="AX61">
        <f>IF(Z61&gt;0, (R61*SUMPRODUCT(K61:$K$98, X61:$X$98)-K61*$AZ$3)/Z61, 0)</f>
        <v>504.1660879019754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0.138204574</v>
      </c>
      <c r="Q62" s="5">
        <f t="shared" si="60"/>
        <v>12.5</v>
      </c>
      <c r="R62">
        <f t="shared" si="31"/>
        <v>250000</v>
      </c>
      <c r="S62">
        <f t="shared" si="32"/>
        <v>464.15623905238186</v>
      </c>
      <c r="U62">
        <f t="shared" si="52"/>
        <v>0.138204574</v>
      </c>
      <c r="V62">
        <f t="shared" si="53"/>
        <v>0.01</v>
      </c>
      <c r="W62">
        <f t="shared" si="54"/>
        <v>0.2172373203716369</v>
      </c>
      <c r="X62">
        <f t="shared" si="55"/>
        <v>3.00231913188636E-2</v>
      </c>
      <c r="Y62">
        <f t="shared" si="56"/>
        <v>2.1723732037163689E-3</v>
      </c>
      <c r="Z62">
        <f t="shared" si="57"/>
        <v>0.18504175584905691</v>
      </c>
      <c r="AB62">
        <f t="shared" si="58"/>
        <v>109.52368995807628</v>
      </c>
      <c r="AC62">
        <f t="shared" si="33"/>
        <v>85.888285462547344</v>
      </c>
      <c r="AE62">
        <f t="shared" si="34"/>
        <v>0</v>
      </c>
      <c r="AF62">
        <f t="shared" si="35"/>
        <v>0</v>
      </c>
      <c r="AG62">
        <f t="shared" si="36"/>
        <v>-2.3130219481132115</v>
      </c>
      <c r="AH62">
        <f t="shared" si="37"/>
        <v>-7505.7978297158998</v>
      </c>
      <c r="AI62">
        <f t="shared" si="38"/>
        <v>-7508.1108516640134</v>
      </c>
      <c r="AJ62">
        <f t="shared" si="39"/>
        <v>23.635404495528931</v>
      </c>
      <c r="AK62">
        <f t="shared" si="61"/>
        <v>7.6666582970653403</v>
      </c>
      <c r="AL62">
        <f t="shared" si="40"/>
        <v>-7476.808788871419</v>
      </c>
      <c r="AN62">
        <f t="shared" si="41"/>
        <v>0</v>
      </c>
      <c r="AO62">
        <f t="shared" si="42"/>
        <v>0</v>
      </c>
      <c r="AP62">
        <f t="shared" si="43"/>
        <v>-7.3826241337846066E-3</v>
      </c>
      <c r="AQ62">
        <f t="shared" si="44"/>
        <v>-23.956748117401151</v>
      </c>
      <c r="AR62">
        <f t="shared" si="45"/>
        <v>-23.964130741534937</v>
      </c>
      <c r="AS62">
        <f t="shared" si="46"/>
        <v>7.543867354254459E-2</v>
      </c>
      <c r="AT62">
        <f t="shared" si="47"/>
        <v>2.4470177040717068E-2</v>
      </c>
      <c r="AU62">
        <f t="shared" si="48"/>
        <v>-23.864221890951676</v>
      </c>
      <c r="AW62">
        <v>59</v>
      </c>
      <c r="AX62">
        <f>IF(Z62&gt;0, (R62*SUMPRODUCT(K62:$K$98, X62:$X$98)-K62*$AZ$3)/Z62, 0)</f>
        <v>464.15623905238186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0.156383199</v>
      </c>
      <c r="Q63" s="5">
        <f t="shared" si="60"/>
        <v>12.5</v>
      </c>
      <c r="R63">
        <f t="shared" si="31"/>
        <v>250000</v>
      </c>
      <c r="S63">
        <f t="shared" si="32"/>
        <v>420.58144090781792</v>
      </c>
      <c r="U63">
        <f t="shared" si="52"/>
        <v>0.156383199</v>
      </c>
      <c r="V63">
        <f t="shared" si="53"/>
        <v>0.01</v>
      </c>
      <c r="W63">
        <f t="shared" si="54"/>
        <v>0.18504175584905691</v>
      </c>
      <c r="X63">
        <f t="shared" si="55"/>
        <v>2.8937421728252481E-2</v>
      </c>
      <c r="Y63">
        <f t="shared" si="56"/>
        <v>1.8504175584905691E-3</v>
      </c>
      <c r="Z63">
        <f t="shared" si="57"/>
        <v>0.15425391656231385</v>
      </c>
      <c r="AB63">
        <f t="shared" si="58"/>
        <v>85.888285462547344</v>
      </c>
      <c r="AC63">
        <f t="shared" si="33"/>
        <v>64.876334493452276</v>
      </c>
      <c r="AE63">
        <f t="shared" si="34"/>
        <v>0</v>
      </c>
      <c r="AF63">
        <f t="shared" si="35"/>
        <v>0</v>
      </c>
      <c r="AG63">
        <f t="shared" si="36"/>
        <v>-1.9281739570289231</v>
      </c>
      <c r="AH63">
        <f t="shared" si="37"/>
        <v>-7234.3554320631201</v>
      </c>
      <c r="AI63">
        <f t="shared" si="38"/>
        <v>-7236.2836060201489</v>
      </c>
      <c r="AJ63">
        <f t="shared" si="39"/>
        <v>21.011950969095068</v>
      </c>
      <c r="AK63">
        <f t="shared" si="61"/>
        <v>6.0121799823783144</v>
      </c>
      <c r="AL63">
        <f t="shared" si="40"/>
        <v>-7209.2594750686758</v>
      </c>
      <c r="AN63">
        <f t="shared" si="41"/>
        <v>0</v>
      </c>
      <c r="AO63">
        <f t="shared" si="42"/>
        <v>0</v>
      </c>
      <c r="AP63">
        <f t="shared" si="43"/>
        <v>-5.4948924226704632E-3</v>
      </c>
      <c r="AQ63">
        <f t="shared" si="44"/>
        <v>-20.616399625997154</v>
      </c>
      <c r="AR63">
        <f t="shared" si="45"/>
        <v>-20.621894518419825</v>
      </c>
      <c r="AS63">
        <f t="shared" si="46"/>
        <v>5.9879664770242452E-2</v>
      </c>
      <c r="AT63">
        <f t="shared" si="47"/>
        <v>1.7133455261374057E-2</v>
      </c>
      <c r="AU63">
        <f t="shared" si="48"/>
        <v>-20.54488139838821</v>
      </c>
      <c r="AW63">
        <v>60</v>
      </c>
      <c r="AX63">
        <f>IF(Z63&gt;0, (R63*SUMPRODUCT(K63:$K$98, X63:$X$98)-K63*$AZ$3)/Z63, 0)</f>
        <v>420.58144090781792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0.17588848000000001</v>
      </c>
      <c r="Q64" s="5">
        <f t="shared" si="60"/>
        <v>12.5</v>
      </c>
      <c r="R64">
        <f t="shared" si="31"/>
        <v>250000</v>
      </c>
      <c r="S64">
        <f t="shared" si="32"/>
        <v>373.38158089581896</v>
      </c>
      <c r="U64">
        <f t="shared" si="52"/>
        <v>0.17588848000000001</v>
      </c>
      <c r="V64">
        <f t="shared" si="53"/>
        <v>0.01</v>
      </c>
      <c r="W64">
        <f t="shared" si="54"/>
        <v>0.15425391656231385</v>
      </c>
      <c r="X64">
        <f t="shared" si="55"/>
        <v>2.713148691819221E-2</v>
      </c>
      <c r="Y64">
        <f t="shared" si="56"/>
        <v>1.5425391656231386E-3</v>
      </c>
      <c r="Z64">
        <f t="shared" si="57"/>
        <v>0.12557989047849852</v>
      </c>
      <c r="AB64">
        <f t="shared" si="58"/>
        <v>64.876334493452276</v>
      </c>
      <c r="AC64">
        <f t="shared" si="33"/>
        <v>46.889218035585579</v>
      </c>
      <c r="AE64">
        <f t="shared" si="34"/>
        <v>0</v>
      </c>
      <c r="AF64">
        <f t="shared" si="35"/>
        <v>0</v>
      </c>
      <c r="AG64">
        <f t="shared" si="36"/>
        <v>-1.5697486309812314</v>
      </c>
      <c r="AH64">
        <f t="shared" si="37"/>
        <v>-6782.8717295480528</v>
      </c>
      <c r="AI64">
        <f t="shared" si="38"/>
        <v>-6784.4414781790338</v>
      </c>
      <c r="AJ64">
        <f t="shared" si="39"/>
        <v>17.987116457866698</v>
      </c>
      <c r="AK64">
        <f t="shared" si="61"/>
        <v>4.54134341454166</v>
      </c>
      <c r="AL64">
        <f t="shared" si="40"/>
        <v>-6761.9130183066254</v>
      </c>
      <c r="AN64">
        <f t="shared" si="41"/>
        <v>0</v>
      </c>
      <c r="AO64">
        <f t="shared" si="42"/>
        <v>0</v>
      </c>
      <c r="AP64">
        <f t="shared" si="43"/>
        <v>-3.9941564486220835E-3</v>
      </c>
      <c r="AQ64">
        <f t="shared" si="44"/>
        <v>-17.258719214054025</v>
      </c>
      <c r="AR64">
        <f t="shared" si="45"/>
        <v>-17.262713370502649</v>
      </c>
      <c r="AS64">
        <f t="shared" si="46"/>
        <v>4.5767427838045792E-2</v>
      </c>
      <c r="AT64">
        <f t="shared" si="47"/>
        <v>1.1555248863800971E-2</v>
      </c>
      <c r="AU64">
        <f t="shared" si="48"/>
        <v>-17.205390693800801</v>
      </c>
      <c r="AW64">
        <v>61</v>
      </c>
      <c r="AX64">
        <f>IF(Z64&gt;0, (R64*SUMPRODUCT(K64:$K$98, X64:$X$98)-K64*$AZ$3)/Z64, 0)</f>
        <v>373.38158089581896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0.195947922</v>
      </c>
      <c r="Q65" s="5">
        <f t="shared" si="60"/>
        <v>12.5</v>
      </c>
      <c r="R65">
        <f t="shared" si="31"/>
        <v>250000</v>
      </c>
      <c r="S65">
        <f t="shared" si="32"/>
        <v>320.68836548186835</v>
      </c>
      <c r="U65">
        <f t="shared" si="52"/>
        <v>0.195947922</v>
      </c>
      <c r="V65">
        <f t="shared" si="53"/>
        <v>0.01</v>
      </c>
      <c r="W65">
        <f t="shared" si="54"/>
        <v>0.12557989047849852</v>
      </c>
      <c r="X65">
        <f t="shared" si="55"/>
        <v>2.4607118584249368E-2</v>
      </c>
      <c r="Y65">
        <f t="shared" si="56"/>
        <v>1.2557989047849852E-3</v>
      </c>
      <c r="Z65">
        <f t="shared" si="57"/>
        <v>9.9716972989464164E-2</v>
      </c>
      <c r="AB65">
        <f t="shared" si="58"/>
        <v>46.889218035585579</v>
      </c>
      <c r="AC65">
        <f t="shared" si="33"/>
        <v>31.978073078790878</v>
      </c>
      <c r="AE65">
        <f t="shared" si="34"/>
        <v>0</v>
      </c>
      <c r="AF65">
        <f t="shared" si="35"/>
        <v>0</v>
      </c>
      <c r="AG65">
        <f t="shared" si="36"/>
        <v>-1.2464621623683021</v>
      </c>
      <c r="AH65">
        <f t="shared" si="37"/>
        <v>-6151.7796460623422</v>
      </c>
      <c r="AI65">
        <f t="shared" si="38"/>
        <v>-6153.0261082247107</v>
      </c>
      <c r="AJ65">
        <f t="shared" si="39"/>
        <v>14.911144956794701</v>
      </c>
      <c r="AK65">
        <f t="shared" si="61"/>
        <v>3.2822452624909908</v>
      </c>
      <c r="AL65">
        <f t="shared" si="40"/>
        <v>-6134.8327180054248</v>
      </c>
      <c r="AN65">
        <f t="shared" si="41"/>
        <v>0</v>
      </c>
      <c r="AO65">
        <f t="shared" si="42"/>
        <v>0</v>
      </c>
      <c r="AP65">
        <f t="shared" si="43"/>
        <v>-2.8317573463263091E-3</v>
      </c>
      <c r="AQ65">
        <f t="shared" si="44"/>
        <v>-13.975833147328519</v>
      </c>
      <c r="AR65">
        <f t="shared" si="45"/>
        <v>-13.978664904674845</v>
      </c>
      <c r="AS65">
        <f t="shared" si="46"/>
        <v>3.3875672722637695E-2</v>
      </c>
      <c r="AT65">
        <f t="shared" si="47"/>
        <v>7.4567222456587189E-3</v>
      </c>
      <c r="AU65">
        <f t="shared" si="48"/>
        <v>-13.937332509706549</v>
      </c>
      <c r="AW65">
        <v>62</v>
      </c>
      <c r="AX65">
        <f>IF(Z65&gt;0, (R65*SUMPRODUCT(K65:$K$98, X65:$X$98)-K65*$AZ$3)/Z65, 0)</f>
        <v>320.68836548186835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0.21719401199999999</v>
      </c>
      <c r="Q66" s="5">
        <f t="shared" si="60"/>
        <v>12.5</v>
      </c>
      <c r="R66">
        <f t="shared" si="31"/>
        <v>250000</v>
      </c>
      <c r="S66">
        <f t="shared" si="32"/>
        <v>260.80715892520266</v>
      </c>
      <c r="U66">
        <f t="shared" si="52"/>
        <v>0.21719401199999999</v>
      </c>
      <c r="V66">
        <f t="shared" si="53"/>
        <v>0.01</v>
      </c>
      <c r="W66">
        <f t="shared" si="54"/>
        <v>9.9716972989464164E-2</v>
      </c>
      <c r="X66">
        <f t="shared" si="55"/>
        <v>2.1657929428077354E-2</v>
      </c>
      <c r="Y66">
        <f t="shared" si="56"/>
        <v>9.971697298946417E-4</v>
      </c>
      <c r="Z66">
        <f t="shared" si="57"/>
        <v>7.706187383149217E-2</v>
      </c>
      <c r="AB66">
        <f t="shared" si="58"/>
        <v>31.978073078790878</v>
      </c>
      <c r="AC66">
        <f t="shared" si="33"/>
        <v>20.098288375443893</v>
      </c>
      <c r="AE66">
        <f t="shared" si="34"/>
        <v>0</v>
      </c>
      <c r="AF66">
        <f t="shared" si="35"/>
        <v>0</v>
      </c>
      <c r="AG66">
        <f t="shared" si="36"/>
        <v>-0.96327342289365214</v>
      </c>
      <c r="AH66">
        <f t="shared" si="37"/>
        <v>-5414.4823570193385</v>
      </c>
      <c r="AI66">
        <f t="shared" si="38"/>
        <v>-5415.445630442232</v>
      </c>
      <c r="AJ66">
        <f t="shared" si="39"/>
        <v>11.879784703346985</v>
      </c>
      <c r="AK66">
        <f t="shared" si="61"/>
        <v>2.2384651155153619</v>
      </c>
      <c r="AL66">
        <f t="shared" si="40"/>
        <v>-5401.3273806233701</v>
      </c>
      <c r="AN66">
        <f t="shared" si="41"/>
        <v>0</v>
      </c>
      <c r="AO66">
        <f t="shared" si="42"/>
        <v>0</v>
      </c>
      <c r="AP66">
        <f t="shared" si="43"/>
        <v>-1.9539277087535366E-3</v>
      </c>
      <c r="AQ66">
        <f t="shared" si="44"/>
        <v>-10.982870340340792</v>
      </c>
      <c r="AR66">
        <f t="shared" si="45"/>
        <v>-10.984824268049545</v>
      </c>
      <c r="AS66">
        <f t="shared" si="46"/>
        <v>2.4097250016684803E-2</v>
      </c>
      <c r="AT66">
        <f t="shared" si="47"/>
        <v>4.5405581741732853E-3</v>
      </c>
      <c r="AU66">
        <f t="shared" si="48"/>
        <v>-10.956186459858689</v>
      </c>
      <c r="AW66">
        <v>63</v>
      </c>
      <c r="AX66">
        <f>IF(Z66&gt;0, (R66*SUMPRODUCT(K66:$K$98, X66:$X$98)-K66*$AZ$3)/Z66, 0)</f>
        <v>260.80715892520266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0.239685495</v>
      </c>
      <c r="Q67" s="5">
        <f t="shared" si="60"/>
        <v>12.5</v>
      </c>
      <c r="R67">
        <f t="shared" ref="R67:R89" si="62">$C$6</f>
        <v>250000</v>
      </c>
      <c r="S67">
        <f t="shared" ref="S67:S89" si="63">AX67</f>
        <v>190.01674027805015</v>
      </c>
      <c r="U67">
        <f t="shared" si="52"/>
        <v>0.239685495</v>
      </c>
      <c r="V67">
        <f t="shared" si="53"/>
        <v>0.01</v>
      </c>
      <c r="W67">
        <f t="shared" si="54"/>
        <v>7.706187383149217E-2</v>
      </c>
      <c r="X67">
        <f t="shared" si="55"/>
        <v>1.8470613374928748E-2</v>
      </c>
      <c r="Y67">
        <f t="shared" si="56"/>
        <v>7.7061873831492172E-4</v>
      </c>
      <c r="Z67">
        <f t="shared" si="57"/>
        <v>5.7820641718248494E-2</v>
      </c>
      <c r="AB67">
        <f t="shared" si="58"/>
        <v>20.098288375443893</v>
      </c>
      <c r="AC67">
        <f t="shared" ref="AC67:AC89" si="64">S67*Z67</f>
        <v>10.986889860086615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-0.72275802147810619</v>
      </c>
      <c r="AH67">
        <f t="shared" ref="AH67:AH89" si="68">-X67*R67</f>
        <v>-4617.6533437321868</v>
      </c>
      <c r="AI67">
        <f t="shared" ref="AI67:AI89" si="69">SUM(AE67:AH67)</f>
        <v>-4618.3761017536654</v>
      </c>
      <c r="AJ67">
        <f t="shared" ref="AJ67:AJ89" si="70">AB67-AC67</f>
        <v>9.1113985153572781</v>
      </c>
      <c r="AK67">
        <f t="shared" si="61"/>
        <v>1.4068801862810727</v>
      </c>
      <c r="AL67">
        <f t="shared" ref="AL67:AL89" si="71">SUM(AI67:AK67)</f>
        <v>-4607.857823052027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-1.3089824121421372E-3</v>
      </c>
      <c r="AQ67">
        <f t="shared" ref="AQ67:AQ89" si="75">AH67*$K67</f>
        <v>-8.3630023226215577</v>
      </c>
      <c r="AR67">
        <f t="shared" ref="AR67:AR89" si="76">AI67*$K67</f>
        <v>-8.3643113050337004</v>
      </c>
      <c r="AS67">
        <f t="shared" ref="AS67:AS89" si="77">AJ67*$K67</f>
        <v>1.6501595350307628E-2</v>
      </c>
      <c r="AT67">
        <f t="shared" ref="AT67:AT89" si="78">AK67*$K67</f>
        <v>2.5479916723262037E-3</v>
      </c>
      <c r="AU67">
        <f t="shared" ref="AU67:AU89" si="79">AL67*$K67</f>
        <v>-8.3452617180110664</v>
      </c>
      <c r="AW67">
        <v>64</v>
      </c>
      <c r="AX67">
        <f>IF(Z67&gt;0, (R67*SUMPRODUCT(K67:$K$98, X67:$X$98)-K67*$AZ$3)/Z67, 0)</f>
        <v>190.01674027805015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0.26259210900000002</v>
      </c>
      <c r="Q68" s="5">
        <f t="shared" si="60"/>
        <v>12.5</v>
      </c>
      <c r="R68">
        <f t="shared" si="62"/>
        <v>250000</v>
      </c>
      <c r="S68">
        <f t="shared" si="63"/>
        <v>102.11429219123787</v>
      </c>
      <c r="U68">
        <f t="shared" ref="U68:U89" si="83">M68</f>
        <v>0.26259210900000002</v>
      </c>
      <c r="V68">
        <f t="shared" ref="V68:V89" si="84">$C$10</f>
        <v>0.01</v>
      </c>
      <c r="W68">
        <f t="shared" ref="W68:W89" si="85">Z67</f>
        <v>5.7820641718248494E-2</v>
      </c>
      <c r="X68">
        <f t="shared" ref="X68:X89" si="86">U68*W68</f>
        <v>1.5183244252528257E-2</v>
      </c>
      <c r="Y68">
        <f t="shared" ref="Y68:Y89" si="87">V68*W68</f>
        <v>5.7820641718248501E-4</v>
      </c>
      <c r="Z68">
        <f t="shared" ref="Z68:Z89" si="88">MAX(0, W68-X68-Y68)</f>
        <v>4.2059191048537746E-2</v>
      </c>
      <c r="AB68">
        <f t="shared" ref="AB68:AB89" si="89">AC67</f>
        <v>10.986889860086615</v>
      </c>
      <c r="AC68">
        <f t="shared" si="64"/>
        <v>4.2948445240574795</v>
      </c>
      <c r="AE68">
        <f t="shared" si="65"/>
        <v>0</v>
      </c>
      <c r="AF68">
        <f t="shared" si="66"/>
        <v>0</v>
      </c>
      <c r="AG68">
        <f t="shared" si="67"/>
        <v>-0.52573988810672179</v>
      </c>
      <c r="AH68">
        <f t="shared" si="68"/>
        <v>-3795.8110631320642</v>
      </c>
      <c r="AI68">
        <f t="shared" si="69"/>
        <v>-3796.3368030201709</v>
      </c>
      <c r="AJ68">
        <f t="shared" si="70"/>
        <v>6.6920453360291354</v>
      </c>
      <c r="AK68">
        <f t="shared" si="61"/>
        <v>0.76908229020606311</v>
      </c>
      <c r="AL68">
        <f t="shared" si="71"/>
        <v>-3788.875675393936</v>
      </c>
      <c r="AN68">
        <f t="shared" si="72"/>
        <v>0</v>
      </c>
      <c r="AO68">
        <f t="shared" si="73"/>
        <v>0</v>
      </c>
      <c r="AP68">
        <f t="shared" si="74"/>
        <v>-8.5014654979678978E-4</v>
      </c>
      <c r="AQ68">
        <f t="shared" si="75"/>
        <v>-6.1380080758626967</v>
      </c>
      <c r="AR68">
        <f t="shared" si="76"/>
        <v>-6.1388582224124937</v>
      </c>
      <c r="AS68">
        <f t="shared" si="77"/>
        <v>1.0821357447304805E-2</v>
      </c>
      <c r="AT68">
        <f t="shared" si="78"/>
        <v>1.2436428551827405E-3</v>
      </c>
      <c r="AU68">
        <f t="shared" si="79"/>
        <v>-6.126793222110007</v>
      </c>
      <c r="AW68">
        <v>65</v>
      </c>
      <c r="AX68">
        <f>IF(Z68&gt;0, (R68*SUMPRODUCT(K68:$K$98, X68:$X$98)-K68*$AZ$3)/Z68, 0)</f>
        <v>102.11429219123787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0.28653067599999998</v>
      </c>
      <c r="Q69" s="5">
        <f t="shared" ref="Q69:Q89" si="91">$C$8</f>
        <v>12.5</v>
      </c>
      <c r="R69">
        <f t="shared" si="62"/>
        <v>250000</v>
      </c>
      <c r="S69">
        <f t="shared" si="63"/>
        <v>-11.871210590668198</v>
      </c>
      <c r="U69">
        <f t="shared" si="83"/>
        <v>0.28653067599999998</v>
      </c>
      <c r="V69">
        <f t="shared" si="84"/>
        <v>0.01</v>
      </c>
      <c r="W69">
        <f t="shared" si="85"/>
        <v>4.2059191048537746E-2</v>
      </c>
      <c r="X69">
        <f t="shared" si="86"/>
        <v>1.2051248443150668E-2</v>
      </c>
      <c r="Y69">
        <f t="shared" si="87"/>
        <v>4.2059191048537747E-4</v>
      </c>
      <c r="Z69">
        <f t="shared" si="88"/>
        <v>2.9587350694901701E-2</v>
      </c>
      <c r="AB69">
        <f t="shared" si="89"/>
        <v>4.2948445240574795</v>
      </c>
      <c r="AC69">
        <f t="shared" si="64"/>
        <v>-0.35123767091913116</v>
      </c>
      <c r="AE69">
        <f t="shared" si="65"/>
        <v>0</v>
      </c>
      <c r="AF69">
        <f t="shared" si="66"/>
        <v>0</v>
      </c>
      <c r="AG69">
        <f t="shared" si="67"/>
        <v>-0.36984188368627124</v>
      </c>
      <c r="AH69">
        <f t="shared" si="68"/>
        <v>-3012.8121107876668</v>
      </c>
      <c r="AI69">
        <f t="shared" si="69"/>
        <v>-3013.181952671353</v>
      </c>
      <c r="AJ69">
        <f t="shared" si="70"/>
        <v>4.6460821949766107</v>
      </c>
      <c r="AK69">
        <f t="shared" si="61"/>
        <v>0.3006391166840236</v>
      </c>
      <c r="AL69">
        <f t="shared" si="71"/>
        <v>-3008.2352313596921</v>
      </c>
      <c r="AN69">
        <f t="shared" si="72"/>
        <v>0</v>
      </c>
      <c r="AO69">
        <f t="shared" si="73"/>
        <v>0</v>
      </c>
      <c r="AP69">
        <f t="shared" si="74"/>
        <v>-5.3397501668435725E-4</v>
      </c>
      <c r="AQ69">
        <f t="shared" si="75"/>
        <v>-4.3498761716489609</v>
      </c>
      <c r="AR69">
        <f t="shared" si="76"/>
        <v>-4.3504101466656451</v>
      </c>
      <c r="AS69">
        <f t="shared" si="77"/>
        <v>6.7079796178088277E-3</v>
      </c>
      <c r="AT69">
        <f t="shared" si="78"/>
        <v>4.3406056595661079E-4</v>
      </c>
      <c r="AU69">
        <f t="shared" si="79"/>
        <v>-4.3432681064818794</v>
      </c>
      <c r="AW69">
        <v>66</v>
      </c>
      <c r="AX69">
        <f>IF(Z69&gt;0, (R69*SUMPRODUCT(K69:$K$98, X69:$X$98)-K69*$AZ$3)/Z69, 0)</f>
        <v>-11.871210590668198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0.31063079199999999</v>
      </c>
      <c r="Q70" s="5">
        <f t="shared" si="91"/>
        <v>12.5</v>
      </c>
      <c r="R70">
        <f t="shared" si="62"/>
        <v>250000</v>
      </c>
      <c r="S70">
        <f t="shared" si="63"/>
        <v>-167.60766020721758</v>
      </c>
      <c r="U70">
        <f t="shared" si="83"/>
        <v>0.31063079199999999</v>
      </c>
      <c r="V70">
        <f t="shared" si="84"/>
        <v>0.01</v>
      </c>
      <c r="W70">
        <f t="shared" si="85"/>
        <v>2.9587350694901701E-2</v>
      </c>
      <c r="X70">
        <f t="shared" si="86"/>
        <v>9.1907421795390659E-3</v>
      </c>
      <c r="Y70">
        <f t="shared" si="87"/>
        <v>2.9587350694901699E-4</v>
      </c>
      <c r="Z70">
        <f t="shared" si="88"/>
        <v>2.0100735008413619E-2</v>
      </c>
      <c r="AB70">
        <f t="shared" si="89"/>
        <v>-0.35123767091913116</v>
      </c>
      <c r="AC70">
        <f t="shared" si="64"/>
        <v>-3.3690371632055127</v>
      </c>
      <c r="AE70">
        <f t="shared" si="65"/>
        <v>0</v>
      </c>
      <c r="AF70">
        <f t="shared" si="66"/>
        <v>0</v>
      </c>
      <c r="AG70">
        <f t="shared" si="67"/>
        <v>-0.25125918760517024</v>
      </c>
      <c r="AH70">
        <f t="shared" si="68"/>
        <v>-2297.6855448847664</v>
      </c>
      <c r="AI70">
        <f t="shared" si="69"/>
        <v>-2297.9368040723716</v>
      </c>
      <c r="AJ70">
        <f t="shared" si="70"/>
        <v>3.0177994922863816</v>
      </c>
      <c r="AK70">
        <f t="shared" si="61"/>
        <v>-2.4586636964339183E-2</v>
      </c>
      <c r="AL70">
        <f t="shared" si="71"/>
        <v>-2294.9435912170493</v>
      </c>
      <c r="AN70">
        <f t="shared" si="72"/>
        <v>0</v>
      </c>
      <c r="AO70">
        <f t="shared" si="73"/>
        <v>0</v>
      </c>
      <c r="AP70">
        <f t="shared" si="74"/>
        <v>-3.2389837872914156E-4</v>
      </c>
      <c r="AQ70">
        <f t="shared" si="75"/>
        <v>-2.9619478989441981</v>
      </c>
      <c r="AR70">
        <f t="shared" si="76"/>
        <v>-2.9622717973229271</v>
      </c>
      <c r="AS70">
        <f t="shared" si="77"/>
        <v>3.8902472470665268E-3</v>
      </c>
      <c r="AT70">
        <f t="shared" si="78"/>
        <v>-3.1694649366077849E-5</v>
      </c>
      <c r="AU70">
        <f t="shared" si="79"/>
        <v>-2.9584132447252265</v>
      </c>
      <c r="AW70">
        <v>67</v>
      </c>
      <c r="AX70">
        <f>IF(Z70&gt;0, (R70*SUMPRODUCT(K70:$K$98, X70:$X$98)-K70*$AZ$3)/Z70, 0)</f>
        <v>-167.60766020721758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0.33433633699999998</v>
      </c>
      <c r="Q71" s="5">
        <f t="shared" si="91"/>
        <v>12.5</v>
      </c>
      <c r="R71">
        <f t="shared" si="62"/>
        <v>250000</v>
      </c>
      <c r="S71">
        <f t="shared" si="63"/>
        <v>-390.12864711921867</v>
      </c>
      <c r="U71">
        <f t="shared" si="83"/>
        <v>0.33433633699999998</v>
      </c>
      <c r="V71">
        <f t="shared" si="84"/>
        <v>0.01</v>
      </c>
      <c r="W71">
        <f t="shared" si="85"/>
        <v>2.0100735008413619E-2</v>
      </c>
      <c r="X71">
        <f t="shared" si="86"/>
        <v>6.7204061137206735E-3</v>
      </c>
      <c r="Y71">
        <f t="shared" si="87"/>
        <v>2.010073500841362E-4</v>
      </c>
      <c r="Z71">
        <f t="shared" si="88"/>
        <v>1.3179321544608808E-2</v>
      </c>
      <c r="AB71">
        <f t="shared" si="89"/>
        <v>-3.3690371632055127</v>
      </c>
      <c r="AC71">
        <f t="shared" si="64"/>
        <v>-5.1416308841474061</v>
      </c>
      <c r="AE71">
        <f t="shared" si="65"/>
        <v>0</v>
      </c>
      <c r="AF71">
        <f t="shared" si="66"/>
        <v>0</v>
      </c>
      <c r="AG71">
        <f t="shared" si="67"/>
        <v>-0.16474151930761011</v>
      </c>
      <c r="AH71">
        <f t="shared" si="68"/>
        <v>-1680.1015284301684</v>
      </c>
      <c r="AI71">
        <f t="shared" si="69"/>
        <v>-1680.2662699494761</v>
      </c>
      <c r="AJ71">
        <f t="shared" si="70"/>
        <v>1.7725937209418934</v>
      </c>
      <c r="AK71">
        <f t="shared" si="61"/>
        <v>-0.23583260142438592</v>
      </c>
      <c r="AL71">
        <f t="shared" si="71"/>
        <v>-1678.7295088299586</v>
      </c>
      <c r="AN71">
        <f t="shared" si="72"/>
        <v>0</v>
      </c>
      <c r="AO71">
        <f t="shared" si="73"/>
        <v>0</v>
      </c>
      <c r="AP71">
        <f t="shared" si="74"/>
        <v>-1.89614640569027E-4</v>
      </c>
      <c r="AQ71">
        <f t="shared" si="75"/>
        <v>-1.9337678125810698</v>
      </c>
      <c r="AR71">
        <f t="shared" si="76"/>
        <v>-1.9339574272216389</v>
      </c>
      <c r="AS71">
        <f t="shared" si="77"/>
        <v>2.0402247270994113E-3</v>
      </c>
      <c r="AT71">
        <f t="shared" si="78"/>
        <v>-2.7143924701851318E-4</v>
      </c>
      <c r="AU71">
        <f t="shared" si="79"/>
        <v>-1.9321886417415579</v>
      </c>
      <c r="AW71">
        <v>68</v>
      </c>
      <c r="AX71">
        <f>IF(Z71&gt;0, (R71*SUMPRODUCT(K71:$K$98, X71:$X$98)-K71*$AZ$3)/Z71, 0)</f>
        <v>-390.12864711921867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0.35860877099999999</v>
      </c>
      <c r="Q72" s="5">
        <f t="shared" si="91"/>
        <v>12.5</v>
      </c>
      <c r="R72">
        <f t="shared" si="62"/>
        <v>250000</v>
      </c>
      <c r="S72">
        <f t="shared" si="63"/>
        <v>-722.65986353163532</v>
      </c>
      <c r="U72">
        <f t="shared" si="83"/>
        <v>0.35860877099999999</v>
      </c>
      <c r="V72">
        <f t="shared" si="84"/>
        <v>0.01</v>
      </c>
      <c r="W72">
        <f t="shared" si="85"/>
        <v>1.3179321544608808E-2</v>
      </c>
      <c r="X72">
        <f t="shared" si="86"/>
        <v>4.7262203017259868E-3</v>
      </c>
      <c r="Y72">
        <f t="shared" si="87"/>
        <v>1.3179321544608808E-4</v>
      </c>
      <c r="Z72">
        <f t="shared" si="88"/>
        <v>8.3213080274367347E-3</v>
      </c>
      <c r="AB72">
        <f t="shared" si="89"/>
        <v>-5.1416308841474061</v>
      </c>
      <c r="AC72">
        <f t="shared" si="64"/>
        <v>-6.0134753235121323</v>
      </c>
      <c r="AE72">
        <f t="shared" si="65"/>
        <v>0</v>
      </c>
      <c r="AF72">
        <f t="shared" si="66"/>
        <v>0</v>
      </c>
      <c r="AG72">
        <f t="shared" si="67"/>
        <v>-0.10401635034295918</v>
      </c>
      <c r="AH72">
        <f t="shared" si="68"/>
        <v>-1181.5550754314968</v>
      </c>
      <c r="AI72">
        <f t="shared" si="69"/>
        <v>-1181.6590917818398</v>
      </c>
      <c r="AJ72">
        <f t="shared" si="70"/>
        <v>0.87184443936472622</v>
      </c>
      <c r="AK72">
        <f t="shared" ref="AK72:AK89" si="92">G72*SUM(AB72:AB72, AE72:AF72)</f>
        <v>-0.35991416189031844</v>
      </c>
      <c r="AL72">
        <f t="shared" si="71"/>
        <v>-1181.1471615043656</v>
      </c>
      <c r="AN72">
        <f t="shared" si="72"/>
        <v>0</v>
      </c>
      <c r="AO72">
        <f t="shared" si="73"/>
        <v>0</v>
      </c>
      <c r="AP72">
        <f t="shared" si="74"/>
        <v>-1.0689376870113501E-4</v>
      </c>
      <c r="AQ72">
        <f t="shared" si="75"/>
        <v>-1.2142405931797413</v>
      </c>
      <c r="AR72">
        <f t="shared" si="76"/>
        <v>-1.2143474869484425</v>
      </c>
      <c r="AS72">
        <f t="shared" si="77"/>
        <v>8.9596238992759546E-4</v>
      </c>
      <c r="AT72">
        <f t="shared" si="78"/>
        <v>-3.6987051599595707E-4</v>
      </c>
      <c r="AU72">
        <f t="shared" si="79"/>
        <v>-1.2138213950745111</v>
      </c>
      <c r="AW72">
        <v>69</v>
      </c>
      <c r="AX72">
        <f>IF(Z72&gt;0, (R72*SUMPRODUCT(K72:$K$98, X72:$X$98)-K72*$AZ$3)/Z72, 0)</f>
        <v>-722.65986353163532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0.383306127</v>
      </c>
      <c r="Q73" s="5">
        <f t="shared" si="91"/>
        <v>12.5</v>
      </c>
      <c r="R73">
        <f t="shared" si="62"/>
        <v>250000</v>
      </c>
      <c r="S73">
        <f t="shared" si="63"/>
        <v>-1243.8519799640803</v>
      </c>
      <c r="U73">
        <f t="shared" si="83"/>
        <v>0.383306127</v>
      </c>
      <c r="V73">
        <f t="shared" si="84"/>
        <v>0.01</v>
      </c>
      <c r="W73">
        <f t="shared" si="85"/>
        <v>8.3213080274367347E-3</v>
      </c>
      <c r="X73">
        <f t="shared" si="86"/>
        <v>3.1896083515707847E-3</v>
      </c>
      <c r="Y73">
        <f t="shared" si="87"/>
        <v>8.3213080274367344E-5</v>
      </c>
      <c r="Z73">
        <f t="shared" si="88"/>
        <v>5.0484865955915826E-3</v>
      </c>
      <c r="AB73">
        <f t="shared" si="89"/>
        <v>-6.0134753235121323</v>
      </c>
      <c r="AC73">
        <f t="shared" si="64"/>
        <v>-6.2795700477487095</v>
      </c>
      <c r="AE73">
        <f t="shared" si="65"/>
        <v>0</v>
      </c>
      <c r="AF73">
        <f t="shared" si="66"/>
        <v>0</v>
      </c>
      <c r="AG73">
        <f t="shared" si="67"/>
        <v>-6.3106082444894782E-2</v>
      </c>
      <c r="AH73">
        <f t="shared" si="68"/>
        <v>-797.40208789269616</v>
      </c>
      <c r="AI73">
        <f t="shared" si="69"/>
        <v>-797.46519397514101</v>
      </c>
      <c r="AJ73">
        <f t="shared" si="70"/>
        <v>0.26609472423657721</v>
      </c>
      <c r="AK73">
        <f t="shared" si="92"/>
        <v>-0.4209432726458493</v>
      </c>
      <c r="AL73">
        <f t="shared" si="71"/>
        <v>-797.6200425235503</v>
      </c>
      <c r="AN73">
        <f t="shared" si="72"/>
        <v>0</v>
      </c>
      <c r="AO73">
        <f t="shared" si="73"/>
        <v>0</v>
      </c>
      <c r="AP73">
        <f t="shared" si="74"/>
        <v>-5.7903387975765871E-5</v>
      </c>
      <c r="AQ73">
        <f t="shared" si="75"/>
        <v>-0.73166136573689078</v>
      </c>
      <c r="AR73">
        <f t="shared" si="76"/>
        <v>-0.73171926912486651</v>
      </c>
      <c r="AS73">
        <f t="shared" si="77"/>
        <v>2.441569094267463E-4</v>
      </c>
      <c r="AT73">
        <f t="shared" si="78"/>
        <v>-3.8623918150972216E-4</v>
      </c>
      <c r="AU73">
        <f t="shared" si="79"/>
        <v>-0.73186135139694952</v>
      </c>
      <c r="AW73">
        <v>70</v>
      </c>
      <c r="AX73">
        <f>IF(Z73&gt;0, (R73*SUMPRODUCT(K73:$K$98, X73:$X$98)-K73*$AZ$3)/Z73, 0)</f>
        <v>-1243.8519799640803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0.40826881399999998</v>
      </c>
      <c r="Q74" s="5">
        <f t="shared" si="91"/>
        <v>12.5</v>
      </c>
      <c r="R74">
        <f t="shared" si="62"/>
        <v>250000</v>
      </c>
      <c r="S74">
        <f t="shared" si="63"/>
        <v>-2099.0677815384215</v>
      </c>
      <c r="U74">
        <f t="shared" si="83"/>
        <v>0.40826881399999998</v>
      </c>
      <c r="V74">
        <f t="shared" si="84"/>
        <v>0.01</v>
      </c>
      <c r="W74">
        <f t="shared" si="85"/>
        <v>5.0484865955915826E-3</v>
      </c>
      <c r="X74">
        <f t="shared" si="86"/>
        <v>2.0611396348770728E-3</v>
      </c>
      <c r="Y74">
        <f t="shared" si="87"/>
        <v>5.0484865955915827E-5</v>
      </c>
      <c r="Z74">
        <f t="shared" si="88"/>
        <v>2.9368620947585939E-3</v>
      </c>
      <c r="AB74">
        <f t="shared" si="89"/>
        <v>-6.2795700477487095</v>
      </c>
      <c r="AC74">
        <f t="shared" si="64"/>
        <v>-6.1646726019292029</v>
      </c>
      <c r="AE74">
        <f t="shared" si="65"/>
        <v>0</v>
      </c>
      <c r="AF74">
        <f t="shared" si="66"/>
        <v>0</v>
      </c>
      <c r="AG74">
        <f t="shared" si="67"/>
        <v>-3.6710776184482423E-2</v>
      </c>
      <c r="AH74">
        <f t="shared" si="68"/>
        <v>-515.28490871926817</v>
      </c>
      <c r="AI74">
        <f t="shared" si="69"/>
        <v>-515.32161949545264</v>
      </c>
      <c r="AJ74">
        <f t="shared" si="70"/>
        <v>-0.11489744581950667</v>
      </c>
      <c r="AK74">
        <f t="shared" si="92"/>
        <v>-0.4395699033424097</v>
      </c>
      <c r="AL74">
        <f t="shared" si="71"/>
        <v>-515.87608684461452</v>
      </c>
      <c r="AN74">
        <f t="shared" si="72"/>
        <v>0</v>
      </c>
      <c r="AO74">
        <f t="shared" si="73"/>
        <v>0</v>
      </c>
      <c r="AP74">
        <f t="shared" si="74"/>
        <v>-3.0075184429071803E-5</v>
      </c>
      <c r="AQ74">
        <f t="shared" si="75"/>
        <v>-0.42214549170442478</v>
      </c>
      <c r="AR74">
        <f t="shared" si="76"/>
        <v>-0.42217556688885388</v>
      </c>
      <c r="AS74">
        <f t="shared" si="77"/>
        <v>-9.4129360166228458E-5</v>
      </c>
      <c r="AT74">
        <f t="shared" si="78"/>
        <v>-3.6011621890142352E-4</v>
      </c>
      <c r="AU74">
        <f t="shared" si="79"/>
        <v>-0.42262981246792147</v>
      </c>
      <c r="AW74">
        <v>71</v>
      </c>
      <c r="AX74">
        <f>IF(Z74&gt;0, (R74*SUMPRODUCT(K74:$K$98, X74:$X$98)-K74*$AZ$3)/Z74, 0)</f>
        <v>-2099.0677815384215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0.43333920100000001</v>
      </c>
      <c r="Q75" s="5">
        <f t="shared" si="91"/>
        <v>12.5</v>
      </c>
      <c r="R75">
        <f t="shared" si="62"/>
        <v>250000</v>
      </c>
      <c r="S75">
        <f t="shared" si="63"/>
        <v>-3566.6953817374551</v>
      </c>
      <c r="U75">
        <f t="shared" si="83"/>
        <v>0.43333920100000001</v>
      </c>
      <c r="V75">
        <f t="shared" si="84"/>
        <v>0.01</v>
      </c>
      <c r="W75">
        <f t="shared" si="85"/>
        <v>2.9368620947585939E-3</v>
      </c>
      <c r="X75">
        <f t="shared" si="86"/>
        <v>1.2726574735898754E-3</v>
      </c>
      <c r="Y75">
        <f t="shared" si="87"/>
        <v>2.9368620947585939E-5</v>
      </c>
      <c r="Z75">
        <f t="shared" si="88"/>
        <v>1.6348360002211325E-3</v>
      </c>
      <c r="AB75">
        <f t="shared" si="89"/>
        <v>-6.1646726019292029</v>
      </c>
      <c r="AC75">
        <f t="shared" si="64"/>
        <v>-5.8309620118868466</v>
      </c>
      <c r="AE75">
        <f t="shared" si="65"/>
        <v>0</v>
      </c>
      <c r="AF75">
        <f t="shared" si="66"/>
        <v>0</v>
      </c>
      <c r="AG75">
        <f t="shared" si="67"/>
        <v>-2.0435450002764158E-2</v>
      </c>
      <c r="AH75">
        <f t="shared" si="68"/>
        <v>-318.16436839746882</v>
      </c>
      <c r="AI75">
        <f t="shared" si="69"/>
        <v>-318.18480384747158</v>
      </c>
      <c r="AJ75">
        <f t="shared" si="70"/>
        <v>-0.33371059004235626</v>
      </c>
      <c r="AK75">
        <f t="shared" si="92"/>
        <v>-0.43152708213504426</v>
      </c>
      <c r="AL75">
        <f t="shared" si="71"/>
        <v>-318.95004151964901</v>
      </c>
      <c r="AN75">
        <f t="shared" si="72"/>
        <v>0</v>
      </c>
      <c r="AO75">
        <f t="shared" si="73"/>
        <v>0</v>
      </c>
      <c r="AP75">
        <f t="shared" si="74"/>
        <v>-1.4947925173535239E-5</v>
      </c>
      <c r="AQ75">
        <f t="shared" si="75"/>
        <v>-0.23272779268610025</v>
      </c>
      <c r="AR75">
        <f t="shared" si="76"/>
        <v>-0.23274274061127379</v>
      </c>
      <c r="AS75">
        <f t="shared" si="77"/>
        <v>-2.4409939242320115E-4</v>
      </c>
      <c r="AT75">
        <f t="shared" si="78"/>
        <v>-3.1564925329445316E-4</v>
      </c>
      <c r="AU75">
        <f t="shared" si="79"/>
        <v>-0.23330248925699146</v>
      </c>
      <c r="AW75">
        <v>72</v>
      </c>
      <c r="AX75">
        <f>IF(Z75&gt;0, (R75*SUMPRODUCT(K75:$K$98, X75:$X$98)-K75*$AZ$3)/Z75, 0)</f>
        <v>-3566.6953817374551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0.458542742</v>
      </c>
      <c r="Q76" s="5">
        <f t="shared" si="91"/>
        <v>12.5</v>
      </c>
      <c r="R76">
        <f t="shared" si="62"/>
        <v>250000</v>
      </c>
      <c r="S76">
        <f t="shared" si="63"/>
        <v>-6202.2748161488489</v>
      </c>
      <c r="U76">
        <f t="shared" si="83"/>
        <v>0.458542742</v>
      </c>
      <c r="V76">
        <f t="shared" si="84"/>
        <v>0.01</v>
      </c>
      <c r="W76">
        <f t="shared" si="85"/>
        <v>1.6348360002211325E-3</v>
      </c>
      <c r="X76">
        <f t="shared" si="86"/>
        <v>7.4964218226171073E-4</v>
      </c>
      <c r="Y76">
        <f t="shared" si="87"/>
        <v>1.6348360002211327E-5</v>
      </c>
      <c r="Z76">
        <f t="shared" si="88"/>
        <v>8.6884545795721049E-4</v>
      </c>
      <c r="AB76">
        <f t="shared" si="89"/>
        <v>-5.8309620118868466</v>
      </c>
      <c r="AC76">
        <f t="shared" si="64"/>
        <v>-5.3888183030133199</v>
      </c>
      <c r="AE76">
        <f t="shared" si="65"/>
        <v>0</v>
      </c>
      <c r="AF76">
        <f t="shared" si="66"/>
        <v>0</v>
      </c>
      <c r="AG76">
        <f t="shared" si="67"/>
        <v>-1.0860568224465132E-2</v>
      </c>
      <c r="AH76">
        <f t="shared" si="68"/>
        <v>-187.4105455654277</v>
      </c>
      <c r="AI76">
        <f t="shared" si="69"/>
        <v>-187.42140613365217</v>
      </c>
      <c r="AJ76">
        <f t="shared" si="70"/>
        <v>-0.44214370887352672</v>
      </c>
      <c r="AK76">
        <f t="shared" si="92"/>
        <v>-0.40816734083207928</v>
      </c>
      <c r="AL76">
        <f t="shared" si="71"/>
        <v>-188.27171718335777</v>
      </c>
      <c r="AN76">
        <f t="shared" si="72"/>
        <v>0</v>
      </c>
      <c r="AO76">
        <f t="shared" si="73"/>
        <v>0</v>
      </c>
      <c r="AP76">
        <f t="shared" si="74"/>
        <v>-7.0930208263537604E-6</v>
      </c>
      <c r="AQ76">
        <f t="shared" si="75"/>
        <v>-0.12239754636220847</v>
      </c>
      <c r="AR76">
        <f t="shared" si="76"/>
        <v>-0.12240463938303484</v>
      </c>
      <c r="AS76">
        <f t="shared" si="77"/>
        <v>-2.8876339344902644E-4</v>
      </c>
      <c r="AT76">
        <f t="shared" si="78"/>
        <v>-2.6657347841502589E-4</v>
      </c>
      <c r="AU76">
        <f t="shared" si="79"/>
        <v>-0.12295997625489888</v>
      </c>
      <c r="AW76">
        <v>73</v>
      </c>
      <c r="AX76">
        <f>IF(Z76&gt;0, (R76*SUMPRODUCT(K76:$K$98, X76:$X$98)-K76*$AZ$3)/Z76, 0)</f>
        <v>-6202.2748161488489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0.48392545599999998</v>
      </c>
      <c r="Q77" s="5">
        <f t="shared" si="91"/>
        <v>12.5</v>
      </c>
      <c r="R77">
        <f t="shared" si="62"/>
        <v>250000</v>
      </c>
      <c r="S77">
        <f t="shared" si="63"/>
        <v>-11163.624419469244</v>
      </c>
      <c r="U77">
        <f t="shared" si="83"/>
        <v>0.48392545599999998</v>
      </c>
      <c r="V77">
        <f t="shared" si="84"/>
        <v>0.01</v>
      </c>
      <c r="W77">
        <f t="shared" si="85"/>
        <v>8.6884545795721049E-4</v>
      </c>
      <c r="X77">
        <f t="shared" si="86"/>
        <v>4.204564344354719E-4</v>
      </c>
      <c r="Y77">
        <f t="shared" si="87"/>
        <v>8.6884545795721051E-6</v>
      </c>
      <c r="Z77">
        <f t="shared" si="88"/>
        <v>4.397005689421665E-4</v>
      </c>
      <c r="AB77">
        <f t="shared" si="89"/>
        <v>-5.3888183030133199</v>
      </c>
      <c r="AC77">
        <f t="shared" si="64"/>
        <v>-4.90865200869729</v>
      </c>
      <c r="AE77">
        <f t="shared" si="65"/>
        <v>0</v>
      </c>
      <c r="AF77">
        <f t="shared" si="66"/>
        <v>0</v>
      </c>
      <c r="AG77">
        <f t="shared" si="67"/>
        <v>-5.4962571117770816E-3</v>
      </c>
      <c r="AH77">
        <f t="shared" si="68"/>
        <v>-105.11410860886798</v>
      </c>
      <c r="AI77">
        <f t="shared" si="69"/>
        <v>-105.11960486597975</v>
      </c>
      <c r="AJ77">
        <f t="shared" si="70"/>
        <v>-0.48016629431602986</v>
      </c>
      <c r="AK77">
        <f t="shared" si="92"/>
        <v>-0.37721728121093245</v>
      </c>
      <c r="AL77">
        <f t="shared" si="71"/>
        <v>-105.97698844150672</v>
      </c>
      <c r="AN77">
        <f t="shared" si="72"/>
        <v>0</v>
      </c>
      <c r="AO77">
        <f t="shared" si="73"/>
        <v>0</v>
      </c>
      <c r="AP77">
        <f t="shared" si="74"/>
        <v>-3.2049975716781096E-6</v>
      </c>
      <c r="AQ77">
        <f t="shared" si="75"/>
        <v>-6.1294523889477502E-2</v>
      </c>
      <c r="AR77">
        <f t="shared" si="76"/>
        <v>-6.129772888704918E-2</v>
      </c>
      <c r="AS77">
        <f t="shared" si="77"/>
        <v>-2.7999632768034317E-4</v>
      </c>
      <c r="AT77">
        <f t="shared" si="78"/>
        <v>-2.1996432220856615E-4</v>
      </c>
      <c r="AU77">
        <f t="shared" si="79"/>
        <v>-6.1797689536938087E-2</v>
      </c>
      <c r="AW77">
        <v>74</v>
      </c>
      <c r="AX77">
        <f>IF(Z77&gt;0, (R77*SUMPRODUCT(K77:$K$98, X77:$X$98)-K77*$AZ$3)/Z77, 0)</f>
        <v>-11163.624419469244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0.50934341699999997</v>
      </c>
      <c r="Q78" s="5">
        <f t="shared" si="91"/>
        <v>12.5</v>
      </c>
      <c r="R78">
        <f t="shared" si="62"/>
        <v>250000</v>
      </c>
      <c r="S78">
        <f t="shared" si="63"/>
        <v>-20970.184624080186</v>
      </c>
      <c r="U78">
        <f t="shared" si="83"/>
        <v>0.50934341699999997</v>
      </c>
      <c r="V78">
        <f t="shared" si="84"/>
        <v>0.01</v>
      </c>
      <c r="W78">
        <f t="shared" si="85"/>
        <v>4.397005689421665E-4</v>
      </c>
      <c r="X78">
        <f t="shared" si="86"/>
        <v>2.2395859024184714E-4</v>
      </c>
      <c r="Y78">
        <f t="shared" si="87"/>
        <v>4.3970056894216651E-6</v>
      </c>
      <c r="Z78">
        <f t="shared" si="88"/>
        <v>2.1134497301089768E-4</v>
      </c>
      <c r="AB78">
        <f t="shared" si="89"/>
        <v>-4.90865200869729</v>
      </c>
      <c r="AC78">
        <f t="shared" si="64"/>
        <v>-4.4319431034097683</v>
      </c>
      <c r="AE78">
        <f t="shared" si="65"/>
        <v>0</v>
      </c>
      <c r="AF78">
        <f t="shared" si="66"/>
        <v>0</v>
      </c>
      <c r="AG78">
        <f t="shared" si="67"/>
        <v>-2.6418121626362212E-3</v>
      </c>
      <c r="AH78">
        <f t="shared" si="68"/>
        <v>-55.989647560461783</v>
      </c>
      <c r="AI78">
        <f t="shared" si="69"/>
        <v>-55.99228937262442</v>
      </c>
      <c r="AJ78">
        <f t="shared" si="70"/>
        <v>-0.47670890528752174</v>
      </c>
      <c r="AK78">
        <f t="shared" si="92"/>
        <v>-0.34360564060881033</v>
      </c>
      <c r="AL78">
        <f t="shared" si="71"/>
        <v>-56.81260391852075</v>
      </c>
      <c r="AN78">
        <f t="shared" si="72"/>
        <v>0</v>
      </c>
      <c r="AO78">
        <f t="shared" si="73"/>
        <v>0</v>
      </c>
      <c r="AP78">
        <f t="shared" si="74"/>
        <v>-1.3754492690411587E-6</v>
      </c>
      <c r="AQ78">
        <f t="shared" si="75"/>
        <v>-2.915079311848626E-2</v>
      </c>
      <c r="AR78">
        <f t="shared" si="76"/>
        <v>-2.91521685677553E-2</v>
      </c>
      <c r="AS78">
        <f t="shared" si="77"/>
        <v>-2.4819664493815925E-4</v>
      </c>
      <c r="AT78">
        <f t="shared" si="78"/>
        <v>-1.7889694577762687E-4</v>
      </c>
      <c r="AU78">
        <f t="shared" si="79"/>
        <v>-2.9579262158471085E-2</v>
      </c>
      <c r="AW78">
        <v>75</v>
      </c>
      <c r="AX78">
        <f>IF(Z78&gt;0, (R78*SUMPRODUCT(K78:$K$98, X78:$X$98)-K78*$AZ$3)/Z78, 0)</f>
        <v>-20970.184624080186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0.53464878299999996</v>
      </c>
      <c r="Q79" s="5">
        <f t="shared" si="91"/>
        <v>12.5</v>
      </c>
      <c r="R79">
        <f t="shared" si="62"/>
        <v>250000</v>
      </c>
      <c r="S79">
        <f t="shared" si="63"/>
        <v>-41364.206794780235</v>
      </c>
      <c r="U79">
        <f t="shared" si="83"/>
        <v>0.53464878299999996</v>
      </c>
      <c r="V79">
        <f t="shared" si="84"/>
        <v>0.01</v>
      </c>
      <c r="W79">
        <f t="shared" si="85"/>
        <v>2.1134497301089768E-4</v>
      </c>
      <c r="X79">
        <f t="shared" si="86"/>
        <v>1.1299533261344429E-4</v>
      </c>
      <c r="Y79">
        <f t="shared" si="87"/>
        <v>2.1134497301089769E-6</v>
      </c>
      <c r="Z79">
        <f t="shared" si="88"/>
        <v>9.6236190667344426E-5</v>
      </c>
      <c r="AB79">
        <f t="shared" si="89"/>
        <v>-4.4319431034097683</v>
      </c>
      <c r="AC79">
        <f t="shared" si="64"/>
        <v>-3.9807336919059346</v>
      </c>
      <c r="AE79">
        <f t="shared" si="65"/>
        <v>0</v>
      </c>
      <c r="AF79">
        <f t="shared" si="66"/>
        <v>0</v>
      </c>
      <c r="AG79">
        <f t="shared" si="67"/>
        <v>-1.2029523833418053E-3</v>
      </c>
      <c r="AH79">
        <f t="shared" si="68"/>
        <v>-28.248833153361073</v>
      </c>
      <c r="AI79">
        <f t="shared" si="69"/>
        <v>-28.250036105744414</v>
      </c>
      <c r="AJ79">
        <f t="shared" si="70"/>
        <v>-0.45120941150383365</v>
      </c>
      <c r="AK79">
        <f t="shared" si="92"/>
        <v>-0.31023601723868383</v>
      </c>
      <c r="AL79">
        <f t="shared" si="71"/>
        <v>-29.011481534486929</v>
      </c>
      <c r="AN79">
        <f t="shared" si="72"/>
        <v>0</v>
      </c>
      <c r="AO79">
        <f t="shared" si="73"/>
        <v>0</v>
      </c>
      <c r="AP79">
        <f t="shared" si="74"/>
        <v>-5.5920758801754647E-7</v>
      </c>
      <c r="AQ79">
        <f t="shared" si="75"/>
        <v>-1.3131826388769554E-2</v>
      </c>
      <c r="AR79">
        <f t="shared" si="76"/>
        <v>-1.3132385596357571E-2</v>
      </c>
      <c r="AS79">
        <f t="shared" si="77"/>
        <v>-2.0975038596035735E-4</v>
      </c>
      <c r="AT79">
        <f t="shared" si="78"/>
        <v>-1.4421712556424618E-4</v>
      </c>
      <c r="AU79">
        <f t="shared" si="79"/>
        <v>-1.3486353107882173E-2</v>
      </c>
      <c r="AW79">
        <v>76</v>
      </c>
      <c r="AX79">
        <f>IF(Z79&gt;0, (R79*SUMPRODUCT(K79:$K$98, X79:$X$98)-K79*$AZ$3)/Z79, 0)</f>
        <v>-41364.206794780235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0.56402811100000005</v>
      </c>
      <c r="Q80" s="5">
        <f t="shared" si="91"/>
        <v>12.5</v>
      </c>
      <c r="R80">
        <f t="shared" si="62"/>
        <v>250000</v>
      </c>
      <c r="S80">
        <f t="shared" si="63"/>
        <v>-86963.461419612358</v>
      </c>
      <c r="U80">
        <f t="shared" si="83"/>
        <v>0.56402811100000005</v>
      </c>
      <c r="V80">
        <f t="shared" si="84"/>
        <v>0.01</v>
      </c>
      <c r="W80">
        <f t="shared" si="85"/>
        <v>9.6236190667344426E-5</v>
      </c>
      <c r="X80">
        <f t="shared" si="86"/>
        <v>5.4279916831938114E-5</v>
      </c>
      <c r="Y80">
        <f t="shared" si="87"/>
        <v>9.6236190667344432E-7</v>
      </c>
      <c r="Z80">
        <f t="shared" si="88"/>
        <v>4.0993911928732871E-5</v>
      </c>
      <c r="AB80">
        <f t="shared" si="89"/>
        <v>-3.9807336919059346</v>
      </c>
      <c r="AC80">
        <f t="shared" si="64"/>
        <v>-3.5649724784533476</v>
      </c>
      <c r="AE80">
        <f t="shared" si="65"/>
        <v>0</v>
      </c>
      <c r="AF80">
        <f t="shared" si="66"/>
        <v>0</v>
      </c>
      <c r="AG80">
        <f t="shared" si="67"/>
        <v>-5.1242389910916084E-4</v>
      </c>
      <c r="AH80">
        <f t="shared" si="68"/>
        <v>-13.569979207984529</v>
      </c>
      <c r="AI80">
        <f t="shared" si="69"/>
        <v>-13.570491631883637</v>
      </c>
      <c r="AJ80">
        <f t="shared" si="70"/>
        <v>-0.41576121345258699</v>
      </c>
      <c r="AK80">
        <f t="shared" si="92"/>
        <v>-0.27865135843341543</v>
      </c>
      <c r="AL80">
        <f t="shared" si="71"/>
        <v>-14.264904203769641</v>
      </c>
      <c r="AN80">
        <f t="shared" si="72"/>
        <v>0</v>
      </c>
      <c r="AO80">
        <f t="shared" si="73"/>
        <v>0</v>
      </c>
      <c r="AP80">
        <f t="shared" si="74"/>
        <v>-2.1268456483122142E-7</v>
      </c>
      <c r="AQ80">
        <f t="shared" si="75"/>
        <v>-5.6322999915429106E-3</v>
      </c>
      <c r="AR80">
        <f t="shared" si="76"/>
        <v>-5.632512676107742E-3</v>
      </c>
      <c r="AS80">
        <f t="shared" si="77"/>
        <v>-1.7256414642367562E-4</v>
      </c>
      <c r="AT80">
        <f t="shared" si="78"/>
        <v>-1.1565589155984031E-4</v>
      </c>
      <c r="AU80">
        <f t="shared" si="79"/>
        <v>-5.9207327140912581E-3</v>
      </c>
      <c r="AW80">
        <v>77</v>
      </c>
      <c r="AX80">
        <f>IF(Z80&gt;0, (R80*SUMPRODUCT(K80:$K$98, X80:$X$98)-K80*$AZ$3)/Z80, 0)</f>
        <v>-86963.461419612358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0.59324784900000005</v>
      </c>
      <c r="Q81" s="5">
        <f t="shared" si="91"/>
        <v>12.5</v>
      </c>
      <c r="R81">
        <f t="shared" si="62"/>
        <v>250000</v>
      </c>
      <c r="S81">
        <f t="shared" si="63"/>
        <v>-195990.02166353128</v>
      </c>
      <c r="U81">
        <f t="shared" si="83"/>
        <v>0.59324784900000005</v>
      </c>
      <c r="V81">
        <f t="shared" si="84"/>
        <v>0.01</v>
      </c>
      <c r="W81">
        <f t="shared" si="85"/>
        <v>4.0993911928732871E-5</v>
      </c>
      <c r="X81">
        <f t="shared" si="86"/>
        <v>2.4319550073816218E-5</v>
      </c>
      <c r="Y81">
        <f t="shared" si="87"/>
        <v>4.0993911928732873E-7</v>
      </c>
      <c r="Z81">
        <f t="shared" si="88"/>
        <v>1.6264422735629324E-5</v>
      </c>
      <c r="AB81">
        <f t="shared" si="89"/>
        <v>-3.5649724784533476</v>
      </c>
      <c r="AC81">
        <f t="shared" si="64"/>
        <v>-3.1876645643008219</v>
      </c>
      <c r="AE81">
        <f t="shared" si="65"/>
        <v>0</v>
      </c>
      <c r="AF81">
        <f t="shared" si="66"/>
        <v>0</v>
      </c>
      <c r="AG81">
        <f t="shared" si="67"/>
        <v>-2.0330528419536655E-4</v>
      </c>
      <c r="AH81">
        <f t="shared" si="68"/>
        <v>-6.0798875184540542</v>
      </c>
      <c r="AI81">
        <f t="shared" si="69"/>
        <v>-6.0800908237382494</v>
      </c>
      <c r="AJ81">
        <f t="shared" si="70"/>
        <v>-0.37730791415252574</v>
      </c>
      <c r="AK81">
        <f t="shared" si="92"/>
        <v>-0.24954807349173436</v>
      </c>
      <c r="AL81">
        <f t="shared" si="71"/>
        <v>-6.7069468113825099</v>
      </c>
      <c r="AN81">
        <f t="shared" si="72"/>
        <v>0</v>
      </c>
      <c r="AO81">
        <f t="shared" si="73"/>
        <v>0</v>
      </c>
      <c r="AP81">
        <f t="shared" si="74"/>
        <v>-7.534201659043397E-8</v>
      </c>
      <c r="AQ81">
        <f t="shared" si="75"/>
        <v>-2.2531189393146991E-3</v>
      </c>
      <c r="AR81">
        <f t="shared" si="76"/>
        <v>-2.2531942813312895E-3</v>
      </c>
      <c r="AS81">
        <f t="shared" si="77"/>
        <v>-1.3982489063326325E-4</v>
      </c>
      <c r="AT81">
        <f t="shared" si="78"/>
        <v>-9.2478929741234838E-5</v>
      </c>
      <c r="AU81">
        <f t="shared" si="79"/>
        <v>-2.4854981017057875E-3</v>
      </c>
      <c r="AW81">
        <v>78</v>
      </c>
      <c r="AX81">
        <f>IF(Z81&gt;0, (R81*SUMPRODUCT(K81:$K$98, X81:$X$98)-K81*$AZ$3)/Z81, 0)</f>
        <v>-195990.02166353128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0.62227177099999997</v>
      </c>
      <c r="Q82" s="5">
        <f t="shared" si="91"/>
        <v>12.5</v>
      </c>
      <c r="R82">
        <f t="shared" si="62"/>
        <v>250000</v>
      </c>
      <c r="S82">
        <f t="shared" si="63"/>
        <v>-476184.65327716939</v>
      </c>
      <c r="U82">
        <f t="shared" si="83"/>
        <v>0.62227177099999997</v>
      </c>
      <c r="V82">
        <f t="shared" si="84"/>
        <v>0.01</v>
      </c>
      <c r="W82">
        <f t="shared" si="85"/>
        <v>1.6264422735629324E-5</v>
      </c>
      <c r="X82">
        <f t="shared" si="86"/>
        <v>1.0120891139992724E-5</v>
      </c>
      <c r="Y82">
        <f t="shared" si="87"/>
        <v>1.6264422735629325E-7</v>
      </c>
      <c r="Z82">
        <f t="shared" si="88"/>
        <v>5.9808873682803075E-6</v>
      </c>
      <c r="AB82">
        <f t="shared" si="89"/>
        <v>-3.1876645643008219</v>
      </c>
      <c r="AC82">
        <f t="shared" si="64"/>
        <v>-2.8480067777543603</v>
      </c>
      <c r="AE82">
        <f t="shared" si="65"/>
        <v>0</v>
      </c>
      <c r="AF82">
        <f t="shared" si="66"/>
        <v>0</v>
      </c>
      <c r="AG82">
        <f t="shared" si="67"/>
        <v>-7.4761092103503845E-5</v>
      </c>
      <c r="AH82">
        <f t="shared" si="68"/>
        <v>-2.5302227849981809</v>
      </c>
      <c r="AI82">
        <f t="shared" si="69"/>
        <v>-2.5302975460902846</v>
      </c>
      <c r="AJ82">
        <f t="shared" si="70"/>
        <v>-0.33965778654646162</v>
      </c>
      <c r="AK82">
        <f t="shared" si="92"/>
        <v>-0.22313651950105756</v>
      </c>
      <c r="AL82">
        <f t="shared" si="71"/>
        <v>-3.0930918521378037</v>
      </c>
      <c r="AN82">
        <f t="shared" si="72"/>
        <v>0</v>
      </c>
      <c r="AO82">
        <f t="shared" si="73"/>
        <v>0</v>
      </c>
      <c r="AP82">
        <f t="shared" si="74"/>
        <v>-2.4736952080436521E-8</v>
      </c>
      <c r="AQ82">
        <f t="shared" si="75"/>
        <v>-8.372001802578699E-4</v>
      </c>
      <c r="AR82">
        <f t="shared" si="76"/>
        <v>-8.3722491720995048E-4</v>
      </c>
      <c r="AS82">
        <f t="shared" si="77"/>
        <v>-1.1238597715927659E-4</v>
      </c>
      <c r="AT82">
        <f t="shared" si="78"/>
        <v>-7.3831417318666432E-5</v>
      </c>
      <c r="AU82">
        <f t="shared" si="79"/>
        <v>-1.0234423116878934E-3</v>
      </c>
      <c r="AW82">
        <v>79</v>
      </c>
      <c r="AX82">
        <f>IF(Z82&gt;0, (R82*SUMPRODUCT(K82:$K$98, X82:$X$98)-K82*$AZ$3)/Z82, 0)</f>
        <v>-476184.65327716939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0.65106364900000002</v>
      </c>
      <c r="Q83" s="5">
        <f t="shared" si="91"/>
        <v>12.5</v>
      </c>
      <c r="R83">
        <f t="shared" si="62"/>
        <v>250000</v>
      </c>
      <c r="S83">
        <f t="shared" si="63"/>
        <v>-1254756.0640359027</v>
      </c>
      <c r="U83">
        <f t="shared" si="83"/>
        <v>0.65106364900000002</v>
      </c>
      <c r="V83">
        <f t="shared" si="84"/>
        <v>0.01</v>
      </c>
      <c r="W83">
        <f t="shared" si="85"/>
        <v>5.9808873682803075E-6</v>
      </c>
      <c r="X83">
        <f t="shared" si="86"/>
        <v>3.8939383542505838E-6</v>
      </c>
      <c r="Y83">
        <f t="shared" si="87"/>
        <v>5.9808873682803071E-8</v>
      </c>
      <c r="Z83">
        <f t="shared" si="88"/>
        <v>2.0271401403469205E-6</v>
      </c>
      <c r="AB83">
        <f t="shared" si="89"/>
        <v>-2.8480067777543603</v>
      </c>
      <c r="AC83">
        <f t="shared" si="64"/>
        <v>-2.5435663837508895</v>
      </c>
      <c r="AE83">
        <f t="shared" si="65"/>
        <v>0</v>
      </c>
      <c r="AF83">
        <f t="shared" si="66"/>
        <v>0</v>
      </c>
      <c r="AG83">
        <f t="shared" si="67"/>
        <v>-2.5339251754336507E-5</v>
      </c>
      <c r="AH83">
        <f t="shared" si="68"/>
        <v>-0.97348458856264597</v>
      </c>
      <c r="AI83">
        <f t="shared" si="69"/>
        <v>-0.97350992781440027</v>
      </c>
      <c r="AJ83">
        <f t="shared" si="70"/>
        <v>-0.30444039400347078</v>
      </c>
      <c r="AK83">
        <f t="shared" si="92"/>
        <v>-0.19936047444280525</v>
      </c>
      <c r="AL83">
        <f t="shared" si="71"/>
        <v>-1.4773107962606764</v>
      </c>
      <c r="AN83">
        <f t="shared" si="72"/>
        <v>0</v>
      </c>
      <c r="AO83">
        <f t="shared" si="73"/>
        <v>0</v>
      </c>
      <c r="AP83">
        <f t="shared" si="74"/>
        <v>-7.4859395294687599E-9</v>
      </c>
      <c r="AQ83">
        <f t="shared" si="75"/>
        <v>-2.8759518368977034E-4</v>
      </c>
      <c r="AR83">
        <f t="shared" si="76"/>
        <v>-2.8760266962929979E-4</v>
      </c>
      <c r="AS83">
        <f t="shared" si="77"/>
        <v>-8.9940397685484095E-5</v>
      </c>
      <c r="AT83">
        <f t="shared" si="78"/>
        <v>-5.8896784747783086E-5</v>
      </c>
      <c r="AU83">
        <f t="shared" si="79"/>
        <v>-4.3643985206256704E-4</v>
      </c>
      <c r="AW83">
        <v>80</v>
      </c>
      <c r="AX83">
        <f>IF(Z83&gt;0, (R83*SUMPRODUCT(K83:$K$98, X83:$X$98)-K83*$AZ$3)/Z83, 0)</f>
        <v>-1254756.0640359027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0.67958823899999998</v>
      </c>
      <c r="Q84" s="5">
        <f t="shared" si="91"/>
        <v>12.5</v>
      </c>
      <c r="R84">
        <f t="shared" si="62"/>
        <v>250000</v>
      </c>
      <c r="S84">
        <f t="shared" si="63"/>
        <v>-3609521.5087552234</v>
      </c>
      <c r="U84">
        <f t="shared" si="83"/>
        <v>0.67958823899999998</v>
      </c>
      <c r="V84">
        <f t="shared" si="84"/>
        <v>0.01</v>
      </c>
      <c r="W84">
        <f t="shared" si="85"/>
        <v>2.0271401403469205E-6</v>
      </c>
      <c r="X84">
        <f t="shared" si="86"/>
        <v>1.3776205981845764E-6</v>
      </c>
      <c r="Y84">
        <f t="shared" si="87"/>
        <v>2.0271401403469204E-8</v>
      </c>
      <c r="Z84">
        <f t="shared" si="88"/>
        <v>6.292481407588749E-7</v>
      </c>
      <c r="AB84">
        <f t="shared" si="89"/>
        <v>-2.5435663837508895</v>
      </c>
      <c r="AC84">
        <f t="shared" si="64"/>
        <v>-2.2712846984133934</v>
      </c>
      <c r="AE84">
        <f t="shared" si="65"/>
        <v>0</v>
      </c>
      <c r="AF84">
        <f t="shared" si="66"/>
        <v>0</v>
      </c>
      <c r="AG84">
        <f t="shared" si="67"/>
        <v>-7.8656017594859367E-6</v>
      </c>
      <c r="AH84">
        <f t="shared" si="68"/>
        <v>-0.3444051495461441</v>
      </c>
      <c r="AI84">
        <f t="shared" si="69"/>
        <v>-0.34441301514790357</v>
      </c>
      <c r="AJ84">
        <f t="shared" si="70"/>
        <v>-0.27228168533749608</v>
      </c>
      <c r="AK84">
        <f t="shared" si="92"/>
        <v>-0.17804964686256228</v>
      </c>
      <c r="AL84">
        <f t="shared" si="71"/>
        <v>-0.79474434734796195</v>
      </c>
      <c r="AN84">
        <f t="shared" si="72"/>
        <v>0</v>
      </c>
      <c r="AO84">
        <f t="shared" si="73"/>
        <v>0</v>
      </c>
      <c r="AP84">
        <f t="shared" si="74"/>
        <v>-2.0747532786445622E-9</v>
      </c>
      <c r="AQ84">
        <f t="shared" si="75"/>
        <v>-9.0845651108788618E-5</v>
      </c>
      <c r="AR84">
        <f t="shared" si="76"/>
        <v>-9.0847725862067249E-5</v>
      </c>
      <c r="AS84">
        <f t="shared" si="77"/>
        <v>-7.1821246058833996E-5</v>
      </c>
      <c r="AT84">
        <f t="shared" si="78"/>
        <v>-4.6965140098034995E-5</v>
      </c>
      <c r="AU84">
        <f t="shared" si="79"/>
        <v>-2.0963411201893625E-4</v>
      </c>
      <c r="AW84">
        <v>81</v>
      </c>
      <c r="AX84">
        <f>IF(Z84&gt;0, (R84*SUMPRODUCT(K84:$K$98, X84:$X$98)-K84*$AZ$3)/Z84, 0)</f>
        <v>-3609521.5087552234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0.70796792399999997</v>
      </c>
      <c r="Q85" s="5">
        <f t="shared" si="91"/>
        <v>12.5</v>
      </c>
      <c r="R85">
        <f t="shared" si="62"/>
        <v>250000</v>
      </c>
      <c r="S85">
        <f t="shared" si="63"/>
        <v>-11427458.994496029</v>
      </c>
      <c r="U85">
        <f t="shared" si="83"/>
        <v>0.70796792399999997</v>
      </c>
      <c r="V85">
        <f t="shared" si="84"/>
        <v>0.01</v>
      </c>
      <c r="W85">
        <f t="shared" si="85"/>
        <v>6.292481407588749E-7</v>
      </c>
      <c r="X85">
        <f t="shared" si="86"/>
        <v>4.4548749989392044E-7</v>
      </c>
      <c r="Y85">
        <f t="shared" si="87"/>
        <v>6.2924814075887491E-9</v>
      </c>
      <c r="Z85">
        <f t="shared" si="88"/>
        <v>1.7746815945736572E-7</v>
      </c>
      <c r="AB85">
        <f t="shared" si="89"/>
        <v>-2.2712846984133934</v>
      </c>
      <c r="AC85">
        <f t="shared" si="64"/>
        <v>-2.0280101150277292</v>
      </c>
      <c r="AE85">
        <f t="shared" si="65"/>
        <v>0</v>
      </c>
      <c r="AF85">
        <f t="shared" si="66"/>
        <v>0</v>
      </c>
      <c r="AG85">
        <f t="shared" si="67"/>
        <v>-2.2183519932170713E-6</v>
      </c>
      <c r="AH85">
        <f t="shared" si="68"/>
        <v>-0.11137187497348011</v>
      </c>
      <c r="AI85">
        <f t="shared" si="69"/>
        <v>-0.11137409332547332</v>
      </c>
      <c r="AJ85">
        <f t="shared" si="70"/>
        <v>-0.24327458338566421</v>
      </c>
      <c r="AK85">
        <f t="shared" si="92"/>
        <v>-0.15898992888893757</v>
      </c>
      <c r="AL85">
        <f t="shared" si="71"/>
        <v>-0.51363860560007513</v>
      </c>
      <c r="AN85">
        <f t="shared" si="72"/>
        <v>0</v>
      </c>
      <c r="AO85">
        <f t="shared" si="73"/>
        <v>0</v>
      </c>
      <c r="AP85">
        <f t="shared" si="74"/>
        <v>-5.2245265568208241E-10</v>
      </c>
      <c r="AQ85">
        <f t="shared" si="75"/>
        <v>-2.6229620919539003E-5</v>
      </c>
      <c r="AR85">
        <f t="shared" si="76"/>
        <v>-2.6230143372194682E-5</v>
      </c>
      <c r="AS85">
        <f t="shared" si="77"/>
        <v>-5.7294537809336498E-5</v>
      </c>
      <c r="AT85">
        <f t="shared" si="78"/>
        <v>-3.7444332923139838E-5</v>
      </c>
      <c r="AU85">
        <f t="shared" si="79"/>
        <v>-1.2096901410467103E-4</v>
      </c>
      <c r="AW85">
        <v>82</v>
      </c>
      <c r="AX85">
        <f>IF(Z85&gt;0, (R85*SUMPRODUCT(K85:$K$98, X85:$X$98)-K85*$AZ$3)/Z85, 0)</f>
        <v>-11427458.994496029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0.73634663</v>
      </c>
      <c r="Q86" s="5">
        <f t="shared" si="91"/>
        <v>12.5</v>
      </c>
      <c r="R86">
        <f t="shared" si="62"/>
        <v>250000</v>
      </c>
      <c r="S86">
        <f t="shared" si="63"/>
        <v>-40225032.215326048</v>
      </c>
      <c r="U86">
        <f t="shared" si="83"/>
        <v>0.73634663</v>
      </c>
      <c r="V86">
        <f t="shared" si="84"/>
        <v>0.01</v>
      </c>
      <c r="W86">
        <f t="shared" si="85"/>
        <v>1.7746815945736572E-7</v>
      </c>
      <c r="X86">
        <f t="shared" si="86"/>
        <v>1.3067808114873388E-7</v>
      </c>
      <c r="Y86">
        <f t="shared" si="87"/>
        <v>1.7746815945736571E-9</v>
      </c>
      <c r="Z86">
        <f t="shared" si="88"/>
        <v>4.5015396714058181E-8</v>
      </c>
      <c r="AB86">
        <f t="shared" si="89"/>
        <v>-2.0280101150277292</v>
      </c>
      <c r="AC86">
        <f t="shared" si="64"/>
        <v>-1.8107457830086726</v>
      </c>
      <c r="AE86">
        <f t="shared" si="65"/>
        <v>0</v>
      </c>
      <c r="AF86">
        <f t="shared" si="66"/>
        <v>0</v>
      </c>
      <c r="AG86">
        <f t="shared" si="67"/>
        <v>-5.6269245892572727E-7</v>
      </c>
      <c r="AH86">
        <f t="shared" si="68"/>
        <v>-3.2669520287183472E-2</v>
      </c>
      <c r="AI86">
        <f t="shared" si="69"/>
        <v>-3.2670082979642398E-2</v>
      </c>
      <c r="AJ86">
        <f t="shared" si="70"/>
        <v>-0.21726433201905659</v>
      </c>
      <c r="AK86">
        <f t="shared" si="92"/>
        <v>-0.14196070805194105</v>
      </c>
      <c r="AL86">
        <f t="shared" si="71"/>
        <v>-0.39189512305064006</v>
      </c>
      <c r="AN86">
        <f t="shared" si="72"/>
        <v>0</v>
      </c>
      <c r="AO86">
        <f t="shared" si="73"/>
        <v>0</v>
      </c>
      <c r="AP86">
        <f t="shared" si="74"/>
        <v>-1.1832310426715165E-10</v>
      </c>
      <c r="AQ86">
        <f t="shared" si="75"/>
        <v>-6.8697545061794962E-6</v>
      </c>
      <c r="AR86">
        <f t="shared" si="76"/>
        <v>-6.8698728292837633E-6</v>
      </c>
      <c r="AS86">
        <f t="shared" si="77"/>
        <v>-4.5686395478097464E-5</v>
      </c>
      <c r="AT86">
        <f t="shared" si="78"/>
        <v>-2.9851531496862749E-5</v>
      </c>
      <c r="AU86">
        <f t="shared" si="79"/>
        <v>-8.2407799804243978E-5</v>
      </c>
      <c r="AW86">
        <v>83</v>
      </c>
      <c r="AX86">
        <f>IF(Z86&gt;0, (R86*SUMPRODUCT(K86:$K$98, X86:$X$98)-K86*$AZ$3)/Z86, 0)</f>
        <v>-40225032.215326048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0.76472631499999999</v>
      </c>
      <c r="Q87" s="5">
        <f t="shared" si="91"/>
        <v>12.5</v>
      </c>
      <c r="R87">
        <f t="shared" si="62"/>
        <v>250000</v>
      </c>
      <c r="S87">
        <f t="shared" si="63"/>
        <v>-159429800.98740128</v>
      </c>
      <c r="U87">
        <f t="shared" si="83"/>
        <v>0.76472631499999999</v>
      </c>
      <c r="V87">
        <f t="shared" si="84"/>
        <v>0.01</v>
      </c>
      <c r="W87">
        <f t="shared" si="85"/>
        <v>4.5015396714058181E-8</v>
      </c>
      <c r="X87">
        <f t="shared" si="86"/>
        <v>3.4424458447404819E-8</v>
      </c>
      <c r="Y87">
        <f t="shared" si="87"/>
        <v>4.5015396714058184E-10</v>
      </c>
      <c r="Z87">
        <f t="shared" si="88"/>
        <v>1.0140784299512781E-8</v>
      </c>
      <c r="AB87">
        <f t="shared" si="89"/>
        <v>-1.8107457830086726</v>
      </c>
      <c r="AC87">
        <f t="shared" si="64"/>
        <v>-1.6167432227274861</v>
      </c>
      <c r="AE87">
        <f t="shared" si="65"/>
        <v>0</v>
      </c>
      <c r="AF87">
        <f t="shared" si="66"/>
        <v>0</v>
      </c>
      <c r="AG87">
        <f t="shared" si="67"/>
        <v>-1.2675980374390976E-7</v>
      </c>
      <c r="AH87">
        <f t="shared" si="68"/>
        <v>-8.6061146118512049E-3</v>
      </c>
      <c r="AI87">
        <f t="shared" si="69"/>
        <v>-8.6062413716549487E-3</v>
      </c>
      <c r="AJ87">
        <f t="shared" si="70"/>
        <v>-0.19400256028118656</v>
      </c>
      <c r="AK87">
        <f t="shared" si="92"/>
        <v>-0.12675220481060709</v>
      </c>
      <c r="AL87">
        <f t="shared" si="71"/>
        <v>-0.32936100646344857</v>
      </c>
      <c r="AN87">
        <f t="shared" si="72"/>
        <v>0</v>
      </c>
      <c r="AO87">
        <f t="shared" si="73"/>
        <v>0</v>
      </c>
      <c r="AP87">
        <f t="shared" si="74"/>
        <v>-2.3799180106161145E-11</v>
      </c>
      <c r="AQ87">
        <f t="shared" si="75"/>
        <v>-1.6157998483139222E-6</v>
      </c>
      <c r="AR87">
        <f t="shared" si="76"/>
        <v>-1.6158236474940283E-6</v>
      </c>
      <c r="AS87">
        <f t="shared" si="77"/>
        <v>-3.6424021944023993E-5</v>
      </c>
      <c r="AT87">
        <f t="shared" si="78"/>
        <v>-2.379775340481779E-5</v>
      </c>
      <c r="AU87">
        <f t="shared" si="79"/>
        <v>-6.1837598996335806E-5</v>
      </c>
      <c r="AW87">
        <v>84</v>
      </c>
      <c r="AX87">
        <f>IF(Z87&gt;0, (R87*SUMPRODUCT(K87:$K$98, X87:$X$98)-K87*$AZ$3)/Z87, 0)</f>
        <v>-159429800.98740128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0.79310599999999998</v>
      </c>
      <c r="Q88" s="5">
        <f t="shared" si="91"/>
        <v>12.5</v>
      </c>
      <c r="R88">
        <f t="shared" si="62"/>
        <v>250000</v>
      </c>
      <c r="S88">
        <f t="shared" si="63"/>
        <v>-722968574.51368153</v>
      </c>
      <c r="U88">
        <f t="shared" si="83"/>
        <v>0.79310599999999998</v>
      </c>
      <c r="V88">
        <f t="shared" si="84"/>
        <v>0.01</v>
      </c>
      <c r="W88">
        <f t="shared" si="85"/>
        <v>1.0140784299512781E-8</v>
      </c>
      <c r="X88">
        <f t="shared" si="86"/>
        <v>8.0427168726493843E-9</v>
      </c>
      <c r="Y88">
        <f t="shared" si="87"/>
        <v>1.0140784299512781E-10</v>
      </c>
      <c r="Z88">
        <f t="shared" si="88"/>
        <v>1.996659583868269E-9</v>
      </c>
      <c r="AB88">
        <f t="shared" si="89"/>
        <v>-1.6167432227274861</v>
      </c>
      <c r="AC88">
        <f t="shared" si="64"/>
        <v>-1.443522133138323</v>
      </c>
      <c r="AE88">
        <f t="shared" si="65"/>
        <v>0</v>
      </c>
      <c r="AF88">
        <f t="shared" si="66"/>
        <v>0</v>
      </c>
      <c r="AG88">
        <f t="shared" si="67"/>
        <v>-2.4958244798353361E-8</v>
      </c>
      <c r="AH88">
        <f t="shared" si="68"/>
        <v>-2.0106792181623459E-3</v>
      </c>
      <c r="AI88">
        <f t="shared" si="69"/>
        <v>-2.0107041764071444E-3</v>
      </c>
      <c r="AJ88">
        <f t="shared" si="70"/>
        <v>-0.17322108958916305</v>
      </c>
      <c r="AK88">
        <f t="shared" si="92"/>
        <v>-0.11317202559092403</v>
      </c>
      <c r="AL88">
        <f t="shared" si="71"/>
        <v>-0.28840381935649423</v>
      </c>
      <c r="AN88">
        <f t="shared" si="72"/>
        <v>0</v>
      </c>
      <c r="AO88">
        <f t="shared" si="73"/>
        <v>0</v>
      </c>
      <c r="AP88">
        <f t="shared" si="74"/>
        <v>-4.1838533641272239E-12</v>
      </c>
      <c r="AQ88">
        <f t="shared" si="75"/>
        <v>-3.3705843816566146E-7</v>
      </c>
      <c r="AR88">
        <f t="shared" si="76"/>
        <v>-3.3706262201902559E-7</v>
      </c>
      <c r="AS88">
        <f t="shared" si="77"/>
        <v>-2.903776464534148E-5</v>
      </c>
      <c r="AT88">
        <f t="shared" si="78"/>
        <v>-1.8971492739942956E-5</v>
      </c>
      <c r="AU88">
        <f t="shared" si="79"/>
        <v>-4.834632000730346E-5</v>
      </c>
      <c r="AW88">
        <v>85</v>
      </c>
      <c r="AX88">
        <f>IF(Z88&gt;0, (R88*SUMPRODUCT(K88:$K$98, X88:$X$98)-K88*$AZ$3)/Z88, 0)</f>
        <v>-722968574.51368153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250000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1.996659583868269E-9</v>
      </c>
      <c r="X89">
        <f t="shared" si="86"/>
        <v>1.996659583868269E-9</v>
      </c>
      <c r="Y89">
        <f t="shared" si="87"/>
        <v>1.996659583868269E-11</v>
      </c>
      <c r="Z89">
        <f t="shared" si="88"/>
        <v>0</v>
      </c>
      <c r="AB89">
        <f t="shared" si="89"/>
        <v>-1.443522133138323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-4.9916489596706721E-4</v>
      </c>
      <c r="AI89">
        <f t="shared" si="69"/>
        <v>-4.9916489596706721E-4</v>
      </c>
      <c r="AJ89">
        <f t="shared" si="70"/>
        <v>-1.443522133138323</v>
      </c>
      <c r="AK89">
        <f t="shared" si="92"/>
        <v>-0.10104654931968261</v>
      </c>
      <c r="AL89">
        <f t="shared" si="71"/>
        <v>-1.5450678473539727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-7.4711667216557563E-8</v>
      </c>
      <c r="AR89">
        <f t="shared" si="76"/>
        <v>-7.4711667216557563E-8</v>
      </c>
      <c r="AS89">
        <f t="shared" si="77"/>
        <v>-2.1605675018838071E-4</v>
      </c>
      <c r="AT89">
        <f t="shared" si="78"/>
        <v>-1.5123972513186651E-5</v>
      </c>
      <c r="AU89">
        <f t="shared" si="79"/>
        <v>-2.3125543436878392E-4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15629.895959086867</v>
      </c>
      <c r="AO91" s="6">
        <f t="shared" si="93"/>
        <v>-1562.9895959086869</v>
      </c>
      <c r="AP91" s="6">
        <f t="shared" si="93"/>
        <v>-250.29044216789777</v>
      </c>
      <c r="AQ91" s="6">
        <f t="shared" si="93"/>
        <v>-8611.1500361538583</v>
      </c>
      <c r="AR91" s="6">
        <f t="shared" si="93"/>
        <v>5205.4658848564222</v>
      </c>
      <c r="AS91" s="6">
        <f t="shared" si="93"/>
        <v>-517.62597128958714</v>
      </c>
      <c r="AT91" s="6">
        <f t="shared" si="93"/>
        <v>179.31087560519509</v>
      </c>
      <c r="AU91" s="6">
        <f t="shared" si="93"/>
        <v>4867.1507891720266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D421D-9013-4027-B4B9-97AA18F26F0C}">
  <sheetPr codeName="Sheet83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'S.45.04.C'!C3*(1+C12)</f>
        <v>22276.514387624455</v>
      </c>
      <c r="K3">
        <v>1</v>
      </c>
      <c r="L3" s="2">
        <v>0</v>
      </c>
      <c r="O3">
        <f>$C$3</f>
        <v>22276.514387624455</v>
      </c>
      <c r="P3">
        <f>O3*C5</f>
        <v>2227.6514387624457</v>
      </c>
      <c r="Q3" s="5">
        <f>B8</f>
        <v>125.8175559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22276.514387624455</v>
      </c>
      <c r="AF3">
        <f t="shared" ref="AF3:AF34" si="4">-$Z3*P3</f>
        <v>-2227.6514387624457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19923.045392962009</v>
      </c>
      <c r="AJ3">
        <f t="shared" ref="AJ3:AJ34" si="8">AB3-AC3</f>
        <v>0</v>
      </c>
      <c r="AL3">
        <f t="shared" ref="AL3:AL34" si="9">SUM(AI3:AK3)</f>
        <v>19923.045392962009</v>
      </c>
      <c r="AN3">
        <f t="shared" ref="AN3:AN34" si="10">AE3*$K3</f>
        <v>22276.514387624455</v>
      </c>
      <c r="AO3">
        <f t="shared" ref="AO3:AO34" si="11">AF3*$K3</f>
        <v>-2227.6514387624457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19923.045392962009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19923.045392962009</v>
      </c>
      <c r="AW3">
        <v>0</v>
      </c>
      <c r="AX3">
        <f>IF(Z3&gt;0, (R3*SUMPRODUCT(K3:$K$98, X3:$X$98)-K3*$AZ$3)/Z3, 0)</f>
        <v>0</v>
      </c>
      <c r="AZ3">
        <f>C6*ABS(SUMPRODUCT(X4:X79, K4:K79))/1</f>
        <v>12077.926507079717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2.7053950000000002E-3</v>
      </c>
      <c r="R4">
        <f t="shared" si="0"/>
        <v>250000</v>
      </c>
      <c r="S4">
        <f t="shared" si="1"/>
        <v>820.57869732806171</v>
      </c>
      <c r="U4">
        <f t="shared" ref="U4:U35" si="21">M4</f>
        <v>2.7053950000000002E-3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2.7053950000000002E-3</v>
      </c>
      <c r="Y4">
        <f t="shared" ref="Y4:Y35" si="25">V4*W4</f>
        <v>0.01</v>
      </c>
      <c r="Z4">
        <f t="shared" ref="Z4:Z35" si="26">MAX(0, W4-X4-Y4)</f>
        <v>0.98729460499999999</v>
      </c>
      <c r="AB4">
        <f t="shared" ref="AB4:AB35" si="27">AC3</f>
        <v>0</v>
      </c>
      <c r="AC4">
        <f t="shared" si="2"/>
        <v>810.15292084992325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-676.34875</v>
      </c>
      <c r="AI4">
        <f t="shared" si="7"/>
        <v>-676.34875</v>
      </c>
      <c r="AJ4">
        <f t="shared" si="8"/>
        <v>-810.15292084992325</v>
      </c>
      <c r="AK4">
        <f>G4*SUM(AB4, AE4:AF4)</f>
        <v>0</v>
      </c>
      <c r="AL4">
        <f t="shared" si="9"/>
        <v>-1486.5016708499234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-630.98120160462724</v>
      </c>
      <c r="AR4">
        <f t="shared" si="14"/>
        <v>-630.98120160462724</v>
      </c>
      <c r="AS4">
        <f t="shared" si="15"/>
        <v>-755.81016965194817</v>
      </c>
      <c r="AT4">
        <f t="shared" si="16"/>
        <v>0</v>
      </c>
      <c r="AU4">
        <f t="shared" si="17"/>
        <v>-1386.7913712565755</v>
      </c>
      <c r="AW4">
        <v>1</v>
      </c>
      <c r="AX4">
        <f>IF(Z4&gt;0, (R4*SUMPRODUCT(K4:$K$98, X4:$X$98)-K4*$AZ$3)/Z4, 0)</f>
        <v>820.57869732806171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2.7496130000000001E-3</v>
      </c>
      <c r="Q5" s="5">
        <f t="shared" ref="Q5:Q36" si="29">$C$8</f>
        <v>12.5</v>
      </c>
      <c r="R5">
        <f t="shared" si="0"/>
        <v>250000</v>
      </c>
      <c r="S5">
        <f t="shared" si="1"/>
        <v>1148.0511932067106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810.15292084992325</v>
      </c>
      <c r="AC5">
        <f t="shared" si="2"/>
        <v>1119.0135124138669</v>
      </c>
      <c r="AE5">
        <f t="shared" si="3"/>
        <v>0</v>
      </c>
      <c r="AF5">
        <f t="shared" si="4"/>
        <v>0</v>
      </c>
      <c r="AG5">
        <f t="shared" si="5"/>
        <v>-12.183837260865776</v>
      </c>
      <c r="AH5">
        <f t="shared" si="6"/>
        <v>-678.66952018446625</v>
      </c>
      <c r="AI5">
        <f t="shared" si="7"/>
        <v>-690.85335744533199</v>
      </c>
      <c r="AJ5">
        <f t="shared" si="8"/>
        <v>-308.86059156394367</v>
      </c>
      <c r="AK5">
        <f>G5*SUM(AB5, AE5:AF5)</f>
        <v>33.216269754846856</v>
      </c>
      <c r="AL5">
        <f t="shared" si="9"/>
        <v>-966.49767925442882</v>
      </c>
      <c r="AN5">
        <f t="shared" si="10"/>
        <v>0</v>
      </c>
      <c r="AO5">
        <f t="shared" si="11"/>
        <v>0</v>
      </c>
      <c r="AP5">
        <f t="shared" si="12"/>
        <v>-10.418496927781405</v>
      </c>
      <c r="AQ5">
        <f t="shared" si="13"/>
        <v>-580.33574805958142</v>
      </c>
      <c r="AR5">
        <f t="shared" si="14"/>
        <v>-590.75424498736288</v>
      </c>
      <c r="AS5">
        <f t="shared" si="15"/>
        <v>-264.10916818935215</v>
      </c>
      <c r="AT5">
        <f t="shared" si="16"/>
        <v>28.403498584537012</v>
      </c>
      <c r="AU5">
        <f t="shared" si="17"/>
        <v>-826.45991459217794</v>
      </c>
      <c r="AW5">
        <v>2</v>
      </c>
      <c r="AX5">
        <f>IF(Z5&gt;0, (R5*SUMPRODUCT(K5:$K$98, X5:$X$98)-K5*$AZ$3)/Z5, 0)</f>
        <v>1148.0511932067106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2.8010499999999998E-3</v>
      </c>
      <c r="Q6" s="5">
        <f t="shared" si="29"/>
        <v>12.5</v>
      </c>
      <c r="R6">
        <f t="shared" si="0"/>
        <v>250000</v>
      </c>
      <c r="S6">
        <f t="shared" si="1"/>
        <v>1610.4012395386953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1119.0135124138669</v>
      </c>
      <c r="AC6">
        <f t="shared" si="2"/>
        <v>1549.5759145997927</v>
      </c>
      <c r="AE6">
        <f t="shared" si="3"/>
        <v>0</v>
      </c>
      <c r="AF6">
        <f t="shared" si="4"/>
        <v>0</v>
      </c>
      <c r="AG6">
        <f t="shared" si="5"/>
        <v>-12.02787135089757</v>
      </c>
      <c r="AH6">
        <f t="shared" si="6"/>
        <v>-682.5507471909616</v>
      </c>
      <c r="AI6">
        <f t="shared" si="7"/>
        <v>-694.57861854185921</v>
      </c>
      <c r="AJ6">
        <f t="shared" si="8"/>
        <v>-430.56240218592575</v>
      </c>
      <c r="AK6">
        <f>G6*SUM(AB6, AE6:AF6)</f>
        <v>65.462290476211223</v>
      </c>
      <c r="AL6">
        <f t="shared" si="9"/>
        <v>-1059.6787302515738</v>
      </c>
      <c r="AN6">
        <f t="shared" si="10"/>
        <v>0</v>
      </c>
      <c r="AO6">
        <f t="shared" si="11"/>
        <v>0</v>
      </c>
      <c r="AP6">
        <f t="shared" si="12"/>
        <v>-9.2784205933099031</v>
      </c>
      <c r="AQ6">
        <f t="shared" si="13"/>
        <v>-526.52649200833741</v>
      </c>
      <c r="AR6">
        <f t="shared" si="14"/>
        <v>-535.8049126016474</v>
      </c>
      <c r="AS6">
        <f t="shared" si="15"/>
        <v>-332.14015536080336</v>
      </c>
      <c r="AT6">
        <f t="shared" si="16"/>
        <v>50.498267425714296</v>
      </c>
      <c r="AU6">
        <f t="shared" si="17"/>
        <v>-817.44680053673642</v>
      </c>
      <c r="AW6">
        <v>3</v>
      </c>
      <c r="AX6">
        <f>IF(Z6&gt;0, (R6*SUMPRODUCT(K6:$K$98, X6:$X$98)-K6*$AZ$3)/Z6, 0)</f>
        <v>1610.4012395386953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2.8606080000000002E-3</v>
      </c>
      <c r="Q7" s="5">
        <f t="shared" si="29"/>
        <v>12.5</v>
      </c>
      <c r="R7">
        <f t="shared" si="0"/>
        <v>250000</v>
      </c>
      <c r="S7">
        <f t="shared" si="1"/>
        <v>1961.4752541640555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1549.5759145997927</v>
      </c>
      <c r="AC7">
        <f t="shared" si="2"/>
        <v>1863.1167813422871</v>
      </c>
      <c r="AE7">
        <f t="shared" si="3"/>
        <v>0</v>
      </c>
      <c r="AF7">
        <f t="shared" si="4"/>
        <v>0</v>
      </c>
      <c r="AG7">
        <f t="shared" si="5"/>
        <v>-11.873185612379245</v>
      </c>
      <c r="AH7">
        <f t="shared" si="6"/>
        <v>-688.14050018696798</v>
      </c>
      <c r="AI7">
        <f t="shared" si="7"/>
        <v>-700.01368579934729</v>
      </c>
      <c r="AJ7">
        <f t="shared" si="8"/>
        <v>-313.54086674249447</v>
      </c>
      <c r="AK7">
        <f>G7*SUM(AB7, AE7:AF7)</f>
        <v>76.084177406849818</v>
      </c>
      <c r="AL7">
        <f t="shared" si="9"/>
        <v>-937.47037513499197</v>
      </c>
      <c r="AN7">
        <f t="shared" si="10"/>
        <v>0</v>
      </c>
      <c r="AO7">
        <f t="shared" si="11"/>
        <v>0</v>
      </c>
      <c r="AP7">
        <f t="shared" si="12"/>
        <v>-8.3332676400693462</v>
      </c>
      <c r="AQ7">
        <f t="shared" si="13"/>
        <v>-482.97560143002568</v>
      </c>
      <c r="AR7">
        <f t="shared" si="14"/>
        <v>-491.30886907009506</v>
      </c>
      <c r="AS7">
        <f t="shared" si="15"/>
        <v>-220.06056705963903</v>
      </c>
      <c r="AT7">
        <f t="shared" si="16"/>
        <v>53.400143331773016</v>
      </c>
      <c r="AU7">
        <f t="shared" si="17"/>
        <v>-657.96929279796109</v>
      </c>
      <c r="AW7">
        <v>4</v>
      </c>
      <c r="AX7">
        <f>IF(Z7&gt;0, (R7*SUMPRODUCT(K7:$K$98, X7:$X$98)-K7*$AZ$3)/Z7, 0)</f>
        <v>1961.4752541640555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2.9228739999999998E-3</v>
      </c>
      <c r="Q8" s="5">
        <f t="shared" si="29"/>
        <v>12.5</v>
      </c>
      <c r="R8">
        <f t="shared" si="0"/>
        <v>250000</v>
      </c>
      <c r="S8">
        <f t="shared" si="1"/>
        <v>2073.7672975536493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1863.1167813422871</v>
      </c>
      <c r="AC8">
        <f t="shared" si="2"/>
        <v>1944.3227313486695</v>
      </c>
      <c r="AE8">
        <f t="shared" si="3"/>
        <v>0</v>
      </c>
      <c r="AF8">
        <f t="shared" si="4"/>
        <v>0</v>
      </c>
      <c r="AG8">
        <f t="shared" si="5"/>
        <v>-11.719749930731856</v>
      </c>
      <c r="AH8">
        <f t="shared" si="6"/>
        <v>-694.07651047194747</v>
      </c>
      <c r="AI8">
        <f t="shared" si="7"/>
        <v>-705.79626040267931</v>
      </c>
      <c r="AJ8">
        <f t="shared" si="8"/>
        <v>-81.205950006382409</v>
      </c>
      <c r="AK8">
        <f t="shared" ref="AK8:AK39" si="30">G8*SUM(AB8:AB8, AE8:AF8)</f>
        <v>39.684387442590712</v>
      </c>
      <c r="AL8">
        <f t="shared" si="9"/>
        <v>-747.317822966471</v>
      </c>
      <c r="AN8">
        <f t="shared" si="10"/>
        <v>0</v>
      </c>
      <c r="AO8">
        <f t="shared" si="11"/>
        <v>0</v>
      </c>
      <c r="AP8">
        <f t="shared" si="12"/>
        <v>-7.6781273894786271</v>
      </c>
      <c r="AQ8">
        <f t="shared" si="13"/>
        <v>-454.72027107626343</v>
      </c>
      <c r="AR8">
        <f t="shared" si="14"/>
        <v>-462.39839846574205</v>
      </c>
      <c r="AS8">
        <f t="shared" si="15"/>
        <v>-53.201615445535445</v>
      </c>
      <c r="AT8">
        <f t="shared" si="16"/>
        <v>25.999000316435072</v>
      </c>
      <c r="AU8">
        <f t="shared" si="17"/>
        <v>-489.60101359484241</v>
      </c>
      <c r="AW8">
        <v>5</v>
      </c>
      <c r="AX8">
        <f>IF(Z8&gt;0, (R8*SUMPRODUCT(K8:$K$98, X8:$X$98)-K8*$AZ$3)/Z8, 0)</f>
        <v>2073.7672975536493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2.991456E-3</v>
      </c>
      <c r="Q9" s="5">
        <f t="shared" si="29"/>
        <v>12.5</v>
      </c>
      <c r="R9">
        <f t="shared" si="0"/>
        <v>250000</v>
      </c>
      <c r="S9">
        <f t="shared" si="1"/>
        <v>2062.3636135037691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1944.3227313486695</v>
      </c>
      <c r="AC9">
        <f t="shared" si="2"/>
        <v>1908.5101850133244</v>
      </c>
      <c r="AE9">
        <f t="shared" si="3"/>
        <v>0</v>
      </c>
      <c r="AF9">
        <f t="shared" si="4"/>
        <v>0</v>
      </c>
      <c r="AG9">
        <f t="shared" si="5"/>
        <v>-11.567493315175751</v>
      </c>
      <c r="AH9">
        <f t="shared" si="6"/>
        <v>-701.18232497574786</v>
      </c>
      <c r="AI9">
        <f t="shared" si="7"/>
        <v>-712.7498182909236</v>
      </c>
      <c r="AJ9">
        <f t="shared" si="8"/>
        <v>35.812546335345132</v>
      </c>
      <c r="AK9">
        <f t="shared" si="30"/>
        <v>11.471504114957151</v>
      </c>
      <c r="AL9">
        <f t="shared" si="9"/>
        <v>-665.46576784062131</v>
      </c>
      <c r="AN9">
        <f t="shared" si="10"/>
        <v>0</v>
      </c>
      <c r="AO9">
        <f t="shared" si="11"/>
        <v>0</v>
      </c>
      <c r="AP9">
        <f t="shared" si="12"/>
        <v>-7.1771733453317745</v>
      </c>
      <c r="AQ9">
        <f t="shared" si="13"/>
        <v>-435.05597590719145</v>
      </c>
      <c r="AR9">
        <f t="shared" si="14"/>
        <v>-442.23314925252322</v>
      </c>
      <c r="AS9">
        <f t="shared" si="15"/>
        <v>22.220272446519495</v>
      </c>
      <c r="AT9">
        <f t="shared" si="16"/>
        <v>7.1176158326989531</v>
      </c>
      <c r="AU9">
        <f t="shared" si="17"/>
        <v>-412.89526097330474</v>
      </c>
      <c r="AW9">
        <v>6</v>
      </c>
      <c r="AX9">
        <f>IF(Z9&gt;0, (R9*SUMPRODUCT(K9:$K$98, X9:$X$98)-K9*$AZ$3)/Z9, 0)</f>
        <v>2062.3636135037691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3.0654530000000001E-3</v>
      </c>
      <c r="Q10" s="5">
        <f t="shared" si="29"/>
        <v>12.5</v>
      </c>
      <c r="R10">
        <f t="shared" si="0"/>
        <v>250000</v>
      </c>
      <c r="S10">
        <f t="shared" si="1"/>
        <v>2034.4331343142906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1908.5101850133244</v>
      </c>
      <c r="AC10">
        <f t="shared" si="2"/>
        <v>1858.0654851963682</v>
      </c>
      <c r="AE10">
        <f t="shared" si="3"/>
        <v>0</v>
      </c>
      <c r="AF10">
        <f t="shared" si="4"/>
        <v>0</v>
      </c>
      <c r="AG10">
        <f t="shared" si="5"/>
        <v>-11.416358774938509</v>
      </c>
      <c r="AH10">
        <f t="shared" si="6"/>
        <v>-709.19214170970906</v>
      </c>
      <c r="AI10">
        <f t="shared" si="7"/>
        <v>-720.60850048464761</v>
      </c>
      <c r="AJ10">
        <f t="shared" si="8"/>
        <v>50.444699816956245</v>
      </c>
      <c r="AK10">
        <f t="shared" si="30"/>
        <v>7.8248917585546307</v>
      </c>
      <c r="AL10">
        <f t="shared" si="9"/>
        <v>-662.33890890913676</v>
      </c>
      <c r="AN10">
        <f t="shared" si="10"/>
        <v>0</v>
      </c>
      <c r="AO10">
        <f t="shared" si="11"/>
        <v>0</v>
      </c>
      <c r="AP10">
        <f t="shared" si="12"/>
        <v>-6.7198561088279005</v>
      </c>
      <c r="AQ10">
        <f t="shared" si="13"/>
        <v>-417.44213192234747</v>
      </c>
      <c r="AR10">
        <f t="shared" si="14"/>
        <v>-424.16198803117544</v>
      </c>
      <c r="AS10">
        <f t="shared" si="15"/>
        <v>29.692578072012189</v>
      </c>
      <c r="AT10">
        <f t="shared" si="16"/>
        <v>4.6058596896998489</v>
      </c>
      <c r="AU10">
        <f t="shared" si="17"/>
        <v>-389.86355026946342</v>
      </c>
      <c r="AW10">
        <v>7</v>
      </c>
      <c r="AX10">
        <f>IF(Z10&gt;0, (R10*SUMPRODUCT(K10:$K$98, X10:$X$98)-K10*$AZ$3)/Z10, 0)</f>
        <v>2034.4331343142906</v>
      </c>
    </row>
    <row r="11" spans="1:52" x14ac:dyDescent="0.25">
      <c r="A11" t="s">
        <v>33</v>
      </c>
      <c r="C11" s="26">
        <f>AU81</f>
        <v>6859.6336177990779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3.1502779999999998E-3</v>
      </c>
      <c r="Q11" s="5">
        <f t="shared" si="29"/>
        <v>12.5</v>
      </c>
      <c r="R11">
        <f t="shared" si="0"/>
        <v>250000</v>
      </c>
      <c r="S11">
        <f t="shared" si="1"/>
        <v>1991.1279098963789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1858.0654851963682</v>
      </c>
      <c r="AC11">
        <f t="shared" si="2"/>
        <v>1794.6004763699721</v>
      </c>
      <c r="AE11">
        <f t="shared" si="3"/>
        <v>0</v>
      </c>
      <c r="AF11">
        <f t="shared" si="4"/>
        <v>0</v>
      </c>
      <c r="AG11">
        <f t="shared" si="5"/>
        <v>-11.266230483300326</v>
      </c>
      <c r="AH11">
        <f t="shared" si="6"/>
        <v>-719.29407777591462</v>
      </c>
      <c r="AI11">
        <f t="shared" si="7"/>
        <v>-730.56030825921493</v>
      </c>
      <c r="AJ11">
        <f t="shared" si="8"/>
        <v>63.465008826396115</v>
      </c>
      <c r="AK11">
        <f t="shared" si="30"/>
        <v>4.4593571644712835</v>
      </c>
      <c r="AL11">
        <f t="shared" si="9"/>
        <v>-662.63594226834755</v>
      </c>
      <c r="AN11">
        <f t="shared" si="10"/>
        <v>0</v>
      </c>
      <c r="AO11">
        <f t="shared" si="11"/>
        <v>0</v>
      </c>
      <c r="AP11">
        <f t="shared" si="12"/>
        <v>-6.3013000122356653</v>
      </c>
      <c r="AQ11">
        <f t="shared" si="13"/>
        <v>-402.30739001912082</v>
      </c>
      <c r="AR11">
        <f t="shared" si="14"/>
        <v>-408.6086900313565</v>
      </c>
      <c r="AS11">
        <f t="shared" si="15"/>
        <v>35.496527564129536</v>
      </c>
      <c r="AT11">
        <f t="shared" si="16"/>
        <v>2.4941569761685338</v>
      </c>
      <c r="AU11">
        <f t="shared" si="17"/>
        <v>-370.61800549105845</v>
      </c>
      <c r="AW11">
        <v>8</v>
      </c>
      <c r="AX11">
        <f>IF(Z11&gt;0, (R11*SUMPRODUCT(K11:$K$98, X11:$X$98)-K11*$AZ$3)/Z11, 0)</f>
        <v>1991.1279098963789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3.247738E-3</v>
      </c>
      <c r="Q12" s="5">
        <f t="shared" si="29"/>
        <v>12.5</v>
      </c>
      <c r="R12">
        <f t="shared" si="0"/>
        <v>250000</v>
      </c>
      <c r="S12">
        <f t="shared" si="1"/>
        <v>1943.0137571990072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1794.6004763699721</v>
      </c>
      <c r="AC12">
        <f t="shared" si="2"/>
        <v>1728.0353596902823</v>
      </c>
      <c r="AE12">
        <f t="shared" si="3"/>
        <v>0</v>
      </c>
      <c r="AF12">
        <f t="shared" si="4"/>
        <v>0</v>
      </c>
      <c r="AG12">
        <f t="shared" si="5"/>
        <v>-11.116978413609951</v>
      </c>
      <c r="AH12">
        <f t="shared" si="6"/>
        <v>-731.79529714745672</v>
      </c>
      <c r="AI12">
        <f t="shared" si="7"/>
        <v>-742.91227556106662</v>
      </c>
      <c r="AJ12">
        <f t="shared" si="8"/>
        <v>66.565116679689709</v>
      </c>
      <c r="AK12">
        <f t="shared" si="30"/>
        <v>4.1275810956509353</v>
      </c>
      <c r="AL12">
        <f t="shared" si="9"/>
        <v>-672.21957778572596</v>
      </c>
      <c r="AN12">
        <f t="shared" si="10"/>
        <v>0</v>
      </c>
      <c r="AO12">
        <f t="shared" si="11"/>
        <v>0</v>
      </c>
      <c r="AP12">
        <f t="shared" si="12"/>
        <v>-5.9087922081290234</v>
      </c>
      <c r="AQ12">
        <f t="shared" si="13"/>
        <v>-388.95697993230516</v>
      </c>
      <c r="AR12">
        <f t="shared" si="14"/>
        <v>-394.86577214043416</v>
      </c>
      <c r="AS12">
        <f t="shared" si="15"/>
        <v>35.380067149238037</v>
      </c>
      <c r="AT12">
        <f t="shared" si="16"/>
        <v>2.1938532314270458</v>
      </c>
      <c r="AU12">
        <f t="shared" si="17"/>
        <v>-357.29185175976909</v>
      </c>
      <c r="AW12">
        <v>9</v>
      </c>
      <c r="AX12">
        <f>IF(Z12&gt;0, (R12*SUMPRODUCT(K12:$K$98, X12:$X$98)-K12*$AZ$3)/Z12, 0)</f>
        <v>1943.0137571990072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3.3542210000000001E-3</v>
      </c>
      <c r="Q13" s="5">
        <f t="shared" si="29"/>
        <v>12.5</v>
      </c>
      <c r="R13">
        <f t="shared" si="0"/>
        <v>250000</v>
      </c>
      <c r="S13">
        <f t="shared" si="1"/>
        <v>1887.6685100108521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1728.0353596902823</v>
      </c>
      <c r="AC13">
        <f t="shared" si="2"/>
        <v>1656.3943583119853</v>
      </c>
      <c r="AE13">
        <f t="shared" si="3"/>
        <v>0</v>
      </c>
      <c r="AF13">
        <f t="shared" si="4"/>
        <v>0</v>
      </c>
      <c r="AG13">
        <f t="shared" si="5"/>
        <v>-10.968519827022376</v>
      </c>
      <c r="AH13">
        <f t="shared" si="6"/>
        <v>-745.77604902954374</v>
      </c>
      <c r="AI13">
        <f t="shared" si="7"/>
        <v>-756.74456885656616</v>
      </c>
      <c r="AJ13">
        <f t="shared" si="8"/>
        <v>71.641001378297005</v>
      </c>
      <c r="AK13">
        <f t="shared" si="30"/>
        <v>3.4560707193805649</v>
      </c>
      <c r="AL13">
        <f t="shared" si="9"/>
        <v>-681.64749675888856</v>
      </c>
      <c r="AN13">
        <f t="shared" si="10"/>
        <v>0</v>
      </c>
      <c r="AO13">
        <f t="shared" si="11"/>
        <v>0</v>
      </c>
      <c r="AP13">
        <f t="shared" si="12"/>
        <v>-5.5417156759872537</v>
      </c>
      <c r="AQ13">
        <f t="shared" si="13"/>
        <v>-376.7945800217251</v>
      </c>
      <c r="AR13">
        <f t="shared" si="14"/>
        <v>-382.33629569771239</v>
      </c>
      <c r="AS13">
        <f t="shared" si="15"/>
        <v>36.195773599591547</v>
      </c>
      <c r="AT13">
        <f t="shared" si="16"/>
        <v>1.7461390948783255</v>
      </c>
      <c r="AU13">
        <f t="shared" si="17"/>
        <v>-344.39438300324247</v>
      </c>
      <c r="AW13">
        <v>10</v>
      </c>
      <c r="AX13">
        <f>IF(Z13&gt;0, (R13*SUMPRODUCT(K13:$K$98, X13:$X$98)-K13*$AZ$3)/Z13, 0)</f>
        <v>1887.6685100108521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3.4760450000000001E-3</v>
      </c>
      <c r="Q14" s="5">
        <f t="shared" si="29"/>
        <v>12.5</v>
      </c>
      <c r="R14">
        <f t="shared" si="0"/>
        <v>250000</v>
      </c>
      <c r="S14">
        <f t="shared" si="1"/>
        <v>1825.3519266269545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1656.3943583119853</v>
      </c>
      <c r="AC14">
        <f t="shared" si="2"/>
        <v>1580.1279514055395</v>
      </c>
      <c r="AE14">
        <f t="shared" si="3"/>
        <v>0</v>
      </c>
      <c r="AF14">
        <f t="shared" si="4"/>
        <v>0</v>
      </c>
      <c r="AG14">
        <f t="shared" si="5"/>
        <v>-10.82070756025003</v>
      </c>
      <c r="AH14">
        <f t="shared" si="6"/>
        <v>-762.54137004243989</v>
      </c>
      <c r="AI14">
        <f t="shared" si="7"/>
        <v>-773.36207760268996</v>
      </c>
      <c r="AJ14">
        <f t="shared" si="8"/>
        <v>76.266406906445809</v>
      </c>
      <c r="AK14">
        <f t="shared" si="30"/>
        <v>2.9815098449615736</v>
      </c>
      <c r="AL14">
        <f t="shared" si="9"/>
        <v>-694.11416085128258</v>
      </c>
      <c r="AN14">
        <f t="shared" si="10"/>
        <v>0</v>
      </c>
      <c r="AO14">
        <f t="shared" si="11"/>
        <v>0</v>
      </c>
      <c r="AP14">
        <f t="shared" si="12"/>
        <v>-5.1977897567602618</v>
      </c>
      <c r="AQ14">
        <f t="shared" si="13"/>
        <v>-366.29117830266421</v>
      </c>
      <c r="AR14">
        <f t="shared" si="14"/>
        <v>-371.48896805942451</v>
      </c>
      <c r="AS14">
        <f t="shared" si="15"/>
        <v>36.635011749090673</v>
      </c>
      <c r="AT14">
        <f t="shared" si="16"/>
        <v>1.4321855798737668</v>
      </c>
      <c r="AU14">
        <f t="shared" si="17"/>
        <v>-333.42177073046003</v>
      </c>
      <c r="AW14">
        <v>11</v>
      </c>
      <c r="AX14">
        <f>IF(Z14&gt;0, (R14*SUMPRODUCT(K14:$K$98, X14:$X$98)-K14*$AZ$3)/Z14, 0)</f>
        <v>1825.3519266269545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3.6141120000000001E-3</v>
      </c>
      <c r="Q15" s="5">
        <f t="shared" si="29"/>
        <v>12.5</v>
      </c>
      <c r="R15">
        <f t="shared" si="0"/>
        <v>250000</v>
      </c>
      <c r="S15">
        <f t="shared" si="1"/>
        <v>1770.2897334711117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1580.1279514055395</v>
      </c>
      <c r="AC15">
        <f t="shared" si="2"/>
        <v>1511.5998773033998</v>
      </c>
      <c r="AE15">
        <f t="shared" si="3"/>
        <v>0</v>
      </c>
      <c r="AF15">
        <f t="shared" si="4"/>
        <v>0</v>
      </c>
      <c r="AG15">
        <f t="shared" si="5"/>
        <v>-10.673393235605539</v>
      </c>
      <c r="AH15">
        <f t="shared" si="6"/>
        <v>-782.1449808398072</v>
      </c>
      <c r="AI15">
        <f t="shared" si="7"/>
        <v>-792.81837407541275</v>
      </c>
      <c r="AJ15">
        <f t="shared" si="8"/>
        <v>68.528074102139726</v>
      </c>
      <c r="AK15">
        <f t="shared" si="30"/>
        <v>6.4785246007627126</v>
      </c>
      <c r="AL15">
        <f t="shared" si="9"/>
        <v>-717.81177537251028</v>
      </c>
      <c r="AN15">
        <f t="shared" si="10"/>
        <v>0</v>
      </c>
      <c r="AO15">
        <f t="shared" si="11"/>
        <v>0</v>
      </c>
      <c r="AP15">
        <f t="shared" si="12"/>
        <v>-4.8638900150453228</v>
      </c>
      <c r="AQ15">
        <f t="shared" si="13"/>
        <v>-356.42527906999987</v>
      </c>
      <c r="AR15">
        <f t="shared" si="14"/>
        <v>-361.28916908504522</v>
      </c>
      <c r="AS15">
        <f t="shared" si="15"/>
        <v>31.228402066531128</v>
      </c>
      <c r="AT15">
        <f t="shared" si="16"/>
        <v>2.9522786636172804</v>
      </c>
      <c r="AU15">
        <f t="shared" si="17"/>
        <v>-327.10848835489679</v>
      </c>
      <c r="AW15">
        <v>12</v>
      </c>
      <c r="AX15">
        <f>IF(Z15&gt;0, (R15*SUMPRODUCT(K15:$K$98, X15:$X$98)-K15*$AZ$3)/Z15, 0)</f>
        <v>1770.2897334711117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3.757594E-3</v>
      </c>
      <c r="Q16" s="5">
        <f t="shared" si="29"/>
        <v>12.5</v>
      </c>
      <c r="R16">
        <f t="shared" si="0"/>
        <v>250000</v>
      </c>
      <c r="S16">
        <f t="shared" si="1"/>
        <v>1724.7736929145567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1511.5998773033998</v>
      </c>
      <c r="AC16">
        <f t="shared" si="2"/>
        <v>1452.4737387489613</v>
      </c>
      <c r="AE16">
        <f t="shared" si="3"/>
        <v>0</v>
      </c>
      <c r="AF16">
        <f t="shared" si="4"/>
        <v>0</v>
      </c>
      <c r="AG16">
        <f t="shared" si="5"/>
        <v>-10.526553024867733</v>
      </c>
      <c r="AH16">
        <f t="shared" si="6"/>
        <v>-802.12556763503926</v>
      </c>
      <c r="AI16">
        <f t="shared" si="7"/>
        <v>-812.65212065990704</v>
      </c>
      <c r="AJ16">
        <f t="shared" si="8"/>
        <v>59.126138554438512</v>
      </c>
      <c r="AK16">
        <f t="shared" si="30"/>
        <v>10.732359128854139</v>
      </c>
      <c r="AL16">
        <f t="shared" si="9"/>
        <v>-742.79362297661442</v>
      </c>
      <c r="AN16">
        <f t="shared" si="10"/>
        <v>0</v>
      </c>
      <c r="AO16">
        <f t="shared" si="11"/>
        <v>0</v>
      </c>
      <c r="AP16">
        <f t="shared" si="12"/>
        <v>-4.5378626345262276</v>
      </c>
      <c r="AQ16">
        <f t="shared" si="13"/>
        <v>-345.7860928425734</v>
      </c>
      <c r="AR16">
        <f t="shared" si="14"/>
        <v>-350.32395547709962</v>
      </c>
      <c r="AS16">
        <f t="shared" si="15"/>
        <v>25.488523568557092</v>
      </c>
      <c r="AT16">
        <f t="shared" si="16"/>
        <v>4.6265830187803196</v>
      </c>
      <c r="AU16">
        <f t="shared" si="17"/>
        <v>-320.20884888976224</v>
      </c>
      <c r="AW16">
        <v>13</v>
      </c>
      <c r="AX16">
        <f>IF(Z16&gt;0, (R16*SUMPRODUCT(K16:$K$98, X16:$X$98)-K16*$AZ$3)/Z16, 0)</f>
        <v>1724.7736929145567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3.9119039999999999E-3</v>
      </c>
      <c r="Q17" s="5">
        <f t="shared" si="29"/>
        <v>12.5</v>
      </c>
      <c r="R17">
        <f t="shared" si="0"/>
        <v>250000</v>
      </c>
      <c r="S17">
        <f t="shared" si="1"/>
        <v>1708.7357298697668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1452.4737387489613</v>
      </c>
      <c r="AC17">
        <f t="shared" si="2"/>
        <v>1418.9489996445973</v>
      </c>
      <c r="AE17">
        <f t="shared" si="3"/>
        <v>0</v>
      </c>
      <c r="AF17">
        <f t="shared" si="4"/>
        <v>0</v>
      </c>
      <c r="AG17">
        <f t="shared" si="5"/>
        <v>-10.380108629734863</v>
      </c>
      <c r="AH17">
        <f t="shared" si="6"/>
        <v>-823.57729768384365</v>
      </c>
      <c r="AI17">
        <f t="shared" si="7"/>
        <v>-833.95740631357853</v>
      </c>
      <c r="AJ17">
        <f t="shared" si="8"/>
        <v>33.524739104364016</v>
      </c>
      <c r="AK17">
        <f t="shared" si="30"/>
        <v>20.044137594735666</v>
      </c>
      <c r="AL17">
        <f t="shared" si="9"/>
        <v>-780.3885296144789</v>
      </c>
      <c r="AN17">
        <f t="shared" si="10"/>
        <v>0</v>
      </c>
      <c r="AO17">
        <f t="shared" si="11"/>
        <v>0</v>
      </c>
      <c r="AP17">
        <f t="shared" si="12"/>
        <v>-4.2063661639307313</v>
      </c>
      <c r="AQ17">
        <f t="shared" si="13"/>
        <v>-333.74098498690898</v>
      </c>
      <c r="AR17">
        <f t="shared" si="14"/>
        <v>-337.94735115083972</v>
      </c>
      <c r="AS17">
        <f t="shared" si="15"/>
        <v>13.585342239988119</v>
      </c>
      <c r="AT17">
        <f t="shared" si="16"/>
        <v>8.122552968486767</v>
      </c>
      <c r="AU17">
        <f t="shared" si="17"/>
        <v>-316.23945594236483</v>
      </c>
      <c r="AW17">
        <v>14</v>
      </c>
      <c r="AX17">
        <f>IF(Z17&gt;0, (R17*SUMPRODUCT(K17:$K$98, X17:$X$98)-K17*$AZ$3)/Z17, 0)</f>
        <v>1708.7357298697668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4.0806530000000001E-3</v>
      </c>
      <c r="Q18" s="5">
        <f t="shared" si="29"/>
        <v>12.5</v>
      </c>
      <c r="R18">
        <f t="shared" si="0"/>
        <v>250000</v>
      </c>
      <c r="S18">
        <f t="shared" si="1"/>
        <v>1724.933564320065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1418.9489996445973</v>
      </c>
      <c r="AC18">
        <f t="shared" si="2"/>
        <v>1412.2306972846627</v>
      </c>
      <c r="AE18">
        <f t="shared" si="3"/>
        <v>0</v>
      </c>
      <c r="AF18">
        <f t="shared" si="4"/>
        <v>0</v>
      </c>
      <c r="AG18">
        <f t="shared" si="5"/>
        <v>-10.23394992201726</v>
      </c>
      <c r="AH18">
        <f t="shared" si="6"/>
        <v>-847.15242840506926</v>
      </c>
      <c r="AI18">
        <f t="shared" si="7"/>
        <v>-857.3863783270865</v>
      </c>
      <c r="AJ18">
        <f t="shared" si="8"/>
        <v>6.7183023599345688</v>
      </c>
      <c r="AK18">
        <f t="shared" si="30"/>
        <v>30.649298392323303</v>
      </c>
      <c r="AL18">
        <f t="shared" si="9"/>
        <v>-820.01877757482862</v>
      </c>
      <c r="AN18">
        <f t="shared" si="10"/>
        <v>0</v>
      </c>
      <c r="AO18">
        <f t="shared" si="11"/>
        <v>0</v>
      </c>
      <c r="AP18">
        <f t="shared" si="12"/>
        <v>-3.8700427226441589</v>
      </c>
      <c r="AQ18">
        <f t="shared" si="13"/>
        <v>-320.35686274621929</v>
      </c>
      <c r="AR18">
        <f t="shared" si="14"/>
        <v>-324.22690546886349</v>
      </c>
      <c r="AS18">
        <f t="shared" si="15"/>
        <v>2.5405749837266018</v>
      </c>
      <c r="AT18">
        <f t="shared" si="16"/>
        <v>11.590255483093038</v>
      </c>
      <c r="AU18">
        <f t="shared" si="17"/>
        <v>-310.09607500204385</v>
      </c>
      <c r="AW18">
        <v>15</v>
      </c>
      <c r="AX18">
        <f>IF(Z18&gt;0, (R18*SUMPRODUCT(K18:$K$98, X18:$X$98)-K18*$AZ$3)/Z18, 0)</f>
        <v>1724.933564320065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4.2836929999999999E-3</v>
      </c>
      <c r="Q19" s="5">
        <f t="shared" si="29"/>
        <v>12.5</v>
      </c>
      <c r="R19">
        <f t="shared" si="0"/>
        <v>250000</v>
      </c>
      <c r="S19">
        <f t="shared" si="1"/>
        <v>1734.5612030848035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1412.2306972846627</v>
      </c>
      <c r="AC19">
        <f t="shared" si="2"/>
        <v>1399.8285410187218</v>
      </c>
      <c r="AE19">
        <f t="shared" si="3"/>
        <v>0</v>
      </c>
      <c r="AF19">
        <f t="shared" si="4"/>
        <v>0</v>
      </c>
      <c r="AG19">
        <f t="shared" si="5"/>
        <v>-10.087771323153792</v>
      </c>
      <c r="AH19">
        <f t="shared" si="6"/>
        <v>-876.78199286591757</v>
      </c>
      <c r="AI19">
        <f t="shared" si="7"/>
        <v>-886.86976418907136</v>
      </c>
      <c r="AJ19">
        <f t="shared" si="8"/>
        <v>12.402156265940903</v>
      </c>
      <c r="AK19">
        <f t="shared" si="30"/>
        <v>31.492744549447981</v>
      </c>
      <c r="AL19">
        <f t="shared" si="9"/>
        <v>-842.97486337368252</v>
      </c>
      <c r="AN19">
        <f t="shared" si="10"/>
        <v>0</v>
      </c>
      <c r="AO19">
        <f t="shared" si="11"/>
        <v>0</v>
      </c>
      <c r="AP19">
        <f t="shared" si="12"/>
        <v>-3.5575531292520992</v>
      </c>
      <c r="AQ19">
        <f t="shared" si="13"/>
        <v>-309.20591104526204</v>
      </c>
      <c r="AR19">
        <f t="shared" si="14"/>
        <v>-312.76346417451413</v>
      </c>
      <c r="AS19">
        <f t="shared" si="15"/>
        <v>4.3737440530697622</v>
      </c>
      <c r="AT19">
        <f t="shared" si="16"/>
        <v>11.10623033885337</v>
      </c>
      <c r="AU19">
        <f t="shared" si="17"/>
        <v>-297.283489782591</v>
      </c>
      <c r="AW19">
        <v>16</v>
      </c>
      <c r="AX19">
        <f>IF(Z19&gt;0, (R19*SUMPRODUCT(K19:$K$98, X19:$X$98)-K19*$AZ$3)/Z19, 0)</f>
        <v>1734.5612030848035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4.5002690000000003E-3</v>
      </c>
      <c r="Q20" s="5">
        <f t="shared" si="29"/>
        <v>12.5</v>
      </c>
      <c r="R20">
        <f t="shared" si="0"/>
        <v>250000</v>
      </c>
      <c r="S20">
        <f t="shared" si="1"/>
        <v>1647.1315578512927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1399.8285410187218</v>
      </c>
      <c r="AC20">
        <f t="shared" si="2"/>
        <v>1309.99613367252</v>
      </c>
      <c r="AE20">
        <f t="shared" si="3"/>
        <v>0</v>
      </c>
      <c r="AF20">
        <f t="shared" si="4"/>
        <v>0</v>
      </c>
      <c r="AG20">
        <f t="shared" si="5"/>
        <v>-9.9414959253575752</v>
      </c>
      <c r="AH20">
        <f t="shared" si="6"/>
        <v>-907.95369129355993</v>
      </c>
      <c r="AI20">
        <f t="shared" si="7"/>
        <v>-917.8951872189175</v>
      </c>
      <c r="AJ20">
        <f t="shared" si="8"/>
        <v>89.832407346201762</v>
      </c>
      <c r="AK20">
        <f t="shared" si="30"/>
        <v>6.0192627263805036</v>
      </c>
      <c r="AL20">
        <f t="shared" si="9"/>
        <v>-822.04351714633526</v>
      </c>
      <c r="AN20">
        <f t="shared" si="10"/>
        <v>0</v>
      </c>
      <c r="AO20">
        <f t="shared" si="11"/>
        <v>0</v>
      </c>
      <c r="AP20">
        <f t="shared" si="12"/>
        <v>-3.3253985126587802</v>
      </c>
      <c r="AQ20">
        <f t="shared" si="13"/>
        <v>-303.70759866122006</v>
      </c>
      <c r="AR20">
        <f t="shared" si="14"/>
        <v>-307.03299717387887</v>
      </c>
      <c r="AS20">
        <f t="shared" si="15"/>
        <v>30.048652237100058</v>
      </c>
      <c r="AT20">
        <f t="shared" si="16"/>
        <v>2.0134240830449479</v>
      </c>
      <c r="AU20">
        <f t="shared" si="17"/>
        <v>-274.97092085373384</v>
      </c>
      <c r="AW20">
        <v>17</v>
      </c>
      <c r="AX20">
        <f>IF(Z20&gt;0, (R20*SUMPRODUCT(K20:$K$98, X20:$X$98)-K20*$AZ$3)/Z20, 0)</f>
        <v>1647.1315578512927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4.7150400000000002E-3</v>
      </c>
      <c r="Q21" s="5">
        <f t="shared" si="29"/>
        <v>12.5</v>
      </c>
      <c r="R21">
        <f t="shared" si="0"/>
        <v>250000</v>
      </c>
      <c r="S21">
        <f t="shared" si="1"/>
        <v>1537.1357595016575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1309.99613367252</v>
      </c>
      <c r="AC21">
        <f t="shared" si="2"/>
        <v>1204.5249641949185</v>
      </c>
      <c r="AE21">
        <f t="shared" si="3"/>
        <v>0</v>
      </c>
      <c r="AF21">
        <f t="shared" si="4"/>
        <v>0</v>
      </c>
      <c r="AG21">
        <f t="shared" si="5"/>
        <v>-9.7952064151561018</v>
      </c>
      <c r="AH21">
        <f t="shared" si="6"/>
        <v>-937.49101895795968</v>
      </c>
      <c r="AI21">
        <f t="shared" si="7"/>
        <v>-947.28622537311583</v>
      </c>
      <c r="AJ21">
        <f t="shared" si="8"/>
        <v>105.47116947760151</v>
      </c>
      <c r="AK21">
        <f t="shared" si="30"/>
        <v>2.0959938138760323</v>
      </c>
      <c r="AL21">
        <f t="shared" si="9"/>
        <v>-839.7190620816383</v>
      </c>
      <c r="AN21">
        <f t="shared" si="10"/>
        <v>0</v>
      </c>
      <c r="AO21">
        <f t="shared" si="11"/>
        <v>0</v>
      </c>
      <c r="AP21">
        <f t="shared" si="12"/>
        <v>-3.1156952648621776</v>
      </c>
      <c r="AQ21">
        <f t="shared" si="13"/>
        <v>-298.20058963725097</v>
      </c>
      <c r="AR21">
        <f t="shared" si="14"/>
        <v>-301.31628490211313</v>
      </c>
      <c r="AS21">
        <f t="shared" si="15"/>
        <v>33.548657311843101</v>
      </c>
      <c r="AT21">
        <f t="shared" si="16"/>
        <v>0.66670141743714306</v>
      </c>
      <c r="AU21">
        <f t="shared" si="17"/>
        <v>-267.10092617283289</v>
      </c>
      <c r="AW21">
        <v>18</v>
      </c>
      <c r="AX21">
        <f>IF(Z21&gt;0, (R21*SUMPRODUCT(K21:$K$98, X21:$X$98)-K21*$AZ$3)/Z21, 0)</f>
        <v>1537.1357595016575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4.9523709999999997E-3</v>
      </c>
      <c r="Q22" s="5">
        <f t="shared" si="29"/>
        <v>12.5</v>
      </c>
      <c r="R22">
        <f t="shared" si="0"/>
        <v>250000</v>
      </c>
      <c r="S22">
        <f t="shared" si="1"/>
        <v>1504.0932355735688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1204.5249641949185</v>
      </c>
      <c r="AC22">
        <f t="shared" si="2"/>
        <v>1161.0089494322142</v>
      </c>
      <c r="AE22">
        <f t="shared" si="3"/>
        <v>0</v>
      </c>
      <c r="AF22">
        <f t="shared" si="4"/>
        <v>0</v>
      </c>
      <c r="AG22">
        <f t="shared" si="5"/>
        <v>-9.6487448548151065</v>
      </c>
      <c r="AH22">
        <f t="shared" si="6"/>
        <v>-970.18992378866074</v>
      </c>
      <c r="AI22">
        <f t="shared" si="7"/>
        <v>-979.83866864347578</v>
      </c>
      <c r="AJ22">
        <f t="shared" si="8"/>
        <v>43.516014762704344</v>
      </c>
      <c r="AK22">
        <f t="shared" si="30"/>
        <v>25.295024248093291</v>
      </c>
      <c r="AL22">
        <f t="shared" si="9"/>
        <v>-911.0276296326781</v>
      </c>
      <c r="AN22">
        <f t="shared" si="10"/>
        <v>0</v>
      </c>
      <c r="AO22">
        <f t="shared" si="11"/>
        <v>0</v>
      </c>
      <c r="AP22">
        <f t="shared" si="12"/>
        <v>-2.8656472766937573</v>
      </c>
      <c r="AQ22">
        <f t="shared" si="13"/>
        <v>-288.14339634996759</v>
      </c>
      <c r="AR22">
        <f t="shared" si="14"/>
        <v>-291.00904362666137</v>
      </c>
      <c r="AS22">
        <f t="shared" si="15"/>
        <v>12.924121331188276</v>
      </c>
      <c r="AT22">
        <f t="shared" si="16"/>
        <v>7.5125436977719859</v>
      </c>
      <c r="AU22">
        <f t="shared" si="17"/>
        <v>-270.57237859770106</v>
      </c>
      <c r="AW22">
        <v>19</v>
      </c>
      <c r="AX22">
        <f>IF(Z22&gt;0, (R22*SUMPRODUCT(K22:$K$98, X22:$X$98)-K22*$AZ$3)/Z22, 0)</f>
        <v>1504.0932355735688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5.2041409999999998E-3</v>
      </c>
      <c r="Q23" s="5">
        <f t="shared" si="29"/>
        <v>12.5</v>
      </c>
      <c r="R23">
        <f t="shared" si="0"/>
        <v>250000</v>
      </c>
      <c r="S23">
        <f t="shared" si="1"/>
        <v>1653.85260202781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1161.0089494322142</v>
      </c>
      <c r="AC23">
        <f t="shared" si="2"/>
        <v>1257.1984125508766</v>
      </c>
      <c r="AE23">
        <f t="shared" si="3"/>
        <v>0</v>
      </c>
      <c r="AF23">
        <f t="shared" si="4"/>
        <v>0</v>
      </c>
      <c r="AG23">
        <f t="shared" si="5"/>
        <v>-9.5020439775694747</v>
      </c>
      <c r="AH23">
        <f t="shared" si="6"/>
        <v>-1004.2685739496469</v>
      </c>
      <c r="AI23">
        <f t="shared" si="7"/>
        <v>-1013.7706179272163</v>
      </c>
      <c r="AJ23">
        <f t="shared" si="8"/>
        <v>-96.189463118662388</v>
      </c>
      <c r="AK23">
        <f t="shared" si="30"/>
        <v>81.270626460255002</v>
      </c>
      <c r="AL23">
        <f t="shared" si="9"/>
        <v>-1028.6894545856237</v>
      </c>
      <c r="AN23">
        <f t="shared" si="10"/>
        <v>0</v>
      </c>
      <c r="AO23">
        <f t="shared" si="11"/>
        <v>0</v>
      </c>
      <c r="AP23">
        <f t="shared" si="12"/>
        <v>-2.5197121173595001</v>
      </c>
      <c r="AQ23">
        <f t="shared" si="13"/>
        <v>-266.3077229317916</v>
      </c>
      <c r="AR23">
        <f t="shared" si="14"/>
        <v>-268.82743504915106</v>
      </c>
      <c r="AS23">
        <f t="shared" si="15"/>
        <v>-25.507117874273831</v>
      </c>
      <c r="AT23">
        <f t="shared" si="16"/>
        <v>21.551003422074501</v>
      </c>
      <c r="AU23">
        <f t="shared" si="17"/>
        <v>-272.78354950135042</v>
      </c>
      <c r="AW23">
        <v>20</v>
      </c>
      <c r="AX23">
        <f>IF(Z23&gt;0, (R23*SUMPRODUCT(K23:$K$98, X23:$X$98)-K23*$AZ$3)/Z23, 0)</f>
        <v>1653.85260202781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5.4847869999999996E-3</v>
      </c>
      <c r="Q24" s="5">
        <f t="shared" si="29"/>
        <v>12.5</v>
      </c>
      <c r="R24">
        <f t="shared" si="0"/>
        <v>250000</v>
      </c>
      <c r="S24">
        <f t="shared" si="1"/>
        <v>1782.5471831893815</v>
      </c>
      <c r="U24">
        <f t="shared" si="21"/>
        <v>5.4847869999999996E-3</v>
      </c>
      <c r="V24">
        <f t="shared" si="22"/>
        <v>0.01</v>
      </c>
      <c r="W24">
        <f t="shared" si="23"/>
        <v>0.76016351820555794</v>
      </c>
      <c r="X24">
        <f t="shared" si="24"/>
        <v>4.1693349825281069E-3</v>
      </c>
      <c r="Y24">
        <f t="shared" si="25"/>
        <v>7.6016351820555796E-3</v>
      </c>
      <c r="Z24">
        <f t="shared" si="26"/>
        <v>0.74839254804097421</v>
      </c>
      <c r="AB24">
        <f t="shared" si="27"/>
        <v>1257.1984125508766</v>
      </c>
      <c r="AC24">
        <f t="shared" si="2"/>
        <v>1334.0450284303624</v>
      </c>
      <c r="AE24">
        <f t="shared" si="3"/>
        <v>0</v>
      </c>
      <c r="AF24">
        <f t="shared" si="4"/>
        <v>0</v>
      </c>
      <c r="AG24">
        <f t="shared" si="5"/>
        <v>-9.3549068505121777</v>
      </c>
      <c r="AH24">
        <f t="shared" si="6"/>
        <v>-1042.3337456320266</v>
      </c>
      <c r="AI24">
        <f t="shared" si="7"/>
        <v>-1051.6886524825388</v>
      </c>
      <c r="AJ24">
        <f t="shared" si="8"/>
        <v>-76.846615879485853</v>
      </c>
      <c r="AK24">
        <f t="shared" si="30"/>
        <v>88.003888878561369</v>
      </c>
      <c r="AL24">
        <f t="shared" si="9"/>
        <v>-1040.5313794834633</v>
      </c>
      <c r="AN24">
        <f t="shared" si="10"/>
        <v>0</v>
      </c>
      <c r="AO24">
        <f t="shared" si="11"/>
        <v>0</v>
      </c>
      <c r="AP24">
        <f t="shared" si="12"/>
        <v>-2.2149061713579186</v>
      </c>
      <c r="AQ24">
        <f t="shared" si="13"/>
        <v>-246.78721901849741</v>
      </c>
      <c r="AR24">
        <f t="shared" si="14"/>
        <v>-249.00212518985535</v>
      </c>
      <c r="AS24">
        <f t="shared" si="15"/>
        <v>-18.194520424340283</v>
      </c>
      <c r="AT24">
        <f t="shared" si="16"/>
        <v>20.836162208280058</v>
      </c>
      <c r="AU24">
        <f t="shared" si="17"/>
        <v>-246.36048340591557</v>
      </c>
      <c r="AW24">
        <v>21</v>
      </c>
      <c r="AX24">
        <f>IF(Z24&gt;0, (R24*SUMPRODUCT(K24:$K$98, X24:$X$98)-K24*$AZ$3)/Z24, 0)</f>
        <v>1782.5471831893815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5.8078460000000002E-3</v>
      </c>
      <c r="Q25" s="5">
        <f t="shared" si="29"/>
        <v>12.5</v>
      </c>
      <c r="R25">
        <f t="shared" si="0"/>
        <v>250000</v>
      </c>
      <c r="S25">
        <f t="shared" si="1"/>
        <v>1892.0952643599003</v>
      </c>
      <c r="U25">
        <f t="shared" si="21"/>
        <v>5.8078460000000002E-3</v>
      </c>
      <c r="V25">
        <f t="shared" si="22"/>
        <v>0.01</v>
      </c>
      <c r="W25">
        <f t="shared" si="23"/>
        <v>0.74839254804097421</v>
      </c>
      <c r="X25">
        <f t="shared" si="24"/>
        <v>4.3465486665695803E-3</v>
      </c>
      <c r="Y25">
        <f t="shared" si="25"/>
        <v>7.4839254804097421E-3</v>
      </c>
      <c r="Z25">
        <f t="shared" si="26"/>
        <v>0.73656207389399486</v>
      </c>
      <c r="AB25">
        <f t="shared" si="27"/>
        <v>1334.0450284303624</v>
      </c>
      <c r="AC25">
        <f t="shared" si="2"/>
        <v>1393.6456119219347</v>
      </c>
      <c r="AE25">
        <f t="shared" si="3"/>
        <v>0</v>
      </c>
      <c r="AF25">
        <f t="shared" si="4"/>
        <v>0</v>
      </c>
      <c r="AG25">
        <f t="shared" si="5"/>
        <v>-9.2070259236749354</v>
      </c>
      <c r="AH25">
        <f t="shared" si="6"/>
        <v>-1086.6371666423952</v>
      </c>
      <c r="AI25">
        <f t="shared" si="7"/>
        <v>-1095.8441925660702</v>
      </c>
      <c r="AJ25">
        <f t="shared" si="8"/>
        <v>-59.600583491572252</v>
      </c>
      <c r="AK25">
        <f t="shared" si="30"/>
        <v>93.383151990125384</v>
      </c>
      <c r="AL25">
        <f t="shared" si="9"/>
        <v>-1062.0616240675172</v>
      </c>
      <c r="AN25">
        <f t="shared" si="10"/>
        <v>0</v>
      </c>
      <c r="AO25">
        <f t="shared" si="11"/>
        <v>0</v>
      </c>
      <c r="AP25">
        <f t="shared" si="12"/>
        <v>-1.9463332818720025</v>
      </c>
      <c r="AQ25">
        <f t="shared" si="13"/>
        <v>-229.71132049457864</v>
      </c>
      <c r="AR25">
        <f t="shared" si="14"/>
        <v>-231.65765377645067</v>
      </c>
      <c r="AS25">
        <f t="shared" si="15"/>
        <v>-12.599356212340965</v>
      </c>
      <c r="AT25">
        <f t="shared" si="16"/>
        <v>19.740873783914179</v>
      </c>
      <c r="AU25">
        <f t="shared" si="17"/>
        <v>-224.51613620487748</v>
      </c>
      <c r="AW25">
        <v>22</v>
      </c>
      <c r="AX25">
        <f>IF(Z25&gt;0, (R25*SUMPRODUCT(K25:$K$98, X25:$X$98)-K25*$AZ$3)/Z25, 0)</f>
        <v>1892.0952643599003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6.1543680000000003E-3</v>
      </c>
      <c r="Q26" s="5">
        <f t="shared" si="29"/>
        <v>12.5</v>
      </c>
      <c r="R26">
        <f t="shared" si="0"/>
        <v>250000</v>
      </c>
      <c r="S26">
        <f t="shared" si="1"/>
        <v>1983.6725172632621</v>
      </c>
      <c r="U26">
        <f t="shared" si="21"/>
        <v>6.1543680000000003E-3</v>
      </c>
      <c r="V26">
        <f t="shared" si="22"/>
        <v>0.01</v>
      </c>
      <c r="W26">
        <f t="shared" si="23"/>
        <v>0.73656207389399486</v>
      </c>
      <c r="X26">
        <f t="shared" si="24"/>
        <v>4.5330740575868379E-3</v>
      </c>
      <c r="Y26">
        <f t="shared" si="25"/>
        <v>7.365620738939949E-3</v>
      </c>
      <c r="Z26">
        <f t="shared" si="26"/>
        <v>0.72466337909746803</v>
      </c>
      <c r="AB26">
        <f t="shared" si="27"/>
        <v>1393.6456119219347</v>
      </c>
      <c r="AC26">
        <f t="shared" si="2"/>
        <v>1437.4948293827761</v>
      </c>
      <c r="AE26">
        <f t="shared" si="3"/>
        <v>0</v>
      </c>
      <c r="AF26">
        <f t="shared" si="4"/>
        <v>0</v>
      </c>
      <c r="AG26">
        <f t="shared" si="5"/>
        <v>-9.0582922387183498</v>
      </c>
      <c r="AH26">
        <f t="shared" si="6"/>
        <v>-1133.2685143967094</v>
      </c>
      <c r="AI26">
        <f t="shared" si="7"/>
        <v>-1142.3268066354278</v>
      </c>
      <c r="AJ26">
        <f t="shared" si="8"/>
        <v>-43.849217460841373</v>
      </c>
      <c r="AK26">
        <f t="shared" si="30"/>
        <v>97.555192834535433</v>
      </c>
      <c r="AL26">
        <f t="shared" si="9"/>
        <v>-1088.6208312617337</v>
      </c>
      <c r="AN26">
        <f t="shared" si="10"/>
        <v>0</v>
      </c>
      <c r="AO26">
        <f t="shared" si="11"/>
        <v>0</v>
      </c>
      <c r="AP26">
        <f t="shared" si="12"/>
        <v>-1.7097245515946378</v>
      </c>
      <c r="AQ26">
        <f t="shared" si="13"/>
        <v>-213.90091548728631</v>
      </c>
      <c r="AR26">
        <f t="shared" si="14"/>
        <v>-215.61064003888094</v>
      </c>
      <c r="AS26">
        <f t="shared" si="15"/>
        <v>-8.2764037287916228</v>
      </c>
      <c r="AT26">
        <f t="shared" si="16"/>
        <v>18.413239927480397</v>
      </c>
      <c r="AU26">
        <f t="shared" si="17"/>
        <v>-205.47380384019215</v>
      </c>
      <c r="AW26">
        <v>23</v>
      </c>
      <c r="AX26">
        <f>IF(Z26&gt;0, (R26*SUMPRODUCT(K26:$K$98, X26:$X$98)-K26*$AZ$3)/Z26, 0)</f>
        <v>1983.6725172632621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6.5216450000000004E-3</v>
      </c>
      <c r="Q27" s="5">
        <f t="shared" si="29"/>
        <v>12.5</v>
      </c>
      <c r="R27">
        <f t="shared" si="0"/>
        <v>250000</v>
      </c>
      <c r="S27">
        <f t="shared" si="1"/>
        <v>2059.5810992702536</v>
      </c>
      <c r="U27">
        <f t="shared" si="21"/>
        <v>6.5216450000000004E-3</v>
      </c>
      <c r="V27">
        <f t="shared" si="22"/>
        <v>0.01</v>
      </c>
      <c r="W27">
        <f t="shared" si="23"/>
        <v>0.72466337909746803</v>
      </c>
      <c r="X27">
        <f t="shared" si="24"/>
        <v>4.7259973029741068E-3</v>
      </c>
      <c r="Y27">
        <f t="shared" si="25"/>
        <v>7.2466337909746804E-3</v>
      </c>
      <c r="Z27">
        <f t="shared" si="26"/>
        <v>0.71269074800351928</v>
      </c>
      <c r="AB27">
        <f t="shared" si="27"/>
        <v>1437.4948293827761</v>
      </c>
      <c r="AC27">
        <f t="shared" si="2"/>
        <v>1467.8443942128276</v>
      </c>
      <c r="AE27">
        <f t="shared" si="3"/>
        <v>0</v>
      </c>
      <c r="AF27">
        <f t="shared" si="4"/>
        <v>0</v>
      </c>
      <c r="AG27">
        <f t="shared" si="5"/>
        <v>-8.9086343500439913</v>
      </c>
      <c r="AH27">
        <f t="shared" si="6"/>
        <v>-1181.4993257435267</v>
      </c>
      <c r="AI27">
        <f t="shared" si="7"/>
        <v>-1190.4079600935706</v>
      </c>
      <c r="AJ27">
        <f t="shared" si="8"/>
        <v>-30.349564830051577</v>
      </c>
      <c r="AK27">
        <f t="shared" si="30"/>
        <v>100.62463805679434</v>
      </c>
      <c r="AL27">
        <f t="shared" si="9"/>
        <v>-1120.1328868668279</v>
      </c>
      <c r="AN27">
        <f t="shared" si="10"/>
        <v>0</v>
      </c>
      <c r="AO27">
        <f t="shared" si="11"/>
        <v>0</v>
      </c>
      <c r="AP27">
        <f t="shared" si="12"/>
        <v>-1.501318829915542</v>
      </c>
      <c r="AQ27">
        <f t="shared" si="13"/>
        <v>-199.11101023722162</v>
      </c>
      <c r="AR27">
        <f t="shared" si="14"/>
        <v>-200.61232906713715</v>
      </c>
      <c r="AS27">
        <f t="shared" si="15"/>
        <v>-5.1146305223397031</v>
      </c>
      <c r="AT27">
        <f t="shared" si="16"/>
        <v>16.957668025442686</v>
      </c>
      <c r="AU27">
        <f t="shared" si="17"/>
        <v>-188.76929156403418</v>
      </c>
      <c r="AW27">
        <v>24</v>
      </c>
      <c r="AX27">
        <f>IF(Z27&gt;0, (R27*SUMPRODUCT(K27:$K$98, X27:$X$98)-K27*$AZ$3)/Z27, 0)</f>
        <v>2059.5810992702536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6.9358459999999999E-3</v>
      </c>
      <c r="Q28" s="5">
        <f t="shared" si="29"/>
        <v>12.5</v>
      </c>
      <c r="R28">
        <f t="shared" si="0"/>
        <v>250000</v>
      </c>
      <c r="S28">
        <f t="shared" si="1"/>
        <v>2122.1384297460504</v>
      </c>
      <c r="U28">
        <f t="shared" si="21"/>
        <v>6.9358459999999999E-3</v>
      </c>
      <c r="V28">
        <f t="shared" si="22"/>
        <v>0.01</v>
      </c>
      <c r="W28">
        <f t="shared" si="23"/>
        <v>0.71269074800351928</v>
      </c>
      <c r="X28">
        <f t="shared" si="24"/>
        <v>4.9431132737772169E-3</v>
      </c>
      <c r="Y28">
        <f t="shared" si="25"/>
        <v>7.1269074800351931E-3</v>
      </c>
      <c r="Z28">
        <f t="shared" si="26"/>
        <v>0.70062072724970692</v>
      </c>
      <c r="AB28">
        <f t="shared" si="27"/>
        <v>1467.8443942128276</v>
      </c>
      <c r="AC28">
        <f t="shared" si="2"/>
        <v>1486.8141699732289</v>
      </c>
      <c r="AE28">
        <f t="shared" si="3"/>
        <v>0</v>
      </c>
      <c r="AF28">
        <f t="shared" si="4"/>
        <v>0</v>
      </c>
      <c r="AG28">
        <f t="shared" si="5"/>
        <v>-8.7577590906213363</v>
      </c>
      <c r="AH28">
        <f t="shared" si="6"/>
        <v>-1235.7783184443042</v>
      </c>
      <c r="AI28">
        <f t="shared" si="7"/>
        <v>-1244.5360775349257</v>
      </c>
      <c r="AJ28">
        <f t="shared" si="8"/>
        <v>-18.969775760401262</v>
      </c>
      <c r="AK28">
        <f t="shared" si="30"/>
        <v>102.74910759489795</v>
      </c>
      <c r="AL28">
        <f t="shared" si="9"/>
        <v>-1160.7567457004291</v>
      </c>
      <c r="AN28">
        <f t="shared" si="10"/>
        <v>0</v>
      </c>
      <c r="AO28">
        <f t="shared" si="11"/>
        <v>0</v>
      </c>
      <c r="AP28">
        <f t="shared" si="12"/>
        <v>-1.3177613619778501</v>
      </c>
      <c r="AQ28">
        <f t="shared" si="13"/>
        <v>-185.94493216418556</v>
      </c>
      <c r="AR28">
        <f t="shared" si="14"/>
        <v>-187.26269352616342</v>
      </c>
      <c r="AS28">
        <f t="shared" si="15"/>
        <v>-2.854341765259413</v>
      </c>
      <c r="AT28">
        <f t="shared" si="16"/>
        <v>15.460439430362918</v>
      </c>
      <c r="AU28">
        <f t="shared" si="17"/>
        <v>-174.65659586105994</v>
      </c>
      <c r="AW28">
        <v>25</v>
      </c>
      <c r="AX28">
        <f>IF(Z28&gt;0, (R28*SUMPRODUCT(K28:$K$98, X28:$X$98)-K28*$AZ$3)/Z28, 0)</f>
        <v>2122.1384297460504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7.4023869999999999E-3</v>
      </c>
      <c r="Q29" s="5">
        <f t="shared" si="29"/>
        <v>12.5</v>
      </c>
      <c r="R29">
        <f t="shared" si="0"/>
        <v>250000</v>
      </c>
      <c r="S29">
        <f t="shared" si="1"/>
        <v>2172.4620047948561</v>
      </c>
      <c r="U29">
        <f t="shared" si="21"/>
        <v>7.4023869999999999E-3</v>
      </c>
      <c r="V29">
        <f t="shared" si="22"/>
        <v>0.01</v>
      </c>
      <c r="W29">
        <f t="shared" si="23"/>
        <v>0.70062072724970692</v>
      </c>
      <c r="X29">
        <f t="shared" si="24"/>
        <v>5.1862657633237764E-3</v>
      </c>
      <c r="Y29">
        <f t="shared" si="25"/>
        <v>7.0062072724970696E-3</v>
      </c>
      <c r="Z29">
        <f t="shared" si="26"/>
        <v>0.68842825421388598</v>
      </c>
      <c r="AB29">
        <f t="shared" si="27"/>
        <v>1486.8141699732289</v>
      </c>
      <c r="AC29">
        <f t="shared" si="2"/>
        <v>1495.5842253069216</v>
      </c>
      <c r="AE29">
        <f t="shared" si="3"/>
        <v>0</v>
      </c>
      <c r="AF29">
        <f t="shared" si="4"/>
        <v>0</v>
      </c>
      <c r="AG29">
        <f t="shared" si="5"/>
        <v>-8.6053531776735745</v>
      </c>
      <c r="AH29">
        <f t="shared" si="6"/>
        <v>-1296.5664408309442</v>
      </c>
      <c r="AI29">
        <f t="shared" si="7"/>
        <v>-1305.1717940086178</v>
      </c>
      <c r="AJ29">
        <f t="shared" si="8"/>
        <v>-8.7700553336926532</v>
      </c>
      <c r="AK29">
        <f t="shared" si="30"/>
        <v>104.07699189812604</v>
      </c>
      <c r="AL29">
        <f t="shared" si="9"/>
        <v>-1209.8648574441845</v>
      </c>
      <c r="AN29">
        <f t="shared" si="10"/>
        <v>0</v>
      </c>
      <c r="AO29">
        <f t="shared" si="11"/>
        <v>0</v>
      </c>
      <c r="AP29">
        <f t="shared" si="12"/>
        <v>-1.1560974721277359</v>
      </c>
      <c r="AQ29">
        <f t="shared" si="13"/>
        <v>-174.18892098227025</v>
      </c>
      <c r="AR29">
        <f t="shared" si="14"/>
        <v>-175.34501845439797</v>
      </c>
      <c r="AS29">
        <f t="shared" si="15"/>
        <v>-1.1782245995443845</v>
      </c>
      <c r="AT29">
        <f t="shared" si="16"/>
        <v>13.982360137438461</v>
      </c>
      <c r="AU29">
        <f t="shared" si="17"/>
        <v>-162.5408829165039</v>
      </c>
      <c r="AW29">
        <v>26</v>
      </c>
      <c r="AX29">
        <f>IF(Z29&gt;0, (R29*SUMPRODUCT(K29:$K$98, X29:$X$98)-K29*$AZ$3)/Z29, 0)</f>
        <v>2172.4620047948561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7.9366079999999995E-3</v>
      </c>
      <c r="Q30" s="5">
        <f t="shared" si="29"/>
        <v>12.5</v>
      </c>
      <c r="R30">
        <f t="shared" si="0"/>
        <v>250000</v>
      </c>
      <c r="S30">
        <f t="shared" si="1"/>
        <v>2211.6429406313341</v>
      </c>
      <c r="U30">
        <f t="shared" si="21"/>
        <v>7.9366079999999995E-3</v>
      </c>
      <c r="V30">
        <f t="shared" si="22"/>
        <v>0.01</v>
      </c>
      <c r="W30">
        <f t="shared" si="23"/>
        <v>0.68842825421388598</v>
      </c>
      <c r="X30">
        <f t="shared" si="24"/>
        <v>5.4637851898199606E-3</v>
      </c>
      <c r="Y30">
        <f t="shared" si="25"/>
        <v>6.8842825421388601E-3</v>
      </c>
      <c r="Z30">
        <f t="shared" si="26"/>
        <v>0.67608018648192714</v>
      </c>
      <c r="AB30">
        <f t="shared" si="27"/>
        <v>1495.5842253069216</v>
      </c>
      <c r="AC30">
        <f t="shared" si="2"/>
        <v>1495.24797173347</v>
      </c>
      <c r="AE30">
        <f t="shared" si="3"/>
        <v>0</v>
      </c>
      <c r="AF30">
        <f t="shared" si="4"/>
        <v>0</v>
      </c>
      <c r="AG30">
        <f t="shared" si="5"/>
        <v>-8.4510023310240889</v>
      </c>
      <c r="AH30">
        <f t="shared" si="6"/>
        <v>-1365.9462974549901</v>
      </c>
      <c r="AI30">
        <f t="shared" si="7"/>
        <v>-1374.3972997860142</v>
      </c>
      <c r="AJ30">
        <f t="shared" si="8"/>
        <v>0.33625357345158591</v>
      </c>
      <c r="AK30">
        <f t="shared" si="30"/>
        <v>104.69089577148452</v>
      </c>
      <c r="AL30">
        <f t="shared" si="9"/>
        <v>-1269.3701504410781</v>
      </c>
      <c r="AN30">
        <f t="shared" si="10"/>
        <v>0</v>
      </c>
      <c r="AO30">
        <f t="shared" si="11"/>
        <v>0</v>
      </c>
      <c r="AP30">
        <f t="shared" si="12"/>
        <v>-1.0137151830003481</v>
      </c>
      <c r="AQ30">
        <f t="shared" si="13"/>
        <v>-163.84807939408509</v>
      </c>
      <c r="AR30">
        <f t="shared" si="14"/>
        <v>-164.86179457708545</v>
      </c>
      <c r="AS30">
        <f t="shared" si="15"/>
        <v>4.0334310581676226E-2</v>
      </c>
      <c r="AT30">
        <f t="shared" si="16"/>
        <v>12.557889160184434</v>
      </c>
      <c r="AU30">
        <f t="shared" si="17"/>
        <v>-152.26357110631932</v>
      </c>
      <c r="AW30">
        <v>27</v>
      </c>
      <c r="AX30">
        <f>IF(Z30&gt;0, (R30*SUMPRODUCT(K30:$K$98, X30:$X$98)-K30*$AZ$3)/Z30, 0)</f>
        <v>2211.6429406313341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8.552947E-3</v>
      </c>
      <c r="Q31" s="5">
        <f t="shared" si="29"/>
        <v>12.5</v>
      </c>
      <c r="R31">
        <f t="shared" si="0"/>
        <v>250000</v>
      </c>
      <c r="S31">
        <f t="shared" si="1"/>
        <v>2240.4563686222909</v>
      </c>
      <c r="U31">
        <f t="shared" si="21"/>
        <v>8.552947E-3</v>
      </c>
      <c r="V31">
        <f t="shared" si="22"/>
        <v>0.01</v>
      </c>
      <c r="W31">
        <f t="shared" si="23"/>
        <v>0.67608018648192714</v>
      </c>
      <c r="X31">
        <f t="shared" si="24"/>
        <v>5.782478002730039E-3</v>
      </c>
      <c r="Y31">
        <f t="shared" si="25"/>
        <v>6.7608018648192712E-3</v>
      </c>
      <c r="Z31">
        <f t="shared" si="26"/>
        <v>0.66353690661437781</v>
      </c>
      <c r="AB31">
        <f t="shared" si="27"/>
        <v>1495.24797173347</v>
      </c>
      <c r="AC31">
        <f t="shared" si="2"/>
        <v>1486.6254882401172</v>
      </c>
      <c r="AE31">
        <f t="shared" si="3"/>
        <v>0</v>
      </c>
      <c r="AF31">
        <f t="shared" si="4"/>
        <v>0</v>
      </c>
      <c r="AG31">
        <f t="shared" si="5"/>
        <v>-8.2942113326797227</v>
      </c>
      <c r="AH31">
        <f t="shared" si="6"/>
        <v>-1445.6195006825099</v>
      </c>
      <c r="AI31">
        <f t="shared" si="7"/>
        <v>-1453.9137120151895</v>
      </c>
      <c r="AJ31">
        <f t="shared" si="8"/>
        <v>8.6224834933527745</v>
      </c>
      <c r="AK31">
        <f t="shared" si="30"/>
        <v>104.66735802134291</v>
      </c>
      <c r="AL31">
        <f t="shared" si="9"/>
        <v>-1340.6238705004939</v>
      </c>
      <c r="AN31">
        <f t="shared" si="10"/>
        <v>0</v>
      </c>
      <c r="AO31">
        <f t="shared" si="11"/>
        <v>0</v>
      </c>
      <c r="AP31">
        <f t="shared" si="12"/>
        <v>-0.88831051690807783</v>
      </c>
      <c r="AQ31">
        <f t="shared" si="13"/>
        <v>-154.82593273745138</v>
      </c>
      <c r="AR31">
        <f t="shared" si="14"/>
        <v>-155.71424325435945</v>
      </c>
      <c r="AS31">
        <f t="shared" si="15"/>
        <v>0.92346848443960883</v>
      </c>
      <c r="AT31">
        <f t="shared" si="16"/>
        <v>11.209880141467602</v>
      </c>
      <c r="AU31">
        <f t="shared" si="17"/>
        <v>-143.58089462845226</v>
      </c>
      <c r="AW31">
        <v>28</v>
      </c>
      <c r="AX31">
        <f>IF(Z31&gt;0, (R31*SUMPRODUCT(K31:$K$98, X31:$X$98)-K31*$AZ$3)/Z31, 0)</f>
        <v>2240.4563686222909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9.2631359999999999E-3</v>
      </c>
      <c r="Q32" s="5">
        <f t="shared" si="29"/>
        <v>12.5</v>
      </c>
      <c r="R32">
        <f t="shared" si="0"/>
        <v>250000</v>
      </c>
      <c r="S32">
        <f t="shared" si="1"/>
        <v>2259.5194818942637</v>
      </c>
      <c r="U32">
        <f t="shared" si="21"/>
        <v>9.2631359999999999E-3</v>
      </c>
      <c r="V32">
        <f t="shared" si="22"/>
        <v>0.01</v>
      </c>
      <c r="W32">
        <f t="shared" si="23"/>
        <v>0.66353690661437781</v>
      </c>
      <c r="X32">
        <f t="shared" si="24"/>
        <v>6.1464326069882811E-3</v>
      </c>
      <c r="Y32">
        <f t="shared" si="25"/>
        <v>6.6353690661437783E-3</v>
      </c>
      <c r="Z32">
        <f t="shared" si="26"/>
        <v>0.65075510494124567</v>
      </c>
      <c r="AB32">
        <f t="shared" si="27"/>
        <v>1486.6254882401172</v>
      </c>
      <c r="AC32">
        <f t="shared" si="2"/>
        <v>1470.3938375568905</v>
      </c>
      <c r="AE32">
        <f t="shared" si="3"/>
        <v>0</v>
      </c>
      <c r="AF32">
        <f t="shared" si="4"/>
        <v>0</v>
      </c>
      <c r="AG32">
        <f t="shared" si="5"/>
        <v>-8.1344388117655715</v>
      </c>
      <c r="AH32">
        <f t="shared" si="6"/>
        <v>-1536.6081517470702</v>
      </c>
      <c r="AI32">
        <f t="shared" si="7"/>
        <v>-1544.7425905588359</v>
      </c>
      <c r="AJ32">
        <f t="shared" si="8"/>
        <v>16.23165068322669</v>
      </c>
      <c r="AK32">
        <f t="shared" si="30"/>
        <v>104.06378417680821</v>
      </c>
      <c r="AL32">
        <f t="shared" si="9"/>
        <v>-1424.447155698801</v>
      </c>
      <c r="AN32">
        <f t="shared" si="10"/>
        <v>0</v>
      </c>
      <c r="AO32">
        <f t="shared" si="11"/>
        <v>0</v>
      </c>
      <c r="AP32">
        <f t="shared" si="12"/>
        <v>-0.77785613447379198</v>
      </c>
      <c r="AQ32">
        <f t="shared" si="13"/>
        <v>-146.93823443481827</v>
      </c>
      <c r="AR32">
        <f t="shared" si="14"/>
        <v>-147.71609056929208</v>
      </c>
      <c r="AS32">
        <f t="shared" si="15"/>
        <v>1.5521524408446761</v>
      </c>
      <c r="AT32">
        <f t="shared" si="16"/>
        <v>9.9511047746043122</v>
      </c>
      <c r="AU32">
        <f t="shared" si="17"/>
        <v>-136.21283335384308</v>
      </c>
      <c r="AW32">
        <v>29</v>
      </c>
      <c r="AX32">
        <f>IF(Z32&gt;0, (R32*SUMPRODUCT(K32:$K$98, X32:$X$98)-K32*$AZ$3)/Z32, 0)</f>
        <v>2259.5194818942637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1.011049E-2</v>
      </c>
      <c r="Q33" s="5">
        <f t="shared" si="29"/>
        <v>12.5</v>
      </c>
      <c r="R33">
        <f t="shared" si="0"/>
        <v>250000</v>
      </c>
      <c r="S33">
        <f t="shared" si="1"/>
        <v>2269.5199834303985</v>
      </c>
      <c r="U33">
        <f t="shared" si="21"/>
        <v>1.011049E-2</v>
      </c>
      <c r="V33">
        <f t="shared" si="22"/>
        <v>0.01</v>
      </c>
      <c r="W33">
        <f t="shared" si="23"/>
        <v>0.65075510494124567</v>
      </c>
      <c r="X33">
        <f t="shared" si="24"/>
        <v>6.5794529809574146E-3</v>
      </c>
      <c r="Y33">
        <f t="shared" si="25"/>
        <v>6.5075510494124571E-3</v>
      </c>
      <c r="Z33">
        <f t="shared" si="26"/>
        <v>0.63766810091087578</v>
      </c>
      <c r="AB33">
        <f t="shared" si="27"/>
        <v>1470.3938375568905</v>
      </c>
      <c r="AC33">
        <f t="shared" si="2"/>
        <v>1447.2004978133446</v>
      </c>
      <c r="AE33">
        <f t="shared" si="3"/>
        <v>0</v>
      </c>
      <c r="AF33">
        <f t="shared" si="4"/>
        <v>0</v>
      </c>
      <c r="AG33">
        <f t="shared" si="5"/>
        <v>-7.9708512613859472</v>
      </c>
      <c r="AH33">
        <f t="shared" si="6"/>
        <v>-1644.8632452393538</v>
      </c>
      <c r="AI33">
        <f t="shared" si="7"/>
        <v>-1652.8340965007396</v>
      </c>
      <c r="AJ33">
        <f t="shared" si="8"/>
        <v>23.193339743545948</v>
      </c>
      <c r="AK33">
        <f t="shared" si="30"/>
        <v>102.92756862898234</v>
      </c>
      <c r="AL33">
        <f t="shared" si="9"/>
        <v>-1526.7131881282114</v>
      </c>
      <c r="AN33">
        <f t="shared" si="10"/>
        <v>0</v>
      </c>
      <c r="AO33">
        <f t="shared" si="11"/>
        <v>0</v>
      </c>
      <c r="AP33">
        <f t="shared" si="12"/>
        <v>-0.68054738076787324</v>
      </c>
      <c r="AQ33">
        <f t="shared" si="13"/>
        <v>-140.4376190899273</v>
      </c>
      <c r="AR33">
        <f t="shared" si="14"/>
        <v>-141.11816647069517</v>
      </c>
      <c r="AS33">
        <f t="shared" si="15"/>
        <v>1.9802359994088146</v>
      </c>
      <c r="AT33">
        <f t="shared" si="16"/>
        <v>8.7879054497724844</v>
      </c>
      <c r="AU33">
        <f t="shared" si="17"/>
        <v>-130.35002502151386</v>
      </c>
      <c r="AW33">
        <v>30</v>
      </c>
      <c r="AX33">
        <f>IF(Z33&gt;0, (R33*SUMPRODUCT(K33:$K$98, X33:$X$98)-K33*$AZ$3)/Z33, 0)</f>
        <v>2269.5199834303985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1.1085984E-2</v>
      </c>
      <c r="Q34" s="5">
        <f t="shared" si="29"/>
        <v>12.5</v>
      </c>
      <c r="R34">
        <f t="shared" si="0"/>
        <v>250000</v>
      </c>
      <c r="S34">
        <f t="shared" si="1"/>
        <v>2270.4243737763322</v>
      </c>
      <c r="U34">
        <f t="shared" si="21"/>
        <v>1.1085984E-2</v>
      </c>
      <c r="V34">
        <f t="shared" si="22"/>
        <v>0.01</v>
      </c>
      <c r="W34">
        <f t="shared" si="23"/>
        <v>0.63766810091087578</v>
      </c>
      <c r="X34">
        <f t="shared" si="24"/>
        <v>7.0691783640083545E-3</v>
      </c>
      <c r="Y34">
        <f t="shared" si="25"/>
        <v>6.3766810091087575E-3</v>
      </c>
      <c r="Z34">
        <f t="shared" si="26"/>
        <v>0.62422224153775874</v>
      </c>
      <c r="AB34">
        <f t="shared" si="27"/>
        <v>1447.2004978133446</v>
      </c>
      <c r="AC34">
        <f t="shared" si="2"/>
        <v>1417.2493918406242</v>
      </c>
      <c r="AE34">
        <f t="shared" si="3"/>
        <v>0</v>
      </c>
      <c r="AF34">
        <f t="shared" si="4"/>
        <v>0</v>
      </c>
      <c r="AG34">
        <f t="shared" si="5"/>
        <v>-7.802778019221984</v>
      </c>
      <c r="AH34">
        <f t="shared" si="6"/>
        <v>-1767.2945910020885</v>
      </c>
      <c r="AI34">
        <f t="shared" si="7"/>
        <v>-1775.0973690213104</v>
      </c>
      <c r="AJ34">
        <f t="shared" si="8"/>
        <v>29.95110597272037</v>
      </c>
      <c r="AK34">
        <f t="shared" si="30"/>
        <v>101.30403484693413</v>
      </c>
      <c r="AL34">
        <f t="shared" si="9"/>
        <v>-1643.8422282016559</v>
      </c>
      <c r="AN34">
        <f t="shared" si="10"/>
        <v>0</v>
      </c>
      <c r="AO34">
        <f t="shared" si="11"/>
        <v>0</v>
      </c>
      <c r="AP34">
        <f t="shared" si="12"/>
        <v>-0.59481907998728567</v>
      </c>
      <c r="AQ34">
        <f t="shared" si="13"/>
        <v>-134.72388168633125</v>
      </c>
      <c r="AR34">
        <f t="shared" si="14"/>
        <v>-135.31870076631853</v>
      </c>
      <c r="AS34">
        <f t="shared" si="15"/>
        <v>2.2832239050511416</v>
      </c>
      <c r="AT34">
        <f t="shared" si="16"/>
        <v>7.7225794016195248</v>
      </c>
      <c r="AU34">
        <f t="shared" si="17"/>
        <v>-125.31289745964786</v>
      </c>
      <c r="AW34">
        <v>31</v>
      </c>
      <c r="AX34">
        <f>IF(Z34&gt;0, (R34*SUMPRODUCT(K34:$K$98, X34:$X$98)-K34*$AZ$3)/Z34, 0)</f>
        <v>2270.4243737763322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1.2207667E-2</v>
      </c>
      <c r="Q35" s="5">
        <f t="shared" si="29"/>
        <v>12.5</v>
      </c>
      <c r="R35">
        <f t="shared" ref="R35:R66" si="31">$C$6</f>
        <v>250000</v>
      </c>
      <c r="S35">
        <f t="shared" ref="S35:S66" si="32">AX35</f>
        <v>2262.8855298037083</v>
      </c>
      <c r="U35">
        <f t="shared" si="21"/>
        <v>1.2207667E-2</v>
      </c>
      <c r="V35">
        <f t="shared" si="22"/>
        <v>0.01</v>
      </c>
      <c r="W35">
        <f t="shared" si="23"/>
        <v>0.62422224153775874</v>
      </c>
      <c r="X35">
        <f t="shared" si="24"/>
        <v>7.6202972586865269E-3</v>
      </c>
      <c r="Y35">
        <f t="shared" si="25"/>
        <v>6.2422224153775878E-3</v>
      </c>
      <c r="Z35">
        <f t="shared" si="26"/>
        <v>0.61035972186369458</v>
      </c>
      <c r="AB35">
        <f t="shared" si="27"/>
        <v>1417.2493918406242</v>
      </c>
      <c r="AC35">
        <f t="shared" ref="AC35:AC66" si="33">S35*Z35</f>
        <v>1381.1741825803706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-7.629496523296182</v>
      </c>
      <c r="AH35">
        <f t="shared" ref="AH35:AH66" si="37">-X35*R35</f>
        <v>-1905.0743146716318</v>
      </c>
      <c r="AI35">
        <f t="shared" ref="AI35:AI66" si="38">SUM(AE35:AH35)</f>
        <v>-1912.703811194928</v>
      </c>
      <c r="AJ35">
        <f t="shared" ref="AJ35:AJ66" si="39">AB35-AC35</f>
        <v>36.075209260253587</v>
      </c>
      <c r="AK35">
        <f t="shared" si="30"/>
        <v>99.207457428843696</v>
      </c>
      <c r="AL35">
        <f t="shared" ref="AL35:AL66" si="40">SUM(AI35:AK35)</f>
        <v>-1777.4211445058306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-0.51929422851221574</v>
      </c>
      <c r="AQ35">
        <f t="shared" ref="AQ35:AQ66" si="44">AH35*$K35</f>
        <v>-129.66702238805624</v>
      </c>
      <c r="AR35">
        <f t="shared" ref="AR35:AR66" si="45">AI35*$K35</f>
        <v>-130.18631661656843</v>
      </c>
      <c r="AS35">
        <f t="shared" ref="AS35:AS66" si="46">AJ35*$K35</f>
        <v>2.4554238807263529</v>
      </c>
      <c r="AT35">
        <f t="shared" ref="AT35:AT66" si="47">AK35*$K35</f>
        <v>6.7524586859517362</v>
      </c>
      <c r="AU35">
        <f t="shared" ref="AU35:AU66" si="48">AL35*$K35</f>
        <v>-120.97843404989035</v>
      </c>
      <c r="AW35">
        <v>32</v>
      </c>
      <c r="AX35">
        <f>IF(Z35&gt;0, (R35*SUMPRODUCT(K35:$K$98, X35:$X$98)-K35*$AZ$3)/Z35, 0)</f>
        <v>2262.8855298037083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1.3502610999999999E-2</v>
      </c>
      <c r="Q36" s="5">
        <f t="shared" si="29"/>
        <v>12.5</v>
      </c>
      <c r="R36">
        <f t="shared" si="31"/>
        <v>250000</v>
      </c>
      <c r="S36">
        <f t="shared" si="32"/>
        <v>2247.5727339460454</v>
      </c>
      <c r="U36">
        <f t="shared" ref="U36:U67" si="52">M36</f>
        <v>1.3502610999999999E-2</v>
      </c>
      <c r="V36">
        <f t="shared" ref="V36:V67" si="53">$C$10</f>
        <v>0.01</v>
      </c>
      <c r="W36">
        <f t="shared" ref="W36:W67" si="54">Z35</f>
        <v>0.61035972186369458</v>
      </c>
      <c r="X36">
        <f t="shared" ref="X36:X67" si="55">U36*W36</f>
        <v>8.2414498943936629E-3</v>
      </c>
      <c r="Y36">
        <f t="shared" ref="Y36:Y67" si="56">V36*W36</f>
        <v>6.1035972186369459E-3</v>
      </c>
      <c r="Z36">
        <f t="shared" ref="Z36:Z67" si="57">MAX(0, W36-X36-Y36)</f>
        <v>0.59601467475066394</v>
      </c>
      <c r="AB36">
        <f t="shared" ref="AB36:AB67" si="58">AC35</f>
        <v>1381.1741825803706</v>
      </c>
      <c r="AC36">
        <f t="shared" si="33"/>
        <v>1339.5863320013127</v>
      </c>
      <c r="AE36">
        <f t="shared" si="34"/>
        <v>0</v>
      </c>
      <c r="AF36">
        <f t="shared" si="35"/>
        <v>0</v>
      </c>
      <c r="AG36">
        <f t="shared" si="36"/>
        <v>-7.4501834343832991</v>
      </c>
      <c r="AH36">
        <f t="shared" si="37"/>
        <v>-2060.3624735984158</v>
      </c>
      <c r="AI36">
        <f t="shared" si="38"/>
        <v>-2067.8126570327991</v>
      </c>
      <c r="AJ36">
        <f t="shared" si="39"/>
        <v>41.587850579057886</v>
      </c>
      <c r="AK36">
        <f t="shared" si="30"/>
        <v>96.682192780625954</v>
      </c>
      <c r="AL36">
        <f t="shared" si="40"/>
        <v>-1929.5426136731153</v>
      </c>
      <c r="AN36">
        <f t="shared" si="41"/>
        <v>0</v>
      </c>
      <c r="AO36">
        <f t="shared" si="42"/>
        <v>0</v>
      </c>
      <c r="AP36">
        <f t="shared" si="43"/>
        <v>-0.45275844487941785</v>
      </c>
      <c r="AQ36">
        <f t="shared" si="44"/>
        <v>-125.2112136097421</v>
      </c>
      <c r="AR36">
        <f t="shared" si="45"/>
        <v>-125.66397205462152</v>
      </c>
      <c r="AS36">
        <f t="shared" si="46"/>
        <v>2.5273539530789373</v>
      </c>
      <c r="AT36">
        <f t="shared" si="47"/>
        <v>5.8755169770543674</v>
      </c>
      <c r="AU36">
        <f t="shared" si="48"/>
        <v>-117.26110112448822</v>
      </c>
      <c r="AW36">
        <v>33</v>
      </c>
      <c r="AX36">
        <f>IF(Z36&gt;0, (R36*SUMPRODUCT(K36:$K$98, X36:$X$98)-K36*$AZ$3)/Z36, 0)</f>
        <v>2247.5727339460454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1.4950962999999999E-2</v>
      </c>
      <c r="Q37" s="5">
        <f t="shared" ref="Q37:Q68" si="60">$C$8</f>
        <v>12.5</v>
      </c>
      <c r="R37">
        <f t="shared" si="31"/>
        <v>250000</v>
      </c>
      <c r="S37">
        <f t="shared" si="32"/>
        <v>2224.9533187168895</v>
      </c>
      <c r="U37">
        <f t="shared" si="52"/>
        <v>1.4950962999999999E-2</v>
      </c>
      <c r="V37">
        <f t="shared" si="53"/>
        <v>0.01</v>
      </c>
      <c r="W37">
        <f t="shared" si="54"/>
        <v>0.59601467475066394</v>
      </c>
      <c r="X37">
        <f t="shared" si="55"/>
        <v>8.9109933496542108E-3</v>
      </c>
      <c r="Y37">
        <f t="shared" si="56"/>
        <v>5.9601467475066394E-3</v>
      </c>
      <c r="Z37">
        <f t="shared" si="57"/>
        <v>0.5811435346535031</v>
      </c>
      <c r="AB37">
        <f t="shared" si="58"/>
        <v>1339.5863320013127</v>
      </c>
      <c r="AC37">
        <f t="shared" si="33"/>
        <v>1293.0172360781753</v>
      </c>
      <c r="AE37">
        <f t="shared" si="34"/>
        <v>0</v>
      </c>
      <c r="AF37">
        <f t="shared" si="35"/>
        <v>0</v>
      </c>
      <c r="AG37">
        <f t="shared" si="36"/>
        <v>-7.2642941831687891</v>
      </c>
      <c r="AH37">
        <f t="shared" si="37"/>
        <v>-2227.7483374135527</v>
      </c>
      <c r="AI37">
        <f t="shared" si="38"/>
        <v>-2235.0126315967213</v>
      </c>
      <c r="AJ37">
        <f t="shared" si="39"/>
        <v>46.569095923137411</v>
      </c>
      <c r="AK37">
        <f t="shared" si="30"/>
        <v>93.771043240091899</v>
      </c>
      <c r="AL37">
        <f t="shared" si="40"/>
        <v>-2094.6724924334922</v>
      </c>
      <c r="AN37">
        <f t="shared" si="41"/>
        <v>0</v>
      </c>
      <c r="AO37">
        <f t="shared" si="42"/>
        <v>0</v>
      </c>
      <c r="AP37">
        <f t="shared" si="43"/>
        <v>-0.39416221935115531</v>
      </c>
      <c r="AQ37">
        <f t="shared" si="44"/>
        <v>-120.87812066660206</v>
      </c>
      <c r="AR37">
        <f t="shared" si="45"/>
        <v>-121.2722828859532</v>
      </c>
      <c r="AS37">
        <f t="shared" si="46"/>
        <v>2.5268495106889555</v>
      </c>
      <c r="AT37">
        <f t="shared" si="47"/>
        <v>5.088037678873965</v>
      </c>
      <c r="AU37">
        <f t="shared" si="48"/>
        <v>-113.6573956963903</v>
      </c>
      <c r="AW37">
        <v>34</v>
      </c>
      <c r="AX37">
        <f>IF(Z37&gt;0, (R37*SUMPRODUCT(K37:$K$98, X37:$X$98)-K37*$AZ$3)/Z37, 0)</f>
        <v>2224.9533187168895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1.6562650000000002E-2</v>
      </c>
      <c r="Q38" s="5">
        <f t="shared" si="60"/>
        <v>12.5</v>
      </c>
      <c r="R38">
        <f t="shared" si="31"/>
        <v>250000</v>
      </c>
      <c r="S38">
        <f t="shared" si="32"/>
        <v>2196.1115596459563</v>
      </c>
      <c r="U38">
        <f t="shared" si="52"/>
        <v>1.6562650000000002E-2</v>
      </c>
      <c r="V38">
        <f t="shared" si="53"/>
        <v>0.01</v>
      </c>
      <c r="W38">
        <f t="shared" si="54"/>
        <v>0.5811435346535031</v>
      </c>
      <c r="X38">
        <f t="shared" si="55"/>
        <v>9.6252769642288447E-3</v>
      </c>
      <c r="Y38">
        <f t="shared" si="56"/>
        <v>5.8114353465350309E-3</v>
      </c>
      <c r="Z38">
        <f t="shared" si="57"/>
        <v>0.56570682234273917</v>
      </c>
      <c r="AB38">
        <f t="shared" si="58"/>
        <v>1293.0172360781753</v>
      </c>
      <c r="AC38">
        <f t="shared" si="33"/>
        <v>1242.3552919174708</v>
      </c>
      <c r="AE38">
        <f t="shared" si="34"/>
        <v>0</v>
      </c>
      <c r="AF38">
        <f t="shared" si="35"/>
        <v>0</v>
      </c>
      <c r="AG38">
        <f t="shared" si="36"/>
        <v>-7.0713352792842397</v>
      </c>
      <c r="AH38">
        <f t="shared" si="37"/>
        <v>-2406.319241057211</v>
      </c>
      <c r="AI38">
        <f t="shared" si="38"/>
        <v>-2413.3905763364951</v>
      </c>
      <c r="AJ38">
        <f t="shared" si="39"/>
        <v>50.661944160704479</v>
      </c>
      <c r="AK38">
        <f t="shared" si="30"/>
        <v>90.511206525472275</v>
      </c>
      <c r="AL38">
        <f t="shared" si="40"/>
        <v>-2272.2174256503185</v>
      </c>
      <c r="AN38">
        <f t="shared" si="41"/>
        <v>0</v>
      </c>
      <c r="AO38">
        <f t="shared" si="42"/>
        <v>0</v>
      </c>
      <c r="AP38">
        <f t="shared" si="43"/>
        <v>-0.34258234488866723</v>
      </c>
      <c r="AQ38">
        <f t="shared" si="44"/>
        <v>-116.57805147029309</v>
      </c>
      <c r="AR38">
        <f t="shared" si="45"/>
        <v>-116.92063381518174</v>
      </c>
      <c r="AS38">
        <f t="shared" si="46"/>
        <v>2.454400327762372</v>
      </c>
      <c r="AT38">
        <f t="shared" si="47"/>
        <v>4.3849626902908376</v>
      </c>
      <c r="AU38">
        <f t="shared" si="48"/>
        <v>-110.08127079712854</v>
      </c>
      <c r="AW38">
        <v>35</v>
      </c>
      <c r="AX38">
        <f>IF(Z38&gt;0, (R38*SUMPRODUCT(K38:$K$98, X38:$X$98)-K38*$AZ$3)/Z38, 0)</f>
        <v>2196.1115596459563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1.8321427000000001E-2</v>
      </c>
      <c r="Q39" s="5">
        <f t="shared" si="60"/>
        <v>12.5</v>
      </c>
      <c r="R39">
        <f t="shared" si="31"/>
        <v>250000</v>
      </c>
      <c r="S39">
        <f t="shared" si="32"/>
        <v>2162.0925209357488</v>
      </c>
      <c r="U39">
        <f t="shared" si="52"/>
        <v>1.8321427000000001E-2</v>
      </c>
      <c r="V39">
        <f t="shared" si="53"/>
        <v>0.01</v>
      </c>
      <c r="W39">
        <f t="shared" si="54"/>
        <v>0.56570682234273917</v>
      </c>
      <c r="X39">
        <f t="shared" si="55"/>
        <v>1.0364556248954465E-2</v>
      </c>
      <c r="Y39">
        <f t="shared" si="56"/>
        <v>5.6570682234273915E-3</v>
      </c>
      <c r="Z39">
        <f t="shared" si="57"/>
        <v>0.5496851978703573</v>
      </c>
      <c r="AB39">
        <f t="shared" si="58"/>
        <v>1242.3552919174708</v>
      </c>
      <c r="AC39">
        <f t="shared" si="33"/>
        <v>1188.4702551845867</v>
      </c>
      <c r="AE39">
        <f t="shared" si="34"/>
        <v>0</v>
      </c>
      <c r="AF39">
        <f t="shared" si="35"/>
        <v>0</v>
      </c>
      <c r="AG39">
        <f t="shared" si="36"/>
        <v>-6.8710649733794664</v>
      </c>
      <c r="AH39">
        <f t="shared" si="37"/>
        <v>-2591.1390622386161</v>
      </c>
      <c r="AI39">
        <f t="shared" si="38"/>
        <v>-2598.0101272119955</v>
      </c>
      <c r="AJ39">
        <f t="shared" si="39"/>
        <v>53.885036732884146</v>
      </c>
      <c r="AK39">
        <f t="shared" si="30"/>
        <v>86.964870434222959</v>
      </c>
      <c r="AL39">
        <f t="shared" si="40"/>
        <v>-2457.1602200448883</v>
      </c>
      <c r="AN39">
        <f t="shared" si="41"/>
        <v>0</v>
      </c>
      <c r="AO39">
        <f t="shared" si="42"/>
        <v>0</v>
      </c>
      <c r="AP39">
        <f t="shared" si="43"/>
        <v>-0.29721421787179819</v>
      </c>
      <c r="AQ39">
        <f t="shared" si="44"/>
        <v>-112.08209684583105</v>
      </c>
      <c r="AR39">
        <f t="shared" si="45"/>
        <v>-112.37931106370284</v>
      </c>
      <c r="AS39">
        <f t="shared" si="46"/>
        <v>2.3308466896479163</v>
      </c>
      <c r="AT39">
        <f t="shared" si="47"/>
        <v>3.761745238703099</v>
      </c>
      <c r="AU39">
        <f t="shared" si="48"/>
        <v>-106.28671913535183</v>
      </c>
      <c r="AW39">
        <v>36</v>
      </c>
      <c r="AX39">
        <f>IF(Z39&gt;0, (R39*SUMPRODUCT(K39:$K$98, X39:$X$98)-K39*$AZ$3)/Z39, 0)</f>
        <v>2162.0925209357488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2.0255269999999999E-2</v>
      </c>
      <c r="Q40" s="5">
        <f t="shared" si="60"/>
        <v>12.5</v>
      </c>
      <c r="R40">
        <f t="shared" si="31"/>
        <v>250000</v>
      </c>
      <c r="S40">
        <f t="shared" si="32"/>
        <v>2124.2939299229047</v>
      </c>
      <c r="U40">
        <f t="shared" si="52"/>
        <v>2.0255269999999999E-2</v>
      </c>
      <c r="V40">
        <f t="shared" si="53"/>
        <v>0.01</v>
      </c>
      <c r="W40">
        <f t="shared" si="54"/>
        <v>0.5496851978703573</v>
      </c>
      <c r="X40">
        <f t="shared" si="55"/>
        <v>1.1134022097867511E-2</v>
      </c>
      <c r="Y40">
        <f t="shared" si="56"/>
        <v>5.4968519787035727E-3</v>
      </c>
      <c r="Z40">
        <f t="shared" si="57"/>
        <v>0.53305432379378626</v>
      </c>
      <c r="AB40">
        <f t="shared" si="58"/>
        <v>1188.4702551845867</v>
      </c>
      <c r="AC40">
        <f t="shared" si="33"/>
        <v>1132.3640643542988</v>
      </c>
      <c r="AE40">
        <f t="shared" si="34"/>
        <v>0</v>
      </c>
      <c r="AF40">
        <f t="shared" si="35"/>
        <v>0</v>
      </c>
      <c r="AG40">
        <f t="shared" si="36"/>
        <v>-6.6631790474223278</v>
      </c>
      <c r="AH40">
        <f t="shared" si="37"/>
        <v>-2783.5055244668779</v>
      </c>
      <c r="AI40">
        <f t="shared" si="38"/>
        <v>-2790.1687035143004</v>
      </c>
      <c r="AJ40">
        <f t="shared" si="39"/>
        <v>56.106190830287915</v>
      </c>
      <c r="AK40">
        <f t="shared" ref="AK40:AK71" si="61">G40*SUM(AB40:AB40, AE40:AF40)</f>
        <v>83.192917862921078</v>
      </c>
      <c r="AL40">
        <f t="shared" si="40"/>
        <v>-2650.8695948210911</v>
      </c>
      <c r="AN40">
        <f t="shared" si="41"/>
        <v>0</v>
      </c>
      <c r="AO40">
        <f t="shared" si="42"/>
        <v>0</v>
      </c>
      <c r="AP40">
        <f t="shared" si="43"/>
        <v>-0.25734100130557863</v>
      </c>
      <c r="AQ40">
        <f t="shared" si="44"/>
        <v>-107.50275412200173</v>
      </c>
      <c r="AR40">
        <f t="shared" si="45"/>
        <v>-107.76009512330731</v>
      </c>
      <c r="AS40">
        <f t="shared" si="46"/>
        <v>2.1668970959580798</v>
      </c>
      <c r="AT40">
        <f t="shared" si="47"/>
        <v>3.2130231878819151</v>
      </c>
      <c r="AU40">
        <f t="shared" si="48"/>
        <v>-102.3801748394673</v>
      </c>
      <c r="AW40">
        <v>37</v>
      </c>
      <c r="AX40">
        <f>IF(Z40&gt;0, (R40*SUMPRODUCT(K40:$K$98, X40:$X$98)-K40*$AZ$3)/Z40, 0)</f>
        <v>2124.2939299229047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2.2430054000000001E-2</v>
      </c>
      <c r="Q41" s="5">
        <f t="shared" si="60"/>
        <v>12.5</v>
      </c>
      <c r="R41">
        <f t="shared" si="31"/>
        <v>250000</v>
      </c>
      <c r="S41">
        <f t="shared" si="32"/>
        <v>2083.9624914862725</v>
      </c>
      <c r="U41">
        <f t="shared" si="52"/>
        <v>2.2430054000000001E-2</v>
      </c>
      <c r="V41">
        <f t="shared" si="53"/>
        <v>0.01</v>
      </c>
      <c r="W41">
        <f t="shared" si="54"/>
        <v>0.53305432379378626</v>
      </c>
      <c r="X41">
        <f t="shared" si="55"/>
        <v>1.1956437267628111E-2</v>
      </c>
      <c r="Y41">
        <f t="shared" si="56"/>
        <v>5.3305432379378631E-3</v>
      </c>
      <c r="Z41">
        <f t="shared" si="57"/>
        <v>0.51576734328822027</v>
      </c>
      <c r="AB41">
        <f t="shared" si="58"/>
        <v>1132.3640643542988</v>
      </c>
      <c r="AC41">
        <f t="shared" si="33"/>
        <v>1074.839797746175</v>
      </c>
      <c r="AE41">
        <f t="shared" si="34"/>
        <v>0</v>
      </c>
      <c r="AF41">
        <f t="shared" si="35"/>
        <v>0</v>
      </c>
      <c r="AG41">
        <f t="shared" si="36"/>
        <v>-6.4470917911027534</v>
      </c>
      <c r="AH41">
        <f t="shared" si="37"/>
        <v>-2989.1093169070277</v>
      </c>
      <c r="AI41">
        <f t="shared" si="38"/>
        <v>-2995.5564086981303</v>
      </c>
      <c r="AJ41">
        <f t="shared" si="39"/>
        <v>57.524266608123753</v>
      </c>
      <c r="AK41">
        <f t="shared" si="61"/>
        <v>79.265484504800924</v>
      </c>
      <c r="AL41">
        <f t="shared" si="40"/>
        <v>-2858.7666575852054</v>
      </c>
      <c r="AN41">
        <f t="shared" si="41"/>
        <v>0</v>
      </c>
      <c r="AO41">
        <f t="shared" si="42"/>
        <v>0</v>
      </c>
      <c r="AP41">
        <f t="shared" si="43"/>
        <v>-0.22231733815787913</v>
      </c>
      <c r="AQ41">
        <f t="shared" si="44"/>
        <v>-103.07450992318213</v>
      </c>
      <c r="AR41">
        <f t="shared" si="45"/>
        <v>-103.29682726134</v>
      </c>
      <c r="AS41">
        <f t="shared" si="46"/>
        <v>1.9836295567330195</v>
      </c>
      <c r="AT41">
        <f t="shared" si="47"/>
        <v>2.7333396349686154</v>
      </c>
      <c r="AU41">
        <f t="shared" si="48"/>
        <v>-98.579858069638362</v>
      </c>
      <c r="AW41">
        <v>38</v>
      </c>
      <c r="AX41">
        <f>IF(Z41&gt;0, (R41*SUMPRODUCT(K41:$K$98, X41:$X$98)-K41*$AZ$3)/Z41, 0)</f>
        <v>2083.9624914862725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2.4874655999999998E-2</v>
      </c>
      <c r="Q42" s="5">
        <f t="shared" si="60"/>
        <v>12.5</v>
      </c>
      <c r="R42">
        <f t="shared" si="31"/>
        <v>250000</v>
      </c>
      <c r="S42">
        <f t="shared" si="32"/>
        <v>2041.8431084539868</v>
      </c>
      <c r="U42">
        <f t="shared" si="52"/>
        <v>2.4874655999999998E-2</v>
      </c>
      <c r="V42">
        <f t="shared" si="53"/>
        <v>0.01</v>
      </c>
      <c r="W42">
        <f t="shared" si="54"/>
        <v>0.51576734328822027</v>
      </c>
      <c r="X42">
        <f t="shared" si="55"/>
        <v>1.2829535240328387E-2</v>
      </c>
      <c r="Y42">
        <f t="shared" si="56"/>
        <v>5.1576734328822029E-3</v>
      </c>
      <c r="Z42">
        <f t="shared" si="57"/>
        <v>0.4977801346150097</v>
      </c>
      <c r="AB42">
        <f t="shared" si="58"/>
        <v>1074.839797746175</v>
      </c>
      <c r="AC42">
        <f t="shared" si="33"/>
        <v>1016.3889373889554</v>
      </c>
      <c r="AE42">
        <f t="shared" si="34"/>
        <v>0</v>
      </c>
      <c r="AF42">
        <f t="shared" si="35"/>
        <v>0</v>
      </c>
      <c r="AG42">
        <f t="shared" si="36"/>
        <v>-6.2222516826876211</v>
      </c>
      <c r="AH42">
        <f t="shared" si="37"/>
        <v>-3207.3838100820967</v>
      </c>
      <c r="AI42">
        <f t="shared" si="38"/>
        <v>-3213.6060617647845</v>
      </c>
      <c r="AJ42">
        <f t="shared" si="39"/>
        <v>58.450860357219653</v>
      </c>
      <c r="AK42">
        <f t="shared" si="61"/>
        <v>75.238785842232261</v>
      </c>
      <c r="AL42">
        <f t="shared" si="40"/>
        <v>-3079.916415565333</v>
      </c>
      <c r="AN42">
        <f t="shared" si="41"/>
        <v>0</v>
      </c>
      <c r="AO42">
        <f t="shared" si="42"/>
        <v>0</v>
      </c>
      <c r="AP42">
        <f t="shared" si="43"/>
        <v>-0.19157508702391735</v>
      </c>
      <c r="AQ42">
        <f t="shared" si="44"/>
        <v>-98.751201955587788</v>
      </c>
      <c r="AR42">
        <f t="shared" si="45"/>
        <v>-98.942777042611709</v>
      </c>
      <c r="AS42">
        <f t="shared" si="46"/>
        <v>1.7996264424200341</v>
      </c>
      <c r="AT42">
        <f t="shared" si="47"/>
        <v>2.3165049696404498</v>
      </c>
      <c r="AU42">
        <f t="shared" si="48"/>
        <v>-94.826645630551241</v>
      </c>
      <c r="AW42">
        <v>39</v>
      </c>
      <c r="AX42">
        <f>IF(Z42&gt;0, (R42*SUMPRODUCT(K42:$K$98, X42:$X$98)-K42*$AZ$3)/Z42, 0)</f>
        <v>2041.8431084539868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2.763239E-2</v>
      </c>
      <c r="Q43" s="5">
        <f t="shared" si="60"/>
        <v>12.5</v>
      </c>
      <c r="R43">
        <f t="shared" si="31"/>
        <v>250000</v>
      </c>
      <c r="S43">
        <f t="shared" si="32"/>
        <v>1998.7168761995335</v>
      </c>
      <c r="U43">
        <f t="shared" si="52"/>
        <v>2.763239E-2</v>
      </c>
      <c r="V43">
        <f t="shared" si="53"/>
        <v>0.01</v>
      </c>
      <c r="W43">
        <f t="shared" si="54"/>
        <v>0.4977801346150097</v>
      </c>
      <c r="X43">
        <f t="shared" si="55"/>
        <v>1.3754854813934448E-2</v>
      </c>
      <c r="Y43">
        <f t="shared" si="56"/>
        <v>4.9778013461500969E-3</v>
      </c>
      <c r="Z43">
        <f t="shared" si="57"/>
        <v>0.47904747845492512</v>
      </c>
      <c r="AB43">
        <f t="shared" si="58"/>
        <v>1016.3889373889554</v>
      </c>
      <c r="AC43">
        <f t="shared" si="33"/>
        <v>957.48027968869133</v>
      </c>
      <c r="AE43">
        <f t="shared" si="34"/>
        <v>0</v>
      </c>
      <c r="AF43">
        <f t="shared" si="35"/>
        <v>0</v>
      </c>
      <c r="AG43">
        <f t="shared" si="36"/>
        <v>-5.9880934806865644</v>
      </c>
      <c r="AH43">
        <f t="shared" si="37"/>
        <v>-3438.7137034836119</v>
      </c>
      <c r="AI43">
        <f t="shared" si="38"/>
        <v>-3444.7017969642984</v>
      </c>
      <c r="AJ43">
        <f t="shared" si="39"/>
        <v>58.90865770026403</v>
      </c>
      <c r="AK43">
        <f t="shared" si="61"/>
        <v>71.14722561722688</v>
      </c>
      <c r="AL43">
        <f t="shared" si="40"/>
        <v>-3314.6459136468075</v>
      </c>
      <c r="AN43">
        <f t="shared" si="41"/>
        <v>0</v>
      </c>
      <c r="AO43">
        <f t="shared" si="42"/>
        <v>0</v>
      </c>
      <c r="AP43">
        <f t="shared" si="43"/>
        <v>-0.16461219520959763</v>
      </c>
      <c r="AQ43">
        <f t="shared" si="44"/>
        <v>-94.529955695157554</v>
      </c>
      <c r="AR43">
        <f t="shared" si="45"/>
        <v>-94.694567890367153</v>
      </c>
      <c r="AS43">
        <f t="shared" si="46"/>
        <v>1.6193941347387599</v>
      </c>
      <c r="AT43">
        <f t="shared" si="47"/>
        <v>1.9558313559562921</v>
      </c>
      <c r="AU43">
        <f t="shared" si="48"/>
        <v>-91.119342399672092</v>
      </c>
      <c r="AW43">
        <v>40</v>
      </c>
      <c r="AX43">
        <f>IF(Z43&gt;0, (R43*SUMPRODUCT(K43:$K$98, X43:$X$98)-K43*$AZ$3)/Z43, 0)</f>
        <v>1998.7168761995335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3.0610310000000002E-2</v>
      </c>
      <c r="Q44" s="5">
        <f t="shared" si="60"/>
        <v>12.5</v>
      </c>
      <c r="R44">
        <f t="shared" si="31"/>
        <v>250000</v>
      </c>
      <c r="S44">
        <f t="shared" si="32"/>
        <v>1955.0419828969532</v>
      </c>
      <c r="U44">
        <f t="shared" si="52"/>
        <v>3.0610310000000002E-2</v>
      </c>
      <c r="V44">
        <f t="shared" si="53"/>
        <v>0.01</v>
      </c>
      <c r="W44">
        <f t="shared" si="54"/>
        <v>0.47904747845492512</v>
      </c>
      <c r="X44">
        <f t="shared" si="55"/>
        <v>1.4663791820223581E-2</v>
      </c>
      <c r="Y44">
        <f t="shared" si="56"/>
        <v>4.7904747845492514E-3</v>
      </c>
      <c r="Z44">
        <f t="shared" si="57"/>
        <v>0.45959321185015228</v>
      </c>
      <c r="AB44">
        <f t="shared" si="58"/>
        <v>957.48027968869133</v>
      </c>
      <c r="AC44">
        <f t="shared" si="33"/>
        <v>898.52402422150124</v>
      </c>
      <c r="AE44">
        <f t="shared" si="34"/>
        <v>0</v>
      </c>
      <c r="AF44">
        <f t="shared" si="35"/>
        <v>0</v>
      </c>
      <c r="AG44">
        <f t="shared" si="36"/>
        <v>-5.7449151481269034</v>
      </c>
      <c r="AH44">
        <f t="shared" si="37"/>
        <v>-3665.9479550558954</v>
      </c>
      <c r="AI44">
        <f t="shared" si="38"/>
        <v>-3671.6928702040223</v>
      </c>
      <c r="AJ44">
        <f t="shared" si="39"/>
        <v>58.95625546719009</v>
      </c>
      <c r="AK44">
        <f t="shared" si="61"/>
        <v>67.023619578208397</v>
      </c>
      <c r="AL44">
        <f t="shared" si="40"/>
        <v>-3545.7129951586235</v>
      </c>
      <c r="AN44">
        <f t="shared" si="41"/>
        <v>0</v>
      </c>
      <c r="AO44">
        <f t="shared" si="42"/>
        <v>0</v>
      </c>
      <c r="AP44">
        <f t="shared" si="43"/>
        <v>-0.14100646690388868</v>
      </c>
      <c r="AQ44">
        <f t="shared" si="44"/>
        <v>-89.979112949041038</v>
      </c>
      <c r="AR44">
        <f t="shared" si="45"/>
        <v>-90.120119415944927</v>
      </c>
      <c r="AS44">
        <f t="shared" si="46"/>
        <v>1.447055886982425</v>
      </c>
      <c r="AT44">
        <f t="shared" si="47"/>
        <v>1.6450658629683739</v>
      </c>
      <c r="AU44">
        <f t="shared" si="48"/>
        <v>-87.027997665994121</v>
      </c>
      <c r="AW44">
        <v>41</v>
      </c>
      <c r="AX44">
        <f>IF(Z44&gt;0, (R44*SUMPRODUCT(K44:$K$98, X44:$X$98)-K44*$AZ$3)/Z44, 0)</f>
        <v>1955.0419828969532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3.3721785999999997E-2</v>
      </c>
      <c r="Q45" s="5">
        <f t="shared" si="60"/>
        <v>12.5</v>
      </c>
      <c r="R45">
        <f t="shared" si="31"/>
        <v>250000</v>
      </c>
      <c r="S45">
        <f t="shared" si="32"/>
        <v>1911.9661020816629</v>
      </c>
      <c r="U45">
        <f t="shared" si="52"/>
        <v>3.3721785999999997E-2</v>
      </c>
      <c r="V45">
        <f t="shared" si="53"/>
        <v>0.01</v>
      </c>
      <c r="W45">
        <f t="shared" si="54"/>
        <v>0.45959321185015228</v>
      </c>
      <c r="X45">
        <f t="shared" si="55"/>
        <v>1.5498303937063498E-2</v>
      </c>
      <c r="Y45">
        <f t="shared" si="56"/>
        <v>4.5959321185015233E-3</v>
      </c>
      <c r="Z45">
        <f t="shared" si="57"/>
        <v>0.4394989757945873</v>
      </c>
      <c r="AB45">
        <f t="shared" si="58"/>
        <v>898.52402422150124</v>
      </c>
      <c r="AC45">
        <f t="shared" si="33"/>
        <v>840.30714361886021</v>
      </c>
      <c r="AE45">
        <f t="shared" si="34"/>
        <v>0</v>
      </c>
      <c r="AF45">
        <f t="shared" si="35"/>
        <v>0</v>
      </c>
      <c r="AG45">
        <f t="shared" si="36"/>
        <v>-5.493737197432341</v>
      </c>
      <c r="AH45">
        <f t="shared" si="37"/>
        <v>-3874.5759842658745</v>
      </c>
      <c r="AI45">
        <f t="shared" si="38"/>
        <v>-3880.0697214633069</v>
      </c>
      <c r="AJ45">
        <f t="shared" si="39"/>
        <v>58.216880602641027</v>
      </c>
      <c r="AK45">
        <f t="shared" si="61"/>
        <v>62.896681695505094</v>
      </c>
      <c r="AL45">
        <f t="shared" si="40"/>
        <v>-3758.9561591651609</v>
      </c>
      <c r="AN45">
        <f t="shared" si="41"/>
        <v>0</v>
      </c>
      <c r="AO45">
        <f t="shared" si="42"/>
        <v>0</v>
      </c>
      <c r="AP45">
        <f t="shared" si="43"/>
        <v>-0.12039411815473283</v>
      </c>
      <c r="AQ45">
        <f t="shared" si="44"/>
        <v>-84.910533956232427</v>
      </c>
      <c r="AR45">
        <f t="shared" si="45"/>
        <v>-85.030928074387162</v>
      </c>
      <c r="AS45">
        <f t="shared" si="46"/>
        <v>1.2758109370703399</v>
      </c>
      <c r="AT45">
        <f t="shared" si="47"/>
        <v>1.3783678132853607</v>
      </c>
      <c r="AU45">
        <f t="shared" si="48"/>
        <v>-82.376749324031465</v>
      </c>
      <c r="AW45">
        <v>42</v>
      </c>
      <c r="AX45">
        <f>IF(Z45&gt;0, (R45*SUMPRODUCT(K45:$K$98, X45:$X$98)-K45*$AZ$3)/Z45, 0)</f>
        <v>1911.9661020816629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4.5614701000000001E-2</v>
      </c>
      <c r="Q46" s="5">
        <f t="shared" si="60"/>
        <v>12.5</v>
      </c>
      <c r="R46">
        <f t="shared" si="31"/>
        <v>250000</v>
      </c>
      <c r="S46">
        <f t="shared" si="32"/>
        <v>1888.3115624519569</v>
      </c>
      <c r="U46">
        <f t="shared" si="52"/>
        <v>4.5614701000000001E-2</v>
      </c>
      <c r="V46">
        <f t="shared" si="53"/>
        <v>0.01</v>
      </c>
      <c r="W46">
        <f t="shared" si="54"/>
        <v>0.4394989757945873</v>
      </c>
      <c r="X46">
        <f t="shared" si="55"/>
        <v>2.0047614370676339E-2</v>
      </c>
      <c r="Y46">
        <f t="shared" si="56"/>
        <v>4.3949897579458729E-3</v>
      </c>
      <c r="Z46">
        <f t="shared" si="57"/>
        <v>0.4150563716659651</v>
      </c>
      <c r="AB46">
        <f t="shared" si="58"/>
        <v>840.30714361886021</v>
      </c>
      <c r="AC46">
        <f t="shared" si="33"/>
        <v>783.75574568619868</v>
      </c>
      <c r="AE46">
        <f t="shared" si="34"/>
        <v>0</v>
      </c>
      <c r="AF46">
        <f t="shared" si="35"/>
        <v>0</v>
      </c>
      <c r="AG46">
        <f t="shared" si="36"/>
        <v>-5.1882046458245634</v>
      </c>
      <c r="AH46">
        <f t="shared" si="37"/>
        <v>-5011.9035926690849</v>
      </c>
      <c r="AI46">
        <f t="shared" si="38"/>
        <v>-5017.0917973149099</v>
      </c>
      <c r="AJ46">
        <f t="shared" si="39"/>
        <v>56.55139793266153</v>
      </c>
      <c r="AK46">
        <f t="shared" si="61"/>
        <v>58.821500053320221</v>
      </c>
      <c r="AL46">
        <f t="shared" si="40"/>
        <v>-4901.7188993289283</v>
      </c>
      <c r="AN46">
        <f t="shared" si="41"/>
        <v>0</v>
      </c>
      <c r="AO46">
        <f t="shared" si="42"/>
        <v>0</v>
      </c>
      <c r="AP46">
        <f t="shared" si="43"/>
        <v>-0.10151646006374881</v>
      </c>
      <c r="AQ46">
        <f t="shared" si="44"/>
        <v>-98.066816103335896</v>
      </c>
      <c r="AR46">
        <f t="shared" si="45"/>
        <v>-98.168332563399645</v>
      </c>
      <c r="AS46">
        <f t="shared" si="46"/>
        <v>1.1065287747275818</v>
      </c>
      <c r="AT46">
        <f t="shared" si="47"/>
        <v>1.1509473640093186</v>
      </c>
      <c r="AU46">
        <f t="shared" si="48"/>
        <v>-95.910856424662754</v>
      </c>
      <c r="AW46">
        <v>43</v>
      </c>
      <c r="AX46">
        <f>IF(Z46&gt;0, (R46*SUMPRODUCT(K46:$K$98, X46:$X$98)-K46*$AZ$3)/Z46, 0)</f>
        <v>1888.3115624519569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5.8461241999999997E-2</v>
      </c>
      <c r="Q47" s="5">
        <f t="shared" si="60"/>
        <v>12.5</v>
      </c>
      <c r="R47">
        <f t="shared" si="31"/>
        <v>250000</v>
      </c>
      <c r="S47">
        <f t="shared" si="32"/>
        <v>1838.9395031568458</v>
      </c>
      <c r="U47">
        <f t="shared" si="52"/>
        <v>5.8461241999999997E-2</v>
      </c>
      <c r="V47">
        <f t="shared" si="53"/>
        <v>0.01</v>
      </c>
      <c r="W47">
        <f t="shared" si="54"/>
        <v>0.4150563716659651</v>
      </c>
      <c r="X47">
        <f t="shared" si="55"/>
        <v>2.4264710987605926E-2</v>
      </c>
      <c r="Y47">
        <f t="shared" si="56"/>
        <v>4.1505637166596512E-3</v>
      </c>
      <c r="Z47">
        <f t="shared" si="57"/>
        <v>0.38664109696169952</v>
      </c>
      <c r="AB47">
        <f t="shared" si="58"/>
        <v>783.75574568619868</v>
      </c>
      <c r="AC47">
        <f t="shared" si="33"/>
        <v>711.00958674676554</v>
      </c>
      <c r="AE47">
        <f t="shared" si="34"/>
        <v>0</v>
      </c>
      <c r="AF47">
        <f t="shared" si="35"/>
        <v>0</v>
      </c>
      <c r="AG47">
        <f t="shared" si="36"/>
        <v>-4.833013712021244</v>
      </c>
      <c r="AH47">
        <f t="shared" si="37"/>
        <v>-6066.1777469014814</v>
      </c>
      <c r="AI47">
        <f t="shared" si="38"/>
        <v>-6071.0107606135025</v>
      </c>
      <c r="AJ47">
        <f t="shared" si="39"/>
        <v>72.746158939433144</v>
      </c>
      <c r="AK47">
        <f t="shared" si="61"/>
        <v>54.862902198033915</v>
      </c>
      <c r="AL47">
        <f t="shared" si="40"/>
        <v>-5943.401699476035</v>
      </c>
      <c r="AN47">
        <f t="shared" si="41"/>
        <v>0</v>
      </c>
      <c r="AO47">
        <f t="shared" si="42"/>
        <v>0</v>
      </c>
      <c r="AP47">
        <f t="shared" si="43"/>
        <v>-8.4434390289590336E-2</v>
      </c>
      <c r="AQ47">
        <f t="shared" si="44"/>
        <v>-105.97818462089562</v>
      </c>
      <c r="AR47">
        <f t="shared" si="45"/>
        <v>-106.06261901118521</v>
      </c>
      <c r="AS47">
        <f t="shared" si="46"/>
        <v>1.2709000929757077</v>
      </c>
      <c r="AT47">
        <f t="shared" si="47"/>
        <v>0.95847352658784624</v>
      </c>
      <c r="AU47">
        <f t="shared" si="48"/>
        <v>-103.83324539162165</v>
      </c>
      <c r="AW47">
        <v>44</v>
      </c>
      <c r="AX47">
        <f>IF(Z47&gt;0, (R47*SUMPRODUCT(K47:$K$98, X47:$X$98)-K47*$AZ$3)/Z47, 0)</f>
        <v>1838.9395031568458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7.2616817E-2</v>
      </c>
      <c r="Q48" s="5">
        <f t="shared" si="60"/>
        <v>12.5</v>
      </c>
      <c r="R48">
        <f t="shared" si="31"/>
        <v>250000</v>
      </c>
      <c r="S48">
        <f t="shared" si="32"/>
        <v>1769.5026771675355</v>
      </c>
      <c r="U48">
        <f t="shared" si="52"/>
        <v>7.2616817E-2</v>
      </c>
      <c r="V48">
        <f t="shared" si="53"/>
        <v>0.01</v>
      </c>
      <c r="W48">
        <f t="shared" si="54"/>
        <v>0.38664109696169952</v>
      </c>
      <c r="X48">
        <f t="shared" si="55"/>
        <v>2.807664578274699E-2</v>
      </c>
      <c r="Y48">
        <f t="shared" si="56"/>
        <v>3.8664109696169954E-3</v>
      </c>
      <c r="Z48">
        <f t="shared" si="57"/>
        <v>0.35469804020933554</v>
      </c>
      <c r="AB48">
        <f t="shared" si="58"/>
        <v>711.00958674676554</v>
      </c>
      <c r="AC48">
        <f t="shared" si="33"/>
        <v>627.63913173649735</v>
      </c>
      <c r="AE48">
        <f t="shared" si="34"/>
        <v>0</v>
      </c>
      <c r="AF48">
        <f t="shared" si="35"/>
        <v>0</v>
      </c>
      <c r="AG48">
        <f t="shared" si="36"/>
        <v>-4.433725502616694</v>
      </c>
      <c r="AH48">
        <f t="shared" si="37"/>
        <v>-7019.1614456867474</v>
      </c>
      <c r="AI48">
        <f t="shared" si="38"/>
        <v>-7023.595171189364</v>
      </c>
      <c r="AJ48">
        <f t="shared" si="39"/>
        <v>83.370455010268188</v>
      </c>
      <c r="AK48">
        <f t="shared" si="61"/>
        <v>49.770671072273593</v>
      </c>
      <c r="AL48">
        <f t="shared" si="40"/>
        <v>-6890.4540451068224</v>
      </c>
      <c r="AN48">
        <f t="shared" si="41"/>
        <v>0</v>
      </c>
      <c r="AO48">
        <f t="shared" si="42"/>
        <v>0</v>
      </c>
      <c r="AP48">
        <f t="shared" si="43"/>
        <v>-6.9159544391543454E-2</v>
      </c>
      <c r="AQ48">
        <f t="shared" si="44"/>
        <v>-109.48851193153139</v>
      </c>
      <c r="AR48">
        <f t="shared" si="45"/>
        <v>-109.55767147592293</v>
      </c>
      <c r="AS48">
        <f t="shared" si="46"/>
        <v>1.3004554929760368</v>
      </c>
      <c r="AT48">
        <f t="shared" si="47"/>
        <v>0.77634867864245238</v>
      </c>
      <c r="AU48">
        <f t="shared" si="48"/>
        <v>-107.48086730430445</v>
      </c>
      <c r="AW48">
        <v>45</v>
      </c>
      <c r="AX48">
        <f>IF(Z48&gt;0, (R48*SUMPRODUCT(K48:$K$98, X48:$X$98)-K48*$AZ$3)/Z48, 0)</f>
        <v>1769.5026771675355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8.8271367000000003E-2</v>
      </c>
      <c r="Q49" s="5">
        <f t="shared" si="60"/>
        <v>12.5</v>
      </c>
      <c r="R49">
        <f t="shared" si="31"/>
        <v>250000</v>
      </c>
      <c r="S49">
        <f t="shared" si="32"/>
        <v>1683.13460403315</v>
      </c>
      <c r="U49">
        <f t="shared" si="52"/>
        <v>8.8271367000000003E-2</v>
      </c>
      <c r="V49">
        <f t="shared" si="53"/>
        <v>0.01</v>
      </c>
      <c r="W49">
        <f t="shared" si="54"/>
        <v>0.35469804020933554</v>
      </c>
      <c r="X49">
        <f t="shared" si="55"/>
        <v>3.1309680881499012E-2</v>
      </c>
      <c r="Y49">
        <f t="shared" si="56"/>
        <v>3.5469804020933555E-3</v>
      </c>
      <c r="Z49">
        <f t="shared" si="57"/>
        <v>0.31984137892574321</v>
      </c>
      <c r="AB49">
        <f t="shared" si="58"/>
        <v>627.63913173649735</v>
      </c>
      <c r="AC49">
        <f t="shared" si="33"/>
        <v>538.3360926715975</v>
      </c>
      <c r="AE49">
        <f t="shared" si="34"/>
        <v>0</v>
      </c>
      <c r="AF49">
        <f t="shared" si="35"/>
        <v>0</v>
      </c>
      <c r="AG49">
        <f t="shared" si="36"/>
        <v>-3.9980172365717901</v>
      </c>
      <c r="AH49">
        <f t="shared" si="37"/>
        <v>-7827.4202203747527</v>
      </c>
      <c r="AI49">
        <f t="shared" si="38"/>
        <v>-7831.4182376113249</v>
      </c>
      <c r="AJ49">
        <f t="shared" si="39"/>
        <v>89.303039064899849</v>
      </c>
      <c r="AK49">
        <f t="shared" si="61"/>
        <v>43.934739221554821</v>
      </c>
      <c r="AL49">
        <f t="shared" si="40"/>
        <v>-7698.1804593248698</v>
      </c>
      <c r="AN49">
        <f t="shared" si="41"/>
        <v>0</v>
      </c>
      <c r="AO49">
        <f t="shared" si="42"/>
        <v>0</v>
      </c>
      <c r="AP49">
        <f t="shared" si="43"/>
        <v>-5.5681376270615444E-2</v>
      </c>
      <c r="AQ49">
        <f t="shared" si="44"/>
        <v>-109.01442008104863</v>
      </c>
      <c r="AR49">
        <f t="shared" si="45"/>
        <v>-109.07010145731924</v>
      </c>
      <c r="AS49">
        <f t="shared" si="46"/>
        <v>1.2437455433648854</v>
      </c>
      <c r="AT49">
        <f t="shared" si="47"/>
        <v>0.61188999476261585</v>
      </c>
      <c r="AU49">
        <f t="shared" si="48"/>
        <v>-107.21446591919174</v>
      </c>
      <c r="AW49">
        <v>46</v>
      </c>
      <c r="AX49">
        <f>IF(Z49&gt;0, (R49*SUMPRODUCT(K49:$K$98, X49:$X$98)-K49*$AZ$3)/Z49, 0)</f>
        <v>1683.13460403315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0.103819197</v>
      </c>
      <c r="Q50" s="5">
        <f t="shared" si="60"/>
        <v>12.5</v>
      </c>
      <c r="R50">
        <f t="shared" si="31"/>
        <v>250000</v>
      </c>
      <c r="S50">
        <f t="shared" si="32"/>
        <v>1578.283563913551</v>
      </c>
      <c r="U50">
        <f t="shared" si="52"/>
        <v>0.103819197</v>
      </c>
      <c r="V50">
        <f t="shared" si="53"/>
        <v>0.01</v>
      </c>
      <c r="W50">
        <f t="shared" si="54"/>
        <v>0.31984137892574321</v>
      </c>
      <c r="X50">
        <f t="shared" si="55"/>
        <v>3.3205675127443386E-2</v>
      </c>
      <c r="Y50">
        <f t="shared" si="56"/>
        <v>3.1984137892574322E-3</v>
      </c>
      <c r="Z50">
        <f t="shared" si="57"/>
        <v>0.28343729000904239</v>
      </c>
      <c r="AB50">
        <f t="shared" si="58"/>
        <v>538.3360926715975</v>
      </c>
      <c r="AC50">
        <f t="shared" si="33"/>
        <v>447.34441622147017</v>
      </c>
      <c r="AE50">
        <f t="shared" si="34"/>
        <v>0</v>
      </c>
      <c r="AF50">
        <f t="shared" si="35"/>
        <v>0</v>
      </c>
      <c r="AG50">
        <f t="shared" si="36"/>
        <v>-3.54296612511303</v>
      </c>
      <c r="AH50">
        <f t="shared" si="37"/>
        <v>-8301.4187818608461</v>
      </c>
      <c r="AI50">
        <f t="shared" si="38"/>
        <v>-8304.9617479859589</v>
      </c>
      <c r="AJ50">
        <f t="shared" si="39"/>
        <v>90.991676450127329</v>
      </c>
      <c r="AK50">
        <f t="shared" si="61"/>
        <v>37.683526487011825</v>
      </c>
      <c r="AL50">
        <f t="shared" si="40"/>
        <v>-8176.2865450488207</v>
      </c>
      <c r="AN50">
        <f t="shared" si="41"/>
        <v>0</v>
      </c>
      <c r="AO50">
        <f t="shared" si="42"/>
        <v>0</v>
      </c>
      <c r="AP50">
        <f t="shared" si="43"/>
        <v>-4.4056934585392088E-2</v>
      </c>
      <c r="AQ50">
        <f t="shared" si="44"/>
        <v>-103.22849593339554</v>
      </c>
      <c r="AR50">
        <f t="shared" si="45"/>
        <v>-103.27255286798092</v>
      </c>
      <c r="AS50">
        <f t="shared" si="46"/>
        <v>1.1314853700585494</v>
      </c>
      <c r="AT50">
        <f t="shared" si="47"/>
        <v>0.46859625600631577</v>
      </c>
      <c r="AU50">
        <f t="shared" si="48"/>
        <v>-101.67247124191607</v>
      </c>
      <c r="AW50">
        <v>47</v>
      </c>
      <c r="AX50">
        <f>IF(Z50&gt;0, (R50*SUMPRODUCT(K50:$K$98, X50:$X$98)-K50*$AZ$3)/Z50, 0)</f>
        <v>1578.283563913551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0.120610461</v>
      </c>
      <c r="Q51" s="5">
        <f t="shared" si="60"/>
        <v>12.5</v>
      </c>
      <c r="R51">
        <f t="shared" si="31"/>
        <v>250000</v>
      </c>
      <c r="S51">
        <f t="shared" si="32"/>
        <v>1461.7784048432975</v>
      </c>
      <c r="U51">
        <f t="shared" si="52"/>
        <v>0.120610461</v>
      </c>
      <c r="V51">
        <f t="shared" si="53"/>
        <v>0.01</v>
      </c>
      <c r="W51">
        <f t="shared" si="54"/>
        <v>0.28343729000904239</v>
      </c>
      <c r="X51">
        <f t="shared" si="55"/>
        <v>3.4185502212581299E-2</v>
      </c>
      <c r="Y51">
        <f t="shared" si="56"/>
        <v>2.834372900090424E-3</v>
      </c>
      <c r="Z51">
        <f t="shared" si="57"/>
        <v>0.24641741489637067</v>
      </c>
      <c r="AB51">
        <f t="shared" si="58"/>
        <v>447.34441622147017</v>
      </c>
      <c r="AC51">
        <f t="shared" si="33"/>
        <v>360.20765567282575</v>
      </c>
      <c r="AE51">
        <f t="shared" si="34"/>
        <v>0</v>
      </c>
      <c r="AF51">
        <f t="shared" si="35"/>
        <v>0</v>
      </c>
      <c r="AG51">
        <f t="shared" si="36"/>
        <v>-3.0802176862046333</v>
      </c>
      <c r="AH51">
        <f t="shared" si="37"/>
        <v>-8546.3755531453244</v>
      </c>
      <c r="AI51">
        <f t="shared" si="38"/>
        <v>-8549.4557708315297</v>
      </c>
      <c r="AJ51">
        <f t="shared" si="39"/>
        <v>87.136760548644418</v>
      </c>
      <c r="AK51">
        <f t="shared" si="61"/>
        <v>31.314109135502914</v>
      </c>
      <c r="AL51">
        <f t="shared" si="40"/>
        <v>-8431.004901147382</v>
      </c>
      <c r="AN51">
        <f t="shared" si="41"/>
        <v>0</v>
      </c>
      <c r="AO51">
        <f t="shared" si="42"/>
        <v>0</v>
      </c>
      <c r="AP51">
        <f t="shared" si="43"/>
        <v>-3.4198783972274265E-2</v>
      </c>
      <c r="AQ51">
        <f t="shared" si="44"/>
        <v>-94.887985546267558</v>
      </c>
      <c r="AR51">
        <f t="shared" si="45"/>
        <v>-94.92218433023983</v>
      </c>
      <c r="AS51">
        <f t="shared" si="46"/>
        <v>0.96745475600418585</v>
      </c>
      <c r="AT51">
        <f t="shared" si="47"/>
        <v>0.34767167866269405</v>
      </c>
      <c r="AU51">
        <f t="shared" si="48"/>
        <v>-93.60705789557295</v>
      </c>
      <c r="AW51">
        <v>48</v>
      </c>
      <c r="AX51">
        <f>IF(Z51&gt;0, (R51*SUMPRODUCT(K51:$K$98, X51:$X$98)-K51*$AZ$3)/Z51, 0)</f>
        <v>1461.7784048432975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0.138204574</v>
      </c>
      <c r="Q52" s="5">
        <f t="shared" si="60"/>
        <v>12.5</v>
      </c>
      <c r="R52">
        <f t="shared" si="31"/>
        <v>250000</v>
      </c>
      <c r="S52">
        <f t="shared" si="32"/>
        <v>1332.4963609218246</v>
      </c>
      <c r="U52">
        <f t="shared" si="52"/>
        <v>0.138204574</v>
      </c>
      <c r="V52">
        <f t="shared" si="53"/>
        <v>0.01</v>
      </c>
      <c r="W52">
        <f t="shared" si="54"/>
        <v>0.24641741489637067</v>
      </c>
      <c r="X52">
        <f t="shared" si="55"/>
        <v>3.4056013851934165E-2</v>
      </c>
      <c r="Y52">
        <f t="shared" si="56"/>
        <v>2.4641741489637068E-3</v>
      </c>
      <c r="Z52">
        <f t="shared" si="57"/>
        <v>0.2098972268954728</v>
      </c>
      <c r="AB52">
        <f t="shared" si="58"/>
        <v>360.20765567282575</v>
      </c>
      <c r="AC52">
        <f t="shared" si="33"/>
        <v>279.68729100580003</v>
      </c>
      <c r="AE52">
        <f t="shared" si="34"/>
        <v>0</v>
      </c>
      <c r="AF52">
        <f t="shared" si="35"/>
        <v>0</v>
      </c>
      <c r="AG52">
        <f t="shared" si="36"/>
        <v>-2.6237153361934098</v>
      </c>
      <c r="AH52">
        <f t="shared" si="37"/>
        <v>-8514.0034629835409</v>
      </c>
      <c r="AI52">
        <f t="shared" si="38"/>
        <v>-8516.6271783197335</v>
      </c>
      <c r="AJ52">
        <f t="shared" si="39"/>
        <v>80.520364667025717</v>
      </c>
      <c r="AK52">
        <f t="shared" si="61"/>
        <v>25.214535897097804</v>
      </c>
      <c r="AL52">
        <f t="shared" si="40"/>
        <v>-8410.8922777556108</v>
      </c>
      <c r="AN52">
        <f t="shared" si="41"/>
        <v>0</v>
      </c>
      <c r="AO52">
        <f t="shared" si="42"/>
        <v>0</v>
      </c>
      <c r="AP52">
        <f t="shared" si="43"/>
        <v>-2.600925693066547E-2</v>
      </c>
      <c r="AQ52">
        <f t="shared" si="44"/>
        <v>-84.400506610824863</v>
      </c>
      <c r="AR52">
        <f t="shared" si="45"/>
        <v>-84.426515867755526</v>
      </c>
      <c r="AS52">
        <f t="shared" si="46"/>
        <v>0.79820963192371575</v>
      </c>
      <c r="AT52">
        <f t="shared" si="47"/>
        <v>0.24995521941285803</v>
      </c>
      <c r="AU52">
        <f t="shared" si="48"/>
        <v>-83.378351016418961</v>
      </c>
      <c r="AW52">
        <v>49</v>
      </c>
      <c r="AX52">
        <f>IF(Z52&gt;0, (R52*SUMPRODUCT(K52:$K$98, X52:$X$98)-K52*$AZ$3)/Z52, 0)</f>
        <v>1332.4963609218246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0.156383199</v>
      </c>
      <c r="Q53" s="5">
        <f t="shared" si="60"/>
        <v>12.5</v>
      </c>
      <c r="R53">
        <f t="shared" si="31"/>
        <v>250000</v>
      </c>
      <c r="S53">
        <f t="shared" si="32"/>
        <v>1189.4063689283662</v>
      </c>
      <c r="U53">
        <f t="shared" si="52"/>
        <v>0.156383199</v>
      </c>
      <c r="V53">
        <f t="shared" si="53"/>
        <v>0.01</v>
      </c>
      <c r="W53">
        <f t="shared" si="54"/>
        <v>0.2098972268954728</v>
      </c>
      <c r="X53">
        <f t="shared" si="55"/>
        <v>3.2824399803142876E-2</v>
      </c>
      <c r="Y53">
        <f t="shared" si="56"/>
        <v>2.098972268954728E-3</v>
      </c>
      <c r="Z53">
        <f t="shared" si="57"/>
        <v>0.17497385482337519</v>
      </c>
      <c r="AB53">
        <f t="shared" si="58"/>
        <v>279.68729100580003</v>
      </c>
      <c r="AC53">
        <f t="shared" si="33"/>
        <v>208.11501732286976</v>
      </c>
      <c r="AE53">
        <f t="shared" si="34"/>
        <v>0</v>
      </c>
      <c r="AF53">
        <f t="shared" si="35"/>
        <v>0</v>
      </c>
      <c r="AG53">
        <f t="shared" si="36"/>
        <v>-2.1871731852921896</v>
      </c>
      <c r="AH53">
        <f t="shared" si="37"/>
        <v>-8206.0999507857196</v>
      </c>
      <c r="AI53">
        <f t="shared" si="38"/>
        <v>-8208.2871239710112</v>
      </c>
      <c r="AJ53">
        <f t="shared" si="39"/>
        <v>71.572273682930273</v>
      </c>
      <c r="AK53">
        <f t="shared" si="61"/>
        <v>19.578110370406005</v>
      </c>
      <c r="AL53">
        <f t="shared" si="40"/>
        <v>-8117.1367399176752</v>
      </c>
      <c r="AN53">
        <f t="shared" si="41"/>
        <v>0</v>
      </c>
      <c r="AO53">
        <f t="shared" si="42"/>
        <v>0</v>
      </c>
      <c r="AP53">
        <f t="shared" si="43"/>
        <v>-1.9358708534757522E-2</v>
      </c>
      <c r="AQ53">
        <f t="shared" si="44"/>
        <v>-72.632335757685496</v>
      </c>
      <c r="AR53">
        <f t="shared" si="45"/>
        <v>-72.651694466220249</v>
      </c>
      <c r="AS53">
        <f t="shared" si="46"/>
        <v>0.63348745984769594</v>
      </c>
      <c r="AT53">
        <f t="shared" si="47"/>
        <v>0.17328620105196244</v>
      </c>
      <c r="AU53">
        <f t="shared" si="48"/>
        <v>-71.844920805320584</v>
      </c>
      <c r="AW53">
        <v>50</v>
      </c>
      <c r="AX53">
        <f>IF(Z53&gt;0, (R53*SUMPRODUCT(K53:$K$98, X53:$X$98)-K53*$AZ$3)/Z53, 0)</f>
        <v>1189.4063689283662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0.17588848000000001</v>
      </c>
      <c r="Q54" s="5">
        <f t="shared" si="60"/>
        <v>12.5</v>
      </c>
      <c r="R54">
        <f t="shared" si="31"/>
        <v>250000</v>
      </c>
      <c r="S54">
        <f t="shared" si="32"/>
        <v>1031.5077977864978</v>
      </c>
      <c r="U54">
        <f t="shared" si="52"/>
        <v>0.17588848000000001</v>
      </c>
      <c r="V54">
        <f t="shared" si="53"/>
        <v>0.01</v>
      </c>
      <c r="W54">
        <f t="shared" si="54"/>
        <v>0.17497385482337519</v>
      </c>
      <c r="X54">
        <f t="shared" si="55"/>
        <v>3.0775885364624132E-2</v>
      </c>
      <c r="Y54">
        <f t="shared" si="56"/>
        <v>1.7497385482337518E-3</v>
      </c>
      <c r="Z54">
        <f t="shared" si="57"/>
        <v>0.14244823091051728</v>
      </c>
      <c r="AB54">
        <f t="shared" si="58"/>
        <v>208.11501732286976</v>
      </c>
      <c r="AC54">
        <f t="shared" si="33"/>
        <v>146.93646096509022</v>
      </c>
      <c r="AE54">
        <f t="shared" si="34"/>
        <v>0</v>
      </c>
      <c r="AF54">
        <f t="shared" si="35"/>
        <v>0</v>
      </c>
      <c r="AG54">
        <f t="shared" si="36"/>
        <v>-1.780602886381466</v>
      </c>
      <c r="AH54">
        <f t="shared" si="37"/>
        <v>-7693.9713411560333</v>
      </c>
      <c r="AI54">
        <f t="shared" si="38"/>
        <v>-7695.7519440424148</v>
      </c>
      <c r="AJ54">
        <f t="shared" si="39"/>
        <v>61.178556357779541</v>
      </c>
      <c r="AK54">
        <f t="shared" si="61"/>
        <v>14.568051212600885</v>
      </c>
      <c r="AL54">
        <f t="shared" si="40"/>
        <v>-7620.0053364720343</v>
      </c>
      <c r="AN54">
        <f t="shared" si="41"/>
        <v>0</v>
      </c>
      <c r="AO54">
        <f t="shared" si="42"/>
        <v>0</v>
      </c>
      <c r="AP54">
        <f t="shared" si="43"/>
        <v>-1.4071560384346801E-2</v>
      </c>
      <c r="AQ54">
        <f t="shared" si="44"/>
        <v>-60.803103909670149</v>
      </c>
      <c r="AR54">
        <f t="shared" si="45"/>
        <v>-60.817175470054494</v>
      </c>
      <c r="AS54">
        <f t="shared" si="46"/>
        <v>0.48347543216956756</v>
      </c>
      <c r="AT54">
        <f t="shared" si="47"/>
        <v>0.11512685612734259</v>
      </c>
      <c r="AU54">
        <f t="shared" si="48"/>
        <v>-60.218573181757584</v>
      </c>
      <c r="AW54">
        <v>51</v>
      </c>
      <c r="AX54">
        <f>IF(Z54&gt;0, (R54*SUMPRODUCT(K54:$K$98, X54:$X$98)-K54*$AZ$3)/Z54, 0)</f>
        <v>1031.5077977864978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0.195947922</v>
      </c>
      <c r="Q55" s="5">
        <f t="shared" si="60"/>
        <v>12.5</v>
      </c>
      <c r="R55">
        <f t="shared" si="31"/>
        <v>250000</v>
      </c>
      <c r="S55">
        <f t="shared" si="32"/>
        <v>851.90369204054343</v>
      </c>
      <c r="U55">
        <f t="shared" si="52"/>
        <v>0.195947922</v>
      </c>
      <c r="V55">
        <f t="shared" si="53"/>
        <v>0.01</v>
      </c>
      <c r="W55">
        <f t="shared" si="54"/>
        <v>0.14244823091051728</v>
      </c>
      <c r="X55">
        <f t="shared" si="55"/>
        <v>2.7912434839492028E-2</v>
      </c>
      <c r="Y55">
        <f t="shared" si="56"/>
        <v>1.4244823091051728E-3</v>
      </c>
      <c r="Z55">
        <f t="shared" si="57"/>
        <v>0.11311131376192007</v>
      </c>
      <c r="AB55">
        <f t="shared" si="58"/>
        <v>146.93646096509022</v>
      </c>
      <c r="AC55">
        <f t="shared" si="33"/>
        <v>96.359945805336039</v>
      </c>
      <c r="AE55">
        <f t="shared" si="34"/>
        <v>0</v>
      </c>
      <c r="AF55">
        <f t="shared" si="35"/>
        <v>0</v>
      </c>
      <c r="AG55">
        <f t="shared" si="36"/>
        <v>-1.4138914220240009</v>
      </c>
      <c r="AH55">
        <f t="shared" si="37"/>
        <v>-6978.1087098730068</v>
      </c>
      <c r="AI55">
        <f t="shared" si="38"/>
        <v>-6979.5226012950307</v>
      </c>
      <c r="AJ55">
        <f t="shared" si="39"/>
        <v>50.57651515975418</v>
      </c>
      <c r="AK55">
        <f t="shared" si="61"/>
        <v>10.285552267556316</v>
      </c>
      <c r="AL55">
        <f t="shared" si="40"/>
        <v>-6918.66053386772</v>
      </c>
      <c r="AN55">
        <f t="shared" si="41"/>
        <v>0</v>
      </c>
      <c r="AO55">
        <f t="shared" si="42"/>
        <v>0</v>
      </c>
      <c r="AP55">
        <f t="shared" si="43"/>
        <v>-9.9763855034759406E-3</v>
      </c>
      <c r="AQ55">
        <f t="shared" si="44"/>
        <v>-49.237375296612079</v>
      </c>
      <c r="AR55">
        <f t="shared" si="45"/>
        <v>-49.247351682115557</v>
      </c>
      <c r="AS55">
        <f t="shared" si="46"/>
        <v>0.35686673304361954</v>
      </c>
      <c r="AT55">
        <f t="shared" si="47"/>
        <v>7.257462131738647E-2</v>
      </c>
      <c r="AU55">
        <f t="shared" si="48"/>
        <v>-48.817910327754547</v>
      </c>
      <c r="AW55">
        <v>52</v>
      </c>
      <c r="AX55">
        <f>IF(Z55&gt;0, (R55*SUMPRODUCT(K55:$K$98, X55:$X$98)-K55*$AZ$3)/Z55, 0)</f>
        <v>851.90369204054343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0.21719401199999999</v>
      </c>
      <c r="Q56" s="5">
        <f t="shared" si="60"/>
        <v>12.5</v>
      </c>
      <c r="R56">
        <f t="shared" si="31"/>
        <v>250000</v>
      </c>
      <c r="S56">
        <f t="shared" si="32"/>
        <v>643.53572798805146</v>
      </c>
      <c r="U56">
        <f t="shared" si="52"/>
        <v>0.21719401199999999</v>
      </c>
      <c r="V56">
        <f t="shared" si="53"/>
        <v>0.01</v>
      </c>
      <c r="W56">
        <f t="shared" si="54"/>
        <v>0.11311131376192007</v>
      </c>
      <c r="X56">
        <f t="shared" si="55"/>
        <v>2.4567100038542233E-2</v>
      </c>
      <c r="Y56">
        <f t="shared" si="56"/>
        <v>1.1311131376192008E-3</v>
      </c>
      <c r="Z56">
        <f t="shared" si="57"/>
        <v>8.7413100585758644E-2</v>
      </c>
      <c r="AB56">
        <f t="shared" si="58"/>
        <v>96.359945805336039</v>
      </c>
      <c r="AC56">
        <f t="shared" si="33"/>
        <v>56.253453321148953</v>
      </c>
      <c r="AE56">
        <f t="shared" si="34"/>
        <v>0</v>
      </c>
      <c r="AF56">
        <f t="shared" si="35"/>
        <v>0</v>
      </c>
      <c r="AG56">
        <f t="shared" si="36"/>
        <v>-1.0926637573219831</v>
      </c>
      <c r="AH56">
        <f t="shared" si="37"/>
        <v>-6141.7750096355585</v>
      </c>
      <c r="AI56">
        <f t="shared" si="38"/>
        <v>-6142.8676733928805</v>
      </c>
      <c r="AJ56">
        <f t="shared" si="39"/>
        <v>40.106492484187086</v>
      </c>
      <c r="AK56">
        <f t="shared" si="61"/>
        <v>6.7451962063735236</v>
      </c>
      <c r="AL56">
        <f t="shared" si="40"/>
        <v>-6096.0159847023206</v>
      </c>
      <c r="AN56">
        <f t="shared" si="41"/>
        <v>0</v>
      </c>
      <c r="AO56">
        <f t="shared" si="42"/>
        <v>0</v>
      </c>
      <c r="AP56">
        <f t="shared" si="43"/>
        <v>-6.8837593354308946E-3</v>
      </c>
      <c r="AQ56">
        <f t="shared" si="44"/>
        <v>-38.69305701354606</v>
      </c>
      <c r="AR56">
        <f t="shared" si="45"/>
        <v>-38.69994077288149</v>
      </c>
      <c r="AS56">
        <f t="shared" si="46"/>
        <v>0.25267008281309394</v>
      </c>
      <c r="AT56">
        <f t="shared" si="47"/>
        <v>4.2494598218154551E-2</v>
      </c>
      <c r="AU56">
        <f t="shared" si="48"/>
        <v>-38.404776091850245</v>
      </c>
      <c r="AW56">
        <v>53</v>
      </c>
      <c r="AX56">
        <f>IF(Z56&gt;0, (R56*SUMPRODUCT(K56:$K$98, X56:$X$98)-K56*$AZ$3)/Z56, 0)</f>
        <v>643.53572798805146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0.239685495</v>
      </c>
      <c r="Q57" s="5">
        <f t="shared" si="60"/>
        <v>12.5</v>
      </c>
      <c r="R57">
        <f t="shared" si="31"/>
        <v>250000</v>
      </c>
      <c r="S57">
        <f t="shared" si="32"/>
        <v>392.041804835839</v>
      </c>
      <c r="U57">
        <f t="shared" si="52"/>
        <v>0.239685495</v>
      </c>
      <c r="V57">
        <f t="shared" si="53"/>
        <v>0.01</v>
      </c>
      <c r="W57">
        <f t="shared" si="54"/>
        <v>8.7413100585758644E-2</v>
      </c>
      <c r="X57">
        <f t="shared" si="55"/>
        <v>2.095165228338235E-2</v>
      </c>
      <c r="Y57">
        <f t="shared" si="56"/>
        <v>8.7413100585758644E-4</v>
      </c>
      <c r="Z57">
        <f t="shared" si="57"/>
        <v>6.5587317296518705E-2</v>
      </c>
      <c r="AB57">
        <f t="shared" si="58"/>
        <v>56.253453321148953</v>
      </c>
      <c r="AC57">
        <f t="shared" si="33"/>
        <v>25.712970247268032</v>
      </c>
      <c r="AE57">
        <f t="shared" si="34"/>
        <v>0</v>
      </c>
      <c r="AF57">
        <f t="shared" si="35"/>
        <v>0</v>
      </c>
      <c r="AG57">
        <f t="shared" si="36"/>
        <v>-0.81984146620648379</v>
      </c>
      <c r="AH57">
        <f t="shared" si="37"/>
        <v>-5237.9130708455878</v>
      </c>
      <c r="AI57">
        <f t="shared" si="38"/>
        <v>-5238.7329123117943</v>
      </c>
      <c r="AJ57">
        <f t="shared" si="39"/>
        <v>30.540483073880921</v>
      </c>
      <c r="AK57">
        <f t="shared" si="61"/>
        <v>3.9377417324804269</v>
      </c>
      <c r="AL57">
        <f t="shared" si="40"/>
        <v>-5204.2546875054331</v>
      </c>
      <c r="AN57">
        <f t="shared" si="41"/>
        <v>0</v>
      </c>
      <c r="AO57">
        <f t="shared" si="42"/>
        <v>0</v>
      </c>
      <c r="AP57">
        <f t="shared" si="43"/>
        <v>-4.6115932841990712E-3</v>
      </c>
      <c r="AQ57">
        <f t="shared" si="44"/>
        <v>-29.463165424529016</v>
      </c>
      <c r="AR57">
        <f t="shared" si="45"/>
        <v>-29.467777017813216</v>
      </c>
      <c r="AS57">
        <f t="shared" si="46"/>
        <v>0.17178965988557704</v>
      </c>
      <c r="AT57">
        <f t="shared" si="47"/>
        <v>2.2149725376105326E-2</v>
      </c>
      <c r="AU57">
        <f t="shared" si="48"/>
        <v>-29.273837632551533</v>
      </c>
      <c r="AW57">
        <v>54</v>
      </c>
      <c r="AX57">
        <f>IF(Z57&gt;0, (R57*SUMPRODUCT(K57:$K$98, X57:$X$98)-K57*$AZ$3)/Z57, 0)</f>
        <v>392.041804835839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0.26259210900000002</v>
      </c>
      <c r="Q58" s="5">
        <f t="shared" si="60"/>
        <v>12.5</v>
      </c>
      <c r="R58">
        <f t="shared" si="31"/>
        <v>250000</v>
      </c>
      <c r="S58">
        <f t="shared" si="32"/>
        <v>73.967354367547657</v>
      </c>
      <c r="U58">
        <f t="shared" si="52"/>
        <v>0.26259210900000002</v>
      </c>
      <c r="V58">
        <f t="shared" si="53"/>
        <v>0.01</v>
      </c>
      <c r="W58">
        <f t="shared" si="54"/>
        <v>6.5587317296518705E-2</v>
      </c>
      <c r="X58">
        <f t="shared" si="55"/>
        <v>1.7222711972545025E-2</v>
      </c>
      <c r="Y58">
        <f t="shared" si="56"/>
        <v>6.5587317296518705E-4</v>
      </c>
      <c r="Z58">
        <f t="shared" si="57"/>
        <v>4.7708732151008494E-2</v>
      </c>
      <c r="AB58">
        <f t="shared" si="58"/>
        <v>25.712970247268032</v>
      </c>
      <c r="AC58">
        <f t="shared" si="33"/>
        <v>3.5288886974400593</v>
      </c>
      <c r="AE58">
        <f t="shared" si="34"/>
        <v>0</v>
      </c>
      <c r="AF58">
        <f t="shared" si="35"/>
        <v>0</v>
      </c>
      <c r="AG58">
        <f t="shared" si="36"/>
        <v>-0.59635915188760613</v>
      </c>
      <c r="AH58">
        <f t="shared" si="37"/>
        <v>-4305.6779931362562</v>
      </c>
      <c r="AI58">
        <f t="shared" si="38"/>
        <v>-4306.2743522881437</v>
      </c>
      <c r="AJ58">
        <f t="shared" si="39"/>
        <v>22.184081549827972</v>
      </c>
      <c r="AK58">
        <f t="shared" si="61"/>
        <v>1.7999079173087624</v>
      </c>
      <c r="AL58">
        <f t="shared" si="40"/>
        <v>-4282.290362821007</v>
      </c>
      <c r="AN58">
        <f t="shared" si="41"/>
        <v>0</v>
      </c>
      <c r="AO58">
        <f t="shared" si="42"/>
        <v>0</v>
      </c>
      <c r="AP58">
        <f t="shared" si="43"/>
        <v>-2.9950976294723301E-3</v>
      </c>
      <c r="AQ58">
        <f t="shared" si="44"/>
        <v>-21.624428684786974</v>
      </c>
      <c r="AR58">
        <f t="shared" si="45"/>
        <v>-21.627423782416447</v>
      </c>
      <c r="AS58">
        <f t="shared" si="46"/>
        <v>0.11141522663247902</v>
      </c>
      <c r="AT58">
        <f t="shared" si="47"/>
        <v>9.0396867715311913E-3</v>
      </c>
      <c r="AU58">
        <f t="shared" si="48"/>
        <v>-21.506968869012436</v>
      </c>
      <c r="AW58">
        <v>55</v>
      </c>
      <c r="AX58">
        <f>IF(Z58&gt;0, (R58*SUMPRODUCT(K58:$K$98, X58:$X$98)-K58*$AZ$3)/Z58, 0)</f>
        <v>73.967354367547657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0.28653067599999998</v>
      </c>
      <c r="Q59" s="5">
        <f t="shared" si="60"/>
        <v>12.5</v>
      </c>
      <c r="R59">
        <f t="shared" si="31"/>
        <v>250000</v>
      </c>
      <c r="S59">
        <f t="shared" si="32"/>
        <v>-345.52428204662357</v>
      </c>
      <c r="U59">
        <f t="shared" si="52"/>
        <v>0.28653067599999998</v>
      </c>
      <c r="V59">
        <f t="shared" si="53"/>
        <v>0.01</v>
      </c>
      <c r="W59">
        <f t="shared" si="54"/>
        <v>4.7708732151008494E-2</v>
      </c>
      <c r="X59">
        <f t="shared" si="55"/>
        <v>1.3670015274331397E-2</v>
      </c>
      <c r="Y59">
        <f t="shared" si="56"/>
        <v>4.7708732151008495E-4</v>
      </c>
      <c r="Z59">
        <f t="shared" si="57"/>
        <v>3.3561629555167012E-2</v>
      </c>
      <c r="AB59">
        <f t="shared" si="58"/>
        <v>3.5288886974400593</v>
      </c>
      <c r="AC59">
        <f t="shared" si="33"/>
        <v>-11.596357956363825</v>
      </c>
      <c r="AE59">
        <f t="shared" si="34"/>
        <v>0</v>
      </c>
      <c r="AF59">
        <f t="shared" si="35"/>
        <v>0</v>
      </c>
      <c r="AG59">
        <f t="shared" si="36"/>
        <v>-0.41952036943958765</v>
      </c>
      <c r="AH59">
        <f t="shared" si="37"/>
        <v>-3417.5038185828494</v>
      </c>
      <c r="AI59">
        <f t="shared" si="38"/>
        <v>-3417.9233389522888</v>
      </c>
      <c r="AJ59">
        <f t="shared" si="39"/>
        <v>15.125246653803885</v>
      </c>
      <c r="AK59">
        <f t="shared" si="61"/>
        <v>0.24702220882080417</v>
      </c>
      <c r="AL59">
        <f t="shared" si="40"/>
        <v>-3402.5510700896639</v>
      </c>
      <c r="AN59">
        <f t="shared" si="41"/>
        <v>0</v>
      </c>
      <c r="AO59">
        <f t="shared" si="42"/>
        <v>0</v>
      </c>
      <c r="AP59">
        <f t="shared" si="43"/>
        <v>-1.8812136649275916E-3</v>
      </c>
      <c r="AQ59">
        <f t="shared" si="44"/>
        <v>-15.324774079619718</v>
      </c>
      <c r="AR59">
        <f t="shared" si="45"/>
        <v>-15.326655293284647</v>
      </c>
      <c r="AS59">
        <f t="shared" si="46"/>
        <v>6.7824646342073844E-2</v>
      </c>
      <c r="AT59">
        <f t="shared" si="47"/>
        <v>1.1076972386229091E-3</v>
      </c>
      <c r="AU59">
        <f t="shared" si="48"/>
        <v>-15.257722949703949</v>
      </c>
      <c r="AW59">
        <v>56</v>
      </c>
      <c r="AX59">
        <f>IF(Z59&gt;0, (R59*SUMPRODUCT(K59:$K$98, X59:$X$98)-K59*$AZ$3)/Z59, 0)</f>
        <v>-345.52428204662357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0.31063079199999999</v>
      </c>
      <c r="Q60" s="5">
        <f t="shared" si="60"/>
        <v>12.5</v>
      </c>
      <c r="R60">
        <f t="shared" si="31"/>
        <v>250000</v>
      </c>
      <c r="S60">
        <f t="shared" si="32"/>
        <v>-926.21086317205254</v>
      </c>
      <c r="U60">
        <f t="shared" si="52"/>
        <v>0.31063079199999999</v>
      </c>
      <c r="V60">
        <f t="shared" si="53"/>
        <v>0.01</v>
      </c>
      <c r="W60">
        <f t="shared" si="54"/>
        <v>3.3561629555167012E-2</v>
      </c>
      <c r="X60">
        <f t="shared" si="55"/>
        <v>1.0425275569532136E-2</v>
      </c>
      <c r="Y60">
        <f t="shared" si="56"/>
        <v>3.3561629555167011E-4</v>
      </c>
      <c r="Z60">
        <f t="shared" si="57"/>
        <v>2.2800737690083207E-2</v>
      </c>
      <c r="AB60">
        <f t="shared" si="58"/>
        <v>-11.596357956363825</v>
      </c>
      <c r="AC60">
        <f t="shared" si="33"/>
        <v>-21.118290936891519</v>
      </c>
      <c r="AE60">
        <f t="shared" si="34"/>
        <v>0</v>
      </c>
      <c r="AF60">
        <f t="shared" si="35"/>
        <v>0</v>
      </c>
      <c r="AG60">
        <f t="shared" si="36"/>
        <v>-0.2850092211260401</v>
      </c>
      <c r="AH60">
        <f t="shared" si="37"/>
        <v>-2606.3188923830339</v>
      </c>
      <c r="AI60">
        <f t="shared" si="38"/>
        <v>-2606.60390160416</v>
      </c>
      <c r="AJ60">
        <f t="shared" si="39"/>
        <v>9.5219329805276942</v>
      </c>
      <c r="AK60">
        <f t="shared" si="61"/>
        <v>-0.81174505694546784</v>
      </c>
      <c r="AL60">
        <f t="shared" si="40"/>
        <v>-2597.8937136805775</v>
      </c>
      <c r="AN60">
        <f t="shared" si="41"/>
        <v>0</v>
      </c>
      <c r="AO60">
        <f t="shared" si="42"/>
        <v>0</v>
      </c>
      <c r="AP60">
        <f t="shared" si="43"/>
        <v>-1.1411059264469958E-3</v>
      </c>
      <c r="AQ60">
        <f t="shared" si="44"/>
        <v>-10.435051618887149</v>
      </c>
      <c r="AR60">
        <f t="shared" si="45"/>
        <v>-10.436192724813596</v>
      </c>
      <c r="AS60">
        <f t="shared" si="46"/>
        <v>3.81234477691028E-2</v>
      </c>
      <c r="AT60">
        <f t="shared" si="47"/>
        <v>-3.2500250047520184E-3</v>
      </c>
      <c r="AU60">
        <f t="shared" si="48"/>
        <v>-10.401319302049245</v>
      </c>
      <c r="AW60">
        <v>57</v>
      </c>
      <c r="AX60">
        <f>IF(Z60&gt;0, (R60*SUMPRODUCT(K60:$K$98, X60:$X$98)-K60*$AZ$3)/Z60, 0)</f>
        <v>-926.21086317205254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0.33433633699999998</v>
      </c>
      <c r="Q61" s="5">
        <f t="shared" si="60"/>
        <v>12.5</v>
      </c>
      <c r="R61">
        <f t="shared" si="31"/>
        <v>250000</v>
      </c>
      <c r="S61">
        <f t="shared" si="32"/>
        <v>-1764.0744655400513</v>
      </c>
      <c r="U61">
        <f t="shared" si="52"/>
        <v>0.33433633699999998</v>
      </c>
      <c r="V61">
        <f t="shared" si="53"/>
        <v>0.01</v>
      </c>
      <c r="W61">
        <f t="shared" si="54"/>
        <v>2.2800737690083207E-2</v>
      </c>
      <c r="X61">
        <f t="shared" si="55"/>
        <v>7.6231151202002601E-3</v>
      </c>
      <c r="Y61">
        <f t="shared" si="56"/>
        <v>2.2800737690083206E-4</v>
      </c>
      <c r="Z61">
        <f t="shared" si="57"/>
        <v>1.4949615192982116E-2</v>
      </c>
      <c r="AB61">
        <f t="shared" si="58"/>
        <v>-21.118290936891519</v>
      </c>
      <c r="AC61">
        <f t="shared" si="33"/>
        <v>-26.372234431589355</v>
      </c>
      <c r="AE61">
        <f t="shared" si="34"/>
        <v>0</v>
      </c>
      <c r="AF61">
        <f t="shared" si="35"/>
        <v>0</v>
      </c>
      <c r="AG61">
        <f t="shared" si="36"/>
        <v>-0.18687018991227644</v>
      </c>
      <c r="AH61">
        <f t="shared" si="37"/>
        <v>-1905.7787800500651</v>
      </c>
      <c r="AI61">
        <f t="shared" si="38"/>
        <v>-1905.9656502399773</v>
      </c>
      <c r="AJ61">
        <f t="shared" si="39"/>
        <v>5.2539434946978361</v>
      </c>
      <c r="AK61">
        <f t="shared" si="61"/>
        <v>-1.4782803655824064</v>
      </c>
      <c r="AL61">
        <f t="shared" si="40"/>
        <v>-1902.1899871108619</v>
      </c>
      <c r="AN61">
        <f t="shared" si="41"/>
        <v>0</v>
      </c>
      <c r="AO61">
        <f t="shared" si="42"/>
        <v>0</v>
      </c>
      <c r="AP61">
        <f t="shared" si="43"/>
        <v>-6.6801936750468386E-4</v>
      </c>
      <c r="AQ61">
        <f t="shared" si="44"/>
        <v>-6.8127352781657136</v>
      </c>
      <c r="AR61">
        <f t="shared" si="45"/>
        <v>-6.8134032975332186</v>
      </c>
      <c r="AS61">
        <f t="shared" si="46"/>
        <v>1.8781679474297062E-2</v>
      </c>
      <c r="AT61">
        <f t="shared" si="47"/>
        <v>-5.2845235255260838E-3</v>
      </c>
      <c r="AU61">
        <f t="shared" si="48"/>
        <v>-6.7999061415844473</v>
      </c>
      <c r="AW61">
        <v>58</v>
      </c>
      <c r="AX61">
        <f>IF(Z61&gt;0, (R61*SUMPRODUCT(K61:$K$98, X61:$X$98)-K61*$AZ$3)/Z61, 0)</f>
        <v>-1764.0744655400513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0.35860877099999999</v>
      </c>
      <c r="Q62" s="5">
        <f t="shared" si="60"/>
        <v>12.5</v>
      </c>
      <c r="R62">
        <f t="shared" si="31"/>
        <v>250000</v>
      </c>
      <c r="S62">
        <f t="shared" si="32"/>
        <v>-3025.6183018881088</v>
      </c>
      <c r="U62">
        <f t="shared" si="52"/>
        <v>0.35860877099999999</v>
      </c>
      <c r="V62">
        <f t="shared" si="53"/>
        <v>0.01</v>
      </c>
      <c r="W62">
        <f t="shared" si="54"/>
        <v>1.4949615192982116E-2</v>
      </c>
      <c r="X62">
        <f t="shared" si="55"/>
        <v>5.3610631312782445E-3</v>
      </c>
      <c r="Y62">
        <f t="shared" si="56"/>
        <v>1.4949615192982117E-4</v>
      </c>
      <c r="Z62">
        <f t="shared" si="57"/>
        <v>9.4390559097740495E-3</v>
      </c>
      <c r="AB62">
        <f t="shared" si="58"/>
        <v>-26.372234431589355</v>
      </c>
      <c r="AC62">
        <f t="shared" si="33"/>
        <v>-28.558980313157477</v>
      </c>
      <c r="AE62">
        <f t="shared" si="34"/>
        <v>0</v>
      </c>
      <c r="AF62">
        <f t="shared" si="35"/>
        <v>0</v>
      </c>
      <c r="AG62">
        <f t="shared" si="36"/>
        <v>-0.11798819887217563</v>
      </c>
      <c r="AH62">
        <f t="shared" si="37"/>
        <v>-1340.2657828195611</v>
      </c>
      <c r="AI62">
        <f t="shared" si="38"/>
        <v>-1340.3837710184332</v>
      </c>
      <c r="AJ62">
        <f t="shared" si="39"/>
        <v>2.1867458815681218</v>
      </c>
      <c r="AK62">
        <f t="shared" si="61"/>
        <v>-1.8460564102112551</v>
      </c>
      <c r="AL62">
        <f t="shared" si="40"/>
        <v>-1340.0430815470763</v>
      </c>
      <c r="AN62">
        <f t="shared" si="41"/>
        <v>0</v>
      </c>
      <c r="AO62">
        <f t="shared" si="42"/>
        <v>0</v>
      </c>
      <c r="AP62">
        <f t="shared" si="43"/>
        <v>-3.7659068700409369E-4</v>
      </c>
      <c r="AQ62">
        <f t="shared" si="44"/>
        <v>-4.2778143640187851</v>
      </c>
      <c r="AR62">
        <f t="shared" si="45"/>
        <v>-4.2781909547057895</v>
      </c>
      <c r="AS62">
        <f t="shared" si="46"/>
        <v>6.9795805149570258E-3</v>
      </c>
      <c r="AT62">
        <f t="shared" si="47"/>
        <v>-5.8921795435061411E-3</v>
      </c>
      <c r="AU62">
        <f t="shared" si="48"/>
        <v>-4.2771035537343387</v>
      </c>
      <c r="AW62">
        <v>59</v>
      </c>
      <c r="AX62">
        <f>IF(Z62&gt;0, (R62*SUMPRODUCT(K62:$K$98, X62:$X$98)-K62*$AZ$3)/Z62, 0)</f>
        <v>-3025.6183018881088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0.383306127</v>
      </c>
      <c r="Q63" s="5">
        <f t="shared" si="60"/>
        <v>12.5</v>
      </c>
      <c r="R63">
        <f t="shared" si="31"/>
        <v>250000</v>
      </c>
      <c r="S63">
        <f t="shared" si="32"/>
        <v>-5012.8103660256365</v>
      </c>
      <c r="U63">
        <f t="shared" si="52"/>
        <v>0.383306127</v>
      </c>
      <c r="V63">
        <f t="shared" si="53"/>
        <v>0.01</v>
      </c>
      <c r="W63">
        <f t="shared" si="54"/>
        <v>9.4390559097740495E-3</v>
      </c>
      <c r="X63">
        <f t="shared" si="55"/>
        <v>3.6180479633119524E-3</v>
      </c>
      <c r="Y63">
        <f t="shared" si="56"/>
        <v>9.4390559097740499E-5</v>
      </c>
      <c r="Z63">
        <f t="shared" si="57"/>
        <v>5.7266173873643574E-3</v>
      </c>
      <c r="AB63">
        <f t="shared" si="58"/>
        <v>-28.558980313157477</v>
      </c>
      <c r="AC63">
        <f t="shared" si="33"/>
        <v>-28.706447001642697</v>
      </c>
      <c r="AE63">
        <f t="shared" si="34"/>
        <v>0</v>
      </c>
      <c r="AF63">
        <f t="shared" si="35"/>
        <v>0</v>
      </c>
      <c r="AG63">
        <f t="shared" si="36"/>
        <v>-7.1582717342054472E-2</v>
      </c>
      <c r="AH63">
        <f t="shared" si="37"/>
        <v>-904.51199082798814</v>
      </c>
      <c r="AI63">
        <f t="shared" si="38"/>
        <v>-904.58357354533018</v>
      </c>
      <c r="AJ63">
        <f t="shared" si="39"/>
        <v>0.14746668848522049</v>
      </c>
      <c r="AK63">
        <f t="shared" si="61"/>
        <v>-1.9991286219210236</v>
      </c>
      <c r="AL63">
        <f t="shared" si="40"/>
        <v>-906.435235478766</v>
      </c>
      <c r="AN63">
        <f t="shared" si="41"/>
        <v>0</v>
      </c>
      <c r="AO63">
        <f t="shared" si="42"/>
        <v>0</v>
      </c>
      <c r="AP63">
        <f t="shared" si="43"/>
        <v>-2.0399577003057536E-4</v>
      </c>
      <c r="AQ63">
        <f t="shared" si="44"/>
        <v>-2.5776699589251497</v>
      </c>
      <c r="AR63">
        <f t="shared" si="45"/>
        <v>-2.5778739546951801</v>
      </c>
      <c r="AS63">
        <f t="shared" si="46"/>
        <v>4.2024921361469715E-4</v>
      </c>
      <c r="AT63">
        <f t="shared" si="47"/>
        <v>-5.6970983746010111E-3</v>
      </c>
      <c r="AU63">
        <f t="shared" si="48"/>
        <v>-2.5831508038561668</v>
      </c>
      <c r="AW63">
        <v>60</v>
      </c>
      <c r="AX63">
        <f>IF(Z63&gt;0, (R63*SUMPRODUCT(K63:$K$98, X63:$X$98)-K63*$AZ$3)/Z63, 0)</f>
        <v>-5012.8103660256365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0.40826881399999998</v>
      </c>
      <c r="Q64" s="5">
        <f t="shared" si="60"/>
        <v>12.5</v>
      </c>
      <c r="R64">
        <f t="shared" si="31"/>
        <v>250000</v>
      </c>
      <c r="S64">
        <f t="shared" si="32"/>
        <v>-8283.8160486341039</v>
      </c>
      <c r="U64">
        <f t="shared" si="52"/>
        <v>0.40826881399999998</v>
      </c>
      <c r="V64">
        <f t="shared" si="53"/>
        <v>0.01</v>
      </c>
      <c r="W64">
        <f t="shared" si="54"/>
        <v>5.7266173873643574E-3</v>
      </c>
      <c r="X64">
        <f t="shared" si="55"/>
        <v>2.3379992889710245E-3</v>
      </c>
      <c r="Y64">
        <f t="shared" si="56"/>
        <v>5.7266173873643575E-5</v>
      </c>
      <c r="Z64">
        <f t="shared" si="57"/>
        <v>3.3313519245196893E-3</v>
      </c>
      <c r="AB64">
        <f t="shared" si="58"/>
        <v>-28.706447001642697</v>
      </c>
      <c r="AC64">
        <f t="shared" si="33"/>
        <v>-27.596306535984311</v>
      </c>
      <c r="AE64">
        <f t="shared" si="34"/>
        <v>0</v>
      </c>
      <c r="AF64">
        <f t="shared" si="35"/>
        <v>0</v>
      </c>
      <c r="AG64">
        <f t="shared" si="36"/>
        <v>-4.1641899056496116E-2</v>
      </c>
      <c r="AH64">
        <f t="shared" si="37"/>
        <v>-584.49982224275618</v>
      </c>
      <c r="AI64">
        <f t="shared" si="38"/>
        <v>-584.54146414181264</v>
      </c>
      <c r="AJ64">
        <f t="shared" si="39"/>
        <v>-1.110140465658386</v>
      </c>
      <c r="AK64">
        <f t="shared" si="61"/>
        <v>-2.0094512901149888</v>
      </c>
      <c r="AL64">
        <f t="shared" si="40"/>
        <v>-587.66105589758592</v>
      </c>
      <c r="AN64">
        <f t="shared" si="41"/>
        <v>0</v>
      </c>
      <c r="AO64">
        <f t="shared" si="42"/>
        <v>0</v>
      </c>
      <c r="AP64">
        <f t="shared" si="43"/>
        <v>-1.0595598324899095E-4</v>
      </c>
      <c r="AQ64">
        <f t="shared" si="44"/>
        <v>-1.4872341266321383</v>
      </c>
      <c r="AR64">
        <f t="shared" si="45"/>
        <v>-1.4873400826153871</v>
      </c>
      <c r="AS64">
        <f t="shared" si="46"/>
        <v>-2.8247036578169064E-3</v>
      </c>
      <c r="AT64">
        <f t="shared" si="47"/>
        <v>-5.11296055317325E-3</v>
      </c>
      <c r="AU64">
        <f t="shared" si="48"/>
        <v>-1.4952777468263769</v>
      </c>
      <c r="AW64">
        <v>61</v>
      </c>
      <c r="AX64">
        <f>IF(Z64&gt;0, (R64*SUMPRODUCT(K64:$K$98, X64:$X$98)-K64*$AZ$3)/Z64, 0)</f>
        <v>-8283.8160486341039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0.43333920100000001</v>
      </c>
      <c r="Q65" s="5">
        <f t="shared" si="60"/>
        <v>12.5</v>
      </c>
      <c r="R65">
        <f t="shared" si="31"/>
        <v>250000</v>
      </c>
      <c r="S65">
        <f t="shared" si="32"/>
        <v>-13907.675526157191</v>
      </c>
      <c r="U65">
        <f t="shared" si="52"/>
        <v>0.43333920100000001</v>
      </c>
      <c r="V65">
        <f t="shared" si="53"/>
        <v>0.01</v>
      </c>
      <c r="W65">
        <f t="shared" si="54"/>
        <v>3.3313519245196893E-3</v>
      </c>
      <c r="X65">
        <f t="shared" si="55"/>
        <v>1.4436053812211746E-3</v>
      </c>
      <c r="Y65">
        <f t="shared" si="56"/>
        <v>3.3313519245196893E-5</v>
      </c>
      <c r="Z65">
        <f t="shared" si="57"/>
        <v>1.8544330240533179E-3</v>
      </c>
      <c r="AB65">
        <f t="shared" si="58"/>
        <v>-27.596306535984311</v>
      </c>
      <c r="AC65">
        <f t="shared" si="33"/>
        <v>-25.790852783523999</v>
      </c>
      <c r="AE65">
        <f t="shared" si="34"/>
        <v>0</v>
      </c>
      <c r="AF65">
        <f t="shared" si="35"/>
        <v>0</v>
      </c>
      <c r="AG65">
        <f t="shared" si="36"/>
        <v>-2.3180412800666475E-2</v>
      </c>
      <c r="AH65">
        <f t="shared" si="37"/>
        <v>-360.90134530529366</v>
      </c>
      <c r="AI65">
        <f t="shared" si="38"/>
        <v>-360.92452571809434</v>
      </c>
      <c r="AJ65">
        <f t="shared" si="39"/>
        <v>-1.8054537524603127</v>
      </c>
      <c r="AK65">
        <f t="shared" si="61"/>
        <v>-1.931741457518902</v>
      </c>
      <c r="AL65">
        <f t="shared" si="40"/>
        <v>-364.66172092807358</v>
      </c>
      <c r="AN65">
        <f t="shared" si="41"/>
        <v>0</v>
      </c>
      <c r="AO65">
        <f t="shared" si="42"/>
        <v>0</v>
      </c>
      <c r="AP65">
        <f t="shared" si="43"/>
        <v>-5.2662091334119573E-5</v>
      </c>
      <c r="AQ65">
        <f t="shared" si="44"/>
        <v>-0.81990859146941297</v>
      </c>
      <c r="AR65">
        <f t="shared" si="45"/>
        <v>-0.81996125356074712</v>
      </c>
      <c r="AS65">
        <f t="shared" si="46"/>
        <v>-4.1016944447538149E-3</v>
      </c>
      <c r="AT65">
        <f t="shared" si="47"/>
        <v>-4.3885993724339881E-3</v>
      </c>
      <c r="AU65">
        <f t="shared" si="48"/>
        <v>-0.82845154737793503</v>
      </c>
      <c r="AW65">
        <v>62</v>
      </c>
      <c r="AX65">
        <f>IF(Z65&gt;0, (R65*SUMPRODUCT(K65:$K$98, X65:$X$98)-K65*$AZ$3)/Z65, 0)</f>
        <v>-13907.675526157191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0.458542742</v>
      </c>
      <c r="Q66" s="5">
        <f t="shared" si="60"/>
        <v>12.5</v>
      </c>
      <c r="R66">
        <f t="shared" si="31"/>
        <v>250000</v>
      </c>
      <c r="S66">
        <f t="shared" si="32"/>
        <v>-24017.874371233836</v>
      </c>
      <c r="U66">
        <f t="shared" si="52"/>
        <v>0.458542742</v>
      </c>
      <c r="V66">
        <f t="shared" si="53"/>
        <v>0.01</v>
      </c>
      <c r="W66">
        <f t="shared" si="54"/>
        <v>1.8544330240533179E-3</v>
      </c>
      <c r="X66">
        <f t="shared" si="55"/>
        <v>8.5033680370476033E-4</v>
      </c>
      <c r="Y66">
        <f t="shared" si="56"/>
        <v>1.8544330240533179E-5</v>
      </c>
      <c r="Z66">
        <f t="shared" si="57"/>
        <v>9.8555189010802427E-4</v>
      </c>
      <c r="AB66">
        <f t="shared" si="58"/>
        <v>-25.790852783523999</v>
      </c>
      <c r="AC66">
        <f t="shared" si="33"/>
        <v>-23.670861482946581</v>
      </c>
      <c r="AE66">
        <f t="shared" si="34"/>
        <v>0</v>
      </c>
      <c r="AF66">
        <f t="shared" si="35"/>
        <v>0</v>
      </c>
      <c r="AG66">
        <f t="shared" si="36"/>
        <v>-1.2319398626350304E-2</v>
      </c>
      <c r="AH66">
        <f t="shared" si="37"/>
        <v>-212.58420092619008</v>
      </c>
      <c r="AI66">
        <f t="shared" si="38"/>
        <v>-212.59652032481642</v>
      </c>
      <c r="AJ66">
        <f t="shared" si="39"/>
        <v>-2.1199913005774178</v>
      </c>
      <c r="AK66">
        <f t="shared" si="61"/>
        <v>-1.8053596948466801</v>
      </c>
      <c r="AL66">
        <f t="shared" si="40"/>
        <v>-216.52187132024054</v>
      </c>
      <c r="AN66">
        <f t="shared" si="41"/>
        <v>0</v>
      </c>
      <c r="AO66">
        <f t="shared" si="42"/>
        <v>0</v>
      </c>
      <c r="AP66">
        <f t="shared" si="43"/>
        <v>-2.4988973804443518E-5</v>
      </c>
      <c r="AQ66">
        <f t="shared" si="44"/>
        <v>-0.43121106713931462</v>
      </c>
      <c r="AR66">
        <f t="shared" si="45"/>
        <v>-0.4312360561131191</v>
      </c>
      <c r="AS66">
        <f t="shared" si="46"/>
        <v>-4.3002429487478825E-3</v>
      </c>
      <c r="AT66">
        <f t="shared" si="47"/>
        <v>-3.6620363940189468E-3</v>
      </c>
      <c r="AU66">
        <f t="shared" si="48"/>
        <v>-0.43919833545588594</v>
      </c>
      <c r="AW66">
        <v>63</v>
      </c>
      <c r="AX66">
        <f>IF(Z66&gt;0, (R66*SUMPRODUCT(K66:$K$98, X66:$X$98)-K66*$AZ$3)/Z66, 0)</f>
        <v>-24017.874371233836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0.48392545599999998</v>
      </c>
      <c r="Q67" s="5">
        <f t="shared" si="60"/>
        <v>12.5</v>
      </c>
      <c r="R67">
        <f t="shared" ref="R67:R79" si="62">$C$6</f>
        <v>250000</v>
      </c>
      <c r="S67">
        <f t="shared" ref="S67:S79" si="63">AX67</f>
        <v>-43060.880305703184</v>
      </c>
      <c r="U67">
        <f t="shared" si="52"/>
        <v>0.48392545599999998</v>
      </c>
      <c r="V67">
        <f t="shared" si="53"/>
        <v>0.01</v>
      </c>
      <c r="W67">
        <f t="shared" si="54"/>
        <v>9.8555189010802427E-4</v>
      </c>
      <c r="X67">
        <f t="shared" si="55"/>
        <v>4.7693364783218749E-4</v>
      </c>
      <c r="Y67">
        <f t="shared" si="56"/>
        <v>9.8555189010802426E-6</v>
      </c>
      <c r="Z67">
        <f t="shared" si="57"/>
        <v>4.987627233747565E-4</v>
      </c>
      <c r="AB67">
        <f t="shared" si="58"/>
        <v>-23.670861482946581</v>
      </c>
      <c r="AC67">
        <f t="shared" ref="AC67:AC79" si="64">S67*Z67</f>
        <v>-21.477161932186938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-6.2345340421844564E-3</v>
      </c>
      <c r="AH67">
        <f t="shared" ref="AH67:AH79" si="68">-X67*R67</f>
        <v>-119.23341195804687</v>
      </c>
      <c r="AI67">
        <f t="shared" ref="AI67:AI79" si="69">SUM(AE67:AH67)</f>
        <v>-119.23964649208905</v>
      </c>
      <c r="AJ67">
        <f t="shared" ref="AJ67:AJ79" si="70">AB67-AC67</f>
        <v>-2.1936995507596428</v>
      </c>
      <c r="AK67">
        <f t="shared" si="61"/>
        <v>-1.6569603038062608</v>
      </c>
      <c r="AL67">
        <f t="shared" ref="AL67:AL79" si="71">SUM(AI67:AK67)</f>
        <v>-123.09030634665496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-1.1291324574206873E-5</v>
      </c>
      <c r="AQ67">
        <f t="shared" ref="AQ67:AQ79" si="75">AH67*$K67</f>
        <v>-0.21594286684441752</v>
      </c>
      <c r="AR67">
        <f t="shared" ref="AR67:AR79" si="76">AI67*$K67</f>
        <v>-0.21595415816899172</v>
      </c>
      <c r="AS67">
        <f t="shared" ref="AS67:AS79" si="77">AJ67*$K67</f>
        <v>-3.9729951714627416E-3</v>
      </c>
      <c r="AT67">
        <f t="shared" ref="AT67:AT79" si="78">AK67*$K67</f>
        <v>-3.0009101675058879E-3</v>
      </c>
      <c r="AU67">
        <f t="shared" ref="AU67:AU79" si="79">AL67*$K67</f>
        <v>-0.22292806350796035</v>
      </c>
      <c r="AW67">
        <v>64</v>
      </c>
      <c r="AX67">
        <f>IF(Z67&gt;0, (R67*SUMPRODUCT(K67:$K$98, X67:$X$98)-K67*$AZ$3)/Z67, 0)</f>
        <v>-43060.880305703184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0.50934341699999997</v>
      </c>
      <c r="Q68" s="5">
        <f t="shared" si="60"/>
        <v>12.5</v>
      </c>
      <c r="R68">
        <f t="shared" si="62"/>
        <v>250000</v>
      </c>
      <c r="S68">
        <f t="shared" si="63"/>
        <v>-80712.239363182758</v>
      </c>
      <c r="U68">
        <f t="shared" ref="U68:U79" si="83">M68</f>
        <v>0.50934341699999997</v>
      </c>
      <c r="V68">
        <f t="shared" ref="V68:V79" si="84">$C$10</f>
        <v>0.01</v>
      </c>
      <c r="W68">
        <f t="shared" ref="W68:W79" si="85">Z67</f>
        <v>4.987627233747565E-4</v>
      </c>
      <c r="X68">
        <f t="shared" ref="X68:X79" si="86">U68*W68</f>
        <v>2.5404150979592421E-4</v>
      </c>
      <c r="Y68">
        <f t="shared" ref="Y68:Y79" si="87">V68*W68</f>
        <v>4.9876272337475653E-6</v>
      </c>
      <c r="Z68">
        <f t="shared" ref="Z68:Z79" si="88">MAX(0, W68-X68-Y68)</f>
        <v>2.3973358634508471E-4</v>
      </c>
      <c r="AB68">
        <f t="shared" ref="AB68:AB79" si="89">AC67</f>
        <v>-21.477161932186938</v>
      </c>
      <c r="AC68">
        <f t="shared" si="64"/>
        <v>-19.34943460447872</v>
      </c>
      <c r="AE68">
        <f t="shared" si="65"/>
        <v>0</v>
      </c>
      <c r="AF68">
        <f t="shared" si="66"/>
        <v>0</v>
      </c>
      <c r="AG68">
        <f t="shared" si="67"/>
        <v>-2.9966698293135588E-3</v>
      </c>
      <c r="AH68">
        <f t="shared" si="68"/>
        <v>-63.510377448981053</v>
      </c>
      <c r="AI68">
        <f t="shared" si="69"/>
        <v>-63.513374118810368</v>
      </c>
      <c r="AJ68">
        <f t="shared" si="70"/>
        <v>-2.127727327708218</v>
      </c>
      <c r="AK68">
        <f t="shared" si="61"/>
        <v>-1.5034013352530857</v>
      </c>
      <c r="AL68">
        <f t="shared" si="71"/>
        <v>-67.144502781771678</v>
      </c>
      <c r="AN68">
        <f t="shared" si="72"/>
        <v>0</v>
      </c>
      <c r="AO68">
        <f t="shared" si="73"/>
        <v>0</v>
      </c>
      <c r="AP68">
        <f t="shared" si="74"/>
        <v>-4.8457584708769694E-6</v>
      </c>
      <c r="AQ68">
        <f t="shared" si="75"/>
        <v>-0.10269931859076067</v>
      </c>
      <c r="AR68">
        <f t="shared" si="76"/>
        <v>-0.10270416434923155</v>
      </c>
      <c r="AS68">
        <f t="shared" si="77"/>
        <v>-3.4406368766759696E-3</v>
      </c>
      <c r="AT68">
        <f t="shared" si="78"/>
        <v>-2.4310718799138357E-3</v>
      </c>
      <c r="AU68">
        <f t="shared" si="79"/>
        <v>-0.10857587310582135</v>
      </c>
      <c r="AW68">
        <v>65</v>
      </c>
      <c r="AX68">
        <f>IF(Z68&gt;0, (R68*SUMPRODUCT(K68:$K$98, X68:$X$98)-K68*$AZ$3)/Z68, 0)</f>
        <v>-80712.239363182758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0.53464878299999996</v>
      </c>
      <c r="Q69" s="5">
        <f t="shared" ref="Q69:Q79" si="91">$C$8</f>
        <v>12.5</v>
      </c>
      <c r="R69">
        <f t="shared" si="62"/>
        <v>250000</v>
      </c>
      <c r="S69">
        <f t="shared" si="63"/>
        <v>-159024.34325236539</v>
      </c>
      <c r="U69">
        <f t="shared" si="83"/>
        <v>0.53464878299999996</v>
      </c>
      <c r="V69">
        <f t="shared" si="84"/>
        <v>0.01</v>
      </c>
      <c r="W69">
        <f t="shared" si="85"/>
        <v>2.3973358634508471E-4</v>
      </c>
      <c r="X69">
        <f t="shared" si="86"/>
        <v>1.2817327018362494E-4</v>
      </c>
      <c r="Y69">
        <f t="shared" si="87"/>
        <v>2.3973358634508473E-6</v>
      </c>
      <c r="Z69">
        <f t="shared" si="88"/>
        <v>1.0916298029800893E-4</v>
      </c>
      <c r="AB69">
        <f t="shared" si="89"/>
        <v>-19.34943460447872</v>
      </c>
      <c r="AC69">
        <f t="shared" si="64"/>
        <v>-17.359571249361771</v>
      </c>
      <c r="AE69">
        <f t="shared" si="65"/>
        <v>0</v>
      </c>
      <c r="AF69">
        <f t="shared" si="66"/>
        <v>0</v>
      </c>
      <c r="AG69">
        <f t="shared" si="67"/>
        <v>-1.3645372537251115E-3</v>
      </c>
      <c r="AH69">
        <f t="shared" si="68"/>
        <v>-32.043317545906234</v>
      </c>
      <c r="AI69">
        <f t="shared" si="69"/>
        <v>-32.044682083159962</v>
      </c>
      <c r="AJ69">
        <f t="shared" si="70"/>
        <v>-1.9898633551169489</v>
      </c>
      <c r="AK69">
        <f t="shared" si="61"/>
        <v>-1.3544604223135106</v>
      </c>
      <c r="AL69">
        <f t="shared" si="71"/>
        <v>-35.389005860590416</v>
      </c>
      <c r="AN69">
        <f t="shared" si="72"/>
        <v>0</v>
      </c>
      <c r="AO69">
        <f t="shared" si="73"/>
        <v>0</v>
      </c>
      <c r="AP69">
        <f t="shared" si="74"/>
        <v>-1.9701089437516849E-6</v>
      </c>
      <c r="AQ69">
        <f t="shared" si="75"/>
        <v>-4.6263908377969856E-2</v>
      </c>
      <c r="AR69">
        <f t="shared" si="76"/>
        <v>-4.626587848691361E-2</v>
      </c>
      <c r="AS69">
        <f t="shared" si="77"/>
        <v>-2.8729502122844769E-3</v>
      </c>
      <c r="AT69">
        <f t="shared" si="78"/>
        <v>-1.9555600879879623E-3</v>
      </c>
      <c r="AU69">
        <f t="shared" si="79"/>
        <v>-5.1094388787186043E-2</v>
      </c>
      <c r="AW69">
        <v>66</v>
      </c>
      <c r="AX69">
        <f>IF(Z69&gt;0, (R69*SUMPRODUCT(K69:$K$98, X69:$X$98)-K69*$AZ$3)/Z69, 0)</f>
        <v>-159024.34325236539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0.56402811100000005</v>
      </c>
      <c r="Q70" s="5">
        <f t="shared" si="91"/>
        <v>12.5</v>
      </c>
      <c r="R70">
        <f t="shared" si="62"/>
        <v>250000</v>
      </c>
      <c r="S70">
        <f t="shared" si="63"/>
        <v>-334136.66728806263</v>
      </c>
      <c r="U70">
        <f t="shared" si="83"/>
        <v>0.56402811100000005</v>
      </c>
      <c r="V70">
        <f t="shared" si="84"/>
        <v>0.01</v>
      </c>
      <c r="W70">
        <f t="shared" si="85"/>
        <v>1.0916298029800893E-4</v>
      </c>
      <c r="X70">
        <f t="shared" si="86"/>
        <v>6.1570989568616199E-5</v>
      </c>
      <c r="Y70">
        <f t="shared" si="87"/>
        <v>1.0916298029800893E-6</v>
      </c>
      <c r="Z70">
        <f t="shared" si="88"/>
        <v>4.6500360926412637E-5</v>
      </c>
      <c r="AB70">
        <f t="shared" si="89"/>
        <v>-17.359571249361771</v>
      </c>
      <c r="AC70">
        <f t="shared" si="64"/>
        <v>-15.537475627643566</v>
      </c>
      <c r="AE70">
        <f t="shared" si="65"/>
        <v>0</v>
      </c>
      <c r="AF70">
        <f t="shared" si="66"/>
        <v>0</v>
      </c>
      <c r="AG70">
        <f t="shared" si="67"/>
        <v>-5.8125451158015792E-4</v>
      </c>
      <c r="AH70">
        <f t="shared" si="68"/>
        <v>-15.39274739215405</v>
      </c>
      <c r="AI70">
        <f t="shared" si="69"/>
        <v>-15.39332864666563</v>
      </c>
      <c r="AJ70">
        <f t="shared" si="70"/>
        <v>-1.8220956217182049</v>
      </c>
      <c r="AK70">
        <f t="shared" si="61"/>
        <v>-1.2151699874553241</v>
      </c>
      <c r="AL70">
        <f t="shared" si="71"/>
        <v>-18.430594255839161</v>
      </c>
      <c r="AN70">
        <f t="shared" si="72"/>
        <v>0</v>
      </c>
      <c r="AO70">
        <f t="shared" si="73"/>
        <v>0</v>
      </c>
      <c r="AP70">
        <f t="shared" si="74"/>
        <v>-7.4929556098723199E-7</v>
      </c>
      <c r="AQ70">
        <f t="shared" si="75"/>
        <v>-1.9842800464436934E-2</v>
      </c>
      <c r="AR70">
        <f t="shared" si="76"/>
        <v>-1.9843549759997921E-2</v>
      </c>
      <c r="AS70">
        <f t="shared" si="77"/>
        <v>-2.3488646261620311E-3</v>
      </c>
      <c r="AT70">
        <f t="shared" si="78"/>
        <v>-1.566476404578615E-3</v>
      </c>
      <c r="AU70">
        <f t="shared" si="79"/>
        <v>-2.375889079073857E-2</v>
      </c>
      <c r="AW70">
        <v>67</v>
      </c>
      <c r="AX70">
        <f>IF(Z70&gt;0, (R70*SUMPRODUCT(K70:$K$98, X70:$X$98)-K70*$AZ$3)/Z70, 0)</f>
        <v>-334136.66728806263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0.59324784900000005</v>
      </c>
      <c r="Q71" s="5">
        <f t="shared" si="91"/>
        <v>12.5</v>
      </c>
      <c r="R71">
        <f t="shared" si="62"/>
        <v>250000</v>
      </c>
      <c r="S71">
        <f t="shared" si="63"/>
        <v>-752834.91117246368</v>
      </c>
      <c r="U71">
        <f t="shared" si="83"/>
        <v>0.59324784900000005</v>
      </c>
      <c r="V71">
        <f t="shared" si="84"/>
        <v>0.01</v>
      </c>
      <c r="W71">
        <f t="shared" si="85"/>
        <v>4.6500360926412637E-5</v>
      </c>
      <c r="X71">
        <f t="shared" si="86"/>
        <v>2.7586239097317947E-5</v>
      </c>
      <c r="Y71">
        <f t="shared" si="87"/>
        <v>4.6500360926412638E-7</v>
      </c>
      <c r="Z71">
        <f t="shared" si="88"/>
        <v>1.8449118219830564E-5</v>
      </c>
      <c r="AB71">
        <f t="shared" si="89"/>
        <v>-15.537475627643566</v>
      </c>
      <c r="AC71">
        <f t="shared" si="64"/>
        <v>-13.889140276236423</v>
      </c>
      <c r="AE71">
        <f t="shared" si="65"/>
        <v>0</v>
      </c>
      <c r="AF71">
        <f t="shared" si="66"/>
        <v>0</v>
      </c>
      <c r="AG71">
        <f t="shared" si="67"/>
        <v>-2.3061397774788204E-4</v>
      </c>
      <c r="AH71">
        <f t="shared" si="68"/>
        <v>-6.8965597743294866</v>
      </c>
      <c r="AI71">
        <f t="shared" si="69"/>
        <v>-6.8967903883072346</v>
      </c>
      <c r="AJ71">
        <f t="shared" si="70"/>
        <v>-1.6483353514071428</v>
      </c>
      <c r="AK71">
        <f t="shared" si="61"/>
        <v>-1.0876232939350496</v>
      </c>
      <c r="AL71">
        <f t="shared" si="71"/>
        <v>-9.6327490336494268</v>
      </c>
      <c r="AN71">
        <f t="shared" si="72"/>
        <v>0</v>
      </c>
      <c r="AO71">
        <f t="shared" si="73"/>
        <v>0</v>
      </c>
      <c r="AP71">
        <f t="shared" si="74"/>
        <v>-2.6543270138967493E-7</v>
      </c>
      <c r="AQ71">
        <f t="shared" si="75"/>
        <v>-7.9378210682307816E-3</v>
      </c>
      <c r="AR71">
        <f t="shared" si="76"/>
        <v>-7.9380865009321712E-3</v>
      </c>
      <c r="AS71">
        <f t="shared" si="77"/>
        <v>-1.8972054920210284E-3</v>
      </c>
      <c r="AT71">
        <f t="shared" si="78"/>
        <v>-1.2518356078100648E-3</v>
      </c>
      <c r="AU71">
        <f t="shared" si="79"/>
        <v>-1.1087127600763264E-2</v>
      </c>
      <c r="AW71">
        <v>68</v>
      </c>
      <c r="AX71">
        <f>IF(Z71&gt;0, (R71*SUMPRODUCT(K71:$K$98, X71:$X$98)-K71*$AZ$3)/Z71, 0)</f>
        <v>-752834.91117246368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0.62227177099999997</v>
      </c>
      <c r="Q72" s="5">
        <f t="shared" si="91"/>
        <v>12.5</v>
      </c>
      <c r="R72">
        <f t="shared" si="62"/>
        <v>250000</v>
      </c>
      <c r="S72">
        <f t="shared" si="63"/>
        <v>-1828884.8670670972</v>
      </c>
      <c r="U72">
        <f t="shared" si="83"/>
        <v>0.62227177099999997</v>
      </c>
      <c r="V72">
        <f t="shared" si="84"/>
        <v>0.01</v>
      </c>
      <c r="W72">
        <f t="shared" si="85"/>
        <v>1.8449118219830564E-5</v>
      </c>
      <c r="X72">
        <f t="shared" si="86"/>
        <v>1.1480365468042333E-5</v>
      </c>
      <c r="Y72">
        <f t="shared" si="87"/>
        <v>1.8449118219830564E-7</v>
      </c>
      <c r="Z72">
        <f t="shared" si="88"/>
        <v>6.7842615695899257E-6</v>
      </c>
      <c r="AB72">
        <f t="shared" si="89"/>
        <v>-13.889140276236423</v>
      </c>
      <c r="AC72">
        <f t="shared" si="64"/>
        <v>-12.407633318847887</v>
      </c>
      <c r="AE72">
        <f t="shared" si="65"/>
        <v>0</v>
      </c>
      <c r="AF72">
        <f t="shared" si="66"/>
        <v>0</v>
      </c>
      <c r="AG72">
        <f t="shared" si="67"/>
        <v>-8.4803269619874069E-5</v>
      </c>
      <c r="AH72">
        <f t="shared" si="68"/>
        <v>-2.8700913670105832</v>
      </c>
      <c r="AI72">
        <f t="shared" si="69"/>
        <v>-2.8701761702802031</v>
      </c>
      <c r="AJ72">
        <f t="shared" si="70"/>
        <v>-1.481506957388536</v>
      </c>
      <c r="AK72">
        <f t="shared" ref="AK72:AK79" si="92">G72*SUM(AB72:AB72, AE72:AF72)</f>
        <v>-0.97223981933654968</v>
      </c>
      <c r="AL72">
        <f t="shared" si="71"/>
        <v>-5.3239229470052889</v>
      </c>
      <c r="AN72">
        <f t="shared" si="72"/>
        <v>0</v>
      </c>
      <c r="AO72">
        <f t="shared" si="73"/>
        <v>0</v>
      </c>
      <c r="AP72">
        <f t="shared" si="74"/>
        <v>-8.7149193929206241E-8</v>
      </c>
      <c r="AQ72">
        <f t="shared" si="75"/>
        <v>-2.9494870924119143E-3</v>
      </c>
      <c r="AR72">
        <f t="shared" si="76"/>
        <v>-2.9495742416058434E-3</v>
      </c>
      <c r="AS72">
        <f t="shared" si="77"/>
        <v>-1.5224900845882451E-3</v>
      </c>
      <c r="AT72">
        <f t="shared" si="78"/>
        <v>-9.9913502086481504E-4</v>
      </c>
      <c r="AU72">
        <f t="shared" si="79"/>
        <v>-5.4711993470589037E-3</v>
      </c>
      <c r="AW72">
        <v>69</v>
      </c>
      <c r="AX72">
        <f>IF(Z72&gt;0, (R72*SUMPRODUCT(K72:$K$98, X72:$X$98)-K72*$AZ$3)/Z72, 0)</f>
        <v>-1828884.8670670972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0.65106364900000002</v>
      </c>
      <c r="Q73" s="5">
        <f t="shared" si="91"/>
        <v>12.5</v>
      </c>
      <c r="R73">
        <f t="shared" si="62"/>
        <v>250000</v>
      </c>
      <c r="S73">
        <f t="shared" si="63"/>
        <v>-4818893.2089913795</v>
      </c>
      <c r="U73">
        <f t="shared" si="83"/>
        <v>0.65106364900000002</v>
      </c>
      <c r="V73">
        <f t="shared" si="84"/>
        <v>0.01</v>
      </c>
      <c r="W73">
        <f t="shared" si="85"/>
        <v>6.7842615695899257E-6</v>
      </c>
      <c r="X73">
        <f t="shared" si="86"/>
        <v>4.4169860932676849E-6</v>
      </c>
      <c r="Y73">
        <f t="shared" si="87"/>
        <v>6.7842615695899254E-8</v>
      </c>
      <c r="Z73">
        <f t="shared" si="88"/>
        <v>2.2994328606263416E-6</v>
      </c>
      <c r="AB73">
        <f t="shared" si="89"/>
        <v>-12.407633318847887</v>
      </c>
      <c r="AC73">
        <f t="shared" si="64"/>
        <v>-11.080721396603899</v>
      </c>
      <c r="AE73">
        <f t="shared" si="65"/>
        <v>0</v>
      </c>
      <c r="AF73">
        <f t="shared" si="66"/>
        <v>0</v>
      </c>
      <c r="AG73">
        <f t="shared" si="67"/>
        <v>-2.8742910757829271E-5</v>
      </c>
      <c r="AH73">
        <f t="shared" si="68"/>
        <v>-1.1042465233169212</v>
      </c>
      <c r="AI73">
        <f t="shared" si="69"/>
        <v>-1.1042752662276791</v>
      </c>
      <c r="AJ73">
        <f t="shared" si="70"/>
        <v>-1.3269119222439887</v>
      </c>
      <c r="AK73">
        <f t="shared" si="92"/>
        <v>-0.86853433231935218</v>
      </c>
      <c r="AL73">
        <f t="shared" si="71"/>
        <v>-3.29972152079102</v>
      </c>
      <c r="AN73">
        <f t="shared" si="72"/>
        <v>0</v>
      </c>
      <c r="AO73">
        <f t="shared" si="73"/>
        <v>0</v>
      </c>
      <c r="AP73">
        <f t="shared" si="74"/>
        <v>-2.6373240877639746E-8</v>
      </c>
      <c r="AQ73">
        <f t="shared" si="75"/>
        <v>-1.0132084322671013E-3</v>
      </c>
      <c r="AR73">
        <f t="shared" si="76"/>
        <v>-1.0132348055079789E-3</v>
      </c>
      <c r="AS73">
        <f t="shared" si="77"/>
        <v>-1.2175164875819135E-3</v>
      </c>
      <c r="AT73">
        <f t="shared" si="78"/>
        <v>-7.9692920977110526E-4</v>
      </c>
      <c r="AU73">
        <f t="shared" si="79"/>
        <v>-3.0276805028609977E-3</v>
      </c>
      <c r="AW73">
        <v>70</v>
      </c>
      <c r="AX73">
        <f>IF(Z73&gt;0, (R73*SUMPRODUCT(K73:$K$98, X73:$X$98)-K73*$AZ$3)/Z73, 0)</f>
        <v>-4818893.2089913795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0.67958823899999998</v>
      </c>
      <c r="Q74" s="5">
        <f t="shared" si="91"/>
        <v>12.5</v>
      </c>
      <c r="R74">
        <f t="shared" si="62"/>
        <v>250000</v>
      </c>
      <c r="S74">
        <f t="shared" si="63"/>
        <v>-13862090.638644788</v>
      </c>
      <c r="U74">
        <f t="shared" si="83"/>
        <v>0.67958823899999998</v>
      </c>
      <c r="V74">
        <f t="shared" si="84"/>
        <v>0.01</v>
      </c>
      <c r="W74">
        <f t="shared" si="85"/>
        <v>2.2994328606263416E-6</v>
      </c>
      <c r="X74">
        <f t="shared" si="86"/>
        <v>1.5626675284517879E-6</v>
      </c>
      <c r="Y74">
        <f t="shared" si="87"/>
        <v>2.2994328606263418E-8</v>
      </c>
      <c r="Z74">
        <f t="shared" si="88"/>
        <v>7.1377100356829029E-7</v>
      </c>
      <c r="AB74">
        <f t="shared" si="89"/>
        <v>-11.080721396603899</v>
      </c>
      <c r="AC74">
        <f t="shared" si="64"/>
        <v>-9.8943583467000931</v>
      </c>
      <c r="AE74">
        <f t="shared" si="65"/>
        <v>0</v>
      </c>
      <c r="AF74">
        <f t="shared" si="66"/>
        <v>0</v>
      </c>
      <c r="AG74">
        <f t="shared" si="67"/>
        <v>-8.9221375446036282E-6</v>
      </c>
      <c r="AH74">
        <f t="shared" si="68"/>
        <v>-0.39066688211294698</v>
      </c>
      <c r="AI74">
        <f t="shared" si="69"/>
        <v>-0.39067580425049159</v>
      </c>
      <c r="AJ74">
        <f t="shared" si="70"/>
        <v>-1.1863630499038056</v>
      </c>
      <c r="AK74">
        <f t="shared" si="92"/>
        <v>-0.77565049776227302</v>
      </c>
      <c r="AL74">
        <f t="shared" si="71"/>
        <v>-2.3526893519165704</v>
      </c>
      <c r="AN74">
        <f t="shared" si="72"/>
        <v>0</v>
      </c>
      <c r="AO74">
        <f t="shared" si="73"/>
        <v>0</v>
      </c>
      <c r="AP74">
        <f t="shared" si="74"/>
        <v>-7.3094322715226232E-9</v>
      </c>
      <c r="AQ74">
        <f t="shared" si="75"/>
        <v>-3.2005257722782156E-4</v>
      </c>
      <c r="AR74">
        <f t="shared" si="76"/>
        <v>-3.2005988666009309E-4</v>
      </c>
      <c r="AS74">
        <f t="shared" si="77"/>
        <v>-9.7192408426316457E-4</v>
      </c>
      <c r="AT74">
        <f t="shared" si="78"/>
        <v>-6.3544915682176007E-4</v>
      </c>
      <c r="AU74">
        <f t="shared" si="79"/>
        <v>-1.927433127745018E-3</v>
      </c>
      <c r="AW74">
        <v>71</v>
      </c>
      <c r="AX74">
        <f>IF(Z74&gt;0, (R74*SUMPRODUCT(K74:$K$98, X74:$X$98)-K74*$AZ$3)/Z74, 0)</f>
        <v>-13862090.638644788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0.70796792399999997</v>
      </c>
      <c r="Q75" s="5">
        <f t="shared" si="91"/>
        <v>12.5</v>
      </c>
      <c r="R75">
        <f t="shared" si="62"/>
        <v>250000</v>
      </c>
      <c r="S75">
        <f t="shared" si="63"/>
        <v>-43885960.047492437</v>
      </c>
      <c r="U75">
        <f t="shared" si="83"/>
        <v>0.70796792399999997</v>
      </c>
      <c r="V75">
        <f t="shared" si="84"/>
        <v>0.01</v>
      </c>
      <c r="W75">
        <f t="shared" si="85"/>
        <v>7.1377100356829029E-7</v>
      </c>
      <c r="X75">
        <f t="shared" si="86"/>
        <v>5.0532697560763907E-7</v>
      </c>
      <c r="Y75">
        <f t="shared" si="87"/>
        <v>7.1377100356829034E-9</v>
      </c>
      <c r="Z75">
        <f t="shared" si="88"/>
        <v>2.0130631792496832E-7</v>
      </c>
      <c r="AB75">
        <f t="shared" si="89"/>
        <v>-9.8943583467000931</v>
      </c>
      <c r="AC75">
        <f t="shared" si="64"/>
        <v>-8.8345210257629709</v>
      </c>
      <c r="AE75">
        <f t="shared" si="65"/>
        <v>0</v>
      </c>
      <c r="AF75">
        <f t="shared" si="66"/>
        <v>0</v>
      </c>
      <c r="AG75">
        <f t="shared" si="67"/>
        <v>-2.5163289740621038E-6</v>
      </c>
      <c r="AH75">
        <f t="shared" si="68"/>
        <v>-0.12633174390190977</v>
      </c>
      <c r="AI75">
        <f t="shared" si="69"/>
        <v>-0.12633426023088382</v>
      </c>
      <c r="AJ75">
        <f t="shared" si="70"/>
        <v>-1.0598373209371221</v>
      </c>
      <c r="AK75">
        <f t="shared" si="92"/>
        <v>-0.69260508426900658</v>
      </c>
      <c r="AL75">
        <f t="shared" si="71"/>
        <v>-1.8787766654370126</v>
      </c>
      <c r="AN75">
        <f t="shared" si="72"/>
        <v>0</v>
      </c>
      <c r="AO75">
        <f t="shared" si="73"/>
        <v>0</v>
      </c>
      <c r="AP75">
        <f t="shared" si="74"/>
        <v>-1.8406199624276078E-9</v>
      </c>
      <c r="AQ75">
        <f t="shared" si="75"/>
        <v>-9.2407921265865635E-5</v>
      </c>
      <c r="AR75">
        <f t="shared" si="76"/>
        <v>-9.2409761885828057E-5</v>
      </c>
      <c r="AS75">
        <f t="shared" si="77"/>
        <v>-7.7523954536578687E-4</v>
      </c>
      <c r="AT75">
        <f t="shared" si="78"/>
        <v>-5.0662006332440935E-4</v>
      </c>
      <c r="AU75">
        <f t="shared" si="79"/>
        <v>-1.3742693705760243E-3</v>
      </c>
      <c r="AW75">
        <v>72</v>
      </c>
      <c r="AX75">
        <f>IF(Z75&gt;0, (R75*SUMPRODUCT(K75:$K$98, X75:$X$98)-K75*$AZ$3)/Z75, 0)</f>
        <v>-43885960.047492437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0.73634663</v>
      </c>
      <c r="Q76" s="5">
        <f t="shared" si="91"/>
        <v>12.5</v>
      </c>
      <c r="R76">
        <f t="shared" si="62"/>
        <v>250000</v>
      </c>
      <c r="S76">
        <f t="shared" si="63"/>
        <v>-154479658.89262563</v>
      </c>
      <c r="U76">
        <f t="shared" si="83"/>
        <v>0.73634663</v>
      </c>
      <c r="V76">
        <f t="shared" si="84"/>
        <v>0.01</v>
      </c>
      <c r="W76">
        <f t="shared" si="85"/>
        <v>2.0130631792496832E-7</v>
      </c>
      <c r="X76">
        <f t="shared" si="86"/>
        <v>1.4823122880175902E-7</v>
      </c>
      <c r="Y76">
        <f t="shared" si="87"/>
        <v>2.0130631792496833E-9</v>
      </c>
      <c r="Z76">
        <f t="shared" si="88"/>
        <v>5.1062025943959618E-8</v>
      </c>
      <c r="AB76">
        <f t="shared" si="89"/>
        <v>-8.8345210257629709</v>
      </c>
      <c r="AC76">
        <f t="shared" si="64"/>
        <v>-7.8880443501892819</v>
      </c>
      <c r="AE76">
        <f t="shared" si="65"/>
        <v>0</v>
      </c>
      <c r="AF76">
        <f t="shared" si="66"/>
        <v>0</v>
      </c>
      <c r="AG76">
        <f t="shared" si="67"/>
        <v>-6.3827532429949523E-7</v>
      </c>
      <c r="AH76">
        <f t="shared" si="68"/>
        <v>-3.7057807200439753E-2</v>
      </c>
      <c r="AI76">
        <f t="shared" si="69"/>
        <v>-3.7058445475764056E-2</v>
      </c>
      <c r="AJ76">
        <f t="shared" si="70"/>
        <v>-0.94647667557368909</v>
      </c>
      <c r="AK76">
        <f t="shared" si="92"/>
        <v>-0.61841647180340797</v>
      </c>
      <c r="AL76">
        <f t="shared" si="71"/>
        <v>-1.6019515928528612</v>
      </c>
      <c r="AN76">
        <f t="shared" si="72"/>
        <v>0</v>
      </c>
      <c r="AO76">
        <f t="shared" si="73"/>
        <v>0</v>
      </c>
      <c r="AP76">
        <f t="shared" si="74"/>
        <v>-4.1685665746342512E-10</v>
      </c>
      <c r="AQ76">
        <f t="shared" si="75"/>
        <v>-2.4202398329362424E-5</v>
      </c>
      <c r="AR76">
        <f t="shared" si="76"/>
        <v>-2.420281518601989E-5</v>
      </c>
      <c r="AS76">
        <f t="shared" si="77"/>
        <v>-6.1814249795690349E-4</v>
      </c>
      <c r="AT76">
        <f t="shared" si="78"/>
        <v>-4.0388687066857522E-4</v>
      </c>
      <c r="AU76">
        <f t="shared" si="79"/>
        <v>-1.0462321838114986E-3</v>
      </c>
      <c r="AW76">
        <v>73</v>
      </c>
      <c r="AX76">
        <f>IF(Z76&gt;0, (R76*SUMPRODUCT(K76:$K$98, X76:$X$98)-K76*$AZ$3)/Z76, 0)</f>
        <v>-154479658.89262563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0.76472631499999999</v>
      </c>
      <c r="Q77" s="5">
        <f t="shared" si="91"/>
        <v>12.5</v>
      </c>
      <c r="R77">
        <f t="shared" si="62"/>
        <v>250000</v>
      </c>
      <c r="S77">
        <f t="shared" si="63"/>
        <v>-612271580.13009751</v>
      </c>
      <c r="U77">
        <f t="shared" si="83"/>
        <v>0.76472631499999999</v>
      </c>
      <c r="V77">
        <f t="shared" si="84"/>
        <v>0.01</v>
      </c>
      <c r="W77">
        <f t="shared" si="85"/>
        <v>5.1062025943959618E-8</v>
      </c>
      <c r="X77">
        <f t="shared" si="86"/>
        <v>3.9048474936558638E-8</v>
      </c>
      <c r="Y77">
        <f t="shared" si="87"/>
        <v>5.1062025943959616E-10</v>
      </c>
      <c r="Z77">
        <f t="shared" si="88"/>
        <v>1.1502930747961384E-8</v>
      </c>
      <c r="AB77">
        <f t="shared" si="89"/>
        <v>-7.8880443501892819</v>
      </c>
      <c r="AC77">
        <f t="shared" si="64"/>
        <v>-7.0429175851814012</v>
      </c>
      <c r="AE77">
        <f t="shared" si="65"/>
        <v>0</v>
      </c>
      <c r="AF77">
        <f t="shared" si="66"/>
        <v>0</v>
      </c>
      <c r="AG77">
        <f t="shared" si="67"/>
        <v>-1.437866343495173E-7</v>
      </c>
      <c r="AH77">
        <f t="shared" si="68"/>
        <v>-9.762118734139659E-3</v>
      </c>
      <c r="AI77">
        <f t="shared" si="69"/>
        <v>-9.762262520774008E-3</v>
      </c>
      <c r="AJ77">
        <f t="shared" si="70"/>
        <v>-0.84512676500788064</v>
      </c>
      <c r="AK77">
        <f t="shared" si="92"/>
        <v>-0.55216310451324979</v>
      </c>
      <c r="AL77">
        <f t="shared" si="71"/>
        <v>-1.4070521320419045</v>
      </c>
      <c r="AN77">
        <f t="shared" si="72"/>
        <v>0</v>
      </c>
      <c r="AO77">
        <f t="shared" si="73"/>
        <v>0</v>
      </c>
      <c r="AP77">
        <f t="shared" si="74"/>
        <v>-8.3845388699614731E-11</v>
      </c>
      <c r="AQ77">
        <f t="shared" si="75"/>
        <v>-5.6925224204503985E-6</v>
      </c>
      <c r="AR77">
        <f t="shared" si="76"/>
        <v>-5.6926062658390976E-6</v>
      </c>
      <c r="AS77">
        <f t="shared" si="77"/>
        <v>-4.9281341366045814E-4</v>
      </c>
      <c r="AT77">
        <f t="shared" si="78"/>
        <v>-3.2197937126034995E-4</v>
      </c>
      <c r="AU77">
        <f t="shared" si="79"/>
        <v>-8.2048539118664723E-4</v>
      </c>
      <c r="AW77">
        <v>74</v>
      </c>
      <c r="AX77">
        <f>IF(Z77&gt;0, (R77*SUMPRODUCT(K77:$K$98, X77:$X$98)-K77*$AZ$3)/Z77, 0)</f>
        <v>-612271580.13009751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0.79310599999999998</v>
      </c>
      <c r="Q78" s="5">
        <f t="shared" si="91"/>
        <v>12.5</v>
      </c>
      <c r="R78">
        <f t="shared" si="62"/>
        <v>250000</v>
      </c>
      <c r="S78">
        <f t="shared" si="63"/>
        <v>-2776476083.7241764</v>
      </c>
      <c r="U78">
        <f t="shared" si="83"/>
        <v>0.79310599999999998</v>
      </c>
      <c r="V78">
        <f t="shared" si="84"/>
        <v>0.01</v>
      </c>
      <c r="W78">
        <f t="shared" si="85"/>
        <v>1.1502930747961384E-8</v>
      </c>
      <c r="X78">
        <f t="shared" si="86"/>
        <v>9.123043393792662E-9</v>
      </c>
      <c r="Y78">
        <f t="shared" si="87"/>
        <v>1.1502930747961384E-10</v>
      </c>
      <c r="Z78">
        <f t="shared" si="88"/>
        <v>2.2648580466891084E-9</v>
      </c>
      <c r="AB78">
        <f t="shared" si="89"/>
        <v>-7.0429175851814012</v>
      </c>
      <c r="AC78">
        <f t="shared" si="64"/>
        <v>-6.2883241996625641</v>
      </c>
      <c r="AE78">
        <f t="shared" si="65"/>
        <v>0</v>
      </c>
      <c r="AF78">
        <f t="shared" si="66"/>
        <v>0</v>
      </c>
      <c r="AG78">
        <f t="shared" si="67"/>
        <v>-2.8310725583613856E-8</v>
      </c>
      <c r="AH78">
        <f t="shared" si="68"/>
        <v>-2.2807608484481656E-3</v>
      </c>
      <c r="AI78">
        <f t="shared" si="69"/>
        <v>-2.2807891591737493E-3</v>
      </c>
      <c r="AJ78">
        <f t="shared" si="70"/>
        <v>-0.75459338551883715</v>
      </c>
      <c r="AK78">
        <f t="shared" si="92"/>
        <v>-0.49300423096269813</v>
      </c>
      <c r="AL78">
        <f t="shared" si="71"/>
        <v>-1.2498784056407091</v>
      </c>
      <c r="AN78">
        <f t="shared" si="72"/>
        <v>0</v>
      </c>
      <c r="AO78">
        <f t="shared" si="73"/>
        <v>0</v>
      </c>
      <c r="AP78">
        <f t="shared" si="74"/>
        <v>-1.4739869609483876E-11</v>
      </c>
      <c r="AQ78">
        <f t="shared" si="75"/>
        <v>-1.1874693008927974E-6</v>
      </c>
      <c r="AR78">
        <f t="shared" si="76"/>
        <v>-1.1874840407624069E-6</v>
      </c>
      <c r="AS78">
        <f t="shared" si="77"/>
        <v>-3.9287612314551143E-4</v>
      </c>
      <c r="AT78">
        <f t="shared" si="78"/>
        <v>-2.5668074312867672E-4</v>
      </c>
      <c r="AU78">
        <f t="shared" si="79"/>
        <v>-6.5074435031495053E-4</v>
      </c>
      <c r="AW78">
        <v>75</v>
      </c>
      <c r="AX78">
        <f>IF(Z78&gt;0, (R78*SUMPRODUCT(K78:$K$98, X78:$X$98)-K78*$AZ$3)/Z78, 0)</f>
        <v>-2776476083.7241764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250000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2.2648580466891084E-9</v>
      </c>
      <c r="X79">
        <f t="shared" si="86"/>
        <v>2.2648580466891084E-9</v>
      </c>
      <c r="Y79">
        <f t="shared" si="87"/>
        <v>2.2648580466891087E-11</v>
      </c>
      <c r="Z79">
        <f t="shared" si="88"/>
        <v>0</v>
      </c>
      <c r="AB79">
        <f t="shared" si="89"/>
        <v>-6.2883241996625641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-5.6621451167227714E-4</v>
      </c>
      <c r="AI79">
        <f t="shared" si="69"/>
        <v>-5.6621451167227714E-4</v>
      </c>
      <c r="AJ79">
        <f t="shared" si="70"/>
        <v>-6.2883241996625641</v>
      </c>
      <c r="AK79">
        <f t="shared" si="92"/>
        <v>-0.44018269397637955</v>
      </c>
      <c r="AL79">
        <f t="shared" si="71"/>
        <v>-6.7290731081506161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-2.6321195731221205E-7</v>
      </c>
      <c r="AR79">
        <f t="shared" si="76"/>
        <v>-2.6321195731221205E-7</v>
      </c>
      <c r="AS79">
        <f t="shared" si="77"/>
        <v>-2.9232068177103424E-3</v>
      </c>
      <c r="AT79">
        <f t="shared" si="78"/>
        <v>-2.0462447723972401E-4</v>
      </c>
      <c r="AU79">
        <f t="shared" si="79"/>
        <v>-3.128094506907379E-3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22276.514387624455</v>
      </c>
      <c r="AO81" s="6">
        <f t="shared" si="93"/>
        <v>-2227.6514387624457</v>
      </c>
      <c r="AP81" s="6">
        <f t="shared" si="93"/>
        <v>-248.61673864987384</v>
      </c>
      <c r="AQ81" s="6">
        <f t="shared" si="93"/>
        <v>-12077.926507079717</v>
      </c>
      <c r="AR81" s="6">
        <f t="shared" si="93"/>
        <v>7722.3197031324153</v>
      </c>
      <c r="AS81" s="6">
        <f t="shared" si="93"/>
        <v>-1310.3953785481972</v>
      </c>
      <c r="AT81" s="6">
        <f t="shared" si="93"/>
        <v>447.70929321486341</v>
      </c>
      <c r="AU81" s="6">
        <f t="shared" si="93"/>
        <v>6859.6336177990779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1AFA-0B4D-41B7-894F-D063732EAFB2}">
  <sheetPr codeName="Sheet84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37423.061463712591</v>
      </c>
      <c r="K3">
        <v>1</v>
      </c>
      <c r="L3" s="2">
        <v>0</v>
      </c>
      <c r="O3">
        <f>$C$3</f>
        <v>37423.061463712591</v>
      </c>
      <c r="P3" s="2">
        <f>O3*C5</f>
        <v>3742.3061463712593</v>
      </c>
      <c r="Q3" s="5">
        <f>B8</f>
        <v>125.8175559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37423.061463712591</v>
      </c>
      <c r="AF3">
        <f t="shared" ref="AF3:AF34" si="4">-$Z3*P3</f>
        <v>-3742.3061463712593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33554.937761441332</v>
      </c>
      <c r="AJ3">
        <f t="shared" ref="AJ3:AJ34" si="8">AB3-AC3</f>
        <v>0</v>
      </c>
      <c r="AL3">
        <f t="shared" ref="AL3:AL34" si="9">SUM(AI3:AK3)</f>
        <v>33554.937761441332</v>
      </c>
      <c r="AN3">
        <f t="shared" ref="AN3:AN34" si="10">AE3*$K3</f>
        <v>37423.061463712591</v>
      </c>
      <c r="AO3">
        <f t="shared" ref="AO3:AO34" si="11">AF3*$K3</f>
        <v>-3742.3061463712593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33554.937761441332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33554.937761441332</v>
      </c>
      <c r="AW3">
        <v>0</v>
      </c>
      <c r="AX3">
        <f>IF(Z3&gt;0, (R3*SUMPRODUCT(K3:$K$98, X3:$X$98)-K3*$AZ$3)/Z3, 0)</f>
        <v>0</v>
      </c>
      <c r="AZ3">
        <f>C6*ABS(SUMPRODUCT(X4:X69, K4:K69))/1</f>
        <v>20189.929084315958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3.4760450000000001E-3</v>
      </c>
      <c r="R4">
        <f t="shared" si="0"/>
        <v>250000</v>
      </c>
      <c r="S4">
        <f t="shared" si="1"/>
        <v>1372.782637177761</v>
      </c>
      <c r="U4">
        <f t="shared" ref="U4:U35" si="21">M4</f>
        <v>3.4760450000000001E-3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3.4760450000000001E-3</v>
      </c>
      <c r="Y4">
        <f t="shared" ref="Y4:Y35" si="25">V4*W4</f>
        <v>0.01</v>
      </c>
      <c r="Z4">
        <f t="shared" ref="Z4:Z35" si="26">MAX(0, W4-X4-Y4)</f>
        <v>0.98652395500000001</v>
      </c>
      <c r="AB4">
        <f t="shared" ref="AB4:AB35" si="27">AC3</f>
        <v>0</v>
      </c>
      <c r="AC4">
        <f t="shared" si="2"/>
        <v>1354.2829565839347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-869.01125000000002</v>
      </c>
      <c r="AI4">
        <f t="shared" si="7"/>
        <v>-869.01125000000002</v>
      </c>
      <c r="AJ4">
        <f t="shared" si="8"/>
        <v>-1354.2829565839347</v>
      </c>
      <c r="AK4">
        <f>G4*SUM(AB4, AE4:AF4)</f>
        <v>0</v>
      </c>
      <c r="AL4">
        <f t="shared" si="9"/>
        <v>-2223.2942065839347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-810.72044966881242</v>
      </c>
      <c r="AR4">
        <f t="shared" si="14"/>
        <v>-810.72044966881242</v>
      </c>
      <c r="AS4">
        <f t="shared" si="15"/>
        <v>-1263.4415118797785</v>
      </c>
      <c r="AT4">
        <f t="shared" si="16"/>
        <v>0</v>
      </c>
      <c r="AU4">
        <f t="shared" si="17"/>
        <v>-2074.1619615485911</v>
      </c>
      <c r="AW4">
        <v>1</v>
      </c>
      <c r="AX4">
        <f>IF(Z4&gt;0, (R4*SUMPRODUCT(K4:$K$98, X4:$X$98)-K4*$AZ$3)/Z4, 0)</f>
        <v>1372.782637177761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3.6141120000000001E-3</v>
      </c>
      <c r="Q5" s="5">
        <f t="shared" ref="Q5:Q36" si="29">$C$8</f>
        <v>12.5</v>
      </c>
      <c r="R5">
        <f t="shared" si="0"/>
        <v>250000</v>
      </c>
      <c r="S5">
        <f t="shared" si="1"/>
        <v>2173.1095901718822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1354.2829565839347</v>
      </c>
      <c r="AC5">
        <f t="shared" si="2"/>
        <v>2114.6383984124768</v>
      </c>
      <c r="AE5">
        <f t="shared" si="3"/>
        <v>0</v>
      </c>
      <c r="AF5">
        <f t="shared" si="4"/>
        <v>0</v>
      </c>
      <c r="AG5">
        <f t="shared" si="5"/>
        <v>-12.163666342324339</v>
      </c>
      <c r="AH5">
        <f t="shared" si="6"/>
        <v>-891.35201601324002</v>
      </c>
      <c r="AI5">
        <f t="shared" si="7"/>
        <v>-903.51568235556431</v>
      </c>
      <c r="AJ5">
        <f t="shared" si="8"/>
        <v>-760.3554418285421</v>
      </c>
      <c r="AK5">
        <f>G5*SUM(AB5, AE5:AF5)</f>
        <v>55.525601219941329</v>
      </c>
      <c r="AL5">
        <f t="shared" si="9"/>
        <v>-1608.3455229641652</v>
      </c>
      <c r="AN5">
        <f t="shared" si="10"/>
        <v>0</v>
      </c>
      <c r="AO5">
        <f t="shared" si="11"/>
        <v>0</v>
      </c>
      <c r="AP5">
        <f t="shared" si="12"/>
        <v>-10.401248613612806</v>
      </c>
      <c r="AQ5">
        <f t="shared" si="13"/>
        <v>-762.20225546133133</v>
      </c>
      <c r="AR5">
        <f t="shared" si="14"/>
        <v>-772.603504074944</v>
      </c>
      <c r="AS5">
        <f t="shared" si="15"/>
        <v>-650.18603458838572</v>
      </c>
      <c r="AT5">
        <f t="shared" si="16"/>
        <v>47.480386789249252</v>
      </c>
      <c r="AU5">
        <f t="shared" si="17"/>
        <v>-1375.3091518740807</v>
      </c>
      <c r="AW5">
        <v>2</v>
      </c>
      <c r="AX5">
        <f>IF(Z5&gt;0, (R5*SUMPRODUCT(K5:$K$98, X5:$X$98)-K5*$AZ$3)/Z5, 0)</f>
        <v>2173.1095901718822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3.757594E-3</v>
      </c>
      <c r="Q6" s="5">
        <f t="shared" si="29"/>
        <v>12.5</v>
      </c>
      <c r="R6">
        <f t="shared" si="0"/>
        <v>250000</v>
      </c>
      <c r="S6">
        <f t="shared" si="1"/>
        <v>3170.0259814453843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2114.6383984124768</v>
      </c>
      <c r="AC6">
        <f t="shared" si="2"/>
        <v>3042.2925891680698</v>
      </c>
      <c r="AE6">
        <f t="shared" si="3"/>
        <v>0</v>
      </c>
      <c r="AF6">
        <f t="shared" si="4"/>
        <v>0</v>
      </c>
      <c r="AG6">
        <f t="shared" si="5"/>
        <v>-11.996323559235176</v>
      </c>
      <c r="AH6">
        <f t="shared" si="6"/>
        <v>-914.12239331839771</v>
      </c>
      <c r="AI6">
        <f t="shared" si="7"/>
        <v>-926.11871687763289</v>
      </c>
      <c r="AJ6">
        <f t="shared" si="8"/>
        <v>-927.65419075559294</v>
      </c>
      <c r="AK6">
        <f>G6*SUM(AB6, AE6:AF6)</f>
        <v>123.70634630712991</v>
      </c>
      <c r="AL6">
        <f t="shared" si="9"/>
        <v>-1730.0665613260958</v>
      </c>
      <c r="AN6">
        <f t="shared" si="10"/>
        <v>0</v>
      </c>
      <c r="AO6">
        <f t="shared" si="11"/>
        <v>0</v>
      </c>
      <c r="AP6">
        <f t="shared" si="12"/>
        <v>-9.2540843104137647</v>
      </c>
      <c r="AQ6">
        <f t="shared" si="13"/>
        <v>-705.16318237293285</v>
      </c>
      <c r="AR6">
        <f t="shared" si="14"/>
        <v>-714.41726668334661</v>
      </c>
      <c r="AS6">
        <f t="shared" si="15"/>
        <v>-715.60174663280088</v>
      </c>
      <c r="AT6">
        <f t="shared" si="16"/>
        <v>95.428316250950516</v>
      </c>
      <c r="AU6">
        <f t="shared" si="17"/>
        <v>-1334.5906970651968</v>
      </c>
      <c r="AW6">
        <v>3</v>
      </c>
      <c r="AX6">
        <f>IF(Z6&gt;0, (R6*SUMPRODUCT(K6:$K$98, X6:$X$98)-K6*$AZ$3)/Z6, 0)</f>
        <v>3170.0259814453843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3.9119039999999999E-3</v>
      </c>
      <c r="Q7" s="5">
        <f t="shared" si="29"/>
        <v>12.5</v>
      </c>
      <c r="R7">
        <f t="shared" si="0"/>
        <v>250000</v>
      </c>
      <c r="S7">
        <f t="shared" si="1"/>
        <v>3953.506114906344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3042.2925891680698</v>
      </c>
      <c r="AC7">
        <f t="shared" si="2"/>
        <v>3741.4184947678059</v>
      </c>
      <c r="AE7">
        <f t="shared" si="3"/>
        <v>0</v>
      </c>
      <c r="AF7">
        <f t="shared" si="4"/>
        <v>0</v>
      </c>
      <c r="AG7">
        <f t="shared" si="5"/>
        <v>-11.829431857526156</v>
      </c>
      <c r="AH7">
        <f t="shared" si="6"/>
        <v>-938.56932233332634</v>
      </c>
      <c r="AI7">
        <f t="shared" si="7"/>
        <v>-950.39875419085251</v>
      </c>
      <c r="AJ7">
        <f t="shared" si="8"/>
        <v>-699.12590559973614</v>
      </c>
      <c r="AK7">
        <f>G7*SUM(AB7, AE7:AF7)</f>
        <v>149.37656612815221</v>
      </c>
      <c r="AL7">
        <f t="shared" si="9"/>
        <v>-1500.1480936624364</v>
      </c>
      <c r="AN7">
        <f t="shared" si="10"/>
        <v>0</v>
      </c>
      <c r="AO7">
        <f t="shared" si="11"/>
        <v>0</v>
      </c>
      <c r="AP7">
        <f t="shared" si="12"/>
        <v>-8.3025588007273061</v>
      </c>
      <c r="AQ7">
        <f t="shared" si="13"/>
        <v>-658.74059558265583</v>
      </c>
      <c r="AR7">
        <f t="shared" si="14"/>
        <v>-667.04315438338313</v>
      </c>
      <c r="AS7">
        <f t="shared" si="15"/>
        <v>-490.68577512964492</v>
      </c>
      <c r="AT7">
        <f t="shared" si="16"/>
        <v>104.84085277017475</v>
      </c>
      <c r="AU7">
        <f t="shared" si="17"/>
        <v>-1052.8880767428532</v>
      </c>
      <c r="AW7">
        <v>4</v>
      </c>
      <c r="AX7">
        <f>IF(Z7&gt;0, (R7*SUMPRODUCT(K7:$K$98, X7:$X$98)-K7*$AZ$3)/Z7, 0)</f>
        <v>3953.506114906344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4.0806530000000001E-3</v>
      </c>
      <c r="Q8" s="5">
        <f t="shared" si="29"/>
        <v>12.5</v>
      </c>
      <c r="R8">
        <f t="shared" si="0"/>
        <v>250000</v>
      </c>
      <c r="S8">
        <f t="shared" si="1"/>
        <v>4314.7474360802134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3741.4184947678059</v>
      </c>
      <c r="AC8">
        <f t="shared" si="2"/>
        <v>4025.7856012814955</v>
      </c>
      <c r="AE8">
        <f t="shared" si="3"/>
        <v>0</v>
      </c>
      <c r="AF8">
        <f t="shared" si="4"/>
        <v>0</v>
      </c>
      <c r="AG8">
        <f t="shared" si="5"/>
        <v>-11.662865732353186</v>
      </c>
      <c r="AH8">
        <f t="shared" si="6"/>
        <v>-965.43613195419368</v>
      </c>
      <c r="AI8">
        <f t="shared" si="7"/>
        <v>-977.09899768654691</v>
      </c>
      <c r="AJ8">
        <f t="shared" si="8"/>
        <v>-284.36710651368958</v>
      </c>
      <c r="AK8">
        <f t="shared" ref="AK8:AK39" si="30">G8*SUM(AB8:AB8, AE8:AF8)</f>
        <v>79.692213938554261</v>
      </c>
      <c r="AL8">
        <f t="shared" si="9"/>
        <v>-1181.7738902616823</v>
      </c>
      <c r="AN8">
        <f t="shared" si="10"/>
        <v>0</v>
      </c>
      <c r="AO8">
        <f t="shared" si="11"/>
        <v>0</v>
      </c>
      <c r="AP8">
        <f t="shared" si="12"/>
        <v>-7.6408600310297485</v>
      </c>
      <c r="AQ8">
        <f t="shared" si="13"/>
        <v>-632.49998091784346</v>
      </c>
      <c r="AR8">
        <f t="shared" si="14"/>
        <v>-640.14084094887323</v>
      </c>
      <c r="AS8">
        <f t="shared" si="15"/>
        <v>-186.30148954493947</v>
      </c>
      <c r="AT8">
        <f t="shared" si="16"/>
        <v>52.209899885772884</v>
      </c>
      <c r="AU8">
        <f t="shared" si="17"/>
        <v>-774.23243060803986</v>
      </c>
      <c r="AW8">
        <v>5</v>
      </c>
      <c r="AX8">
        <f>IF(Z8&gt;0, (R8*SUMPRODUCT(K8:$K$98, X8:$X$98)-K8*$AZ$3)/Z8, 0)</f>
        <v>4314.7474360802134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4.2836929999999999E-3</v>
      </c>
      <c r="Q9" s="5">
        <f t="shared" si="29"/>
        <v>12.5</v>
      </c>
      <c r="R9">
        <f t="shared" si="0"/>
        <v>250000</v>
      </c>
      <c r="S9">
        <f t="shared" si="1"/>
        <v>4450.9496387947238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4025.7856012814955</v>
      </c>
      <c r="AC9">
        <f t="shared" si="2"/>
        <v>4093.5479750346767</v>
      </c>
      <c r="AE9">
        <f t="shared" si="3"/>
        <v>0</v>
      </c>
      <c r="AF9">
        <f t="shared" si="4"/>
        <v>0</v>
      </c>
      <c r="AG9">
        <f t="shared" si="5"/>
        <v>-11.496276938732034</v>
      </c>
      <c r="AH9">
        <f t="shared" si="6"/>
        <v>-999.20272595242432</v>
      </c>
      <c r="AI9">
        <f t="shared" si="7"/>
        <v>-1010.6990028911564</v>
      </c>
      <c r="AJ9">
        <f t="shared" si="8"/>
        <v>-67.762373753181237</v>
      </c>
      <c r="AK9">
        <f t="shared" si="30"/>
        <v>23.752135047560824</v>
      </c>
      <c r="AL9">
        <f t="shared" si="9"/>
        <v>-1054.7092415967768</v>
      </c>
      <c r="AN9">
        <f t="shared" si="10"/>
        <v>0</v>
      </c>
      <c r="AO9">
        <f t="shared" si="11"/>
        <v>0</v>
      </c>
      <c r="AP9">
        <f t="shared" si="12"/>
        <v>-7.1329863927365746</v>
      </c>
      <c r="AQ9">
        <f t="shared" si="13"/>
        <v>-619.96587989207148</v>
      </c>
      <c r="AR9">
        <f t="shared" si="14"/>
        <v>-627.09886628480808</v>
      </c>
      <c r="AS9">
        <f t="shared" si="15"/>
        <v>-42.043880161978947</v>
      </c>
      <c r="AT9">
        <f t="shared" si="16"/>
        <v>14.737262941351794</v>
      </c>
      <c r="AU9">
        <f t="shared" si="17"/>
        <v>-654.4054835054352</v>
      </c>
      <c r="AW9">
        <v>6</v>
      </c>
      <c r="AX9">
        <f>IF(Z9&gt;0, (R9*SUMPRODUCT(K9:$K$98, X9:$X$98)-K9*$AZ$3)/Z9, 0)</f>
        <v>4450.9496387947238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4.5002690000000003E-3</v>
      </c>
      <c r="Q10" s="5">
        <f t="shared" si="29"/>
        <v>12.5</v>
      </c>
      <c r="R10">
        <f t="shared" si="0"/>
        <v>250000</v>
      </c>
      <c r="S10">
        <f t="shared" si="1"/>
        <v>4541.7768884637489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4093.5479750346767</v>
      </c>
      <c r="AC10">
        <f t="shared" si="2"/>
        <v>4116.5131797735921</v>
      </c>
      <c r="AE10">
        <f t="shared" si="3"/>
        <v>0</v>
      </c>
      <c r="AF10">
        <f t="shared" si="4"/>
        <v>0</v>
      </c>
      <c r="AG10">
        <f t="shared" si="5"/>
        <v>-11.329577830621922</v>
      </c>
      <c r="AH10">
        <f t="shared" si="6"/>
        <v>-1034.7267744558135</v>
      </c>
      <c r="AI10">
        <f t="shared" si="7"/>
        <v>-1046.0563522864354</v>
      </c>
      <c r="AJ10">
        <f t="shared" si="8"/>
        <v>-22.965204738915418</v>
      </c>
      <c r="AK10">
        <f t="shared" si="30"/>
        <v>16.783546697642176</v>
      </c>
      <c r="AL10">
        <f t="shared" si="9"/>
        <v>-1052.2380103277087</v>
      </c>
      <c r="AN10">
        <f t="shared" si="10"/>
        <v>0</v>
      </c>
      <c r="AO10">
        <f t="shared" si="11"/>
        <v>0</v>
      </c>
      <c r="AP10">
        <f t="shared" si="12"/>
        <v>-6.6687754209928416</v>
      </c>
      <c r="AQ10">
        <f t="shared" si="13"/>
        <v>-609.05715853627237</v>
      </c>
      <c r="AR10">
        <f t="shared" si="14"/>
        <v>-615.72593395726517</v>
      </c>
      <c r="AS10">
        <f t="shared" si="15"/>
        <v>-13.517696351139371</v>
      </c>
      <c r="AT10">
        <f t="shared" si="16"/>
        <v>9.879070991666218</v>
      </c>
      <c r="AU10">
        <f t="shared" si="17"/>
        <v>-619.36455931673834</v>
      </c>
      <c r="AW10">
        <v>7</v>
      </c>
      <c r="AX10">
        <f>IF(Z10&gt;0, (R10*SUMPRODUCT(K10:$K$98, X10:$X$98)-K10*$AZ$3)/Z10, 0)</f>
        <v>4541.7768884637489</v>
      </c>
    </row>
    <row r="11" spans="1:52" x14ac:dyDescent="0.25">
      <c r="A11" t="s">
        <v>33</v>
      </c>
      <c r="C11" s="26">
        <f>AU71</f>
        <v>11301.697277788264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4.7150400000000002E-3</v>
      </c>
      <c r="Q11" s="5">
        <f t="shared" si="29"/>
        <v>12.5</v>
      </c>
      <c r="R11">
        <f t="shared" si="0"/>
        <v>250000</v>
      </c>
      <c r="S11">
        <f t="shared" si="1"/>
        <v>4590.1956371041324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4116.5131797735921</v>
      </c>
      <c r="AC11">
        <f t="shared" si="2"/>
        <v>4099.177870893247</v>
      </c>
      <c r="AE11">
        <f t="shared" si="3"/>
        <v>0</v>
      </c>
      <c r="AF11">
        <f t="shared" si="4"/>
        <v>0</v>
      </c>
      <c r="AG11">
        <f t="shared" si="5"/>
        <v>-11.162862639661206</v>
      </c>
      <c r="AH11">
        <f t="shared" si="6"/>
        <v>-1068.3882530899118</v>
      </c>
      <c r="AI11">
        <f t="shared" si="7"/>
        <v>-1079.551115729573</v>
      </c>
      <c r="AJ11">
        <f t="shared" si="8"/>
        <v>17.33530888034511</v>
      </c>
      <c r="AK11">
        <f t="shared" si="30"/>
        <v>9.8796316314566202</v>
      </c>
      <c r="AL11">
        <f t="shared" si="9"/>
        <v>-1052.3361752177711</v>
      </c>
      <c r="AN11">
        <f t="shared" si="10"/>
        <v>0</v>
      </c>
      <c r="AO11">
        <f t="shared" si="11"/>
        <v>0</v>
      </c>
      <c r="AP11">
        <f t="shared" si="12"/>
        <v>-6.2434854845324166</v>
      </c>
      <c r="AQ11">
        <f t="shared" si="13"/>
        <v>-597.55877728996757</v>
      </c>
      <c r="AR11">
        <f t="shared" si="14"/>
        <v>-603.80226277449992</v>
      </c>
      <c r="AS11">
        <f t="shared" si="15"/>
        <v>9.6957879764437784</v>
      </c>
      <c r="AT11">
        <f t="shared" si="16"/>
        <v>5.5257632987768108</v>
      </c>
      <c r="AU11">
        <f t="shared" si="17"/>
        <v>-588.58071149927923</v>
      </c>
      <c r="AW11">
        <v>8</v>
      </c>
      <c r="AX11">
        <f>IF(Z11&gt;0, (R11*SUMPRODUCT(K11:$K$98, X11:$X$98)-K11*$AZ$3)/Z11, 0)</f>
        <v>4590.1956371041324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4.9523709999999997E-3</v>
      </c>
      <c r="Q12" s="5">
        <f t="shared" si="29"/>
        <v>12.5</v>
      </c>
      <c r="R12">
        <f t="shared" si="0"/>
        <v>250000</v>
      </c>
      <c r="S12">
        <f t="shared" si="1"/>
        <v>4618.5849729998317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4099.177870893247</v>
      </c>
      <c r="AC12">
        <f t="shared" si="2"/>
        <v>4062.8588631412608</v>
      </c>
      <c r="AE12">
        <f t="shared" si="3"/>
        <v>0</v>
      </c>
      <c r="AF12">
        <f t="shared" si="4"/>
        <v>0</v>
      </c>
      <c r="AG12">
        <f t="shared" si="5"/>
        <v>-10.995951376050954</v>
      </c>
      <c r="AH12">
        <f t="shared" si="6"/>
        <v>-1105.652744272832</v>
      </c>
      <c r="AI12">
        <f t="shared" si="7"/>
        <v>-1116.6486956488829</v>
      </c>
      <c r="AJ12">
        <f t="shared" si="8"/>
        <v>36.319007751986192</v>
      </c>
      <c r="AK12">
        <f t="shared" si="30"/>
        <v>9.4281091030544673</v>
      </c>
      <c r="AL12">
        <f t="shared" si="9"/>
        <v>-1070.9015787938422</v>
      </c>
      <c r="AN12">
        <f t="shared" si="10"/>
        <v>0</v>
      </c>
      <c r="AO12">
        <f t="shared" si="11"/>
        <v>0</v>
      </c>
      <c r="AP12">
        <f t="shared" si="12"/>
        <v>-5.8444650510639296</v>
      </c>
      <c r="AQ12">
        <f t="shared" si="13"/>
        <v>-587.66618744691209</v>
      </c>
      <c r="AR12">
        <f t="shared" si="14"/>
        <v>-593.51065249797603</v>
      </c>
      <c r="AS12">
        <f t="shared" si="15"/>
        <v>19.303938716763895</v>
      </c>
      <c r="AT12">
        <f t="shared" si="16"/>
        <v>5.011140215700804</v>
      </c>
      <c r="AU12">
        <f t="shared" si="17"/>
        <v>-569.19557356551127</v>
      </c>
      <c r="AW12">
        <v>9</v>
      </c>
      <c r="AX12">
        <f>IF(Z12&gt;0, (R12*SUMPRODUCT(K12:$K$98, X12:$X$98)-K12*$AZ$3)/Z12, 0)</f>
        <v>4618.5849729998317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5.2041409999999998E-3</v>
      </c>
      <c r="Q13" s="5">
        <f t="shared" si="29"/>
        <v>12.5</v>
      </c>
      <c r="R13">
        <f t="shared" si="0"/>
        <v>250000</v>
      </c>
      <c r="S13">
        <f t="shared" si="1"/>
        <v>4623.8299767902408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4062.8588631412608</v>
      </c>
      <c r="AC13">
        <f t="shared" si="2"/>
        <v>4005.630338199624</v>
      </c>
      <c r="AE13">
        <f t="shared" si="3"/>
        <v>0</v>
      </c>
      <c r="AF13">
        <f t="shared" si="4"/>
        <v>0</v>
      </c>
      <c r="AG13">
        <f t="shared" si="5"/>
        <v>-10.828767380900333</v>
      </c>
      <c r="AH13">
        <f t="shared" si="6"/>
        <v>-1144.4896278022638</v>
      </c>
      <c r="AI13">
        <f t="shared" si="7"/>
        <v>-1155.3183951831643</v>
      </c>
      <c r="AJ13">
        <f t="shared" si="8"/>
        <v>57.228524941636806</v>
      </c>
      <c r="AK13">
        <f t="shared" si="30"/>
        <v>8.125717726282522</v>
      </c>
      <c r="AL13">
        <f t="shared" si="9"/>
        <v>-1089.9641525152449</v>
      </c>
      <c r="AN13">
        <f t="shared" si="10"/>
        <v>0</v>
      </c>
      <c r="AO13">
        <f t="shared" si="11"/>
        <v>0</v>
      </c>
      <c r="AP13">
        <f t="shared" si="12"/>
        <v>-5.4711073957775493</v>
      </c>
      <c r="AQ13">
        <f t="shared" si="13"/>
        <v>-578.23992766746937</v>
      </c>
      <c r="AR13">
        <f t="shared" si="14"/>
        <v>-583.71103506324698</v>
      </c>
      <c r="AS13">
        <f t="shared" si="15"/>
        <v>28.914039340237153</v>
      </c>
      <c r="AT13">
        <f t="shared" si="16"/>
        <v>4.1054233399340774</v>
      </c>
      <c r="AU13">
        <f t="shared" si="17"/>
        <v>-550.69157238307571</v>
      </c>
      <c r="AW13">
        <v>10</v>
      </c>
      <c r="AX13">
        <f>IF(Z13&gt;0, (R13*SUMPRODUCT(K13:$K$98, X13:$X$98)-K13*$AZ$3)/Z13, 0)</f>
        <v>4623.8299767902408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5.4847869999999996E-3</v>
      </c>
      <c r="Q14" s="5">
        <f t="shared" si="29"/>
        <v>12.5</v>
      </c>
      <c r="R14">
        <f t="shared" si="0"/>
        <v>250000</v>
      </c>
      <c r="S14">
        <f t="shared" si="1"/>
        <v>4607.6038189294195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4005.630338199624</v>
      </c>
      <c r="AC14">
        <f t="shared" si="2"/>
        <v>3929.7649281680947</v>
      </c>
      <c r="AE14">
        <f t="shared" si="3"/>
        <v>0</v>
      </c>
      <c r="AF14">
        <f t="shared" si="4"/>
        <v>0</v>
      </c>
      <c r="AG14">
        <f t="shared" si="5"/>
        <v>-10.661086224534543</v>
      </c>
      <c r="AH14">
        <f t="shared" si="6"/>
        <v>-1187.8696511357236</v>
      </c>
      <c r="AI14">
        <f t="shared" si="7"/>
        <v>-1198.5307373602582</v>
      </c>
      <c r="AJ14">
        <f t="shared" si="8"/>
        <v>75.865410031529336</v>
      </c>
      <c r="AK14">
        <f t="shared" si="30"/>
        <v>7.210134608759323</v>
      </c>
      <c r="AL14">
        <f t="shared" si="9"/>
        <v>-1115.4551927199695</v>
      </c>
      <c r="AN14">
        <f t="shared" si="10"/>
        <v>0</v>
      </c>
      <c r="AO14">
        <f t="shared" si="11"/>
        <v>0</v>
      </c>
      <c r="AP14">
        <f t="shared" si="12"/>
        <v>-5.1211147205740719</v>
      </c>
      <c r="AQ14">
        <f t="shared" si="13"/>
        <v>-570.60008975022913</v>
      </c>
      <c r="AR14">
        <f t="shared" si="14"/>
        <v>-575.72120447080317</v>
      </c>
      <c r="AS14">
        <f t="shared" si="15"/>
        <v>36.442390569992327</v>
      </c>
      <c r="AT14">
        <f t="shared" si="16"/>
        <v>3.4634300581177433</v>
      </c>
      <c r="AU14">
        <f t="shared" si="17"/>
        <v>-535.81538384269311</v>
      </c>
      <c r="AW14">
        <v>11</v>
      </c>
      <c r="AX14">
        <f>IF(Z14&gt;0, (R14*SUMPRODUCT(K14:$K$98, X14:$X$98)-K14*$AZ$3)/Z14, 0)</f>
        <v>4607.6038189294195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5.8078460000000002E-3</v>
      </c>
      <c r="Q15" s="5">
        <f t="shared" si="29"/>
        <v>12.5</v>
      </c>
      <c r="R15">
        <f t="shared" si="0"/>
        <v>250000</v>
      </c>
      <c r="S15">
        <f t="shared" si="1"/>
        <v>4594.8249402551728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3929.7649281680947</v>
      </c>
      <c r="AC15">
        <f t="shared" si="2"/>
        <v>3856.9171599119927</v>
      </c>
      <c r="AE15">
        <f t="shared" si="3"/>
        <v>0</v>
      </c>
      <c r="AF15">
        <f t="shared" si="4"/>
        <v>0</v>
      </c>
      <c r="AG15">
        <f t="shared" si="5"/>
        <v>-10.492557415304377</v>
      </c>
      <c r="AH15">
        <f t="shared" si="6"/>
        <v>-1238.3589396963609</v>
      </c>
      <c r="AI15">
        <f t="shared" si="7"/>
        <v>-1248.8514971116654</v>
      </c>
      <c r="AJ15">
        <f t="shared" si="8"/>
        <v>72.847768256101972</v>
      </c>
      <c r="AK15">
        <f t="shared" si="30"/>
        <v>16.11203620548919</v>
      </c>
      <c r="AL15">
        <f t="shared" si="9"/>
        <v>-1159.8916926500742</v>
      </c>
      <c r="AN15">
        <f t="shared" si="10"/>
        <v>0</v>
      </c>
      <c r="AO15">
        <f t="shared" si="11"/>
        <v>0</v>
      </c>
      <c r="AP15">
        <f t="shared" si="12"/>
        <v>-4.7814827129521893</v>
      </c>
      <c r="AQ15">
        <f t="shared" si="13"/>
        <v>-564.32303662702282</v>
      </c>
      <c r="AR15">
        <f t="shared" si="14"/>
        <v>-569.10451933997501</v>
      </c>
      <c r="AS15">
        <f t="shared" si="15"/>
        <v>33.196896696094413</v>
      </c>
      <c r="AT15">
        <f t="shared" si="16"/>
        <v>7.3422922112999007</v>
      </c>
      <c r="AU15">
        <f t="shared" si="17"/>
        <v>-528.56533043258071</v>
      </c>
      <c r="AW15">
        <v>12</v>
      </c>
      <c r="AX15">
        <f>IF(Z15&gt;0, (R15*SUMPRODUCT(K15:$K$98, X15:$X$98)-K15*$AZ$3)/Z15, 0)</f>
        <v>4594.8249402551728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6.1543680000000003E-3</v>
      </c>
      <c r="Q16" s="5">
        <f t="shared" si="29"/>
        <v>12.5</v>
      </c>
      <c r="R16">
        <f t="shared" si="0"/>
        <v>250000</v>
      </c>
      <c r="S16">
        <f t="shared" si="1"/>
        <v>4588.7218114373054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3856.9171599119927</v>
      </c>
      <c r="AC16">
        <f t="shared" si="2"/>
        <v>3789.5708651386994</v>
      </c>
      <c r="AE16">
        <f t="shared" si="3"/>
        <v>0</v>
      </c>
      <c r="AF16">
        <f t="shared" si="4"/>
        <v>0</v>
      </c>
      <c r="AG16">
        <f t="shared" si="5"/>
        <v>-10.323056781556422</v>
      </c>
      <c r="AH16">
        <f t="shared" si="6"/>
        <v>-1291.5011918982395</v>
      </c>
      <c r="AI16">
        <f t="shared" si="7"/>
        <v>-1301.824248679796</v>
      </c>
      <c r="AJ16">
        <f t="shared" si="8"/>
        <v>67.346294773293266</v>
      </c>
      <c r="AK16">
        <f t="shared" si="30"/>
        <v>27.384111835375151</v>
      </c>
      <c r="AL16">
        <f t="shared" si="9"/>
        <v>-1207.0938420711277</v>
      </c>
      <c r="AN16">
        <f t="shared" si="10"/>
        <v>0</v>
      </c>
      <c r="AO16">
        <f t="shared" si="11"/>
        <v>0</v>
      </c>
      <c r="AP16">
        <f t="shared" si="12"/>
        <v>-4.4501380017231309</v>
      </c>
      <c r="AQ16">
        <f t="shared" si="13"/>
        <v>-556.74967744103947</v>
      </c>
      <c r="AR16">
        <f t="shared" si="14"/>
        <v>-561.19981544276266</v>
      </c>
      <c r="AS16">
        <f t="shared" si="15"/>
        <v>29.032127981833497</v>
      </c>
      <c r="AT16">
        <f t="shared" si="16"/>
        <v>11.804941046121577</v>
      </c>
      <c r="AU16">
        <f t="shared" si="17"/>
        <v>-520.36274641480759</v>
      </c>
      <c r="AW16">
        <v>13</v>
      </c>
      <c r="AX16">
        <f>IF(Z16&gt;0, (R16*SUMPRODUCT(K16:$K$98, X16:$X$98)-K16*$AZ$3)/Z16, 0)</f>
        <v>4588.7218114373054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6.5216450000000004E-3</v>
      </c>
      <c r="Q17" s="5">
        <f t="shared" si="29"/>
        <v>12.5</v>
      </c>
      <c r="R17">
        <f t="shared" si="0"/>
        <v>250000</v>
      </c>
      <c r="S17">
        <f t="shared" si="1"/>
        <v>4623.0094441648316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3789.5708651386994</v>
      </c>
      <c r="AC17">
        <f t="shared" si="2"/>
        <v>3754.8093438643141</v>
      </c>
      <c r="AE17">
        <f t="shared" si="3"/>
        <v>0</v>
      </c>
      <c r="AF17">
        <f t="shared" si="4"/>
        <v>0</v>
      </c>
      <c r="AG17">
        <f t="shared" si="5"/>
        <v>-10.152502902096705</v>
      </c>
      <c r="AH17">
        <f t="shared" si="6"/>
        <v>-1346.4662328830709</v>
      </c>
      <c r="AI17">
        <f t="shared" si="7"/>
        <v>-1356.6187357851677</v>
      </c>
      <c r="AJ17">
        <f t="shared" si="8"/>
        <v>34.761521274385359</v>
      </c>
      <c r="AK17">
        <f t="shared" si="30"/>
        <v>52.296077938914053</v>
      </c>
      <c r="AL17">
        <f t="shared" si="9"/>
        <v>-1269.5611365718682</v>
      </c>
      <c r="AN17">
        <f t="shared" si="10"/>
        <v>0</v>
      </c>
      <c r="AO17">
        <f t="shared" si="11"/>
        <v>0</v>
      </c>
      <c r="AP17">
        <f t="shared" si="12"/>
        <v>-4.114132733086719</v>
      </c>
      <c r="AQ17">
        <f t="shared" si="13"/>
        <v>-545.63301839157077</v>
      </c>
      <c r="AR17">
        <f t="shared" si="14"/>
        <v>-549.74715112465753</v>
      </c>
      <c r="AS17">
        <f t="shared" si="15"/>
        <v>14.086527618455925</v>
      </c>
      <c r="AT17">
        <f t="shared" si="16"/>
        <v>21.192114706621449</v>
      </c>
      <c r="AU17">
        <f t="shared" si="17"/>
        <v>-514.46850879958015</v>
      </c>
      <c r="AW17">
        <v>14</v>
      </c>
      <c r="AX17">
        <f>IF(Z17&gt;0, (R17*SUMPRODUCT(K17:$K$98, X17:$X$98)-K17*$AZ$3)/Z17, 0)</f>
        <v>4623.0094441648316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6.9358459999999999E-3</v>
      </c>
      <c r="Q18" s="5">
        <f t="shared" si="29"/>
        <v>12.5</v>
      </c>
      <c r="R18">
        <f t="shared" si="0"/>
        <v>250000</v>
      </c>
      <c r="S18">
        <f t="shared" si="1"/>
        <v>4703.9437905573632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3754.8093438643141</v>
      </c>
      <c r="AC18">
        <f t="shared" si="2"/>
        <v>3755.8400899302587</v>
      </c>
      <c r="AE18">
        <f t="shared" si="3"/>
        <v>0</v>
      </c>
      <c r="AF18">
        <f t="shared" si="4"/>
        <v>0</v>
      </c>
      <c r="AG18">
        <f t="shared" si="5"/>
        <v>-9.9805616764322416</v>
      </c>
      <c r="AH18">
        <f t="shared" si="6"/>
        <v>-1408.3239328699165</v>
      </c>
      <c r="AI18">
        <f t="shared" si="7"/>
        <v>-1418.3044945463487</v>
      </c>
      <c r="AJ18">
        <f t="shared" si="8"/>
        <v>-1.0307460659446406</v>
      </c>
      <c r="AK18">
        <f t="shared" si="30"/>
        <v>81.103881827469195</v>
      </c>
      <c r="AL18">
        <f t="shared" si="9"/>
        <v>-1338.2313587848241</v>
      </c>
      <c r="AN18">
        <f t="shared" si="10"/>
        <v>0</v>
      </c>
      <c r="AO18">
        <f t="shared" si="11"/>
        <v>0</v>
      </c>
      <c r="AP18">
        <f t="shared" si="12"/>
        <v>-3.7742221115113876</v>
      </c>
      <c r="AQ18">
        <f t="shared" si="13"/>
        <v>-532.56795558507997</v>
      </c>
      <c r="AR18">
        <f t="shared" si="14"/>
        <v>-536.34217769659142</v>
      </c>
      <c r="AS18">
        <f t="shared" si="15"/>
        <v>-0.38978413435668413</v>
      </c>
      <c r="AT18">
        <f t="shared" si="16"/>
        <v>30.670023796903592</v>
      </c>
      <c r="AU18">
        <f t="shared" si="17"/>
        <v>-506.06193803404449</v>
      </c>
      <c r="AW18">
        <v>15</v>
      </c>
      <c r="AX18">
        <f>IF(Z18&gt;0, (R18*SUMPRODUCT(K18:$K$98, X18:$X$98)-K18*$AZ$3)/Z18, 0)</f>
        <v>4703.9437905573632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7.4023869999999999E-3</v>
      </c>
      <c r="Q19" s="5">
        <f t="shared" si="29"/>
        <v>12.5</v>
      </c>
      <c r="R19">
        <f t="shared" si="0"/>
        <v>250000</v>
      </c>
      <c r="S19">
        <f t="shared" si="1"/>
        <v>4764.5920857262672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3755.8400899302587</v>
      </c>
      <c r="AC19">
        <f t="shared" si="2"/>
        <v>3738.0611323883118</v>
      </c>
      <c r="AE19">
        <f t="shared" si="3"/>
        <v>0</v>
      </c>
      <c r="AF19">
        <f t="shared" si="4"/>
        <v>0</v>
      </c>
      <c r="AG19">
        <f t="shared" si="5"/>
        <v>-9.806876079661599</v>
      </c>
      <c r="AH19">
        <f t="shared" si="6"/>
        <v>-1477.5996001264048</v>
      </c>
      <c r="AI19">
        <f t="shared" si="7"/>
        <v>-1487.4064762060664</v>
      </c>
      <c r="AJ19">
        <f t="shared" si="8"/>
        <v>17.778957541946966</v>
      </c>
      <c r="AK19">
        <f t="shared" si="30"/>
        <v>83.755234005444777</v>
      </c>
      <c r="AL19">
        <f t="shared" si="9"/>
        <v>-1385.8722846586747</v>
      </c>
      <c r="AN19">
        <f t="shared" si="10"/>
        <v>0</v>
      </c>
      <c r="AO19">
        <f t="shared" si="11"/>
        <v>0</v>
      </c>
      <c r="AP19">
        <f t="shared" si="12"/>
        <v>-3.4584926211908136</v>
      </c>
      <c r="AQ19">
        <f t="shared" si="13"/>
        <v>-521.09023022222232</v>
      </c>
      <c r="AR19">
        <f t="shared" si="14"/>
        <v>-524.54872284341309</v>
      </c>
      <c r="AS19">
        <f t="shared" si="15"/>
        <v>6.269926628195968</v>
      </c>
      <c r="AT19">
        <f t="shared" si="16"/>
        <v>29.537118287308477</v>
      </c>
      <c r="AU19">
        <f t="shared" si="17"/>
        <v>-488.74167792790871</v>
      </c>
      <c r="AW19">
        <v>16</v>
      </c>
      <c r="AX19">
        <f>IF(Z19&gt;0, (R19*SUMPRODUCT(K19:$K$98, X19:$X$98)-K19*$AZ$3)/Z19, 0)</f>
        <v>4764.5920857262672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7.9366079999999995E-3</v>
      </c>
      <c r="Q20" s="5">
        <f t="shared" si="29"/>
        <v>12.5</v>
      </c>
      <c r="R20">
        <f t="shared" si="0"/>
        <v>250000</v>
      </c>
      <c r="S20">
        <f t="shared" si="1"/>
        <v>4651.248331914454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3738.0611323883118</v>
      </c>
      <c r="AC20">
        <f t="shared" si="2"/>
        <v>3583.6841356060927</v>
      </c>
      <c r="AE20">
        <f t="shared" si="3"/>
        <v>0</v>
      </c>
      <c r="AF20">
        <f t="shared" si="4"/>
        <v>0</v>
      </c>
      <c r="AG20">
        <f t="shared" si="5"/>
        <v>-9.630973987716132</v>
      </c>
      <c r="AH20">
        <f t="shared" si="6"/>
        <v>-1556.6666229770176</v>
      </c>
      <c r="AI20">
        <f t="shared" si="7"/>
        <v>-1566.2975969647337</v>
      </c>
      <c r="AJ20">
        <f t="shared" si="8"/>
        <v>154.37699678221907</v>
      </c>
      <c r="AK20">
        <f t="shared" si="30"/>
        <v>16.073662869269739</v>
      </c>
      <c r="AL20">
        <f t="shared" si="9"/>
        <v>-1395.8469373132448</v>
      </c>
      <c r="AN20">
        <f t="shared" si="10"/>
        <v>0</v>
      </c>
      <c r="AO20">
        <f t="shared" si="11"/>
        <v>0</v>
      </c>
      <c r="AP20">
        <f t="shared" si="12"/>
        <v>-3.2215299201115637</v>
      </c>
      <c r="AQ20">
        <f t="shared" si="13"/>
        <v>-520.69999440925699</v>
      </c>
      <c r="AR20">
        <f t="shared" si="14"/>
        <v>-523.92152432936848</v>
      </c>
      <c r="AS20">
        <f t="shared" si="15"/>
        <v>51.638610460915707</v>
      </c>
      <c r="AT20">
        <f t="shared" si="16"/>
        <v>5.376588694475144</v>
      </c>
      <c r="AU20">
        <f t="shared" si="17"/>
        <v>-466.90632517397762</v>
      </c>
      <c r="AW20">
        <v>17</v>
      </c>
      <c r="AX20">
        <f>IF(Z20&gt;0, (R20*SUMPRODUCT(K20:$K$98, X20:$X$98)-K20*$AZ$3)/Z20, 0)</f>
        <v>4651.248331914454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8.552947E-3</v>
      </c>
      <c r="Q21" s="5">
        <f t="shared" si="29"/>
        <v>12.5</v>
      </c>
      <c r="R21">
        <f t="shared" si="0"/>
        <v>250000</v>
      </c>
      <c r="S21">
        <f t="shared" si="1"/>
        <v>4488.8109795314831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3583.6841356060927</v>
      </c>
      <c r="AC21">
        <f t="shared" si="2"/>
        <v>3394.3638233632428</v>
      </c>
      <c r="AE21">
        <f t="shared" si="3"/>
        <v>0</v>
      </c>
      <c r="AF21">
        <f t="shared" si="4"/>
        <v>0</v>
      </c>
      <c r="AG21">
        <f t="shared" si="5"/>
        <v>-9.452291037763656</v>
      </c>
      <c r="AH21">
        <f t="shared" si="6"/>
        <v>-1647.4642015062948</v>
      </c>
      <c r="AI21">
        <f t="shared" si="7"/>
        <v>-1656.9164925440584</v>
      </c>
      <c r="AJ21">
        <f t="shared" si="8"/>
        <v>189.32031224284992</v>
      </c>
      <c r="AK21">
        <f t="shared" si="30"/>
        <v>5.7338946169697484</v>
      </c>
      <c r="AL21">
        <f t="shared" si="9"/>
        <v>-1461.8622856842387</v>
      </c>
      <c r="AN21">
        <f t="shared" si="10"/>
        <v>0</v>
      </c>
      <c r="AO21">
        <f t="shared" si="11"/>
        <v>0</v>
      </c>
      <c r="AP21">
        <f t="shared" si="12"/>
        <v>-3.0066194810239821</v>
      </c>
      <c r="AQ21">
        <f t="shared" si="13"/>
        <v>-524.03146948703773</v>
      </c>
      <c r="AR21">
        <f t="shared" si="14"/>
        <v>-527.03808896806174</v>
      </c>
      <c r="AS21">
        <f t="shared" si="15"/>
        <v>60.219700881911024</v>
      </c>
      <c r="AT21">
        <f t="shared" si="16"/>
        <v>1.8238582782358514</v>
      </c>
      <c r="AU21">
        <f t="shared" si="17"/>
        <v>-464.99452980791477</v>
      </c>
      <c r="AW21">
        <v>18</v>
      </c>
      <c r="AX21">
        <f>IF(Z21&gt;0, (R21*SUMPRODUCT(K21:$K$98, X21:$X$98)-K21*$AZ$3)/Z21, 0)</f>
        <v>4488.8109795314831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9.2631359999999999E-3</v>
      </c>
      <c r="Q22" s="5">
        <f t="shared" si="29"/>
        <v>12.5</v>
      </c>
      <c r="R22">
        <f t="shared" si="0"/>
        <v>250000</v>
      </c>
      <c r="S22">
        <f t="shared" si="1"/>
        <v>4444.4419862306968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3394.3638233632428</v>
      </c>
      <c r="AC22">
        <f t="shared" si="2"/>
        <v>3296.072939611026</v>
      </c>
      <c r="AE22">
        <f t="shared" si="3"/>
        <v>0</v>
      </c>
      <c r="AF22">
        <f t="shared" si="4"/>
        <v>0</v>
      </c>
      <c r="AG22">
        <f t="shared" si="5"/>
        <v>-9.2702102699916349</v>
      </c>
      <c r="AH22">
        <f t="shared" si="6"/>
        <v>-1751.1571478877177</v>
      </c>
      <c r="AI22">
        <f t="shared" si="7"/>
        <v>-1760.4273581577093</v>
      </c>
      <c r="AJ22">
        <f t="shared" si="8"/>
        <v>98.290883752216814</v>
      </c>
      <c r="AK22">
        <f t="shared" si="30"/>
        <v>71.281640290628104</v>
      </c>
      <c r="AL22">
        <f t="shared" si="9"/>
        <v>-1590.8548341148644</v>
      </c>
      <c r="AN22">
        <f t="shared" si="10"/>
        <v>0</v>
      </c>
      <c r="AO22">
        <f t="shared" si="11"/>
        <v>0</v>
      </c>
      <c r="AP22">
        <f t="shared" si="12"/>
        <v>-2.7532236797953016</v>
      </c>
      <c r="AQ22">
        <f t="shared" si="13"/>
        <v>-520.08823815078551</v>
      </c>
      <c r="AR22">
        <f t="shared" si="14"/>
        <v>-522.84146183058078</v>
      </c>
      <c r="AS22">
        <f t="shared" si="15"/>
        <v>29.192087425526626</v>
      </c>
      <c r="AT22">
        <f t="shared" si="16"/>
        <v>21.170425941480314</v>
      </c>
      <c r="AU22">
        <f t="shared" si="17"/>
        <v>-472.47894846357389</v>
      </c>
      <c r="AW22">
        <v>19</v>
      </c>
      <c r="AX22">
        <f>IF(Z22&gt;0, (R22*SUMPRODUCT(K22:$K$98, X22:$X$98)-K22*$AZ$3)/Z22, 0)</f>
        <v>4444.4419862306968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1.011049E-2</v>
      </c>
      <c r="Q23" s="5">
        <f t="shared" si="29"/>
        <v>12.5</v>
      </c>
      <c r="R23">
        <f t="shared" si="0"/>
        <v>250000</v>
      </c>
      <c r="S23">
        <f t="shared" si="1"/>
        <v>4704.0572551682089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3296.072939611026</v>
      </c>
      <c r="AC23">
        <f t="shared" si="2"/>
        <v>3418.4503740982991</v>
      </c>
      <c r="AE23">
        <f t="shared" si="3"/>
        <v>0</v>
      </c>
      <c r="AF23">
        <f t="shared" si="4"/>
        <v>0</v>
      </c>
      <c r="AG23">
        <f t="shared" si="5"/>
        <v>-9.0837817990590697</v>
      </c>
      <c r="AH23">
        <f t="shared" si="6"/>
        <v>-1874.5273646529542</v>
      </c>
      <c r="AI23">
        <f t="shared" si="7"/>
        <v>-1883.6111464520134</v>
      </c>
      <c r="AJ23">
        <f t="shared" si="8"/>
        <v>-122.37743448727315</v>
      </c>
      <c r="AK23">
        <f t="shared" si="30"/>
        <v>230.72510577277183</v>
      </c>
      <c r="AL23">
        <f t="shared" si="9"/>
        <v>-1775.2634751665146</v>
      </c>
      <c r="AN23">
        <f t="shared" si="10"/>
        <v>0</v>
      </c>
      <c r="AO23">
        <f t="shared" si="11"/>
        <v>0</v>
      </c>
      <c r="AP23">
        <f t="shared" si="12"/>
        <v>-2.408799109388406</v>
      </c>
      <c r="AQ23">
        <f t="shared" si="13"/>
        <v>-497.07929432738564</v>
      </c>
      <c r="AR23">
        <f t="shared" si="14"/>
        <v>-499.48809343677408</v>
      </c>
      <c r="AS23">
        <f t="shared" si="15"/>
        <v>-32.451534143270173</v>
      </c>
      <c r="AT23">
        <f t="shared" si="16"/>
        <v>61.182714599834092</v>
      </c>
      <c r="AU23">
        <f t="shared" si="17"/>
        <v>-470.75691298021013</v>
      </c>
      <c r="AW23">
        <v>20</v>
      </c>
      <c r="AX23">
        <f>IF(Z23&gt;0, (R23*SUMPRODUCT(K23:$K$98, X23:$X$98)-K23*$AZ$3)/Z23, 0)</f>
        <v>4704.0572551682089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1.1085984E-2</v>
      </c>
      <c r="Q24" s="5">
        <f t="shared" si="29"/>
        <v>12.5</v>
      </c>
      <c r="R24">
        <f t="shared" si="0"/>
        <v>250000</v>
      </c>
      <c r="S24">
        <f t="shared" si="1"/>
        <v>4912.9924311395598</v>
      </c>
      <c r="U24">
        <f t="shared" si="21"/>
        <v>1.1085984E-2</v>
      </c>
      <c r="V24">
        <f t="shared" si="22"/>
        <v>0.01</v>
      </c>
      <c r="W24">
        <f t="shared" si="23"/>
        <v>0.72670254392472555</v>
      </c>
      <c r="X24">
        <f t="shared" si="24"/>
        <v>8.0562127747088041E-3</v>
      </c>
      <c r="Y24">
        <f t="shared" si="25"/>
        <v>7.2670254392472556E-3</v>
      </c>
      <c r="Z24">
        <f t="shared" si="26"/>
        <v>0.71137930571076946</v>
      </c>
      <c r="AB24">
        <f t="shared" si="27"/>
        <v>3418.4503740982991</v>
      </c>
      <c r="AC24">
        <f t="shared" si="2"/>
        <v>3495.0011446263252</v>
      </c>
      <c r="AE24">
        <f t="shared" si="3"/>
        <v>0</v>
      </c>
      <c r="AF24">
        <f t="shared" si="4"/>
        <v>0</v>
      </c>
      <c r="AG24">
        <f t="shared" si="5"/>
        <v>-8.8922413213846188</v>
      </c>
      <c r="AH24">
        <f t="shared" si="6"/>
        <v>-2014.0531936772011</v>
      </c>
      <c r="AI24">
        <f t="shared" si="7"/>
        <v>-2022.9454349985856</v>
      </c>
      <c r="AJ24">
        <f t="shared" si="8"/>
        <v>-76.550770528026078</v>
      </c>
      <c r="AK24">
        <f t="shared" si="30"/>
        <v>239.29152618688096</v>
      </c>
      <c r="AL24">
        <f t="shared" si="9"/>
        <v>-1860.2046793397305</v>
      </c>
      <c r="AN24">
        <f t="shared" si="10"/>
        <v>0</v>
      </c>
      <c r="AO24">
        <f t="shared" si="11"/>
        <v>0</v>
      </c>
      <c r="AP24">
        <f t="shared" si="12"/>
        <v>-2.1053635802755601</v>
      </c>
      <c r="AQ24">
        <f t="shared" si="13"/>
        <v>-476.85550689096635</v>
      </c>
      <c r="AR24">
        <f t="shared" si="14"/>
        <v>-478.96087047124189</v>
      </c>
      <c r="AS24">
        <f t="shared" si="15"/>
        <v>-18.124474863739117</v>
      </c>
      <c r="AT24">
        <f t="shared" si="16"/>
        <v>56.655644633806254</v>
      </c>
      <c r="AU24">
        <f t="shared" si="17"/>
        <v>-440.42970070117468</v>
      </c>
      <c r="AW24">
        <v>21</v>
      </c>
      <c r="AX24">
        <f>IF(Z24&gt;0, (R24*SUMPRODUCT(K24:$K$98, X24:$X$98)-K24*$AZ$3)/Z24, 0)</f>
        <v>4912.9924311395598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1.2207667E-2</v>
      </c>
      <c r="Q25" s="5">
        <f t="shared" si="29"/>
        <v>12.5</v>
      </c>
      <c r="R25">
        <f t="shared" si="0"/>
        <v>250000</v>
      </c>
      <c r="S25">
        <f t="shared" si="1"/>
        <v>5075.345885240592</v>
      </c>
      <c r="U25">
        <f t="shared" si="21"/>
        <v>1.2207667E-2</v>
      </c>
      <c r="V25">
        <f t="shared" si="22"/>
        <v>0.01</v>
      </c>
      <c r="W25">
        <f t="shared" si="23"/>
        <v>0.71137930571076946</v>
      </c>
      <c r="X25">
        <f t="shared" si="24"/>
        <v>8.6842816748082721E-3</v>
      </c>
      <c r="Y25">
        <f t="shared" si="25"/>
        <v>7.1137930571076946E-3</v>
      </c>
      <c r="Z25">
        <f t="shared" si="26"/>
        <v>0.69558123097885349</v>
      </c>
      <c r="AB25">
        <f t="shared" si="27"/>
        <v>3495.0011446263252</v>
      </c>
      <c r="AC25">
        <f t="shared" si="2"/>
        <v>3530.3153384991097</v>
      </c>
      <c r="AE25">
        <f t="shared" si="3"/>
        <v>0</v>
      </c>
      <c r="AF25">
        <f t="shared" si="4"/>
        <v>0</v>
      </c>
      <c r="AG25">
        <f t="shared" si="5"/>
        <v>-8.6947653872356678</v>
      </c>
      <c r="AH25">
        <f t="shared" si="6"/>
        <v>-2171.0704187020679</v>
      </c>
      <c r="AI25">
        <f t="shared" si="7"/>
        <v>-2179.7651840893036</v>
      </c>
      <c r="AJ25">
        <f t="shared" si="8"/>
        <v>-35.314193872784472</v>
      </c>
      <c r="AK25">
        <f t="shared" si="30"/>
        <v>244.6500801238428</v>
      </c>
      <c r="AL25">
        <f t="shared" si="9"/>
        <v>-1970.4292978382452</v>
      </c>
      <c r="AN25">
        <f t="shared" si="10"/>
        <v>0</v>
      </c>
      <c r="AO25">
        <f t="shared" si="11"/>
        <v>0</v>
      </c>
      <c r="AP25">
        <f t="shared" si="12"/>
        <v>-1.8380431847954219</v>
      </c>
      <c r="AQ25">
        <f t="shared" si="13"/>
        <v>-458.95674110592512</v>
      </c>
      <c r="AR25">
        <f t="shared" si="14"/>
        <v>-460.79478429072054</v>
      </c>
      <c r="AS25">
        <f t="shared" si="15"/>
        <v>-7.4652978526258211</v>
      </c>
      <c r="AT25">
        <f t="shared" si="16"/>
        <v>51.718176673453563</v>
      </c>
      <c r="AU25">
        <f t="shared" si="17"/>
        <v>-416.54190546989275</v>
      </c>
      <c r="AW25">
        <v>22</v>
      </c>
      <c r="AX25">
        <f>IF(Z25&gt;0, (R25*SUMPRODUCT(K25:$K$98, X25:$X$98)-K25*$AZ$3)/Z25, 0)</f>
        <v>5075.345885240592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1.3502610999999999E-2</v>
      </c>
      <c r="Q26" s="5">
        <f t="shared" si="29"/>
        <v>12.5</v>
      </c>
      <c r="R26">
        <f t="shared" si="0"/>
        <v>250000</v>
      </c>
      <c r="S26">
        <f t="shared" si="1"/>
        <v>5195.0533082491293</v>
      </c>
      <c r="U26">
        <f t="shared" si="21"/>
        <v>1.3502610999999999E-2</v>
      </c>
      <c r="V26">
        <f t="shared" si="22"/>
        <v>0.01</v>
      </c>
      <c r="W26">
        <f t="shared" si="23"/>
        <v>0.69558123097885349</v>
      </c>
      <c r="X26">
        <f t="shared" si="24"/>
        <v>9.3921627808086078E-3</v>
      </c>
      <c r="Y26">
        <f t="shared" si="25"/>
        <v>6.9558123097885347E-3</v>
      </c>
      <c r="Z26">
        <f t="shared" si="26"/>
        <v>0.67923325588825634</v>
      </c>
      <c r="AB26">
        <f t="shared" si="27"/>
        <v>3530.3153384991097</v>
      </c>
      <c r="AC26">
        <f t="shared" si="2"/>
        <v>3528.6529730751136</v>
      </c>
      <c r="AE26">
        <f t="shared" si="3"/>
        <v>0</v>
      </c>
      <c r="AF26">
        <f t="shared" si="4"/>
        <v>0</v>
      </c>
      <c r="AG26">
        <f t="shared" si="5"/>
        <v>-8.4904156986032042</v>
      </c>
      <c r="AH26">
        <f t="shared" si="6"/>
        <v>-2348.0406952021522</v>
      </c>
      <c r="AI26">
        <f t="shared" si="7"/>
        <v>-2356.5311109007553</v>
      </c>
      <c r="AJ26">
        <f t="shared" si="8"/>
        <v>1.662365423996107</v>
      </c>
      <c r="AK26">
        <f t="shared" si="30"/>
        <v>247.12207369493771</v>
      </c>
      <c r="AL26">
        <f t="shared" si="9"/>
        <v>-2107.7466717818215</v>
      </c>
      <c r="AN26">
        <f t="shared" si="10"/>
        <v>0</v>
      </c>
      <c r="AO26">
        <f t="shared" si="11"/>
        <v>0</v>
      </c>
      <c r="AP26">
        <f t="shared" si="12"/>
        <v>-1.6025396168053341</v>
      </c>
      <c r="AQ26">
        <f t="shared" si="13"/>
        <v>-443.18539509810182</v>
      </c>
      <c r="AR26">
        <f t="shared" si="14"/>
        <v>-444.78793471490712</v>
      </c>
      <c r="AS26">
        <f t="shared" si="15"/>
        <v>0.31376631535243033</v>
      </c>
      <c r="AT26">
        <f t="shared" si="16"/>
        <v>46.643524574229794</v>
      </c>
      <c r="AU26">
        <f t="shared" si="17"/>
        <v>-397.8306438253249</v>
      </c>
      <c r="AW26">
        <v>23</v>
      </c>
      <c r="AX26">
        <f>IF(Z26&gt;0, (R26*SUMPRODUCT(K26:$K$98, X26:$X$98)-K26*$AZ$3)/Z26, 0)</f>
        <v>5195.0533082491293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1.4950962999999999E-2</v>
      </c>
      <c r="Q27" s="5">
        <f t="shared" si="29"/>
        <v>12.5</v>
      </c>
      <c r="R27">
        <f t="shared" si="0"/>
        <v>250000</v>
      </c>
      <c r="S27">
        <f t="shared" si="1"/>
        <v>5275.3154093580042</v>
      </c>
      <c r="U27">
        <f t="shared" si="21"/>
        <v>1.4950962999999999E-2</v>
      </c>
      <c r="V27">
        <f t="shared" si="22"/>
        <v>0.01</v>
      </c>
      <c r="W27">
        <f t="shared" si="23"/>
        <v>0.67923325588825634</v>
      </c>
      <c r="X27">
        <f t="shared" si="24"/>
        <v>1.0155191277154852E-2</v>
      </c>
      <c r="Y27">
        <f t="shared" si="25"/>
        <v>6.7923325588825634E-3</v>
      </c>
      <c r="Z27">
        <f t="shared" si="26"/>
        <v>0.66228573205221897</v>
      </c>
      <c r="AB27">
        <f t="shared" si="27"/>
        <v>3528.6529730751136</v>
      </c>
      <c r="AC27">
        <f t="shared" si="2"/>
        <v>3493.7661276930171</v>
      </c>
      <c r="AE27">
        <f t="shared" si="3"/>
        <v>0</v>
      </c>
      <c r="AF27">
        <f t="shared" si="4"/>
        <v>0</v>
      </c>
      <c r="AG27">
        <f t="shared" si="5"/>
        <v>-8.2785716506527365</v>
      </c>
      <c r="AH27">
        <f t="shared" si="6"/>
        <v>-2538.7978192887131</v>
      </c>
      <c r="AI27">
        <f t="shared" si="7"/>
        <v>-2547.0763909393659</v>
      </c>
      <c r="AJ27">
        <f t="shared" si="8"/>
        <v>34.886845382096453</v>
      </c>
      <c r="AK27">
        <f t="shared" si="30"/>
        <v>247.00570811525796</v>
      </c>
      <c r="AL27">
        <f t="shared" si="9"/>
        <v>-2265.1838374420113</v>
      </c>
      <c r="AN27">
        <f t="shared" si="10"/>
        <v>0</v>
      </c>
      <c r="AO27">
        <f t="shared" si="11"/>
        <v>0</v>
      </c>
      <c r="AP27">
        <f t="shared" si="12"/>
        <v>-1.3951381340360622</v>
      </c>
      <c r="AQ27">
        <f t="shared" si="13"/>
        <v>-427.84840208733436</v>
      </c>
      <c r="AR27">
        <f t="shared" si="14"/>
        <v>-429.24354022137044</v>
      </c>
      <c r="AS27">
        <f t="shared" si="15"/>
        <v>5.8792712587013787</v>
      </c>
      <c r="AT27">
        <f t="shared" si="16"/>
        <v>41.626393689424212</v>
      </c>
      <c r="AU27">
        <f t="shared" si="17"/>
        <v>-381.73787527324481</v>
      </c>
      <c r="AW27">
        <v>24</v>
      </c>
      <c r="AX27">
        <f>IF(Z27&gt;0, (R27*SUMPRODUCT(K27:$K$98, X27:$X$98)-K27*$AZ$3)/Z27, 0)</f>
        <v>5275.3154093580042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1.6562650000000002E-2</v>
      </c>
      <c r="Q28" s="5">
        <f t="shared" si="29"/>
        <v>12.5</v>
      </c>
      <c r="R28">
        <f t="shared" si="0"/>
        <v>250000</v>
      </c>
      <c r="S28">
        <f t="shared" si="1"/>
        <v>5321.0853040280235</v>
      </c>
      <c r="U28">
        <f t="shared" si="21"/>
        <v>1.6562650000000002E-2</v>
      </c>
      <c r="V28">
        <f t="shared" si="22"/>
        <v>0.01</v>
      </c>
      <c r="W28">
        <f t="shared" si="23"/>
        <v>0.66228573205221897</v>
      </c>
      <c r="X28">
        <f t="shared" si="24"/>
        <v>1.0969206779974686E-2</v>
      </c>
      <c r="Y28">
        <f t="shared" si="25"/>
        <v>6.6228573205221897E-3</v>
      </c>
      <c r="Z28">
        <f t="shared" si="26"/>
        <v>0.64469366795172212</v>
      </c>
      <c r="AB28">
        <f t="shared" si="27"/>
        <v>3493.7661276930171</v>
      </c>
      <c r="AC28">
        <f t="shared" si="2"/>
        <v>3430.4700021378308</v>
      </c>
      <c r="AE28">
        <f t="shared" si="3"/>
        <v>0</v>
      </c>
      <c r="AF28">
        <f t="shared" si="4"/>
        <v>0</v>
      </c>
      <c r="AG28">
        <f t="shared" si="5"/>
        <v>-8.0586708493965258</v>
      </c>
      <c r="AH28">
        <f t="shared" si="6"/>
        <v>-2742.3016949936714</v>
      </c>
      <c r="AI28">
        <f t="shared" si="7"/>
        <v>-2750.3603658430679</v>
      </c>
      <c r="AJ28">
        <f t="shared" si="8"/>
        <v>63.296125555186336</v>
      </c>
      <c r="AK28">
        <f t="shared" si="30"/>
        <v>244.56362893851121</v>
      </c>
      <c r="AL28">
        <f t="shared" si="9"/>
        <v>-2442.5006113493705</v>
      </c>
      <c r="AN28">
        <f t="shared" si="10"/>
        <v>0</v>
      </c>
      <c r="AO28">
        <f t="shared" si="11"/>
        <v>0</v>
      </c>
      <c r="AP28">
        <f t="shared" si="12"/>
        <v>-1.2125710429285799</v>
      </c>
      <c r="AQ28">
        <f t="shared" si="13"/>
        <v>-412.62829670879273</v>
      </c>
      <c r="AR28">
        <f t="shared" si="14"/>
        <v>-413.84086775172131</v>
      </c>
      <c r="AS28">
        <f t="shared" si="15"/>
        <v>9.5240332322963823</v>
      </c>
      <c r="AT28">
        <f t="shared" si="16"/>
        <v>36.798968483317068</v>
      </c>
      <c r="AU28">
        <f t="shared" si="17"/>
        <v>-367.51786603610788</v>
      </c>
      <c r="AW28">
        <v>25</v>
      </c>
      <c r="AX28">
        <f>IF(Z28&gt;0, (R28*SUMPRODUCT(K28:$K$98, X28:$X$98)-K28*$AZ$3)/Z28, 0)</f>
        <v>5321.0853040280235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1.8321427000000001E-2</v>
      </c>
      <c r="Q29" s="5">
        <f t="shared" si="29"/>
        <v>12.5</v>
      </c>
      <c r="R29">
        <f t="shared" si="0"/>
        <v>250000</v>
      </c>
      <c r="S29">
        <f t="shared" si="1"/>
        <v>5337.0815569614206</v>
      </c>
      <c r="U29">
        <f t="shared" si="21"/>
        <v>1.8321427000000001E-2</v>
      </c>
      <c r="V29">
        <f t="shared" si="22"/>
        <v>0.01</v>
      </c>
      <c r="W29">
        <f t="shared" si="23"/>
        <v>0.64469366795172212</v>
      </c>
      <c r="X29">
        <f t="shared" si="24"/>
        <v>1.1811707974739717E-2</v>
      </c>
      <c r="Y29">
        <f t="shared" si="25"/>
        <v>6.4469366795172215E-3</v>
      </c>
      <c r="Z29">
        <f t="shared" si="26"/>
        <v>0.62643502329746514</v>
      </c>
      <c r="AB29">
        <f t="shared" si="27"/>
        <v>3430.4700021378308</v>
      </c>
      <c r="AC29">
        <f t="shared" si="2"/>
        <v>3343.3348094755988</v>
      </c>
      <c r="AE29">
        <f t="shared" si="3"/>
        <v>0</v>
      </c>
      <c r="AF29">
        <f t="shared" si="4"/>
        <v>0</v>
      </c>
      <c r="AG29">
        <f t="shared" si="5"/>
        <v>-7.8304377912183138</v>
      </c>
      <c r="AH29">
        <f t="shared" si="6"/>
        <v>-2952.9269936849291</v>
      </c>
      <c r="AI29">
        <f t="shared" si="7"/>
        <v>-2960.7574314761473</v>
      </c>
      <c r="AJ29">
        <f t="shared" si="8"/>
        <v>87.13519266223193</v>
      </c>
      <c r="AK29">
        <f t="shared" si="30"/>
        <v>240.13290014964818</v>
      </c>
      <c r="AL29">
        <f t="shared" si="9"/>
        <v>-2633.4893386642671</v>
      </c>
      <c r="AN29">
        <f t="shared" si="10"/>
        <v>0</v>
      </c>
      <c r="AO29">
        <f t="shared" si="11"/>
        <v>0</v>
      </c>
      <c r="AP29">
        <f t="shared" si="12"/>
        <v>-1.0519904470124679</v>
      </c>
      <c r="AQ29">
        <f t="shared" si="13"/>
        <v>-396.71485438089007</v>
      </c>
      <c r="AR29">
        <f t="shared" si="14"/>
        <v>-397.7668448279025</v>
      </c>
      <c r="AS29">
        <f t="shared" si="15"/>
        <v>11.706291873241094</v>
      </c>
      <c r="AT29">
        <f t="shared" si="16"/>
        <v>32.260969783086004</v>
      </c>
      <c r="AU29">
        <f t="shared" si="17"/>
        <v>-353.79958317157536</v>
      </c>
      <c r="AW29">
        <v>26</v>
      </c>
      <c r="AX29">
        <f>IF(Z29&gt;0, (R29*SUMPRODUCT(K29:$K$98, X29:$X$98)-K29*$AZ$3)/Z29, 0)</f>
        <v>5337.0815569614206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2.0255269999999999E-2</v>
      </c>
      <c r="Q30" s="5">
        <f t="shared" si="29"/>
        <v>12.5</v>
      </c>
      <c r="R30">
        <f t="shared" si="0"/>
        <v>250000</v>
      </c>
      <c r="S30">
        <f t="shared" si="1"/>
        <v>5328.9454910165168</v>
      </c>
      <c r="U30">
        <f t="shared" si="21"/>
        <v>2.0255269999999999E-2</v>
      </c>
      <c r="V30">
        <f t="shared" si="22"/>
        <v>0.01</v>
      </c>
      <c r="W30">
        <f t="shared" si="23"/>
        <v>0.62643502329746514</v>
      </c>
      <c r="X30">
        <f t="shared" si="24"/>
        <v>1.2688610534346447E-2</v>
      </c>
      <c r="Y30">
        <f t="shared" si="25"/>
        <v>6.2643502329746518E-3</v>
      </c>
      <c r="Z30">
        <f t="shared" si="26"/>
        <v>0.60748206253014403</v>
      </c>
      <c r="AB30">
        <f t="shared" si="27"/>
        <v>3343.3348094755988</v>
      </c>
      <c r="AC30">
        <f t="shared" si="2"/>
        <v>3237.2387979934247</v>
      </c>
      <c r="AE30">
        <f t="shared" si="3"/>
        <v>0</v>
      </c>
      <c r="AF30">
        <f t="shared" si="4"/>
        <v>0</v>
      </c>
      <c r="AG30">
        <f t="shared" si="5"/>
        <v>-7.5935257816268003</v>
      </c>
      <c r="AH30">
        <f t="shared" si="6"/>
        <v>-3172.1526335866115</v>
      </c>
      <c r="AI30">
        <f t="shared" si="7"/>
        <v>-3179.7461593682383</v>
      </c>
      <c r="AJ30">
        <f t="shared" si="8"/>
        <v>106.09601148217416</v>
      </c>
      <c r="AK30">
        <f t="shared" si="30"/>
        <v>234.03343666329195</v>
      </c>
      <c r="AL30">
        <f t="shared" si="9"/>
        <v>-2839.6167112227722</v>
      </c>
      <c r="AN30">
        <f t="shared" si="10"/>
        <v>0</v>
      </c>
      <c r="AO30">
        <f t="shared" si="11"/>
        <v>0</v>
      </c>
      <c r="AP30">
        <f t="shared" si="12"/>
        <v>-0.91085910000061165</v>
      </c>
      <c r="AQ30">
        <f t="shared" si="13"/>
        <v>-380.50625967246839</v>
      </c>
      <c r="AR30">
        <f t="shared" si="14"/>
        <v>-381.417118772469</v>
      </c>
      <c r="AS30">
        <f t="shared" si="15"/>
        <v>12.726435691590467</v>
      </c>
      <c r="AT30">
        <f t="shared" si="16"/>
        <v>28.072794064249219</v>
      </c>
      <c r="AU30">
        <f t="shared" si="17"/>
        <v>-340.61788901662936</v>
      </c>
      <c r="AW30">
        <v>27</v>
      </c>
      <c r="AX30">
        <f>IF(Z30&gt;0, (R30*SUMPRODUCT(K30:$K$98, X30:$X$98)-K30*$AZ$3)/Z30, 0)</f>
        <v>5328.9454910165168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2.2430054000000001E-2</v>
      </c>
      <c r="Q31" s="5">
        <f t="shared" si="29"/>
        <v>12.5</v>
      </c>
      <c r="R31">
        <f t="shared" si="0"/>
        <v>250000</v>
      </c>
      <c r="S31">
        <f t="shared" si="1"/>
        <v>5301.6541863209832</v>
      </c>
      <c r="U31">
        <f t="shared" si="21"/>
        <v>2.2430054000000001E-2</v>
      </c>
      <c r="V31">
        <f t="shared" si="22"/>
        <v>0.01</v>
      </c>
      <c r="W31">
        <f t="shared" si="23"/>
        <v>0.60748206253014403</v>
      </c>
      <c r="X31">
        <f t="shared" si="24"/>
        <v>1.3625855466582508E-2</v>
      </c>
      <c r="Y31">
        <f t="shared" si="25"/>
        <v>6.0748206253014407E-3</v>
      </c>
      <c r="Z31">
        <f t="shared" si="26"/>
        <v>0.58778138643826017</v>
      </c>
      <c r="AB31">
        <f t="shared" si="27"/>
        <v>3237.2387979934247</v>
      </c>
      <c r="AC31">
        <f t="shared" si="2"/>
        <v>3116.2136480519534</v>
      </c>
      <c r="AE31">
        <f t="shared" si="3"/>
        <v>0</v>
      </c>
      <c r="AF31">
        <f t="shared" si="4"/>
        <v>0</v>
      </c>
      <c r="AG31">
        <f t="shared" si="5"/>
        <v>-7.3472673304782523</v>
      </c>
      <c r="AH31">
        <f t="shared" si="6"/>
        <v>-3406.4638666456271</v>
      </c>
      <c r="AI31">
        <f t="shared" si="7"/>
        <v>-3413.8111339761053</v>
      </c>
      <c r="AJ31">
        <f t="shared" si="8"/>
        <v>121.02514994147123</v>
      </c>
      <c r="AK31">
        <f t="shared" si="30"/>
        <v>226.60671585953975</v>
      </c>
      <c r="AL31">
        <f t="shared" si="9"/>
        <v>-3066.1792681750944</v>
      </c>
      <c r="AN31">
        <f t="shared" si="10"/>
        <v>0</v>
      </c>
      <c r="AO31">
        <f t="shared" si="11"/>
        <v>0</v>
      </c>
      <c r="AP31">
        <f t="shared" si="12"/>
        <v>-0.78689275910821466</v>
      </c>
      <c r="AQ31">
        <f t="shared" si="13"/>
        <v>-364.83247856080567</v>
      </c>
      <c r="AR31">
        <f t="shared" si="14"/>
        <v>-365.61937131991391</v>
      </c>
      <c r="AS31">
        <f t="shared" si="15"/>
        <v>12.961800609034144</v>
      </c>
      <c r="AT31">
        <f t="shared" si="16"/>
        <v>24.269592469498107</v>
      </c>
      <c r="AU31">
        <f t="shared" si="17"/>
        <v>-328.38797824138163</v>
      </c>
      <c r="AW31">
        <v>28</v>
      </c>
      <c r="AX31">
        <f>IF(Z31&gt;0, (R31*SUMPRODUCT(K31:$K$98, X31:$X$98)-K31*$AZ$3)/Z31, 0)</f>
        <v>5301.6541863209832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2.4874655999999998E-2</v>
      </c>
      <c r="Q32" s="5">
        <f t="shared" si="29"/>
        <v>12.5</v>
      </c>
      <c r="R32">
        <f t="shared" si="0"/>
        <v>250000</v>
      </c>
      <c r="S32">
        <f t="shared" si="1"/>
        <v>5258.5080851775265</v>
      </c>
      <c r="U32">
        <f t="shared" si="21"/>
        <v>2.4874655999999998E-2</v>
      </c>
      <c r="V32">
        <f t="shared" si="22"/>
        <v>0.01</v>
      </c>
      <c r="W32">
        <f t="shared" si="23"/>
        <v>0.58778138643826017</v>
      </c>
      <c r="X32">
        <f t="shared" si="24"/>
        <v>1.4620859790854786E-2</v>
      </c>
      <c r="Y32">
        <f t="shared" si="25"/>
        <v>5.8778138643826019E-3</v>
      </c>
      <c r="Z32">
        <f t="shared" si="26"/>
        <v>0.56728271278302278</v>
      </c>
      <c r="AB32">
        <f t="shared" si="27"/>
        <v>3116.2136480519534</v>
      </c>
      <c r="AC32">
        <f t="shared" si="2"/>
        <v>2983.0607317509657</v>
      </c>
      <c r="AE32">
        <f t="shared" si="3"/>
        <v>0</v>
      </c>
      <c r="AF32">
        <f t="shared" si="4"/>
        <v>0</v>
      </c>
      <c r="AG32">
        <f t="shared" si="5"/>
        <v>-7.091033909787785</v>
      </c>
      <c r="AH32">
        <f t="shared" si="6"/>
        <v>-3655.2149477136963</v>
      </c>
      <c r="AI32">
        <f t="shared" si="7"/>
        <v>-3662.3059816234841</v>
      </c>
      <c r="AJ32">
        <f t="shared" si="8"/>
        <v>133.15291630098773</v>
      </c>
      <c r="AK32">
        <f t="shared" si="30"/>
        <v>218.13495536363675</v>
      </c>
      <c r="AL32">
        <f t="shared" si="9"/>
        <v>-3311.0181099588594</v>
      </c>
      <c r="AN32">
        <f t="shared" si="10"/>
        <v>0</v>
      </c>
      <c r="AO32">
        <f t="shared" si="11"/>
        <v>0</v>
      </c>
      <c r="AP32">
        <f t="shared" si="12"/>
        <v>-0.67808048645127206</v>
      </c>
      <c r="AQ32">
        <f t="shared" si="13"/>
        <v>-349.53011949478042</v>
      </c>
      <c r="AR32">
        <f t="shared" si="14"/>
        <v>-350.20819998123164</v>
      </c>
      <c r="AS32">
        <f t="shared" si="15"/>
        <v>12.732754546999672</v>
      </c>
      <c r="AT32">
        <f t="shared" si="16"/>
        <v>20.859166452558675</v>
      </c>
      <c r="AU32">
        <f t="shared" si="17"/>
        <v>-316.6162789816733</v>
      </c>
      <c r="AW32">
        <v>29</v>
      </c>
      <c r="AX32">
        <f>IF(Z32&gt;0, (R32*SUMPRODUCT(K32:$K$98, X32:$X$98)-K32*$AZ$3)/Z32, 0)</f>
        <v>5258.5080851775265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2.763239E-2</v>
      </c>
      <c r="Q33" s="5">
        <f t="shared" si="29"/>
        <v>12.5</v>
      </c>
      <c r="R33">
        <f t="shared" si="0"/>
        <v>250000</v>
      </c>
      <c r="S33">
        <f t="shared" si="1"/>
        <v>5202.7987241591645</v>
      </c>
      <c r="U33">
        <f t="shared" si="21"/>
        <v>2.763239E-2</v>
      </c>
      <c r="V33">
        <f t="shared" si="22"/>
        <v>0.01</v>
      </c>
      <c r="W33">
        <f t="shared" si="23"/>
        <v>0.56728271278302278</v>
      </c>
      <c r="X33">
        <f t="shared" si="24"/>
        <v>1.5675377159878472E-2</v>
      </c>
      <c r="Y33">
        <f t="shared" si="25"/>
        <v>5.6728271278302283E-3</v>
      </c>
      <c r="Z33">
        <f t="shared" si="26"/>
        <v>0.54593450849531411</v>
      </c>
      <c r="AB33">
        <f t="shared" si="27"/>
        <v>2983.0607317509657</v>
      </c>
      <c r="AC33">
        <f t="shared" si="2"/>
        <v>2840.3873642738808</v>
      </c>
      <c r="AE33">
        <f t="shared" si="3"/>
        <v>0</v>
      </c>
      <c r="AF33">
        <f t="shared" si="4"/>
        <v>0</v>
      </c>
      <c r="AG33">
        <f t="shared" si="5"/>
        <v>-6.824181356191426</v>
      </c>
      <c r="AH33">
        <f t="shared" si="6"/>
        <v>-3918.8442899696179</v>
      </c>
      <c r="AI33">
        <f t="shared" si="7"/>
        <v>-3925.6684713258092</v>
      </c>
      <c r="AJ33">
        <f t="shared" si="8"/>
        <v>142.67336747708487</v>
      </c>
      <c r="AK33">
        <f t="shared" si="30"/>
        <v>208.81425122256761</v>
      </c>
      <c r="AL33">
        <f t="shared" si="9"/>
        <v>-3574.1808526261566</v>
      </c>
      <c r="AN33">
        <f t="shared" si="10"/>
        <v>0</v>
      </c>
      <c r="AO33">
        <f t="shared" si="11"/>
        <v>0</v>
      </c>
      <c r="AP33">
        <f t="shared" si="12"/>
        <v>-0.58264526529798932</v>
      </c>
      <c r="AQ33">
        <f t="shared" si="13"/>
        <v>-334.58900808948687</v>
      </c>
      <c r="AR33">
        <f t="shared" si="14"/>
        <v>-335.17165335478484</v>
      </c>
      <c r="AS33">
        <f t="shared" si="15"/>
        <v>12.181382308842585</v>
      </c>
      <c r="AT33">
        <f t="shared" si="16"/>
        <v>17.82845860202562</v>
      </c>
      <c r="AU33">
        <f t="shared" si="17"/>
        <v>-305.16181244391663</v>
      </c>
      <c r="AW33">
        <v>30</v>
      </c>
      <c r="AX33">
        <f>IF(Z33&gt;0, (R33*SUMPRODUCT(K33:$K$98, X33:$X$98)-K33*$AZ$3)/Z33, 0)</f>
        <v>5202.7987241591645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3.0610310000000002E-2</v>
      </c>
      <c r="Q34" s="5">
        <f t="shared" si="29"/>
        <v>12.5</v>
      </c>
      <c r="R34">
        <f t="shared" si="0"/>
        <v>250000</v>
      </c>
      <c r="S34">
        <f t="shared" si="1"/>
        <v>5136.8406358764214</v>
      </c>
      <c r="U34">
        <f t="shared" si="21"/>
        <v>3.0610310000000002E-2</v>
      </c>
      <c r="V34">
        <f t="shared" si="22"/>
        <v>0.01</v>
      </c>
      <c r="W34">
        <f t="shared" si="23"/>
        <v>0.54593450849531411</v>
      </c>
      <c r="X34">
        <f t="shared" si="24"/>
        <v>1.6711224544739198E-2</v>
      </c>
      <c r="Y34">
        <f t="shared" si="25"/>
        <v>5.4593450849531409E-3</v>
      </c>
      <c r="Z34">
        <f t="shared" si="26"/>
        <v>0.52376393886562178</v>
      </c>
      <c r="AB34">
        <f t="shared" si="27"/>
        <v>2840.3873642738808</v>
      </c>
      <c r="AC34">
        <f t="shared" si="2"/>
        <v>2690.4918847716199</v>
      </c>
      <c r="AE34">
        <f t="shared" si="3"/>
        <v>0</v>
      </c>
      <c r="AF34">
        <f t="shared" si="4"/>
        <v>0</v>
      </c>
      <c r="AG34">
        <f t="shared" si="5"/>
        <v>-6.5470492358202721</v>
      </c>
      <c r="AH34">
        <f t="shared" si="6"/>
        <v>-4177.8061361847995</v>
      </c>
      <c r="AI34">
        <f t="shared" si="7"/>
        <v>-4184.3531854206194</v>
      </c>
      <c r="AJ34">
        <f t="shared" si="8"/>
        <v>149.89547950226097</v>
      </c>
      <c r="AK34">
        <f t="shared" si="30"/>
        <v>198.82711549917167</v>
      </c>
      <c r="AL34">
        <f t="shared" si="9"/>
        <v>-3835.6305904191868</v>
      </c>
      <c r="AN34">
        <f t="shared" si="10"/>
        <v>0</v>
      </c>
      <c r="AO34">
        <f t="shared" si="11"/>
        <v>0</v>
      </c>
      <c r="AP34">
        <f t="shared" si="12"/>
        <v>-0.49909273254839798</v>
      </c>
      <c r="AQ34">
        <f t="shared" si="13"/>
        <v>-318.48128912149457</v>
      </c>
      <c r="AR34">
        <f t="shared" si="14"/>
        <v>-318.98038185404295</v>
      </c>
      <c r="AS34">
        <f t="shared" si="15"/>
        <v>11.42678812496554</v>
      </c>
      <c r="AT34">
        <f t="shared" si="16"/>
        <v>15.156930214648785</v>
      </c>
      <c r="AU34">
        <f t="shared" si="17"/>
        <v>-292.39666351442861</v>
      </c>
      <c r="AW34">
        <v>31</v>
      </c>
      <c r="AX34">
        <f>IF(Z34&gt;0, (R34*SUMPRODUCT(K34:$K$98, X34:$X$98)-K34*$AZ$3)/Z34, 0)</f>
        <v>5136.8406358764214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3.3721785999999997E-2</v>
      </c>
      <c r="Q35" s="5">
        <f t="shared" si="29"/>
        <v>12.5</v>
      </c>
      <c r="R35">
        <f t="shared" ref="R35:R69" si="31">$C$6</f>
        <v>250000</v>
      </c>
      <c r="S35">
        <f t="shared" ref="S35:S69" si="32">AX35</f>
        <v>5065.0781628229015</v>
      </c>
      <c r="U35">
        <f t="shared" si="21"/>
        <v>3.3721785999999997E-2</v>
      </c>
      <c r="V35">
        <f t="shared" si="22"/>
        <v>0.01</v>
      </c>
      <c r="W35">
        <f t="shared" si="23"/>
        <v>0.52376393886562178</v>
      </c>
      <c r="X35">
        <f t="shared" si="24"/>
        <v>1.766225546094358E-2</v>
      </c>
      <c r="Y35">
        <f t="shared" si="25"/>
        <v>5.237639388656218E-3</v>
      </c>
      <c r="Z35">
        <f t="shared" si="26"/>
        <v>0.50086404401602203</v>
      </c>
      <c r="AB35">
        <f t="shared" si="27"/>
        <v>2690.4918847716199</v>
      </c>
      <c r="AC35">
        <f t="shared" ref="AC35:AC69" si="33">S35*Z35</f>
        <v>2536.9155318887215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-6.2608005502002753</v>
      </c>
      <c r="AH35">
        <f t="shared" ref="AH35:AH69" si="37">-X35*R35</f>
        <v>-4415.5638652358948</v>
      </c>
      <c r="AI35">
        <f t="shared" ref="AI35:AI66" si="38">SUM(AE35:AH35)</f>
        <v>-4421.8246657860955</v>
      </c>
      <c r="AJ35">
        <f t="shared" ref="AJ35:AJ69" si="39">AB35-AC35</f>
        <v>153.57635288289839</v>
      </c>
      <c r="AK35">
        <f t="shared" si="30"/>
        <v>188.33443193401342</v>
      </c>
      <c r="AL35">
        <f t="shared" ref="AL35:AL66" si="40">SUM(AI35:AK35)</f>
        <v>-4079.9138809691835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-0.42613527401943013</v>
      </c>
      <c r="AQ35">
        <f t="shared" ref="AQ35:AQ69" si="44">AH35*$K35</f>
        <v>-300.54104144914839</v>
      </c>
      <c r="AR35">
        <f t="shared" ref="AR35:AR69" si="45">AI35*$K35</f>
        <v>-300.96717672316788</v>
      </c>
      <c r="AS35">
        <f t="shared" ref="AS35:AS69" si="46">AJ35*$K35</f>
        <v>10.453024448537196</v>
      </c>
      <c r="AT35">
        <f t="shared" ref="AT35:AT69" si="47">AK35*$K35</f>
        <v>12.81879914812607</v>
      </c>
      <c r="AU35">
        <f t="shared" ref="AU35:AU69" si="48">AL35*$K35</f>
        <v>-277.69535312650459</v>
      </c>
      <c r="AW35">
        <v>32</v>
      </c>
      <c r="AX35">
        <f>IF(Z35&gt;0, (R35*SUMPRODUCT(K35:$K$98, X35:$X$98)-K35*$AZ$3)/Z35, 0)</f>
        <v>5065.0781628229015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4.5614701000000001E-2</v>
      </c>
      <c r="Q36" s="5">
        <f t="shared" si="29"/>
        <v>12.5</v>
      </c>
      <c r="R36">
        <f t="shared" si="31"/>
        <v>250000</v>
      </c>
      <c r="S36">
        <f t="shared" si="32"/>
        <v>5039.2547603820203</v>
      </c>
      <c r="U36">
        <f t="shared" ref="U36:U69" si="52">M36</f>
        <v>4.5614701000000001E-2</v>
      </c>
      <c r="V36">
        <f t="shared" ref="V36:V69" si="53">$C$10</f>
        <v>0.01</v>
      </c>
      <c r="W36">
        <f t="shared" ref="W36:W69" si="54">Z35</f>
        <v>0.50086404401602203</v>
      </c>
      <c r="X36">
        <f t="shared" ref="X36:X67" si="55">U36*W36</f>
        <v>2.2846763609441684E-2</v>
      </c>
      <c r="Y36">
        <f t="shared" ref="Y36:Y69" si="56">V36*W36</f>
        <v>5.0086404401602207E-3</v>
      </c>
      <c r="Z36">
        <f t="shared" ref="Z36:Z67" si="57">MAX(0, W36-X36-Y36)</f>
        <v>0.47300863996642012</v>
      </c>
      <c r="AB36">
        <f t="shared" ref="AB36:AB69" si="58">AC35</f>
        <v>2536.9155318887215</v>
      </c>
      <c r="AC36">
        <f t="shared" si="33"/>
        <v>2383.6110406526077</v>
      </c>
      <c r="AE36">
        <f t="shared" si="34"/>
        <v>0</v>
      </c>
      <c r="AF36">
        <f t="shared" si="35"/>
        <v>0</v>
      </c>
      <c r="AG36">
        <f t="shared" si="36"/>
        <v>-5.9126079995802518</v>
      </c>
      <c r="AH36">
        <f t="shared" si="37"/>
        <v>-5711.6909023604212</v>
      </c>
      <c r="AI36">
        <f t="shared" si="38"/>
        <v>-5717.6035103600016</v>
      </c>
      <c r="AJ36">
        <f t="shared" si="39"/>
        <v>153.30449123611379</v>
      </c>
      <c r="AK36">
        <f t="shared" si="30"/>
        <v>177.58408723221052</v>
      </c>
      <c r="AL36">
        <f t="shared" si="40"/>
        <v>-5386.7149318916772</v>
      </c>
      <c r="AN36">
        <f t="shared" si="41"/>
        <v>0</v>
      </c>
      <c r="AO36">
        <f t="shared" si="42"/>
        <v>0</v>
      </c>
      <c r="AP36">
        <f t="shared" si="43"/>
        <v>-0.35931775729400572</v>
      </c>
      <c r="AQ36">
        <f t="shared" si="44"/>
        <v>-347.10773410623881</v>
      </c>
      <c r="AR36">
        <f t="shared" si="45"/>
        <v>-347.46705186353279</v>
      </c>
      <c r="AS36">
        <f t="shared" si="46"/>
        <v>9.3165361170518253</v>
      </c>
      <c r="AT36">
        <f t="shared" si="47"/>
        <v>10.792042354221843</v>
      </c>
      <c r="AU36">
        <f t="shared" si="48"/>
        <v>-327.3584733922591</v>
      </c>
      <c r="AW36">
        <v>33</v>
      </c>
      <c r="AX36">
        <f>IF(Z36&gt;0, (R36*SUMPRODUCT(K36:$K$98, X36:$X$98)-K36*$AZ$3)/Z36, 0)</f>
        <v>5039.2547603820203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5.8461241999999997E-2</v>
      </c>
      <c r="Q37" s="5">
        <f t="shared" ref="Q37:Q69" si="60">$C$8</f>
        <v>12.5</v>
      </c>
      <c r="R37">
        <f t="shared" si="31"/>
        <v>250000</v>
      </c>
      <c r="S37">
        <f t="shared" si="32"/>
        <v>4920.1933104460222</v>
      </c>
      <c r="U37">
        <f t="shared" si="52"/>
        <v>5.8461241999999997E-2</v>
      </c>
      <c r="V37">
        <f t="shared" si="53"/>
        <v>0.01</v>
      </c>
      <c r="W37">
        <f t="shared" si="54"/>
        <v>0.47300863996642012</v>
      </c>
      <c r="X37">
        <f t="shared" si="55"/>
        <v>2.7652672569167758E-2</v>
      </c>
      <c r="Y37">
        <f t="shared" si="56"/>
        <v>4.7300863996642016E-3</v>
      </c>
      <c r="Z37">
        <f t="shared" si="57"/>
        <v>0.44062588099758815</v>
      </c>
      <c r="AB37">
        <f t="shared" si="58"/>
        <v>2383.6110406526077</v>
      </c>
      <c r="AC37">
        <f t="shared" si="33"/>
        <v>2167.9645120937184</v>
      </c>
      <c r="AE37">
        <f t="shared" si="34"/>
        <v>0</v>
      </c>
      <c r="AF37">
        <f t="shared" si="35"/>
        <v>0</v>
      </c>
      <c r="AG37">
        <f t="shared" si="36"/>
        <v>-5.5078235124698516</v>
      </c>
      <c r="AH37">
        <f t="shared" si="37"/>
        <v>-6913.1681422919391</v>
      </c>
      <c r="AI37">
        <f t="shared" si="38"/>
        <v>-6918.6759658044093</v>
      </c>
      <c r="AJ37">
        <f t="shared" si="39"/>
        <v>215.64652855888926</v>
      </c>
      <c r="AK37">
        <f t="shared" si="30"/>
        <v>166.85277284568255</v>
      </c>
      <c r="AL37">
        <f t="shared" si="40"/>
        <v>-6536.1766643998371</v>
      </c>
      <c r="AN37">
        <f t="shared" si="41"/>
        <v>0</v>
      </c>
      <c r="AO37">
        <f t="shared" si="42"/>
        <v>0</v>
      </c>
      <c r="AP37">
        <f t="shared" si="43"/>
        <v>-0.29885572978303881</v>
      </c>
      <c r="AQ37">
        <f t="shared" si="44"/>
        <v>-375.1100422153952</v>
      </c>
      <c r="AR37">
        <f t="shared" si="45"/>
        <v>-375.40889794517824</v>
      </c>
      <c r="AS37">
        <f t="shared" si="46"/>
        <v>11.701028640757222</v>
      </c>
      <c r="AT37">
        <f t="shared" si="47"/>
        <v>9.0534685946680487</v>
      </c>
      <c r="AU37">
        <f t="shared" si="48"/>
        <v>-354.65440070975296</v>
      </c>
      <c r="AW37">
        <v>34</v>
      </c>
      <c r="AX37">
        <f>IF(Z37&gt;0, (R37*SUMPRODUCT(K37:$K$98, X37:$X$98)-K37*$AZ$3)/Z37, 0)</f>
        <v>4920.1933104460222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7.2616817E-2</v>
      </c>
      <c r="Q38" s="5">
        <f t="shared" si="60"/>
        <v>12.5</v>
      </c>
      <c r="R38">
        <f t="shared" si="31"/>
        <v>250000</v>
      </c>
      <c r="S38">
        <f t="shared" si="32"/>
        <v>4725.6875980413406</v>
      </c>
      <c r="U38">
        <f t="shared" si="52"/>
        <v>7.2616817E-2</v>
      </c>
      <c r="V38">
        <f t="shared" si="53"/>
        <v>0.01</v>
      </c>
      <c r="W38">
        <f t="shared" si="54"/>
        <v>0.44062588099758815</v>
      </c>
      <c r="X38">
        <f t="shared" si="55"/>
        <v>3.1996848965865639E-2</v>
      </c>
      <c r="Y38">
        <f t="shared" si="56"/>
        <v>4.4062588099758812E-3</v>
      </c>
      <c r="Z38">
        <f t="shared" si="57"/>
        <v>0.40422277322174666</v>
      </c>
      <c r="AB38">
        <f t="shared" si="58"/>
        <v>2167.9645120937184</v>
      </c>
      <c r="AC38">
        <f t="shared" si="33"/>
        <v>1910.2305462598854</v>
      </c>
      <c r="AE38">
        <f t="shared" si="34"/>
        <v>0</v>
      </c>
      <c r="AF38">
        <f t="shared" si="35"/>
        <v>0</v>
      </c>
      <c r="AG38">
        <f t="shared" si="36"/>
        <v>-5.0527846652718331</v>
      </c>
      <c r="AH38">
        <f t="shared" si="37"/>
        <v>-7999.21224146641</v>
      </c>
      <c r="AI38">
        <f t="shared" si="38"/>
        <v>-8004.2650261316821</v>
      </c>
      <c r="AJ38">
        <f t="shared" si="39"/>
        <v>257.73396583383305</v>
      </c>
      <c r="AK38">
        <f t="shared" si="30"/>
        <v>151.7575158465603</v>
      </c>
      <c r="AL38">
        <f t="shared" si="40"/>
        <v>-7594.7735444512882</v>
      </c>
      <c r="AN38">
        <f t="shared" si="41"/>
        <v>0</v>
      </c>
      <c r="AO38">
        <f t="shared" si="42"/>
        <v>0</v>
      </c>
      <c r="AP38">
        <f t="shared" si="43"/>
        <v>-0.24479037557692149</v>
      </c>
      <c r="AQ38">
        <f t="shared" si="44"/>
        <v>-387.53485426886397</v>
      </c>
      <c r="AR38">
        <f t="shared" si="45"/>
        <v>-387.77964464444091</v>
      </c>
      <c r="AS38">
        <f t="shared" si="46"/>
        <v>12.486341388941664</v>
      </c>
      <c r="AT38">
        <f t="shared" si="47"/>
        <v>7.3521398123348591</v>
      </c>
      <c r="AU38">
        <f t="shared" si="48"/>
        <v>-367.94116344316438</v>
      </c>
      <c r="AW38">
        <v>35</v>
      </c>
      <c r="AX38">
        <f>IF(Z38&gt;0, (R38*SUMPRODUCT(K38:$K$98, X38:$X$98)-K38*$AZ$3)/Z38, 0)</f>
        <v>4725.6875980413406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8.8271367000000003E-2</v>
      </c>
      <c r="Q39" s="5">
        <f t="shared" si="60"/>
        <v>12.5</v>
      </c>
      <c r="R39">
        <f t="shared" si="31"/>
        <v>250000</v>
      </c>
      <c r="S39">
        <f t="shared" si="32"/>
        <v>4465.0181471786782</v>
      </c>
      <c r="U39">
        <f t="shared" si="52"/>
        <v>8.8271367000000003E-2</v>
      </c>
      <c r="V39">
        <f t="shared" si="53"/>
        <v>0.01</v>
      </c>
      <c r="W39">
        <f t="shared" si="54"/>
        <v>0.40422277322174666</v>
      </c>
      <c r="X39">
        <f t="shared" si="55"/>
        <v>3.5681296764814574E-2</v>
      </c>
      <c r="Y39">
        <f t="shared" si="56"/>
        <v>4.042227732217467E-3</v>
      </c>
      <c r="Z39">
        <f t="shared" si="57"/>
        <v>0.36449924872471462</v>
      </c>
      <c r="AB39">
        <f t="shared" si="58"/>
        <v>1910.2305462598854</v>
      </c>
      <c r="AC39">
        <f t="shared" si="33"/>
        <v>1627.4957601888455</v>
      </c>
      <c r="AE39">
        <f t="shared" si="34"/>
        <v>0</v>
      </c>
      <c r="AF39">
        <f t="shared" si="35"/>
        <v>0</v>
      </c>
      <c r="AG39">
        <f t="shared" si="36"/>
        <v>-4.5562406090589329</v>
      </c>
      <c r="AH39">
        <f t="shared" si="37"/>
        <v>-8920.3241912036428</v>
      </c>
      <c r="AI39">
        <f t="shared" si="38"/>
        <v>-8924.8804318127022</v>
      </c>
      <c r="AJ39">
        <f t="shared" si="39"/>
        <v>282.73478607103993</v>
      </c>
      <c r="AK39">
        <f t="shared" si="30"/>
        <v>133.716138238192</v>
      </c>
      <c r="AL39">
        <f t="shared" si="40"/>
        <v>-8508.4295075034697</v>
      </c>
      <c r="AN39">
        <f t="shared" si="41"/>
        <v>0</v>
      </c>
      <c r="AO39">
        <f t="shared" si="42"/>
        <v>0</v>
      </c>
      <c r="AP39">
        <f t="shared" si="43"/>
        <v>-0.19708436673261964</v>
      </c>
      <c r="AQ39">
        <f t="shared" si="44"/>
        <v>-385.85680501104059</v>
      </c>
      <c r="AR39">
        <f t="shared" si="45"/>
        <v>-386.0538893777732</v>
      </c>
      <c r="AS39">
        <f t="shared" si="46"/>
        <v>12.229952508500819</v>
      </c>
      <c r="AT39">
        <f t="shared" si="47"/>
        <v>5.7840142099186993</v>
      </c>
      <c r="AU39">
        <f t="shared" si="48"/>
        <v>-368.03992265935369</v>
      </c>
      <c r="AW39">
        <v>36</v>
      </c>
      <c r="AX39">
        <f>IF(Z39&gt;0, (R39*SUMPRODUCT(K39:$K$98, X39:$X$98)-K39*$AZ$3)/Z39, 0)</f>
        <v>4465.0181471786782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0.103819197</v>
      </c>
      <c r="Q40" s="5">
        <f t="shared" si="60"/>
        <v>12.5</v>
      </c>
      <c r="R40">
        <f t="shared" si="31"/>
        <v>250000</v>
      </c>
      <c r="S40">
        <f t="shared" si="32"/>
        <v>4133.6218631826705</v>
      </c>
      <c r="U40">
        <f t="shared" si="52"/>
        <v>0.103819197</v>
      </c>
      <c r="V40">
        <f t="shared" si="53"/>
        <v>0.01</v>
      </c>
      <c r="W40">
        <f t="shared" si="54"/>
        <v>0.36449924872471462</v>
      </c>
      <c r="X40">
        <f t="shared" si="55"/>
        <v>3.784201930970315E-2</v>
      </c>
      <c r="Y40">
        <f t="shared" si="56"/>
        <v>3.6449924872471464E-3</v>
      </c>
      <c r="Z40">
        <f t="shared" si="57"/>
        <v>0.32301223692776432</v>
      </c>
      <c r="AB40">
        <f t="shared" si="58"/>
        <v>1627.4957601888455</v>
      </c>
      <c r="AC40">
        <f t="shared" si="33"/>
        <v>1335.2104446401474</v>
      </c>
      <c r="AE40">
        <f t="shared" si="34"/>
        <v>0</v>
      </c>
      <c r="AF40">
        <f t="shared" si="35"/>
        <v>0</v>
      </c>
      <c r="AG40">
        <f t="shared" si="36"/>
        <v>-4.037652961597054</v>
      </c>
      <c r="AH40">
        <f t="shared" si="37"/>
        <v>-9460.5048274257879</v>
      </c>
      <c r="AI40">
        <f t="shared" si="38"/>
        <v>-9464.5424803873848</v>
      </c>
      <c r="AJ40">
        <f t="shared" si="39"/>
        <v>292.28531554869801</v>
      </c>
      <c r="AK40">
        <f t="shared" ref="AK40:AK69" si="61">G40*SUM(AB40:AB40, AE40:AF40)</f>
        <v>113.92470321321919</v>
      </c>
      <c r="AL40">
        <f t="shared" si="40"/>
        <v>-9058.3324616254686</v>
      </c>
      <c r="AN40">
        <f t="shared" si="41"/>
        <v>0</v>
      </c>
      <c r="AO40">
        <f t="shared" si="42"/>
        <v>0</v>
      </c>
      <c r="AP40">
        <f t="shared" si="43"/>
        <v>-0.15593962711594583</v>
      </c>
      <c r="AQ40">
        <f t="shared" si="44"/>
        <v>-365.37751241846581</v>
      </c>
      <c r="AR40">
        <f t="shared" si="45"/>
        <v>-365.53345204558173</v>
      </c>
      <c r="AS40">
        <f t="shared" si="46"/>
        <v>11.288454840383871</v>
      </c>
      <c r="AT40">
        <f t="shared" si="47"/>
        <v>4.3999263699318218</v>
      </c>
      <c r="AU40">
        <f t="shared" si="48"/>
        <v>-349.84507083526609</v>
      </c>
      <c r="AW40">
        <v>37</v>
      </c>
      <c r="AX40">
        <f>IF(Z40&gt;0, (R40*SUMPRODUCT(K40:$K$98, X40:$X$98)-K40*$AZ$3)/Z40, 0)</f>
        <v>4133.6218631826705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0.120610461</v>
      </c>
      <c r="Q41" s="5">
        <f t="shared" si="60"/>
        <v>12.5</v>
      </c>
      <c r="R41">
        <f t="shared" si="31"/>
        <v>250000</v>
      </c>
      <c r="S41">
        <f t="shared" si="32"/>
        <v>3751.0359920738665</v>
      </c>
      <c r="U41">
        <f t="shared" si="52"/>
        <v>0.120610461</v>
      </c>
      <c r="V41">
        <f t="shared" si="53"/>
        <v>0.01</v>
      </c>
      <c r="W41">
        <f t="shared" si="54"/>
        <v>0.32301223692776432</v>
      </c>
      <c r="X41">
        <f t="shared" si="55"/>
        <v>3.895865480449888E-2</v>
      </c>
      <c r="Y41">
        <f t="shared" si="56"/>
        <v>3.2301223692776434E-3</v>
      </c>
      <c r="Z41">
        <f t="shared" si="57"/>
        <v>0.28082345975398776</v>
      </c>
      <c r="AB41">
        <f t="shared" si="58"/>
        <v>1335.2104446401474</v>
      </c>
      <c r="AC41">
        <f t="shared" si="33"/>
        <v>1053.378904955915</v>
      </c>
      <c r="AE41">
        <f t="shared" si="34"/>
        <v>0</v>
      </c>
      <c r="AF41">
        <f t="shared" si="35"/>
        <v>0</v>
      </c>
      <c r="AG41">
        <f t="shared" si="36"/>
        <v>-3.5102932469248471</v>
      </c>
      <c r="AH41">
        <f t="shared" si="37"/>
        <v>-9739.6637011247203</v>
      </c>
      <c r="AI41">
        <f t="shared" si="38"/>
        <v>-9743.1739943716457</v>
      </c>
      <c r="AJ41">
        <f t="shared" si="39"/>
        <v>281.83153968423244</v>
      </c>
      <c r="AK41">
        <f t="shared" si="61"/>
        <v>93.464731124810328</v>
      </c>
      <c r="AL41">
        <f t="shared" si="40"/>
        <v>-9367.8777235626039</v>
      </c>
      <c r="AN41">
        <f t="shared" si="41"/>
        <v>0</v>
      </c>
      <c r="AO41">
        <f t="shared" si="42"/>
        <v>0</v>
      </c>
      <c r="AP41">
        <f t="shared" si="43"/>
        <v>-0.1210466790447893</v>
      </c>
      <c r="AQ41">
        <f t="shared" si="44"/>
        <v>-335.85625561825583</v>
      </c>
      <c r="AR41">
        <f t="shared" si="45"/>
        <v>-335.97730229730064</v>
      </c>
      <c r="AS41">
        <f t="shared" si="46"/>
        <v>9.7184962990604689</v>
      </c>
      <c r="AT41">
        <f t="shared" si="47"/>
        <v>3.2229772599151345</v>
      </c>
      <c r="AU41">
        <f t="shared" si="48"/>
        <v>-323.03582873832505</v>
      </c>
      <c r="AW41">
        <v>38</v>
      </c>
      <c r="AX41">
        <f>IF(Z41&gt;0, (R41*SUMPRODUCT(K41:$K$98, X41:$X$98)-K41*$AZ$3)/Z41, 0)</f>
        <v>3751.0359920738665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0.138204574</v>
      </c>
      <c r="Q42" s="5">
        <f t="shared" si="60"/>
        <v>12.5</v>
      </c>
      <c r="R42">
        <f t="shared" si="31"/>
        <v>250000</v>
      </c>
      <c r="S42">
        <f t="shared" si="32"/>
        <v>3311.4697459324843</v>
      </c>
      <c r="U42">
        <f t="shared" si="52"/>
        <v>0.138204574</v>
      </c>
      <c r="V42">
        <f t="shared" si="53"/>
        <v>0.01</v>
      </c>
      <c r="W42">
        <f t="shared" si="54"/>
        <v>0.28082345975398776</v>
      </c>
      <c r="X42">
        <f t="shared" si="55"/>
        <v>3.8811086624506025E-2</v>
      </c>
      <c r="Y42">
        <f t="shared" si="56"/>
        <v>2.8082345975398776E-3</v>
      </c>
      <c r="Z42">
        <f t="shared" si="57"/>
        <v>0.23920413853194186</v>
      </c>
      <c r="AB42">
        <f t="shared" si="58"/>
        <v>1053.378904955915</v>
      </c>
      <c r="AC42">
        <f t="shared" si="33"/>
        <v>792.11726785036831</v>
      </c>
      <c r="AE42">
        <f t="shared" si="34"/>
        <v>0</v>
      </c>
      <c r="AF42">
        <f t="shared" si="35"/>
        <v>0</v>
      </c>
      <c r="AG42">
        <f t="shared" si="36"/>
        <v>-2.9900517316492734</v>
      </c>
      <c r="AH42">
        <f t="shared" si="37"/>
        <v>-9702.7716561265061</v>
      </c>
      <c r="AI42">
        <f t="shared" si="38"/>
        <v>-9705.7617078581552</v>
      </c>
      <c r="AJ42">
        <f t="shared" si="39"/>
        <v>261.2616371055467</v>
      </c>
      <c r="AK42">
        <f t="shared" si="61"/>
        <v>73.736523346914055</v>
      </c>
      <c r="AL42">
        <f t="shared" si="40"/>
        <v>-9370.7635474056951</v>
      </c>
      <c r="AN42">
        <f t="shared" si="41"/>
        <v>0</v>
      </c>
      <c r="AO42">
        <f t="shared" si="42"/>
        <v>0</v>
      </c>
      <c r="AP42">
        <f t="shared" si="43"/>
        <v>-9.2059828163251395E-2</v>
      </c>
      <c r="AQ42">
        <f t="shared" si="44"/>
        <v>-298.73579841963982</v>
      </c>
      <c r="AR42">
        <f t="shared" si="45"/>
        <v>-298.82785824780308</v>
      </c>
      <c r="AS42">
        <f t="shared" si="46"/>
        <v>8.0439081247332709</v>
      </c>
      <c r="AT42">
        <f t="shared" si="47"/>
        <v>2.2702522490900905</v>
      </c>
      <c r="AU42">
        <f t="shared" si="48"/>
        <v>-288.51369787397977</v>
      </c>
      <c r="AW42">
        <v>39</v>
      </c>
      <c r="AX42">
        <f>IF(Z42&gt;0, (R42*SUMPRODUCT(K42:$K$98, X42:$X$98)-K42*$AZ$3)/Z42, 0)</f>
        <v>3311.4697459324843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0.156383199</v>
      </c>
      <c r="Q43" s="5">
        <f t="shared" si="60"/>
        <v>12.5</v>
      </c>
      <c r="R43">
        <f t="shared" si="31"/>
        <v>250000</v>
      </c>
      <c r="S43">
        <f t="shared" si="32"/>
        <v>2808.2794428241582</v>
      </c>
      <c r="U43">
        <f t="shared" si="52"/>
        <v>0.156383199</v>
      </c>
      <c r="V43">
        <f t="shared" si="53"/>
        <v>0.01</v>
      </c>
      <c r="W43">
        <f t="shared" si="54"/>
        <v>0.23920413853194186</v>
      </c>
      <c r="X43">
        <f t="shared" si="55"/>
        <v>3.7407508397664234E-2</v>
      </c>
      <c r="Y43">
        <f t="shared" si="56"/>
        <v>2.3920413853194189E-3</v>
      </c>
      <c r="Z43">
        <f t="shared" si="57"/>
        <v>0.19940458874895819</v>
      </c>
      <c r="AB43">
        <f t="shared" si="58"/>
        <v>792.11726785036831</v>
      </c>
      <c r="AC43">
        <f t="shared" si="33"/>
        <v>559.98380738850472</v>
      </c>
      <c r="AE43">
        <f t="shared" si="34"/>
        <v>0</v>
      </c>
      <c r="AF43">
        <f t="shared" si="35"/>
        <v>0</v>
      </c>
      <c r="AG43">
        <f t="shared" si="36"/>
        <v>-2.4925573593619776</v>
      </c>
      <c r="AH43">
        <f t="shared" si="37"/>
        <v>-9351.8770994160586</v>
      </c>
      <c r="AI43">
        <f t="shared" si="38"/>
        <v>-9354.3696567754214</v>
      </c>
      <c r="AJ43">
        <f t="shared" si="39"/>
        <v>232.13346046186359</v>
      </c>
      <c r="AK43">
        <f t="shared" si="61"/>
        <v>55.44820874952579</v>
      </c>
      <c r="AL43">
        <f t="shared" si="40"/>
        <v>-9066.7879875640319</v>
      </c>
      <c r="AN43">
        <f t="shared" si="41"/>
        <v>0</v>
      </c>
      <c r="AO43">
        <f t="shared" si="42"/>
        <v>0</v>
      </c>
      <c r="AP43">
        <f t="shared" si="43"/>
        <v>-6.8520195941124407E-2</v>
      </c>
      <c r="AQ43">
        <f t="shared" si="44"/>
        <v>-257.08232906356335</v>
      </c>
      <c r="AR43">
        <f t="shared" si="45"/>
        <v>-257.15084925950453</v>
      </c>
      <c r="AS43">
        <f t="shared" si="46"/>
        <v>6.3813296555027241</v>
      </c>
      <c r="AT43">
        <f t="shared" si="47"/>
        <v>1.5242666788917516</v>
      </c>
      <c r="AU43">
        <f t="shared" si="48"/>
        <v>-249.24525292511004</v>
      </c>
      <c r="AW43">
        <v>40</v>
      </c>
      <c r="AX43">
        <f>IF(Z43&gt;0, (R43*SUMPRODUCT(K43:$K$98, X43:$X$98)-K43*$AZ$3)/Z43, 0)</f>
        <v>2808.2794428241582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0.17588848000000001</v>
      </c>
      <c r="Q44" s="5">
        <f t="shared" si="60"/>
        <v>12.5</v>
      </c>
      <c r="R44">
        <f t="shared" si="31"/>
        <v>250000</v>
      </c>
      <c r="S44">
        <f t="shared" si="32"/>
        <v>2232.1871958476036</v>
      </c>
      <c r="U44">
        <f t="shared" si="52"/>
        <v>0.17588848000000001</v>
      </c>
      <c r="V44">
        <f t="shared" si="53"/>
        <v>0.01</v>
      </c>
      <c r="W44">
        <f t="shared" si="54"/>
        <v>0.19940458874895819</v>
      </c>
      <c r="X44">
        <f t="shared" si="55"/>
        <v>3.5072970020079364E-2</v>
      </c>
      <c r="Y44">
        <f t="shared" si="56"/>
        <v>1.9940458874895821E-3</v>
      </c>
      <c r="Z44">
        <f t="shared" si="57"/>
        <v>0.16233757284138925</v>
      </c>
      <c r="AB44">
        <f t="shared" si="58"/>
        <v>559.98380738850472</v>
      </c>
      <c r="AC44">
        <f t="shared" si="33"/>
        <v>362.36785150152673</v>
      </c>
      <c r="AE44">
        <f t="shared" si="34"/>
        <v>0</v>
      </c>
      <c r="AF44">
        <f t="shared" si="35"/>
        <v>0</v>
      </c>
      <c r="AG44">
        <f t="shared" si="36"/>
        <v>-2.0292196605173656</v>
      </c>
      <c r="AH44">
        <f t="shared" si="37"/>
        <v>-8768.2425050198417</v>
      </c>
      <c r="AI44">
        <f t="shared" si="38"/>
        <v>-8770.2717246803586</v>
      </c>
      <c r="AJ44">
        <f t="shared" si="39"/>
        <v>197.61595588697799</v>
      </c>
      <c r="AK44">
        <f t="shared" si="61"/>
        <v>39.198866517195334</v>
      </c>
      <c r="AL44">
        <f t="shared" si="40"/>
        <v>-8533.4569022761843</v>
      </c>
      <c r="AN44">
        <f t="shared" si="41"/>
        <v>0</v>
      </c>
      <c r="AO44">
        <f t="shared" si="42"/>
        <v>0</v>
      </c>
      <c r="AP44">
        <f t="shared" si="43"/>
        <v>-4.9806322203863045E-2</v>
      </c>
      <c r="AQ44">
        <f t="shared" si="44"/>
        <v>-215.21273416761682</v>
      </c>
      <c r="AR44">
        <f t="shared" si="45"/>
        <v>-215.26254048982068</v>
      </c>
      <c r="AS44">
        <f t="shared" si="46"/>
        <v>4.8503984871809207</v>
      </c>
      <c r="AT44">
        <f t="shared" si="47"/>
        <v>0.96211928839871486</v>
      </c>
      <c r="AU44">
        <f t="shared" si="48"/>
        <v>-209.45002271424102</v>
      </c>
      <c r="AW44">
        <v>41</v>
      </c>
      <c r="AX44">
        <f>IF(Z44&gt;0, (R44*SUMPRODUCT(K44:$K$98, X44:$X$98)-K44*$AZ$3)/Z44, 0)</f>
        <v>2232.1871958476036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0.195947922</v>
      </c>
      <c r="Q45" s="5">
        <f t="shared" si="60"/>
        <v>12.5</v>
      </c>
      <c r="R45">
        <f t="shared" si="31"/>
        <v>250000</v>
      </c>
      <c r="S45">
        <f t="shared" si="32"/>
        <v>1553.476515548836</v>
      </c>
      <c r="U45">
        <f t="shared" si="52"/>
        <v>0.195947922</v>
      </c>
      <c r="V45">
        <f t="shared" si="53"/>
        <v>0.01</v>
      </c>
      <c r="W45">
        <f t="shared" si="54"/>
        <v>0.16233757284138925</v>
      </c>
      <c r="X45">
        <f t="shared" si="55"/>
        <v>3.1809710060793861E-2</v>
      </c>
      <c r="Y45">
        <f t="shared" si="56"/>
        <v>1.6233757284138926E-3</v>
      </c>
      <c r="Z45">
        <f t="shared" si="57"/>
        <v>0.12890448705218149</v>
      </c>
      <c r="AB45">
        <f t="shared" si="58"/>
        <v>362.36785150152673</v>
      </c>
      <c r="AC45">
        <f t="shared" si="33"/>
        <v>200.25009338443294</v>
      </c>
      <c r="AE45">
        <f t="shared" si="34"/>
        <v>0</v>
      </c>
      <c r="AF45">
        <f t="shared" si="35"/>
        <v>0</v>
      </c>
      <c r="AG45">
        <f t="shared" si="36"/>
        <v>-1.6113060881522687</v>
      </c>
      <c r="AH45">
        <f t="shared" si="37"/>
        <v>-7952.4275151984657</v>
      </c>
      <c r="AI45">
        <f t="shared" si="38"/>
        <v>-7954.0388212866183</v>
      </c>
      <c r="AJ45">
        <f t="shared" si="39"/>
        <v>162.11775811709379</v>
      </c>
      <c r="AK45">
        <f t="shared" si="61"/>
        <v>25.365749605106874</v>
      </c>
      <c r="AL45">
        <f t="shared" si="40"/>
        <v>-7766.5553135644177</v>
      </c>
      <c r="AN45">
        <f t="shared" si="41"/>
        <v>0</v>
      </c>
      <c r="AO45">
        <f t="shared" si="42"/>
        <v>0</v>
      </c>
      <c r="AP45">
        <f t="shared" si="43"/>
        <v>-3.5311440753138378E-2</v>
      </c>
      <c r="AQ45">
        <f t="shared" si="44"/>
        <v>-174.2758096126683</v>
      </c>
      <c r="AR45">
        <f t="shared" si="45"/>
        <v>-174.31112105342143</v>
      </c>
      <c r="AS45">
        <f t="shared" si="46"/>
        <v>3.5527772487646674</v>
      </c>
      <c r="AT45">
        <f t="shared" si="47"/>
        <v>0.55588517347861643</v>
      </c>
      <c r="AU45">
        <f t="shared" si="48"/>
        <v>-170.20245863117816</v>
      </c>
      <c r="AW45">
        <v>42</v>
      </c>
      <c r="AX45">
        <f>IF(Z45&gt;0, (R45*SUMPRODUCT(K45:$K$98, X45:$X$98)-K45*$AZ$3)/Z45, 0)</f>
        <v>1553.476515548836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0.21719401199999999</v>
      </c>
      <c r="Q46" s="5">
        <f t="shared" si="60"/>
        <v>12.5</v>
      </c>
      <c r="R46">
        <f t="shared" si="31"/>
        <v>250000</v>
      </c>
      <c r="S46">
        <f t="shared" si="32"/>
        <v>736.61782927699653</v>
      </c>
      <c r="U46">
        <f t="shared" si="52"/>
        <v>0.21719401199999999</v>
      </c>
      <c r="V46">
        <f t="shared" si="53"/>
        <v>0.01</v>
      </c>
      <c r="W46">
        <f t="shared" si="54"/>
        <v>0.12890448705218149</v>
      </c>
      <c r="X46">
        <f t="shared" si="55"/>
        <v>2.7997282707665352E-2</v>
      </c>
      <c r="Y46">
        <f t="shared" si="56"/>
        <v>1.289044870521815E-3</v>
      </c>
      <c r="Z46">
        <f t="shared" si="57"/>
        <v>9.9618159473994328E-2</v>
      </c>
      <c r="AB46">
        <f t="shared" si="58"/>
        <v>200.25009338443294</v>
      </c>
      <c r="AC46">
        <f t="shared" si="33"/>
        <v>73.380512388303373</v>
      </c>
      <c r="AE46">
        <f t="shared" si="34"/>
        <v>0</v>
      </c>
      <c r="AF46">
        <f t="shared" si="35"/>
        <v>0</v>
      </c>
      <c r="AG46">
        <f t="shared" si="36"/>
        <v>-1.2452269934249292</v>
      </c>
      <c r="AH46">
        <f t="shared" si="37"/>
        <v>-6999.320676916338</v>
      </c>
      <c r="AI46">
        <f t="shared" si="38"/>
        <v>-7000.5659039097627</v>
      </c>
      <c r="AJ46">
        <f t="shared" si="39"/>
        <v>126.86958099612957</v>
      </c>
      <c r="AK46">
        <f t="shared" si="61"/>
        <v>14.017506536910307</v>
      </c>
      <c r="AL46">
        <f t="shared" si="40"/>
        <v>-6859.6788163767224</v>
      </c>
      <c r="AN46">
        <f t="shared" si="41"/>
        <v>0</v>
      </c>
      <c r="AO46">
        <f t="shared" si="42"/>
        <v>0</v>
      </c>
      <c r="AP46">
        <f t="shared" si="43"/>
        <v>-2.4365082909761221E-2</v>
      </c>
      <c r="AQ46">
        <f t="shared" si="44"/>
        <v>-136.95416940490045</v>
      </c>
      <c r="AR46">
        <f t="shared" si="45"/>
        <v>-136.97853448781021</v>
      </c>
      <c r="AS46">
        <f t="shared" si="46"/>
        <v>2.4824292085053661</v>
      </c>
      <c r="AT46">
        <f t="shared" si="47"/>
        <v>0.27427746970097283</v>
      </c>
      <c r="AU46">
        <f t="shared" si="48"/>
        <v>-134.22182780960387</v>
      </c>
      <c r="AW46">
        <v>43</v>
      </c>
      <c r="AX46">
        <f>IF(Z46&gt;0, (R46*SUMPRODUCT(K46:$K$98, X46:$X$98)-K46*$AZ$3)/Z46, 0)</f>
        <v>736.61782927699653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0.239685495</v>
      </c>
      <c r="Q47" s="5">
        <f t="shared" si="60"/>
        <v>12.5</v>
      </c>
      <c r="R47">
        <f t="shared" si="31"/>
        <v>250000</v>
      </c>
      <c r="S47">
        <f t="shared" si="32"/>
        <v>-284.25555407036722</v>
      </c>
      <c r="U47">
        <f t="shared" si="52"/>
        <v>0.239685495</v>
      </c>
      <c r="V47">
        <f t="shared" si="53"/>
        <v>0.01</v>
      </c>
      <c r="W47">
        <f t="shared" si="54"/>
        <v>9.9618159473994328E-2</v>
      </c>
      <c r="X47">
        <f t="shared" si="55"/>
        <v>2.3877027864513269E-2</v>
      </c>
      <c r="Y47">
        <f t="shared" si="56"/>
        <v>9.9618159473994334E-4</v>
      </c>
      <c r="Z47">
        <f t="shared" si="57"/>
        <v>7.4744950014741129E-2</v>
      </c>
      <c r="AB47">
        <f t="shared" si="58"/>
        <v>73.380512388303373</v>
      </c>
      <c r="AC47">
        <f t="shared" si="33"/>
        <v>-21.246667180402142</v>
      </c>
      <c r="AE47">
        <f t="shared" si="34"/>
        <v>0</v>
      </c>
      <c r="AF47">
        <f t="shared" si="35"/>
        <v>0</v>
      </c>
      <c r="AG47">
        <f t="shared" si="36"/>
        <v>-0.93431187518426406</v>
      </c>
      <c r="AH47">
        <f t="shared" si="37"/>
        <v>-5969.2569661283169</v>
      </c>
      <c r="AI47">
        <f t="shared" si="38"/>
        <v>-5970.1912780035009</v>
      </c>
      <c r="AJ47">
        <f t="shared" si="39"/>
        <v>94.627179568705515</v>
      </c>
      <c r="AK47">
        <f t="shared" si="61"/>
        <v>5.1366358671812362</v>
      </c>
      <c r="AL47">
        <f t="shared" si="40"/>
        <v>-5870.4274625676144</v>
      </c>
      <c r="AN47">
        <f t="shared" si="41"/>
        <v>0</v>
      </c>
      <c r="AO47">
        <f t="shared" si="42"/>
        <v>0</v>
      </c>
      <c r="AP47">
        <f t="shared" si="43"/>
        <v>-1.6322745645287007E-2</v>
      </c>
      <c r="AQ47">
        <f t="shared" si="44"/>
        <v>-104.28494567753852</v>
      </c>
      <c r="AR47">
        <f t="shared" si="45"/>
        <v>-104.3012684231838</v>
      </c>
      <c r="AS47">
        <f t="shared" si="46"/>
        <v>1.6531689516696555</v>
      </c>
      <c r="AT47">
        <f t="shared" si="47"/>
        <v>8.9738772415711779E-2</v>
      </c>
      <c r="AU47">
        <f t="shared" si="48"/>
        <v>-102.55836069909844</v>
      </c>
      <c r="AW47">
        <v>44</v>
      </c>
      <c r="AX47">
        <f>IF(Z47&gt;0, (R47*SUMPRODUCT(K47:$K$98, X47:$X$98)-K47*$AZ$3)/Z47, 0)</f>
        <v>-284.25555407036722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0.26259210900000002</v>
      </c>
      <c r="Q48" s="5">
        <f t="shared" si="60"/>
        <v>12.5</v>
      </c>
      <c r="R48">
        <f t="shared" si="31"/>
        <v>250000</v>
      </c>
      <c r="S48">
        <f t="shared" si="32"/>
        <v>-1613.7493177923475</v>
      </c>
      <c r="U48">
        <f t="shared" si="52"/>
        <v>0.26259210900000002</v>
      </c>
      <c r="V48">
        <f t="shared" si="53"/>
        <v>0.01</v>
      </c>
      <c r="W48">
        <f t="shared" si="54"/>
        <v>7.4744950014741129E-2</v>
      </c>
      <c r="X48">
        <f t="shared" si="55"/>
        <v>1.9627434061470456E-2</v>
      </c>
      <c r="Y48">
        <f t="shared" si="56"/>
        <v>7.474495001474113E-4</v>
      </c>
      <c r="Z48">
        <f t="shared" si="57"/>
        <v>5.4370066453123263E-2</v>
      </c>
      <c r="AB48">
        <f t="shared" si="58"/>
        <v>-21.246667180402142</v>
      </c>
      <c r="AC48">
        <f t="shared" si="33"/>
        <v>-87.739657647052269</v>
      </c>
      <c r="AE48">
        <f t="shared" si="34"/>
        <v>0</v>
      </c>
      <c r="AF48">
        <f t="shared" si="35"/>
        <v>0</v>
      </c>
      <c r="AG48">
        <f t="shared" si="36"/>
        <v>-0.67962583066404081</v>
      </c>
      <c r="AH48">
        <f t="shared" si="37"/>
        <v>-4906.858515367614</v>
      </c>
      <c r="AI48">
        <f t="shared" si="38"/>
        <v>-4907.538141198278</v>
      </c>
      <c r="AJ48">
        <f t="shared" si="39"/>
        <v>66.492990466650127</v>
      </c>
      <c r="AK48">
        <f t="shared" si="61"/>
        <v>-1.4872667026281501</v>
      </c>
      <c r="AL48">
        <f t="shared" si="40"/>
        <v>-4842.5324174342559</v>
      </c>
      <c r="AN48">
        <f t="shared" si="41"/>
        <v>0</v>
      </c>
      <c r="AO48">
        <f t="shared" si="42"/>
        <v>0</v>
      </c>
      <c r="AP48">
        <f t="shared" si="43"/>
        <v>-1.0601155343899694E-2</v>
      </c>
      <c r="AQ48">
        <f t="shared" si="44"/>
        <v>-76.53971792261575</v>
      </c>
      <c r="AR48">
        <f t="shared" si="45"/>
        <v>-76.550319077959657</v>
      </c>
      <c r="AS48">
        <f t="shared" si="46"/>
        <v>1.0371920686543969</v>
      </c>
      <c r="AT48">
        <f t="shared" si="47"/>
        <v>-2.3199155536753665E-2</v>
      </c>
      <c r="AU48">
        <f t="shared" si="48"/>
        <v>-75.536326164842009</v>
      </c>
      <c r="AW48">
        <v>45</v>
      </c>
      <c r="AX48">
        <f>IF(Z48&gt;0, (R48*SUMPRODUCT(K48:$K$98, X48:$X$98)-K48*$AZ$3)/Z48, 0)</f>
        <v>-1613.7493177923475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0.28653067599999998</v>
      </c>
      <c r="Q49" s="5">
        <f t="shared" si="60"/>
        <v>12.5</v>
      </c>
      <c r="R49">
        <f t="shared" si="31"/>
        <v>250000</v>
      </c>
      <c r="S49">
        <f t="shared" si="32"/>
        <v>-3412.9280327001807</v>
      </c>
      <c r="U49">
        <f t="shared" si="52"/>
        <v>0.28653067599999998</v>
      </c>
      <c r="V49">
        <f t="shared" si="53"/>
        <v>0.01</v>
      </c>
      <c r="W49">
        <f t="shared" si="54"/>
        <v>5.4370066453123263E-2</v>
      </c>
      <c r="X49">
        <f t="shared" si="55"/>
        <v>1.557869189497833E-2</v>
      </c>
      <c r="Y49">
        <f t="shared" si="56"/>
        <v>5.437006645312326E-4</v>
      </c>
      <c r="Z49">
        <f t="shared" si="57"/>
        <v>3.8247673893613707E-2</v>
      </c>
      <c r="AB49">
        <f t="shared" si="58"/>
        <v>-87.739657647052269</v>
      </c>
      <c r="AC49">
        <f t="shared" si="33"/>
        <v>-130.53655841708908</v>
      </c>
      <c r="AE49">
        <f t="shared" si="34"/>
        <v>0</v>
      </c>
      <c r="AF49">
        <f t="shared" si="35"/>
        <v>0</v>
      </c>
      <c r="AG49">
        <f t="shared" si="36"/>
        <v>-0.47809592367017134</v>
      </c>
      <c r="AH49">
        <f t="shared" si="37"/>
        <v>-3894.6729737445826</v>
      </c>
      <c r="AI49">
        <f t="shared" si="38"/>
        <v>-3895.1510696682526</v>
      </c>
      <c r="AJ49">
        <f t="shared" si="39"/>
        <v>42.796900770036814</v>
      </c>
      <c r="AK49">
        <f t="shared" si="61"/>
        <v>-6.1417760352936597</v>
      </c>
      <c r="AL49">
        <f t="shared" si="40"/>
        <v>-3858.4959449335097</v>
      </c>
      <c r="AN49">
        <f t="shared" si="41"/>
        <v>0</v>
      </c>
      <c r="AO49">
        <f t="shared" si="42"/>
        <v>0</v>
      </c>
      <c r="AP49">
        <f t="shared" si="43"/>
        <v>-6.6585603423143808E-3</v>
      </c>
      <c r="AQ49">
        <f t="shared" si="44"/>
        <v>-54.242075126224847</v>
      </c>
      <c r="AR49">
        <f t="shared" si="45"/>
        <v>-54.248733686567157</v>
      </c>
      <c r="AS49">
        <f t="shared" si="46"/>
        <v>0.59604303683192028</v>
      </c>
      <c r="AT49">
        <f t="shared" si="47"/>
        <v>-8.5538036020144162E-2</v>
      </c>
      <c r="AU49">
        <f t="shared" si="48"/>
        <v>-53.738228685755388</v>
      </c>
      <c r="AW49">
        <v>46</v>
      </c>
      <c r="AX49">
        <f>IF(Z49&gt;0, (R49*SUMPRODUCT(K49:$K$98, X49:$X$98)-K49*$AZ$3)/Z49, 0)</f>
        <v>-3412.9280327001807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0.31063079199999999</v>
      </c>
      <c r="Q50" s="5">
        <f t="shared" si="60"/>
        <v>12.5</v>
      </c>
      <c r="R50">
        <f t="shared" si="31"/>
        <v>250000</v>
      </c>
      <c r="S50">
        <f t="shared" si="32"/>
        <v>-5951.7157018946127</v>
      </c>
      <c r="U50">
        <f t="shared" si="52"/>
        <v>0.31063079199999999</v>
      </c>
      <c r="V50">
        <f t="shared" si="53"/>
        <v>0.01</v>
      </c>
      <c r="W50">
        <f t="shared" si="54"/>
        <v>3.8247673893613707E-2</v>
      </c>
      <c r="X50">
        <f t="shared" si="55"/>
        <v>1.1880905233730948E-2</v>
      </c>
      <c r="Y50">
        <f t="shared" si="56"/>
        <v>3.8247673893613708E-4</v>
      </c>
      <c r="Z50">
        <f t="shared" si="57"/>
        <v>2.5984291920946621E-2</v>
      </c>
      <c r="AB50">
        <f t="shared" si="58"/>
        <v>-130.53655841708908</v>
      </c>
      <c r="AC50">
        <f t="shared" si="33"/>
        <v>-154.65111822851134</v>
      </c>
      <c r="AE50">
        <f t="shared" si="34"/>
        <v>0</v>
      </c>
      <c r="AF50">
        <f t="shared" si="35"/>
        <v>0</v>
      </c>
      <c r="AG50">
        <f t="shared" si="36"/>
        <v>-0.32480364901183278</v>
      </c>
      <c r="AH50">
        <f t="shared" si="37"/>
        <v>-2970.2263084327369</v>
      </c>
      <c r="AI50">
        <f t="shared" si="38"/>
        <v>-2970.5511120817487</v>
      </c>
      <c r="AJ50">
        <f t="shared" si="39"/>
        <v>24.114559811422254</v>
      </c>
      <c r="AK50">
        <f t="shared" si="61"/>
        <v>-9.1375590891962375</v>
      </c>
      <c r="AL50">
        <f t="shared" si="40"/>
        <v>-2955.5741113595227</v>
      </c>
      <c r="AN50">
        <f t="shared" si="41"/>
        <v>0</v>
      </c>
      <c r="AO50">
        <f t="shared" si="42"/>
        <v>0</v>
      </c>
      <c r="AP50">
        <f t="shared" si="43"/>
        <v>-4.0389472019449367E-3</v>
      </c>
      <c r="AQ50">
        <f t="shared" si="44"/>
        <v>-36.934890584159042</v>
      </c>
      <c r="AR50">
        <f t="shared" si="45"/>
        <v>-36.938929531360991</v>
      </c>
      <c r="AS50">
        <f t="shared" si="46"/>
        <v>0.29986557778151529</v>
      </c>
      <c r="AT50">
        <f t="shared" si="47"/>
        <v>-0.1136259362485523</v>
      </c>
      <c r="AU50">
        <f t="shared" si="48"/>
        <v>-36.752689889828027</v>
      </c>
      <c r="AW50">
        <v>47</v>
      </c>
      <c r="AX50">
        <f>IF(Z50&gt;0, (R50*SUMPRODUCT(K50:$K$98, X50:$X$98)-K50*$AZ$3)/Z50, 0)</f>
        <v>-5951.7157018946127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0.33433633699999998</v>
      </c>
      <c r="Q51" s="5">
        <f t="shared" si="60"/>
        <v>12.5</v>
      </c>
      <c r="R51">
        <f t="shared" si="31"/>
        <v>250000</v>
      </c>
      <c r="S51">
        <f t="shared" si="32"/>
        <v>-9666.424058437482</v>
      </c>
      <c r="U51">
        <f t="shared" si="52"/>
        <v>0.33433633699999998</v>
      </c>
      <c r="V51">
        <f t="shared" si="53"/>
        <v>0.01</v>
      </c>
      <c r="W51">
        <f t="shared" si="54"/>
        <v>2.5984291920946621E-2</v>
      </c>
      <c r="X51">
        <f t="shared" si="55"/>
        <v>8.6874929803879859E-3</v>
      </c>
      <c r="Y51">
        <f t="shared" si="56"/>
        <v>2.5984291920946623E-4</v>
      </c>
      <c r="Z51">
        <f t="shared" si="57"/>
        <v>1.7036956021349168E-2</v>
      </c>
      <c r="AB51">
        <f t="shared" si="58"/>
        <v>-154.65111822851134</v>
      </c>
      <c r="AC51">
        <f t="shared" si="33"/>
        <v>-164.68644156731091</v>
      </c>
      <c r="AE51">
        <f t="shared" si="34"/>
        <v>0</v>
      </c>
      <c r="AF51">
        <f t="shared" si="35"/>
        <v>0</v>
      </c>
      <c r="AG51">
        <f t="shared" si="36"/>
        <v>-0.2129619502668646</v>
      </c>
      <c r="AH51">
        <f t="shared" si="37"/>
        <v>-2171.8732450969965</v>
      </c>
      <c r="AI51">
        <f t="shared" si="38"/>
        <v>-2172.0862070472635</v>
      </c>
      <c r="AJ51">
        <f t="shared" si="39"/>
        <v>10.035323338799572</v>
      </c>
      <c r="AK51">
        <f t="shared" si="61"/>
        <v>-10.825578275995795</v>
      </c>
      <c r="AL51">
        <f t="shared" si="40"/>
        <v>-2172.8764619844596</v>
      </c>
      <c r="AN51">
        <f t="shared" si="41"/>
        <v>0</v>
      </c>
      <c r="AO51">
        <f t="shared" si="42"/>
        <v>0</v>
      </c>
      <c r="AP51">
        <f t="shared" si="43"/>
        <v>-2.3644561759739442E-3</v>
      </c>
      <c r="AQ51">
        <f t="shared" si="44"/>
        <v>-24.113693086333377</v>
      </c>
      <c r="AR51">
        <f t="shared" si="45"/>
        <v>-24.116057542509353</v>
      </c>
      <c r="AS51">
        <f t="shared" si="46"/>
        <v>0.11141935081166486</v>
      </c>
      <c r="AT51">
        <f t="shared" si="47"/>
        <v>-0.12019332740469497</v>
      </c>
      <c r="AU51">
        <f t="shared" si="48"/>
        <v>-24.124831519102383</v>
      </c>
      <c r="AW51">
        <v>48</v>
      </c>
      <c r="AX51">
        <f>IF(Z51&gt;0, (R51*SUMPRODUCT(K51:$K$98, X51:$X$98)-K51*$AZ$3)/Z51, 0)</f>
        <v>-9666.424058437482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0.35860877099999999</v>
      </c>
      <c r="Q52" s="5">
        <f t="shared" si="60"/>
        <v>12.5</v>
      </c>
      <c r="R52">
        <f t="shared" si="31"/>
        <v>250000</v>
      </c>
      <c r="S52">
        <f t="shared" si="32"/>
        <v>-15318.66689551128</v>
      </c>
      <c r="U52">
        <f t="shared" si="52"/>
        <v>0.35860877099999999</v>
      </c>
      <c r="V52">
        <f t="shared" si="53"/>
        <v>0.01</v>
      </c>
      <c r="W52">
        <f t="shared" si="54"/>
        <v>1.7036956021349168E-2</v>
      </c>
      <c r="X52">
        <f t="shared" si="55"/>
        <v>6.1096018603970749E-3</v>
      </c>
      <c r="Y52">
        <f t="shared" si="56"/>
        <v>1.7036956021349169E-4</v>
      </c>
      <c r="Z52">
        <f t="shared" si="57"/>
        <v>1.07569846007386E-2</v>
      </c>
      <c r="AB52">
        <f t="shared" si="58"/>
        <v>-164.68644156731091</v>
      </c>
      <c r="AC52">
        <f t="shared" si="33"/>
        <v>-164.78266389885903</v>
      </c>
      <c r="AE52">
        <f t="shared" si="34"/>
        <v>0</v>
      </c>
      <c r="AF52">
        <f t="shared" si="35"/>
        <v>0</v>
      </c>
      <c r="AG52">
        <f t="shared" si="36"/>
        <v>-0.13446230750923249</v>
      </c>
      <c r="AH52">
        <f t="shared" si="37"/>
        <v>-1527.4004650992688</v>
      </c>
      <c r="AI52">
        <f t="shared" si="38"/>
        <v>-1527.534927406778</v>
      </c>
      <c r="AJ52">
        <f t="shared" si="39"/>
        <v>9.6222331548119655E-2</v>
      </c>
      <c r="AK52">
        <f t="shared" si="61"/>
        <v>-11.528050909711764</v>
      </c>
      <c r="AL52">
        <f t="shared" si="40"/>
        <v>-1538.9667559849415</v>
      </c>
      <c r="AN52">
        <f t="shared" si="41"/>
        <v>0</v>
      </c>
      <c r="AO52">
        <f t="shared" si="42"/>
        <v>0</v>
      </c>
      <c r="AP52">
        <f t="shared" si="43"/>
        <v>-1.3329436525578828E-3</v>
      </c>
      <c r="AQ52">
        <f t="shared" si="44"/>
        <v>-15.141334345524569</v>
      </c>
      <c r="AR52">
        <f t="shared" si="45"/>
        <v>-15.142667289177128</v>
      </c>
      <c r="AS52">
        <f t="shared" si="46"/>
        <v>9.5386542479631068E-4</v>
      </c>
      <c r="AT52">
        <f t="shared" si="47"/>
        <v>-0.11427918032277812</v>
      </c>
      <c r="AU52">
        <f t="shared" si="48"/>
        <v>-15.255992604075107</v>
      </c>
      <c r="AW52">
        <v>49</v>
      </c>
      <c r="AX52">
        <f>IF(Z52&gt;0, (R52*SUMPRODUCT(K52:$K$98, X52:$X$98)-K52*$AZ$3)/Z52, 0)</f>
        <v>-15318.66689551128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0.383306127</v>
      </c>
      <c r="Q53" s="5">
        <f t="shared" si="60"/>
        <v>12.5</v>
      </c>
      <c r="R53">
        <f t="shared" si="31"/>
        <v>250000</v>
      </c>
      <c r="S53">
        <f t="shared" si="32"/>
        <v>-24283.642747183887</v>
      </c>
      <c r="U53">
        <f t="shared" si="52"/>
        <v>0.383306127</v>
      </c>
      <c r="V53">
        <f t="shared" si="53"/>
        <v>0.01</v>
      </c>
      <c r="W53">
        <f t="shared" si="54"/>
        <v>1.07569846007386E-2</v>
      </c>
      <c r="X53">
        <f t="shared" si="55"/>
        <v>4.1232181055077541E-3</v>
      </c>
      <c r="Y53">
        <f t="shared" si="56"/>
        <v>1.07569846007386E-4</v>
      </c>
      <c r="Z53">
        <f t="shared" si="57"/>
        <v>6.5261966492234603E-3</v>
      </c>
      <c r="AB53">
        <f t="shared" si="58"/>
        <v>-164.78266389885903</v>
      </c>
      <c r="AC53">
        <f t="shared" si="33"/>
        <v>-158.47982792761107</v>
      </c>
      <c r="AE53">
        <f t="shared" si="34"/>
        <v>0</v>
      </c>
      <c r="AF53">
        <f t="shared" si="35"/>
        <v>0</v>
      </c>
      <c r="AG53">
        <f t="shared" si="36"/>
        <v>-8.1577458115293253E-2</v>
      </c>
      <c r="AH53">
        <f t="shared" si="37"/>
        <v>-1030.8045263769386</v>
      </c>
      <c r="AI53">
        <f t="shared" si="38"/>
        <v>-1030.886103835054</v>
      </c>
      <c r="AJ53">
        <f t="shared" si="39"/>
        <v>-6.3028359712479585</v>
      </c>
      <c r="AK53">
        <f t="shared" si="61"/>
        <v>-11.534786472920134</v>
      </c>
      <c r="AL53">
        <f t="shared" si="40"/>
        <v>-1048.7237262792221</v>
      </c>
      <c r="AN53">
        <f t="shared" si="41"/>
        <v>0</v>
      </c>
      <c r="AO53">
        <f t="shared" si="42"/>
        <v>0</v>
      </c>
      <c r="AP53">
        <f t="shared" si="43"/>
        <v>-7.2204352416170374E-4</v>
      </c>
      <c r="AQ53">
        <f t="shared" si="44"/>
        <v>-9.1236690887713507</v>
      </c>
      <c r="AR53">
        <f t="shared" si="45"/>
        <v>-9.1243911322955125</v>
      </c>
      <c r="AS53">
        <f t="shared" si="46"/>
        <v>-5.5786512622901567E-2</v>
      </c>
      <c r="AT53">
        <f t="shared" si="47"/>
        <v>-0.10209459902010165</v>
      </c>
      <c r="AU53">
        <f t="shared" si="48"/>
        <v>-9.2822722439385164</v>
      </c>
      <c r="AW53">
        <v>50</v>
      </c>
      <c r="AX53">
        <f>IF(Z53&gt;0, (R53*SUMPRODUCT(K53:$K$98, X53:$X$98)-K53*$AZ$3)/Z53, 0)</f>
        <v>-24283.642747183887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0.40826881399999998</v>
      </c>
      <c r="Q54" s="5">
        <f t="shared" si="60"/>
        <v>12.5</v>
      </c>
      <c r="R54">
        <f t="shared" si="31"/>
        <v>250000</v>
      </c>
      <c r="S54">
        <f t="shared" si="32"/>
        <v>-39103.707266664613</v>
      </c>
      <c r="U54">
        <f t="shared" si="52"/>
        <v>0.40826881399999998</v>
      </c>
      <c r="V54">
        <f t="shared" si="53"/>
        <v>0.01</v>
      </c>
      <c r="W54">
        <f t="shared" si="54"/>
        <v>6.5261966492234603E-3</v>
      </c>
      <c r="X54">
        <f t="shared" si="55"/>
        <v>2.6644425659092361E-3</v>
      </c>
      <c r="Y54">
        <f t="shared" si="56"/>
        <v>6.5261966492234603E-5</v>
      </c>
      <c r="Z54">
        <f t="shared" si="57"/>
        <v>3.7964921168219899E-3</v>
      </c>
      <c r="AB54">
        <f t="shared" si="58"/>
        <v>-158.47982792761107</v>
      </c>
      <c r="AC54">
        <f t="shared" si="33"/>
        <v>-148.45691637640695</v>
      </c>
      <c r="AE54">
        <f t="shared" si="34"/>
        <v>0</v>
      </c>
      <c r="AF54">
        <f t="shared" si="35"/>
        <v>0</v>
      </c>
      <c r="AG54">
        <f t="shared" si="36"/>
        <v>-4.7456151460274876E-2</v>
      </c>
      <c r="AH54">
        <f t="shared" si="37"/>
        <v>-666.11064147730906</v>
      </c>
      <c r="AI54">
        <f t="shared" si="38"/>
        <v>-666.15809762876938</v>
      </c>
      <c r="AJ54">
        <f t="shared" si="39"/>
        <v>-10.022911551204118</v>
      </c>
      <c r="AK54">
        <f t="shared" si="61"/>
        <v>-11.093587954932776</v>
      </c>
      <c r="AL54">
        <f t="shared" si="40"/>
        <v>-687.27459713490623</v>
      </c>
      <c r="AN54">
        <f t="shared" si="41"/>
        <v>0</v>
      </c>
      <c r="AO54">
        <f t="shared" si="42"/>
        <v>0</v>
      </c>
      <c r="AP54">
        <f t="shared" si="43"/>
        <v>-3.7503146040554253E-4</v>
      </c>
      <c r="AQ54">
        <f t="shared" si="44"/>
        <v>-5.2640688083192702</v>
      </c>
      <c r="AR54">
        <f t="shared" si="45"/>
        <v>-5.264443839779676</v>
      </c>
      <c r="AS54">
        <f t="shared" si="46"/>
        <v>-7.920800656813079E-2</v>
      </c>
      <c r="AT54">
        <f t="shared" si="47"/>
        <v>-8.7669234943302268E-2</v>
      </c>
      <c r="AU54">
        <f t="shared" si="48"/>
        <v>-5.4313210812911095</v>
      </c>
      <c r="AW54">
        <v>51</v>
      </c>
      <c r="AX54">
        <f>IF(Z54&gt;0, (R54*SUMPRODUCT(K54:$K$98, X54:$X$98)-K54*$AZ$3)/Z54, 0)</f>
        <v>-39103.707266664613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0.43333920100000001</v>
      </c>
      <c r="Q55" s="5">
        <f t="shared" si="60"/>
        <v>12.5</v>
      </c>
      <c r="R55">
        <f t="shared" si="31"/>
        <v>250000</v>
      </c>
      <c r="S55">
        <f t="shared" si="32"/>
        <v>-64648.678658420293</v>
      </c>
      <c r="U55">
        <f t="shared" si="52"/>
        <v>0.43333920100000001</v>
      </c>
      <c r="V55">
        <f t="shared" si="53"/>
        <v>0.01</v>
      </c>
      <c r="W55">
        <f t="shared" si="54"/>
        <v>3.7964921168219899E-3</v>
      </c>
      <c r="X55">
        <f t="shared" si="55"/>
        <v>1.6451688605064398E-3</v>
      </c>
      <c r="Y55">
        <f t="shared" si="56"/>
        <v>3.79649211682199E-5</v>
      </c>
      <c r="Z55">
        <f t="shared" si="57"/>
        <v>2.1133583351473301E-3</v>
      </c>
      <c r="AB55">
        <f t="shared" si="58"/>
        <v>-148.45691637640695</v>
      </c>
      <c r="AC55">
        <f t="shared" si="33"/>
        <v>-136.62582389903383</v>
      </c>
      <c r="AE55">
        <f t="shared" si="34"/>
        <v>0</v>
      </c>
      <c r="AF55">
        <f t="shared" si="35"/>
        <v>0</v>
      </c>
      <c r="AG55">
        <f t="shared" si="36"/>
        <v>-2.6416979189341626E-2</v>
      </c>
      <c r="AH55">
        <f t="shared" si="37"/>
        <v>-411.29221512660996</v>
      </c>
      <c r="AI55">
        <f t="shared" si="38"/>
        <v>-411.31863210579928</v>
      </c>
      <c r="AJ55">
        <f t="shared" si="39"/>
        <v>-11.831092477373119</v>
      </c>
      <c r="AK55">
        <f t="shared" si="61"/>
        <v>-10.391984146348488</v>
      </c>
      <c r="AL55">
        <f t="shared" si="40"/>
        <v>-433.54170872952091</v>
      </c>
      <c r="AN55">
        <f t="shared" si="41"/>
        <v>0</v>
      </c>
      <c r="AO55">
        <f t="shared" si="42"/>
        <v>0</v>
      </c>
      <c r="AP55">
        <f t="shared" si="43"/>
        <v>-1.8639760035668403E-4</v>
      </c>
      <c r="AQ55">
        <f t="shared" si="44"/>
        <v>-2.9020684536071593</v>
      </c>
      <c r="AR55">
        <f t="shared" si="45"/>
        <v>-2.9022548512075157</v>
      </c>
      <c r="AS55">
        <f t="shared" si="46"/>
        <v>-8.3479917653496341E-2</v>
      </c>
      <c r="AT55">
        <f t="shared" si="47"/>
        <v>-7.3325602217440264E-2</v>
      </c>
      <c r="AU55">
        <f t="shared" si="48"/>
        <v>-3.0590603710784525</v>
      </c>
      <c r="AW55">
        <v>52</v>
      </c>
      <c r="AX55">
        <f>IF(Z55&gt;0, (R55*SUMPRODUCT(K55:$K$98, X55:$X$98)-K55*$AZ$3)/Z55, 0)</f>
        <v>-64648.678658420293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0.458542742</v>
      </c>
      <c r="Q56" s="5">
        <f t="shared" si="60"/>
        <v>12.5</v>
      </c>
      <c r="R56">
        <f t="shared" si="31"/>
        <v>250000</v>
      </c>
      <c r="S56">
        <f t="shared" si="32"/>
        <v>-110638.19658156282</v>
      </c>
      <c r="U56">
        <f t="shared" si="52"/>
        <v>0.458542742</v>
      </c>
      <c r="V56">
        <f t="shared" si="53"/>
        <v>0.01</v>
      </c>
      <c r="W56">
        <f t="shared" si="54"/>
        <v>2.1133583351473301E-3</v>
      </c>
      <c r="X56">
        <f t="shared" si="55"/>
        <v>9.6906512582701175E-4</v>
      </c>
      <c r="Y56">
        <f t="shared" si="56"/>
        <v>2.11335833514733E-5</v>
      </c>
      <c r="Z56">
        <f t="shared" si="57"/>
        <v>1.123159625968845E-3</v>
      </c>
      <c r="AB56">
        <f t="shared" si="58"/>
        <v>-136.62582389903383</v>
      </c>
      <c r="AC56">
        <f t="shared" si="33"/>
        <v>-124.26435549041564</v>
      </c>
      <c r="AE56">
        <f t="shared" si="34"/>
        <v>0</v>
      </c>
      <c r="AF56">
        <f t="shared" si="35"/>
        <v>0</v>
      </c>
      <c r="AG56">
        <f t="shared" si="36"/>
        <v>-1.4039495324610563E-2</v>
      </c>
      <c r="AH56">
        <f t="shared" si="37"/>
        <v>-242.26628145675295</v>
      </c>
      <c r="AI56">
        <f t="shared" si="38"/>
        <v>-242.28032095207757</v>
      </c>
      <c r="AJ56">
        <f t="shared" si="39"/>
        <v>-12.361468408618194</v>
      </c>
      <c r="AK56">
        <f t="shared" si="61"/>
        <v>-9.56380767293237</v>
      </c>
      <c r="AL56">
        <f t="shared" si="40"/>
        <v>-264.20559703362812</v>
      </c>
      <c r="AN56">
        <f t="shared" si="41"/>
        <v>0</v>
      </c>
      <c r="AO56">
        <f t="shared" si="42"/>
        <v>0</v>
      </c>
      <c r="AP56">
        <f t="shared" si="43"/>
        <v>-8.8448533556556349E-5</v>
      </c>
      <c r="AQ56">
        <f t="shared" si="44"/>
        <v>-1.5262726208888227</v>
      </c>
      <c r="AR56">
        <f t="shared" si="45"/>
        <v>-1.5263610694223795</v>
      </c>
      <c r="AS56">
        <f t="shared" si="46"/>
        <v>-7.7876998287209134E-2</v>
      </c>
      <c r="AT56">
        <f t="shared" si="47"/>
        <v>-6.0251792840799574E-2</v>
      </c>
      <c r="AU56">
        <f t="shared" si="48"/>
        <v>-1.6644898605503879</v>
      </c>
      <c r="AW56">
        <v>53</v>
      </c>
      <c r="AX56">
        <f>IF(Z56&gt;0, (R56*SUMPRODUCT(K56:$K$98, X56:$X$98)-K56*$AZ$3)/Z56, 0)</f>
        <v>-110638.19658156282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0.48392545599999998</v>
      </c>
      <c r="Q57" s="5">
        <f t="shared" si="60"/>
        <v>12.5</v>
      </c>
      <c r="R57">
        <f t="shared" si="31"/>
        <v>250000</v>
      </c>
      <c r="S57">
        <f t="shared" si="32"/>
        <v>-197329.30639193815</v>
      </c>
      <c r="U57">
        <f t="shared" si="52"/>
        <v>0.48392545599999998</v>
      </c>
      <c r="V57">
        <f t="shared" si="53"/>
        <v>0.01</v>
      </c>
      <c r="W57">
        <f t="shared" si="54"/>
        <v>1.123159625968845E-3</v>
      </c>
      <c r="X57">
        <f t="shared" si="55"/>
        <v>5.4352553415776272E-4</v>
      </c>
      <c r="Y57">
        <f t="shared" si="56"/>
        <v>1.123159625968845E-5</v>
      </c>
      <c r="Z57">
        <f t="shared" si="57"/>
        <v>5.6840249555139383E-4</v>
      </c>
      <c r="AB57">
        <f t="shared" si="58"/>
        <v>-124.26435549041564</v>
      </c>
      <c r="AC57">
        <f t="shared" si="33"/>
        <v>-112.16247019860326</v>
      </c>
      <c r="AE57">
        <f t="shared" si="34"/>
        <v>0</v>
      </c>
      <c r="AF57">
        <f t="shared" si="35"/>
        <v>0</v>
      </c>
      <c r="AG57">
        <f t="shared" si="36"/>
        <v>-7.1050311943924227E-3</v>
      </c>
      <c r="AH57">
        <f t="shared" si="37"/>
        <v>-135.88138353944069</v>
      </c>
      <c r="AI57">
        <f t="shared" si="38"/>
        <v>-135.88848857063508</v>
      </c>
      <c r="AJ57">
        <f t="shared" si="39"/>
        <v>-12.10188529181238</v>
      </c>
      <c r="AK57">
        <f t="shared" si="61"/>
        <v>-8.6985048843290951</v>
      </c>
      <c r="AL57">
        <f t="shared" si="40"/>
        <v>-156.68887874677654</v>
      </c>
      <c r="AN57">
        <f t="shared" si="41"/>
        <v>0</v>
      </c>
      <c r="AO57">
        <f t="shared" si="42"/>
        <v>0</v>
      </c>
      <c r="AP57">
        <f t="shared" si="43"/>
        <v>-3.99656707920562E-5</v>
      </c>
      <c r="AQ57">
        <f t="shared" si="44"/>
        <v>-0.76433030239085409</v>
      </c>
      <c r="AR57">
        <f t="shared" si="45"/>
        <v>-0.7643702680616461</v>
      </c>
      <c r="AS57">
        <f t="shared" si="46"/>
        <v>-6.8072883890717403E-2</v>
      </c>
      <c r="AT57">
        <f t="shared" si="47"/>
        <v>-4.8928931214906178E-2</v>
      </c>
      <c r="AU57">
        <f t="shared" si="48"/>
        <v>-0.88137208316726956</v>
      </c>
      <c r="AW57">
        <v>54</v>
      </c>
      <c r="AX57">
        <f>IF(Z57&gt;0, (R57*SUMPRODUCT(K57:$K$98, X57:$X$98)-K57*$AZ$3)/Z57, 0)</f>
        <v>-197329.30639193815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0.50934341699999997</v>
      </c>
      <c r="Q58" s="5">
        <f t="shared" si="60"/>
        <v>12.5</v>
      </c>
      <c r="R58">
        <f t="shared" si="31"/>
        <v>250000</v>
      </c>
      <c r="S58">
        <f t="shared" si="32"/>
        <v>-368801.03062167962</v>
      </c>
      <c r="U58">
        <f t="shared" si="52"/>
        <v>0.50934341699999997</v>
      </c>
      <c r="V58">
        <f t="shared" si="53"/>
        <v>0.01</v>
      </c>
      <c r="W58">
        <f t="shared" si="54"/>
        <v>5.6840249555139383E-4</v>
      </c>
      <c r="X58">
        <f t="shared" si="55"/>
        <v>2.8951206931547422E-4</v>
      </c>
      <c r="Y58">
        <f t="shared" si="56"/>
        <v>5.6840249555139382E-6</v>
      </c>
      <c r="Z58">
        <f t="shared" si="57"/>
        <v>2.7320640128040567E-4</v>
      </c>
      <c r="AB58">
        <f t="shared" si="58"/>
        <v>-112.16247019860326</v>
      </c>
      <c r="AC58">
        <f t="shared" si="33"/>
        <v>-100.75880236465377</v>
      </c>
      <c r="AE58">
        <f t="shared" si="34"/>
        <v>0</v>
      </c>
      <c r="AF58">
        <f t="shared" si="35"/>
        <v>0</v>
      </c>
      <c r="AG58">
        <f t="shared" si="36"/>
        <v>-3.415080016005071E-3</v>
      </c>
      <c r="AH58">
        <f t="shared" si="37"/>
        <v>-72.378017328868552</v>
      </c>
      <c r="AI58">
        <f t="shared" si="38"/>
        <v>-72.381432408884564</v>
      </c>
      <c r="AJ58">
        <f t="shared" si="39"/>
        <v>-11.403667833949484</v>
      </c>
      <c r="AK58">
        <f t="shared" si="61"/>
        <v>-7.851372913902229</v>
      </c>
      <c r="AL58">
        <f t="shared" si="40"/>
        <v>-91.636473156736272</v>
      </c>
      <c r="AN58">
        <f t="shared" si="41"/>
        <v>0</v>
      </c>
      <c r="AO58">
        <f t="shared" si="42"/>
        <v>0</v>
      </c>
      <c r="AP58">
        <f t="shared" si="43"/>
        <v>-1.7151573893046999E-5</v>
      </c>
      <c r="AQ58">
        <f t="shared" si="44"/>
        <v>-0.36350448792719647</v>
      </c>
      <c r="AR58">
        <f t="shared" si="45"/>
        <v>-0.36352163950108951</v>
      </c>
      <c r="AS58">
        <f t="shared" si="46"/>
        <v>-5.7272699494329324E-2</v>
      </c>
      <c r="AT58">
        <f t="shared" si="47"/>
        <v>-3.9431990484424966E-2</v>
      </c>
      <c r="AU58">
        <f t="shared" si="48"/>
        <v>-0.46022632947984382</v>
      </c>
      <c r="AW58">
        <v>55</v>
      </c>
      <c r="AX58">
        <f>IF(Z58&gt;0, (R58*SUMPRODUCT(K58:$K$98, X58:$X$98)-K58*$AZ$3)/Z58, 0)</f>
        <v>-368801.03062167962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0.53464878299999996</v>
      </c>
      <c r="Q59" s="5">
        <f t="shared" si="60"/>
        <v>12.5</v>
      </c>
      <c r="R59">
        <f t="shared" si="31"/>
        <v>250000</v>
      </c>
      <c r="S59">
        <f t="shared" si="32"/>
        <v>-725518.420220464</v>
      </c>
      <c r="U59">
        <f t="shared" si="52"/>
        <v>0.53464878299999996</v>
      </c>
      <c r="V59">
        <f t="shared" si="53"/>
        <v>0.01</v>
      </c>
      <c r="W59">
        <f t="shared" si="54"/>
        <v>2.7320640128040567E-4</v>
      </c>
      <c r="X59">
        <f t="shared" si="55"/>
        <v>1.4606946995237853E-4</v>
      </c>
      <c r="Y59">
        <f t="shared" si="56"/>
        <v>2.7320640128040566E-6</v>
      </c>
      <c r="Z59">
        <f t="shared" si="57"/>
        <v>1.2440486731522308E-4</v>
      </c>
      <c r="AB59">
        <f t="shared" si="58"/>
        <v>-100.75880236465377</v>
      </c>
      <c r="AC59">
        <f t="shared" si="33"/>
        <v>-90.258022802277083</v>
      </c>
      <c r="AE59">
        <f t="shared" si="34"/>
        <v>0</v>
      </c>
      <c r="AF59">
        <f t="shared" si="35"/>
        <v>0</v>
      </c>
      <c r="AG59">
        <f t="shared" si="36"/>
        <v>-1.5550608414402886E-3</v>
      </c>
      <c r="AH59">
        <f t="shared" si="37"/>
        <v>-36.517367488094635</v>
      </c>
      <c r="AI59">
        <f t="shared" si="38"/>
        <v>-36.518922548936075</v>
      </c>
      <c r="AJ59">
        <f t="shared" si="39"/>
        <v>-10.500779562376692</v>
      </c>
      <c r="AK59">
        <f t="shared" si="61"/>
        <v>-7.0531161655257648</v>
      </c>
      <c r="AL59">
        <f t="shared" si="40"/>
        <v>-54.072818276838532</v>
      </c>
      <c r="AN59">
        <f t="shared" si="41"/>
        <v>0</v>
      </c>
      <c r="AO59">
        <f t="shared" si="42"/>
        <v>0</v>
      </c>
      <c r="AP59">
        <f t="shared" si="43"/>
        <v>-6.973205397914624E-6</v>
      </c>
      <c r="AQ59">
        <f t="shared" si="44"/>
        <v>-0.16375121622235983</v>
      </c>
      <c r="AR59">
        <f t="shared" si="45"/>
        <v>-0.16375818942775774</v>
      </c>
      <c r="AS59">
        <f t="shared" si="46"/>
        <v>-4.7087606333689795E-2</v>
      </c>
      <c r="AT59">
        <f t="shared" si="47"/>
        <v>-3.1627590642698135E-2</v>
      </c>
      <c r="AU59">
        <f t="shared" si="48"/>
        <v>-0.24247338640414567</v>
      </c>
      <c r="AW59">
        <v>56</v>
      </c>
      <c r="AX59">
        <f>IF(Z59&gt;0, (R59*SUMPRODUCT(K59:$K$98, X59:$X$98)-K59*$AZ$3)/Z59, 0)</f>
        <v>-725518.420220464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0.56402811100000005</v>
      </c>
      <c r="Q60" s="5">
        <f t="shared" si="60"/>
        <v>12.5</v>
      </c>
      <c r="R60">
        <f t="shared" si="31"/>
        <v>250000</v>
      </c>
      <c r="S60">
        <f t="shared" si="32"/>
        <v>-1523249.4189016642</v>
      </c>
      <c r="U60">
        <f t="shared" si="52"/>
        <v>0.56402811100000005</v>
      </c>
      <c r="V60">
        <f t="shared" si="53"/>
        <v>0.01</v>
      </c>
      <c r="W60">
        <f t="shared" si="54"/>
        <v>1.2440486731522308E-4</v>
      </c>
      <c r="X60">
        <f t="shared" si="55"/>
        <v>7.0167842311010919E-5</v>
      </c>
      <c r="Y60">
        <f t="shared" si="56"/>
        <v>1.2440486731522308E-6</v>
      </c>
      <c r="Z60">
        <f t="shared" si="57"/>
        <v>5.2992976331059934E-5</v>
      </c>
      <c r="AB60">
        <f t="shared" si="58"/>
        <v>-90.258022802277083</v>
      </c>
      <c r="AC60">
        <f t="shared" si="33"/>
        <v>-80.721520402156685</v>
      </c>
      <c r="AE60">
        <f t="shared" si="34"/>
        <v>0</v>
      </c>
      <c r="AF60">
        <f t="shared" si="35"/>
        <v>0</v>
      </c>
      <c r="AG60">
        <f t="shared" si="36"/>
        <v>-6.6241220413824919E-4</v>
      </c>
      <c r="AH60">
        <f t="shared" si="37"/>
        <v>-17.541960577752729</v>
      </c>
      <c r="AI60">
        <f t="shared" si="38"/>
        <v>-17.542622989956868</v>
      </c>
      <c r="AJ60">
        <f t="shared" si="39"/>
        <v>-9.5365024001203977</v>
      </c>
      <c r="AK60">
        <f t="shared" si="61"/>
        <v>-6.3180615961593967</v>
      </c>
      <c r="AL60">
        <f t="shared" si="40"/>
        <v>-33.397186986236662</v>
      </c>
      <c r="AN60">
        <f t="shared" si="41"/>
        <v>0</v>
      </c>
      <c r="AO60">
        <f t="shared" si="42"/>
        <v>0</v>
      </c>
      <c r="AP60">
        <f t="shared" si="43"/>
        <v>-2.6521334604774007E-6</v>
      </c>
      <c r="AQ60">
        <f t="shared" si="44"/>
        <v>-7.0233640503585507E-2</v>
      </c>
      <c r="AR60">
        <f t="shared" si="45"/>
        <v>-7.0236292637045991E-2</v>
      </c>
      <c r="AS60">
        <f t="shared" si="46"/>
        <v>-3.8181780095953285E-2</v>
      </c>
      <c r="AT60">
        <f t="shared" si="47"/>
        <v>-2.5295944820839151E-2</v>
      </c>
      <c r="AU60">
        <f t="shared" si="48"/>
        <v>-0.13371401755383841</v>
      </c>
      <c r="AW60">
        <v>57</v>
      </c>
      <c r="AX60">
        <f>IF(Z60&gt;0, (R60*SUMPRODUCT(K60:$K$98, X60:$X$98)-K60*$AZ$3)/Z60, 0)</f>
        <v>-1523249.4189016642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0.59324784900000005</v>
      </c>
      <c r="Q61" s="5">
        <f t="shared" si="60"/>
        <v>12.5</v>
      </c>
      <c r="R61">
        <f t="shared" si="31"/>
        <v>250000</v>
      </c>
      <c r="S61">
        <f t="shared" si="32"/>
        <v>-3430703.8267923975</v>
      </c>
      <c r="U61">
        <f t="shared" si="52"/>
        <v>0.59324784900000005</v>
      </c>
      <c r="V61">
        <f t="shared" si="53"/>
        <v>0.01</v>
      </c>
      <c r="W61">
        <f t="shared" si="54"/>
        <v>5.2992976331059934E-5</v>
      </c>
      <c r="X61">
        <f t="shared" si="55"/>
        <v>3.143796922050922E-5</v>
      </c>
      <c r="Y61">
        <f t="shared" si="56"/>
        <v>5.2992976331059933E-7</v>
      </c>
      <c r="Z61">
        <f t="shared" si="57"/>
        <v>2.1025077347240113E-5</v>
      </c>
      <c r="AB61">
        <f t="shared" si="58"/>
        <v>-80.721520402156685</v>
      </c>
      <c r="AC61">
        <f t="shared" si="33"/>
        <v>-72.130813313782809</v>
      </c>
      <c r="AE61">
        <f t="shared" si="34"/>
        <v>0</v>
      </c>
      <c r="AF61">
        <f t="shared" si="35"/>
        <v>0</v>
      </c>
      <c r="AG61">
        <f t="shared" si="36"/>
        <v>-2.628134668405014E-4</v>
      </c>
      <c r="AH61">
        <f t="shared" si="37"/>
        <v>-7.8594923051273051</v>
      </c>
      <c r="AI61">
        <f t="shared" si="38"/>
        <v>-7.8597551185941459</v>
      </c>
      <c r="AJ61">
        <f t="shared" si="39"/>
        <v>-8.5907070883738754</v>
      </c>
      <c r="AK61">
        <f t="shared" si="61"/>
        <v>-5.650506428150968</v>
      </c>
      <c r="AL61">
        <f t="shared" si="40"/>
        <v>-22.100968635118988</v>
      </c>
      <c r="AN61">
        <f t="shared" si="41"/>
        <v>0</v>
      </c>
      <c r="AO61">
        <f t="shared" si="42"/>
        <v>0</v>
      </c>
      <c r="AP61">
        <f t="shared" si="43"/>
        <v>-9.3949969212810887E-7</v>
      </c>
      <c r="AQ61">
        <f t="shared" si="44"/>
        <v>-2.8095936976591865E-2</v>
      </c>
      <c r="AR61">
        <f t="shared" si="45"/>
        <v>-2.8096876476283995E-2</v>
      </c>
      <c r="AS61">
        <f t="shared" si="46"/>
        <v>-3.0709867198655382E-2</v>
      </c>
      <c r="AT61">
        <f t="shared" si="47"/>
        <v>-2.01993037626093E-2</v>
      </c>
      <c r="AU61">
        <f t="shared" si="48"/>
        <v>-7.9006047437548674E-2</v>
      </c>
      <c r="AW61">
        <v>58</v>
      </c>
      <c r="AX61">
        <f>IF(Z61&gt;0, (R61*SUMPRODUCT(K61:$K$98, X61:$X$98)-K61*$AZ$3)/Z61, 0)</f>
        <v>-3430703.8267923975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0.62227177099999997</v>
      </c>
      <c r="Q62" s="5">
        <f t="shared" si="60"/>
        <v>12.5</v>
      </c>
      <c r="R62">
        <f t="shared" si="31"/>
        <v>250000</v>
      </c>
      <c r="S62">
        <f t="shared" si="32"/>
        <v>-8332898.6592939589</v>
      </c>
      <c r="U62">
        <f t="shared" si="52"/>
        <v>0.62227177099999997</v>
      </c>
      <c r="V62">
        <f t="shared" si="53"/>
        <v>0.01</v>
      </c>
      <c r="W62">
        <f t="shared" si="54"/>
        <v>2.1025077347240113E-5</v>
      </c>
      <c r="X62">
        <f t="shared" si="55"/>
        <v>1.3083312116279087E-5</v>
      </c>
      <c r="Y62">
        <f t="shared" si="56"/>
        <v>2.1025077347240115E-7</v>
      </c>
      <c r="Z62">
        <f t="shared" si="57"/>
        <v>7.7315144574886243E-6</v>
      </c>
      <c r="AB62">
        <f t="shared" si="58"/>
        <v>-72.130813313782809</v>
      </c>
      <c r="AC62">
        <f t="shared" si="33"/>
        <v>-64.42592645711882</v>
      </c>
      <c r="AE62">
        <f t="shared" si="34"/>
        <v>0</v>
      </c>
      <c r="AF62">
        <f t="shared" si="35"/>
        <v>0</v>
      </c>
      <c r="AG62">
        <f t="shared" si="36"/>
        <v>-9.6643930718607804E-5</v>
      </c>
      <c r="AH62">
        <f t="shared" si="37"/>
        <v>-3.2708280290697718</v>
      </c>
      <c r="AI62">
        <f t="shared" si="38"/>
        <v>-3.2709246730004904</v>
      </c>
      <c r="AJ62">
        <f t="shared" si="39"/>
        <v>-7.7048868566639896</v>
      </c>
      <c r="AK62">
        <f t="shared" si="61"/>
        <v>-5.0491569319647969</v>
      </c>
      <c r="AL62">
        <f t="shared" si="40"/>
        <v>-16.024968461629278</v>
      </c>
      <c r="AN62">
        <f t="shared" si="41"/>
        <v>0</v>
      </c>
      <c r="AO62">
        <f t="shared" si="42"/>
        <v>0</v>
      </c>
      <c r="AP62">
        <f t="shared" si="43"/>
        <v>-3.0846478386813808E-7</v>
      </c>
      <c r="AQ62">
        <f t="shared" si="44"/>
        <v>-1.0439716737044875E-2</v>
      </c>
      <c r="AR62">
        <f t="shared" si="45"/>
        <v>-1.0440025201828743E-2</v>
      </c>
      <c r="AS62">
        <f t="shared" si="46"/>
        <v>-2.4592193646276315E-2</v>
      </c>
      <c r="AT62">
        <f t="shared" si="47"/>
        <v>-1.6115725945270911E-2</v>
      </c>
      <c r="AU62">
        <f t="shared" si="48"/>
        <v>-5.1147944793375977E-2</v>
      </c>
      <c r="AW62">
        <v>59</v>
      </c>
      <c r="AX62">
        <f>IF(Z62&gt;0, (R62*SUMPRODUCT(K62:$K$98, X62:$X$98)-K62*$AZ$3)/Z62, 0)</f>
        <v>-8332898.6592939589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0.65106364900000002</v>
      </c>
      <c r="Q63" s="5">
        <f t="shared" si="60"/>
        <v>12.5</v>
      </c>
      <c r="R63">
        <f t="shared" si="31"/>
        <v>250000</v>
      </c>
      <c r="S63">
        <f t="shared" si="32"/>
        <v>-21954630.147606172</v>
      </c>
      <c r="U63">
        <f t="shared" si="52"/>
        <v>0.65106364900000002</v>
      </c>
      <c r="V63">
        <f t="shared" si="53"/>
        <v>0.01</v>
      </c>
      <c r="W63">
        <f t="shared" si="54"/>
        <v>7.7315144574886243E-6</v>
      </c>
      <c r="X63">
        <f t="shared" si="55"/>
        <v>5.0337080149887994E-6</v>
      </c>
      <c r="Y63">
        <f t="shared" si="56"/>
        <v>7.7315144574886245E-8</v>
      </c>
      <c r="Z63">
        <f t="shared" si="57"/>
        <v>2.6204912979249386E-6</v>
      </c>
      <c r="AB63">
        <f t="shared" si="58"/>
        <v>-64.42592645711882</v>
      </c>
      <c r="AC63">
        <f t="shared" si="33"/>
        <v>-57.531917250962486</v>
      </c>
      <c r="AE63">
        <f t="shared" si="34"/>
        <v>0</v>
      </c>
      <c r="AF63">
        <f t="shared" si="35"/>
        <v>0</v>
      </c>
      <c r="AG63">
        <f t="shared" si="36"/>
        <v>-3.2756141224061731E-5</v>
      </c>
      <c r="AH63">
        <f t="shared" si="37"/>
        <v>-1.2584270037471998</v>
      </c>
      <c r="AI63">
        <f t="shared" si="38"/>
        <v>-1.258459759888424</v>
      </c>
      <c r="AJ63">
        <f t="shared" si="39"/>
        <v>-6.8940092061563334</v>
      </c>
      <c r="AK63">
        <f t="shared" si="61"/>
        <v>-4.5098148519983177</v>
      </c>
      <c r="AL63">
        <f t="shared" si="40"/>
        <v>-12.662283818043075</v>
      </c>
      <c r="AN63">
        <f t="shared" si="41"/>
        <v>0</v>
      </c>
      <c r="AO63">
        <f t="shared" si="42"/>
        <v>0</v>
      </c>
      <c r="AP63">
        <f t="shared" si="43"/>
        <v>-9.3348150228812833E-8</v>
      </c>
      <c r="AQ63">
        <f t="shared" si="44"/>
        <v>-3.58625371023547E-3</v>
      </c>
      <c r="AR63">
        <f t="shared" si="45"/>
        <v>-3.5863470583856992E-3</v>
      </c>
      <c r="AS63">
        <f t="shared" si="46"/>
        <v>-1.9646484079216622E-2</v>
      </c>
      <c r="AT63">
        <f t="shared" si="47"/>
        <v>-1.2852028919671044E-2</v>
      </c>
      <c r="AU63">
        <f t="shared" si="48"/>
        <v>-3.608486005727337E-2</v>
      </c>
      <c r="AW63">
        <v>60</v>
      </c>
      <c r="AX63">
        <f>IF(Z63&gt;0, (R63*SUMPRODUCT(K63:$K$98, X63:$X$98)-K63*$AZ$3)/Z63, 0)</f>
        <v>-21954630.147606172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0.67958823899999998</v>
      </c>
      <c r="Q64" s="5">
        <f t="shared" si="60"/>
        <v>12.5</v>
      </c>
      <c r="R64">
        <f t="shared" si="31"/>
        <v>250000</v>
      </c>
      <c r="S64">
        <f t="shared" si="32"/>
        <v>-63153232.239377454</v>
      </c>
      <c r="U64">
        <f t="shared" si="52"/>
        <v>0.67958823899999998</v>
      </c>
      <c r="V64">
        <f t="shared" si="53"/>
        <v>0.01</v>
      </c>
      <c r="W64">
        <f t="shared" si="54"/>
        <v>2.6204912979249386E-6</v>
      </c>
      <c r="X64">
        <f t="shared" si="55"/>
        <v>1.7808550664716333E-6</v>
      </c>
      <c r="Y64">
        <f t="shared" si="56"/>
        <v>2.6204912979249388E-8</v>
      </c>
      <c r="Z64">
        <f t="shared" si="57"/>
        <v>8.1343131847405598E-7</v>
      </c>
      <c r="AB64">
        <f t="shared" si="58"/>
        <v>-57.531917250962486</v>
      </c>
      <c r="AC64">
        <f t="shared" si="33"/>
        <v>-51.37081696637506</v>
      </c>
      <c r="AE64">
        <f t="shared" si="34"/>
        <v>0</v>
      </c>
      <c r="AF64">
        <f t="shared" si="35"/>
        <v>0</v>
      </c>
      <c r="AG64">
        <f t="shared" si="36"/>
        <v>-1.01678914809257E-5</v>
      </c>
      <c r="AH64">
        <f t="shared" si="37"/>
        <v>-0.44521376661790829</v>
      </c>
      <c r="AI64">
        <f t="shared" si="38"/>
        <v>-0.44522393450938924</v>
      </c>
      <c r="AJ64">
        <f t="shared" si="39"/>
        <v>-6.1611002845874268</v>
      </c>
      <c r="AK64">
        <f t="shared" si="61"/>
        <v>-4.0272342075673748</v>
      </c>
      <c r="AL64">
        <f t="shared" si="40"/>
        <v>-10.633558426664191</v>
      </c>
      <c r="AN64">
        <f t="shared" si="41"/>
        <v>0</v>
      </c>
      <c r="AO64">
        <f t="shared" si="42"/>
        <v>0</v>
      </c>
      <c r="AP64">
        <f t="shared" si="43"/>
        <v>-2.5871753302337815E-8</v>
      </c>
      <c r="AQ64">
        <f t="shared" si="44"/>
        <v>-1.1328268754983277E-3</v>
      </c>
      <c r="AR64">
        <f t="shared" si="45"/>
        <v>-1.1328527472516301E-3</v>
      </c>
      <c r="AS64">
        <f t="shared" si="46"/>
        <v>-1.5676649080375249E-2</v>
      </c>
      <c r="AT64">
        <f t="shared" si="47"/>
        <v>-1.0247120566183824E-2</v>
      </c>
      <c r="AU64">
        <f t="shared" si="48"/>
        <v>-2.7056622393810702E-2</v>
      </c>
      <c r="AW64">
        <v>61</v>
      </c>
      <c r="AX64">
        <f>IF(Z64&gt;0, (R64*SUMPRODUCT(K64:$K$98, X64:$X$98)-K64*$AZ$3)/Z64, 0)</f>
        <v>-63153232.239377454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0.70796792399999997</v>
      </c>
      <c r="Q65" s="5">
        <f t="shared" si="60"/>
        <v>12.5</v>
      </c>
      <c r="R65">
        <f t="shared" si="31"/>
        <v>250000</v>
      </c>
      <c r="S65">
        <f t="shared" si="32"/>
        <v>-199934706.16207832</v>
      </c>
      <c r="U65">
        <f t="shared" si="52"/>
        <v>0.70796792399999997</v>
      </c>
      <c r="V65">
        <f t="shared" si="53"/>
        <v>0.01</v>
      </c>
      <c r="W65">
        <f t="shared" si="54"/>
        <v>8.1343131847405598E-7</v>
      </c>
      <c r="X65">
        <f t="shared" si="55"/>
        <v>5.758832818566602E-7</v>
      </c>
      <c r="Y65">
        <f t="shared" si="56"/>
        <v>8.13431318474056E-9</v>
      </c>
      <c r="Z65">
        <f t="shared" si="57"/>
        <v>2.2941372343265521E-7</v>
      </c>
      <c r="AB65">
        <f t="shared" si="58"/>
        <v>-51.37081696637506</v>
      </c>
      <c r="AC65">
        <f t="shared" si="33"/>
        <v>-45.86776538405622</v>
      </c>
      <c r="AE65">
        <f t="shared" si="34"/>
        <v>0</v>
      </c>
      <c r="AF65">
        <f t="shared" si="35"/>
        <v>0</v>
      </c>
      <c r="AG65">
        <f t="shared" si="36"/>
        <v>-2.86767154290819E-6</v>
      </c>
      <c r="AH65">
        <f t="shared" si="37"/>
        <v>-0.14397082046416504</v>
      </c>
      <c r="AI65">
        <f t="shared" si="38"/>
        <v>-0.14397368813570793</v>
      </c>
      <c r="AJ65">
        <f t="shared" si="39"/>
        <v>-5.5030515823188395</v>
      </c>
      <c r="AK65">
        <f t="shared" si="61"/>
        <v>-3.5959571876462544</v>
      </c>
      <c r="AL65">
        <f t="shared" si="40"/>
        <v>-9.2429824581008013</v>
      </c>
      <c r="AN65">
        <f t="shared" si="41"/>
        <v>0</v>
      </c>
      <c r="AO65">
        <f t="shared" si="42"/>
        <v>0</v>
      </c>
      <c r="AP65">
        <f t="shared" si="43"/>
        <v>-6.5148788335876698E-9</v>
      </c>
      <c r="AQ65">
        <f t="shared" si="44"/>
        <v>-3.2707806206600431E-4</v>
      </c>
      <c r="AR65">
        <f t="shared" si="45"/>
        <v>-3.2708457694483788E-4</v>
      </c>
      <c r="AS65">
        <f t="shared" si="46"/>
        <v>-1.2502029516752767E-2</v>
      </c>
      <c r="AT65">
        <f t="shared" si="47"/>
        <v>-8.1694242237121024E-3</v>
      </c>
      <c r="AU65">
        <f t="shared" si="48"/>
        <v>-2.0998538317409707E-2</v>
      </c>
      <c r="AW65">
        <v>62</v>
      </c>
      <c r="AX65">
        <f>IF(Z65&gt;0, (R65*SUMPRODUCT(K65:$K$98, X65:$X$98)-K65*$AZ$3)/Z65, 0)</f>
        <v>-199934706.16207832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0.73634663</v>
      </c>
      <c r="Q66" s="5">
        <f t="shared" si="60"/>
        <v>12.5</v>
      </c>
      <c r="R66">
        <f t="shared" si="31"/>
        <v>250000</v>
      </c>
      <c r="S66">
        <f t="shared" si="32"/>
        <v>-703772836.30720639</v>
      </c>
      <c r="U66">
        <f t="shared" si="52"/>
        <v>0.73634663</v>
      </c>
      <c r="V66">
        <f t="shared" si="53"/>
        <v>0.01</v>
      </c>
      <c r="W66">
        <f t="shared" si="54"/>
        <v>2.2941372343265521E-7</v>
      </c>
      <c r="X66">
        <f t="shared" si="55"/>
        <v>1.6892802212538771E-7</v>
      </c>
      <c r="Y66">
        <f t="shared" si="56"/>
        <v>2.294137234326552E-9</v>
      </c>
      <c r="Z66">
        <f t="shared" si="57"/>
        <v>5.8191564072940954E-8</v>
      </c>
      <c r="AB66">
        <f t="shared" si="58"/>
        <v>-45.86776538405622</v>
      </c>
      <c r="AC66">
        <f t="shared" si="33"/>
        <v>-40.953642096766188</v>
      </c>
      <c r="AE66">
        <f t="shared" si="34"/>
        <v>0</v>
      </c>
      <c r="AF66">
        <f t="shared" si="35"/>
        <v>0</v>
      </c>
      <c r="AG66">
        <f t="shared" si="36"/>
        <v>-7.2739455091176198E-7</v>
      </c>
      <c r="AH66">
        <f t="shared" si="37"/>
        <v>-4.2232005531346928E-2</v>
      </c>
      <c r="AI66">
        <f t="shared" si="38"/>
        <v>-4.223273292589784E-2</v>
      </c>
      <c r="AJ66">
        <f t="shared" si="39"/>
        <v>-4.9141232872900318</v>
      </c>
      <c r="AK66">
        <f t="shared" si="61"/>
        <v>-3.2107435768839356</v>
      </c>
      <c r="AL66">
        <f t="shared" si="40"/>
        <v>-8.167099597099865</v>
      </c>
      <c r="AN66">
        <f t="shared" si="41"/>
        <v>0</v>
      </c>
      <c r="AO66">
        <f t="shared" si="42"/>
        <v>0</v>
      </c>
      <c r="AP66">
        <f t="shared" si="43"/>
        <v>-1.4754651529296262E-9</v>
      </c>
      <c r="AQ66">
        <f t="shared" si="44"/>
        <v>-8.5664447749475204E-5</v>
      </c>
      <c r="AR66">
        <f t="shared" si="45"/>
        <v>-8.5665923214628132E-5</v>
      </c>
      <c r="AS66">
        <f t="shared" si="46"/>
        <v>-9.9679295899426854E-3</v>
      </c>
      <c r="AT66">
        <f t="shared" si="47"/>
        <v>-6.5127519263744708E-3</v>
      </c>
      <c r="AU66">
        <f t="shared" si="48"/>
        <v>-1.6566347439531785E-2</v>
      </c>
      <c r="AW66">
        <v>63</v>
      </c>
      <c r="AX66">
        <f>IF(Z66&gt;0, (R66*SUMPRODUCT(K66:$K$98, X66:$X$98)-K66*$AZ$3)/Z66, 0)</f>
        <v>-703772836.30720639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0.76472631499999999</v>
      </c>
      <c r="Q67" s="5">
        <f t="shared" si="60"/>
        <v>12.5</v>
      </c>
      <c r="R67">
        <f t="shared" si="31"/>
        <v>250000</v>
      </c>
      <c r="S67">
        <f t="shared" si="32"/>
        <v>-2789362067.2056108</v>
      </c>
      <c r="U67">
        <f t="shared" si="52"/>
        <v>0.76472631499999999</v>
      </c>
      <c r="V67">
        <f t="shared" si="53"/>
        <v>0.01</v>
      </c>
      <c r="W67">
        <f t="shared" si="54"/>
        <v>5.8191564072940954E-8</v>
      </c>
      <c r="X67">
        <f t="shared" si="55"/>
        <v>4.4500620357586527E-8</v>
      </c>
      <c r="Y67">
        <f t="shared" si="56"/>
        <v>5.8191564072940953E-10</v>
      </c>
      <c r="Z67">
        <f t="shared" si="57"/>
        <v>1.3109028074625018E-8</v>
      </c>
      <c r="AB67">
        <f t="shared" si="58"/>
        <v>-40.953642096766188</v>
      </c>
      <c r="AC67">
        <f t="shared" si="33"/>
        <v>-36.565825649292428</v>
      </c>
      <c r="AE67">
        <f t="shared" si="34"/>
        <v>0</v>
      </c>
      <c r="AF67">
        <f t="shared" si="35"/>
        <v>0</v>
      </c>
      <c r="AG67">
        <f t="shared" si="36"/>
        <v>-1.6386285093281272E-7</v>
      </c>
      <c r="AH67">
        <f t="shared" si="37"/>
        <v>-1.1125155089396632E-2</v>
      </c>
      <c r="AI67">
        <f t="shared" ref="AI67:AI69" si="62">SUM(AE67:AH67)</f>
        <v>-1.1125318952247564E-2</v>
      </c>
      <c r="AJ67">
        <f t="shared" si="39"/>
        <v>-4.3878164474737602</v>
      </c>
      <c r="AK67">
        <f t="shared" si="61"/>
        <v>-2.8667549467736335</v>
      </c>
      <c r="AL67">
        <f t="shared" ref="AL67:AL69" si="63">SUM(AI67:AK67)</f>
        <v>-7.2656967131996417</v>
      </c>
      <c r="AN67">
        <f t="shared" si="41"/>
        <v>0</v>
      </c>
      <c r="AO67">
        <f t="shared" si="42"/>
        <v>0</v>
      </c>
      <c r="AP67">
        <f t="shared" si="43"/>
        <v>-2.9677095722280834E-10</v>
      </c>
      <c r="AQ67">
        <f t="shared" si="44"/>
        <v>-2.0148696951978291E-5</v>
      </c>
      <c r="AR67">
        <f t="shared" si="45"/>
        <v>-2.0148993722935513E-5</v>
      </c>
      <c r="AS67">
        <f t="shared" si="46"/>
        <v>-7.9467461955040099E-3</v>
      </c>
      <c r="AT67">
        <f t="shared" si="47"/>
        <v>-5.1919614777486446E-3</v>
      </c>
      <c r="AU67">
        <f t="shared" si="48"/>
        <v>-1.3158856666975591E-2</v>
      </c>
      <c r="AW67">
        <v>64</v>
      </c>
      <c r="AX67">
        <f>IF(Z67&gt;0, (R67*SUMPRODUCT(K67:$K$98, X67:$X$98)-K67*$AZ$3)/Z67, 0)</f>
        <v>-2789362067.2056108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0.79310599999999998</v>
      </c>
      <c r="Q68" s="5">
        <f t="shared" si="60"/>
        <v>12.5</v>
      </c>
      <c r="R68">
        <f t="shared" si="31"/>
        <v>250000</v>
      </c>
      <c r="S68">
        <f t="shared" si="32"/>
        <v>-12648954138.176105</v>
      </c>
      <c r="U68">
        <f t="shared" si="52"/>
        <v>0.79310599999999998</v>
      </c>
      <c r="V68">
        <f t="shared" si="53"/>
        <v>0.01</v>
      </c>
      <c r="W68">
        <f t="shared" si="54"/>
        <v>1.3109028074625018E-8</v>
      </c>
      <c r="X68">
        <f t="shared" ref="X68:X69" si="67">U68*W68</f>
        <v>1.0396848820153549E-8</v>
      </c>
      <c r="Y68">
        <f t="shared" si="56"/>
        <v>1.3109028074625018E-10</v>
      </c>
      <c r="Z68">
        <f t="shared" ref="Z68:Z69" si="68">MAX(0, W68-X68-Y68)</f>
        <v>2.5810889737252182E-9</v>
      </c>
      <c r="AB68">
        <f t="shared" si="58"/>
        <v>-36.565825649292428</v>
      </c>
      <c r="AC68">
        <f t="shared" si="33"/>
        <v>-32.648076055202317</v>
      </c>
      <c r="AE68">
        <f t="shared" si="34"/>
        <v>0</v>
      </c>
      <c r="AF68">
        <f t="shared" si="35"/>
        <v>0</v>
      </c>
      <c r="AG68">
        <f t="shared" si="36"/>
        <v>-3.2263612171565225E-8</v>
      </c>
      <c r="AH68">
        <f t="shared" si="37"/>
        <v>-2.5992122050383874E-3</v>
      </c>
      <c r="AI68">
        <f t="shared" si="62"/>
        <v>-2.599244468650559E-3</v>
      </c>
      <c r="AJ68">
        <f t="shared" si="39"/>
        <v>-3.917749594090111</v>
      </c>
      <c r="AK68">
        <f t="shared" si="61"/>
        <v>-2.5596077954504701</v>
      </c>
      <c r="AL68">
        <f t="shared" si="63"/>
        <v>-6.4799566340092323</v>
      </c>
      <c r="AN68">
        <f t="shared" si="41"/>
        <v>0</v>
      </c>
      <c r="AO68">
        <f t="shared" si="42"/>
        <v>0</v>
      </c>
      <c r="AP68">
        <f t="shared" si="43"/>
        <v>-5.2171804331631804E-11</v>
      </c>
      <c r="AQ68">
        <f t="shared" si="44"/>
        <v>-4.2030504785562971E-6</v>
      </c>
      <c r="AR68">
        <f t="shared" si="45"/>
        <v>-4.2031026503606291E-6</v>
      </c>
      <c r="AS68">
        <f t="shared" si="46"/>
        <v>-6.33518851380624E-3</v>
      </c>
      <c r="AT68">
        <f t="shared" si="47"/>
        <v>-4.1390082536280036E-3</v>
      </c>
      <c r="AU68">
        <f t="shared" si="48"/>
        <v>-1.0478399870084604E-2</v>
      </c>
      <c r="AW68">
        <v>65</v>
      </c>
      <c r="AX68">
        <f>IF(Z68&gt;0, (R68*SUMPRODUCT(K68:$K$98, X68:$X$98)-K68*$AZ$3)/Z68, 0)</f>
        <v>-12648954138.176105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250000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2.5810889737252182E-9</v>
      </c>
      <c r="X69">
        <f t="shared" si="67"/>
        <v>2.5810889737252182E-9</v>
      </c>
      <c r="Y69">
        <f t="shared" si="56"/>
        <v>2.5810889737252181E-11</v>
      </c>
      <c r="Z69">
        <f t="shared" si="68"/>
        <v>0</v>
      </c>
      <c r="AB69">
        <f t="shared" si="58"/>
        <v>-32.648076055202317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-6.4527224343130453E-4</v>
      </c>
      <c r="AI69">
        <f t="shared" si="62"/>
        <v>-6.4527224343130453E-4</v>
      </c>
      <c r="AJ69">
        <f t="shared" si="39"/>
        <v>-32.648076055202317</v>
      </c>
      <c r="AK69">
        <f t="shared" si="61"/>
        <v>-2.2853653238641622</v>
      </c>
      <c r="AL69">
        <f t="shared" si="63"/>
        <v>-34.934086651309912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-9.3163936306485367E-7</v>
      </c>
      <c r="AR69">
        <f t="shared" si="45"/>
        <v>-9.3163936306485367E-7</v>
      </c>
      <c r="AS69">
        <f t="shared" si="46"/>
        <v>-4.7137054306907733E-2</v>
      </c>
      <c r="AT69">
        <f t="shared" si="47"/>
        <v>-3.2995938014835414E-3</v>
      </c>
      <c r="AU69">
        <f t="shared" si="48"/>
        <v>-5.0437579747754341E-2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37423.061463712591</v>
      </c>
      <c r="AO71" s="6">
        <f t="shared" si="70"/>
        <v>-3742.3061463712593</v>
      </c>
      <c r="AP71" s="6">
        <f t="shared" si="70"/>
        <v>-244.64609036862987</v>
      </c>
      <c r="AQ71" s="6">
        <f t="shared" si="70"/>
        <v>-20189.929084315965</v>
      </c>
      <c r="AR71" s="6">
        <f t="shared" si="70"/>
        <v>13246.180142656733</v>
      </c>
      <c r="AS71" s="6">
        <f t="shared" si="70"/>
        <v>-2907.2428277532454</v>
      </c>
      <c r="AT71" s="6">
        <f t="shared" si="70"/>
        <v>962.75996288477063</v>
      </c>
      <c r="AU71" s="6">
        <f t="shared" si="70"/>
        <v>11301.697277788264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D88E6-4788-45A5-B9D4-F483A66B39C3}">
  <sheetPr codeName="Sheet85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25737.443382585461</v>
      </c>
      <c r="K3">
        <v>1</v>
      </c>
      <c r="L3" s="2">
        <v>0</v>
      </c>
      <c r="O3">
        <f>$C$3</f>
        <v>25737.443382585461</v>
      </c>
      <c r="P3">
        <f>O3*C5</f>
        <v>2573.7443382585461</v>
      </c>
      <c r="Q3" s="5">
        <f>B8</f>
        <v>125.8175559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25737.443382585461</v>
      </c>
      <c r="AF3">
        <f t="shared" ref="AF3:AF34" si="4">-$Z3*P3</f>
        <v>-2573.7443382585461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23037.881488426916</v>
      </c>
      <c r="AJ3">
        <f t="shared" ref="AJ3:AJ34" si="8">AB3-AC3</f>
        <v>0</v>
      </c>
      <c r="AL3">
        <f t="shared" ref="AL3:AL34" si="9">SUM(AI3:AK3)</f>
        <v>23037.881488426916</v>
      </c>
      <c r="AN3">
        <f t="shared" ref="AN3:AN34" si="10">AE3*$K3</f>
        <v>25737.443382585461</v>
      </c>
      <c r="AO3">
        <f t="shared" ref="AO3:AO34" si="11">AF3*$K3</f>
        <v>-2573.7443382585461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23037.881488426916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23037.881488426916</v>
      </c>
      <c r="AW3">
        <v>0</v>
      </c>
      <c r="AX3">
        <f>IF(Z3&gt;0, (R3*SUMPRODUCT(K3:$K$98, X3:$X$98)-K3*$AZ$3)/Z3, 0)</f>
        <v>0</v>
      </c>
      <c r="AZ3">
        <f>C6*SUMPRODUCT(X4:X98, K4:K98)/1</f>
        <v>14580.355696070181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2.341728E-3</v>
      </c>
      <c r="R4">
        <f t="shared" si="0"/>
        <v>500000</v>
      </c>
      <c r="S4">
        <f t="shared" si="1"/>
        <v>990.2298937354476</v>
      </c>
      <c r="U4">
        <f t="shared" ref="U4:U35" si="21">M4</f>
        <v>2.341728E-3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2.341728E-3</v>
      </c>
      <c r="Y4">
        <f t="shared" ref="Y4:Y35" si="25">V4*W4</f>
        <v>0.01</v>
      </c>
      <c r="Z4">
        <f t="shared" ref="Z4:Z35" si="26">MAX(0, W4-X4-Y4)</f>
        <v>0.987658272</v>
      </c>
      <c r="AB4">
        <f t="shared" ref="AB4:AB35" si="27">AC3</f>
        <v>0</v>
      </c>
      <c r="AC4">
        <f t="shared" si="2"/>
        <v>978.00874572949579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-1170.864</v>
      </c>
      <c r="AI4">
        <f t="shared" si="7"/>
        <v>-1170.864</v>
      </c>
      <c r="AJ4">
        <f t="shared" si="8"/>
        <v>-978.00874572949579</v>
      </c>
      <c r="AK4">
        <f>G4*SUM(AB4, AE4:AF4)</f>
        <v>0</v>
      </c>
      <c r="AL4">
        <f t="shared" si="9"/>
        <v>-2148.8727457294958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-1092.3257766582703</v>
      </c>
      <c r="AR4">
        <f t="shared" si="14"/>
        <v>-1092.3257766582703</v>
      </c>
      <c r="AS4">
        <f t="shared" si="15"/>
        <v>-912.406703731221</v>
      </c>
      <c r="AT4">
        <f t="shared" si="16"/>
        <v>0</v>
      </c>
      <c r="AU4">
        <f t="shared" si="17"/>
        <v>-2004.7324803894912</v>
      </c>
      <c r="AW4">
        <v>1</v>
      </c>
      <c r="AX4">
        <f>IF(Z4&gt;0, (R4*SUMPRODUCT(K4:$K$98, X4:$X$98)-K4*$AZ$3)/Z4, 0)</f>
        <v>990.2298937354476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2.3453380000000002E-3</v>
      </c>
      <c r="Q5" s="5">
        <f t="shared" ref="Q5:Q36" si="29">$C$8</f>
        <v>12.5</v>
      </c>
      <c r="R5">
        <f t="shared" si="0"/>
        <v>500000</v>
      </c>
      <c r="S5">
        <f t="shared" si="1"/>
        <v>1045.9120037696059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978.00874572949579</v>
      </c>
      <c r="AC5">
        <f t="shared" si="2"/>
        <v>1020.2508631876336</v>
      </c>
      <c r="AE5">
        <f t="shared" si="3"/>
        <v>0</v>
      </c>
      <c r="AF5">
        <f t="shared" si="4"/>
        <v>0</v>
      </c>
      <c r="AG5">
        <f t="shared" si="5"/>
        <v>-12.193316210045801</v>
      </c>
      <c r="AH5">
        <f t="shared" si="6"/>
        <v>-1158.196238167968</v>
      </c>
      <c r="AI5">
        <f t="shared" si="7"/>
        <v>-1170.3895543780138</v>
      </c>
      <c r="AJ5">
        <f t="shared" si="8"/>
        <v>-42.242117458137841</v>
      </c>
      <c r="AK5">
        <f>G5*SUM(AB5, AE5:AF5)</f>
        <v>40.098358574909327</v>
      </c>
      <c r="AL5">
        <f t="shared" si="9"/>
        <v>-1172.5333132612425</v>
      </c>
      <c r="AN5">
        <f t="shared" si="10"/>
        <v>0</v>
      </c>
      <c r="AO5">
        <f t="shared" si="11"/>
        <v>0</v>
      </c>
      <c r="AP5">
        <f t="shared" si="12"/>
        <v>-10.426602453224353</v>
      </c>
      <c r="AQ5">
        <f t="shared" si="13"/>
        <v>-990.38288929537998</v>
      </c>
      <c r="AR5">
        <f t="shared" si="14"/>
        <v>-1000.8094917486044</v>
      </c>
      <c r="AS5">
        <f t="shared" si="15"/>
        <v>-36.121573321910667</v>
      </c>
      <c r="AT5">
        <f t="shared" si="16"/>
        <v>34.288427912905647</v>
      </c>
      <c r="AU5">
        <f t="shared" si="17"/>
        <v>-1002.6426371576094</v>
      </c>
      <c r="AW5">
        <v>2</v>
      </c>
      <c r="AX5">
        <f>IF(Z5&gt;0, (R5*SUMPRODUCT(K5:$K$98, X5:$X$98)-K5*$AZ$3)/Z5, 0)</f>
        <v>1045.9120037696059</v>
      </c>
    </row>
    <row r="6" spans="1:52" x14ac:dyDescent="0.25">
      <c r="A6" t="s">
        <v>16</v>
      </c>
      <c r="C6" s="2"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2.3489470000000001E-3</v>
      </c>
      <c r="Q6" s="5">
        <f t="shared" si="29"/>
        <v>12.5</v>
      </c>
      <c r="R6">
        <f t="shared" si="0"/>
        <v>500000</v>
      </c>
      <c r="S6">
        <f t="shared" si="1"/>
        <v>1297.6845877064234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1020.2508631876336</v>
      </c>
      <c r="AC6">
        <f t="shared" si="2"/>
        <v>1250.2144128641394</v>
      </c>
      <c r="AE6">
        <f t="shared" si="3"/>
        <v>0</v>
      </c>
      <c r="AF6">
        <f t="shared" si="4"/>
        <v>0</v>
      </c>
      <c r="AG6">
        <f t="shared" si="5"/>
        <v>-12.042741594413704</v>
      </c>
      <c r="AH6">
        <f t="shared" si="6"/>
        <v>-1145.658141265538</v>
      </c>
      <c r="AI6">
        <f t="shared" si="7"/>
        <v>-1157.7008828599517</v>
      </c>
      <c r="AJ6">
        <f t="shared" si="8"/>
        <v>-229.96354967650575</v>
      </c>
      <c r="AK6">
        <f>G6*SUM(AB6, AE6:AF6)</f>
        <v>59.684675496476572</v>
      </c>
      <c r="AL6">
        <f t="shared" si="9"/>
        <v>-1327.9797570399808</v>
      </c>
      <c r="AN6">
        <f t="shared" si="10"/>
        <v>0</v>
      </c>
      <c r="AO6">
        <f t="shared" si="11"/>
        <v>0</v>
      </c>
      <c r="AP6">
        <f t="shared" si="12"/>
        <v>-9.2898916482989762</v>
      </c>
      <c r="AQ6">
        <f t="shared" si="13"/>
        <v>-883.77218052120816</v>
      </c>
      <c r="AR6">
        <f t="shared" si="14"/>
        <v>-893.06207216950702</v>
      </c>
      <c r="AS6">
        <f t="shared" si="15"/>
        <v>-177.39618863398556</v>
      </c>
      <c r="AT6">
        <f t="shared" si="16"/>
        <v>46.04135728390559</v>
      </c>
      <c r="AU6">
        <f t="shared" si="17"/>
        <v>-1024.4169035195869</v>
      </c>
      <c r="AW6">
        <v>3</v>
      </c>
      <c r="AX6">
        <f>IF(Z6&gt;0, (R6*SUMPRODUCT(K6:$K$98, X6:$X$98)-K6*$AZ$3)/Z6, 0)</f>
        <v>1297.6845877064234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2.353459E-3</v>
      </c>
      <c r="Q7" s="5">
        <f t="shared" si="29"/>
        <v>12.5</v>
      </c>
      <c r="R7">
        <f t="shared" si="0"/>
        <v>500000</v>
      </c>
      <c r="S7">
        <f t="shared" si="1"/>
        <v>1450.9065894857265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1250.2144128641394</v>
      </c>
      <c r="AC7">
        <f t="shared" si="2"/>
        <v>1380.5633972685155</v>
      </c>
      <c r="AE7">
        <f t="shared" si="3"/>
        <v>0</v>
      </c>
      <c r="AF7">
        <f t="shared" si="4"/>
        <v>0</v>
      </c>
      <c r="AG7">
        <f t="shared" si="5"/>
        <v>-11.893972079879518</v>
      </c>
      <c r="AH7">
        <f t="shared" si="6"/>
        <v>-1133.6839436018911</v>
      </c>
      <c r="AI7">
        <f t="shared" si="7"/>
        <v>-1145.5779156817707</v>
      </c>
      <c r="AJ7">
        <f t="shared" si="8"/>
        <v>-130.3489844043761</v>
      </c>
      <c r="AK7">
        <f>G7*SUM(AB7, AE7:AF7)</f>
        <v>61.385527671629241</v>
      </c>
      <c r="AL7">
        <f t="shared" si="9"/>
        <v>-1214.5413724145176</v>
      </c>
      <c r="AN7">
        <f t="shared" si="10"/>
        <v>0</v>
      </c>
      <c r="AO7">
        <f t="shared" si="11"/>
        <v>0</v>
      </c>
      <c r="AP7">
        <f t="shared" si="12"/>
        <v>-8.3478567488920667</v>
      </c>
      <c r="AQ7">
        <f t="shared" si="13"/>
        <v>-795.68298093764201</v>
      </c>
      <c r="AR7">
        <f t="shared" si="14"/>
        <v>-804.03083768653414</v>
      </c>
      <c r="AS7">
        <f t="shared" si="15"/>
        <v>-91.486228642830341</v>
      </c>
      <c r="AT7">
        <f t="shared" si="16"/>
        <v>43.083806487554973</v>
      </c>
      <c r="AU7">
        <f t="shared" si="17"/>
        <v>-852.43325984180956</v>
      </c>
      <c r="AW7">
        <v>4</v>
      </c>
      <c r="AX7">
        <f>IF(Z7&gt;0, (R7*SUMPRODUCT(K7:$K$98, X7:$X$98)-K7*$AZ$3)/Z7, 0)</f>
        <v>1450.9065894857265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2.358874E-3</v>
      </c>
      <c r="Q8" s="5">
        <f t="shared" si="29"/>
        <v>12.5</v>
      </c>
      <c r="R8">
        <f t="shared" si="0"/>
        <v>500000</v>
      </c>
      <c r="S8">
        <f t="shared" si="1"/>
        <v>1347.1072404082045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1380.5633972685155</v>
      </c>
      <c r="AC8">
        <f t="shared" si="2"/>
        <v>1265.954911384455</v>
      </c>
      <c r="AE8">
        <f t="shared" si="3"/>
        <v>0</v>
      </c>
      <c r="AF8">
        <f t="shared" si="4"/>
        <v>0</v>
      </c>
      <c r="AG8">
        <f t="shared" si="5"/>
        <v>-11.746975977584768</v>
      </c>
      <c r="AH8">
        <f t="shared" si="6"/>
        <v>-1122.2552598381487</v>
      </c>
      <c r="AI8">
        <f t="shared" si="7"/>
        <v>-1134.0022358157335</v>
      </c>
      <c r="AJ8">
        <f t="shared" si="8"/>
        <v>114.60848588406043</v>
      </c>
      <c r="AK8">
        <f t="shared" ref="AK8:AK39" si="30">G8*SUM(AB8:AB8, AE8:AF8)</f>
        <v>29.40600036181938</v>
      </c>
      <c r="AL8">
        <f t="shared" si="9"/>
        <v>-989.98774956985369</v>
      </c>
      <c r="AN8">
        <f t="shared" si="10"/>
        <v>0</v>
      </c>
      <c r="AO8">
        <f t="shared" si="11"/>
        <v>0</v>
      </c>
      <c r="AP8">
        <f t="shared" si="12"/>
        <v>-7.6959643789437697</v>
      </c>
      <c r="AQ8">
        <f t="shared" si="13"/>
        <v>-735.23913901562696</v>
      </c>
      <c r="AR8">
        <f t="shared" si="14"/>
        <v>-742.93510339457066</v>
      </c>
      <c r="AS8">
        <f t="shared" si="15"/>
        <v>75.085096502406984</v>
      </c>
      <c r="AT8">
        <f t="shared" si="16"/>
        <v>19.265173585406398</v>
      </c>
      <c r="AU8">
        <f t="shared" si="17"/>
        <v>-648.58483330675733</v>
      </c>
      <c r="AW8">
        <v>5</v>
      </c>
      <c r="AX8">
        <f>IF(Z8&gt;0, (R8*SUMPRODUCT(K8:$K$98, X8:$X$98)-K8*$AZ$3)/Z8, 0)</f>
        <v>1347.1072404082045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2.3678979999999998E-3</v>
      </c>
      <c r="Q9" s="5">
        <f t="shared" si="29"/>
        <v>12.5</v>
      </c>
      <c r="R9">
        <f t="shared" si="0"/>
        <v>500000</v>
      </c>
      <c r="S9">
        <f t="shared" si="1"/>
        <v>1116.6660436820939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1265.954911384455</v>
      </c>
      <c r="AC9">
        <f t="shared" si="2"/>
        <v>1036.4171133211694</v>
      </c>
      <c r="AE9">
        <f t="shared" si="3"/>
        <v>0</v>
      </c>
      <c r="AF9">
        <f t="shared" si="4"/>
        <v>0</v>
      </c>
      <c r="AG9">
        <f t="shared" si="5"/>
        <v>-11.60169057688555</v>
      </c>
      <c r="AH9">
        <f t="shared" si="6"/>
        <v>-1112.6256369348407</v>
      </c>
      <c r="AI9">
        <f t="shared" si="7"/>
        <v>-1124.2273275117263</v>
      </c>
      <c r="AJ9">
        <f t="shared" si="8"/>
        <v>229.53779806328566</v>
      </c>
      <c r="AK9">
        <f t="shared" si="30"/>
        <v>7.4691339771682843</v>
      </c>
      <c r="AL9">
        <f t="shared" si="9"/>
        <v>-887.22039547127235</v>
      </c>
      <c r="AN9">
        <f t="shared" si="10"/>
        <v>0</v>
      </c>
      <c r="AO9">
        <f t="shared" si="11"/>
        <v>0</v>
      </c>
      <c r="AP9">
        <f t="shared" si="12"/>
        <v>-7.1983913973798277</v>
      </c>
      <c r="AQ9">
        <f t="shared" si="13"/>
        <v>-690.34032241584214</v>
      </c>
      <c r="AR9">
        <f t="shared" si="14"/>
        <v>-697.5387138132221</v>
      </c>
      <c r="AS9">
        <f t="shared" si="15"/>
        <v>142.4191500369958</v>
      </c>
      <c r="AT9">
        <f t="shared" si="16"/>
        <v>4.634303027719505</v>
      </c>
      <c r="AU9">
        <f t="shared" si="17"/>
        <v>-550.48526074850668</v>
      </c>
      <c r="AW9">
        <v>6</v>
      </c>
      <c r="AX9">
        <f>IF(Z9&gt;0, (R9*SUMPRODUCT(K9:$K$98, X9:$X$98)-K9*$AZ$3)/Z9, 0)</f>
        <v>1116.6660436820939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2.3778240000000002E-3</v>
      </c>
      <c r="Q10" s="5">
        <f t="shared" si="29"/>
        <v>12.5</v>
      </c>
      <c r="R10">
        <f t="shared" si="0"/>
        <v>500000</v>
      </c>
      <c r="S10">
        <f t="shared" si="1"/>
        <v>884.06533239367297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1036.4171133211694</v>
      </c>
      <c r="AC10">
        <f t="shared" si="2"/>
        <v>810.37579179989007</v>
      </c>
      <c r="AE10">
        <f t="shared" si="3"/>
        <v>0</v>
      </c>
      <c r="AF10">
        <f t="shared" si="4"/>
        <v>0</v>
      </c>
      <c r="AG10">
        <f t="shared" si="5"/>
        <v>-11.458086892822404</v>
      </c>
      <c r="AH10">
        <f t="shared" si="6"/>
        <v>-1103.4711317716924</v>
      </c>
      <c r="AI10">
        <f t="shared" si="7"/>
        <v>-1114.9292186645148</v>
      </c>
      <c r="AJ10">
        <f t="shared" si="8"/>
        <v>226.04132152127931</v>
      </c>
      <c r="AK10">
        <f t="shared" si="30"/>
        <v>4.2493101646167952</v>
      </c>
      <c r="AL10">
        <f t="shared" si="9"/>
        <v>-884.63858697861872</v>
      </c>
      <c r="AN10">
        <f t="shared" si="10"/>
        <v>0</v>
      </c>
      <c r="AO10">
        <f t="shared" si="11"/>
        <v>0</v>
      </c>
      <c r="AP10">
        <f t="shared" si="12"/>
        <v>-6.7444179637415305</v>
      </c>
      <c r="AQ10">
        <f t="shared" si="13"/>
        <v>-649.52121529582746</v>
      </c>
      <c r="AR10">
        <f t="shared" si="14"/>
        <v>-656.26563325956897</v>
      </c>
      <c r="AS10">
        <f t="shared" si="15"/>
        <v>133.05163101625473</v>
      </c>
      <c r="AT10">
        <f t="shared" si="16"/>
        <v>2.5012136908914258</v>
      </c>
      <c r="AU10">
        <f t="shared" si="17"/>
        <v>-520.71278855242281</v>
      </c>
      <c r="AW10">
        <v>7</v>
      </c>
      <c r="AX10">
        <f>IF(Z10&gt;0, (R10*SUMPRODUCT(K10:$K$98, X10:$X$98)-K10*$AZ$3)/Z10, 0)</f>
        <v>884.06533239367297</v>
      </c>
    </row>
    <row r="11" spans="1:52" x14ac:dyDescent="0.25">
      <c r="A11" t="s">
        <v>33</v>
      </c>
      <c r="C11" s="26">
        <f>AU100</f>
        <v>8099.3850347597672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2.3886530000000001E-3</v>
      </c>
      <c r="Q11" s="5">
        <f t="shared" si="29"/>
        <v>12.5</v>
      </c>
      <c r="R11">
        <f t="shared" si="0"/>
        <v>500000</v>
      </c>
      <c r="S11">
        <f t="shared" si="1"/>
        <v>649.70531059127302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810.37579179989007</v>
      </c>
      <c r="AC11">
        <f t="shared" si="2"/>
        <v>588.17232512468399</v>
      </c>
      <c r="AE11">
        <f t="shared" si="3"/>
        <v>0</v>
      </c>
      <c r="AF11">
        <f t="shared" si="4"/>
        <v>0</v>
      </c>
      <c r="AG11">
        <f t="shared" si="5"/>
        <v>-11.316136630263379</v>
      </c>
      <c r="AH11">
        <f t="shared" si="6"/>
        <v>-1094.7757452320366</v>
      </c>
      <c r="AI11">
        <f t="shared" si="7"/>
        <v>-1106.0918818622999</v>
      </c>
      <c r="AJ11">
        <f t="shared" si="8"/>
        <v>222.20346667520607</v>
      </c>
      <c r="AK11">
        <f t="shared" si="30"/>
        <v>1.9449019003197361</v>
      </c>
      <c r="AL11">
        <f t="shared" si="9"/>
        <v>-881.94351328677408</v>
      </c>
      <c r="AN11">
        <f t="shared" si="10"/>
        <v>0</v>
      </c>
      <c r="AO11">
        <f t="shared" si="11"/>
        <v>0</v>
      </c>
      <c r="AP11">
        <f t="shared" si="12"/>
        <v>-6.3292129512559585</v>
      </c>
      <c r="AQ11">
        <f t="shared" si="13"/>
        <v>-612.31752954561375</v>
      </c>
      <c r="AR11">
        <f t="shared" si="14"/>
        <v>-618.64674249686971</v>
      </c>
      <c r="AS11">
        <f t="shared" si="15"/>
        <v>124.28031801361814</v>
      </c>
      <c r="AT11">
        <f t="shared" si="16"/>
        <v>1.087800430361143</v>
      </c>
      <c r="AU11">
        <f t="shared" si="17"/>
        <v>-493.27862405289039</v>
      </c>
      <c r="AW11">
        <v>8</v>
      </c>
      <c r="AX11">
        <f>IF(Z11&gt;0, (R11*SUMPRODUCT(K11:$K$98, X11:$X$98)-K11*$AZ$3)/Z11, 0)</f>
        <v>649.70531059127302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2.4012859999999999E-3</v>
      </c>
      <c r="Q12" s="5">
        <f t="shared" si="29"/>
        <v>12.5</v>
      </c>
      <c r="R12">
        <f t="shared" si="0"/>
        <v>500000</v>
      </c>
      <c r="S12">
        <f t="shared" si="1"/>
        <v>426.32243647466015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588.17232512468399</v>
      </c>
      <c r="AC12">
        <f t="shared" si="2"/>
        <v>381.15961049300222</v>
      </c>
      <c r="AE12">
        <f t="shared" si="3"/>
        <v>0</v>
      </c>
      <c r="AF12">
        <f t="shared" si="4"/>
        <v>0</v>
      </c>
      <c r="AG12">
        <f t="shared" si="5"/>
        <v>-11.175801983496408</v>
      </c>
      <c r="AH12">
        <f t="shared" si="6"/>
        <v>-1086.931218573545</v>
      </c>
      <c r="AI12">
        <f t="shared" si="7"/>
        <v>-1098.1070205570416</v>
      </c>
      <c r="AJ12">
        <f t="shared" si="8"/>
        <v>207.01271463168177</v>
      </c>
      <c r="AK12">
        <f t="shared" si="30"/>
        <v>1.3527963477867733</v>
      </c>
      <c r="AL12">
        <f t="shared" si="9"/>
        <v>-889.74150957757297</v>
      </c>
      <c r="AN12">
        <f t="shared" si="10"/>
        <v>0</v>
      </c>
      <c r="AO12">
        <f t="shared" si="11"/>
        <v>0</v>
      </c>
      <c r="AP12">
        <f t="shared" si="12"/>
        <v>-5.9400575608595734</v>
      </c>
      <c r="AQ12">
        <f t="shared" si="13"/>
        <v>-577.71549751476243</v>
      </c>
      <c r="AR12">
        <f t="shared" si="14"/>
        <v>-583.65555507562203</v>
      </c>
      <c r="AS12">
        <f t="shared" si="15"/>
        <v>110.02945851741717</v>
      </c>
      <c r="AT12">
        <f t="shared" si="16"/>
        <v>0.7190256400248094</v>
      </c>
      <c r="AU12">
        <f t="shared" si="17"/>
        <v>-472.90707091818001</v>
      </c>
      <c r="AW12">
        <v>9</v>
      </c>
      <c r="AX12">
        <f>IF(Z12&gt;0, (R12*SUMPRODUCT(K12:$K$98, X12:$X$98)-K12*$AZ$3)/Z12, 0)</f>
        <v>426.32243647466015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2.4148220000000001E-3</v>
      </c>
      <c r="Q13" s="5">
        <f t="shared" si="29"/>
        <v>12.5</v>
      </c>
      <c r="R13">
        <f t="shared" si="0"/>
        <v>500000</v>
      </c>
      <c r="S13">
        <f t="shared" si="1"/>
        <v>211.22579811382252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381.15961049300222</v>
      </c>
      <c r="AC13">
        <f t="shared" si="2"/>
        <v>186.50488360407144</v>
      </c>
      <c r="AE13">
        <f t="shared" si="3"/>
        <v>0</v>
      </c>
      <c r="AF13">
        <f t="shared" si="4"/>
        <v>0</v>
      </c>
      <c r="AG13">
        <f t="shared" si="5"/>
        <v>-11.037056391164054</v>
      </c>
      <c r="AH13">
        <f t="shared" si="6"/>
        <v>-1079.5028998956304</v>
      </c>
      <c r="AI13">
        <f t="shared" si="7"/>
        <v>-1090.5399562867944</v>
      </c>
      <c r="AJ13">
        <f t="shared" si="8"/>
        <v>194.65472688893078</v>
      </c>
      <c r="AK13">
        <f t="shared" si="30"/>
        <v>0.76231922098600446</v>
      </c>
      <c r="AL13">
        <f t="shared" si="9"/>
        <v>-895.12291017687767</v>
      </c>
      <c r="AN13">
        <f t="shared" si="10"/>
        <v>0</v>
      </c>
      <c r="AO13">
        <f t="shared" si="11"/>
        <v>0</v>
      </c>
      <c r="AP13">
        <f t="shared" si="12"/>
        <v>-5.5763429691746644</v>
      </c>
      <c r="AQ13">
        <f t="shared" si="13"/>
        <v>-545.40614749924089</v>
      </c>
      <c r="AR13">
        <f t="shared" si="14"/>
        <v>-550.98249046841545</v>
      </c>
      <c r="AS13">
        <f t="shared" si="15"/>
        <v>98.347012032365143</v>
      </c>
      <c r="AT13">
        <f t="shared" si="16"/>
        <v>0.38515282313998173</v>
      </c>
      <c r="AU13">
        <f t="shared" si="17"/>
        <v>-452.25032561291039</v>
      </c>
      <c r="AW13">
        <v>10</v>
      </c>
      <c r="AX13">
        <f>IF(Z13&gt;0, (R13*SUMPRODUCT(K13:$K$98, X13:$X$98)-K13*$AZ$3)/Z13, 0)</f>
        <v>211.22579811382252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2.4301629999999999E-3</v>
      </c>
      <c r="Q14" s="5">
        <f t="shared" si="29"/>
        <v>12.5</v>
      </c>
      <c r="R14">
        <f t="shared" si="0"/>
        <v>500000</v>
      </c>
      <c r="S14">
        <f t="shared" si="1"/>
        <v>4.4649993930265079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186.50488360407144</v>
      </c>
      <c r="AC14">
        <f t="shared" si="2"/>
        <v>3.8934308848038199</v>
      </c>
      <c r="AE14">
        <f t="shared" si="3"/>
        <v>0</v>
      </c>
      <c r="AF14">
        <f t="shared" si="4"/>
        <v>0</v>
      </c>
      <c r="AG14">
        <f t="shared" si="5"/>
        <v>-10.899863981181692</v>
      </c>
      <c r="AH14">
        <f t="shared" si="6"/>
        <v>-1072.8738428288164</v>
      </c>
      <c r="AI14">
        <f t="shared" si="7"/>
        <v>-1083.773706809998</v>
      </c>
      <c r="AJ14">
        <f t="shared" si="8"/>
        <v>182.61145271926762</v>
      </c>
      <c r="AK14">
        <f t="shared" si="30"/>
        <v>0.3357087904873286</v>
      </c>
      <c r="AL14">
        <f t="shared" si="9"/>
        <v>-900.82654530024308</v>
      </c>
      <c r="AN14">
        <f t="shared" si="10"/>
        <v>0</v>
      </c>
      <c r="AO14">
        <f t="shared" si="11"/>
        <v>0</v>
      </c>
      <c r="AP14">
        <f t="shared" si="12"/>
        <v>-5.2358130035405201</v>
      </c>
      <c r="AQ14">
        <f t="shared" si="13"/>
        <v>-515.36118497807229</v>
      </c>
      <c r="AR14">
        <f t="shared" si="14"/>
        <v>-520.59699798161273</v>
      </c>
      <c r="AS14">
        <f t="shared" si="15"/>
        <v>87.71847248678327</v>
      </c>
      <c r="AT14">
        <f t="shared" si="16"/>
        <v>0.16125966834733435</v>
      </c>
      <c r="AU14">
        <f t="shared" si="17"/>
        <v>-432.71726582648216</v>
      </c>
      <c r="AW14">
        <v>11</v>
      </c>
      <c r="AX14">
        <f>IF(Z14&gt;0, (R14*SUMPRODUCT(K14:$K$98, X14:$X$98)-K14*$AZ$3)/Z14, 0)</f>
        <v>4.4649993930265079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2.4518209999999999E-3</v>
      </c>
      <c r="Q15" s="5">
        <f t="shared" si="29"/>
        <v>12.5</v>
      </c>
      <c r="R15">
        <f t="shared" si="0"/>
        <v>500000</v>
      </c>
      <c r="S15">
        <f t="shared" si="1"/>
        <v>-176.52479902656347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3.8934308848038199</v>
      </c>
      <c r="AC15">
        <f t="shared" si="2"/>
        <v>-152.01102367974909</v>
      </c>
      <c r="AE15">
        <f t="shared" si="3"/>
        <v>0</v>
      </c>
      <c r="AF15">
        <f t="shared" si="4"/>
        <v>0</v>
      </c>
      <c r="AG15">
        <f t="shared" si="5"/>
        <v>-10.76414082596367</v>
      </c>
      <c r="AH15">
        <f t="shared" si="6"/>
        <v>-1068.980616248195</v>
      </c>
      <c r="AI15">
        <f t="shared" si="7"/>
        <v>-1079.7447570741588</v>
      </c>
      <c r="AJ15">
        <f t="shared" si="8"/>
        <v>155.90445456455291</v>
      </c>
      <c r="AK15">
        <f t="shared" si="30"/>
        <v>1.5963066627695664E-2</v>
      </c>
      <c r="AL15">
        <f t="shared" si="9"/>
        <v>-923.82433944297816</v>
      </c>
      <c r="AN15">
        <f t="shared" si="10"/>
        <v>0</v>
      </c>
      <c r="AO15">
        <f t="shared" si="11"/>
        <v>0</v>
      </c>
      <c r="AP15">
        <f t="shared" si="12"/>
        <v>-4.9052439021259477</v>
      </c>
      <c r="AQ15">
        <f t="shared" si="13"/>
        <v>-487.13694238321682</v>
      </c>
      <c r="AR15">
        <f t="shared" si="14"/>
        <v>-492.04218628534278</v>
      </c>
      <c r="AS15">
        <f t="shared" si="15"/>
        <v>71.046020990586584</v>
      </c>
      <c r="AT15">
        <f t="shared" si="16"/>
        <v>7.274406429713747E-3</v>
      </c>
      <c r="AU15">
        <f t="shared" si="17"/>
        <v>-420.98889088832647</v>
      </c>
      <c r="AW15">
        <v>12</v>
      </c>
      <c r="AX15">
        <f>IF(Z15&gt;0, (R15*SUMPRODUCT(K15:$K$98, X15:$X$98)-K15*$AZ$3)/Z15, 0)</f>
        <v>-176.52479902656347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2.4770880000000001E-3</v>
      </c>
      <c r="Q16" s="5">
        <f t="shared" si="29"/>
        <v>12.5</v>
      </c>
      <c r="R16">
        <f t="shared" si="0"/>
        <v>500000</v>
      </c>
      <c r="S16">
        <f t="shared" si="1"/>
        <v>-329.55745529100471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-152.01102367974909</v>
      </c>
      <c r="AC16">
        <f t="shared" si="2"/>
        <v>-280.25132810843388</v>
      </c>
      <c r="AE16">
        <f t="shared" si="3"/>
        <v>0</v>
      </c>
      <c r="AF16">
        <f t="shared" si="4"/>
        <v>0</v>
      </c>
      <c r="AG16">
        <f t="shared" si="5"/>
        <v>-10.629835693633728</v>
      </c>
      <c r="AH16">
        <f t="shared" si="6"/>
        <v>-1066.5489628121879</v>
      </c>
      <c r="AI16">
        <f t="shared" si="7"/>
        <v>-1077.1787985058218</v>
      </c>
      <c r="AJ16">
        <f t="shared" si="8"/>
        <v>128.24030442868479</v>
      </c>
      <c r="AK16">
        <f t="shared" si="30"/>
        <v>-1.0792782681262185</v>
      </c>
      <c r="AL16">
        <f t="shared" si="9"/>
        <v>-950.01777234526321</v>
      </c>
      <c r="AN16">
        <f t="shared" si="10"/>
        <v>0</v>
      </c>
      <c r="AO16">
        <f t="shared" si="11"/>
        <v>0</v>
      </c>
      <c r="AP16">
        <f t="shared" si="12"/>
        <v>-4.5823864745981062</v>
      </c>
      <c r="AQ16">
        <f t="shared" si="13"/>
        <v>-459.77564306231619</v>
      </c>
      <c r="AR16">
        <f t="shared" si="14"/>
        <v>-464.35802953691433</v>
      </c>
      <c r="AS16">
        <f t="shared" si="15"/>
        <v>55.28275821462546</v>
      </c>
      <c r="AT16">
        <f t="shared" si="16"/>
        <v>-0.46526308408993039</v>
      </c>
      <c r="AU16">
        <f t="shared" si="17"/>
        <v>-409.54053440637881</v>
      </c>
      <c r="AW16">
        <v>13</v>
      </c>
      <c r="AX16">
        <f>IF(Z16&gt;0, (R16*SUMPRODUCT(K16:$K$98, X16:$X$98)-K16*$AZ$3)/Z16, 0)</f>
        <v>-329.55745529100471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2.5023549999999999E-3</v>
      </c>
      <c r="Q17" s="5">
        <f t="shared" si="29"/>
        <v>12.5</v>
      </c>
      <c r="R17">
        <f t="shared" si="0"/>
        <v>500000</v>
      </c>
      <c r="S17">
        <f t="shared" si="1"/>
        <v>-432.3500153883918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-280.25132810843388</v>
      </c>
      <c r="AC17">
        <f t="shared" si="2"/>
        <v>-363.06809458123735</v>
      </c>
      <c r="AE17">
        <f t="shared" si="3"/>
        <v>0</v>
      </c>
      <c r="AF17">
        <f t="shared" si="4"/>
        <v>0</v>
      </c>
      <c r="AG17">
        <f t="shared" si="5"/>
        <v>-10.496937714200246</v>
      </c>
      <c r="AH17">
        <f t="shared" si="6"/>
        <v>-1063.984899885713</v>
      </c>
      <c r="AI17">
        <f t="shared" si="7"/>
        <v>-1074.4818375999132</v>
      </c>
      <c r="AJ17">
        <f t="shared" si="8"/>
        <v>82.816766472803465</v>
      </c>
      <c r="AK17">
        <f t="shared" si="30"/>
        <v>-3.8674683278963875</v>
      </c>
      <c r="AL17">
        <f t="shared" si="9"/>
        <v>-995.53253945500614</v>
      </c>
      <c r="AN17">
        <f t="shared" si="10"/>
        <v>0</v>
      </c>
      <c r="AO17">
        <f t="shared" si="11"/>
        <v>0</v>
      </c>
      <c r="AP17">
        <f t="shared" si="12"/>
        <v>-4.2537092048744887</v>
      </c>
      <c r="AQ17">
        <f t="shared" si="13"/>
        <v>-431.16216231031933</v>
      </c>
      <c r="AR17">
        <f t="shared" si="14"/>
        <v>-435.41587151519383</v>
      </c>
      <c r="AS17">
        <f t="shared" si="15"/>
        <v>33.560115478892776</v>
      </c>
      <c r="AT17">
        <f t="shared" si="16"/>
        <v>-1.5672271355557728</v>
      </c>
      <c r="AU17">
        <f t="shared" si="17"/>
        <v>-403.4229831718568</v>
      </c>
      <c r="AW17">
        <v>14</v>
      </c>
      <c r="AX17">
        <f>IF(Z17&gt;0, (R17*SUMPRODUCT(K17:$K$98, X17:$X$98)-K17*$AZ$3)/Z17, 0)</f>
        <v>-432.3500153883918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2.5285250000000002E-3</v>
      </c>
      <c r="Q18" s="5">
        <f t="shared" si="29"/>
        <v>12.5</v>
      </c>
      <c r="R18">
        <f t="shared" si="0"/>
        <v>500000</v>
      </c>
      <c r="S18">
        <f t="shared" si="1"/>
        <v>-481.71153965523092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-363.06809458123735</v>
      </c>
      <c r="AC18">
        <f t="shared" si="2"/>
        <v>-399.45164728588861</v>
      </c>
      <c r="AE18">
        <f t="shared" si="3"/>
        <v>0</v>
      </c>
      <c r="AF18">
        <f t="shared" si="4"/>
        <v>0</v>
      </c>
      <c r="AG18">
        <f t="shared" si="5"/>
        <v>-10.365426567624446</v>
      </c>
      <c r="AH18">
        <f t="shared" si="6"/>
        <v>-1061.6707773519272</v>
      </c>
      <c r="AI18">
        <f t="shared" si="7"/>
        <v>-1072.0362039195516</v>
      </c>
      <c r="AJ18">
        <f t="shared" si="8"/>
        <v>36.383552704651265</v>
      </c>
      <c r="AK18">
        <f t="shared" si="30"/>
        <v>-7.8422708429547274</v>
      </c>
      <c r="AL18">
        <f t="shared" si="9"/>
        <v>-1043.4949220578551</v>
      </c>
      <c r="AN18">
        <f t="shared" si="10"/>
        <v>0</v>
      </c>
      <c r="AO18">
        <f t="shared" si="11"/>
        <v>0</v>
      </c>
      <c r="AP18">
        <f t="shared" si="12"/>
        <v>-3.9197615740560741</v>
      </c>
      <c r="AQ18">
        <f t="shared" si="13"/>
        <v>-401.4785392779122</v>
      </c>
      <c r="AR18">
        <f t="shared" si="14"/>
        <v>-405.39830085196826</v>
      </c>
      <c r="AS18">
        <f t="shared" si="15"/>
        <v>13.758705528316769</v>
      </c>
      <c r="AT18">
        <f t="shared" si="16"/>
        <v>-2.9656118542740542</v>
      </c>
      <c r="AU18">
        <f t="shared" si="17"/>
        <v>-394.60520717792554</v>
      </c>
      <c r="AW18">
        <v>15</v>
      </c>
      <c r="AX18">
        <f>IF(Z18&gt;0, (R18*SUMPRODUCT(K18:$K$98, X18:$X$98)-K18*$AZ$3)/Z18, 0)</f>
        <v>-481.71153965523092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2.5601090000000001E-3</v>
      </c>
      <c r="Q19" s="5">
        <f t="shared" si="29"/>
        <v>12.5</v>
      </c>
      <c r="R19">
        <f t="shared" si="0"/>
        <v>500000</v>
      </c>
      <c r="S19">
        <f t="shared" si="1"/>
        <v>-524.13332991697268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-399.45164728588861</v>
      </c>
      <c r="AC19">
        <f t="shared" si="2"/>
        <v>-429.17025275981626</v>
      </c>
      <c r="AE19">
        <f t="shared" si="3"/>
        <v>0</v>
      </c>
      <c r="AF19">
        <f t="shared" si="4"/>
        <v>0</v>
      </c>
      <c r="AG19">
        <f t="shared" si="5"/>
        <v>-10.235235680103587</v>
      </c>
      <c r="AH19">
        <f t="shared" si="6"/>
        <v>-1061.4648737845782</v>
      </c>
      <c r="AI19">
        <f t="shared" si="7"/>
        <v>-1071.7001094646819</v>
      </c>
      <c r="AJ19">
        <f t="shared" si="8"/>
        <v>29.718605473927653</v>
      </c>
      <c r="AK19">
        <f t="shared" si="30"/>
        <v>-8.9077717344753164</v>
      </c>
      <c r="AL19">
        <f t="shared" si="9"/>
        <v>-1050.8892757252295</v>
      </c>
      <c r="AN19">
        <f t="shared" si="10"/>
        <v>0</v>
      </c>
      <c r="AO19">
        <f t="shared" si="11"/>
        <v>0</v>
      </c>
      <c r="AP19">
        <f t="shared" si="12"/>
        <v>-3.6095579049071325</v>
      </c>
      <c r="AQ19">
        <f t="shared" si="13"/>
        <v>-374.33617023575948</v>
      </c>
      <c r="AR19">
        <f t="shared" si="14"/>
        <v>-377.94572814066663</v>
      </c>
      <c r="AS19">
        <f t="shared" si="15"/>
        <v>10.480562506221283</v>
      </c>
      <c r="AT19">
        <f t="shared" si="16"/>
        <v>-3.141414510052424</v>
      </c>
      <c r="AU19">
        <f t="shared" si="17"/>
        <v>-370.6065801444978</v>
      </c>
      <c r="AW19">
        <v>16</v>
      </c>
      <c r="AX19">
        <f>IF(Z19&gt;0, (R19*SUMPRODUCT(K19:$K$98, X19:$X$98)-K19*$AZ$3)/Z19, 0)</f>
        <v>-524.13332991697268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2.5907899999999999E-3</v>
      </c>
      <c r="Q20" s="5">
        <f t="shared" si="29"/>
        <v>12.5</v>
      </c>
      <c r="R20">
        <f t="shared" si="0"/>
        <v>500000</v>
      </c>
      <c r="S20">
        <f t="shared" si="1"/>
        <v>-666.26428700179508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-429.17025275981626</v>
      </c>
      <c r="AC20">
        <f t="shared" si="2"/>
        <v>-538.68085775053441</v>
      </c>
      <c r="AE20">
        <f t="shared" si="3"/>
        <v>0</v>
      </c>
      <c r="AF20">
        <f t="shared" si="4"/>
        <v>0</v>
      </c>
      <c r="AG20">
        <f t="shared" si="5"/>
        <v>-10.106365977054896</v>
      </c>
      <c r="AH20">
        <f t="shared" si="6"/>
        <v>-1060.6938499062228</v>
      </c>
      <c r="AI20">
        <f t="shared" si="7"/>
        <v>-1070.8002158832776</v>
      </c>
      <c r="AJ20">
        <f t="shared" si="8"/>
        <v>109.51060499071815</v>
      </c>
      <c r="AK20">
        <f t="shared" si="30"/>
        <v>-1.8454320868672098</v>
      </c>
      <c r="AL20">
        <f t="shared" si="9"/>
        <v>-963.13504297942666</v>
      </c>
      <c r="AN20">
        <f t="shared" si="10"/>
        <v>0</v>
      </c>
      <c r="AO20">
        <f t="shared" si="11"/>
        <v>0</v>
      </c>
      <c r="AP20">
        <f t="shared" si="12"/>
        <v>-3.3805470163460183</v>
      </c>
      <c r="AQ20">
        <f t="shared" si="13"/>
        <v>-354.79869200244138</v>
      </c>
      <c r="AR20">
        <f t="shared" si="14"/>
        <v>-358.17923901878737</v>
      </c>
      <c r="AS20">
        <f t="shared" si="15"/>
        <v>36.630946257054262</v>
      </c>
      <c r="AT20">
        <f t="shared" si="16"/>
        <v>-0.61729111624217459</v>
      </c>
      <c r="AU20">
        <f t="shared" si="17"/>
        <v>-322.16558387797528</v>
      </c>
      <c r="AW20">
        <v>17</v>
      </c>
      <c r="AX20">
        <f>IF(Z20&gt;0, (R20*SUMPRODUCT(K20:$K$98, X20:$X$98)-K20*$AZ$3)/Z20, 0)</f>
        <v>-666.26428700179508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2.625984E-3</v>
      </c>
      <c r="Q21" s="5">
        <f t="shared" si="29"/>
        <v>12.5</v>
      </c>
      <c r="R21">
        <f t="shared" si="0"/>
        <v>500000</v>
      </c>
      <c r="S21">
        <f t="shared" si="1"/>
        <v>-819.45332949817941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-538.68085775053441</v>
      </c>
      <c r="AC21">
        <f t="shared" si="2"/>
        <v>-654.17045578541547</v>
      </c>
      <c r="AE21">
        <f t="shared" si="3"/>
        <v>0</v>
      </c>
      <c r="AF21">
        <f t="shared" si="4"/>
        <v>0</v>
      </c>
      <c r="AG21">
        <f t="shared" si="5"/>
        <v>-9.9787631619304573</v>
      </c>
      <c r="AH21">
        <f t="shared" si="6"/>
        <v>-1061.5662141556209</v>
      </c>
      <c r="AI21">
        <f t="shared" si="7"/>
        <v>-1071.5449773175512</v>
      </c>
      <c r="AJ21">
        <f t="shared" si="8"/>
        <v>115.48959803488106</v>
      </c>
      <c r="AK21">
        <f t="shared" si="30"/>
        <v>-0.86188937240085506</v>
      </c>
      <c r="AL21">
        <f t="shared" si="9"/>
        <v>-956.91726865507098</v>
      </c>
      <c r="AN21">
        <f t="shared" si="10"/>
        <v>0</v>
      </c>
      <c r="AO21">
        <f t="shared" si="11"/>
        <v>0</v>
      </c>
      <c r="AP21">
        <f t="shared" si="12"/>
        <v>-3.1740816696523262</v>
      </c>
      <c r="AQ21">
        <f t="shared" si="13"/>
        <v>-337.66688384071443</v>
      </c>
      <c r="AR21">
        <f t="shared" si="14"/>
        <v>-340.84096551036674</v>
      </c>
      <c r="AS21">
        <f t="shared" si="15"/>
        <v>36.735355896262725</v>
      </c>
      <c r="AT21">
        <f t="shared" si="16"/>
        <v>-0.27415293997983425</v>
      </c>
      <c r="AU21">
        <f t="shared" si="17"/>
        <v>-304.37976255408381</v>
      </c>
      <c r="AW21">
        <v>18</v>
      </c>
      <c r="AX21">
        <f>IF(Z21&gt;0, (R21*SUMPRODUCT(K21:$K$98, X21:$X$98)-K21*$AZ$3)/Z21, 0)</f>
        <v>-819.45332949817941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2.663885E-3</v>
      </c>
      <c r="Q22" s="5">
        <f t="shared" si="29"/>
        <v>12.5</v>
      </c>
      <c r="R22">
        <f t="shared" si="0"/>
        <v>500000</v>
      </c>
      <c r="S22">
        <f t="shared" si="1"/>
        <v>-868.29739523012017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-654.17045578541547</v>
      </c>
      <c r="AC22">
        <f t="shared" si="2"/>
        <v>-684.38459185550846</v>
      </c>
      <c r="AE22">
        <f t="shared" si="3"/>
        <v>0</v>
      </c>
      <c r="AF22">
        <f t="shared" si="4"/>
        <v>0</v>
      </c>
      <c r="AG22">
        <f t="shared" si="5"/>
        <v>-9.8523932528055322</v>
      </c>
      <c r="AH22">
        <f t="shared" si="6"/>
        <v>-1063.2911002247645</v>
      </c>
      <c r="AI22">
        <f t="shared" si="7"/>
        <v>-1073.14349347757</v>
      </c>
      <c r="AJ22">
        <f t="shared" si="8"/>
        <v>30.214136070092991</v>
      </c>
      <c r="AK22">
        <f t="shared" si="30"/>
        <v>-13.737579571493725</v>
      </c>
      <c r="AL22">
        <f t="shared" si="9"/>
        <v>-1056.6669369789709</v>
      </c>
      <c r="AN22">
        <f t="shared" si="10"/>
        <v>0</v>
      </c>
      <c r="AO22">
        <f t="shared" si="11"/>
        <v>0</v>
      </c>
      <c r="AP22">
        <f t="shared" si="12"/>
        <v>-2.9261302188676379</v>
      </c>
      <c r="AQ22">
        <f t="shared" si="13"/>
        <v>-315.79415680903026</v>
      </c>
      <c r="AR22">
        <f t="shared" si="14"/>
        <v>-318.72028702789788</v>
      </c>
      <c r="AS22">
        <f t="shared" si="15"/>
        <v>8.9735046422860094</v>
      </c>
      <c r="AT22">
        <f t="shared" si="16"/>
        <v>-4.0800184977188065</v>
      </c>
      <c r="AU22">
        <f t="shared" si="17"/>
        <v>-313.82680088333069</v>
      </c>
      <c r="AW22">
        <v>19</v>
      </c>
      <c r="AX22">
        <f>IF(Z22&gt;0, (R22*SUMPRODUCT(K22:$K$98, X22:$X$98)-K22*$AZ$3)/Z22, 0)</f>
        <v>-868.29739523012017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2.7053950000000002E-3</v>
      </c>
      <c r="Q23" s="5">
        <f t="shared" si="29"/>
        <v>12.5</v>
      </c>
      <c r="R23">
        <f t="shared" si="0"/>
        <v>500000</v>
      </c>
      <c r="S23">
        <f t="shared" si="1"/>
        <v>-689.066533799068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-684.38459185550846</v>
      </c>
      <c r="AC23">
        <f t="shared" si="2"/>
        <v>-536.21584961430472</v>
      </c>
      <c r="AE23">
        <f t="shared" si="3"/>
        <v>0</v>
      </c>
      <c r="AF23">
        <f t="shared" si="4"/>
        <v>0</v>
      </c>
      <c r="AG23">
        <f t="shared" si="5"/>
        <v>-9.7272147048333029</v>
      </c>
      <c r="AH23">
        <f t="shared" si="6"/>
        <v>-1066.1846177669531</v>
      </c>
      <c r="AI23">
        <f t="shared" si="7"/>
        <v>-1075.9118324717865</v>
      </c>
      <c r="AJ23">
        <f t="shared" si="8"/>
        <v>-148.16874224120374</v>
      </c>
      <c r="AK23">
        <f t="shared" si="30"/>
        <v>-47.9069214298856</v>
      </c>
      <c r="AL23">
        <f t="shared" si="9"/>
        <v>-1271.9874961428759</v>
      </c>
      <c r="AN23">
        <f t="shared" si="10"/>
        <v>0</v>
      </c>
      <c r="AO23">
        <f t="shared" si="11"/>
        <v>0</v>
      </c>
      <c r="AP23">
        <f t="shared" si="12"/>
        <v>-2.5794219451924003</v>
      </c>
      <c r="AQ23">
        <f t="shared" si="13"/>
        <v>-282.72635940976483</v>
      </c>
      <c r="AR23">
        <f t="shared" si="14"/>
        <v>-285.30578135495728</v>
      </c>
      <c r="AS23">
        <f t="shared" si="15"/>
        <v>-39.290764820746986</v>
      </c>
      <c r="AT23">
        <f t="shared" si="16"/>
        <v>-12.703756235734563</v>
      </c>
      <c r="AU23">
        <f t="shared" si="17"/>
        <v>-337.30030241143885</v>
      </c>
      <c r="AW23">
        <v>20</v>
      </c>
      <c r="AX23">
        <f>IF(Z23&gt;0, (R23*SUMPRODUCT(K23:$K$98, X23:$X$98)-K23*$AZ$3)/Z23, 0)</f>
        <v>-689.066533799068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2.7496130000000001E-3</v>
      </c>
      <c r="Q24" s="5">
        <f t="shared" si="29"/>
        <v>12.5</v>
      </c>
      <c r="R24">
        <f t="shared" si="0"/>
        <v>500000</v>
      </c>
      <c r="S24">
        <f t="shared" si="1"/>
        <v>-526.76421511605975</v>
      </c>
      <c r="U24">
        <f t="shared" si="21"/>
        <v>2.7496130000000001E-3</v>
      </c>
      <c r="V24">
        <f t="shared" si="22"/>
        <v>0.01</v>
      </c>
      <c r="W24">
        <f t="shared" si="23"/>
        <v>0.77817717638666428</v>
      </c>
      <c r="X24">
        <f t="shared" si="24"/>
        <v>2.1396860804960651E-3</v>
      </c>
      <c r="Y24">
        <f t="shared" si="25"/>
        <v>7.7817717638666434E-3</v>
      </c>
      <c r="Z24">
        <f t="shared" si="26"/>
        <v>0.76825571854230157</v>
      </c>
      <c r="AB24">
        <f t="shared" si="27"/>
        <v>-536.21584961430472</v>
      </c>
      <c r="AC24">
        <f t="shared" si="2"/>
        <v>-404.68962058635998</v>
      </c>
      <c r="AE24">
        <f t="shared" si="3"/>
        <v>0</v>
      </c>
      <c r="AF24">
        <f t="shared" si="4"/>
        <v>0</v>
      </c>
      <c r="AG24">
        <f t="shared" si="5"/>
        <v>-9.6031964817787703</v>
      </c>
      <c r="AH24">
        <f t="shared" si="6"/>
        <v>-1069.8430402480326</v>
      </c>
      <c r="AI24">
        <f t="shared" si="7"/>
        <v>-1079.4462367298113</v>
      </c>
      <c r="AJ24">
        <f t="shared" si="8"/>
        <v>-131.52622902794474</v>
      </c>
      <c r="AK24">
        <f t="shared" si="30"/>
        <v>-37.535109473001334</v>
      </c>
      <c r="AL24">
        <f t="shared" si="9"/>
        <v>-1248.5075752307573</v>
      </c>
      <c r="AN24">
        <f t="shared" si="10"/>
        <v>0</v>
      </c>
      <c r="AO24">
        <f t="shared" si="11"/>
        <v>0</v>
      </c>
      <c r="AP24">
        <f t="shared" si="12"/>
        <v>-2.2736922443102592</v>
      </c>
      <c r="AQ24">
        <f t="shared" si="13"/>
        <v>-253.30043260665397</v>
      </c>
      <c r="AR24">
        <f t="shared" si="14"/>
        <v>-255.57412485096421</v>
      </c>
      <c r="AS24">
        <f t="shared" si="15"/>
        <v>-31.140690230761649</v>
      </c>
      <c r="AT24">
        <f t="shared" si="16"/>
        <v>-8.8869666948948858</v>
      </c>
      <c r="AU24">
        <f t="shared" si="17"/>
        <v>-295.60178177662073</v>
      </c>
      <c r="AW24">
        <v>21</v>
      </c>
      <c r="AX24">
        <f>IF(Z24&gt;0, (R24*SUMPRODUCT(K24:$K$98, X24:$X$98)-K24*$AZ$3)/Z24, 0)</f>
        <v>-526.76421511605975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2.8010499999999998E-3</v>
      </c>
      <c r="Q25" s="5">
        <f t="shared" si="29"/>
        <v>12.5</v>
      </c>
      <c r="R25">
        <f t="shared" si="0"/>
        <v>500000</v>
      </c>
      <c r="S25">
        <f t="shared" si="1"/>
        <v>-379.89662731776093</v>
      </c>
      <c r="U25">
        <f t="shared" si="21"/>
        <v>2.8010499999999998E-3</v>
      </c>
      <c r="V25">
        <f t="shared" si="22"/>
        <v>0.01</v>
      </c>
      <c r="W25">
        <f t="shared" si="23"/>
        <v>0.76825571854230157</v>
      </c>
      <c r="X25">
        <f t="shared" si="24"/>
        <v>2.1519226804229134E-3</v>
      </c>
      <c r="Y25">
        <f t="shared" si="25"/>
        <v>7.6825571854230159E-3</v>
      </c>
      <c r="Z25">
        <f t="shared" si="26"/>
        <v>0.75842123867645561</v>
      </c>
      <c r="AB25">
        <f t="shared" si="27"/>
        <v>-404.68962058635998</v>
      </c>
      <c r="AC25">
        <f t="shared" si="2"/>
        <v>-288.12167065934409</v>
      </c>
      <c r="AE25">
        <f t="shared" si="3"/>
        <v>0</v>
      </c>
      <c r="AF25">
        <f t="shared" si="4"/>
        <v>0</v>
      </c>
      <c r="AG25">
        <f t="shared" si="5"/>
        <v>-9.4802654834556943</v>
      </c>
      <c r="AH25">
        <f t="shared" si="6"/>
        <v>-1075.9613402114567</v>
      </c>
      <c r="AI25">
        <f t="shared" si="7"/>
        <v>-1085.4416056949124</v>
      </c>
      <c r="AJ25">
        <f t="shared" si="8"/>
        <v>-116.56794992701589</v>
      </c>
      <c r="AK25">
        <f t="shared" si="30"/>
        <v>-28.328273441045202</v>
      </c>
      <c r="AL25">
        <f t="shared" si="9"/>
        <v>-1230.3378290629735</v>
      </c>
      <c r="AN25">
        <f t="shared" si="10"/>
        <v>0</v>
      </c>
      <c r="AO25">
        <f t="shared" si="11"/>
        <v>0</v>
      </c>
      <c r="AP25">
        <f t="shared" si="12"/>
        <v>-2.0040951751841343</v>
      </c>
      <c r="AQ25">
        <f t="shared" si="13"/>
        <v>-227.45448789018747</v>
      </c>
      <c r="AR25">
        <f t="shared" si="14"/>
        <v>-229.45858306537158</v>
      </c>
      <c r="AS25">
        <f t="shared" si="15"/>
        <v>-24.642059490583264</v>
      </c>
      <c r="AT25">
        <f t="shared" si="16"/>
        <v>-5.9884985524478296</v>
      </c>
      <c r="AU25">
        <f t="shared" si="17"/>
        <v>-260.08914110840271</v>
      </c>
      <c r="AW25">
        <v>22</v>
      </c>
      <c r="AX25">
        <f>IF(Z25&gt;0, (R25*SUMPRODUCT(K25:$K$98, X25:$X$98)-K25*$AZ$3)/Z25, 0)</f>
        <v>-379.89662731776093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2.8606080000000002E-3</v>
      </c>
      <c r="Q26" s="5">
        <f t="shared" si="29"/>
        <v>12.5</v>
      </c>
      <c r="R26">
        <f t="shared" si="0"/>
        <v>500000</v>
      </c>
      <c r="S26">
        <f t="shared" si="1"/>
        <v>-247.5552045904661</v>
      </c>
      <c r="U26">
        <f t="shared" si="21"/>
        <v>2.8606080000000002E-3</v>
      </c>
      <c r="V26">
        <f t="shared" si="22"/>
        <v>0.01</v>
      </c>
      <c r="W26">
        <f t="shared" si="23"/>
        <v>0.75842123867645561</v>
      </c>
      <c r="X26">
        <f t="shared" si="24"/>
        <v>2.1695458627277783E-3</v>
      </c>
      <c r="Y26">
        <f t="shared" si="25"/>
        <v>7.584212386764556E-3</v>
      </c>
      <c r="Z26">
        <f t="shared" si="26"/>
        <v>0.74866748042696329</v>
      </c>
      <c r="AB26">
        <f t="shared" si="27"/>
        <v>-288.12167065934409</v>
      </c>
      <c r="AC26">
        <f t="shared" si="2"/>
        <v>-185.33653128732567</v>
      </c>
      <c r="AE26">
        <f t="shared" si="3"/>
        <v>0</v>
      </c>
      <c r="AF26">
        <f t="shared" si="4"/>
        <v>0</v>
      </c>
      <c r="AG26">
        <f t="shared" si="5"/>
        <v>-9.3583435053370412</v>
      </c>
      <c r="AH26">
        <f t="shared" si="6"/>
        <v>-1084.772931363889</v>
      </c>
      <c r="AI26">
        <f t="shared" si="7"/>
        <v>-1094.131274869226</v>
      </c>
      <c r="AJ26">
        <f t="shared" si="8"/>
        <v>-102.78513937201842</v>
      </c>
      <c r="AK26">
        <f t="shared" si="30"/>
        <v>-20.168516946154089</v>
      </c>
      <c r="AL26">
        <f t="shared" si="9"/>
        <v>-1217.0849311873985</v>
      </c>
      <c r="AN26">
        <f t="shared" si="10"/>
        <v>0</v>
      </c>
      <c r="AO26">
        <f t="shared" si="11"/>
        <v>0</v>
      </c>
      <c r="AP26">
        <f t="shared" si="12"/>
        <v>-1.7663582970905358</v>
      </c>
      <c r="AQ26">
        <f t="shared" si="13"/>
        <v>-204.74752467475486</v>
      </c>
      <c r="AR26">
        <f t="shared" si="14"/>
        <v>-206.51388297184539</v>
      </c>
      <c r="AS26">
        <f t="shared" si="15"/>
        <v>-19.400376107569812</v>
      </c>
      <c r="AT26">
        <f t="shared" si="16"/>
        <v>-3.8067449893812508</v>
      </c>
      <c r="AU26">
        <f t="shared" si="17"/>
        <v>-229.72100406879645</v>
      </c>
      <c r="AW26">
        <v>23</v>
      </c>
      <c r="AX26">
        <f>IF(Z26&gt;0, (R26*SUMPRODUCT(K26:$K$98, X26:$X$98)-K26*$AZ$3)/Z26, 0)</f>
        <v>-247.5552045904661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2.9228739999999998E-3</v>
      </c>
      <c r="Q27" s="5">
        <f t="shared" si="29"/>
        <v>12.5</v>
      </c>
      <c r="R27">
        <f t="shared" si="0"/>
        <v>500000</v>
      </c>
      <c r="S27">
        <f t="shared" si="1"/>
        <v>-128.8609019975994</v>
      </c>
      <c r="U27">
        <f t="shared" si="21"/>
        <v>2.9228739999999998E-3</v>
      </c>
      <c r="V27">
        <f t="shared" si="22"/>
        <v>0.01</v>
      </c>
      <c r="W27">
        <f t="shared" si="23"/>
        <v>0.74866748042696329</v>
      </c>
      <c r="X27">
        <f t="shared" si="24"/>
        <v>2.1882607131854799E-3</v>
      </c>
      <c r="Y27">
        <f t="shared" si="25"/>
        <v>7.4866748042696331E-3</v>
      </c>
      <c r="Z27">
        <f t="shared" si="26"/>
        <v>0.73899254490950816</v>
      </c>
      <c r="AB27">
        <f t="shared" si="27"/>
        <v>-185.33653128732567</v>
      </c>
      <c r="AC27">
        <f t="shared" si="2"/>
        <v>-95.227245906540702</v>
      </c>
      <c r="AE27">
        <f t="shared" si="3"/>
        <v>0</v>
      </c>
      <c r="AF27">
        <f t="shared" si="4"/>
        <v>0</v>
      </c>
      <c r="AG27">
        <f t="shared" si="5"/>
        <v>-9.2374068113688512</v>
      </c>
      <c r="AH27">
        <f t="shared" si="6"/>
        <v>-1094.1303565927399</v>
      </c>
      <c r="AI27">
        <f t="shared" si="7"/>
        <v>-1103.3677634041087</v>
      </c>
      <c r="AJ27">
        <f t="shared" si="8"/>
        <v>-90.109285380784968</v>
      </c>
      <c r="AK27">
        <f t="shared" si="30"/>
        <v>-12.973557190112798</v>
      </c>
      <c r="AL27">
        <f t="shared" si="9"/>
        <v>-1206.4506059750065</v>
      </c>
      <c r="AN27">
        <f t="shared" si="10"/>
        <v>0</v>
      </c>
      <c r="AO27">
        <f t="shared" si="11"/>
        <v>0</v>
      </c>
      <c r="AP27">
        <f t="shared" si="12"/>
        <v>-1.5567248851592679</v>
      </c>
      <c r="AQ27">
        <f t="shared" si="13"/>
        <v>-184.3872407589358</v>
      </c>
      <c r="AR27">
        <f t="shared" si="14"/>
        <v>-185.94396564409504</v>
      </c>
      <c r="AS27">
        <f t="shared" si="15"/>
        <v>-15.185578572066738</v>
      </c>
      <c r="AT27">
        <f t="shared" si="16"/>
        <v>-2.1863559480815744</v>
      </c>
      <c r="AU27">
        <f t="shared" si="17"/>
        <v>-203.31590016424337</v>
      </c>
      <c r="AW27">
        <v>24</v>
      </c>
      <c r="AX27">
        <f>IF(Z27&gt;0, (R27*SUMPRODUCT(K27:$K$98, X27:$X$98)-K27*$AZ$3)/Z27, 0)</f>
        <v>-128.8609019975994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2.991456E-3</v>
      </c>
      <c r="Q28" s="5">
        <f t="shared" si="29"/>
        <v>12.5</v>
      </c>
      <c r="R28">
        <f t="shared" si="0"/>
        <v>500000</v>
      </c>
      <c r="S28">
        <f t="shared" si="1"/>
        <v>-22.41521524579737</v>
      </c>
      <c r="U28">
        <f t="shared" si="21"/>
        <v>2.991456E-3</v>
      </c>
      <c r="V28">
        <f t="shared" si="22"/>
        <v>0.01</v>
      </c>
      <c r="W28">
        <f t="shared" si="23"/>
        <v>0.73899254490950816</v>
      </c>
      <c r="X28">
        <f t="shared" si="24"/>
        <v>2.2106636824248175E-3</v>
      </c>
      <c r="Y28">
        <f t="shared" si="25"/>
        <v>7.3899254490950817E-3</v>
      </c>
      <c r="Z28">
        <f t="shared" si="26"/>
        <v>0.72939195577798821</v>
      </c>
      <c r="AB28">
        <f t="shared" si="27"/>
        <v>-95.227245906540702</v>
      </c>
      <c r="AC28">
        <f t="shared" si="2"/>
        <v>-16.349477687316721</v>
      </c>
      <c r="AE28">
        <f t="shared" si="3"/>
        <v>0</v>
      </c>
      <c r="AF28">
        <f t="shared" si="4"/>
        <v>0</v>
      </c>
      <c r="AG28">
        <f t="shared" si="5"/>
        <v>-9.1173994472248534</v>
      </c>
      <c r="AH28">
        <f t="shared" si="6"/>
        <v>-1105.3318412124088</v>
      </c>
      <c r="AI28">
        <f t="shared" si="7"/>
        <v>-1114.4492406596337</v>
      </c>
      <c r="AJ28">
        <f t="shared" si="8"/>
        <v>-78.877768219223981</v>
      </c>
      <c r="AK28">
        <f t="shared" si="30"/>
        <v>-6.6659072134578494</v>
      </c>
      <c r="AL28">
        <f t="shared" si="9"/>
        <v>-1199.9929160923155</v>
      </c>
      <c r="AN28">
        <f t="shared" si="10"/>
        <v>0</v>
      </c>
      <c r="AO28">
        <f t="shared" si="11"/>
        <v>0</v>
      </c>
      <c r="AP28">
        <f t="shared" si="12"/>
        <v>-1.3718756806335861</v>
      </c>
      <c r="AQ28">
        <f t="shared" si="13"/>
        <v>-166.31692850210726</v>
      </c>
      <c r="AR28">
        <f t="shared" si="14"/>
        <v>-167.68880418274085</v>
      </c>
      <c r="AS28">
        <f t="shared" si="15"/>
        <v>-11.868569825087915</v>
      </c>
      <c r="AT28">
        <f t="shared" si="16"/>
        <v>-1.0030048643186631</v>
      </c>
      <c r="AU28">
        <f t="shared" si="17"/>
        <v>-180.56037887214742</v>
      </c>
      <c r="AW28">
        <v>25</v>
      </c>
      <c r="AX28">
        <f>IF(Z28&gt;0, (R28*SUMPRODUCT(K28:$K$98, X28:$X$98)-K28*$AZ$3)/Z28, 0)</f>
        <v>-22.41521524579737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3.0654530000000001E-3</v>
      </c>
      <c r="Q29" s="5">
        <f t="shared" si="29"/>
        <v>12.5</v>
      </c>
      <c r="R29">
        <f t="shared" si="0"/>
        <v>500000</v>
      </c>
      <c r="S29">
        <f t="shared" si="1"/>
        <v>72.780100695242197</v>
      </c>
      <c r="U29">
        <f t="shared" si="21"/>
        <v>3.0654530000000001E-3</v>
      </c>
      <c r="V29">
        <f t="shared" si="22"/>
        <v>0.01</v>
      </c>
      <c r="W29">
        <f t="shared" si="23"/>
        <v>0.72939195577798821</v>
      </c>
      <c r="X29">
        <f t="shared" si="24"/>
        <v>2.2359167590155012E-3</v>
      </c>
      <c r="Y29">
        <f t="shared" si="25"/>
        <v>7.2939195577798824E-3</v>
      </c>
      <c r="Z29">
        <f t="shared" si="26"/>
        <v>0.71986211946119283</v>
      </c>
      <c r="AB29">
        <f t="shared" si="27"/>
        <v>-16.349477687316721</v>
      </c>
      <c r="AC29">
        <f t="shared" si="2"/>
        <v>52.391637541076079</v>
      </c>
      <c r="AE29">
        <f t="shared" si="3"/>
        <v>0</v>
      </c>
      <c r="AF29">
        <f t="shared" si="4"/>
        <v>0</v>
      </c>
      <c r="AG29">
        <f t="shared" si="5"/>
        <v>-8.9982764932649104</v>
      </c>
      <c r="AH29">
        <f t="shared" si="6"/>
        <v>-1117.9583795077506</v>
      </c>
      <c r="AI29">
        <f t="shared" si="7"/>
        <v>-1126.9566560010155</v>
      </c>
      <c r="AJ29">
        <f t="shared" si="8"/>
        <v>-68.7411152283928</v>
      </c>
      <c r="AK29">
        <f t="shared" si="30"/>
        <v>-1.1444634381121706</v>
      </c>
      <c r="AL29">
        <f t="shared" si="9"/>
        <v>-1196.8422346675204</v>
      </c>
      <c r="AN29">
        <f t="shared" si="10"/>
        <v>0</v>
      </c>
      <c r="AO29">
        <f t="shared" si="11"/>
        <v>0</v>
      </c>
      <c r="AP29">
        <f t="shared" si="12"/>
        <v>-1.2088852708985935</v>
      </c>
      <c r="AQ29">
        <f t="shared" si="13"/>
        <v>-150.19358645804527</v>
      </c>
      <c r="AR29">
        <f t="shared" si="14"/>
        <v>-151.40247172894385</v>
      </c>
      <c r="AS29">
        <f t="shared" si="15"/>
        <v>-9.235115387590767</v>
      </c>
      <c r="AT29">
        <f t="shared" si="16"/>
        <v>-0.15375444335938299</v>
      </c>
      <c r="AU29">
        <f t="shared" si="17"/>
        <v>-160.79134155989399</v>
      </c>
      <c r="AW29">
        <v>26</v>
      </c>
      <c r="AX29">
        <f>IF(Z29&gt;0, (R29*SUMPRODUCT(K29:$K$98, X29:$X$98)-K29*$AZ$3)/Z29, 0)</f>
        <v>72.780100695242197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3.1502779999999998E-3</v>
      </c>
      <c r="Q30" s="5">
        <f t="shared" si="29"/>
        <v>12.5</v>
      </c>
      <c r="R30">
        <f t="shared" si="0"/>
        <v>500000</v>
      </c>
      <c r="S30">
        <f t="shared" si="1"/>
        <v>157.75897755521376</v>
      </c>
      <c r="U30">
        <f t="shared" si="21"/>
        <v>3.1502779999999998E-3</v>
      </c>
      <c r="V30">
        <f t="shared" si="22"/>
        <v>0.01</v>
      </c>
      <c r="W30">
        <f t="shared" si="23"/>
        <v>0.71986211946119283</v>
      </c>
      <c r="X30">
        <f t="shared" si="24"/>
        <v>2.2677657979719673E-3</v>
      </c>
      <c r="Y30">
        <f t="shared" si="25"/>
        <v>7.1986211946119287E-3</v>
      </c>
      <c r="Z30">
        <f t="shared" si="26"/>
        <v>0.71039573246860899</v>
      </c>
      <c r="AB30">
        <f t="shared" si="27"/>
        <v>52.391637541076079</v>
      </c>
      <c r="AC30">
        <f t="shared" si="2"/>
        <v>112.07130441383492</v>
      </c>
      <c r="AE30">
        <f t="shared" si="3"/>
        <v>0</v>
      </c>
      <c r="AF30">
        <f t="shared" si="4"/>
        <v>0</v>
      </c>
      <c r="AG30">
        <f t="shared" si="5"/>
        <v>-8.8799466558576121</v>
      </c>
      <c r="AH30">
        <f t="shared" si="6"/>
        <v>-1133.8828989859837</v>
      </c>
      <c r="AI30">
        <f t="shared" si="7"/>
        <v>-1142.7628456418413</v>
      </c>
      <c r="AJ30">
        <f t="shared" si="8"/>
        <v>-59.679666872758844</v>
      </c>
      <c r="AK30">
        <f t="shared" si="30"/>
        <v>3.6674146278753259</v>
      </c>
      <c r="AL30">
        <f t="shared" si="9"/>
        <v>-1198.7750978867248</v>
      </c>
      <c r="AN30">
        <f t="shared" si="10"/>
        <v>0</v>
      </c>
      <c r="AO30">
        <f t="shared" si="11"/>
        <v>0</v>
      </c>
      <c r="AP30">
        <f t="shared" si="12"/>
        <v>-1.065167940639439</v>
      </c>
      <c r="AQ30">
        <f t="shared" si="13"/>
        <v>-136.01159547985282</v>
      </c>
      <c r="AR30">
        <f t="shared" si="14"/>
        <v>-137.07676342049226</v>
      </c>
      <c r="AS30">
        <f t="shared" si="15"/>
        <v>-7.1586992945471586</v>
      </c>
      <c r="AT30">
        <f t="shared" si="16"/>
        <v>0.43991395872497391</v>
      </c>
      <c r="AU30">
        <f t="shared" si="17"/>
        <v>-143.79554875631445</v>
      </c>
      <c r="AW30">
        <v>27</v>
      </c>
      <c r="AX30">
        <f>IF(Z30&gt;0, (R30*SUMPRODUCT(K30:$K$98, X30:$X$98)-K30*$AZ$3)/Z30, 0)</f>
        <v>157.75897755521376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3.247738E-3</v>
      </c>
      <c r="Q31" s="5">
        <f t="shared" si="29"/>
        <v>12.5</v>
      </c>
      <c r="R31">
        <f t="shared" si="0"/>
        <v>500000</v>
      </c>
      <c r="S31">
        <f t="shared" si="1"/>
        <v>233.16709556013902</v>
      </c>
      <c r="U31">
        <f t="shared" si="21"/>
        <v>3.247738E-3</v>
      </c>
      <c r="V31">
        <f t="shared" si="22"/>
        <v>0.01</v>
      </c>
      <c r="W31">
        <f t="shared" si="23"/>
        <v>0.71039573246860899</v>
      </c>
      <c r="X31">
        <f t="shared" si="24"/>
        <v>2.3071792153761352E-3</v>
      </c>
      <c r="Y31">
        <f t="shared" si="25"/>
        <v>7.1039573246860898E-3</v>
      </c>
      <c r="Z31">
        <f t="shared" si="26"/>
        <v>0.70098459592854678</v>
      </c>
      <c r="AB31">
        <f t="shared" si="27"/>
        <v>112.07130441383492</v>
      </c>
      <c r="AC31">
        <f t="shared" si="2"/>
        <v>163.44654226505691</v>
      </c>
      <c r="AE31">
        <f t="shared" si="3"/>
        <v>0</v>
      </c>
      <c r="AF31">
        <f t="shared" si="4"/>
        <v>0</v>
      </c>
      <c r="AG31">
        <f t="shared" si="5"/>
        <v>-8.7623074491068351</v>
      </c>
      <c r="AH31">
        <f t="shared" si="6"/>
        <v>-1153.5896076880676</v>
      </c>
      <c r="AI31">
        <f t="shared" si="7"/>
        <v>-1162.3519151371745</v>
      </c>
      <c r="AJ31">
        <f t="shared" si="8"/>
        <v>-51.375237851221982</v>
      </c>
      <c r="AK31">
        <f t="shared" si="30"/>
        <v>7.8449913089684458</v>
      </c>
      <c r="AL31">
        <f t="shared" si="9"/>
        <v>-1205.882161679428</v>
      </c>
      <c r="AN31">
        <f t="shared" si="10"/>
        <v>0</v>
      </c>
      <c r="AO31">
        <f t="shared" si="11"/>
        <v>0</v>
      </c>
      <c r="AP31">
        <f t="shared" si="12"/>
        <v>-0.93844363824629307</v>
      </c>
      <c r="AQ31">
        <f t="shared" si="13"/>
        <v>-123.54951418558751</v>
      </c>
      <c r="AR31">
        <f t="shared" si="14"/>
        <v>-124.48795782383381</v>
      </c>
      <c r="AS31">
        <f t="shared" si="15"/>
        <v>-5.5022909667229118</v>
      </c>
      <c r="AT31">
        <f t="shared" si="16"/>
        <v>0.84019902619935272</v>
      </c>
      <c r="AU31">
        <f t="shared" si="17"/>
        <v>-129.15004976435736</v>
      </c>
      <c r="AW31">
        <v>28</v>
      </c>
      <c r="AX31">
        <f>IF(Z31&gt;0, (R31*SUMPRODUCT(K31:$K$98, X31:$X$98)-K31*$AZ$3)/Z31, 0)</f>
        <v>233.16709556013902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3.3542210000000001E-3</v>
      </c>
      <c r="Q32" s="5">
        <f t="shared" si="29"/>
        <v>12.5</v>
      </c>
      <c r="R32">
        <f t="shared" si="0"/>
        <v>500000</v>
      </c>
      <c r="S32">
        <f t="shared" si="1"/>
        <v>299.59465356291651</v>
      </c>
      <c r="U32">
        <f t="shared" si="21"/>
        <v>3.3542210000000001E-3</v>
      </c>
      <c r="V32">
        <f t="shared" si="22"/>
        <v>0.01</v>
      </c>
      <c r="W32">
        <f t="shared" si="23"/>
        <v>0.70098459592854678</v>
      </c>
      <c r="X32">
        <f t="shared" si="24"/>
        <v>2.3512572523400463E-3</v>
      </c>
      <c r="Y32">
        <f t="shared" si="25"/>
        <v>7.0098459592854677E-3</v>
      </c>
      <c r="Z32">
        <f t="shared" si="26"/>
        <v>0.69162349271692125</v>
      </c>
      <c r="AB32">
        <f t="shared" si="27"/>
        <v>163.44654226505691</v>
      </c>
      <c r="AC32">
        <f t="shared" si="2"/>
        <v>207.20670069650032</v>
      </c>
      <c r="AE32">
        <f t="shared" si="3"/>
        <v>0</v>
      </c>
      <c r="AF32">
        <f t="shared" si="4"/>
        <v>0</v>
      </c>
      <c r="AG32">
        <f t="shared" si="5"/>
        <v>-8.6452936589615152</v>
      </c>
      <c r="AH32">
        <f t="shared" si="6"/>
        <v>-1175.6286261700232</v>
      </c>
      <c r="AI32">
        <f t="shared" si="7"/>
        <v>-1184.2739198289846</v>
      </c>
      <c r="AJ32">
        <f t="shared" si="8"/>
        <v>-43.760158431443415</v>
      </c>
      <c r="AK32">
        <f t="shared" si="30"/>
        <v>11.441257958553985</v>
      </c>
      <c r="AL32">
        <f t="shared" si="9"/>
        <v>-1216.5928203018741</v>
      </c>
      <c r="AN32">
        <f t="shared" si="10"/>
        <v>0</v>
      </c>
      <c r="AO32">
        <f t="shared" si="11"/>
        <v>0</v>
      </c>
      <c r="AP32">
        <f t="shared" si="12"/>
        <v>-0.82670665580813196</v>
      </c>
      <c r="AQ32">
        <f t="shared" si="13"/>
        <v>-112.41954852578996</v>
      </c>
      <c r="AR32">
        <f t="shared" si="14"/>
        <v>-113.24625518159809</v>
      </c>
      <c r="AS32">
        <f t="shared" si="15"/>
        <v>-4.1845674261154278</v>
      </c>
      <c r="AT32">
        <f t="shared" si="16"/>
        <v>1.0940708873838896</v>
      </c>
      <c r="AU32">
        <f t="shared" si="17"/>
        <v>-116.33675172032963</v>
      </c>
      <c r="AW32">
        <v>29</v>
      </c>
      <c r="AX32">
        <f>IF(Z32&gt;0, (R32*SUMPRODUCT(K32:$K$98, X32:$X$98)-K32*$AZ$3)/Z32, 0)</f>
        <v>299.59465356291651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3.4760450000000001E-3</v>
      </c>
      <c r="Q33" s="5">
        <f t="shared" si="29"/>
        <v>12.5</v>
      </c>
      <c r="R33">
        <f t="shared" si="0"/>
        <v>500000</v>
      </c>
      <c r="S33">
        <f t="shared" si="1"/>
        <v>357.86261692571628</v>
      </c>
      <c r="U33">
        <f t="shared" si="21"/>
        <v>3.4760450000000001E-3</v>
      </c>
      <c r="V33">
        <f t="shared" si="22"/>
        <v>0.01</v>
      </c>
      <c r="W33">
        <f t="shared" si="23"/>
        <v>0.69162349271692125</v>
      </c>
      <c r="X33">
        <f t="shared" si="24"/>
        <v>2.4041143837411905E-3</v>
      </c>
      <c r="Y33">
        <f t="shared" si="25"/>
        <v>6.9162349271692123E-3</v>
      </c>
      <c r="Z33">
        <f t="shared" si="26"/>
        <v>0.68230314340601084</v>
      </c>
      <c r="AB33">
        <f t="shared" si="27"/>
        <v>207.20670069650032</v>
      </c>
      <c r="AC33">
        <f t="shared" si="2"/>
        <v>244.17078843591733</v>
      </c>
      <c r="AE33">
        <f t="shared" si="3"/>
        <v>0</v>
      </c>
      <c r="AF33">
        <f t="shared" si="4"/>
        <v>0</v>
      </c>
      <c r="AG33">
        <f t="shared" si="5"/>
        <v>-8.5287892925751354</v>
      </c>
      <c r="AH33">
        <f t="shared" si="6"/>
        <v>-1202.0571918705953</v>
      </c>
      <c r="AI33">
        <f t="shared" si="7"/>
        <v>-1210.5859811631703</v>
      </c>
      <c r="AJ33">
        <f t="shared" si="8"/>
        <v>-36.96408773941701</v>
      </c>
      <c r="AK33">
        <f t="shared" si="30"/>
        <v>14.504469048755023</v>
      </c>
      <c r="AL33">
        <f t="shared" si="9"/>
        <v>-1233.0455998538323</v>
      </c>
      <c r="AN33">
        <f t="shared" si="10"/>
        <v>0</v>
      </c>
      <c r="AO33">
        <f t="shared" si="11"/>
        <v>0</v>
      </c>
      <c r="AP33">
        <f t="shared" si="12"/>
        <v>-0.72818385688630538</v>
      </c>
      <c r="AQ33">
        <f t="shared" si="13"/>
        <v>-102.63105490673492</v>
      </c>
      <c r="AR33">
        <f t="shared" si="14"/>
        <v>-103.35923876362122</v>
      </c>
      <c r="AS33">
        <f t="shared" si="15"/>
        <v>-3.1559757256290952</v>
      </c>
      <c r="AT33">
        <f t="shared" si="16"/>
        <v>1.2383844707249727</v>
      </c>
      <c r="AU33">
        <f t="shared" si="17"/>
        <v>-105.27683001852535</v>
      </c>
      <c r="AW33">
        <v>30</v>
      </c>
      <c r="AX33">
        <f>IF(Z33&gt;0, (R33*SUMPRODUCT(K33:$K$98, X33:$X$98)-K33*$AZ$3)/Z33, 0)</f>
        <v>357.86261692571628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3.6141120000000001E-3</v>
      </c>
      <c r="Q34" s="5">
        <f t="shared" si="29"/>
        <v>12.5</v>
      </c>
      <c r="R34">
        <f t="shared" si="0"/>
        <v>500000</v>
      </c>
      <c r="S34">
        <f t="shared" si="1"/>
        <v>408.48764181351311</v>
      </c>
      <c r="U34">
        <f t="shared" si="21"/>
        <v>3.6141120000000001E-3</v>
      </c>
      <c r="V34">
        <f t="shared" si="22"/>
        <v>0.01</v>
      </c>
      <c r="W34">
        <f t="shared" si="23"/>
        <v>0.68230314340601084</v>
      </c>
      <c r="X34">
        <f t="shared" si="24"/>
        <v>2.4659199782213845E-3</v>
      </c>
      <c r="Y34">
        <f t="shared" si="25"/>
        <v>6.8230314340601084E-3</v>
      </c>
      <c r="Z34">
        <f t="shared" si="26"/>
        <v>0.67301419199372925</v>
      </c>
      <c r="AB34">
        <f t="shared" si="27"/>
        <v>244.17078843591733</v>
      </c>
      <c r="AC34">
        <f t="shared" si="2"/>
        <v>274.91798019454541</v>
      </c>
      <c r="AE34">
        <f t="shared" si="3"/>
        <v>0</v>
      </c>
      <c r="AF34">
        <f t="shared" si="4"/>
        <v>0</v>
      </c>
      <c r="AG34">
        <f t="shared" si="5"/>
        <v>-8.4126773999216162</v>
      </c>
      <c r="AH34">
        <f t="shared" si="6"/>
        <v>-1232.9599891106923</v>
      </c>
      <c r="AI34">
        <f t="shared" si="7"/>
        <v>-1241.372666510614</v>
      </c>
      <c r="AJ34">
        <f t="shared" si="8"/>
        <v>-30.747191758628077</v>
      </c>
      <c r="AK34">
        <f t="shared" si="30"/>
        <v>17.091955190514216</v>
      </c>
      <c r="AL34">
        <f t="shared" si="9"/>
        <v>-1255.0279030787278</v>
      </c>
      <c r="AN34">
        <f t="shared" si="10"/>
        <v>0</v>
      </c>
      <c r="AO34">
        <f t="shared" si="11"/>
        <v>0</v>
      </c>
      <c r="AP34">
        <f t="shared" si="12"/>
        <v>-0.64131275026969925</v>
      </c>
      <c r="AQ34">
        <f t="shared" si="13"/>
        <v>-93.990643406395662</v>
      </c>
      <c r="AR34">
        <f t="shared" si="14"/>
        <v>-94.631956156665368</v>
      </c>
      <c r="AS34">
        <f t="shared" si="15"/>
        <v>-2.3439108826375925</v>
      </c>
      <c r="AT34">
        <f t="shared" si="16"/>
        <v>1.3029489031419728</v>
      </c>
      <c r="AU34">
        <f t="shared" si="17"/>
        <v>-95.672918136160988</v>
      </c>
      <c r="AW34">
        <v>31</v>
      </c>
      <c r="AX34">
        <f>IF(Z34&gt;0, (R34*SUMPRODUCT(K34:$K$98, X34:$X$98)-K34*$AZ$3)/Z34, 0)</f>
        <v>408.48764181351311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3.757594E-3</v>
      </c>
      <c r="Q35" s="5">
        <f t="shared" si="29"/>
        <v>12.5</v>
      </c>
      <c r="R35">
        <f t="shared" ref="R35:R66" si="31">$C$6</f>
        <v>500000</v>
      </c>
      <c r="S35">
        <f t="shared" ref="S35:S66" si="32">AX35</f>
        <v>451.99658844115379</v>
      </c>
      <c r="U35">
        <f t="shared" si="21"/>
        <v>3.757594E-3</v>
      </c>
      <c r="V35">
        <f t="shared" si="22"/>
        <v>0.01</v>
      </c>
      <c r="W35">
        <f t="shared" si="23"/>
        <v>0.67301419199372925</v>
      </c>
      <c r="X35">
        <f t="shared" si="24"/>
        <v>2.528914089750485E-3</v>
      </c>
      <c r="Y35">
        <f t="shared" si="25"/>
        <v>6.7301419199372924E-3</v>
      </c>
      <c r="Z35">
        <f t="shared" si="26"/>
        <v>0.66375513598404146</v>
      </c>
      <c r="AB35">
        <f t="shared" si="27"/>
        <v>274.91798019454541</v>
      </c>
      <c r="AC35">
        <f t="shared" ref="AC35:AC66" si="33">S35*Z35</f>
        <v>300.01505702508086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-8.2969391998005175</v>
      </c>
      <c r="AH35">
        <f t="shared" ref="AH35:AH66" si="37">-X35*R35</f>
        <v>-1264.4570448752424</v>
      </c>
      <c r="AI35">
        <f t="shared" ref="AI35:AI66" si="38">SUM(AE35:AH35)</f>
        <v>-1272.753984075043</v>
      </c>
      <c r="AJ35">
        <f t="shared" ref="AJ35:AJ66" si="39">AB35-AC35</f>
        <v>-25.097076830535457</v>
      </c>
      <c r="AK35">
        <f t="shared" si="30"/>
        <v>19.244258613618179</v>
      </c>
      <c r="AL35">
        <f t="shared" ref="AL35:AL66" si="40">SUM(AI35:AK35)</f>
        <v>-1278.6068022919601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-0.56472306234327252</v>
      </c>
      <c r="AQ35">
        <f t="shared" ref="AQ35:AQ66" si="44">AH35*$K35</f>
        <v>-86.064033662032855</v>
      </c>
      <c r="AR35">
        <f t="shared" ref="AR35:AR66" si="45">AI35*$K35</f>
        <v>-86.628756724376132</v>
      </c>
      <c r="AS35">
        <f t="shared" ref="AS35:AS66" si="46">AJ35*$K35</f>
        <v>-1.7082080201268839</v>
      </c>
      <c r="AT35">
        <f t="shared" ref="AT35:AT66" si="47">AK35*$K35</f>
        <v>1.3098416651130393</v>
      </c>
      <c r="AU35">
        <f t="shared" ref="AU35:AU66" si="48">AL35*$K35</f>
        <v>-87.027123079389952</v>
      </c>
      <c r="AW35">
        <v>32</v>
      </c>
      <c r="AX35">
        <f>IF(Z35&gt;0, (R35*SUMPRODUCT(K35:$K$98, X35:$X$98)-K35*$AZ$3)/Z35, 0)</f>
        <v>451.99658844115379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3.9119039999999999E-3</v>
      </c>
      <c r="Q36" s="5">
        <f t="shared" si="29"/>
        <v>12.5</v>
      </c>
      <c r="R36">
        <f t="shared" si="31"/>
        <v>500000</v>
      </c>
      <c r="S36">
        <f t="shared" si="32"/>
        <v>489.33391943850518</v>
      </c>
      <c r="U36">
        <f t="shared" ref="U36:U67" si="52">M36</f>
        <v>3.9119039999999999E-3</v>
      </c>
      <c r="V36">
        <f t="shared" ref="V36:V67" si="53">$C$10</f>
        <v>0.01</v>
      </c>
      <c r="W36">
        <f t="shared" ref="W36:W67" si="54">Z35</f>
        <v>0.66375513598404146</v>
      </c>
      <c r="X36">
        <f t="shared" ref="X36:X67" si="55">U36*W36</f>
        <v>2.5965463714765157E-3</v>
      </c>
      <c r="Y36">
        <f t="shared" ref="Y36:Y67" si="56">V36*W36</f>
        <v>6.6375513598404146E-3</v>
      </c>
      <c r="Z36">
        <f t="shared" ref="Z36:Z67" si="57">MAX(0, W36-X36-Y36)</f>
        <v>0.65452103825272445</v>
      </c>
      <c r="AB36">
        <f t="shared" ref="AB36:AB67" si="58">AC35</f>
        <v>300.01505702508086</v>
      </c>
      <c r="AC36">
        <f t="shared" si="33"/>
        <v>320.27934500316542</v>
      </c>
      <c r="AE36">
        <f t="shared" si="34"/>
        <v>0</v>
      </c>
      <c r="AF36">
        <f t="shared" si="35"/>
        <v>0</v>
      </c>
      <c r="AG36">
        <f t="shared" si="36"/>
        <v>-8.1815129781590556</v>
      </c>
      <c r="AH36">
        <f t="shared" si="37"/>
        <v>-1298.2731857382578</v>
      </c>
      <c r="AI36">
        <f t="shared" si="38"/>
        <v>-1306.4546987164169</v>
      </c>
      <c r="AJ36">
        <f t="shared" si="39"/>
        <v>-20.264287978084553</v>
      </c>
      <c r="AK36">
        <f t="shared" si="30"/>
        <v>21.001053991755661</v>
      </c>
      <c r="AL36">
        <f t="shared" si="40"/>
        <v>-1305.7179327027457</v>
      </c>
      <c r="AN36">
        <f t="shared" si="41"/>
        <v>0</v>
      </c>
      <c r="AO36">
        <f t="shared" si="42"/>
        <v>0</v>
      </c>
      <c r="AP36">
        <f t="shared" si="43"/>
        <v>-0.49720240117264891</v>
      </c>
      <c r="AQ36">
        <f t="shared" si="44"/>
        <v>-78.897943088317746</v>
      </c>
      <c r="AR36">
        <f t="shared" si="45"/>
        <v>-79.395145489490403</v>
      </c>
      <c r="AS36">
        <f t="shared" si="46"/>
        <v>-1.2314901495181381</v>
      </c>
      <c r="AT36">
        <f t="shared" si="47"/>
        <v>1.276264487966001</v>
      </c>
      <c r="AU36">
        <f t="shared" si="48"/>
        <v>-79.350371151042523</v>
      </c>
      <c r="AW36">
        <v>33</v>
      </c>
      <c r="AX36">
        <f>IF(Z36&gt;0, (R36*SUMPRODUCT(K36:$K$98, X36:$X$98)-K36*$AZ$3)/Z36, 0)</f>
        <v>489.33391943850518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4.0806530000000001E-3</v>
      </c>
      <c r="Q37" s="5">
        <f t="shared" ref="Q37:Q68" si="60">$C$8</f>
        <v>12.5</v>
      </c>
      <c r="R37">
        <f t="shared" si="31"/>
        <v>500000</v>
      </c>
      <c r="S37">
        <f t="shared" si="32"/>
        <v>521.17591995103953</v>
      </c>
      <c r="U37">
        <f t="shared" si="52"/>
        <v>4.0806530000000001E-3</v>
      </c>
      <c r="V37">
        <f t="shared" si="53"/>
        <v>0.01</v>
      </c>
      <c r="W37">
        <f t="shared" si="54"/>
        <v>0.65452103825272445</v>
      </c>
      <c r="X37">
        <f t="shared" si="55"/>
        <v>2.6708732383090949E-3</v>
      </c>
      <c r="Y37">
        <f t="shared" si="56"/>
        <v>6.5452103825272443E-3</v>
      </c>
      <c r="Z37">
        <f t="shared" si="57"/>
        <v>0.64530495463188819</v>
      </c>
      <c r="AB37">
        <f t="shared" si="58"/>
        <v>320.27934500316542</v>
      </c>
      <c r="AC37">
        <f t="shared" si="33"/>
        <v>336.31740337923816</v>
      </c>
      <c r="AE37">
        <f t="shared" si="34"/>
        <v>0</v>
      </c>
      <c r="AF37">
        <f t="shared" si="35"/>
        <v>0</v>
      </c>
      <c r="AG37">
        <f t="shared" si="36"/>
        <v>-8.0663119328986017</v>
      </c>
      <c r="AH37">
        <f t="shared" si="37"/>
        <v>-1335.4366191545475</v>
      </c>
      <c r="AI37">
        <f t="shared" si="38"/>
        <v>-1343.5029310874461</v>
      </c>
      <c r="AJ37">
        <f t="shared" si="39"/>
        <v>-16.03805837607274</v>
      </c>
      <c r="AK37">
        <f t="shared" si="30"/>
        <v>22.419554150221582</v>
      </c>
      <c r="AL37">
        <f t="shared" si="40"/>
        <v>-1337.1214353132973</v>
      </c>
      <c r="AN37">
        <f t="shared" si="41"/>
        <v>0</v>
      </c>
      <c r="AO37">
        <f t="shared" si="42"/>
        <v>0</v>
      </c>
      <c r="AP37">
        <f t="shared" si="43"/>
        <v>-0.43767988097408039</v>
      </c>
      <c r="AQ37">
        <f t="shared" si="44"/>
        <v>-72.46108821258477</v>
      </c>
      <c r="AR37">
        <f t="shared" si="45"/>
        <v>-72.898768093558843</v>
      </c>
      <c r="AS37">
        <f t="shared" si="46"/>
        <v>-0.87022861742620761</v>
      </c>
      <c r="AT37">
        <f t="shared" si="47"/>
        <v>1.2164899986002418</v>
      </c>
      <c r="AU37">
        <f t="shared" si="48"/>
        <v>-72.552506712384812</v>
      </c>
      <c r="AW37">
        <v>34</v>
      </c>
      <c r="AX37">
        <f>IF(Z37&gt;0, (R37*SUMPRODUCT(K37:$K$98, X37:$X$98)-K37*$AZ$3)/Z37, 0)</f>
        <v>521.17591995103953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4.2836929999999999E-3</v>
      </c>
      <c r="Q38" s="5">
        <f t="shared" si="60"/>
        <v>12.5</v>
      </c>
      <c r="R38">
        <f t="shared" si="31"/>
        <v>500000</v>
      </c>
      <c r="S38">
        <f t="shared" si="32"/>
        <v>548.07009757475373</v>
      </c>
      <c r="U38">
        <f t="shared" si="52"/>
        <v>4.2836929999999999E-3</v>
      </c>
      <c r="V38">
        <f t="shared" si="53"/>
        <v>0.01</v>
      </c>
      <c r="W38">
        <f t="shared" si="54"/>
        <v>0.64530495463188819</v>
      </c>
      <c r="X38">
        <f t="shared" si="55"/>
        <v>2.7642883170219371E-3</v>
      </c>
      <c r="Y38">
        <f t="shared" si="56"/>
        <v>6.4530495463188823E-3</v>
      </c>
      <c r="Z38">
        <f t="shared" si="57"/>
        <v>0.63608761676854741</v>
      </c>
      <c r="AB38">
        <f t="shared" si="58"/>
        <v>336.31740337923816</v>
      </c>
      <c r="AC38">
        <f t="shared" si="33"/>
        <v>348.62060218843033</v>
      </c>
      <c r="AE38">
        <f t="shared" si="34"/>
        <v>0</v>
      </c>
      <c r="AF38">
        <f t="shared" si="35"/>
        <v>0</v>
      </c>
      <c r="AG38">
        <f t="shared" si="36"/>
        <v>-7.9510952096068426</v>
      </c>
      <c r="AH38">
        <f t="shared" si="37"/>
        <v>-1382.1441585109685</v>
      </c>
      <c r="AI38">
        <f t="shared" si="38"/>
        <v>-1390.0952537205753</v>
      </c>
      <c r="AJ38">
        <f t="shared" si="39"/>
        <v>-12.303198809192168</v>
      </c>
      <c r="AK38">
        <f t="shared" si="30"/>
        <v>23.542218236546674</v>
      </c>
      <c r="AL38">
        <f t="shared" si="40"/>
        <v>-1378.8562342932207</v>
      </c>
      <c r="AN38">
        <f t="shared" si="41"/>
        <v>0</v>
      </c>
      <c r="AO38">
        <f t="shared" si="42"/>
        <v>0</v>
      </c>
      <c r="AP38">
        <f t="shared" si="43"/>
        <v>-0.38520374635890192</v>
      </c>
      <c r="AQ38">
        <f t="shared" si="44"/>
        <v>-66.96022294176791</v>
      </c>
      <c r="AR38">
        <f t="shared" si="45"/>
        <v>-67.345426688126807</v>
      </c>
      <c r="AS38">
        <f t="shared" si="46"/>
        <v>-0.59604848748044925</v>
      </c>
      <c r="AT38">
        <f t="shared" si="47"/>
        <v>1.1405410730536394</v>
      </c>
      <c r="AU38">
        <f t="shared" si="48"/>
        <v>-66.800934102553612</v>
      </c>
      <c r="AW38">
        <v>35</v>
      </c>
      <c r="AX38">
        <f>IF(Z38&gt;0, (R38*SUMPRODUCT(K38:$K$98, X38:$X$98)-K38*$AZ$3)/Z38, 0)</f>
        <v>548.07009757475373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4.5002690000000003E-3</v>
      </c>
      <c r="Q39" s="5">
        <f t="shared" si="60"/>
        <v>12.5</v>
      </c>
      <c r="R39">
        <f t="shared" si="31"/>
        <v>500000</v>
      </c>
      <c r="S39">
        <f t="shared" si="32"/>
        <v>570.04817391115535</v>
      </c>
      <c r="U39">
        <f t="shared" si="52"/>
        <v>4.5002690000000003E-3</v>
      </c>
      <c r="V39">
        <f t="shared" si="53"/>
        <v>0.01</v>
      </c>
      <c r="W39">
        <f t="shared" si="54"/>
        <v>0.63608761676854741</v>
      </c>
      <c r="X39">
        <f t="shared" si="55"/>
        <v>2.8625653830273742E-3</v>
      </c>
      <c r="Y39">
        <f t="shared" si="56"/>
        <v>6.3608761676854746E-3</v>
      </c>
      <c r="Z39">
        <f t="shared" si="57"/>
        <v>0.62686417521783455</v>
      </c>
      <c r="AB39">
        <f t="shared" si="58"/>
        <v>348.62060218843033</v>
      </c>
      <c r="AC39">
        <f t="shared" si="33"/>
        <v>357.34277837324913</v>
      </c>
      <c r="AE39">
        <f t="shared" si="34"/>
        <v>0</v>
      </c>
      <c r="AF39">
        <f t="shared" si="35"/>
        <v>0</v>
      </c>
      <c r="AG39">
        <f t="shared" si="36"/>
        <v>-7.8358021902229318</v>
      </c>
      <c r="AH39">
        <f t="shared" si="37"/>
        <v>-1431.282691513687</v>
      </c>
      <c r="AI39">
        <f t="shared" si="38"/>
        <v>-1439.11849370391</v>
      </c>
      <c r="AJ39">
        <f t="shared" si="39"/>
        <v>-8.7221761848188066</v>
      </c>
      <c r="AK39">
        <f t="shared" si="30"/>
        <v>24.403442153190124</v>
      </c>
      <c r="AL39">
        <f t="shared" si="40"/>
        <v>-1423.4372277355387</v>
      </c>
      <c r="AN39">
        <f t="shared" si="41"/>
        <v>0</v>
      </c>
      <c r="AO39">
        <f t="shared" si="42"/>
        <v>0</v>
      </c>
      <c r="AP39">
        <f t="shared" si="43"/>
        <v>-0.33894481108650898</v>
      </c>
      <c r="AQ39">
        <f t="shared" si="44"/>
        <v>-61.911445657958183</v>
      </c>
      <c r="AR39">
        <f t="shared" si="45"/>
        <v>-62.250390469044689</v>
      </c>
      <c r="AS39">
        <f t="shared" si="46"/>
        <v>-0.37728573124464604</v>
      </c>
      <c r="AT39">
        <f t="shared" si="47"/>
        <v>1.0555932742654202</v>
      </c>
      <c r="AU39">
        <f t="shared" si="48"/>
        <v>-61.572082926023917</v>
      </c>
      <c r="AW39">
        <v>36</v>
      </c>
      <c r="AX39">
        <f>IF(Z39&gt;0, (R39*SUMPRODUCT(K39:$K$98, X39:$X$98)-K39*$AZ$3)/Z39, 0)</f>
        <v>570.04817391115535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4.7150400000000002E-3</v>
      </c>
      <c r="Q40" s="5">
        <f t="shared" si="60"/>
        <v>12.5</v>
      </c>
      <c r="R40">
        <f t="shared" si="31"/>
        <v>500000</v>
      </c>
      <c r="S40">
        <f t="shared" si="32"/>
        <v>587.72909002721792</v>
      </c>
      <c r="U40">
        <f t="shared" si="52"/>
        <v>4.7150400000000002E-3</v>
      </c>
      <c r="V40">
        <f t="shared" si="53"/>
        <v>0.01</v>
      </c>
      <c r="W40">
        <f t="shared" si="54"/>
        <v>0.62686417521783455</v>
      </c>
      <c r="X40">
        <f t="shared" si="55"/>
        <v>2.9556896607190988E-3</v>
      </c>
      <c r="Y40">
        <f t="shared" si="56"/>
        <v>6.2686417521783458E-3</v>
      </c>
      <c r="Z40">
        <f t="shared" si="57"/>
        <v>0.61763984380493708</v>
      </c>
      <c r="AB40">
        <f t="shared" si="58"/>
        <v>357.34277837324913</v>
      </c>
      <c r="AC40">
        <f t="shared" si="33"/>
        <v>363.00490336402868</v>
      </c>
      <c r="AE40">
        <f t="shared" si="34"/>
        <v>0</v>
      </c>
      <c r="AF40">
        <f t="shared" si="35"/>
        <v>0</v>
      </c>
      <c r="AG40">
        <f t="shared" si="36"/>
        <v>-7.7204980475617138</v>
      </c>
      <c r="AH40">
        <f t="shared" si="37"/>
        <v>-1477.8448303595494</v>
      </c>
      <c r="AI40">
        <f t="shared" si="38"/>
        <v>-1485.5653284071111</v>
      </c>
      <c r="AJ40">
        <f t="shared" si="39"/>
        <v>-5.6621249907795459</v>
      </c>
      <c r="AK40">
        <f t="shared" ref="AK40:AK71" si="61">G40*SUM(AB40:AB40, AE40:AF40)</f>
        <v>25.013994486127441</v>
      </c>
      <c r="AL40">
        <f t="shared" si="40"/>
        <v>-1466.2134589117634</v>
      </c>
      <c r="AN40">
        <f t="shared" si="41"/>
        <v>0</v>
      </c>
      <c r="AO40">
        <f t="shared" si="42"/>
        <v>0</v>
      </c>
      <c r="AP40">
        <f t="shared" si="43"/>
        <v>-0.29817609342283796</v>
      </c>
      <c r="AQ40">
        <f t="shared" si="44"/>
        <v>-57.076369359476182</v>
      </c>
      <c r="AR40">
        <f t="shared" si="45"/>
        <v>-57.374545452899021</v>
      </c>
      <c r="AS40">
        <f t="shared" si="46"/>
        <v>-0.21867893752731007</v>
      </c>
      <c r="AT40">
        <f t="shared" si="47"/>
        <v>0.96607435308262979</v>
      </c>
      <c r="AU40">
        <f t="shared" si="48"/>
        <v>-56.627150037343711</v>
      </c>
      <c r="AW40">
        <v>37</v>
      </c>
      <c r="AX40">
        <f>IF(Z40&gt;0, (R40*SUMPRODUCT(K40:$K$98, X40:$X$98)-K40*$AZ$3)/Z40, 0)</f>
        <v>587.72909002721792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4.9523709999999997E-3</v>
      </c>
      <c r="Q41" s="5">
        <f t="shared" si="60"/>
        <v>12.5</v>
      </c>
      <c r="R41">
        <f t="shared" si="31"/>
        <v>500000</v>
      </c>
      <c r="S41">
        <f t="shared" si="32"/>
        <v>602.0040625421949</v>
      </c>
      <c r="U41">
        <f t="shared" si="52"/>
        <v>4.9523709999999997E-3</v>
      </c>
      <c r="V41">
        <f t="shared" si="53"/>
        <v>0.01</v>
      </c>
      <c r="W41">
        <f t="shared" si="54"/>
        <v>0.61763984380493708</v>
      </c>
      <c r="X41">
        <f t="shared" si="55"/>
        <v>3.0587816509040997E-3</v>
      </c>
      <c r="Y41">
        <f t="shared" si="56"/>
        <v>6.1763984380493707E-3</v>
      </c>
      <c r="Z41">
        <f t="shared" si="57"/>
        <v>0.60840466371598356</v>
      </c>
      <c r="AB41">
        <f t="shared" si="58"/>
        <v>363.00490336402868</v>
      </c>
      <c r="AC41">
        <f t="shared" si="33"/>
        <v>366.26207922664003</v>
      </c>
      <c r="AE41">
        <f t="shared" si="34"/>
        <v>0</v>
      </c>
      <c r="AF41">
        <f t="shared" si="35"/>
        <v>0</v>
      </c>
      <c r="AG41">
        <f t="shared" si="36"/>
        <v>-7.6050582964497941</v>
      </c>
      <c r="AH41">
        <f t="shared" si="37"/>
        <v>-1529.39082545205</v>
      </c>
      <c r="AI41">
        <f t="shared" si="38"/>
        <v>-1536.9958837484999</v>
      </c>
      <c r="AJ41">
        <f t="shared" si="39"/>
        <v>-3.2571758626113478</v>
      </c>
      <c r="AK41">
        <f t="shared" si="61"/>
        <v>25.41034323548201</v>
      </c>
      <c r="AL41">
        <f t="shared" si="40"/>
        <v>-1514.8427163756292</v>
      </c>
      <c r="AN41">
        <f t="shared" si="41"/>
        <v>0</v>
      </c>
      <c r="AO41">
        <f t="shared" si="42"/>
        <v>0</v>
      </c>
      <c r="AP41">
        <f t="shared" si="43"/>
        <v>-0.26224790522379371</v>
      </c>
      <c r="AQ41">
        <f t="shared" si="44"/>
        <v>-52.738522784305466</v>
      </c>
      <c r="AR41">
        <f t="shared" si="45"/>
        <v>-53.000770689529261</v>
      </c>
      <c r="AS41">
        <f t="shared" si="46"/>
        <v>-0.11231834308411316</v>
      </c>
      <c r="AT41">
        <f t="shared" si="47"/>
        <v>0.87623382027637631</v>
      </c>
      <c r="AU41">
        <f t="shared" si="48"/>
        <v>-52.236855212336998</v>
      </c>
      <c r="AW41">
        <v>38</v>
      </c>
      <c r="AX41">
        <f>IF(Z41&gt;0, (R41*SUMPRODUCT(K41:$K$98, X41:$X$98)-K41*$AZ$3)/Z41, 0)</f>
        <v>602.0040625421949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5.2041409999999998E-3</v>
      </c>
      <c r="Q42" s="5">
        <f t="shared" si="60"/>
        <v>12.5</v>
      </c>
      <c r="R42">
        <f t="shared" si="31"/>
        <v>500000</v>
      </c>
      <c r="S42">
        <f t="shared" si="32"/>
        <v>613.18551158133471</v>
      </c>
      <c r="U42">
        <f t="shared" si="52"/>
        <v>5.2041409999999998E-3</v>
      </c>
      <c r="V42">
        <f t="shared" si="53"/>
        <v>0.01</v>
      </c>
      <c r="W42">
        <f t="shared" si="54"/>
        <v>0.60840466371598356</v>
      </c>
      <c r="X42">
        <f t="shared" si="55"/>
        <v>3.1662236550355624E-3</v>
      </c>
      <c r="Y42">
        <f t="shared" si="56"/>
        <v>6.0840466371598354E-3</v>
      </c>
      <c r="Z42">
        <f t="shared" si="57"/>
        <v>0.59915439342378807</v>
      </c>
      <c r="AB42">
        <f t="shared" si="58"/>
        <v>366.26207922664003</v>
      </c>
      <c r="AC42">
        <f t="shared" si="33"/>
        <v>367.39279324776976</v>
      </c>
      <c r="AE42">
        <f t="shared" si="34"/>
        <v>0</v>
      </c>
      <c r="AF42">
        <f t="shared" si="35"/>
        <v>0</v>
      </c>
      <c r="AG42">
        <f t="shared" si="36"/>
        <v>-7.4894299177973505</v>
      </c>
      <c r="AH42">
        <f t="shared" si="37"/>
        <v>-1583.1118275177812</v>
      </c>
      <c r="AI42">
        <f t="shared" si="38"/>
        <v>-1590.6012574355786</v>
      </c>
      <c r="AJ42">
        <f t="shared" si="39"/>
        <v>-1.1307140211297337</v>
      </c>
      <c r="AK42">
        <f t="shared" si="61"/>
        <v>25.638345545864805</v>
      </c>
      <c r="AL42">
        <f t="shared" si="40"/>
        <v>-1566.0936259108437</v>
      </c>
      <c r="AN42">
        <f t="shared" si="41"/>
        <v>0</v>
      </c>
      <c r="AO42">
        <f t="shared" si="42"/>
        <v>0</v>
      </c>
      <c r="AP42">
        <f t="shared" si="43"/>
        <v>-0.23058986704983608</v>
      </c>
      <c r="AQ42">
        <f t="shared" si="44"/>
        <v>-48.741966990687814</v>
      </c>
      <c r="AR42">
        <f t="shared" si="45"/>
        <v>-48.972556857737658</v>
      </c>
      <c r="AS42">
        <f t="shared" si="46"/>
        <v>-3.4813223258035667E-2</v>
      </c>
      <c r="AT42">
        <f t="shared" si="47"/>
        <v>0.78937152168952152</v>
      </c>
      <c r="AU42">
        <f t="shared" si="48"/>
        <v>-48.217998559306174</v>
      </c>
      <c r="AW42">
        <v>39</v>
      </c>
      <c r="AX42">
        <f>IF(Z42&gt;0, (R42*SUMPRODUCT(K42:$K$98, X42:$X$98)-K42*$AZ$3)/Z42, 0)</f>
        <v>613.18551158133471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5.4847869999999996E-3</v>
      </c>
      <c r="Q43" s="5">
        <f t="shared" si="60"/>
        <v>12.5</v>
      </c>
      <c r="R43">
        <f t="shared" si="31"/>
        <v>500000</v>
      </c>
      <c r="S43">
        <f t="shared" si="32"/>
        <v>621.73741021499779</v>
      </c>
      <c r="U43">
        <f t="shared" si="52"/>
        <v>5.4847869999999996E-3</v>
      </c>
      <c r="V43">
        <f t="shared" si="53"/>
        <v>0.01</v>
      </c>
      <c r="W43">
        <f t="shared" si="54"/>
        <v>0.59915439342378807</v>
      </c>
      <c r="X43">
        <f t="shared" si="55"/>
        <v>3.286234228043678E-3</v>
      </c>
      <c r="Y43">
        <f t="shared" si="56"/>
        <v>5.9915439342378808E-3</v>
      </c>
      <c r="Z43">
        <f t="shared" si="57"/>
        <v>0.58987661526150659</v>
      </c>
      <c r="AB43">
        <f t="shared" si="58"/>
        <v>367.39279324776976</v>
      </c>
      <c r="AC43">
        <f t="shared" si="33"/>
        <v>366.74835911907775</v>
      </c>
      <c r="AE43">
        <f t="shared" si="34"/>
        <v>0</v>
      </c>
      <c r="AF43">
        <f t="shared" si="35"/>
        <v>0</v>
      </c>
      <c r="AG43">
        <f t="shared" si="36"/>
        <v>-7.3734576907688325</v>
      </c>
      <c r="AH43">
        <f t="shared" si="37"/>
        <v>-1643.1171140218389</v>
      </c>
      <c r="AI43">
        <f t="shared" si="38"/>
        <v>-1650.4905717126078</v>
      </c>
      <c r="AJ43">
        <f t="shared" si="39"/>
        <v>0.64443412869201211</v>
      </c>
      <c r="AK43">
        <f t="shared" si="61"/>
        <v>25.717495527343885</v>
      </c>
      <c r="AL43">
        <f t="shared" si="40"/>
        <v>-1624.1286420565721</v>
      </c>
      <c r="AN43">
        <f t="shared" si="41"/>
        <v>0</v>
      </c>
      <c r="AO43">
        <f t="shared" si="42"/>
        <v>0</v>
      </c>
      <c r="AP43">
        <f t="shared" si="43"/>
        <v>-0.20269574292340278</v>
      </c>
      <c r="AQ43">
        <f t="shared" si="44"/>
        <v>-45.169153754523904</v>
      </c>
      <c r="AR43">
        <f t="shared" si="45"/>
        <v>-45.371849497447307</v>
      </c>
      <c r="AS43">
        <f t="shared" si="46"/>
        <v>1.7715440972009285E-2</v>
      </c>
      <c r="AT43">
        <f t="shared" si="47"/>
        <v>0.70697182796212854</v>
      </c>
      <c r="AU43">
        <f t="shared" si="48"/>
        <v>-44.647162228513174</v>
      </c>
      <c r="AW43">
        <v>40</v>
      </c>
      <c r="AX43">
        <f>IF(Z43&gt;0, (R43*SUMPRODUCT(K43:$K$98, X43:$X$98)-K43*$AZ$3)/Z43, 0)</f>
        <v>621.73741021499779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5.8078460000000002E-3</v>
      </c>
      <c r="Q44" s="5">
        <f t="shared" si="60"/>
        <v>12.5</v>
      </c>
      <c r="R44">
        <f t="shared" si="31"/>
        <v>500000</v>
      </c>
      <c r="S44">
        <f t="shared" si="32"/>
        <v>627.89116386181058</v>
      </c>
      <c r="U44">
        <f t="shared" si="52"/>
        <v>5.8078460000000002E-3</v>
      </c>
      <c r="V44">
        <f t="shared" si="53"/>
        <v>0.01</v>
      </c>
      <c r="W44">
        <f t="shared" si="54"/>
        <v>0.58987661526150659</v>
      </c>
      <c r="X44">
        <f t="shared" si="55"/>
        <v>3.42591254044008E-3</v>
      </c>
      <c r="Y44">
        <f t="shared" si="56"/>
        <v>5.8987661526150661E-3</v>
      </c>
      <c r="Z44">
        <f t="shared" si="57"/>
        <v>0.58055193656845139</v>
      </c>
      <c r="AB44">
        <f t="shared" si="58"/>
        <v>366.74835911907775</v>
      </c>
      <c r="AC44">
        <f t="shared" si="33"/>
        <v>364.52343113419295</v>
      </c>
      <c r="AE44">
        <f t="shared" si="34"/>
        <v>0</v>
      </c>
      <c r="AF44">
        <f t="shared" si="35"/>
        <v>0</v>
      </c>
      <c r="AG44">
        <f t="shared" si="36"/>
        <v>-7.2568992071056426</v>
      </c>
      <c r="AH44">
        <f t="shared" si="37"/>
        <v>-1712.9562702200401</v>
      </c>
      <c r="AI44">
        <f t="shared" si="38"/>
        <v>-1720.2131694271457</v>
      </c>
      <c r="AJ44">
        <f t="shared" si="39"/>
        <v>2.2249279848848005</v>
      </c>
      <c r="AK44">
        <f t="shared" si="61"/>
        <v>25.672385138335446</v>
      </c>
      <c r="AL44">
        <f t="shared" si="40"/>
        <v>-1692.3158563039256</v>
      </c>
      <c r="AN44">
        <f t="shared" si="41"/>
        <v>0</v>
      </c>
      <c r="AO44">
        <f t="shared" si="42"/>
        <v>0</v>
      </c>
      <c r="AP44">
        <f t="shared" si="43"/>
        <v>-0.17811746413786964</v>
      </c>
      <c r="AQ44">
        <f t="shared" si="44"/>
        <v>-42.043773562668321</v>
      </c>
      <c r="AR44">
        <f t="shared" si="45"/>
        <v>-42.22189102680619</v>
      </c>
      <c r="AS44">
        <f t="shared" si="46"/>
        <v>5.4609898697369617E-2</v>
      </c>
      <c r="AT44">
        <f t="shared" si="47"/>
        <v>0.63011763133400711</v>
      </c>
      <c r="AU44">
        <f t="shared" si="48"/>
        <v>-41.537163496774816</v>
      </c>
      <c r="AW44">
        <v>41</v>
      </c>
      <c r="AX44">
        <f>IF(Z44&gt;0, (R44*SUMPRODUCT(K44:$K$98, X44:$X$98)-K44*$AZ$3)/Z44, 0)</f>
        <v>627.89116386181058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6.1543680000000003E-3</v>
      </c>
      <c r="Q45" s="5">
        <f t="shared" si="60"/>
        <v>12.5</v>
      </c>
      <c r="R45">
        <f t="shared" si="31"/>
        <v>500000</v>
      </c>
      <c r="S45">
        <f t="shared" si="32"/>
        <v>631.72175274838867</v>
      </c>
      <c r="U45">
        <f t="shared" si="52"/>
        <v>6.1543680000000003E-3</v>
      </c>
      <c r="V45">
        <f t="shared" si="53"/>
        <v>0.01</v>
      </c>
      <c r="W45">
        <f t="shared" si="54"/>
        <v>0.58055193656845139</v>
      </c>
      <c r="X45">
        <f t="shared" si="55"/>
        <v>3.572930260754907E-3</v>
      </c>
      <c r="Y45">
        <f t="shared" si="56"/>
        <v>5.8055193656845142E-3</v>
      </c>
      <c r="Z45">
        <f t="shared" si="57"/>
        <v>0.57117348694201198</v>
      </c>
      <c r="AB45">
        <f t="shared" si="58"/>
        <v>364.52343113419295</v>
      </c>
      <c r="AC45">
        <f t="shared" si="33"/>
        <v>360.82271629441669</v>
      </c>
      <c r="AE45">
        <f t="shared" si="34"/>
        <v>0</v>
      </c>
      <c r="AF45">
        <f t="shared" si="35"/>
        <v>0</v>
      </c>
      <c r="AG45">
        <f t="shared" si="36"/>
        <v>-7.1396685867751497</v>
      </c>
      <c r="AH45">
        <f t="shared" si="37"/>
        <v>-1786.4651303774535</v>
      </c>
      <c r="AI45">
        <f t="shared" si="38"/>
        <v>-1793.6047989642286</v>
      </c>
      <c r="AJ45">
        <f t="shared" si="39"/>
        <v>3.7007148397762535</v>
      </c>
      <c r="AK45">
        <f t="shared" si="61"/>
        <v>25.516640179393509</v>
      </c>
      <c r="AL45">
        <f t="shared" si="40"/>
        <v>-1764.3874439450587</v>
      </c>
      <c r="AN45">
        <f t="shared" si="41"/>
        <v>0</v>
      </c>
      <c r="AO45">
        <f t="shared" si="42"/>
        <v>0</v>
      </c>
      <c r="AP45">
        <f t="shared" si="43"/>
        <v>-0.15646436524549973</v>
      </c>
      <c r="AQ45">
        <f t="shared" si="44"/>
        <v>-39.150015054687586</v>
      </c>
      <c r="AR45">
        <f t="shared" si="45"/>
        <v>-39.306479419933083</v>
      </c>
      <c r="AS45">
        <f t="shared" si="46"/>
        <v>8.1100402815998118E-2</v>
      </c>
      <c r="AT45">
        <f t="shared" si="47"/>
        <v>0.55919190930820639</v>
      </c>
      <c r="AU45">
        <f t="shared" si="48"/>
        <v>-38.666187107808881</v>
      </c>
      <c r="AW45">
        <v>42</v>
      </c>
      <c r="AX45">
        <f>IF(Z45&gt;0, (R45*SUMPRODUCT(K45:$K$98, X45:$X$98)-K45*$AZ$3)/Z45, 0)</f>
        <v>631.72175274838867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6.5216450000000004E-3</v>
      </c>
      <c r="Q46" s="5">
        <f t="shared" si="60"/>
        <v>12.5</v>
      </c>
      <c r="R46">
        <f t="shared" si="31"/>
        <v>500000</v>
      </c>
      <c r="S46">
        <f t="shared" si="32"/>
        <v>633.58426861625094</v>
      </c>
      <c r="U46">
        <f t="shared" si="52"/>
        <v>6.5216450000000004E-3</v>
      </c>
      <c r="V46">
        <f t="shared" si="53"/>
        <v>0.01</v>
      </c>
      <c r="W46">
        <f t="shared" si="54"/>
        <v>0.57117348694201198</v>
      </c>
      <c r="X46">
        <f t="shared" si="55"/>
        <v>3.7249907152479378E-3</v>
      </c>
      <c r="Y46">
        <f t="shared" si="56"/>
        <v>5.7117348694201197E-3</v>
      </c>
      <c r="Z46">
        <f t="shared" si="57"/>
        <v>0.56173676135734396</v>
      </c>
      <c r="AB46">
        <f t="shared" si="58"/>
        <v>360.82271629441669</v>
      </c>
      <c r="AC46">
        <f t="shared" si="33"/>
        <v>355.90757509945428</v>
      </c>
      <c r="AE46">
        <f t="shared" si="34"/>
        <v>0</v>
      </c>
      <c r="AF46">
        <f t="shared" si="35"/>
        <v>0</v>
      </c>
      <c r="AG46">
        <f t="shared" si="36"/>
        <v>-7.0217095169667996</v>
      </c>
      <c r="AH46">
        <f t="shared" si="37"/>
        <v>-1862.4953576239689</v>
      </c>
      <c r="AI46">
        <f t="shared" si="38"/>
        <v>-1869.5170671409358</v>
      </c>
      <c r="AJ46">
        <f t="shared" si="39"/>
        <v>4.9151411949624162</v>
      </c>
      <c r="AK46">
        <f t="shared" si="61"/>
        <v>25.257590140609171</v>
      </c>
      <c r="AL46">
        <f t="shared" si="40"/>
        <v>-1839.3443358053642</v>
      </c>
      <c r="AN46">
        <f t="shared" si="41"/>
        <v>0</v>
      </c>
      <c r="AO46">
        <f t="shared" si="42"/>
        <v>0</v>
      </c>
      <c r="AP46">
        <f t="shared" si="43"/>
        <v>-0.13739224691764573</v>
      </c>
      <c r="AQ46">
        <f t="shared" si="44"/>
        <v>-36.443037331481669</v>
      </c>
      <c r="AR46">
        <f t="shared" si="45"/>
        <v>-36.580429578399318</v>
      </c>
      <c r="AS46">
        <f t="shared" si="46"/>
        <v>9.617348753342933E-2</v>
      </c>
      <c r="AT46">
        <f t="shared" si="47"/>
        <v>0.4942097152777557</v>
      </c>
      <c r="AU46">
        <f t="shared" si="48"/>
        <v>-35.990046375588136</v>
      </c>
      <c r="AW46">
        <v>43</v>
      </c>
      <c r="AX46">
        <f>IF(Z46&gt;0, (R46*SUMPRODUCT(K46:$K$98, X46:$X$98)-K46*$AZ$3)/Z46, 0)</f>
        <v>633.58426861625094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6.9358459999999999E-3</v>
      </c>
      <c r="Q47" s="5">
        <f t="shared" si="60"/>
        <v>12.5</v>
      </c>
      <c r="R47">
        <f t="shared" si="31"/>
        <v>500000</v>
      </c>
      <c r="S47">
        <f t="shared" si="32"/>
        <v>633.85845157487165</v>
      </c>
      <c r="U47">
        <f t="shared" si="52"/>
        <v>6.9358459999999999E-3</v>
      </c>
      <c r="V47">
        <f t="shared" si="53"/>
        <v>0.01</v>
      </c>
      <c r="W47">
        <f t="shared" si="54"/>
        <v>0.56173676135734396</v>
      </c>
      <c r="X47">
        <f t="shared" si="55"/>
        <v>3.8961196693132888E-3</v>
      </c>
      <c r="Y47">
        <f t="shared" si="56"/>
        <v>5.6173676135734393E-3</v>
      </c>
      <c r="Z47">
        <f t="shared" si="57"/>
        <v>0.55222327407445726</v>
      </c>
      <c r="AB47">
        <f t="shared" si="58"/>
        <v>355.90757509945428</v>
      </c>
      <c r="AC47">
        <f t="shared" si="33"/>
        <v>350.03138942844146</v>
      </c>
      <c r="AE47">
        <f t="shared" si="34"/>
        <v>0</v>
      </c>
      <c r="AF47">
        <f t="shared" si="35"/>
        <v>0</v>
      </c>
      <c r="AG47">
        <f t="shared" si="36"/>
        <v>-6.9027909259307156</v>
      </c>
      <c r="AH47">
        <f t="shared" si="37"/>
        <v>-1948.0598346566444</v>
      </c>
      <c r="AI47">
        <f t="shared" si="38"/>
        <v>-1954.9626255825751</v>
      </c>
      <c r="AJ47">
        <f t="shared" si="39"/>
        <v>5.87618567101282</v>
      </c>
      <c r="AK47">
        <f t="shared" si="61"/>
        <v>24.913530256961803</v>
      </c>
      <c r="AL47">
        <f t="shared" si="40"/>
        <v>-1924.1729096546005</v>
      </c>
      <c r="AN47">
        <f t="shared" si="41"/>
        <v>0</v>
      </c>
      <c r="AO47">
        <f t="shared" si="42"/>
        <v>0</v>
      </c>
      <c r="AP47">
        <f t="shared" si="43"/>
        <v>-0.12059410087701294</v>
      </c>
      <c r="AQ47">
        <f t="shared" si="44"/>
        <v>-34.033266650527338</v>
      </c>
      <c r="AR47">
        <f t="shared" si="45"/>
        <v>-34.153860751404352</v>
      </c>
      <c r="AS47">
        <f t="shared" si="46"/>
        <v>0.10265895855546743</v>
      </c>
      <c r="AT47">
        <f t="shared" si="47"/>
        <v>0.43524783138429968</v>
      </c>
      <c r="AU47">
        <f t="shared" si="48"/>
        <v>-33.615953961464584</v>
      </c>
      <c r="AW47">
        <v>44</v>
      </c>
      <c r="AX47">
        <f>IF(Z47&gt;0, (R47*SUMPRODUCT(K47:$K$98, X47:$X$98)-K47*$AZ$3)/Z47, 0)</f>
        <v>633.85845157487165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7.4023869999999999E-3</v>
      </c>
      <c r="Q48" s="5">
        <f t="shared" si="60"/>
        <v>12.5</v>
      </c>
      <c r="R48">
        <f t="shared" si="31"/>
        <v>500000</v>
      </c>
      <c r="S48">
        <f t="shared" si="32"/>
        <v>632.66044713110773</v>
      </c>
      <c r="U48">
        <f t="shared" si="52"/>
        <v>7.4023869999999999E-3</v>
      </c>
      <c r="V48">
        <f t="shared" si="53"/>
        <v>0.01</v>
      </c>
      <c r="W48">
        <f t="shared" si="54"/>
        <v>0.55222327407445726</v>
      </c>
      <c r="X48">
        <f t="shared" si="55"/>
        <v>4.0877703851061997E-3</v>
      </c>
      <c r="Y48">
        <f t="shared" si="56"/>
        <v>5.5222327407445726E-3</v>
      </c>
      <c r="Z48">
        <f t="shared" si="57"/>
        <v>0.54261327094860645</v>
      </c>
      <c r="AB48">
        <f t="shared" si="58"/>
        <v>350.03138942844146</v>
      </c>
      <c r="AC48">
        <f t="shared" si="33"/>
        <v>343.28995461761826</v>
      </c>
      <c r="AE48">
        <f t="shared" si="34"/>
        <v>0</v>
      </c>
      <c r="AF48">
        <f t="shared" si="35"/>
        <v>0</v>
      </c>
      <c r="AG48">
        <f t="shared" si="36"/>
        <v>-6.7826658868575809</v>
      </c>
      <c r="AH48">
        <f t="shared" si="37"/>
        <v>-2043.8851925530998</v>
      </c>
      <c r="AI48">
        <f t="shared" si="38"/>
        <v>-2050.6678584399574</v>
      </c>
      <c r="AJ48">
        <f t="shared" si="39"/>
        <v>6.7414348108231934</v>
      </c>
      <c r="AK48">
        <f t="shared" si="61"/>
        <v>24.502197259990904</v>
      </c>
      <c r="AL48">
        <f t="shared" si="40"/>
        <v>-2019.4242263691433</v>
      </c>
      <c r="AN48">
        <f t="shared" si="41"/>
        <v>0</v>
      </c>
      <c r="AO48">
        <f t="shared" si="42"/>
        <v>0</v>
      </c>
      <c r="AP48">
        <f t="shared" si="43"/>
        <v>-0.10579953184253046</v>
      </c>
      <c r="AQ48">
        <f t="shared" si="44"/>
        <v>-31.881578736024618</v>
      </c>
      <c r="AR48">
        <f t="shared" si="45"/>
        <v>-31.987378267867147</v>
      </c>
      <c r="AS48">
        <f t="shared" si="46"/>
        <v>0.10515638818566032</v>
      </c>
      <c r="AT48">
        <f t="shared" si="47"/>
        <v>0.38219795025483655</v>
      </c>
      <c r="AU48">
        <f t="shared" si="48"/>
        <v>-31.50002392942665</v>
      </c>
      <c r="AW48">
        <v>45</v>
      </c>
      <c r="AX48">
        <f>IF(Z48&gt;0, (R48*SUMPRODUCT(K48:$K$98, X48:$X$98)-K48*$AZ$3)/Z48, 0)</f>
        <v>632.66044713110773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7.9366079999999995E-3</v>
      </c>
      <c r="Q49" s="5">
        <f t="shared" si="60"/>
        <v>12.5</v>
      </c>
      <c r="R49">
        <f t="shared" si="31"/>
        <v>500000</v>
      </c>
      <c r="S49">
        <f t="shared" si="32"/>
        <v>630.11500953193797</v>
      </c>
      <c r="U49">
        <f t="shared" si="52"/>
        <v>7.9366079999999995E-3</v>
      </c>
      <c r="V49">
        <f t="shared" si="53"/>
        <v>0.01</v>
      </c>
      <c r="W49">
        <f t="shared" si="54"/>
        <v>0.54261327094860645</v>
      </c>
      <c r="X49">
        <f t="shared" si="55"/>
        <v>4.3065088271168773E-3</v>
      </c>
      <c r="Y49">
        <f t="shared" si="56"/>
        <v>5.4261327094860647E-3</v>
      </c>
      <c r="Z49">
        <f t="shared" si="57"/>
        <v>0.53288062941200343</v>
      </c>
      <c r="AB49">
        <f t="shared" si="58"/>
        <v>343.28995461761826</v>
      </c>
      <c r="AC49">
        <f t="shared" si="33"/>
        <v>335.77608288132967</v>
      </c>
      <c r="AE49">
        <f t="shared" si="34"/>
        <v>0</v>
      </c>
      <c r="AF49">
        <f t="shared" si="35"/>
        <v>0</v>
      </c>
      <c r="AG49">
        <f t="shared" si="36"/>
        <v>-6.661007867650043</v>
      </c>
      <c r="AH49">
        <f t="shared" si="37"/>
        <v>-2153.2544135584385</v>
      </c>
      <c r="AI49">
        <f t="shared" si="38"/>
        <v>-2159.9154214260884</v>
      </c>
      <c r="AJ49">
        <f t="shared" si="39"/>
        <v>7.5138717362885927</v>
      </c>
      <c r="AK49">
        <f t="shared" si="61"/>
        <v>24.030296823233282</v>
      </c>
      <c r="AL49">
        <f t="shared" si="40"/>
        <v>-2128.3712528665669</v>
      </c>
      <c r="AN49">
        <f t="shared" si="41"/>
        <v>0</v>
      </c>
      <c r="AO49">
        <f t="shared" si="42"/>
        <v>0</v>
      </c>
      <c r="AP49">
        <f t="shared" si="43"/>
        <v>-9.2769506351149514E-2</v>
      </c>
      <c r="AQ49">
        <f t="shared" si="44"/>
        <v>-29.988907529202923</v>
      </c>
      <c r="AR49">
        <f t="shared" si="45"/>
        <v>-30.081677035554069</v>
      </c>
      <c r="AS49">
        <f t="shared" si="46"/>
        <v>0.10464755268443553</v>
      </c>
      <c r="AT49">
        <f t="shared" si="47"/>
        <v>0.33467589560878597</v>
      </c>
      <c r="AU49">
        <f t="shared" si="48"/>
        <v>-29.642353587260853</v>
      </c>
      <c r="AW49">
        <v>46</v>
      </c>
      <c r="AX49">
        <f>IF(Z49&gt;0, (R49*SUMPRODUCT(K49:$K$98, X49:$X$98)-K49*$AZ$3)/Z49, 0)</f>
        <v>630.11500953193797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8.552947E-3</v>
      </c>
      <c r="Q50" s="5">
        <f t="shared" si="60"/>
        <v>12.5</v>
      </c>
      <c r="R50">
        <f t="shared" si="31"/>
        <v>500000</v>
      </c>
      <c r="S50">
        <f t="shared" si="32"/>
        <v>626.28630415931036</v>
      </c>
      <c r="U50">
        <f t="shared" si="52"/>
        <v>8.552947E-3</v>
      </c>
      <c r="V50">
        <f t="shared" si="53"/>
        <v>0.01</v>
      </c>
      <c r="W50">
        <f t="shared" si="54"/>
        <v>0.53288062941200343</v>
      </c>
      <c r="X50">
        <f t="shared" si="55"/>
        <v>4.5576997806875061E-3</v>
      </c>
      <c r="Y50">
        <f t="shared" si="56"/>
        <v>5.3288062941200341E-3</v>
      </c>
      <c r="Z50">
        <f t="shared" si="57"/>
        <v>0.52299412333719586</v>
      </c>
      <c r="AB50">
        <f t="shared" si="58"/>
        <v>335.77608288132967</v>
      </c>
      <c r="AC50">
        <f t="shared" si="33"/>
        <v>327.54405660189093</v>
      </c>
      <c r="AE50">
        <f t="shared" si="34"/>
        <v>0</v>
      </c>
      <c r="AF50">
        <f t="shared" si="35"/>
        <v>0</v>
      </c>
      <c r="AG50">
        <f t="shared" si="36"/>
        <v>-6.5374265417149484</v>
      </c>
      <c r="AH50">
        <f t="shared" si="37"/>
        <v>-2278.849890343753</v>
      </c>
      <c r="AI50">
        <f t="shared" si="38"/>
        <v>-2285.387316885468</v>
      </c>
      <c r="AJ50">
        <f t="shared" si="39"/>
        <v>8.2320262794387418</v>
      </c>
      <c r="AK50">
        <f t="shared" si="61"/>
        <v>23.504325801693078</v>
      </c>
      <c r="AL50">
        <f t="shared" si="40"/>
        <v>-2253.6509648043361</v>
      </c>
      <c r="AN50">
        <f t="shared" si="41"/>
        <v>0</v>
      </c>
      <c r="AO50">
        <f t="shared" si="42"/>
        <v>0</v>
      </c>
      <c r="AP50">
        <f t="shared" si="43"/>
        <v>-8.1293177336250411E-2</v>
      </c>
      <c r="AQ50">
        <f t="shared" si="44"/>
        <v>-28.337595394198036</v>
      </c>
      <c r="AR50">
        <f t="shared" si="45"/>
        <v>-28.418888571534286</v>
      </c>
      <c r="AS50">
        <f t="shared" si="46"/>
        <v>0.10236559721182513</v>
      </c>
      <c r="AT50">
        <f t="shared" si="47"/>
        <v>0.29227729189363877</v>
      </c>
      <c r="AU50">
        <f t="shared" si="48"/>
        <v>-28.02424568242882</v>
      </c>
      <c r="AW50">
        <v>47</v>
      </c>
      <c r="AX50">
        <f>IF(Z50&gt;0, (R50*SUMPRODUCT(K50:$K$98, X50:$X$98)-K50*$AZ$3)/Z50, 0)</f>
        <v>626.28630415931036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9.2631359999999999E-3</v>
      </c>
      <c r="Q51" s="5">
        <f t="shared" si="60"/>
        <v>12.5</v>
      </c>
      <c r="R51">
        <f t="shared" si="31"/>
        <v>500000</v>
      </c>
      <c r="S51">
        <f t="shared" si="32"/>
        <v>621.21283304908093</v>
      </c>
      <c r="U51">
        <f t="shared" si="52"/>
        <v>9.2631359999999999E-3</v>
      </c>
      <c r="V51">
        <f t="shared" si="53"/>
        <v>0.01</v>
      </c>
      <c r="W51">
        <f t="shared" si="54"/>
        <v>0.52299412333719586</v>
      </c>
      <c r="X51">
        <f t="shared" si="55"/>
        <v>4.844565691673219E-3</v>
      </c>
      <c r="Y51">
        <f t="shared" si="56"/>
        <v>5.229941233371959E-3</v>
      </c>
      <c r="Z51">
        <f t="shared" si="57"/>
        <v>0.51291961641215067</v>
      </c>
      <c r="AB51">
        <f t="shared" si="58"/>
        <v>327.54405660189093</v>
      </c>
      <c r="AC51">
        <f t="shared" si="33"/>
        <v>318.63224803783999</v>
      </c>
      <c r="AE51">
        <f t="shared" si="34"/>
        <v>0</v>
      </c>
      <c r="AF51">
        <f t="shared" si="35"/>
        <v>0</v>
      </c>
      <c r="AG51">
        <f t="shared" si="36"/>
        <v>-6.4114952051518834</v>
      </c>
      <c r="AH51">
        <f t="shared" si="37"/>
        <v>-2422.2828458366093</v>
      </c>
      <c r="AI51">
        <f t="shared" si="38"/>
        <v>-2428.6943410417612</v>
      </c>
      <c r="AJ51">
        <f t="shared" si="39"/>
        <v>8.9118085640509435</v>
      </c>
      <c r="AK51">
        <f t="shared" si="61"/>
        <v>22.928083962132366</v>
      </c>
      <c r="AL51">
        <f t="shared" si="40"/>
        <v>-2396.854448515578</v>
      </c>
      <c r="AN51">
        <f t="shared" si="41"/>
        <v>0</v>
      </c>
      <c r="AO51">
        <f t="shared" si="42"/>
        <v>0</v>
      </c>
      <c r="AP51">
        <f t="shared" si="43"/>
        <v>-7.1185014111919728E-2</v>
      </c>
      <c r="AQ51">
        <f t="shared" si="44"/>
        <v>-26.893919912064469</v>
      </c>
      <c r="AR51">
        <f t="shared" si="45"/>
        <v>-26.965104926176387</v>
      </c>
      <c r="AS51">
        <f t="shared" si="46"/>
        <v>9.8945284695048805E-2</v>
      </c>
      <c r="AT51">
        <f t="shared" si="47"/>
        <v>0.2545640179364384</v>
      </c>
      <c r="AU51">
        <f t="shared" si="48"/>
        <v>-26.6115956235449</v>
      </c>
      <c r="AW51">
        <v>48</v>
      </c>
      <c r="AX51">
        <f>IF(Z51&gt;0, (R51*SUMPRODUCT(K51:$K$98, X51:$X$98)-K51*$AZ$3)/Z51, 0)</f>
        <v>621.21283304908093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1.011049E-2</v>
      </c>
      <c r="Q52" s="5">
        <f t="shared" si="60"/>
        <v>12.5</v>
      </c>
      <c r="R52">
        <f t="shared" si="31"/>
        <v>500000</v>
      </c>
      <c r="S52">
        <f t="shared" si="32"/>
        <v>614.96215995562716</v>
      </c>
      <c r="U52">
        <f t="shared" si="52"/>
        <v>1.011049E-2</v>
      </c>
      <c r="V52">
        <f t="shared" si="53"/>
        <v>0.01</v>
      </c>
      <c r="W52">
        <f t="shared" si="54"/>
        <v>0.51291961641215067</v>
      </c>
      <c r="X52">
        <f t="shared" si="55"/>
        <v>5.1858686525388855E-3</v>
      </c>
      <c r="Y52">
        <f t="shared" si="56"/>
        <v>5.1291961641215071E-3</v>
      </c>
      <c r="Z52">
        <f t="shared" si="57"/>
        <v>0.50260455159549022</v>
      </c>
      <c r="AB52">
        <f t="shared" si="58"/>
        <v>318.63224803783999</v>
      </c>
      <c r="AC52">
        <f t="shared" si="33"/>
        <v>309.08278065269212</v>
      </c>
      <c r="AE52">
        <f t="shared" si="34"/>
        <v>0</v>
      </c>
      <c r="AF52">
        <f t="shared" si="35"/>
        <v>0</v>
      </c>
      <c r="AG52">
        <f t="shared" si="36"/>
        <v>-6.2825568949436281</v>
      </c>
      <c r="AH52">
        <f t="shared" si="37"/>
        <v>-2592.9343262694429</v>
      </c>
      <c r="AI52">
        <f t="shared" si="38"/>
        <v>-2599.2168831643867</v>
      </c>
      <c r="AJ52">
        <f t="shared" si="39"/>
        <v>9.5494673851478638</v>
      </c>
      <c r="AK52">
        <f t="shared" si="61"/>
        <v>22.304257362648801</v>
      </c>
      <c r="AL52">
        <f t="shared" si="40"/>
        <v>-2567.3631584165896</v>
      </c>
      <c r="AN52">
        <f t="shared" si="41"/>
        <v>0</v>
      </c>
      <c r="AO52">
        <f t="shared" si="42"/>
        <v>0</v>
      </c>
      <c r="AP52">
        <f t="shared" si="43"/>
        <v>-6.2279864819171513E-2</v>
      </c>
      <c r="AQ52">
        <f t="shared" si="44"/>
        <v>-25.704120476015117</v>
      </c>
      <c r="AR52">
        <f t="shared" si="45"/>
        <v>-25.766400340834288</v>
      </c>
      <c r="AS52">
        <f t="shared" si="46"/>
        <v>9.4665205232086103E-2</v>
      </c>
      <c r="AT52">
        <f t="shared" si="47"/>
        <v>0.22110522143552228</v>
      </c>
      <c r="AU52">
        <f t="shared" si="48"/>
        <v>-25.450629914166676</v>
      </c>
      <c r="AW52">
        <v>49</v>
      </c>
      <c r="AX52">
        <f>IF(Z52&gt;0, (R52*SUMPRODUCT(K52:$K$98, X52:$X$98)-K52*$AZ$3)/Z52, 0)</f>
        <v>614.96215995562716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1.1085984E-2</v>
      </c>
      <c r="Q53" s="5">
        <f t="shared" si="60"/>
        <v>12.5</v>
      </c>
      <c r="R53">
        <f t="shared" si="31"/>
        <v>500000</v>
      </c>
      <c r="S53">
        <f t="shared" si="32"/>
        <v>607.44053874249732</v>
      </c>
      <c r="U53">
        <f t="shared" si="52"/>
        <v>1.1085984E-2</v>
      </c>
      <c r="V53">
        <f t="shared" si="53"/>
        <v>0.01</v>
      </c>
      <c r="W53">
        <f t="shared" si="54"/>
        <v>0.50260455159549022</v>
      </c>
      <c r="X53">
        <f t="shared" si="55"/>
        <v>5.5718660173147789E-3</v>
      </c>
      <c r="Y53">
        <f t="shared" si="56"/>
        <v>5.0260455159549028E-3</v>
      </c>
      <c r="Z53">
        <f t="shared" si="57"/>
        <v>0.4920066400622205</v>
      </c>
      <c r="AB53">
        <f t="shared" si="58"/>
        <v>309.08278065269212</v>
      </c>
      <c r="AC53">
        <f t="shared" si="33"/>
        <v>298.86477850428116</v>
      </c>
      <c r="AE53">
        <f t="shared" si="34"/>
        <v>0</v>
      </c>
      <c r="AF53">
        <f t="shared" si="35"/>
        <v>0</v>
      </c>
      <c r="AG53">
        <f t="shared" si="36"/>
        <v>-6.150083000777756</v>
      </c>
      <c r="AH53">
        <f t="shared" si="37"/>
        <v>-2785.9330086573896</v>
      </c>
      <c r="AI53">
        <f t="shared" si="38"/>
        <v>-2792.0830916581672</v>
      </c>
      <c r="AJ53">
        <f t="shared" si="39"/>
        <v>10.21800214841096</v>
      </c>
      <c r="AK53">
        <f t="shared" si="61"/>
        <v>21.635794645688449</v>
      </c>
      <c r="AL53">
        <f t="shared" si="40"/>
        <v>-2760.2292948640679</v>
      </c>
      <c r="AN53">
        <f t="shared" si="41"/>
        <v>0</v>
      </c>
      <c r="AO53">
        <f t="shared" si="42"/>
        <v>0</v>
      </c>
      <c r="AP53">
        <f t="shared" si="43"/>
        <v>-5.4434493380421674E-2</v>
      </c>
      <c r="AQ53">
        <f t="shared" si="44"/>
        <v>-24.658342318124934</v>
      </c>
      <c r="AR53">
        <f t="shared" si="45"/>
        <v>-24.712776811505353</v>
      </c>
      <c r="AS53">
        <f t="shared" si="46"/>
        <v>9.0439717681610285E-2</v>
      </c>
      <c r="AT53">
        <f t="shared" si="47"/>
        <v>0.19149880095471089</v>
      </c>
      <c r="AU53">
        <f t="shared" si="48"/>
        <v>-24.430838292869034</v>
      </c>
      <c r="AW53">
        <v>50</v>
      </c>
      <c r="AX53">
        <f>IF(Z53&gt;0, (R53*SUMPRODUCT(K53:$K$98, X53:$X$98)-K53*$AZ$3)/Z53, 0)</f>
        <v>607.44053874249732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1.2207667E-2</v>
      </c>
      <c r="Q54" s="5">
        <f t="shared" si="60"/>
        <v>12.5</v>
      </c>
      <c r="R54">
        <f t="shared" si="31"/>
        <v>500000</v>
      </c>
      <c r="S54">
        <f t="shared" si="32"/>
        <v>598.72190840791461</v>
      </c>
      <c r="U54">
        <f t="shared" si="52"/>
        <v>1.2207667E-2</v>
      </c>
      <c r="V54">
        <f t="shared" si="53"/>
        <v>0.01</v>
      </c>
      <c r="W54">
        <f t="shared" si="54"/>
        <v>0.4920066400622205</v>
      </c>
      <c r="X54">
        <f t="shared" si="55"/>
        <v>6.0062532236684471E-3</v>
      </c>
      <c r="Y54">
        <f t="shared" si="56"/>
        <v>4.9200664006222054E-3</v>
      </c>
      <c r="Z54">
        <f t="shared" si="57"/>
        <v>0.48108032043792986</v>
      </c>
      <c r="AB54">
        <f t="shared" si="58"/>
        <v>298.86477850428116</v>
      </c>
      <c r="AC54">
        <f t="shared" si="33"/>
        <v>288.03332755008847</v>
      </c>
      <c r="AE54">
        <f t="shared" si="34"/>
        <v>0</v>
      </c>
      <c r="AF54">
        <f t="shared" si="35"/>
        <v>0</v>
      </c>
      <c r="AG54">
        <f t="shared" si="36"/>
        <v>-6.0135040054741236</v>
      </c>
      <c r="AH54">
        <f t="shared" si="37"/>
        <v>-3003.1266118342237</v>
      </c>
      <c r="AI54">
        <f t="shared" si="38"/>
        <v>-3009.140115839698</v>
      </c>
      <c r="AJ54">
        <f t="shared" si="39"/>
        <v>10.83145095419269</v>
      </c>
      <c r="AK54">
        <f t="shared" si="61"/>
        <v>20.920534495299684</v>
      </c>
      <c r="AL54">
        <f t="shared" si="40"/>
        <v>-2977.3881303902053</v>
      </c>
      <c r="AN54">
        <f t="shared" si="41"/>
        <v>0</v>
      </c>
      <c r="AO54">
        <f t="shared" si="42"/>
        <v>0</v>
      </c>
      <c r="AP54">
        <f t="shared" si="43"/>
        <v>-4.7522884176888908E-2</v>
      </c>
      <c r="AQ54">
        <f t="shared" si="44"/>
        <v>-23.732791732210437</v>
      </c>
      <c r="AR54">
        <f t="shared" si="45"/>
        <v>-23.780314616387326</v>
      </c>
      <c r="AS54">
        <f t="shared" si="46"/>
        <v>8.5597646346486159E-2</v>
      </c>
      <c r="AT54">
        <f t="shared" si="47"/>
        <v>0.16532858992589125</v>
      </c>
      <c r="AU54">
        <f t="shared" si="48"/>
        <v>-23.529388380114945</v>
      </c>
      <c r="AW54">
        <v>51</v>
      </c>
      <c r="AX54">
        <f>IF(Z54&gt;0, (R54*SUMPRODUCT(K54:$K$98, X54:$X$98)-K54*$AZ$3)/Z54, 0)</f>
        <v>598.72190840791461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1.3502610999999999E-2</v>
      </c>
      <c r="Q55" s="5">
        <f t="shared" si="60"/>
        <v>12.5</v>
      </c>
      <c r="R55">
        <f t="shared" si="31"/>
        <v>500000</v>
      </c>
      <c r="S55">
        <f t="shared" si="32"/>
        <v>588.8920307669282</v>
      </c>
      <c r="U55">
        <f t="shared" si="52"/>
        <v>1.3502610999999999E-2</v>
      </c>
      <c r="V55">
        <f t="shared" si="53"/>
        <v>0.01</v>
      </c>
      <c r="W55">
        <f t="shared" si="54"/>
        <v>0.48108032043792986</v>
      </c>
      <c r="X55">
        <f t="shared" si="55"/>
        <v>6.495840426628716E-3</v>
      </c>
      <c r="Y55">
        <f t="shared" si="56"/>
        <v>4.8108032043792989E-3</v>
      </c>
      <c r="Z55">
        <f t="shared" si="57"/>
        <v>0.46977367680692184</v>
      </c>
      <c r="AB55">
        <f t="shared" si="58"/>
        <v>288.03332755008847</v>
      </c>
      <c r="AC55">
        <f t="shared" si="33"/>
        <v>276.64597453567478</v>
      </c>
      <c r="AE55">
        <f t="shared" si="34"/>
        <v>0</v>
      </c>
      <c r="AF55">
        <f t="shared" si="35"/>
        <v>0</v>
      </c>
      <c r="AG55">
        <f t="shared" si="36"/>
        <v>-5.8721709600865228</v>
      </c>
      <c r="AH55">
        <f t="shared" si="37"/>
        <v>-3247.9202133143581</v>
      </c>
      <c r="AI55">
        <f t="shared" si="38"/>
        <v>-3253.7923842744444</v>
      </c>
      <c r="AJ55">
        <f t="shared" si="39"/>
        <v>11.387353014413691</v>
      </c>
      <c r="AK55">
        <f t="shared" si="61"/>
        <v>20.162332928506196</v>
      </c>
      <c r="AL55">
        <f t="shared" si="40"/>
        <v>-3222.2426983315245</v>
      </c>
      <c r="AN55">
        <f t="shared" si="41"/>
        <v>0</v>
      </c>
      <c r="AO55">
        <f t="shared" si="42"/>
        <v>0</v>
      </c>
      <c r="AP55">
        <f t="shared" si="43"/>
        <v>-4.1433903854001267E-2</v>
      </c>
      <c r="AQ55">
        <f t="shared" si="44"/>
        <v>-22.917250665663783</v>
      </c>
      <c r="AR55">
        <f t="shared" si="45"/>
        <v>-22.958684569517782</v>
      </c>
      <c r="AS55">
        <f t="shared" si="46"/>
        <v>8.0348902162044059E-2</v>
      </c>
      <c r="AT55">
        <f t="shared" si="47"/>
        <v>0.14226495953717608</v>
      </c>
      <c r="AU55">
        <f t="shared" si="48"/>
        <v>-22.736070707818563</v>
      </c>
      <c r="AW55">
        <v>52</v>
      </c>
      <c r="AX55">
        <f>IF(Z55&gt;0, (R55*SUMPRODUCT(K55:$K$98, X55:$X$98)-K55*$AZ$3)/Z55, 0)</f>
        <v>588.8920307669282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1.4950962999999999E-2</v>
      </c>
      <c r="Q56" s="5">
        <f t="shared" si="60"/>
        <v>12.5</v>
      </c>
      <c r="R56">
        <f t="shared" si="31"/>
        <v>500000</v>
      </c>
      <c r="S56">
        <f t="shared" si="32"/>
        <v>577.99381395999103</v>
      </c>
      <c r="U56">
        <f t="shared" si="52"/>
        <v>1.4950962999999999E-2</v>
      </c>
      <c r="V56">
        <f t="shared" si="53"/>
        <v>0.01</v>
      </c>
      <c r="W56">
        <f t="shared" si="54"/>
        <v>0.46977367680692184</v>
      </c>
      <c r="X56">
        <f t="shared" si="55"/>
        <v>7.0235688603142461E-3</v>
      </c>
      <c r="Y56">
        <f t="shared" si="56"/>
        <v>4.6977367680692186E-3</v>
      </c>
      <c r="Z56">
        <f t="shared" si="57"/>
        <v>0.45805237117853836</v>
      </c>
      <c r="AB56">
        <f t="shared" si="58"/>
        <v>276.64597453567478</v>
      </c>
      <c r="AC56">
        <f t="shared" si="33"/>
        <v>264.75143701090087</v>
      </c>
      <c r="AE56">
        <f t="shared" si="34"/>
        <v>0</v>
      </c>
      <c r="AF56">
        <f t="shared" si="35"/>
        <v>0</v>
      </c>
      <c r="AG56">
        <f t="shared" si="36"/>
        <v>-5.7256546397317294</v>
      </c>
      <c r="AH56">
        <f t="shared" si="37"/>
        <v>-3511.7844301571231</v>
      </c>
      <c r="AI56">
        <f t="shared" si="38"/>
        <v>-3517.5100847968547</v>
      </c>
      <c r="AJ56">
        <f t="shared" si="39"/>
        <v>11.894537524773909</v>
      </c>
      <c r="AK56">
        <f t="shared" si="61"/>
        <v>19.365218217497237</v>
      </c>
      <c r="AL56">
        <f t="shared" si="40"/>
        <v>-3486.2503290545833</v>
      </c>
      <c r="AN56">
        <f t="shared" si="41"/>
        <v>0</v>
      </c>
      <c r="AO56">
        <f t="shared" si="42"/>
        <v>0</v>
      </c>
      <c r="AP56">
        <f t="shared" si="43"/>
        <v>-3.6071507189280823E-2</v>
      </c>
      <c r="AQ56">
        <f t="shared" si="44"/>
        <v>-22.124170123811794</v>
      </c>
      <c r="AR56">
        <f t="shared" si="45"/>
        <v>-22.160241631001075</v>
      </c>
      <c r="AS56">
        <f t="shared" si="46"/>
        <v>7.493534326376268E-2</v>
      </c>
      <c r="AT56">
        <f t="shared" si="47"/>
        <v>0.12200047891592229</v>
      </c>
      <c r="AU56">
        <f t="shared" si="48"/>
        <v>-21.963305808821389</v>
      </c>
      <c r="AW56">
        <v>53</v>
      </c>
      <c r="AX56">
        <f>IF(Z56&gt;0, (R56*SUMPRODUCT(K56:$K$98, X56:$X$98)-K56*$AZ$3)/Z56, 0)</f>
        <v>577.99381395999103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1.6562650000000002E-2</v>
      </c>
      <c r="Q57" s="5">
        <f t="shared" si="60"/>
        <v>12.5</v>
      </c>
      <c r="R57">
        <f t="shared" si="31"/>
        <v>500000</v>
      </c>
      <c r="S57">
        <f t="shared" si="32"/>
        <v>566.2195698560223</v>
      </c>
      <c r="U57">
        <f t="shared" si="52"/>
        <v>1.6562650000000002E-2</v>
      </c>
      <c r="V57">
        <f t="shared" si="53"/>
        <v>0.01</v>
      </c>
      <c r="W57">
        <f t="shared" si="54"/>
        <v>0.45805237117853836</v>
      </c>
      <c r="X57">
        <f t="shared" si="55"/>
        <v>7.5865611055002192E-3</v>
      </c>
      <c r="Y57">
        <f t="shared" si="56"/>
        <v>4.5805237117853836E-3</v>
      </c>
      <c r="Z57">
        <f t="shared" si="57"/>
        <v>0.4458852863612528</v>
      </c>
      <c r="AB57">
        <f t="shared" si="58"/>
        <v>264.75143701090087</v>
      </c>
      <c r="AC57">
        <f t="shared" si="33"/>
        <v>252.46897504859788</v>
      </c>
      <c r="AE57">
        <f t="shared" si="34"/>
        <v>0</v>
      </c>
      <c r="AF57">
        <f t="shared" si="35"/>
        <v>0</v>
      </c>
      <c r="AG57">
        <f t="shared" si="36"/>
        <v>-5.5735660795156603</v>
      </c>
      <c r="AH57">
        <f t="shared" si="37"/>
        <v>-3793.2805527501096</v>
      </c>
      <c r="AI57">
        <f t="shared" si="38"/>
        <v>-3798.8541188296253</v>
      </c>
      <c r="AJ57">
        <f t="shared" si="39"/>
        <v>12.282461962302989</v>
      </c>
      <c r="AK57">
        <f t="shared" si="61"/>
        <v>18.532600590763064</v>
      </c>
      <c r="AL57">
        <f t="shared" si="40"/>
        <v>-3768.0390562765592</v>
      </c>
      <c r="AN57">
        <f t="shared" si="41"/>
        <v>0</v>
      </c>
      <c r="AO57">
        <f t="shared" si="42"/>
        <v>0</v>
      </c>
      <c r="AP57">
        <f t="shared" si="43"/>
        <v>-3.1351207472178101E-2</v>
      </c>
      <c r="AQ57">
        <f t="shared" si="44"/>
        <v>-21.337133876733642</v>
      </c>
      <c r="AR57">
        <f t="shared" si="45"/>
        <v>-21.368485084205822</v>
      </c>
      <c r="AS57">
        <f t="shared" si="46"/>
        <v>6.9088624366459322E-2</v>
      </c>
      <c r="AT57">
        <f t="shared" si="47"/>
        <v>0.1042455400780883</v>
      </c>
      <c r="AU57">
        <f t="shared" si="48"/>
        <v>-21.195150919761275</v>
      </c>
      <c r="AW57">
        <v>54</v>
      </c>
      <c r="AX57">
        <f>IF(Z57&gt;0, (R57*SUMPRODUCT(K57:$K$98, X57:$X$98)-K57*$AZ$3)/Z57, 0)</f>
        <v>566.2195698560223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1.8321427000000001E-2</v>
      </c>
      <c r="Q58" s="5">
        <f t="shared" si="60"/>
        <v>12.5</v>
      </c>
      <c r="R58">
        <f t="shared" si="31"/>
        <v>500000</v>
      </c>
      <c r="S58">
        <f t="shared" si="32"/>
        <v>553.75673469769731</v>
      </c>
      <c r="U58">
        <f t="shared" si="52"/>
        <v>1.8321427000000001E-2</v>
      </c>
      <c r="V58">
        <f t="shared" si="53"/>
        <v>0.01</v>
      </c>
      <c r="W58">
        <f t="shared" si="54"/>
        <v>0.4458852863612528</v>
      </c>
      <c r="X58">
        <f t="shared" si="55"/>
        <v>8.1692547244417886E-3</v>
      </c>
      <c r="Y58">
        <f t="shared" si="56"/>
        <v>4.458852863612528E-3</v>
      </c>
      <c r="Z58">
        <f t="shared" si="57"/>
        <v>0.43325717877319847</v>
      </c>
      <c r="AB58">
        <f t="shared" si="58"/>
        <v>252.46897504859788</v>
      </c>
      <c r="AC58">
        <f t="shared" si="33"/>
        <v>239.91908060178287</v>
      </c>
      <c r="AE58">
        <f t="shared" si="34"/>
        <v>0</v>
      </c>
      <c r="AF58">
        <f t="shared" si="35"/>
        <v>0</v>
      </c>
      <c r="AG58">
        <f t="shared" si="36"/>
        <v>-5.4157147346649808</v>
      </c>
      <c r="AH58">
        <f t="shared" si="37"/>
        <v>-4084.6273622208942</v>
      </c>
      <c r="AI58">
        <f t="shared" si="38"/>
        <v>-4090.0430769555592</v>
      </c>
      <c r="AJ58">
        <f t="shared" si="39"/>
        <v>12.549894446815017</v>
      </c>
      <c r="AK58">
        <f t="shared" si="61"/>
        <v>17.672828253401853</v>
      </c>
      <c r="AL58">
        <f t="shared" si="40"/>
        <v>-4059.8203542553424</v>
      </c>
      <c r="AN58">
        <f t="shared" si="41"/>
        <v>0</v>
      </c>
      <c r="AO58">
        <f t="shared" si="42"/>
        <v>0</v>
      </c>
      <c r="AP58">
        <f t="shared" si="43"/>
        <v>-2.7199371909279423E-2</v>
      </c>
      <c r="AQ58">
        <f t="shared" si="44"/>
        <v>-20.51424496654877</v>
      </c>
      <c r="AR58">
        <f t="shared" si="45"/>
        <v>-20.541444338458049</v>
      </c>
      <c r="AS58">
        <f t="shared" si="46"/>
        <v>6.3029399295389255E-2</v>
      </c>
      <c r="AT58">
        <f t="shared" si="47"/>
        <v>8.8758336046817987E-2</v>
      </c>
      <c r="AU58">
        <f t="shared" si="48"/>
        <v>-20.389656603115842</v>
      </c>
      <c r="AW58">
        <v>55</v>
      </c>
      <c r="AX58">
        <f>IF(Z58&gt;0, (R58*SUMPRODUCT(K58:$K$98, X58:$X$98)-K58*$AZ$3)/Z58, 0)</f>
        <v>553.75673469769731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2.0255269999999999E-2</v>
      </c>
      <c r="Q59" s="5">
        <f t="shared" si="60"/>
        <v>12.5</v>
      </c>
      <c r="R59">
        <f t="shared" si="31"/>
        <v>500000</v>
      </c>
      <c r="S59">
        <f t="shared" si="32"/>
        <v>540.8811104761553</v>
      </c>
      <c r="U59">
        <f t="shared" si="52"/>
        <v>2.0255269999999999E-2</v>
      </c>
      <c r="V59">
        <f t="shared" si="53"/>
        <v>0.01</v>
      </c>
      <c r="W59">
        <f t="shared" si="54"/>
        <v>0.43325717877319847</v>
      </c>
      <c r="X59">
        <f t="shared" si="55"/>
        <v>8.7757411354894028E-3</v>
      </c>
      <c r="Y59">
        <f t="shared" si="56"/>
        <v>4.332571787731985E-3</v>
      </c>
      <c r="Z59">
        <f t="shared" si="57"/>
        <v>0.42014886584997707</v>
      </c>
      <c r="AB59">
        <f t="shared" si="58"/>
        <v>239.91908060178287</v>
      </c>
      <c r="AC59">
        <f t="shared" si="33"/>
        <v>227.25058512623281</v>
      </c>
      <c r="AE59">
        <f t="shared" si="34"/>
        <v>0</v>
      </c>
      <c r="AF59">
        <f t="shared" si="35"/>
        <v>0</v>
      </c>
      <c r="AG59">
        <f t="shared" si="36"/>
        <v>-5.251860823124713</v>
      </c>
      <c r="AH59">
        <f t="shared" si="37"/>
        <v>-4387.8705677447015</v>
      </c>
      <c r="AI59">
        <f t="shared" si="38"/>
        <v>-4393.1224285678263</v>
      </c>
      <c r="AJ59">
        <f t="shared" si="39"/>
        <v>12.66849547555006</v>
      </c>
      <c r="AK59">
        <f t="shared" si="61"/>
        <v>16.794335642124803</v>
      </c>
      <c r="AL59">
        <f t="shared" si="40"/>
        <v>-4363.6595974501515</v>
      </c>
      <c r="AN59">
        <f t="shared" si="41"/>
        <v>0</v>
      </c>
      <c r="AO59">
        <f t="shared" si="42"/>
        <v>0</v>
      </c>
      <c r="AP59">
        <f t="shared" si="43"/>
        <v>-2.3550399614583706E-2</v>
      </c>
      <c r="AQ59">
        <f t="shared" si="44"/>
        <v>-19.676093637602502</v>
      </c>
      <c r="AR59">
        <f t="shared" si="45"/>
        <v>-19.699644037217087</v>
      </c>
      <c r="AS59">
        <f t="shared" si="46"/>
        <v>5.6808080223885414E-2</v>
      </c>
      <c r="AT59">
        <f t="shared" si="47"/>
        <v>7.5309176871554223E-2</v>
      </c>
      <c r="AU59">
        <f t="shared" si="48"/>
        <v>-19.56752678012165</v>
      </c>
      <c r="AW59">
        <v>56</v>
      </c>
      <c r="AX59">
        <f>IF(Z59&gt;0, (R59*SUMPRODUCT(K59:$K$98, X59:$X$98)-K59*$AZ$3)/Z59, 0)</f>
        <v>540.8811104761553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2.2430054000000001E-2</v>
      </c>
      <c r="Q60" s="5">
        <f t="shared" si="60"/>
        <v>12.5</v>
      </c>
      <c r="R60">
        <f t="shared" si="31"/>
        <v>500000</v>
      </c>
      <c r="S60">
        <f t="shared" si="32"/>
        <v>527.84075113903862</v>
      </c>
      <c r="U60">
        <f t="shared" si="52"/>
        <v>2.2430054000000001E-2</v>
      </c>
      <c r="V60">
        <f t="shared" si="53"/>
        <v>0.01</v>
      </c>
      <c r="W60">
        <f t="shared" si="54"/>
        <v>0.42014886584997707</v>
      </c>
      <c r="X60">
        <f t="shared" si="55"/>
        <v>9.4239617490537424E-3</v>
      </c>
      <c r="Y60">
        <f t="shared" si="56"/>
        <v>4.201488658499771E-3</v>
      </c>
      <c r="Z60">
        <f t="shared" si="57"/>
        <v>0.40652341544242354</v>
      </c>
      <c r="AB60">
        <f t="shared" si="58"/>
        <v>227.25058512623281</v>
      </c>
      <c r="AC60">
        <f t="shared" si="33"/>
        <v>214.57962496273629</v>
      </c>
      <c r="AE60">
        <f t="shared" si="34"/>
        <v>0</v>
      </c>
      <c r="AF60">
        <f t="shared" si="35"/>
        <v>0</v>
      </c>
      <c r="AG60">
        <f t="shared" si="36"/>
        <v>-5.0815426930302943</v>
      </c>
      <c r="AH60">
        <f t="shared" si="37"/>
        <v>-4711.980874526871</v>
      </c>
      <c r="AI60">
        <f t="shared" si="38"/>
        <v>-4717.0624172199014</v>
      </c>
      <c r="AJ60">
        <f t="shared" si="39"/>
        <v>12.670960163496517</v>
      </c>
      <c r="AK60">
        <f t="shared" si="61"/>
        <v>15.907540958836298</v>
      </c>
      <c r="AL60">
        <f t="shared" si="40"/>
        <v>-4688.4839160975689</v>
      </c>
      <c r="AN60">
        <f t="shared" si="41"/>
        <v>0</v>
      </c>
      <c r="AO60">
        <f t="shared" si="42"/>
        <v>0</v>
      </c>
      <c r="AP60">
        <f t="shared" si="43"/>
        <v>-2.0345231145858195E-2</v>
      </c>
      <c r="AQ60">
        <f t="shared" si="44"/>
        <v>-18.865597681310422</v>
      </c>
      <c r="AR60">
        <f t="shared" si="45"/>
        <v>-18.885942912456279</v>
      </c>
      <c r="AS60">
        <f t="shared" si="46"/>
        <v>5.0731368196488928E-2</v>
      </c>
      <c r="AT60">
        <f t="shared" si="47"/>
        <v>6.3689831478466297E-2</v>
      </c>
      <c r="AU60">
        <f t="shared" si="48"/>
        <v>-18.771521712781325</v>
      </c>
      <c r="AW60">
        <v>57</v>
      </c>
      <c r="AX60">
        <f>IF(Z60&gt;0, (R60*SUMPRODUCT(K60:$K$98, X60:$X$98)-K60*$AZ$3)/Z60, 0)</f>
        <v>527.84075113903862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2.4874655999999998E-2</v>
      </c>
      <c r="Q61" s="5">
        <f t="shared" si="60"/>
        <v>12.5</v>
      </c>
      <c r="R61">
        <f t="shared" si="31"/>
        <v>500000</v>
      </c>
      <c r="S61">
        <f t="shared" si="32"/>
        <v>514.77161586477314</v>
      </c>
      <c r="U61">
        <f t="shared" si="52"/>
        <v>2.4874655999999998E-2</v>
      </c>
      <c r="V61">
        <f t="shared" si="53"/>
        <v>0.01</v>
      </c>
      <c r="W61">
        <f t="shared" si="54"/>
        <v>0.40652341544242354</v>
      </c>
      <c r="X61">
        <f t="shared" si="55"/>
        <v>1.0112130115075373E-2</v>
      </c>
      <c r="Y61">
        <f t="shared" si="56"/>
        <v>4.0652341544242356E-3</v>
      </c>
      <c r="Z61">
        <f t="shared" si="57"/>
        <v>0.39234605117292393</v>
      </c>
      <c r="AB61">
        <f t="shared" si="58"/>
        <v>214.57962496273629</v>
      </c>
      <c r="AC61">
        <f t="shared" si="33"/>
        <v>201.96861074044901</v>
      </c>
      <c r="AE61">
        <f t="shared" si="34"/>
        <v>0</v>
      </c>
      <c r="AF61">
        <f t="shared" si="35"/>
        <v>0</v>
      </c>
      <c r="AG61">
        <f t="shared" si="36"/>
        <v>-4.9043256396615487</v>
      </c>
      <c r="AH61">
        <f t="shared" si="37"/>
        <v>-5056.0650575376867</v>
      </c>
      <c r="AI61">
        <f t="shared" si="38"/>
        <v>-5060.9693831773484</v>
      </c>
      <c r="AJ61">
        <f t="shared" si="39"/>
        <v>12.611014222287281</v>
      </c>
      <c r="AK61">
        <f t="shared" si="61"/>
        <v>15.020573747391541</v>
      </c>
      <c r="AL61">
        <f t="shared" si="40"/>
        <v>-5033.3377952076698</v>
      </c>
      <c r="AN61">
        <f t="shared" si="41"/>
        <v>0</v>
      </c>
      <c r="AO61">
        <f t="shared" si="42"/>
        <v>0</v>
      </c>
      <c r="AP61">
        <f t="shared" si="43"/>
        <v>-1.7531873400362413E-2</v>
      </c>
      <c r="AQ61">
        <f t="shared" si="44"/>
        <v>-18.07430807120387</v>
      </c>
      <c r="AR61">
        <f t="shared" si="45"/>
        <v>-18.091839944604235</v>
      </c>
      <c r="AS61">
        <f t="shared" si="46"/>
        <v>4.5081571053786788E-2</v>
      </c>
      <c r="AT61">
        <f t="shared" si="47"/>
        <v>5.3695210450635765E-2</v>
      </c>
      <c r="AU61">
        <f t="shared" si="48"/>
        <v>-17.993063163099812</v>
      </c>
      <c r="AW61">
        <v>58</v>
      </c>
      <c r="AX61">
        <f>IF(Z61&gt;0, (R61*SUMPRODUCT(K61:$K$98, X61:$X$98)-K61*$AZ$3)/Z61, 0)</f>
        <v>514.77161586477314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2.763239E-2</v>
      </c>
      <c r="Q62" s="5">
        <f t="shared" si="60"/>
        <v>12.5</v>
      </c>
      <c r="R62">
        <f t="shared" si="31"/>
        <v>500000</v>
      </c>
      <c r="S62">
        <f t="shared" si="32"/>
        <v>501.82261863370752</v>
      </c>
      <c r="U62">
        <f t="shared" si="52"/>
        <v>2.763239E-2</v>
      </c>
      <c r="V62">
        <f t="shared" si="53"/>
        <v>0.01</v>
      </c>
      <c r="W62">
        <f t="shared" si="54"/>
        <v>0.39234605117292393</v>
      </c>
      <c r="X62">
        <f t="shared" si="55"/>
        <v>1.0841459100970192E-2</v>
      </c>
      <c r="Y62">
        <f t="shared" si="56"/>
        <v>3.923460511729239E-3</v>
      </c>
      <c r="Z62">
        <f t="shared" si="57"/>
        <v>0.37758113156022449</v>
      </c>
      <c r="AB62">
        <f t="shared" si="58"/>
        <v>201.96861074044901</v>
      </c>
      <c r="AC62">
        <f t="shared" si="33"/>
        <v>189.47875218623028</v>
      </c>
      <c r="AE62">
        <f t="shared" si="34"/>
        <v>0</v>
      </c>
      <c r="AF62">
        <f t="shared" si="35"/>
        <v>0</v>
      </c>
      <c r="AG62">
        <f t="shared" si="36"/>
        <v>-4.7197641445028058</v>
      </c>
      <c r="AH62">
        <f t="shared" si="37"/>
        <v>-5420.7295504850963</v>
      </c>
      <c r="AI62">
        <f t="shared" si="38"/>
        <v>-5425.449314629599</v>
      </c>
      <c r="AJ62">
        <f t="shared" si="39"/>
        <v>12.489858554218728</v>
      </c>
      <c r="AK62">
        <f t="shared" si="61"/>
        <v>14.137802751831432</v>
      </c>
      <c r="AL62">
        <f t="shared" si="40"/>
        <v>-5398.8216533235491</v>
      </c>
      <c r="AN62">
        <f t="shared" si="41"/>
        <v>0</v>
      </c>
      <c r="AO62">
        <f t="shared" si="42"/>
        <v>0</v>
      </c>
      <c r="AP62">
        <f t="shared" si="43"/>
        <v>-1.5064381342079772E-2</v>
      </c>
      <c r="AQ62">
        <f t="shared" si="44"/>
        <v>-17.301698686765729</v>
      </c>
      <c r="AR62">
        <f t="shared" si="45"/>
        <v>-17.316763068107807</v>
      </c>
      <c r="AS62">
        <f t="shared" si="46"/>
        <v>3.9864702220031918E-2</v>
      </c>
      <c r="AT62">
        <f t="shared" si="47"/>
        <v>4.5124553997205968E-2</v>
      </c>
      <c r="AU62">
        <f t="shared" si="48"/>
        <v>-17.231773811890569</v>
      </c>
      <c r="AW62">
        <v>59</v>
      </c>
      <c r="AX62">
        <f>IF(Z62&gt;0, (R62*SUMPRODUCT(K62:$K$98, X62:$X$98)-K62*$AZ$3)/Z62, 0)</f>
        <v>501.82261863370752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3.0610310000000002E-2</v>
      </c>
      <c r="Q63" s="5">
        <f t="shared" si="60"/>
        <v>12.5</v>
      </c>
      <c r="R63">
        <f t="shared" si="31"/>
        <v>500000</v>
      </c>
      <c r="S63">
        <f t="shared" si="32"/>
        <v>489.06671863005408</v>
      </c>
      <c r="U63">
        <f t="shared" si="52"/>
        <v>3.0610310000000002E-2</v>
      </c>
      <c r="V63">
        <f t="shared" si="53"/>
        <v>0.01</v>
      </c>
      <c r="W63">
        <f t="shared" si="54"/>
        <v>0.37758113156022449</v>
      </c>
      <c r="X63">
        <f t="shared" si="55"/>
        <v>1.1557875487209256E-2</v>
      </c>
      <c r="Y63">
        <f t="shared" si="56"/>
        <v>3.7758113156022449E-3</v>
      </c>
      <c r="Z63">
        <f t="shared" si="57"/>
        <v>0.362247444757413</v>
      </c>
      <c r="AB63">
        <f t="shared" si="58"/>
        <v>189.47875218623028</v>
      </c>
      <c r="AC63">
        <f t="shared" si="33"/>
        <v>177.16316913962976</v>
      </c>
      <c r="AE63">
        <f t="shared" si="34"/>
        <v>0</v>
      </c>
      <c r="AF63">
        <f t="shared" si="35"/>
        <v>0</v>
      </c>
      <c r="AG63">
        <f t="shared" si="36"/>
        <v>-4.5280930594676621</v>
      </c>
      <c r="AH63">
        <f t="shared" si="37"/>
        <v>-5778.9377436046279</v>
      </c>
      <c r="AI63">
        <f t="shared" si="38"/>
        <v>-5783.4658366640951</v>
      </c>
      <c r="AJ63">
        <f t="shared" si="39"/>
        <v>12.315583046600523</v>
      </c>
      <c r="AK63">
        <f t="shared" si="61"/>
        <v>13.263512653036122</v>
      </c>
      <c r="AL63">
        <f t="shared" si="40"/>
        <v>-5757.886740964459</v>
      </c>
      <c r="AN63">
        <f t="shared" si="41"/>
        <v>0</v>
      </c>
      <c r="AO63">
        <f t="shared" si="42"/>
        <v>0</v>
      </c>
      <c r="AP63">
        <f t="shared" si="43"/>
        <v>-1.2904117987339016E-2</v>
      </c>
      <c r="AQ63">
        <f t="shared" si="44"/>
        <v>-16.468763672831354</v>
      </c>
      <c r="AR63">
        <f t="shared" si="45"/>
        <v>-16.481667790818694</v>
      </c>
      <c r="AS63">
        <f t="shared" si="46"/>
        <v>3.5096835385023784E-2</v>
      </c>
      <c r="AT63">
        <f t="shared" si="47"/>
        <v>3.7798236465896196E-2</v>
      </c>
      <c r="AU63">
        <f t="shared" si="48"/>
        <v>-16.408772718967775</v>
      </c>
      <c r="AW63">
        <v>60</v>
      </c>
      <c r="AX63">
        <f>IF(Z63&gt;0, (R63*SUMPRODUCT(K63:$K$98, X63:$X$98)-K63*$AZ$3)/Z63, 0)</f>
        <v>489.06671863005408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3.3721785999999997E-2</v>
      </c>
      <c r="Q64" s="5">
        <f t="shared" si="60"/>
        <v>12.5</v>
      </c>
      <c r="R64">
        <f t="shared" si="31"/>
        <v>500000</v>
      </c>
      <c r="S64">
        <f t="shared" si="32"/>
        <v>476.73741900327627</v>
      </c>
      <c r="U64">
        <f t="shared" si="52"/>
        <v>3.3721785999999997E-2</v>
      </c>
      <c r="V64">
        <f t="shared" si="53"/>
        <v>0.01</v>
      </c>
      <c r="W64">
        <f t="shared" si="54"/>
        <v>0.362247444757413</v>
      </c>
      <c r="X64">
        <f t="shared" si="55"/>
        <v>1.2215630811156302E-2</v>
      </c>
      <c r="Y64">
        <f t="shared" si="56"/>
        <v>3.6224744475741302E-3</v>
      </c>
      <c r="Z64">
        <f t="shared" si="57"/>
        <v>0.34640933949868258</v>
      </c>
      <c r="AB64">
        <f t="shared" si="58"/>
        <v>177.16316913962976</v>
      </c>
      <c r="AC64">
        <f t="shared" si="33"/>
        <v>165.14629443123161</v>
      </c>
      <c r="AE64">
        <f t="shared" si="34"/>
        <v>0</v>
      </c>
      <c r="AF64">
        <f t="shared" si="35"/>
        <v>0</v>
      </c>
      <c r="AG64">
        <f t="shared" si="36"/>
        <v>-4.3301167437335319</v>
      </c>
      <c r="AH64">
        <f t="shared" si="37"/>
        <v>-6107.8154055781506</v>
      </c>
      <c r="AI64">
        <f t="shared" si="38"/>
        <v>-6112.1455223218845</v>
      </c>
      <c r="AJ64">
        <f t="shared" si="39"/>
        <v>12.016874708398149</v>
      </c>
      <c r="AK64">
        <f t="shared" si="61"/>
        <v>12.401421839774084</v>
      </c>
      <c r="AL64">
        <f t="shared" si="40"/>
        <v>-6087.7272257737122</v>
      </c>
      <c r="AN64">
        <f t="shared" si="41"/>
        <v>0</v>
      </c>
      <c r="AO64">
        <f t="shared" si="42"/>
        <v>0</v>
      </c>
      <c r="AP64">
        <f t="shared" si="43"/>
        <v>-1.101779187694449E-2</v>
      </c>
      <c r="AQ64">
        <f t="shared" si="44"/>
        <v>-15.541068045992748</v>
      </c>
      <c r="AR64">
        <f t="shared" si="45"/>
        <v>-15.552085837869694</v>
      </c>
      <c r="AS64">
        <f t="shared" si="46"/>
        <v>3.0576409917828406E-2</v>
      </c>
      <c r="AT64">
        <f t="shared" si="47"/>
        <v>3.1554873204414753E-2</v>
      </c>
      <c r="AU64">
        <f t="shared" si="48"/>
        <v>-15.489954554747451</v>
      </c>
      <c r="AW64">
        <v>61</v>
      </c>
      <c r="AX64">
        <f>IF(Z64&gt;0, (R64*SUMPRODUCT(K64:$K$98, X64:$X$98)-K64*$AZ$3)/Z64, 0)</f>
        <v>476.73741900327627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4.5614701000000001E-2</v>
      </c>
      <c r="Q65" s="5">
        <f t="shared" si="60"/>
        <v>12.5</v>
      </c>
      <c r="R65">
        <f t="shared" si="31"/>
        <v>500000</v>
      </c>
      <c r="S65">
        <f t="shared" si="32"/>
        <v>469.45742543260531</v>
      </c>
      <c r="U65">
        <f t="shared" si="52"/>
        <v>4.5614701000000001E-2</v>
      </c>
      <c r="V65">
        <f t="shared" si="53"/>
        <v>0.01</v>
      </c>
      <c r="W65">
        <f t="shared" si="54"/>
        <v>0.34640933949868258</v>
      </c>
      <c r="X65">
        <f t="shared" si="55"/>
        <v>1.5801358444839896E-2</v>
      </c>
      <c r="Y65">
        <f t="shared" si="56"/>
        <v>3.4640933949868259E-3</v>
      </c>
      <c r="Z65">
        <f t="shared" si="57"/>
        <v>0.32714388765885588</v>
      </c>
      <c r="AB65">
        <f t="shared" si="58"/>
        <v>165.14629443123161</v>
      </c>
      <c r="AC65">
        <f t="shared" si="33"/>
        <v>153.58012724633994</v>
      </c>
      <c r="AE65">
        <f t="shared" si="34"/>
        <v>0</v>
      </c>
      <c r="AF65">
        <f t="shared" si="35"/>
        <v>0</v>
      </c>
      <c r="AG65">
        <f t="shared" si="36"/>
        <v>-4.0892985957356984</v>
      </c>
      <c r="AH65">
        <f t="shared" si="37"/>
        <v>-7900.679222419948</v>
      </c>
      <c r="AI65">
        <f t="shared" si="38"/>
        <v>-7904.7685210156833</v>
      </c>
      <c r="AJ65">
        <f t="shared" si="39"/>
        <v>11.566167184891668</v>
      </c>
      <c r="AK65">
        <f t="shared" si="61"/>
        <v>11.560240610186213</v>
      </c>
      <c r="AL65">
        <f t="shared" si="40"/>
        <v>-7881.6421132206051</v>
      </c>
      <c r="AN65">
        <f t="shared" si="41"/>
        <v>0</v>
      </c>
      <c r="AO65">
        <f t="shared" si="42"/>
        <v>0</v>
      </c>
      <c r="AP65">
        <f t="shared" si="43"/>
        <v>-9.2902148893107099E-3</v>
      </c>
      <c r="AQ65">
        <f t="shared" si="44"/>
        <v>-17.949045790966135</v>
      </c>
      <c r="AR65">
        <f t="shared" si="45"/>
        <v>-17.958336005855443</v>
      </c>
      <c r="AS65">
        <f t="shared" si="46"/>
        <v>2.6276432517152976E-2</v>
      </c>
      <c r="AT65">
        <f t="shared" si="47"/>
        <v>2.6262968312648897E-2</v>
      </c>
      <c r="AU65">
        <f t="shared" si="48"/>
        <v>-17.905796605025643</v>
      </c>
      <c r="AW65">
        <v>62</v>
      </c>
      <c r="AX65">
        <f>IF(Z65&gt;0, (R65*SUMPRODUCT(K65:$K$98, X65:$X$98)-K65*$AZ$3)/Z65, 0)</f>
        <v>469.45742543260531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5.8461241999999997E-2</v>
      </c>
      <c r="Q66" s="5">
        <f t="shared" si="60"/>
        <v>12.5</v>
      </c>
      <c r="R66">
        <f t="shared" si="31"/>
        <v>500000</v>
      </c>
      <c r="S66">
        <f t="shared" si="32"/>
        <v>456.7067233112702</v>
      </c>
      <c r="U66">
        <f t="shared" si="52"/>
        <v>5.8461241999999997E-2</v>
      </c>
      <c r="V66">
        <f t="shared" si="53"/>
        <v>0.01</v>
      </c>
      <c r="W66">
        <f t="shared" si="54"/>
        <v>0.32714388765885588</v>
      </c>
      <c r="X66">
        <f t="shared" si="55"/>
        <v>1.9125237985245187E-2</v>
      </c>
      <c r="Y66">
        <f t="shared" si="56"/>
        <v>3.2714388765885589E-3</v>
      </c>
      <c r="Z66">
        <f t="shared" si="57"/>
        <v>0.30474721079702216</v>
      </c>
      <c r="AB66">
        <f t="shared" si="58"/>
        <v>153.58012724633994</v>
      </c>
      <c r="AC66">
        <f t="shared" si="33"/>
        <v>139.18010008135693</v>
      </c>
      <c r="AE66">
        <f t="shared" si="34"/>
        <v>0</v>
      </c>
      <c r="AF66">
        <f t="shared" si="35"/>
        <v>0</v>
      </c>
      <c r="AG66">
        <f t="shared" si="36"/>
        <v>-3.8093401349627771</v>
      </c>
      <c r="AH66">
        <f t="shared" si="37"/>
        <v>-9562.6189926225943</v>
      </c>
      <c r="AI66">
        <f t="shared" si="38"/>
        <v>-9566.4283327575577</v>
      </c>
      <c r="AJ66">
        <f t="shared" si="39"/>
        <v>14.400027164983015</v>
      </c>
      <c r="AK66">
        <f t="shared" si="61"/>
        <v>10.750608907243796</v>
      </c>
      <c r="AL66">
        <f t="shared" si="40"/>
        <v>-9541.2776966853307</v>
      </c>
      <c r="AN66">
        <f t="shared" si="41"/>
        <v>0</v>
      </c>
      <c r="AO66">
        <f t="shared" si="42"/>
        <v>0</v>
      </c>
      <c r="AP66">
        <f t="shared" si="43"/>
        <v>-7.7269600353050052E-3</v>
      </c>
      <c r="AQ66">
        <f t="shared" si="44"/>
        <v>-19.397053602714163</v>
      </c>
      <c r="AR66">
        <f t="shared" si="45"/>
        <v>-19.404780562749469</v>
      </c>
      <c r="AS66">
        <f t="shared" si="46"/>
        <v>2.920937235031585E-2</v>
      </c>
      <c r="AT66">
        <f t="shared" si="47"/>
        <v>2.1806801818257306E-2</v>
      </c>
      <c r="AU66">
        <f t="shared" si="48"/>
        <v>-19.353764388580895</v>
      </c>
      <c r="AW66">
        <v>63</v>
      </c>
      <c r="AX66">
        <f>IF(Z66&gt;0, (R66*SUMPRODUCT(K66:$K$98, X66:$X$98)-K66*$AZ$3)/Z66, 0)</f>
        <v>456.7067233112702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7.2616817E-2</v>
      </c>
      <c r="Q67" s="5">
        <f t="shared" si="60"/>
        <v>12.5</v>
      </c>
      <c r="R67">
        <f t="shared" ref="R67:R98" si="62">$C$6</f>
        <v>500000</v>
      </c>
      <c r="S67">
        <f t="shared" ref="S67:S98" si="63">AX67</f>
        <v>439.78906159915073</v>
      </c>
      <c r="U67">
        <f t="shared" si="52"/>
        <v>7.2616817E-2</v>
      </c>
      <c r="V67">
        <f t="shared" si="53"/>
        <v>0.01</v>
      </c>
      <c r="W67">
        <f t="shared" si="54"/>
        <v>0.30474721079702216</v>
      </c>
      <c r="X67">
        <f t="shared" si="55"/>
        <v>2.2129772437707782E-2</v>
      </c>
      <c r="Y67">
        <f t="shared" si="56"/>
        <v>3.0474721079702216E-3</v>
      </c>
      <c r="Z67">
        <f t="shared" si="57"/>
        <v>0.27956996625134412</v>
      </c>
      <c r="AB67">
        <f t="shared" si="58"/>
        <v>139.18010008135693</v>
      </c>
      <c r="AC67">
        <f t="shared" ref="AC67:AC98" si="64">S67*Z67</f>
        <v>122.95181310898487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-3.4946245781418015</v>
      </c>
      <c r="AH67">
        <f t="shared" ref="AH67:AH98" si="68">-X67*R67</f>
        <v>-11064.886218853891</v>
      </c>
      <c r="AI67">
        <f t="shared" ref="AI67:AI98" si="69">SUM(AE67:AH67)</f>
        <v>-11068.380843432033</v>
      </c>
      <c r="AJ67">
        <f t="shared" ref="AJ67:AJ98" si="70">AB67-AC67</f>
        <v>16.228286972372061</v>
      </c>
      <c r="AK67">
        <f t="shared" si="61"/>
        <v>9.7426070056949854</v>
      </c>
      <c r="AL67">
        <f t="shared" ref="AL67:AL98" si="71">SUM(AI67:AK67)</f>
        <v>-11042.409949453966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-6.3290921358052643E-3</v>
      </c>
      <c r="AQ67">
        <f t="shared" ref="AQ67:AQ98" si="75">AH67*$K67</f>
        <v>-20.039544387502037</v>
      </c>
      <c r="AR67">
        <f t="shared" ref="AR67:AR98" si="76">AI67*$K67</f>
        <v>-20.045873479637841</v>
      </c>
      <c r="AS67">
        <f t="shared" ref="AS67:AS98" si="77">AJ67*$K67</f>
        <v>2.9390946339948553E-2</v>
      </c>
      <c r="AT67">
        <f t="shared" ref="AT67:AT98" si="78">AK67*$K67</f>
        <v>1.7644772994406425E-2</v>
      </c>
      <c r="AU67">
        <f t="shared" ref="AU67:AU98" si="79">AL67*$K67</f>
        <v>-19.998837760303488</v>
      </c>
      <c r="AW67">
        <v>64</v>
      </c>
      <c r="AX67">
        <f>IF(Z67&gt;0, (R67*SUMPRODUCT(K67:$K$98, X67:$X$98)-K67*$AZ$3)/Z67, 0)</f>
        <v>439.78906159915073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8.8271367000000003E-2</v>
      </c>
      <c r="Q68" s="5">
        <f t="shared" si="60"/>
        <v>12.5</v>
      </c>
      <c r="R68">
        <f t="shared" si="62"/>
        <v>500000</v>
      </c>
      <c r="S68">
        <f t="shared" si="63"/>
        <v>419.44902936740056</v>
      </c>
      <c r="U68">
        <f t="shared" ref="U68:U98" si="83">M68</f>
        <v>8.8271367000000003E-2</v>
      </c>
      <c r="V68">
        <f t="shared" ref="V68:V98" si="84">$C$10</f>
        <v>0.01</v>
      </c>
      <c r="W68">
        <f t="shared" ref="W68:W98" si="85">Z67</f>
        <v>0.27956996625134412</v>
      </c>
      <c r="X68">
        <f t="shared" ref="X68:X98" si="86">U68*W68</f>
        <v>2.4678023093150012E-2</v>
      </c>
      <c r="Y68">
        <f t="shared" ref="Y68:Y98" si="87">V68*W68</f>
        <v>2.7956996625134413E-3</v>
      </c>
      <c r="Z68">
        <f t="shared" ref="Z68:Z98" si="88">MAX(0, W68-X68-Y68)</f>
        <v>0.25209624349568066</v>
      </c>
      <c r="AB68">
        <f t="shared" ref="AB68:AB98" si="89">AC67</f>
        <v>122.95181310898487</v>
      </c>
      <c r="AC68">
        <f t="shared" si="64"/>
        <v>105.74152464143111</v>
      </c>
      <c r="AE68">
        <f t="shared" si="65"/>
        <v>0</v>
      </c>
      <c r="AF68">
        <f t="shared" si="66"/>
        <v>0</v>
      </c>
      <c r="AG68">
        <f t="shared" si="67"/>
        <v>-3.1512030436960083</v>
      </c>
      <c r="AH68">
        <f t="shared" si="68"/>
        <v>-12339.011546575006</v>
      </c>
      <c r="AI68">
        <f t="shared" si="69"/>
        <v>-12342.162749618701</v>
      </c>
      <c r="AJ68">
        <f t="shared" si="70"/>
        <v>17.210288467553752</v>
      </c>
      <c r="AK68">
        <f t="shared" si="61"/>
        <v>8.6066269176289421</v>
      </c>
      <c r="AL68">
        <f t="shared" si="71"/>
        <v>-12316.34583423352</v>
      </c>
      <c r="AN68">
        <f t="shared" si="72"/>
        <v>0</v>
      </c>
      <c r="AO68">
        <f t="shared" si="73"/>
        <v>0</v>
      </c>
      <c r="AP68">
        <f t="shared" si="74"/>
        <v>-5.0956460712060095E-3</v>
      </c>
      <c r="AQ68">
        <f t="shared" si="75"/>
        <v>-19.952771953445726</v>
      </c>
      <c r="AR68">
        <f t="shared" si="76"/>
        <v>-19.957867599516931</v>
      </c>
      <c r="AS68">
        <f t="shared" si="77"/>
        <v>2.7829859770366616E-2</v>
      </c>
      <c r="AT68">
        <f t="shared" si="78"/>
        <v>1.391732745590181E-2</v>
      </c>
      <c r="AU68">
        <f t="shared" si="79"/>
        <v>-19.916120412290663</v>
      </c>
      <c r="AW68">
        <v>65</v>
      </c>
      <c r="AX68">
        <f>IF(Z68&gt;0, (R68*SUMPRODUCT(K68:$K$98, X68:$X$98)-K68*$AZ$3)/Z68, 0)</f>
        <v>419.44902936740056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0.103819197</v>
      </c>
      <c r="Q69" s="5">
        <f t="shared" ref="Q69:Q98" si="91">$C$8</f>
        <v>12.5</v>
      </c>
      <c r="R69">
        <f t="shared" si="62"/>
        <v>500000</v>
      </c>
      <c r="S69">
        <f t="shared" si="63"/>
        <v>395.31668219257699</v>
      </c>
      <c r="U69">
        <f t="shared" si="83"/>
        <v>0.103819197</v>
      </c>
      <c r="V69">
        <f t="shared" si="84"/>
        <v>0.01</v>
      </c>
      <c r="W69">
        <f t="shared" si="85"/>
        <v>0.25209624349568066</v>
      </c>
      <c r="X69">
        <f t="shared" si="86"/>
        <v>2.6172429566438039E-2</v>
      </c>
      <c r="Y69">
        <f t="shared" si="87"/>
        <v>2.5209624349568065E-3</v>
      </c>
      <c r="Z69">
        <f t="shared" si="88"/>
        <v>0.22340285149428582</v>
      </c>
      <c r="AB69">
        <f t="shared" si="89"/>
        <v>105.74152464143111</v>
      </c>
      <c r="AC69">
        <f t="shared" si="64"/>
        <v>88.314874045082064</v>
      </c>
      <c r="AE69">
        <f t="shared" si="65"/>
        <v>0</v>
      </c>
      <c r="AF69">
        <f t="shared" si="66"/>
        <v>0</v>
      </c>
      <c r="AG69">
        <f t="shared" si="67"/>
        <v>-2.7925356436785727</v>
      </c>
      <c r="AH69">
        <f t="shared" si="68"/>
        <v>-13086.21478321902</v>
      </c>
      <c r="AI69">
        <f t="shared" si="69"/>
        <v>-13089.007318862699</v>
      </c>
      <c r="AJ69">
        <f t="shared" si="70"/>
        <v>17.426650596349049</v>
      </c>
      <c r="AK69">
        <f t="shared" si="61"/>
        <v>7.4019067249001784</v>
      </c>
      <c r="AL69">
        <f t="shared" si="71"/>
        <v>-13064.178761541449</v>
      </c>
      <c r="AN69">
        <f t="shared" si="72"/>
        <v>0</v>
      </c>
      <c r="AO69">
        <f t="shared" si="73"/>
        <v>0</v>
      </c>
      <c r="AP69">
        <f t="shared" si="74"/>
        <v>-4.0318426135581573E-3</v>
      </c>
      <c r="AQ69">
        <f t="shared" si="75"/>
        <v>-18.893781546743313</v>
      </c>
      <c r="AR69">
        <f t="shared" si="76"/>
        <v>-18.897813389356873</v>
      </c>
      <c r="AS69">
        <f t="shared" si="77"/>
        <v>2.516047114564101E-2</v>
      </c>
      <c r="AT69">
        <f t="shared" si="78"/>
        <v>1.0686818992835844E-2</v>
      </c>
      <c r="AU69">
        <f t="shared" si="79"/>
        <v>-18.861966099218392</v>
      </c>
      <c r="AW69">
        <v>66</v>
      </c>
      <c r="AX69">
        <f>IF(Z69&gt;0, (R69*SUMPRODUCT(K69:$K$98, X69:$X$98)-K69*$AZ$3)/Z69, 0)</f>
        <v>395.31668219257699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0.120610461</v>
      </c>
      <c r="Q70" s="5">
        <f t="shared" si="91"/>
        <v>12.5</v>
      </c>
      <c r="R70">
        <f t="shared" si="62"/>
        <v>500000</v>
      </c>
      <c r="S70">
        <f t="shared" si="63"/>
        <v>369.04049101594768</v>
      </c>
      <c r="U70">
        <f t="shared" si="83"/>
        <v>0.120610461</v>
      </c>
      <c r="V70">
        <f t="shared" si="84"/>
        <v>0.01</v>
      </c>
      <c r="W70">
        <f t="shared" si="85"/>
        <v>0.22340285149428582</v>
      </c>
      <c r="X70">
        <f t="shared" si="86"/>
        <v>2.694472090744035E-2</v>
      </c>
      <c r="Y70">
        <f t="shared" si="87"/>
        <v>2.2340285149428582E-3</v>
      </c>
      <c r="Z70">
        <f t="shared" si="88"/>
        <v>0.1942241020719026</v>
      </c>
      <c r="AB70">
        <f t="shared" si="89"/>
        <v>88.314874045082064</v>
      </c>
      <c r="AC70">
        <f t="shared" si="64"/>
        <v>71.676557995746478</v>
      </c>
      <c r="AE70">
        <f t="shared" si="65"/>
        <v>0</v>
      </c>
      <c r="AF70">
        <f t="shared" si="66"/>
        <v>0</v>
      </c>
      <c r="AG70">
        <f t="shared" si="67"/>
        <v>-2.4278012758987826</v>
      </c>
      <c r="AH70">
        <f t="shared" si="68"/>
        <v>-13472.360453720175</v>
      </c>
      <c r="AI70">
        <f t="shared" si="69"/>
        <v>-13474.788254996074</v>
      </c>
      <c r="AJ70">
        <f t="shared" si="70"/>
        <v>16.638316049335586</v>
      </c>
      <c r="AK70">
        <f t="shared" si="61"/>
        <v>6.1820411831557447</v>
      </c>
      <c r="AL70">
        <f t="shared" si="71"/>
        <v>-13451.967897763583</v>
      </c>
      <c r="AN70">
        <f t="shared" si="72"/>
        <v>0</v>
      </c>
      <c r="AO70">
        <f t="shared" si="73"/>
        <v>0</v>
      </c>
      <c r="AP70">
        <f t="shared" si="74"/>
        <v>-3.1296801706445373E-3</v>
      </c>
      <c r="AQ70">
        <f t="shared" si="75"/>
        <v>-17.367228439310509</v>
      </c>
      <c r="AR70">
        <f t="shared" si="76"/>
        <v>-17.370358119481153</v>
      </c>
      <c r="AS70">
        <f t="shared" si="77"/>
        <v>2.1448463813515724E-2</v>
      </c>
      <c r="AT70">
        <f t="shared" si="78"/>
        <v>7.9692732255722959E-3</v>
      </c>
      <c r="AU70">
        <f t="shared" si="79"/>
        <v>-17.340940382442064</v>
      </c>
      <c r="AW70">
        <v>67</v>
      </c>
      <c r="AX70">
        <f>IF(Z70&gt;0, (R70*SUMPRODUCT(K70:$K$98, X70:$X$98)-K70*$AZ$3)/Z70, 0)</f>
        <v>369.04049101594768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0.138204574</v>
      </c>
      <c r="Q71" s="5">
        <f t="shared" si="91"/>
        <v>12.5</v>
      </c>
      <c r="R71">
        <f t="shared" si="62"/>
        <v>500000</v>
      </c>
      <c r="S71">
        <f t="shared" si="63"/>
        <v>340.44614236398695</v>
      </c>
      <c r="U71">
        <f t="shared" si="83"/>
        <v>0.138204574</v>
      </c>
      <c r="V71">
        <f t="shared" si="84"/>
        <v>0.01</v>
      </c>
      <c r="W71">
        <f t="shared" si="85"/>
        <v>0.1942241020719026</v>
      </c>
      <c r="X71">
        <f t="shared" si="86"/>
        <v>2.6842659287379816E-2</v>
      </c>
      <c r="Y71">
        <f t="shared" si="87"/>
        <v>1.942241020719026E-3</v>
      </c>
      <c r="Z71">
        <f t="shared" si="88"/>
        <v>0.16543920176380378</v>
      </c>
      <c r="AB71">
        <f t="shared" si="89"/>
        <v>71.676557995746478</v>
      </c>
      <c r="AC71">
        <f t="shared" si="64"/>
        <v>56.323138036264304</v>
      </c>
      <c r="AE71">
        <f t="shared" si="65"/>
        <v>0</v>
      </c>
      <c r="AF71">
        <f t="shared" si="66"/>
        <v>0</v>
      </c>
      <c r="AG71">
        <f t="shared" si="67"/>
        <v>-2.0679900220475473</v>
      </c>
      <c r="AH71">
        <f t="shared" si="68"/>
        <v>-13421.329643689907</v>
      </c>
      <c r="AI71">
        <f t="shared" si="69"/>
        <v>-13423.397633711955</v>
      </c>
      <c r="AJ71">
        <f t="shared" si="70"/>
        <v>15.353419959482174</v>
      </c>
      <c r="AK71">
        <f t="shared" si="61"/>
        <v>5.0173590597022537</v>
      </c>
      <c r="AL71">
        <f t="shared" si="71"/>
        <v>-13403.026854692771</v>
      </c>
      <c r="AN71">
        <f t="shared" si="72"/>
        <v>0</v>
      </c>
      <c r="AO71">
        <f t="shared" si="73"/>
        <v>0</v>
      </c>
      <c r="AP71">
        <f t="shared" si="74"/>
        <v>-2.3802207626767114E-3</v>
      </c>
      <c r="AQ71">
        <f t="shared" si="75"/>
        <v>-15.447718383577698</v>
      </c>
      <c r="AR71">
        <f t="shared" si="76"/>
        <v>-15.450098604340374</v>
      </c>
      <c r="AS71">
        <f t="shared" si="77"/>
        <v>1.7671520933873378E-2</v>
      </c>
      <c r="AT71">
        <f t="shared" si="78"/>
        <v>5.7748935344876752E-3</v>
      </c>
      <c r="AU71">
        <f t="shared" si="79"/>
        <v>-15.426652189872014</v>
      </c>
      <c r="AW71">
        <v>68</v>
      </c>
      <c r="AX71">
        <f>IF(Z71&gt;0, (R71*SUMPRODUCT(K71:$K$98, X71:$X$98)-K71*$AZ$3)/Z71, 0)</f>
        <v>340.44614236398695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0.156383199</v>
      </c>
      <c r="Q72" s="5">
        <f t="shared" si="91"/>
        <v>12.5</v>
      </c>
      <c r="R72">
        <f t="shared" si="62"/>
        <v>500000</v>
      </c>
      <c r="S72">
        <f t="shared" si="63"/>
        <v>309.42329191487977</v>
      </c>
      <c r="U72">
        <f t="shared" si="83"/>
        <v>0.156383199</v>
      </c>
      <c r="V72">
        <f t="shared" si="84"/>
        <v>0.01</v>
      </c>
      <c r="W72">
        <f t="shared" si="85"/>
        <v>0.16543920176380378</v>
      </c>
      <c r="X72">
        <f t="shared" si="86"/>
        <v>2.5871911611830077E-2</v>
      </c>
      <c r="Y72">
        <f t="shared" si="87"/>
        <v>1.6543920176380379E-3</v>
      </c>
      <c r="Z72">
        <f t="shared" si="88"/>
        <v>0.13791289813433566</v>
      </c>
      <c r="AB72">
        <f t="shared" si="89"/>
        <v>56.323138036264304</v>
      </c>
      <c r="AC72">
        <f t="shared" si="64"/>
        <v>42.673462938247617</v>
      </c>
      <c r="AE72">
        <f t="shared" si="65"/>
        <v>0</v>
      </c>
      <c r="AF72">
        <f t="shared" si="66"/>
        <v>0</v>
      </c>
      <c r="AG72">
        <f t="shared" si="67"/>
        <v>-1.7239112266791958</v>
      </c>
      <c r="AH72">
        <f t="shared" si="68"/>
        <v>-12935.955805915039</v>
      </c>
      <c r="AI72">
        <f t="shared" si="69"/>
        <v>-12937.679717141718</v>
      </c>
      <c r="AJ72">
        <f t="shared" si="70"/>
        <v>13.649675098016687</v>
      </c>
      <c r="AK72">
        <f t="shared" ref="AK72:AK98" si="92">G72*SUM(AB72:AB72, AE72:AF72)</f>
        <v>3.9426196625385015</v>
      </c>
      <c r="AL72">
        <f t="shared" si="71"/>
        <v>-12920.087422381162</v>
      </c>
      <c r="AN72">
        <f t="shared" si="72"/>
        <v>0</v>
      </c>
      <c r="AO72">
        <f t="shared" si="73"/>
        <v>0</v>
      </c>
      <c r="AP72">
        <f t="shared" si="74"/>
        <v>-1.7716000159431608E-3</v>
      </c>
      <c r="AQ72">
        <f t="shared" si="75"/>
        <v>-13.293804899771567</v>
      </c>
      <c r="AR72">
        <f t="shared" si="76"/>
        <v>-13.295576499787511</v>
      </c>
      <c r="AS72">
        <f t="shared" si="77"/>
        <v>1.4027267905115472E-2</v>
      </c>
      <c r="AT72">
        <f t="shared" si="78"/>
        <v>4.051684883139766E-3</v>
      </c>
      <c r="AU72">
        <f t="shared" si="79"/>
        <v>-13.277497546999255</v>
      </c>
      <c r="AW72">
        <v>69</v>
      </c>
      <c r="AX72">
        <f>IF(Z72&gt;0, (R72*SUMPRODUCT(K72:$K$98, X72:$X$98)-K72*$AZ$3)/Z72, 0)</f>
        <v>309.42329191487977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0.17588848000000001</v>
      </c>
      <c r="Q73" s="5">
        <f t="shared" si="91"/>
        <v>12.5</v>
      </c>
      <c r="R73">
        <f t="shared" si="62"/>
        <v>500000</v>
      </c>
      <c r="S73">
        <f t="shared" si="63"/>
        <v>275.97101431993133</v>
      </c>
      <c r="U73">
        <f t="shared" si="83"/>
        <v>0.17588848000000001</v>
      </c>
      <c r="V73">
        <f t="shared" si="84"/>
        <v>0.01</v>
      </c>
      <c r="W73">
        <f t="shared" si="85"/>
        <v>0.13791289813433566</v>
      </c>
      <c r="X73">
        <f t="shared" si="86"/>
        <v>2.4257290025243138E-2</v>
      </c>
      <c r="Y73">
        <f t="shared" si="87"/>
        <v>1.3791289813433567E-3</v>
      </c>
      <c r="Z73">
        <f t="shared" si="88"/>
        <v>0.11227647912774916</v>
      </c>
      <c r="AB73">
        <f t="shared" si="89"/>
        <v>42.673462938247617</v>
      </c>
      <c r="AC73">
        <f t="shared" si="64"/>
        <v>30.985053829155532</v>
      </c>
      <c r="AE73">
        <f t="shared" si="65"/>
        <v>0</v>
      </c>
      <c r="AF73">
        <f t="shared" si="66"/>
        <v>0</v>
      </c>
      <c r="AG73">
        <f t="shared" si="67"/>
        <v>-1.4034559890968645</v>
      </c>
      <c r="AH73">
        <f t="shared" si="68"/>
        <v>-12128.64501262157</v>
      </c>
      <c r="AI73">
        <f t="shared" si="69"/>
        <v>-12130.048468610667</v>
      </c>
      <c r="AJ73">
        <f t="shared" si="70"/>
        <v>11.688409109092085</v>
      </c>
      <c r="AK73">
        <f t="shared" si="92"/>
        <v>2.9871424056773335</v>
      </c>
      <c r="AL73">
        <f t="shared" si="71"/>
        <v>-12115.372917095896</v>
      </c>
      <c r="AN73">
        <f t="shared" si="72"/>
        <v>0</v>
      </c>
      <c r="AO73">
        <f t="shared" si="73"/>
        <v>0</v>
      </c>
      <c r="AP73">
        <f t="shared" si="74"/>
        <v>-1.2877499837602774E-3</v>
      </c>
      <c r="AQ73">
        <f t="shared" si="75"/>
        <v>-11.128715499007798</v>
      </c>
      <c r="AR73">
        <f t="shared" si="76"/>
        <v>-11.130003248991558</v>
      </c>
      <c r="AS73">
        <f t="shared" si="77"/>
        <v>1.0724774241123681E-2</v>
      </c>
      <c r="AT73">
        <f t="shared" si="78"/>
        <v>2.7408715444479314E-3</v>
      </c>
      <c r="AU73">
        <f t="shared" si="79"/>
        <v>-11.116537603205986</v>
      </c>
      <c r="AW73">
        <v>70</v>
      </c>
      <c r="AX73">
        <f>IF(Z73&gt;0, (R73*SUMPRODUCT(K73:$K$98, X73:$X$98)-K73*$AZ$3)/Z73, 0)</f>
        <v>275.97101431993133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0.195947922</v>
      </c>
      <c r="Q74" s="5">
        <f t="shared" si="91"/>
        <v>12.5</v>
      </c>
      <c r="R74">
        <f t="shared" si="62"/>
        <v>500000</v>
      </c>
      <c r="S74">
        <f t="shared" si="63"/>
        <v>238.79890413548713</v>
      </c>
      <c r="U74">
        <f t="shared" si="83"/>
        <v>0.195947922</v>
      </c>
      <c r="V74">
        <f t="shared" si="84"/>
        <v>0.01</v>
      </c>
      <c r="W74">
        <f t="shared" si="85"/>
        <v>0.11227647912774916</v>
      </c>
      <c r="X74">
        <f t="shared" si="86"/>
        <v>2.2000342774558819E-2</v>
      </c>
      <c r="Y74">
        <f t="shared" si="87"/>
        <v>1.1227647912774915E-3</v>
      </c>
      <c r="Z74">
        <f t="shared" si="88"/>
        <v>8.9153371561912859E-2</v>
      </c>
      <c r="AB74">
        <f t="shared" si="89"/>
        <v>30.985053829155532</v>
      </c>
      <c r="AC74">
        <f t="shared" si="64"/>
        <v>21.289727428968693</v>
      </c>
      <c r="AE74">
        <f t="shared" si="65"/>
        <v>0</v>
      </c>
      <c r="AF74">
        <f t="shared" si="66"/>
        <v>0</v>
      </c>
      <c r="AG74">
        <f t="shared" si="67"/>
        <v>-1.1144171445239108</v>
      </c>
      <c r="AH74">
        <f t="shared" si="68"/>
        <v>-11000.17138727941</v>
      </c>
      <c r="AI74">
        <f t="shared" si="69"/>
        <v>-11001.285804423933</v>
      </c>
      <c r="AJ74">
        <f t="shared" si="70"/>
        <v>9.6953264001868398</v>
      </c>
      <c r="AK74">
        <f t="shared" si="92"/>
        <v>2.1689537680408875</v>
      </c>
      <c r="AL74">
        <f t="shared" si="71"/>
        <v>-10989.421524255704</v>
      </c>
      <c r="AN74">
        <f t="shared" si="72"/>
        <v>0</v>
      </c>
      <c r="AO74">
        <f t="shared" si="73"/>
        <v>0</v>
      </c>
      <c r="AP74">
        <f t="shared" si="74"/>
        <v>-9.1298263441903099E-4</v>
      </c>
      <c r="AQ74">
        <f t="shared" si="75"/>
        <v>-9.0118547633342896</v>
      </c>
      <c r="AR74">
        <f t="shared" si="76"/>
        <v>-9.0127677459687074</v>
      </c>
      <c r="AS74">
        <f t="shared" si="77"/>
        <v>7.9428647359660581E-3</v>
      </c>
      <c r="AT74">
        <f t="shared" si="78"/>
        <v>1.7769083460439942E-3</v>
      </c>
      <c r="AU74">
        <f t="shared" si="79"/>
        <v>-9.0030479728866961</v>
      </c>
      <c r="AW74">
        <v>71</v>
      </c>
      <c r="AX74">
        <f>IF(Z74&gt;0, (R74*SUMPRODUCT(K74:$K$98, X74:$X$98)-K74*$AZ$3)/Z74, 0)</f>
        <v>238.79890413548713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0.21719401199999999</v>
      </c>
      <c r="Q75" s="5">
        <f t="shared" si="91"/>
        <v>12.5</v>
      </c>
      <c r="R75">
        <f t="shared" si="62"/>
        <v>500000</v>
      </c>
      <c r="S75">
        <f t="shared" si="63"/>
        <v>196.77832909523519</v>
      </c>
      <c r="U75">
        <f t="shared" si="83"/>
        <v>0.21719401199999999</v>
      </c>
      <c r="V75">
        <f t="shared" si="84"/>
        <v>0.01</v>
      </c>
      <c r="W75">
        <f t="shared" si="85"/>
        <v>8.9153371561912859E-2</v>
      </c>
      <c r="X75">
        <f t="shared" si="86"/>
        <v>1.9363578452858559E-2</v>
      </c>
      <c r="Y75">
        <f t="shared" si="87"/>
        <v>8.9153371561912864E-4</v>
      </c>
      <c r="Z75">
        <f t="shared" si="88"/>
        <v>6.8898259393435163E-2</v>
      </c>
      <c r="AB75">
        <f t="shared" si="89"/>
        <v>21.289727428968693</v>
      </c>
      <c r="AC75">
        <f t="shared" si="64"/>
        <v>13.557684361010264</v>
      </c>
      <c r="AE75">
        <f t="shared" si="65"/>
        <v>0</v>
      </c>
      <c r="AF75">
        <f t="shared" si="66"/>
        <v>0</v>
      </c>
      <c r="AG75">
        <f t="shared" si="67"/>
        <v>-0.86122824241793949</v>
      </c>
      <c r="AH75">
        <f t="shared" si="68"/>
        <v>-9681.7892264292786</v>
      </c>
      <c r="AI75">
        <f t="shared" si="69"/>
        <v>-9682.6504546716969</v>
      </c>
      <c r="AJ75">
        <f t="shared" si="70"/>
        <v>7.7320430679584291</v>
      </c>
      <c r="AK75">
        <f t="shared" si="92"/>
        <v>1.4902809200278087</v>
      </c>
      <c r="AL75">
        <f t="shared" si="71"/>
        <v>-9673.4281306837092</v>
      </c>
      <c r="AN75">
        <f t="shared" si="72"/>
        <v>0</v>
      </c>
      <c r="AO75">
        <f t="shared" si="73"/>
        <v>0</v>
      </c>
      <c r="AP75">
        <f t="shared" si="74"/>
        <v>-6.2996289894557301E-4</v>
      </c>
      <c r="AQ75">
        <f t="shared" si="75"/>
        <v>-7.0819414734213773</v>
      </c>
      <c r="AR75">
        <f t="shared" si="76"/>
        <v>-7.0825714363203227</v>
      </c>
      <c r="AS75">
        <f t="shared" si="77"/>
        <v>5.6557600249938726E-3</v>
      </c>
      <c r="AT75">
        <f t="shared" si="78"/>
        <v>1.0900962629699733E-3</v>
      </c>
      <c r="AU75">
        <f t="shared" si="79"/>
        <v>-7.0758255800323582</v>
      </c>
      <c r="AW75">
        <v>72</v>
      </c>
      <c r="AX75">
        <f>IF(Z75&gt;0, (R75*SUMPRODUCT(K75:$K$98, X75:$X$98)-K75*$AZ$3)/Z75, 0)</f>
        <v>196.77832909523519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0.239685495</v>
      </c>
      <c r="Q76" s="5">
        <f t="shared" si="91"/>
        <v>12.5</v>
      </c>
      <c r="R76">
        <f t="shared" si="62"/>
        <v>500000</v>
      </c>
      <c r="S76">
        <f t="shared" si="63"/>
        <v>147.37166742645732</v>
      </c>
      <c r="U76">
        <f t="shared" si="83"/>
        <v>0.239685495</v>
      </c>
      <c r="V76">
        <f t="shared" si="84"/>
        <v>0.01</v>
      </c>
      <c r="W76">
        <f t="shared" si="85"/>
        <v>6.8898259393435163E-2</v>
      </c>
      <c r="X76">
        <f t="shared" si="86"/>
        <v>1.6513913407353906E-2</v>
      </c>
      <c r="Y76">
        <f t="shared" si="87"/>
        <v>6.8898259393435166E-4</v>
      </c>
      <c r="Z76">
        <f t="shared" si="88"/>
        <v>5.1695363392146906E-2</v>
      </c>
      <c r="AB76">
        <f t="shared" si="89"/>
        <v>13.557684361010264</v>
      </c>
      <c r="AC76">
        <f t="shared" si="64"/>
        <v>7.6184319013173303</v>
      </c>
      <c r="AE76">
        <f t="shared" si="65"/>
        <v>0</v>
      </c>
      <c r="AF76">
        <f t="shared" si="66"/>
        <v>0</v>
      </c>
      <c r="AG76">
        <f t="shared" si="67"/>
        <v>-0.64619204240183636</v>
      </c>
      <c r="AH76">
        <f t="shared" si="68"/>
        <v>-8256.9567036769531</v>
      </c>
      <c r="AI76">
        <f t="shared" si="69"/>
        <v>-8257.6028957193557</v>
      </c>
      <c r="AJ76">
        <f t="shared" si="70"/>
        <v>5.9392524596929333</v>
      </c>
      <c r="AK76">
        <f t="shared" si="92"/>
        <v>0.94903790527071852</v>
      </c>
      <c r="AL76">
        <f t="shared" si="71"/>
        <v>-8250.7146053543911</v>
      </c>
      <c r="AN76">
        <f t="shared" si="72"/>
        <v>0</v>
      </c>
      <c r="AO76">
        <f t="shared" si="73"/>
        <v>0</v>
      </c>
      <c r="AP76">
        <f t="shared" si="74"/>
        <v>-4.2202705418813635E-4</v>
      </c>
      <c r="AQ76">
        <f t="shared" si="75"/>
        <v>-5.3926060451930233</v>
      </c>
      <c r="AR76">
        <f t="shared" si="76"/>
        <v>-5.3930280722472119</v>
      </c>
      <c r="AS76">
        <f t="shared" si="77"/>
        <v>3.8789168779103625E-3</v>
      </c>
      <c r="AT76">
        <f t="shared" si="78"/>
        <v>6.1981523323250179E-4</v>
      </c>
      <c r="AU76">
        <f t="shared" si="79"/>
        <v>-5.3885293401360679</v>
      </c>
      <c r="AW76">
        <v>73</v>
      </c>
      <c r="AX76">
        <f>IF(Z76&gt;0, (R76*SUMPRODUCT(K76:$K$98, X76:$X$98)-K76*$AZ$3)/Z76, 0)</f>
        <v>147.37166742645732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0.26259210900000002</v>
      </c>
      <c r="Q77" s="5">
        <f t="shared" si="91"/>
        <v>12.5</v>
      </c>
      <c r="R77">
        <f t="shared" si="62"/>
        <v>500000</v>
      </c>
      <c r="S77">
        <f t="shared" si="63"/>
        <v>86.323718655505246</v>
      </c>
      <c r="U77">
        <f t="shared" si="83"/>
        <v>0.26259210900000002</v>
      </c>
      <c r="V77">
        <f t="shared" si="84"/>
        <v>0.01</v>
      </c>
      <c r="W77">
        <f t="shared" si="85"/>
        <v>5.1695363392146906E-2</v>
      </c>
      <c r="X77">
        <f t="shared" si="86"/>
        <v>1.3574794498665251E-2</v>
      </c>
      <c r="Y77">
        <f t="shared" si="87"/>
        <v>5.1695363392146904E-4</v>
      </c>
      <c r="Z77">
        <f t="shared" si="88"/>
        <v>3.7603615259560186E-2</v>
      </c>
      <c r="AB77">
        <f t="shared" si="89"/>
        <v>7.6184319013173303</v>
      </c>
      <c r="AC77">
        <f t="shared" si="64"/>
        <v>3.2460839040961376</v>
      </c>
      <c r="AE77">
        <f t="shared" si="65"/>
        <v>0</v>
      </c>
      <c r="AF77">
        <f t="shared" si="66"/>
        <v>0</v>
      </c>
      <c r="AG77">
        <f t="shared" si="67"/>
        <v>-0.47004519074450235</v>
      </c>
      <c r="AH77">
        <f t="shared" si="68"/>
        <v>-6787.3972493326255</v>
      </c>
      <c r="AI77">
        <f t="shared" si="69"/>
        <v>-6787.8672945233702</v>
      </c>
      <c r="AJ77">
        <f t="shared" si="70"/>
        <v>4.3723479972211923</v>
      </c>
      <c r="AK77">
        <f t="shared" si="92"/>
        <v>0.53329023309221313</v>
      </c>
      <c r="AL77">
        <f t="shared" si="71"/>
        <v>-6782.9616562930569</v>
      </c>
      <c r="AN77">
        <f t="shared" si="72"/>
        <v>0</v>
      </c>
      <c r="AO77">
        <f t="shared" si="73"/>
        <v>0</v>
      </c>
      <c r="AP77">
        <f t="shared" si="74"/>
        <v>-2.7409447270708475E-4</v>
      </c>
      <c r="AQ77">
        <f t="shared" si="75"/>
        <v>-3.9578919362257143</v>
      </c>
      <c r="AR77">
        <f t="shared" si="76"/>
        <v>-3.9581660306984214</v>
      </c>
      <c r="AS77">
        <f t="shared" si="77"/>
        <v>2.5496195735818998E-3</v>
      </c>
      <c r="AT77">
        <f t="shared" si="78"/>
        <v>3.1097415337390754E-4</v>
      </c>
      <c r="AU77">
        <f t="shared" si="79"/>
        <v>-3.9553054369714657</v>
      </c>
      <c r="AW77">
        <v>74</v>
      </c>
      <c r="AX77">
        <f>IF(Z77&gt;0, (R77*SUMPRODUCT(K77:$K$98, X77:$X$98)-K77*$AZ$3)/Z77, 0)</f>
        <v>86.323718655505246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0.28653067599999998</v>
      </c>
      <c r="Q78" s="5">
        <f t="shared" si="91"/>
        <v>12.5</v>
      </c>
      <c r="R78">
        <f t="shared" si="62"/>
        <v>500000</v>
      </c>
      <c r="S78">
        <f t="shared" si="63"/>
        <v>7.5279450457383899</v>
      </c>
      <c r="U78">
        <f t="shared" si="83"/>
        <v>0.28653067599999998</v>
      </c>
      <c r="V78">
        <f t="shared" si="84"/>
        <v>0.01</v>
      </c>
      <c r="W78">
        <f t="shared" si="85"/>
        <v>3.7603615259560186E-2</v>
      </c>
      <c r="X78">
        <f t="shared" si="86"/>
        <v>1.0774589300365695E-2</v>
      </c>
      <c r="Y78">
        <f t="shared" si="87"/>
        <v>3.7603615259560185E-4</v>
      </c>
      <c r="Z78">
        <f t="shared" si="88"/>
        <v>2.6452989806598888E-2</v>
      </c>
      <c r="AB78">
        <f t="shared" si="89"/>
        <v>3.2460839040961376</v>
      </c>
      <c r="AC78">
        <f t="shared" si="64"/>
        <v>0.19913665355955423</v>
      </c>
      <c r="AE78">
        <f t="shared" si="65"/>
        <v>0</v>
      </c>
      <c r="AF78">
        <f t="shared" si="66"/>
        <v>0</v>
      </c>
      <c r="AG78">
        <f t="shared" si="67"/>
        <v>-0.3306623725824861</v>
      </c>
      <c r="AH78">
        <f t="shared" si="68"/>
        <v>-5387.2946501828474</v>
      </c>
      <c r="AI78">
        <f t="shared" si="69"/>
        <v>-5387.6253125554294</v>
      </c>
      <c r="AJ78">
        <f t="shared" si="70"/>
        <v>3.0469472505365833</v>
      </c>
      <c r="AK78">
        <f t="shared" si="92"/>
        <v>0.22722587328672966</v>
      </c>
      <c r="AL78">
        <f t="shared" si="71"/>
        <v>-5384.3511394316065</v>
      </c>
      <c r="AN78">
        <f t="shared" si="72"/>
        <v>0</v>
      </c>
      <c r="AO78">
        <f t="shared" si="73"/>
        <v>0</v>
      </c>
      <c r="AP78">
        <f t="shared" si="74"/>
        <v>-1.7215808341731193E-4</v>
      </c>
      <c r="AQ78">
        <f t="shared" si="75"/>
        <v>-2.804874091165162</v>
      </c>
      <c r="AR78">
        <f t="shared" si="76"/>
        <v>-2.8050462492485795</v>
      </c>
      <c r="AS78">
        <f t="shared" si="77"/>
        <v>1.5863812832080612E-3</v>
      </c>
      <c r="AT78">
        <f t="shared" si="78"/>
        <v>1.1830427073497725E-4</v>
      </c>
      <c r="AU78">
        <f t="shared" si="79"/>
        <v>-2.8033415636946364</v>
      </c>
      <c r="AW78">
        <v>75</v>
      </c>
      <c r="AX78">
        <f>IF(Z78&gt;0, (R78*SUMPRODUCT(K78:$K$98, X78:$X$98)-K78*$AZ$3)/Z78, 0)</f>
        <v>7.5279450457383899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0.31063079199999999</v>
      </c>
      <c r="Q79" s="5">
        <f t="shared" si="91"/>
        <v>12.5</v>
      </c>
      <c r="R79">
        <f t="shared" si="62"/>
        <v>500000</v>
      </c>
      <c r="S79">
        <f t="shared" si="63"/>
        <v>-99.736207572869262</v>
      </c>
      <c r="U79">
        <f t="shared" si="83"/>
        <v>0.31063079199999999</v>
      </c>
      <c r="V79">
        <f t="shared" si="84"/>
        <v>0.01</v>
      </c>
      <c r="W79">
        <f t="shared" si="85"/>
        <v>2.6452989806598888E-2</v>
      </c>
      <c r="X79">
        <f t="shared" si="86"/>
        <v>8.2171131743917387E-3</v>
      </c>
      <c r="Y79">
        <f t="shared" si="87"/>
        <v>2.6452989806598887E-4</v>
      </c>
      <c r="Z79">
        <f t="shared" si="88"/>
        <v>1.797134673414116E-2</v>
      </c>
      <c r="AB79">
        <f t="shared" si="89"/>
        <v>0.19913665355955423</v>
      </c>
      <c r="AC79">
        <f t="shared" si="64"/>
        <v>-1.7923939682403089</v>
      </c>
      <c r="AE79">
        <f t="shared" si="65"/>
        <v>0</v>
      </c>
      <c r="AF79">
        <f t="shared" si="66"/>
        <v>0</v>
      </c>
      <c r="AG79">
        <f t="shared" si="67"/>
        <v>-0.2246418341767645</v>
      </c>
      <c r="AH79">
        <f t="shared" si="68"/>
        <v>-4108.5565871958697</v>
      </c>
      <c r="AI79">
        <f t="shared" si="69"/>
        <v>-4108.7812290300462</v>
      </c>
      <c r="AJ79">
        <f t="shared" si="70"/>
        <v>1.9915306217998632</v>
      </c>
      <c r="AK79">
        <f t="shared" si="92"/>
        <v>1.3939565749168797E-2</v>
      </c>
      <c r="AL79">
        <f t="shared" si="71"/>
        <v>-4106.7757588424975</v>
      </c>
      <c r="AN79">
        <f t="shared" si="72"/>
        <v>0</v>
      </c>
      <c r="AO79">
        <f t="shared" si="73"/>
        <v>0</v>
      </c>
      <c r="AP79">
        <f t="shared" si="74"/>
        <v>-1.0442758998394387E-4</v>
      </c>
      <c r="AQ79">
        <f t="shared" si="75"/>
        <v>-1.9099143500400595</v>
      </c>
      <c r="AR79">
        <f t="shared" si="76"/>
        <v>-1.9100187776300435</v>
      </c>
      <c r="AS79">
        <f t="shared" si="77"/>
        <v>9.2578812835964657E-4</v>
      </c>
      <c r="AT79">
        <f t="shared" si="78"/>
        <v>6.4799829557258495E-6</v>
      </c>
      <c r="AU79">
        <f t="shared" si="79"/>
        <v>-1.9090865095187282</v>
      </c>
      <c r="AW79">
        <v>76</v>
      </c>
      <c r="AX79">
        <f>IF(Z79&gt;0, (R79*SUMPRODUCT(K79:$K$98, X79:$X$98)-K79*$AZ$3)/Z79, 0)</f>
        <v>-99.736207572869262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0.33433633699999998</v>
      </c>
      <c r="Q80" s="5">
        <f t="shared" si="91"/>
        <v>12.5</v>
      </c>
      <c r="R80">
        <f t="shared" si="62"/>
        <v>500000</v>
      </c>
      <c r="S80">
        <f t="shared" si="63"/>
        <v>-252.57308204021155</v>
      </c>
      <c r="U80">
        <f t="shared" si="83"/>
        <v>0.33433633699999998</v>
      </c>
      <c r="V80">
        <f t="shared" si="84"/>
        <v>0.01</v>
      </c>
      <c r="W80">
        <f t="shared" si="85"/>
        <v>1.797134673414116E-2</v>
      </c>
      <c r="X80">
        <f t="shared" si="86"/>
        <v>6.0084742380496683E-3</v>
      </c>
      <c r="Y80">
        <f t="shared" si="87"/>
        <v>1.797134673414116E-4</v>
      </c>
      <c r="Z80">
        <f t="shared" si="88"/>
        <v>1.178315902875008E-2</v>
      </c>
      <c r="AB80">
        <f t="shared" si="89"/>
        <v>-1.7923939682403089</v>
      </c>
      <c r="AC80">
        <f t="shared" si="64"/>
        <v>-2.9761087920613534</v>
      </c>
      <c r="AE80">
        <f t="shared" si="65"/>
        <v>0</v>
      </c>
      <c r="AF80">
        <f t="shared" si="66"/>
        <v>0</v>
      </c>
      <c r="AG80">
        <f t="shared" si="67"/>
        <v>-0.14728948785937601</v>
      </c>
      <c r="AH80">
        <f t="shared" si="68"/>
        <v>-3004.2371190248341</v>
      </c>
      <c r="AI80">
        <f t="shared" si="69"/>
        <v>-3004.3844085126934</v>
      </c>
      <c r="AJ80">
        <f t="shared" si="70"/>
        <v>1.1837148238210444</v>
      </c>
      <c r="AK80">
        <f t="shared" si="92"/>
        <v>-0.12546757777682163</v>
      </c>
      <c r="AL80">
        <f t="shared" si="71"/>
        <v>-3003.3261612666493</v>
      </c>
      <c r="AN80">
        <f t="shared" si="72"/>
        <v>0</v>
      </c>
      <c r="AO80">
        <f t="shared" si="73"/>
        <v>0</v>
      </c>
      <c r="AP80">
        <f t="shared" si="74"/>
        <v>-6.1133371577798884E-5</v>
      </c>
      <c r="AQ80">
        <f t="shared" si="75"/>
        <v>-1.2469263541774884</v>
      </c>
      <c r="AR80">
        <f t="shared" si="76"/>
        <v>-1.2469874875490663</v>
      </c>
      <c r="AS80">
        <f t="shared" si="77"/>
        <v>4.9130782663790859E-4</v>
      </c>
      <c r="AT80">
        <f t="shared" si="78"/>
        <v>-5.2076058954865547E-5</v>
      </c>
      <c r="AU80">
        <f t="shared" si="79"/>
        <v>-1.2465482557813834</v>
      </c>
      <c r="AW80">
        <v>77</v>
      </c>
      <c r="AX80">
        <f>IF(Z80&gt;0, (R80*SUMPRODUCT(K80:$K$98, X80:$X$98)-K80*$AZ$3)/Z80, 0)</f>
        <v>-252.57308204021155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0.35860877099999999</v>
      </c>
      <c r="Q81" s="5">
        <f t="shared" si="91"/>
        <v>12.5</v>
      </c>
      <c r="R81">
        <f t="shared" si="62"/>
        <v>500000</v>
      </c>
      <c r="S81">
        <f t="shared" si="63"/>
        <v>-480.47672719369302</v>
      </c>
      <c r="U81">
        <f t="shared" si="83"/>
        <v>0.35860877099999999</v>
      </c>
      <c r="V81">
        <f t="shared" si="84"/>
        <v>0.01</v>
      </c>
      <c r="W81">
        <f t="shared" si="85"/>
        <v>1.178315902875008E-2</v>
      </c>
      <c r="X81">
        <f t="shared" si="86"/>
        <v>4.2255441777976199E-3</v>
      </c>
      <c r="Y81">
        <f t="shared" si="87"/>
        <v>1.1783159028750081E-4</v>
      </c>
      <c r="Z81">
        <f t="shared" si="88"/>
        <v>7.4397832606649594E-3</v>
      </c>
      <c r="AB81">
        <f t="shared" si="89"/>
        <v>-2.9761087920613534</v>
      </c>
      <c r="AC81">
        <f t="shared" si="64"/>
        <v>-3.5746427121147217</v>
      </c>
      <c r="AE81">
        <f t="shared" si="65"/>
        <v>0</v>
      </c>
      <c r="AF81">
        <f t="shared" si="66"/>
        <v>0</v>
      </c>
      <c r="AG81">
        <f t="shared" si="67"/>
        <v>-9.2997290758311993E-2</v>
      </c>
      <c r="AH81">
        <f t="shared" si="68"/>
        <v>-2112.7720888988101</v>
      </c>
      <c r="AI81">
        <f t="shared" si="69"/>
        <v>-2112.8650861895685</v>
      </c>
      <c r="AJ81">
        <f t="shared" si="70"/>
        <v>0.59853392005336836</v>
      </c>
      <c r="AK81">
        <f t="shared" si="92"/>
        <v>-0.20832761544429476</v>
      </c>
      <c r="AL81">
        <f t="shared" si="71"/>
        <v>-2112.4748798849596</v>
      </c>
      <c r="AN81">
        <f t="shared" si="72"/>
        <v>0</v>
      </c>
      <c r="AO81">
        <f t="shared" si="73"/>
        <v>0</v>
      </c>
      <c r="AP81">
        <f t="shared" si="74"/>
        <v>-3.4463459476267945E-5</v>
      </c>
      <c r="AQ81">
        <f t="shared" si="75"/>
        <v>-0.78296297316431385</v>
      </c>
      <c r="AR81">
        <f t="shared" si="76"/>
        <v>-0.78299743662379007</v>
      </c>
      <c r="AS81">
        <f t="shared" si="77"/>
        <v>2.2180806914622286E-4</v>
      </c>
      <c r="AT81">
        <f t="shared" si="78"/>
        <v>-7.7203220374570669E-5</v>
      </c>
      <c r="AU81">
        <f t="shared" si="79"/>
        <v>-0.78285283177501852</v>
      </c>
      <c r="AW81">
        <v>78</v>
      </c>
      <c r="AX81">
        <f>IF(Z81&gt;0, (R81*SUMPRODUCT(K81:$K$98, X81:$X$98)-K81*$AZ$3)/Z81, 0)</f>
        <v>-480.47672719369302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0.383306127</v>
      </c>
      <c r="Q82" s="5">
        <f t="shared" si="91"/>
        <v>12.5</v>
      </c>
      <c r="R82">
        <f t="shared" si="62"/>
        <v>500000</v>
      </c>
      <c r="S82">
        <f t="shared" si="63"/>
        <v>-837.16423627008692</v>
      </c>
      <c r="U82">
        <f t="shared" si="83"/>
        <v>0.383306127</v>
      </c>
      <c r="V82">
        <f t="shared" si="84"/>
        <v>0.01</v>
      </c>
      <c r="W82">
        <f t="shared" si="85"/>
        <v>7.4397832606649594E-3</v>
      </c>
      <c r="X82">
        <f t="shared" si="86"/>
        <v>2.851714507364917E-3</v>
      </c>
      <c r="Y82">
        <f t="shared" si="87"/>
        <v>7.43978326066496E-5</v>
      </c>
      <c r="Z82">
        <f t="shared" si="88"/>
        <v>4.5136709206933931E-3</v>
      </c>
      <c r="AB82">
        <f t="shared" si="89"/>
        <v>-3.5746427121147217</v>
      </c>
      <c r="AC82">
        <f t="shared" si="64"/>
        <v>-3.7786838690967843</v>
      </c>
      <c r="AE82">
        <f t="shared" si="65"/>
        <v>0</v>
      </c>
      <c r="AF82">
        <f t="shared" si="66"/>
        <v>0</v>
      </c>
      <c r="AG82">
        <f t="shared" si="67"/>
        <v>-5.642088650866741E-2</v>
      </c>
      <c r="AH82">
        <f t="shared" si="68"/>
        <v>-1425.8572536824586</v>
      </c>
      <c r="AI82">
        <f t="shared" si="69"/>
        <v>-1425.9136745689673</v>
      </c>
      <c r="AJ82">
        <f t="shared" si="70"/>
        <v>0.2040411569820626</v>
      </c>
      <c r="AK82">
        <f t="shared" si="92"/>
        <v>-0.25022498984803054</v>
      </c>
      <c r="AL82">
        <f t="shared" si="71"/>
        <v>-1425.9598584018331</v>
      </c>
      <c r="AN82">
        <f t="shared" si="72"/>
        <v>0</v>
      </c>
      <c r="AO82">
        <f t="shared" si="73"/>
        <v>0</v>
      </c>
      <c r="AP82">
        <f t="shared" si="74"/>
        <v>-1.8668544380924597E-5</v>
      </c>
      <c r="AQ82">
        <f t="shared" si="75"/>
        <v>-0.47178768481677552</v>
      </c>
      <c r="AR82">
        <f t="shared" si="76"/>
        <v>-0.47180635336115645</v>
      </c>
      <c r="AS82">
        <f t="shared" si="77"/>
        <v>6.7513143276642316E-5</v>
      </c>
      <c r="AT82">
        <f t="shared" si="78"/>
        <v>-8.2794451084648442E-5</v>
      </c>
      <c r="AU82">
        <f t="shared" si="79"/>
        <v>-0.47182163466896443</v>
      </c>
      <c r="AW82">
        <v>79</v>
      </c>
      <c r="AX82">
        <f>IF(Z82&gt;0, (R82*SUMPRODUCT(K82:$K$98, X82:$X$98)-K82*$AZ$3)/Z82, 0)</f>
        <v>-837.16423627008692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0.40826881399999998</v>
      </c>
      <c r="Q83" s="5">
        <f t="shared" si="91"/>
        <v>12.5</v>
      </c>
      <c r="R83">
        <f t="shared" si="62"/>
        <v>500000</v>
      </c>
      <c r="S83">
        <f t="shared" si="63"/>
        <v>-1421.9125325994689</v>
      </c>
      <c r="U83">
        <f t="shared" si="83"/>
        <v>0.40826881399999998</v>
      </c>
      <c r="V83">
        <f t="shared" si="84"/>
        <v>0.01</v>
      </c>
      <c r="W83">
        <f t="shared" si="85"/>
        <v>4.5136709206933931E-3</v>
      </c>
      <c r="X83">
        <f t="shared" si="86"/>
        <v>1.8427910735777796E-3</v>
      </c>
      <c r="Y83">
        <f t="shared" si="87"/>
        <v>4.5136709206933933E-5</v>
      </c>
      <c r="Z83">
        <f t="shared" si="88"/>
        <v>2.6257431379086795E-3</v>
      </c>
      <c r="AB83">
        <f t="shared" si="89"/>
        <v>-3.7786838690967843</v>
      </c>
      <c r="AC83">
        <f t="shared" si="64"/>
        <v>-3.7335770751794071</v>
      </c>
      <c r="AE83">
        <f t="shared" si="65"/>
        <v>0</v>
      </c>
      <c r="AF83">
        <f t="shared" si="66"/>
        <v>0</v>
      </c>
      <c r="AG83">
        <f t="shared" si="67"/>
        <v>-3.2821789223858491E-2</v>
      </c>
      <c r="AH83">
        <f t="shared" si="68"/>
        <v>-921.39553678888979</v>
      </c>
      <c r="AI83">
        <f t="shared" si="69"/>
        <v>-921.4283585781136</v>
      </c>
      <c r="AJ83">
        <f t="shared" si="70"/>
        <v>-4.5106793917377264E-2</v>
      </c>
      <c r="AK83">
        <f t="shared" si="92"/>
        <v>-0.26450787083677491</v>
      </c>
      <c r="AL83">
        <f t="shared" si="71"/>
        <v>-921.73797324286772</v>
      </c>
      <c r="AN83">
        <f t="shared" si="72"/>
        <v>0</v>
      </c>
      <c r="AO83">
        <f t="shared" si="73"/>
        <v>0</v>
      </c>
      <c r="AP83">
        <f t="shared" si="74"/>
        <v>-9.6964950567936615E-6</v>
      </c>
      <c r="AQ83">
        <f t="shared" si="75"/>
        <v>-0.27220658833951605</v>
      </c>
      <c r="AR83">
        <f t="shared" si="76"/>
        <v>-0.27221628483457283</v>
      </c>
      <c r="AS83">
        <f t="shared" si="77"/>
        <v>-1.3325836725857854E-5</v>
      </c>
      <c r="AT83">
        <f t="shared" si="78"/>
        <v>-7.8143188494654808E-5</v>
      </c>
      <c r="AU83">
        <f t="shared" si="79"/>
        <v>-0.27230775385979333</v>
      </c>
      <c r="AW83">
        <v>80</v>
      </c>
      <c r="AX83">
        <f>IF(Z83&gt;0, (R83*SUMPRODUCT(K83:$K$98, X83:$X$98)-K83*$AZ$3)/Z83, 0)</f>
        <v>-1421.9125325994689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0.43333920100000001</v>
      </c>
      <c r="Q84" s="5">
        <f t="shared" si="91"/>
        <v>12.5</v>
      </c>
      <c r="R84">
        <f t="shared" si="62"/>
        <v>500000</v>
      </c>
      <c r="S84">
        <f t="shared" si="63"/>
        <v>-2424.8451568443634</v>
      </c>
      <c r="U84">
        <f t="shared" si="83"/>
        <v>0.43333920100000001</v>
      </c>
      <c r="V84">
        <f t="shared" si="84"/>
        <v>0.01</v>
      </c>
      <c r="W84">
        <f t="shared" si="85"/>
        <v>2.6257431379086795E-3</v>
      </c>
      <c r="X84">
        <f t="shared" si="86"/>
        <v>1.13783743341258E-3</v>
      </c>
      <c r="Y84">
        <f t="shared" si="87"/>
        <v>2.6257431379086795E-5</v>
      </c>
      <c r="Z84">
        <f t="shared" si="88"/>
        <v>1.4616482731170128E-3</v>
      </c>
      <c r="AB84">
        <f t="shared" si="89"/>
        <v>-3.7335770751794071</v>
      </c>
      <c r="AC84">
        <f t="shared" si="64"/>
        <v>-3.5442707360777157</v>
      </c>
      <c r="AE84">
        <f t="shared" si="65"/>
        <v>0</v>
      </c>
      <c r="AF84">
        <f t="shared" si="66"/>
        <v>0</v>
      </c>
      <c r="AG84">
        <f t="shared" si="67"/>
        <v>-1.8270603413962659E-2</v>
      </c>
      <c r="AH84">
        <f t="shared" si="68"/>
        <v>-568.91871670628996</v>
      </c>
      <c r="AI84">
        <f t="shared" si="69"/>
        <v>-568.93698730970391</v>
      </c>
      <c r="AJ84">
        <f t="shared" si="70"/>
        <v>-0.18930633910169137</v>
      </c>
      <c r="AK84">
        <f t="shared" si="92"/>
        <v>-0.26135039526255854</v>
      </c>
      <c r="AL84">
        <f t="shared" si="71"/>
        <v>-569.38764404406811</v>
      </c>
      <c r="AN84">
        <f t="shared" si="72"/>
        <v>0</v>
      </c>
      <c r="AO84">
        <f t="shared" si="73"/>
        <v>0</v>
      </c>
      <c r="AP84">
        <f t="shared" si="74"/>
        <v>-4.8193381123342061E-6</v>
      </c>
      <c r="AQ84">
        <f t="shared" si="75"/>
        <v>-0.15006683644326482</v>
      </c>
      <c r="AR84">
        <f t="shared" si="76"/>
        <v>-0.15007165578137716</v>
      </c>
      <c r="AS84">
        <f t="shared" si="77"/>
        <v>-4.9934380067711806E-5</v>
      </c>
      <c r="AT84">
        <f t="shared" si="78"/>
        <v>-6.8937839217718546E-5</v>
      </c>
      <c r="AU84">
        <f t="shared" si="79"/>
        <v>-0.15019052800066257</v>
      </c>
      <c r="AW84">
        <v>81</v>
      </c>
      <c r="AX84">
        <f>IF(Z84&gt;0, (R84*SUMPRODUCT(K84:$K$98, X84:$X$98)-K84*$AZ$3)/Z84, 0)</f>
        <v>-2424.8451568443634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0.458542742</v>
      </c>
      <c r="Q85" s="5">
        <f t="shared" si="91"/>
        <v>12.5</v>
      </c>
      <c r="R85">
        <f t="shared" si="62"/>
        <v>500000</v>
      </c>
      <c r="S85">
        <f t="shared" si="63"/>
        <v>-4225.3570000348682</v>
      </c>
      <c r="U85">
        <f t="shared" si="83"/>
        <v>0.458542742</v>
      </c>
      <c r="V85">
        <f t="shared" si="84"/>
        <v>0.01</v>
      </c>
      <c r="W85">
        <f t="shared" si="85"/>
        <v>1.4616482731170128E-3</v>
      </c>
      <c r="X85">
        <f t="shared" si="86"/>
        <v>6.7022820699463989E-4</v>
      </c>
      <c r="Y85">
        <f t="shared" si="87"/>
        <v>1.4616482731170128E-5</v>
      </c>
      <c r="Z85">
        <f t="shared" si="88"/>
        <v>7.7680358339120281E-4</v>
      </c>
      <c r="AB85">
        <f t="shared" si="89"/>
        <v>-3.5442707360777157</v>
      </c>
      <c r="AC85">
        <f t="shared" si="64"/>
        <v>-3.2822724587341883</v>
      </c>
      <c r="AE85">
        <f t="shared" si="65"/>
        <v>0</v>
      </c>
      <c r="AF85">
        <f t="shared" si="66"/>
        <v>0</v>
      </c>
      <c r="AG85">
        <f t="shared" si="67"/>
        <v>-9.7100447923900348E-3</v>
      </c>
      <c r="AH85">
        <f t="shared" si="68"/>
        <v>-335.11410349731995</v>
      </c>
      <c r="AI85">
        <f t="shared" si="69"/>
        <v>-335.12381354211232</v>
      </c>
      <c r="AJ85">
        <f t="shared" si="70"/>
        <v>-0.26199827734352743</v>
      </c>
      <c r="AK85">
        <f t="shared" si="92"/>
        <v>-0.24809895152544012</v>
      </c>
      <c r="AL85">
        <f t="shared" si="71"/>
        <v>-335.63391077098129</v>
      </c>
      <c r="AN85">
        <f t="shared" si="72"/>
        <v>0</v>
      </c>
      <c r="AO85">
        <f t="shared" si="73"/>
        <v>0</v>
      </c>
      <c r="AP85">
        <f t="shared" si="74"/>
        <v>-2.2868501951393153E-6</v>
      </c>
      <c r="AQ85">
        <f t="shared" si="75"/>
        <v>-7.8924018309101091E-2</v>
      </c>
      <c r="AR85">
        <f t="shared" si="76"/>
        <v>-7.8926305159296217E-2</v>
      </c>
      <c r="AS85">
        <f t="shared" si="77"/>
        <v>-6.1704227372748793E-5</v>
      </c>
      <c r="AT85">
        <f t="shared" si="78"/>
        <v>-5.8430743404445277E-5</v>
      </c>
      <c r="AU85">
        <f t="shared" si="79"/>
        <v>-7.904644013007342E-2</v>
      </c>
      <c r="AW85">
        <v>82</v>
      </c>
      <c r="AX85">
        <f>IF(Z85&gt;0, (R85*SUMPRODUCT(K85:$K$98, X85:$X$98)-K85*$AZ$3)/Z85, 0)</f>
        <v>-4225.3570000348682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0.48392545599999998</v>
      </c>
      <c r="Q86" s="5">
        <f t="shared" si="91"/>
        <v>12.5</v>
      </c>
      <c r="R86">
        <f t="shared" si="62"/>
        <v>500000</v>
      </c>
      <c r="S86">
        <f t="shared" si="63"/>
        <v>-7614.1566017617024</v>
      </c>
      <c r="U86">
        <f t="shared" si="83"/>
        <v>0.48392545599999998</v>
      </c>
      <c r="V86">
        <f t="shared" si="84"/>
        <v>0.01</v>
      </c>
      <c r="W86">
        <f t="shared" si="85"/>
        <v>7.7680358339120281E-4</v>
      </c>
      <c r="X86">
        <f t="shared" si="86"/>
        <v>3.7591502831502182E-4</v>
      </c>
      <c r="Y86">
        <f t="shared" si="87"/>
        <v>7.768035833912029E-6</v>
      </c>
      <c r="Z86">
        <f t="shared" si="88"/>
        <v>3.9312051924226898E-4</v>
      </c>
      <c r="AB86">
        <f t="shared" si="89"/>
        <v>-3.2822724587341883</v>
      </c>
      <c r="AC86">
        <f t="shared" si="64"/>
        <v>-2.9932811968765107</v>
      </c>
      <c r="AE86">
        <f t="shared" si="65"/>
        <v>0</v>
      </c>
      <c r="AF86">
        <f t="shared" si="66"/>
        <v>0</v>
      </c>
      <c r="AG86">
        <f t="shared" si="67"/>
        <v>-4.9140064905283621E-3</v>
      </c>
      <c r="AH86">
        <f t="shared" si="68"/>
        <v>-187.9575141575109</v>
      </c>
      <c r="AI86">
        <f t="shared" si="69"/>
        <v>-187.96242816400144</v>
      </c>
      <c r="AJ86">
        <f t="shared" si="70"/>
        <v>-0.28899126185767754</v>
      </c>
      <c r="AK86">
        <f t="shared" si="92"/>
        <v>-0.22975907211139321</v>
      </c>
      <c r="AL86">
        <f t="shared" si="71"/>
        <v>-188.48117849797052</v>
      </c>
      <c r="AN86">
        <f t="shared" si="72"/>
        <v>0</v>
      </c>
      <c r="AO86">
        <f t="shared" si="73"/>
        <v>0</v>
      </c>
      <c r="AP86">
        <f t="shared" si="74"/>
        <v>-1.0333184550905714E-6</v>
      </c>
      <c r="AQ86">
        <f t="shared" si="75"/>
        <v>-3.9523750838802926E-2</v>
      </c>
      <c r="AR86">
        <f t="shared" si="76"/>
        <v>-3.9524784157258019E-2</v>
      </c>
      <c r="AS86">
        <f t="shared" si="77"/>
        <v>-6.0769151366208725E-5</v>
      </c>
      <c r="AT86">
        <f t="shared" si="78"/>
        <v>-4.8313792400315052E-5</v>
      </c>
      <c r="AU86">
        <f t="shared" si="79"/>
        <v>-3.9633867101024546E-2</v>
      </c>
      <c r="AW86">
        <v>83</v>
      </c>
      <c r="AX86">
        <f>IF(Z86&gt;0, (R86*SUMPRODUCT(K86:$K$98, X86:$X$98)-K86*$AZ$3)/Z86, 0)</f>
        <v>-7614.1566017617024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0.50934341699999997</v>
      </c>
      <c r="Q87" s="5">
        <f t="shared" si="91"/>
        <v>12.5</v>
      </c>
      <c r="R87">
        <f t="shared" si="62"/>
        <v>500000</v>
      </c>
      <c r="S87">
        <f t="shared" si="63"/>
        <v>-14311.848556324005</v>
      </c>
      <c r="U87">
        <f t="shared" si="83"/>
        <v>0.50934341699999997</v>
      </c>
      <c r="V87">
        <f t="shared" si="84"/>
        <v>0.01</v>
      </c>
      <c r="W87">
        <f t="shared" si="85"/>
        <v>3.9312051924226898E-4</v>
      </c>
      <c r="X87">
        <f t="shared" si="86"/>
        <v>2.0023334856367152E-4</v>
      </c>
      <c r="Y87">
        <f t="shared" si="87"/>
        <v>3.9312051924226897E-6</v>
      </c>
      <c r="Z87">
        <f t="shared" si="88"/>
        <v>1.8895596548617477E-4</v>
      </c>
      <c r="AB87">
        <f t="shared" si="89"/>
        <v>-2.9932811968765107</v>
      </c>
      <c r="AC87">
        <f t="shared" si="64"/>
        <v>-2.7043091618521187</v>
      </c>
      <c r="AE87">
        <f t="shared" si="65"/>
        <v>0</v>
      </c>
      <c r="AF87">
        <f t="shared" si="66"/>
        <v>0</v>
      </c>
      <c r="AG87">
        <f t="shared" si="67"/>
        <v>-2.3619495685771848E-3</v>
      </c>
      <c r="AH87">
        <f t="shared" si="68"/>
        <v>-100.11667428183576</v>
      </c>
      <c r="AI87">
        <f t="shared" si="69"/>
        <v>-100.11903623140434</v>
      </c>
      <c r="AJ87">
        <f t="shared" si="70"/>
        <v>-0.28897203502439206</v>
      </c>
      <c r="AK87">
        <f t="shared" si="92"/>
        <v>-0.20952968378135578</v>
      </c>
      <c r="AL87">
        <f t="shared" si="71"/>
        <v>-100.61753795021008</v>
      </c>
      <c r="AN87">
        <f t="shared" si="72"/>
        <v>0</v>
      </c>
      <c r="AO87">
        <f t="shared" si="73"/>
        <v>0</v>
      </c>
      <c r="AP87">
        <f t="shared" si="74"/>
        <v>-4.4345653372738668E-7</v>
      </c>
      <c r="AQ87">
        <f t="shared" si="75"/>
        <v>-1.8796926884464025E-2</v>
      </c>
      <c r="AR87">
        <f t="shared" si="76"/>
        <v>-1.8797370340997752E-2</v>
      </c>
      <c r="AS87">
        <f t="shared" si="77"/>
        <v>-5.425456102064876E-5</v>
      </c>
      <c r="AT87">
        <f t="shared" si="78"/>
        <v>-3.9339242682750391E-5</v>
      </c>
      <c r="AU87">
        <f t="shared" si="79"/>
        <v>-1.889096414470115E-2</v>
      </c>
      <c r="AW87">
        <v>84</v>
      </c>
      <c r="AX87">
        <f>IF(Z87&gt;0, (R87*SUMPRODUCT(K87:$K$98, X87:$X$98)-K87*$AZ$3)/Z87, 0)</f>
        <v>-14311.848556324005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0.53464878299999996</v>
      </c>
      <c r="Q88" s="5">
        <f t="shared" si="91"/>
        <v>12.5</v>
      </c>
      <c r="R88">
        <f t="shared" si="62"/>
        <v>500000</v>
      </c>
      <c r="S88">
        <f t="shared" si="63"/>
        <v>-28239.990160409958</v>
      </c>
      <c r="U88">
        <f t="shared" si="83"/>
        <v>0.53464878299999996</v>
      </c>
      <c r="V88">
        <f t="shared" si="84"/>
        <v>0.01</v>
      </c>
      <c r="W88">
        <f t="shared" si="85"/>
        <v>1.8895596548617477E-4</v>
      </c>
      <c r="X88">
        <f t="shared" si="86"/>
        <v>1.0102507698777334E-4</v>
      </c>
      <c r="Y88">
        <f t="shared" si="87"/>
        <v>1.8895596548617477E-6</v>
      </c>
      <c r="Z88">
        <f t="shared" si="88"/>
        <v>8.6041328843539691E-5</v>
      </c>
      <c r="AB88">
        <f t="shared" si="89"/>
        <v>-2.7043091618521187</v>
      </c>
      <c r="AC88">
        <f t="shared" si="64"/>
        <v>-2.4298062799301583</v>
      </c>
      <c r="AE88">
        <f t="shared" si="65"/>
        <v>0</v>
      </c>
      <c r="AF88">
        <f t="shared" si="66"/>
        <v>0</v>
      </c>
      <c r="AG88">
        <f t="shared" si="67"/>
        <v>-1.0755166105442461E-3</v>
      </c>
      <c r="AH88">
        <f t="shared" si="68"/>
        <v>-50.512538493886666</v>
      </c>
      <c r="AI88">
        <f t="shared" si="69"/>
        <v>-50.513614010497207</v>
      </c>
      <c r="AJ88">
        <f t="shared" si="70"/>
        <v>-0.27450288192196037</v>
      </c>
      <c r="AK88">
        <f t="shared" si="92"/>
        <v>-0.18930164132964833</v>
      </c>
      <c r="AL88">
        <f t="shared" si="71"/>
        <v>-50.977418533748818</v>
      </c>
      <c r="AN88">
        <f t="shared" si="72"/>
        <v>0</v>
      </c>
      <c r="AO88">
        <f t="shared" si="73"/>
        <v>0</v>
      </c>
      <c r="AP88">
        <f t="shared" si="74"/>
        <v>-1.8029327885657775E-7</v>
      </c>
      <c r="AQ88">
        <f t="shared" si="75"/>
        <v>-8.4676248596694901E-3</v>
      </c>
      <c r="AR88">
        <f t="shared" si="76"/>
        <v>-8.4678051529483451E-3</v>
      </c>
      <c r="AS88">
        <f t="shared" si="77"/>
        <v>-4.6016048615228902E-5</v>
      </c>
      <c r="AT88">
        <f t="shared" si="78"/>
        <v>-3.1733413760093735E-5</v>
      </c>
      <c r="AU88">
        <f t="shared" si="79"/>
        <v>-8.5455546153236691E-3</v>
      </c>
      <c r="AW88">
        <v>85</v>
      </c>
      <c r="AX88">
        <f>IF(Z88&gt;0, (R88*SUMPRODUCT(K88:$K$98, X88:$X$98)-K88*$AZ$3)/Z88, 0)</f>
        <v>-28239.990160409958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0.56402811100000005</v>
      </c>
      <c r="Q89" s="5">
        <f t="shared" si="91"/>
        <v>12.5</v>
      </c>
      <c r="R89">
        <f t="shared" si="62"/>
        <v>500000</v>
      </c>
      <c r="S89">
        <f t="shared" si="63"/>
        <v>-59381.407018550301</v>
      </c>
      <c r="U89">
        <f t="shared" si="83"/>
        <v>0.56402811100000005</v>
      </c>
      <c r="V89">
        <f t="shared" si="84"/>
        <v>0.01</v>
      </c>
      <c r="W89">
        <f t="shared" si="85"/>
        <v>8.6041328843539691E-5</v>
      </c>
      <c r="X89">
        <f t="shared" si="86"/>
        <v>4.8529728175551509E-5</v>
      </c>
      <c r="Y89">
        <f t="shared" si="87"/>
        <v>8.6041328843539693E-7</v>
      </c>
      <c r="Z89">
        <f t="shared" si="88"/>
        <v>3.6651187379552784E-5</v>
      </c>
      <c r="AB89">
        <f t="shared" si="89"/>
        <v>-2.4298062799301583</v>
      </c>
      <c r="AC89">
        <f t="shared" si="64"/>
        <v>-2.1763990754983777</v>
      </c>
      <c r="AE89">
        <f t="shared" si="65"/>
        <v>0</v>
      </c>
      <c r="AF89">
        <f t="shared" si="66"/>
        <v>0</v>
      </c>
      <c r="AG89">
        <f t="shared" si="67"/>
        <v>-4.5813984224440978E-4</v>
      </c>
      <c r="AH89">
        <f t="shared" si="68"/>
        <v>-24.264864087775756</v>
      </c>
      <c r="AI89">
        <f t="shared" si="69"/>
        <v>-24.265322227618</v>
      </c>
      <c r="AJ89">
        <f t="shared" si="70"/>
        <v>-0.25340720443178055</v>
      </c>
      <c r="AK89">
        <f t="shared" si="92"/>
        <v>-0.17008643959511111</v>
      </c>
      <c r="AL89">
        <f t="shared" si="71"/>
        <v>-24.688815871644891</v>
      </c>
      <c r="AN89">
        <f t="shared" si="72"/>
        <v>0</v>
      </c>
      <c r="AO89">
        <f t="shared" si="73"/>
        <v>0</v>
      </c>
      <c r="AP89">
        <f t="shared" si="74"/>
        <v>-6.8571311221910869E-8</v>
      </c>
      <c r="AQ89">
        <f t="shared" si="75"/>
        <v>-3.6318027678382781E-3</v>
      </c>
      <c r="AR89">
        <f t="shared" si="76"/>
        <v>-3.6318713391495002E-3</v>
      </c>
      <c r="AS89">
        <f t="shared" si="77"/>
        <v>-3.792829760415373E-5</v>
      </c>
      <c r="AT89">
        <f t="shared" si="78"/>
        <v>-2.5457402104489022E-5</v>
      </c>
      <c r="AU89">
        <f t="shared" si="79"/>
        <v>-3.6952570388581428E-3</v>
      </c>
      <c r="AW89">
        <v>86</v>
      </c>
      <c r="AX89">
        <f>IF(Z89&gt;0, (R89*SUMPRODUCT(K89:$K$98, X89:$X$98)-K89*$AZ$3)/Z89, 0)</f>
        <v>-59381.407018550301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0.59324784900000005</v>
      </c>
      <c r="Q90" s="5">
        <f t="shared" si="91"/>
        <v>12.5</v>
      </c>
      <c r="R90">
        <f t="shared" si="62"/>
        <v>500000</v>
      </c>
      <c r="S90">
        <f t="shared" si="63"/>
        <v>-133839.18033062012</v>
      </c>
      <c r="U90">
        <f t="shared" si="83"/>
        <v>0.59324784900000005</v>
      </c>
      <c r="V90">
        <f t="shared" si="84"/>
        <v>0.01</v>
      </c>
      <c r="W90">
        <f t="shared" si="85"/>
        <v>3.6651187379552784E-5</v>
      </c>
      <c r="X90">
        <f t="shared" si="86"/>
        <v>2.1743238076215638E-5</v>
      </c>
      <c r="Y90">
        <f t="shared" si="87"/>
        <v>3.6651187379552782E-7</v>
      </c>
      <c r="Z90">
        <f t="shared" si="88"/>
        <v>1.4541437429541618E-5</v>
      </c>
      <c r="AB90">
        <f t="shared" si="89"/>
        <v>-2.1763990754983777</v>
      </c>
      <c r="AC90">
        <f t="shared" si="64"/>
        <v>-1.9462140663988496</v>
      </c>
      <c r="AE90">
        <f t="shared" si="65"/>
        <v>0</v>
      </c>
      <c r="AF90">
        <f t="shared" si="66"/>
        <v>0</v>
      </c>
      <c r="AG90">
        <f t="shared" si="67"/>
        <v>-1.8176796786927021E-4</v>
      </c>
      <c r="AH90">
        <f t="shared" si="68"/>
        <v>-10.871619038107818</v>
      </c>
      <c r="AI90">
        <f t="shared" si="69"/>
        <v>-10.871800806075687</v>
      </c>
      <c r="AJ90">
        <f t="shared" si="70"/>
        <v>-0.2301850090995281</v>
      </c>
      <c r="AK90">
        <f t="shared" si="92"/>
        <v>-0.15234793528488647</v>
      </c>
      <c r="AL90">
        <f t="shared" si="71"/>
        <v>-11.254333750460102</v>
      </c>
      <c r="AN90">
        <f t="shared" si="72"/>
        <v>0</v>
      </c>
      <c r="AO90">
        <f t="shared" si="73"/>
        <v>0</v>
      </c>
      <c r="AP90">
        <f t="shared" si="74"/>
        <v>-2.4290906450163901E-8</v>
      </c>
      <c r="AQ90">
        <f t="shared" si="75"/>
        <v>-1.4528493887681494E-3</v>
      </c>
      <c r="AR90">
        <f t="shared" si="76"/>
        <v>-1.4528736796745995E-3</v>
      </c>
      <c r="AS90">
        <f t="shared" si="77"/>
        <v>-3.0761209402352838E-5</v>
      </c>
      <c r="AT90">
        <f t="shared" si="78"/>
        <v>-2.0359304707319878E-5</v>
      </c>
      <c r="AU90">
        <f t="shared" si="79"/>
        <v>-1.5039941937842723E-3</v>
      </c>
      <c r="AW90">
        <v>87</v>
      </c>
      <c r="AX90">
        <f>IF(Z90&gt;0, (R90*SUMPRODUCT(K90:$K$98, X90:$X$98)-K90*$AZ$3)/Z90, 0)</f>
        <v>-133839.18033062012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0.62227177099999997</v>
      </c>
      <c r="Q91" s="5">
        <f t="shared" si="91"/>
        <v>12.5</v>
      </c>
      <c r="R91">
        <f t="shared" si="62"/>
        <v>500000</v>
      </c>
      <c r="S91">
        <f t="shared" si="63"/>
        <v>-325192.68977101782</v>
      </c>
      <c r="U91">
        <f t="shared" si="83"/>
        <v>0.62227177099999997</v>
      </c>
      <c r="V91">
        <f t="shared" si="84"/>
        <v>0.01</v>
      </c>
      <c r="W91">
        <f t="shared" si="85"/>
        <v>1.4541437429541618E-5</v>
      </c>
      <c r="X91">
        <f t="shared" si="86"/>
        <v>9.0487260221665504E-6</v>
      </c>
      <c r="Y91">
        <f t="shared" si="87"/>
        <v>1.4541437429541617E-7</v>
      </c>
      <c r="Z91">
        <f t="shared" si="88"/>
        <v>5.3472970330796509E-6</v>
      </c>
      <c r="AB91">
        <f t="shared" si="89"/>
        <v>-1.9462140663988496</v>
      </c>
      <c r="AC91">
        <f t="shared" si="64"/>
        <v>-1.7389019051917549</v>
      </c>
      <c r="AE91">
        <f t="shared" si="65"/>
        <v>0</v>
      </c>
      <c r="AF91">
        <f t="shared" si="66"/>
        <v>0</v>
      </c>
      <c r="AG91">
        <f t="shared" si="67"/>
        <v>-6.6841212913495637E-5</v>
      </c>
      <c r="AH91">
        <f t="shared" si="68"/>
        <v>-4.5243630110832749</v>
      </c>
      <c r="AI91">
        <f t="shared" si="69"/>
        <v>-4.5244298522961888</v>
      </c>
      <c r="AJ91">
        <f t="shared" si="70"/>
        <v>-0.20731216120709473</v>
      </c>
      <c r="AK91">
        <f t="shared" si="92"/>
        <v>-0.1362349846479195</v>
      </c>
      <c r="AL91">
        <f t="shared" si="71"/>
        <v>-4.8679769981512031</v>
      </c>
      <c r="AN91">
        <f t="shared" si="72"/>
        <v>0</v>
      </c>
      <c r="AO91">
        <f t="shared" si="73"/>
        <v>0</v>
      </c>
      <c r="AP91">
        <f t="shared" si="74"/>
        <v>-7.9754035801102204E-9</v>
      </c>
      <c r="AQ91">
        <f t="shared" si="75"/>
        <v>-5.39840906283529E-4</v>
      </c>
      <c r="AR91">
        <f t="shared" si="76"/>
        <v>-5.3984888168710917E-4</v>
      </c>
      <c r="AS91">
        <f t="shared" si="77"/>
        <v>-2.473620810608629E-5</v>
      </c>
      <c r="AT91">
        <f t="shared" si="78"/>
        <v>-1.625537504388855E-5</v>
      </c>
      <c r="AU91">
        <f t="shared" si="79"/>
        <v>-5.8084046483708397E-4</v>
      </c>
      <c r="AW91">
        <v>88</v>
      </c>
      <c r="AX91">
        <f>IF(Z91&gt;0, (R91*SUMPRODUCT(K91:$K$98, X91:$X$98)-K91*$AZ$3)/Z91, 0)</f>
        <v>-325192.68977101782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0.65106364900000002</v>
      </c>
      <c r="Q92" s="5">
        <f t="shared" si="91"/>
        <v>12.5</v>
      </c>
      <c r="R92">
        <f t="shared" si="62"/>
        <v>500000</v>
      </c>
      <c r="S92">
        <f t="shared" si="63"/>
        <v>-856902.51526259072</v>
      </c>
      <c r="U92">
        <f t="shared" si="83"/>
        <v>0.65106364900000002</v>
      </c>
      <c r="V92">
        <f t="shared" si="84"/>
        <v>0.01</v>
      </c>
      <c r="W92">
        <f t="shared" si="85"/>
        <v>5.3472970330796509E-6</v>
      </c>
      <c r="X92">
        <f t="shared" si="86"/>
        <v>3.4814307186437112E-6</v>
      </c>
      <c r="Y92">
        <f t="shared" si="87"/>
        <v>5.347297033079651E-8</v>
      </c>
      <c r="Z92">
        <f t="shared" si="88"/>
        <v>1.8123933441051433E-6</v>
      </c>
      <c r="AB92">
        <f t="shared" si="89"/>
        <v>-1.7389019051917549</v>
      </c>
      <c r="AC92">
        <f t="shared" si="64"/>
        <v>-1.5530444152088754</v>
      </c>
      <c r="AE92">
        <f t="shared" si="65"/>
        <v>0</v>
      </c>
      <c r="AF92">
        <f t="shared" si="66"/>
        <v>0</v>
      </c>
      <c r="AG92">
        <f t="shared" si="67"/>
        <v>-2.2654916801314292E-5</v>
      </c>
      <c r="AH92">
        <f t="shared" si="68"/>
        <v>-1.7407153593218556</v>
      </c>
      <c r="AI92">
        <f t="shared" si="69"/>
        <v>-1.740738014238657</v>
      </c>
      <c r="AJ92">
        <f t="shared" si="70"/>
        <v>-0.18585748998287954</v>
      </c>
      <c r="AK92">
        <f t="shared" si="92"/>
        <v>-0.12172313336342286</v>
      </c>
      <c r="AL92">
        <f t="shared" si="71"/>
        <v>-2.0483186375849596</v>
      </c>
      <c r="AN92">
        <f t="shared" si="72"/>
        <v>0</v>
      </c>
      <c r="AO92">
        <f t="shared" si="73"/>
        <v>0</v>
      </c>
      <c r="AP92">
        <f t="shared" si="74"/>
        <v>-2.4135305242811559E-9</v>
      </c>
      <c r="AQ92">
        <f t="shared" si="75"/>
        <v>-1.8544626275407943E-4</v>
      </c>
      <c r="AR92">
        <f t="shared" si="76"/>
        <v>-1.8544867628460371E-4</v>
      </c>
      <c r="AS92">
        <f t="shared" si="77"/>
        <v>-1.9800237148252763E-5</v>
      </c>
      <c r="AT92">
        <f t="shared" si="78"/>
        <v>-1.296771471112724E-5</v>
      </c>
      <c r="AU92">
        <f t="shared" si="79"/>
        <v>-2.1821662814398374E-4</v>
      </c>
      <c r="AW92">
        <v>89</v>
      </c>
      <c r="AX92">
        <f>IF(Z92&gt;0, (R92*SUMPRODUCT(K92:$K$98, X92:$X$98)-K92*$AZ$3)/Z92, 0)</f>
        <v>-856902.51526259072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0.67958823899999998</v>
      </c>
      <c r="Q93" s="5">
        <f t="shared" si="91"/>
        <v>12.5</v>
      </c>
      <c r="R93">
        <f t="shared" si="62"/>
        <v>500000</v>
      </c>
      <c r="S93">
        <f t="shared" si="63"/>
        <v>-2465042.1917689196</v>
      </c>
      <c r="U93">
        <f t="shared" si="83"/>
        <v>0.67958823899999998</v>
      </c>
      <c r="V93">
        <f t="shared" si="84"/>
        <v>0.01</v>
      </c>
      <c r="W93">
        <f t="shared" si="85"/>
        <v>1.8123933441051433E-6</v>
      </c>
      <c r="X93">
        <f t="shared" si="86"/>
        <v>1.2316812010957354E-6</v>
      </c>
      <c r="Y93">
        <f t="shared" si="87"/>
        <v>1.8123933441051435E-8</v>
      </c>
      <c r="Z93">
        <f t="shared" si="88"/>
        <v>5.6258820956835649E-7</v>
      </c>
      <c r="AB93">
        <f t="shared" si="89"/>
        <v>-1.5530444152088754</v>
      </c>
      <c r="AC93">
        <f t="shared" si="64"/>
        <v>-1.3868036731777338</v>
      </c>
      <c r="AE93">
        <f t="shared" si="65"/>
        <v>0</v>
      </c>
      <c r="AF93">
        <f t="shared" si="66"/>
        <v>0</v>
      </c>
      <c r="AG93">
        <f t="shared" si="67"/>
        <v>-7.0323526196044562E-6</v>
      </c>
      <c r="AH93">
        <f t="shared" si="68"/>
        <v>-0.61584060054786771</v>
      </c>
      <c r="AI93">
        <f t="shared" si="69"/>
        <v>-0.61584763290048727</v>
      </c>
      <c r="AJ93">
        <f t="shared" si="70"/>
        <v>-0.16624074203114159</v>
      </c>
      <c r="AK93">
        <f t="shared" si="92"/>
        <v>-0.10871310906462128</v>
      </c>
      <c r="AL93">
        <f t="shared" si="71"/>
        <v>-0.89080148399625014</v>
      </c>
      <c r="AN93">
        <f t="shared" si="72"/>
        <v>0</v>
      </c>
      <c r="AO93">
        <f t="shared" si="73"/>
        <v>0</v>
      </c>
      <c r="AP93">
        <f t="shared" si="74"/>
        <v>-6.6891808952622028E-10</v>
      </c>
      <c r="AQ93">
        <f t="shared" si="75"/>
        <v>-5.8578819956034901E-5</v>
      </c>
      <c r="AR93">
        <f t="shared" si="76"/>
        <v>-5.8579488874124426E-5</v>
      </c>
      <c r="AS93">
        <f t="shared" si="77"/>
        <v>-1.5812836126972703E-5</v>
      </c>
      <c r="AT93">
        <f t="shared" si="78"/>
        <v>-1.0340801884597807E-5</v>
      </c>
      <c r="AU93">
        <f t="shared" si="79"/>
        <v>-8.4733126885694934E-5</v>
      </c>
      <c r="AW93">
        <v>90</v>
      </c>
      <c r="AX93">
        <f>IF(Z93&gt;0, (R93*SUMPRODUCT(K93:$K$98, X93:$X$98)-K93*$AZ$3)/Z93, 0)</f>
        <v>-2465042.1917689196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0.70796792399999997</v>
      </c>
      <c r="Q94" s="5">
        <f t="shared" si="91"/>
        <v>12.5</v>
      </c>
      <c r="R94">
        <f t="shared" si="62"/>
        <v>500000</v>
      </c>
      <c r="S94">
        <f t="shared" si="63"/>
        <v>-7804144.8815376936</v>
      </c>
      <c r="U94">
        <f t="shared" si="83"/>
        <v>0.70796792399999997</v>
      </c>
      <c r="V94">
        <f t="shared" si="84"/>
        <v>0.01</v>
      </c>
      <c r="W94">
        <f t="shared" si="85"/>
        <v>5.6258820956835649E-7</v>
      </c>
      <c r="X94">
        <f t="shared" si="86"/>
        <v>3.9829440679498626E-7</v>
      </c>
      <c r="Y94">
        <f t="shared" si="87"/>
        <v>5.6258820956835646E-9</v>
      </c>
      <c r="Z94">
        <f t="shared" si="88"/>
        <v>1.5866792067768666E-7</v>
      </c>
      <c r="AB94">
        <f t="shared" si="89"/>
        <v>-1.3868036731777338</v>
      </c>
      <c r="AC94">
        <f t="shared" si="64"/>
        <v>-1.2382674410209971</v>
      </c>
      <c r="AE94">
        <f t="shared" si="65"/>
        <v>0</v>
      </c>
      <c r="AF94">
        <f t="shared" si="66"/>
        <v>0</v>
      </c>
      <c r="AG94">
        <f t="shared" si="67"/>
        <v>-1.9833490084710833E-6</v>
      </c>
      <c r="AH94">
        <f t="shared" si="68"/>
        <v>-0.19914720339749314</v>
      </c>
      <c r="AI94">
        <f t="shared" si="69"/>
        <v>-0.19914918674650162</v>
      </c>
      <c r="AJ94">
        <f t="shared" si="70"/>
        <v>-0.14853623215673672</v>
      </c>
      <c r="AK94">
        <f t="shared" si="92"/>
        <v>-9.7076257122441376E-2</v>
      </c>
      <c r="AL94">
        <f t="shared" si="71"/>
        <v>-0.44476167602567973</v>
      </c>
      <c r="AN94">
        <f t="shared" si="72"/>
        <v>0</v>
      </c>
      <c r="AO94">
        <f t="shared" si="73"/>
        <v>0</v>
      </c>
      <c r="AP94">
        <f t="shared" si="74"/>
        <v>-1.6844317630628015E-10</v>
      </c>
      <c r="AQ94">
        <f t="shared" si="75"/>
        <v>-1.6913305398854438E-5</v>
      </c>
      <c r="AR94">
        <f t="shared" si="76"/>
        <v>-1.6913473842030746E-5</v>
      </c>
      <c r="AS94">
        <f t="shared" si="77"/>
        <v>-1.2614983361065143E-5</v>
      </c>
      <c r="AT94">
        <f t="shared" si="78"/>
        <v>-8.2445565675979624E-6</v>
      </c>
      <c r="AU94">
        <f t="shared" si="79"/>
        <v>-3.7773013770693853E-5</v>
      </c>
      <c r="AW94">
        <v>91</v>
      </c>
      <c r="AX94">
        <f>IF(Z94&gt;0, (R94*SUMPRODUCT(K94:$K$98, X94:$X$98)-K94*$AZ$3)/Z94, 0)</f>
        <v>-7804144.8815376936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0.73634663</v>
      </c>
      <c r="Q95" s="5">
        <f t="shared" si="91"/>
        <v>12.5</v>
      </c>
      <c r="R95">
        <f t="shared" si="62"/>
        <v>500000</v>
      </c>
      <c r="S95">
        <f t="shared" si="63"/>
        <v>-27470866.253190957</v>
      </c>
      <c r="U95">
        <f t="shared" si="83"/>
        <v>0.73634663</v>
      </c>
      <c r="V95">
        <f t="shared" si="84"/>
        <v>0.01</v>
      </c>
      <c r="W95">
        <f t="shared" si="85"/>
        <v>1.5866792067768666E-7</v>
      </c>
      <c r="X95">
        <f t="shared" si="86"/>
        <v>1.1683458868012189E-7</v>
      </c>
      <c r="Y95">
        <f t="shared" si="87"/>
        <v>1.5866792067768667E-9</v>
      </c>
      <c r="Z95">
        <f t="shared" si="88"/>
        <v>4.0246652790787899E-8</v>
      </c>
      <c r="AB95">
        <f t="shared" si="89"/>
        <v>-1.2382674410209971</v>
      </c>
      <c r="AC95">
        <f t="shared" si="64"/>
        <v>-1.1056104159543489</v>
      </c>
      <c r="AE95">
        <f t="shared" si="65"/>
        <v>0</v>
      </c>
      <c r="AF95">
        <f t="shared" si="66"/>
        <v>0</v>
      </c>
      <c r="AG95">
        <f t="shared" si="67"/>
        <v>-5.0308315988484873E-7</v>
      </c>
      <c r="AH95">
        <f t="shared" si="68"/>
        <v>-5.8417294340060946E-2</v>
      </c>
      <c r="AI95">
        <f t="shared" si="69"/>
        <v>-5.8417797423220834E-2</v>
      </c>
      <c r="AJ95">
        <f t="shared" si="70"/>
        <v>-0.13265702506664812</v>
      </c>
      <c r="AK95">
        <f t="shared" si="92"/>
        <v>-8.66787208714698E-2</v>
      </c>
      <c r="AL95">
        <f t="shared" si="71"/>
        <v>-0.27775354336133873</v>
      </c>
      <c r="AN95">
        <f t="shared" si="72"/>
        <v>0</v>
      </c>
      <c r="AO95">
        <f t="shared" si="73"/>
        <v>0</v>
      </c>
      <c r="AP95">
        <f t="shared" si="74"/>
        <v>-3.8148374396064375E-11</v>
      </c>
      <c r="AQ95">
        <f t="shared" si="75"/>
        <v>-4.4297344721294722E-6</v>
      </c>
      <c r="AR95">
        <f t="shared" si="76"/>
        <v>-4.4297726205038683E-6</v>
      </c>
      <c r="AS95">
        <f t="shared" si="77"/>
        <v>-1.0059271035168274E-5</v>
      </c>
      <c r="AT95">
        <f t="shared" si="78"/>
        <v>-6.5727747610030368E-6</v>
      </c>
      <c r="AU95">
        <f t="shared" si="79"/>
        <v>-2.106181841667518E-5</v>
      </c>
      <c r="AW95">
        <v>92</v>
      </c>
      <c r="AX95">
        <f>IF(Z95&gt;0, (R95*SUMPRODUCT(K95:$K$98, X95:$X$98)-K95*$AZ$3)/Z95, 0)</f>
        <v>-27470866.253190957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0.76472631499999999</v>
      </c>
      <c r="Q96" s="5">
        <f t="shared" si="91"/>
        <v>12.5</v>
      </c>
      <c r="R96">
        <f t="shared" si="62"/>
        <v>500000</v>
      </c>
      <c r="S96">
        <f t="shared" si="63"/>
        <v>-108879356.88594282</v>
      </c>
      <c r="U96">
        <f t="shared" si="83"/>
        <v>0.76472631499999999</v>
      </c>
      <c r="V96">
        <f t="shared" si="84"/>
        <v>0.01</v>
      </c>
      <c r="W96">
        <f t="shared" si="85"/>
        <v>4.0246652790787899E-8</v>
      </c>
      <c r="X96">
        <f t="shared" si="86"/>
        <v>3.0777674479783696E-8</v>
      </c>
      <c r="Y96">
        <f t="shared" si="87"/>
        <v>4.0246652790787898E-10</v>
      </c>
      <c r="Z96">
        <f t="shared" si="88"/>
        <v>9.0665117830963252E-9</v>
      </c>
      <c r="AB96">
        <f t="shared" si="89"/>
        <v>-1.1056104159543489</v>
      </c>
      <c r="AC96">
        <f t="shared" si="64"/>
        <v>-0.98715597214235051</v>
      </c>
      <c r="AE96">
        <f t="shared" si="65"/>
        <v>0</v>
      </c>
      <c r="AF96">
        <f t="shared" si="66"/>
        <v>0</v>
      </c>
      <c r="AG96">
        <f t="shared" si="67"/>
        <v>-1.1333139728870407E-7</v>
      </c>
      <c r="AH96">
        <f t="shared" si="68"/>
        <v>-1.5388837239891848E-2</v>
      </c>
      <c r="AI96">
        <f t="shared" si="69"/>
        <v>-1.5388950571289138E-2</v>
      </c>
      <c r="AJ96">
        <f t="shared" si="70"/>
        <v>-0.11845444381199843</v>
      </c>
      <c r="AK96">
        <f t="shared" si="92"/>
        <v>-7.7392729116804435E-2</v>
      </c>
      <c r="AL96">
        <f t="shared" si="71"/>
        <v>-0.21123612350009202</v>
      </c>
      <c r="AN96">
        <f t="shared" si="72"/>
        <v>0</v>
      </c>
      <c r="AO96">
        <f t="shared" si="73"/>
        <v>0</v>
      </c>
      <c r="AP96">
        <f t="shared" si="74"/>
        <v>-7.6730579258580994E-12</v>
      </c>
      <c r="AQ96">
        <f t="shared" si="75"/>
        <v>-1.0418952062550949E-6</v>
      </c>
      <c r="AR96">
        <f t="shared" si="76"/>
        <v>-1.0419028793130207E-6</v>
      </c>
      <c r="AS96">
        <f t="shared" si="77"/>
        <v>-8.0199117869286152E-6</v>
      </c>
      <c r="AT96">
        <f t="shared" si="78"/>
        <v>-5.2398444540546937E-6</v>
      </c>
      <c r="AU96">
        <f t="shared" si="79"/>
        <v>-1.4301659120296331E-5</v>
      </c>
      <c r="AW96">
        <v>93</v>
      </c>
      <c r="AX96">
        <f>IF(Z96&gt;0, (R96*SUMPRODUCT(K96:$K$98, X96:$X$98)-K96*$AZ$3)/Z96, 0)</f>
        <v>-108879356.88594282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0.79310599999999998</v>
      </c>
      <c r="Q97" s="5">
        <f t="shared" si="91"/>
        <v>12.5</v>
      </c>
      <c r="R97">
        <f t="shared" si="62"/>
        <v>500000</v>
      </c>
      <c r="S97">
        <f t="shared" si="63"/>
        <v>-493736787.1643551</v>
      </c>
      <c r="U97">
        <f t="shared" si="83"/>
        <v>0.79310599999999998</v>
      </c>
      <c r="V97">
        <f t="shared" si="84"/>
        <v>0.01</v>
      </c>
      <c r="W97">
        <f t="shared" si="85"/>
        <v>9.0665117830963252E-9</v>
      </c>
      <c r="X97">
        <f t="shared" si="86"/>
        <v>7.1907048942443937E-9</v>
      </c>
      <c r="Y97">
        <f t="shared" si="87"/>
        <v>9.0665117830963259E-11</v>
      </c>
      <c r="Z97">
        <f t="shared" si="88"/>
        <v>1.7851417710209683E-9</v>
      </c>
      <c r="AB97">
        <f t="shared" si="89"/>
        <v>-0.98715597214235051</v>
      </c>
      <c r="AC97">
        <f t="shared" si="64"/>
        <v>-0.88139016265677972</v>
      </c>
      <c r="AE97">
        <f t="shared" si="65"/>
        <v>0</v>
      </c>
      <c r="AF97">
        <f t="shared" si="66"/>
        <v>0</v>
      </c>
      <c r="AG97">
        <f t="shared" si="67"/>
        <v>-2.2314272137762105E-8</v>
      </c>
      <c r="AH97">
        <f t="shared" si="68"/>
        <v>-3.5953524471221969E-3</v>
      </c>
      <c r="AI97">
        <f t="shared" si="69"/>
        <v>-3.5953747613943349E-3</v>
      </c>
      <c r="AJ97">
        <f t="shared" si="70"/>
        <v>-0.10576580948557079</v>
      </c>
      <c r="AK97">
        <f t="shared" si="92"/>
        <v>-6.9100918049964544E-2</v>
      </c>
      <c r="AL97">
        <f t="shared" si="71"/>
        <v>-0.17846210229692966</v>
      </c>
      <c r="AN97">
        <f t="shared" si="72"/>
        <v>0</v>
      </c>
      <c r="AO97">
        <f t="shared" si="73"/>
        <v>0</v>
      </c>
      <c r="AP97">
        <f t="shared" si="74"/>
        <v>-1.3489098814767009E-12</v>
      </c>
      <c r="AQ97">
        <f t="shared" si="75"/>
        <v>-2.1734100997662903E-7</v>
      </c>
      <c r="AR97">
        <f t="shared" si="76"/>
        <v>-2.1734235888651052E-7</v>
      </c>
      <c r="AS97">
        <f t="shared" si="77"/>
        <v>-6.393600681065138E-6</v>
      </c>
      <c r="AT97">
        <f t="shared" si="78"/>
        <v>-4.1771880615800806E-6</v>
      </c>
      <c r="AU97">
        <f t="shared" si="79"/>
        <v>-1.0788131101531728E-5</v>
      </c>
      <c r="AW97">
        <v>94</v>
      </c>
      <c r="AX97">
        <f>IF(Z97&gt;0, (R97*SUMPRODUCT(K97:$K$98, X97:$X$98)-K97*$AZ$3)/Z97, 0)</f>
        <v>-493736787.1643551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500000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1.7851417710209683E-9</v>
      </c>
      <c r="X98">
        <f t="shared" si="86"/>
        <v>1.7851417710209683E-9</v>
      </c>
      <c r="Y98">
        <f t="shared" si="87"/>
        <v>1.7851417710209683E-11</v>
      </c>
      <c r="Z98">
        <f t="shared" si="88"/>
        <v>0</v>
      </c>
      <c r="AB98">
        <f t="shared" si="89"/>
        <v>-0.88139016265677972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-8.9257088551048414E-4</v>
      </c>
      <c r="AI98">
        <f t="shared" si="69"/>
        <v>-8.9257088551048414E-4</v>
      </c>
      <c r="AJ98">
        <f t="shared" si="70"/>
        <v>-0.88139016265677972</v>
      </c>
      <c r="AK98">
        <f t="shared" si="92"/>
        <v>-6.1697311385974583E-2</v>
      </c>
      <c r="AL98">
        <f t="shared" si="71"/>
        <v>-0.94398004492826482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-4.8175352909882169E-8</v>
      </c>
      <c r="AR98">
        <f t="shared" si="76"/>
        <v>-4.8175352909882169E-8</v>
      </c>
      <c r="AS98">
        <f t="shared" si="77"/>
        <v>-4.7571887932468372E-5</v>
      </c>
      <c r="AT98">
        <f t="shared" si="78"/>
        <v>-3.3300321552727863E-6</v>
      </c>
      <c r="AU98">
        <f t="shared" si="79"/>
        <v>-5.095009544065104E-5</v>
      </c>
      <c r="AW98">
        <v>95</v>
      </c>
    </row>
    <row r="100" spans="5:50" x14ac:dyDescent="0.25">
      <c r="AN100" s="6">
        <f t="shared" ref="AN100:AU100" si="93">SUM(AN3:AN98)</f>
        <v>25737.443382585461</v>
      </c>
      <c r="AO100" s="6">
        <f t="shared" si="93"/>
        <v>-2573.7443382585461</v>
      </c>
      <c r="AP100" s="6">
        <f t="shared" si="93"/>
        <v>-250.91987071527598</v>
      </c>
      <c r="AQ100" s="6">
        <f t="shared" si="93"/>
        <v>-14580.355696070183</v>
      </c>
      <c r="AR100" s="6">
        <f t="shared" si="93"/>
        <v>8332.4234775414589</v>
      </c>
      <c r="AS100" s="6">
        <f t="shared" si="93"/>
        <v>-356.46506026685773</v>
      </c>
      <c r="AT100" s="6">
        <f t="shared" si="93"/>
        <v>123.42661748516595</v>
      </c>
      <c r="AU100" s="6">
        <f t="shared" si="93"/>
        <v>8099.3850347597672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1AC09-31CF-4825-9E20-0B02CBB12A9C}">
  <sheetPr codeName="Sheet86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'S.35.04.D'!C3*(1+C12)</f>
        <v>30911.33382543824</v>
      </c>
      <c r="K3">
        <v>1</v>
      </c>
      <c r="L3" s="2">
        <v>0</v>
      </c>
      <c r="O3">
        <f>$C$3</f>
        <v>30911.33382543824</v>
      </c>
      <c r="P3">
        <f>O3*C5</f>
        <v>3091.1333825438242</v>
      </c>
      <c r="Q3" s="5">
        <f>B8</f>
        <v>125.8175559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30911.33382543824</v>
      </c>
      <c r="AF3">
        <f t="shared" ref="AF3:AF34" si="4">-$Z3*P3</f>
        <v>-3091.1333825438242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27694.382886994415</v>
      </c>
      <c r="AJ3">
        <f t="shared" ref="AJ3:AJ34" si="8">AB3-AC3</f>
        <v>0</v>
      </c>
      <c r="AL3">
        <f t="shared" ref="AL3:AL34" si="9">SUM(AI3:AK3)</f>
        <v>27694.382886994415</v>
      </c>
      <c r="AN3">
        <f t="shared" ref="AN3:AN34" si="10">AE3*$K3</f>
        <v>30911.33382543824</v>
      </c>
      <c r="AO3">
        <f t="shared" ref="AO3:AO34" si="11">AF3*$K3</f>
        <v>-3091.1333825438242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27694.382886994415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27694.382886994415</v>
      </c>
      <c r="AW3">
        <v>0</v>
      </c>
      <c r="AX3">
        <f>IF(Z3&gt;0, (R3*SUMPRODUCT(K3:$K$98, X3:$X$98)-K3*$AZ$3)/Z3, 0)</f>
        <v>0</v>
      </c>
      <c r="AZ3">
        <f>C6*SUMPRODUCT(X4:X89, K4:K89)/1</f>
        <v>17222.300072307717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2.4148220000000001E-3</v>
      </c>
      <c r="R4">
        <f t="shared" si="0"/>
        <v>500000</v>
      </c>
      <c r="S4">
        <f t="shared" si="1"/>
        <v>1169.7450284442464</v>
      </c>
      <c r="U4">
        <f t="shared" ref="U4:U35" si="21">M4</f>
        <v>2.4148220000000001E-3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2.4148220000000001E-3</v>
      </c>
      <c r="Y4">
        <f t="shared" ref="Y4:Y35" si="25">V4*W4</f>
        <v>0.01</v>
      </c>
      <c r="Z4">
        <f t="shared" ref="Z4:Z35" si="26">MAX(0, W4-X4-Y4)</f>
        <v>0.98758517800000001</v>
      </c>
      <c r="AB4">
        <f t="shared" ref="AB4:AB35" si="27">AC3</f>
        <v>0</v>
      </c>
      <c r="AC4">
        <f t="shared" si="2"/>
        <v>1155.2228521307261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-1207.4110000000001</v>
      </c>
      <c r="AI4">
        <f t="shared" si="7"/>
        <v>-1207.4110000000001</v>
      </c>
      <c r="AJ4">
        <f t="shared" si="8"/>
        <v>-1155.2228521307261</v>
      </c>
      <c r="AK4">
        <f>G4*SUM(AB4, AE4:AF4)</f>
        <v>0</v>
      </c>
      <c r="AL4">
        <f t="shared" si="9"/>
        <v>-2362.6338521307262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-1126.4213079578319</v>
      </c>
      <c r="AR4">
        <f t="shared" si="14"/>
        <v>-1126.4213079578319</v>
      </c>
      <c r="AS4">
        <f t="shared" si="15"/>
        <v>-1077.7337924533315</v>
      </c>
      <c r="AT4">
        <f t="shared" si="16"/>
        <v>0</v>
      </c>
      <c r="AU4">
        <f t="shared" si="17"/>
        <v>-2204.1551004111634</v>
      </c>
      <c r="AW4">
        <v>1</v>
      </c>
      <c r="AX4">
        <f>IF(Z4&gt;0, (R4*SUMPRODUCT(K4:$K$98, X4:$X$98)-K4*$AZ$3)/Z4, 0)</f>
        <v>1169.7450284442464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2.4301629999999999E-3</v>
      </c>
      <c r="Q5" s="5">
        <f t="shared" ref="Q5:Q36" si="29">$C$8</f>
        <v>12.5</v>
      </c>
      <c r="R5">
        <f t="shared" si="0"/>
        <v>500000</v>
      </c>
      <c r="S5">
        <f t="shared" si="1"/>
        <v>1403.6079047693067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1155.2228521307261</v>
      </c>
      <c r="AC5">
        <f t="shared" si="2"/>
        <v>1368.9518897605285</v>
      </c>
      <c r="AE5">
        <f t="shared" si="3"/>
        <v>0</v>
      </c>
      <c r="AF5">
        <f t="shared" si="4"/>
        <v>0</v>
      </c>
      <c r="AG5">
        <f t="shared" si="5"/>
        <v>-12.19136666576345</v>
      </c>
      <c r="AH5">
        <f t="shared" si="6"/>
        <v>-1199.9964794620071</v>
      </c>
      <c r="AI5">
        <f t="shared" si="7"/>
        <v>-1212.1878461277706</v>
      </c>
      <c r="AJ5">
        <f t="shared" si="8"/>
        <v>-213.72903762980241</v>
      </c>
      <c r="AK5">
        <f>G5*SUM(AB5, AE5:AF5)</f>
        <v>47.364136937359774</v>
      </c>
      <c r="AL5">
        <f t="shared" si="9"/>
        <v>-1378.5527468202133</v>
      </c>
      <c r="AN5">
        <f t="shared" si="10"/>
        <v>0</v>
      </c>
      <c r="AO5">
        <f t="shared" si="11"/>
        <v>0</v>
      </c>
      <c r="AP5">
        <f t="shared" si="12"/>
        <v>-10.424935382277708</v>
      </c>
      <c r="AQ5">
        <f t="shared" si="13"/>
        <v>-1026.1266107665515</v>
      </c>
      <c r="AR5">
        <f t="shared" si="14"/>
        <v>-1036.5515461488292</v>
      </c>
      <c r="AS5">
        <f t="shared" si="15"/>
        <v>-182.76141368663869</v>
      </c>
      <c r="AT5">
        <f t="shared" si="16"/>
        <v>40.501453245267278</v>
      </c>
      <c r="AU5">
        <f t="shared" si="17"/>
        <v>-1178.8115065902007</v>
      </c>
      <c r="AW5">
        <v>2</v>
      </c>
      <c r="AX5">
        <f>IF(Z5&gt;0, (R5*SUMPRODUCT(K5:$K$98, X5:$X$98)-K5*$AZ$3)/Z5, 0)</f>
        <v>1403.6079047693067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2.4518209999999999E-3</v>
      </c>
      <c r="Q6" s="5">
        <f t="shared" si="29"/>
        <v>12.5</v>
      </c>
      <c r="R6">
        <f t="shared" si="0"/>
        <v>500000</v>
      </c>
      <c r="S6">
        <f t="shared" si="1"/>
        <v>1852.535368971653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1368.9518897605285</v>
      </c>
      <c r="AC6">
        <f t="shared" si="2"/>
        <v>1784.2971471878936</v>
      </c>
      <c r="AE6">
        <f t="shared" si="3"/>
        <v>0</v>
      </c>
      <c r="AF6">
        <f t="shared" si="4"/>
        <v>0</v>
      </c>
      <c r="AG6">
        <f t="shared" si="5"/>
        <v>-12.039561950295997</v>
      </c>
      <c r="AH6">
        <f t="shared" si="6"/>
        <v>-1195.6419523927523</v>
      </c>
      <c r="AI6">
        <f t="shared" si="7"/>
        <v>-1207.6815143430483</v>
      </c>
      <c r="AJ6">
        <f t="shared" si="8"/>
        <v>-415.34525742736514</v>
      </c>
      <c r="AK6">
        <f>G6*SUM(AB6, AE6:AF6)</f>
        <v>80.083685550990921</v>
      </c>
      <c r="AL6">
        <f t="shared" si="9"/>
        <v>-1542.9430862194226</v>
      </c>
      <c r="AN6">
        <f t="shared" si="10"/>
        <v>0</v>
      </c>
      <c r="AO6">
        <f t="shared" si="11"/>
        <v>0</v>
      </c>
      <c r="AP6">
        <f t="shared" si="12"/>
        <v>-9.2874388389364171</v>
      </c>
      <c r="AQ6">
        <f t="shared" si="13"/>
        <v>-922.33019373609409</v>
      </c>
      <c r="AR6">
        <f t="shared" si="14"/>
        <v>-931.6176325750306</v>
      </c>
      <c r="AS6">
        <f t="shared" si="15"/>
        <v>-320.40149727408624</v>
      </c>
      <c r="AT6">
        <f t="shared" si="16"/>
        <v>61.777358231306607</v>
      </c>
      <c r="AU6">
        <f t="shared" si="17"/>
        <v>-1190.2417716178104</v>
      </c>
      <c r="AW6">
        <v>3</v>
      </c>
      <c r="AX6">
        <f>IF(Z6&gt;0, (R6*SUMPRODUCT(K6:$K$98, X6:$X$98)-K6*$AZ$3)/Z6, 0)</f>
        <v>1852.535368971653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2.4770880000000001E-3</v>
      </c>
      <c r="Q7" s="5">
        <f t="shared" si="29"/>
        <v>12.5</v>
      </c>
      <c r="R7">
        <f t="shared" si="0"/>
        <v>500000</v>
      </c>
      <c r="S7">
        <f t="shared" si="1"/>
        <v>2165.6429075186497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1784.2971471878936</v>
      </c>
      <c r="AC7">
        <f t="shared" si="2"/>
        <v>2059.845755320408</v>
      </c>
      <c r="AE7">
        <f t="shared" si="3"/>
        <v>0</v>
      </c>
      <c r="AF7">
        <f t="shared" si="4"/>
        <v>0</v>
      </c>
      <c r="AG7">
        <f t="shared" si="5"/>
        <v>-11.889343276360703</v>
      </c>
      <c r="AH7">
        <f t="shared" si="6"/>
        <v>-1192.9221772933925</v>
      </c>
      <c r="AI7">
        <f t="shared" si="7"/>
        <v>-1204.8115205697532</v>
      </c>
      <c r="AJ7">
        <f t="shared" si="8"/>
        <v>-275.54860813251435</v>
      </c>
      <c r="AK7">
        <f>G7*SUM(AB7, AE7:AF7)</f>
        <v>87.608989926925574</v>
      </c>
      <c r="AL7">
        <f t="shared" si="9"/>
        <v>-1392.751138775342</v>
      </c>
      <c r="AN7">
        <f t="shared" si="10"/>
        <v>0</v>
      </c>
      <c r="AO7">
        <f t="shared" si="11"/>
        <v>0</v>
      </c>
      <c r="AP7">
        <f t="shared" si="12"/>
        <v>-8.3446079949489516</v>
      </c>
      <c r="AQ7">
        <f t="shared" si="13"/>
        <v>-837.25969606635738</v>
      </c>
      <c r="AR7">
        <f t="shared" si="14"/>
        <v>-845.60430406130638</v>
      </c>
      <c r="AS7">
        <f t="shared" si="15"/>
        <v>-193.39546894834533</v>
      </c>
      <c r="AT7">
        <f t="shared" si="16"/>
        <v>61.488903195114204</v>
      </c>
      <c r="AU7">
        <f t="shared" si="17"/>
        <v>-977.5108698145375</v>
      </c>
      <c r="AW7">
        <v>4</v>
      </c>
      <c r="AX7">
        <f>IF(Z7&gt;0, (R7*SUMPRODUCT(K7:$K$98, X7:$X$98)-K7*$AZ$3)/Z7, 0)</f>
        <v>2165.6429075186497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2.5023549999999999E-3</v>
      </c>
      <c r="Q8" s="5">
        <f t="shared" si="29"/>
        <v>12.5</v>
      </c>
      <c r="R8">
        <f t="shared" si="0"/>
        <v>500000</v>
      </c>
      <c r="S8">
        <f t="shared" si="1"/>
        <v>2158.1664245683646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2059.845755320408</v>
      </c>
      <c r="AC8">
        <f t="shared" si="2"/>
        <v>2027.0705018777462</v>
      </c>
      <c r="AE8">
        <f t="shared" si="3"/>
        <v>0</v>
      </c>
      <c r="AF8">
        <f t="shared" si="4"/>
        <v>0</v>
      </c>
      <c r="AG8">
        <f t="shared" si="5"/>
        <v>-11.740698486002778</v>
      </c>
      <c r="AH8">
        <f t="shared" si="6"/>
        <v>-1190.0543037727034</v>
      </c>
      <c r="AI8">
        <f t="shared" si="7"/>
        <v>-1201.7950022587063</v>
      </c>
      <c r="AJ8">
        <f t="shared" si="8"/>
        <v>32.775253442661779</v>
      </c>
      <c r="AK8">
        <f t="shared" ref="AK8:AK39" si="30">G8*SUM(AB8:AB8, AE8:AF8)</f>
        <v>43.874714588324686</v>
      </c>
      <c r="AL8">
        <f t="shared" si="9"/>
        <v>-1125.1450342277199</v>
      </c>
      <c r="AN8">
        <f t="shared" si="10"/>
        <v>0</v>
      </c>
      <c r="AO8">
        <f t="shared" si="11"/>
        <v>0</v>
      </c>
      <c r="AP8">
        <f t="shared" si="12"/>
        <v>-7.6918517161021756</v>
      </c>
      <c r="AQ8">
        <f t="shared" si="13"/>
        <v>-779.65729633904527</v>
      </c>
      <c r="AR8">
        <f t="shared" si="14"/>
        <v>-787.34914805514757</v>
      </c>
      <c r="AS8">
        <f t="shared" si="15"/>
        <v>21.472520543745961</v>
      </c>
      <c r="AT8">
        <f t="shared" si="16"/>
        <v>28.744269270013049</v>
      </c>
      <c r="AU8">
        <f t="shared" si="17"/>
        <v>-737.1323582413886</v>
      </c>
      <c r="AW8">
        <v>5</v>
      </c>
      <c r="AX8">
        <f>IF(Z8&gt;0, (R8*SUMPRODUCT(K8:$K$98, X8:$X$98)-K8*$AZ$3)/Z8, 0)</f>
        <v>2158.1664245683646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2.5285250000000002E-3</v>
      </c>
      <c r="Q9" s="5">
        <f t="shared" si="29"/>
        <v>12.5</v>
      </c>
      <c r="R9">
        <f t="shared" si="0"/>
        <v>500000</v>
      </c>
      <c r="S9">
        <f t="shared" si="1"/>
        <v>1988.9705310901388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2027.0705018777462</v>
      </c>
      <c r="AC9">
        <f t="shared" si="2"/>
        <v>1844.7470718995191</v>
      </c>
      <c r="AE9">
        <f t="shared" si="3"/>
        <v>0</v>
      </c>
      <c r="AF9">
        <f t="shared" si="4"/>
        <v>0</v>
      </c>
      <c r="AG9">
        <f t="shared" si="5"/>
        <v>-11.59360485150343</v>
      </c>
      <c r="AH9">
        <f t="shared" si="6"/>
        <v>-1187.4659855728071</v>
      </c>
      <c r="AI9">
        <f t="shared" si="7"/>
        <v>-1199.0595904243105</v>
      </c>
      <c r="AJ9">
        <f t="shared" si="8"/>
        <v>182.32342997822707</v>
      </c>
      <c r="AK9">
        <f t="shared" si="30"/>
        <v>11.959715961078702</v>
      </c>
      <c r="AL9">
        <f t="shared" si="9"/>
        <v>-1004.7764444850047</v>
      </c>
      <c r="AN9">
        <f t="shared" si="10"/>
        <v>0</v>
      </c>
      <c r="AO9">
        <f t="shared" si="11"/>
        <v>0</v>
      </c>
      <c r="AP9">
        <f t="shared" si="12"/>
        <v>-7.1933745237055557</v>
      </c>
      <c r="AQ9">
        <f t="shared" si="13"/>
        <v>-736.77580681720815</v>
      </c>
      <c r="AR9">
        <f t="shared" si="14"/>
        <v>-743.96918134091379</v>
      </c>
      <c r="AS9">
        <f t="shared" si="15"/>
        <v>113.12449691692895</v>
      </c>
      <c r="AT9">
        <f t="shared" si="16"/>
        <v>7.42053202667348</v>
      </c>
      <c r="AU9">
        <f t="shared" si="17"/>
        <v>-623.42415239731133</v>
      </c>
      <c r="AW9">
        <v>6</v>
      </c>
      <c r="AX9">
        <f>IF(Z9&gt;0, (R9*SUMPRODUCT(K9:$K$98, X9:$X$98)-K9*$AZ$3)/Z9, 0)</f>
        <v>1988.9705310901388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2.5601090000000001E-3</v>
      </c>
      <c r="Q10" s="5">
        <f t="shared" si="29"/>
        <v>12.5</v>
      </c>
      <c r="R10">
        <f t="shared" si="0"/>
        <v>500000</v>
      </c>
      <c r="S10">
        <f t="shared" si="1"/>
        <v>1808.615568422076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1844.7470718995191</v>
      </c>
      <c r="AC10">
        <f t="shared" si="2"/>
        <v>1656.400733015942</v>
      </c>
      <c r="AE10">
        <f t="shared" si="3"/>
        <v>0</v>
      </c>
      <c r="AF10">
        <f t="shared" si="4"/>
        <v>0</v>
      </c>
      <c r="AG10">
        <f t="shared" si="5"/>
        <v>-11.447987910865619</v>
      </c>
      <c r="AH10">
        <f t="shared" si="6"/>
        <v>-1187.235684911104</v>
      </c>
      <c r="AI10">
        <f t="shared" si="7"/>
        <v>-1198.6836728219696</v>
      </c>
      <c r="AJ10">
        <f t="shared" si="8"/>
        <v>188.34633888357712</v>
      </c>
      <c r="AK10">
        <f t="shared" si="30"/>
        <v>7.5634629947880292</v>
      </c>
      <c r="AL10">
        <f t="shared" si="9"/>
        <v>-1002.7738709436045</v>
      </c>
      <c r="AN10">
        <f t="shared" si="10"/>
        <v>0</v>
      </c>
      <c r="AO10">
        <f t="shared" si="11"/>
        <v>0</v>
      </c>
      <c r="AP10">
        <f t="shared" si="12"/>
        <v>-6.7384735372450342</v>
      </c>
      <c r="AQ10">
        <f t="shared" si="13"/>
        <v>-698.82640578728046</v>
      </c>
      <c r="AR10">
        <f t="shared" si="14"/>
        <v>-705.56487932452546</v>
      </c>
      <c r="AS10">
        <f t="shared" si="15"/>
        <v>110.86374568926358</v>
      </c>
      <c r="AT10">
        <f t="shared" si="16"/>
        <v>4.4519784294965676</v>
      </c>
      <c r="AU10">
        <f t="shared" si="17"/>
        <v>-590.24915520576542</v>
      </c>
      <c r="AW10">
        <v>7</v>
      </c>
      <c r="AX10">
        <f>IF(Z10&gt;0, (R10*SUMPRODUCT(K10:$K$98, X10:$X$98)-K10*$AZ$3)/Z10, 0)</f>
        <v>1808.615568422076</v>
      </c>
    </row>
    <row r="11" spans="1:52" x14ac:dyDescent="0.25">
      <c r="A11" t="s">
        <v>33</v>
      </c>
      <c r="C11" s="26">
        <f>AU91</f>
        <v>9670.97973705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2.5907899999999999E-3</v>
      </c>
      <c r="Q11" s="5">
        <f t="shared" si="29"/>
        <v>12.5</v>
      </c>
      <c r="R11">
        <f t="shared" si="0"/>
        <v>500000</v>
      </c>
      <c r="S11">
        <f t="shared" si="1"/>
        <v>1617.0616084721271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1656.400733015942</v>
      </c>
      <c r="AC11">
        <f t="shared" si="2"/>
        <v>1462.3215807507986</v>
      </c>
      <c r="AE11">
        <f t="shared" si="3"/>
        <v>0</v>
      </c>
      <c r="AF11">
        <f t="shared" si="4"/>
        <v>0</v>
      </c>
      <c r="AG11">
        <f t="shared" si="5"/>
        <v>-11.303848699157372</v>
      </c>
      <c r="AH11">
        <f t="shared" si="6"/>
        <v>-1186.3733039836616</v>
      </c>
      <c r="AI11">
        <f t="shared" si="7"/>
        <v>-1197.677152682819</v>
      </c>
      <c r="AJ11">
        <f t="shared" si="8"/>
        <v>194.07915226514342</v>
      </c>
      <c r="AK11">
        <f t="shared" si="30"/>
        <v>3.9753617592382606</v>
      </c>
      <c r="AL11">
        <f t="shared" si="9"/>
        <v>-999.62263865843738</v>
      </c>
      <c r="AN11">
        <f t="shared" si="10"/>
        <v>0</v>
      </c>
      <c r="AO11">
        <f t="shared" si="11"/>
        <v>0</v>
      </c>
      <c r="AP11">
        <f t="shared" si="12"/>
        <v>-6.322340205261332</v>
      </c>
      <c r="AQ11">
        <f t="shared" si="13"/>
        <v>-663.54883525500054</v>
      </c>
      <c r="AR11">
        <f t="shared" si="14"/>
        <v>-669.87117546026195</v>
      </c>
      <c r="AS11">
        <f t="shared" si="15"/>
        <v>108.55014606312092</v>
      </c>
      <c r="AT11">
        <f t="shared" si="16"/>
        <v>2.2234541659040445</v>
      </c>
      <c r="AU11">
        <f t="shared" si="17"/>
        <v>-559.09757523123699</v>
      </c>
      <c r="AW11">
        <v>8</v>
      </c>
      <c r="AX11">
        <f>IF(Z11&gt;0, (R11*SUMPRODUCT(K11:$K$98, X11:$X$98)-K11*$AZ$3)/Z11, 0)</f>
        <v>1617.0616084721271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2.625984E-3</v>
      </c>
      <c r="Q12" s="5">
        <f t="shared" si="29"/>
        <v>12.5</v>
      </c>
      <c r="R12">
        <f t="shared" si="0"/>
        <v>500000</v>
      </c>
      <c r="S12">
        <f t="shared" si="1"/>
        <v>1430.7677047178013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1462.3215807507986</v>
      </c>
      <c r="AC12">
        <f t="shared" si="2"/>
        <v>1277.5183459944474</v>
      </c>
      <c r="AE12">
        <f t="shared" si="3"/>
        <v>0</v>
      </c>
      <c r="AF12">
        <f t="shared" si="4"/>
        <v>0</v>
      </c>
      <c r="AG12">
        <f t="shared" si="5"/>
        <v>-11.161126486343392</v>
      </c>
      <c r="AH12">
        <f t="shared" si="6"/>
        <v>-1187.3490328963228</v>
      </c>
      <c r="AI12">
        <f t="shared" si="7"/>
        <v>-1198.5101593826662</v>
      </c>
      <c r="AJ12">
        <f t="shared" si="8"/>
        <v>184.80323475635123</v>
      </c>
      <c r="AK12">
        <f t="shared" si="30"/>
        <v>3.3633396357268368</v>
      </c>
      <c r="AL12">
        <f t="shared" si="9"/>
        <v>-1010.3435849905882</v>
      </c>
      <c r="AN12">
        <f t="shared" si="10"/>
        <v>0</v>
      </c>
      <c r="AO12">
        <f t="shared" si="11"/>
        <v>0</v>
      </c>
      <c r="AP12">
        <f t="shared" si="12"/>
        <v>-5.9322573781118946</v>
      </c>
      <c r="AQ12">
        <f t="shared" si="13"/>
        <v>-631.08863333927479</v>
      </c>
      <c r="AR12">
        <f t="shared" si="14"/>
        <v>-637.02089071738669</v>
      </c>
      <c r="AS12">
        <f t="shared" si="15"/>
        <v>98.224883861295524</v>
      </c>
      <c r="AT12">
        <f t="shared" si="16"/>
        <v>1.7876507710534366</v>
      </c>
      <c r="AU12">
        <f t="shared" si="17"/>
        <v>-537.0083560850378</v>
      </c>
      <c r="AW12">
        <v>9</v>
      </c>
      <c r="AX12">
        <f>IF(Z12&gt;0, (R12*SUMPRODUCT(K12:$K$98, X12:$X$98)-K12*$AZ$3)/Z12, 0)</f>
        <v>1430.7677047178013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2.663885E-3</v>
      </c>
      <c r="Q13" s="5">
        <f t="shared" si="29"/>
        <v>12.5</v>
      </c>
      <c r="R13">
        <f t="shared" si="0"/>
        <v>500000</v>
      </c>
      <c r="S13">
        <f t="shared" si="1"/>
        <v>1246.5089446805789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1277.5183459944474</v>
      </c>
      <c r="AC13">
        <f t="shared" si="2"/>
        <v>1098.9006725663621</v>
      </c>
      <c r="AE13">
        <f t="shared" si="3"/>
        <v>0</v>
      </c>
      <c r="AF13">
        <f t="shared" si="4"/>
        <v>0</v>
      </c>
      <c r="AG13">
        <f t="shared" si="5"/>
        <v>-11.019783264049885</v>
      </c>
      <c r="AH13">
        <f t="shared" si="6"/>
        <v>-1189.2782972029147</v>
      </c>
      <c r="AI13">
        <f t="shared" si="7"/>
        <v>-1200.2980804669646</v>
      </c>
      <c r="AJ13">
        <f t="shared" si="8"/>
        <v>178.61767342808525</v>
      </c>
      <c r="AK13">
        <f t="shared" si="30"/>
        <v>2.5550366919888949</v>
      </c>
      <c r="AL13">
        <f t="shared" si="9"/>
        <v>-1019.1253703468905</v>
      </c>
      <c r="AN13">
        <f t="shared" si="10"/>
        <v>0</v>
      </c>
      <c r="AO13">
        <f t="shared" si="11"/>
        <v>0</v>
      </c>
      <c r="AP13">
        <f t="shared" si="12"/>
        <v>-5.5676159247957058</v>
      </c>
      <c r="AQ13">
        <f t="shared" si="13"/>
        <v>-600.86887626203816</v>
      </c>
      <c r="AR13">
        <f t="shared" si="14"/>
        <v>-606.43649218683379</v>
      </c>
      <c r="AS13">
        <f t="shared" si="15"/>
        <v>90.244479333134052</v>
      </c>
      <c r="AT13">
        <f t="shared" si="16"/>
        <v>1.2909022467948892</v>
      </c>
      <c r="AU13">
        <f t="shared" si="17"/>
        <v>-514.90111060690492</v>
      </c>
      <c r="AW13">
        <v>10</v>
      </c>
      <c r="AX13">
        <f>IF(Z13&gt;0, (R13*SUMPRODUCT(K13:$K$98, X13:$X$98)-K13*$AZ$3)/Z13, 0)</f>
        <v>1246.5089446805789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2.7053950000000002E-3</v>
      </c>
      <c r="Q14" s="5">
        <f t="shared" si="29"/>
        <v>12.5</v>
      </c>
      <c r="R14">
        <f t="shared" si="0"/>
        <v>500000</v>
      </c>
      <c r="S14">
        <f t="shared" si="1"/>
        <v>1064.5494704128312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1098.9006725663621</v>
      </c>
      <c r="AC14">
        <f t="shared" si="2"/>
        <v>926.56448977118998</v>
      </c>
      <c r="AE14">
        <f t="shared" si="3"/>
        <v>0</v>
      </c>
      <c r="AF14">
        <f t="shared" si="4"/>
        <v>0</v>
      </c>
      <c r="AG14">
        <f t="shared" si="5"/>
        <v>-10.879772564865743</v>
      </c>
      <c r="AH14">
        <f t="shared" si="6"/>
        <v>-1192.5146617457694</v>
      </c>
      <c r="AI14">
        <f t="shared" si="7"/>
        <v>-1203.3944343106352</v>
      </c>
      <c r="AJ14">
        <f t="shared" si="8"/>
        <v>172.33618279517214</v>
      </c>
      <c r="AK14">
        <f t="shared" si="30"/>
        <v>1.9780212106194517</v>
      </c>
      <c r="AL14">
        <f t="shared" si="9"/>
        <v>-1029.0802303048436</v>
      </c>
      <c r="AN14">
        <f t="shared" si="10"/>
        <v>0</v>
      </c>
      <c r="AO14">
        <f t="shared" si="11"/>
        <v>0</v>
      </c>
      <c r="AP14">
        <f t="shared" si="12"/>
        <v>-5.226161974959961</v>
      </c>
      <c r="AQ14">
        <f t="shared" si="13"/>
        <v>-572.8313475893774</v>
      </c>
      <c r="AR14">
        <f t="shared" si="14"/>
        <v>-578.05750956433735</v>
      </c>
      <c r="AS14">
        <f t="shared" si="15"/>
        <v>82.782686868141511</v>
      </c>
      <c r="AT14">
        <f t="shared" si="16"/>
        <v>0.95015398299653808</v>
      </c>
      <c r="AU14">
        <f t="shared" si="17"/>
        <v>-494.32466871319929</v>
      </c>
      <c r="AW14">
        <v>11</v>
      </c>
      <c r="AX14">
        <f>IF(Z14&gt;0, (R14*SUMPRODUCT(K14:$K$98, X14:$X$98)-K14*$AZ$3)/Z14, 0)</f>
        <v>1064.5494704128312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2.7496130000000001E-3</v>
      </c>
      <c r="Q15" s="5">
        <f t="shared" si="29"/>
        <v>12.5</v>
      </c>
      <c r="R15">
        <f t="shared" si="0"/>
        <v>500000</v>
      </c>
      <c r="S15">
        <f t="shared" si="1"/>
        <v>905.78008520553965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926.56448977118998</v>
      </c>
      <c r="AC15">
        <f t="shared" si="2"/>
        <v>778.32303581937504</v>
      </c>
      <c r="AE15">
        <f t="shared" si="3"/>
        <v>0</v>
      </c>
      <c r="AF15">
        <f t="shared" si="4"/>
        <v>0</v>
      </c>
      <c r="AG15">
        <f t="shared" si="5"/>
        <v>-10.741059675135686</v>
      </c>
      <c r="AH15">
        <f t="shared" si="6"/>
        <v>-1196.6065632559275</v>
      </c>
      <c r="AI15">
        <f t="shared" si="7"/>
        <v>-1207.3476229310631</v>
      </c>
      <c r="AJ15">
        <f t="shared" si="8"/>
        <v>148.24145395181495</v>
      </c>
      <c r="AK15">
        <f t="shared" si="30"/>
        <v>3.7989144080618793</v>
      </c>
      <c r="AL15">
        <f t="shared" si="9"/>
        <v>-1055.3072545711864</v>
      </c>
      <c r="AN15">
        <f t="shared" si="10"/>
        <v>0</v>
      </c>
      <c r="AO15">
        <f t="shared" si="11"/>
        <v>0</v>
      </c>
      <c r="AP15">
        <f t="shared" si="12"/>
        <v>-4.8947257682420124</v>
      </c>
      <c r="AQ15">
        <f t="shared" si="13"/>
        <v>-545.29638199243266</v>
      </c>
      <c r="AR15">
        <f t="shared" si="14"/>
        <v>-550.19110776067464</v>
      </c>
      <c r="AS15">
        <f t="shared" si="15"/>
        <v>67.55397386528756</v>
      </c>
      <c r="AT15">
        <f t="shared" si="16"/>
        <v>1.7311740933281274</v>
      </c>
      <c r="AU15">
        <f t="shared" si="17"/>
        <v>-480.90595980205899</v>
      </c>
      <c r="AW15">
        <v>12</v>
      </c>
      <c r="AX15">
        <f>IF(Z15&gt;0, (R15*SUMPRODUCT(K15:$K$98, X15:$X$98)-K15*$AZ$3)/Z15, 0)</f>
        <v>905.78008520553965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2.8010499999999998E-3</v>
      </c>
      <c r="Q16" s="5">
        <f t="shared" si="29"/>
        <v>12.5</v>
      </c>
      <c r="R16">
        <f t="shared" si="0"/>
        <v>500000</v>
      </c>
      <c r="S16">
        <f t="shared" si="1"/>
        <v>774.45074028998317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778.32303581937504</v>
      </c>
      <c r="AC16">
        <f t="shared" si="2"/>
        <v>656.95496686948809</v>
      </c>
      <c r="AE16">
        <f t="shared" si="3"/>
        <v>0</v>
      </c>
      <c r="AF16">
        <f t="shared" si="4"/>
        <v>0</v>
      </c>
      <c r="AG16">
        <f t="shared" si="5"/>
        <v>-10.603562833181289</v>
      </c>
      <c r="AH16">
        <f t="shared" si="6"/>
        <v>-1203.4498081215525</v>
      </c>
      <c r="AI16">
        <f t="shared" si="7"/>
        <v>-1214.0533709547337</v>
      </c>
      <c r="AJ16">
        <f t="shared" si="8"/>
        <v>121.36806894988695</v>
      </c>
      <c r="AK16">
        <f t="shared" si="30"/>
        <v>5.5260935543175629</v>
      </c>
      <c r="AL16">
        <f t="shared" si="9"/>
        <v>-1087.1592084505291</v>
      </c>
      <c r="AN16">
        <f t="shared" si="10"/>
        <v>0</v>
      </c>
      <c r="AO16">
        <f t="shared" si="11"/>
        <v>0</v>
      </c>
      <c r="AP16">
        <f t="shared" si="12"/>
        <v>-4.5710605798377237</v>
      </c>
      <c r="AQ16">
        <f t="shared" si="13"/>
        <v>-518.79184989629323</v>
      </c>
      <c r="AR16">
        <f t="shared" si="14"/>
        <v>-523.36291047613088</v>
      </c>
      <c r="AS16">
        <f t="shared" si="15"/>
        <v>52.320225225789443</v>
      </c>
      <c r="AT16">
        <f t="shared" si="16"/>
        <v>2.3822283890836142</v>
      </c>
      <c r="AU16">
        <f t="shared" si="17"/>
        <v>-468.66045686125784</v>
      </c>
      <c r="AW16">
        <v>13</v>
      </c>
      <c r="AX16">
        <f>IF(Z16&gt;0, (R16*SUMPRODUCT(K16:$K$98, X16:$X$98)-K16*$AZ$3)/Z16, 0)</f>
        <v>774.45074028998317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2.8606080000000002E-3</v>
      </c>
      <c r="Q17" s="5">
        <f t="shared" si="29"/>
        <v>12.5</v>
      </c>
      <c r="R17">
        <f t="shared" si="0"/>
        <v>500000</v>
      </c>
      <c r="S17">
        <f t="shared" si="1"/>
        <v>696.73220768013277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656.95496686948809</v>
      </c>
      <c r="AC17">
        <f t="shared" si="2"/>
        <v>583.42652637646461</v>
      </c>
      <c r="AE17">
        <f t="shared" si="3"/>
        <v>0</v>
      </c>
      <c r="AF17">
        <f t="shared" si="4"/>
        <v>0</v>
      </c>
      <c r="AG17">
        <f t="shared" si="5"/>
        <v>-10.467194568180375</v>
      </c>
      <c r="AH17">
        <f t="shared" si="6"/>
        <v>-1213.3054667640426</v>
      </c>
      <c r="AI17">
        <f t="shared" si="7"/>
        <v>-1223.7726613322229</v>
      </c>
      <c r="AJ17">
        <f t="shared" si="8"/>
        <v>73.528440493023481</v>
      </c>
      <c r="AK17">
        <f t="shared" si="30"/>
        <v>9.0659785427989359</v>
      </c>
      <c r="AL17">
        <f t="shared" si="9"/>
        <v>-1141.1782422964004</v>
      </c>
      <c r="AN17">
        <f t="shared" si="10"/>
        <v>0</v>
      </c>
      <c r="AO17">
        <f t="shared" si="11"/>
        <v>0</v>
      </c>
      <c r="AP17">
        <f t="shared" si="12"/>
        <v>-4.2416562902577342</v>
      </c>
      <c r="AQ17">
        <f t="shared" si="13"/>
        <v>-491.67183542652498</v>
      </c>
      <c r="AR17">
        <f t="shared" si="14"/>
        <v>-495.91349171678263</v>
      </c>
      <c r="AS17">
        <f t="shared" si="15"/>
        <v>29.796176052576463</v>
      </c>
      <c r="AT17">
        <f t="shared" si="16"/>
        <v>3.6738368301956341</v>
      </c>
      <c r="AU17">
        <f t="shared" si="17"/>
        <v>-462.44347883401053</v>
      </c>
      <c r="AW17">
        <v>14</v>
      </c>
      <c r="AX17">
        <f>IF(Z17&gt;0, (R17*SUMPRODUCT(K17:$K$98, X17:$X$98)-K17*$AZ$3)/Z17, 0)</f>
        <v>696.73220768013277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2.9228739999999998E-3</v>
      </c>
      <c r="Q18" s="5">
        <f t="shared" si="29"/>
        <v>12.5</v>
      </c>
      <c r="R18">
        <f t="shared" si="0"/>
        <v>500000</v>
      </c>
      <c r="S18">
        <f t="shared" si="1"/>
        <v>675.17254697174417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583.42652637646461</v>
      </c>
      <c r="AC18">
        <f t="shared" si="2"/>
        <v>558.06674934435614</v>
      </c>
      <c r="AE18">
        <f t="shared" si="3"/>
        <v>0</v>
      </c>
      <c r="AF18">
        <f t="shared" si="4"/>
        <v>0</v>
      </c>
      <c r="AG18">
        <f t="shared" si="5"/>
        <v>-10.331928331642295</v>
      </c>
      <c r="AH18">
        <f t="shared" si="6"/>
        <v>-1223.7716342510259</v>
      </c>
      <c r="AI18">
        <f t="shared" si="7"/>
        <v>-1234.1035625826682</v>
      </c>
      <c r="AJ18">
        <f t="shared" si="8"/>
        <v>25.359777032108468</v>
      </c>
      <c r="AK18">
        <f t="shared" si="30"/>
        <v>12.602012969731636</v>
      </c>
      <c r="AL18">
        <f t="shared" si="9"/>
        <v>-1196.141772580828</v>
      </c>
      <c r="AN18">
        <f t="shared" si="10"/>
        <v>0</v>
      </c>
      <c r="AO18">
        <f t="shared" si="11"/>
        <v>0</v>
      </c>
      <c r="AP18">
        <f t="shared" si="12"/>
        <v>-3.9070939720673996</v>
      </c>
      <c r="AQ18">
        <f t="shared" si="13"/>
        <v>-462.77815930312744</v>
      </c>
      <c r="AR18">
        <f t="shared" si="14"/>
        <v>-466.68525327519484</v>
      </c>
      <c r="AS18">
        <f t="shared" si="15"/>
        <v>9.5899844438211179</v>
      </c>
      <c r="AT18">
        <f t="shared" si="16"/>
        <v>4.7655430167049211</v>
      </c>
      <c r="AU18">
        <f t="shared" si="17"/>
        <v>-452.32972581466879</v>
      </c>
      <c r="AW18">
        <v>15</v>
      </c>
      <c r="AX18">
        <f>IF(Z18&gt;0, (R18*SUMPRODUCT(K18:$K$98, X18:$X$98)-K18*$AZ$3)/Z18, 0)</f>
        <v>675.17254697174417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2.991456E-3</v>
      </c>
      <c r="Q19" s="5">
        <f t="shared" si="29"/>
        <v>12.5</v>
      </c>
      <c r="R19">
        <f t="shared" si="0"/>
        <v>500000</v>
      </c>
      <c r="S19">
        <f t="shared" si="1"/>
        <v>655.06306972400716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558.06674934435614</v>
      </c>
      <c r="AC19">
        <f t="shared" si="2"/>
        <v>534.4110139584418</v>
      </c>
      <c r="AE19">
        <f t="shared" si="3"/>
        <v>0</v>
      </c>
      <c r="AF19">
        <f t="shared" si="4"/>
        <v>0</v>
      </c>
      <c r="AG19">
        <f t="shared" si="5"/>
        <v>-10.19770153932661</v>
      </c>
      <c r="AH19">
        <f t="shared" si="6"/>
        <v>-1236.3003599704534</v>
      </c>
      <c r="AI19">
        <f t="shared" si="7"/>
        <v>-1246.49806150978</v>
      </c>
      <c r="AJ19">
        <f t="shared" si="8"/>
        <v>23.65573538591434</v>
      </c>
      <c r="AK19">
        <f t="shared" si="30"/>
        <v>12.444888510379142</v>
      </c>
      <c r="AL19">
        <f t="shared" si="9"/>
        <v>-1210.3974376134865</v>
      </c>
      <c r="AN19">
        <f t="shared" si="10"/>
        <v>0</v>
      </c>
      <c r="AO19">
        <f t="shared" si="11"/>
        <v>0</v>
      </c>
      <c r="AP19">
        <f t="shared" si="12"/>
        <v>-3.5963211159576804</v>
      </c>
      <c r="AQ19">
        <f t="shared" si="13"/>
        <v>-435.99364749808285</v>
      </c>
      <c r="AR19">
        <f t="shared" si="14"/>
        <v>-439.58996861404052</v>
      </c>
      <c r="AS19">
        <f t="shared" si="15"/>
        <v>8.3424309246344901</v>
      </c>
      <c r="AT19">
        <f t="shared" si="16"/>
        <v>4.3888140050989382</v>
      </c>
      <c r="AU19">
        <f t="shared" si="17"/>
        <v>-426.85872368430711</v>
      </c>
      <c r="AW19">
        <v>16</v>
      </c>
      <c r="AX19">
        <f>IF(Z19&gt;0, (R19*SUMPRODUCT(K19:$K$98, X19:$X$98)-K19*$AZ$3)/Z19, 0)</f>
        <v>655.06306972400716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3.0654530000000001E-3</v>
      </c>
      <c r="Q20" s="5">
        <f t="shared" si="29"/>
        <v>12.5</v>
      </c>
      <c r="R20">
        <f t="shared" si="0"/>
        <v>500000</v>
      </c>
      <c r="S20">
        <f t="shared" si="1"/>
        <v>510.74383372032656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534.4110139584418</v>
      </c>
      <c r="AC20">
        <f t="shared" si="2"/>
        <v>411.22903213857717</v>
      </c>
      <c r="AE20">
        <f t="shared" si="3"/>
        <v>0</v>
      </c>
      <c r="AF20">
        <f t="shared" si="4"/>
        <v>0</v>
      </c>
      <c r="AG20">
        <f t="shared" si="5"/>
        <v>-10.064463949156512</v>
      </c>
      <c r="AH20">
        <f t="shared" si="6"/>
        <v>-1250.4229910733352</v>
      </c>
      <c r="AI20">
        <f t="shared" si="7"/>
        <v>-1260.4874550224918</v>
      </c>
      <c r="AJ20">
        <f t="shared" si="8"/>
        <v>123.18198181986463</v>
      </c>
      <c r="AK20">
        <f t="shared" si="30"/>
        <v>2.2979673600212998</v>
      </c>
      <c r="AL20">
        <f t="shared" si="9"/>
        <v>-1135.0075058426057</v>
      </c>
      <c r="AN20">
        <f t="shared" si="10"/>
        <v>0</v>
      </c>
      <c r="AO20">
        <f t="shared" si="11"/>
        <v>0</v>
      </c>
      <c r="AP20">
        <f t="shared" si="12"/>
        <v>-3.3665309223600759</v>
      </c>
      <c r="AQ20">
        <f t="shared" si="13"/>
        <v>-418.26248141423963</v>
      </c>
      <c r="AR20">
        <f t="shared" si="14"/>
        <v>-421.62901233659971</v>
      </c>
      <c r="AS20">
        <f t="shared" si="15"/>
        <v>41.203977973305378</v>
      </c>
      <c r="AT20">
        <f t="shared" si="16"/>
        <v>0.76866271419594212</v>
      </c>
      <c r="AU20">
        <f t="shared" si="17"/>
        <v>-379.65637164909833</v>
      </c>
      <c r="AW20">
        <v>17</v>
      </c>
      <c r="AX20">
        <f>IF(Z20&gt;0, (R20*SUMPRODUCT(K20:$K$98, X20:$X$98)-K20*$AZ$3)/Z20, 0)</f>
        <v>510.74383372032656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3.1502779999999998E-3</v>
      </c>
      <c r="Q21" s="5">
        <f t="shared" si="29"/>
        <v>12.5</v>
      </c>
      <c r="R21">
        <f t="shared" si="0"/>
        <v>500000</v>
      </c>
      <c r="S21">
        <f t="shared" si="1"/>
        <v>346.90273883109836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411.22903213857717</v>
      </c>
      <c r="AC21">
        <f t="shared" si="2"/>
        <v>275.63818866333531</v>
      </c>
      <c r="AE21">
        <f t="shared" si="3"/>
        <v>0</v>
      </c>
      <c r="AF21">
        <f t="shared" si="4"/>
        <v>0</v>
      </c>
      <c r="AG21">
        <f t="shared" si="5"/>
        <v>-9.9321134503041257</v>
      </c>
      <c r="AH21">
        <f t="shared" si="6"/>
        <v>-1268.234374432835</v>
      </c>
      <c r="AI21">
        <f t="shared" si="7"/>
        <v>-1278.1664878831391</v>
      </c>
      <c r="AJ21">
        <f t="shared" si="8"/>
        <v>135.59084347524185</v>
      </c>
      <c r="AK21">
        <f t="shared" si="30"/>
        <v>0.6579664514217235</v>
      </c>
      <c r="AL21">
        <f t="shared" si="9"/>
        <v>-1141.9176779564755</v>
      </c>
      <c r="AN21">
        <f t="shared" si="10"/>
        <v>0</v>
      </c>
      <c r="AO21">
        <f t="shared" si="11"/>
        <v>0</v>
      </c>
      <c r="AP21">
        <f t="shared" si="12"/>
        <v>-3.1592431578884033</v>
      </c>
      <c r="AQ21">
        <f t="shared" si="13"/>
        <v>-403.40465199812309</v>
      </c>
      <c r="AR21">
        <f t="shared" si="14"/>
        <v>-406.56389515601143</v>
      </c>
      <c r="AS21">
        <f t="shared" si="15"/>
        <v>43.129233940472012</v>
      </c>
      <c r="AT21">
        <f t="shared" si="16"/>
        <v>0.20928838763018182</v>
      </c>
      <c r="AU21">
        <f t="shared" si="17"/>
        <v>-363.22537282790927</v>
      </c>
      <c r="AW21">
        <v>18</v>
      </c>
      <c r="AX21">
        <f>IF(Z21&gt;0, (R21*SUMPRODUCT(K21:$K$98, X21:$X$98)-K21*$AZ$3)/Z21, 0)</f>
        <v>346.90273883109836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3.247738E-3</v>
      </c>
      <c r="Q22" s="5">
        <f t="shared" si="29"/>
        <v>12.5</v>
      </c>
      <c r="R22">
        <f t="shared" si="0"/>
        <v>500000</v>
      </c>
      <c r="S22">
        <f t="shared" si="1"/>
        <v>300.23408595894756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275.63818866333531</v>
      </c>
      <c r="AC22">
        <f t="shared" si="2"/>
        <v>235.3963833431153</v>
      </c>
      <c r="AE22">
        <f t="shared" si="3"/>
        <v>0</v>
      </c>
      <c r="AF22">
        <f t="shared" si="4"/>
        <v>0</v>
      </c>
      <c r="AG22">
        <f t="shared" si="5"/>
        <v>-9.8005354135282197</v>
      </c>
      <c r="AH22">
        <f t="shared" si="6"/>
        <v>-1290.2760909145527</v>
      </c>
      <c r="AI22">
        <f t="shared" si="7"/>
        <v>-1300.0766263280809</v>
      </c>
      <c r="AJ22">
        <f t="shared" si="8"/>
        <v>40.24180532022001</v>
      </c>
      <c r="AK22">
        <f t="shared" si="30"/>
        <v>5.7884019619300418</v>
      </c>
      <c r="AL22">
        <f t="shared" si="9"/>
        <v>-1254.0464190459309</v>
      </c>
      <c r="AN22">
        <f t="shared" si="10"/>
        <v>0</v>
      </c>
      <c r="AO22">
        <f t="shared" si="11"/>
        <v>0</v>
      </c>
      <c r="AP22">
        <f t="shared" si="12"/>
        <v>-2.9107286015447289</v>
      </c>
      <c r="AQ22">
        <f t="shared" si="13"/>
        <v>-383.20799458876434</v>
      </c>
      <c r="AR22">
        <f t="shared" si="14"/>
        <v>-386.11872319030908</v>
      </c>
      <c r="AS22">
        <f t="shared" si="15"/>
        <v>11.9516912883835</v>
      </c>
      <c r="AT22">
        <f t="shared" si="16"/>
        <v>1.7191374182037571</v>
      </c>
      <c r="AU22">
        <f t="shared" si="17"/>
        <v>-372.44789448372183</v>
      </c>
      <c r="AW22">
        <v>19</v>
      </c>
      <c r="AX22">
        <f>IF(Z22&gt;0, (R22*SUMPRODUCT(K22:$K$98, X22:$X$98)-K22*$AZ$3)/Z22, 0)</f>
        <v>300.23408595894756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3.3542210000000001E-3</v>
      </c>
      <c r="Q23" s="5">
        <f t="shared" si="29"/>
        <v>12.5</v>
      </c>
      <c r="R23">
        <f t="shared" si="0"/>
        <v>500000</v>
      </c>
      <c r="S23">
        <f t="shared" si="1"/>
        <v>517.36692650300643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235.3963833431153</v>
      </c>
      <c r="AC23">
        <f t="shared" si="2"/>
        <v>400.22085356003385</v>
      </c>
      <c r="AE23">
        <f t="shared" si="3"/>
        <v>0</v>
      </c>
      <c r="AF23">
        <f t="shared" si="4"/>
        <v>0</v>
      </c>
      <c r="AG23">
        <f t="shared" si="5"/>
        <v>-9.6696568976976387</v>
      </c>
      <c r="AH23">
        <f t="shared" si="6"/>
        <v>-1314.9264678120016</v>
      </c>
      <c r="AI23">
        <f t="shared" si="7"/>
        <v>-1324.5961247096993</v>
      </c>
      <c r="AJ23">
        <f t="shared" si="8"/>
        <v>-164.82447021691854</v>
      </c>
      <c r="AK23">
        <f t="shared" si="30"/>
        <v>16.477746834018074</v>
      </c>
      <c r="AL23">
        <f t="shared" si="9"/>
        <v>-1472.9428480925999</v>
      </c>
      <c r="AN23">
        <f t="shared" si="10"/>
        <v>0</v>
      </c>
      <c r="AO23">
        <f t="shared" si="11"/>
        <v>0</v>
      </c>
      <c r="AP23">
        <f t="shared" si="12"/>
        <v>-2.5641590076148928</v>
      </c>
      <c r="AQ23">
        <f t="shared" si="13"/>
        <v>-348.68667859292725</v>
      </c>
      <c r="AR23">
        <f t="shared" si="14"/>
        <v>-351.25083760054213</v>
      </c>
      <c r="AS23">
        <f t="shared" si="15"/>
        <v>-43.707460818252471</v>
      </c>
      <c r="AT23">
        <f t="shared" si="16"/>
        <v>4.3694997057967377</v>
      </c>
      <c r="AU23">
        <f t="shared" si="17"/>
        <v>-390.58879871299791</v>
      </c>
      <c r="AW23">
        <v>20</v>
      </c>
      <c r="AX23">
        <f>IF(Z23&gt;0, (R23*SUMPRODUCT(K23:$K$98, X23:$X$98)-K23*$AZ$3)/Z23, 0)</f>
        <v>517.36692650300643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3.4760450000000001E-3</v>
      </c>
      <c r="Q24" s="5">
        <f t="shared" si="29"/>
        <v>12.5</v>
      </c>
      <c r="R24">
        <f t="shared" si="0"/>
        <v>500000</v>
      </c>
      <c r="S24">
        <f t="shared" si="1"/>
        <v>708.7078517616427</v>
      </c>
      <c r="U24">
        <f t="shared" si="21"/>
        <v>3.4760450000000001E-3</v>
      </c>
      <c r="V24">
        <f t="shared" si="22"/>
        <v>0.01</v>
      </c>
      <c r="W24">
        <f t="shared" si="23"/>
        <v>0.77357255181581108</v>
      </c>
      <c r="X24">
        <f t="shared" si="24"/>
        <v>2.6889730008765912E-3</v>
      </c>
      <c r="Y24">
        <f t="shared" si="25"/>
        <v>7.7357255181581108E-3</v>
      </c>
      <c r="Z24">
        <f t="shared" si="26"/>
        <v>0.76314785329677637</v>
      </c>
      <c r="AB24">
        <f t="shared" si="27"/>
        <v>400.22085356003385</v>
      </c>
      <c r="AC24">
        <f t="shared" si="2"/>
        <v>540.84887568646764</v>
      </c>
      <c r="AE24">
        <f t="shared" si="3"/>
        <v>0</v>
      </c>
      <c r="AF24">
        <f t="shared" si="4"/>
        <v>0</v>
      </c>
      <c r="AG24">
        <f t="shared" si="5"/>
        <v>-9.5393481662097042</v>
      </c>
      <c r="AH24">
        <f t="shared" si="6"/>
        <v>-1344.4865004382957</v>
      </c>
      <c r="AI24">
        <f t="shared" si="7"/>
        <v>-1354.0258486045054</v>
      </c>
      <c r="AJ24">
        <f t="shared" si="8"/>
        <v>-140.62802212643379</v>
      </c>
      <c r="AK24">
        <f t="shared" si="30"/>
        <v>28.015459749202371</v>
      </c>
      <c r="AL24">
        <f t="shared" si="9"/>
        <v>-1466.6384109817368</v>
      </c>
      <c r="AN24">
        <f t="shared" si="10"/>
        <v>0</v>
      </c>
      <c r="AO24">
        <f t="shared" si="11"/>
        <v>0</v>
      </c>
      <c r="AP24">
        <f t="shared" si="12"/>
        <v>-2.2585752548581417</v>
      </c>
      <c r="AQ24">
        <f t="shared" si="13"/>
        <v>-318.32614634373965</v>
      </c>
      <c r="AR24">
        <f t="shared" si="14"/>
        <v>-320.58472159859781</v>
      </c>
      <c r="AS24">
        <f t="shared" si="15"/>
        <v>-33.295668150521756</v>
      </c>
      <c r="AT24">
        <f t="shared" si="16"/>
        <v>6.6330553241735801</v>
      </c>
      <c r="AU24">
        <f t="shared" si="17"/>
        <v>-347.24733442494596</v>
      </c>
      <c r="AW24">
        <v>21</v>
      </c>
      <c r="AX24">
        <f>IF(Z24&gt;0, (R24*SUMPRODUCT(K24:$K$98, X24:$X$98)-K24*$AZ$3)/Z24, 0)</f>
        <v>708.7078517616427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3.6141120000000001E-3</v>
      </c>
      <c r="Q25" s="5">
        <f t="shared" si="29"/>
        <v>12.5</v>
      </c>
      <c r="R25">
        <f t="shared" si="0"/>
        <v>500000</v>
      </c>
      <c r="S25">
        <f t="shared" si="1"/>
        <v>875.9928368523058</v>
      </c>
      <c r="U25">
        <f t="shared" si="21"/>
        <v>3.6141120000000001E-3</v>
      </c>
      <c r="V25">
        <f t="shared" si="22"/>
        <v>0.01</v>
      </c>
      <c r="W25">
        <f t="shared" si="23"/>
        <v>0.76314785329677637</v>
      </c>
      <c r="X25">
        <f t="shared" si="24"/>
        <v>2.7581018143741191E-3</v>
      </c>
      <c r="Y25">
        <f t="shared" si="25"/>
        <v>7.6314785329677642E-3</v>
      </c>
      <c r="Z25">
        <f t="shared" si="26"/>
        <v>0.75275827294943454</v>
      </c>
      <c r="AB25">
        <f t="shared" si="27"/>
        <v>540.84887568646764</v>
      </c>
      <c r="AC25">
        <f t="shared" si="2"/>
        <v>659.41085498501752</v>
      </c>
      <c r="AE25">
        <f t="shared" si="3"/>
        <v>0</v>
      </c>
      <c r="AF25">
        <f t="shared" si="4"/>
        <v>0</v>
      </c>
      <c r="AG25">
        <f t="shared" si="5"/>
        <v>-9.4094784118679318</v>
      </c>
      <c r="AH25">
        <f t="shared" si="6"/>
        <v>-1379.0509071870595</v>
      </c>
      <c r="AI25">
        <f t="shared" si="7"/>
        <v>-1388.4603855989274</v>
      </c>
      <c r="AJ25">
        <f t="shared" si="8"/>
        <v>-118.56197929854989</v>
      </c>
      <c r="AK25">
        <f t="shared" si="30"/>
        <v>37.859421298052737</v>
      </c>
      <c r="AL25">
        <f t="shared" si="9"/>
        <v>-1469.1629435994246</v>
      </c>
      <c r="AN25">
        <f t="shared" si="10"/>
        <v>0</v>
      </c>
      <c r="AO25">
        <f t="shared" si="11"/>
        <v>0</v>
      </c>
      <c r="AP25">
        <f t="shared" si="12"/>
        <v>-1.9891310342661381</v>
      </c>
      <c r="AQ25">
        <f t="shared" si="13"/>
        <v>-291.52656898163815</v>
      </c>
      <c r="AR25">
        <f t="shared" si="14"/>
        <v>-293.51570001590426</v>
      </c>
      <c r="AS25">
        <f t="shared" si="15"/>
        <v>-25.063590369611987</v>
      </c>
      <c r="AT25">
        <f t="shared" si="16"/>
        <v>8.0033500845625927</v>
      </c>
      <c r="AU25">
        <f t="shared" si="17"/>
        <v>-310.57594030095368</v>
      </c>
      <c r="AW25">
        <v>22</v>
      </c>
      <c r="AX25">
        <f>IF(Z25&gt;0, (R25*SUMPRODUCT(K25:$K$98, X25:$X$98)-K25*$AZ$3)/Z25, 0)</f>
        <v>875.9928368523058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3.757594E-3</v>
      </c>
      <c r="Q26" s="5">
        <f t="shared" si="29"/>
        <v>12.5</v>
      </c>
      <c r="R26">
        <f t="shared" si="0"/>
        <v>500000</v>
      </c>
      <c r="S26">
        <f t="shared" si="1"/>
        <v>1020.9601221877807</v>
      </c>
      <c r="U26">
        <f t="shared" si="21"/>
        <v>3.757594E-3</v>
      </c>
      <c r="V26">
        <f t="shared" si="22"/>
        <v>0.01</v>
      </c>
      <c r="W26">
        <f t="shared" si="23"/>
        <v>0.75275827294943454</v>
      </c>
      <c r="X26">
        <f t="shared" si="24"/>
        <v>2.8285599698851575E-3</v>
      </c>
      <c r="Y26">
        <f t="shared" si="25"/>
        <v>7.5275827294943457E-3</v>
      </c>
      <c r="Z26">
        <f t="shared" si="26"/>
        <v>0.74240213025005497</v>
      </c>
      <c r="AB26">
        <f t="shared" si="27"/>
        <v>659.41085498501752</v>
      </c>
      <c r="AC26">
        <f t="shared" si="2"/>
        <v>757.96296961256485</v>
      </c>
      <c r="AE26">
        <f t="shared" si="3"/>
        <v>0</v>
      </c>
      <c r="AF26">
        <f t="shared" si="4"/>
        <v>0</v>
      </c>
      <c r="AG26">
        <f t="shared" si="5"/>
        <v>-9.2800266281256878</v>
      </c>
      <c r="AH26">
        <f t="shared" si="6"/>
        <v>-1414.2799849425787</v>
      </c>
      <c r="AI26">
        <f t="shared" si="7"/>
        <v>-1423.5600115707043</v>
      </c>
      <c r="AJ26">
        <f t="shared" si="8"/>
        <v>-98.552114627547326</v>
      </c>
      <c r="AK26">
        <f t="shared" si="30"/>
        <v>46.158759848951227</v>
      </c>
      <c r="AL26">
        <f t="shared" si="9"/>
        <v>-1475.9533663493005</v>
      </c>
      <c r="AN26">
        <f t="shared" si="10"/>
        <v>0</v>
      </c>
      <c r="AO26">
        <f t="shared" si="11"/>
        <v>0</v>
      </c>
      <c r="AP26">
        <f t="shared" si="12"/>
        <v>-1.7515762295392003</v>
      </c>
      <c r="AQ26">
        <f t="shared" si="13"/>
        <v>-266.9409585561512</v>
      </c>
      <c r="AR26">
        <f t="shared" si="14"/>
        <v>-268.69253478569038</v>
      </c>
      <c r="AS26">
        <f t="shared" si="15"/>
        <v>-18.601405822398945</v>
      </c>
      <c r="AT26">
        <f t="shared" si="16"/>
        <v>8.7123226878887774</v>
      </c>
      <c r="AU26">
        <f t="shared" si="17"/>
        <v>-278.58161792020059</v>
      </c>
      <c r="AW26">
        <v>23</v>
      </c>
      <c r="AX26">
        <f>IF(Z26&gt;0, (R26*SUMPRODUCT(K26:$K$98, X26:$X$98)-K26*$AZ$3)/Z26, 0)</f>
        <v>1020.9601221877807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3.9119039999999999E-3</v>
      </c>
      <c r="Q27" s="5">
        <f t="shared" si="29"/>
        <v>12.5</v>
      </c>
      <c r="R27">
        <f t="shared" si="0"/>
        <v>500000</v>
      </c>
      <c r="S27">
        <f t="shared" si="1"/>
        <v>1146.4778985519588</v>
      </c>
      <c r="U27">
        <f t="shared" si="21"/>
        <v>3.9119039999999999E-3</v>
      </c>
      <c r="V27">
        <f t="shared" si="22"/>
        <v>0.01</v>
      </c>
      <c r="W27">
        <f t="shared" si="23"/>
        <v>0.74240213025005497</v>
      </c>
      <c r="X27">
        <f t="shared" si="24"/>
        <v>2.904205862933711E-3</v>
      </c>
      <c r="Y27">
        <f t="shared" si="25"/>
        <v>7.42402130250055E-3</v>
      </c>
      <c r="Z27">
        <f t="shared" si="26"/>
        <v>0.73207390308462073</v>
      </c>
      <c r="AB27">
        <f t="shared" si="27"/>
        <v>757.96296961256485</v>
      </c>
      <c r="AC27">
        <f t="shared" si="2"/>
        <v>839.30654999318631</v>
      </c>
      <c r="AE27">
        <f t="shared" si="3"/>
        <v>0</v>
      </c>
      <c r="AF27">
        <f t="shared" si="4"/>
        <v>0</v>
      </c>
      <c r="AG27">
        <f t="shared" si="5"/>
        <v>-9.1509237885577583</v>
      </c>
      <c r="AH27">
        <f t="shared" si="6"/>
        <v>-1452.1029314668556</v>
      </c>
      <c r="AI27">
        <f t="shared" si="7"/>
        <v>-1461.2538552554133</v>
      </c>
      <c r="AJ27">
        <f t="shared" si="8"/>
        <v>-81.343580380621461</v>
      </c>
      <c r="AK27">
        <f t="shared" si="30"/>
        <v>53.057407872879544</v>
      </c>
      <c r="AL27">
        <f t="shared" si="9"/>
        <v>-1489.5400277631552</v>
      </c>
      <c r="AN27">
        <f t="shared" si="10"/>
        <v>0</v>
      </c>
      <c r="AO27">
        <f t="shared" si="11"/>
        <v>0</v>
      </c>
      <c r="AP27">
        <f t="shared" si="12"/>
        <v>-1.5421504189153292</v>
      </c>
      <c r="AQ27">
        <f t="shared" si="13"/>
        <v>-244.71421637997554</v>
      </c>
      <c r="AR27">
        <f t="shared" si="14"/>
        <v>-246.25636679889087</v>
      </c>
      <c r="AS27">
        <f t="shared" si="15"/>
        <v>-13.708346770071712</v>
      </c>
      <c r="AT27">
        <f t="shared" si="16"/>
        <v>8.9414474066577707</v>
      </c>
      <c r="AU27">
        <f t="shared" si="17"/>
        <v>-251.02326616230479</v>
      </c>
      <c r="AW27">
        <v>24</v>
      </c>
      <c r="AX27">
        <f>IF(Z27&gt;0, (R27*SUMPRODUCT(K27:$K$98, X27:$X$98)-K27*$AZ$3)/Z27, 0)</f>
        <v>1146.4778985519588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4.0806530000000001E-3</v>
      </c>
      <c r="Q28" s="5">
        <f t="shared" si="29"/>
        <v>12.5</v>
      </c>
      <c r="R28">
        <f t="shared" si="0"/>
        <v>500000</v>
      </c>
      <c r="S28">
        <f t="shared" si="1"/>
        <v>1254.6460932752591</v>
      </c>
      <c r="U28">
        <f t="shared" si="21"/>
        <v>4.0806530000000001E-3</v>
      </c>
      <c r="V28">
        <f t="shared" si="22"/>
        <v>0.01</v>
      </c>
      <c r="W28">
        <f t="shared" si="23"/>
        <v>0.73207390308462073</v>
      </c>
      <c r="X28">
        <f t="shared" si="24"/>
        <v>2.987339568843967E-3</v>
      </c>
      <c r="Y28">
        <f t="shared" si="25"/>
        <v>7.3207390308462073E-3</v>
      </c>
      <c r="Z28">
        <f t="shared" si="26"/>
        <v>0.72176582448493054</v>
      </c>
      <c r="AB28">
        <f t="shared" si="27"/>
        <v>839.30654999318631</v>
      </c>
      <c r="AC28">
        <f t="shared" si="2"/>
        <v>905.5606719496144</v>
      </c>
      <c r="AE28">
        <f t="shared" si="3"/>
        <v>0</v>
      </c>
      <c r="AF28">
        <f t="shared" si="4"/>
        <v>0</v>
      </c>
      <c r="AG28">
        <f t="shared" si="5"/>
        <v>-9.0220728060616313</v>
      </c>
      <c r="AH28">
        <f t="shared" si="6"/>
        <v>-1493.6697844219834</v>
      </c>
      <c r="AI28">
        <f t="shared" si="7"/>
        <v>-1502.6918572280451</v>
      </c>
      <c r="AJ28">
        <f t="shared" si="8"/>
        <v>-66.254121956428094</v>
      </c>
      <c r="AK28">
        <f t="shared" si="30"/>
        <v>58.751458499523046</v>
      </c>
      <c r="AL28">
        <f t="shared" si="9"/>
        <v>-1510.1945206849502</v>
      </c>
      <c r="AN28">
        <f t="shared" si="10"/>
        <v>0</v>
      </c>
      <c r="AO28">
        <f t="shared" si="11"/>
        <v>0</v>
      </c>
      <c r="AP28">
        <f t="shared" si="12"/>
        <v>-1.357532083922123</v>
      </c>
      <c r="AQ28">
        <f t="shared" si="13"/>
        <v>-224.74931190707483</v>
      </c>
      <c r="AR28">
        <f t="shared" si="14"/>
        <v>-226.10684399099696</v>
      </c>
      <c r="AS28">
        <f t="shared" si="15"/>
        <v>-9.969116652163482</v>
      </c>
      <c r="AT28">
        <f t="shared" si="16"/>
        <v>8.8402068576453487</v>
      </c>
      <c r="AU28">
        <f t="shared" si="17"/>
        <v>-227.2357537855151</v>
      </c>
      <c r="AW28">
        <v>25</v>
      </c>
      <c r="AX28">
        <f>IF(Z28&gt;0, (R28*SUMPRODUCT(K28:$K$98, X28:$X$98)-K28*$AZ$3)/Z28, 0)</f>
        <v>1254.6460932752591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4.2836929999999999E-3</v>
      </c>
      <c r="Q29" s="5">
        <f t="shared" si="29"/>
        <v>12.5</v>
      </c>
      <c r="R29">
        <f t="shared" si="0"/>
        <v>500000</v>
      </c>
      <c r="S29">
        <f t="shared" si="1"/>
        <v>1347.1826789069339</v>
      </c>
      <c r="U29">
        <f t="shared" si="21"/>
        <v>4.2836929999999999E-3</v>
      </c>
      <c r="V29">
        <f t="shared" si="22"/>
        <v>0.01</v>
      </c>
      <c r="W29">
        <f t="shared" si="23"/>
        <v>0.72176582448493054</v>
      </c>
      <c r="X29">
        <f t="shared" si="24"/>
        <v>3.0918232099853256E-3</v>
      </c>
      <c r="Y29">
        <f t="shared" si="25"/>
        <v>7.2176582448493058E-3</v>
      </c>
      <c r="Z29">
        <f t="shared" si="26"/>
        <v>0.71145634303009586</v>
      </c>
      <c r="AB29">
        <f t="shared" si="27"/>
        <v>905.5606719496144</v>
      </c>
      <c r="AC29">
        <f t="shared" si="2"/>
        <v>958.4616621286151</v>
      </c>
      <c r="AE29">
        <f t="shared" si="3"/>
        <v>0</v>
      </c>
      <c r="AF29">
        <f t="shared" si="4"/>
        <v>0</v>
      </c>
      <c r="AG29">
        <f t="shared" si="5"/>
        <v>-8.8932042878761983</v>
      </c>
      <c r="AH29">
        <f t="shared" si="6"/>
        <v>-1545.9116049926629</v>
      </c>
      <c r="AI29">
        <f t="shared" si="7"/>
        <v>-1554.8048092805391</v>
      </c>
      <c r="AJ29">
        <f t="shared" si="8"/>
        <v>-52.900990179000701</v>
      </c>
      <c r="AK29">
        <f t="shared" si="30"/>
        <v>63.389247036473016</v>
      </c>
      <c r="AL29">
        <f t="shared" si="9"/>
        <v>-1544.3165524230667</v>
      </c>
      <c r="AN29">
        <f t="shared" si="10"/>
        <v>0</v>
      </c>
      <c r="AO29">
        <f t="shared" si="11"/>
        <v>0</v>
      </c>
      <c r="AP29">
        <f t="shared" si="12"/>
        <v>-1.1947692074979723</v>
      </c>
      <c r="AQ29">
        <f t="shared" si="13"/>
        <v>-207.6875244704504</v>
      </c>
      <c r="AR29">
        <f t="shared" si="14"/>
        <v>-208.88229367794838</v>
      </c>
      <c r="AS29">
        <f t="shared" si="15"/>
        <v>-7.1070529885597242</v>
      </c>
      <c r="AT29">
        <f t="shared" si="16"/>
        <v>8.5161116279435642</v>
      </c>
      <c r="AU29">
        <f t="shared" si="17"/>
        <v>-207.47323503856452</v>
      </c>
      <c r="AW29">
        <v>26</v>
      </c>
      <c r="AX29">
        <f>IF(Z29&gt;0, (R29*SUMPRODUCT(K29:$K$98, X29:$X$98)-K29*$AZ$3)/Z29, 0)</f>
        <v>1347.1826789069339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4.5002690000000003E-3</v>
      </c>
      <c r="Q30" s="5">
        <f t="shared" si="29"/>
        <v>12.5</v>
      </c>
      <c r="R30">
        <f t="shared" si="0"/>
        <v>500000</v>
      </c>
      <c r="S30">
        <f t="shared" si="1"/>
        <v>1424.3605324233511</v>
      </c>
      <c r="U30">
        <f t="shared" si="21"/>
        <v>4.5002690000000003E-3</v>
      </c>
      <c r="V30">
        <f t="shared" si="22"/>
        <v>0.01</v>
      </c>
      <c r="W30">
        <f t="shared" si="23"/>
        <v>0.71145634303009586</v>
      </c>
      <c r="X30">
        <f t="shared" si="24"/>
        <v>3.2017449253917067E-3</v>
      </c>
      <c r="Y30">
        <f t="shared" si="25"/>
        <v>7.1145634303009589E-3</v>
      </c>
      <c r="Z30">
        <f t="shared" si="26"/>
        <v>0.70114003467440322</v>
      </c>
      <c r="AB30">
        <f t="shared" si="27"/>
        <v>958.4616621286151</v>
      </c>
      <c r="AC30">
        <f t="shared" si="2"/>
        <v>998.67619309215979</v>
      </c>
      <c r="AE30">
        <f t="shared" si="3"/>
        <v>0</v>
      </c>
      <c r="AF30">
        <f t="shared" si="4"/>
        <v>0</v>
      </c>
      <c r="AG30">
        <f t="shared" si="5"/>
        <v>-8.7642504334300408</v>
      </c>
      <c r="AH30">
        <f t="shared" si="6"/>
        <v>-1600.8724626958533</v>
      </c>
      <c r="AI30">
        <f t="shared" si="7"/>
        <v>-1609.6367131292834</v>
      </c>
      <c r="AJ30">
        <f t="shared" si="8"/>
        <v>-40.214530963544689</v>
      </c>
      <c r="AK30">
        <f t="shared" si="30"/>
        <v>67.09231634900307</v>
      </c>
      <c r="AL30">
        <f t="shared" si="9"/>
        <v>-1582.7589277438249</v>
      </c>
      <c r="AN30">
        <f t="shared" si="10"/>
        <v>0</v>
      </c>
      <c r="AO30">
        <f t="shared" si="11"/>
        <v>0</v>
      </c>
      <c r="AP30">
        <f t="shared" si="12"/>
        <v>-1.0512899398181563</v>
      </c>
      <c r="AQ30">
        <f t="shared" si="13"/>
        <v>-192.02795809491761</v>
      </c>
      <c r="AR30">
        <f t="shared" si="14"/>
        <v>-193.07924803473577</v>
      </c>
      <c r="AS30">
        <f t="shared" si="15"/>
        <v>-4.8238160419537888</v>
      </c>
      <c r="AT30">
        <f t="shared" si="16"/>
        <v>8.0478619081631653</v>
      </c>
      <c r="AU30">
        <f t="shared" si="17"/>
        <v>-189.85520216852638</v>
      </c>
      <c r="AW30">
        <v>27</v>
      </c>
      <c r="AX30">
        <f>IF(Z30&gt;0, (R30*SUMPRODUCT(K30:$K$98, X30:$X$98)-K30*$AZ$3)/Z30, 0)</f>
        <v>1424.3605324233511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4.7150400000000002E-3</v>
      </c>
      <c r="Q31" s="5">
        <f t="shared" si="29"/>
        <v>12.5</v>
      </c>
      <c r="R31">
        <f t="shared" si="0"/>
        <v>500000</v>
      </c>
      <c r="S31">
        <f t="shared" si="1"/>
        <v>1488.0653310361654</v>
      </c>
      <c r="U31">
        <f t="shared" si="21"/>
        <v>4.7150400000000002E-3</v>
      </c>
      <c r="V31">
        <f t="shared" si="22"/>
        <v>0.01</v>
      </c>
      <c r="W31">
        <f t="shared" si="23"/>
        <v>0.70114003467440322</v>
      </c>
      <c r="X31">
        <f t="shared" si="24"/>
        <v>3.3059033090911982E-3</v>
      </c>
      <c r="Y31">
        <f t="shared" si="25"/>
        <v>7.011400346744032E-3</v>
      </c>
      <c r="Z31">
        <f t="shared" si="26"/>
        <v>0.69082273101856795</v>
      </c>
      <c r="AB31">
        <f t="shared" si="27"/>
        <v>998.67619309215979</v>
      </c>
      <c r="AC31">
        <f t="shared" si="2"/>
        <v>1027.9893559204531</v>
      </c>
      <c r="AE31">
        <f t="shared" si="3"/>
        <v>0</v>
      </c>
      <c r="AF31">
        <f t="shared" si="4"/>
        <v>0</v>
      </c>
      <c r="AG31">
        <f t="shared" si="5"/>
        <v>-8.6352841377320999</v>
      </c>
      <c r="AH31">
        <f t="shared" si="6"/>
        <v>-1652.951654545599</v>
      </c>
      <c r="AI31">
        <f t="shared" si="7"/>
        <v>-1661.586938683331</v>
      </c>
      <c r="AJ31">
        <f t="shared" si="8"/>
        <v>-29.313162828293343</v>
      </c>
      <c r="AK31">
        <f t="shared" si="30"/>
        <v>69.907333516451189</v>
      </c>
      <c r="AL31">
        <f t="shared" si="9"/>
        <v>-1620.9927679951732</v>
      </c>
      <c r="AN31">
        <f t="shared" si="10"/>
        <v>0</v>
      </c>
      <c r="AO31">
        <f t="shared" si="11"/>
        <v>0</v>
      </c>
      <c r="AP31">
        <f t="shared" si="12"/>
        <v>-0.92483943419833425</v>
      </c>
      <c r="AQ31">
        <f t="shared" si="13"/>
        <v>-177.0312184942928</v>
      </c>
      <c r="AR31">
        <f t="shared" si="14"/>
        <v>-177.95605792849113</v>
      </c>
      <c r="AS31">
        <f t="shared" si="15"/>
        <v>-3.1394414465442706</v>
      </c>
      <c r="AT31">
        <f t="shared" si="16"/>
        <v>7.4870794920535086</v>
      </c>
      <c r="AU31">
        <f t="shared" si="17"/>
        <v>-173.60841988298191</v>
      </c>
      <c r="AW31">
        <v>28</v>
      </c>
      <c r="AX31">
        <f>IF(Z31&gt;0, (R31*SUMPRODUCT(K31:$K$98, X31:$X$98)-K31*$AZ$3)/Z31, 0)</f>
        <v>1488.0653310361654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4.9523709999999997E-3</v>
      </c>
      <c r="Q32" s="5">
        <f t="shared" si="29"/>
        <v>12.5</v>
      </c>
      <c r="R32">
        <f t="shared" si="0"/>
        <v>500000</v>
      </c>
      <c r="S32">
        <f t="shared" si="1"/>
        <v>1540.9176675993247</v>
      </c>
      <c r="U32">
        <f t="shared" si="21"/>
        <v>4.9523709999999997E-3</v>
      </c>
      <c r="V32">
        <f t="shared" si="22"/>
        <v>0.01</v>
      </c>
      <c r="W32">
        <f t="shared" si="23"/>
        <v>0.69082273101856795</v>
      </c>
      <c r="X32">
        <f t="shared" si="24"/>
        <v>3.4212104592371562E-3</v>
      </c>
      <c r="Y32">
        <f t="shared" si="25"/>
        <v>6.9082273101856795E-3</v>
      </c>
      <c r="Z32">
        <f t="shared" si="26"/>
        <v>0.68049329324914509</v>
      </c>
      <c r="AB32">
        <f t="shared" si="27"/>
        <v>1027.9893559204531</v>
      </c>
      <c r="AC32">
        <f t="shared" si="2"/>
        <v>1048.5841382504559</v>
      </c>
      <c r="AE32">
        <f t="shared" si="3"/>
        <v>0</v>
      </c>
      <c r="AF32">
        <f t="shared" si="4"/>
        <v>0</v>
      </c>
      <c r="AG32">
        <f t="shared" si="5"/>
        <v>-8.5061661656143137</v>
      </c>
      <c r="AH32">
        <f t="shared" si="6"/>
        <v>-1710.6052296185781</v>
      </c>
      <c r="AI32">
        <f t="shared" si="7"/>
        <v>-1719.1113957841924</v>
      </c>
      <c r="AJ32">
        <f t="shared" si="8"/>
        <v>-20.594782330002772</v>
      </c>
      <c r="AK32">
        <f t="shared" si="30"/>
        <v>71.959254914431725</v>
      </c>
      <c r="AL32">
        <f t="shared" si="9"/>
        <v>-1667.7469231997634</v>
      </c>
      <c r="AN32">
        <f t="shared" si="10"/>
        <v>0</v>
      </c>
      <c r="AO32">
        <f t="shared" si="11"/>
        <v>0</v>
      </c>
      <c r="AP32">
        <f t="shared" si="12"/>
        <v>-0.81340258202033078</v>
      </c>
      <c r="AQ32">
        <f t="shared" si="13"/>
        <v>-163.57671405643705</v>
      </c>
      <c r="AR32">
        <f t="shared" si="14"/>
        <v>-164.39011663845739</v>
      </c>
      <c r="AS32">
        <f t="shared" si="15"/>
        <v>-1.969377131508355</v>
      </c>
      <c r="AT32">
        <f t="shared" si="16"/>
        <v>6.8811074940282202</v>
      </c>
      <c r="AU32">
        <f t="shared" si="17"/>
        <v>-159.47838627593754</v>
      </c>
      <c r="AW32">
        <v>29</v>
      </c>
      <c r="AX32">
        <f>IF(Z32&gt;0, (R32*SUMPRODUCT(K32:$K$98, X32:$X$98)-K32*$AZ$3)/Z32, 0)</f>
        <v>1540.9176675993247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5.2041409999999998E-3</v>
      </c>
      <c r="Q33" s="5">
        <f t="shared" si="29"/>
        <v>12.5</v>
      </c>
      <c r="R33">
        <f t="shared" si="0"/>
        <v>500000</v>
      </c>
      <c r="S33">
        <f t="shared" si="1"/>
        <v>1583.9200155313965</v>
      </c>
      <c r="U33">
        <f t="shared" si="21"/>
        <v>5.2041409999999998E-3</v>
      </c>
      <c r="V33">
        <f t="shared" si="22"/>
        <v>0.01</v>
      </c>
      <c r="W33">
        <f t="shared" si="23"/>
        <v>0.68049329324914509</v>
      </c>
      <c r="X33">
        <f t="shared" si="24"/>
        <v>3.5413830476228991E-3</v>
      </c>
      <c r="Y33">
        <f t="shared" si="25"/>
        <v>6.8049329324914509E-3</v>
      </c>
      <c r="Z33">
        <f t="shared" si="26"/>
        <v>0.67014697726903083</v>
      </c>
      <c r="AB33">
        <f t="shared" si="27"/>
        <v>1048.5841382504559</v>
      </c>
      <c r="AC33">
        <f t="shared" si="2"/>
        <v>1061.4592106442817</v>
      </c>
      <c r="AE33">
        <f t="shared" si="3"/>
        <v>0</v>
      </c>
      <c r="AF33">
        <f t="shared" si="4"/>
        <v>0</v>
      </c>
      <c r="AG33">
        <f t="shared" si="5"/>
        <v>-8.376837215862885</v>
      </c>
      <c r="AH33">
        <f t="shared" si="6"/>
        <v>-1770.6915238114495</v>
      </c>
      <c r="AI33">
        <f t="shared" si="7"/>
        <v>-1779.0683610273124</v>
      </c>
      <c r="AJ33">
        <f t="shared" si="8"/>
        <v>-12.875072393825803</v>
      </c>
      <c r="AK33">
        <f t="shared" si="30"/>
        <v>73.400889677531922</v>
      </c>
      <c r="AL33">
        <f t="shared" si="9"/>
        <v>-1718.5425437436063</v>
      </c>
      <c r="AN33">
        <f t="shared" si="10"/>
        <v>0</v>
      </c>
      <c r="AO33">
        <f t="shared" si="11"/>
        <v>0</v>
      </c>
      <c r="AP33">
        <f t="shared" si="12"/>
        <v>-0.71521026292279433</v>
      </c>
      <c r="AQ33">
        <f t="shared" si="13"/>
        <v>-151.18077594992377</v>
      </c>
      <c r="AR33">
        <f t="shared" si="14"/>
        <v>-151.89598621284657</v>
      </c>
      <c r="AS33">
        <f t="shared" si="15"/>
        <v>-1.099267381548326</v>
      </c>
      <c r="AT33">
        <f t="shared" si="16"/>
        <v>6.2669320475301822</v>
      </c>
      <c r="AU33">
        <f t="shared" si="17"/>
        <v>-146.72832154686472</v>
      </c>
      <c r="AW33">
        <v>30</v>
      </c>
      <c r="AX33">
        <f>IF(Z33&gt;0, (R33*SUMPRODUCT(K33:$K$98, X33:$X$98)-K33*$AZ$3)/Z33, 0)</f>
        <v>1583.9200155313965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5.4847869999999996E-3</v>
      </c>
      <c r="Q34" s="5">
        <f t="shared" si="29"/>
        <v>12.5</v>
      </c>
      <c r="R34">
        <f t="shared" si="0"/>
        <v>500000</v>
      </c>
      <c r="S34">
        <f t="shared" si="1"/>
        <v>1618.4804462863415</v>
      </c>
      <c r="U34">
        <f t="shared" si="21"/>
        <v>5.4847869999999996E-3</v>
      </c>
      <c r="V34">
        <f t="shared" si="22"/>
        <v>0.01</v>
      </c>
      <c r="W34">
        <f t="shared" si="23"/>
        <v>0.67014697726903083</v>
      </c>
      <c r="X34">
        <f t="shared" si="24"/>
        <v>3.6756134290144757E-3</v>
      </c>
      <c r="Y34">
        <f t="shared" si="25"/>
        <v>6.7014697726903083E-3</v>
      </c>
      <c r="Z34">
        <f t="shared" si="26"/>
        <v>0.65976989406732611</v>
      </c>
      <c r="AB34">
        <f t="shared" si="27"/>
        <v>1061.4592106442817</v>
      </c>
      <c r="AC34">
        <f t="shared" si="2"/>
        <v>1067.8246725963782</v>
      </c>
      <c r="AE34">
        <f t="shared" si="3"/>
        <v>0</v>
      </c>
      <c r="AF34">
        <f t="shared" si="4"/>
        <v>0</v>
      </c>
      <c r="AG34">
        <f t="shared" si="5"/>
        <v>-8.2471236758415767</v>
      </c>
      <c r="AH34">
        <f t="shared" si="6"/>
        <v>-1837.8067145072378</v>
      </c>
      <c r="AI34">
        <f t="shared" si="7"/>
        <v>-1846.0538381830793</v>
      </c>
      <c r="AJ34">
        <f t="shared" si="8"/>
        <v>-6.3654619520964388</v>
      </c>
      <c r="AK34">
        <f t="shared" si="30"/>
        <v>74.302144745099724</v>
      </c>
      <c r="AL34">
        <f t="shared" si="9"/>
        <v>-1778.1171553900761</v>
      </c>
      <c r="AN34">
        <f t="shared" si="10"/>
        <v>0</v>
      </c>
      <c r="AO34">
        <f t="shared" si="11"/>
        <v>0</v>
      </c>
      <c r="AP34">
        <f t="shared" si="12"/>
        <v>-0.62869230744751869</v>
      </c>
      <c r="AQ34">
        <f t="shared" si="13"/>
        <v>-140.09914115519729</v>
      </c>
      <c r="AR34">
        <f t="shared" si="14"/>
        <v>-140.72783346264481</v>
      </c>
      <c r="AS34">
        <f t="shared" si="15"/>
        <v>-0.48525002412123058</v>
      </c>
      <c r="AT34">
        <f t="shared" si="16"/>
        <v>5.6641792537844333</v>
      </c>
      <c r="AU34">
        <f t="shared" si="17"/>
        <v>-135.54890423298161</v>
      </c>
      <c r="AW34">
        <v>31</v>
      </c>
      <c r="AX34">
        <f>IF(Z34&gt;0, (R34*SUMPRODUCT(K34:$K$98, X34:$X$98)-K34*$AZ$3)/Z34, 0)</f>
        <v>1618.4804462863415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5.8078460000000002E-3</v>
      </c>
      <c r="Q35" s="5">
        <f t="shared" si="29"/>
        <v>12.5</v>
      </c>
      <c r="R35">
        <f t="shared" ref="R35:R66" si="31">$C$6</f>
        <v>500000</v>
      </c>
      <c r="S35">
        <f t="shared" ref="S35:S66" si="32">AX35</f>
        <v>1645.3494843488604</v>
      </c>
      <c r="U35">
        <f t="shared" si="21"/>
        <v>5.8078460000000002E-3</v>
      </c>
      <c r="V35">
        <f t="shared" si="22"/>
        <v>0.01</v>
      </c>
      <c r="W35">
        <f t="shared" si="23"/>
        <v>0.65976989406732611</v>
      </c>
      <c r="X35">
        <f t="shared" si="24"/>
        <v>3.831841940179344E-3</v>
      </c>
      <c r="Y35">
        <f t="shared" si="25"/>
        <v>6.5976989406732614E-3</v>
      </c>
      <c r="Z35">
        <f t="shared" si="26"/>
        <v>0.64934035318647343</v>
      </c>
      <c r="AB35">
        <f t="shared" si="27"/>
        <v>1067.8246725963782</v>
      </c>
      <c r="AC35">
        <f t="shared" ref="AC35:AC66" si="33">S35*Z35</f>
        <v>1068.391815282271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-8.1167544148309183</v>
      </c>
      <c r="AH35">
        <f t="shared" ref="AH35:AH66" si="37">-X35*R35</f>
        <v>-1915.920970089672</v>
      </c>
      <c r="AI35">
        <f t="shared" ref="AI35:AI66" si="38">SUM(AE35:AH35)</f>
        <v>-1924.0377245045029</v>
      </c>
      <c r="AJ35">
        <f t="shared" ref="AJ35:AJ66" si="39">AB35-AC35</f>
        <v>-0.56714268589280437</v>
      </c>
      <c r="AK35">
        <f t="shared" si="30"/>
        <v>74.747727081746476</v>
      </c>
      <c r="AL35">
        <f t="shared" ref="AL35:AL66" si="40">SUM(AI35:AK35)</f>
        <v>-1849.8571401086492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-0.5524589609553604</v>
      </c>
      <c r="AQ35">
        <f t="shared" ref="AQ35:AQ66" si="44">AH35*$K35</f>
        <v>-130.40528939428006</v>
      </c>
      <c r="AR35">
        <f t="shared" ref="AR35:AR66" si="45">AI35*$K35</f>
        <v>-130.95774835523542</v>
      </c>
      <c r="AS35">
        <f t="shared" ref="AS35:AS66" si="46">AJ35*$K35</f>
        <v>-3.8602012941190846E-2</v>
      </c>
      <c r="AT35">
        <f t="shared" ref="AT35:AT66" si="47">AK35*$K35</f>
        <v>5.0876310316722488</v>
      </c>
      <c r="AU35">
        <f t="shared" ref="AU35:AU66" si="48">AL35*$K35</f>
        <v>-125.90871933650436</v>
      </c>
      <c r="AW35">
        <v>32</v>
      </c>
      <c r="AX35">
        <f>IF(Z35&gt;0, (R35*SUMPRODUCT(K35:$K$98, X35:$X$98)-K35*$AZ$3)/Z35, 0)</f>
        <v>1645.3494843488604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6.1543680000000003E-3</v>
      </c>
      <c r="Q36" s="5">
        <f t="shared" si="29"/>
        <v>12.5</v>
      </c>
      <c r="R36">
        <f t="shared" si="31"/>
        <v>500000</v>
      </c>
      <c r="S36">
        <f t="shared" si="32"/>
        <v>1664.8357305501399</v>
      </c>
      <c r="U36">
        <f t="shared" ref="U36:U67" si="52">M36</f>
        <v>6.1543680000000003E-3</v>
      </c>
      <c r="V36">
        <f t="shared" ref="V36:V67" si="53">$C$10</f>
        <v>0.01</v>
      </c>
      <c r="W36">
        <f t="shared" ref="W36:W67" si="54">Z35</f>
        <v>0.64934035318647343</v>
      </c>
      <c r="X36">
        <f t="shared" ref="X36:X67" si="55">U36*W36</f>
        <v>3.9962794907595304E-3</v>
      </c>
      <c r="Y36">
        <f t="shared" ref="Y36:Y67" si="56">V36*W36</f>
        <v>6.4934035318647346E-3</v>
      </c>
      <c r="Z36">
        <f t="shared" ref="Z36:Z67" si="57">MAX(0, W36-X36-Y36)</f>
        <v>0.63885067016384911</v>
      </c>
      <c r="AB36">
        <f t="shared" ref="AB36:AB67" si="58">AC35</f>
        <v>1068.391815282271</v>
      </c>
      <c r="AC36">
        <f t="shared" si="33"/>
        <v>1063.5814221746782</v>
      </c>
      <c r="AE36">
        <f t="shared" si="34"/>
        <v>0</v>
      </c>
      <c r="AF36">
        <f t="shared" si="35"/>
        <v>0</v>
      </c>
      <c r="AG36">
        <f t="shared" si="36"/>
        <v>-7.9856333770481136</v>
      </c>
      <c r="AH36">
        <f t="shared" si="37"/>
        <v>-1998.1397453797651</v>
      </c>
      <c r="AI36">
        <f t="shared" si="38"/>
        <v>-2006.1253787568132</v>
      </c>
      <c r="AJ36">
        <f t="shared" si="39"/>
        <v>4.8103931075927449</v>
      </c>
      <c r="AK36">
        <f t="shared" si="30"/>
        <v>74.787427069758976</v>
      </c>
      <c r="AL36">
        <f t="shared" si="40"/>
        <v>-1926.5275585794616</v>
      </c>
      <c r="AN36">
        <f t="shared" si="41"/>
        <v>0</v>
      </c>
      <c r="AO36">
        <f t="shared" si="42"/>
        <v>0</v>
      </c>
      <c r="AP36">
        <f t="shared" si="43"/>
        <v>-0.48529851392427648</v>
      </c>
      <c r="AQ36">
        <f t="shared" si="44"/>
        <v>-121.42984823631853</v>
      </c>
      <c r="AR36">
        <f t="shared" si="45"/>
        <v>-121.9151467502428</v>
      </c>
      <c r="AS36">
        <f t="shared" si="46"/>
        <v>0.29233456086476134</v>
      </c>
      <c r="AT36">
        <f t="shared" si="47"/>
        <v>4.5449403326590465</v>
      </c>
      <c r="AU36">
        <f t="shared" si="48"/>
        <v>-117.077871856719</v>
      </c>
      <c r="AW36">
        <v>33</v>
      </c>
      <c r="AX36">
        <f>IF(Z36&gt;0, (R36*SUMPRODUCT(K36:$K$98, X36:$X$98)-K36*$AZ$3)/Z36, 0)</f>
        <v>1664.8357305501399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6.5216450000000004E-3</v>
      </c>
      <c r="Q37" s="5">
        <f t="shared" ref="Q37:Q68" si="60">$C$8</f>
        <v>12.5</v>
      </c>
      <c r="R37">
        <f t="shared" si="31"/>
        <v>500000</v>
      </c>
      <c r="S37">
        <f t="shared" si="32"/>
        <v>1678.0151384403794</v>
      </c>
      <c r="U37">
        <f t="shared" si="52"/>
        <v>6.5216450000000004E-3</v>
      </c>
      <c r="V37">
        <f t="shared" si="53"/>
        <v>0.01</v>
      </c>
      <c r="W37">
        <f t="shared" si="54"/>
        <v>0.63885067016384911</v>
      </c>
      <c r="X37">
        <f t="shared" si="55"/>
        <v>4.1663572788207164E-3</v>
      </c>
      <c r="Y37">
        <f t="shared" si="56"/>
        <v>6.3885067016384916E-3</v>
      </c>
      <c r="Z37">
        <f t="shared" si="57"/>
        <v>0.62829580618338987</v>
      </c>
      <c r="AB37">
        <f t="shared" si="58"/>
        <v>1063.5814221746782</v>
      </c>
      <c r="AC37">
        <f t="shared" si="33"/>
        <v>1054.2898741943307</v>
      </c>
      <c r="AE37">
        <f t="shared" si="34"/>
        <v>0</v>
      </c>
      <c r="AF37">
        <f t="shared" si="35"/>
        <v>0</v>
      </c>
      <c r="AG37">
        <f t="shared" si="36"/>
        <v>-7.8536975772923734</v>
      </c>
      <c r="AH37">
        <f t="shared" si="37"/>
        <v>-2083.1786394103583</v>
      </c>
      <c r="AI37">
        <f t="shared" si="38"/>
        <v>-2091.0323369876505</v>
      </c>
      <c r="AJ37">
        <f t="shared" si="39"/>
        <v>9.2915479803475591</v>
      </c>
      <c r="AK37">
        <f t="shared" si="30"/>
        <v>74.450699552227476</v>
      </c>
      <c r="AL37">
        <f t="shared" si="40"/>
        <v>-2007.2900894550753</v>
      </c>
      <c r="AN37">
        <f t="shared" si="41"/>
        <v>0</v>
      </c>
      <c r="AO37">
        <f t="shared" si="42"/>
        <v>0</v>
      </c>
      <c r="AP37">
        <f t="shared" si="43"/>
        <v>-0.42614337871267144</v>
      </c>
      <c r="AQ37">
        <f t="shared" si="44"/>
        <v>-113.03373667291746</v>
      </c>
      <c r="AR37">
        <f t="shared" si="45"/>
        <v>-113.45988005163012</v>
      </c>
      <c r="AS37">
        <f t="shared" si="46"/>
        <v>0.5041614616361747</v>
      </c>
      <c r="AT37">
        <f t="shared" si="47"/>
        <v>4.0397115298201003</v>
      </c>
      <c r="AU37">
        <f t="shared" si="48"/>
        <v>-108.91600706017384</v>
      </c>
      <c r="AW37">
        <v>34</v>
      </c>
      <c r="AX37">
        <f>IF(Z37&gt;0, (R37*SUMPRODUCT(K37:$K$98, X37:$X$98)-K37*$AZ$3)/Z37, 0)</f>
        <v>1678.0151384403794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6.9358459999999999E-3</v>
      </c>
      <c r="Q38" s="5">
        <f t="shared" si="60"/>
        <v>12.5</v>
      </c>
      <c r="R38">
        <f t="shared" si="31"/>
        <v>500000</v>
      </c>
      <c r="S38">
        <f t="shared" si="32"/>
        <v>1686.0212842100032</v>
      </c>
      <c r="U38">
        <f t="shared" si="52"/>
        <v>6.9358459999999999E-3</v>
      </c>
      <c r="V38">
        <f t="shared" si="53"/>
        <v>0.01</v>
      </c>
      <c r="W38">
        <f t="shared" si="54"/>
        <v>0.62829580618338987</v>
      </c>
      <c r="X38">
        <f t="shared" si="55"/>
        <v>4.3577629541338399E-3</v>
      </c>
      <c r="Y38">
        <f t="shared" si="56"/>
        <v>6.2829580618338991E-3</v>
      </c>
      <c r="Z38">
        <f t="shared" si="57"/>
        <v>0.61765508516742218</v>
      </c>
      <c r="AB38">
        <f t="shared" si="58"/>
        <v>1054.2898741943307</v>
      </c>
      <c r="AC38">
        <f t="shared" si="33"/>
        <v>1041.379619892816</v>
      </c>
      <c r="AE38">
        <f t="shared" si="34"/>
        <v>0</v>
      </c>
      <c r="AF38">
        <f t="shared" si="35"/>
        <v>0</v>
      </c>
      <c r="AG38">
        <f t="shared" si="36"/>
        <v>-7.720688564592777</v>
      </c>
      <c r="AH38">
        <f t="shared" si="37"/>
        <v>-2178.8814770669201</v>
      </c>
      <c r="AI38">
        <f t="shared" si="38"/>
        <v>-2186.6021656315129</v>
      </c>
      <c r="AJ38">
        <f t="shared" si="39"/>
        <v>12.910254301514669</v>
      </c>
      <c r="AK38">
        <f t="shared" si="30"/>
        <v>73.800291193603158</v>
      </c>
      <c r="AL38">
        <f t="shared" si="40"/>
        <v>-2099.891620136395</v>
      </c>
      <c r="AN38">
        <f t="shared" si="41"/>
        <v>0</v>
      </c>
      <c r="AO38">
        <f t="shared" si="42"/>
        <v>0</v>
      </c>
      <c r="AP38">
        <f t="shared" si="43"/>
        <v>-0.37404132149720892</v>
      </c>
      <c r="AQ38">
        <f t="shared" si="44"/>
        <v>-105.55945888109883</v>
      </c>
      <c r="AR38">
        <f t="shared" si="45"/>
        <v>-105.93350020259605</v>
      </c>
      <c r="AS38">
        <f t="shared" si="46"/>
        <v>0.62545827867598669</v>
      </c>
      <c r="AT38">
        <f t="shared" si="47"/>
        <v>3.5753752031299721</v>
      </c>
      <c r="AU38">
        <f t="shared" si="48"/>
        <v>-101.73266672079009</v>
      </c>
      <c r="AW38">
        <v>35</v>
      </c>
      <c r="AX38">
        <f>IF(Z38&gt;0, (R38*SUMPRODUCT(K38:$K$98, X38:$X$98)-K38*$AZ$3)/Z38, 0)</f>
        <v>1686.0212842100032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7.4023869999999999E-3</v>
      </c>
      <c r="Q39" s="5">
        <f t="shared" si="60"/>
        <v>12.5</v>
      </c>
      <c r="R39">
        <f t="shared" si="31"/>
        <v>500000</v>
      </c>
      <c r="S39">
        <f t="shared" si="32"/>
        <v>1689.2491273195603</v>
      </c>
      <c r="U39">
        <f t="shared" si="52"/>
        <v>7.4023869999999999E-3</v>
      </c>
      <c r="V39">
        <f t="shared" si="53"/>
        <v>0.01</v>
      </c>
      <c r="W39">
        <f t="shared" si="54"/>
        <v>0.61765508516742218</v>
      </c>
      <c r="X39">
        <f t="shared" si="55"/>
        <v>4.572121972927219E-3</v>
      </c>
      <c r="Y39">
        <f t="shared" si="56"/>
        <v>6.1765508516742219E-3</v>
      </c>
      <c r="Z39">
        <f t="shared" si="57"/>
        <v>0.60690641234282072</v>
      </c>
      <c r="AB39">
        <f t="shared" si="58"/>
        <v>1041.379619892816</v>
      </c>
      <c r="AC39">
        <f t="shared" si="33"/>
        <v>1025.2161274147552</v>
      </c>
      <c r="AE39">
        <f t="shared" si="34"/>
        <v>0</v>
      </c>
      <c r="AF39">
        <f t="shared" si="35"/>
        <v>0</v>
      </c>
      <c r="AG39">
        <f t="shared" si="36"/>
        <v>-7.5863301542852586</v>
      </c>
      <c r="AH39">
        <f t="shared" si="37"/>
        <v>-2286.0609864636094</v>
      </c>
      <c r="AI39">
        <f t="shared" si="38"/>
        <v>-2293.6473166178948</v>
      </c>
      <c r="AJ39">
        <f t="shared" si="39"/>
        <v>16.163492478060789</v>
      </c>
      <c r="AK39">
        <f t="shared" si="30"/>
        <v>72.896573392497132</v>
      </c>
      <c r="AL39">
        <f t="shared" si="40"/>
        <v>-2204.5872507473368</v>
      </c>
      <c r="AN39">
        <f t="shared" si="41"/>
        <v>0</v>
      </c>
      <c r="AO39">
        <f t="shared" si="42"/>
        <v>0</v>
      </c>
      <c r="AP39">
        <f t="shared" si="43"/>
        <v>-0.32815366934510981</v>
      </c>
      <c r="AQ39">
        <f t="shared" si="44"/>
        <v>-98.88566484691998</v>
      </c>
      <c r="AR39">
        <f t="shared" si="45"/>
        <v>-99.213818516265107</v>
      </c>
      <c r="AS39">
        <f t="shared" si="46"/>
        <v>0.69916669301712631</v>
      </c>
      <c r="AT39">
        <f t="shared" si="47"/>
        <v>3.1532081460916546</v>
      </c>
      <c r="AU39">
        <f t="shared" si="48"/>
        <v>-95.361443677156316</v>
      </c>
      <c r="AW39">
        <v>36</v>
      </c>
      <c r="AX39">
        <f>IF(Z39&gt;0, (R39*SUMPRODUCT(K39:$K$98, X39:$X$98)-K39*$AZ$3)/Z39, 0)</f>
        <v>1689.2491273195603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7.9366079999999995E-3</v>
      </c>
      <c r="Q40" s="5">
        <f t="shared" si="60"/>
        <v>12.5</v>
      </c>
      <c r="R40">
        <f t="shared" si="31"/>
        <v>500000</v>
      </c>
      <c r="S40">
        <f t="shared" si="32"/>
        <v>1688.1100090694792</v>
      </c>
      <c r="U40">
        <f t="shared" si="52"/>
        <v>7.9366079999999995E-3</v>
      </c>
      <c r="V40">
        <f t="shared" si="53"/>
        <v>0.01</v>
      </c>
      <c r="W40">
        <f t="shared" si="54"/>
        <v>0.60690641234282072</v>
      </c>
      <c r="X40">
        <f t="shared" si="55"/>
        <v>4.8167782874513291E-3</v>
      </c>
      <c r="Y40">
        <f t="shared" si="56"/>
        <v>6.0690641234282076E-3</v>
      </c>
      <c r="Z40">
        <f t="shared" si="57"/>
        <v>0.59602056993194119</v>
      </c>
      <c r="AB40">
        <f t="shared" si="58"/>
        <v>1025.2161274147552</v>
      </c>
      <c r="AC40">
        <f t="shared" si="33"/>
        <v>1006.1482897134055</v>
      </c>
      <c r="AE40">
        <f t="shared" si="34"/>
        <v>0</v>
      </c>
      <c r="AF40">
        <f t="shared" si="35"/>
        <v>0</v>
      </c>
      <c r="AG40">
        <f t="shared" si="36"/>
        <v>-7.4502571241492648</v>
      </c>
      <c r="AH40">
        <f t="shared" si="37"/>
        <v>-2408.3891437256643</v>
      </c>
      <c r="AI40">
        <f t="shared" si="38"/>
        <v>-2415.8394008498135</v>
      </c>
      <c r="AJ40">
        <f t="shared" si="39"/>
        <v>19.067837701349731</v>
      </c>
      <c r="AK40">
        <f t="shared" ref="AK40:AK71" si="61">G40*SUM(AB40:AB40, AE40:AF40)</f>
        <v>71.765128919032875</v>
      </c>
      <c r="AL40">
        <f t="shared" si="40"/>
        <v>-2325.0064342294309</v>
      </c>
      <c r="AN40">
        <f t="shared" si="41"/>
        <v>0</v>
      </c>
      <c r="AO40">
        <f t="shared" si="42"/>
        <v>0</v>
      </c>
      <c r="AP40">
        <f t="shared" si="43"/>
        <v>-0.28773902286991515</v>
      </c>
      <c r="AQ40">
        <f t="shared" si="44"/>
        <v>-93.015251334062597</v>
      </c>
      <c r="AR40">
        <f t="shared" si="45"/>
        <v>-93.302990356932511</v>
      </c>
      <c r="AS40">
        <f t="shared" si="46"/>
        <v>0.73642572289812125</v>
      </c>
      <c r="AT40">
        <f t="shared" si="47"/>
        <v>2.7716664978396923</v>
      </c>
      <c r="AU40">
        <f t="shared" si="48"/>
        <v>-89.794898136194689</v>
      </c>
      <c r="AW40">
        <v>37</v>
      </c>
      <c r="AX40">
        <f>IF(Z40&gt;0, (R40*SUMPRODUCT(K40:$K$98, X40:$X$98)-K40*$AZ$3)/Z40, 0)</f>
        <v>1688.1100090694792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8.552947E-3</v>
      </c>
      <c r="Q41" s="5">
        <f t="shared" si="60"/>
        <v>12.5</v>
      </c>
      <c r="R41">
        <f t="shared" si="31"/>
        <v>500000</v>
      </c>
      <c r="S41">
        <f t="shared" si="32"/>
        <v>1682.8407522339326</v>
      </c>
      <c r="U41">
        <f t="shared" si="52"/>
        <v>8.552947E-3</v>
      </c>
      <c r="V41">
        <f t="shared" si="53"/>
        <v>0.01</v>
      </c>
      <c r="W41">
        <f t="shared" si="54"/>
        <v>0.59602056993194119</v>
      </c>
      <c r="X41">
        <f t="shared" si="55"/>
        <v>5.0977323455376868E-3</v>
      </c>
      <c r="Y41">
        <f t="shared" si="56"/>
        <v>5.9602056993194119E-3</v>
      </c>
      <c r="Z41">
        <f t="shared" si="57"/>
        <v>0.58496263188708408</v>
      </c>
      <c r="AB41">
        <f t="shared" si="58"/>
        <v>1006.1482897134055</v>
      </c>
      <c r="AC41">
        <f t="shared" si="33"/>
        <v>984.39895547360152</v>
      </c>
      <c r="AE41">
        <f t="shared" si="34"/>
        <v>0</v>
      </c>
      <c r="AF41">
        <f t="shared" si="35"/>
        <v>0</v>
      </c>
      <c r="AG41">
        <f t="shared" si="36"/>
        <v>-7.3120328985885514</v>
      </c>
      <c r="AH41">
        <f t="shared" si="37"/>
        <v>-2548.8661727688432</v>
      </c>
      <c r="AI41">
        <f t="shared" si="38"/>
        <v>-2556.1782056674319</v>
      </c>
      <c r="AJ41">
        <f t="shared" si="39"/>
        <v>21.749334239803943</v>
      </c>
      <c r="AK41">
        <f t="shared" si="61"/>
        <v>70.43038027993839</v>
      </c>
      <c r="AL41">
        <f t="shared" si="40"/>
        <v>-2463.9984911476895</v>
      </c>
      <c r="AN41">
        <f t="shared" si="41"/>
        <v>0</v>
      </c>
      <c r="AO41">
        <f t="shared" si="42"/>
        <v>0</v>
      </c>
      <c r="AP41">
        <f t="shared" si="43"/>
        <v>-0.2521434071685516</v>
      </c>
      <c r="AQ41">
        <f t="shared" si="44"/>
        <v>-87.89345044422042</v>
      </c>
      <c r="AR41">
        <f t="shared" si="45"/>
        <v>-88.145593851388981</v>
      </c>
      <c r="AS41">
        <f t="shared" si="46"/>
        <v>0.74998995695579795</v>
      </c>
      <c r="AT41">
        <f t="shared" si="47"/>
        <v>2.4286756225328778</v>
      </c>
      <c r="AU41">
        <f t="shared" si="48"/>
        <v>-84.966928271900301</v>
      </c>
      <c r="AW41">
        <v>38</v>
      </c>
      <c r="AX41">
        <f>IF(Z41&gt;0, (R41*SUMPRODUCT(K41:$K$98, X41:$X$98)-K41*$AZ$3)/Z41, 0)</f>
        <v>1682.8407522339326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9.2631359999999999E-3</v>
      </c>
      <c r="Q42" s="5">
        <f t="shared" si="60"/>
        <v>12.5</v>
      </c>
      <c r="R42">
        <f t="shared" si="31"/>
        <v>500000</v>
      </c>
      <c r="S42">
        <f t="shared" si="32"/>
        <v>1673.6014146906209</v>
      </c>
      <c r="U42">
        <f t="shared" si="52"/>
        <v>9.2631359999999999E-3</v>
      </c>
      <c r="V42">
        <f t="shared" si="53"/>
        <v>0.01</v>
      </c>
      <c r="W42">
        <f t="shared" si="54"/>
        <v>0.58496263188708408</v>
      </c>
      <c r="X42">
        <f t="shared" si="55"/>
        <v>5.4185884140879968E-3</v>
      </c>
      <c r="Y42">
        <f t="shared" si="56"/>
        <v>5.8496263188708413E-3</v>
      </c>
      <c r="Z42">
        <f t="shared" si="57"/>
        <v>0.57369441715412517</v>
      </c>
      <c r="AB42">
        <f t="shared" si="58"/>
        <v>984.39895547360152</v>
      </c>
      <c r="AC42">
        <f t="shared" si="33"/>
        <v>960.13578814925506</v>
      </c>
      <c r="AE42">
        <f t="shared" si="34"/>
        <v>0</v>
      </c>
      <c r="AF42">
        <f t="shared" si="35"/>
        <v>0</v>
      </c>
      <c r="AG42">
        <f t="shared" si="36"/>
        <v>-7.1711802144265651</v>
      </c>
      <c r="AH42">
        <f t="shared" si="37"/>
        <v>-2709.2942070439985</v>
      </c>
      <c r="AI42">
        <f t="shared" si="38"/>
        <v>-2716.4653872584249</v>
      </c>
      <c r="AJ42">
        <f t="shared" si="39"/>
        <v>24.263167324346455</v>
      </c>
      <c r="AK42">
        <f t="shared" si="61"/>
        <v>68.907926883152115</v>
      </c>
      <c r="AL42">
        <f t="shared" si="40"/>
        <v>-2623.2942930509266</v>
      </c>
      <c r="AN42">
        <f t="shared" si="41"/>
        <v>0</v>
      </c>
      <c r="AO42">
        <f t="shared" si="42"/>
        <v>0</v>
      </c>
      <c r="AP42">
        <f t="shared" si="43"/>
        <v>-0.22079137002210747</v>
      </c>
      <c r="AQ42">
        <f t="shared" si="44"/>
        <v>-83.41566686091673</v>
      </c>
      <c r="AR42">
        <f t="shared" si="45"/>
        <v>-83.636458230938828</v>
      </c>
      <c r="AS42">
        <f t="shared" si="46"/>
        <v>0.7470315616725105</v>
      </c>
      <c r="AT42">
        <f t="shared" si="47"/>
        <v>2.1215860049517605</v>
      </c>
      <c r="AU42">
        <f t="shared" si="48"/>
        <v>-80.767840664314562</v>
      </c>
      <c r="AW42">
        <v>39</v>
      </c>
      <c r="AX42">
        <f>IF(Z42&gt;0, (R42*SUMPRODUCT(K42:$K$98, X42:$X$98)-K42*$AZ$3)/Z42, 0)</f>
        <v>1673.6014146906209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1.011049E-2</v>
      </c>
      <c r="Q43" s="5">
        <f t="shared" si="60"/>
        <v>12.5</v>
      </c>
      <c r="R43">
        <f t="shared" si="31"/>
        <v>500000</v>
      </c>
      <c r="S43">
        <f t="shared" si="32"/>
        <v>1660.6261941107725</v>
      </c>
      <c r="U43">
        <f t="shared" si="52"/>
        <v>1.011049E-2</v>
      </c>
      <c r="V43">
        <f t="shared" si="53"/>
        <v>0.01</v>
      </c>
      <c r="W43">
        <f t="shared" si="54"/>
        <v>0.57369441715412517</v>
      </c>
      <c r="X43">
        <f t="shared" si="55"/>
        <v>5.800331667692611E-3</v>
      </c>
      <c r="Y43">
        <f t="shared" si="56"/>
        <v>5.7369441715412516E-3</v>
      </c>
      <c r="Z43">
        <f t="shared" si="57"/>
        <v>0.56215714131489136</v>
      </c>
      <c r="AB43">
        <f t="shared" si="58"/>
        <v>960.13578814925506</v>
      </c>
      <c r="AC43">
        <f t="shared" si="33"/>
        <v>933.53287407393975</v>
      </c>
      <c r="AE43">
        <f t="shared" si="34"/>
        <v>0</v>
      </c>
      <c r="AF43">
        <f t="shared" si="35"/>
        <v>0</v>
      </c>
      <c r="AG43">
        <f t="shared" si="36"/>
        <v>-7.026964266436142</v>
      </c>
      <c r="AH43">
        <f t="shared" si="37"/>
        <v>-2900.1658338463053</v>
      </c>
      <c r="AI43">
        <f t="shared" si="38"/>
        <v>-2907.1927981127415</v>
      </c>
      <c r="AJ43">
        <f t="shared" si="39"/>
        <v>26.602914075315311</v>
      </c>
      <c r="AK43">
        <f t="shared" si="61"/>
        <v>67.209505170447855</v>
      </c>
      <c r="AL43">
        <f t="shared" si="40"/>
        <v>-2813.3803788669784</v>
      </c>
      <c r="AN43">
        <f t="shared" si="41"/>
        <v>0</v>
      </c>
      <c r="AO43">
        <f t="shared" si="42"/>
        <v>0</v>
      </c>
      <c r="AP43">
        <f t="shared" si="43"/>
        <v>-0.19317066730642105</v>
      </c>
      <c r="AQ43">
        <f t="shared" si="44"/>
        <v>-79.725319239100614</v>
      </c>
      <c r="AR43">
        <f t="shared" si="45"/>
        <v>-79.918489906407032</v>
      </c>
      <c r="AS43">
        <f t="shared" si="46"/>
        <v>0.73131191071650803</v>
      </c>
      <c r="AT43">
        <f t="shared" si="47"/>
        <v>1.847583746102397</v>
      </c>
      <c r="AU43">
        <f t="shared" si="48"/>
        <v>-77.339594249588131</v>
      </c>
      <c r="AW43">
        <v>40</v>
      </c>
      <c r="AX43">
        <f>IF(Z43&gt;0, (R43*SUMPRODUCT(K43:$K$98, X43:$X$98)-K43*$AZ$3)/Z43, 0)</f>
        <v>1660.6261941107725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1.1085984E-2</v>
      </c>
      <c r="Q44" s="5">
        <f t="shared" si="60"/>
        <v>12.5</v>
      </c>
      <c r="R44">
        <f t="shared" si="31"/>
        <v>500000</v>
      </c>
      <c r="S44">
        <f t="shared" si="32"/>
        <v>1643.6988298814283</v>
      </c>
      <c r="U44">
        <f t="shared" si="52"/>
        <v>1.1085984E-2</v>
      </c>
      <c r="V44">
        <f t="shared" si="53"/>
        <v>0.01</v>
      </c>
      <c r="W44">
        <f t="shared" si="54"/>
        <v>0.56215714131489136</v>
      </c>
      <c r="X44">
        <f t="shared" si="55"/>
        <v>6.2320650741026244E-3</v>
      </c>
      <c r="Y44">
        <f t="shared" si="56"/>
        <v>5.6215714131489141E-3</v>
      </c>
      <c r="Z44">
        <f t="shared" si="57"/>
        <v>0.55030350482763979</v>
      </c>
      <c r="AB44">
        <f t="shared" si="58"/>
        <v>933.53287407393975</v>
      </c>
      <c r="AC44">
        <f t="shared" si="33"/>
        <v>904.53322696484042</v>
      </c>
      <c r="AE44">
        <f t="shared" si="34"/>
        <v>0</v>
      </c>
      <c r="AF44">
        <f t="shared" si="35"/>
        <v>0</v>
      </c>
      <c r="AG44">
        <f t="shared" si="36"/>
        <v>-6.8787938103454973</v>
      </c>
      <c r="AH44">
        <f t="shared" si="37"/>
        <v>-3116.0325370513124</v>
      </c>
      <c r="AI44">
        <f t="shared" si="38"/>
        <v>-3122.9113308616579</v>
      </c>
      <c r="AJ44">
        <f t="shared" si="39"/>
        <v>28.999647109099328</v>
      </c>
      <c r="AK44">
        <f t="shared" si="61"/>
        <v>65.347301185175795</v>
      </c>
      <c r="AL44">
        <f t="shared" si="40"/>
        <v>-3028.5643825673828</v>
      </c>
      <c r="AN44">
        <f t="shared" si="41"/>
        <v>0</v>
      </c>
      <c r="AO44">
        <f t="shared" si="42"/>
        <v>0</v>
      </c>
      <c r="AP44">
        <f t="shared" si="43"/>
        <v>-0.16883703009493617</v>
      </c>
      <c r="AQ44">
        <f t="shared" si="44"/>
        <v>-76.481675965296674</v>
      </c>
      <c r="AR44">
        <f t="shared" si="45"/>
        <v>-76.650512995391608</v>
      </c>
      <c r="AS44">
        <f t="shared" si="46"/>
        <v>0.71178384273384876</v>
      </c>
      <c r="AT44">
        <f t="shared" si="47"/>
        <v>1.6039213503145013</v>
      </c>
      <c r="AU44">
        <f t="shared" si="48"/>
        <v>-74.334807802343263</v>
      </c>
      <c r="AW44">
        <v>41</v>
      </c>
      <c r="AX44">
        <f>IF(Z44&gt;0, (R44*SUMPRODUCT(K44:$K$98, X44:$X$98)-K44*$AZ$3)/Z44, 0)</f>
        <v>1643.6988298814283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1.2207667E-2</v>
      </c>
      <c r="Q45" s="5">
        <f t="shared" si="60"/>
        <v>12.5</v>
      </c>
      <c r="R45">
        <f t="shared" si="31"/>
        <v>500000</v>
      </c>
      <c r="S45">
        <f t="shared" si="32"/>
        <v>1623.0638462206045</v>
      </c>
      <c r="U45">
        <f t="shared" si="52"/>
        <v>1.2207667E-2</v>
      </c>
      <c r="V45">
        <f t="shared" si="53"/>
        <v>0.01</v>
      </c>
      <c r="W45">
        <f t="shared" si="54"/>
        <v>0.55030350482763979</v>
      </c>
      <c r="X45">
        <f t="shared" si="55"/>
        <v>6.7179219358687193E-3</v>
      </c>
      <c r="Y45">
        <f t="shared" si="56"/>
        <v>5.5030350482763984E-3</v>
      </c>
      <c r="Z45">
        <f t="shared" si="57"/>
        <v>0.53808254784349463</v>
      </c>
      <c r="AB45">
        <f t="shared" si="58"/>
        <v>904.53322696484042</v>
      </c>
      <c r="AC45">
        <f t="shared" si="33"/>
        <v>873.34232968704487</v>
      </c>
      <c r="AE45">
        <f t="shared" si="34"/>
        <v>0</v>
      </c>
      <c r="AF45">
        <f t="shared" si="35"/>
        <v>0</v>
      </c>
      <c r="AG45">
        <f t="shared" si="36"/>
        <v>-6.7260318480436831</v>
      </c>
      <c r="AH45">
        <f t="shared" si="37"/>
        <v>-3358.9609679343598</v>
      </c>
      <c r="AI45">
        <f t="shared" si="38"/>
        <v>-3365.6869997824033</v>
      </c>
      <c r="AJ45">
        <f t="shared" si="39"/>
        <v>31.190897277795557</v>
      </c>
      <c r="AK45">
        <f t="shared" si="61"/>
        <v>63.317325887538836</v>
      </c>
      <c r="AL45">
        <f t="shared" si="40"/>
        <v>-3271.1787766170687</v>
      </c>
      <c r="AN45">
        <f t="shared" si="41"/>
        <v>0</v>
      </c>
      <c r="AO45">
        <f t="shared" si="42"/>
        <v>0</v>
      </c>
      <c r="AP45">
        <f t="shared" si="43"/>
        <v>-0.14739960138689182</v>
      </c>
      <c r="AQ45">
        <f t="shared" si="44"/>
        <v>-73.61093716671283</v>
      </c>
      <c r="AR45">
        <f t="shared" si="45"/>
        <v>-73.75833676809971</v>
      </c>
      <c r="AS45">
        <f t="shared" si="46"/>
        <v>0.68354208387874027</v>
      </c>
      <c r="AT45">
        <f t="shared" si="47"/>
        <v>1.3875861440385104</v>
      </c>
      <c r="AU45">
        <f t="shared" si="48"/>
        <v>-71.687208540182453</v>
      </c>
      <c r="AW45">
        <v>42</v>
      </c>
      <c r="AX45">
        <f>IF(Z45&gt;0, (R45*SUMPRODUCT(K45:$K$98, X45:$X$98)-K45*$AZ$3)/Z45, 0)</f>
        <v>1623.0638462206045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1.3502610999999999E-2</v>
      </c>
      <c r="Q46" s="5">
        <f t="shared" si="60"/>
        <v>12.5</v>
      </c>
      <c r="R46">
        <f t="shared" si="31"/>
        <v>500000</v>
      </c>
      <c r="S46">
        <f t="shared" si="32"/>
        <v>1598.9944791071841</v>
      </c>
      <c r="U46">
        <f t="shared" si="52"/>
        <v>1.3502610999999999E-2</v>
      </c>
      <c r="V46">
        <f t="shared" si="53"/>
        <v>0.01</v>
      </c>
      <c r="W46">
        <f t="shared" si="54"/>
        <v>0.53808254784349463</v>
      </c>
      <c r="X46">
        <f t="shared" si="55"/>
        <v>7.2655193294195964E-3</v>
      </c>
      <c r="Y46">
        <f t="shared" si="56"/>
        <v>5.3808254784349467E-3</v>
      </c>
      <c r="Z46">
        <f t="shared" si="57"/>
        <v>0.52543620303564009</v>
      </c>
      <c r="AB46">
        <f t="shared" si="58"/>
        <v>873.34232968704487</v>
      </c>
      <c r="AC46">
        <f t="shared" si="33"/>
        <v>840.16958777702996</v>
      </c>
      <c r="AE46">
        <f t="shared" si="34"/>
        <v>0</v>
      </c>
      <c r="AF46">
        <f t="shared" si="35"/>
        <v>0</v>
      </c>
      <c r="AG46">
        <f t="shared" si="36"/>
        <v>-6.5679525379455015</v>
      </c>
      <c r="AH46">
        <f t="shared" si="37"/>
        <v>-3632.759664709798</v>
      </c>
      <c r="AI46">
        <f t="shared" si="38"/>
        <v>-3639.3276172477435</v>
      </c>
      <c r="AJ46">
        <f t="shared" si="39"/>
        <v>33.172741910014906</v>
      </c>
      <c r="AK46">
        <f t="shared" si="61"/>
        <v>61.133963078093146</v>
      </c>
      <c r="AL46">
        <f t="shared" si="40"/>
        <v>-3545.0209122596357</v>
      </c>
      <c r="AN46">
        <f t="shared" si="41"/>
        <v>0</v>
      </c>
      <c r="AO46">
        <f t="shared" si="42"/>
        <v>0</v>
      </c>
      <c r="AP46">
        <f t="shared" si="43"/>
        <v>-0.12851368383387554</v>
      </c>
      <c r="AQ46">
        <f t="shared" si="44"/>
        <v>-71.081409967223578</v>
      </c>
      <c r="AR46">
        <f t="shared" si="45"/>
        <v>-71.209923651057451</v>
      </c>
      <c r="AS46">
        <f t="shared" si="46"/>
        <v>0.64908375039201338</v>
      </c>
      <c r="AT46">
        <f t="shared" si="47"/>
        <v>1.1961948197919627</v>
      </c>
      <c r="AU46">
        <f t="shared" si="48"/>
        <v>-69.364645080873473</v>
      </c>
      <c r="AW46">
        <v>43</v>
      </c>
      <c r="AX46">
        <f>IF(Z46&gt;0, (R46*SUMPRODUCT(K46:$K$98, X46:$X$98)-K46*$AZ$3)/Z46, 0)</f>
        <v>1598.9944791071841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1.4950962999999999E-2</v>
      </c>
      <c r="Q47" s="5">
        <f t="shared" si="60"/>
        <v>12.5</v>
      </c>
      <c r="R47">
        <f t="shared" si="31"/>
        <v>500000</v>
      </c>
      <c r="S47">
        <f t="shared" si="32"/>
        <v>1571.6430730779216</v>
      </c>
      <c r="U47">
        <f t="shared" si="52"/>
        <v>1.4950962999999999E-2</v>
      </c>
      <c r="V47">
        <f t="shared" si="53"/>
        <v>0.01</v>
      </c>
      <c r="W47">
        <f t="shared" si="54"/>
        <v>0.52543620303564009</v>
      </c>
      <c r="X47">
        <f t="shared" si="55"/>
        <v>7.8557772304463421E-3</v>
      </c>
      <c r="Y47">
        <f t="shared" si="56"/>
        <v>5.2543620303564008E-3</v>
      </c>
      <c r="Z47">
        <f t="shared" si="57"/>
        <v>0.51232606377483725</v>
      </c>
      <c r="AB47">
        <f t="shared" si="58"/>
        <v>840.16958777702996</v>
      </c>
      <c r="AC47">
        <f t="shared" si="33"/>
        <v>805.19370928900048</v>
      </c>
      <c r="AE47">
        <f t="shared" si="34"/>
        <v>0</v>
      </c>
      <c r="AF47">
        <f t="shared" si="35"/>
        <v>0</v>
      </c>
      <c r="AG47">
        <f t="shared" si="36"/>
        <v>-6.4040757971854658</v>
      </c>
      <c r="AH47">
        <f t="shared" si="37"/>
        <v>-3927.8886152231712</v>
      </c>
      <c r="AI47">
        <f t="shared" si="38"/>
        <v>-3934.2926910203569</v>
      </c>
      <c r="AJ47">
        <f t="shared" si="39"/>
        <v>34.97587848802948</v>
      </c>
      <c r="AK47">
        <f t="shared" si="61"/>
        <v>58.8118711443921</v>
      </c>
      <c r="AL47">
        <f t="shared" si="40"/>
        <v>-3840.5049413879351</v>
      </c>
      <c r="AN47">
        <f t="shared" si="41"/>
        <v>0</v>
      </c>
      <c r="AO47">
        <f t="shared" si="42"/>
        <v>0</v>
      </c>
      <c r="AP47">
        <f t="shared" si="43"/>
        <v>-0.11188137827102035</v>
      </c>
      <c r="AQ47">
        <f t="shared" si="44"/>
        <v>-68.621547571213256</v>
      </c>
      <c r="AR47">
        <f t="shared" si="45"/>
        <v>-68.733428949484278</v>
      </c>
      <c r="AS47">
        <f t="shared" si="46"/>
        <v>0.61104047100758296</v>
      </c>
      <c r="AT47">
        <f t="shared" si="47"/>
        <v>1.0274633547004659</v>
      </c>
      <c r="AU47">
        <f t="shared" si="48"/>
        <v>-67.094925123776221</v>
      </c>
      <c r="AW47">
        <v>44</v>
      </c>
      <c r="AX47">
        <f>IF(Z47&gt;0, (R47*SUMPRODUCT(K47:$K$98, X47:$X$98)-K47*$AZ$3)/Z47, 0)</f>
        <v>1571.6430730779216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1.6562650000000002E-2</v>
      </c>
      <c r="Q48" s="5">
        <f t="shared" si="60"/>
        <v>12.5</v>
      </c>
      <c r="R48">
        <f t="shared" si="31"/>
        <v>500000</v>
      </c>
      <c r="S48">
        <f t="shared" si="32"/>
        <v>1541.5731588523659</v>
      </c>
      <c r="U48">
        <f t="shared" si="52"/>
        <v>1.6562650000000002E-2</v>
      </c>
      <c r="V48">
        <f t="shared" si="53"/>
        <v>0.01</v>
      </c>
      <c r="W48">
        <f t="shared" si="54"/>
        <v>0.51232606377483725</v>
      </c>
      <c r="X48">
        <f t="shared" si="55"/>
        <v>8.4854772801803095E-3</v>
      </c>
      <c r="Y48">
        <f t="shared" si="56"/>
        <v>5.1232606377483725E-3</v>
      </c>
      <c r="Z48">
        <f t="shared" si="57"/>
        <v>0.49871732585690853</v>
      </c>
      <c r="AB48">
        <f t="shared" si="58"/>
        <v>805.19370928900048</v>
      </c>
      <c r="AC48">
        <f t="shared" si="33"/>
        <v>768.80924339563921</v>
      </c>
      <c r="AE48">
        <f t="shared" si="34"/>
        <v>0</v>
      </c>
      <c r="AF48">
        <f t="shared" si="35"/>
        <v>0</v>
      </c>
      <c r="AG48">
        <f t="shared" si="36"/>
        <v>-6.2339665732113563</v>
      </c>
      <c r="AH48">
        <f t="shared" si="37"/>
        <v>-4242.7386400901551</v>
      </c>
      <c r="AI48">
        <f t="shared" si="38"/>
        <v>-4248.9726066633666</v>
      </c>
      <c r="AJ48">
        <f t="shared" si="39"/>
        <v>36.384465893361266</v>
      </c>
      <c r="AK48">
        <f t="shared" si="61"/>
        <v>56.363559650230037</v>
      </c>
      <c r="AL48">
        <f t="shared" si="40"/>
        <v>-4156.2245811197754</v>
      </c>
      <c r="AN48">
        <f t="shared" si="41"/>
        <v>0</v>
      </c>
      <c r="AO48">
        <f t="shared" si="42"/>
        <v>0</v>
      </c>
      <c r="AP48">
        <f t="shared" si="43"/>
        <v>-9.7240636052222856E-2</v>
      </c>
      <c r="AQ48">
        <f t="shared" si="44"/>
        <v>-66.180432493589834</v>
      </c>
      <c r="AR48">
        <f t="shared" si="45"/>
        <v>-66.277673129642068</v>
      </c>
      <c r="AS48">
        <f t="shared" si="46"/>
        <v>0.56754372426290911</v>
      </c>
      <c r="AT48">
        <f t="shared" si="47"/>
        <v>0.87918796583029912</v>
      </c>
      <c r="AU48">
        <f t="shared" si="48"/>
        <v>-64.830941439548852</v>
      </c>
      <c r="AW48">
        <v>45</v>
      </c>
      <c r="AX48">
        <f>IF(Z48&gt;0, (R48*SUMPRODUCT(K48:$K$98, X48:$X$98)-K48*$AZ$3)/Z48, 0)</f>
        <v>1541.5731588523659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1.8321427000000001E-2</v>
      </c>
      <c r="Q49" s="5">
        <f t="shared" si="60"/>
        <v>12.5</v>
      </c>
      <c r="R49">
        <f t="shared" si="31"/>
        <v>500000</v>
      </c>
      <c r="S49">
        <f t="shared" si="32"/>
        <v>1509.3325962795741</v>
      </c>
      <c r="U49">
        <f t="shared" si="52"/>
        <v>1.8321427000000001E-2</v>
      </c>
      <c r="V49">
        <f t="shared" si="53"/>
        <v>0.01</v>
      </c>
      <c r="W49">
        <f t="shared" si="54"/>
        <v>0.49871732585690853</v>
      </c>
      <c r="X49">
        <f t="shared" si="55"/>
        <v>9.1372130793225623E-3</v>
      </c>
      <c r="Y49">
        <f t="shared" si="56"/>
        <v>4.9871732585690855E-3</v>
      </c>
      <c r="Z49">
        <f t="shared" si="57"/>
        <v>0.48459293951901689</v>
      </c>
      <c r="AB49">
        <f t="shared" si="58"/>
        <v>768.80924339563921</v>
      </c>
      <c r="AC49">
        <f t="shared" si="33"/>
        <v>731.41191954298836</v>
      </c>
      <c r="AE49">
        <f t="shared" si="34"/>
        <v>0</v>
      </c>
      <c r="AF49">
        <f t="shared" si="35"/>
        <v>0</v>
      </c>
      <c r="AG49">
        <f t="shared" si="36"/>
        <v>-6.0574117439877107</v>
      </c>
      <c r="AH49">
        <f t="shared" si="37"/>
        <v>-4568.6065396612812</v>
      </c>
      <c r="AI49">
        <f t="shared" si="38"/>
        <v>-4574.6639514052686</v>
      </c>
      <c r="AJ49">
        <f t="shared" si="39"/>
        <v>37.397323852650857</v>
      </c>
      <c r="AK49">
        <f t="shared" si="61"/>
        <v>53.81664703769475</v>
      </c>
      <c r="AL49">
        <f t="shared" si="40"/>
        <v>-4483.4499805149235</v>
      </c>
      <c r="AN49">
        <f t="shared" si="41"/>
        <v>0</v>
      </c>
      <c r="AO49">
        <f t="shared" si="42"/>
        <v>0</v>
      </c>
      <c r="AP49">
        <f t="shared" si="43"/>
        <v>-8.4363073640032371E-2</v>
      </c>
      <c r="AQ49">
        <f t="shared" si="44"/>
        <v>-63.62811481658462</v>
      </c>
      <c r="AR49">
        <f t="shared" si="45"/>
        <v>-63.712477890224648</v>
      </c>
      <c r="AS49">
        <f t="shared" si="46"/>
        <v>0.52084179175252121</v>
      </c>
      <c r="AT49">
        <f t="shared" si="47"/>
        <v>0.74951777243919238</v>
      </c>
      <c r="AU49">
        <f t="shared" si="48"/>
        <v>-62.44211832603294</v>
      </c>
      <c r="AW49">
        <v>46</v>
      </c>
      <c r="AX49">
        <f>IF(Z49&gt;0, (R49*SUMPRODUCT(K49:$K$98, X49:$X$98)-K49*$AZ$3)/Z49, 0)</f>
        <v>1509.3325962795741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2.0255269999999999E-2</v>
      </c>
      <c r="Q50" s="5">
        <f t="shared" si="60"/>
        <v>12.5</v>
      </c>
      <c r="R50">
        <f t="shared" si="31"/>
        <v>500000</v>
      </c>
      <c r="S50">
        <f t="shared" si="32"/>
        <v>1475.71099979004</v>
      </c>
      <c r="U50">
        <f t="shared" si="52"/>
        <v>2.0255269999999999E-2</v>
      </c>
      <c r="V50">
        <f t="shared" si="53"/>
        <v>0.01</v>
      </c>
      <c r="W50">
        <f t="shared" si="54"/>
        <v>0.48459293951901689</v>
      </c>
      <c r="X50">
        <f t="shared" si="55"/>
        <v>9.8155608300513567E-3</v>
      </c>
      <c r="Y50">
        <f t="shared" si="56"/>
        <v>4.8459293951901693E-3</v>
      </c>
      <c r="Z50">
        <f t="shared" si="57"/>
        <v>0.46993144929377534</v>
      </c>
      <c r="AB50">
        <f t="shared" si="58"/>
        <v>731.41191954298836</v>
      </c>
      <c r="AC50">
        <f t="shared" si="33"/>
        <v>693.48300887009964</v>
      </c>
      <c r="AE50">
        <f t="shared" si="34"/>
        <v>0</v>
      </c>
      <c r="AF50">
        <f t="shared" si="35"/>
        <v>0</v>
      </c>
      <c r="AG50">
        <f t="shared" si="36"/>
        <v>-5.874143116172192</v>
      </c>
      <c r="AH50">
        <f t="shared" si="37"/>
        <v>-4907.7804150256779</v>
      </c>
      <c r="AI50">
        <f t="shared" si="38"/>
        <v>-4913.6545581418504</v>
      </c>
      <c r="AJ50">
        <f t="shared" si="39"/>
        <v>37.928910672888719</v>
      </c>
      <c r="AK50">
        <f t="shared" si="61"/>
        <v>51.198834368009187</v>
      </c>
      <c r="AL50">
        <f t="shared" si="40"/>
        <v>-4824.5268131009525</v>
      </c>
      <c r="AN50">
        <f t="shared" si="41"/>
        <v>0</v>
      </c>
      <c r="AO50">
        <f t="shared" si="42"/>
        <v>0</v>
      </c>
      <c r="AP50">
        <f t="shared" si="43"/>
        <v>-7.304521970448509E-2</v>
      </c>
      <c r="AQ50">
        <f t="shared" si="44"/>
        <v>-61.028458378883506</v>
      </c>
      <c r="AR50">
        <f t="shared" si="45"/>
        <v>-61.101503598587996</v>
      </c>
      <c r="AS50">
        <f t="shared" si="46"/>
        <v>0.47164761880339112</v>
      </c>
      <c r="AT50">
        <f t="shared" si="47"/>
        <v>0.63665968483617474</v>
      </c>
      <c r="AU50">
        <f t="shared" si="48"/>
        <v>-59.993196294948426</v>
      </c>
      <c r="AW50">
        <v>47</v>
      </c>
      <c r="AX50">
        <f>IF(Z50&gt;0, (R50*SUMPRODUCT(K50:$K$98, X50:$X$98)-K50*$AZ$3)/Z50, 0)</f>
        <v>1475.71099979004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2.2430054000000001E-2</v>
      </c>
      <c r="Q51" s="5">
        <f t="shared" si="60"/>
        <v>12.5</v>
      </c>
      <c r="R51">
        <f t="shared" si="31"/>
        <v>500000</v>
      </c>
      <c r="S51">
        <f t="shared" si="32"/>
        <v>1441.4173141695278</v>
      </c>
      <c r="U51">
        <f t="shared" si="52"/>
        <v>2.2430054000000001E-2</v>
      </c>
      <c r="V51">
        <f t="shared" si="53"/>
        <v>0.01</v>
      </c>
      <c r="W51">
        <f t="shared" si="54"/>
        <v>0.46993144929377534</v>
      </c>
      <c r="X51">
        <f t="shared" si="55"/>
        <v>1.0540587783957644E-2</v>
      </c>
      <c r="Y51">
        <f t="shared" si="56"/>
        <v>4.6993144929377536E-3</v>
      </c>
      <c r="Z51">
        <f t="shared" si="57"/>
        <v>0.45469154701687992</v>
      </c>
      <c r="AB51">
        <f t="shared" si="58"/>
        <v>693.48300887009964</v>
      </c>
      <c r="AC51">
        <f t="shared" si="33"/>
        <v>655.40026847665865</v>
      </c>
      <c r="AE51">
        <f t="shared" si="34"/>
        <v>0</v>
      </c>
      <c r="AF51">
        <f t="shared" si="35"/>
        <v>0</v>
      </c>
      <c r="AG51">
        <f t="shared" si="36"/>
        <v>-5.6836443377109989</v>
      </c>
      <c r="AH51">
        <f t="shared" si="37"/>
        <v>-5270.2938919788221</v>
      </c>
      <c r="AI51">
        <f t="shared" si="38"/>
        <v>-5275.9775363165327</v>
      </c>
      <c r="AJ51">
        <f t="shared" si="39"/>
        <v>38.082740393440986</v>
      </c>
      <c r="AK51">
        <f t="shared" si="61"/>
        <v>48.543810620906982</v>
      </c>
      <c r="AL51">
        <f t="shared" si="40"/>
        <v>-5189.3509853021851</v>
      </c>
      <c r="AN51">
        <f t="shared" si="41"/>
        <v>0</v>
      </c>
      <c r="AO51">
        <f t="shared" si="42"/>
        <v>0</v>
      </c>
      <c r="AP51">
        <f t="shared" si="43"/>
        <v>-6.3103892218773897E-2</v>
      </c>
      <c r="AQ51">
        <f t="shared" si="44"/>
        <v>-58.514579371909456</v>
      </c>
      <c r="AR51">
        <f t="shared" si="45"/>
        <v>-58.577683264128225</v>
      </c>
      <c r="AS51">
        <f t="shared" si="46"/>
        <v>0.42282187314892522</v>
      </c>
      <c r="AT51">
        <f t="shared" si="47"/>
        <v>0.5389681709999441</v>
      </c>
      <c r="AU51">
        <f t="shared" si="48"/>
        <v>-57.615893219979355</v>
      </c>
      <c r="AW51">
        <v>48</v>
      </c>
      <c r="AX51">
        <f>IF(Z51&gt;0, (R51*SUMPRODUCT(K51:$K$98, X51:$X$98)-K51*$AZ$3)/Z51, 0)</f>
        <v>1441.4173141695278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2.4874655999999998E-2</v>
      </c>
      <c r="Q52" s="5">
        <f t="shared" si="60"/>
        <v>12.5</v>
      </c>
      <c r="R52">
        <f t="shared" si="31"/>
        <v>500000</v>
      </c>
      <c r="S52">
        <f t="shared" si="32"/>
        <v>1406.8473841753218</v>
      </c>
      <c r="U52">
        <f t="shared" si="52"/>
        <v>2.4874655999999998E-2</v>
      </c>
      <c r="V52">
        <f t="shared" si="53"/>
        <v>0.01</v>
      </c>
      <c r="W52">
        <f t="shared" si="54"/>
        <v>0.45469154701687992</v>
      </c>
      <c r="X52">
        <f t="shared" si="55"/>
        <v>1.1310295818152714E-2</v>
      </c>
      <c r="Y52">
        <f t="shared" si="56"/>
        <v>4.5469154701687992E-3</v>
      </c>
      <c r="Z52">
        <f t="shared" si="57"/>
        <v>0.4388343357285584</v>
      </c>
      <c r="AB52">
        <f t="shared" si="58"/>
        <v>655.40026847665865</v>
      </c>
      <c r="AC52">
        <f t="shared" si="33"/>
        <v>617.37293730603733</v>
      </c>
      <c r="AE52">
        <f t="shared" si="34"/>
        <v>0</v>
      </c>
      <c r="AF52">
        <f t="shared" si="35"/>
        <v>0</v>
      </c>
      <c r="AG52">
        <f t="shared" si="36"/>
        <v>-5.4854291966069804</v>
      </c>
      <c r="AH52">
        <f t="shared" si="37"/>
        <v>-5655.1479090763569</v>
      </c>
      <c r="AI52">
        <f t="shared" si="38"/>
        <v>-5660.6333382729636</v>
      </c>
      <c r="AJ52">
        <f t="shared" si="39"/>
        <v>38.027331170621324</v>
      </c>
      <c r="AK52">
        <f t="shared" si="61"/>
        <v>45.87801879336611</v>
      </c>
      <c r="AL52">
        <f t="shared" si="40"/>
        <v>-5576.7279883089759</v>
      </c>
      <c r="AN52">
        <f t="shared" si="41"/>
        <v>0</v>
      </c>
      <c r="AO52">
        <f t="shared" si="42"/>
        <v>0</v>
      </c>
      <c r="AP52">
        <f t="shared" si="43"/>
        <v>-5.4377826504806319E-2</v>
      </c>
      <c r="AQ52">
        <f t="shared" si="44"/>
        <v>-56.06027182868133</v>
      </c>
      <c r="AR52">
        <f t="shared" si="45"/>
        <v>-56.114649655186135</v>
      </c>
      <c r="AS52">
        <f t="shared" si="46"/>
        <v>0.37697025022507397</v>
      </c>
      <c r="AT52">
        <f t="shared" si="47"/>
        <v>0.45479521417814217</v>
      </c>
      <c r="AU52">
        <f t="shared" si="48"/>
        <v>-55.282884190782916</v>
      </c>
      <c r="AW52">
        <v>49</v>
      </c>
      <c r="AX52">
        <f>IF(Z52&gt;0, (R52*SUMPRODUCT(K52:$K$98, X52:$X$98)-K52*$AZ$3)/Z52, 0)</f>
        <v>1406.8473841753218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2.763239E-2</v>
      </c>
      <c r="Q53" s="5">
        <f t="shared" si="60"/>
        <v>12.5</v>
      </c>
      <c r="R53">
        <f t="shared" si="31"/>
        <v>500000</v>
      </c>
      <c r="S53">
        <f t="shared" si="32"/>
        <v>1372.4306658723053</v>
      </c>
      <c r="U53">
        <f t="shared" si="52"/>
        <v>2.763239E-2</v>
      </c>
      <c r="V53">
        <f t="shared" si="53"/>
        <v>0.01</v>
      </c>
      <c r="W53">
        <f t="shared" si="54"/>
        <v>0.4388343357285584</v>
      </c>
      <c r="X53">
        <f t="shared" si="55"/>
        <v>1.212604151024246E-2</v>
      </c>
      <c r="Y53">
        <f t="shared" si="56"/>
        <v>4.3883433572855842E-3</v>
      </c>
      <c r="Z53">
        <f t="shared" si="57"/>
        <v>0.42231995086103036</v>
      </c>
      <c r="AB53">
        <f t="shared" si="58"/>
        <v>617.37293730603733</v>
      </c>
      <c r="AC53">
        <f t="shared" si="33"/>
        <v>579.60485137136311</v>
      </c>
      <c r="AE53">
        <f t="shared" si="34"/>
        <v>0</v>
      </c>
      <c r="AF53">
        <f t="shared" si="35"/>
        <v>0</v>
      </c>
      <c r="AG53">
        <f t="shared" si="36"/>
        <v>-5.2789993857628792</v>
      </c>
      <c r="AH53">
        <f t="shared" si="37"/>
        <v>-6063.0207551212297</v>
      </c>
      <c r="AI53">
        <f t="shared" si="38"/>
        <v>-6068.2997545069929</v>
      </c>
      <c r="AJ53">
        <f t="shared" si="39"/>
        <v>37.768085934674218</v>
      </c>
      <c r="AK53">
        <f t="shared" si="61"/>
        <v>43.21610561142262</v>
      </c>
      <c r="AL53">
        <f t="shared" si="40"/>
        <v>-5987.3155629608964</v>
      </c>
      <c r="AN53">
        <f t="shared" si="41"/>
        <v>0</v>
      </c>
      <c r="AO53">
        <f t="shared" si="42"/>
        <v>0</v>
      </c>
      <c r="AP53">
        <f t="shared" si="43"/>
        <v>-4.6724516902165267E-2</v>
      </c>
      <c r="AQ53">
        <f t="shared" si="44"/>
        <v>-53.663903904755166</v>
      </c>
      <c r="AR53">
        <f t="shared" si="45"/>
        <v>-53.71062842165734</v>
      </c>
      <c r="AS53">
        <f t="shared" si="46"/>
        <v>0.33428599639098006</v>
      </c>
      <c r="AT53">
        <f t="shared" si="47"/>
        <v>0.38250651487713122</v>
      </c>
      <c r="AU53">
        <f t="shared" si="48"/>
        <v>-52.99383591038923</v>
      </c>
      <c r="AW53">
        <v>50</v>
      </c>
      <c r="AX53">
        <f>IF(Z53&gt;0, (R53*SUMPRODUCT(K53:$K$98, X53:$X$98)-K53*$AZ$3)/Z53, 0)</f>
        <v>1372.4306658723053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3.0610310000000002E-2</v>
      </c>
      <c r="Q54" s="5">
        <f t="shared" si="60"/>
        <v>12.5</v>
      </c>
      <c r="R54">
        <f t="shared" si="31"/>
        <v>500000</v>
      </c>
      <c r="S54">
        <f t="shared" si="32"/>
        <v>1338.3864805272215</v>
      </c>
      <c r="U54">
        <f t="shared" si="52"/>
        <v>3.0610310000000002E-2</v>
      </c>
      <c r="V54">
        <f t="shared" si="53"/>
        <v>0.01</v>
      </c>
      <c r="W54">
        <f t="shared" si="54"/>
        <v>0.42231995086103036</v>
      </c>
      <c r="X54">
        <f t="shared" si="55"/>
        <v>1.2927344615040907E-2</v>
      </c>
      <c r="Y54">
        <f t="shared" si="56"/>
        <v>4.2231995086103036E-3</v>
      </c>
      <c r="Z54">
        <f t="shared" si="57"/>
        <v>0.40516940673737911</v>
      </c>
      <c r="AB54">
        <f t="shared" si="58"/>
        <v>579.60485137136311</v>
      </c>
      <c r="AC54">
        <f t="shared" si="33"/>
        <v>542.27325630054315</v>
      </c>
      <c r="AE54">
        <f t="shared" si="34"/>
        <v>0</v>
      </c>
      <c r="AF54">
        <f t="shared" si="35"/>
        <v>0</v>
      </c>
      <c r="AG54">
        <f t="shared" si="36"/>
        <v>-5.0646175842172392</v>
      </c>
      <c r="AH54">
        <f t="shared" si="37"/>
        <v>-6463.6723075204536</v>
      </c>
      <c r="AI54">
        <f t="shared" si="38"/>
        <v>-6468.7369251046712</v>
      </c>
      <c r="AJ54">
        <f t="shared" si="39"/>
        <v>37.331595070819958</v>
      </c>
      <c r="AK54">
        <f t="shared" si="61"/>
        <v>40.572339595995423</v>
      </c>
      <c r="AL54">
        <f t="shared" si="40"/>
        <v>-6390.8329904378552</v>
      </c>
      <c r="AN54">
        <f t="shared" si="41"/>
        <v>0</v>
      </c>
      <c r="AO54">
        <f t="shared" si="42"/>
        <v>0</v>
      </c>
      <c r="AP54">
        <f t="shared" si="43"/>
        <v>-4.0024124809078659E-2</v>
      </c>
      <c r="AQ54">
        <f t="shared" si="44"/>
        <v>-51.080426677697098</v>
      </c>
      <c r="AR54">
        <f t="shared" si="45"/>
        <v>-51.120450802506177</v>
      </c>
      <c r="AS54">
        <f t="shared" si="46"/>
        <v>0.29502018574763011</v>
      </c>
      <c r="AT54">
        <f t="shared" si="47"/>
        <v>0.32063079922300236</v>
      </c>
      <c r="AU54">
        <f t="shared" si="48"/>
        <v>-50.504799817535542</v>
      </c>
      <c r="AW54">
        <v>51</v>
      </c>
      <c r="AX54">
        <f>IF(Z54&gt;0, (R54*SUMPRODUCT(K54:$K$98, X54:$X$98)-K54*$AZ$3)/Z54, 0)</f>
        <v>1338.3864805272215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3.3721785999999997E-2</v>
      </c>
      <c r="Q55" s="5">
        <f t="shared" si="60"/>
        <v>12.5</v>
      </c>
      <c r="R55">
        <f t="shared" si="31"/>
        <v>500000</v>
      </c>
      <c r="S55">
        <f t="shared" si="32"/>
        <v>1305.3791287479007</v>
      </c>
      <c r="U55">
        <f t="shared" si="52"/>
        <v>3.3721785999999997E-2</v>
      </c>
      <c r="V55">
        <f t="shared" si="53"/>
        <v>0.01</v>
      </c>
      <c r="W55">
        <f t="shared" si="54"/>
        <v>0.40516940673737911</v>
      </c>
      <c r="X55">
        <f t="shared" si="55"/>
        <v>1.3663036027744855E-2</v>
      </c>
      <c r="Y55">
        <f t="shared" si="56"/>
        <v>4.0516940673737912E-3</v>
      </c>
      <c r="Z55">
        <f t="shared" si="57"/>
        <v>0.38745467664226046</v>
      </c>
      <c r="AB55">
        <f t="shared" si="58"/>
        <v>542.27325630054315</v>
      </c>
      <c r="AC55">
        <f t="shared" si="33"/>
        <v>505.77524822457355</v>
      </c>
      <c r="AE55">
        <f t="shared" si="34"/>
        <v>0</v>
      </c>
      <c r="AF55">
        <f t="shared" si="35"/>
        <v>0</v>
      </c>
      <c r="AG55">
        <f t="shared" si="36"/>
        <v>-4.843183458028256</v>
      </c>
      <c r="AH55">
        <f t="shared" si="37"/>
        <v>-6831.5180138724272</v>
      </c>
      <c r="AI55">
        <f t="shared" si="38"/>
        <v>-6836.3611973304551</v>
      </c>
      <c r="AJ55">
        <f t="shared" si="39"/>
        <v>36.498008075969608</v>
      </c>
      <c r="AK55">
        <f t="shared" si="61"/>
        <v>37.959127941038027</v>
      </c>
      <c r="AL55">
        <f t="shared" si="40"/>
        <v>-6761.9040613134475</v>
      </c>
      <c r="AN55">
        <f t="shared" si="41"/>
        <v>0</v>
      </c>
      <c r="AO55">
        <f t="shared" si="42"/>
        <v>0</v>
      </c>
      <c r="AP55">
        <f t="shared" si="43"/>
        <v>-3.4173391597623948E-2</v>
      </c>
      <c r="AQ55">
        <f t="shared" si="44"/>
        <v>-48.203034701751463</v>
      </c>
      <c r="AR55">
        <f t="shared" si="45"/>
        <v>-48.237208093349082</v>
      </c>
      <c r="AS55">
        <f t="shared" si="46"/>
        <v>0.25752910938069901</v>
      </c>
      <c r="AT55">
        <f t="shared" si="47"/>
        <v>0.26783873769702521</v>
      </c>
      <c r="AU55">
        <f t="shared" si="48"/>
        <v>-47.711840246271358</v>
      </c>
      <c r="AW55">
        <v>52</v>
      </c>
      <c r="AX55">
        <f>IF(Z55&gt;0, (R55*SUMPRODUCT(K55:$K$98, X55:$X$98)-K55*$AZ$3)/Z55, 0)</f>
        <v>1305.3791287479007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4.5614701000000001E-2</v>
      </c>
      <c r="Q56" s="5">
        <f t="shared" si="60"/>
        <v>12.5</v>
      </c>
      <c r="R56">
        <f t="shared" si="31"/>
        <v>500000</v>
      </c>
      <c r="S56">
        <f t="shared" si="32"/>
        <v>1286.0996710795384</v>
      </c>
      <c r="U56">
        <f t="shared" si="52"/>
        <v>4.5614701000000001E-2</v>
      </c>
      <c r="V56">
        <f t="shared" si="53"/>
        <v>0.01</v>
      </c>
      <c r="W56">
        <f t="shared" si="54"/>
        <v>0.38745467664226046</v>
      </c>
      <c r="X56">
        <f t="shared" si="55"/>
        <v>1.7673629226088394E-2</v>
      </c>
      <c r="Y56">
        <f t="shared" si="56"/>
        <v>3.8745467664226046E-3</v>
      </c>
      <c r="Z56">
        <f t="shared" si="57"/>
        <v>0.36590650064974944</v>
      </c>
      <c r="AB56">
        <f t="shared" si="58"/>
        <v>505.77524822457355</v>
      </c>
      <c r="AC56">
        <f t="shared" si="33"/>
        <v>470.59223013150768</v>
      </c>
      <c r="AE56">
        <f t="shared" si="34"/>
        <v>0</v>
      </c>
      <c r="AF56">
        <f t="shared" si="35"/>
        <v>0</v>
      </c>
      <c r="AG56">
        <f t="shared" si="36"/>
        <v>-4.5738312581218681</v>
      </c>
      <c r="AH56">
        <f t="shared" si="37"/>
        <v>-8836.8146130441964</v>
      </c>
      <c r="AI56">
        <f t="shared" si="38"/>
        <v>-8841.388444302318</v>
      </c>
      <c r="AJ56">
        <f t="shared" si="39"/>
        <v>35.183018093065868</v>
      </c>
      <c r="AK56">
        <f t="shared" si="61"/>
        <v>35.404267375720153</v>
      </c>
      <c r="AL56">
        <f t="shared" si="40"/>
        <v>-8770.8011588335321</v>
      </c>
      <c r="AN56">
        <f t="shared" si="41"/>
        <v>0</v>
      </c>
      <c r="AO56">
        <f t="shared" si="42"/>
        <v>0</v>
      </c>
      <c r="AP56">
        <f t="shared" si="43"/>
        <v>-2.881504343014837E-2</v>
      </c>
      <c r="AQ56">
        <f t="shared" si="44"/>
        <v>-55.6717514243403</v>
      </c>
      <c r="AR56">
        <f t="shared" si="45"/>
        <v>-55.700566467770443</v>
      </c>
      <c r="AS56">
        <f t="shared" si="46"/>
        <v>0.22165229479228343</v>
      </c>
      <c r="AT56">
        <f t="shared" si="47"/>
        <v>0.2230461607503359</v>
      </c>
      <c r="AU56">
        <f t="shared" si="48"/>
        <v>-55.255868012227829</v>
      </c>
      <c r="AW56">
        <v>53</v>
      </c>
      <c r="AX56">
        <f>IF(Z56&gt;0, (R56*SUMPRODUCT(K56:$K$98, X56:$X$98)-K56*$AZ$3)/Z56, 0)</f>
        <v>1286.0996710795384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5.8461241999999997E-2</v>
      </c>
      <c r="Q57" s="5">
        <f t="shared" si="60"/>
        <v>12.5</v>
      </c>
      <c r="R57">
        <f t="shared" si="31"/>
        <v>500000</v>
      </c>
      <c r="S57">
        <f t="shared" si="32"/>
        <v>1251.3946782968446</v>
      </c>
      <c r="U57">
        <f t="shared" si="52"/>
        <v>5.8461241999999997E-2</v>
      </c>
      <c r="V57">
        <f t="shared" si="53"/>
        <v>0.01</v>
      </c>
      <c r="W57">
        <f t="shared" si="54"/>
        <v>0.36590650064974944</v>
      </c>
      <c r="X57">
        <f t="shared" si="55"/>
        <v>2.1391348483858159E-2</v>
      </c>
      <c r="Y57">
        <f t="shared" si="56"/>
        <v>3.6590650064974944E-3</v>
      </c>
      <c r="Z57">
        <f t="shared" si="57"/>
        <v>0.34085608715939381</v>
      </c>
      <c r="AB57">
        <f t="shared" si="58"/>
        <v>470.59223013150768</v>
      </c>
      <c r="AC57">
        <f t="shared" si="33"/>
        <v>426.54549353635082</v>
      </c>
      <c r="AE57">
        <f t="shared" si="34"/>
        <v>0</v>
      </c>
      <c r="AF57">
        <f t="shared" si="35"/>
        <v>0</v>
      </c>
      <c r="AG57">
        <f t="shared" si="36"/>
        <v>-4.2607010894924224</v>
      </c>
      <c r="AH57">
        <f t="shared" si="37"/>
        <v>-10695.67424192908</v>
      </c>
      <c r="AI57">
        <f t="shared" si="38"/>
        <v>-10699.934943018572</v>
      </c>
      <c r="AJ57">
        <f t="shared" si="39"/>
        <v>44.046736595156858</v>
      </c>
      <c r="AK57">
        <f t="shared" si="61"/>
        <v>32.941456109205539</v>
      </c>
      <c r="AL57">
        <f t="shared" si="40"/>
        <v>-10622.94675031421</v>
      </c>
      <c r="AN57">
        <f t="shared" si="41"/>
        <v>0</v>
      </c>
      <c r="AO57">
        <f t="shared" si="42"/>
        <v>0</v>
      </c>
      <c r="AP57">
        <f t="shared" si="43"/>
        <v>-2.3966365864853994E-2</v>
      </c>
      <c r="AQ57">
        <f t="shared" si="44"/>
        <v>-60.162972400371928</v>
      </c>
      <c r="AR57">
        <f t="shared" si="45"/>
        <v>-60.186938766236779</v>
      </c>
      <c r="AS57">
        <f t="shared" si="46"/>
        <v>0.24776208943541284</v>
      </c>
      <c r="AT57">
        <f t="shared" si="47"/>
        <v>0.18529508938828218</v>
      </c>
      <c r="AU57">
        <f t="shared" si="48"/>
        <v>-59.753881587413083</v>
      </c>
      <c r="AW57">
        <v>54</v>
      </c>
      <c r="AX57">
        <f>IF(Z57&gt;0, (R57*SUMPRODUCT(K57:$K$98, X57:$X$98)-K57*$AZ$3)/Z57, 0)</f>
        <v>1251.3946782968446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7.2616817E-2</v>
      </c>
      <c r="Q58" s="5">
        <f t="shared" si="60"/>
        <v>12.5</v>
      </c>
      <c r="R58">
        <f t="shared" si="31"/>
        <v>500000</v>
      </c>
      <c r="S58">
        <f t="shared" si="32"/>
        <v>1204.8840720373346</v>
      </c>
      <c r="U58">
        <f t="shared" si="52"/>
        <v>7.2616817E-2</v>
      </c>
      <c r="V58">
        <f t="shared" si="53"/>
        <v>0.01</v>
      </c>
      <c r="W58">
        <f t="shared" si="54"/>
        <v>0.34085608715939381</v>
      </c>
      <c r="X58">
        <f t="shared" si="55"/>
        <v>2.4751884104589748E-2</v>
      </c>
      <c r="Y58">
        <f t="shared" si="56"/>
        <v>3.4085608715939382E-3</v>
      </c>
      <c r="Z58">
        <f t="shared" si="57"/>
        <v>0.31269564218321017</v>
      </c>
      <c r="AB58">
        <f t="shared" si="58"/>
        <v>426.54549353635082</v>
      </c>
      <c r="AC58">
        <f t="shared" si="33"/>
        <v>376.76199866203558</v>
      </c>
      <c r="AE58">
        <f t="shared" si="34"/>
        <v>0</v>
      </c>
      <c r="AF58">
        <f t="shared" si="35"/>
        <v>0</v>
      </c>
      <c r="AG58">
        <f t="shared" si="36"/>
        <v>-3.9086955272901269</v>
      </c>
      <c r="AH58">
        <f t="shared" si="37"/>
        <v>-12375.942052294875</v>
      </c>
      <c r="AI58">
        <f t="shared" si="38"/>
        <v>-12379.850747822165</v>
      </c>
      <c r="AJ58">
        <f t="shared" si="39"/>
        <v>49.783494874315238</v>
      </c>
      <c r="AK58">
        <f t="shared" si="61"/>
        <v>29.85818454754456</v>
      </c>
      <c r="AL58">
        <f t="shared" si="40"/>
        <v>-12300.209068400307</v>
      </c>
      <c r="AN58">
        <f t="shared" si="41"/>
        <v>0</v>
      </c>
      <c r="AO58">
        <f t="shared" si="42"/>
        <v>0</v>
      </c>
      <c r="AP58">
        <f t="shared" si="43"/>
        <v>-1.9630661608966347E-2</v>
      </c>
      <c r="AQ58">
        <f t="shared" si="44"/>
        <v>-62.155757291541043</v>
      </c>
      <c r="AR58">
        <f t="shared" si="45"/>
        <v>-62.175387953150008</v>
      </c>
      <c r="AS58">
        <f t="shared" si="46"/>
        <v>0.25002790183223528</v>
      </c>
      <c r="AT58">
        <f t="shared" si="47"/>
        <v>0.14995691350696722</v>
      </c>
      <c r="AU58">
        <f t="shared" si="48"/>
        <v>-61.775403137810812</v>
      </c>
      <c r="AW58">
        <v>55</v>
      </c>
      <c r="AX58">
        <f>IF(Z58&gt;0, (R58*SUMPRODUCT(K58:$K$98, X58:$X$98)-K58*$AZ$3)/Z58, 0)</f>
        <v>1204.8840720373346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8.8271367000000003E-2</v>
      </c>
      <c r="Q59" s="5">
        <f t="shared" si="60"/>
        <v>12.5</v>
      </c>
      <c r="R59">
        <f t="shared" si="31"/>
        <v>500000</v>
      </c>
      <c r="S59">
        <f t="shared" si="32"/>
        <v>1148.6240426044117</v>
      </c>
      <c r="U59">
        <f t="shared" si="52"/>
        <v>8.8271367000000003E-2</v>
      </c>
      <c r="V59">
        <f t="shared" si="53"/>
        <v>0.01</v>
      </c>
      <c r="W59">
        <f t="shared" si="54"/>
        <v>0.31269564218321017</v>
      </c>
      <c r="X59">
        <f t="shared" si="55"/>
        <v>2.7602071790454825E-2</v>
      </c>
      <c r="Y59">
        <f t="shared" si="56"/>
        <v>3.1269564218321015E-3</v>
      </c>
      <c r="Z59">
        <f t="shared" si="57"/>
        <v>0.28196661397092326</v>
      </c>
      <c r="AB59">
        <f t="shared" si="58"/>
        <v>376.76199866203558</v>
      </c>
      <c r="AC59">
        <f t="shared" si="33"/>
        <v>323.87363201875945</v>
      </c>
      <c r="AE59">
        <f t="shared" si="34"/>
        <v>0</v>
      </c>
      <c r="AF59">
        <f t="shared" si="35"/>
        <v>0</v>
      </c>
      <c r="AG59">
        <f t="shared" si="36"/>
        <v>-3.524582674636541</v>
      </c>
      <c r="AH59">
        <f t="shared" si="37"/>
        <v>-13801.035895227413</v>
      </c>
      <c r="AI59">
        <f t="shared" si="38"/>
        <v>-13804.560477902049</v>
      </c>
      <c r="AJ59">
        <f t="shared" si="39"/>
        <v>52.888366643276129</v>
      </c>
      <c r="AK59">
        <f t="shared" si="61"/>
        <v>26.373339906342494</v>
      </c>
      <c r="AL59">
        <f t="shared" si="40"/>
        <v>-13725.298771352431</v>
      </c>
      <c r="AN59">
        <f t="shared" si="41"/>
        <v>0</v>
      </c>
      <c r="AO59">
        <f t="shared" si="42"/>
        <v>0</v>
      </c>
      <c r="AP59">
        <f t="shared" si="43"/>
        <v>-1.5804937194231077E-2</v>
      </c>
      <c r="AQ59">
        <f t="shared" si="44"/>
        <v>-61.886619119209954</v>
      </c>
      <c r="AR59">
        <f t="shared" si="45"/>
        <v>-61.902424056404179</v>
      </c>
      <c r="AS59">
        <f t="shared" si="46"/>
        <v>0.23716206719101679</v>
      </c>
      <c r="AT59">
        <f t="shared" si="47"/>
        <v>0.11826335748099173</v>
      </c>
      <c r="AU59">
        <f t="shared" si="48"/>
        <v>-61.546998631732173</v>
      </c>
      <c r="AW59">
        <v>56</v>
      </c>
      <c r="AX59">
        <f>IF(Z59&gt;0, (R59*SUMPRODUCT(K59:$K$98, X59:$X$98)-K59*$AZ$3)/Z59, 0)</f>
        <v>1148.6240426044117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0.103819197</v>
      </c>
      <c r="Q60" s="5">
        <f t="shared" si="60"/>
        <v>12.5</v>
      </c>
      <c r="R60">
        <f t="shared" si="31"/>
        <v>500000</v>
      </c>
      <c r="S60">
        <f t="shared" si="32"/>
        <v>1081.5935926589332</v>
      </c>
      <c r="U60">
        <f t="shared" si="52"/>
        <v>0.103819197</v>
      </c>
      <c r="V60">
        <f t="shared" si="53"/>
        <v>0.01</v>
      </c>
      <c r="W60">
        <f t="shared" si="54"/>
        <v>0.28196661397092326</v>
      </c>
      <c r="X60">
        <f t="shared" si="55"/>
        <v>2.9273547443270233E-2</v>
      </c>
      <c r="Y60">
        <f t="shared" si="56"/>
        <v>2.8196661397092327E-3</v>
      </c>
      <c r="Z60">
        <f t="shared" si="57"/>
        <v>0.24987340038794381</v>
      </c>
      <c r="AB60">
        <f t="shared" si="58"/>
        <v>323.87363201875945</v>
      </c>
      <c r="AC60">
        <f t="shared" si="33"/>
        <v>270.26146883550024</v>
      </c>
      <c r="AE60">
        <f t="shared" si="34"/>
        <v>0</v>
      </c>
      <c r="AF60">
        <f t="shared" si="35"/>
        <v>0</v>
      </c>
      <c r="AG60">
        <f t="shared" si="36"/>
        <v>-3.1234175048492978</v>
      </c>
      <c r="AH60">
        <f t="shared" si="37"/>
        <v>-14636.773721635116</v>
      </c>
      <c r="AI60">
        <f t="shared" si="38"/>
        <v>-14639.897139139965</v>
      </c>
      <c r="AJ60">
        <f t="shared" si="39"/>
        <v>53.612163183259213</v>
      </c>
      <c r="AK60">
        <f t="shared" si="61"/>
        <v>22.671154241313165</v>
      </c>
      <c r="AL60">
        <f t="shared" si="40"/>
        <v>-14563.613821715391</v>
      </c>
      <c r="AN60">
        <f t="shared" si="41"/>
        <v>0</v>
      </c>
      <c r="AO60">
        <f t="shared" si="42"/>
        <v>0</v>
      </c>
      <c r="AP60">
        <f t="shared" si="43"/>
        <v>-1.2505385655489519E-2</v>
      </c>
      <c r="AQ60">
        <f t="shared" si="44"/>
        <v>-58.601996005017966</v>
      </c>
      <c r="AR60">
        <f t="shared" si="45"/>
        <v>-58.614501390673453</v>
      </c>
      <c r="AS60">
        <f t="shared" si="46"/>
        <v>0.21464974675681125</v>
      </c>
      <c r="AT60">
        <f t="shared" si="47"/>
        <v>9.0769654265732636E-2</v>
      </c>
      <c r="AU60">
        <f t="shared" si="48"/>
        <v>-58.309081989650906</v>
      </c>
      <c r="AW60">
        <v>57</v>
      </c>
      <c r="AX60">
        <f>IF(Z60&gt;0, (R60*SUMPRODUCT(K60:$K$98, X60:$X$98)-K60*$AZ$3)/Z60, 0)</f>
        <v>1081.5935926589332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0.120610461</v>
      </c>
      <c r="Q61" s="5">
        <f t="shared" si="60"/>
        <v>12.5</v>
      </c>
      <c r="R61">
        <f t="shared" si="31"/>
        <v>500000</v>
      </c>
      <c r="S61">
        <f t="shared" si="32"/>
        <v>1008.3321758039508</v>
      </c>
      <c r="U61">
        <f t="shared" si="52"/>
        <v>0.120610461</v>
      </c>
      <c r="V61">
        <f t="shared" si="53"/>
        <v>0.01</v>
      </c>
      <c r="W61">
        <f t="shared" si="54"/>
        <v>0.24987340038794381</v>
      </c>
      <c r="X61">
        <f t="shared" si="55"/>
        <v>3.0137346012427482E-2</v>
      </c>
      <c r="Y61">
        <f t="shared" si="56"/>
        <v>2.4987340038794383E-3</v>
      </c>
      <c r="Z61">
        <f t="shared" si="57"/>
        <v>0.2172373203716369</v>
      </c>
      <c r="AB61">
        <f t="shared" si="58"/>
        <v>270.26146883550024</v>
      </c>
      <c r="AC61">
        <f t="shared" si="33"/>
        <v>219.04737991615255</v>
      </c>
      <c r="AE61">
        <f t="shared" si="34"/>
        <v>0</v>
      </c>
      <c r="AF61">
        <f t="shared" si="35"/>
        <v>0</v>
      </c>
      <c r="AG61">
        <f t="shared" si="36"/>
        <v>-2.7154665046454611</v>
      </c>
      <c r="AH61">
        <f t="shared" si="37"/>
        <v>-15068.673006213741</v>
      </c>
      <c r="AI61">
        <f t="shared" si="38"/>
        <v>-15071.388472718387</v>
      </c>
      <c r="AJ61">
        <f t="shared" si="39"/>
        <v>51.214088919347688</v>
      </c>
      <c r="AK61">
        <f t="shared" si="61"/>
        <v>18.918302818485017</v>
      </c>
      <c r="AL61">
        <f t="shared" si="40"/>
        <v>-15001.256080980555</v>
      </c>
      <c r="AN61">
        <f t="shared" si="41"/>
        <v>0</v>
      </c>
      <c r="AO61">
        <f t="shared" si="42"/>
        <v>0</v>
      </c>
      <c r="AP61">
        <f t="shared" si="43"/>
        <v>-9.7071888125386113E-3</v>
      </c>
      <c r="AQ61">
        <f t="shared" si="44"/>
        <v>-53.867154603263501</v>
      </c>
      <c r="AR61">
        <f t="shared" si="45"/>
        <v>-53.876861792076035</v>
      </c>
      <c r="AS61">
        <f t="shared" si="46"/>
        <v>0.18307897746179644</v>
      </c>
      <c r="AT61">
        <f t="shared" si="47"/>
        <v>6.762872499353198E-2</v>
      </c>
      <c r="AU61">
        <f t="shared" si="48"/>
        <v>-53.626154089620712</v>
      </c>
      <c r="AW61">
        <v>58</v>
      </c>
      <c r="AX61">
        <f>IF(Z61&gt;0, (R61*SUMPRODUCT(K61:$K$98, X61:$X$98)-K61*$AZ$3)/Z61, 0)</f>
        <v>1008.3321758039508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0.138204574</v>
      </c>
      <c r="Q62" s="5">
        <f t="shared" si="60"/>
        <v>12.5</v>
      </c>
      <c r="R62">
        <f t="shared" si="31"/>
        <v>500000</v>
      </c>
      <c r="S62">
        <f t="shared" si="32"/>
        <v>928.31247810476373</v>
      </c>
      <c r="U62">
        <f t="shared" si="52"/>
        <v>0.138204574</v>
      </c>
      <c r="V62">
        <f t="shared" si="53"/>
        <v>0.01</v>
      </c>
      <c r="W62">
        <f t="shared" si="54"/>
        <v>0.2172373203716369</v>
      </c>
      <c r="X62">
        <f t="shared" si="55"/>
        <v>3.00231913188636E-2</v>
      </c>
      <c r="Y62">
        <f t="shared" si="56"/>
        <v>2.1723732037163689E-3</v>
      </c>
      <c r="Z62">
        <f t="shared" si="57"/>
        <v>0.18504175584905691</v>
      </c>
      <c r="AB62">
        <f t="shared" si="58"/>
        <v>219.04737991615255</v>
      </c>
      <c r="AC62">
        <f t="shared" si="33"/>
        <v>171.77657092509469</v>
      </c>
      <c r="AE62">
        <f t="shared" si="34"/>
        <v>0</v>
      </c>
      <c r="AF62">
        <f t="shared" si="35"/>
        <v>0</v>
      </c>
      <c r="AG62">
        <f t="shared" si="36"/>
        <v>-2.3130219481132115</v>
      </c>
      <c r="AH62">
        <f t="shared" si="37"/>
        <v>-15011.5956594318</v>
      </c>
      <c r="AI62">
        <f t="shared" si="38"/>
        <v>-15013.908681379913</v>
      </c>
      <c r="AJ62">
        <f t="shared" si="39"/>
        <v>47.270808991057862</v>
      </c>
      <c r="AK62">
        <f t="shared" si="61"/>
        <v>15.333316594130681</v>
      </c>
      <c r="AL62">
        <f t="shared" si="40"/>
        <v>-14951.304555794724</v>
      </c>
      <c r="AN62">
        <f t="shared" si="41"/>
        <v>0</v>
      </c>
      <c r="AO62">
        <f t="shared" si="42"/>
        <v>0</v>
      </c>
      <c r="AP62">
        <f t="shared" si="43"/>
        <v>-7.3826241337846066E-3</v>
      </c>
      <c r="AQ62">
        <f t="shared" si="44"/>
        <v>-47.913496234802302</v>
      </c>
      <c r="AR62">
        <f t="shared" si="45"/>
        <v>-47.920878858936092</v>
      </c>
      <c r="AS62">
        <f t="shared" si="46"/>
        <v>0.15087734708508918</v>
      </c>
      <c r="AT62">
        <f t="shared" si="47"/>
        <v>4.8940354081434136E-2</v>
      </c>
      <c r="AU62">
        <f t="shared" si="48"/>
        <v>-47.721061157769569</v>
      </c>
      <c r="AW62">
        <v>59</v>
      </c>
      <c r="AX62">
        <f>IF(Z62&gt;0, (R62*SUMPRODUCT(K62:$K$98, X62:$X$98)-K62*$AZ$3)/Z62, 0)</f>
        <v>928.31247810476373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0.156383199</v>
      </c>
      <c r="Q63" s="5">
        <f t="shared" si="60"/>
        <v>12.5</v>
      </c>
      <c r="R63">
        <f t="shared" si="31"/>
        <v>500000</v>
      </c>
      <c r="S63">
        <f t="shared" si="32"/>
        <v>841.16288181563584</v>
      </c>
      <c r="U63">
        <f t="shared" si="52"/>
        <v>0.156383199</v>
      </c>
      <c r="V63">
        <f t="shared" si="53"/>
        <v>0.01</v>
      </c>
      <c r="W63">
        <f t="shared" si="54"/>
        <v>0.18504175584905691</v>
      </c>
      <c r="X63">
        <f t="shared" si="55"/>
        <v>2.8937421728252481E-2</v>
      </c>
      <c r="Y63">
        <f t="shared" si="56"/>
        <v>1.8504175584905691E-3</v>
      </c>
      <c r="Z63">
        <f t="shared" si="57"/>
        <v>0.15425391656231385</v>
      </c>
      <c r="AB63">
        <f t="shared" si="58"/>
        <v>171.77657092509469</v>
      </c>
      <c r="AC63">
        <f t="shared" si="33"/>
        <v>129.75266898690455</v>
      </c>
      <c r="AE63">
        <f t="shared" si="34"/>
        <v>0</v>
      </c>
      <c r="AF63">
        <f t="shared" si="35"/>
        <v>0</v>
      </c>
      <c r="AG63">
        <f t="shared" si="36"/>
        <v>-1.9281739570289231</v>
      </c>
      <c r="AH63">
        <f t="shared" si="37"/>
        <v>-14468.71086412624</v>
      </c>
      <c r="AI63">
        <f t="shared" si="38"/>
        <v>-14470.639038083269</v>
      </c>
      <c r="AJ63">
        <f t="shared" si="39"/>
        <v>42.023901938190136</v>
      </c>
      <c r="AK63">
        <f t="shared" si="61"/>
        <v>12.024359964756629</v>
      </c>
      <c r="AL63">
        <f t="shared" si="40"/>
        <v>-14416.590776180323</v>
      </c>
      <c r="AN63">
        <f t="shared" si="41"/>
        <v>0</v>
      </c>
      <c r="AO63">
        <f t="shared" si="42"/>
        <v>0</v>
      </c>
      <c r="AP63">
        <f t="shared" si="43"/>
        <v>-5.4948924226704632E-3</v>
      </c>
      <c r="AQ63">
        <f t="shared" si="44"/>
        <v>-41.232799251994308</v>
      </c>
      <c r="AR63">
        <f t="shared" si="45"/>
        <v>-41.238294144416983</v>
      </c>
      <c r="AS63">
        <f t="shared" si="46"/>
        <v>0.1197593295404849</v>
      </c>
      <c r="AT63">
        <f t="shared" si="47"/>
        <v>3.4266910522748113E-2</v>
      </c>
      <c r="AU63">
        <f t="shared" si="48"/>
        <v>-41.084267904353752</v>
      </c>
      <c r="AW63">
        <v>60</v>
      </c>
      <c r="AX63">
        <f>IF(Z63&gt;0, (R63*SUMPRODUCT(K63:$K$98, X63:$X$98)-K63*$AZ$3)/Z63, 0)</f>
        <v>841.16288181563584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0.17588848000000001</v>
      </c>
      <c r="Q64" s="5">
        <f t="shared" si="60"/>
        <v>12.5</v>
      </c>
      <c r="R64">
        <f t="shared" si="31"/>
        <v>500000</v>
      </c>
      <c r="S64">
        <f t="shared" si="32"/>
        <v>746.76316179163791</v>
      </c>
      <c r="U64">
        <f t="shared" si="52"/>
        <v>0.17588848000000001</v>
      </c>
      <c r="V64">
        <f t="shared" si="53"/>
        <v>0.01</v>
      </c>
      <c r="W64">
        <f t="shared" si="54"/>
        <v>0.15425391656231385</v>
      </c>
      <c r="X64">
        <f t="shared" si="55"/>
        <v>2.713148691819221E-2</v>
      </c>
      <c r="Y64">
        <f t="shared" si="56"/>
        <v>1.5425391656231386E-3</v>
      </c>
      <c r="Z64">
        <f t="shared" si="57"/>
        <v>0.12557989047849852</v>
      </c>
      <c r="AB64">
        <f t="shared" si="58"/>
        <v>129.75266898690455</v>
      </c>
      <c r="AC64">
        <f t="shared" si="33"/>
        <v>93.778436071171157</v>
      </c>
      <c r="AE64">
        <f t="shared" si="34"/>
        <v>0</v>
      </c>
      <c r="AF64">
        <f t="shared" si="35"/>
        <v>0</v>
      </c>
      <c r="AG64">
        <f t="shared" si="36"/>
        <v>-1.5697486309812314</v>
      </c>
      <c r="AH64">
        <f t="shared" si="37"/>
        <v>-13565.743459096106</v>
      </c>
      <c r="AI64">
        <f t="shared" si="38"/>
        <v>-13567.313207727088</v>
      </c>
      <c r="AJ64">
        <f t="shared" si="39"/>
        <v>35.974232915733396</v>
      </c>
      <c r="AK64">
        <f t="shared" si="61"/>
        <v>9.08268682908332</v>
      </c>
      <c r="AL64">
        <f t="shared" si="40"/>
        <v>-13522.256287982271</v>
      </c>
      <c r="AN64">
        <f t="shared" si="41"/>
        <v>0</v>
      </c>
      <c r="AO64">
        <f t="shared" si="42"/>
        <v>0</v>
      </c>
      <c r="AP64">
        <f t="shared" si="43"/>
        <v>-3.9941564486220835E-3</v>
      </c>
      <c r="AQ64">
        <f t="shared" si="44"/>
        <v>-34.517438428108051</v>
      </c>
      <c r="AR64">
        <f t="shared" si="45"/>
        <v>-34.521432584556678</v>
      </c>
      <c r="AS64">
        <f t="shared" si="46"/>
        <v>9.1534855676091584E-2</v>
      </c>
      <c r="AT64">
        <f t="shared" si="47"/>
        <v>2.3110497727601941E-2</v>
      </c>
      <c r="AU64">
        <f t="shared" si="48"/>
        <v>-34.406787231152983</v>
      </c>
      <c r="AW64">
        <v>61</v>
      </c>
      <c r="AX64">
        <f>IF(Z64&gt;0, (R64*SUMPRODUCT(K64:$K$98, X64:$X$98)-K64*$AZ$3)/Z64, 0)</f>
        <v>746.76316179163791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0.195947922</v>
      </c>
      <c r="Q65" s="5">
        <f t="shared" si="60"/>
        <v>12.5</v>
      </c>
      <c r="R65">
        <f t="shared" si="31"/>
        <v>500000</v>
      </c>
      <c r="S65">
        <f t="shared" si="32"/>
        <v>641.37673096373669</v>
      </c>
      <c r="U65">
        <f t="shared" si="52"/>
        <v>0.195947922</v>
      </c>
      <c r="V65">
        <f t="shared" si="53"/>
        <v>0.01</v>
      </c>
      <c r="W65">
        <f t="shared" si="54"/>
        <v>0.12557989047849852</v>
      </c>
      <c r="X65">
        <f t="shared" si="55"/>
        <v>2.4607118584249368E-2</v>
      </c>
      <c r="Y65">
        <f t="shared" si="56"/>
        <v>1.2557989047849852E-3</v>
      </c>
      <c r="Z65">
        <f t="shared" si="57"/>
        <v>9.9716972989464164E-2</v>
      </c>
      <c r="AB65">
        <f t="shared" si="58"/>
        <v>93.778436071171157</v>
      </c>
      <c r="AC65">
        <f t="shared" si="33"/>
        <v>63.956146157581756</v>
      </c>
      <c r="AE65">
        <f t="shared" si="34"/>
        <v>0</v>
      </c>
      <c r="AF65">
        <f t="shared" si="35"/>
        <v>0</v>
      </c>
      <c r="AG65">
        <f t="shared" si="36"/>
        <v>-1.2464621623683021</v>
      </c>
      <c r="AH65">
        <f t="shared" si="37"/>
        <v>-12303.559292124684</v>
      </c>
      <c r="AI65">
        <f t="shared" si="38"/>
        <v>-12304.805754287052</v>
      </c>
      <c r="AJ65">
        <f t="shared" si="39"/>
        <v>29.822289913589401</v>
      </c>
      <c r="AK65">
        <f t="shared" si="61"/>
        <v>6.5644905249819816</v>
      </c>
      <c r="AL65">
        <f t="shared" si="40"/>
        <v>-12268.41897384848</v>
      </c>
      <c r="AN65">
        <f t="shared" si="41"/>
        <v>0</v>
      </c>
      <c r="AO65">
        <f t="shared" si="42"/>
        <v>0</v>
      </c>
      <c r="AP65">
        <f t="shared" si="43"/>
        <v>-2.8317573463263091E-3</v>
      </c>
      <c r="AQ65">
        <f t="shared" si="44"/>
        <v>-27.951666294657038</v>
      </c>
      <c r="AR65">
        <f t="shared" si="45"/>
        <v>-27.954498052003363</v>
      </c>
      <c r="AS65">
        <f t="shared" si="46"/>
        <v>6.775134544527539E-2</v>
      </c>
      <c r="AT65">
        <f t="shared" si="47"/>
        <v>1.4913444491317438E-2</v>
      </c>
      <c r="AU65">
        <f t="shared" si="48"/>
        <v>-27.871833262066769</v>
      </c>
      <c r="AW65">
        <v>62</v>
      </c>
      <c r="AX65">
        <f>IF(Z65&gt;0, (R65*SUMPRODUCT(K65:$K$98, X65:$X$98)-K65*$AZ$3)/Z65, 0)</f>
        <v>641.37673096373669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0.21719401199999999</v>
      </c>
      <c r="Q66" s="5">
        <f t="shared" si="60"/>
        <v>12.5</v>
      </c>
      <c r="R66">
        <f t="shared" si="31"/>
        <v>500000</v>
      </c>
      <c r="S66">
        <f t="shared" si="32"/>
        <v>521.61431785040531</v>
      </c>
      <c r="U66">
        <f t="shared" si="52"/>
        <v>0.21719401199999999</v>
      </c>
      <c r="V66">
        <f t="shared" si="53"/>
        <v>0.01</v>
      </c>
      <c r="W66">
        <f t="shared" si="54"/>
        <v>9.9716972989464164E-2</v>
      </c>
      <c r="X66">
        <f t="shared" si="55"/>
        <v>2.1657929428077354E-2</v>
      </c>
      <c r="Y66">
        <f t="shared" si="56"/>
        <v>9.971697298946417E-4</v>
      </c>
      <c r="Z66">
        <f t="shared" si="57"/>
        <v>7.706187383149217E-2</v>
      </c>
      <c r="AB66">
        <f t="shared" si="58"/>
        <v>63.956146157581756</v>
      </c>
      <c r="AC66">
        <f t="shared" si="33"/>
        <v>40.196576750887786</v>
      </c>
      <c r="AE66">
        <f t="shared" si="34"/>
        <v>0</v>
      </c>
      <c r="AF66">
        <f t="shared" si="35"/>
        <v>0</v>
      </c>
      <c r="AG66">
        <f t="shared" si="36"/>
        <v>-0.96327342289365214</v>
      </c>
      <c r="AH66">
        <f t="shared" si="37"/>
        <v>-10828.964714038677</v>
      </c>
      <c r="AI66">
        <f t="shared" si="38"/>
        <v>-10829.927987461571</v>
      </c>
      <c r="AJ66">
        <f t="shared" si="39"/>
        <v>23.75956940669397</v>
      </c>
      <c r="AK66">
        <f t="shared" si="61"/>
        <v>4.4769302310307237</v>
      </c>
      <c r="AL66">
        <f t="shared" si="40"/>
        <v>-10801.691487823848</v>
      </c>
      <c r="AN66">
        <f t="shared" si="41"/>
        <v>0</v>
      </c>
      <c r="AO66">
        <f t="shared" si="42"/>
        <v>0</v>
      </c>
      <c r="AP66">
        <f t="shared" si="43"/>
        <v>-1.9539277087535366E-3</v>
      </c>
      <c r="AQ66">
        <f t="shared" si="44"/>
        <v>-21.965740680681584</v>
      </c>
      <c r="AR66">
        <f t="shared" si="45"/>
        <v>-21.967694608390339</v>
      </c>
      <c r="AS66">
        <f t="shared" si="46"/>
        <v>4.8194500033369607E-2</v>
      </c>
      <c r="AT66">
        <f t="shared" si="47"/>
        <v>9.0811163483465705E-3</v>
      </c>
      <c r="AU66">
        <f t="shared" si="48"/>
        <v>-21.910418992008626</v>
      </c>
      <c r="AW66">
        <v>63</v>
      </c>
      <c r="AX66">
        <f>IF(Z66&gt;0, (R66*SUMPRODUCT(K66:$K$98, X66:$X$98)-K66*$AZ$3)/Z66, 0)</f>
        <v>521.61431785040531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0.239685495</v>
      </c>
      <c r="Q67" s="5">
        <f t="shared" si="60"/>
        <v>12.5</v>
      </c>
      <c r="R67">
        <f t="shared" ref="R67:R89" si="62">$C$6</f>
        <v>500000</v>
      </c>
      <c r="S67">
        <f t="shared" ref="S67:S89" si="63">AX67</f>
        <v>380.0334805561003</v>
      </c>
      <c r="U67">
        <f t="shared" si="52"/>
        <v>0.239685495</v>
      </c>
      <c r="V67">
        <f t="shared" si="53"/>
        <v>0.01</v>
      </c>
      <c r="W67">
        <f t="shared" si="54"/>
        <v>7.706187383149217E-2</v>
      </c>
      <c r="X67">
        <f t="shared" si="55"/>
        <v>1.8470613374928748E-2</v>
      </c>
      <c r="Y67">
        <f t="shared" si="56"/>
        <v>7.7061873831492172E-4</v>
      </c>
      <c r="Z67">
        <f t="shared" si="57"/>
        <v>5.7820641718248494E-2</v>
      </c>
      <c r="AB67">
        <f t="shared" si="58"/>
        <v>40.196576750887786</v>
      </c>
      <c r="AC67">
        <f t="shared" ref="AC67:AC89" si="64">S67*Z67</f>
        <v>21.97377972017323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-0.72275802147810619</v>
      </c>
      <c r="AH67">
        <f t="shared" ref="AH67:AH89" si="68">-X67*R67</f>
        <v>-9235.3066874643737</v>
      </c>
      <c r="AI67">
        <f t="shared" ref="AI67:AI89" si="69">SUM(AE67:AH67)</f>
        <v>-9236.0294454858522</v>
      </c>
      <c r="AJ67">
        <f t="shared" ref="AJ67:AJ89" si="70">AB67-AC67</f>
        <v>18.222797030714556</v>
      </c>
      <c r="AK67">
        <f t="shared" si="61"/>
        <v>2.8137603725621454</v>
      </c>
      <c r="AL67">
        <f t="shared" ref="AL67:AL89" si="71">SUM(AI67:AK67)</f>
        <v>-9214.9928880825755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-1.3089824121421372E-3</v>
      </c>
      <c r="AQ67">
        <f t="shared" ref="AQ67:AQ89" si="75">AH67*$K67</f>
        <v>-16.726004645243115</v>
      </c>
      <c r="AR67">
        <f t="shared" ref="AR67:AR89" si="76">AI67*$K67</f>
        <v>-16.727313627655256</v>
      </c>
      <c r="AS67">
        <f t="shared" ref="AS67:AS89" si="77">AJ67*$K67</f>
        <v>3.3003190700615255E-2</v>
      </c>
      <c r="AT67">
        <f t="shared" ref="AT67:AT89" si="78">AK67*$K67</f>
        <v>5.0959833446524074E-3</v>
      </c>
      <c r="AU67">
        <f t="shared" ref="AU67:AU89" si="79">AL67*$K67</f>
        <v>-16.689214453609992</v>
      </c>
      <c r="AW67">
        <v>64</v>
      </c>
      <c r="AX67">
        <f>IF(Z67&gt;0, (R67*SUMPRODUCT(K67:$K$98, X67:$X$98)-K67*$AZ$3)/Z67, 0)</f>
        <v>380.0334805561003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0.26259210900000002</v>
      </c>
      <c r="Q68" s="5">
        <f t="shared" si="60"/>
        <v>12.5</v>
      </c>
      <c r="R68">
        <f t="shared" si="62"/>
        <v>500000</v>
      </c>
      <c r="S68">
        <f t="shared" si="63"/>
        <v>204.22858438247573</v>
      </c>
      <c r="U68">
        <f t="shared" ref="U68:U89" si="83">M68</f>
        <v>0.26259210900000002</v>
      </c>
      <c r="V68">
        <f t="shared" ref="V68:V89" si="84">$C$10</f>
        <v>0.01</v>
      </c>
      <c r="W68">
        <f t="shared" ref="W68:W89" si="85">Z67</f>
        <v>5.7820641718248494E-2</v>
      </c>
      <c r="X68">
        <f t="shared" ref="X68:X89" si="86">U68*W68</f>
        <v>1.5183244252528257E-2</v>
      </c>
      <c r="Y68">
        <f t="shared" ref="Y68:Y89" si="87">V68*W68</f>
        <v>5.7820641718248501E-4</v>
      </c>
      <c r="Z68">
        <f t="shared" ref="Z68:Z89" si="88">MAX(0, W68-X68-Y68)</f>
        <v>4.2059191048537746E-2</v>
      </c>
      <c r="AB68">
        <f t="shared" ref="AB68:AB89" si="89">AC67</f>
        <v>21.97377972017323</v>
      </c>
      <c r="AC68">
        <f t="shared" si="64"/>
        <v>8.589689048114959</v>
      </c>
      <c r="AE68">
        <f t="shared" si="65"/>
        <v>0</v>
      </c>
      <c r="AF68">
        <f t="shared" si="66"/>
        <v>0</v>
      </c>
      <c r="AG68">
        <f t="shared" si="67"/>
        <v>-0.52573988810672179</v>
      </c>
      <c r="AH68">
        <f t="shared" si="68"/>
        <v>-7591.6221262641284</v>
      </c>
      <c r="AI68">
        <f t="shared" si="69"/>
        <v>-7592.1478661522351</v>
      </c>
      <c r="AJ68">
        <f t="shared" si="70"/>
        <v>13.384090672058271</v>
      </c>
      <c r="AK68">
        <f t="shared" si="61"/>
        <v>1.5381645804121262</v>
      </c>
      <c r="AL68">
        <f t="shared" si="71"/>
        <v>-7577.2256108997653</v>
      </c>
      <c r="AN68">
        <f t="shared" si="72"/>
        <v>0</v>
      </c>
      <c r="AO68">
        <f t="shared" si="73"/>
        <v>0</v>
      </c>
      <c r="AP68">
        <f t="shared" si="74"/>
        <v>-8.5014654979678978E-4</v>
      </c>
      <c r="AQ68">
        <f t="shared" si="75"/>
        <v>-12.276016151725393</v>
      </c>
      <c r="AR68">
        <f t="shared" si="76"/>
        <v>-12.276866298275191</v>
      </c>
      <c r="AS68">
        <f t="shared" si="77"/>
        <v>2.1642714894609609E-2</v>
      </c>
      <c r="AT68">
        <f t="shared" si="78"/>
        <v>2.487285710365481E-3</v>
      </c>
      <c r="AU68">
        <f t="shared" si="79"/>
        <v>-12.252736297670216</v>
      </c>
      <c r="AW68">
        <v>65</v>
      </c>
      <c r="AX68">
        <f>IF(Z68&gt;0, (R68*SUMPRODUCT(K68:$K$98, X68:$X$98)-K68*$AZ$3)/Z68, 0)</f>
        <v>204.22858438247573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0.28653067599999998</v>
      </c>
      <c r="Q69" s="5">
        <f t="shared" ref="Q69:Q89" si="91">$C$8</f>
        <v>12.5</v>
      </c>
      <c r="R69">
        <f t="shared" si="62"/>
        <v>500000</v>
      </c>
      <c r="S69">
        <f t="shared" si="63"/>
        <v>-23.742421181336397</v>
      </c>
      <c r="U69">
        <f t="shared" si="83"/>
        <v>0.28653067599999998</v>
      </c>
      <c r="V69">
        <f t="shared" si="84"/>
        <v>0.01</v>
      </c>
      <c r="W69">
        <f t="shared" si="85"/>
        <v>4.2059191048537746E-2</v>
      </c>
      <c r="X69">
        <f t="shared" si="86"/>
        <v>1.2051248443150668E-2</v>
      </c>
      <c r="Y69">
        <f t="shared" si="87"/>
        <v>4.2059191048537747E-4</v>
      </c>
      <c r="Z69">
        <f t="shared" si="88"/>
        <v>2.9587350694901701E-2</v>
      </c>
      <c r="AB69">
        <f t="shared" si="89"/>
        <v>8.589689048114959</v>
      </c>
      <c r="AC69">
        <f t="shared" si="64"/>
        <v>-0.70247534183826232</v>
      </c>
      <c r="AE69">
        <f t="shared" si="65"/>
        <v>0</v>
      </c>
      <c r="AF69">
        <f t="shared" si="66"/>
        <v>0</v>
      </c>
      <c r="AG69">
        <f t="shared" si="67"/>
        <v>-0.36984188368627124</v>
      </c>
      <c r="AH69">
        <f t="shared" si="68"/>
        <v>-6025.6242215753336</v>
      </c>
      <c r="AI69">
        <f t="shared" si="69"/>
        <v>-6025.9940634590203</v>
      </c>
      <c r="AJ69">
        <f t="shared" si="70"/>
        <v>9.2921643899532214</v>
      </c>
      <c r="AK69">
        <f t="shared" si="61"/>
        <v>0.6012782333680472</v>
      </c>
      <c r="AL69">
        <f t="shared" si="71"/>
        <v>-6016.1006208356985</v>
      </c>
      <c r="AN69">
        <f t="shared" si="72"/>
        <v>0</v>
      </c>
      <c r="AO69">
        <f t="shared" si="73"/>
        <v>0</v>
      </c>
      <c r="AP69">
        <f t="shared" si="74"/>
        <v>-5.3397501668435725E-4</v>
      </c>
      <c r="AQ69">
        <f t="shared" si="75"/>
        <v>-8.6997523432979218</v>
      </c>
      <c r="AR69">
        <f t="shared" si="76"/>
        <v>-8.7002863183146069</v>
      </c>
      <c r="AS69">
        <f t="shared" si="77"/>
        <v>1.3415959235617655E-2</v>
      </c>
      <c r="AT69">
        <f t="shared" si="78"/>
        <v>8.6812113191322158E-4</v>
      </c>
      <c r="AU69">
        <f t="shared" si="79"/>
        <v>-8.6860022379470756</v>
      </c>
      <c r="AW69">
        <v>66</v>
      </c>
      <c r="AX69">
        <f>IF(Z69&gt;0, (R69*SUMPRODUCT(K69:$K$98, X69:$X$98)-K69*$AZ$3)/Z69, 0)</f>
        <v>-23.742421181336397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0.31063079199999999</v>
      </c>
      <c r="Q70" s="5">
        <f t="shared" si="91"/>
        <v>12.5</v>
      </c>
      <c r="R70">
        <f t="shared" si="62"/>
        <v>500000</v>
      </c>
      <c r="S70">
        <f t="shared" si="63"/>
        <v>-335.21532041443515</v>
      </c>
      <c r="U70">
        <f t="shared" si="83"/>
        <v>0.31063079199999999</v>
      </c>
      <c r="V70">
        <f t="shared" si="84"/>
        <v>0.01</v>
      </c>
      <c r="W70">
        <f t="shared" si="85"/>
        <v>2.9587350694901701E-2</v>
      </c>
      <c r="X70">
        <f t="shared" si="86"/>
        <v>9.1907421795390659E-3</v>
      </c>
      <c r="Y70">
        <f t="shared" si="87"/>
        <v>2.9587350694901699E-4</v>
      </c>
      <c r="Z70">
        <f t="shared" si="88"/>
        <v>2.0100735008413619E-2</v>
      </c>
      <c r="AB70">
        <f t="shared" si="89"/>
        <v>-0.70247534183826232</v>
      </c>
      <c r="AC70">
        <f t="shared" si="64"/>
        <v>-6.7380743264110254</v>
      </c>
      <c r="AE70">
        <f t="shared" si="65"/>
        <v>0</v>
      </c>
      <c r="AF70">
        <f t="shared" si="66"/>
        <v>0</v>
      </c>
      <c r="AG70">
        <f t="shared" si="67"/>
        <v>-0.25125918760517024</v>
      </c>
      <c r="AH70">
        <f t="shared" si="68"/>
        <v>-4595.3710897695328</v>
      </c>
      <c r="AI70">
        <f t="shared" si="69"/>
        <v>-4595.6223489571375</v>
      </c>
      <c r="AJ70">
        <f t="shared" si="70"/>
        <v>6.0355989845727631</v>
      </c>
      <c r="AK70">
        <f t="shared" si="61"/>
        <v>-4.9173273928678367E-2</v>
      </c>
      <c r="AL70">
        <f t="shared" si="71"/>
        <v>-4589.6359232464929</v>
      </c>
      <c r="AN70">
        <f t="shared" si="72"/>
        <v>0</v>
      </c>
      <c r="AO70">
        <f t="shared" si="73"/>
        <v>0</v>
      </c>
      <c r="AP70">
        <f t="shared" si="74"/>
        <v>-3.2389837872914156E-4</v>
      </c>
      <c r="AQ70">
        <f t="shared" si="75"/>
        <v>-5.9238957978883962</v>
      </c>
      <c r="AR70">
        <f t="shared" si="76"/>
        <v>-5.9242196962671247</v>
      </c>
      <c r="AS70">
        <f t="shared" si="77"/>
        <v>7.7804944941330537E-3</v>
      </c>
      <c r="AT70">
        <f t="shared" si="78"/>
        <v>-6.3389298732155697E-5</v>
      </c>
      <c r="AU70">
        <f t="shared" si="79"/>
        <v>-5.9165025910717235</v>
      </c>
      <c r="AW70">
        <v>67</v>
      </c>
      <c r="AX70">
        <f>IF(Z70&gt;0, (R70*SUMPRODUCT(K70:$K$98, X70:$X$98)-K70*$AZ$3)/Z70, 0)</f>
        <v>-335.21532041443515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0.33433633699999998</v>
      </c>
      <c r="Q71" s="5">
        <f t="shared" si="91"/>
        <v>12.5</v>
      </c>
      <c r="R71">
        <f t="shared" si="62"/>
        <v>500000</v>
      </c>
      <c r="S71">
        <f t="shared" si="63"/>
        <v>-780.25729423843734</v>
      </c>
      <c r="U71">
        <f t="shared" si="83"/>
        <v>0.33433633699999998</v>
      </c>
      <c r="V71">
        <f t="shared" si="84"/>
        <v>0.01</v>
      </c>
      <c r="W71">
        <f t="shared" si="85"/>
        <v>2.0100735008413619E-2</v>
      </c>
      <c r="X71">
        <f t="shared" si="86"/>
        <v>6.7204061137206735E-3</v>
      </c>
      <c r="Y71">
        <f t="shared" si="87"/>
        <v>2.010073500841362E-4</v>
      </c>
      <c r="Z71">
        <f t="shared" si="88"/>
        <v>1.3179321544608808E-2</v>
      </c>
      <c r="AB71">
        <f t="shared" si="89"/>
        <v>-6.7380743264110254</v>
      </c>
      <c r="AC71">
        <f t="shared" si="64"/>
        <v>-10.283261768294812</v>
      </c>
      <c r="AE71">
        <f t="shared" si="65"/>
        <v>0</v>
      </c>
      <c r="AF71">
        <f t="shared" si="66"/>
        <v>0</v>
      </c>
      <c r="AG71">
        <f t="shared" si="67"/>
        <v>-0.16474151930761011</v>
      </c>
      <c r="AH71">
        <f t="shared" si="68"/>
        <v>-3360.2030568603368</v>
      </c>
      <c r="AI71">
        <f t="shared" si="69"/>
        <v>-3360.3677983796442</v>
      </c>
      <c r="AJ71">
        <f t="shared" si="70"/>
        <v>3.5451874418837868</v>
      </c>
      <c r="AK71">
        <f t="shared" si="61"/>
        <v>-0.47166520284877184</v>
      </c>
      <c r="AL71">
        <f t="shared" si="71"/>
        <v>-3357.2942761406093</v>
      </c>
      <c r="AN71">
        <f t="shared" si="72"/>
        <v>0</v>
      </c>
      <c r="AO71">
        <f t="shared" si="73"/>
        <v>0</v>
      </c>
      <c r="AP71">
        <f t="shared" si="74"/>
        <v>-1.89614640569027E-4</v>
      </c>
      <c r="AQ71">
        <f t="shared" si="75"/>
        <v>-3.8675356251621396</v>
      </c>
      <c r="AR71">
        <f t="shared" si="76"/>
        <v>-3.8677252398027084</v>
      </c>
      <c r="AS71">
        <f t="shared" si="77"/>
        <v>4.0804494541988225E-3</v>
      </c>
      <c r="AT71">
        <f t="shared" si="78"/>
        <v>-5.4287849403702635E-4</v>
      </c>
      <c r="AU71">
        <f t="shared" si="79"/>
        <v>-3.8641876688425465</v>
      </c>
      <c r="AW71">
        <v>68</v>
      </c>
      <c r="AX71">
        <f>IF(Z71&gt;0, (R71*SUMPRODUCT(K71:$K$98, X71:$X$98)-K71*$AZ$3)/Z71, 0)</f>
        <v>-780.25729423843734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0.35860877099999999</v>
      </c>
      <c r="Q72" s="5">
        <f t="shared" si="91"/>
        <v>12.5</v>
      </c>
      <c r="R72">
        <f t="shared" si="62"/>
        <v>500000</v>
      </c>
      <c r="S72">
        <f t="shared" si="63"/>
        <v>-1445.3197270632706</v>
      </c>
      <c r="U72">
        <f t="shared" si="83"/>
        <v>0.35860877099999999</v>
      </c>
      <c r="V72">
        <f t="shared" si="84"/>
        <v>0.01</v>
      </c>
      <c r="W72">
        <f t="shared" si="85"/>
        <v>1.3179321544608808E-2</v>
      </c>
      <c r="X72">
        <f t="shared" si="86"/>
        <v>4.7262203017259868E-3</v>
      </c>
      <c r="Y72">
        <f t="shared" si="87"/>
        <v>1.3179321544608808E-4</v>
      </c>
      <c r="Z72">
        <f t="shared" si="88"/>
        <v>8.3213080274367347E-3</v>
      </c>
      <c r="AB72">
        <f t="shared" si="89"/>
        <v>-10.283261768294812</v>
      </c>
      <c r="AC72">
        <f t="shared" si="64"/>
        <v>-12.026950647024265</v>
      </c>
      <c r="AE72">
        <f t="shared" si="65"/>
        <v>0</v>
      </c>
      <c r="AF72">
        <f t="shared" si="66"/>
        <v>0</v>
      </c>
      <c r="AG72">
        <f t="shared" si="67"/>
        <v>-0.10401635034295918</v>
      </c>
      <c r="AH72">
        <f t="shared" si="68"/>
        <v>-2363.1101508629936</v>
      </c>
      <c r="AI72">
        <f t="shared" si="69"/>
        <v>-2363.2141672133366</v>
      </c>
      <c r="AJ72">
        <f t="shared" si="70"/>
        <v>1.7436888787294524</v>
      </c>
      <c r="AK72">
        <f t="shared" ref="AK72:AK89" si="92">G72*SUM(AB72:AB72, AE72:AF72)</f>
        <v>-0.71982832378063688</v>
      </c>
      <c r="AL72">
        <f t="shared" si="71"/>
        <v>-2362.1903066583882</v>
      </c>
      <c r="AN72">
        <f t="shared" si="72"/>
        <v>0</v>
      </c>
      <c r="AO72">
        <f t="shared" si="73"/>
        <v>0</v>
      </c>
      <c r="AP72">
        <f t="shared" si="74"/>
        <v>-1.0689376870113501E-4</v>
      </c>
      <c r="AQ72">
        <f t="shared" si="75"/>
        <v>-2.4284811863594826</v>
      </c>
      <c r="AR72">
        <f t="shared" si="76"/>
        <v>-2.4285880801281841</v>
      </c>
      <c r="AS72">
        <f t="shared" si="77"/>
        <v>1.7919247798551909E-3</v>
      </c>
      <c r="AT72">
        <f t="shared" si="78"/>
        <v>-7.3974103199191414E-4</v>
      </c>
      <c r="AU72">
        <f t="shared" si="79"/>
        <v>-2.4275358963803209</v>
      </c>
      <c r="AW72">
        <v>69</v>
      </c>
      <c r="AX72">
        <f>IF(Z72&gt;0, (R72*SUMPRODUCT(K72:$K$98, X72:$X$98)-K72*$AZ$3)/Z72, 0)</f>
        <v>-1445.3197270632706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0.383306127</v>
      </c>
      <c r="Q73" s="5">
        <f t="shared" si="91"/>
        <v>12.5</v>
      </c>
      <c r="R73">
        <f t="shared" si="62"/>
        <v>500000</v>
      </c>
      <c r="S73">
        <f t="shared" si="63"/>
        <v>-2487.7039599281607</v>
      </c>
      <c r="U73">
        <f t="shared" si="83"/>
        <v>0.383306127</v>
      </c>
      <c r="V73">
        <f t="shared" si="84"/>
        <v>0.01</v>
      </c>
      <c r="W73">
        <f t="shared" si="85"/>
        <v>8.3213080274367347E-3</v>
      </c>
      <c r="X73">
        <f t="shared" si="86"/>
        <v>3.1896083515707847E-3</v>
      </c>
      <c r="Y73">
        <f t="shared" si="87"/>
        <v>8.3213080274367344E-5</v>
      </c>
      <c r="Z73">
        <f t="shared" si="88"/>
        <v>5.0484865955915826E-3</v>
      </c>
      <c r="AB73">
        <f t="shared" si="89"/>
        <v>-12.026950647024265</v>
      </c>
      <c r="AC73">
        <f t="shared" si="64"/>
        <v>-12.559140095497419</v>
      </c>
      <c r="AE73">
        <f t="shared" si="65"/>
        <v>0</v>
      </c>
      <c r="AF73">
        <f t="shared" si="66"/>
        <v>0</v>
      </c>
      <c r="AG73">
        <f t="shared" si="67"/>
        <v>-6.3106082444894782E-2</v>
      </c>
      <c r="AH73">
        <f t="shared" si="68"/>
        <v>-1594.8041757853923</v>
      </c>
      <c r="AI73">
        <f t="shared" si="69"/>
        <v>-1594.8672818678372</v>
      </c>
      <c r="AJ73">
        <f t="shared" si="70"/>
        <v>0.53218944847315441</v>
      </c>
      <c r="AK73">
        <f t="shared" si="92"/>
        <v>-0.8418865452916986</v>
      </c>
      <c r="AL73">
        <f t="shared" si="71"/>
        <v>-1595.1769789646557</v>
      </c>
      <c r="AN73">
        <f t="shared" si="72"/>
        <v>0</v>
      </c>
      <c r="AO73">
        <f t="shared" si="73"/>
        <v>0</v>
      </c>
      <c r="AP73">
        <f t="shared" si="74"/>
        <v>-5.7903387975765871E-5</v>
      </c>
      <c r="AQ73">
        <f t="shared" si="75"/>
        <v>-1.4633227314737816</v>
      </c>
      <c r="AR73">
        <f t="shared" si="76"/>
        <v>-1.4633806348617573</v>
      </c>
      <c r="AS73">
        <f t="shared" si="77"/>
        <v>4.8831381885349259E-4</v>
      </c>
      <c r="AT73">
        <f t="shared" si="78"/>
        <v>-7.7247836301944431E-4</v>
      </c>
      <c r="AU73">
        <f t="shared" si="79"/>
        <v>-1.4636647994059233</v>
      </c>
      <c r="AW73">
        <v>70</v>
      </c>
      <c r="AX73">
        <f>IF(Z73&gt;0, (R73*SUMPRODUCT(K73:$K$98, X73:$X$98)-K73*$AZ$3)/Z73, 0)</f>
        <v>-2487.7039599281607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0.40826881399999998</v>
      </c>
      <c r="Q74" s="5">
        <f t="shared" si="91"/>
        <v>12.5</v>
      </c>
      <c r="R74">
        <f t="shared" si="62"/>
        <v>500000</v>
      </c>
      <c r="S74">
        <f t="shared" si="63"/>
        <v>-4198.135563076843</v>
      </c>
      <c r="U74">
        <f t="shared" si="83"/>
        <v>0.40826881399999998</v>
      </c>
      <c r="V74">
        <f t="shared" si="84"/>
        <v>0.01</v>
      </c>
      <c r="W74">
        <f t="shared" si="85"/>
        <v>5.0484865955915826E-3</v>
      </c>
      <c r="X74">
        <f t="shared" si="86"/>
        <v>2.0611396348770728E-3</v>
      </c>
      <c r="Y74">
        <f t="shared" si="87"/>
        <v>5.0484865955915827E-5</v>
      </c>
      <c r="Z74">
        <f t="shared" si="88"/>
        <v>2.9368620947585939E-3</v>
      </c>
      <c r="AB74">
        <f t="shared" si="89"/>
        <v>-12.559140095497419</v>
      </c>
      <c r="AC74">
        <f t="shared" si="64"/>
        <v>-12.329345203858406</v>
      </c>
      <c r="AE74">
        <f t="shared" si="65"/>
        <v>0</v>
      </c>
      <c r="AF74">
        <f t="shared" si="66"/>
        <v>0</v>
      </c>
      <c r="AG74">
        <f t="shared" si="67"/>
        <v>-3.6710776184482423E-2</v>
      </c>
      <c r="AH74">
        <f t="shared" si="68"/>
        <v>-1030.5698174385363</v>
      </c>
      <c r="AI74">
        <f t="shared" si="69"/>
        <v>-1030.6065282147208</v>
      </c>
      <c r="AJ74">
        <f t="shared" si="70"/>
        <v>-0.22979489163901334</v>
      </c>
      <c r="AK74">
        <f t="shared" si="92"/>
        <v>-0.87913980668481939</v>
      </c>
      <c r="AL74">
        <f t="shared" si="71"/>
        <v>-1031.7154629130446</v>
      </c>
      <c r="AN74">
        <f t="shared" si="72"/>
        <v>0</v>
      </c>
      <c r="AO74">
        <f t="shared" si="73"/>
        <v>0</v>
      </c>
      <c r="AP74">
        <f t="shared" si="74"/>
        <v>-3.0075184429071803E-5</v>
      </c>
      <c r="AQ74">
        <f t="shared" si="75"/>
        <v>-0.84429098340884956</v>
      </c>
      <c r="AR74">
        <f t="shared" si="76"/>
        <v>-0.84432105859327866</v>
      </c>
      <c r="AS74">
        <f t="shared" si="77"/>
        <v>-1.8825872033245692E-4</v>
      </c>
      <c r="AT74">
        <f t="shared" si="78"/>
        <v>-7.2023243780284705E-4</v>
      </c>
      <c r="AU74">
        <f t="shared" si="79"/>
        <v>-0.84522954975141396</v>
      </c>
      <c r="AW74">
        <v>71</v>
      </c>
      <c r="AX74">
        <f>IF(Z74&gt;0, (R74*SUMPRODUCT(K74:$K$98, X74:$X$98)-K74*$AZ$3)/Z74, 0)</f>
        <v>-4198.135563076843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0.43333920100000001</v>
      </c>
      <c r="Q75" s="5">
        <f t="shared" si="91"/>
        <v>12.5</v>
      </c>
      <c r="R75">
        <f t="shared" si="62"/>
        <v>500000</v>
      </c>
      <c r="S75">
        <f t="shared" si="63"/>
        <v>-7133.3907634749103</v>
      </c>
      <c r="U75">
        <f t="shared" si="83"/>
        <v>0.43333920100000001</v>
      </c>
      <c r="V75">
        <f t="shared" si="84"/>
        <v>0.01</v>
      </c>
      <c r="W75">
        <f t="shared" si="85"/>
        <v>2.9368620947585939E-3</v>
      </c>
      <c r="X75">
        <f t="shared" si="86"/>
        <v>1.2726574735898754E-3</v>
      </c>
      <c r="Y75">
        <f t="shared" si="87"/>
        <v>2.9368620947585939E-5</v>
      </c>
      <c r="Z75">
        <f t="shared" si="88"/>
        <v>1.6348360002211325E-3</v>
      </c>
      <c r="AB75">
        <f t="shared" si="89"/>
        <v>-12.329345203858406</v>
      </c>
      <c r="AC75">
        <f t="shared" si="64"/>
        <v>-11.661924023773693</v>
      </c>
      <c r="AE75">
        <f t="shared" si="65"/>
        <v>0</v>
      </c>
      <c r="AF75">
        <f t="shared" si="66"/>
        <v>0</v>
      </c>
      <c r="AG75">
        <f t="shared" si="67"/>
        <v>-2.0435450002764158E-2</v>
      </c>
      <c r="AH75">
        <f t="shared" si="68"/>
        <v>-636.32873679493764</v>
      </c>
      <c r="AI75">
        <f t="shared" si="69"/>
        <v>-636.34917224494041</v>
      </c>
      <c r="AJ75">
        <f t="shared" si="70"/>
        <v>-0.66742118008471252</v>
      </c>
      <c r="AK75">
        <f t="shared" si="92"/>
        <v>-0.86305416427008852</v>
      </c>
      <c r="AL75">
        <f t="shared" si="71"/>
        <v>-637.87964758929525</v>
      </c>
      <c r="AN75">
        <f t="shared" si="72"/>
        <v>0</v>
      </c>
      <c r="AO75">
        <f t="shared" si="73"/>
        <v>0</v>
      </c>
      <c r="AP75">
        <f t="shared" si="74"/>
        <v>-1.4947925173535239E-5</v>
      </c>
      <c r="AQ75">
        <f t="shared" si="75"/>
        <v>-0.4654555853722005</v>
      </c>
      <c r="AR75">
        <f t="shared" si="76"/>
        <v>-0.46547053329737403</v>
      </c>
      <c r="AS75">
        <f t="shared" si="77"/>
        <v>-4.881987848464023E-4</v>
      </c>
      <c r="AT75">
        <f t="shared" si="78"/>
        <v>-6.3129850658890632E-4</v>
      </c>
      <c r="AU75">
        <f t="shared" si="79"/>
        <v>-0.46659003058880938</v>
      </c>
      <c r="AW75">
        <v>72</v>
      </c>
      <c r="AX75">
        <f>IF(Z75&gt;0, (R75*SUMPRODUCT(K75:$K$98, X75:$X$98)-K75*$AZ$3)/Z75, 0)</f>
        <v>-7133.3907634749103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0.458542742</v>
      </c>
      <c r="Q76" s="5">
        <f t="shared" si="91"/>
        <v>12.5</v>
      </c>
      <c r="R76">
        <f t="shared" si="62"/>
        <v>500000</v>
      </c>
      <c r="S76">
        <f t="shared" si="63"/>
        <v>-12404.549632297698</v>
      </c>
      <c r="U76">
        <f t="shared" si="83"/>
        <v>0.458542742</v>
      </c>
      <c r="V76">
        <f t="shared" si="84"/>
        <v>0.01</v>
      </c>
      <c r="W76">
        <f t="shared" si="85"/>
        <v>1.6348360002211325E-3</v>
      </c>
      <c r="X76">
        <f t="shared" si="86"/>
        <v>7.4964218226171073E-4</v>
      </c>
      <c r="Y76">
        <f t="shared" si="87"/>
        <v>1.6348360002211327E-5</v>
      </c>
      <c r="Z76">
        <f t="shared" si="88"/>
        <v>8.6884545795721049E-4</v>
      </c>
      <c r="AB76">
        <f t="shared" si="89"/>
        <v>-11.661924023773693</v>
      </c>
      <c r="AC76">
        <f t="shared" si="64"/>
        <v>-10.77763660602664</v>
      </c>
      <c r="AE76">
        <f t="shared" si="65"/>
        <v>0</v>
      </c>
      <c r="AF76">
        <f t="shared" si="66"/>
        <v>0</v>
      </c>
      <c r="AG76">
        <f t="shared" si="67"/>
        <v>-1.0860568224465132E-2</v>
      </c>
      <c r="AH76">
        <f t="shared" si="68"/>
        <v>-374.82109113085539</v>
      </c>
      <c r="AI76">
        <f t="shared" si="69"/>
        <v>-374.83195169907987</v>
      </c>
      <c r="AJ76">
        <f t="shared" si="70"/>
        <v>-0.88428741774705344</v>
      </c>
      <c r="AK76">
        <f t="shared" si="92"/>
        <v>-0.81633468166415857</v>
      </c>
      <c r="AL76">
        <f t="shared" si="71"/>
        <v>-376.53257379849106</v>
      </c>
      <c r="AN76">
        <f t="shared" si="72"/>
        <v>0</v>
      </c>
      <c r="AO76">
        <f t="shared" si="73"/>
        <v>0</v>
      </c>
      <c r="AP76">
        <f t="shared" si="74"/>
        <v>-7.0930208263537604E-6</v>
      </c>
      <c r="AQ76">
        <f t="shared" si="75"/>
        <v>-0.24479509272441694</v>
      </c>
      <c r="AR76">
        <f t="shared" si="76"/>
        <v>-0.24480218574524332</v>
      </c>
      <c r="AS76">
        <f t="shared" si="77"/>
        <v>-5.7752678689805288E-4</v>
      </c>
      <c r="AT76">
        <f t="shared" si="78"/>
        <v>-5.3314695683005179E-4</v>
      </c>
      <c r="AU76">
        <f t="shared" si="79"/>
        <v>-0.2459128594889714</v>
      </c>
      <c r="AW76">
        <v>73</v>
      </c>
      <c r="AX76">
        <f>IF(Z76&gt;0, (R76*SUMPRODUCT(K76:$K$98, X76:$X$98)-K76*$AZ$3)/Z76, 0)</f>
        <v>-12404.549632297698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0.48392545599999998</v>
      </c>
      <c r="Q77" s="5">
        <f t="shared" si="91"/>
        <v>12.5</v>
      </c>
      <c r="R77">
        <f t="shared" si="62"/>
        <v>500000</v>
      </c>
      <c r="S77">
        <f t="shared" si="63"/>
        <v>-22327.248838938489</v>
      </c>
      <c r="U77">
        <f t="shared" si="83"/>
        <v>0.48392545599999998</v>
      </c>
      <c r="V77">
        <f t="shared" si="84"/>
        <v>0.01</v>
      </c>
      <c r="W77">
        <f t="shared" si="85"/>
        <v>8.6884545795721049E-4</v>
      </c>
      <c r="X77">
        <f t="shared" si="86"/>
        <v>4.204564344354719E-4</v>
      </c>
      <c r="Y77">
        <f t="shared" si="87"/>
        <v>8.6884545795721051E-6</v>
      </c>
      <c r="Z77">
        <f t="shared" si="88"/>
        <v>4.397005689421665E-4</v>
      </c>
      <c r="AB77">
        <f t="shared" si="89"/>
        <v>-10.77763660602664</v>
      </c>
      <c r="AC77">
        <f t="shared" si="64"/>
        <v>-9.81730401739458</v>
      </c>
      <c r="AE77">
        <f t="shared" si="65"/>
        <v>0</v>
      </c>
      <c r="AF77">
        <f t="shared" si="66"/>
        <v>0</v>
      </c>
      <c r="AG77">
        <f t="shared" si="67"/>
        <v>-5.4962571117770816E-3</v>
      </c>
      <c r="AH77">
        <f t="shared" si="68"/>
        <v>-210.22821721773596</v>
      </c>
      <c r="AI77">
        <f t="shared" si="69"/>
        <v>-210.23371347484775</v>
      </c>
      <c r="AJ77">
        <f t="shared" si="70"/>
        <v>-0.96033258863205972</v>
      </c>
      <c r="AK77">
        <f t="shared" si="92"/>
        <v>-0.75443456242186491</v>
      </c>
      <c r="AL77">
        <f t="shared" si="71"/>
        <v>-211.94848062590168</v>
      </c>
      <c r="AN77">
        <f t="shared" si="72"/>
        <v>0</v>
      </c>
      <c r="AO77">
        <f t="shared" si="73"/>
        <v>0</v>
      </c>
      <c r="AP77">
        <f t="shared" si="74"/>
        <v>-3.2049975716781096E-6</v>
      </c>
      <c r="AQ77">
        <f t="shared" si="75"/>
        <v>-0.122589047778955</v>
      </c>
      <c r="AR77">
        <f t="shared" si="76"/>
        <v>-0.12259225277652669</v>
      </c>
      <c r="AS77">
        <f t="shared" si="77"/>
        <v>-5.5999265536068633E-4</v>
      </c>
      <c r="AT77">
        <f t="shared" si="78"/>
        <v>-4.3992864441713231E-4</v>
      </c>
      <c r="AU77">
        <f t="shared" si="79"/>
        <v>-0.12359217407630452</v>
      </c>
      <c r="AW77">
        <v>74</v>
      </c>
      <c r="AX77">
        <f>IF(Z77&gt;0, (R77*SUMPRODUCT(K77:$K$98, X77:$X$98)-K77*$AZ$3)/Z77, 0)</f>
        <v>-22327.248838938489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0.50934341699999997</v>
      </c>
      <c r="Q78" s="5">
        <f t="shared" si="91"/>
        <v>12.5</v>
      </c>
      <c r="R78">
        <f t="shared" si="62"/>
        <v>500000</v>
      </c>
      <c r="S78">
        <f t="shared" si="63"/>
        <v>-41940.369248160372</v>
      </c>
      <c r="U78">
        <f t="shared" si="83"/>
        <v>0.50934341699999997</v>
      </c>
      <c r="V78">
        <f t="shared" si="84"/>
        <v>0.01</v>
      </c>
      <c r="W78">
        <f t="shared" si="85"/>
        <v>4.397005689421665E-4</v>
      </c>
      <c r="X78">
        <f t="shared" si="86"/>
        <v>2.2395859024184714E-4</v>
      </c>
      <c r="Y78">
        <f t="shared" si="87"/>
        <v>4.3970056894216651E-6</v>
      </c>
      <c r="Z78">
        <f t="shared" si="88"/>
        <v>2.1134497301089768E-4</v>
      </c>
      <c r="AB78">
        <f t="shared" si="89"/>
        <v>-9.81730401739458</v>
      </c>
      <c r="AC78">
        <f t="shared" si="64"/>
        <v>-8.8638862068195365</v>
      </c>
      <c r="AE78">
        <f t="shared" si="65"/>
        <v>0</v>
      </c>
      <c r="AF78">
        <f t="shared" si="66"/>
        <v>0</v>
      </c>
      <c r="AG78">
        <f t="shared" si="67"/>
        <v>-2.6418121626362212E-3</v>
      </c>
      <c r="AH78">
        <f t="shared" si="68"/>
        <v>-111.97929512092357</v>
      </c>
      <c r="AI78">
        <f t="shared" si="69"/>
        <v>-111.9819369330862</v>
      </c>
      <c r="AJ78">
        <f t="shared" si="70"/>
        <v>-0.95341781057504349</v>
      </c>
      <c r="AK78">
        <f t="shared" si="92"/>
        <v>-0.68721128121762065</v>
      </c>
      <c r="AL78">
        <f t="shared" si="71"/>
        <v>-113.62256602487886</v>
      </c>
      <c r="AN78">
        <f t="shared" si="72"/>
        <v>0</v>
      </c>
      <c r="AO78">
        <f t="shared" si="73"/>
        <v>0</v>
      </c>
      <c r="AP78">
        <f t="shared" si="74"/>
        <v>-1.3754492690411587E-6</v>
      </c>
      <c r="AQ78">
        <f t="shared" si="75"/>
        <v>-5.830158623697252E-2</v>
      </c>
      <c r="AR78">
        <f t="shared" si="76"/>
        <v>-5.8302961686241557E-2</v>
      </c>
      <c r="AS78">
        <f t="shared" si="77"/>
        <v>-4.9639328987631851E-4</v>
      </c>
      <c r="AT78">
        <f t="shared" si="78"/>
        <v>-3.5779389155525374E-4</v>
      </c>
      <c r="AU78">
        <f t="shared" si="79"/>
        <v>-5.9157148867673127E-2</v>
      </c>
      <c r="AW78">
        <v>75</v>
      </c>
      <c r="AX78">
        <f>IF(Z78&gt;0, (R78*SUMPRODUCT(K78:$K$98, X78:$X$98)-K78*$AZ$3)/Z78, 0)</f>
        <v>-41940.369248160372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0.53464878299999996</v>
      </c>
      <c r="Q79" s="5">
        <f t="shared" si="91"/>
        <v>12.5</v>
      </c>
      <c r="R79">
        <f t="shared" si="62"/>
        <v>500000</v>
      </c>
      <c r="S79">
        <f t="shared" si="63"/>
        <v>-82728.41358956047</v>
      </c>
      <c r="U79">
        <f t="shared" si="83"/>
        <v>0.53464878299999996</v>
      </c>
      <c r="V79">
        <f t="shared" si="84"/>
        <v>0.01</v>
      </c>
      <c r="W79">
        <f t="shared" si="85"/>
        <v>2.1134497301089768E-4</v>
      </c>
      <c r="X79">
        <f t="shared" si="86"/>
        <v>1.1299533261344429E-4</v>
      </c>
      <c r="Y79">
        <f t="shared" si="87"/>
        <v>2.1134497301089769E-6</v>
      </c>
      <c r="Z79">
        <f t="shared" si="88"/>
        <v>9.6236190667344426E-5</v>
      </c>
      <c r="AB79">
        <f t="shared" si="89"/>
        <v>-8.8638862068195365</v>
      </c>
      <c r="AC79">
        <f t="shared" si="64"/>
        <v>-7.9614673838118692</v>
      </c>
      <c r="AE79">
        <f t="shared" si="65"/>
        <v>0</v>
      </c>
      <c r="AF79">
        <f t="shared" si="66"/>
        <v>0</v>
      </c>
      <c r="AG79">
        <f t="shared" si="67"/>
        <v>-1.2029523833418053E-3</v>
      </c>
      <c r="AH79">
        <f t="shared" si="68"/>
        <v>-56.497666306722145</v>
      </c>
      <c r="AI79">
        <f t="shared" si="69"/>
        <v>-56.49886925910549</v>
      </c>
      <c r="AJ79">
        <f t="shared" si="70"/>
        <v>-0.90241882300766729</v>
      </c>
      <c r="AK79">
        <f t="shared" si="92"/>
        <v>-0.62047203447736765</v>
      </c>
      <c r="AL79">
        <f t="shared" si="71"/>
        <v>-58.021760116590521</v>
      </c>
      <c r="AN79">
        <f t="shared" si="72"/>
        <v>0</v>
      </c>
      <c r="AO79">
        <f t="shared" si="73"/>
        <v>0</v>
      </c>
      <c r="AP79">
        <f t="shared" si="74"/>
        <v>-5.5920758801754647E-7</v>
      </c>
      <c r="AQ79">
        <f t="shared" si="75"/>
        <v>-2.6263652777539108E-2</v>
      </c>
      <c r="AR79">
        <f t="shared" si="76"/>
        <v>-2.6264211985127125E-2</v>
      </c>
      <c r="AS79">
        <f t="shared" si="77"/>
        <v>-4.1950077192071469E-4</v>
      </c>
      <c r="AT79">
        <f t="shared" si="78"/>
        <v>-2.8843425112849236E-4</v>
      </c>
      <c r="AU79">
        <f t="shared" si="79"/>
        <v>-2.6972147008176333E-2</v>
      </c>
      <c r="AW79">
        <v>76</v>
      </c>
      <c r="AX79">
        <f>IF(Z79&gt;0, (R79*SUMPRODUCT(K79:$K$98, X79:$X$98)-K79*$AZ$3)/Z79, 0)</f>
        <v>-82728.41358956047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0.56402811100000005</v>
      </c>
      <c r="Q80" s="5">
        <f t="shared" si="91"/>
        <v>12.5</v>
      </c>
      <c r="R80">
        <f t="shared" si="62"/>
        <v>500000</v>
      </c>
      <c r="S80">
        <f t="shared" si="63"/>
        <v>-173926.92283922472</v>
      </c>
      <c r="U80">
        <f t="shared" si="83"/>
        <v>0.56402811100000005</v>
      </c>
      <c r="V80">
        <f t="shared" si="84"/>
        <v>0.01</v>
      </c>
      <c r="W80">
        <f t="shared" si="85"/>
        <v>9.6236190667344426E-5</v>
      </c>
      <c r="X80">
        <f t="shared" si="86"/>
        <v>5.4279916831938114E-5</v>
      </c>
      <c r="Y80">
        <f t="shared" si="87"/>
        <v>9.6236190667344432E-7</v>
      </c>
      <c r="Z80">
        <f t="shared" si="88"/>
        <v>4.0993911928732871E-5</v>
      </c>
      <c r="AB80">
        <f t="shared" si="89"/>
        <v>-7.9614673838118692</v>
      </c>
      <c r="AC80">
        <f t="shared" si="64"/>
        <v>-7.1299449569066953</v>
      </c>
      <c r="AE80">
        <f t="shared" si="65"/>
        <v>0</v>
      </c>
      <c r="AF80">
        <f t="shared" si="66"/>
        <v>0</v>
      </c>
      <c r="AG80">
        <f t="shared" si="67"/>
        <v>-5.1242389910916084E-4</v>
      </c>
      <c r="AH80">
        <f t="shared" si="68"/>
        <v>-27.139958415969058</v>
      </c>
      <c r="AI80">
        <f t="shared" si="69"/>
        <v>-27.140470839868168</v>
      </c>
      <c r="AJ80">
        <f t="shared" si="70"/>
        <v>-0.83152242690517397</v>
      </c>
      <c r="AK80">
        <f t="shared" si="92"/>
        <v>-0.55730271686683086</v>
      </c>
      <c r="AL80">
        <f t="shared" si="71"/>
        <v>-28.529295983640175</v>
      </c>
      <c r="AN80">
        <f t="shared" si="72"/>
        <v>0</v>
      </c>
      <c r="AO80">
        <f t="shared" si="73"/>
        <v>0</v>
      </c>
      <c r="AP80">
        <f t="shared" si="74"/>
        <v>-2.1268456483122142E-7</v>
      </c>
      <c r="AQ80">
        <f t="shared" si="75"/>
        <v>-1.1264599983085821E-2</v>
      </c>
      <c r="AR80">
        <f t="shared" si="76"/>
        <v>-1.1264812667650654E-2</v>
      </c>
      <c r="AS80">
        <f t="shared" si="77"/>
        <v>-3.4512829284735123E-4</v>
      </c>
      <c r="AT80">
        <f t="shared" si="78"/>
        <v>-2.3131178311968062E-4</v>
      </c>
      <c r="AU80">
        <f t="shared" si="79"/>
        <v>-1.1841252743617687E-2</v>
      </c>
      <c r="AW80">
        <v>77</v>
      </c>
      <c r="AX80">
        <f>IF(Z80&gt;0, (R80*SUMPRODUCT(K80:$K$98, X80:$X$98)-K80*$AZ$3)/Z80, 0)</f>
        <v>-173926.92283922472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0.59324784900000005</v>
      </c>
      <c r="Q81" s="5">
        <f t="shared" si="91"/>
        <v>12.5</v>
      </c>
      <c r="R81">
        <f t="shared" si="62"/>
        <v>500000</v>
      </c>
      <c r="S81">
        <f t="shared" si="63"/>
        <v>-391980.04332706257</v>
      </c>
      <c r="U81">
        <f t="shared" si="83"/>
        <v>0.59324784900000005</v>
      </c>
      <c r="V81">
        <f t="shared" si="84"/>
        <v>0.01</v>
      </c>
      <c r="W81">
        <f t="shared" si="85"/>
        <v>4.0993911928732871E-5</v>
      </c>
      <c r="X81">
        <f t="shared" si="86"/>
        <v>2.4319550073816218E-5</v>
      </c>
      <c r="Y81">
        <f t="shared" si="87"/>
        <v>4.0993911928732873E-7</v>
      </c>
      <c r="Z81">
        <f t="shared" si="88"/>
        <v>1.6264422735629324E-5</v>
      </c>
      <c r="AB81">
        <f t="shared" si="89"/>
        <v>-7.1299449569066953</v>
      </c>
      <c r="AC81">
        <f t="shared" si="64"/>
        <v>-6.3753291286016438</v>
      </c>
      <c r="AE81">
        <f t="shared" si="65"/>
        <v>0</v>
      </c>
      <c r="AF81">
        <f t="shared" si="66"/>
        <v>0</v>
      </c>
      <c r="AG81">
        <f t="shared" si="67"/>
        <v>-2.0330528419536655E-4</v>
      </c>
      <c r="AH81">
        <f t="shared" si="68"/>
        <v>-12.159775036908108</v>
      </c>
      <c r="AI81">
        <f t="shared" si="69"/>
        <v>-12.159978342192304</v>
      </c>
      <c r="AJ81">
        <f t="shared" si="70"/>
        <v>-0.75461582830505147</v>
      </c>
      <c r="AK81">
        <f t="shared" si="92"/>
        <v>-0.49909614698346871</v>
      </c>
      <c r="AL81">
        <f t="shared" si="71"/>
        <v>-13.413690317480825</v>
      </c>
      <c r="AN81">
        <f t="shared" si="72"/>
        <v>0</v>
      </c>
      <c r="AO81">
        <f t="shared" si="73"/>
        <v>0</v>
      </c>
      <c r="AP81">
        <f t="shared" si="74"/>
        <v>-7.534201659043397E-8</v>
      </c>
      <c r="AQ81">
        <f t="shared" si="75"/>
        <v>-4.5062378786293981E-3</v>
      </c>
      <c r="AR81">
        <f t="shared" si="76"/>
        <v>-4.506313220645989E-3</v>
      </c>
      <c r="AS81">
        <f t="shared" si="77"/>
        <v>-2.7964978126652649E-4</v>
      </c>
      <c r="AT81">
        <f t="shared" si="78"/>
        <v>-1.8495785948246968E-4</v>
      </c>
      <c r="AU81">
        <f t="shared" si="79"/>
        <v>-4.9709208613949851E-3</v>
      </c>
      <c r="AW81">
        <v>78</v>
      </c>
      <c r="AX81">
        <f>IF(Z81&gt;0, (R81*SUMPRODUCT(K81:$K$98, X81:$X$98)-K81*$AZ$3)/Z81, 0)</f>
        <v>-391980.04332706257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0.62227177099999997</v>
      </c>
      <c r="Q82" s="5">
        <f t="shared" si="91"/>
        <v>12.5</v>
      </c>
      <c r="R82">
        <f t="shared" si="62"/>
        <v>500000</v>
      </c>
      <c r="S82">
        <f t="shared" si="63"/>
        <v>-952369.30655433878</v>
      </c>
      <c r="U82">
        <f t="shared" si="83"/>
        <v>0.62227177099999997</v>
      </c>
      <c r="V82">
        <f t="shared" si="84"/>
        <v>0.01</v>
      </c>
      <c r="W82">
        <f t="shared" si="85"/>
        <v>1.6264422735629324E-5</v>
      </c>
      <c r="X82">
        <f t="shared" si="86"/>
        <v>1.0120891139992724E-5</v>
      </c>
      <c r="Y82">
        <f t="shared" si="87"/>
        <v>1.6264422735629325E-7</v>
      </c>
      <c r="Z82">
        <f t="shared" si="88"/>
        <v>5.9808873682803075E-6</v>
      </c>
      <c r="AB82">
        <f t="shared" si="89"/>
        <v>-6.3753291286016438</v>
      </c>
      <c r="AC82">
        <f t="shared" si="64"/>
        <v>-5.6960135555087206</v>
      </c>
      <c r="AE82">
        <f t="shared" si="65"/>
        <v>0</v>
      </c>
      <c r="AF82">
        <f t="shared" si="66"/>
        <v>0</v>
      </c>
      <c r="AG82">
        <f t="shared" si="67"/>
        <v>-7.4761092103503845E-5</v>
      </c>
      <c r="AH82">
        <f t="shared" si="68"/>
        <v>-5.0604455699963617</v>
      </c>
      <c r="AI82">
        <f t="shared" si="69"/>
        <v>-5.0605203310884654</v>
      </c>
      <c r="AJ82">
        <f t="shared" si="70"/>
        <v>-0.67931557309292323</v>
      </c>
      <c r="AK82">
        <f t="shared" si="92"/>
        <v>-0.44627303900211512</v>
      </c>
      <c r="AL82">
        <f t="shared" si="71"/>
        <v>-6.1861089431835037</v>
      </c>
      <c r="AN82">
        <f t="shared" si="72"/>
        <v>0</v>
      </c>
      <c r="AO82">
        <f t="shared" si="73"/>
        <v>0</v>
      </c>
      <c r="AP82">
        <f t="shared" si="74"/>
        <v>-2.4736952080436521E-8</v>
      </c>
      <c r="AQ82">
        <f t="shared" si="75"/>
        <v>-1.6744003605157398E-3</v>
      </c>
      <c r="AR82">
        <f t="shared" si="76"/>
        <v>-1.6744250974678203E-3</v>
      </c>
      <c r="AS82">
        <f t="shared" si="77"/>
        <v>-2.2477195431855318E-4</v>
      </c>
      <c r="AT82">
        <f t="shared" si="78"/>
        <v>-1.4766283463733286E-4</v>
      </c>
      <c r="AU82">
        <f t="shared" si="79"/>
        <v>-2.0468598864237064E-3</v>
      </c>
      <c r="AW82">
        <v>79</v>
      </c>
      <c r="AX82">
        <f>IF(Z82&gt;0, (R82*SUMPRODUCT(K82:$K$98, X82:$X$98)-K82*$AZ$3)/Z82, 0)</f>
        <v>-952369.30655433878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0.65106364900000002</v>
      </c>
      <c r="Q83" s="5">
        <f t="shared" si="91"/>
        <v>12.5</v>
      </c>
      <c r="R83">
        <f t="shared" si="62"/>
        <v>500000</v>
      </c>
      <c r="S83">
        <f t="shared" si="63"/>
        <v>-2509512.1280718055</v>
      </c>
      <c r="U83">
        <f t="shared" si="83"/>
        <v>0.65106364900000002</v>
      </c>
      <c r="V83">
        <f t="shared" si="84"/>
        <v>0.01</v>
      </c>
      <c r="W83">
        <f t="shared" si="85"/>
        <v>5.9808873682803075E-6</v>
      </c>
      <c r="X83">
        <f t="shared" si="86"/>
        <v>3.8939383542505838E-6</v>
      </c>
      <c r="Y83">
        <f t="shared" si="87"/>
        <v>5.9808873682803071E-8</v>
      </c>
      <c r="Z83">
        <f t="shared" si="88"/>
        <v>2.0271401403469205E-6</v>
      </c>
      <c r="AB83">
        <f t="shared" si="89"/>
        <v>-5.6960135555087206</v>
      </c>
      <c r="AC83">
        <f t="shared" si="64"/>
        <v>-5.087132767501779</v>
      </c>
      <c r="AE83">
        <f t="shared" si="65"/>
        <v>0</v>
      </c>
      <c r="AF83">
        <f t="shared" si="66"/>
        <v>0</v>
      </c>
      <c r="AG83">
        <f t="shared" si="67"/>
        <v>-2.5339251754336507E-5</v>
      </c>
      <c r="AH83">
        <f t="shared" si="68"/>
        <v>-1.9469691771252919</v>
      </c>
      <c r="AI83">
        <f t="shared" si="69"/>
        <v>-1.9469945163770463</v>
      </c>
      <c r="AJ83">
        <f t="shared" si="70"/>
        <v>-0.60888078800694156</v>
      </c>
      <c r="AK83">
        <f t="shared" si="92"/>
        <v>-0.39872094888561049</v>
      </c>
      <c r="AL83">
        <f t="shared" si="71"/>
        <v>-2.9545962532695982</v>
      </c>
      <c r="AN83">
        <f t="shared" si="72"/>
        <v>0</v>
      </c>
      <c r="AO83">
        <f t="shared" si="73"/>
        <v>0</v>
      </c>
      <c r="AP83">
        <f t="shared" si="74"/>
        <v>-7.4859395294687599E-9</v>
      </c>
      <c r="AQ83">
        <f t="shared" si="75"/>
        <v>-5.7519036737954069E-4</v>
      </c>
      <c r="AR83">
        <f t="shared" si="76"/>
        <v>-5.7519785331907019E-4</v>
      </c>
      <c r="AS83">
        <f t="shared" si="77"/>
        <v>-1.7988079537096819E-4</v>
      </c>
      <c r="AT83">
        <f t="shared" si="78"/>
        <v>-1.1779356949556617E-4</v>
      </c>
      <c r="AU83">
        <f t="shared" si="79"/>
        <v>-8.7287221818560447E-4</v>
      </c>
      <c r="AW83">
        <v>80</v>
      </c>
      <c r="AX83">
        <f>IF(Z83&gt;0, (R83*SUMPRODUCT(K83:$K$98, X83:$X$98)-K83*$AZ$3)/Z83, 0)</f>
        <v>-2509512.1280718055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0.67958823899999998</v>
      </c>
      <c r="Q84" s="5">
        <f t="shared" si="91"/>
        <v>12.5</v>
      </c>
      <c r="R84">
        <f t="shared" si="62"/>
        <v>500000</v>
      </c>
      <c r="S84">
        <f t="shared" si="63"/>
        <v>-7219043.0175104467</v>
      </c>
      <c r="U84">
        <f t="shared" si="83"/>
        <v>0.67958823899999998</v>
      </c>
      <c r="V84">
        <f t="shared" si="84"/>
        <v>0.01</v>
      </c>
      <c r="W84">
        <f t="shared" si="85"/>
        <v>2.0271401403469205E-6</v>
      </c>
      <c r="X84">
        <f t="shared" si="86"/>
        <v>1.3776205981845764E-6</v>
      </c>
      <c r="Y84">
        <f t="shared" si="87"/>
        <v>2.0271401403469204E-8</v>
      </c>
      <c r="Z84">
        <f t="shared" si="88"/>
        <v>6.292481407588749E-7</v>
      </c>
      <c r="AB84">
        <f t="shared" si="89"/>
        <v>-5.087132767501779</v>
      </c>
      <c r="AC84">
        <f t="shared" si="64"/>
        <v>-4.5425693968267868</v>
      </c>
      <c r="AE84">
        <f t="shared" si="65"/>
        <v>0</v>
      </c>
      <c r="AF84">
        <f t="shared" si="66"/>
        <v>0</v>
      </c>
      <c r="AG84">
        <f t="shared" si="67"/>
        <v>-7.8656017594859367E-6</v>
      </c>
      <c r="AH84">
        <f t="shared" si="68"/>
        <v>-0.68881029909228819</v>
      </c>
      <c r="AI84">
        <f t="shared" si="69"/>
        <v>-0.68881816469404766</v>
      </c>
      <c r="AJ84">
        <f t="shared" si="70"/>
        <v>-0.54456337067499216</v>
      </c>
      <c r="AK84">
        <f t="shared" si="92"/>
        <v>-0.35609929372512455</v>
      </c>
      <c r="AL84">
        <f t="shared" si="71"/>
        <v>-1.5894808290941644</v>
      </c>
      <c r="AN84">
        <f t="shared" si="72"/>
        <v>0</v>
      </c>
      <c r="AO84">
        <f t="shared" si="73"/>
        <v>0</v>
      </c>
      <c r="AP84">
        <f t="shared" si="74"/>
        <v>-2.0747532786445622E-9</v>
      </c>
      <c r="AQ84">
        <f t="shared" si="75"/>
        <v>-1.8169130221757724E-4</v>
      </c>
      <c r="AR84">
        <f t="shared" si="76"/>
        <v>-1.8169337697085587E-4</v>
      </c>
      <c r="AS84">
        <f t="shared" si="77"/>
        <v>-1.4364249211766799E-4</v>
      </c>
      <c r="AT84">
        <f t="shared" si="78"/>
        <v>-9.393028019606999E-5</v>
      </c>
      <c r="AU84">
        <f t="shared" si="79"/>
        <v>-4.1926614928459386E-4</v>
      </c>
      <c r="AW84">
        <v>81</v>
      </c>
      <c r="AX84">
        <f>IF(Z84&gt;0, (R84*SUMPRODUCT(K84:$K$98, X84:$X$98)-K84*$AZ$3)/Z84, 0)</f>
        <v>-7219043.0175104467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0.70796792399999997</v>
      </c>
      <c r="Q85" s="5">
        <f t="shared" si="91"/>
        <v>12.5</v>
      </c>
      <c r="R85">
        <f t="shared" si="62"/>
        <v>500000</v>
      </c>
      <c r="S85">
        <f t="shared" si="63"/>
        <v>-22854917.988992058</v>
      </c>
      <c r="U85">
        <f t="shared" si="83"/>
        <v>0.70796792399999997</v>
      </c>
      <c r="V85">
        <f t="shared" si="84"/>
        <v>0.01</v>
      </c>
      <c r="W85">
        <f t="shared" si="85"/>
        <v>6.292481407588749E-7</v>
      </c>
      <c r="X85">
        <f t="shared" si="86"/>
        <v>4.4548749989392044E-7</v>
      </c>
      <c r="Y85">
        <f t="shared" si="87"/>
        <v>6.2924814075887491E-9</v>
      </c>
      <c r="Z85">
        <f t="shared" si="88"/>
        <v>1.7746815945736572E-7</v>
      </c>
      <c r="AB85">
        <f t="shared" si="89"/>
        <v>-4.5425693968267868</v>
      </c>
      <c r="AC85">
        <f t="shared" si="64"/>
        <v>-4.0560202300554584</v>
      </c>
      <c r="AE85">
        <f t="shared" si="65"/>
        <v>0</v>
      </c>
      <c r="AF85">
        <f t="shared" si="66"/>
        <v>0</v>
      </c>
      <c r="AG85">
        <f t="shared" si="67"/>
        <v>-2.2183519932170713E-6</v>
      </c>
      <c r="AH85">
        <f t="shared" si="68"/>
        <v>-0.22274374994696022</v>
      </c>
      <c r="AI85">
        <f t="shared" si="69"/>
        <v>-0.22274596829895343</v>
      </c>
      <c r="AJ85">
        <f t="shared" si="70"/>
        <v>-0.48654916677132842</v>
      </c>
      <c r="AK85">
        <f t="shared" si="92"/>
        <v>-0.31797985777787513</v>
      </c>
      <c r="AL85">
        <f t="shared" si="71"/>
        <v>-1.027274992848157</v>
      </c>
      <c r="AN85">
        <f t="shared" si="72"/>
        <v>0</v>
      </c>
      <c r="AO85">
        <f t="shared" si="73"/>
        <v>0</v>
      </c>
      <c r="AP85">
        <f t="shared" si="74"/>
        <v>-5.2245265568208241E-10</v>
      </c>
      <c r="AQ85">
        <f t="shared" si="75"/>
        <v>-5.2459241839078006E-5</v>
      </c>
      <c r="AR85">
        <f t="shared" si="76"/>
        <v>-5.2459764291733689E-5</v>
      </c>
      <c r="AS85">
        <f t="shared" si="77"/>
        <v>-1.14589075618673E-4</v>
      </c>
      <c r="AT85">
        <f t="shared" si="78"/>
        <v>-7.4888665846279675E-5</v>
      </c>
      <c r="AU85">
        <f t="shared" si="79"/>
        <v>-2.4193750575668638E-4</v>
      </c>
      <c r="AW85">
        <v>82</v>
      </c>
      <c r="AX85">
        <f>IF(Z85&gt;0, (R85*SUMPRODUCT(K85:$K$98, X85:$X$98)-K85*$AZ$3)/Z85, 0)</f>
        <v>-22854917.988992058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0.73634663</v>
      </c>
      <c r="Q86" s="5">
        <f t="shared" si="91"/>
        <v>12.5</v>
      </c>
      <c r="R86">
        <f t="shared" si="62"/>
        <v>500000</v>
      </c>
      <c r="S86">
        <f t="shared" si="63"/>
        <v>-80450064.430652097</v>
      </c>
      <c r="U86">
        <f t="shared" si="83"/>
        <v>0.73634663</v>
      </c>
      <c r="V86">
        <f t="shared" si="84"/>
        <v>0.01</v>
      </c>
      <c r="W86">
        <f t="shared" si="85"/>
        <v>1.7746815945736572E-7</v>
      </c>
      <c r="X86">
        <f t="shared" si="86"/>
        <v>1.3067808114873388E-7</v>
      </c>
      <c r="Y86">
        <f t="shared" si="87"/>
        <v>1.7746815945736571E-9</v>
      </c>
      <c r="Z86">
        <f t="shared" si="88"/>
        <v>4.5015396714058181E-8</v>
      </c>
      <c r="AB86">
        <f t="shared" si="89"/>
        <v>-4.0560202300554584</v>
      </c>
      <c r="AC86">
        <f t="shared" si="64"/>
        <v>-3.6214915660173452</v>
      </c>
      <c r="AE86">
        <f t="shared" si="65"/>
        <v>0</v>
      </c>
      <c r="AF86">
        <f t="shared" si="66"/>
        <v>0</v>
      </c>
      <c r="AG86">
        <f t="shared" si="67"/>
        <v>-5.6269245892572727E-7</v>
      </c>
      <c r="AH86">
        <f t="shared" si="68"/>
        <v>-6.5339040574366944E-2</v>
      </c>
      <c r="AI86">
        <f t="shared" si="69"/>
        <v>-6.5339603266825863E-2</v>
      </c>
      <c r="AJ86">
        <f t="shared" si="70"/>
        <v>-0.43452866403811319</v>
      </c>
      <c r="AK86">
        <f t="shared" si="92"/>
        <v>-0.28392141610388211</v>
      </c>
      <c r="AL86">
        <f t="shared" si="71"/>
        <v>-0.78378968340882116</v>
      </c>
      <c r="AN86">
        <f t="shared" si="72"/>
        <v>0</v>
      </c>
      <c r="AO86">
        <f t="shared" si="73"/>
        <v>0</v>
      </c>
      <c r="AP86">
        <f t="shared" si="74"/>
        <v>-1.1832310426715165E-10</v>
      </c>
      <c r="AQ86">
        <f t="shared" si="75"/>
        <v>-1.3739509012358992E-5</v>
      </c>
      <c r="AR86">
        <f t="shared" si="76"/>
        <v>-1.3739627335463259E-5</v>
      </c>
      <c r="AS86">
        <f t="shared" si="77"/>
        <v>-9.1372790956194928E-5</v>
      </c>
      <c r="AT86">
        <f t="shared" si="78"/>
        <v>-5.9703062993725498E-5</v>
      </c>
      <c r="AU86">
        <f t="shared" si="79"/>
        <v>-1.6481548128538368E-4</v>
      </c>
      <c r="AW86">
        <v>83</v>
      </c>
      <c r="AX86">
        <f>IF(Z86&gt;0, (R86*SUMPRODUCT(K86:$K$98, X86:$X$98)-K86*$AZ$3)/Z86, 0)</f>
        <v>-80450064.430652097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0.76472631499999999</v>
      </c>
      <c r="Q87" s="5">
        <f t="shared" si="91"/>
        <v>12.5</v>
      </c>
      <c r="R87">
        <f t="shared" si="62"/>
        <v>500000</v>
      </c>
      <c r="S87">
        <f t="shared" si="63"/>
        <v>-318859601.97480255</v>
      </c>
      <c r="U87">
        <f t="shared" si="83"/>
        <v>0.76472631499999999</v>
      </c>
      <c r="V87">
        <f t="shared" si="84"/>
        <v>0.01</v>
      </c>
      <c r="W87">
        <f t="shared" si="85"/>
        <v>4.5015396714058181E-8</v>
      </c>
      <c r="X87">
        <f t="shared" si="86"/>
        <v>3.4424458447404819E-8</v>
      </c>
      <c r="Y87">
        <f t="shared" si="87"/>
        <v>4.5015396714058184E-10</v>
      </c>
      <c r="Z87">
        <f t="shared" si="88"/>
        <v>1.0140784299512781E-8</v>
      </c>
      <c r="AB87">
        <f t="shared" si="89"/>
        <v>-3.6214915660173452</v>
      </c>
      <c r="AC87">
        <f t="shared" si="64"/>
        <v>-3.2334864454549721</v>
      </c>
      <c r="AE87">
        <f t="shared" si="65"/>
        <v>0</v>
      </c>
      <c r="AF87">
        <f t="shared" si="66"/>
        <v>0</v>
      </c>
      <c r="AG87">
        <f t="shared" si="67"/>
        <v>-1.2675980374390976E-7</v>
      </c>
      <c r="AH87">
        <f t="shared" si="68"/>
        <v>-1.721222922370241E-2</v>
      </c>
      <c r="AI87">
        <f t="shared" si="69"/>
        <v>-1.7212355983506154E-2</v>
      </c>
      <c r="AJ87">
        <f t="shared" si="70"/>
        <v>-0.38800512056237313</v>
      </c>
      <c r="AK87">
        <f t="shared" si="92"/>
        <v>-0.25350440962121418</v>
      </c>
      <c r="AL87">
        <f t="shared" si="71"/>
        <v>-0.65872188616709348</v>
      </c>
      <c r="AN87">
        <f t="shared" si="72"/>
        <v>0</v>
      </c>
      <c r="AO87">
        <f t="shared" si="73"/>
        <v>0</v>
      </c>
      <c r="AP87">
        <f t="shared" si="74"/>
        <v>-2.3799180106161145E-11</v>
      </c>
      <c r="AQ87">
        <f t="shared" si="75"/>
        <v>-3.2315996966278444E-6</v>
      </c>
      <c r="AR87">
        <f t="shared" si="76"/>
        <v>-3.2316234958079507E-6</v>
      </c>
      <c r="AS87">
        <f t="shared" si="77"/>
        <v>-7.2848043888047986E-5</v>
      </c>
      <c r="AT87">
        <f t="shared" si="78"/>
        <v>-4.759550680963558E-5</v>
      </c>
      <c r="AU87">
        <f t="shared" si="79"/>
        <v>-1.2367517419349151E-4</v>
      </c>
      <c r="AW87">
        <v>84</v>
      </c>
      <c r="AX87">
        <f>IF(Z87&gt;0, (R87*SUMPRODUCT(K87:$K$98, X87:$X$98)-K87*$AZ$3)/Z87, 0)</f>
        <v>-318859601.97480255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0.79310599999999998</v>
      </c>
      <c r="Q88" s="5">
        <f t="shared" si="91"/>
        <v>12.5</v>
      </c>
      <c r="R88">
        <f t="shared" si="62"/>
        <v>500000</v>
      </c>
      <c r="S88">
        <f t="shared" si="63"/>
        <v>-1445937149.0273631</v>
      </c>
      <c r="U88">
        <f t="shared" si="83"/>
        <v>0.79310599999999998</v>
      </c>
      <c r="V88">
        <f t="shared" si="84"/>
        <v>0.01</v>
      </c>
      <c r="W88">
        <f t="shared" si="85"/>
        <v>1.0140784299512781E-8</v>
      </c>
      <c r="X88">
        <f t="shared" si="86"/>
        <v>8.0427168726493843E-9</v>
      </c>
      <c r="Y88">
        <f t="shared" si="87"/>
        <v>1.0140784299512781E-10</v>
      </c>
      <c r="Z88">
        <f t="shared" si="88"/>
        <v>1.996659583868269E-9</v>
      </c>
      <c r="AB88">
        <f t="shared" si="89"/>
        <v>-3.2334864454549721</v>
      </c>
      <c r="AC88">
        <f t="shared" si="64"/>
        <v>-2.887044266276646</v>
      </c>
      <c r="AE88">
        <f t="shared" si="65"/>
        <v>0</v>
      </c>
      <c r="AF88">
        <f t="shared" si="66"/>
        <v>0</v>
      </c>
      <c r="AG88">
        <f t="shared" si="67"/>
        <v>-2.4958244798353361E-8</v>
      </c>
      <c r="AH88">
        <f t="shared" si="68"/>
        <v>-4.0213584363246917E-3</v>
      </c>
      <c r="AI88">
        <f t="shared" si="69"/>
        <v>-4.0213833945694898E-3</v>
      </c>
      <c r="AJ88">
        <f t="shared" si="70"/>
        <v>-0.34644217917832609</v>
      </c>
      <c r="AK88">
        <f t="shared" si="92"/>
        <v>-0.22634405118184805</v>
      </c>
      <c r="AL88">
        <f t="shared" si="71"/>
        <v>-0.57680761375474365</v>
      </c>
      <c r="AN88">
        <f t="shared" si="72"/>
        <v>0</v>
      </c>
      <c r="AO88">
        <f t="shared" si="73"/>
        <v>0</v>
      </c>
      <c r="AP88">
        <f t="shared" si="74"/>
        <v>-4.1838533641272239E-12</v>
      </c>
      <c r="AQ88">
        <f t="shared" si="75"/>
        <v>-6.7411687633132292E-7</v>
      </c>
      <c r="AR88">
        <f t="shared" si="76"/>
        <v>-6.7412106018468694E-7</v>
      </c>
      <c r="AS88">
        <f t="shared" si="77"/>
        <v>-5.807552929068296E-5</v>
      </c>
      <c r="AT88">
        <f t="shared" si="78"/>
        <v>-3.7942985479885911E-5</v>
      </c>
      <c r="AU88">
        <f t="shared" si="79"/>
        <v>-9.6692635830753556E-5</v>
      </c>
      <c r="AW88">
        <v>85</v>
      </c>
      <c r="AX88">
        <f>IF(Z88&gt;0, (R88*SUMPRODUCT(K88:$K$98, X88:$X$98)-K88*$AZ$3)/Z88, 0)</f>
        <v>-1445937149.0273631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500000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1.996659583868269E-9</v>
      </c>
      <c r="X89">
        <f t="shared" si="86"/>
        <v>1.996659583868269E-9</v>
      </c>
      <c r="Y89">
        <f t="shared" si="87"/>
        <v>1.996659583868269E-11</v>
      </c>
      <c r="Z89">
        <f t="shared" si="88"/>
        <v>0</v>
      </c>
      <c r="AB89">
        <f t="shared" si="89"/>
        <v>-2.887044266276646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-9.9832979193413443E-4</v>
      </c>
      <c r="AI89">
        <f t="shared" si="69"/>
        <v>-9.9832979193413443E-4</v>
      </c>
      <c r="AJ89">
        <f t="shared" si="70"/>
        <v>-2.887044266276646</v>
      </c>
      <c r="AK89">
        <f t="shared" si="92"/>
        <v>-0.20209309863936523</v>
      </c>
      <c r="AL89">
        <f t="shared" si="71"/>
        <v>-3.0901356947079455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-1.4942333443311513E-7</v>
      </c>
      <c r="AR89">
        <f t="shared" si="76"/>
        <v>-1.4942333443311513E-7</v>
      </c>
      <c r="AS89">
        <f t="shared" si="77"/>
        <v>-4.3211350037676143E-4</v>
      </c>
      <c r="AT89">
        <f t="shared" si="78"/>
        <v>-3.0247945026373301E-5</v>
      </c>
      <c r="AU89">
        <f t="shared" si="79"/>
        <v>-4.6251086873756785E-4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30911.33382543824</v>
      </c>
      <c r="AO91" s="6">
        <f t="shared" si="93"/>
        <v>-3091.1333825438242</v>
      </c>
      <c r="AP91" s="6">
        <f t="shared" si="93"/>
        <v>-250.29044216789777</v>
      </c>
      <c r="AQ91" s="6">
        <f t="shared" si="93"/>
        <v>-17222.300072307717</v>
      </c>
      <c r="AR91" s="6">
        <f t="shared" si="93"/>
        <v>10347.60992841878</v>
      </c>
      <c r="AS91" s="6">
        <f t="shared" si="93"/>
        <v>-1035.2519425791743</v>
      </c>
      <c r="AT91" s="6">
        <f t="shared" si="93"/>
        <v>358.62175121039019</v>
      </c>
      <c r="AU91" s="6">
        <f t="shared" si="93"/>
        <v>9670.97973705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A2790-D85E-47A6-ADF7-A273BCF1C0DB}">
  <sheetPr codeName="Sheet87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'S.45.04.D'!C3*(1+C12)</f>
        <v>44207.375949050525</v>
      </c>
      <c r="K3">
        <v>1</v>
      </c>
      <c r="L3" s="2">
        <v>0</v>
      </c>
      <c r="O3">
        <f>$C$3</f>
        <v>44207.375949050525</v>
      </c>
      <c r="P3">
        <f>O3*C5</f>
        <v>4420.7375949050529</v>
      </c>
      <c r="Q3" s="5">
        <f>B8</f>
        <v>125.8175559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44207.375949050525</v>
      </c>
      <c r="AF3">
        <f t="shared" ref="AF3:AF34" si="4">-$Z3*P3</f>
        <v>-4420.7375949050529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39660.82079824547</v>
      </c>
      <c r="AJ3">
        <f t="shared" ref="AJ3:AJ34" si="8">AB3-AC3</f>
        <v>0</v>
      </c>
      <c r="AL3">
        <f t="shared" ref="AL3:AL34" si="9">SUM(AI3:AK3)</f>
        <v>39660.82079824547</v>
      </c>
      <c r="AN3">
        <f t="shared" ref="AN3:AN34" si="10">AE3*$K3</f>
        <v>44207.375949050525</v>
      </c>
      <c r="AO3">
        <f t="shared" ref="AO3:AO34" si="11">AF3*$K3</f>
        <v>-4420.7375949050529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39660.82079824547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39660.82079824547</v>
      </c>
      <c r="AW3">
        <v>0</v>
      </c>
      <c r="AX3">
        <f>IF(Z3&gt;0, (R3*SUMPRODUCT(K3:$K$98, X3:$X$98)-K3*$AZ$3)/Z3, 0)</f>
        <v>0</v>
      </c>
      <c r="AZ3">
        <f>C6*ABS(SUMPRODUCT(X4:X79, K4:K79))/1</f>
        <v>24155.853014159435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2.7053950000000002E-3</v>
      </c>
      <c r="R4">
        <f t="shared" si="0"/>
        <v>500000</v>
      </c>
      <c r="S4">
        <f t="shared" si="1"/>
        <v>1641.1573946561234</v>
      </c>
      <c r="U4">
        <f t="shared" ref="U4:U35" si="21">M4</f>
        <v>2.7053950000000002E-3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2.7053950000000002E-3</v>
      </c>
      <c r="Y4">
        <f t="shared" ref="Y4:Y35" si="25">V4*W4</f>
        <v>0.01</v>
      </c>
      <c r="Z4">
        <f t="shared" ref="Z4:Z35" si="26">MAX(0, W4-X4-Y4)</f>
        <v>0.98729460499999999</v>
      </c>
      <c r="AB4">
        <f t="shared" ref="AB4:AB35" si="27">AC3</f>
        <v>0</v>
      </c>
      <c r="AC4">
        <f t="shared" si="2"/>
        <v>1620.3058416998465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-1352.6975</v>
      </c>
      <c r="AI4">
        <f t="shared" si="7"/>
        <v>-1352.6975</v>
      </c>
      <c r="AJ4">
        <f t="shared" si="8"/>
        <v>-1620.3058416998465</v>
      </c>
      <c r="AK4">
        <f>G4*SUM(AB4, AE4:AF4)</f>
        <v>0</v>
      </c>
      <c r="AL4">
        <f t="shared" si="9"/>
        <v>-2973.0033416998467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-1261.9624032092545</v>
      </c>
      <c r="AR4">
        <f t="shared" si="14"/>
        <v>-1261.9624032092545</v>
      </c>
      <c r="AS4">
        <f t="shared" si="15"/>
        <v>-1511.6203393038963</v>
      </c>
      <c r="AT4">
        <f t="shared" si="16"/>
        <v>0</v>
      </c>
      <c r="AU4">
        <f t="shared" si="17"/>
        <v>-2773.5827425131511</v>
      </c>
      <c r="AW4">
        <v>1</v>
      </c>
      <c r="AX4">
        <f>IF(Z4&gt;0, (R4*SUMPRODUCT(K4:$K$98, X4:$X$98)-K4*$AZ$3)/Z4, 0)</f>
        <v>1641.1573946561234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2.7496130000000001E-3</v>
      </c>
      <c r="Q5" s="5">
        <f t="shared" ref="Q5:Q36" si="29">$C$8</f>
        <v>12.5</v>
      </c>
      <c r="R5">
        <f t="shared" si="0"/>
        <v>500000</v>
      </c>
      <c r="S5">
        <f t="shared" si="1"/>
        <v>2296.1023864134213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1620.3058416998465</v>
      </c>
      <c r="AC5">
        <f t="shared" si="2"/>
        <v>2238.0270248277338</v>
      </c>
      <c r="AE5">
        <f t="shared" si="3"/>
        <v>0</v>
      </c>
      <c r="AF5">
        <f t="shared" si="4"/>
        <v>0</v>
      </c>
      <c r="AG5">
        <f t="shared" si="5"/>
        <v>-12.183837260865776</v>
      </c>
      <c r="AH5">
        <f t="shared" si="6"/>
        <v>-1357.3390403689325</v>
      </c>
      <c r="AI5">
        <f t="shared" si="7"/>
        <v>-1369.5228776297984</v>
      </c>
      <c r="AJ5">
        <f t="shared" si="8"/>
        <v>-617.72118312788734</v>
      </c>
      <c r="AK5">
        <f>G5*SUM(AB5, AE5:AF5)</f>
        <v>66.432539509693711</v>
      </c>
      <c r="AL5">
        <f t="shared" si="9"/>
        <v>-1920.811521247992</v>
      </c>
      <c r="AN5">
        <f t="shared" si="10"/>
        <v>0</v>
      </c>
      <c r="AO5">
        <f t="shared" si="11"/>
        <v>0</v>
      </c>
      <c r="AP5">
        <f t="shared" si="12"/>
        <v>-10.418496927781405</v>
      </c>
      <c r="AQ5">
        <f t="shared" si="13"/>
        <v>-1160.6714961191628</v>
      </c>
      <c r="AR5">
        <f t="shared" si="14"/>
        <v>-1171.0899930469443</v>
      </c>
      <c r="AS5">
        <f t="shared" si="15"/>
        <v>-528.21833637870429</v>
      </c>
      <c r="AT5">
        <f t="shared" si="16"/>
        <v>56.806997169074023</v>
      </c>
      <c r="AU5">
        <f t="shared" si="17"/>
        <v>-1642.5013322565746</v>
      </c>
      <c r="AW5">
        <v>2</v>
      </c>
      <c r="AX5">
        <f>IF(Z5&gt;0, (R5*SUMPRODUCT(K5:$K$98, X5:$X$98)-K5*$AZ$3)/Z5, 0)</f>
        <v>2296.1023864134213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2.8010499999999998E-3</v>
      </c>
      <c r="Q6" s="5">
        <f t="shared" si="29"/>
        <v>12.5</v>
      </c>
      <c r="R6">
        <f t="shared" si="0"/>
        <v>500000</v>
      </c>
      <c r="S6">
        <f t="shared" si="1"/>
        <v>3220.8024790773907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2238.0270248277338</v>
      </c>
      <c r="AC6">
        <f t="shared" si="2"/>
        <v>3099.1518291995853</v>
      </c>
      <c r="AE6">
        <f t="shared" si="3"/>
        <v>0</v>
      </c>
      <c r="AF6">
        <f t="shared" si="4"/>
        <v>0</v>
      </c>
      <c r="AG6">
        <f t="shared" si="5"/>
        <v>-12.02787135089757</v>
      </c>
      <c r="AH6">
        <f t="shared" si="6"/>
        <v>-1365.1014943819232</v>
      </c>
      <c r="AI6">
        <f t="shared" si="7"/>
        <v>-1377.1293657328208</v>
      </c>
      <c r="AJ6">
        <f t="shared" si="8"/>
        <v>-861.1248043718515</v>
      </c>
      <c r="AK6">
        <f>G6*SUM(AB6, AE6:AF6)</f>
        <v>130.92458095242245</v>
      </c>
      <c r="AL6">
        <f t="shared" si="9"/>
        <v>-2107.3295891522498</v>
      </c>
      <c r="AN6">
        <f t="shared" si="10"/>
        <v>0</v>
      </c>
      <c r="AO6">
        <f t="shared" si="11"/>
        <v>0</v>
      </c>
      <c r="AP6">
        <f t="shared" si="12"/>
        <v>-9.2784205933099031</v>
      </c>
      <c r="AQ6">
        <f t="shared" si="13"/>
        <v>-1053.0529840166748</v>
      </c>
      <c r="AR6">
        <f t="shared" si="14"/>
        <v>-1062.3314046099847</v>
      </c>
      <c r="AS6">
        <f t="shared" si="15"/>
        <v>-664.28031072160672</v>
      </c>
      <c r="AT6">
        <f t="shared" si="16"/>
        <v>100.99653485142859</v>
      </c>
      <c r="AU6">
        <f t="shared" si="17"/>
        <v>-1625.6151804801627</v>
      </c>
      <c r="AW6">
        <v>3</v>
      </c>
      <c r="AX6">
        <f>IF(Z6&gt;0, (R6*SUMPRODUCT(K6:$K$98, X6:$X$98)-K6*$AZ$3)/Z6, 0)</f>
        <v>3220.8024790773907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2.8606080000000002E-3</v>
      </c>
      <c r="Q7" s="5">
        <f t="shared" si="29"/>
        <v>12.5</v>
      </c>
      <c r="R7">
        <f t="shared" si="0"/>
        <v>500000</v>
      </c>
      <c r="S7">
        <f t="shared" si="1"/>
        <v>3922.950508328111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3099.1518291995853</v>
      </c>
      <c r="AC7">
        <f t="shared" si="2"/>
        <v>3726.2335626845743</v>
      </c>
      <c r="AE7">
        <f t="shared" si="3"/>
        <v>0</v>
      </c>
      <c r="AF7">
        <f t="shared" si="4"/>
        <v>0</v>
      </c>
      <c r="AG7">
        <f t="shared" si="5"/>
        <v>-11.873185612379245</v>
      </c>
      <c r="AH7">
        <f t="shared" si="6"/>
        <v>-1376.281000373936</v>
      </c>
      <c r="AI7">
        <f t="shared" si="7"/>
        <v>-1388.1541859863153</v>
      </c>
      <c r="AJ7">
        <f t="shared" si="8"/>
        <v>-627.08173348498894</v>
      </c>
      <c r="AK7">
        <f>G7*SUM(AB7, AE7:AF7)</f>
        <v>152.16835481369964</v>
      </c>
      <c r="AL7">
        <f t="shared" si="9"/>
        <v>-1863.0675646576046</v>
      </c>
      <c r="AN7">
        <f t="shared" si="10"/>
        <v>0</v>
      </c>
      <c r="AO7">
        <f t="shared" si="11"/>
        <v>0</v>
      </c>
      <c r="AP7">
        <f t="shared" si="12"/>
        <v>-8.3332676400693462</v>
      </c>
      <c r="AQ7">
        <f t="shared" si="13"/>
        <v>-965.95120286005135</v>
      </c>
      <c r="AR7">
        <f t="shared" si="14"/>
        <v>-974.28447050012073</v>
      </c>
      <c r="AS7">
        <f t="shared" si="15"/>
        <v>-440.12113411927805</v>
      </c>
      <c r="AT7">
        <f t="shared" si="16"/>
        <v>106.80028666354603</v>
      </c>
      <c r="AU7">
        <f t="shared" si="17"/>
        <v>-1307.6053179558528</v>
      </c>
      <c r="AW7">
        <v>4</v>
      </c>
      <c r="AX7">
        <f>IF(Z7&gt;0, (R7*SUMPRODUCT(K7:$K$98, X7:$X$98)-K7*$AZ$3)/Z7, 0)</f>
        <v>3922.950508328111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2.9228739999999998E-3</v>
      </c>
      <c r="Q8" s="5">
        <f t="shared" si="29"/>
        <v>12.5</v>
      </c>
      <c r="R8">
        <f t="shared" si="0"/>
        <v>500000</v>
      </c>
      <c r="S8">
        <f t="shared" si="1"/>
        <v>4147.5345951072986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3726.2335626845743</v>
      </c>
      <c r="AC8">
        <f t="shared" si="2"/>
        <v>3888.6454626973391</v>
      </c>
      <c r="AE8">
        <f t="shared" si="3"/>
        <v>0</v>
      </c>
      <c r="AF8">
        <f t="shared" si="4"/>
        <v>0</v>
      </c>
      <c r="AG8">
        <f t="shared" si="5"/>
        <v>-11.719749930731856</v>
      </c>
      <c r="AH8">
        <f t="shared" si="6"/>
        <v>-1388.1530209438949</v>
      </c>
      <c r="AI8">
        <f t="shared" si="7"/>
        <v>-1399.8727708746269</v>
      </c>
      <c r="AJ8">
        <f t="shared" si="8"/>
        <v>-162.41190001276482</v>
      </c>
      <c r="AK8">
        <f t="shared" ref="AK8:AK39" si="30">G8*SUM(AB8:AB8, AE8:AF8)</f>
        <v>79.368774885181423</v>
      </c>
      <c r="AL8">
        <f t="shared" si="9"/>
        <v>-1482.9158960022103</v>
      </c>
      <c r="AN8">
        <f t="shared" si="10"/>
        <v>0</v>
      </c>
      <c r="AO8">
        <f t="shared" si="11"/>
        <v>0</v>
      </c>
      <c r="AP8">
        <f t="shared" si="12"/>
        <v>-7.6781273894786271</v>
      </c>
      <c r="AQ8">
        <f t="shared" si="13"/>
        <v>-909.44054215252686</v>
      </c>
      <c r="AR8">
        <f t="shared" si="14"/>
        <v>-917.11866954200559</v>
      </c>
      <c r="AS8">
        <f t="shared" si="15"/>
        <v>-106.40323089107089</v>
      </c>
      <c r="AT8">
        <f t="shared" si="16"/>
        <v>51.998000632870145</v>
      </c>
      <c r="AU8">
        <f t="shared" si="17"/>
        <v>-971.52389980020632</v>
      </c>
      <c r="AW8">
        <v>5</v>
      </c>
      <c r="AX8">
        <f>IF(Z8&gt;0, (R8*SUMPRODUCT(K8:$K$98, X8:$X$98)-K8*$AZ$3)/Z8, 0)</f>
        <v>4147.5345951072986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2.991456E-3</v>
      </c>
      <c r="Q9" s="5">
        <f t="shared" si="29"/>
        <v>12.5</v>
      </c>
      <c r="R9">
        <f t="shared" si="0"/>
        <v>500000</v>
      </c>
      <c r="S9">
        <f t="shared" si="1"/>
        <v>4124.7272270075382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3888.6454626973391</v>
      </c>
      <c r="AC9">
        <f t="shared" si="2"/>
        <v>3817.0203700266488</v>
      </c>
      <c r="AE9">
        <f t="shared" si="3"/>
        <v>0</v>
      </c>
      <c r="AF9">
        <f t="shared" si="4"/>
        <v>0</v>
      </c>
      <c r="AG9">
        <f t="shared" si="5"/>
        <v>-11.567493315175751</v>
      </c>
      <c r="AH9">
        <f t="shared" si="6"/>
        <v>-1402.3646499514957</v>
      </c>
      <c r="AI9">
        <f t="shared" si="7"/>
        <v>-1413.9321432666716</v>
      </c>
      <c r="AJ9">
        <f t="shared" si="8"/>
        <v>71.625092670690265</v>
      </c>
      <c r="AK9">
        <f t="shared" si="30"/>
        <v>22.943008229914302</v>
      </c>
      <c r="AL9">
        <f t="shared" si="9"/>
        <v>-1319.364042366067</v>
      </c>
      <c r="AN9">
        <f t="shared" si="10"/>
        <v>0</v>
      </c>
      <c r="AO9">
        <f t="shared" si="11"/>
        <v>0</v>
      </c>
      <c r="AP9">
        <f t="shared" si="12"/>
        <v>-7.1771733453317745</v>
      </c>
      <c r="AQ9">
        <f t="shared" si="13"/>
        <v>-870.11195181438291</v>
      </c>
      <c r="AR9">
        <f t="shared" si="14"/>
        <v>-877.28912515971479</v>
      </c>
      <c r="AS9">
        <f t="shared" si="15"/>
        <v>44.440544893038989</v>
      </c>
      <c r="AT9">
        <f t="shared" si="16"/>
        <v>14.235231665397906</v>
      </c>
      <c r="AU9">
        <f t="shared" si="17"/>
        <v>-818.61334860127783</v>
      </c>
      <c r="AW9">
        <v>6</v>
      </c>
      <c r="AX9">
        <f>IF(Z9&gt;0, (R9*SUMPRODUCT(K9:$K$98, X9:$X$98)-K9*$AZ$3)/Z9, 0)</f>
        <v>4124.7272270075382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3.0654530000000001E-3</v>
      </c>
      <c r="Q10" s="5">
        <f t="shared" si="29"/>
        <v>12.5</v>
      </c>
      <c r="R10">
        <f t="shared" si="0"/>
        <v>500000</v>
      </c>
      <c r="S10">
        <f t="shared" si="1"/>
        <v>4068.8662686285811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3817.0203700266488</v>
      </c>
      <c r="AC10">
        <f t="shared" si="2"/>
        <v>3716.1309703927363</v>
      </c>
      <c r="AE10">
        <f t="shared" si="3"/>
        <v>0</v>
      </c>
      <c r="AF10">
        <f t="shared" si="4"/>
        <v>0</v>
      </c>
      <c r="AG10">
        <f t="shared" si="5"/>
        <v>-11.416358774938509</v>
      </c>
      <c r="AH10">
        <f t="shared" si="6"/>
        <v>-1418.3842834194181</v>
      </c>
      <c r="AI10">
        <f t="shared" si="7"/>
        <v>-1429.8006421943567</v>
      </c>
      <c r="AJ10">
        <f t="shared" si="8"/>
        <v>100.88939963391249</v>
      </c>
      <c r="AK10">
        <f t="shared" si="30"/>
        <v>15.649783517109261</v>
      </c>
      <c r="AL10">
        <f t="shared" si="9"/>
        <v>-1313.261459043335</v>
      </c>
      <c r="AN10">
        <f t="shared" si="10"/>
        <v>0</v>
      </c>
      <c r="AO10">
        <f t="shared" si="11"/>
        <v>0</v>
      </c>
      <c r="AP10">
        <f t="shared" si="12"/>
        <v>-6.7198561088279005</v>
      </c>
      <c r="AQ10">
        <f t="shared" si="13"/>
        <v>-834.88426384469494</v>
      </c>
      <c r="AR10">
        <f t="shared" si="14"/>
        <v>-841.60411995352297</v>
      </c>
      <c r="AS10">
        <f t="shared" si="15"/>
        <v>59.385156144024378</v>
      </c>
      <c r="AT10">
        <f t="shared" si="16"/>
        <v>9.2117193793996979</v>
      </c>
      <c r="AU10">
        <f t="shared" si="17"/>
        <v>-773.00724443009892</v>
      </c>
      <c r="AW10">
        <v>7</v>
      </c>
      <c r="AX10">
        <f>IF(Z10&gt;0, (R10*SUMPRODUCT(K10:$K$98, X10:$X$98)-K10*$AZ$3)/Z10, 0)</f>
        <v>4068.8662686285811</v>
      </c>
    </row>
    <row r="11" spans="1:52" x14ac:dyDescent="0.25">
      <c r="A11" t="s">
        <v>33</v>
      </c>
      <c r="C11" s="26">
        <f>AU81</f>
        <v>13656.796430669488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3.1502779999999998E-3</v>
      </c>
      <c r="Q11" s="5">
        <f t="shared" si="29"/>
        <v>12.5</v>
      </c>
      <c r="R11">
        <f t="shared" si="0"/>
        <v>500000</v>
      </c>
      <c r="S11">
        <f t="shared" si="1"/>
        <v>3982.2558197927578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3716.1309703927363</v>
      </c>
      <c r="AC11">
        <f t="shared" si="2"/>
        <v>3589.2009527399441</v>
      </c>
      <c r="AE11">
        <f t="shared" si="3"/>
        <v>0</v>
      </c>
      <c r="AF11">
        <f t="shared" si="4"/>
        <v>0</v>
      </c>
      <c r="AG11">
        <f t="shared" si="5"/>
        <v>-11.266230483300326</v>
      </c>
      <c r="AH11">
        <f t="shared" si="6"/>
        <v>-1438.5881555518292</v>
      </c>
      <c r="AI11">
        <f t="shared" si="7"/>
        <v>-1449.8543860351297</v>
      </c>
      <c r="AJ11">
        <f t="shared" si="8"/>
        <v>126.93001765279223</v>
      </c>
      <c r="AK11">
        <f t="shared" si="30"/>
        <v>8.918714328942567</v>
      </c>
      <c r="AL11">
        <f t="shared" si="9"/>
        <v>-1314.0056540533949</v>
      </c>
      <c r="AN11">
        <f t="shared" si="10"/>
        <v>0</v>
      </c>
      <c r="AO11">
        <f t="shared" si="11"/>
        <v>0</v>
      </c>
      <c r="AP11">
        <f t="shared" si="12"/>
        <v>-6.3013000122356653</v>
      </c>
      <c r="AQ11">
        <f t="shared" si="13"/>
        <v>-804.61478003824163</v>
      </c>
      <c r="AR11">
        <f t="shared" si="14"/>
        <v>-810.91608005047738</v>
      </c>
      <c r="AS11">
        <f t="shared" si="15"/>
        <v>70.993055128259073</v>
      </c>
      <c r="AT11">
        <f t="shared" si="16"/>
        <v>4.9883139523370676</v>
      </c>
      <c r="AU11">
        <f t="shared" si="17"/>
        <v>-734.93471096988128</v>
      </c>
      <c r="AW11">
        <v>8</v>
      </c>
      <c r="AX11">
        <f>IF(Z11&gt;0, (R11*SUMPRODUCT(K11:$K$98, X11:$X$98)-K11*$AZ$3)/Z11, 0)</f>
        <v>3982.2558197927578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3.247738E-3</v>
      </c>
      <c r="Q12" s="5">
        <f t="shared" si="29"/>
        <v>12.5</v>
      </c>
      <c r="R12">
        <f t="shared" si="0"/>
        <v>500000</v>
      </c>
      <c r="S12">
        <f t="shared" si="1"/>
        <v>3886.0275143980143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3589.2009527399441</v>
      </c>
      <c r="AC12">
        <f t="shared" si="2"/>
        <v>3456.0707193805647</v>
      </c>
      <c r="AE12">
        <f t="shared" si="3"/>
        <v>0</v>
      </c>
      <c r="AF12">
        <f t="shared" si="4"/>
        <v>0</v>
      </c>
      <c r="AG12">
        <f t="shared" si="5"/>
        <v>-11.116978413609951</v>
      </c>
      <c r="AH12">
        <f t="shared" si="6"/>
        <v>-1463.5905942949134</v>
      </c>
      <c r="AI12">
        <f t="shared" si="7"/>
        <v>-1474.7075727085235</v>
      </c>
      <c r="AJ12">
        <f t="shared" si="8"/>
        <v>133.13023335937942</v>
      </c>
      <c r="AK12">
        <f t="shared" si="30"/>
        <v>8.2551621913018707</v>
      </c>
      <c r="AL12">
        <f t="shared" si="9"/>
        <v>-1333.3221771578421</v>
      </c>
      <c r="AN12">
        <f t="shared" si="10"/>
        <v>0</v>
      </c>
      <c r="AO12">
        <f t="shared" si="11"/>
        <v>0</v>
      </c>
      <c r="AP12">
        <f t="shared" si="12"/>
        <v>-5.9087922081290234</v>
      </c>
      <c r="AQ12">
        <f t="shared" si="13"/>
        <v>-777.91395986461032</v>
      </c>
      <c r="AR12">
        <f t="shared" si="14"/>
        <v>-783.82275207273938</v>
      </c>
      <c r="AS12">
        <f t="shared" si="15"/>
        <v>70.760134298476075</v>
      </c>
      <c r="AT12">
        <f t="shared" si="16"/>
        <v>4.3877064628540916</v>
      </c>
      <c r="AU12">
        <f t="shared" si="17"/>
        <v>-708.67491131140923</v>
      </c>
      <c r="AW12">
        <v>9</v>
      </c>
      <c r="AX12">
        <f>IF(Z12&gt;0, (R12*SUMPRODUCT(K12:$K$98, X12:$X$98)-K12*$AZ$3)/Z12, 0)</f>
        <v>3886.0275143980143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3.3542210000000001E-3</v>
      </c>
      <c r="Q13" s="5">
        <f t="shared" si="29"/>
        <v>12.5</v>
      </c>
      <c r="R13">
        <f t="shared" si="0"/>
        <v>500000</v>
      </c>
      <c r="S13">
        <f t="shared" si="1"/>
        <v>3775.3370200217041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3456.0707193805647</v>
      </c>
      <c r="AC13">
        <f t="shared" si="2"/>
        <v>3312.7887166239707</v>
      </c>
      <c r="AE13">
        <f t="shared" si="3"/>
        <v>0</v>
      </c>
      <c r="AF13">
        <f t="shared" si="4"/>
        <v>0</v>
      </c>
      <c r="AG13">
        <f t="shared" si="5"/>
        <v>-10.968519827022376</v>
      </c>
      <c r="AH13">
        <f t="shared" si="6"/>
        <v>-1491.5520980590875</v>
      </c>
      <c r="AI13">
        <f t="shared" si="7"/>
        <v>-1502.5206178861099</v>
      </c>
      <c r="AJ13">
        <f t="shared" si="8"/>
        <v>143.28200275659401</v>
      </c>
      <c r="AK13">
        <f t="shared" si="30"/>
        <v>6.9121414387611297</v>
      </c>
      <c r="AL13">
        <f t="shared" si="9"/>
        <v>-1352.3264736907547</v>
      </c>
      <c r="AN13">
        <f t="shared" si="10"/>
        <v>0</v>
      </c>
      <c r="AO13">
        <f t="shared" si="11"/>
        <v>0</v>
      </c>
      <c r="AP13">
        <f t="shared" si="12"/>
        <v>-5.5417156759872537</v>
      </c>
      <c r="AQ13">
        <f t="shared" si="13"/>
        <v>-753.58916004345019</v>
      </c>
      <c r="AR13">
        <f t="shared" si="14"/>
        <v>-759.13087571943743</v>
      </c>
      <c r="AS13">
        <f t="shared" si="15"/>
        <v>72.391547199183094</v>
      </c>
      <c r="AT13">
        <f t="shared" si="16"/>
        <v>3.4922781897566511</v>
      </c>
      <c r="AU13">
        <f t="shared" si="17"/>
        <v>-683.2470503304977</v>
      </c>
      <c r="AW13">
        <v>10</v>
      </c>
      <c r="AX13">
        <f>IF(Z13&gt;0, (R13*SUMPRODUCT(K13:$K$98, X13:$X$98)-K13*$AZ$3)/Z13, 0)</f>
        <v>3775.3370200217041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3.4760450000000001E-3</v>
      </c>
      <c r="Q14" s="5">
        <f t="shared" si="29"/>
        <v>12.5</v>
      </c>
      <c r="R14">
        <f t="shared" si="0"/>
        <v>500000</v>
      </c>
      <c r="S14">
        <f t="shared" si="1"/>
        <v>3650.7038532539091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3312.7887166239707</v>
      </c>
      <c r="AC14">
        <f t="shared" si="2"/>
        <v>3160.2559028110791</v>
      </c>
      <c r="AE14">
        <f t="shared" si="3"/>
        <v>0</v>
      </c>
      <c r="AF14">
        <f t="shared" si="4"/>
        <v>0</v>
      </c>
      <c r="AG14">
        <f t="shared" si="5"/>
        <v>-10.82070756025003</v>
      </c>
      <c r="AH14">
        <f t="shared" si="6"/>
        <v>-1525.0827400848798</v>
      </c>
      <c r="AI14">
        <f t="shared" si="7"/>
        <v>-1535.9034476451297</v>
      </c>
      <c r="AJ14">
        <f t="shared" si="8"/>
        <v>152.53281381289162</v>
      </c>
      <c r="AK14">
        <f t="shared" si="30"/>
        <v>5.9630196899231471</v>
      </c>
      <c r="AL14">
        <f t="shared" si="9"/>
        <v>-1377.407614142315</v>
      </c>
      <c r="AN14">
        <f t="shared" si="10"/>
        <v>0</v>
      </c>
      <c r="AO14">
        <f t="shared" si="11"/>
        <v>0</v>
      </c>
      <c r="AP14">
        <f t="shared" si="12"/>
        <v>-5.1977897567602618</v>
      </c>
      <c r="AQ14">
        <f t="shared" si="13"/>
        <v>-732.58235660532841</v>
      </c>
      <c r="AR14">
        <f t="shared" si="14"/>
        <v>-737.78014636208866</v>
      </c>
      <c r="AS14">
        <f t="shared" si="15"/>
        <v>73.270023498181345</v>
      </c>
      <c r="AT14">
        <f t="shared" si="16"/>
        <v>2.8643711597475336</v>
      </c>
      <c r="AU14">
        <f t="shared" si="17"/>
        <v>-661.64575170415981</v>
      </c>
      <c r="AW14">
        <v>11</v>
      </c>
      <c r="AX14">
        <f>IF(Z14&gt;0, (R14*SUMPRODUCT(K14:$K$98, X14:$X$98)-K14*$AZ$3)/Z14, 0)</f>
        <v>3650.7038532539091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3.6141120000000001E-3</v>
      </c>
      <c r="Q15" s="5">
        <f t="shared" si="29"/>
        <v>12.5</v>
      </c>
      <c r="R15">
        <f t="shared" si="0"/>
        <v>500000</v>
      </c>
      <c r="S15">
        <f t="shared" si="1"/>
        <v>3540.5794669422235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3160.2559028110791</v>
      </c>
      <c r="AC15">
        <f t="shared" si="2"/>
        <v>3023.1997546067996</v>
      </c>
      <c r="AE15">
        <f t="shared" si="3"/>
        <v>0</v>
      </c>
      <c r="AF15">
        <f t="shared" si="4"/>
        <v>0</v>
      </c>
      <c r="AG15">
        <f t="shared" si="5"/>
        <v>-10.673393235605539</v>
      </c>
      <c r="AH15">
        <f t="shared" si="6"/>
        <v>-1564.2899616796144</v>
      </c>
      <c r="AI15">
        <f t="shared" si="7"/>
        <v>-1574.96335491522</v>
      </c>
      <c r="AJ15">
        <f t="shared" si="8"/>
        <v>137.05614820427945</v>
      </c>
      <c r="AK15">
        <f t="shared" si="30"/>
        <v>12.957049201525425</v>
      </c>
      <c r="AL15">
        <f t="shared" si="9"/>
        <v>-1424.950157509415</v>
      </c>
      <c r="AN15">
        <f t="shared" si="10"/>
        <v>0</v>
      </c>
      <c r="AO15">
        <f t="shared" si="11"/>
        <v>0</v>
      </c>
      <c r="AP15">
        <f t="shared" si="12"/>
        <v>-4.8638900150453228</v>
      </c>
      <c r="AQ15">
        <f t="shared" si="13"/>
        <v>-712.85055813999975</v>
      </c>
      <c r="AR15">
        <f t="shared" si="14"/>
        <v>-717.71444815504515</v>
      </c>
      <c r="AS15">
        <f t="shared" si="15"/>
        <v>62.456804133062256</v>
      </c>
      <c r="AT15">
        <f t="shared" si="16"/>
        <v>5.9045573272345608</v>
      </c>
      <c r="AU15">
        <f t="shared" si="17"/>
        <v>-649.3530866947483</v>
      </c>
      <c r="AW15">
        <v>12</v>
      </c>
      <c r="AX15">
        <f>IF(Z15&gt;0, (R15*SUMPRODUCT(K15:$K$98, X15:$X$98)-K15*$AZ$3)/Z15, 0)</f>
        <v>3540.5794669422235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3.757594E-3</v>
      </c>
      <c r="Q16" s="5">
        <f t="shared" si="29"/>
        <v>12.5</v>
      </c>
      <c r="R16">
        <f t="shared" si="0"/>
        <v>500000</v>
      </c>
      <c r="S16">
        <f t="shared" si="1"/>
        <v>3449.5473858291134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3023.1997546067996</v>
      </c>
      <c r="AC16">
        <f t="shared" si="2"/>
        <v>2904.9474774979226</v>
      </c>
      <c r="AE16">
        <f t="shared" si="3"/>
        <v>0</v>
      </c>
      <c r="AF16">
        <f t="shared" si="4"/>
        <v>0</v>
      </c>
      <c r="AG16">
        <f t="shared" si="5"/>
        <v>-10.526553024867733</v>
      </c>
      <c r="AH16">
        <f t="shared" si="6"/>
        <v>-1604.2511352700785</v>
      </c>
      <c r="AI16">
        <f t="shared" si="7"/>
        <v>-1614.7776882949463</v>
      </c>
      <c r="AJ16">
        <f t="shared" si="8"/>
        <v>118.25227710887702</v>
      </c>
      <c r="AK16">
        <f t="shared" si="30"/>
        <v>21.464718257708277</v>
      </c>
      <c r="AL16">
        <f t="shared" si="9"/>
        <v>-1475.060692928361</v>
      </c>
      <c r="AN16">
        <f t="shared" si="10"/>
        <v>0</v>
      </c>
      <c r="AO16">
        <f t="shared" si="11"/>
        <v>0</v>
      </c>
      <c r="AP16">
        <f t="shared" si="12"/>
        <v>-4.5378626345262276</v>
      </c>
      <c r="AQ16">
        <f t="shared" si="13"/>
        <v>-691.57218568514679</v>
      </c>
      <c r="AR16">
        <f t="shared" si="14"/>
        <v>-696.11004831967296</v>
      </c>
      <c r="AS16">
        <f t="shared" si="15"/>
        <v>50.977047137114184</v>
      </c>
      <c r="AT16">
        <f t="shared" si="16"/>
        <v>9.2531660375606393</v>
      </c>
      <c r="AU16">
        <f t="shared" si="17"/>
        <v>-635.8798351449982</v>
      </c>
      <c r="AW16">
        <v>13</v>
      </c>
      <c r="AX16">
        <f>IF(Z16&gt;0, (R16*SUMPRODUCT(K16:$K$98, X16:$X$98)-K16*$AZ$3)/Z16, 0)</f>
        <v>3449.5473858291134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3.9119039999999999E-3</v>
      </c>
      <c r="Q17" s="5">
        <f t="shared" si="29"/>
        <v>12.5</v>
      </c>
      <c r="R17">
        <f t="shared" si="0"/>
        <v>500000</v>
      </c>
      <c r="S17">
        <f t="shared" si="1"/>
        <v>3417.4714597395337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2904.9474774979226</v>
      </c>
      <c r="AC17">
        <f t="shared" si="2"/>
        <v>2837.8979992891946</v>
      </c>
      <c r="AE17">
        <f t="shared" si="3"/>
        <v>0</v>
      </c>
      <c r="AF17">
        <f t="shared" si="4"/>
        <v>0</v>
      </c>
      <c r="AG17">
        <f t="shared" si="5"/>
        <v>-10.380108629734863</v>
      </c>
      <c r="AH17">
        <f t="shared" si="6"/>
        <v>-1647.1545953676873</v>
      </c>
      <c r="AI17">
        <f t="shared" si="7"/>
        <v>-1657.5347039974222</v>
      </c>
      <c r="AJ17">
        <f t="shared" si="8"/>
        <v>67.049478208728033</v>
      </c>
      <c r="AK17">
        <f t="shared" si="30"/>
        <v>40.088275189471332</v>
      </c>
      <c r="AL17">
        <f t="shared" si="9"/>
        <v>-1550.3969505992229</v>
      </c>
      <c r="AN17">
        <f t="shared" si="10"/>
        <v>0</v>
      </c>
      <c r="AO17">
        <f t="shared" si="11"/>
        <v>0</v>
      </c>
      <c r="AP17">
        <f t="shared" si="12"/>
        <v>-4.2063661639307313</v>
      </c>
      <c r="AQ17">
        <f t="shared" si="13"/>
        <v>-667.48196997381797</v>
      </c>
      <c r="AR17">
        <f t="shared" si="14"/>
        <v>-671.68833613774871</v>
      </c>
      <c r="AS17">
        <f t="shared" si="15"/>
        <v>27.170684479976238</v>
      </c>
      <c r="AT17">
        <f t="shared" si="16"/>
        <v>16.245105936973534</v>
      </c>
      <c r="AU17">
        <f t="shared" si="17"/>
        <v>-628.27254572079892</v>
      </c>
      <c r="AW17">
        <v>14</v>
      </c>
      <c r="AX17">
        <f>IF(Z17&gt;0, (R17*SUMPRODUCT(K17:$K$98, X17:$X$98)-K17*$AZ$3)/Z17, 0)</f>
        <v>3417.4714597395337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4.0806530000000001E-3</v>
      </c>
      <c r="Q18" s="5">
        <f t="shared" si="29"/>
        <v>12.5</v>
      </c>
      <c r="R18">
        <f t="shared" si="0"/>
        <v>500000</v>
      </c>
      <c r="S18">
        <f t="shared" si="1"/>
        <v>3449.86712864013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2837.8979992891946</v>
      </c>
      <c r="AC18">
        <f t="shared" si="2"/>
        <v>2824.4613945693254</v>
      </c>
      <c r="AE18">
        <f t="shared" si="3"/>
        <v>0</v>
      </c>
      <c r="AF18">
        <f t="shared" si="4"/>
        <v>0</v>
      </c>
      <c r="AG18">
        <f t="shared" si="5"/>
        <v>-10.23394992201726</v>
      </c>
      <c r="AH18">
        <f t="shared" si="6"/>
        <v>-1694.3048568101385</v>
      </c>
      <c r="AI18">
        <f t="shared" si="7"/>
        <v>-1704.5388067321558</v>
      </c>
      <c r="AJ18">
        <f t="shared" si="8"/>
        <v>13.436604719869138</v>
      </c>
      <c r="AK18">
        <f t="shared" si="30"/>
        <v>61.298596784646605</v>
      </c>
      <c r="AL18">
        <f t="shared" si="9"/>
        <v>-1629.80360522764</v>
      </c>
      <c r="AN18">
        <f t="shared" si="10"/>
        <v>0</v>
      </c>
      <c r="AO18">
        <f t="shared" si="11"/>
        <v>0</v>
      </c>
      <c r="AP18">
        <f t="shared" si="12"/>
        <v>-3.8700427226441589</v>
      </c>
      <c r="AQ18">
        <f t="shared" si="13"/>
        <v>-640.71372549243858</v>
      </c>
      <c r="AR18">
        <f t="shared" si="14"/>
        <v>-644.58376821508273</v>
      </c>
      <c r="AS18">
        <f t="shared" si="15"/>
        <v>5.0811499674532037</v>
      </c>
      <c r="AT18">
        <f t="shared" si="16"/>
        <v>23.180510966186077</v>
      </c>
      <c r="AU18">
        <f t="shared" si="17"/>
        <v>-616.32210728144344</v>
      </c>
      <c r="AW18">
        <v>15</v>
      </c>
      <c r="AX18">
        <f>IF(Z18&gt;0, (R18*SUMPRODUCT(K18:$K$98, X18:$X$98)-K18*$AZ$3)/Z18, 0)</f>
        <v>3449.86712864013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4.2836929999999999E-3</v>
      </c>
      <c r="Q19" s="5">
        <f t="shared" si="29"/>
        <v>12.5</v>
      </c>
      <c r="R19">
        <f t="shared" si="0"/>
        <v>500000</v>
      </c>
      <c r="S19">
        <f t="shared" si="1"/>
        <v>3469.1224061696071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2824.4613945693254</v>
      </c>
      <c r="AC19">
        <f t="shared" si="2"/>
        <v>2799.6570820374436</v>
      </c>
      <c r="AE19">
        <f t="shared" si="3"/>
        <v>0</v>
      </c>
      <c r="AF19">
        <f t="shared" si="4"/>
        <v>0</v>
      </c>
      <c r="AG19">
        <f t="shared" si="5"/>
        <v>-10.087771323153792</v>
      </c>
      <c r="AH19">
        <f t="shared" si="6"/>
        <v>-1753.5639857318351</v>
      </c>
      <c r="AI19">
        <f t="shared" si="7"/>
        <v>-1763.651757054989</v>
      </c>
      <c r="AJ19">
        <f t="shared" si="8"/>
        <v>24.804312531881806</v>
      </c>
      <c r="AK19">
        <f t="shared" si="30"/>
        <v>62.985489098895961</v>
      </c>
      <c r="AL19">
        <f t="shared" si="9"/>
        <v>-1675.8619554242114</v>
      </c>
      <c r="AN19">
        <f t="shared" si="10"/>
        <v>0</v>
      </c>
      <c r="AO19">
        <f t="shared" si="11"/>
        <v>0</v>
      </c>
      <c r="AP19">
        <f t="shared" si="12"/>
        <v>-3.5575531292520992</v>
      </c>
      <c r="AQ19">
        <f t="shared" si="13"/>
        <v>-618.41182209052408</v>
      </c>
      <c r="AR19">
        <f t="shared" si="14"/>
        <v>-621.96937521977623</v>
      </c>
      <c r="AS19">
        <f t="shared" si="15"/>
        <v>8.7474881061395244</v>
      </c>
      <c r="AT19">
        <f t="shared" si="16"/>
        <v>22.212460677706741</v>
      </c>
      <c r="AU19">
        <f t="shared" si="17"/>
        <v>-591.00942643592998</v>
      </c>
      <c r="AW19">
        <v>16</v>
      </c>
      <c r="AX19">
        <f>IF(Z19&gt;0, (R19*SUMPRODUCT(K19:$K$98, X19:$X$98)-K19*$AZ$3)/Z19, 0)</f>
        <v>3469.1224061696071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4.5002690000000003E-3</v>
      </c>
      <c r="Q20" s="5">
        <f t="shared" si="29"/>
        <v>12.5</v>
      </c>
      <c r="R20">
        <f t="shared" si="0"/>
        <v>500000</v>
      </c>
      <c r="S20">
        <f t="shared" si="1"/>
        <v>3294.2631157025853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2799.6570820374436</v>
      </c>
      <c r="AC20">
        <f t="shared" si="2"/>
        <v>2619.9922673450401</v>
      </c>
      <c r="AE20">
        <f t="shared" si="3"/>
        <v>0</v>
      </c>
      <c r="AF20">
        <f t="shared" si="4"/>
        <v>0</v>
      </c>
      <c r="AG20">
        <f t="shared" si="5"/>
        <v>-9.9414959253575752</v>
      </c>
      <c r="AH20">
        <f t="shared" si="6"/>
        <v>-1815.9073825871199</v>
      </c>
      <c r="AI20">
        <f t="shared" si="7"/>
        <v>-1825.8488785124775</v>
      </c>
      <c r="AJ20">
        <f t="shared" si="8"/>
        <v>179.66481469240352</v>
      </c>
      <c r="AK20">
        <f t="shared" si="30"/>
        <v>12.038525452761007</v>
      </c>
      <c r="AL20">
        <f t="shared" si="9"/>
        <v>-1634.1455383673131</v>
      </c>
      <c r="AN20">
        <f t="shared" si="10"/>
        <v>0</v>
      </c>
      <c r="AO20">
        <f t="shared" si="11"/>
        <v>0</v>
      </c>
      <c r="AP20">
        <f t="shared" si="12"/>
        <v>-3.3253985126587802</v>
      </c>
      <c r="AQ20">
        <f t="shared" si="13"/>
        <v>-607.41519732244012</v>
      </c>
      <c r="AR20">
        <f t="shared" si="14"/>
        <v>-610.74059583509893</v>
      </c>
      <c r="AS20">
        <f t="shared" si="15"/>
        <v>60.097304474200115</v>
      </c>
      <c r="AT20">
        <f t="shared" si="16"/>
        <v>4.0268481660898958</v>
      </c>
      <c r="AU20">
        <f t="shared" si="17"/>
        <v>-546.61644319480899</v>
      </c>
      <c r="AW20">
        <v>17</v>
      </c>
      <c r="AX20">
        <f>IF(Z20&gt;0, (R20*SUMPRODUCT(K20:$K$98, X20:$X$98)-K20*$AZ$3)/Z20, 0)</f>
        <v>3294.2631157025853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4.7150400000000002E-3</v>
      </c>
      <c r="Q21" s="5">
        <f t="shared" si="29"/>
        <v>12.5</v>
      </c>
      <c r="R21">
        <f t="shared" si="0"/>
        <v>500000</v>
      </c>
      <c r="S21">
        <f t="shared" si="1"/>
        <v>3074.271519003315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2619.9922673450401</v>
      </c>
      <c r="AC21">
        <f t="shared" si="2"/>
        <v>2409.0499283898371</v>
      </c>
      <c r="AE21">
        <f t="shared" si="3"/>
        <v>0</v>
      </c>
      <c r="AF21">
        <f t="shared" si="4"/>
        <v>0</v>
      </c>
      <c r="AG21">
        <f t="shared" si="5"/>
        <v>-9.7952064151561018</v>
      </c>
      <c r="AH21">
        <f t="shared" si="6"/>
        <v>-1874.9820379159194</v>
      </c>
      <c r="AI21">
        <f t="shared" si="7"/>
        <v>-1884.7772443310755</v>
      </c>
      <c r="AJ21">
        <f t="shared" si="8"/>
        <v>210.94233895520301</v>
      </c>
      <c r="AK21">
        <f t="shared" si="30"/>
        <v>4.1919876277520647</v>
      </c>
      <c r="AL21">
        <f t="shared" si="9"/>
        <v>-1669.6429177481205</v>
      </c>
      <c r="AN21">
        <f t="shared" si="10"/>
        <v>0</v>
      </c>
      <c r="AO21">
        <f t="shared" si="11"/>
        <v>0</v>
      </c>
      <c r="AP21">
        <f t="shared" si="12"/>
        <v>-3.1156952648621776</v>
      </c>
      <c r="AQ21">
        <f t="shared" si="13"/>
        <v>-596.40117927450194</v>
      </c>
      <c r="AR21">
        <f t="shared" si="14"/>
        <v>-599.51687453936415</v>
      </c>
      <c r="AS21">
        <f t="shared" si="15"/>
        <v>67.097314623686202</v>
      </c>
      <c r="AT21">
        <f t="shared" si="16"/>
        <v>1.3334028348742861</v>
      </c>
      <c r="AU21">
        <f t="shared" si="17"/>
        <v>-531.08615708080367</v>
      </c>
      <c r="AW21">
        <v>18</v>
      </c>
      <c r="AX21">
        <f>IF(Z21&gt;0, (R21*SUMPRODUCT(K21:$K$98, X21:$X$98)-K21*$AZ$3)/Z21, 0)</f>
        <v>3074.271519003315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4.9523709999999997E-3</v>
      </c>
      <c r="Q22" s="5">
        <f t="shared" si="29"/>
        <v>12.5</v>
      </c>
      <c r="R22">
        <f t="shared" si="0"/>
        <v>500000</v>
      </c>
      <c r="S22">
        <f t="shared" si="1"/>
        <v>3008.1864711471376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2409.0499283898371</v>
      </c>
      <c r="AC22">
        <f t="shared" si="2"/>
        <v>2322.0178988644284</v>
      </c>
      <c r="AE22">
        <f t="shared" si="3"/>
        <v>0</v>
      </c>
      <c r="AF22">
        <f t="shared" si="4"/>
        <v>0</v>
      </c>
      <c r="AG22">
        <f t="shared" si="5"/>
        <v>-9.6487448548151065</v>
      </c>
      <c r="AH22">
        <f t="shared" si="6"/>
        <v>-1940.3798475773215</v>
      </c>
      <c r="AI22">
        <f t="shared" si="7"/>
        <v>-1950.0285924321365</v>
      </c>
      <c r="AJ22">
        <f t="shared" si="8"/>
        <v>87.032029525408689</v>
      </c>
      <c r="AK22">
        <f t="shared" si="30"/>
        <v>50.590048496186583</v>
      </c>
      <c r="AL22">
        <f t="shared" si="9"/>
        <v>-1812.4065144105411</v>
      </c>
      <c r="AN22">
        <f t="shared" si="10"/>
        <v>0</v>
      </c>
      <c r="AO22">
        <f t="shared" si="11"/>
        <v>0</v>
      </c>
      <c r="AP22">
        <f t="shared" si="12"/>
        <v>-2.8656472766937573</v>
      </c>
      <c r="AQ22">
        <f t="shared" si="13"/>
        <v>-576.28679269993518</v>
      </c>
      <c r="AR22">
        <f t="shared" si="14"/>
        <v>-579.1524399766289</v>
      </c>
      <c r="AS22">
        <f t="shared" si="15"/>
        <v>25.848242662376553</v>
      </c>
      <c r="AT22">
        <f t="shared" si="16"/>
        <v>15.025087395543972</v>
      </c>
      <c r="AU22">
        <f t="shared" si="17"/>
        <v>-538.2791099187084</v>
      </c>
      <c r="AW22">
        <v>19</v>
      </c>
      <c r="AX22">
        <f>IF(Z22&gt;0, (R22*SUMPRODUCT(K22:$K$98, X22:$X$98)-K22*$AZ$3)/Z22, 0)</f>
        <v>3008.1864711471376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5.2041409999999998E-3</v>
      </c>
      <c r="Q23" s="5">
        <f t="shared" si="29"/>
        <v>12.5</v>
      </c>
      <c r="R23">
        <f t="shared" si="0"/>
        <v>500000</v>
      </c>
      <c r="S23">
        <f t="shared" si="1"/>
        <v>3307.70520405562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2322.0178988644284</v>
      </c>
      <c r="AC23">
        <f t="shared" si="2"/>
        <v>2514.3968251017532</v>
      </c>
      <c r="AE23">
        <f t="shared" si="3"/>
        <v>0</v>
      </c>
      <c r="AF23">
        <f t="shared" si="4"/>
        <v>0</v>
      </c>
      <c r="AG23">
        <f t="shared" si="5"/>
        <v>-9.5020439775694747</v>
      </c>
      <c r="AH23">
        <f t="shared" si="6"/>
        <v>-2008.5371478992938</v>
      </c>
      <c r="AI23">
        <f t="shared" si="7"/>
        <v>-2018.0391918768632</v>
      </c>
      <c r="AJ23">
        <f t="shared" si="8"/>
        <v>-192.37892623732478</v>
      </c>
      <c r="AK23">
        <f t="shared" si="30"/>
        <v>162.54125292051</v>
      </c>
      <c r="AL23">
        <f t="shared" si="9"/>
        <v>-2047.876865193678</v>
      </c>
      <c r="AN23">
        <f t="shared" si="10"/>
        <v>0</v>
      </c>
      <c r="AO23">
        <f t="shared" si="11"/>
        <v>0</v>
      </c>
      <c r="AP23">
        <f t="shared" si="12"/>
        <v>-2.5197121173595001</v>
      </c>
      <c r="AQ23">
        <f t="shared" si="13"/>
        <v>-532.6154458635832</v>
      </c>
      <c r="AR23">
        <f t="shared" si="14"/>
        <v>-535.13515798094272</v>
      </c>
      <c r="AS23">
        <f t="shared" si="15"/>
        <v>-51.014235748547662</v>
      </c>
      <c r="AT23">
        <f t="shared" si="16"/>
        <v>43.102006844149003</v>
      </c>
      <c r="AU23">
        <f t="shared" si="17"/>
        <v>-543.04738688534133</v>
      </c>
      <c r="AW23">
        <v>20</v>
      </c>
      <c r="AX23">
        <f>IF(Z23&gt;0, (R23*SUMPRODUCT(K23:$K$98, X23:$X$98)-K23*$AZ$3)/Z23, 0)</f>
        <v>3307.70520405562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5.4847869999999996E-3</v>
      </c>
      <c r="Q24" s="5">
        <f t="shared" si="29"/>
        <v>12.5</v>
      </c>
      <c r="R24">
        <f t="shared" si="0"/>
        <v>500000</v>
      </c>
      <c r="S24">
        <f t="shared" si="1"/>
        <v>3565.094366378763</v>
      </c>
      <c r="U24">
        <f t="shared" si="21"/>
        <v>5.4847869999999996E-3</v>
      </c>
      <c r="V24">
        <f t="shared" si="22"/>
        <v>0.01</v>
      </c>
      <c r="W24">
        <f t="shared" si="23"/>
        <v>0.76016351820555794</v>
      </c>
      <c r="X24">
        <f t="shared" si="24"/>
        <v>4.1693349825281069E-3</v>
      </c>
      <c r="Y24">
        <f t="shared" si="25"/>
        <v>7.6016351820555796E-3</v>
      </c>
      <c r="Z24">
        <f t="shared" si="26"/>
        <v>0.74839254804097421</v>
      </c>
      <c r="AB24">
        <f t="shared" si="27"/>
        <v>2514.3968251017532</v>
      </c>
      <c r="AC24">
        <f t="shared" si="2"/>
        <v>2668.0900568607249</v>
      </c>
      <c r="AE24">
        <f t="shared" si="3"/>
        <v>0</v>
      </c>
      <c r="AF24">
        <f t="shared" si="4"/>
        <v>0</v>
      </c>
      <c r="AG24">
        <f t="shared" si="5"/>
        <v>-9.3549068505121777</v>
      </c>
      <c r="AH24">
        <f t="shared" si="6"/>
        <v>-2084.6674912640533</v>
      </c>
      <c r="AI24">
        <f t="shared" si="7"/>
        <v>-2094.0223981145655</v>
      </c>
      <c r="AJ24">
        <f t="shared" si="8"/>
        <v>-153.69323175897171</v>
      </c>
      <c r="AK24">
        <f t="shared" si="30"/>
        <v>176.00777775712274</v>
      </c>
      <c r="AL24">
        <f t="shared" si="9"/>
        <v>-2071.7078521164144</v>
      </c>
      <c r="AN24">
        <f t="shared" si="10"/>
        <v>0</v>
      </c>
      <c r="AO24">
        <f t="shared" si="11"/>
        <v>0</v>
      </c>
      <c r="AP24">
        <f t="shared" si="12"/>
        <v>-2.2149061713579186</v>
      </c>
      <c r="AQ24">
        <f t="shared" si="13"/>
        <v>-493.57443803699482</v>
      </c>
      <c r="AR24">
        <f t="shared" si="14"/>
        <v>-495.78934420835276</v>
      </c>
      <c r="AS24">
        <f t="shared" si="15"/>
        <v>-36.389040848680565</v>
      </c>
      <c r="AT24">
        <f t="shared" si="16"/>
        <v>41.672324416560116</v>
      </c>
      <c r="AU24">
        <f t="shared" si="17"/>
        <v>-490.50606064047321</v>
      </c>
      <c r="AW24">
        <v>21</v>
      </c>
      <c r="AX24">
        <f>IF(Z24&gt;0, (R24*SUMPRODUCT(K24:$K$98, X24:$X$98)-K24*$AZ$3)/Z24, 0)</f>
        <v>3565.094366378763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5.8078460000000002E-3</v>
      </c>
      <c r="Q25" s="5">
        <f t="shared" si="29"/>
        <v>12.5</v>
      </c>
      <c r="R25">
        <f t="shared" si="0"/>
        <v>500000</v>
      </c>
      <c r="S25">
        <f t="shared" si="1"/>
        <v>3784.1905287198006</v>
      </c>
      <c r="U25">
        <f t="shared" si="21"/>
        <v>5.8078460000000002E-3</v>
      </c>
      <c r="V25">
        <f t="shared" si="22"/>
        <v>0.01</v>
      </c>
      <c r="W25">
        <f t="shared" si="23"/>
        <v>0.74839254804097421</v>
      </c>
      <c r="X25">
        <f t="shared" si="24"/>
        <v>4.3465486665695803E-3</v>
      </c>
      <c r="Y25">
        <f t="shared" si="25"/>
        <v>7.4839254804097421E-3</v>
      </c>
      <c r="Z25">
        <f t="shared" si="26"/>
        <v>0.73656207389399486</v>
      </c>
      <c r="AB25">
        <f t="shared" si="27"/>
        <v>2668.0900568607249</v>
      </c>
      <c r="AC25">
        <f t="shared" si="2"/>
        <v>2787.2912238438694</v>
      </c>
      <c r="AE25">
        <f t="shared" si="3"/>
        <v>0</v>
      </c>
      <c r="AF25">
        <f t="shared" si="4"/>
        <v>0</v>
      </c>
      <c r="AG25">
        <f t="shared" si="5"/>
        <v>-9.2070259236749354</v>
      </c>
      <c r="AH25">
        <f t="shared" si="6"/>
        <v>-2173.2743332847904</v>
      </c>
      <c r="AI25">
        <f t="shared" si="7"/>
        <v>-2182.4813592084652</v>
      </c>
      <c r="AJ25">
        <f t="shared" si="8"/>
        <v>-119.2011669831445</v>
      </c>
      <c r="AK25">
        <f t="shared" si="30"/>
        <v>186.76630398025077</v>
      </c>
      <c r="AL25">
        <f t="shared" si="9"/>
        <v>-2114.9162222113591</v>
      </c>
      <c r="AN25">
        <f t="shared" si="10"/>
        <v>0</v>
      </c>
      <c r="AO25">
        <f t="shared" si="11"/>
        <v>0</v>
      </c>
      <c r="AP25">
        <f t="shared" si="12"/>
        <v>-1.9463332818720025</v>
      </c>
      <c r="AQ25">
        <f t="shared" si="13"/>
        <v>-459.42264098915729</v>
      </c>
      <c r="AR25">
        <f t="shared" si="14"/>
        <v>-461.36897427102923</v>
      </c>
      <c r="AS25">
        <f t="shared" si="15"/>
        <v>-25.198712424681929</v>
      </c>
      <c r="AT25">
        <f t="shared" si="16"/>
        <v>39.481747567828357</v>
      </c>
      <c r="AU25">
        <f t="shared" si="17"/>
        <v>-447.08593912788285</v>
      </c>
      <c r="AW25">
        <v>22</v>
      </c>
      <c r="AX25">
        <f>IF(Z25&gt;0, (R25*SUMPRODUCT(K25:$K$98, X25:$X$98)-K25*$AZ$3)/Z25, 0)</f>
        <v>3784.1905287198006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6.1543680000000003E-3</v>
      </c>
      <c r="Q26" s="5">
        <f t="shared" si="29"/>
        <v>12.5</v>
      </c>
      <c r="R26">
        <f t="shared" si="0"/>
        <v>500000</v>
      </c>
      <c r="S26">
        <f t="shared" si="1"/>
        <v>3967.3450345265242</v>
      </c>
      <c r="U26">
        <f t="shared" si="21"/>
        <v>6.1543680000000003E-3</v>
      </c>
      <c r="V26">
        <f t="shared" si="22"/>
        <v>0.01</v>
      </c>
      <c r="W26">
        <f t="shared" si="23"/>
        <v>0.73656207389399486</v>
      </c>
      <c r="X26">
        <f t="shared" si="24"/>
        <v>4.5330740575868379E-3</v>
      </c>
      <c r="Y26">
        <f t="shared" si="25"/>
        <v>7.365620738939949E-3</v>
      </c>
      <c r="Z26">
        <f t="shared" si="26"/>
        <v>0.72466337909746803</v>
      </c>
      <c r="AB26">
        <f t="shared" si="27"/>
        <v>2787.2912238438694</v>
      </c>
      <c r="AC26">
        <f t="shared" si="2"/>
        <v>2874.9896587655521</v>
      </c>
      <c r="AE26">
        <f t="shared" si="3"/>
        <v>0</v>
      </c>
      <c r="AF26">
        <f t="shared" si="4"/>
        <v>0</v>
      </c>
      <c r="AG26">
        <f t="shared" si="5"/>
        <v>-9.0582922387183498</v>
      </c>
      <c r="AH26">
        <f t="shared" si="6"/>
        <v>-2266.5370287934188</v>
      </c>
      <c r="AI26">
        <f t="shared" si="7"/>
        <v>-2275.5953210321372</v>
      </c>
      <c r="AJ26">
        <f t="shared" si="8"/>
        <v>-87.698434921682747</v>
      </c>
      <c r="AK26">
        <f t="shared" si="30"/>
        <v>195.11038566907087</v>
      </c>
      <c r="AL26">
        <f t="shared" si="9"/>
        <v>-2168.1833702847489</v>
      </c>
      <c r="AN26">
        <f t="shared" si="10"/>
        <v>0</v>
      </c>
      <c r="AO26">
        <f t="shared" si="11"/>
        <v>0</v>
      </c>
      <c r="AP26">
        <f t="shared" si="12"/>
        <v>-1.7097245515946378</v>
      </c>
      <c r="AQ26">
        <f t="shared" si="13"/>
        <v>-427.80183097457262</v>
      </c>
      <c r="AR26">
        <f t="shared" si="14"/>
        <v>-429.51155552616723</v>
      </c>
      <c r="AS26">
        <f t="shared" si="15"/>
        <v>-16.552807457583246</v>
      </c>
      <c r="AT26">
        <f t="shared" si="16"/>
        <v>36.826479854960795</v>
      </c>
      <c r="AU26">
        <f t="shared" si="17"/>
        <v>-409.23788312878969</v>
      </c>
      <c r="AW26">
        <v>23</v>
      </c>
      <c r="AX26">
        <f>IF(Z26&gt;0, (R26*SUMPRODUCT(K26:$K$98, X26:$X$98)-K26*$AZ$3)/Z26, 0)</f>
        <v>3967.3450345265242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6.5216450000000004E-3</v>
      </c>
      <c r="Q27" s="5">
        <f t="shared" si="29"/>
        <v>12.5</v>
      </c>
      <c r="R27">
        <f t="shared" si="0"/>
        <v>500000</v>
      </c>
      <c r="S27">
        <f t="shared" si="1"/>
        <v>4119.1621985405072</v>
      </c>
      <c r="U27">
        <f t="shared" si="21"/>
        <v>6.5216450000000004E-3</v>
      </c>
      <c r="V27">
        <f t="shared" si="22"/>
        <v>0.01</v>
      </c>
      <c r="W27">
        <f t="shared" si="23"/>
        <v>0.72466337909746803</v>
      </c>
      <c r="X27">
        <f t="shared" si="24"/>
        <v>4.7259973029741068E-3</v>
      </c>
      <c r="Y27">
        <f t="shared" si="25"/>
        <v>7.2466337909746804E-3</v>
      </c>
      <c r="Z27">
        <f t="shared" si="26"/>
        <v>0.71269074800351928</v>
      </c>
      <c r="AB27">
        <f t="shared" si="27"/>
        <v>2874.9896587655521</v>
      </c>
      <c r="AC27">
        <f t="shared" si="2"/>
        <v>2935.6887884256553</v>
      </c>
      <c r="AE27">
        <f t="shared" si="3"/>
        <v>0</v>
      </c>
      <c r="AF27">
        <f t="shared" si="4"/>
        <v>0</v>
      </c>
      <c r="AG27">
        <f t="shared" si="5"/>
        <v>-8.9086343500439913</v>
      </c>
      <c r="AH27">
        <f t="shared" si="6"/>
        <v>-2362.9986514870534</v>
      </c>
      <c r="AI27">
        <f t="shared" si="7"/>
        <v>-2371.9072858370973</v>
      </c>
      <c r="AJ27">
        <f t="shared" si="8"/>
        <v>-60.699129660103154</v>
      </c>
      <c r="AK27">
        <f t="shared" si="30"/>
        <v>201.24927611358868</v>
      </c>
      <c r="AL27">
        <f t="shared" si="9"/>
        <v>-2231.3571393836119</v>
      </c>
      <c r="AN27">
        <f t="shared" si="10"/>
        <v>0</v>
      </c>
      <c r="AO27">
        <f t="shared" si="11"/>
        <v>0</v>
      </c>
      <c r="AP27">
        <f t="shared" si="12"/>
        <v>-1.501318829915542</v>
      </c>
      <c r="AQ27">
        <f t="shared" si="13"/>
        <v>-398.22202047444324</v>
      </c>
      <c r="AR27">
        <f t="shared" si="14"/>
        <v>-399.72333930435877</v>
      </c>
      <c r="AS27">
        <f t="shared" si="15"/>
        <v>-10.229261044679406</v>
      </c>
      <c r="AT27">
        <f t="shared" si="16"/>
        <v>33.915336050885372</v>
      </c>
      <c r="AU27">
        <f t="shared" si="17"/>
        <v>-376.03726429815282</v>
      </c>
      <c r="AW27">
        <v>24</v>
      </c>
      <c r="AX27">
        <f>IF(Z27&gt;0, (R27*SUMPRODUCT(K27:$K$98, X27:$X$98)-K27*$AZ$3)/Z27, 0)</f>
        <v>4119.1621985405072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6.9358459999999999E-3</v>
      </c>
      <c r="Q28" s="5">
        <f t="shared" si="29"/>
        <v>12.5</v>
      </c>
      <c r="R28">
        <f t="shared" si="0"/>
        <v>500000</v>
      </c>
      <c r="S28">
        <f t="shared" si="1"/>
        <v>4244.2768594921008</v>
      </c>
      <c r="U28">
        <f t="shared" si="21"/>
        <v>6.9358459999999999E-3</v>
      </c>
      <c r="V28">
        <f t="shared" si="22"/>
        <v>0.01</v>
      </c>
      <c r="W28">
        <f t="shared" si="23"/>
        <v>0.71269074800351928</v>
      </c>
      <c r="X28">
        <f t="shared" si="24"/>
        <v>4.9431132737772169E-3</v>
      </c>
      <c r="Y28">
        <f t="shared" si="25"/>
        <v>7.1269074800351931E-3</v>
      </c>
      <c r="Z28">
        <f t="shared" si="26"/>
        <v>0.70062072724970692</v>
      </c>
      <c r="AB28">
        <f t="shared" si="27"/>
        <v>2935.6887884256553</v>
      </c>
      <c r="AC28">
        <f t="shared" si="2"/>
        <v>2973.6283399464578</v>
      </c>
      <c r="AE28">
        <f t="shared" si="3"/>
        <v>0</v>
      </c>
      <c r="AF28">
        <f t="shared" si="4"/>
        <v>0</v>
      </c>
      <c r="AG28">
        <f t="shared" si="5"/>
        <v>-8.7577590906213363</v>
      </c>
      <c r="AH28">
        <f t="shared" si="6"/>
        <v>-2471.5566368886084</v>
      </c>
      <c r="AI28">
        <f t="shared" si="7"/>
        <v>-2480.3143959792296</v>
      </c>
      <c r="AJ28">
        <f t="shared" si="8"/>
        <v>-37.939551520802524</v>
      </c>
      <c r="AK28">
        <f t="shared" si="30"/>
        <v>205.4982151897959</v>
      </c>
      <c r="AL28">
        <f t="shared" si="9"/>
        <v>-2312.7557323102365</v>
      </c>
      <c r="AN28">
        <f t="shared" si="10"/>
        <v>0</v>
      </c>
      <c r="AO28">
        <f t="shared" si="11"/>
        <v>0</v>
      </c>
      <c r="AP28">
        <f t="shared" si="12"/>
        <v>-1.3177613619778501</v>
      </c>
      <c r="AQ28">
        <f t="shared" si="13"/>
        <v>-371.88986432837112</v>
      </c>
      <c r="AR28">
        <f t="shared" si="14"/>
        <v>-373.20762569034895</v>
      </c>
      <c r="AS28">
        <f t="shared" si="15"/>
        <v>-5.7086835305188259</v>
      </c>
      <c r="AT28">
        <f t="shared" si="16"/>
        <v>30.920878860725836</v>
      </c>
      <c r="AU28">
        <f t="shared" si="17"/>
        <v>-347.99543036014194</v>
      </c>
      <c r="AW28">
        <v>25</v>
      </c>
      <c r="AX28">
        <f>IF(Z28&gt;0, (R28*SUMPRODUCT(K28:$K$98, X28:$X$98)-K28*$AZ$3)/Z28, 0)</f>
        <v>4244.2768594921008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7.4023869999999999E-3</v>
      </c>
      <c r="Q29" s="5">
        <f t="shared" si="29"/>
        <v>12.5</v>
      </c>
      <c r="R29">
        <f t="shared" si="0"/>
        <v>500000</v>
      </c>
      <c r="S29">
        <f t="shared" si="1"/>
        <v>4344.9240095897121</v>
      </c>
      <c r="U29">
        <f t="shared" si="21"/>
        <v>7.4023869999999999E-3</v>
      </c>
      <c r="V29">
        <f t="shared" si="22"/>
        <v>0.01</v>
      </c>
      <c r="W29">
        <f t="shared" si="23"/>
        <v>0.70062072724970692</v>
      </c>
      <c r="X29">
        <f t="shared" si="24"/>
        <v>5.1862657633237764E-3</v>
      </c>
      <c r="Y29">
        <f t="shared" si="25"/>
        <v>7.0062072724970696E-3</v>
      </c>
      <c r="Z29">
        <f t="shared" si="26"/>
        <v>0.68842825421388598</v>
      </c>
      <c r="AB29">
        <f t="shared" si="27"/>
        <v>2973.6283399464578</v>
      </c>
      <c r="AC29">
        <f t="shared" si="2"/>
        <v>2991.1684506138431</v>
      </c>
      <c r="AE29">
        <f t="shared" si="3"/>
        <v>0</v>
      </c>
      <c r="AF29">
        <f t="shared" si="4"/>
        <v>0</v>
      </c>
      <c r="AG29">
        <f t="shared" si="5"/>
        <v>-8.6053531776735745</v>
      </c>
      <c r="AH29">
        <f t="shared" si="6"/>
        <v>-2593.1328816618884</v>
      </c>
      <c r="AI29">
        <f t="shared" si="7"/>
        <v>-2601.7382348395618</v>
      </c>
      <c r="AJ29">
        <f t="shared" si="8"/>
        <v>-17.540110667385306</v>
      </c>
      <c r="AK29">
        <f t="shared" si="30"/>
        <v>208.15398379625208</v>
      </c>
      <c r="AL29">
        <f t="shared" si="9"/>
        <v>-2411.1243617106948</v>
      </c>
      <c r="AN29">
        <f t="shared" si="10"/>
        <v>0</v>
      </c>
      <c r="AO29">
        <f t="shared" si="11"/>
        <v>0</v>
      </c>
      <c r="AP29">
        <f t="shared" si="12"/>
        <v>-1.1560974721277359</v>
      </c>
      <c r="AQ29">
        <f t="shared" si="13"/>
        <v>-348.37784196454049</v>
      </c>
      <c r="AR29">
        <f t="shared" si="14"/>
        <v>-349.53393943666816</v>
      </c>
      <c r="AS29">
        <f t="shared" si="15"/>
        <v>-2.356449199088769</v>
      </c>
      <c r="AT29">
        <f t="shared" si="16"/>
        <v>27.964720274876921</v>
      </c>
      <c r="AU29">
        <f t="shared" si="17"/>
        <v>-323.92566836088002</v>
      </c>
      <c r="AW29">
        <v>26</v>
      </c>
      <c r="AX29">
        <f>IF(Z29&gt;0, (R29*SUMPRODUCT(K29:$K$98, X29:$X$98)-K29*$AZ$3)/Z29, 0)</f>
        <v>4344.9240095897121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7.9366079999999995E-3</v>
      </c>
      <c r="Q30" s="5">
        <f t="shared" si="29"/>
        <v>12.5</v>
      </c>
      <c r="R30">
        <f t="shared" si="0"/>
        <v>500000</v>
      </c>
      <c r="S30">
        <f t="shared" si="1"/>
        <v>4423.2858812626682</v>
      </c>
      <c r="U30">
        <f t="shared" si="21"/>
        <v>7.9366079999999995E-3</v>
      </c>
      <c r="V30">
        <f t="shared" si="22"/>
        <v>0.01</v>
      </c>
      <c r="W30">
        <f t="shared" si="23"/>
        <v>0.68842825421388598</v>
      </c>
      <c r="X30">
        <f t="shared" si="24"/>
        <v>5.4637851898199606E-3</v>
      </c>
      <c r="Y30">
        <f t="shared" si="25"/>
        <v>6.8842825421388601E-3</v>
      </c>
      <c r="Z30">
        <f t="shared" si="26"/>
        <v>0.67608018648192714</v>
      </c>
      <c r="AB30">
        <f t="shared" si="27"/>
        <v>2991.1684506138431</v>
      </c>
      <c r="AC30">
        <f t="shared" si="2"/>
        <v>2990.4959434669399</v>
      </c>
      <c r="AE30">
        <f t="shared" si="3"/>
        <v>0</v>
      </c>
      <c r="AF30">
        <f t="shared" si="4"/>
        <v>0</v>
      </c>
      <c r="AG30">
        <f t="shared" si="5"/>
        <v>-8.4510023310240889</v>
      </c>
      <c r="AH30">
        <f t="shared" si="6"/>
        <v>-2731.8925949099803</v>
      </c>
      <c r="AI30">
        <f t="shared" si="7"/>
        <v>-2740.3435972410043</v>
      </c>
      <c r="AJ30">
        <f t="shared" si="8"/>
        <v>0.67250714690317182</v>
      </c>
      <c r="AK30">
        <f t="shared" si="30"/>
        <v>209.38179154296904</v>
      </c>
      <c r="AL30">
        <f t="shared" si="9"/>
        <v>-2530.2892985511321</v>
      </c>
      <c r="AN30">
        <f t="shared" si="10"/>
        <v>0</v>
      </c>
      <c r="AO30">
        <f t="shared" si="11"/>
        <v>0</v>
      </c>
      <c r="AP30">
        <f t="shared" si="12"/>
        <v>-1.0137151830003481</v>
      </c>
      <c r="AQ30">
        <f t="shared" si="13"/>
        <v>-327.69615878817018</v>
      </c>
      <c r="AR30">
        <f t="shared" si="14"/>
        <v>-328.70987397117051</v>
      </c>
      <c r="AS30">
        <f t="shared" si="15"/>
        <v>8.0668621163352452E-2</v>
      </c>
      <c r="AT30">
        <f t="shared" si="16"/>
        <v>25.115778320368868</v>
      </c>
      <c r="AU30">
        <f t="shared" si="17"/>
        <v>-303.51342702963831</v>
      </c>
      <c r="AW30">
        <v>27</v>
      </c>
      <c r="AX30">
        <f>IF(Z30&gt;0, (R30*SUMPRODUCT(K30:$K$98, X30:$X$98)-K30*$AZ$3)/Z30, 0)</f>
        <v>4423.2858812626682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8.552947E-3</v>
      </c>
      <c r="Q31" s="5">
        <f t="shared" si="29"/>
        <v>12.5</v>
      </c>
      <c r="R31">
        <f t="shared" si="0"/>
        <v>500000</v>
      </c>
      <c r="S31">
        <f t="shared" si="1"/>
        <v>4480.9127372445819</v>
      </c>
      <c r="U31">
        <f t="shared" si="21"/>
        <v>8.552947E-3</v>
      </c>
      <c r="V31">
        <f t="shared" si="22"/>
        <v>0.01</v>
      </c>
      <c r="W31">
        <f t="shared" si="23"/>
        <v>0.67608018648192714</v>
      </c>
      <c r="X31">
        <f t="shared" si="24"/>
        <v>5.782478002730039E-3</v>
      </c>
      <c r="Y31">
        <f t="shared" si="25"/>
        <v>6.7608018648192712E-3</v>
      </c>
      <c r="Z31">
        <f t="shared" si="26"/>
        <v>0.66353690661437781</v>
      </c>
      <c r="AB31">
        <f t="shared" si="27"/>
        <v>2990.4959434669399</v>
      </c>
      <c r="AC31">
        <f t="shared" si="2"/>
        <v>2973.2509764802344</v>
      </c>
      <c r="AE31">
        <f t="shared" si="3"/>
        <v>0</v>
      </c>
      <c r="AF31">
        <f t="shared" si="4"/>
        <v>0</v>
      </c>
      <c r="AG31">
        <f t="shared" si="5"/>
        <v>-8.2942113326797227</v>
      </c>
      <c r="AH31">
        <f t="shared" si="6"/>
        <v>-2891.2390013650197</v>
      </c>
      <c r="AI31">
        <f t="shared" si="7"/>
        <v>-2899.5332126976996</v>
      </c>
      <c r="AJ31">
        <f t="shared" si="8"/>
        <v>17.244966986705549</v>
      </c>
      <c r="AK31">
        <f t="shared" si="30"/>
        <v>209.33471604268581</v>
      </c>
      <c r="AL31">
        <f t="shared" si="9"/>
        <v>-2672.9535296683084</v>
      </c>
      <c r="AN31">
        <f t="shared" si="10"/>
        <v>0</v>
      </c>
      <c r="AO31">
        <f t="shared" si="11"/>
        <v>0</v>
      </c>
      <c r="AP31">
        <f t="shared" si="12"/>
        <v>-0.88831051690807783</v>
      </c>
      <c r="AQ31">
        <f t="shared" si="13"/>
        <v>-309.65186547490276</v>
      </c>
      <c r="AR31">
        <f t="shared" si="14"/>
        <v>-310.54017599181083</v>
      </c>
      <c r="AS31">
        <f t="shared" si="15"/>
        <v>1.8469369688792177</v>
      </c>
      <c r="AT31">
        <f t="shared" si="16"/>
        <v>22.419760282935204</v>
      </c>
      <c r="AU31">
        <f t="shared" si="17"/>
        <v>-286.27347873999645</v>
      </c>
      <c r="AW31">
        <v>28</v>
      </c>
      <c r="AX31">
        <f>IF(Z31&gt;0, (R31*SUMPRODUCT(K31:$K$98, X31:$X$98)-K31*$AZ$3)/Z31, 0)</f>
        <v>4480.9127372445819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9.2631359999999999E-3</v>
      </c>
      <c r="Q32" s="5">
        <f t="shared" si="29"/>
        <v>12.5</v>
      </c>
      <c r="R32">
        <f t="shared" si="0"/>
        <v>500000</v>
      </c>
      <c r="S32">
        <f t="shared" si="1"/>
        <v>4519.0389637885273</v>
      </c>
      <c r="U32">
        <f t="shared" si="21"/>
        <v>9.2631359999999999E-3</v>
      </c>
      <c r="V32">
        <f t="shared" si="22"/>
        <v>0.01</v>
      </c>
      <c r="W32">
        <f t="shared" si="23"/>
        <v>0.66353690661437781</v>
      </c>
      <c r="X32">
        <f t="shared" si="24"/>
        <v>6.1464326069882811E-3</v>
      </c>
      <c r="Y32">
        <f t="shared" si="25"/>
        <v>6.6353690661437783E-3</v>
      </c>
      <c r="Z32">
        <f t="shared" si="26"/>
        <v>0.65075510494124567</v>
      </c>
      <c r="AB32">
        <f t="shared" si="27"/>
        <v>2973.2509764802344</v>
      </c>
      <c r="AC32">
        <f t="shared" si="2"/>
        <v>2940.787675113781</v>
      </c>
      <c r="AE32">
        <f t="shared" si="3"/>
        <v>0</v>
      </c>
      <c r="AF32">
        <f t="shared" si="4"/>
        <v>0</v>
      </c>
      <c r="AG32">
        <f t="shared" si="5"/>
        <v>-8.1344388117655715</v>
      </c>
      <c r="AH32">
        <f t="shared" si="6"/>
        <v>-3073.2163034941404</v>
      </c>
      <c r="AI32">
        <f t="shared" si="7"/>
        <v>-3081.3507423059059</v>
      </c>
      <c r="AJ32">
        <f t="shared" si="8"/>
        <v>32.463301366453379</v>
      </c>
      <c r="AK32">
        <f t="shared" si="30"/>
        <v>208.12756835361643</v>
      </c>
      <c r="AL32">
        <f t="shared" si="9"/>
        <v>-2840.7598725858361</v>
      </c>
      <c r="AN32">
        <f t="shared" si="10"/>
        <v>0</v>
      </c>
      <c r="AO32">
        <f t="shared" si="11"/>
        <v>0</v>
      </c>
      <c r="AP32">
        <f t="shared" si="12"/>
        <v>-0.77785613447379198</v>
      </c>
      <c r="AQ32">
        <f t="shared" si="13"/>
        <v>-293.87646886963654</v>
      </c>
      <c r="AR32">
        <f t="shared" si="14"/>
        <v>-294.65432500411032</v>
      </c>
      <c r="AS32">
        <f t="shared" si="15"/>
        <v>3.1043048816893521</v>
      </c>
      <c r="AT32">
        <f t="shared" si="16"/>
        <v>19.902209549208624</v>
      </c>
      <c r="AU32">
        <f t="shared" si="17"/>
        <v>-271.64781057321233</v>
      </c>
      <c r="AW32">
        <v>29</v>
      </c>
      <c r="AX32">
        <f>IF(Z32&gt;0, (R32*SUMPRODUCT(K32:$K$98, X32:$X$98)-K32*$AZ$3)/Z32, 0)</f>
        <v>4519.0389637885273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1.011049E-2</v>
      </c>
      <c r="Q33" s="5">
        <f t="shared" si="29"/>
        <v>12.5</v>
      </c>
      <c r="R33">
        <f t="shared" si="0"/>
        <v>500000</v>
      </c>
      <c r="S33">
        <f t="shared" si="1"/>
        <v>4539.039966860797</v>
      </c>
      <c r="U33">
        <f t="shared" si="21"/>
        <v>1.011049E-2</v>
      </c>
      <c r="V33">
        <f t="shared" si="22"/>
        <v>0.01</v>
      </c>
      <c r="W33">
        <f t="shared" si="23"/>
        <v>0.65075510494124567</v>
      </c>
      <c r="X33">
        <f t="shared" si="24"/>
        <v>6.5794529809574146E-3</v>
      </c>
      <c r="Y33">
        <f t="shared" si="25"/>
        <v>6.5075510494124571E-3</v>
      </c>
      <c r="Z33">
        <f t="shared" si="26"/>
        <v>0.63766810091087578</v>
      </c>
      <c r="AB33">
        <f t="shared" si="27"/>
        <v>2940.787675113781</v>
      </c>
      <c r="AC33">
        <f t="shared" si="2"/>
        <v>2894.4009956266891</v>
      </c>
      <c r="AE33">
        <f t="shared" si="3"/>
        <v>0</v>
      </c>
      <c r="AF33">
        <f t="shared" si="4"/>
        <v>0</v>
      </c>
      <c r="AG33">
        <f t="shared" si="5"/>
        <v>-7.9708512613859472</v>
      </c>
      <c r="AH33">
        <f t="shared" si="6"/>
        <v>-3289.7264904787075</v>
      </c>
      <c r="AI33">
        <f t="shared" si="7"/>
        <v>-3297.6973417400936</v>
      </c>
      <c r="AJ33">
        <f t="shared" si="8"/>
        <v>46.386679487091897</v>
      </c>
      <c r="AK33">
        <f t="shared" si="30"/>
        <v>205.85513725796469</v>
      </c>
      <c r="AL33">
        <f t="shared" si="9"/>
        <v>-3045.4555249950372</v>
      </c>
      <c r="AN33">
        <f t="shared" si="10"/>
        <v>0</v>
      </c>
      <c r="AO33">
        <f t="shared" si="11"/>
        <v>0</v>
      </c>
      <c r="AP33">
        <f t="shared" si="12"/>
        <v>-0.68054738076787324</v>
      </c>
      <c r="AQ33">
        <f t="shared" si="13"/>
        <v>-280.87523817985459</v>
      </c>
      <c r="AR33">
        <f t="shared" si="14"/>
        <v>-281.5557855606225</v>
      </c>
      <c r="AS33">
        <f t="shared" si="15"/>
        <v>3.9604719988176291</v>
      </c>
      <c r="AT33">
        <f t="shared" si="16"/>
        <v>17.575810899544969</v>
      </c>
      <c r="AU33">
        <f t="shared" si="17"/>
        <v>-260.01950266225987</v>
      </c>
      <c r="AW33">
        <v>30</v>
      </c>
      <c r="AX33">
        <f>IF(Z33&gt;0, (R33*SUMPRODUCT(K33:$K$98, X33:$X$98)-K33*$AZ$3)/Z33, 0)</f>
        <v>4539.039966860797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1.1085984E-2</v>
      </c>
      <c r="Q34" s="5">
        <f t="shared" si="29"/>
        <v>12.5</v>
      </c>
      <c r="R34">
        <f t="shared" si="0"/>
        <v>500000</v>
      </c>
      <c r="S34">
        <f t="shared" si="1"/>
        <v>4540.8487475526645</v>
      </c>
      <c r="U34">
        <f t="shared" si="21"/>
        <v>1.1085984E-2</v>
      </c>
      <c r="V34">
        <f t="shared" si="22"/>
        <v>0.01</v>
      </c>
      <c r="W34">
        <f t="shared" si="23"/>
        <v>0.63766810091087578</v>
      </c>
      <c r="X34">
        <f t="shared" si="24"/>
        <v>7.0691783640083545E-3</v>
      </c>
      <c r="Y34">
        <f t="shared" si="25"/>
        <v>6.3766810091087575E-3</v>
      </c>
      <c r="Z34">
        <f t="shared" si="26"/>
        <v>0.62422224153775874</v>
      </c>
      <c r="AB34">
        <f t="shared" si="27"/>
        <v>2894.4009956266891</v>
      </c>
      <c r="AC34">
        <f t="shared" si="2"/>
        <v>2834.4987836812484</v>
      </c>
      <c r="AE34">
        <f t="shared" si="3"/>
        <v>0</v>
      </c>
      <c r="AF34">
        <f t="shared" si="4"/>
        <v>0</v>
      </c>
      <c r="AG34">
        <f t="shared" si="5"/>
        <v>-7.802778019221984</v>
      </c>
      <c r="AH34">
        <f t="shared" si="6"/>
        <v>-3534.589182004177</v>
      </c>
      <c r="AI34">
        <f t="shared" si="7"/>
        <v>-3542.391960023399</v>
      </c>
      <c r="AJ34">
        <f t="shared" si="8"/>
        <v>59.90221194544074</v>
      </c>
      <c r="AK34">
        <f t="shared" si="30"/>
        <v>202.60806969386826</v>
      </c>
      <c r="AL34">
        <f t="shared" si="9"/>
        <v>-3279.8816783840898</v>
      </c>
      <c r="AN34">
        <f t="shared" si="10"/>
        <v>0</v>
      </c>
      <c r="AO34">
        <f t="shared" si="11"/>
        <v>0</v>
      </c>
      <c r="AP34">
        <f t="shared" si="12"/>
        <v>-0.59481907998728567</v>
      </c>
      <c r="AQ34">
        <f t="shared" si="13"/>
        <v>-269.44776337266251</v>
      </c>
      <c r="AR34">
        <f t="shared" si="14"/>
        <v>-270.04258245264975</v>
      </c>
      <c r="AS34">
        <f t="shared" si="15"/>
        <v>4.5664478101022832</v>
      </c>
      <c r="AT34">
        <f t="shared" si="16"/>
        <v>15.44515880323905</v>
      </c>
      <c r="AU34">
        <f t="shared" si="17"/>
        <v>-250.03097583930844</v>
      </c>
      <c r="AW34">
        <v>31</v>
      </c>
      <c r="AX34">
        <f>IF(Z34&gt;0, (R34*SUMPRODUCT(K34:$K$98, X34:$X$98)-K34*$AZ$3)/Z34, 0)</f>
        <v>4540.8487475526645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1.2207667E-2</v>
      </c>
      <c r="Q35" s="5">
        <f t="shared" si="29"/>
        <v>12.5</v>
      </c>
      <c r="R35">
        <f t="shared" ref="R35:R66" si="31">$C$6</f>
        <v>500000</v>
      </c>
      <c r="S35">
        <f t="shared" ref="S35:S66" si="32">AX35</f>
        <v>4525.7710596074166</v>
      </c>
      <c r="U35">
        <f t="shared" si="21"/>
        <v>1.2207667E-2</v>
      </c>
      <c r="V35">
        <f t="shared" si="22"/>
        <v>0.01</v>
      </c>
      <c r="W35">
        <f t="shared" si="23"/>
        <v>0.62422224153775874</v>
      </c>
      <c r="X35">
        <f t="shared" si="24"/>
        <v>7.6202972586865269E-3</v>
      </c>
      <c r="Y35">
        <f t="shared" si="25"/>
        <v>6.2422224153775878E-3</v>
      </c>
      <c r="Z35">
        <f t="shared" si="26"/>
        <v>0.61035972186369458</v>
      </c>
      <c r="AB35">
        <f t="shared" si="27"/>
        <v>2834.4987836812484</v>
      </c>
      <c r="AC35">
        <f t="shared" ref="AC35:AC66" si="33">S35*Z35</f>
        <v>2762.3483651607412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-7.629496523296182</v>
      </c>
      <c r="AH35">
        <f t="shared" ref="AH35:AH66" si="37">-X35*R35</f>
        <v>-3810.1486293432636</v>
      </c>
      <c r="AI35">
        <f t="shared" ref="AI35:AI66" si="38">SUM(AE35:AH35)</f>
        <v>-3817.7781258665595</v>
      </c>
      <c r="AJ35">
        <f t="shared" ref="AJ35:AJ66" si="39">AB35-AC35</f>
        <v>72.150418520507174</v>
      </c>
      <c r="AK35">
        <f t="shared" si="30"/>
        <v>198.41491485768739</v>
      </c>
      <c r="AL35">
        <f t="shared" ref="AL35:AL66" si="40">SUM(AI35:AK35)</f>
        <v>-3547.2127924883648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-0.51929422851221574</v>
      </c>
      <c r="AQ35">
        <f t="shared" ref="AQ35:AQ66" si="44">AH35*$K35</f>
        <v>-259.33404477611248</v>
      </c>
      <c r="AR35">
        <f t="shared" ref="AR35:AR66" si="45">AI35*$K35</f>
        <v>-259.85333900462467</v>
      </c>
      <c r="AS35">
        <f t="shared" ref="AS35:AS66" si="46">AJ35*$K35</f>
        <v>4.9108477614527057</v>
      </c>
      <c r="AT35">
        <f t="shared" ref="AT35:AT66" si="47">AK35*$K35</f>
        <v>13.504917371903472</v>
      </c>
      <c r="AU35">
        <f t="shared" ref="AU35:AU66" si="48">AL35*$K35</f>
        <v>-241.43757387126848</v>
      </c>
      <c r="AW35">
        <v>32</v>
      </c>
      <c r="AX35">
        <f>IF(Z35&gt;0, (R35*SUMPRODUCT(K35:$K$98, X35:$X$98)-K35*$AZ$3)/Z35, 0)</f>
        <v>4525.7710596074166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1.3502610999999999E-2</v>
      </c>
      <c r="Q36" s="5">
        <f t="shared" si="29"/>
        <v>12.5</v>
      </c>
      <c r="R36">
        <f t="shared" si="31"/>
        <v>500000</v>
      </c>
      <c r="S36">
        <f t="shared" si="32"/>
        <v>4495.1454678920909</v>
      </c>
      <c r="U36">
        <f t="shared" ref="U36:U67" si="52">M36</f>
        <v>1.3502610999999999E-2</v>
      </c>
      <c r="V36">
        <f t="shared" ref="V36:V67" si="53">$C$10</f>
        <v>0.01</v>
      </c>
      <c r="W36">
        <f t="shared" ref="W36:W67" si="54">Z35</f>
        <v>0.61035972186369458</v>
      </c>
      <c r="X36">
        <f t="shared" ref="X36:X67" si="55">U36*W36</f>
        <v>8.2414498943936629E-3</v>
      </c>
      <c r="Y36">
        <f t="shared" ref="Y36:Y67" si="56">V36*W36</f>
        <v>6.1035972186369459E-3</v>
      </c>
      <c r="Z36">
        <f t="shared" ref="Z36:Z67" si="57">MAX(0, W36-X36-Y36)</f>
        <v>0.59601467475066394</v>
      </c>
      <c r="AB36">
        <f t="shared" ref="AB36:AB67" si="58">AC35</f>
        <v>2762.3483651607412</v>
      </c>
      <c r="AC36">
        <f t="shared" si="33"/>
        <v>2679.1726640026254</v>
      </c>
      <c r="AE36">
        <f t="shared" si="34"/>
        <v>0</v>
      </c>
      <c r="AF36">
        <f t="shared" si="35"/>
        <v>0</v>
      </c>
      <c r="AG36">
        <f t="shared" si="36"/>
        <v>-7.4501834343832991</v>
      </c>
      <c r="AH36">
        <f t="shared" si="37"/>
        <v>-4120.7249471968316</v>
      </c>
      <c r="AI36">
        <f t="shared" si="38"/>
        <v>-4128.1751306312153</v>
      </c>
      <c r="AJ36">
        <f t="shared" si="39"/>
        <v>83.175701158115771</v>
      </c>
      <c r="AK36">
        <f t="shared" si="30"/>
        <v>193.36438556125191</v>
      </c>
      <c r="AL36">
        <f t="shared" si="40"/>
        <v>-3851.6350439118478</v>
      </c>
      <c r="AN36">
        <f t="shared" si="41"/>
        <v>0</v>
      </c>
      <c r="AO36">
        <f t="shared" si="42"/>
        <v>0</v>
      </c>
      <c r="AP36">
        <f t="shared" si="43"/>
        <v>-0.45275844487941785</v>
      </c>
      <c r="AQ36">
        <f t="shared" si="44"/>
        <v>-250.42242721948421</v>
      </c>
      <c r="AR36">
        <f t="shared" si="45"/>
        <v>-250.87518566436364</v>
      </c>
      <c r="AS36">
        <f t="shared" si="46"/>
        <v>5.0547079061578746</v>
      </c>
      <c r="AT36">
        <f t="shared" si="47"/>
        <v>11.751033954108735</v>
      </c>
      <c r="AU36">
        <f t="shared" si="48"/>
        <v>-234.06944380409706</v>
      </c>
      <c r="AW36">
        <v>33</v>
      </c>
      <c r="AX36">
        <f>IF(Z36&gt;0, (R36*SUMPRODUCT(K36:$K$98, X36:$X$98)-K36*$AZ$3)/Z36, 0)</f>
        <v>4495.1454678920909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1.4950962999999999E-2</v>
      </c>
      <c r="Q37" s="5">
        <f t="shared" ref="Q37:Q68" si="60">$C$8</f>
        <v>12.5</v>
      </c>
      <c r="R37">
        <f t="shared" si="31"/>
        <v>500000</v>
      </c>
      <c r="S37">
        <f t="shared" si="32"/>
        <v>4449.906637433779</v>
      </c>
      <c r="U37">
        <f t="shared" si="52"/>
        <v>1.4950962999999999E-2</v>
      </c>
      <c r="V37">
        <f t="shared" si="53"/>
        <v>0.01</v>
      </c>
      <c r="W37">
        <f t="shared" si="54"/>
        <v>0.59601467475066394</v>
      </c>
      <c r="X37">
        <f t="shared" si="55"/>
        <v>8.9109933496542108E-3</v>
      </c>
      <c r="Y37">
        <f t="shared" si="56"/>
        <v>5.9601467475066394E-3</v>
      </c>
      <c r="Z37">
        <f t="shared" si="57"/>
        <v>0.5811435346535031</v>
      </c>
      <c r="AB37">
        <f t="shared" si="58"/>
        <v>2679.1726640026254</v>
      </c>
      <c r="AC37">
        <f t="shared" si="33"/>
        <v>2586.0344721563506</v>
      </c>
      <c r="AE37">
        <f t="shared" si="34"/>
        <v>0</v>
      </c>
      <c r="AF37">
        <f t="shared" si="35"/>
        <v>0</v>
      </c>
      <c r="AG37">
        <f t="shared" si="36"/>
        <v>-7.2642941831687891</v>
      </c>
      <c r="AH37">
        <f t="shared" si="37"/>
        <v>-4455.4966748271054</v>
      </c>
      <c r="AI37">
        <f t="shared" si="38"/>
        <v>-4462.7609690102745</v>
      </c>
      <c r="AJ37">
        <f t="shared" si="39"/>
        <v>93.138191846274822</v>
      </c>
      <c r="AK37">
        <f t="shared" si="30"/>
        <v>187.5420864801838</v>
      </c>
      <c r="AL37">
        <f t="shared" si="40"/>
        <v>-4182.0806906838161</v>
      </c>
      <c r="AN37">
        <f t="shared" si="41"/>
        <v>0</v>
      </c>
      <c r="AO37">
        <f t="shared" si="42"/>
        <v>0</v>
      </c>
      <c r="AP37">
        <f t="shared" si="43"/>
        <v>-0.39416221935115531</v>
      </c>
      <c r="AQ37">
        <f t="shared" si="44"/>
        <v>-241.75624133320412</v>
      </c>
      <c r="AR37">
        <f t="shared" si="45"/>
        <v>-242.15040355255528</v>
      </c>
      <c r="AS37">
        <f t="shared" si="46"/>
        <v>5.0536990213779109</v>
      </c>
      <c r="AT37">
        <f t="shared" si="47"/>
        <v>10.17607535774793</v>
      </c>
      <c r="AU37">
        <f t="shared" si="48"/>
        <v>-226.92062917342946</v>
      </c>
      <c r="AW37">
        <v>34</v>
      </c>
      <c r="AX37">
        <f>IF(Z37&gt;0, (R37*SUMPRODUCT(K37:$K$98, X37:$X$98)-K37*$AZ$3)/Z37, 0)</f>
        <v>4449.906637433779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1.6562650000000002E-2</v>
      </c>
      <c r="Q38" s="5">
        <f t="shared" si="60"/>
        <v>12.5</v>
      </c>
      <c r="R38">
        <f t="shared" si="31"/>
        <v>500000</v>
      </c>
      <c r="S38">
        <f t="shared" si="32"/>
        <v>4392.2231192919126</v>
      </c>
      <c r="U38">
        <f t="shared" si="52"/>
        <v>1.6562650000000002E-2</v>
      </c>
      <c r="V38">
        <f t="shared" si="53"/>
        <v>0.01</v>
      </c>
      <c r="W38">
        <f t="shared" si="54"/>
        <v>0.5811435346535031</v>
      </c>
      <c r="X38">
        <f t="shared" si="55"/>
        <v>9.6252769642288447E-3</v>
      </c>
      <c r="Y38">
        <f t="shared" si="56"/>
        <v>5.8114353465350309E-3</v>
      </c>
      <c r="Z38">
        <f t="shared" si="57"/>
        <v>0.56570682234273917</v>
      </c>
      <c r="AB38">
        <f t="shared" si="58"/>
        <v>2586.0344721563506</v>
      </c>
      <c r="AC38">
        <f t="shared" si="33"/>
        <v>2484.7105838349416</v>
      </c>
      <c r="AE38">
        <f t="shared" si="34"/>
        <v>0</v>
      </c>
      <c r="AF38">
        <f t="shared" si="35"/>
        <v>0</v>
      </c>
      <c r="AG38">
        <f t="shared" si="36"/>
        <v>-7.0713352792842397</v>
      </c>
      <c r="AH38">
        <f t="shared" si="37"/>
        <v>-4812.638482114422</v>
      </c>
      <c r="AI38">
        <f t="shared" si="38"/>
        <v>-4819.7098173937065</v>
      </c>
      <c r="AJ38">
        <f t="shared" si="39"/>
        <v>101.32388832140896</v>
      </c>
      <c r="AK38">
        <f t="shared" si="30"/>
        <v>181.02241305094455</v>
      </c>
      <c r="AL38">
        <f t="shared" si="40"/>
        <v>-4537.3635160213535</v>
      </c>
      <c r="AN38">
        <f t="shared" si="41"/>
        <v>0</v>
      </c>
      <c r="AO38">
        <f t="shared" si="42"/>
        <v>0</v>
      </c>
      <c r="AP38">
        <f t="shared" si="43"/>
        <v>-0.34258234488866723</v>
      </c>
      <c r="AQ38">
        <f t="shared" si="44"/>
        <v>-233.15610294058618</v>
      </c>
      <c r="AR38">
        <f t="shared" si="45"/>
        <v>-233.49868528547486</v>
      </c>
      <c r="AS38">
        <f t="shared" si="46"/>
        <v>4.9088006555247441</v>
      </c>
      <c r="AT38">
        <f t="shared" si="47"/>
        <v>8.7699253805816753</v>
      </c>
      <c r="AU38">
        <f t="shared" si="48"/>
        <v>-219.81995924936845</v>
      </c>
      <c r="AW38">
        <v>35</v>
      </c>
      <c r="AX38">
        <f>IF(Z38&gt;0, (R38*SUMPRODUCT(K38:$K$98, X38:$X$98)-K38*$AZ$3)/Z38, 0)</f>
        <v>4392.2231192919126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1.8321427000000001E-2</v>
      </c>
      <c r="Q39" s="5">
        <f t="shared" si="60"/>
        <v>12.5</v>
      </c>
      <c r="R39">
        <f t="shared" si="31"/>
        <v>500000</v>
      </c>
      <c r="S39">
        <f t="shared" si="32"/>
        <v>4324.1850418714976</v>
      </c>
      <c r="U39">
        <f t="shared" si="52"/>
        <v>1.8321427000000001E-2</v>
      </c>
      <c r="V39">
        <f t="shared" si="53"/>
        <v>0.01</v>
      </c>
      <c r="W39">
        <f t="shared" si="54"/>
        <v>0.56570682234273917</v>
      </c>
      <c r="X39">
        <f t="shared" si="55"/>
        <v>1.0364556248954465E-2</v>
      </c>
      <c r="Y39">
        <f t="shared" si="56"/>
        <v>5.6570682234273915E-3</v>
      </c>
      <c r="Z39">
        <f t="shared" si="57"/>
        <v>0.5496851978703573</v>
      </c>
      <c r="AB39">
        <f t="shared" si="58"/>
        <v>2484.7105838349416</v>
      </c>
      <c r="AC39">
        <f t="shared" si="33"/>
        <v>2376.9405103691734</v>
      </c>
      <c r="AE39">
        <f t="shared" si="34"/>
        <v>0</v>
      </c>
      <c r="AF39">
        <f t="shared" si="35"/>
        <v>0</v>
      </c>
      <c r="AG39">
        <f t="shared" si="36"/>
        <v>-6.8710649733794664</v>
      </c>
      <c r="AH39">
        <f t="shared" si="37"/>
        <v>-5182.2781244772323</v>
      </c>
      <c r="AI39">
        <f t="shared" si="38"/>
        <v>-5189.1491894506116</v>
      </c>
      <c r="AJ39">
        <f t="shared" si="39"/>
        <v>107.77007346576829</v>
      </c>
      <c r="AK39">
        <f t="shared" si="30"/>
        <v>173.92974086844592</v>
      </c>
      <c r="AL39">
        <f t="shared" si="40"/>
        <v>-4907.4493751163973</v>
      </c>
      <c r="AN39">
        <f t="shared" si="41"/>
        <v>0</v>
      </c>
      <c r="AO39">
        <f t="shared" si="42"/>
        <v>0</v>
      </c>
      <c r="AP39">
        <f t="shared" si="43"/>
        <v>-0.29721421787179819</v>
      </c>
      <c r="AQ39">
        <f t="shared" si="44"/>
        <v>-224.16419369166209</v>
      </c>
      <c r="AR39">
        <f t="shared" si="45"/>
        <v>-224.4614079095339</v>
      </c>
      <c r="AS39">
        <f t="shared" si="46"/>
        <v>4.6616933792958326</v>
      </c>
      <c r="AT39">
        <f t="shared" si="47"/>
        <v>7.5234904774061979</v>
      </c>
      <c r="AU39">
        <f t="shared" si="48"/>
        <v>-212.27622405283185</v>
      </c>
      <c r="AW39">
        <v>36</v>
      </c>
      <c r="AX39">
        <f>IF(Z39&gt;0, (R39*SUMPRODUCT(K39:$K$98, X39:$X$98)-K39*$AZ$3)/Z39, 0)</f>
        <v>4324.1850418714976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2.0255269999999999E-2</v>
      </c>
      <c r="Q40" s="5">
        <f t="shared" si="60"/>
        <v>12.5</v>
      </c>
      <c r="R40">
        <f t="shared" si="31"/>
        <v>500000</v>
      </c>
      <c r="S40">
        <f t="shared" si="32"/>
        <v>4248.5878598458094</v>
      </c>
      <c r="U40">
        <f t="shared" si="52"/>
        <v>2.0255269999999999E-2</v>
      </c>
      <c r="V40">
        <f t="shared" si="53"/>
        <v>0.01</v>
      </c>
      <c r="W40">
        <f t="shared" si="54"/>
        <v>0.5496851978703573</v>
      </c>
      <c r="X40">
        <f t="shared" si="55"/>
        <v>1.1134022097867511E-2</v>
      </c>
      <c r="Y40">
        <f t="shared" si="56"/>
        <v>5.4968519787035727E-3</v>
      </c>
      <c r="Z40">
        <f t="shared" si="57"/>
        <v>0.53305432379378626</v>
      </c>
      <c r="AB40">
        <f t="shared" si="58"/>
        <v>2376.9405103691734</v>
      </c>
      <c r="AC40">
        <f t="shared" si="33"/>
        <v>2264.7281287085975</v>
      </c>
      <c r="AE40">
        <f t="shared" si="34"/>
        <v>0</v>
      </c>
      <c r="AF40">
        <f t="shared" si="35"/>
        <v>0</v>
      </c>
      <c r="AG40">
        <f t="shared" si="36"/>
        <v>-6.6631790474223278</v>
      </c>
      <c r="AH40">
        <f t="shared" si="37"/>
        <v>-5567.0110489337558</v>
      </c>
      <c r="AI40">
        <f t="shared" si="38"/>
        <v>-5573.6742279811779</v>
      </c>
      <c r="AJ40">
        <f t="shared" si="39"/>
        <v>112.21238166057583</v>
      </c>
      <c r="AK40">
        <f t="shared" ref="AK40:AK71" si="61">G40*SUM(AB40:AB40, AE40:AF40)</f>
        <v>166.38583572584216</v>
      </c>
      <c r="AL40">
        <f t="shared" si="40"/>
        <v>-5295.0760105947602</v>
      </c>
      <c r="AN40">
        <f t="shared" si="41"/>
        <v>0</v>
      </c>
      <c r="AO40">
        <f t="shared" si="42"/>
        <v>0</v>
      </c>
      <c r="AP40">
        <f t="shared" si="43"/>
        <v>-0.25734100130557863</v>
      </c>
      <c r="AQ40">
        <f t="shared" si="44"/>
        <v>-215.00550824400347</v>
      </c>
      <c r="AR40">
        <f t="shared" si="45"/>
        <v>-215.26284924530901</v>
      </c>
      <c r="AS40">
        <f t="shared" si="46"/>
        <v>4.3337941919161596</v>
      </c>
      <c r="AT40">
        <f t="shared" si="47"/>
        <v>6.4260463757638302</v>
      </c>
      <c r="AU40">
        <f t="shared" si="48"/>
        <v>-204.50300867762905</v>
      </c>
      <c r="AW40">
        <v>37</v>
      </c>
      <c r="AX40">
        <f>IF(Z40&gt;0, (R40*SUMPRODUCT(K40:$K$98, X40:$X$98)-K40*$AZ$3)/Z40, 0)</f>
        <v>4248.5878598458094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2.2430054000000001E-2</v>
      </c>
      <c r="Q41" s="5">
        <f t="shared" si="60"/>
        <v>12.5</v>
      </c>
      <c r="R41">
        <f t="shared" si="31"/>
        <v>500000</v>
      </c>
      <c r="S41">
        <f t="shared" si="32"/>
        <v>4167.924982972545</v>
      </c>
      <c r="U41">
        <f t="shared" si="52"/>
        <v>2.2430054000000001E-2</v>
      </c>
      <c r="V41">
        <f t="shared" si="53"/>
        <v>0.01</v>
      </c>
      <c r="W41">
        <f t="shared" si="54"/>
        <v>0.53305432379378626</v>
      </c>
      <c r="X41">
        <f t="shared" si="55"/>
        <v>1.1956437267628111E-2</v>
      </c>
      <c r="Y41">
        <f t="shared" si="56"/>
        <v>5.3305432379378631E-3</v>
      </c>
      <c r="Z41">
        <f t="shared" si="57"/>
        <v>0.51576734328822027</v>
      </c>
      <c r="AB41">
        <f t="shared" si="58"/>
        <v>2264.7281287085975</v>
      </c>
      <c r="AC41">
        <f t="shared" si="33"/>
        <v>2149.67959549235</v>
      </c>
      <c r="AE41">
        <f t="shared" si="34"/>
        <v>0</v>
      </c>
      <c r="AF41">
        <f t="shared" si="35"/>
        <v>0</v>
      </c>
      <c r="AG41">
        <f t="shared" si="36"/>
        <v>-6.4470917911027534</v>
      </c>
      <c r="AH41">
        <f t="shared" si="37"/>
        <v>-5978.2186338140555</v>
      </c>
      <c r="AI41">
        <f t="shared" si="38"/>
        <v>-5984.6657256051585</v>
      </c>
      <c r="AJ41">
        <f t="shared" si="39"/>
        <v>115.04853321624751</v>
      </c>
      <c r="AK41">
        <f t="shared" si="61"/>
        <v>158.53096900960185</v>
      </c>
      <c r="AL41">
        <f t="shared" si="40"/>
        <v>-5711.0862233793086</v>
      </c>
      <c r="AN41">
        <f t="shared" si="41"/>
        <v>0</v>
      </c>
      <c r="AO41">
        <f t="shared" si="42"/>
        <v>0</v>
      </c>
      <c r="AP41">
        <f t="shared" si="43"/>
        <v>-0.22231733815787913</v>
      </c>
      <c r="AQ41">
        <f t="shared" si="44"/>
        <v>-206.14901984636427</v>
      </c>
      <c r="AR41">
        <f t="shared" si="45"/>
        <v>-206.37133718452216</v>
      </c>
      <c r="AS41">
        <f t="shared" si="46"/>
        <v>3.9672591134660391</v>
      </c>
      <c r="AT41">
        <f t="shared" si="47"/>
        <v>5.4666792699372309</v>
      </c>
      <c r="AU41">
        <f t="shared" si="48"/>
        <v>-196.93739880111886</v>
      </c>
      <c r="AW41">
        <v>38</v>
      </c>
      <c r="AX41">
        <f>IF(Z41&gt;0, (R41*SUMPRODUCT(K41:$K$98, X41:$X$98)-K41*$AZ$3)/Z41, 0)</f>
        <v>4167.924982972545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2.4874655999999998E-2</v>
      </c>
      <c r="Q42" s="5">
        <f t="shared" si="60"/>
        <v>12.5</v>
      </c>
      <c r="R42">
        <f t="shared" si="31"/>
        <v>500000</v>
      </c>
      <c r="S42">
        <f t="shared" si="32"/>
        <v>4083.6862169079736</v>
      </c>
      <c r="U42">
        <f t="shared" si="52"/>
        <v>2.4874655999999998E-2</v>
      </c>
      <c r="V42">
        <f t="shared" si="53"/>
        <v>0.01</v>
      </c>
      <c r="W42">
        <f t="shared" si="54"/>
        <v>0.51576734328822027</v>
      </c>
      <c r="X42">
        <f t="shared" si="55"/>
        <v>1.2829535240328387E-2</v>
      </c>
      <c r="Y42">
        <f t="shared" si="56"/>
        <v>5.1576734328822029E-3</v>
      </c>
      <c r="Z42">
        <f t="shared" si="57"/>
        <v>0.4977801346150097</v>
      </c>
      <c r="AB42">
        <f t="shared" si="58"/>
        <v>2149.67959549235</v>
      </c>
      <c r="AC42">
        <f t="shared" si="33"/>
        <v>2032.7778747779107</v>
      </c>
      <c r="AE42">
        <f t="shared" si="34"/>
        <v>0</v>
      </c>
      <c r="AF42">
        <f t="shared" si="35"/>
        <v>0</v>
      </c>
      <c r="AG42">
        <f t="shared" si="36"/>
        <v>-6.2222516826876211</v>
      </c>
      <c r="AH42">
        <f t="shared" si="37"/>
        <v>-6414.7676201641934</v>
      </c>
      <c r="AI42">
        <f t="shared" si="38"/>
        <v>-6420.9898718468812</v>
      </c>
      <c r="AJ42">
        <f t="shared" si="39"/>
        <v>116.90172071443931</v>
      </c>
      <c r="AK42">
        <f t="shared" si="61"/>
        <v>150.47757168446452</v>
      </c>
      <c r="AL42">
        <f t="shared" si="40"/>
        <v>-6153.6105794479781</v>
      </c>
      <c r="AN42">
        <f t="shared" si="41"/>
        <v>0</v>
      </c>
      <c r="AO42">
        <f t="shared" si="42"/>
        <v>0</v>
      </c>
      <c r="AP42">
        <f t="shared" si="43"/>
        <v>-0.19157508702391735</v>
      </c>
      <c r="AQ42">
        <f t="shared" si="44"/>
        <v>-197.50240391117558</v>
      </c>
      <c r="AR42">
        <f t="shared" si="45"/>
        <v>-197.6939789981995</v>
      </c>
      <c r="AS42">
        <f t="shared" si="46"/>
        <v>3.5992528848400682</v>
      </c>
      <c r="AT42">
        <f t="shared" si="47"/>
        <v>4.6330099392808997</v>
      </c>
      <c r="AU42">
        <f t="shared" si="48"/>
        <v>-189.46171617407856</v>
      </c>
      <c r="AW42">
        <v>39</v>
      </c>
      <c r="AX42">
        <f>IF(Z42&gt;0, (R42*SUMPRODUCT(K42:$K$98, X42:$X$98)-K42*$AZ$3)/Z42, 0)</f>
        <v>4083.6862169079736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2.763239E-2</v>
      </c>
      <c r="Q43" s="5">
        <f t="shared" si="60"/>
        <v>12.5</v>
      </c>
      <c r="R43">
        <f t="shared" si="31"/>
        <v>500000</v>
      </c>
      <c r="S43">
        <f t="shared" si="32"/>
        <v>3997.4337523990671</v>
      </c>
      <c r="U43">
        <f t="shared" si="52"/>
        <v>2.763239E-2</v>
      </c>
      <c r="V43">
        <f t="shared" si="53"/>
        <v>0.01</v>
      </c>
      <c r="W43">
        <f t="shared" si="54"/>
        <v>0.4977801346150097</v>
      </c>
      <c r="X43">
        <f t="shared" si="55"/>
        <v>1.3754854813934448E-2</v>
      </c>
      <c r="Y43">
        <f t="shared" si="56"/>
        <v>4.9778013461500969E-3</v>
      </c>
      <c r="Z43">
        <f t="shared" si="57"/>
        <v>0.47904747845492512</v>
      </c>
      <c r="AB43">
        <f t="shared" si="58"/>
        <v>2032.7778747779107</v>
      </c>
      <c r="AC43">
        <f t="shared" si="33"/>
        <v>1914.9605593773827</v>
      </c>
      <c r="AE43">
        <f t="shared" si="34"/>
        <v>0</v>
      </c>
      <c r="AF43">
        <f t="shared" si="35"/>
        <v>0</v>
      </c>
      <c r="AG43">
        <f t="shared" si="36"/>
        <v>-5.9880934806865644</v>
      </c>
      <c r="AH43">
        <f t="shared" si="37"/>
        <v>-6877.4274069672238</v>
      </c>
      <c r="AI43">
        <f t="shared" si="38"/>
        <v>-6883.4155004479107</v>
      </c>
      <c r="AJ43">
        <f t="shared" si="39"/>
        <v>117.81731540052806</v>
      </c>
      <c r="AK43">
        <f t="shared" si="61"/>
        <v>142.29445123445376</v>
      </c>
      <c r="AL43">
        <f t="shared" si="40"/>
        <v>-6623.3037338129288</v>
      </c>
      <c r="AN43">
        <f t="shared" si="41"/>
        <v>0</v>
      </c>
      <c r="AO43">
        <f t="shared" si="42"/>
        <v>0</v>
      </c>
      <c r="AP43">
        <f t="shared" si="43"/>
        <v>-0.16461219520959763</v>
      </c>
      <c r="AQ43">
        <f t="shared" si="44"/>
        <v>-189.05991139031511</v>
      </c>
      <c r="AR43">
        <f t="shared" si="45"/>
        <v>-189.22452358552471</v>
      </c>
      <c r="AS43">
        <f t="shared" si="46"/>
        <v>3.2387882694775199</v>
      </c>
      <c r="AT43">
        <f t="shared" si="47"/>
        <v>3.9116627119125842</v>
      </c>
      <c r="AU43">
        <f t="shared" si="48"/>
        <v>-182.07407260413461</v>
      </c>
      <c r="AW43">
        <v>40</v>
      </c>
      <c r="AX43">
        <f>IF(Z43&gt;0, (R43*SUMPRODUCT(K43:$K$98, X43:$X$98)-K43*$AZ$3)/Z43, 0)</f>
        <v>3997.4337523990671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3.0610310000000002E-2</v>
      </c>
      <c r="Q44" s="5">
        <f t="shared" si="60"/>
        <v>12.5</v>
      </c>
      <c r="R44">
        <f t="shared" si="31"/>
        <v>500000</v>
      </c>
      <c r="S44">
        <f t="shared" si="32"/>
        <v>3910.0839657939064</v>
      </c>
      <c r="U44">
        <f t="shared" si="52"/>
        <v>3.0610310000000002E-2</v>
      </c>
      <c r="V44">
        <f t="shared" si="53"/>
        <v>0.01</v>
      </c>
      <c r="W44">
        <f t="shared" si="54"/>
        <v>0.47904747845492512</v>
      </c>
      <c r="X44">
        <f t="shared" si="55"/>
        <v>1.4663791820223581E-2</v>
      </c>
      <c r="Y44">
        <f t="shared" si="56"/>
        <v>4.7904747845492514E-3</v>
      </c>
      <c r="Z44">
        <f t="shared" si="57"/>
        <v>0.45959321185015228</v>
      </c>
      <c r="AB44">
        <f t="shared" si="58"/>
        <v>1914.9605593773827</v>
      </c>
      <c r="AC44">
        <f t="shared" si="33"/>
        <v>1797.0480484430025</v>
      </c>
      <c r="AE44">
        <f t="shared" si="34"/>
        <v>0</v>
      </c>
      <c r="AF44">
        <f t="shared" si="35"/>
        <v>0</v>
      </c>
      <c r="AG44">
        <f t="shared" si="36"/>
        <v>-5.7449151481269034</v>
      </c>
      <c r="AH44">
        <f t="shared" si="37"/>
        <v>-7331.8959101117907</v>
      </c>
      <c r="AI44">
        <f t="shared" si="38"/>
        <v>-7337.6408252599176</v>
      </c>
      <c r="AJ44">
        <f t="shared" si="39"/>
        <v>117.91251093438018</v>
      </c>
      <c r="AK44">
        <f t="shared" si="61"/>
        <v>134.04723915641679</v>
      </c>
      <c r="AL44">
        <f t="shared" si="40"/>
        <v>-7085.68107516912</v>
      </c>
      <c r="AN44">
        <f t="shared" si="41"/>
        <v>0</v>
      </c>
      <c r="AO44">
        <f t="shared" si="42"/>
        <v>0</v>
      </c>
      <c r="AP44">
        <f t="shared" si="43"/>
        <v>-0.14100646690388868</v>
      </c>
      <c r="AQ44">
        <f t="shared" si="44"/>
        <v>-179.95822589808208</v>
      </c>
      <c r="AR44">
        <f t="shared" si="45"/>
        <v>-180.09923236498597</v>
      </c>
      <c r="AS44">
        <f t="shared" si="46"/>
        <v>2.8941117739648501</v>
      </c>
      <c r="AT44">
        <f t="shared" si="47"/>
        <v>3.2901317259367477</v>
      </c>
      <c r="AU44">
        <f t="shared" si="48"/>
        <v>-173.91498886508435</v>
      </c>
      <c r="AW44">
        <v>41</v>
      </c>
      <c r="AX44">
        <f>IF(Z44&gt;0, (R44*SUMPRODUCT(K44:$K$98, X44:$X$98)-K44*$AZ$3)/Z44, 0)</f>
        <v>3910.0839657939064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3.3721785999999997E-2</v>
      </c>
      <c r="Q45" s="5">
        <f t="shared" si="60"/>
        <v>12.5</v>
      </c>
      <c r="R45">
        <f t="shared" si="31"/>
        <v>500000</v>
      </c>
      <c r="S45">
        <f t="shared" si="32"/>
        <v>3823.9322041633259</v>
      </c>
      <c r="U45">
        <f t="shared" si="52"/>
        <v>3.3721785999999997E-2</v>
      </c>
      <c r="V45">
        <f t="shared" si="53"/>
        <v>0.01</v>
      </c>
      <c r="W45">
        <f t="shared" si="54"/>
        <v>0.45959321185015228</v>
      </c>
      <c r="X45">
        <f t="shared" si="55"/>
        <v>1.5498303937063498E-2</v>
      </c>
      <c r="Y45">
        <f t="shared" si="56"/>
        <v>4.5959321185015233E-3</v>
      </c>
      <c r="Z45">
        <f t="shared" si="57"/>
        <v>0.4394989757945873</v>
      </c>
      <c r="AB45">
        <f t="shared" si="58"/>
        <v>1797.0480484430025</v>
      </c>
      <c r="AC45">
        <f t="shared" si="33"/>
        <v>1680.6142872377204</v>
      </c>
      <c r="AE45">
        <f t="shared" si="34"/>
        <v>0</v>
      </c>
      <c r="AF45">
        <f t="shared" si="35"/>
        <v>0</v>
      </c>
      <c r="AG45">
        <f t="shared" si="36"/>
        <v>-5.493737197432341</v>
      </c>
      <c r="AH45">
        <f t="shared" si="37"/>
        <v>-7749.1519685317489</v>
      </c>
      <c r="AI45">
        <f t="shared" si="38"/>
        <v>-7754.6457057291809</v>
      </c>
      <c r="AJ45">
        <f t="shared" si="39"/>
        <v>116.43376120528205</v>
      </c>
      <c r="AK45">
        <f t="shared" si="61"/>
        <v>125.79336339101019</v>
      </c>
      <c r="AL45">
        <f t="shared" si="40"/>
        <v>-7512.418581132888</v>
      </c>
      <c r="AN45">
        <f t="shared" si="41"/>
        <v>0</v>
      </c>
      <c r="AO45">
        <f t="shared" si="42"/>
        <v>0</v>
      </c>
      <c r="AP45">
        <f t="shared" si="43"/>
        <v>-0.12039411815473283</v>
      </c>
      <c r="AQ45">
        <f t="shared" si="44"/>
        <v>-169.82106791246485</v>
      </c>
      <c r="AR45">
        <f t="shared" si="45"/>
        <v>-169.94146203061959</v>
      </c>
      <c r="AS45">
        <f t="shared" si="46"/>
        <v>2.5516218741406798</v>
      </c>
      <c r="AT45">
        <f t="shared" si="47"/>
        <v>2.7567356265707215</v>
      </c>
      <c r="AU45">
        <f t="shared" si="48"/>
        <v>-164.63310452990817</v>
      </c>
      <c r="AW45">
        <v>42</v>
      </c>
      <c r="AX45">
        <f>IF(Z45&gt;0, (R45*SUMPRODUCT(K45:$K$98, X45:$X$98)-K45*$AZ$3)/Z45, 0)</f>
        <v>3823.9322041633259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4.5614701000000001E-2</v>
      </c>
      <c r="Q46" s="5">
        <f t="shared" si="60"/>
        <v>12.5</v>
      </c>
      <c r="R46">
        <f t="shared" si="31"/>
        <v>500000</v>
      </c>
      <c r="S46">
        <f t="shared" si="32"/>
        <v>3776.6231249039138</v>
      </c>
      <c r="U46">
        <f t="shared" si="52"/>
        <v>4.5614701000000001E-2</v>
      </c>
      <c r="V46">
        <f t="shared" si="53"/>
        <v>0.01</v>
      </c>
      <c r="W46">
        <f t="shared" si="54"/>
        <v>0.4394989757945873</v>
      </c>
      <c r="X46">
        <f t="shared" si="55"/>
        <v>2.0047614370676339E-2</v>
      </c>
      <c r="Y46">
        <f t="shared" si="56"/>
        <v>4.3949897579458729E-3</v>
      </c>
      <c r="Z46">
        <f t="shared" si="57"/>
        <v>0.4150563716659651</v>
      </c>
      <c r="AB46">
        <f t="shared" si="58"/>
        <v>1680.6142872377204</v>
      </c>
      <c r="AC46">
        <f t="shared" si="33"/>
        <v>1567.5114913723974</v>
      </c>
      <c r="AE46">
        <f t="shared" si="34"/>
        <v>0</v>
      </c>
      <c r="AF46">
        <f t="shared" si="35"/>
        <v>0</v>
      </c>
      <c r="AG46">
        <f t="shared" si="36"/>
        <v>-5.1882046458245634</v>
      </c>
      <c r="AH46">
        <f t="shared" si="37"/>
        <v>-10023.80718533817</v>
      </c>
      <c r="AI46">
        <f t="shared" si="38"/>
        <v>-10028.995389983995</v>
      </c>
      <c r="AJ46">
        <f t="shared" si="39"/>
        <v>113.10279586532306</v>
      </c>
      <c r="AK46">
        <f t="shared" si="61"/>
        <v>117.64300010664044</v>
      </c>
      <c r="AL46">
        <f t="shared" si="40"/>
        <v>-9798.2495940120316</v>
      </c>
      <c r="AN46">
        <f t="shared" si="41"/>
        <v>0</v>
      </c>
      <c r="AO46">
        <f t="shared" si="42"/>
        <v>0</v>
      </c>
      <c r="AP46">
        <f t="shared" si="43"/>
        <v>-0.10151646006374881</v>
      </c>
      <c r="AQ46">
        <f t="shared" si="44"/>
        <v>-196.13363220667179</v>
      </c>
      <c r="AR46">
        <f t="shared" si="45"/>
        <v>-196.23514866673554</v>
      </c>
      <c r="AS46">
        <f t="shared" si="46"/>
        <v>2.2130575494551636</v>
      </c>
      <c r="AT46">
        <f t="shared" si="47"/>
        <v>2.3018947280186373</v>
      </c>
      <c r="AU46">
        <f t="shared" si="48"/>
        <v>-191.72019638926176</v>
      </c>
      <c r="AW46">
        <v>43</v>
      </c>
      <c r="AX46">
        <f>IF(Z46&gt;0, (R46*SUMPRODUCT(K46:$K$98, X46:$X$98)-K46*$AZ$3)/Z46, 0)</f>
        <v>3776.6231249039138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5.8461241999999997E-2</v>
      </c>
      <c r="Q47" s="5">
        <f t="shared" si="60"/>
        <v>12.5</v>
      </c>
      <c r="R47">
        <f t="shared" si="31"/>
        <v>500000</v>
      </c>
      <c r="S47">
        <f t="shared" si="32"/>
        <v>3677.8790063136917</v>
      </c>
      <c r="U47">
        <f t="shared" si="52"/>
        <v>5.8461241999999997E-2</v>
      </c>
      <c r="V47">
        <f t="shared" si="53"/>
        <v>0.01</v>
      </c>
      <c r="W47">
        <f t="shared" si="54"/>
        <v>0.4150563716659651</v>
      </c>
      <c r="X47">
        <f t="shared" si="55"/>
        <v>2.4264710987605926E-2</v>
      </c>
      <c r="Y47">
        <f t="shared" si="56"/>
        <v>4.1505637166596512E-3</v>
      </c>
      <c r="Z47">
        <f t="shared" si="57"/>
        <v>0.38664109696169952</v>
      </c>
      <c r="AB47">
        <f t="shared" si="58"/>
        <v>1567.5114913723974</v>
      </c>
      <c r="AC47">
        <f t="shared" si="33"/>
        <v>1422.0191734935311</v>
      </c>
      <c r="AE47">
        <f t="shared" si="34"/>
        <v>0</v>
      </c>
      <c r="AF47">
        <f t="shared" si="35"/>
        <v>0</v>
      </c>
      <c r="AG47">
        <f t="shared" si="36"/>
        <v>-4.833013712021244</v>
      </c>
      <c r="AH47">
        <f t="shared" si="37"/>
        <v>-12132.355493802963</v>
      </c>
      <c r="AI47">
        <f t="shared" si="38"/>
        <v>-12137.188507514984</v>
      </c>
      <c r="AJ47">
        <f t="shared" si="39"/>
        <v>145.49231787886629</v>
      </c>
      <c r="AK47">
        <f t="shared" si="61"/>
        <v>109.72580439606783</v>
      </c>
      <c r="AL47">
        <f t="shared" si="40"/>
        <v>-11881.970385240049</v>
      </c>
      <c r="AN47">
        <f t="shared" si="41"/>
        <v>0</v>
      </c>
      <c r="AO47">
        <f t="shared" si="42"/>
        <v>0</v>
      </c>
      <c r="AP47">
        <f t="shared" si="43"/>
        <v>-8.4434390289590336E-2</v>
      </c>
      <c r="AQ47">
        <f t="shared" si="44"/>
        <v>-211.95636924179124</v>
      </c>
      <c r="AR47">
        <f t="shared" si="45"/>
        <v>-212.04080363208081</v>
      </c>
      <c r="AS47">
        <f t="shared" si="46"/>
        <v>2.5418001859514154</v>
      </c>
      <c r="AT47">
        <f t="shared" si="47"/>
        <v>1.9169470531756925</v>
      </c>
      <c r="AU47">
        <f t="shared" si="48"/>
        <v>-207.58205639295369</v>
      </c>
      <c r="AW47">
        <v>44</v>
      </c>
      <c r="AX47">
        <f>IF(Z47&gt;0, (R47*SUMPRODUCT(K47:$K$98, X47:$X$98)-K47*$AZ$3)/Z47, 0)</f>
        <v>3677.8790063136917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7.2616817E-2</v>
      </c>
      <c r="Q48" s="5">
        <f t="shared" si="60"/>
        <v>12.5</v>
      </c>
      <c r="R48">
        <f t="shared" si="31"/>
        <v>500000</v>
      </c>
      <c r="S48">
        <f t="shared" si="32"/>
        <v>3539.0053543350709</v>
      </c>
      <c r="U48">
        <f t="shared" si="52"/>
        <v>7.2616817E-2</v>
      </c>
      <c r="V48">
        <f t="shared" si="53"/>
        <v>0.01</v>
      </c>
      <c r="W48">
        <f t="shared" si="54"/>
        <v>0.38664109696169952</v>
      </c>
      <c r="X48">
        <f t="shared" si="55"/>
        <v>2.807664578274699E-2</v>
      </c>
      <c r="Y48">
        <f t="shared" si="56"/>
        <v>3.8664109696169954E-3</v>
      </c>
      <c r="Z48">
        <f t="shared" si="57"/>
        <v>0.35469804020933554</v>
      </c>
      <c r="AB48">
        <f t="shared" si="58"/>
        <v>1422.0191734935311</v>
      </c>
      <c r="AC48">
        <f t="shared" si="33"/>
        <v>1255.2782634729947</v>
      </c>
      <c r="AE48">
        <f t="shared" si="34"/>
        <v>0</v>
      </c>
      <c r="AF48">
        <f t="shared" si="35"/>
        <v>0</v>
      </c>
      <c r="AG48">
        <f t="shared" si="36"/>
        <v>-4.433725502616694</v>
      </c>
      <c r="AH48">
        <f t="shared" si="37"/>
        <v>-14038.322891373495</v>
      </c>
      <c r="AI48">
        <f t="shared" si="38"/>
        <v>-14042.756616876111</v>
      </c>
      <c r="AJ48">
        <f t="shared" si="39"/>
        <v>166.74091002053638</v>
      </c>
      <c r="AK48">
        <f t="shared" si="61"/>
        <v>99.541342144547187</v>
      </c>
      <c r="AL48">
        <f t="shared" si="40"/>
        <v>-13776.474364711028</v>
      </c>
      <c r="AN48">
        <f t="shared" si="41"/>
        <v>0</v>
      </c>
      <c r="AO48">
        <f t="shared" si="42"/>
        <v>0</v>
      </c>
      <c r="AP48">
        <f t="shared" si="43"/>
        <v>-6.9159544391543454E-2</v>
      </c>
      <c r="AQ48">
        <f t="shared" si="44"/>
        <v>-218.97702386306278</v>
      </c>
      <c r="AR48">
        <f t="shared" si="45"/>
        <v>-219.04618340745432</v>
      </c>
      <c r="AS48">
        <f t="shared" si="46"/>
        <v>2.6009109859520736</v>
      </c>
      <c r="AT48">
        <f t="shared" si="47"/>
        <v>1.5526973572849048</v>
      </c>
      <c r="AU48">
        <f t="shared" si="48"/>
        <v>-214.89257506421737</v>
      </c>
      <c r="AW48">
        <v>45</v>
      </c>
      <c r="AX48">
        <f>IF(Z48&gt;0, (R48*SUMPRODUCT(K48:$K$98, X48:$X$98)-K48*$AZ$3)/Z48, 0)</f>
        <v>3539.0053543350709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8.8271367000000003E-2</v>
      </c>
      <c r="Q49" s="5">
        <f t="shared" si="60"/>
        <v>12.5</v>
      </c>
      <c r="R49">
        <f t="shared" si="31"/>
        <v>500000</v>
      </c>
      <c r="S49">
        <f t="shared" si="32"/>
        <v>3366.2692080663001</v>
      </c>
      <c r="U49">
        <f t="shared" si="52"/>
        <v>8.8271367000000003E-2</v>
      </c>
      <c r="V49">
        <f t="shared" si="53"/>
        <v>0.01</v>
      </c>
      <c r="W49">
        <f t="shared" si="54"/>
        <v>0.35469804020933554</v>
      </c>
      <c r="X49">
        <f t="shared" si="55"/>
        <v>3.1309680881499012E-2</v>
      </c>
      <c r="Y49">
        <f t="shared" si="56"/>
        <v>3.5469804020933555E-3</v>
      </c>
      <c r="Z49">
        <f t="shared" si="57"/>
        <v>0.31984137892574321</v>
      </c>
      <c r="AB49">
        <f t="shared" si="58"/>
        <v>1255.2782634729947</v>
      </c>
      <c r="AC49">
        <f t="shared" si="33"/>
        <v>1076.672185343195</v>
      </c>
      <c r="AE49">
        <f t="shared" si="34"/>
        <v>0</v>
      </c>
      <c r="AF49">
        <f t="shared" si="35"/>
        <v>0</v>
      </c>
      <c r="AG49">
        <f t="shared" si="36"/>
        <v>-3.9980172365717901</v>
      </c>
      <c r="AH49">
        <f t="shared" si="37"/>
        <v>-15654.840440749505</v>
      </c>
      <c r="AI49">
        <f t="shared" si="38"/>
        <v>-15658.838457986078</v>
      </c>
      <c r="AJ49">
        <f t="shared" si="39"/>
        <v>178.6060781297997</v>
      </c>
      <c r="AK49">
        <f t="shared" si="61"/>
        <v>87.869478443109642</v>
      </c>
      <c r="AL49">
        <f t="shared" si="40"/>
        <v>-15392.362901413167</v>
      </c>
      <c r="AN49">
        <f t="shared" si="41"/>
        <v>0</v>
      </c>
      <c r="AO49">
        <f t="shared" si="42"/>
        <v>0</v>
      </c>
      <c r="AP49">
        <f t="shared" si="43"/>
        <v>-5.5681376270615444E-2</v>
      </c>
      <c r="AQ49">
        <f t="shared" si="44"/>
        <v>-218.02884016209725</v>
      </c>
      <c r="AR49">
        <f t="shared" si="45"/>
        <v>-218.08452153836788</v>
      </c>
      <c r="AS49">
        <f t="shared" si="46"/>
        <v>2.4874910867297708</v>
      </c>
      <c r="AT49">
        <f t="shared" si="47"/>
        <v>1.2237799895252317</v>
      </c>
      <c r="AU49">
        <f t="shared" si="48"/>
        <v>-214.37325046211285</v>
      </c>
      <c r="AW49">
        <v>46</v>
      </c>
      <c r="AX49">
        <f>IF(Z49&gt;0, (R49*SUMPRODUCT(K49:$K$98, X49:$X$98)-K49*$AZ$3)/Z49, 0)</f>
        <v>3366.2692080663001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0.103819197</v>
      </c>
      <c r="Q50" s="5">
        <f t="shared" si="60"/>
        <v>12.5</v>
      </c>
      <c r="R50">
        <f t="shared" si="31"/>
        <v>500000</v>
      </c>
      <c r="S50">
        <f t="shared" si="32"/>
        <v>3156.567127827102</v>
      </c>
      <c r="U50">
        <f t="shared" si="52"/>
        <v>0.103819197</v>
      </c>
      <c r="V50">
        <f t="shared" si="53"/>
        <v>0.01</v>
      </c>
      <c r="W50">
        <f t="shared" si="54"/>
        <v>0.31984137892574321</v>
      </c>
      <c r="X50">
        <f t="shared" si="55"/>
        <v>3.3205675127443386E-2</v>
      </c>
      <c r="Y50">
        <f t="shared" si="56"/>
        <v>3.1984137892574322E-3</v>
      </c>
      <c r="Z50">
        <f t="shared" si="57"/>
        <v>0.28343729000904239</v>
      </c>
      <c r="AB50">
        <f t="shared" si="58"/>
        <v>1076.672185343195</v>
      </c>
      <c r="AC50">
        <f t="shared" si="33"/>
        <v>894.68883244294034</v>
      </c>
      <c r="AE50">
        <f t="shared" si="34"/>
        <v>0</v>
      </c>
      <c r="AF50">
        <f t="shared" si="35"/>
        <v>0</v>
      </c>
      <c r="AG50">
        <f t="shared" si="36"/>
        <v>-3.54296612511303</v>
      </c>
      <c r="AH50">
        <f t="shared" si="37"/>
        <v>-16602.837563721692</v>
      </c>
      <c r="AI50">
        <f t="shared" si="38"/>
        <v>-16606.380529846807</v>
      </c>
      <c r="AJ50">
        <f t="shared" si="39"/>
        <v>181.98335290025466</v>
      </c>
      <c r="AK50">
        <f t="shared" si="61"/>
        <v>75.36705297402365</v>
      </c>
      <c r="AL50">
        <f t="shared" si="40"/>
        <v>-16349.03012397253</v>
      </c>
      <c r="AN50">
        <f t="shared" si="41"/>
        <v>0</v>
      </c>
      <c r="AO50">
        <f t="shared" si="42"/>
        <v>0</v>
      </c>
      <c r="AP50">
        <f t="shared" si="43"/>
        <v>-4.4056934585392088E-2</v>
      </c>
      <c r="AQ50">
        <f t="shared" si="44"/>
        <v>-206.45699186679107</v>
      </c>
      <c r="AR50">
        <f t="shared" si="45"/>
        <v>-206.50104880137647</v>
      </c>
      <c r="AS50">
        <f t="shared" si="46"/>
        <v>2.2629707401170989</v>
      </c>
      <c r="AT50">
        <f t="shared" si="47"/>
        <v>0.93719251201263154</v>
      </c>
      <c r="AU50">
        <f t="shared" si="48"/>
        <v>-203.30088554924677</v>
      </c>
      <c r="AW50">
        <v>47</v>
      </c>
      <c r="AX50">
        <f>IF(Z50&gt;0, (R50*SUMPRODUCT(K50:$K$98, X50:$X$98)-K50*$AZ$3)/Z50, 0)</f>
        <v>3156.567127827102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0.120610461</v>
      </c>
      <c r="Q51" s="5">
        <f t="shared" si="60"/>
        <v>12.5</v>
      </c>
      <c r="R51">
        <f t="shared" si="31"/>
        <v>500000</v>
      </c>
      <c r="S51">
        <f t="shared" si="32"/>
        <v>2923.556809686595</v>
      </c>
      <c r="U51">
        <f t="shared" si="52"/>
        <v>0.120610461</v>
      </c>
      <c r="V51">
        <f t="shared" si="53"/>
        <v>0.01</v>
      </c>
      <c r="W51">
        <f t="shared" si="54"/>
        <v>0.28343729000904239</v>
      </c>
      <c r="X51">
        <f t="shared" si="55"/>
        <v>3.4185502212581299E-2</v>
      </c>
      <c r="Y51">
        <f t="shared" si="56"/>
        <v>2.834372900090424E-3</v>
      </c>
      <c r="Z51">
        <f t="shared" si="57"/>
        <v>0.24641741489637067</v>
      </c>
      <c r="AB51">
        <f t="shared" si="58"/>
        <v>894.68883244294034</v>
      </c>
      <c r="AC51">
        <f t="shared" si="33"/>
        <v>720.4153113456515</v>
      </c>
      <c r="AE51">
        <f t="shared" si="34"/>
        <v>0</v>
      </c>
      <c r="AF51">
        <f t="shared" si="35"/>
        <v>0</v>
      </c>
      <c r="AG51">
        <f t="shared" si="36"/>
        <v>-3.0802176862046333</v>
      </c>
      <c r="AH51">
        <f t="shared" si="37"/>
        <v>-17092.751106290649</v>
      </c>
      <c r="AI51">
        <f t="shared" si="38"/>
        <v>-17095.831323976854</v>
      </c>
      <c r="AJ51">
        <f t="shared" si="39"/>
        <v>174.27352109728884</v>
      </c>
      <c r="AK51">
        <f t="shared" si="61"/>
        <v>62.628218271005828</v>
      </c>
      <c r="AL51">
        <f t="shared" si="40"/>
        <v>-16858.929584608559</v>
      </c>
      <c r="AN51">
        <f t="shared" si="41"/>
        <v>0</v>
      </c>
      <c r="AO51">
        <f t="shared" si="42"/>
        <v>0</v>
      </c>
      <c r="AP51">
        <f t="shared" si="43"/>
        <v>-3.4198783972274265E-2</v>
      </c>
      <c r="AQ51">
        <f t="shared" si="44"/>
        <v>-189.77597109253512</v>
      </c>
      <c r="AR51">
        <f t="shared" si="45"/>
        <v>-189.81016987650739</v>
      </c>
      <c r="AS51">
        <f t="shared" si="46"/>
        <v>1.9349095120083717</v>
      </c>
      <c r="AT51">
        <f t="shared" si="47"/>
        <v>0.6953433573253881</v>
      </c>
      <c r="AU51">
        <f t="shared" si="48"/>
        <v>-187.17991700717363</v>
      </c>
      <c r="AW51">
        <v>48</v>
      </c>
      <c r="AX51">
        <f>IF(Z51&gt;0, (R51*SUMPRODUCT(K51:$K$98, X51:$X$98)-K51*$AZ$3)/Z51, 0)</f>
        <v>2923.556809686595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0.138204574</v>
      </c>
      <c r="Q52" s="5">
        <f t="shared" si="60"/>
        <v>12.5</v>
      </c>
      <c r="R52">
        <f t="shared" si="31"/>
        <v>500000</v>
      </c>
      <c r="S52">
        <f t="shared" si="32"/>
        <v>2664.9927218436492</v>
      </c>
      <c r="U52">
        <f t="shared" si="52"/>
        <v>0.138204574</v>
      </c>
      <c r="V52">
        <f t="shared" si="53"/>
        <v>0.01</v>
      </c>
      <c r="W52">
        <f t="shared" si="54"/>
        <v>0.24641741489637067</v>
      </c>
      <c r="X52">
        <f t="shared" si="55"/>
        <v>3.4056013851934165E-2</v>
      </c>
      <c r="Y52">
        <f t="shared" si="56"/>
        <v>2.4641741489637068E-3</v>
      </c>
      <c r="Z52">
        <f t="shared" si="57"/>
        <v>0.2098972268954728</v>
      </c>
      <c r="AB52">
        <f t="shared" si="58"/>
        <v>720.4153113456515</v>
      </c>
      <c r="AC52">
        <f t="shared" si="33"/>
        <v>559.37458201160007</v>
      </c>
      <c r="AE52">
        <f t="shared" si="34"/>
        <v>0</v>
      </c>
      <c r="AF52">
        <f t="shared" si="35"/>
        <v>0</v>
      </c>
      <c r="AG52">
        <f t="shared" si="36"/>
        <v>-2.6237153361934098</v>
      </c>
      <c r="AH52">
        <f t="shared" si="37"/>
        <v>-17028.006925967082</v>
      </c>
      <c r="AI52">
        <f t="shared" si="38"/>
        <v>-17030.630641303276</v>
      </c>
      <c r="AJ52">
        <f t="shared" si="39"/>
        <v>161.04072933405143</v>
      </c>
      <c r="AK52">
        <f t="shared" si="61"/>
        <v>50.429071794195607</v>
      </c>
      <c r="AL52">
        <f t="shared" si="40"/>
        <v>-16819.160840175031</v>
      </c>
      <c r="AN52">
        <f t="shared" si="41"/>
        <v>0</v>
      </c>
      <c r="AO52">
        <f t="shared" si="42"/>
        <v>0</v>
      </c>
      <c r="AP52">
        <f t="shared" si="43"/>
        <v>-2.600925693066547E-2</v>
      </c>
      <c r="AQ52">
        <f t="shared" si="44"/>
        <v>-168.80101322164973</v>
      </c>
      <c r="AR52">
        <f t="shared" si="45"/>
        <v>-168.8270224785804</v>
      </c>
      <c r="AS52">
        <f t="shared" si="46"/>
        <v>1.5964192638474315</v>
      </c>
      <c r="AT52">
        <f t="shared" si="47"/>
        <v>0.49991043882571606</v>
      </c>
      <c r="AU52">
        <f t="shared" si="48"/>
        <v>-166.73069277590727</v>
      </c>
      <c r="AW52">
        <v>49</v>
      </c>
      <c r="AX52">
        <f>IF(Z52&gt;0, (R52*SUMPRODUCT(K52:$K$98, X52:$X$98)-K52*$AZ$3)/Z52, 0)</f>
        <v>2664.9927218436492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0.156383199</v>
      </c>
      <c r="Q53" s="5">
        <f t="shared" si="60"/>
        <v>12.5</v>
      </c>
      <c r="R53">
        <f t="shared" si="31"/>
        <v>500000</v>
      </c>
      <c r="S53">
        <f t="shared" si="32"/>
        <v>2378.8127378567324</v>
      </c>
      <c r="U53">
        <f t="shared" si="52"/>
        <v>0.156383199</v>
      </c>
      <c r="V53">
        <f t="shared" si="53"/>
        <v>0.01</v>
      </c>
      <c r="W53">
        <f t="shared" si="54"/>
        <v>0.2098972268954728</v>
      </c>
      <c r="X53">
        <f t="shared" si="55"/>
        <v>3.2824399803142876E-2</v>
      </c>
      <c r="Y53">
        <f t="shared" si="56"/>
        <v>2.098972268954728E-3</v>
      </c>
      <c r="Z53">
        <f t="shared" si="57"/>
        <v>0.17497385482337519</v>
      </c>
      <c r="AB53">
        <f t="shared" si="58"/>
        <v>559.37458201160007</v>
      </c>
      <c r="AC53">
        <f t="shared" si="33"/>
        <v>416.23003464573952</v>
      </c>
      <c r="AE53">
        <f t="shared" si="34"/>
        <v>0</v>
      </c>
      <c r="AF53">
        <f t="shared" si="35"/>
        <v>0</v>
      </c>
      <c r="AG53">
        <f t="shared" si="36"/>
        <v>-2.1871731852921896</v>
      </c>
      <c r="AH53">
        <f t="shared" si="37"/>
        <v>-16412.199901571439</v>
      </c>
      <c r="AI53">
        <f t="shared" si="38"/>
        <v>-16414.387074756731</v>
      </c>
      <c r="AJ53">
        <f t="shared" si="39"/>
        <v>143.14454736586055</v>
      </c>
      <c r="AK53">
        <f t="shared" si="61"/>
        <v>39.15622074081201</v>
      </c>
      <c r="AL53">
        <f t="shared" si="40"/>
        <v>-16232.086306650059</v>
      </c>
      <c r="AN53">
        <f t="shared" si="41"/>
        <v>0</v>
      </c>
      <c r="AO53">
        <f t="shared" si="42"/>
        <v>0</v>
      </c>
      <c r="AP53">
        <f t="shared" si="43"/>
        <v>-1.9358708534757522E-2</v>
      </c>
      <c r="AQ53">
        <f t="shared" si="44"/>
        <v>-145.26467151537099</v>
      </c>
      <c r="AR53">
        <f t="shared" si="45"/>
        <v>-145.28403022390575</v>
      </c>
      <c r="AS53">
        <f t="shared" si="46"/>
        <v>1.2669749196953919</v>
      </c>
      <c r="AT53">
        <f t="shared" si="47"/>
        <v>0.34657240210392487</v>
      </c>
      <c r="AU53">
        <f t="shared" si="48"/>
        <v>-143.67048290210641</v>
      </c>
      <c r="AW53">
        <v>50</v>
      </c>
      <c r="AX53">
        <f>IF(Z53&gt;0, (R53*SUMPRODUCT(K53:$K$98, X53:$X$98)-K53*$AZ$3)/Z53, 0)</f>
        <v>2378.8127378567324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0.17588848000000001</v>
      </c>
      <c r="Q54" s="5">
        <f t="shared" si="60"/>
        <v>12.5</v>
      </c>
      <c r="R54">
        <f t="shared" si="31"/>
        <v>500000</v>
      </c>
      <c r="S54">
        <f t="shared" si="32"/>
        <v>2063.0155955729956</v>
      </c>
      <c r="U54">
        <f t="shared" si="52"/>
        <v>0.17588848000000001</v>
      </c>
      <c r="V54">
        <f t="shared" si="53"/>
        <v>0.01</v>
      </c>
      <c r="W54">
        <f t="shared" si="54"/>
        <v>0.17497385482337519</v>
      </c>
      <c r="X54">
        <f t="shared" si="55"/>
        <v>3.0775885364624132E-2</v>
      </c>
      <c r="Y54">
        <f t="shared" si="56"/>
        <v>1.7497385482337518E-3</v>
      </c>
      <c r="Z54">
        <f t="shared" si="57"/>
        <v>0.14244823091051728</v>
      </c>
      <c r="AB54">
        <f t="shared" si="58"/>
        <v>416.23003464573952</v>
      </c>
      <c r="AC54">
        <f t="shared" si="33"/>
        <v>293.87292193018044</v>
      </c>
      <c r="AE54">
        <f t="shared" si="34"/>
        <v>0</v>
      </c>
      <c r="AF54">
        <f t="shared" si="35"/>
        <v>0</v>
      </c>
      <c r="AG54">
        <f t="shared" si="36"/>
        <v>-1.780602886381466</v>
      </c>
      <c r="AH54">
        <f t="shared" si="37"/>
        <v>-15387.942682312067</v>
      </c>
      <c r="AI54">
        <f t="shared" si="38"/>
        <v>-15389.723285198448</v>
      </c>
      <c r="AJ54">
        <f t="shared" si="39"/>
        <v>122.35711271555908</v>
      </c>
      <c r="AK54">
        <f t="shared" si="61"/>
        <v>29.13610242520177</v>
      </c>
      <c r="AL54">
        <f t="shared" si="40"/>
        <v>-15238.230070057687</v>
      </c>
      <c r="AN54">
        <f t="shared" si="41"/>
        <v>0</v>
      </c>
      <c r="AO54">
        <f t="shared" si="42"/>
        <v>0</v>
      </c>
      <c r="AP54">
        <f t="shared" si="43"/>
        <v>-1.4071560384346801E-2</v>
      </c>
      <c r="AQ54">
        <f t="shared" si="44"/>
        <v>-121.6062078193403</v>
      </c>
      <c r="AR54">
        <f t="shared" si="45"/>
        <v>-121.62027937972464</v>
      </c>
      <c r="AS54">
        <f t="shared" si="46"/>
        <v>0.96695086433913513</v>
      </c>
      <c r="AT54">
        <f t="shared" si="47"/>
        <v>0.23025371225468519</v>
      </c>
      <c r="AU54">
        <f t="shared" si="48"/>
        <v>-120.42307480313082</v>
      </c>
      <c r="AW54">
        <v>51</v>
      </c>
      <c r="AX54">
        <f>IF(Z54&gt;0, (R54*SUMPRODUCT(K54:$K$98, X54:$X$98)-K54*$AZ$3)/Z54, 0)</f>
        <v>2063.0155955729956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0.195947922</v>
      </c>
      <c r="Q55" s="5">
        <f t="shared" si="60"/>
        <v>12.5</v>
      </c>
      <c r="R55">
        <f t="shared" si="31"/>
        <v>500000</v>
      </c>
      <c r="S55">
        <f t="shared" si="32"/>
        <v>1703.8073840810869</v>
      </c>
      <c r="U55">
        <f t="shared" si="52"/>
        <v>0.195947922</v>
      </c>
      <c r="V55">
        <f t="shared" si="53"/>
        <v>0.01</v>
      </c>
      <c r="W55">
        <f t="shared" si="54"/>
        <v>0.14244823091051728</v>
      </c>
      <c r="X55">
        <f t="shared" si="55"/>
        <v>2.7912434839492028E-2</v>
      </c>
      <c r="Y55">
        <f t="shared" si="56"/>
        <v>1.4244823091051728E-3</v>
      </c>
      <c r="Z55">
        <f t="shared" si="57"/>
        <v>0.11311131376192007</v>
      </c>
      <c r="AB55">
        <f t="shared" si="58"/>
        <v>293.87292193018044</v>
      </c>
      <c r="AC55">
        <f t="shared" si="33"/>
        <v>192.71989161067208</v>
      </c>
      <c r="AE55">
        <f t="shared" si="34"/>
        <v>0</v>
      </c>
      <c r="AF55">
        <f t="shared" si="35"/>
        <v>0</v>
      </c>
      <c r="AG55">
        <f t="shared" si="36"/>
        <v>-1.4138914220240009</v>
      </c>
      <c r="AH55">
        <f t="shared" si="37"/>
        <v>-13956.217419746014</v>
      </c>
      <c r="AI55">
        <f t="shared" si="38"/>
        <v>-13957.631311168037</v>
      </c>
      <c r="AJ55">
        <f t="shared" si="39"/>
        <v>101.15303031950836</v>
      </c>
      <c r="AK55">
        <f t="shared" si="61"/>
        <v>20.571104535112632</v>
      </c>
      <c r="AL55">
        <f t="shared" si="40"/>
        <v>-13835.907176313416</v>
      </c>
      <c r="AN55">
        <f t="shared" si="41"/>
        <v>0</v>
      </c>
      <c r="AO55">
        <f t="shared" si="42"/>
        <v>0</v>
      </c>
      <c r="AP55">
        <f t="shared" si="43"/>
        <v>-9.9763855034759406E-3</v>
      </c>
      <c r="AQ55">
        <f t="shared" si="44"/>
        <v>-98.474750593224158</v>
      </c>
      <c r="AR55">
        <f t="shared" si="45"/>
        <v>-98.484726978727636</v>
      </c>
      <c r="AS55">
        <f t="shared" si="46"/>
        <v>0.71373346608723909</v>
      </c>
      <c r="AT55">
        <f t="shared" si="47"/>
        <v>0.14514924263477294</v>
      </c>
      <c r="AU55">
        <f t="shared" si="48"/>
        <v>-97.625844270005615</v>
      </c>
      <c r="AW55">
        <v>52</v>
      </c>
      <c r="AX55">
        <f>IF(Z55&gt;0, (R55*SUMPRODUCT(K55:$K$98, X55:$X$98)-K55*$AZ$3)/Z55, 0)</f>
        <v>1703.8073840810869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0.21719401199999999</v>
      </c>
      <c r="Q56" s="5">
        <f t="shared" si="60"/>
        <v>12.5</v>
      </c>
      <c r="R56">
        <f t="shared" si="31"/>
        <v>500000</v>
      </c>
      <c r="S56">
        <f t="shared" si="32"/>
        <v>1287.0714559761029</v>
      </c>
      <c r="U56">
        <f t="shared" si="52"/>
        <v>0.21719401199999999</v>
      </c>
      <c r="V56">
        <f t="shared" si="53"/>
        <v>0.01</v>
      </c>
      <c r="W56">
        <f t="shared" si="54"/>
        <v>0.11311131376192007</v>
      </c>
      <c r="X56">
        <f t="shared" si="55"/>
        <v>2.4567100038542233E-2</v>
      </c>
      <c r="Y56">
        <f t="shared" si="56"/>
        <v>1.1311131376192008E-3</v>
      </c>
      <c r="Z56">
        <f t="shared" si="57"/>
        <v>8.7413100585758644E-2</v>
      </c>
      <c r="AB56">
        <f t="shared" si="58"/>
        <v>192.71989161067208</v>
      </c>
      <c r="AC56">
        <f t="shared" si="33"/>
        <v>112.50690664229791</v>
      </c>
      <c r="AE56">
        <f t="shared" si="34"/>
        <v>0</v>
      </c>
      <c r="AF56">
        <f t="shared" si="35"/>
        <v>0</v>
      </c>
      <c r="AG56">
        <f t="shared" si="36"/>
        <v>-1.0926637573219831</v>
      </c>
      <c r="AH56">
        <f t="shared" si="37"/>
        <v>-12283.550019271117</v>
      </c>
      <c r="AI56">
        <f t="shared" si="38"/>
        <v>-12284.642683028438</v>
      </c>
      <c r="AJ56">
        <f t="shared" si="39"/>
        <v>80.212984968374172</v>
      </c>
      <c r="AK56">
        <f t="shared" si="61"/>
        <v>13.490392412747047</v>
      </c>
      <c r="AL56">
        <f t="shared" si="40"/>
        <v>-12190.939305647318</v>
      </c>
      <c r="AN56">
        <f t="shared" si="41"/>
        <v>0</v>
      </c>
      <c r="AO56">
        <f t="shared" si="42"/>
        <v>0</v>
      </c>
      <c r="AP56">
        <f t="shared" si="43"/>
        <v>-6.8837593354308946E-3</v>
      </c>
      <c r="AQ56">
        <f t="shared" si="44"/>
        <v>-77.38611402709212</v>
      </c>
      <c r="AR56">
        <f t="shared" si="45"/>
        <v>-77.392997786427543</v>
      </c>
      <c r="AS56">
        <f t="shared" si="46"/>
        <v>0.50534016562618789</v>
      </c>
      <c r="AT56">
        <f t="shared" si="47"/>
        <v>8.4989196436309103E-2</v>
      </c>
      <c r="AU56">
        <f t="shared" si="48"/>
        <v>-76.802668424365052</v>
      </c>
      <c r="AW56">
        <v>53</v>
      </c>
      <c r="AX56">
        <f>IF(Z56&gt;0, (R56*SUMPRODUCT(K56:$K$98, X56:$X$98)-K56*$AZ$3)/Z56, 0)</f>
        <v>1287.0714559761029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0.239685495</v>
      </c>
      <c r="Q57" s="5">
        <f t="shared" si="60"/>
        <v>12.5</v>
      </c>
      <c r="R57">
        <f t="shared" si="31"/>
        <v>500000</v>
      </c>
      <c r="S57">
        <f t="shared" si="32"/>
        <v>784.083609671678</v>
      </c>
      <c r="U57">
        <f t="shared" si="52"/>
        <v>0.239685495</v>
      </c>
      <c r="V57">
        <f t="shared" si="53"/>
        <v>0.01</v>
      </c>
      <c r="W57">
        <f t="shared" si="54"/>
        <v>8.7413100585758644E-2</v>
      </c>
      <c r="X57">
        <f t="shared" si="55"/>
        <v>2.095165228338235E-2</v>
      </c>
      <c r="Y57">
        <f t="shared" si="56"/>
        <v>8.7413100585758644E-4</v>
      </c>
      <c r="Z57">
        <f t="shared" si="57"/>
        <v>6.5587317296518705E-2</v>
      </c>
      <c r="AB57">
        <f t="shared" si="58"/>
        <v>112.50690664229791</v>
      </c>
      <c r="AC57">
        <f t="shared" si="33"/>
        <v>51.425940494536064</v>
      </c>
      <c r="AE57">
        <f t="shared" si="34"/>
        <v>0</v>
      </c>
      <c r="AF57">
        <f t="shared" si="35"/>
        <v>0</v>
      </c>
      <c r="AG57">
        <f t="shared" si="36"/>
        <v>-0.81984146620648379</v>
      </c>
      <c r="AH57">
        <f t="shared" si="37"/>
        <v>-10475.826141691176</v>
      </c>
      <c r="AI57">
        <f t="shared" si="38"/>
        <v>-10476.645983157381</v>
      </c>
      <c r="AJ57">
        <f t="shared" si="39"/>
        <v>61.080966147761842</v>
      </c>
      <c r="AK57">
        <f t="shared" si="61"/>
        <v>7.8754834649608538</v>
      </c>
      <c r="AL57">
        <f t="shared" si="40"/>
        <v>-10407.689533544659</v>
      </c>
      <c r="AN57">
        <f t="shared" si="41"/>
        <v>0</v>
      </c>
      <c r="AO57">
        <f t="shared" si="42"/>
        <v>0</v>
      </c>
      <c r="AP57">
        <f t="shared" si="43"/>
        <v>-4.6115932841990712E-3</v>
      </c>
      <c r="AQ57">
        <f t="shared" si="44"/>
        <v>-58.926330849058033</v>
      </c>
      <c r="AR57">
        <f t="shared" si="45"/>
        <v>-58.930942442342221</v>
      </c>
      <c r="AS57">
        <f t="shared" si="46"/>
        <v>0.34357931977115408</v>
      </c>
      <c r="AT57">
        <f t="shared" si="47"/>
        <v>4.4299450752210652E-2</v>
      </c>
      <c r="AU57">
        <f t="shared" si="48"/>
        <v>-58.543063671818864</v>
      </c>
      <c r="AW57">
        <v>54</v>
      </c>
      <c r="AX57">
        <f>IF(Z57&gt;0, (R57*SUMPRODUCT(K57:$K$98, X57:$X$98)-K57*$AZ$3)/Z57, 0)</f>
        <v>784.083609671678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0.26259210900000002</v>
      </c>
      <c r="Q58" s="5">
        <f t="shared" si="60"/>
        <v>12.5</v>
      </c>
      <c r="R58">
        <f t="shared" si="31"/>
        <v>500000</v>
      </c>
      <c r="S58">
        <f t="shared" si="32"/>
        <v>147.93470873509531</v>
      </c>
      <c r="U58">
        <f t="shared" si="52"/>
        <v>0.26259210900000002</v>
      </c>
      <c r="V58">
        <f t="shared" si="53"/>
        <v>0.01</v>
      </c>
      <c r="W58">
        <f t="shared" si="54"/>
        <v>6.5587317296518705E-2</v>
      </c>
      <c r="X58">
        <f t="shared" si="55"/>
        <v>1.7222711972545025E-2</v>
      </c>
      <c r="Y58">
        <f t="shared" si="56"/>
        <v>6.5587317296518705E-4</v>
      </c>
      <c r="Z58">
        <f t="shared" si="57"/>
        <v>4.7708732151008494E-2</v>
      </c>
      <c r="AB58">
        <f t="shared" si="58"/>
        <v>51.425940494536064</v>
      </c>
      <c r="AC58">
        <f t="shared" si="33"/>
        <v>7.0577773948801186</v>
      </c>
      <c r="AE58">
        <f t="shared" si="34"/>
        <v>0</v>
      </c>
      <c r="AF58">
        <f t="shared" si="35"/>
        <v>0</v>
      </c>
      <c r="AG58">
        <f t="shared" si="36"/>
        <v>-0.59635915188760613</v>
      </c>
      <c r="AH58">
        <f t="shared" si="37"/>
        <v>-8611.3559862725124</v>
      </c>
      <c r="AI58">
        <f t="shared" si="38"/>
        <v>-8611.9523454244008</v>
      </c>
      <c r="AJ58">
        <f t="shared" si="39"/>
        <v>44.368163099655945</v>
      </c>
      <c r="AK58">
        <f t="shared" si="61"/>
        <v>3.5998158346175249</v>
      </c>
      <c r="AL58">
        <f t="shared" si="40"/>
        <v>-8563.9843664901273</v>
      </c>
      <c r="AN58">
        <f t="shared" si="41"/>
        <v>0</v>
      </c>
      <c r="AO58">
        <f t="shared" si="42"/>
        <v>0</v>
      </c>
      <c r="AP58">
        <f t="shared" si="43"/>
        <v>-2.9950976294723301E-3</v>
      </c>
      <c r="AQ58">
        <f t="shared" si="44"/>
        <v>-43.248857369573948</v>
      </c>
      <c r="AR58">
        <f t="shared" si="45"/>
        <v>-43.25185246720342</v>
      </c>
      <c r="AS58">
        <f t="shared" si="46"/>
        <v>0.22283045326495804</v>
      </c>
      <c r="AT58">
        <f t="shared" si="47"/>
        <v>1.8079373543062383E-2</v>
      </c>
      <c r="AU58">
        <f t="shared" si="48"/>
        <v>-43.010942640395399</v>
      </c>
      <c r="AW58">
        <v>55</v>
      </c>
      <c r="AX58">
        <f>IF(Z58&gt;0, (R58*SUMPRODUCT(K58:$K$98, X58:$X$98)-K58*$AZ$3)/Z58, 0)</f>
        <v>147.93470873509531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0.28653067599999998</v>
      </c>
      <c r="Q59" s="5">
        <f t="shared" si="60"/>
        <v>12.5</v>
      </c>
      <c r="R59">
        <f t="shared" si="31"/>
        <v>500000</v>
      </c>
      <c r="S59">
        <f t="shared" si="32"/>
        <v>-691.04856409324714</v>
      </c>
      <c r="U59">
        <f t="shared" si="52"/>
        <v>0.28653067599999998</v>
      </c>
      <c r="V59">
        <f t="shared" si="53"/>
        <v>0.01</v>
      </c>
      <c r="W59">
        <f t="shared" si="54"/>
        <v>4.7708732151008494E-2</v>
      </c>
      <c r="X59">
        <f t="shared" si="55"/>
        <v>1.3670015274331397E-2</v>
      </c>
      <c r="Y59">
        <f t="shared" si="56"/>
        <v>4.7708732151008495E-4</v>
      </c>
      <c r="Z59">
        <f t="shared" si="57"/>
        <v>3.3561629555167012E-2</v>
      </c>
      <c r="AB59">
        <f t="shared" si="58"/>
        <v>7.0577773948801186</v>
      </c>
      <c r="AC59">
        <f t="shared" si="33"/>
        <v>-23.19271591272765</v>
      </c>
      <c r="AE59">
        <f t="shared" si="34"/>
        <v>0</v>
      </c>
      <c r="AF59">
        <f t="shared" si="35"/>
        <v>0</v>
      </c>
      <c r="AG59">
        <f t="shared" si="36"/>
        <v>-0.41952036943958765</v>
      </c>
      <c r="AH59">
        <f t="shared" si="37"/>
        <v>-6835.0076371656987</v>
      </c>
      <c r="AI59">
        <f t="shared" si="38"/>
        <v>-6835.4271575351386</v>
      </c>
      <c r="AJ59">
        <f t="shared" si="39"/>
        <v>30.250493307607769</v>
      </c>
      <c r="AK59">
        <f t="shared" si="61"/>
        <v>0.49404441764160834</v>
      </c>
      <c r="AL59">
        <f t="shared" si="40"/>
        <v>-6804.6826198098888</v>
      </c>
      <c r="AN59">
        <f t="shared" si="41"/>
        <v>0</v>
      </c>
      <c r="AO59">
        <f t="shared" si="42"/>
        <v>0</v>
      </c>
      <c r="AP59">
        <f t="shared" si="43"/>
        <v>-1.8812136649275916E-3</v>
      </c>
      <c r="AQ59">
        <f t="shared" si="44"/>
        <v>-30.649548159239437</v>
      </c>
      <c r="AR59">
        <f t="shared" si="45"/>
        <v>-30.651429372904367</v>
      </c>
      <c r="AS59">
        <f t="shared" si="46"/>
        <v>0.13564929268414769</v>
      </c>
      <c r="AT59">
        <f t="shared" si="47"/>
        <v>2.2153944772458183E-3</v>
      </c>
      <c r="AU59">
        <f t="shared" si="48"/>
        <v>-30.513564685742971</v>
      </c>
      <c r="AW59">
        <v>56</v>
      </c>
      <c r="AX59">
        <f>IF(Z59&gt;0, (R59*SUMPRODUCT(K59:$K$98, X59:$X$98)-K59*$AZ$3)/Z59, 0)</f>
        <v>-691.04856409324714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0.31063079199999999</v>
      </c>
      <c r="Q60" s="5">
        <f t="shared" si="60"/>
        <v>12.5</v>
      </c>
      <c r="R60">
        <f t="shared" si="31"/>
        <v>500000</v>
      </c>
      <c r="S60">
        <f t="shared" si="32"/>
        <v>-1852.4217263441051</v>
      </c>
      <c r="U60">
        <f t="shared" si="52"/>
        <v>0.31063079199999999</v>
      </c>
      <c r="V60">
        <f t="shared" si="53"/>
        <v>0.01</v>
      </c>
      <c r="W60">
        <f t="shared" si="54"/>
        <v>3.3561629555167012E-2</v>
      </c>
      <c r="X60">
        <f t="shared" si="55"/>
        <v>1.0425275569532136E-2</v>
      </c>
      <c r="Y60">
        <f t="shared" si="56"/>
        <v>3.3561629555167011E-4</v>
      </c>
      <c r="Z60">
        <f t="shared" si="57"/>
        <v>2.2800737690083207E-2</v>
      </c>
      <c r="AB60">
        <f t="shared" si="58"/>
        <v>-23.19271591272765</v>
      </c>
      <c r="AC60">
        <f t="shared" si="33"/>
        <v>-42.236581873783038</v>
      </c>
      <c r="AE60">
        <f t="shared" si="34"/>
        <v>0</v>
      </c>
      <c r="AF60">
        <f t="shared" si="35"/>
        <v>0</v>
      </c>
      <c r="AG60">
        <f t="shared" si="36"/>
        <v>-0.2850092211260401</v>
      </c>
      <c r="AH60">
        <f t="shared" si="37"/>
        <v>-5212.6377847660679</v>
      </c>
      <c r="AI60">
        <f t="shared" si="38"/>
        <v>-5212.9227939871935</v>
      </c>
      <c r="AJ60">
        <f t="shared" si="39"/>
        <v>19.043865961055388</v>
      </c>
      <c r="AK60">
        <f t="shared" si="61"/>
        <v>-1.6234901138909357</v>
      </c>
      <c r="AL60">
        <f t="shared" si="40"/>
        <v>-5195.5024181400286</v>
      </c>
      <c r="AN60">
        <f t="shared" si="41"/>
        <v>0</v>
      </c>
      <c r="AO60">
        <f t="shared" si="42"/>
        <v>0</v>
      </c>
      <c r="AP60">
        <f t="shared" si="43"/>
        <v>-1.1411059264469958E-3</v>
      </c>
      <c r="AQ60">
        <f t="shared" si="44"/>
        <v>-20.870103237774298</v>
      </c>
      <c r="AR60">
        <f t="shared" si="45"/>
        <v>-20.871244343700745</v>
      </c>
      <c r="AS60">
        <f t="shared" si="46"/>
        <v>7.62468955382056E-2</v>
      </c>
      <c r="AT60">
        <f t="shared" si="47"/>
        <v>-6.5000500095040367E-3</v>
      </c>
      <c r="AU60">
        <f t="shared" si="48"/>
        <v>-20.80149749817204</v>
      </c>
      <c r="AW60">
        <v>57</v>
      </c>
      <c r="AX60">
        <f>IF(Z60&gt;0, (R60*SUMPRODUCT(K60:$K$98, X60:$X$98)-K60*$AZ$3)/Z60, 0)</f>
        <v>-1852.4217263441051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0.33433633699999998</v>
      </c>
      <c r="Q61" s="5">
        <f t="shared" si="60"/>
        <v>12.5</v>
      </c>
      <c r="R61">
        <f t="shared" si="31"/>
        <v>500000</v>
      </c>
      <c r="S61">
        <f t="shared" si="32"/>
        <v>-3528.1489310801026</v>
      </c>
      <c r="U61">
        <f t="shared" si="52"/>
        <v>0.33433633699999998</v>
      </c>
      <c r="V61">
        <f t="shared" si="53"/>
        <v>0.01</v>
      </c>
      <c r="W61">
        <f t="shared" si="54"/>
        <v>2.2800737690083207E-2</v>
      </c>
      <c r="X61">
        <f t="shared" si="55"/>
        <v>7.6231151202002601E-3</v>
      </c>
      <c r="Y61">
        <f t="shared" si="56"/>
        <v>2.2800737690083206E-4</v>
      </c>
      <c r="Z61">
        <f t="shared" si="57"/>
        <v>1.4949615192982116E-2</v>
      </c>
      <c r="AB61">
        <f t="shared" si="58"/>
        <v>-42.236581873783038</v>
      </c>
      <c r="AC61">
        <f t="shared" si="33"/>
        <v>-52.74446886317871</v>
      </c>
      <c r="AE61">
        <f t="shared" si="34"/>
        <v>0</v>
      </c>
      <c r="AF61">
        <f t="shared" si="35"/>
        <v>0</v>
      </c>
      <c r="AG61">
        <f t="shared" si="36"/>
        <v>-0.18687018991227644</v>
      </c>
      <c r="AH61">
        <f t="shared" si="37"/>
        <v>-3811.5575601001301</v>
      </c>
      <c r="AI61">
        <f t="shared" si="38"/>
        <v>-3811.7444302900426</v>
      </c>
      <c r="AJ61">
        <f t="shared" si="39"/>
        <v>10.507886989395672</v>
      </c>
      <c r="AK61">
        <f t="shared" si="61"/>
        <v>-2.9565607311648128</v>
      </c>
      <c r="AL61">
        <f t="shared" si="40"/>
        <v>-3804.1931040318118</v>
      </c>
      <c r="AN61">
        <f t="shared" si="41"/>
        <v>0</v>
      </c>
      <c r="AO61">
        <f t="shared" si="42"/>
        <v>0</v>
      </c>
      <c r="AP61">
        <f t="shared" si="43"/>
        <v>-6.6801936750468386E-4</v>
      </c>
      <c r="AQ61">
        <f t="shared" si="44"/>
        <v>-13.625470556331427</v>
      </c>
      <c r="AR61">
        <f t="shared" si="45"/>
        <v>-13.626138575698933</v>
      </c>
      <c r="AS61">
        <f t="shared" si="46"/>
        <v>3.7563358948594125E-2</v>
      </c>
      <c r="AT61">
        <f t="shared" si="47"/>
        <v>-1.0569047051052168E-2</v>
      </c>
      <c r="AU61">
        <f t="shared" si="48"/>
        <v>-13.599144263801392</v>
      </c>
      <c r="AW61">
        <v>58</v>
      </c>
      <c r="AX61">
        <f>IF(Z61&gt;0, (R61*SUMPRODUCT(K61:$K$98, X61:$X$98)-K61*$AZ$3)/Z61, 0)</f>
        <v>-3528.1489310801026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0.35860877099999999</v>
      </c>
      <c r="Q62" s="5">
        <f t="shared" si="60"/>
        <v>12.5</v>
      </c>
      <c r="R62">
        <f t="shared" si="31"/>
        <v>500000</v>
      </c>
      <c r="S62">
        <f t="shared" si="32"/>
        <v>-6051.2366037762176</v>
      </c>
      <c r="U62">
        <f t="shared" si="52"/>
        <v>0.35860877099999999</v>
      </c>
      <c r="V62">
        <f t="shared" si="53"/>
        <v>0.01</v>
      </c>
      <c r="W62">
        <f t="shared" si="54"/>
        <v>1.4949615192982116E-2</v>
      </c>
      <c r="X62">
        <f t="shared" si="55"/>
        <v>5.3610631312782445E-3</v>
      </c>
      <c r="Y62">
        <f t="shared" si="56"/>
        <v>1.4949615192982117E-4</v>
      </c>
      <c r="Z62">
        <f t="shared" si="57"/>
        <v>9.4390559097740495E-3</v>
      </c>
      <c r="AB62">
        <f t="shared" si="58"/>
        <v>-52.74446886317871</v>
      </c>
      <c r="AC62">
        <f t="shared" si="33"/>
        <v>-57.117960626314954</v>
      </c>
      <c r="AE62">
        <f t="shared" si="34"/>
        <v>0</v>
      </c>
      <c r="AF62">
        <f t="shared" si="35"/>
        <v>0</v>
      </c>
      <c r="AG62">
        <f t="shared" si="36"/>
        <v>-0.11798819887217563</v>
      </c>
      <c r="AH62">
        <f t="shared" si="37"/>
        <v>-2680.5315656391222</v>
      </c>
      <c r="AI62">
        <f t="shared" si="38"/>
        <v>-2680.6495538379945</v>
      </c>
      <c r="AJ62">
        <f t="shared" si="39"/>
        <v>4.3734917631362435</v>
      </c>
      <c r="AK62">
        <f t="shared" si="61"/>
        <v>-3.6921128204225102</v>
      </c>
      <c r="AL62">
        <f t="shared" si="40"/>
        <v>-2679.9681748952808</v>
      </c>
      <c r="AN62">
        <f t="shared" si="41"/>
        <v>0</v>
      </c>
      <c r="AO62">
        <f t="shared" si="42"/>
        <v>0</v>
      </c>
      <c r="AP62">
        <f t="shared" si="43"/>
        <v>-3.7659068700409369E-4</v>
      </c>
      <c r="AQ62">
        <f t="shared" si="44"/>
        <v>-8.5556287280375702</v>
      </c>
      <c r="AR62">
        <f t="shared" si="45"/>
        <v>-8.5560053187245764</v>
      </c>
      <c r="AS62">
        <f t="shared" si="46"/>
        <v>1.3959161029914052E-2</v>
      </c>
      <c r="AT62">
        <f t="shared" si="47"/>
        <v>-1.1784359087012282E-2</v>
      </c>
      <c r="AU62">
        <f t="shared" si="48"/>
        <v>-8.5538305167816731</v>
      </c>
      <c r="AW62">
        <v>59</v>
      </c>
      <c r="AX62">
        <f>IF(Z62&gt;0, (R62*SUMPRODUCT(K62:$K$98, X62:$X$98)-K62*$AZ$3)/Z62, 0)</f>
        <v>-6051.2366037762176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0.383306127</v>
      </c>
      <c r="Q63" s="5">
        <f t="shared" si="60"/>
        <v>12.5</v>
      </c>
      <c r="R63">
        <f t="shared" si="31"/>
        <v>500000</v>
      </c>
      <c r="S63">
        <f t="shared" si="32"/>
        <v>-10025.620732051273</v>
      </c>
      <c r="U63">
        <f t="shared" si="52"/>
        <v>0.383306127</v>
      </c>
      <c r="V63">
        <f t="shared" si="53"/>
        <v>0.01</v>
      </c>
      <c r="W63">
        <f t="shared" si="54"/>
        <v>9.4390559097740495E-3</v>
      </c>
      <c r="X63">
        <f t="shared" si="55"/>
        <v>3.6180479633119524E-3</v>
      </c>
      <c r="Y63">
        <f t="shared" si="56"/>
        <v>9.4390559097740499E-5</v>
      </c>
      <c r="Z63">
        <f t="shared" si="57"/>
        <v>5.7266173873643574E-3</v>
      </c>
      <c r="AB63">
        <f t="shared" si="58"/>
        <v>-57.117960626314954</v>
      </c>
      <c r="AC63">
        <f t="shared" si="33"/>
        <v>-57.412894003285395</v>
      </c>
      <c r="AE63">
        <f t="shared" si="34"/>
        <v>0</v>
      </c>
      <c r="AF63">
        <f t="shared" si="35"/>
        <v>0</v>
      </c>
      <c r="AG63">
        <f t="shared" si="36"/>
        <v>-7.1582717342054472E-2</v>
      </c>
      <c r="AH63">
        <f t="shared" si="37"/>
        <v>-1809.0239816559763</v>
      </c>
      <c r="AI63">
        <f t="shared" si="38"/>
        <v>-1809.0955643733184</v>
      </c>
      <c r="AJ63">
        <f t="shared" si="39"/>
        <v>0.29493337697044097</v>
      </c>
      <c r="AK63">
        <f t="shared" si="61"/>
        <v>-3.9982572438420472</v>
      </c>
      <c r="AL63">
        <f t="shared" si="40"/>
        <v>-1812.7988882401901</v>
      </c>
      <c r="AN63">
        <f t="shared" si="41"/>
        <v>0</v>
      </c>
      <c r="AO63">
        <f t="shared" si="42"/>
        <v>0</v>
      </c>
      <c r="AP63">
        <f t="shared" si="43"/>
        <v>-2.0399577003057536E-4</v>
      </c>
      <c r="AQ63">
        <f t="shared" si="44"/>
        <v>-5.1553399178502994</v>
      </c>
      <c r="AR63">
        <f t="shared" si="45"/>
        <v>-5.1555439136203303</v>
      </c>
      <c r="AS63">
        <f t="shared" si="46"/>
        <v>8.4049842722939429E-4</v>
      </c>
      <c r="AT63">
        <f t="shared" si="47"/>
        <v>-1.1394196749202022E-2</v>
      </c>
      <c r="AU63">
        <f t="shared" si="48"/>
        <v>-5.1660976119423028</v>
      </c>
      <c r="AW63">
        <v>60</v>
      </c>
      <c r="AX63">
        <f>IF(Z63&gt;0, (R63*SUMPRODUCT(K63:$K$98, X63:$X$98)-K63*$AZ$3)/Z63, 0)</f>
        <v>-10025.620732051273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0.40826881399999998</v>
      </c>
      <c r="Q64" s="5">
        <f t="shared" si="60"/>
        <v>12.5</v>
      </c>
      <c r="R64">
        <f t="shared" si="31"/>
        <v>500000</v>
      </c>
      <c r="S64">
        <f t="shared" si="32"/>
        <v>-16567.632097268208</v>
      </c>
      <c r="U64">
        <f t="shared" si="52"/>
        <v>0.40826881399999998</v>
      </c>
      <c r="V64">
        <f t="shared" si="53"/>
        <v>0.01</v>
      </c>
      <c r="W64">
        <f t="shared" si="54"/>
        <v>5.7266173873643574E-3</v>
      </c>
      <c r="X64">
        <f t="shared" si="55"/>
        <v>2.3379992889710245E-3</v>
      </c>
      <c r="Y64">
        <f t="shared" si="56"/>
        <v>5.7266173873643575E-5</v>
      </c>
      <c r="Z64">
        <f t="shared" si="57"/>
        <v>3.3313519245196893E-3</v>
      </c>
      <c r="AB64">
        <f t="shared" si="58"/>
        <v>-57.412894003285395</v>
      </c>
      <c r="AC64">
        <f t="shared" si="33"/>
        <v>-55.192613071968623</v>
      </c>
      <c r="AE64">
        <f t="shared" si="34"/>
        <v>0</v>
      </c>
      <c r="AF64">
        <f t="shared" si="35"/>
        <v>0</v>
      </c>
      <c r="AG64">
        <f t="shared" si="36"/>
        <v>-4.1641899056496116E-2</v>
      </c>
      <c r="AH64">
        <f t="shared" si="37"/>
        <v>-1168.9996444855124</v>
      </c>
      <c r="AI64">
        <f t="shared" si="38"/>
        <v>-1169.0412863845688</v>
      </c>
      <c r="AJ64">
        <f t="shared" si="39"/>
        <v>-2.220280931316772</v>
      </c>
      <c r="AK64">
        <f t="shared" si="61"/>
        <v>-4.0189025802299776</v>
      </c>
      <c r="AL64">
        <f t="shared" si="40"/>
        <v>-1175.2804698961154</v>
      </c>
      <c r="AN64">
        <f t="shared" si="41"/>
        <v>0</v>
      </c>
      <c r="AO64">
        <f t="shared" si="42"/>
        <v>0</v>
      </c>
      <c r="AP64">
        <f t="shared" si="43"/>
        <v>-1.0595598324899095E-4</v>
      </c>
      <c r="AQ64">
        <f t="shared" si="44"/>
        <v>-2.9744682532642766</v>
      </c>
      <c r="AR64">
        <f t="shared" si="45"/>
        <v>-2.9745742092475251</v>
      </c>
      <c r="AS64">
        <f t="shared" si="46"/>
        <v>-5.6494073156338129E-3</v>
      </c>
      <c r="AT64">
        <f t="shared" si="47"/>
        <v>-1.02259211063465E-2</v>
      </c>
      <c r="AU64">
        <f t="shared" si="48"/>
        <v>-2.9904495376695053</v>
      </c>
      <c r="AW64">
        <v>61</v>
      </c>
      <c r="AX64">
        <f>IF(Z64&gt;0, (R64*SUMPRODUCT(K64:$K$98, X64:$X$98)-K64*$AZ$3)/Z64, 0)</f>
        <v>-16567.632097268208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0.43333920100000001</v>
      </c>
      <c r="Q65" s="5">
        <f t="shared" si="60"/>
        <v>12.5</v>
      </c>
      <c r="R65">
        <f t="shared" si="31"/>
        <v>500000</v>
      </c>
      <c r="S65">
        <f t="shared" si="32"/>
        <v>-27815.351052314381</v>
      </c>
      <c r="U65">
        <f t="shared" si="52"/>
        <v>0.43333920100000001</v>
      </c>
      <c r="V65">
        <f t="shared" si="53"/>
        <v>0.01</v>
      </c>
      <c r="W65">
        <f t="shared" si="54"/>
        <v>3.3313519245196893E-3</v>
      </c>
      <c r="X65">
        <f t="shared" si="55"/>
        <v>1.4436053812211746E-3</v>
      </c>
      <c r="Y65">
        <f t="shared" si="56"/>
        <v>3.3313519245196893E-5</v>
      </c>
      <c r="Z65">
        <f t="shared" si="57"/>
        <v>1.8544330240533179E-3</v>
      </c>
      <c r="AB65">
        <f t="shared" si="58"/>
        <v>-55.192613071968623</v>
      </c>
      <c r="AC65">
        <f t="shared" si="33"/>
        <v>-51.581705567047997</v>
      </c>
      <c r="AE65">
        <f t="shared" si="34"/>
        <v>0</v>
      </c>
      <c r="AF65">
        <f t="shared" si="35"/>
        <v>0</v>
      </c>
      <c r="AG65">
        <f t="shared" si="36"/>
        <v>-2.3180412800666475E-2</v>
      </c>
      <c r="AH65">
        <f t="shared" si="37"/>
        <v>-721.80269061058732</v>
      </c>
      <c r="AI65">
        <f t="shared" si="38"/>
        <v>-721.825871023388</v>
      </c>
      <c r="AJ65">
        <f t="shared" si="39"/>
        <v>-3.6109075049206254</v>
      </c>
      <c r="AK65">
        <f t="shared" si="61"/>
        <v>-3.8634829150378041</v>
      </c>
      <c r="AL65">
        <f t="shared" si="40"/>
        <v>-729.30026144334647</v>
      </c>
      <c r="AN65">
        <f t="shared" si="41"/>
        <v>0</v>
      </c>
      <c r="AO65">
        <f t="shared" si="42"/>
        <v>0</v>
      </c>
      <c r="AP65">
        <f t="shared" si="43"/>
        <v>-5.2662091334119573E-5</v>
      </c>
      <c r="AQ65">
        <f t="shared" si="44"/>
        <v>-1.6398171829388259</v>
      </c>
      <c r="AR65">
        <f t="shared" si="45"/>
        <v>-1.6398698450301601</v>
      </c>
      <c r="AS65">
        <f t="shared" si="46"/>
        <v>-8.2033888895076297E-3</v>
      </c>
      <c r="AT65">
        <f t="shared" si="47"/>
        <v>-8.7771987448679763E-3</v>
      </c>
      <c r="AU65">
        <f t="shared" si="48"/>
        <v>-1.6568504326645359</v>
      </c>
      <c r="AW65">
        <v>62</v>
      </c>
      <c r="AX65">
        <f>IF(Z65&gt;0, (R65*SUMPRODUCT(K65:$K$98, X65:$X$98)-K65*$AZ$3)/Z65, 0)</f>
        <v>-27815.351052314381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0.458542742</v>
      </c>
      <c r="Q66" s="5">
        <f t="shared" si="60"/>
        <v>12.5</v>
      </c>
      <c r="R66">
        <f t="shared" si="31"/>
        <v>500000</v>
      </c>
      <c r="S66">
        <f t="shared" si="32"/>
        <v>-48035.748742467673</v>
      </c>
      <c r="U66">
        <f t="shared" si="52"/>
        <v>0.458542742</v>
      </c>
      <c r="V66">
        <f t="shared" si="53"/>
        <v>0.01</v>
      </c>
      <c r="W66">
        <f t="shared" si="54"/>
        <v>1.8544330240533179E-3</v>
      </c>
      <c r="X66">
        <f t="shared" si="55"/>
        <v>8.5033680370476033E-4</v>
      </c>
      <c r="Y66">
        <f t="shared" si="56"/>
        <v>1.8544330240533179E-5</v>
      </c>
      <c r="Z66">
        <f t="shared" si="57"/>
        <v>9.8555189010802427E-4</v>
      </c>
      <c r="AB66">
        <f t="shared" si="58"/>
        <v>-51.581705567047997</v>
      </c>
      <c r="AC66">
        <f t="shared" si="33"/>
        <v>-47.341722965893162</v>
      </c>
      <c r="AE66">
        <f t="shared" si="34"/>
        <v>0</v>
      </c>
      <c r="AF66">
        <f t="shared" si="35"/>
        <v>0</v>
      </c>
      <c r="AG66">
        <f t="shared" si="36"/>
        <v>-1.2319398626350304E-2</v>
      </c>
      <c r="AH66">
        <f t="shared" si="37"/>
        <v>-425.16840185238016</v>
      </c>
      <c r="AI66">
        <f t="shared" si="38"/>
        <v>-425.1807212510065</v>
      </c>
      <c r="AJ66">
        <f t="shared" si="39"/>
        <v>-4.2399826011548356</v>
      </c>
      <c r="AK66">
        <f t="shared" si="61"/>
        <v>-3.6107193896933603</v>
      </c>
      <c r="AL66">
        <f t="shared" si="40"/>
        <v>-433.03142324185472</v>
      </c>
      <c r="AN66">
        <f t="shared" si="41"/>
        <v>0</v>
      </c>
      <c r="AO66">
        <f t="shared" si="42"/>
        <v>0</v>
      </c>
      <c r="AP66">
        <f t="shared" si="43"/>
        <v>-2.4988973804443518E-5</v>
      </c>
      <c r="AQ66">
        <f t="shared" si="44"/>
        <v>-0.86242213427862924</v>
      </c>
      <c r="AR66">
        <f t="shared" si="45"/>
        <v>-0.86244712325243367</v>
      </c>
      <c r="AS66">
        <f t="shared" si="46"/>
        <v>-8.6004858974957649E-3</v>
      </c>
      <c r="AT66">
        <f t="shared" si="47"/>
        <v>-7.3240727880378937E-3</v>
      </c>
      <c r="AU66">
        <f t="shared" si="48"/>
        <v>-0.87837168193796744</v>
      </c>
      <c r="AW66">
        <v>63</v>
      </c>
      <c r="AX66">
        <f>IF(Z66&gt;0, (R66*SUMPRODUCT(K66:$K$98, X66:$X$98)-K66*$AZ$3)/Z66, 0)</f>
        <v>-48035.748742467673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0.48392545599999998</v>
      </c>
      <c r="Q67" s="5">
        <f t="shared" si="60"/>
        <v>12.5</v>
      </c>
      <c r="R67">
        <f t="shared" ref="R67:R79" si="62">$C$6</f>
        <v>500000</v>
      </c>
      <c r="S67">
        <f t="shared" ref="S67:S79" si="63">AX67</f>
        <v>-86121.760611406367</v>
      </c>
      <c r="U67">
        <f t="shared" si="52"/>
        <v>0.48392545599999998</v>
      </c>
      <c r="V67">
        <f t="shared" si="53"/>
        <v>0.01</v>
      </c>
      <c r="W67">
        <f t="shared" si="54"/>
        <v>9.8555189010802427E-4</v>
      </c>
      <c r="X67">
        <f t="shared" si="55"/>
        <v>4.7693364783218749E-4</v>
      </c>
      <c r="Y67">
        <f t="shared" si="56"/>
        <v>9.8555189010802426E-6</v>
      </c>
      <c r="Z67">
        <f t="shared" si="57"/>
        <v>4.987627233747565E-4</v>
      </c>
      <c r="AB67">
        <f t="shared" si="58"/>
        <v>-47.341722965893162</v>
      </c>
      <c r="AC67">
        <f t="shared" ref="AC67:AC79" si="64">S67*Z67</f>
        <v>-42.954323864373876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-6.2345340421844564E-3</v>
      </c>
      <c r="AH67">
        <f t="shared" ref="AH67:AH79" si="68">-X67*R67</f>
        <v>-238.46682391609374</v>
      </c>
      <c r="AI67">
        <f t="shared" ref="AI67:AI79" si="69">SUM(AE67:AH67)</f>
        <v>-238.47305845013594</v>
      </c>
      <c r="AJ67">
        <f t="shared" ref="AJ67:AJ79" si="70">AB67-AC67</f>
        <v>-4.3873991015192857</v>
      </c>
      <c r="AK67">
        <f t="shared" si="61"/>
        <v>-3.3139206076125216</v>
      </c>
      <c r="AL67">
        <f t="shared" ref="AL67:AL79" si="71">SUM(AI67:AK67)</f>
        <v>-246.17437815926775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-1.1291324574206873E-5</v>
      </c>
      <c r="AQ67">
        <f t="shared" ref="AQ67:AQ79" si="75">AH67*$K67</f>
        <v>-0.43188573368883504</v>
      </c>
      <c r="AR67">
        <f t="shared" ref="AR67:AR79" si="76">AI67*$K67</f>
        <v>-0.43189702501340926</v>
      </c>
      <c r="AS67">
        <f t="shared" ref="AS67:AS79" si="77">AJ67*$K67</f>
        <v>-7.9459903429254831E-3</v>
      </c>
      <c r="AT67">
        <f t="shared" ref="AT67:AT79" si="78">AK67*$K67</f>
        <v>-6.0018203350117759E-3</v>
      </c>
      <c r="AU67">
        <f t="shared" ref="AU67:AU79" si="79">AL67*$K67</f>
        <v>-0.44584483569134653</v>
      </c>
      <c r="AW67">
        <v>64</v>
      </c>
      <c r="AX67">
        <f>IF(Z67&gt;0, (R67*SUMPRODUCT(K67:$K$98, X67:$X$98)-K67*$AZ$3)/Z67, 0)</f>
        <v>-86121.760611406367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0.50934341699999997</v>
      </c>
      <c r="Q68" s="5">
        <f t="shared" si="60"/>
        <v>12.5</v>
      </c>
      <c r="R68">
        <f t="shared" si="62"/>
        <v>500000</v>
      </c>
      <c r="S68">
        <f t="shared" si="63"/>
        <v>-161424.47872636552</v>
      </c>
      <c r="U68">
        <f t="shared" ref="U68:U79" si="83">M68</f>
        <v>0.50934341699999997</v>
      </c>
      <c r="V68">
        <f t="shared" ref="V68:V79" si="84">$C$10</f>
        <v>0.01</v>
      </c>
      <c r="W68">
        <f t="shared" ref="W68:W79" si="85">Z67</f>
        <v>4.987627233747565E-4</v>
      </c>
      <c r="X68">
        <f t="shared" ref="X68:X79" si="86">U68*W68</f>
        <v>2.5404150979592421E-4</v>
      </c>
      <c r="Y68">
        <f t="shared" ref="Y68:Y79" si="87">V68*W68</f>
        <v>4.9876272337475653E-6</v>
      </c>
      <c r="Z68">
        <f t="shared" ref="Z68:Z79" si="88">MAX(0, W68-X68-Y68)</f>
        <v>2.3973358634508471E-4</v>
      </c>
      <c r="AB68">
        <f t="shared" ref="AB68:AB79" si="89">AC67</f>
        <v>-42.954323864373876</v>
      </c>
      <c r="AC68">
        <f t="shared" si="64"/>
        <v>-38.69886920895744</v>
      </c>
      <c r="AE68">
        <f t="shared" si="65"/>
        <v>0</v>
      </c>
      <c r="AF68">
        <f t="shared" si="66"/>
        <v>0</v>
      </c>
      <c r="AG68">
        <f t="shared" si="67"/>
        <v>-2.9966698293135588E-3</v>
      </c>
      <c r="AH68">
        <f t="shared" si="68"/>
        <v>-127.02075489796211</v>
      </c>
      <c r="AI68">
        <f t="shared" si="69"/>
        <v>-127.02375156779142</v>
      </c>
      <c r="AJ68">
        <f t="shared" si="70"/>
        <v>-4.2554546554164361</v>
      </c>
      <c r="AK68">
        <f t="shared" si="61"/>
        <v>-3.0068026705061714</v>
      </c>
      <c r="AL68">
        <f t="shared" si="71"/>
        <v>-134.28600889371404</v>
      </c>
      <c r="AN68">
        <f t="shared" si="72"/>
        <v>0</v>
      </c>
      <c r="AO68">
        <f t="shared" si="73"/>
        <v>0</v>
      </c>
      <c r="AP68">
        <f t="shared" si="74"/>
        <v>-4.8457584708769694E-6</v>
      </c>
      <c r="AQ68">
        <f t="shared" si="75"/>
        <v>-0.20539863718152135</v>
      </c>
      <c r="AR68">
        <f t="shared" si="76"/>
        <v>-0.20540348293999222</v>
      </c>
      <c r="AS68">
        <f t="shared" si="77"/>
        <v>-6.8812737533519392E-3</v>
      </c>
      <c r="AT68">
        <f t="shared" si="78"/>
        <v>-4.8621437598276715E-3</v>
      </c>
      <c r="AU68">
        <f t="shared" si="79"/>
        <v>-0.21714690045317184</v>
      </c>
      <c r="AW68">
        <v>65</v>
      </c>
      <c r="AX68">
        <f>IF(Z68&gt;0, (R68*SUMPRODUCT(K68:$K$98, X68:$X$98)-K68*$AZ$3)/Z68, 0)</f>
        <v>-161424.47872636552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0.53464878299999996</v>
      </c>
      <c r="Q69" s="5">
        <f t="shared" ref="Q69:Q79" si="91">$C$8</f>
        <v>12.5</v>
      </c>
      <c r="R69">
        <f t="shared" si="62"/>
        <v>500000</v>
      </c>
      <c r="S69">
        <f t="shared" si="63"/>
        <v>-318048.68650473078</v>
      </c>
      <c r="U69">
        <f t="shared" si="83"/>
        <v>0.53464878299999996</v>
      </c>
      <c r="V69">
        <f t="shared" si="84"/>
        <v>0.01</v>
      </c>
      <c r="W69">
        <f t="shared" si="85"/>
        <v>2.3973358634508471E-4</v>
      </c>
      <c r="X69">
        <f t="shared" si="86"/>
        <v>1.2817327018362494E-4</v>
      </c>
      <c r="Y69">
        <f t="shared" si="87"/>
        <v>2.3973358634508473E-6</v>
      </c>
      <c r="Z69">
        <f t="shared" si="88"/>
        <v>1.0916298029800893E-4</v>
      </c>
      <c r="AB69">
        <f t="shared" si="89"/>
        <v>-38.69886920895744</v>
      </c>
      <c r="AC69">
        <f t="shared" si="64"/>
        <v>-34.719142498723542</v>
      </c>
      <c r="AE69">
        <f t="shared" si="65"/>
        <v>0</v>
      </c>
      <c r="AF69">
        <f t="shared" si="66"/>
        <v>0</v>
      </c>
      <c r="AG69">
        <f t="shared" si="67"/>
        <v>-1.3645372537251115E-3</v>
      </c>
      <c r="AH69">
        <f t="shared" si="68"/>
        <v>-64.086635091812468</v>
      </c>
      <c r="AI69">
        <f t="shared" si="69"/>
        <v>-64.087999629066189</v>
      </c>
      <c r="AJ69">
        <f t="shared" si="70"/>
        <v>-3.9797267102338978</v>
      </c>
      <c r="AK69">
        <f t="shared" si="61"/>
        <v>-2.7089208446270212</v>
      </c>
      <c r="AL69">
        <f t="shared" si="71"/>
        <v>-70.776647183927111</v>
      </c>
      <c r="AN69">
        <f t="shared" si="72"/>
        <v>0</v>
      </c>
      <c r="AO69">
        <f t="shared" si="73"/>
        <v>0</v>
      </c>
      <c r="AP69">
        <f t="shared" si="74"/>
        <v>-1.9701089437516849E-6</v>
      </c>
      <c r="AQ69">
        <f t="shared" si="75"/>
        <v>-9.2527816755939712E-2</v>
      </c>
      <c r="AR69">
        <f t="shared" si="76"/>
        <v>-9.2529786864883459E-2</v>
      </c>
      <c r="AS69">
        <f t="shared" si="77"/>
        <v>-5.7459004245689537E-3</v>
      </c>
      <c r="AT69">
        <f t="shared" si="78"/>
        <v>-3.9111201759759245E-3</v>
      </c>
      <c r="AU69">
        <f t="shared" si="79"/>
        <v>-0.10218680746542834</v>
      </c>
      <c r="AW69">
        <v>66</v>
      </c>
      <c r="AX69">
        <f>IF(Z69&gt;0, (R69*SUMPRODUCT(K69:$K$98, X69:$X$98)-K69*$AZ$3)/Z69, 0)</f>
        <v>-318048.68650473078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0.56402811100000005</v>
      </c>
      <c r="Q70" s="5">
        <f t="shared" si="91"/>
        <v>12.5</v>
      </c>
      <c r="R70">
        <f t="shared" si="62"/>
        <v>500000</v>
      </c>
      <c r="S70">
        <f t="shared" si="63"/>
        <v>-668273.33457612526</v>
      </c>
      <c r="U70">
        <f t="shared" si="83"/>
        <v>0.56402811100000005</v>
      </c>
      <c r="V70">
        <f t="shared" si="84"/>
        <v>0.01</v>
      </c>
      <c r="W70">
        <f t="shared" si="85"/>
        <v>1.0916298029800893E-4</v>
      </c>
      <c r="X70">
        <f t="shared" si="86"/>
        <v>6.1570989568616199E-5</v>
      </c>
      <c r="Y70">
        <f t="shared" si="87"/>
        <v>1.0916298029800893E-6</v>
      </c>
      <c r="Z70">
        <f t="shared" si="88"/>
        <v>4.6500360926412637E-5</v>
      </c>
      <c r="AB70">
        <f t="shared" si="89"/>
        <v>-34.719142498723542</v>
      </c>
      <c r="AC70">
        <f t="shared" si="64"/>
        <v>-31.074951255287132</v>
      </c>
      <c r="AE70">
        <f t="shared" si="65"/>
        <v>0</v>
      </c>
      <c r="AF70">
        <f t="shared" si="66"/>
        <v>0</v>
      </c>
      <c r="AG70">
        <f t="shared" si="67"/>
        <v>-5.8125451158015792E-4</v>
      </c>
      <c r="AH70">
        <f t="shared" si="68"/>
        <v>-30.785494784308099</v>
      </c>
      <c r="AI70">
        <f t="shared" si="69"/>
        <v>-30.786076038819679</v>
      </c>
      <c r="AJ70">
        <f t="shared" si="70"/>
        <v>-3.6441912434364099</v>
      </c>
      <c r="AK70">
        <f t="shared" si="61"/>
        <v>-2.4303399749106482</v>
      </c>
      <c r="AL70">
        <f t="shared" si="71"/>
        <v>-36.860607257166734</v>
      </c>
      <c r="AN70">
        <f t="shared" si="72"/>
        <v>0</v>
      </c>
      <c r="AO70">
        <f t="shared" si="73"/>
        <v>0</v>
      </c>
      <c r="AP70">
        <f t="shared" si="74"/>
        <v>-7.4929556098723199E-7</v>
      </c>
      <c r="AQ70">
        <f t="shared" si="75"/>
        <v>-3.9685600928873868E-2</v>
      </c>
      <c r="AR70">
        <f t="shared" si="76"/>
        <v>-3.9686350224434855E-2</v>
      </c>
      <c r="AS70">
        <f t="shared" si="77"/>
        <v>-4.6977292523240621E-3</v>
      </c>
      <c r="AT70">
        <f t="shared" si="78"/>
        <v>-3.13295280915723E-3</v>
      </c>
      <c r="AU70">
        <f t="shared" si="79"/>
        <v>-4.7517032285916139E-2</v>
      </c>
      <c r="AW70">
        <v>67</v>
      </c>
      <c r="AX70">
        <f>IF(Z70&gt;0, (R70*SUMPRODUCT(K70:$K$98, X70:$X$98)-K70*$AZ$3)/Z70, 0)</f>
        <v>-668273.33457612526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0.59324784900000005</v>
      </c>
      <c r="Q71" s="5">
        <f t="shared" si="91"/>
        <v>12.5</v>
      </c>
      <c r="R71">
        <f t="shared" si="62"/>
        <v>500000</v>
      </c>
      <c r="S71">
        <f t="shared" si="63"/>
        <v>-1505669.8223449274</v>
      </c>
      <c r="U71">
        <f t="shared" si="83"/>
        <v>0.59324784900000005</v>
      </c>
      <c r="V71">
        <f t="shared" si="84"/>
        <v>0.01</v>
      </c>
      <c r="W71">
        <f t="shared" si="85"/>
        <v>4.6500360926412637E-5</v>
      </c>
      <c r="X71">
        <f t="shared" si="86"/>
        <v>2.7586239097317947E-5</v>
      </c>
      <c r="Y71">
        <f t="shared" si="87"/>
        <v>4.6500360926412638E-7</v>
      </c>
      <c r="Z71">
        <f t="shared" si="88"/>
        <v>1.8449118219830564E-5</v>
      </c>
      <c r="AB71">
        <f t="shared" si="89"/>
        <v>-31.074951255287132</v>
      </c>
      <c r="AC71">
        <f t="shared" si="64"/>
        <v>-27.778280552472847</v>
      </c>
      <c r="AE71">
        <f t="shared" si="65"/>
        <v>0</v>
      </c>
      <c r="AF71">
        <f t="shared" si="66"/>
        <v>0</v>
      </c>
      <c r="AG71">
        <f t="shared" si="67"/>
        <v>-2.3061397774788204E-4</v>
      </c>
      <c r="AH71">
        <f t="shared" si="68"/>
        <v>-13.793119548658973</v>
      </c>
      <c r="AI71">
        <f t="shared" si="69"/>
        <v>-13.79335016263672</v>
      </c>
      <c r="AJ71">
        <f t="shared" si="70"/>
        <v>-3.2966707028142856</v>
      </c>
      <c r="AK71">
        <f t="shared" si="61"/>
        <v>-2.1752465878700993</v>
      </c>
      <c r="AL71">
        <f t="shared" si="71"/>
        <v>-19.265267453321105</v>
      </c>
      <c r="AN71">
        <f t="shared" si="72"/>
        <v>0</v>
      </c>
      <c r="AO71">
        <f t="shared" si="73"/>
        <v>0</v>
      </c>
      <c r="AP71">
        <f t="shared" si="74"/>
        <v>-2.6543270138967493E-7</v>
      </c>
      <c r="AQ71">
        <f t="shared" si="75"/>
        <v>-1.5875642136461563E-2</v>
      </c>
      <c r="AR71">
        <f t="shared" si="76"/>
        <v>-1.5875907569162951E-2</v>
      </c>
      <c r="AS71">
        <f t="shared" si="77"/>
        <v>-3.7944109840420568E-3</v>
      </c>
      <c r="AT71">
        <f t="shared" si="78"/>
        <v>-2.5036712156201297E-3</v>
      </c>
      <c r="AU71">
        <f t="shared" si="79"/>
        <v>-2.2173989768825137E-2</v>
      </c>
      <c r="AW71">
        <v>68</v>
      </c>
      <c r="AX71">
        <f>IF(Z71&gt;0, (R71*SUMPRODUCT(K71:$K$98, X71:$X$98)-K71*$AZ$3)/Z71, 0)</f>
        <v>-1505669.8223449274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0.62227177099999997</v>
      </c>
      <c r="Q72" s="5">
        <f t="shared" si="91"/>
        <v>12.5</v>
      </c>
      <c r="R72">
        <f t="shared" si="62"/>
        <v>500000</v>
      </c>
      <c r="S72">
        <f t="shared" si="63"/>
        <v>-3657769.7341341944</v>
      </c>
      <c r="U72">
        <f t="shared" si="83"/>
        <v>0.62227177099999997</v>
      </c>
      <c r="V72">
        <f t="shared" si="84"/>
        <v>0.01</v>
      </c>
      <c r="W72">
        <f t="shared" si="85"/>
        <v>1.8449118219830564E-5</v>
      </c>
      <c r="X72">
        <f t="shared" si="86"/>
        <v>1.1480365468042333E-5</v>
      </c>
      <c r="Y72">
        <f t="shared" si="87"/>
        <v>1.8449118219830564E-7</v>
      </c>
      <c r="Z72">
        <f t="shared" si="88"/>
        <v>6.7842615695899257E-6</v>
      </c>
      <c r="AB72">
        <f t="shared" si="89"/>
        <v>-27.778280552472847</v>
      </c>
      <c r="AC72">
        <f t="shared" si="64"/>
        <v>-24.815266637695775</v>
      </c>
      <c r="AE72">
        <f t="shared" si="65"/>
        <v>0</v>
      </c>
      <c r="AF72">
        <f t="shared" si="66"/>
        <v>0</v>
      </c>
      <c r="AG72">
        <f t="shared" si="67"/>
        <v>-8.4803269619874069E-5</v>
      </c>
      <c r="AH72">
        <f t="shared" si="68"/>
        <v>-5.7401827340211664</v>
      </c>
      <c r="AI72">
        <f t="shared" si="69"/>
        <v>-5.7402675372907863</v>
      </c>
      <c r="AJ72">
        <f t="shared" si="70"/>
        <v>-2.963013914777072</v>
      </c>
      <c r="AK72">
        <f t="shared" ref="AK72:AK79" si="92">G72*SUM(AB72:AB72, AE72:AF72)</f>
        <v>-1.9444796386730994</v>
      </c>
      <c r="AL72">
        <f t="shared" si="71"/>
        <v>-10.647761090740959</v>
      </c>
      <c r="AN72">
        <f t="shared" si="72"/>
        <v>0</v>
      </c>
      <c r="AO72">
        <f t="shared" si="73"/>
        <v>0</v>
      </c>
      <c r="AP72">
        <f t="shared" si="74"/>
        <v>-8.7149193929206241E-8</v>
      </c>
      <c r="AQ72">
        <f t="shared" si="75"/>
        <v>-5.8989741848238285E-3</v>
      </c>
      <c r="AR72">
        <f t="shared" si="76"/>
        <v>-5.8990613340177576E-3</v>
      </c>
      <c r="AS72">
        <f t="shared" si="77"/>
        <v>-3.0449801691764902E-3</v>
      </c>
      <c r="AT72">
        <f t="shared" si="78"/>
        <v>-1.9982700417296301E-3</v>
      </c>
      <c r="AU72">
        <f t="shared" si="79"/>
        <v>-1.0942311544923878E-2</v>
      </c>
      <c r="AW72">
        <v>69</v>
      </c>
      <c r="AX72">
        <f>IF(Z72&gt;0, (R72*SUMPRODUCT(K72:$K$98, X72:$X$98)-K72*$AZ$3)/Z72, 0)</f>
        <v>-3657769.7341341944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0.65106364900000002</v>
      </c>
      <c r="Q73" s="5">
        <f t="shared" si="91"/>
        <v>12.5</v>
      </c>
      <c r="R73">
        <f t="shared" si="62"/>
        <v>500000</v>
      </c>
      <c r="S73">
        <f t="shared" si="63"/>
        <v>-9637786.417982759</v>
      </c>
      <c r="U73">
        <f t="shared" si="83"/>
        <v>0.65106364900000002</v>
      </c>
      <c r="V73">
        <f t="shared" si="84"/>
        <v>0.01</v>
      </c>
      <c r="W73">
        <f t="shared" si="85"/>
        <v>6.7842615695899257E-6</v>
      </c>
      <c r="X73">
        <f t="shared" si="86"/>
        <v>4.4169860932676849E-6</v>
      </c>
      <c r="Y73">
        <f t="shared" si="87"/>
        <v>6.7842615695899254E-8</v>
      </c>
      <c r="Z73">
        <f t="shared" si="88"/>
        <v>2.2994328606263416E-6</v>
      </c>
      <c r="AB73">
        <f t="shared" si="89"/>
        <v>-24.815266637695775</v>
      </c>
      <c r="AC73">
        <f t="shared" si="64"/>
        <v>-22.161442793207797</v>
      </c>
      <c r="AE73">
        <f t="shared" si="65"/>
        <v>0</v>
      </c>
      <c r="AF73">
        <f t="shared" si="66"/>
        <v>0</v>
      </c>
      <c r="AG73">
        <f t="shared" si="67"/>
        <v>-2.8742910757829271E-5</v>
      </c>
      <c r="AH73">
        <f t="shared" si="68"/>
        <v>-2.2084930466338424</v>
      </c>
      <c r="AI73">
        <f t="shared" si="69"/>
        <v>-2.2085217895446001</v>
      </c>
      <c r="AJ73">
        <f t="shared" si="70"/>
        <v>-2.6538238444879774</v>
      </c>
      <c r="AK73">
        <f t="shared" si="92"/>
        <v>-1.7370686646387044</v>
      </c>
      <c r="AL73">
        <f t="shared" si="71"/>
        <v>-6.5994142986712809</v>
      </c>
      <c r="AN73">
        <f t="shared" si="72"/>
        <v>0</v>
      </c>
      <c r="AO73">
        <f t="shared" si="73"/>
        <v>0</v>
      </c>
      <c r="AP73">
        <f t="shared" si="74"/>
        <v>-2.6373240877639746E-8</v>
      </c>
      <c r="AQ73">
        <f t="shared" si="75"/>
        <v>-2.0264168645342025E-3</v>
      </c>
      <c r="AR73">
        <f t="shared" si="76"/>
        <v>-2.0264432377750802E-3</v>
      </c>
      <c r="AS73">
        <f t="shared" si="77"/>
        <v>-2.435032975163827E-3</v>
      </c>
      <c r="AT73">
        <f t="shared" si="78"/>
        <v>-1.5938584195422105E-3</v>
      </c>
      <c r="AU73">
        <f t="shared" si="79"/>
        <v>-6.0553346324811168E-3</v>
      </c>
      <c r="AW73">
        <v>70</v>
      </c>
      <c r="AX73">
        <f>IF(Z73&gt;0, (R73*SUMPRODUCT(K73:$K$98, X73:$X$98)-K73*$AZ$3)/Z73, 0)</f>
        <v>-9637786.417982759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0.67958823899999998</v>
      </c>
      <c r="Q74" s="5">
        <f t="shared" si="91"/>
        <v>12.5</v>
      </c>
      <c r="R74">
        <f t="shared" si="62"/>
        <v>500000</v>
      </c>
      <c r="S74">
        <f t="shared" si="63"/>
        <v>-27724181.277289577</v>
      </c>
      <c r="U74">
        <f t="shared" si="83"/>
        <v>0.67958823899999998</v>
      </c>
      <c r="V74">
        <f t="shared" si="84"/>
        <v>0.01</v>
      </c>
      <c r="W74">
        <f t="shared" si="85"/>
        <v>2.2994328606263416E-6</v>
      </c>
      <c r="X74">
        <f t="shared" si="86"/>
        <v>1.5626675284517879E-6</v>
      </c>
      <c r="Y74">
        <f t="shared" si="87"/>
        <v>2.2994328606263418E-8</v>
      </c>
      <c r="Z74">
        <f t="shared" si="88"/>
        <v>7.1377100356829029E-7</v>
      </c>
      <c r="AB74">
        <f t="shared" si="89"/>
        <v>-22.161442793207797</v>
      </c>
      <c r="AC74">
        <f t="shared" si="64"/>
        <v>-19.788716693400186</v>
      </c>
      <c r="AE74">
        <f t="shared" si="65"/>
        <v>0</v>
      </c>
      <c r="AF74">
        <f t="shared" si="66"/>
        <v>0</v>
      </c>
      <c r="AG74">
        <f t="shared" si="67"/>
        <v>-8.9221375446036282E-6</v>
      </c>
      <c r="AH74">
        <f t="shared" si="68"/>
        <v>-0.78133376422589396</v>
      </c>
      <c r="AI74">
        <f t="shared" si="69"/>
        <v>-0.78134268636343851</v>
      </c>
      <c r="AJ74">
        <f t="shared" si="70"/>
        <v>-2.3727260998076112</v>
      </c>
      <c r="AK74">
        <f t="shared" si="92"/>
        <v>-1.551300995524546</v>
      </c>
      <c r="AL74">
        <f t="shared" si="71"/>
        <v>-4.7053697816955955</v>
      </c>
      <c r="AN74">
        <f t="shared" si="72"/>
        <v>0</v>
      </c>
      <c r="AO74">
        <f t="shared" si="73"/>
        <v>0</v>
      </c>
      <c r="AP74">
        <f t="shared" si="74"/>
        <v>-7.3094322715226232E-9</v>
      </c>
      <c r="AQ74">
        <f t="shared" si="75"/>
        <v>-6.4010515445564312E-4</v>
      </c>
      <c r="AR74">
        <f t="shared" si="76"/>
        <v>-6.401124638879146E-4</v>
      </c>
      <c r="AS74">
        <f t="shared" si="77"/>
        <v>-1.9438481685263291E-3</v>
      </c>
      <c r="AT74">
        <f t="shared" si="78"/>
        <v>-1.2708983136435201E-3</v>
      </c>
      <c r="AU74">
        <f t="shared" si="79"/>
        <v>-3.8548589460577639E-3</v>
      </c>
      <c r="AW74">
        <v>71</v>
      </c>
      <c r="AX74">
        <f>IF(Z74&gt;0, (R74*SUMPRODUCT(K74:$K$98, X74:$X$98)-K74*$AZ$3)/Z74, 0)</f>
        <v>-27724181.277289577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0.70796792399999997</v>
      </c>
      <c r="Q75" s="5">
        <f t="shared" si="91"/>
        <v>12.5</v>
      </c>
      <c r="R75">
        <f t="shared" si="62"/>
        <v>500000</v>
      </c>
      <c r="S75">
        <f t="shared" si="63"/>
        <v>-87771920.094984874</v>
      </c>
      <c r="U75">
        <f t="shared" si="83"/>
        <v>0.70796792399999997</v>
      </c>
      <c r="V75">
        <f t="shared" si="84"/>
        <v>0.01</v>
      </c>
      <c r="W75">
        <f t="shared" si="85"/>
        <v>7.1377100356829029E-7</v>
      </c>
      <c r="X75">
        <f t="shared" si="86"/>
        <v>5.0532697560763907E-7</v>
      </c>
      <c r="Y75">
        <f t="shared" si="87"/>
        <v>7.1377100356829034E-9</v>
      </c>
      <c r="Z75">
        <f t="shared" si="88"/>
        <v>2.0130631792496832E-7</v>
      </c>
      <c r="AB75">
        <f t="shared" si="89"/>
        <v>-19.788716693400186</v>
      </c>
      <c r="AC75">
        <f t="shared" si="64"/>
        <v>-17.669042051525942</v>
      </c>
      <c r="AE75">
        <f t="shared" si="65"/>
        <v>0</v>
      </c>
      <c r="AF75">
        <f t="shared" si="66"/>
        <v>0</v>
      </c>
      <c r="AG75">
        <f t="shared" si="67"/>
        <v>-2.5163289740621038E-6</v>
      </c>
      <c r="AH75">
        <f t="shared" si="68"/>
        <v>-0.25266348780381953</v>
      </c>
      <c r="AI75">
        <f t="shared" si="69"/>
        <v>-0.25266600413279361</v>
      </c>
      <c r="AJ75">
        <f t="shared" si="70"/>
        <v>-2.1196746418742443</v>
      </c>
      <c r="AK75">
        <f t="shared" si="92"/>
        <v>-1.3852101685380132</v>
      </c>
      <c r="AL75">
        <f t="shared" si="71"/>
        <v>-3.7575508145450511</v>
      </c>
      <c r="AN75">
        <f t="shared" si="72"/>
        <v>0</v>
      </c>
      <c r="AO75">
        <f t="shared" si="73"/>
        <v>0</v>
      </c>
      <c r="AP75">
        <f t="shared" si="74"/>
        <v>-1.8406199624276078E-9</v>
      </c>
      <c r="AQ75">
        <f t="shared" si="75"/>
        <v>-1.8481584253173127E-4</v>
      </c>
      <c r="AR75">
        <f t="shared" si="76"/>
        <v>-1.8481768315169371E-4</v>
      </c>
      <c r="AS75">
        <f t="shared" si="77"/>
        <v>-1.5504790907315737E-3</v>
      </c>
      <c r="AT75">
        <f t="shared" si="78"/>
        <v>-1.0132401266488187E-3</v>
      </c>
      <c r="AU75">
        <f t="shared" si="79"/>
        <v>-2.7485369005320862E-3</v>
      </c>
      <c r="AW75">
        <v>72</v>
      </c>
      <c r="AX75">
        <f>IF(Z75&gt;0, (R75*SUMPRODUCT(K75:$K$98, X75:$X$98)-K75*$AZ$3)/Z75, 0)</f>
        <v>-87771920.094984874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0.73634663</v>
      </c>
      <c r="Q76" s="5">
        <f t="shared" si="91"/>
        <v>12.5</v>
      </c>
      <c r="R76">
        <f t="shared" si="62"/>
        <v>500000</v>
      </c>
      <c r="S76">
        <f t="shared" si="63"/>
        <v>-308959317.78525126</v>
      </c>
      <c r="U76">
        <f t="shared" si="83"/>
        <v>0.73634663</v>
      </c>
      <c r="V76">
        <f t="shared" si="84"/>
        <v>0.01</v>
      </c>
      <c r="W76">
        <f t="shared" si="85"/>
        <v>2.0130631792496832E-7</v>
      </c>
      <c r="X76">
        <f t="shared" si="86"/>
        <v>1.4823122880175902E-7</v>
      </c>
      <c r="Y76">
        <f t="shared" si="87"/>
        <v>2.0130631792496833E-9</v>
      </c>
      <c r="Z76">
        <f t="shared" si="88"/>
        <v>5.1062025943959618E-8</v>
      </c>
      <c r="AB76">
        <f t="shared" si="89"/>
        <v>-17.669042051525942</v>
      </c>
      <c r="AC76">
        <f t="shared" si="64"/>
        <v>-15.776088700378564</v>
      </c>
      <c r="AE76">
        <f t="shared" si="65"/>
        <v>0</v>
      </c>
      <c r="AF76">
        <f t="shared" si="66"/>
        <v>0</v>
      </c>
      <c r="AG76">
        <f t="shared" si="67"/>
        <v>-6.3827532429949523E-7</v>
      </c>
      <c r="AH76">
        <f t="shared" si="68"/>
        <v>-7.4115614400879506E-2</v>
      </c>
      <c r="AI76">
        <f t="shared" si="69"/>
        <v>-7.4116252676203809E-2</v>
      </c>
      <c r="AJ76">
        <f t="shared" si="70"/>
        <v>-1.8929533511473782</v>
      </c>
      <c r="AK76">
        <f t="shared" si="92"/>
        <v>-1.2368329436068159</v>
      </c>
      <c r="AL76">
        <f t="shared" si="71"/>
        <v>-3.2039025474303982</v>
      </c>
      <c r="AN76">
        <f t="shared" si="72"/>
        <v>0</v>
      </c>
      <c r="AO76">
        <f t="shared" si="73"/>
        <v>0</v>
      </c>
      <c r="AP76">
        <f t="shared" si="74"/>
        <v>-4.1685665746342512E-10</v>
      </c>
      <c r="AQ76">
        <f t="shared" si="75"/>
        <v>-4.8404796658724848E-5</v>
      </c>
      <c r="AR76">
        <f t="shared" si="76"/>
        <v>-4.840521351538231E-5</v>
      </c>
      <c r="AS76">
        <f t="shared" si="77"/>
        <v>-1.236284995913807E-3</v>
      </c>
      <c r="AT76">
        <f t="shared" si="78"/>
        <v>-8.0777374133715043E-4</v>
      </c>
      <c r="AU76">
        <f t="shared" si="79"/>
        <v>-2.0924639507663399E-3</v>
      </c>
      <c r="AW76">
        <v>73</v>
      </c>
      <c r="AX76">
        <f>IF(Z76&gt;0, (R76*SUMPRODUCT(K76:$K$98, X76:$X$98)-K76*$AZ$3)/Z76, 0)</f>
        <v>-308959317.78525126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0.76472631499999999</v>
      </c>
      <c r="Q77" s="5">
        <f t="shared" si="91"/>
        <v>12.5</v>
      </c>
      <c r="R77">
        <f t="shared" si="62"/>
        <v>500000</v>
      </c>
      <c r="S77">
        <f t="shared" si="63"/>
        <v>-1224543160.260195</v>
      </c>
      <c r="U77">
        <f t="shared" si="83"/>
        <v>0.76472631499999999</v>
      </c>
      <c r="V77">
        <f t="shared" si="84"/>
        <v>0.01</v>
      </c>
      <c r="W77">
        <f t="shared" si="85"/>
        <v>5.1062025943959618E-8</v>
      </c>
      <c r="X77">
        <f t="shared" si="86"/>
        <v>3.9048474936558638E-8</v>
      </c>
      <c r="Y77">
        <f t="shared" si="87"/>
        <v>5.1062025943959616E-10</v>
      </c>
      <c r="Z77">
        <f t="shared" si="88"/>
        <v>1.1502930747961384E-8</v>
      </c>
      <c r="AB77">
        <f t="shared" si="89"/>
        <v>-15.776088700378564</v>
      </c>
      <c r="AC77">
        <f t="shared" si="64"/>
        <v>-14.085835170362802</v>
      </c>
      <c r="AE77">
        <f t="shared" si="65"/>
        <v>0</v>
      </c>
      <c r="AF77">
        <f t="shared" si="66"/>
        <v>0</v>
      </c>
      <c r="AG77">
        <f t="shared" si="67"/>
        <v>-1.437866343495173E-7</v>
      </c>
      <c r="AH77">
        <f t="shared" si="68"/>
        <v>-1.9524237468279318E-2</v>
      </c>
      <c r="AI77">
        <f t="shared" si="69"/>
        <v>-1.9524381254913667E-2</v>
      </c>
      <c r="AJ77">
        <f t="shared" si="70"/>
        <v>-1.6902535300157613</v>
      </c>
      <c r="AK77">
        <f t="shared" si="92"/>
        <v>-1.1043262090264996</v>
      </c>
      <c r="AL77">
        <f t="shared" si="71"/>
        <v>-2.8141041202971744</v>
      </c>
      <c r="AN77">
        <f t="shared" si="72"/>
        <v>0</v>
      </c>
      <c r="AO77">
        <f t="shared" si="73"/>
        <v>0</v>
      </c>
      <c r="AP77">
        <f t="shared" si="74"/>
        <v>-8.3845388699614731E-11</v>
      </c>
      <c r="AQ77">
        <f t="shared" si="75"/>
        <v>-1.1385044840900797E-5</v>
      </c>
      <c r="AR77">
        <f t="shared" si="76"/>
        <v>-1.1385128686289496E-5</v>
      </c>
      <c r="AS77">
        <f t="shared" si="77"/>
        <v>-9.8562682732091628E-4</v>
      </c>
      <c r="AT77">
        <f t="shared" si="78"/>
        <v>-6.439587425206999E-4</v>
      </c>
      <c r="AU77">
        <f t="shared" si="79"/>
        <v>-1.6409706985279057E-3</v>
      </c>
      <c r="AW77">
        <v>74</v>
      </c>
      <c r="AX77">
        <f>IF(Z77&gt;0, (R77*SUMPRODUCT(K77:$K$98, X77:$X$98)-K77*$AZ$3)/Z77, 0)</f>
        <v>-1224543160.260195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0.79310599999999998</v>
      </c>
      <c r="Q78" s="5">
        <f t="shared" si="91"/>
        <v>12.5</v>
      </c>
      <c r="R78">
        <f t="shared" si="62"/>
        <v>500000</v>
      </c>
      <c r="S78">
        <f t="shared" si="63"/>
        <v>-5552952167.4483528</v>
      </c>
      <c r="U78">
        <f t="shared" si="83"/>
        <v>0.79310599999999998</v>
      </c>
      <c r="V78">
        <f t="shared" si="84"/>
        <v>0.01</v>
      </c>
      <c r="W78">
        <f t="shared" si="85"/>
        <v>1.1502930747961384E-8</v>
      </c>
      <c r="X78">
        <f t="shared" si="86"/>
        <v>9.123043393792662E-9</v>
      </c>
      <c r="Y78">
        <f t="shared" si="87"/>
        <v>1.1502930747961384E-10</v>
      </c>
      <c r="Z78">
        <f t="shared" si="88"/>
        <v>2.2648580466891084E-9</v>
      </c>
      <c r="AB78">
        <f t="shared" si="89"/>
        <v>-14.085835170362802</v>
      </c>
      <c r="AC78">
        <f t="shared" si="64"/>
        <v>-12.576648399325128</v>
      </c>
      <c r="AE78">
        <f t="shared" si="65"/>
        <v>0</v>
      </c>
      <c r="AF78">
        <f t="shared" si="66"/>
        <v>0</v>
      </c>
      <c r="AG78">
        <f t="shared" si="67"/>
        <v>-2.8310725583613856E-8</v>
      </c>
      <c r="AH78">
        <f t="shared" si="68"/>
        <v>-4.5615216968963312E-3</v>
      </c>
      <c r="AI78">
        <f t="shared" si="69"/>
        <v>-4.5615500076219145E-3</v>
      </c>
      <c r="AJ78">
        <f t="shared" si="70"/>
        <v>-1.5091867710376743</v>
      </c>
      <c r="AK78">
        <f t="shared" si="92"/>
        <v>-0.98600846192539626</v>
      </c>
      <c r="AL78">
        <f t="shared" si="71"/>
        <v>-2.4997567829706924</v>
      </c>
      <c r="AN78">
        <f t="shared" si="72"/>
        <v>0</v>
      </c>
      <c r="AO78">
        <f t="shared" si="73"/>
        <v>0</v>
      </c>
      <c r="AP78">
        <f t="shared" si="74"/>
        <v>-1.4739869609483876E-11</v>
      </c>
      <c r="AQ78">
        <f t="shared" si="75"/>
        <v>-2.3749386017855948E-6</v>
      </c>
      <c r="AR78">
        <f t="shared" si="76"/>
        <v>-2.3749533416552039E-6</v>
      </c>
      <c r="AS78">
        <f t="shared" si="77"/>
        <v>-7.8575224629102286E-4</v>
      </c>
      <c r="AT78">
        <f t="shared" si="78"/>
        <v>-5.1336148625735344E-4</v>
      </c>
      <c r="AU78">
        <f t="shared" si="79"/>
        <v>-1.3014886858900314E-3</v>
      </c>
      <c r="AW78">
        <v>75</v>
      </c>
      <c r="AX78">
        <f>IF(Z78&gt;0, (R78*SUMPRODUCT(K78:$K$98, X78:$X$98)-K78*$AZ$3)/Z78, 0)</f>
        <v>-5552952167.4483528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500000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2.2648580466891084E-9</v>
      </c>
      <c r="X79">
        <f t="shared" si="86"/>
        <v>2.2648580466891084E-9</v>
      </c>
      <c r="Y79">
        <f t="shared" si="87"/>
        <v>2.2648580466891087E-11</v>
      </c>
      <c r="Z79">
        <f t="shared" si="88"/>
        <v>0</v>
      </c>
      <c r="AB79">
        <f t="shared" si="89"/>
        <v>-12.576648399325128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-1.1324290233445543E-3</v>
      </c>
      <c r="AI79">
        <f t="shared" si="69"/>
        <v>-1.1324290233445543E-3</v>
      </c>
      <c r="AJ79">
        <f t="shared" si="70"/>
        <v>-12.576648399325128</v>
      </c>
      <c r="AK79">
        <f t="shared" si="92"/>
        <v>-0.88036538795275909</v>
      </c>
      <c r="AL79">
        <f t="shared" si="71"/>
        <v>-13.458146216301232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-5.2642391462442409E-7</v>
      </c>
      <c r="AR79">
        <f t="shared" si="76"/>
        <v>-5.2642391462442409E-7</v>
      </c>
      <c r="AS79">
        <f t="shared" si="77"/>
        <v>-5.8464136354206848E-3</v>
      </c>
      <c r="AT79">
        <f t="shared" si="78"/>
        <v>-4.0924895447944803E-4</v>
      </c>
      <c r="AU79">
        <f t="shared" si="79"/>
        <v>-6.256189013814758E-3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44207.375949050525</v>
      </c>
      <c r="AO81" s="6">
        <f t="shared" si="93"/>
        <v>-4420.7375949050529</v>
      </c>
      <c r="AP81" s="6">
        <f t="shared" si="93"/>
        <v>-248.61673864987384</v>
      </c>
      <c r="AQ81" s="6">
        <f t="shared" si="93"/>
        <v>-24155.853014159435</v>
      </c>
      <c r="AR81" s="6">
        <f t="shared" si="93"/>
        <v>15382.168601336165</v>
      </c>
      <c r="AS81" s="6">
        <f t="shared" si="93"/>
        <v>-2620.7907570963944</v>
      </c>
      <c r="AT81" s="6">
        <f t="shared" si="93"/>
        <v>895.41858642972682</v>
      </c>
      <c r="AU81" s="6">
        <f t="shared" si="93"/>
        <v>13656.796430669488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789BC-BFD6-42B6-B558-75FFAF34F741}">
  <sheetPr codeName="Sheet88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74507.071113181417</v>
      </c>
      <c r="K3">
        <v>1</v>
      </c>
      <c r="L3" s="2">
        <v>0</v>
      </c>
      <c r="O3">
        <f>$C$3</f>
        <v>74507.071113181417</v>
      </c>
      <c r="P3" s="2">
        <f>O3*C5</f>
        <v>7450.7071113181419</v>
      </c>
      <c r="Q3" s="5">
        <f>B8</f>
        <v>125.8175559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74507.071113181417</v>
      </c>
      <c r="AF3">
        <f t="shared" ref="AF3:AF34" si="4">-$Z3*P3</f>
        <v>-7450.7071113181419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66930.546445963279</v>
      </c>
      <c r="AJ3">
        <f t="shared" ref="AJ3:AJ34" si="8">AB3-AC3</f>
        <v>0</v>
      </c>
      <c r="AL3">
        <f t="shared" ref="AL3:AL34" si="9">SUM(AI3:AK3)</f>
        <v>66930.546445963279</v>
      </c>
      <c r="AN3">
        <f t="shared" ref="AN3:AN34" si="10">AE3*$K3</f>
        <v>74507.071113181417</v>
      </c>
      <c r="AO3">
        <f t="shared" ref="AO3:AO34" si="11">AF3*$K3</f>
        <v>-7450.7071113181419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66930.546445963279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66930.546445963279</v>
      </c>
      <c r="AW3">
        <v>0</v>
      </c>
      <c r="AX3">
        <f>IF(Z3&gt;0, (R3*SUMPRODUCT(K3:$K$98, X3:$X$98)-K3*$AZ$3)/Z3, 0)</f>
        <v>0</v>
      </c>
      <c r="AZ3">
        <f>C6*ABS(SUMPRODUCT(X4:X69, K4:K69))/1</f>
        <v>40379.858168631916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3.4760450000000001E-3</v>
      </c>
      <c r="R4">
        <f t="shared" si="0"/>
        <v>500000</v>
      </c>
      <c r="S4">
        <f t="shared" si="1"/>
        <v>2745.565274355522</v>
      </c>
      <c r="U4">
        <f t="shared" ref="U4:U35" si="21">M4</f>
        <v>3.4760450000000001E-3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3.4760450000000001E-3</v>
      </c>
      <c r="Y4">
        <f t="shared" ref="Y4:Y35" si="25">V4*W4</f>
        <v>0.01</v>
      </c>
      <c r="Z4">
        <f t="shared" ref="Z4:Z35" si="26">MAX(0, W4-X4-Y4)</f>
        <v>0.98652395500000001</v>
      </c>
      <c r="AB4">
        <f t="shared" ref="AB4:AB35" si="27">AC3</f>
        <v>0</v>
      </c>
      <c r="AC4">
        <f t="shared" si="2"/>
        <v>2708.5659131678694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-1738.0225</v>
      </c>
      <c r="AI4">
        <f t="shared" si="7"/>
        <v>-1738.0225</v>
      </c>
      <c r="AJ4">
        <f t="shared" si="8"/>
        <v>-2708.5659131678694</v>
      </c>
      <c r="AK4">
        <f>G4*SUM(AB4, AE4:AF4)</f>
        <v>0</v>
      </c>
      <c r="AL4">
        <f t="shared" si="9"/>
        <v>-4446.5884131678695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-1621.4408993376248</v>
      </c>
      <c r="AR4">
        <f t="shared" si="14"/>
        <v>-1621.4408993376248</v>
      </c>
      <c r="AS4">
        <f t="shared" si="15"/>
        <v>-2526.8830237595571</v>
      </c>
      <c r="AT4">
        <f t="shared" si="16"/>
        <v>0</v>
      </c>
      <c r="AU4">
        <f t="shared" si="17"/>
        <v>-4148.3239230971822</v>
      </c>
      <c r="AW4">
        <v>1</v>
      </c>
      <c r="AX4">
        <f>IF(Z4&gt;0, (R4*SUMPRODUCT(K4:$K$98, X4:$X$98)-K4*$AZ$3)/Z4, 0)</f>
        <v>2745.565274355522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3.6141120000000001E-3</v>
      </c>
      <c r="Q5" s="5">
        <f t="shared" ref="Q5:Q36" si="29">$C$8</f>
        <v>12.5</v>
      </c>
      <c r="R5">
        <f t="shared" si="0"/>
        <v>500000</v>
      </c>
      <c r="S5">
        <f t="shared" si="1"/>
        <v>4346.2191803437645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2708.5659131678694</v>
      </c>
      <c r="AC5">
        <f t="shared" si="2"/>
        <v>4229.2767968249536</v>
      </c>
      <c r="AE5">
        <f t="shared" si="3"/>
        <v>0</v>
      </c>
      <c r="AF5">
        <f t="shared" si="4"/>
        <v>0</v>
      </c>
      <c r="AG5">
        <f t="shared" si="5"/>
        <v>-12.163666342324339</v>
      </c>
      <c r="AH5">
        <f t="shared" si="6"/>
        <v>-1782.70403202648</v>
      </c>
      <c r="AI5">
        <f t="shared" si="7"/>
        <v>-1794.8676983688044</v>
      </c>
      <c r="AJ5">
        <f t="shared" si="8"/>
        <v>-1520.7108836570842</v>
      </c>
      <c r="AK5">
        <f>G5*SUM(AB5, AE5:AF5)</f>
        <v>111.05120243988266</v>
      </c>
      <c r="AL5">
        <f t="shared" si="9"/>
        <v>-3204.5273795860062</v>
      </c>
      <c r="AN5">
        <f t="shared" si="10"/>
        <v>0</v>
      </c>
      <c r="AO5">
        <f t="shared" si="11"/>
        <v>0</v>
      </c>
      <c r="AP5">
        <f t="shared" si="12"/>
        <v>-10.401248613612806</v>
      </c>
      <c r="AQ5">
        <f t="shared" si="13"/>
        <v>-1524.4045109226627</v>
      </c>
      <c r="AR5">
        <f t="shared" si="14"/>
        <v>-1534.8057595362754</v>
      </c>
      <c r="AS5">
        <f t="shared" si="15"/>
        <v>-1300.3720691767714</v>
      </c>
      <c r="AT5">
        <f t="shared" si="16"/>
        <v>94.960773578498504</v>
      </c>
      <c r="AU5">
        <f t="shared" si="17"/>
        <v>-2740.2170551345484</v>
      </c>
      <c r="AW5">
        <v>2</v>
      </c>
      <c r="AX5">
        <f>IF(Z5&gt;0, (R5*SUMPRODUCT(K5:$K$98, X5:$X$98)-K5*$AZ$3)/Z5, 0)</f>
        <v>4346.2191803437645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3.757594E-3</v>
      </c>
      <c r="Q6" s="5">
        <f t="shared" si="29"/>
        <v>12.5</v>
      </c>
      <c r="R6">
        <f t="shared" si="0"/>
        <v>500000</v>
      </c>
      <c r="S6">
        <f t="shared" si="1"/>
        <v>6340.0519628907687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4229.2767968249536</v>
      </c>
      <c r="AC6">
        <f t="shared" si="2"/>
        <v>6084.5851783361395</v>
      </c>
      <c r="AE6">
        <f t="shared" si="3"/>
        <v>0</v>
      </c>
      <c r="AF6">
        <f t="shared" si="4"/>
        <v>0</v>
      </c>
      <c r="AG6">
        <f t="shared" si="5"/>
        <v>-11.996323559235176</v>
      </c>
      <c r="AH6">
        <f t="shared" si="6"/>
        <v>-1828.2447866367954</v>
      </c>
      <c r="AI6">
        <f t="shared" si="7"/>
        <v>-1840.2411101960306</v>
      </c>
      <c r="AJ6">
        <f t="shared" si="8"/>
        <v>-1855.3083815111859</v>
      </c>
      <c r="AK6">
        <f>G6*SUM(AB6, AE6:AF6)</f>
        <v>247.41269261425981</v>
      </c>
      <c r="AL6">
        <f t="shared" si="9"/>
        <v>-3448.1367990929566</v>
      </c>
      <c r="AN6">
        <f t="shared" si="10"/>
        <v>0</v>
      </c>
      <c r="AO6">
        <f t="shared" si="11"/>
        <v>0</v>
      </c>
      <c r="AP6">
        <f t="shared" si="12"/>
        <v>-9.2540843104137647</v>
      </c>
      <c r="AQ6">
        <f t="shared" si="13"/>
        <v>-1410.3263647458657</v>
      </c>
      <c r="AR6">
        <f t="shared" si="14"/>
        <v>-1419.5804490562793</v>
      </c>
      <c r="AS6">
        <f t="shared" si="15"/>
        <v>-1431.2034932656018</v>
      </c>
      <c r="AT6">
        <f t="shared" si="16"/>
        <v>190.85663250190103</v>
      </c>
      <c r="AU6">
        <f t="shared" si="17"/>
        <v>-2659.9273098199801</v>
      </c>
      <c r="AW6">
        <v>3</v>
      </c>
      <c r="AX6">
        <f>IF(Z6&gt;0, (R6*SUMPRODUCT(K6:$K$98, X6:$X$98)-K6*$AZ$3)/Z6, 0)</f>
        <v>6340.0519628907687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3.9119039999999999E-3</v>
      </c>
      <c r="Q7" s="5">
        <f t="shared" si="29"/>
        <v>12.5</v>
      </c>
      <c r="R7">
        <f t="shared" si="0"/>
        <v>500000</v>
      </c>
      <c r="S7">
        <f t="shared" si="1"/>
        <v>7907.012229812688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6084.5851783361395</v>
      </c>
      <c r="AC7">
        <f t="shared" si="2"/>
        <v>7482.8369895356118</v>
      </c>
      <c r="AE7">
        <f t="shared" si="3"/>
        <v>0</v>
      </c>
      <c r="AF7">
        <f t="shared" si="4"/>
        <v>0</v>
      </c>
      <c r="AG7">
        <f t="shared" si="5"/>
        <v>-11.829431857526156</v>
      </c>
      <c r="AH7">
        <f t="shared" si="6"/>
        <v>-1877.1386446666527</v>
      </c>
      <c r="AI7">
        <f t="shared" si="7"/>
        <v>-1888.9680765241787</v>
      </c>
      <c r="AJ7">
        <f t="shared" si="8"/>
        <v>-1398.2518111994723</v>
      </c>
      <c r="AK7">
        <f>G7*SUM(AB7, AE7:AF7)</f>
        <v>298.75313225630441</v>
      </c>
      <c r="AL7">
        <f t="shared" si="9"/>
        <v>-2988.4667554673465</v>
      </c>
      <c r="AN7">
        <f t="shared" si="10"/>
        <v>0</v>
      </c>
      <c r="AO7">
        <f t="shared" si="11"/>
        <v>0</v>
      </c>
      <c r="AP7">
        <f t="shared" si="12"/>
        <v>-8.3025588007273061</v>
      </c>
      <c r="AQ7">
        <f t="shared" si="13"/>
        <v>-1317.4811911653117</v>
      </c>
      <c r="AR7">
        <f t="shared" si="14"/>
        <v>-1325.7837499660388</v>
      </c>
      <c r="AS7">
        <f t="shared" si="15"/>
        <v>-981.37155025928985</v>
      </c>
      <c r="AT7">
        <f t="shared" si="16"/>
        <v>209.6817055403495</v>
      </c>
      <c r="AU7">
        <f t="shared" si="17"/>
        <v>-2097.4735946849792</v>
      </c>
      <c r="AW7">
        <v>4</v>
      </c>
      <c r="AX7">
        <f>IF(Z7&gt;0, (R7*SUMPRODUCT(K7:$K$98, X7:$X$98)-K7*$AZ$3)/Z7, 0)</f>
        <v>7907.012229812688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4.0806530000000001E-3</v>
      </c>
      <c r="Q8" s="5">
        <f t="shared" si="29"/>
        <v>12.5</v>
      </c>
      <c r="R8">
        <f t="shared" si="0"/>
        <v>500000</v>
      </c>
      <c r="S8">
        <f t="shared" si="1"/>
        <v>8629.4948721604269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7482.8369895356118</v>
      </c>
      <c r="AC8">
        <f t="shared" si="2"/>
        <v>8051.5712025629909</v>
      </c>
      <c r="AE8">
        <f t="shared" si="3"/>
        <v>0</v>
      </c>
      <c r="AF8">
        <f t="shared" si="4"/>
        <v>0</v>
      </c>
      <c r="AG8">
        <f t="shared" si="5"/>
        <v>-11.662865732353186</v>
      </c>
      <c r="AH8">
        <f t="shared" si="6"/>
        <v>-1930.8722639083874</v>
      </c>
      <c r="AI8">
        <f t="shared" si="7"/>
        <v>-1942.5351296407405</v>
      </c>
      <c r="AJ8">
        <f t="shared" si="8"/>
        <v>-568.73421302737916</v>
      </c>
      <c r="AK8">
        <f t="shared" ref="AK8:AK39" si="30">G8*SUM(AB8:AB8, AE8:AF8)</f>
        <v>159.38442787710852</v>
      </c>
      <c r="AL8">
        <f t="shared" si="9"/>
        <v>-2351.8849147910114</v>
      </c>
      <c r="AN8">
        <f t="shared" si="10"/>
        <v>0</v>
      </c>
      <c r="AO8">
        <f t="shared" si="11"/>
        <v>0</v>
      </c>
      <c r="AP8">
        <f t="shared" si="12"/>
        <v>-7.6408600310297485</v>
      </c>
      <c r="AQ8">
        <f t="shared" si="13"/>
        <v>-1264.9999618356869</v>
      </c>
      <c r="AR8">
        <f t="shared" si="14"/>
        <v>-1272.6408218667166</v>
      </c>
      <c r="AS8">
        <f t="shared" si="15"/>
        <v>-372.60297908987894</v>
      </c>
      <c r="AT8">
        <f t="shared" si="16"/>
        <v>104.41979977154577</v>
      </c>
      <c r="AU8">
        <f t="shared" si="17"/>
        <v>-1540.8240011850501</v>
      </c>
      <c r="AW8">
        <v>5</v>
      </c>
      <c r="AX8">
        <f>IF(Z8&gt;0, (R8*SUMPRODUCT(K8:$K$98, X8:$X$98)-K8*$AZ$3)/Z8, 0)</f>
        <v>8629.4948721604269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4.2836929999999999E-3</v>
      </c>
      <c r="Q9" s="5">
        <f t="shared" si="29"/>
        <v>12.5</v>
      </c>
      <c r="R9">
        <f t="shared" si="0"/>
        <v>500000</v>
      </c>
      <c r="S9">
        <f t="shared" si="1"/>
        <v>8901.8992775894476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8051.5712025629909</v>
      </c>
      <c r="AC9">
        <f t="shared" si="2"/>
        <v>8187.0959500693534</v>
      </c>
      <c r="AE9">
        <f t="shared" si="3"/>
        <v>0</v>
      </c>
      <c r="AF9">
        <f t="shared" si="4"/>
        <v>0</v>
      </c>
      <c r="AG9">
        <f t="shared" si="5"/>
        <v>-11.496276938732034</v>
      </c>
      <c r="AH9">
        <f t="shared" si="6"/>
        <v>-1998.4054519048486</v>
      </c>
      <c r="AI9">
        <f t="shared" si="7"/>
        <v>-2009.9017288435807</v>
      </c>
      <c r="AJ9">
        <f t="shared" si="8"/>
        <v>-135.52474750636247</v>
      </c>
      <c r="AK9">
        <f t="shared" si="30"/>
        <v>47.504270095121647</v>
      </c>
      <c r="AL9">
        <f t="shared" si="9"/>
        <v>-2097.9222062548215</v>
      </c>
      <c r="AN9">
        <f t="shared" si="10"/>
        <v>0</v>
      </c>
      <c r="AO9">
        <f t="shared" si="11"/>
        <v>0</v>
      </c>
      <c r="AP9">
        <f t="shared" si="12"/>
        <v>-7.1329863927365746</v>
      </c>
      <c r="AQ9">
        <f t="shared" si="13"/>
        <v>-1239.931759784143</v>
      </c>
      <c r="AR9">
        <f t="shared" si="14"/>
        <v>-1247.0647461768797</v>
      </c>
      <c r="AS9">
        <f t="shared" si="15"/>
        <v>-84.087760323957895</v>
      </c>
      <c r="AT9">
        <f t="shared" si="16"/>
        <v>29.474525882703588</v>
      </c>
      <c r="AU9">
        <f t="shared" si="17"/>
        <v>-1301.6779806181339</v>
      </c>
      <c r="AW9">
        <v>6</v>
      </c>
      <c r="AX9">
        <f>IF(Z9&gt;0, (R9*SUMPRODUCT(K9:$K$98, X9:$X$98)-K9*$AZ$3)/Z9, 0)</f>
        <v>8901.8992775894476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4.5002690000000003E-3</v>
      </c>
      <c r="Q10" s="5">
        <f t="shared" si="29"/>
        <v>12.5</v>
      </c>
      <c r="R10">
        <f t="shared" si="0"/>
        <v>500000</v>
      </c>
      <c r="S10">
        <f t="shared" si="1"/>
        <v>9083.5537769274979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8187.0959500693534</v>
      </c>
      <c r="AC10">
        <f t="shared" si="2"/>
        <v>8233.0263595471843</v>
      </c>
      <c r="AE10">
        <f t="shared" si="3"/>
        <v>0</v>
      </c>
      <c r="AF10">
        <f t="shared" si="4"/>
        <v>0</v>
      </c>
      <c r="AG10">
        <f t="shared" si="5"/>
        <v>-11.329577830621922</v>
      </c>
      <c r="AH10">
        <f t="shared" si="6"/>
        <v>-2069.453548911627</v>
      </c>
      <c r="AI10">
        <f t="shared" si="7"/>
        <v>-2080.7831267422489</v>
      </c>
      <c r="AJ10">
        <f t="shared" si="8"/>
        <v>-45.930409477830835</v>
      </c>
      <c r="AK10">
        <f t="shared" si="30"/>
        <v>33.567093395284353</v>
      </c>
      <c r="AL10">
        <f t="shared" si="9"/>
        <v>-2093.1464428247955</v>
      </c>
      <c r="AN10">
        <f t="shared" si="10"/>
        <v>0</v>
      </c>
      <c r="AO10">
        <f t="shared" si="11"/>
        <v>0</v>
      </c>
      <c r="AP10">
        <f t="shared" si="12"/>
        <v>-6.6687754209928416</v>
      </c>
      <c r="AQ10">
        <f t="shared" si="13"/>
        <v>-1218.1143170725447</v>
      </c>
      <c r="AR10">
        <f t="shared" si="14"/>
        <v>-1224.7830924935377</v>
      </c>
      <c r="AS10">
        <f t="shared" si="15"/>
        <v>-27.035392702278742</v>
      </c>
      <c r="AT10">
        <f t="shared" si="16"/>
        <v>19.758141983332436</v>
      </c>
      <c r="AU10">
        <f t="shared" si="17"/>
        <v>-1232.060343212484</v>
      </c>
      <c r="AW10">
        <v>7</v>
      </c>
      <c r="AX10">
        <f>IF(Z10&gt;0, (R10*SUMPRODUCT(K10:$K$98, X10:$X$98)-K10*$AZ$3)/Z10, 0)</f>
        <v>9083.5537769274979</v>
      </c>
    </row>
    <row r="11" spans="1:52" x14ac:dyDescent="0.25">
      <c r="A11" t="s">
        <v>33</v>
      </c>
      <c r="C11" s="26">
        <f>AU71</f>
        <v>22542.894013125777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4.7150400000000002E-3</v>
      </c>
      <c r="Q11" s="5">
        <f t="shared" si="29"/>
        <v>12.5</v>
      </c>
      <c r="R11">
        <f t="shared" si="0"/>
        <v>500000</v>
      </c>
      <c r="S11">
        <f t="shared" si="1"/>
        <v>9180.3912742082648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8233.0263595471843</v>
      </c>
      <c r="AC11">
        <f t="shared" si="2"/>
        <v>8198.355741786494</v>
      </c>
      <c r="AE11">
        <f t="shared" si="3"/>
        <v>0</v>
      </c>
      <c r="AF11">
        <f t="shared" si="4"/>
        <v>0</v>
      </c>
      <c r="AG11">
        <f t="shared" si="5"/>
        <v>-11.162862639661206</v>
      </c>
      <c r="AH11">
        <f t="shared" si="6"/>
        <v>-2136.7765061798236</v>
      </c>
      <c r="AI11">
        <f t="shared" si="7"/>
        <v>-2147.939368819485</v>
      </c>
      <c r="AJ11">
        <f t="shared" si="8"/>
        <v>34.67061776069022</v>
      </c>
      <c r="AK11">
        <f t="shared" si="30"/>
        <v>19.75926326291324</v>
      </c>
      <c r="AL11">
        <f t="shared" si="9"/>
        <v>-2093.5094877958813</v>
      </c>
      <c r="AN11">
        <f t="shared" si="10"/>
        <v>0</v>
      </c>
      <c r="AO11">
        <f t="shared" si="11"/>
        <v>0</v>
      </c>
      <c r="AP11">
        <f t="shared" si="12"/>
        <v>-6.2434854845324166</v>
      </c>
      <c r="AQ11">
        <f t="shared" si="13"/>
        <v>-1195.1175545799351</v>
      </c>
      <c r="AR11">
        <f t="shared" si="14"/>
        <v>-1201.3610400644675</v>
      </c>
      <c r="AS11">
        <f t="shared" si="15"/>
        <v>19.391575952887557</v>
      </c>
      <c r="AT11">
        <f t="shared" si="16"/>
        <v>11.051526597553622</v>
      </c>
      <c r="AU11">
        <f t="shared" si="17"/>
        <v>-1170.9179375140263</v>
      </c>
      <c r="AW11">
        <v>8</v>
      </c>
      <c r="AX11">
        <f>IF(Z11&gt;0, (R11*SUMPRODUCT(K11:$K$98, X11:$X$98)-K11*$AZ$3)/Z11, 0)</f>
        <v>9180.3912742082648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4.9523709999999997E-3</v>
      </c>
      <c r="Q12" s="5">
        <f t="shared" si="29"/>
        <v>12.5</v>
      </c>
      <c r="R12">
        <f t="shared" si="0"/>
        <v>500000</v>
      </c>
      <c r="S12">
        <f t="shared" si="1"/>
        <v>9237.1699459996635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8198.355741786494</v>
      </c>
      <c r="AC12">
        <f t="shared" si="2"/>
        <v>8125.7177262825217</v>
      </c>
      <c r="AE12">
        <f t="shared" si="3"/>
        <v>0</v>
      </c>
      <c r="AF12">
        <f t="shared" si="4"/>
        <v>0</v>
      </c>
      <c r="AG12">
        <f t="shared" si="5"/>
        <v>-10.995951376050954</v>
      </c>
      <c r="AH12">
        <f t="shared" si="6"/>
        <v>-2211.305488545664</v>
      </c>
      <c r="AI12">
        <f t="shared" si="7"/>
        <v>-2222.301439921715</v>
      </c>
      <c r="AJ12">
        <f t="shared" si="8"/>
        <v>72.638015503972383</v>
      </c>
      <c r="AK12">
        <f t="shared" si="30"/>
        <v>18.856218206108935</v>
      </c>
      <c r="AL12">
        <f t="shared" si="9"/>
        <v>-2130.8072062116335</v>
      </c>
      <c r="AN12">
        <f t="shared" si="10"/>
        <v>0</v>
      </c>
      <c r="AO12">
        <f t="shared" si="11"/>
        <v>0</v>
      </c>
      <c r="AP12">
        <f t="shared" si="12"/>
        <v>-5.8444650510639296</v>
      </c>
      <c r="AQ12">
        <f t="shared" si="13"/>
        <v>-1175.3323748938242</v>
      </c>
      <c r="AR12">
        <f t="shared" si="14"/>
        <v>-1181.1768399448881</v>
      </c>
      <c r="AS12">
        <f t="shared" si="15"/>
        <v>38.60787743352779</v>
      </c>
      <c r="AT12">
        <f t="shared" si="16"/>
        <v>10.022280431401608</v>
      </c>
      <c r="AU12">
        <f t="shared" si="17"/>
        <v>-1132.5466820799586</v>
      </c>
      <c r="AW12">
        <v>9</v>
      </c>
      <c r="AX12">
        <f>IF(Z12&gt;0, (R12*SUMPRODUCT(K12:$K$98, X12:$X$98)-K12*$AZ$3)/Z12, 0)</f>
        <v>9237.1699459996635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5.2041409999999998E-3</v>
      </c>
      <c r="Q13" s="5">
        <f t="shared" si="29"/>
        <v>12.5</v>
      </c>
      <c r="R13">
        <f t="shared" si="0"/>
        <v>500000</v>
      </c>
      <c r="S13">
        <f t="shared" si="1"/>
        <v>9247.6599535804817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8125.7177262825217</v>
      </c>
      <c r="AC13">
        <f t="shared" si="2"/>
        <v>8011.260676399248</v>
      </c>
      <c r="AE13">
        <f t="shared" si="3"/>
        <v>0</v>
      </c>
      <c r="AF13">
        <f t="shared" si="4"/>
        <v>0</v>
      </c>
      <c r="AG13">
        <f t="shared" si="5"/>
        <v>-10.828767380900333</v>
      </c>
      <c r="AH13">
        <f t="shared" si="6"/>
        <v>-2288.9792556045277</v>
      </c>
      <c r="AI13">
        <f t="shared" si="7"/>
        <v>-2299.8080229854281</v>
      </c>
      <c r="AJ13">
        <f t="shared" si="8"/>
        <v>114.45704988327361</v>
      </c>
      <c r="AK13">
        <f t="shared" si="30"/>
        <v>16.251435452565044</v>
      </c>
      <c r="AL13">
        <f t="shared" si="9"/>
        <v>-2169.0995376495894</v>
      </c>
      <c r="AN13">
        <f t="shared" si="10"/>
        <v>0</v>
      </c>
      <c r="AO13">
        <f t="shared" si="11"/>
        <v>0</v>
      </c>
      <c r="AP13">
        <f t="shared" si="12"/>
        <v>-5.4711073957775493</v>
      </c>
      <c r="AQ13">
        <f t="shared" si="13"/>
        <v>-1156.4798553349387</v>
      </c>
      <c r="AR13">
        <f t="shared" si="14"/>
        <v>-1161.9509627307164</v>
      </c>
      <c r="AS13">
        <f t="shared" si="15"/>
        <v>57.828078680474306</v>
      </c>
      <c r="AT13">
        <f t="shared" si="16"/>
        <v>8.2108466798681548</v>
      </c>
      <c r="AU13">
        <f t="shared" si="17"/>
        <v>-1095.9120373703738</v>
      </c>
      <c r="AW13">
        <v>10</v>
      </c>
      <c r="AX13">
        <f>IF(Z13&gt;0, (R13*SUMPRODUCT(K13:$K$98, X13:$X$98)-K13*$AZ$3)/Z13, 0)</f>
        <v>9247.6599535804817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5.4847869999999996E-3</v>
      </c>
      <c r="Q14" s="5">
        <f t="shared" si="29"/>
        <v>12.5</v>
      </c>
      <c r="R14">
        <f t="shared" si="0"/>
        <v>500000</v>
      </c>
      <c r="S14">
        <f t="shared" si="1"/>
        <v>9215.207637858839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8011.260676399248</v>
      </c>
      <c r="AC14">
        <f t="shared" si="2"/>
        <v>7859.5298563361894</v>
      </c>
      <c r="AE14">
        <f t="shared" si="3"/>
        <v>0</v>
      </c>
      <c r="AF14">
        <f t="shared" si="4"/>
        <v>0</v>
      </c>
      <c r="AG14">
        <f t="shared" si="5"/>
        <v>-10.661086224534543</v>
      </c>
      <c r="AH14">
        <f t="shared" si="6"/>
        <v>-2375.7393022714473</v>
      </c>
      <c r="AI14">
        <f t="shared" si="7"/>
        <v>-2386.400388495982</v>
      </c>
      <c r="AJ14">
        <f t="shared" si="8"/>
        <v>151.73082006305867</v>
      </c>
      <c r="AK14">
        <f t="shared" si="30"/>
        <v>14.420269217518646</v>
      </c>
      <c r="AL14">
        <f t="shared" si="9"/>
        <v>-2220.2492992154048</v>
      </c>
      <c r="AN14">
        <f t="shared" si="10"/>
        <v>0</v>
      </c>
      <c r="AO14">
        <f t="shared" si="11"/>
        <v>0</v>
      </c>
      <c r="AP14">
        <f t="shared" si="12"/>
        <v>-5.1211147205740719</v>
      </c>
      <c r="AQ14">
        <f t="shared" si="13"/>
        <v>-1141.2001795004583</v>
      </c>
      <c r="AR14">
        <f t="shared" si="14"/>
        <v>-1146.3212942210323</v>
      </c>
      <c r="AS14">
        <f t="shared" si="15"/>
        <v>72.884781139984653</v>
      </c>
      <c r="AT14">
        <f t="shared" si="16"/>
        <v>6.9268601162354866</v>
      </c>
      <c r="AU14">
        <f t="shared" si="17"/>
        <v>-1066.5096529648122</v>
      </c>
      <c r="AW14">
        <v>11</v>
      </c>
      <c r="AX14">
        <f>IF(Z14&gt;0, (R14*SUMPRODUCT(K14:$K$98, X14:$X$98)-K14*$AZ$3)/Z14, 0)</f>
        <v>9215.207637858839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5.8078460000000002E-3</v>
      </c>
      <c r="Q15" s="5">
        <f t="shared" si="29"/>
        <v>12.5</v>
      </c>
      <c r="R15">
        <f t="shared" si="0"/>
        <v>500000</v>
      </c>
      <c r="S15">
        <f t="shared" si="1"/>
        <v>9189.6498805103456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7859.5298563361894</v>
      </c>
      <c r="AC15">
        <f t="shared" si="2"/>
        <v>7713.8343198239854</v>
      </c>
      <c r="AE15">
        <f t="shared" si="3"/>
        <v>0</v>
      </c>
      <c r="AF15">
        <f t="shared" si="4"/>
        <v>0</v>
      </c>
      <c r="AG15">
        <f t="shared" si="5"/>
        <v>-10.492557415304377</v>
      </c>
      <c r="AH15">
        <f t="shared" si="6"/>
        <v>-2476.7178793927219</v>
      </c>
      <c r="AI15">
        <f t="shared" si="7"/>
        <v>-2487.2104368080263</v>
      </c>
      <c r="AJ15">
        <f t="shared" si="8"/>
        <v>145.69553651220394</v>
      </c>
      <c r="AK15">
        <f t="shared" si="30"/>
        <v>32.22407241097838</v>
      </c>
      <c r="AL15">
        <f t="shared" si="9"/>
        <v>-2309.290827884844</v>
      </c>
      <c r="AN15">
        <f t="shared" si="10"/>
        <v>0</v>
      </c>
      <c r="AO15">
        <f t="shared" si="11"/>
        <v>0</v>
      </c>
      <c r="AP15">
        <f t="shared" si="12"/>
        <v>-4.7814827129521893</v>
      </c>
      <c r="AQ15">
        <f t="shared" si="13"/>
        <v>-1128.6460732540456</v>
      </c>
      <c r="AR15">
        <f t="shared" si="14"/>
        <v>-1133.4275559669979</v>
      </c>
      <c r="AS15">
        <f t="shared" si="15"/>
        <v>66.393793392188826</v>
      </c>
      <c r="AT15">
        <f t="shared" si="16"/>
        <v>14.684584422599801</v>
      </c>
      <c r="AU15">
        <f t="shared" si="17"/>
        <v>-1052.3491781522093</v>
      </c>
      <c r="AW15">
        <v>12</v>
      </c>
      <c r="AX15">
        <f>IF(Z15&gt;0, (R15*SUMPRODUCT(K15:$K$98, X15:$X$98)-K15*$AZ$3)/Z15, 0)</f>
        <v>9189.6498805103456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6.1543680000000003E-3</v>
      </c>
      <c r="Q16" s="5">
        <f t="shared" si="29"/>
        <v>12.5</v>
      </c>
      <c r="R16">
        <f t="shared" si="0"/>
        <v>500000</v>
      </c>
      <c r="S16">
        <f t="shared" si="1"/>
        <v>9177.4436228746108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7713.8343198239854</v>
      </c>
      <c r="AC16">
        <f t="shared" si="2"/>
        <v>7579.1417302773989</v>
      </c>
      <c r="AE16">
        <f t="shared" si="3"/>
        <v>0</v>
      </c>
      <c r="AF16">
        <f t="shared" si="4"/>
        <v>0</v>
      </c>
      <c r="AG16">
        <f t="shared" si="5"/>
        <v>-10.323056781556422</v>
      </c>
      <c r="AH16">
        <f t="shared" si="6"/>
        <v>-2583.0023837964791</v>
      </c>
      <c r="AI16">
        <f t="shared" si="7"/>
        <v>-2593.3254405780353</v>
      </c>
      <c r="AJ16">
        <f t="shared" si="8"/>
        <v>134.69258954658653</v>
      </c>
      <c r="AK16">
        <f t="shared" si="30"/>
        <v>54.768223670750302</v>
      </c>
      <c r="AL16">
        <f t="shared" si="9"/>
        <v>-2403.8646273606987</v>
      </c>
      <c r="AN16">
        <f t="shared" si="10"/>
        <v>0</v>
      </c>
      <c r="AO16">
        <f t="shared" si="11"/>
        <v>0</v>
      </c>
      <c r="AP16">
        <f t="shared" si="12"/>
        <v>-4.4501380017231309</v>
      </c>
      <c r="AQ16">
        <f t="shared" si="13"/>
        <v>-1113.4993548820789</v>
      </c>
      <c r="AR16">
        <f t="shared" si="14"/>
        <v>-1117.9494928838021</v>
      </c>
      <c r="AS16">
        <f t="shared" si="15"/>
        <v>58.064255963666994</v>
      </c>
      <c r="AT16">
        <f t="shared" si="16"/>
        <v>23.609882092243154</v>
      </c>
      <c r="AU16">
        <f t="shared" si="17"/>
        <v>-1036.275354827892</v>
      </c>
      <c r="AW16">
        <v>13</v>
      </c>
      <c r="AX16">
        <f>IF(Z16&gt;0, (R16*SUMPRODUCT(K16:$K$98, X16:$X$98)-K16*$AZ$3)/Z16, 0)</f>
        <v>9177.4436228746108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6.5216450000000004E-3</v>
      </c>
      <c r="Q17" s="5">
        <f t="shared" si="29"/>
        <v>12.5</v>
      </c>
      <c r="R17">
        <f t="shared" si="0"/>
        <v>500000</v>
      </c>
      <c r="S17">
        <f t="shared" si="1"/>
        <v>9246.0188883296632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7579.1417302773989</v>
      </c>
      <c r="AC17">
        <f t="shared" si="2"/>
        <v>7509.6186877286282</v>
      </c>
      <c r="AE17">
        <f t="shared" si="3"/>
        <v>0</v>
      </c>
      <c r="AF17">
        <f t="shared" si="4"/>
        <v>0</v>
      </c>
      <c r="AG17">
        <f t="shared" si="5"/>
        <v>-10.152502902096705</v>
      </c>
      <c r="AH17">
        <f t="shared" si="6"/>
        <v>-2692.9324657661418</v>
      </c>
      <c r="AI17">
        <f t="shared" si="7"/>
        <v>-2703.0849686682386</v>
      </c>
      <c r="AJ17">
        <f t="shared" si="8"/>
        <v>69.523042548770718</v>
      </c>
      <c r="AK17">
        <f t="shared" si="30"/>
        <v>104.59215587782811</v>
      </c>
      <c r="AL17">
        <f t="shared" si="9"/>
        <v>-2528.9697702416397</v>
      </c>
      <c r="AN17">
        <f t="shared" si="10"/>
        <v>0</v>
      </c>
      <c r="AO17">
        <f t="shared" si="11"/>
        <v>0</v>
      </c>
      <c r="AP17">
        <f t="shared" si="12"/>
        <v>-4.114132733086719</v>
      </c>
      <c r="AQ17">
        <f t="shared" si="13"/>
        <v>-1091.2660367831415</v>
      </c>
      <c r="AR17">
        <f t="shared" si="14"/>
        <v>-1095.3801695162283</v>
      </c>
      <c r="AS17">
        <f t="shared" si="15"/>
        <v>28.17305523691185</v>
      </c>
      <c r="AT17">
        <f t="shared" si="16"/>
        <v>42.384229413242899</v>
      </c>
      <c r="AU17">
        <f t="shared" si="17"/>
        <v>-1024.8228848660735</v>
      </c>
      <c r="AW17">
        <v>14</v>
      </c>
      <c r="AX17">
        <f>IF(Z17&gt;0, (R17*SUMPRODUCT(K17:$K$98, X17:$X$98)-K17*$AZ$3)/Z17, 0)</f>
        <v>9246.0188883296632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6.9358459999999999E-3</v>
      </c>
      <c r="Q18" s="5">
        <f t="shared" si="29"/>
        <v>12.5</v>
      </c>
      <c r="R18">
        <f t="shared" si="0"/>
        <v>500000</v>
      </c>
      <c r="S18">
        <f t="shared" si="1"/>
        <v>9407.8875811147263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7509.6186877286282</v>
      </c>
      <c r="AC18">
        <f t="shared" si="2"/>
        <v>7511.6801798605175</v>
      </c>
      <c r="AE18">
        <f t="shared" si="3"/>
        <v>0</v>
      </c>
      <c r="AF18">
        <f t="shared" si="4"/>
        <v>0</v>
      </c>
      <c r="AG18">
        <f t="shared" si="5"/>
        <v>-9.9805616764322416</v>
      </c>
      <c r="AH18">
        <f t="shared" si="6"/>
        <v>-2816.6478657398329</v>
      </c>
      <c r="AI18">
        <f t="shared" si="7"/>
        <v>-2826.6284274162654</v>
      </c>
      <c r="AJ18">
        <f t="shared" si="8"/>
        <v>-2.0614921318892812</v>
      </c>
      <c r="AK18">
        <f t="shared" si="30"/>
        <v>162.20776365493839</v>
      </c>
      <c r="AL18">
        <f t="shared" si="9"/>
        <v>-2666.4821558932163</v>
      </c>
      <c r="AN18">
        <f t="shared" si="10"/>
        <v>0</v>
      </c>
      <c r="AO18">
        <f t="shared" si="11"/>
        <v>0</v>
      </c>
      <c r="AP18">
        <f t="shared" si="12"/>
        <v>-3.7742221115113876</v>
      </c>
      <c r="AQ18">
        <f t="shared" si="13"/>
        <v>-1065.1359111701599</v>
      </c>
      <c r="AR18">
        <f t="shared" si="14"/>
        <v>-1068.9101332816715</v>
      </c>
      <c r="AS18">
        <f t="shared" si="15"/>
        <v>-0.77956826871336826</v>
      </c>
      <c r="AT18">
        <f t="shared" si="16"/>
        <v>61.340047593807185</v>
      </c>
      <c r="AU18">
        <f t="shared" si="17"/>
        <v>-1008.3496539565778</v>
      </c>
      <c r="AW18">
        <v>15</v>
      </c>
      <c r="AX18">
        <f>IF(Z18&gt;0, (R18*SUMPRODUCT(K18:$K$98, X18:$X$98)-K18*$AZ$3)/Z18, 0)</f>
        <v>9407.8875811147263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7.4023869999999999E-3</v>
      </c>
      <c r="Q19" s="5">
        <f t="shared" si="29"/>
        <v>12.5</v>
      </c>
      <c r="R19">
        <f t="shared" si="0"/>
        <v>500000</v>
      </c>
      <c r="S19">
        <f t="shared" si="1"/>
        <v>9529.1841714525344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7511.6801798605175</v>
      </c>
      <c r="AC19">
        <f t="shared" si="2"/>
        <v>7476.1222647766235</v>
      </c>
      <c r="AE19">
        <f t="shared" si="3"/>
        <v>0</v>
      </c>
      <c r="AF19">
        <f t="shared" si="4"/>
        <v>0</v>
      </c>
      <c r="AG19">
        <f t="shared" si="5"/>
        <v>-9.806876079661599</v>
      </c>
      <c r="AH19">
        <f t="shared" si="6"/>
        <v>-2955.1992002528095</v>
      </c>
      <c r="AI19">
        <f t="shared" si="7"/>
        <v>-2965.0060763324709</v>
      </c>
      <c r="AJ19">
        <f t="shared" si="8"/>
        <v>35.557915083893931</v>
      </c>
      <c r="AK19">
        <f t="shared" si="30"/>
        <v>167.51046801088955</v>
      </c>
      <c r="AL19">
        <f t="shared" si="9"/>
        <v>-2761.9376932376872</v>
      </c>
      <c r="AN19">
        <f t="shared" si="10"/>
        <v>0</v>
      </c>
      <c r="AO19">
        <f t="shared" si="11"/>
        <v>0</v>
      </c>
      <c r="AP19">
        <f t="shared" si="12"/>
        <v>-3.4584926211908136</v>
      </c>
      <c r="AQ19">
        <f t="shared" si="13"/>
        <v>-1042.1804604444446</v>
      </c>
      <c r="AR19">
        <f t="shared" si="14"/>
        <v>-1045.6389530656354</v>
      </c>
      <c r="AS19">
        <f t="shared" si="15"/>
        <v>12.539853256391936</v>
      </c>
      <c r="AT19">
        <f t="shared" si="16"/>
        <v>59.074236574616954</v>
      </c>
      <c r="AU19">
        <f t="shared" si="17"/>
        <v>-974.02486323462642</v>
      </c>
      <c r="AW19">
        <v>16</v>
      </c>
      <c r="AX19">
        <f>IF(Z19&gt;0, (R19*SUMPRODUCT(K19:$K$98, X19:$X$98)-K19*$AZ$3)/Z19, 0)</f>
        <v>9529.1841714525344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7.9366079999999995E-3</v>
      </c>
      <c r="Q20" s="5">
        <f t="shared" si="29"/>
        <v>12.5</v>
      </c>
      <c r="R20">
        <f t="shared" si="0"/>
        <v>500000</v>
      </c>
      <c r="S20">
        <f t="shared" si="1"/>
        <v>9302.4966638289079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7476.1222647766235</v>
      </c>
      <c r="AC20">
        <f t="shared" si="2"/>
        <v>7167.3682712121854</v>
      </c>
      <c r="AE20">
        <f t="shared" si="3"/>
        <v>0</v>
      </c>
      <c r="AF20">
        <f t="shared" si="4"/>
        <v>0</v>
      </c>
      <c r="AG20">
        <f t="shared" si="5"/>
        <v>-9.630973987716132</v>
      </c>
      <c r="AH20">
        <f t="shared" si="6"/>
        <v>-3113.3332459540352</v>
      </c>
      <c r="AI20">
        <f t="shared" si="7"/>
        <v>-3122.9642199417513</v>
      </c>
      <c r="AJ20">
        <f t="shared" si="8"/>
        <v>308.75399356443813</v>
      </c>
      <c r="AK20">
        <f t="shared" si="30"/>
        <v>32.147325738539479</v>
      </c>
      <c r="AL20">
        <f t="shared" si="9"/>
        <v>-2782.0629006387735</v>
      </c>
      <c r="AN20">
        <f t="shared" si="10"/>
        <v>0</v>
      </c>
      <c r="AO20">
        <f t="shared" si="11"/>
        <v>0</v>
      </c>
      <c r="AP20">
        <f t="shared" si="12"/>
        <v>-3.2215299201115637</v>
      </c>
      <c r="AQ20">
        <f t="shared" si="13"/>
        <v>-1041.399988818514</v>
      </c>
      <c r="AR20">
        <f t="shared" si="14"/>
        <v>-1044.6215187386254</v>
      </c>
      <c r="AS20">
        <f t="shared" si="15"/>
        <v>103.27722092183141</v>
      </c>
      <c r="AT20">
        <f t="shared" si="16"/>
        <v>10.753177388950288</v>
      </c>
      <c r="AU20">
        <f t="shared" si="17"/>
        <v>-930.59112042784363</v>
      </c>
      <c r="AW20">
        <v>17</v>
      </c>
      <c r="AX20">
        <f>IF(Z20&gt;0, (R20*SUMPRODUCT(K20:$K$98, X20:$X$98)-K20*$AZ$3)/Z20, 0)</f>
        <v>9302.4966638289079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8.552947E-3</v>
      </c>
      <c r="Q21" s="5">
        <f t="shared" si="29"/>
        <v>12.5</v>
      </c>
      <c r="R21">
        <f t="shared" si="0"/>
        <v>500000</v>
      </c>
      <c r="S21">
        <f t="shared" si="1"/>
        <v>8977.6219590629662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7167.3682712121854</v>
      </c>
      <c r="AC21">
        <f t="shared" si="2"/>
        <v>6788.7276467264855</v>
      </c>
      <c r="AE21">
        <f t="shared" si="3"/>
        <v>0</v>
      </c>
      <c r="AF21">
        <f t="shared" si="4"/>
        <v>0</v>
      </c>
      <c r="AG21">
        <f t="shared" si="5"/>
        <v>-9.452291037763656</v>
      </c>
      <c r="AH21">
        <f t="shared" si="6"/>
        <v>-3294.9284030125896</v>
      </c>
      <c r="AI21">
        <f t="shared" si="7"/>
        <v>-3304.3806940503532</v>
      </c>
      <c r="AJ21">
        <f t="shared" si="8"/>
        <v>378.64062448569985</v>
      </c>
      <c r="AK21">
        <f t="shared" si="30"/>
        <v>11.467789233939497</v>
      </c>
      <c r="AL21">
        <f t="shared" si="9"/>
        <v>-2914.2722803307138</v>
      </c>
      <c r="AN21">
        <f t="shared" si="10"/>
        <v>0</v>
      </c>
      <c r="AO21">
        <f t="shared" si="11"/>
        <v>0</v>
      </c>
      <c r="AP21">
        <f t="shared" si="12"/>
        <v>-3.0066194810239821</v>
      </c>
      <c r="AQ21">
        <f t="shared" si="13"/>
        <v>-1048.0629389740755</v>
      </c>
      <c r="AR21">
        <f t="shared" si="14"/>
        <v>-1051.0695584550995</v>
      </c>
      <c r="AS21">
        <f t="shared" si="15"/>
        <v>120.43940176382205</v>
      </c>
      <c r="AT21">
        <f t="shared" si="16"/>
        <v>3.6477165564717029</v>
      </c>
      <c r="AU21">
        <f t="shared" si="17"/>
        <v>-926.98244013480564</v>
      </c>
      <c r="AW21">
        <v>18</v>
      </c>
      <c r="AX21">
        <f>IF(Z21&gt;0, (R21*SUMPRODUCT(K21:$K$98, X21:$X$98)-K21*$AZ$3)/Z21, 0)</f>
        <v>8977.6219590629662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9.2631359999999999E-3</v>
      </c>
      <c r="Q22" s="5">
        <f t="shared" si="29"/>
        <v>12.5</v>
      </c>
      <c r="R22">
        <f t="shared" si="0"/>
        <v>500000</v>
      </c>
      <c r="S22">
        <f t="shared" si="1"/>
        <v>8888.8839724613936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6788.7276467264855</v>
      </c>
      <c r="AC22">
        <f t="shared" si="2"/>
        <v>6592.1458792220519</v>
      </c>
      <c r="AE22">
        <f t="shared" si="3"/>
        <v>0</v>
      </c>
      <c r="AF22">
        <f t="shared" si="4"/>
        <v>0</v>
      </c>
      <c r="AG22">
        <f t="shared" si="5"/>
        <v>-9.2702102699916349</v>
      </c>
      <c r="AH22">
        <f t="shared" si="6"/>
        <v>-3502.3142957754353</v>
      </c>
      <c r="AI22">
        <f t="shared" si="7"/>
        <v>-3511.5845060454271</v>
      </c>
      <c r="AJ22">
        <f t="shared" si="8"/>
        <v>196.58176750443363</v>
      </c>
      <c r="AK22">
        <f t="shared" si="30"/>
        <v>142.56328058125621</v>
      </c>
      <c r="AL22">
        <f t="shared" si="9"/>
        <v>-3172.4394579597374</v>
      </c>
      <c r="AN22">
        <f t="shared" si="10"/>
        <v>0</v>
      </c>
      <c r="AO22">
        <f t="shared" si="11"/>
        <v>0</v>
      </c>
      <c r="AP22">
        <f t="shared" si="12"/>
        <v>-2.7532236797953016</v>
      </c>
      <c r="AQ22">
        <f t="shared" si="13"/>
        <v>-1040.176476301571</v>
      </c>
      <c r="AR22">
        <f t="shared" si="14"/>
        <v>-1042.9296999813664</v>
      </c>
      <c r="AS22">
        <f t="shared" si="15"/>
        <v>58.384174851053253</v>
      </c>
      <c r="AT22">
        <f t="shared" si="16"/>
        <v>42.340851882960628</v>
      </c>
      <c r="AU22">
        <f t="shared" si="17"/>
        <v>-942.20467324735262</v>
      </c>
      <c r="AW22">
        <v>19</v>
      </c>
      <c r="AX22">
        <f>IF(Z22&gt;0, (R22*SUMPRODUCT(K22:$K$98, X22:$X$98)-K22*$AZ$3)/Z22, 0)</f>
        <v>8888.8839724613936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1.011049E-2</v>
      </c>
      <c r="Q23" s="5">
        <f t="shared" si="29"/>
        <v>12.5</v>
      </c>
      <c r="R23">
        <f t="shared" si="0"/>
        <v>500000</v>
      </c>
      <c r="S23">
        <f t="shared" si="1"/>
        <v>9408.1145103364179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6592.1458792220519</v>
      </c>
      <c r="AC23">
        <f t="shared" si="2"/>
        <v>6836.9007481965982</v>
      </c>
      <c r="AE23">
        <f t="shared" si="3"/>
        <v>0</v>
      </c>
      <c r="AF23">
        <f t="shared" si="4"/>
        <v>0</v>
      </c>
      <c r="AG23">
        <f t="shared" si="5"/>
        <v>-9.0837817990590697</v>
      </c>
      <c r="AH23">
        <f t="shared" si="6"/>
        <v>-3749.0547293059085</v>
      </c>
      <c r="AI23">
        <f t="shared" si="7"/>
        <v>-3758.1385111049676</v>
      </c>
      <c r="AJ23">
        <f t="shared" si="8"/>
        <v>-244.7548689745463</v>
      </c>
      <c r="AK23">
        <f t="shared" si="30"/>
        <v>461.45021154554365</v>
      </c>
      <c r="AL23">
        <f t="shared" si="9"/>
        <v>-3541.4431685339705</v>
      </c>
      <c r="AN23">
        <f t="shared" si="10"/>
        <v>0</v>
      </c>
      <c r="AO23">
        <f t="shared" si="11"/>
        <v>0</v>
      </c>
      <c r="AP23">
        <f t="shared" si="12"/>
        <v>-2.408799109388406</v>
      </c>
      <c r="AQ23">
        <f t="shared" si="13"/>
        <v>-994.15858865477128</v>
      </c>
      <c r="AR23">
        <f t="shared" si="14"/>
        <v>-996.56738776415978</v>
      </c>
      <c r="AS23">
        <f t="shared" si="15"/>
        <v>-64.903068286540346</v>
      </c>
      <c r="AT23">
        <f t="shared" si="16"/>
        <v>122.36542919966818</v>
      </c>
      <c r="AU23">
        <f t="shared" si="17"/>
        <v>-939.10502685103199</v>
      </c>
      <c r="AW23">
        <v>20</v>
      </c>
      <c r="AX23">
        <f>IF(Z23&gt;0, (R23*SUMPRODUCT(K23:$K$98, X23:$X$98)-K23*$AZ$3)/Z23, 0)</f>
        <v>9408.1145103364179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1.1085984E-2</v>
      </c>
      <c r="Q24" s="5">
        <f t="shared" si="29"/>
        <v>12.5</v>
      </c>
      <c r="R24">
        <f t="shared" si="0"/>
        <v>500000</v>
      </c>
      <c r="S24">
        <f t="shared" si="1"/>
        <v>9825.9848622791196</v>
      </c>
      <c r="U24">
        <f t="shared" si="21"/>
        <v>1.1085984E-2</v>
      </c>
      <c r="V24">
        <f t="shared" si="22"/>
        <v>0.01</v>
      </c>
      <c r="W24">
        <f t="shared" si="23"/>
        <v>0.72670254392472555</v>
      </c>
      <c r="X24">
        <f t="shared" si="24"/>
        <v>8.0562127747088041E-3</v>
      </c>
      <c r="Y24">
        <f t="shared" si="25"/>
        <v>7.2670254392472556E-3</v>
      </c>
      <c r="Z24">
        <f t="shared" si="26"/>
        <v>0.71137930571076946</v>
      </c>
      <c r="AB24">
        <f t="shared" si="27"/>
        <v>6836.9007481965982</v>
      </c>
      <c r="AC24">
        <f t="shared" si="2"/>
        <v>6990.0022892526504</v>
      </c>
      <c r="AE24">
        <f t="shared" si="3"/>
        <v>0</v>
      </c>
      <c r="AF24">
        <f t="shared" si="4"/>
        <v>0</v>
      </c>
      <c r="AG24">
        <f t="shared" si="5"/>
        <v>-8.8922413213846188</v>
      </c>
      <c r="AH24">
        <f t="shared" si="6"/>
        <v>-4028.1063873544022</v>
      </c>
      <c r="AI24">
        <f t="shared" si="7"/>
        <v>-4036.9986286757867</v>
      </c>
      <c r="AJ24">
        <f t="shared" si="8"/>
        <v>-153.10154105605216</v>
      </c>
      <c r="AK24">
        <f t="shared" si="30"/>
        <v>478.58305237376192</v>
      </c>
      <c r="AL24">
        <f t="shared" si="9"/>
        <v>-3711.517117358077</v>
      </c>
      <c r="AN24">
        <f t="shared" si="10"/>
        <v>0</v>
      </c>
      <c r="AO24">
        <f t="shared" si="11"/>
        <v>0</v>
      </c>
      <c r="AP24">
        <f t="shared" si="12"/>
        <v>-2.1053635802755601</v>
      </c>
      <c r="AQ24">
        <f t="shared" si="13"/>
        <v>-953.71101378193271</v>
      </c>
      <c r="AR24">
        <f t="shared" si="14"/>
        <v>-955.81637736220819</v>
      </c>
      <c r="AS24">
        <f t="shared" si="15"/>
        <v>-36.248949727478234</v>
      </c>
      <c r="AT24">
        <f t="shared" si="16"/>
        <v>113.31128926761251</v>
      </c>
      <c r="AU24">
        <f t="shared" si="17"/>
        <v>-878.754037822074</v>
      </c>
      <c r="AW24">
        <v>21</v>
      </c>
      <c r="AX24">
        <f>IF(Z24&gt;0, (R24*SUMPRODUCT(K24:$K$98, X24:$X$98)-K24*$AZ$3)/Z24, 0)</f>
        <v>9825.9848622791196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1.2207667E-2</v>
      </c>
      <c r="Q25" s="5">
        <f t="shared" si="29"/>
        <v>12.5</v>
      </c>
      <c r="R25">
        <f t="shared" si="0"/>
        <v>500000</v>
      </c>
      <c r="S25">
        <f t="shared" si="1"/>
        <v>10150.691770481184</v>
      </c>
      <c r="U25">
        <f t="shared" si="21"/>
        <v>1.2207667E-2</v>
      </c>
      <c r="V25">
        <f t="shared" si="22"/>
        <v>0.01</v>
      </c>
      <c r="W25">
        <f t="shared" si="23"/>
        <v>0.71137930571076946</v>
      </c>
      <c r="X25">
        <f t="shared" si="24"/>
        <v>8.6842816748082721E-3</v>
      </c>
      <c r="Y25">
        <f t="shared" si="25"/>
        <v>7.1137930571076946E-3</v>
      </c>
      <c r="Z25">
        <f t="shared" si="26"/>
        <v>0.69558123097885349</v>
      </c>
      <c r="AB25">
        <f t="shared" si="27"/>
        <v>6990.0022892526504</v>
      </c>
      <c r="AC25">
        <f t="shared" si="2"/>
        <v>7060.6306769982193</v>
      </c>
      <c r="AE25">
        <f t="shared" si="3"/>
        <v>0</v>
      </c>
      <c r="AF25">
        <f t="shared" si="4"/>
        <v>0</v>
      </c>
      <c r="AG25">
        <f t="shared" si="5"/>
        <v>-8.6947653872356678</v>
      </c>
      <c r="AH25">
        <f t="shared" si="6"/>
        <v>-4342.1408374041357</v>
      </c>
      <c r="AI25">
        <f t="shared" si="7"/>
        <v>-4350.8356027913715</v>
      </c>
      <c r="AJ25">
        <f t="shared" si="8"/>
        <v>-70.628387745568944</v>
      </c>
      <c r="AK25">
        <f t="shared" si="30"/>
        <v>489.3001602476856</v>
      </c>
      <c r="AL25">
        <f t="shared" si="9"/>
        <v>-3932.1638302892547</v>
      </c>
      <c r="AN25">
        <f t="shared" si="10"/>
        <v>0</v>
      </c>
      <c r="AO25">
        <f t="shared" si="11"/>
        <v>0</v>
      </c>
      <c r="AP25">
        <f t="shared" si="12"/>
        <v>-1.8380431847954219</v>
      </c>
      <c r="AQ25">
        <f t="shared" si="13"/>
        <v>-917.91348221185024</v>
      </c>
      <c r="AR25">
        <f t="shared" si="14"/>
        <v>-919.75152539664566</v>
      </c>
      <c r="AS25">
        <f t="shared" si="15"/>
        <v>-14.930595705251642</v>
      </c>
      <c r="AT25">
        <f t="shared" si="16"/>
        <v>103.43635334690713</v>
      </c>
      <c r="AU25">
        <f t="shared" si="17"/>
        <v>-831.24576775499008</v>
      </c>
      <c r="AW25">
        <v>22</v>
      </c>
      <c r="AX25">
        <f>IF(Z25&gt;0, (R25*SUMPRODUCT(K25:$K$98, X25:$X$98)-K25*$AZ$3)/Z25, 0)</f>
        <v>10150.691770481184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1.3502610999999999E-2</v>
      </c>
      <c r="Q26" s="5">
        <f t="shared" si="29"/>
        <v>12.5</v>
      </c>
      <c r="R26">
        <f t="shared" si="0"/>
        <v>500000</v>
      </c>
      <c r="S26">
        <f t="shared" si="1"/>
        <v>10390.106616498259</v>
      </c>
      <c r="U26">
        <f t="shared" si="21"/>
        <v>1.3502610999999999E-2</v>
      </c>
      <c r="V26">
        <f t="shared" si="22"/>
        <v>0.01</v>
      </c>
      <c r="W26">
        <f t="shared" si="23"/>
        <v>0.69558123097885349</v>
      </c>
      <c r="X26">
        <f t="shared" si="24"/>
        <v>9.3921627808086078E-3</v>
      </c>
      <c r="Y26">
        <f t="shared" si="25"/>
        <v>6.9558123097885347E-3</v>
      </c>
      <c r="Z26">
        <f t="shared" si="26"/>
        <v>0.67923325588825634</v>
      </c>
      <c r="AB26">
        <f t="shared" si="27"/>
        <v>7060.6306769982193</v>
      </c>
      <c r="AC26">
        <f t="shared" si="2"/>
        <v>7057.3059461502271</v>
      </c>
      <c r="AE26">
        <f t="shared" si="3"/>
        <v>0</v>
      </c>
      <c r="AF26">
        <f t="shared" si="4"/>
        <v>0</v>
      </c>
      <c r="AG26">
        <f t="shared" si="5"/>
        <v>-8.4904156986032042</v>
      </c>
      <c r="AH26">
        <f t="shared" si="6"/>
        <v>-4696.0813904043043</v>
      </c>
      <c r="AI26">
        <f t="shared" si="7"/>
        <v>-4704.5718061029074</v>
      </c>
      <c r="AJ26">
        <f t="shared" si="8"/>
        <v>3.324730847992214</v>
      </c>
      <c r="AK26">
        <f t="shared" si="30"/>
        <v>494.24414738987542</v>
      </c>
      <c r="AL26">
        <f t="shared" si="9"/>
        <v>-4207.00292786504</v>
      </c>
      <c r="AN26">
        <f t="shared" si="10"/>
        <v>0</v>
      </c>
      <c r="AO26">
        <f t="shared" si="11"/>
        <v>0</v>
      </c>
      <c r="AP26">
        <f t="shared" si="12"/>
        <v>-1.6025396168053341</v>
      </c>
      <c r="AQ26">
        <f t="shared" si="13"/>
        <v>-886.37079019620364</v>
      </c>
      <c r="AR26">
        <f t="shared" si="14"/>
        <v>-887.97332981300895</v>
      </c>
      <c r="AS26">
        <f t="shared" si="15"/>
        <v>0.62753263070486065</v>
      </c>
      <c r="AT26">
        <f t="shared" si="16"/>
        <v>93.287049148459587</v>
      </c>
      <c r="AU26">
        <f t="shared" si="17"/>
        <v>-794.05874803384449</v>
      </c>
      <c r="AW26">
        <v>23</v>
      </c>
      <c r="AX26">
        <f>IF(Z26&gt;0, (R26*SUMPRODUCT(K26:$K$98, X26:$X$98)-K26*$AZ$3)/Z26, 0)</f>
        <v>10390.106616498259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1.4950962999999999E-2</v>
      </c>
      <c r="Q27" s="5">
        <f t="shared" si="29"/>
        <v>12.5</v>
      </c>
      <c r="R27">
        <f t="shared" si="0"/>
        <v>500000</v>
      </c>
      <c r="S27">
        <f t="shared" si="1"/>
        <v>10550.630818716008</v>
      </c>
      <c r="U27">
        <f t="shared" si="21"/>
        <v>1.4950962999999999E-2</v>
      </c>
      <c r="V27">
        <f t="shared" si="22"/>
        <v>0.01</v>
      </c>
      <c r="W27">
        <f t="shared" si="23"/>
        <v>0.67923325588825634</v>
      </c>
      <c r="X27">
        <f t="shared" si="24"/>
        <v>1.0155191277154852E-2</v>
      </c>
      <c r="Y27">
        <f t="shared" si="25"/>
        <v>6.7923325588825634E-3</v>
      </c>
      <c r="Z27">
        <f t="shared" si="26"/>
        <v>0.66228573205221897</v>
      </c>
      <c r="AB27">
        <f t="shared" si="27"/>
        <v>7057.3059461502271</v>
      </c>
      <c r="AC27">
        <f t="shared" si="2"/>
        <v>6987.5322553860342</v>
      </c>
      <c r="AE27">
        <f t="shared" si="3"/>
        <v>0</v>
      </c>
      <c r="AF27">
        <f t="shared" si="4"/>
        <v>0</v>
      </c>
      <c r="AG27">
        <f t="shared" si="5"/>
        <v>-8.2785716506527365</v>
      </c>
      <c r="AH27">
        <f t="shared" si="6"/>
        <v>-5077.5956385774261</v>
      </c>
      <c r="AI27">
        <f t="shared" si="7"/>
        <v>-5085.8742102280785</v>
      </c>
      <c r="AJ27">
        <f t="shared" si="8"/>
        <v>69.773690764192906</v>
      </c>
      <c r="AK27">
        <f t="shared" si="30"/>
        <v>494.01141623051592</v>
      </c>
      <c r="AL27">
        <f t="shared" si="9"/>
        <v>-4522.0891032333693</v>
      </c>
      <c r="AN27">
        <f t="shared" si="10"/>
        <v>0</v>
      </c>
      <c r="AO27">
        <f t="shared" si="11"/>
        <v>0</v>
      </c>
      <c r="AP27">
        <f t="shared" si="12"/>
        <v>-1.3951381340360622</v>
      </c>
      <c r="AQ27">
        <f t="shared" si="13"/>
        <v>-855.69680417466873</v>
      </c>
      <c r="AR27">
        <f t="shared" si="14"/>
        <v>-857.09194230870469</v>
      </c>
      <c r="AS27">
        <f t="shared" si="15"/>
        <v>11.758542517402757</v>
      </c>
      <c r="AT27">
        <f t="shared" si="16"/>
        <v>83.252787378848424</v>
      </c>
      <c r="AU27">
        <f t="shared" si="17"/>
        <v>-762.08061241245343</v>
      </c>
      <c r="AW27">
        <v>24</v>
      </c>
      <c r="AX27">
        <f>IF(Z27&gt;0, (R27*SUMPRODUCT(K27:$K$98, X27:$X$98)-K27*$AZ$3)/Z27, 0)</f>
        <v>10550.630818716008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1.6562650000000002E-2</v>
      </c>
      <c r="Q28" s="5">
        <f t="shared" si="29"/>
        <v>12.5</v>
      </c>
      <c r="R28">
        <f t="shared" si="0"/>
        <v>500000</v>
      </c>
      <c r="S28">
        <f t="shared" si="1"/>
        <v>10642.170608056047</v>
      </c>
      <c r="U28">
        <f t="shared" si="21"/>
        <v>1.6562650000000002E-2</v>
      </c>
      <c r="V28">
        <f t="shared" si="22"/>
        <v>0.01</v>
      </c>
      <c r="W28">
        <f t="shared" si="23"/>
        <v>0.66228573205221897</v>
      </c>
      <c r="X28">
        <f t="shared" si="24"/>
        <v>1.0969206779974686E-2</v>
      </c>
      <c r="Y28">
        <f t="shared" si="25"/>
        <v>6.6228573205221897E-3</v>
      </c>
      <c r="Z28">
        <f t="shared" si="26"/>
        <v>0.64469366795172212</v>
      </c>
      <c r="AB28">
        <f t="shared" si="27"/>
        <v>6987.5322553860342</v>
      </c>
      <c r="AC28">
        <f t="shared" si="2"/>
        <v>6860.9400042756615</v>
      </c>
      <c r="AE28">
        <f t="shared" si="3"/>
        <v>0</v>
      </c>
      <c r="AF28">
        <f t="shared" si="4"/>
        <v>0</v>
      </c>
      <c r="AG28">
        <f t="shared" si="5"/>
        <v>-8.0586708493965258</v>
      </c>
      <c r="AH28">
        <f t="shared" si="6"/>
        <v>-5484.6033899873428</v>
      </c>
      <c r="AI28">
        <f t="shared" si="7"/>
        <v>-5492.6620608367393</v>
      </c>
      <c r="AJ28">
        <f t="shared" si="8"/>
        <v>126.59225111037267</v>
      </c>
      <c r="AK28">
        <f t="shared" si="30"/>
        <v>489.12725787702243</v>
      </c>
      <c r="AL28">
        <f t="shared" si="9"/>
        <v>-4876.9425518493445</v>
      </c>
      <c r="AN28">
        <f t="shared" si="10"/>
        <v>0</v>
      </c>
      <c r="AO28">
        <f t="shared" si="11"/>
        <v>0</v>
      </c>
      <c r="AP28">
        <f t="shared" si="12"/>
        <v>-1.2125710429285799</v>
      </c>
      <c r="AQ28">
        <f t="shared" si="13"/>
        <v>-825.25659341758546</v>
      </c>
      <c r="AR28">
        <f t="shared" si="14"/>
        <v>-826.46916446051398</v>
      </c>
      <c r="AS28">
        <f t="shared" si="15"/>
        <v>19.048066464592765</v>
      </c>
      <c r="AT28">
        <f t="shared" si="16"/>
        <v>73.597936966634137</v>
      </c>
      <c r="AU28">
        <f t="shared" si="17"/>
        <v>-733.82316102928712</v>
      </c>
      <c r="AW28">
        <v>25</v>
      </c>
      <c r="AX28">
        <f>IF(Z28&gt;0, (R28*SUMPRODUCT(K28:$K$98, X28:$X$98)-K28*$AZ$3)/Z28, 0)</f>
        <v>10642.170608056047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1.8321427000000001E-2</v>
      </c>
      <c r="Q29" s="5">
        <f t="shared" si="29"/>
        <v>12.5</v>
      </c>
      <c r="R29">
        <f t="shared" si="0"/>
        <v>500000</v>
      </c>
      <c r="S29">
        <f t="shared" si="1"/>
        <v>10674.163113922841</v>
      </c>
      <c r="U29">
        <f t="shared" si="21"/>
        <v>1.8321427000000001E-2</v>
      </c>
      <c r="V29">
        <f t="shared" si="22"/>
        <v>0.01</v>
      </c>
      <c r="W29">
        <f t="shared" si="23"/>
        <v>0.64469366795172212</v>
      </c>
      <c r="X29">
        <f t="shared" si="24"/>
        <v>1.1811707974739717E-2</v>
      </c>
      <c r="Y29">
        <f t="shared" si="25"/>
        <v>6.4469366795172215E-3</v>
      </c>
      <c r="Z29">
        <f t="shared" si="26"/>
        <v>0.62643502329746514</v>
      </c>
      <c r="AB29">
        <f t="shared" si="27"/>
        <v>6860.9400042756615</v>
      </c>
      <c r="AC29">
        <f t="shared" si="2"/>
        <v>6686.6696189511977</v>
      </c>
      <c r="AE29">
        <f t="shared" si="3"/>
        <v>0</v>
      </c>
      <c r="AF29">
        <f t="shared" si="4"/>
        <v>0</v>
      </c>
      <c r="AG29">
        <f t="shared" si="5"/>
        <v>-7.8304377912183138</v>
      </c>
      <c r="AH29">
        <f t="shared" si="6"/>
        <v>-5905.8539873698583</v>
      </c>
      <c r="AI29">
        <f t="shared" si="7"/>
        <v>-5913.6844251610764</v>
      </c>
      <c r="AJ29">
        <f t="shared" si="8"/>
        <v>174.27038532446386</v>
      </c>
      <c r="AK29">
        <f t="shared" si="30"/>
        <v>480.26580029929636</v>
      </c>
      <c r="AL29">
        <f t="shared" si="9"/>
        <v>-5259.1482395373159</v>
      </c>
      <c r="AN29">
        <f t="shared" si="10"/>
        <v>0</v>
      </c>
      <c r="AO29">
        <f t="shared" si="11"/>
        <v>0</v>
      </c>
      <c r="AP29">
        <f t="shared" si="12"/>
        <v>-1.0519904470124679</v>
      </c>
      <c r="AQ29">
        <f t="shared" si="13"/>
        <v>-793.42970876178015</v>
      </c>
      <c r="AR29">
        <f t="shared" si="14"/>
        <v>-794.48169920879252</v>
      </c>
      <c r="AS29">
        <f t="shared" si="15"/>
        <v>23.412583746482188</v>
      </c>
      <c r="AT29">
        <f t="shared" si="16"/>
        <v>64.521939566172009</v>
      </c>
      <c r="AU29">
        <f t="shared" si="17"/>
        <v>-706.54717589613836</v>
      </c>
      <c r="AW29">
        <v>26</v>
      </c>
      <c r="AX29">
        <f>IF(Z29&gt;0, (R29*SUMPRODUCT(K29:$K$98, X29:$X$98)-K29*$AZ$3)/Z29, 0)</f>
        <v>10674.163113922841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2.0255269999999999E-2</v>
      </c>
      <c r="Q30" s="5">
        <f t="shared" si="29"/>
        <v>12.5</v>
      </c>
      <c r="R30">
        <f t="shared" si="0"/>
        <v>500000</v>
      </c>
      <c r="S30">
        <f t="shared" si="1"/>
        <v>10657.890982033034</v>
      </c>
      <c r="U30">
        <f t="shared" si="21"/>
        <v>2.0255269999999999E-2</v>
      </c>
      <c r="V30">
        <f t="shared" si="22"/>
        <v>0.01</v>
      </c>
      <c r="W30">
        <f t="shared" si="23"/>
        <v>0.62643502329746514</v>
      </c>
      <c r="X30">
        <f t="shared" si="24"/>
        <v>1.2688610534346447E-2</v>
      </c>
      <c r="Y30">
        <f t="shared" si="25"/>
        <v>6.2643502329746518E-3</v>
      </c>
      <c r="Z30">
        <f t="shared" si="26"/>
        <v>0.60748206253014403</v>
      </c>
      <c r="AB30">
        <f t="shared" si="27"/>
        <v>6686.6696189511977</v>
      </c>
      <c r="AC30">
        <f t="shared" si="2"/>
        <v>6474.4775959868493</v>
      </c>
      <c r="AE30">
        <f t="shared" si="3"/>
        <v>0</v>
      </c>
      <c r="AF30">
        <f t="shared" si="4"/>
        <v>0</v>
      </c>
      <c r="AG30">
        <f t="shared" si="5"/>
        <v>-7.5935257816268003</v>
      </c>
      <c r="AH30">
        <f t="shared" si="6"/>
        <v>-6344.305267173223</v>
      </c>
      <c r="AI30">
        <f t="shared" si="7"/>
        <v>-6351.8987929548503</v>
      </c>
      <c r="AJ30">
        <f t="shared" si="8"/>
        <v>212.19202296434833</v>
      </c>
      <c r="AK30">
        <f t="shared" si="30"/>
        <v>468.0668733265839</v>
      </c>
      <c r="AL30">
        <f t="shared" si="9"/>
        <v>-5671.6398966639181</v>
      </c>
      <c r="AN30">
        <f t="shared" si="10"/>
        <v>0</v>
      </c>
      <c r="AO30">
        <f t="shared" si="11"/>
        <v>0</v>
      </c>
      <c r="AP30">
        <f t="shared" si="12"/>
        <v>-0.91085910000061165</v>
      </c>
      <c r="AQ30">
        <f t="shared" si="13"/>
        <v>-761.01251934493678</v>
      </c>
      <c r="AR30">
        <f t="shared" si="14"/>
        <v>-761.9233784449375</v>
      </c>
      <c r="AS30">
        <f t="shared" si="15"/>
        <v>25.452871383180934</v>
      </c>
      <c r="AT30">
        <f t="shared" si="16"/>
        <v>56.145588128498439</v>
      </c>
      <c r="AU30">
        <f t="shared" si="17"/>
        <v>-680.32491893325812</v>
      </c>
      <c r="AW30">
        <v>27</v>
      </c>
      <c r="AX30">
        <f>IF(Z30&gt;0, (R30*SUMPRODUCT(K30:$K$98, X30:$X$98)-K30*$AZ$3)/Z30, 0)</f>
        <v>10657.890982033034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2.2430054000000001E-2</v>
      </c>
      <c r="Q31" s="5">
        <f t="shared" si="29"/>
        <v>12.5</v>
      </c>
      <c r="R31">
        <f t="shared" si="0"/>
        <v>500000</v>
      </c>
      <c r="S31">
        <f t="shared" si="1"/>
        <v>10603.308372641966</v>
      </c>
      <c r="U31">
        <f t="shared" si="21"/>
        <v>2.2430054000000001E-2</v>
      </c>
      <c r="V31">
        <f t="shared" si="22"/>
        <v>0.01</v>
      </c>
      <c r="W31">
        <f t="shared" si="23"/>
        <v>0.60748206253014403</v>
      </c>
      <c r="X31">
        <f t="shared" si="24"/>
        <v>1.3625855466582508E-2</v>
      </c>
      <c r="Y31">
        <f t="shared" si="25"/>
        <v>6.0748206253014407E-3</v>
      </c>
      <c r="Z31">
        <f t="shared" si="26"/>
        <v>0.58778138643826017</v>
      </c>
      <c r="AB31">
        <f t="shared" si="27"/>
        <v>6474.4775959868493</v>
      </c>
      <c r="AC31">
        <f t="shared" si="2"/>
        <v>6232.4272961039069</v>
      </c>
      <c r="AE31">
        <f t="shared" si="3"/>
        <v>0</v>
      </c>
      <c r="AF31">
        <f t="shared" si="4"/>
        <v>0</v>
      </c>
      <c r="AG31">
        <f t="shared" si="5"/>
        <v>-7.3472673304782523</v>
      </c>
      <c r="AH31">
        <f t="shared" si="6"/>
        <v>-6812.9277332912543</v>
      </c>
      <c r="AI31">
        <f t="shared" si="7"/>
        <v>-6820.2750006217329</v>
      </c>
      <c r="AJ31">
        <f t="shared" si="8"/>
        <v>242.05029988294245</v>
      </c>
      <c r="AK31">
        <f t="shared" si="30"/>
        <v>453.21343171907949</v>
      </c>
      <c r="AL31">
        <f t="shared" si="9"/>
        <v>-6125.0112690197111</v>
      </c>
      <c r="AN31">
        <f t="shared" si="10"/>
        <v>0</v>
      </c>
      <c r="AO31">
        <f t="shared" si="11"/>
        <v>0</v>
      </c>
      <c r="AP31">
        <f t="shared" si="12"/>
        <v>-0.78689275910821466</v>
      </c>
      <c r="AQ31">
        <f t="shared" si="13"/>
        <v>-729.66495712161134</v>
      </c>
      <c r="AR31">
        <f t="shared" si="14"/>
        <v>-730.45184988071969</v>
      </c>
      <c r="AS31">
        <f t="shared" si="15"/>
        <v>25.923601218068288</v>
      </c>
      <c r="AT31">
        <f t="shared" si="16"/>
        <v>48.539184938996215</v>
      </c>
      <c r="AU31">
        <f t="shared" si="17"/>
        <v>-655.98906372365514</v>
      </c>
      <c r="AW31">
        <v>28</v>
      </c>
      <c r="AX31">
        <f>IF(Z31&gt;0, (R31*SUMPRODUCT(K31:$K$98, X31:$X$98)-K31*$AZ$3)/Z31, 0)</f>
        <v>10603.308372641966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2.4874655999999998E-2</v>
      </c>
      <c r="Q32" s="5">
        <f t="shared" si="29"/>
        <v>12.5</v>
      </c>
      <c r="R32">
        <f t="shared" si="0"/>
        <v>500000</v>
      </c>
      <c r="S32">
        <f t="shared" si="1"/>
        <v>10517.016170355053</v>
      </c>
      <c r="U32">
        <f t="shared" si="21"/>
        <v>2.4874655999999998E-2</v>
      </c>
      <c r="V32">
        <f t="shared" si="22"/>
        <v>0.01</v>
      </c>
      <c r="W32">
        <f t="shared" si="23"/>
        <v>0.58778138643826017</v>
      </c>
      <c r="X32">
        <f t="shared" si="24"/>
        <v>1.4620859790854786E-2</v>
      </c>
      <c r="Y32">
        <f t="shared" si="25"/>
        <v>5.8778138643826019E-3</v>
      </c>
      <c r="Z32">
        <f t="shared" si="26"/>
        <v>0.56728271278302278</v>
      </c>
      <c r="AB32">
        <f t="shared" si="27"/>
        <v>6232.4272961039069</v>
      </c>
      <c r="AC32">
        <f t="shared" si="2"/>
        <v>5966.1214635019314</v>
      </c>
      <c r="AE32">
        <f t="shared" si="3"/>
        <v>0</v>
      </c>
      <c r="AF32">
        <f t="shared" si="4"/>
        <v>0</v>
      </c>
      <c r="AG32">
        <f t="shared" si="5"/>
        <v>-7.091033909787785</v>
      </c>
      <c r="AH32">
        <f t="shared" si="6"/>
        <v>-7310.4298954273927</v>
      </c>
      <c r="AI32">
        <f t="shared" si="7"/>
        <v>-7317.5209293371809</v>
      </c>
      <c r="AJ32">
        <f t="shared" si="8"/>
        <v>266.30583260197545</v>
      </c>
      <c r="AK32">
        <f t="shared" si="30"/>
        <v>436.2699107272735</v>
      </c>
      <c r="AL32">
        <f t="shared" si="9"/>
        <v>-6614.9451860079316</v>
      </c>
      <c r="AN32">
        <f t="shared" si="10"/>
        <v>0</v>
      </c>
      <c r="AO32">
        <f t="shared" si="11"/>
        <v>0</v>
      </c>
      <c r="AP32">
        <f t="shared" si="12"/>
        <v>-0.67808048645127206</v>
      </c>
      <c r="AQ32">
        <f t="shared" si="13"/>
        <v>-699.06023898956084</v>
      </c>
      <c r="AR32">
        <f t="shared" si="14"/>
        <v>-699.73831947601207</v>
      </c>
      <c r="AS32">
        <f t="shared" si="15"/>
        <v>25.465509093999344</v>
      </c>
      <c r="AT32">
        <f t="shared" si="16"/>
        <v>41.71833290511735</v>
      </c>
      <c r="AU32">
        <f t="shared" si="17"/>
        <v>-632.55447747689539</v>
      </c>
      <c r="AW32">
        <v>29</v>
      </c>
      <c r="AX32">
        <f>IF(Z32&gt;0, (R32*SUMPRODUCT(K32:$K$98, X32:$X$98)-K32*$AZ$3)/Z32, 0)</f>
        <v>10517.016170355053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2.763239E-2</v>
      </c>
      <c r="Q33" s="5">
        <f t="shared" si="29"/>
        <v>12.5</v>
      </c>
      <c r="R33">
        <f t="shared" si="0"/>
        <v>500000</v>
      </c>
      <c r="S33">
        <f t="shared" si="1"/>
        <v>10405.597448318329</v>
      </c>
      <c r="U33">
        <f t="shared" si="21"/>
        <v>2.763239E-2</v>
      </c>
      <c r="V33">
        <f t="shared" si="22"/>
        <v>0.01</v>
      </c>
      <c r="W33">
        <f t="shared" si="23"/>
        <v>0.56728271278302278</v>
      </c>
      <c r="X33">
        <f t="shared" si="24"/>
        <v>1.5675377159878472E-2</v>
      </c>
      <c r="Y33">
        <f t="shared" si="25"/>
        <v>5.6728271278302283E-3</v>
      </c>
      <c r="Z33">
        <f t="shared" si="26"/>
        <v>0.54593450849531411</v>
      </c>
      <c r="AB33">
        <f t="shared" si="27"/>
        <v>5966.1214635019314</v>
      </c>
      <c r="AC33">
        <f t="shared" si="2"/>
        <v>5680.7747285477617</v>
      </c>
      <c r="AE33">
        <f t="shared" si="3"/>
        <v>0</v>
      </c>
      <c r="AF33">
        <f t="shared" si="4"/>
        <v>0</v>
      </c>
      <c r="AG33">
        <f t="shared" si="5"/>
        <v>-6.824181356191426</v>
      </c>
      <c r="AH33">
        <f t="shared" si="6"/>
        <v>-7837.6885799392358</v>
      </c>
      <c r="AI33">
        <f t="shared" si="7"/>
        <v>-7844.5127612954275</v>
      </c>
      <c r="AJ33">
        <f t="shared" si="8"/>
        <v>285.34673495416973</v>
      </c>
      <c r="AK33">
        <f t="shared" si="30"/>
        <v>417.62850244513521</v>
      </c>
      <c r="AL33">
        <f t="shared" si="9"/>
        <v>-7141.5375238961224</v>
      </c>
      <c r="AN33">
        <f t="shared" si="10"/>
        <v>0</v>
      </c>
      <c r="AO33">
        <f t="shared" si="11"/>
        <v>0</v>
      </c>
      <c r="AP33">
        <f t="shared" si="12"/>
        <v>-0.58264526529798932</v>
      </c>
      <c r="AQ33">
        <f t="shared" si="13"/>
        <v>-669.17801617897373</v>
      </c>
      <c r="AR33">
        <f t="shared" si="14"/>
        <v>-669.76066144427182</v>
      </c>
      <c r="AS33">
        <f t="shared" si="15"/>
        <v>24.362764617685169</v>
      </c>
      <c r="AT33">
        <f t="shared" si="16"/>
        <v>35.65691720405124</v>
      </c>
      <c r="AU33">
        <f t="shared" si="17"/>
        <v>-609.74097962253529</v>
      </c>
      <c r="AW33">
        <v>30</v>
      </c>
      <c r="AX33">
        <f>IF(Z33&gt;0, (R33*SUMPRODUCT(K33:$K$98, X33:$X$98)-K33*$AZ$3)/Z33, 0)</f>
        <v>10405.597448318329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3.0610310000000002E-2</v>
      </c>
      <c r="Q34" s="5">
        <f t="shared" si="29"/>
        <v>12.5</v>
      </c>
      <c r="R34">
        <f t="shared" si="0"/>
        <v>500000</v>
      </c>
      <c r="S34">
        <f t="shared" si="1"/>
        <v>10273.681271752843</v>
      </c>
      <c r="U34">
        <f t="shared" si="21"/>
        <v>3.0610310000000002E-2</v>
      </c>
      <c r="V34">
        <f t="shared" si="22"/>
        <v>0.01</v>
      </c>
      <c r="W34">
        <f t="shared" si="23"/>
        <v>0.54593450849531411</v>
      </c>
      <c r="X34">
        <f t="shared" si="24"/>
        <v>1.6711224544739198E-2</v>
      </c>
      <c r="Y34">
        <f t="shared" si="25"/>
        <v>5.4593450849531409E-3</v>
      </c>
      <c r="Z34">
        <f t="shared" si="26"/>
        <v>0.52376393886562178</v>
      </c>
      <c r="AB34">
        <f t="shared" si="27"/>
        <v>5680.7747285477617</v>
      </c>
      <c r="AC34">
        <f t="shared" si="2"/>
        <v>5380.9837695432398</v>
      </c>
      <c r="AE34">
        <f t="shared" si="3"/>
        <v>0</v>
      </c>
      <c r="AF34">
        <f t="shared" si="4"/>
        <v>0</v>
      </c>
      <c r="AG34">
        <f t="shared" si="5"/>
        <v>-6.5470492358202721</v>
      </c>
      <c r="AH34">
        <f t="shared" si="6"/>
        <v>-8355.6122723695989</v>
      </c>
      <c r="AI34">
        <f t="shared" si="7"/>
        <v>-8362.1593216054189</v>
      </c>
      <c r="AJ34">
        <f t="shared" si="8"/>
        <v>299.79095900452194</v>
      </c>
      <c r="AK34">
        <f t="shared" si="30"/>
        <v>397.65423099834334</v>
      </c>
      <c r="AL34">
        <f t="shared" si="9"/>
        <v>-7664.7141316025536</v>
      </c>
      <c r="AN34">
        <f t="shared" si="10"/>
        <v>0</v>
      </c>
      <c r="AO34">
        <f t="shared" si="11"/>
        <v>0</v>
      </c>
      <c r="AP34">
        <f t="shared" si="12"/>
        <v>-0.49909273254839798</v>
      </c>
      <c r="AQ34">
        <f t="shared" si="13"/>
        <v>-636.96257824298914</v>
      </c>
      <c r="AR34">
        <f t="shared" si="14"/>
        <v>-637.46167097553746</v>
      </c>
      <c r="AS34">
        <f t="shared" si="15"/>
        <v>22.853576249931081</v>
      </c>
      <c r="AT34">
        <f t="shared" si="16"/>
        <v>30.31386042929757</v>
      </c>
      <c r="AU34">
        <f t="shared" si="17"/>
        <v>-584.29423429630879</v>
      </c>
      <c r="AW34">
        <v>31</v>
      </c>
      <c r="AX34">
        <f>IF(Z34&gt;0, (R34*SUMPRODUCT(K34:$K$98, X34:$X$98)-K34*$AZ$3)/Z34, 0)</f>
        <v>10273.681271752843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3.3721785999999997E-2</v>
      </c>
      <c r="Q35" s="5">
        <f t="shared" si="29"/>
        <v>12.5</v>
      </c>
      <c r="R35">
        <f t="shared" ref="R35:R69" si="31">$C$6</f>
        <v>500000</v>
      </c>
      <c r="S35">
        <f t="shared" ref="S35:S69" si="32">AX35</f>
        <v>10130.156325645803</v>
      </c>
      <c r="U35">
        <f t="shared" si="21"/>
        <v>3.3721785999999997E-2</v>
      </c>
      <c r="V35">
        <f t="shared" si="22"/>
        <v>0.01</v>
      </c>
      <c r="W35">
        <f t="shared" si="23"/>
        <v>0.52376393886562178</v>
      </c>
      <c r="X35">
        <f t="shared" si="24"/>
        <v>1.766225546094358E-2</v>
      </c>
      <c r="Y35">
        <f t="shared" si="25"/>
        <v>5.237639388656218E-3</v>
      </c>
      <c r="Z35">
        <f t="shared" si="26"/>
        <v>0.50086404401602203</v>
      </c>
      <c r="AB35">
        <f t="shared" si="27"/>
        <v>5380.9837695432398</v>
      </c>
      <c r="AC35">
        <f t="shared" ref="AC35:AC69" si="33">S35*Z35</f>
        <v>5073.831063777443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-6.2608005502002753</v>
      </c>
      <c r="AH35">
        <f t="shared" ref="AH35:AH69" si="37">-X35*R35</f>
        <v>-8831.1277304717896</v>
      </c>
      <c r="AI35">
        <f t="shared" ref="AI35:AI66" si="38">SUM(AE35:AH35)</f>
        <v>-8837.3885310219903</v>
      </c>
      <c r="AJ35">
        <f t="shared" ref="AJ35:AJ69" si="39">AB35-AC35</f>
        <v>307.15270576579678</v>
      </c>
      <c r="AK35">
        <f t="shared" si="30"/>
        <v>376.66886386802685</v>
      </c>
      <c r="AL35">
        <f t="shared" ref="AL35:AL66" si="40">SUM(AI35:AK35)</f>
        <v>-8153.5669613881664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-0.42613527401943013</v>
      </c>
      <c r="AQ35">
        <f t="shared" ref="AQ35:AQ69" si="44">AH35*$K35</f>
        <v>-601.08208289829679</v>
      </c>
      <c r="AR35">
        <f t="shared" ref="AR35:AR69" si="45">AI35*$K35</f>
        <v>-601.50821817231622</v>
      </c>
      <c r="AS35">
        <f t="shared" ref="AS35:AS69" si="46">AJ35*$K35</f>
        <v>20.906048897074392</v>
      </c>
      <c r="AT35">
        <f t="shared" ref="AT35:AT69" si="47">AK35*$K35</f>
        <v>25.63759829625214</v>
      </c>
      <c r="AU35">
        <f t="shared" ref="AU35:AU69" si="48">AL35*$K35</f>
        <v>-554.96457097898974</v>
      </c>
      <c r="AW35">
        <v>32</v>
      </c>
      <c r="AX35">
        <f>IF(Z35&gt;0, (R35*SUMPRODUCT(K35:$K$98, X35:$X$98)-K35*$AZ$3)/Z35, 0)</f>
        <v>10130.156325645803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4.5614701000000001E-2</v>
      </c>
      <c r="Q36" s="5">
        <f t="shared" si="29"/>
        <v>12.5</v>
      </c>
      <c r="R36">
        <f t="shared" si="31"/>
        <v>500000</v>
      </c>
      <c r="S36">
        <f t="shared" si="32"/>
        <v>10078.509520764041</v>
      </c>
      <c r="U36">
        <f t="shared" ref="U36:U69" si="52">M36</f>
        <v>4.5614701000000001E-2</v>
      </c>
      <c r="V36">
        <f t="shared" ref="V36:V69" si="53">$C$10</f>
        <v>0.01</v>
      </c>
      <c r="W36">
        <f t="shared" ref="W36:W69" si="54">Z35</f>
        <v>0.50086404401602203</v>
      </c>
      <c r="X36">
        <f t="shared" ref="X36:X67" si="55">U36*W36</f>
        <v>2.2846763609441684E-2</v>
      </c>
      <c r="Y36">
        <f t="shared" ref="Y36:Y69" si="56">V36*W36</f>
        <v>5.0086404401602207E-3</v>
      </c>
      <c r="Z36">
        <f t="shared" ref="Z36:Z67" si="57">MAX(0, W36-X36-Y36)</f>
        <v>0.47300863996642012</v>
      </c>
      <c r="AB36">
        <f t="shared" ref="AB36:AB69" si="58">AC35</f>
        <v>5073.831063777443</v>
      </c>
      <c r="AC36">
        <f t="shared" si="33"/>
        <v>4767.2220813052154</v>
      </c>
      <c r="AE36">
        <f t="shared" si="34"/>
        <v>0</v>
      </c>
      <c r="AF36">
        <f t="shared" si="35"/>
        <v>0</v>
      </c>
      <c r="AG36">
        <f t="shared" si="36"/>
        <v>-5.9126079995802518</v>
      </c>
      <c r="AH36">
        <f t="shared" si="37"/>
        <v>-11423.381804720842</v>
      </c>
      <c r="AI36">
        <f t="shared" si="38"/>
        <v>-11429.294412720423</v>
      </c>
      <c r="AJ36">
        <f t="shared" si="39"/>
        <v>306.60898247222758</v>
      </c>
      <c r="AK36">
        <f t="shared" si="30"/>
        <v>355.16817446442104</v>
      </c>
      <c r="AL36">
        <f t="shared" si="40"/>
        <v>-10767.517255783774</v>
      </c>
      <c r="AN36">
        <f t="shared" si="41"/>
        <v>0</v>
      </c>
      <c r="AO36">
        <f t="shared" si="42"/>
        <v>0</v>
      </c>
      <c r="AP36">
        <f t="shared" si="43"/>
        <v>-0.35931775729400572</v>
      </c>
      <c r="AQ36">
        <f t="shared" si="44"/>
        <v>-694.21546821247762</v>
      </c>
      <c r="AR36">
        <f t="shared" si="45"/>
        <v>-694.5747859697716</v>
      </c>
      <c r="AS36">
        <f t="shared" si="46"/>
        <v>18.633072234103651</v>
      </c>
      <c r="AT36">
        <f t="shared" si="47"/>
        <v>21.584084708443687</v>
      </c>
      <c r="AU36">
        <f t="shared" si="48"/>
        <v>-654.35762902722422</v>
      </c>
      <c r="AW36">
        <v>33</v>
      </c>
      <c r="AX36">
        <f>IF(Z36&gt;0, (R36*SUMPRODUCT(K36:$K$98, X36:$X$98)-K36*$AZ$3)/Z36, 0)</f>
        <v>10078.509520764041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5.8461241999999997E-2</v>
      </c>
      <c r="Q37" s="5">
        <f t="shared" ref="Q37:Q69" si="60">$C$8</f>
        <v>12.5</v>
      </c>
      <c r="R37">
        <f t="shared" si="31"/>
        <v>500000</v>
      </c>
      <c r="S37">
        <f t="shared" si="32"/>
        <v>9840.3866208920444</v>
      </c>
      <c r="U37">
        <f t="shared" si="52"/>
        <v>5.8461241999999997E-2</v>
      </c>
      <c r="V37">
        <f t="shared" si="53"/>
        <v>0.01</v>
      </c>
      <c r="W37">
        <f t="shared" si="54"/>
        <v>0.47300863996642012</v>
      </c>
      <c r="X37">
        <f t="shared" si="55"/>
        <v>2.7652672569167758E-2</v>
      </c>
      <c r="Y37">
        <f t="shared" si="56"/>
        <v>4.7300863996642016E-3</v>
      </c>
      <c r="Z37">
        <f t="shared" si="57"/>
        <v>0.44062588099758815</v>
      </c>
      <c r="AB37">
        <f t="shared" si="58"/>
        <v>4767.2220813052154</v>
      </c>
      <c r="AC37">
        <f t="shared" si="33"/>
        <v>4335.9290241874369</v>
      </c>
      <c r="AE37">
        <f t="shared" si="34"/>
        <v>0</v>
      </c>
      <c r="AF37">
        <f t="shared" si="35"/>
        <v>0</v>
      </c>
      <c r="AG37">
        <f t="shared" si="36"/>
        <v>-5.5078235124698516</v>
      </c>
      <c r="AH37">
        <f t="shared" si="37"/>
        <v>-13826.336284583878</v>
      </c>
      <c r="AI37">
        <f t="shared" si="38"/>
        <v>-13831.844108096348</v>
      </c>
      <c r="AJ37">
        <f t="shared" si="39"/>
        <v>431.29305711777852</v>
      </c>
      <c r="AK37">
        <f t="shared" si="30"/>
        <v>333.7055456913651</v>
      </c>
      <c r="AL37">
        <f t="shared" si="40"/>
        <v>-13066.845505287203</v>
      </c>
      <c r="AN37">
        <f t="shared" si="41"/>
        <v>0</v>
      </c>
      <c r="AO37">
        <f t="shared" si="42"/>
        <v>0</v>
      </c>
      <c r="AP37">
        <f t="shared" si="43"/>
        <v>-0.29885572978303881</v>
      </c>
      <c r="AQ37">
        <f t="shared" si="44"/>
        <v>-750.22008443079039</v>
      </c>
      <c r="AR37">
        <f t="shared" si="45"/>
        <v>-750.51894016057338</v>
      </c>
      <c r="AS37">
        <f t="shared" si="46"/>
        <v>23.402057281514445</v>
      </c>
      <c r="AT37">
        <f t="shared" si="47"/>
        <v>18.106937189336097</v>
      </c>
      <c r="AU37">
        <f t="shared" si="48"/>
        <v>-709.00994568972283</v>
      </c>
      <c r="AW37">
        <v>34</v>
      </c>
      <c r="AX37">
        <f>IF(Z37&gt;0, (R37*SUMPRODUCT(K37:$K$98, X37:$X$98)-K37*$AZ$3)/Z37, 0)</f>
        <v>9840.3866208920444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7.2616817E-2</v>
      </c>
      <c r="Q38" s="5">
        <f t="shared" si="60"/>
        <v>12.5</v>
      </c>
      <c r="R38">
        <f t="shared" si="31"/>
        <v>500000</v>
      </c>
      <c r="S38">
        <f t="shared" si="32"/>
        <v>9451.3751960826812</v>
      </c>
      <c r="U38">
        <f t="shared" si="52"/>
        <v>7.2616817E-2</v>
      </c>
      <c r="V38">
        <f t="shared" si="53"/>
        <v>0.01</v>
      </c>
      <c r="W38">
        <f t="shared" si="54"/>
        <v>0.44062588099758815</v>
      </c>
      <c r="X38">
        <f t="shared" si="55"/>
        <v>3.1996848965865639E-2</v>
      </c>
      <c r="Y38">
        <f t="shared" si="56"/>
        <v>4.4062588099758812E-3</v>
      </c>
      <c r="Z38">
        <f t="shared" si="57"/>
        <v>0.40422277322174666</v>
      </c>
      <c r="AB38">
        <f t="shared" si="58"/>
        <v>4335.9290241874369</v>
      </c>
      <c r="AC38">
        <f t="shared" si="33"/>
        <v>3820.4610925197708</v>
      </c>
      <c r="AE38">
        <f t="shared" si="34"/>
        <v>0</v>
      </c>
      <c r="AF38">
        <f t="shared" si="35"/>
        <v>0</v>
      </c>
      <c r="AG38">
        <f t="shared" si="36"/>
        <v>-5.0527846652718331</v>
      </c>
      <c r="AH38">
        <f t="shared" si="37"/>
        <v>-15998.42448293282</v>
      </c>
      <c r="AI38">
        <f t="shared" si="38"/>
        <v>-16003.477267598091</v>
      </c>
      <c r="AJ38">
        <f t="shared" si="39"/>
        <v>515.46793166766611</v>
      </c>
      <c r="AK38">
        <f t="shared" si="30"/>
        <v>303.51503169312059</v>
      </c>
      <c r="AL38">
        <f t="shared" si="40"/>
        <v>-15184.494304237303</v>
      </c>
      <c r="AN38">
        <f t="shared" si="41"/>
        <v>0</v>
      </c>
      <c r="AO38">
        <f t="shared" si="42"/>
        <v>0</v>
      </c>
      <c r="AP38">
        <f t="shared" si="43"/>
        <v>-0.24479037557692149</v>
      </c>
      <c r="AQ38">
        <f t="shared" si="44"/>
        <v>-775.06970853772793</v>
      </c>
      <c r="AR38">
        <f t="shared" si="45"/>
        <v>-775.31449891330487</v>
      </c>
      <c r="AS38">
        <f t="shared" si="46"/>
        <v>24.972682777883328</v>
      </c>
      <c r="AT38">
        <f t="shared" si="47"/>
        <v>14.704279624669718</v>
      </c>
      <c r="AU38">
        <f t="shared" si="48"/>
        <v>-735.63753651075172</v>
      </c>
      <c r="AW38">
        <v>35</v>
      </c>
      <c r="AX38">
        <f>IF(Z38&gt;0, (R38*SUMPRODUCT(K38:$K$98, X38:$X$98)-K38*$AZ$3)/Z38, 0)</f>
        <v>9451.3751960826812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8.8271367000000003E-2</v>
      </c>
      <c r="Q39" s="5">
        <f t="shared" si="60"/>
        <v>12.5</v>
      </c>
      <c r="R39">
        <f t="shared" si="31"/>
        <v>500000</v>
      </c>
      <c r="S39">
        <f t="shared" si="32"/>
        <v>8930.0362943573564</v>
      </c>
      <c r="U39">
        <f t="shared" si="52"/>
        <v>8.8271367000000003E-2</v>
      </c>
      <c r="V39">
        <f t="shared" si="53"/>
        <v>0.01</v>
      </c>
      <c r="W39">
        <f t="shared" si="54"/>
        <v>0.40422277322174666</v>
      </c>
      <c r="X39">
        <f t="shared" si="55"/>
        <v>3.5681296764814574E-2</v>
      </c>
      <c r="Y39">
        <f t="shared" si="56"/>
        <v>4.042227732217467E-3</v>
      </c>
      <c r="Z39">
        <f t="shared" si="57"/>
        <v>0.36449924872471462</v>
      </c>
      <c r="AB39">
        <f t="shared" si="58"/>
        <v>3820.4610925197708</v>
      </c>
      <c r="AC39">
        <f t="shared" si="33"/>
        <v>3254.9915203776909</v>
      </c>
      <c r="AE39">
        <f t="shared" si="34"/>
        <v>0</v>
      </c>
      <c r="AF39">
        <f t="shared" si="35"/>
        <v>0</v>
      </c>
      <c r="AG39">
        <f t="shared" si="36"/>
        <v>-4.5562406090589329</v>
      </c>
      <c r="AH39">
        <f t="shared" si="37"/>
        <v>-17840.648382407286</v>
      </c>
      <c r="AI39">
        <f t="shared" si="38"/>
        <v>-17845.204623016343</v>
      </c>
      <c r="AJ39">
        <f t="shared" si="39"/>
        <v>565.46957214207987</v>
      </c>
      <c r="AK39">
        <f t="shared" si="30"/>
        <v>267.432276476384</v>
      </c>
      <c r="AL39">
        <f t="shared" si="40"/>
        <v>-17012.302774397878</v>
      </c>
      <c r="AN39">
        <f t="shared" si="41"/>
        <v>0</v>
      </c>
      <c r="AO39">
        <f t="shared" si="42"/>
        <v>0</v>
      </c>
      <c r="AP39">
        <f t="shared" si="43"/>
        <v>-0.19708436673261964</v>
      </c>
      <c r="AQ39">
        <f t="shared" si="44"/>
        <v>-771.71361002208118</v>
      </c>
      <c r="AR39">
        <f t="shared" si="45"/>
        <v>-771.91069438881368</v>
      </c>
      <c r="AS39">
        <f t="shared" si="46"/>
        <v>24.459905017001638</v>
      </c>
      <c r="AT39">
        <f t="shared" si="47"/>
        <v>11.568028419837399</v>
      </c>
      <c r="AU39">
        <f t="shared" si="48"/>
        <v>-735.88276095197466</v>
      </c>
      <c r="AW39">
        <v>36</v>
      </c>
      <c r="AX39">
        <f>IF(Z39&gt;0, (R39*SUMPRODUCT(K39:$K$98, X39:$X$98)-K39*$AZ$3)/Z39, 0)</f>
        <v>8930.0362943573564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0.103819197</v>
      </c>
      <c r="Q40" s="5">
        <f t="shared" si="60"/>
        <v>12.5</v>
      </c>
      <c r="R40">
        <f t="shared" si="31"/>
        <v>500000</v>
      </c>
      <c r="S40">
        <f t="shared" si="32"/>
        <v>8267.243726365341</v>
      </c>
      <c r="U40">
        <f t="shared" si="52"/>
        <v>0.103819197</v>
      </c>
      <c r="V40">
        <f t="shared" si="53"/>
        <v>0.01</v>
      </c>
      <c r="W40">
        <f t="shared" si="54"/>
        <v>0.36449924872471462</v>
      </c>
      <c r="X40">
        <f t="shared" si="55"/>
        <v>3.784201930970315E-2</v>
      </c>
      <c r="Y40">
        <f t="shared" si="56"/>
        <v>3.6449924872471464E-3</v>
      </c>
      <c r="Z40">
        <f t="shared" si="57"/>
        <v>0.32301223692776432</v>
      </c>
      <c r="AB40">
        <f t="shared" si="58"/>
        <v>3254.9915203776909</v>
      </c>
      <c r="AC40">
        <f t="shared" si="33"/>
        <v>2670.4208892802949</v>
      </c>
      <c r="AE40">
        <f t="shared" si="34"/>
        <v>0</v>
      </c>
      <c r="AF40">
        <f t="shared" si="35"/>
        <v>0</v>
      </c>
      <c r="AG40">
        <f t="shared" si="36"/>
        <v>-4.037652961597054</v>
      </c>
      <c r="AH40">
        <f t="shared" si="37"/>
        <v>-18921.009654851576</v>
      </c>
      <c r="AI40">
        <f t="shared" si="38"/>
        <v>-18925.047307813173</v>
      </c>
      <c r="AJ40">
        <f t="shared" si="39"/>
        <v>584.57063109739602</v>
      </c>
      <c r="AK40">
        <f t="shared" ref="AK40:AK69" si="61">G40*SUM(AB40:AB40, AE40:AF40)</f>
        <v>227.84940642643838</v>
      </c>
      <c r="AL40">
        <f t="shared" si="40"/>
        <v>-18112.62727028934</v>
      </c>
      <c r="AN40">
        <f t="shared" si="41"/>
        <v>0</v>
      </c>
      <c r="AO40">
        <f t="shared" si="42"/>
        <v>0</v>
      </c>
      <c r="AP40">
        <f t="shared" si="43"/>
        <v>-0.15593962711594583</v>
      </c>
      <c r="AQ40">
        <f t="shared" si="44"/>
        <v>-730.75502483693163</v>
      </c>
      <c r="AR40">
        <f t="shared" si="45"/>
        <v>-730.91096446404754</v>
      </c>
      <c r="AS40">
        <f t="shared" si="46"/>
        <v>22.576909680767741</v>
      </c>
      <c r="AT40">
        <f t="shared" si="47"/>
        <v>8.7998527398636437</v>
      </c>
      <c r="AU40">
        <f t="shared" si="48"/>
        <v>-699.53420204341626</v>
      </c>
      <c r="AW40">
        <v>37</v>
      </c>
      <c r="AX40">
        <f>IF(Z40&gt;0, (R40*SUMPRODUCT(K40:$K$98, X40:$X$98)-K40*$AZ$3)/Z40, 0)</f>
        <v>8267.243726365341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0.120610461</v>
      </c>
      <c r="Q41" s="5">
        <f t="shared" si="60"/>
        <v>12.5</v>
      </c>
      <c r="R41">
        <f t="shared" si="31"/>
        <v>500000</v>
      </c>
      <c r="S41">
        <f t="shared" si="32"/>
        <v>7502.071984147733</v>
      </c>
      <c r="U41">
        <f t="shared" si="52"/>
        <v>0.120610461</v>
      </c>
      <c r="V41">
        <f t="shared" si="53"/>
        <v>0.01</v>
      </c>
      <c r="W41">
        <f t="shared" si="54"/>
        <v>0.32301223692776432</v>
      </c>
      <c r="X41">
        <f t="shared" si="55"/>
        <v>3.895865480449888E-2</v>
      </c>
      <c r="Y41">
        <f t="shared" si="56"/>
        <v>3.2301223692776434E-3</v>
      </c>
      <c r="Z41">
        <f t="shared" si="57"/>
        <v>0.28082345975398776</v>
      </c>
      <c r="AB41">
        <f t="shared" si="58"/>
        <v>2670.4208892802949</v>
      </c>
      <c r="AC41">
        <f t="shared" si="33"/>
        <v>2106.75780991183</v>
      </c>
      <c r="AE41">
        <f t="shared" si="34"/>
        <v>0</v>
      </c>
      <c r="AF41">
        <f t="shared" si="35"/>
        <v>0</v>
      </c>
      <c r="AG41">
        <f t="shared" si="36"/>
        <v>-3.5102932469248471</v>
      </c>
      <c r="AH41">
        <f t="shared" si="37"/>
        <v>-19479.327402249441</v>
      </c>
      <c r="AI41">
        <f t="shared" si="38"/>
        <v>-19482.837695496364</v>
      </c>
      <c r="AJ41">
        <f t="shared" si="39"/>
        <v>563.66307936846488</v>
      </c>
      <c r="AK41">
        <f t="shared" si="61"/>
        <v>186.92946224962066</v>
      </c>
      <c r="AL41">
        <f t="shared" si="40"/>
        <v>-18732.245153878281</v>
      </c>
      <c r="AN41">
        <f t="shared" si="41"/>
        <v>0</v>
      </c>
      <c r="AO41">
        <f t="shared" si="42"/>
        <v>0</v>
      </c>
      <c r="AP41">
        <f t="shared" si="43"/>
        <v>-0.1210466790447893</v>
      </c>
      <c r="AQ41">
        <f t="shared" si="44"/>
        <v>-671.71251123651166</v>
      </c>
      <c r="AR41">
        <f t="shared" si="45"/>
        <v>-671.83355791555641</v>
      </c>
      <c r="AS41">
        <f t="shared" si="46"/>
        <v>19.436992598120938</v>
      </c>
      <c r="AT41">
        <f t="shared" si="47"/>
        <v>6.445954519830269</v>
      </c>
      <c r="AU41">
        <f t="shared" si="48"/>
        <v>-645.95061079760524</v>
      </c>
      <c r="AW41">
        <v>38</v>
      </c>
      <c r="AX41">
        <f>IF(Z41&gt;0, (R41*SUMPRODUCT(K41:$K$98, X41:$X$98)-K41*$AZ$3)/Z41, 0)</f>
        <v>7502.071984147733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0.138204574</v>
      </c>
      <c r="Q42" s="5">
        <f t="shared" si="60"/>
        <v>12.5</v>
      </c>
      <c r="R42">
        <f t="shared" si="31"/>
        <v>500000</v>
      </c>
      <c r="S42">
        <f t="shared" si="32"/>
        <v>6622.9394918649687</v>
      </c>
      <c r="U42">
        <f t="shared" si="52"/>
        <v>0.138204574</v>
      </c>
      <c r="V42">
        <f t="shared" si="53"/>
        <v>0.01</v>
      </c>
      <c r="W42">
        <f t="shared" si="54"/>
        <v>0.28082345975398776</v>
      </c>
      <c r="X42">
        <f t="shared" si="55"/>
        <v>3.8811086624506025E-2</v>
      </c>
      <c r="Y42">
        <f t="shared" si="56"/>
        <v>2.8082345975398776E-3</v>
      </c>
      <c r="Z42">
        <f t="shared" si="57"/>
        <v>0.23920413853194186</v>
      </c>
      <c r="AB42">
        <f t="shared" si="58"/>
        <v>2106.75780991183</v>
      </c>
      <c r="AC42">
        <f t="shared" si="33"/>
        <v>1584.2345357007366</v>
      </c>
      <c r="AE42">
        <f t="shared" si="34"/>
        <v>0</v>
      </c>
      <c r="AF42">
        <f t="shared" si="35"/>
        <v>0</v>
      </c>
      <c r="AG42">
        <f t="shared" si="36"/>
        <v>-2.9900517316492734</v>
      </c>
      <c r="AH42">
        <f t="shared" si="37"/>
        <v>-19405.543312253012</v>
      </c>
      <c r="AI42">
        <f t="shared" si="38"/>
        <v>-19408.533363984661</v>
      </c>
      <c r="AJ42">
        <f t="shared" si="39"/>
        <v>522.52327421109339</v>
      </c>
      <c r="AK42">
        <f t="shared" si="61"/>
        <v>147.47304669382811</v>
      </c>
      <c r="AL42">
        <f t="shared" si="40"/>
        <v>-18738.537043079741</v>
      </c>
      <c r="AN42">
        <f t="shared" si="41"/>
        <v>0</v>
      </c>
      <c r="AO42">
        <f t="shared" si="42"/>
        <v>0</v>
      </c>
      <c r="AP42">
        <f t="shared" si="43"/>
        <v>-9.2059828163251395E-2</v>
      </c>
      <c r="AQ42">
        <f t="shared" si="44"/>
        <v>-597.47159683927964</v>
      </c>
      <c r="AR42">
        <f t="shared" si="45"/>
        <v>-597.56365666744296</v>
      </c>
      <c r="AS42">
        <f t="shared" si="46"/>
        <v>16.087816249466542</v>
      </c>
      <c r="AT42">
        <f t="shared" si="47"/>
        <v>4.540504498180181</v>
      </c>
      <c r="AU42">
        <f t="shared" si="48"/>
        <v>-576.93533591979622</v>
      </c>
      <c r="AW42">
        <v>39</v>
      </c>
      <c r="AX42">
        <f>IF(Z42&gt;0, (R42*SUMPRODUCT(K42:$K$98, X42:$X$98)-K42*$AZ$3)/Z42, 0)</f>
        <v>6622.9394918649687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0.156383199</v>
      </c>
      <c r="Q43" s="5">
        <f t="shared" si="60"/>
        <v>12.5</v>
      </c>
      <c r="R43">
        <f t="shared" si="31"/>
        <v>500000</v>
      </c>
      <c r="S43">
        <f t="shared" si="32"/>
        <v>5616.5588856483164</v>
      </c>
      <c r="U43">
        <f t="shared" si="52"/>
        <v>0.156383199</v>
      </c>
      <c r="V43">
        <f t="shared" si="53"/>
        <v>0.01</v>
      </c>
      <c r="W43">
        <f t="shared" si="54"/>
        <v>0.23920413853194186</v>
      </c>
      <c r="X43">
        <f t="shared" si="55"/>
        <v>3.7407508397664234E-2</v>
      </c>
      <c r="Y43">
        <f t="shared" si="56"/>
        <v>2.3920413853194189E-3</v>
      </c>
      <c r="Z43">
        <f t="shared" si="57"/>
        <v>0.19940458874895819</v>
      </c>
      <c r="AB43">
        <f t="shared" si="58"/>
        <v>1584.2345357007366</v>
      </c>
      <c r="AC43">
        <f t="shared" si="33"/>
        <v>1119.9676147770094</v>
      </c>
      <c r="AE43">
        <f t="shared" si="34"/>
        <v>0</v>
      </c>
      <c r="AF43">
        <f t="shared" si="35"/>
        <v>0</v>
      </c>
      <c r="AG43">
        <f t="shared" si="36"/>
        <v>-2.4925573593619776</v>
      </c>
      <c r="AH43">
        <f t="shared" si="37"/>
        <v>-18703.754198832117</v>
      </c>
      <c r="AI43">
        <f t="shared" si="38"/>
        <v>-18706.246756191478</v>
      </c>
      <c r="AJ43">
        <f t="shared" si="39"/>
        <v>464.26692092372718</v>
      </c>
      <c r="AK43">
        <f t="shared" si="61"/>
        <v>110.89641749905158</v>
      </c>
      <c r="AL43">
        <f t="shared" si="40"/>
        <v>-18131.083417768699</v>
      </c>
      <c r="AN43">
        <f t="shared" si="41"/>
        <v>0</v>
      </c>
      <c r="AO43">
        <f t="shared" si="42"/>
        <v>0</v>
      </c>
      <c r="AP43">
        <f t="shared" si="43"/>
        <v>-6.8520195941124407E-2</v>
      </c>
      <c r="AQ43">
        <f t="shared" si="44"/>
        <v>-514.1646581271267</v>
      </c>
      <c r="AR43">
        <f t="shared" si="45"/>
        <v>-514.23317832306782</v>
      </c>
      <c r="AS43">
        <f t="shared" si="46"/>
        <v>12.762659311005448</v>
      </c>
      <c r="AT43">
        <f t="shared" si="47"/>
        <v>3.0485333577835032</v>
      </c>
      <c r="AU43">
        <f t="shared" si="48"/>
        <v>-498.4219856542789</v>
      </c>
      <c r="AW43">
        <v>40</v>
      </c>
      <c r="AX43">
        <f>IF(Z43&gt;0, (R43*SUMPRODUCT(K43:$K$98, X43:$X$98)-K43*$AZ$3)/Z43, 0)</f>
        <v>5616.5588856483164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0.17588848000000001</v>
      </c>
      <c r="Q44" s="5">
        <f t="shared" si="60"/>
        <v>12.5</v>
      </c>
      <c r="R44">
        <f t="shared" si="31"/>
        <v>500000</v>
      </c>
      <c r="S44">
        <f t="shared" si="32"/>
        <v>4464.3743916952071</v>
      </c>
      <c r="U44">
        <f t="shared" si="52"/>
        <v>0.17588848000000001</v>
      </c>
      <c r="V44">
        <f t="shared" si="53"/>
        <v>0.01</v>
      </c>
      <c r="W44">
        <f t="shared" si="54"/>
        <v>0.19940458874895819</v>
      </c>
      <c r="X44">
        <f t="shared" si="55"/>
        <v>3.5072970020079364E-2</v>
      </c>
      <c r="Y44">
        <f t="shared" si="56"/>
        <v>1.9940458874895821E-3</v>
      </c>
      <c r="Z44">
        <f t="shared" si="57"/>
        <v>0.16233757284138925</v>
      </c>
      <c r="AB44">
        <f t="shared" si="58"/>
        <v>1119.9676147770094</v>
      </c>
      <c r="AC44">
        <f t="shared" si="33"/>
        <v>724.73570300305346</v>
      </c>
      <c r="AE44">
        <f t="shared" si="34"/>
        <v>0</v>
      </c>
      <c r="AF44">
        <f t="shared" si="35"/>
        <v>0</v>
      </c>
      <c r="AG44">
        <f t="shared" si="36"/>
        <v>-2.0292196605173656</v>
      </c>
      <c r="AH44">
        <f t="shared" si="37"/>
        <v>-17536.485010039683</v>
      </c>
      <c r="AI44">
        <f t="shared" si="38"/>
        <v>-17538.514229700202</v>
      </c>
      <c r="AJ44">
        <f t="shared" si="39"/>
        <v>395.23191177395597</v>
      </c>
      <c r="AK44">
        <f t="shared" si="61"/>
        <v>78.397733034390669</v>
      </c>
      <c r="AL44">
        <f t="shared" si="40"/>
        <v>-17064.884584891854</v>
      </c>
      <c r="AN44">
        <f t="shared" si="41"/>
        <v>0</v>
      </c>
      <c r="AO44">
        <f t="shared" si="42"/>
        <v>0</v>
      </c>
      <c r="AP44">
        <f t="shared" si="43"/>
        <v>-4.9806322203863045E-2</v>
      </c>
      <c r="AQ44">
        <f t="shared" si="44"/>
        <v>-430.42546833523363</v>
      </c>
      <c r="AR44">
        <f t="shared" si="45"/>
        <v>-430.47527465743752</v>
      </c>
      <c r="AS44">
        <f t="shared" si="46"/>
        <v>9.7007969743618414</v>
      </c>
      <c r="AT44">
        <f t="shared" si="47"/>
        <v>1.9242385767974297</v>
      </c>
      <c r="AU44">
        <f t="shared" si="48"/>
        <v>-418.85023910627825</v>
      </c>
      <c r="AW44">
        <v>41</v>
      </c>
      <c r="AX44">
        <f>IF(Z44&gt;0, (R44*SUMPRODUCT(K44:$K$98, X44:$X$98)-K44*$AZ$3)/Z44, 0)</f>
        <v>4464.3743916952071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0.195947922</v>
      </c>
      <c r="Q45" s="5">
        <f t="shared" si="60"/>
        <v>12.5</v>
      </c>
      <c r="R45">
        <f t="shared" si="31"/>
        <v>500000</v>
      </c>
      <c r="S45">
        <f t="shared" si="32"/>
        <v>3106.953031097672</v>
      </c>
      <c r="U45">
        <f t="shared" si="52"/>
        <v>0.195947922</v>
      </c>
      <c r="V45">
        <f t="shared" si="53"/>
        <v>0.01</v>
      </c>
      <c r="W45">
        <f t="shared" si="54"/>
        <v>0.16233757284138925</v>
      </c>
      <c r="X45">
        <f t="shared" si="55"/>
        <v>3.1809710060793861E-2</v>
      </c>
      <c r="Y45">
        <f t="shared" si="56"/>
        <v>1.6233757284138926E-3</v>
      </c>
      <c r="Z45">
        <f t="shared" si="57"/>
        <v>0.12890448705218149</v>
      </c>
      <c r="AB45">
        <f t="shared" si="58"/>
        <v>724.73570300305346</v>
      </c>
      <c r="AC45">
        <f t="shared" si="33"/>
        <v>400.50018676886589</v>
      </c>
      <c r="AE45">
        <f t="shared" si="34"/>
        <v>0</v>
      </c>
      <c r="AF45">
        <f t="shared" si="35"/>
        <v>0</v>
      </c>
      <c r="AG45">
        <f t="shared" si="36"/>
        <v>-1.6113060881522687</v>
      </c>
      <c r="AH45">
        <f t="shared" si="37"/>
        <v>-15904.855030396931</v>
      </c>
      <c r="AI45">
        <f t="shared" si="38"/>
        <v>-15906.466336485084</v>
      </c>
      <c r="AJ45">
        <f t="shared" si="39"/>
        <v>324.23551623418757</v>
      </c>
      <c r="AK45">
        <f t="shared" si="61"/>
        <v>50.731499210213748</v>
      </c>
      <c r="AL45">
        <f t="shared" si="40"/>
        <v>-15531.499321040683</v>
      </c>
      <c r="AN45">
        <f t="shared" si="41"/>
        <v>0</v>
      </c>
      <c r="AO45">
        <f t="shared" si="42"/>
        <v>0</v>
      </c>
      <c r="AP45">
        <f t="shared" si="43"/>
        <v>-3.5311440753138378E-2</v>
      </c>
      <c r="AQ45">
        <f t="shared" si="44"/>
        <v>-348.55161922533659</v>
      </c>
      <c r="AR45">
        <f t="shared" si="45"/>
        <v>-348.5869306660897</v>
      </c>
      <c r="AS45">
        <f t="shared" si="46"/>
        <v>7.1055544975293348</v>
      </c>
      <c r="AT45">
        <f t="shared" si="47"/>
        <v>1.1117703469572329</v>
      </c>
      <c r="AU45">
        <f t="shared" si="48"/>
        <v>-340.36960582160316</v>
      </c>
      <c r="AW45">
        <v>42</v>
      </c>
      <c r="AX45">
        <f>IF(Z45&gt;0, (R45*SUMPRODUCT(K45:$K$98, X45:$X$98)-K45*$AZ$3)/Z45, 0)</f>
        <v>3106.953031097672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0.21719401199999999</v>
      </c>
      <c r="Q46" s="5">
        <f t="shared" si="60"/>
        <v>12.5</v>
      </c>
      <c r="R46">
        <f t="shared" si="31"/>
        <v>500000</v>
      </c>
      <c r="S46">
        <f t="shared" si="32"/>
        <v>1473.2356585539931</v>
      </c>
      <c r="U46">
        <f t="shared" si="52"/>
        <v>0.21719401199999999</v>
      </c>
      <c r="V46">
        <f t="shared" si="53"/>
        <v>0.01</v>
      </c>
      <c r="W46">
        <f t="shared" si="54"/>
        <v>0.12890448705218149</v>
      </c>
      <c r="X46">
        <f t="shared" si="55"/>
        <v>2.7997282707665352E-2</v>
      </c>
      <c r="Y46">
        <f t="shared" si="56"/>
        <v>1.289044870521815E-3</v>
      </c>
      <c r="Z46">
        <f t="shared" si="57"/>
        <v>9.9618159473994328E-2</v>
      </c>
      <c r="AB46">
        <f t="shared" si="58"/>
        <v>400.50018676886589</v>
      </c>
      <c r="AC46">
        <f t="shared" si="33"/>
        <v>146.76102477660675</v>
      </c>
      <c r="AE46">
        <f t="shared" si="34"/>
        <v>0</v>
      </c>
      <c r="AF46">
        <f t="shared" si="35"/>
        <v>0</v>
      </c>
      <c r="AG46">
        <f t="shared" si="36"/>
        <v>-1.2452269934249292</v>
      </c>
      <c r="AH46">
        <f t="shared" si="37"/>
        <v>-13998.641353832676</v>
      </c>
      <c r="AI46">
        <f t="shared" si="38"/>
        <v>-13999.886580826102</v>
      </c>
      <c r="AJ46">
        <f t="shared" si="39"/>
        <v>253.73916199225914</v>
      </c>
      <c r="AK46">
        <f t="shared" si="61"/>
        <v>28.035013073820615</v>
      </c>
      <c r="AL46">
        <f t="shared" si="40"/>
        <v>-13718.112405760023</v>
      </c>
      <c r="AN46">
        <f t="shared" si="41"/>
        <v>0</v>
      </c>
      <c r="AO46">
        <f t="shared" si="42"/>
        <v>0</v>
      </c>
      <c r="AP46">
        <f t="shared" si="43"/>
        <v>-2.4365082909761221E-2</v>
      </c>
      <c r="AQ46">
        <f t="shared" si="44"/>
        <v>-273.90833880980091</v>
      </c>
      <c r="AR46">
        <f t="shared" si="45"/>
        <v>-273.93270389271066</v>
      </c>
      <c r="AS46">
        <f t="shared" si="46"/>
        <v>4.9648584170107322</v>
      </c>
      <c r="AT46">
        <f t="shared" si="47"/>
        <v>0.54855493940194566</v>
      </c>
      <c r="AU46">
        <f t="shared" si="48"/>
        <v>-268.41929053629804</v>
      </c>
      <c r="AW46">
        <v>43</v>
      </c>
      <c r="AX46">
        <f>IF(Z46&gt;0, (R46*SUMPRODUCT(K46:$K$98, X46:$X$98)-K46*$AZ$3)/Z46, 0)</f>
        <v>1473.2356585539931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0.239685495</v>
      </c>
      <c r="Q47" s="5">
        <f t="shared" si="60"/>
        <v>12.5</v>
      </c>
      <c r="R47">
        <f t="shared" si="31"/>
        <v>500000</v>
      </c>
      <c r="S47">
        <f t="shared" si="32"/>
        <v>-568.51110814073445</v>
      </c>
      <c r="U47">
        <f t="shared" si="52"/>
        <v>0.239685495</v>
      </c>
      <c r="V47">
        <f t="shared" si="53"/>
        <v>0.01</v>
      </c>
      <c r="W47">
        <f t="shared" si="54"/>
        <v>9.9618159473994328E-2</v>
      </c>
      <c r="X47">
        <f t="shared" si="55"/>
        <v>2.3877027864513269E-2</v>
      </c>
      <c r="Y47">
        <f t="shared" si="56"/>
        <v>9.9618159473994334E-4</v>
      </c>
      <c r="Z47">
        <f t="shared" si="57"/>
        <v>7.4744950014741129E-2</v>
      </c>
      <c r="AB47">
        <f t="shared" si="58"/>
        <v>146.76102477660675</v>
      </c>
      <c r="AC47">
        <f t="shared" si="33"/>
        <v>-42.493334360804283</v>
      </c>
      <c r="AE47">
        <f t="shared" si="34"/>
        <v>0</v>
      </c>
      <c r="AF47">
        <f t="shared" si="35"/>
        <v>0</v>
      </c>
      <c r="AG47">
        <f t="shared" si="36"/>
        <v>-0.93431187518426406</v>
      </c>
      <c r="AH47">
        <f t="shared" si="37"/>
        <v>-11938.513932256634</v>
      </c>
      <c r="AI47">
        <f t="shared" si="38"/>
        <v>-11939.448244131818</v>
      </c>
      <c r="AJ47">
        <f t="shared" si="39"/>
        <v>189.25435913741103</v>
      </c>
      <c r="AK47">
        <f t="shared" si="61"/>
        <v>10.273271734362472</v>
      </c>
      <c r="AL47">
        <f t="shared" si="40"/>
        <v>-11739.920613260045</v>
      </c>
      <c r="AN47">
        <f t="shared" si="41"/>
        <v>0</v>
      </c>
      <c r="AO47">
        <f t="shared" si="42"/>
        <v>0</v>
      </c>
      <c r="AP47">
        <f t="shared" si="43"/>
        <v>-1.6322745645287007E-2</v>
      </c>
      <c r="AQ47">
        <f t="shared" si="44"/>
        <v>-208.56989135507703</v>
      </c>
      <c r="AR47">
        <f t="shared" si="45"/>
        <v>-208.58621410072232</v>
      </c>
      <c r="AS47">
        <f t="shared" si="46"/>
        <v>3.306337903339311</v>
      </c>
      <c r="AT47">
        <f t="shared" si="47"/>
        <v>0.17947754483142356</v>
      </c>
      <c r="AU47">
        <f t="shared" si="48"/>
        <v>-205.1003986525516</v>
      </c>
      <c r="AW47">
        <v>44</v>
      </c>
      <c r="AX47">
        <f>IF(Z47&gt;0, (R47*SUMPRODUCT(K47:$K$98, X47:$X$98)-K47*$AZ$3)/Z47, 0)</f>
        <v>-568.51110814073445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0.26259210900000002</v>
      </c>
      <c r="Q48" s="5">
        <f t="shared" si="60"/>
        <v>12.5</v>
      </c>
      <c r="R48">
        <f t="shared" si="31"/>
        <v>500000</v>
      </c>
      <c r="S48">
        <f t="shared" si="32"/>
        <v>-3227.498635584695</v>
      </c>
      <c r="U48">
        <f t="shared" si="52"/>
        <v>0.26259210900000002</v>
      </c>
      <c r="V48">
        <f t="shared" si="53"/>
        <v>0.01</v>
      </c>
      <c r="W48">
        <f t="shared" si="54"/>
        <v>7.4744950014741129E-2</v>
      </c>
      <c r="X48">
        <f t="shared" si="55"/>
        <v>1.9627434061470456E-2</v>
      </c>
      <c r="Y48">
        <f t="shared" si="56"/>
        <v>7.474495001474113E-4</v>
      </c>
      <c r="Z48">
        <f t="shared" si="57"/>
        <v>5.4370066453123263E-2</v>
      </c>
      <c r="AB48">
        <f t="shared" si="58"/>
        <v>-42.493334360804283</v>
      </c>
      <c r="AC48">
        <f t="shared" si="33"/>
        <v>-175.47931529410454</v>
      </c>
      <c r="AE48">
        <f t="shared" si="34"/>
        <v>0</v>
      </c>
      <c r="AF48">
        <f t="shared" si="35"/>
        <v>0</v>
      </c>
      <c r="AG48">
        <f t="shared" si="36"/>
        <v>-0.67962583066404081</v>
      </c>
      <c r="AH48">
        <f t="shared" si="37"/>
        <v>-9813.717030735228</v>
      </c>
      <c r="AI48">
        <f t="shared" si="38"/>
        <v>-9814.396656565892</v>
      </c>
      <c r="AJ48">
        <f t="shared" si="39"/>
        <v>132.98598093330025</v>
      </c>
      <c r="AK48">
        <f t="shared" si="61"/>
        <v>-2.9745334052563002</v>
      </c>
      <c r="AL48">
        <f t="shared" si="40"/>
        <v>-9684.3852090378477</v>
      </c>
      <c r="AN48">
        <f t="shared" si="41"/>
        <v>0</v>
      </c>
      <c r="AO48">
        <f t="shared" si="42"/>
        <v>0</v>
      </c>
      <c r="AP48">
        <f t="shared" si="43"/>
        <v>-1.0601155343899694E-2</v>
      </c>
      <c r="AQ48">
        <f t="shared" si="44"/>
        <v>-153.0794358452315</v>
      </c>
      <c r="AR48">
        <f t="shared" si="45"/>
        <v>-153.09003700057539</v>
      </c>
      <c r="AS48">
        <f t="shared" si="46"/>
        <v>2.0743841373087939</v>
      </c>
      <c r="AT48">
        <f t="shared" si="47"/>
        <v>-4.639831107350733E-2</v>
      </c>
      <c r="AU48">
        <f t="shared" si="48"/>
        <v>-151.0620511743401</v>
      </c>
      <c r="AW48">
        <v>45</v>
      </c>
      <c r="AX48">
        <f>IF(Z48&gt;0, (R48*SUMPRODUCT(K48:$K$98, X48:$X$98)-K48*$AZ$3)/Z48, 0)</f>
        <v>-3227.498635584695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0.28653067599999998</v>
      </c>
      <c r="Q49" s="5">
        <f t="shared" si="60"/>
        <v>12.5</v>
      </c>
      <c r="R49">
        <f t="shared" si="31"/>
        <v>500000</v>
      </c>
      <c r="S49">
        <f t="shared" si="32"/>
        <v>-6825.8560654003613</v>
      </c>
      <c r="U49">
        <f t="shared" si="52"/>
        <v>0.28653067599999998</v>
      </c>
      <c r="V49">
        <f t="shared" si="53"/>
        <v>0.01</v>
      </c>
      <c r="W49">
        <f t="shared" si="54"/>
        <v>5.4370066453123263E-2</v>
      </c>
      <c r="X49">
        <f t="shared" si="55"/>
        <v>1.557869189497833E-2</v>
      </c>
      <c r="Y49">
        <f t="shared" si="56"/>
        <v>5.437006645312326E-4</v>
      </c>
      <c r="Z49">
        <f t="shared" si="57"/>
        <v>3.8247673893613707E-2</v>
      </c>
      <c r="AB49">
        <f t="shared" si="58"/>
        <v>-175.47931529410454</v>
      </c>
      <c r="AC49">
        <f t="shared" si="33"/>
        <v>-261.07311683417817</v>
      </c>
      <c r="AE49">
        <f t="shared" si="34"/>
        <v>0</v>
      </c>
      <c r="AF49">
        <f t="shared" si="35"/>
        <v>0</v>
      </c>
      <c r="AG49">
        <f t="shared" si="36"/>
        <v>-0.47809592367017134</v>
      </c>
      <c r="AH49">
        <f t="shared" si="37"/>
        <v>-7789.3459474891652</v>
      </c>
      <c r="AI49">
        <f t="shared" si="38"/>
        <v>-7789.8240434128356</v>
      </c>
      <c r="AJ49">
        <f t="shared" si="39"/>
        <v>85.593801540073628</v>
      </c>
      <c r="AK49">
        <f t="shared" si="61"/>
        <v>-12.283552070587319</v>
      </c>
      <c r="AL49">
        <f t="shared" si="40"/>
        <v>-7716.5137939433498</v>
      </c>
      <c r="AN49">
        <f t="shared" si="41"/>
        <v>0</v>
      </c>
      <c r="AO49">
        <f t="shared" si="42"/>
        <v>0</v>
      </c>
      <c r="AP49">
        <f t="shared" si="43"/>
        <v>-6.6585603423143808E-3</v>
      </c>
      <c r="AQ49">
        <f t="shared" si="44"/>
        <v>-108.48415025244969</v>
      </c>
      <c r="AR49">
        <f t="shared" si="45"/>
        <v>-108.49080881279201</v>
      </c>
      <c r="AS49">
        <f t="shared" si="46"/>
        <v>1.1920860736638406</v>
      </c>
      <c r="AT49">
        <f t="shared" si="47"/>
        <v>-0.17107607204028832</v>
      </c>
      <c r="AU49">
        <f t="shared" si="48"/>
        <v>-107.46979881116847</v>
      </c>
      <c r="AW49">
        <v>46</v>
      </c>
      <c r="AX49">
        <f>IF(Z49&gt;0, (R49*SUMPRODUCT(K49:$K$98, X49:$X$98)-K49*$AZ$3)/Z49, 0)</f>
        <v>-6825.8560654003613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0.31063079199999999</v>
      </c>
      <c r="Q50" s="5">
        <f t="shared" si="60"/>
        <v>12.5</v>
      </c>
      <c r="R50">
        <f t="shared" si="31"/>
        <v>500000</v>
      </c>
      <c r="S50">
        <f t="shared" si="32"/>
        <v>-11903.431403789225</v>
      </c>
      <c r="U50">
        <f t="shared" si="52"/>
        <v>0.31063079199999999</v>
      </c>
      <c r="V50">
        <f t="shared" si="53"/>
        <v>0.01</v>
      </c>
      <c r="W50">
        <f t="shared" si="54"/>
        <v>3.8247673893613707E-2</v>
      </c>
      <c r="X50">
        <f t="shared" si="55"/>
        <v>1.1880905233730948E-2</v>
      </c>
      <c r="Y50">
        <f t="shared" si="56"/>
        <v>3.8247673893613708E-4</v>
      </c>
      <c r="Z50">
        <f t="shared" si="57"/>
        <v>2.5984291920946621E-2</v>
      </c>
      <c r="AB50">
        <f t="shared" si="58"/>
        <v>-261.07311683417817</v>
      </c>
      <c r="AC50">
        <f t="shared" si="33"/>
        <v>-309.30223645702267</v>
      </c>
      <c r="AE50">
        <f t="shared" si="34"/>
        <v>0</v>
      </c>
      <c r="AF50">
        <f t="shared" si="35"/>
        <v>0</v>
      </c>
      <c r="AG50">
        <f t="shared" si="36"/>
        <v>-0.32480364901183278</v>
      </c>
      <c r="AH50">
        <f t="shared" si="37"/>
        <v>-5940.4526168654738</v>
      </c>
      <c r="AI50">
        <f t="shared" si="38"/>
        <v>-5940.777420514486</v>
      </c>
      <c r="AJ50">
        <f t="shared" si="39"/>
        <v>48.229119622844507</v>
      </c>
      <c r="AK50">
        <f t="shared" si="61"/>
        <v>-18.275118178392475</v>
      </c>
      <c r="AL50">
        <f t="shared" si="40"/>
        <v>-5910.8234190700341</v>
      </c>
      <c r="AN50">
        <f t="shared" si="41"/>
        <v>0</v>
      </c>
      <c r="AO50">
        <f t="shared" si="42"/>
        <v>0</v>
      </c>
      <c r="AP50">
        <f t="shared" si="43"/>
        <v>-4.0389472019449367E-3</v>
      </c>
      <c r="AQ50">
        <f t="shared" si="44"/>
        <v>-73.869781168318084</v>
      </c>
      <c r="AR50">
        <f t="shared" si="45"/>
        <v>-73.873820115520047</v>
      </c>
      <c r="AS50">
        <f t="shared" si="46"/>
        <v>0.59973115556303058</v>
      </c>
      <c r="AT50">
        <f t="shared" si="47"/>
        <v>-0.2272518724971046</v>
      </c>
      <c r="AU50">
        <f t="shared" si="48"/>
        <v>-73.501340832454119</v>
      </c>
      <c r="AW50">
        <v>47</v>
      </c>
      <c r="AX50">
        <f>IF(Z50&gt;0, (R50*SUMPRODUCT(K50:$K$98, X50:$X$98)-K50*$AZ$3)/Z50, 0)</f>
        <v>-11903.431403789225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0.33433633699999998</v>
      </c>
      <c r="Q51" s="5">
        <f t="shared" si="60"/>
        <v>12.5</v>
      </c>
      <c r="R51">
        <f t="shared" si="31"/>
        <v>500000</v>
      </c>
      <c r="S51">
        <f t="shared" si="32"/>
        <v>-19332.848116874964</v>
      </c>
      <c r="U51">
        <f t="shared" si="52"/>
        <v>0.33433633699999998</v>
      </c>
      <c r="V51">
        <f t="shared" si="53"/>
        <v>0.01</v>
      </c>
      <c r="W51">
        <f t="shared" si="54"/>
        <v>2.5984291920946621E-2</v>
      </c>
      <c r="X51">
        <f t="shared" si="55"/>
        <v>8.6874929803879859E-3</v>
      </c>
      <c r="Y51">
        <f t="shared" si="56"/>
        <v>2.5984291920946623E-4</v>
      </c>
      <c r="Z51">
        <f t="shared" si="57"/>
        <v>1.7036956021349168E-2</v>
      </c>
      <c r="AB51">
        <f t="shared" si="58"/>
        <v>-309.30223645702267</v>
      </c>
      <c r="AC51">
        <f t="shared" si="33"/>
        <v>-329.37288313462182</v>
      </c>
      <c r="AE51">
        <f t="shared" si="34"/>
        <v>0</v>
      </c>
      <c r="AF51">
        <f t="shared" si="35"/>
        <v>0</v>
      </c>
      <c r="AG51">
        <f t="shared" si="36"/>
        <v>-0.2129619502668646</v>
      </c>
      <c r="AH51">
        <f t="shared" si="37"/>
        <v>-4343.7464901939929</v>
      </c>
      <c r="AI51">
        <f t="shared" si="38"/>
        <v>-4343.9594521442596</v>
      </c>
      <c r="AJ51">
        <f t="shared" si="39"/>
        <v>20.070646677599143</v>
      </c>
      <c r="AK51">
        <f t="shared" si="61"/>
        <v>-21.651156551991591</v>
      </c>
      <c r="AL51">
        <f t="shared" si="40"/>
        <v>-4345.5399620186517</v>
      </c>
      <c r="AN51">
        <f t="shared" si="41"/>
        <v>0</v>
      </c>
      <c r="AO51">
        <f t="shared" si="42"/>
        <v>0</v>
      </c>
      <c r="AP51">
        <f t="shared" si="43"/>
        <v>-2.3644561759739442E-3</v>
      </c>
      <c r="AQ51">
        <f t="shared" si="44"/>
        <v>-48.227386172666755</v>
      </c>
      <c r="AR51">
        <f t="shared" si="45"/>
        <v>-48.22975062884273</v>
      </c>
      <c r="AS51">
        <f t="shared" si="46"/>
        <v>0.22283870162332972</v>
      </c>
      <c r="AT51">
        <f t="shared" si="47"/>
        <v>-0.24038665480938995</v>
      </c>
      <c r="AU51">
        <f t="shared" si="48"/>
        <v>-48.247298582028783</v>
      </c>
      <c r="AW51">
        <v>48</v>
      </c>
      <c r="AX51">
        <f>IF(Z51&gt;0, (R51*SUMPRODUCT(K51:$K$98, X51:$X$98)-K51*$AZ$3)/Z51, 0)</f>
        <v>-19332.848116874964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0.35860877099999999</v>
      </c>
      <c r="Q52" s="5">
        <f t="shared" si="60"/>
        <v>12.5</v>
      </c>
      <c r="R52">
        <f t="shared" si="31"/>
        <v>500000</v>
      </c>
      <c r="S52">
        <f t="shared" si="32"/>
        <v>-30637.33379102256</v>
      </c>
      <c r="U52">
        <f t="shared" si="52"/>
        <v>0.35860877099999999</v>
      </c>
      <c r="V52">
        <f t="shared" si="53"/>
        <v>0.01</v>
      </c>
      <c r="W52">
        <f t="shared" si="54"/>
        <v>1.7036956021349168E-2</v>
      </c>
      <c r="X52">
        <f t="shared" si="55"/>
        <v>6.1096018603970749E-3</v>
      </c>
      <c r="Y52">
        <f t="shared" si="56"/>
        <v>1.7036956021349169E-4</v>
      </c>
      <c r="Z52">
        <f t="shared" si="57"/>
        <v>1.07569846007386E-2</v>
      </c>
      <c r="AB52">
        <f t="shared" si="58"/>
        <v>-329.37288313462182</v>
      </c>
      <c r="AC52">
        <f t="shared" si="33"/>
        <v>-329.56532779771806</v>
      </c>
      <c r="AE52">
        <f t="shared" si="34"/>
        <v>0</v>
      </c>
      <c r="AF52">
        <f t="shared" si="35"/>
        <v>0</v>
      </c>
      <c r="AG52">
        <f t="shared" si="36"/>
        <v>-0.13446230750923249</v>
      </c>
      <c r="AH52">
        <f t="shared" si="37"/>
        <v>-3054.8009301985376</v>
      </c>
      <c r="AI52">
        <f t="shared" si="38"/>
        <v>-3054.9353925060468</v>
      </c>
      <c r="AJ52">
        <f t="shared" si="39"/>
        <v>0.19244466309623931</v>
      </c>
      <c r="AK52">
        <f t="shared" si="61"/>
        <v>-23.056101819423528</v>
      </c>
      <c r="AL52">
        <f t="shared" si="40"/>
        <v>-3077.7990496623738</v>
      </c>
      <c r="AN52">
        <f t="shared" si="41"/>
        <v>0</v>
      </c>
      <c r="AO52">
        <f t="shared" si="42"/>
        <v>0</v>
      </c>
      <c r="AP52">
        <f t="shared" si="43"/>
        <v>-1.3329436525578828E-3</v>
      </c>
      <c r="AQ52">
        <f t="shared" si="44"/>
        <v>-30.282668691049139</v>
      </c>
      <c r="AR52">
        <f t="shared" si="45"/>
        <v>-30.284001634701699</v>
      </c>
      <c r="AS52">
        <f t="shared" si="46"/>
        <v>1.9077308495926214E-3</v>
      </c>
      <c r="AT52">
        <f t="shared" si="47"/>
        <v>-0.22855836064555624</v>
      </c>
      <c r="AU52">
        <f t="shared" si="48"/>
        <v>-30.510652264497658</v>
      </c>
      <c r="AW52">
        <v>49</v>
      </c>
      <c r="AX52">
        <f>IF(Z52&gt;0, (R52*SUMPRODUCT(K52:$K$98, X52:$X$98)-K52*$AZ$3)/Z52, 0)</f>
        <v>-30637.33379102256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0.383306127</v>
      </c>
      <c r="Q53" s="5">
        <f t="shared" si="60"/>
        <v>12.5</v>
      </c>
      <c r="R53">
        <f t="shared" si="31"/>
        <v>500000</v>
      </c>
      <c r="S53">
        <f t="shared" si="32"/>
        <v>-48567.285494367774</v>
      </c>
      <c r="U53">
        <f t="shared" si="52"/>
        <v>0.383306127</v>
      </c>
      <c r="V53">
        <f t="shared" si="53"/>
        <v>0.01</v>
      </c>
      <c r="W53">
        <f t="shared" si="54"/>
        <v>1.07569846007386E-2</v>
      </c>
      <c r="X53">
        <f t="shared" si="55"/>
        <v>4.1232181055077541E-3</v>
      </c>
      <c r="Y53">
        <f t="shared" si="56"/>
        <v>1.07569846007386E-4</v>
      </c>
      <c r="Z53">
        <f t="shared" si="57"/>
        <v>6.5261966492234603E-3</v>
      </c>
      <c r="AB53">
        <f t="shared" si="58"/>
        <v>-329.56532779771806</v>
      </c>
      <c r="AC53">
        <f t="shared" si="33"/>
        <v>-316.95965585522214</v>
      </c>
      <c r="AE53">
        <f t="shared" si="34"/>
        <v>0</v>
      </c>
      <c r="AF53">
        <f t="shared" si="35"/>
        <v>0</v>
      </c>
      <c r="AG53">
        <f t="shared" si="36"/>
        <v>-8.1577458115293253E-2</v>
      </c>
      <c r="AH53">
        <f t="shared" si="37"/>
        <v>-2061.6090527538772</v>
      </c>
      <c r="AI53">
        <f t="shared" si="38"/>
        <v>-2061.6906302119924</v>
      </c>
      <c r="AJ53">
        <f t="shared" si="39"/>
        <v>-12.605671942495917</v>
      </c>
      <c r="AK53">
        <f t="shared" si="61"/>
        <v>-23.069572945840267</v>
      </c>
      <c r="AL53">
        <f t="shared" si="40"/>
        <v>-2097.3658751003286</v>
      </c>
      <c r="AN53">
        <f t="shared" si="41"/>
        <v>0</v>
      </c>
      <c r="AO53">
        <f t="shared" si="42"/>
        <v>0</v>
      </c>
      <c r="AP53">
        <f t="shared" si="43"/>
        <v>-7.2204352416170374E-4</v>
      </c>
      <c r="AQ53">
        <f t="shared" si="44"/>
        <v>-18.247338177542701</v>
      </c>
      <c r="AR53">
        <f t="shared" si="45"/>
        <v>-18.248060221066861</v>
      </c>
      <c r="AS53">
        <f t="shared" si="46"/>
        <v>-0.11157302524580313</v>
      </c>
      <c r="AT53">
        <f t="shared" si="47"/>
        <v>-0.2041891980402033</v>
      </c>
      <c r="AU53">
        <f t="shared" si="48"/>
        <v>-18.563822444352869</v>
      </c>
      <c r="AW53">
        <v>50</v>
      </c>
      <c r="AX53">
        <f>IF(Z53&gt;0, (R53*SUMPRODUCT(K53:$K$98, X53:$X$98)-K53*$AZ$3)/Z53, 0)</f>
        <v>-48567.285494367774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0.40826881399999998</v>
      </c>
      <c r="Q54" s="5">
        <f t="shared" si="60"/>
        <v>12.5</v>
      </c>
      <c r="R54">
        <f t="shared" si="31"/>
        <v>500000</v>
      </c>
      <c r="S54">
        <f t="shared" si="32"/>
        <v>-78207.414533329225</v>
      </c>
      <c r="U54">
        <f t="shared" si="52"/>
        <v>0.40826881399999998</v>
      </c>
      <c r="V54">
        <f t="shared" si="53"/>
        <v>0.01</v>
      </c>
      <c r="W54">
        <f t="shared" si="54"/>
        <v>6.5261966492234603E-3</v>
      </c>
      <c r="X54">
        <f t="shared" si="55"/>
        <v>2.6644425659092361E-3</v>
      </c>
      <c r="Y54">
        <f t="shared" si="56"/>
        <v>6.5261966492234603E-5</v>
      </c>
      <c r="Z54">
        <f t="shared" si="57"/>
        <v>3.7964921168219899E-3</v>
      </c>
      <c r="AB54">
        <f t="shared" si="58"/>
        <v>-316.95965585522214</v>
      </c>
      <c r="AC54">
        <f t="shared" si="33"/>
        <v>-296.9138327528139</v>
      </c>
      <c r="AE54">
        <f t="shared" si="34"/>
        <v>0</v>
      </c>
      <c r="AF54">
        <f t="shared" si="35"/>
        <v>0</v>
      </c>
      <c r="AG54">
        <f t="shared" si="36"/>
        <v>-4.7456151460274876E-2</v>
      </c>
      <c r="AH54">
        <f t="shared" si="37"/>
        <v>-1332.2212829546181</v>
      </c>
      <c r="AI54">
        <f t="shared" si="38"/>
        <v>-1332.2687391060783</v>
      </c>
      <c r="AJ54">
        <f t="shared" si="39"/>
        <v>-20.045823102408235</v>
      </c>
      <c r="AK54">
        <f t="shared" si="61"/>
        <v>-22.187175909865552</v>
      </c>
      <c r="AL54">
        <f t="shared" si="40"/>
        <v>-1374.5017381183523</v>
      </c>
      <c r="AN54">
        <f t="shared" si="41"/>
        <v>0</v>
      </c>
      <c r="AO54">
        <f t="shared" si="42"/>
        <v>0</v>
      </c>
      <c r="AP54">
        <f t="shared" si="43"/>
        <v>-3.7503146040554253E-4</v>
      </c>
      <c r="AQ54">
        <f t="shared" si="44"/>
        <v>-10.52813761663854</v>
      </c>
      <c r="AR54">
        <f t="shared" si="45"/>
        <v>-10.528512648098946</v>
      </c>
      <c r="AS54">
        <f t="shared" si="46"/>
        <v>-0.15841601313626158</v>
      </c>
      <c r="AT54">
        <f t="shared" si="47"/>
        <v>-0.17533846988660454</v>
      </c>
      <c r="AU54">
        <f t="shared" si="48"/>
        <v>-10.862267131121813</v>
      </c>
      <c r="AW54">
        <v>51</v>
      </c>
      <c r="AX54">
        <f>IF(Z54&gt;0, (R54*SUMPRODUCT(K54:$K$98, X54:$X$98)-K54*$AZ$3)/Z54, 0)</f>
        <v>-78207.414533329225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0.43333920100000001</v>
      </c>
      <c r="Q55" s="5">
        <f t="shared" si="60"/>
        <v>12.5</v>
      </c>
      <c r="R55">
        <f t="shared" si="31"/>
        <v>500000</v>
      </c>
      <c r="S55">
        <f t="shared" si="32"/>
        <v>-129297.35731684059</v>
      </c>
      <c r="U55">
        <f t="shared" si="52"/>
        <v>0.43333920100000001</v>
      </c>
      <c r="V55">
        <f t="shared" si="53"/>
        <v>0.01</v>
      </c>
      <c r="W55">
        <f t="shared" si="54"/>
        <v>3.7964921168219899E-3</v>
      </c>
      <c r="X55">
        <f t="shared" si="55"/>
        <v>1.6451688605064398E-3</v>
      </c>
      <c r="Y55">
        <f t="shared" si="56"/>
        <v>3.79649211682199E-5</v>
      </c>
      <c r="Z55">
        <f t="shared" si="57"/>
        <v>2.1133583351473301E-3</v>
      </c>
      <c r="AB55">
        <f t="shared" si="58"/>
        <v>-296.9138327528139</v>
      </c>
      <c r="AC55">
        <f t="shared" si="33"/>
        <v>-273.25164779806767</v>
      </c>
      <c r="AE55">
        <f t="shared" si="34"/>
        <v>0</v>
      </c>
      <c r="AF55">
        <f t="shared" si="35"/>
        <v>0</v>
      </c>
      <c r="AG55">
        <f t="shared" si="36"/>
        <v>-2.6416979189341626E-2</v>
      </c>
      <c r="AH55">
        <f t="shared" si="37"/>
        <v>-822.58443025321992</v>
      </c>
      <c r="AI55">
        <f t="shared" si="38"/>
        <v>-822.61084723240924</v>
      </c>
      <c r="AJ55">
        <f t="shared" si="39"/>
        <v>-23.662184954746238</v>
      </c>
      <c r="AK55">
        <f t="shared" si="61"/>
        <v>-20.783968292696976</v>
      </c>
      <c r="AL55">
        <f t="shared" si="40"/>
        <v>-867.05700047985238</v>
      </c>
      <c r="AN55">
        <f t="shared" si="41"/>
        <v>0</v>
      </c>
      <c r="AO55">
        <f t="shared" si="42"/>
        <v>0</v>
      </c>
      <c r="AP55">
        <f t="shared" si="43"/>
        <v>-1.8639760035668403E-4</v>
      </c>
      <c r="AQ55">
        <f t="shared" si="44"/>
        <v>-5.8041369072143185</v>
      </c>
      <c r="AR55">
        <f t="shared" si="45"/>
        <v>-5.804323304814675</v>
      </c>
      <c r="AS55">
        <f t="shared" si="46"/>
        <v>-0.16695983530699268</v>
      </c>
      <c r="AT55">
        <f t="shared" si="47"/>
        <v>-0.14665120443488053</v>
      </c>
      <c r="AU55">
        <f t="shared" si="48"/>
        <v>-6.1179343445565477</v>
      </c>
      <c r="AW55">
        <v>52</v>
      </c>
      <c r="AX55">
        <f>IF(Z55&gt;0, (R55*SUMPRODUCT(K55:$K$98, X55:$X$98)-K55*$AZ$3)/Z55, 0)</f>
        <v>-129297.35731684059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0.458542742</v>
      </c>
      <c r="Q56" s="5">
        <f t="shared" si="60"/>
        <v>12.5</v>
      </c>
      <c r="R56">
        <f t="shared" si="31"/>
        <v>500000</v>
      </c>
      <c r="S56">
        <f t="shared" si="32"/>
        <v>-221276.39316312564</v>
      </c>
      <c r="U56">
        <f t="shared" si="52"/>
        <v>0.458542742</v>
      </c>
      <c r="V56">
        <f t="shared" si="53"/>
        <v>0.01</v>
      </c>
      <c r="W56">
        <f t="shared" si="54"/>
        <v>2.1133583351473301E-3</v>
      </c>
      <c r="X56">
        <f t="shared" si="55"/>
        <v>9.6906512582701175E-4</v>
      </c>
      <c r="Y56">
        <f t="shared" si="56"/>
        <v>2.11335833514733E-5</v>
      </c>
      <c r="Z56">
        <f t="shared" si="57"/>
        <v>1.123159625968845E-3</v>
      </c>
      <c r="AB56">
        <f t="shared" si="58"/>
        <v>-273.25164779806767</v>
      </c>
      <c r="AC56">
        <f t="shared" si="33"/>
        <v>-248.52871098083128</v>
      </c>
      <c r="AE56">
        <f t="shared" si="34"/>
        <v>0</v>
      </c>
      <c r="AF56">
        <f t="shared" si="35"/>
        <v>0</v>
      </c>
      <c r="AG56">
        <f t="shared" si="36"/>
        <v>-1.4039495324610563E-2</v>
      </c>
      <c r="AH56">
        <f t="shared" si="37"/>
        <v>-484.5325629135059</v>
      </c>
      <c r="AI56">
        <f t="shared" si="38"/>
        <v>-484.54660240883049</v>
      </c>
      <c r="AJ56">
        <f t="shared" si="39"/>
        <v>-24.722936817236388</v>
      </c>
      <c r="AK56">
        <f t="shared" si="61"/>
        <v>-19.12761534586474</v>
      </c>
      <c r="AL56">
        <f t="shared" si="40"/>
        <v>-528.39715457193165</v>
      </c>
      <c r="AN56">
        <f t="shared" si="41"/>
        <v>0</v>
      </c>
      <c r="AO56">
        <f t="shared" si="42"/>
        <v>0</v>
      </c>
      <c r="AP56">
        <f t="shared" si="43"/>
        <v>-8.8448533556556349E-5</v>
      </c>
      <c r="AQ56">
        <f t="shared" si="44"/>
        <v>-3.0525452417776453</v>
      </c>
      <c r="AR56">
        <f t="shared" si="45"/>
        <v>-3.0526336903112021</v>
      </c>
      <c r="AS56">
        <f t="shared" si="46"/>
        <v>-0.15575399657441827</v>
      </c>
      <c r="AT56">
        <f t="shared" si="47"/>
        <v>-0.12050358568159915</v>
      </c>
      <c r="AU56">
        <f t="shared" si="48"/>
        <v>-3.3288912725672195</v>
      </c>
      <c r="AW56">
        <v>53</v>
      </c>
      <c r="AX56">
        <f>IF(Z56&gt;0, (R56*SUMPRODUCT(K56:$K$98, X56:$X$98)-K56*$AZ$3)/Z56, 0)</f>
        <v>-221276.39316312564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0.48392545599999998</v>
      </c>
      <c r="Q57" s="5">
        <f t="shared" si="60"/>
        <v>12.5</v>
      </c>
      <c r="R57">
        <f t="shared" si="31"/>
        <v>500000</v>
      </c>
      <c r="S57">
        <f t="shared" si="32"/>
        <v>-394658.61278387631</v>
      </c>
      <c r="U57">
        <f t="shared" si="52"/>
        <v>0.48392545599999998</v>
      </c>
      <c r="V57">
        <f t="shared" si="53"/>
        <v>0.01</v>
      </c>
      <c r="W57">
        <f t="shared" si="54"/>
        <v>1.123159625968845E-3</v>
      </c>
      <c r="X57">
        <f t="shared" si="55"/>
        <v>5.4352553415776272E-4</v>
      </c>
      <c r="Y57">
        <f t="shared" si="56"/>
        <v>1.123159625968845E-5</v>
      </c>
      <c r="Z57">
        <f t="shared" si="57"/>
        <v>5.6840249555139383E-4</v>
      </c>
      <c r="AB57">
        <f t="shared" si="58"/>
        <v>-248.52871098083128</v>
      </c>
      <c r="AC57">
        <f t="shared" si="33"/>
        <v>-224.32494039720652</v>
      </c>
      <c r="AE57">
        <f t="shared" si="34"/>
        <v>0</v>
      </c>
      <c r="AF57">
        <f t="shared" si="35"/>
        <v>0</v>
      </c>
      <c r="AG57">
        <f t="shared" si="36"/>
        <v>-7.1050311943924227E-3</v>
      </c>
      <c r="AH57">
        <f t="shared" si="37"/>
        <v>-271.76276707888138</v>
      </c>
      <c r="AI57">
        <f t="shared" si="38"/>
        <v>-271.76987211007577</v>
      </c>
      <c r="AJ57">
        <f t="shared" si="39"/>
        <v>-24.20377058362476</v>
      </c>
      <c r="AK57">
        <f t="shared" si="61"/>
        <v>-17.39700976865819</v>
      </c>
      <c r="AL57">
        <f t="shared" si="40"/>
        <v>-313.37065246235869</v>
      </c>
      <c r="AN57">
        <f t="shared" si="41"/>
        <v>0</v>
      </c>
      <c r="AO57">
        <f t="shared" si="42"/>
        <v>0</v>
      </c>
      <c r="AP57">
        <f t="shared" si="43"/>
        <v>-3.99656707920562E-5</v>
      </c>
      <c r="AQ57">
        <f t="shared" si="44"/>
        <v>-1.5286606047817082</v>
      </c>
      <c r="AR57">
        <f t="shared" si="45"/>
        <v>-1.5287005704525001</v>
      </c>
      <c r="AS57">
        <f t="shared" si="46"/>
        <v>-0.13614576778143481</v>
      </c>
      <c r="AT57">
        <f t="shared" si="47"/>
        <v>-9.7857862429812356E-2</v>
      </c>
      <c r="AU57">
        <f t="shared" si="48"/>
        <v>-1.7627042006637472</v>
      </c>
      <c r="AW57">
        <v>54</v>
      </c>
      <c r="AX57">
        <f>IF(Z57&gt;0, (R57*SUMPRODUCT(K57:$K$98, X57:$X$98)-K57*$AZ$3)/Z57, 0)</f>
        <v>-394658.61278387631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0.50934341699999997</v>
      </c>
      <c r="Q58" s="5">
        <f t="shared" si="60"/>
        <v>12.5</v>
      </c>
      <c r="R58">
        <f t="shared" si="31"/>
        <v>500000</v>
      </c>
      <c r="S58">
        <f t="shared" si="32"/>
        <v>-737602.06124335923</v>
      </c>
      <c r="U58">
        <f t="shared" si="52"/>
        <v>0.50934341699999997</v>
      </c>
      <c r="V58">
        <f t="shared" si="53"/>
        <v>0.01</v>
      </c>
      <c r="W58">
        <f t="shared" si="54"/>
        <v>5.6840249555139383E-4</v>
      </c>
      <c r="X58">
        <f t="shared" si="55"/>
        <v>2.8951206931547422E-4</v>
      </c>
      <c r="Y58">
        <f t="shared" si="56"/>
        <v>5.6840249555139382E-6</v>
      </c>
      <c r="Z58">
        <f t="shared" si="57"/>
        <v>2.7320640128040567E-4</v>
      </c>
      <c r="AB58">
        <f t="shared" si="58"/>
        <v>-224.32494039720652</v>
      </c>
      <c r="AC58">
        <f t="shared" si="33"/>
        <v>-201.51760472930755</v>
      </c>
      <c r="AE58">
        <f t="shared" si="34"/>
        <v>0</v>
      </c>
      <c r="AF58">
        <f t="shared" si="35"/>
        <v>0</v>
      </c>
      <c r="AG58">
        <f t="shared" si="36"/>
        <v>-3.415080016005071E-3</v>
      </c>
      <c r="AH58">
        <f t="shared" si="37"/>
        <v>-144.7560346577371</v>
      </c>
      <c r="AI58">
        <f t="shared" si="38"/>
        <v>-144.7594497377531</v>
      </c>
      <c r="AJ58">
        <f t="shared" si="39"/>
        <v>-22.807335667898968</v>
      </c>
      <c r="AK58">
        <f t="shared" si="61"/>
        <v>-15.702745827804458</v>
      </c>
      <c r="AL58">
        <f t="shared" si="40"/>
        <v>-183.26953123345652</v>
      </c>
      <c r="AN58">
        <f t="shared" si="41"/>
        <v>0</v>
      </c>
      <c r="AO58">
        <f t="shared" si="42"/>
        <v>0</v>
      </c>
      <c r="AP58">
        <f t="shared" si="43"/>
        <v>-1.7151573893046999E-5</v>
      </c>
      <c r="AQ58">
        <f t="shared" si="44"/>
        <v>-0.72700897585439295</v>
      </c>
      <c r="AR58">
        <f t="shared" si="45"/>
        <v>-0.72702612742828587</v>
      </c>
      <c r="AS58">
        <f t="shared" si="46"/>
        <v>-0.11454539898865865</v>
      </c>
      <c r="AT58">
        <f t="shared" si="47"/>
        <v>-7.8863980968849931E-2</v>
      </c>
      <c r="AU58">
        <f t="shared" si="48"/>
        <v>-0.92043550738579449</v>
      </c>
      <c r="AW58">
        <v>55</v>
      </c>
      <c r="AX58">
        <f>IF(Z58&gt;0, (R58*SUMPRODUCT(K58:$K$98, X58:$X$98)-K58*$AZ$3)/Z58, 0)</f>
        <v>-737602.06124335923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0.53464878299999996</v>
      </c>
      <c r="Q59" s="5">
        <f t="shared" si="60"/>
        <v>12.5</v>
      </c>
      <c r="R59">
        <f t="shared" si="31"/>
        <v>500000</v>
      </c>
      <c r="S59">
        <f t="shared" si="32"/>
        <v>-1451036.840440928</v>
      </c>
      <c r="U59">
        <f t="shared" si="52"/>
        <v>0.53464878299999996</v>
      </c>
      <c r="V59">
        <f t="shared" si="53"/>
        <v>0.01</v>
      </c>
      <c r="W59">
        <f t="shared" si="54"/>
        <v>2.7320640128040567E-4</v>
      </c>
      <c r="X59">
        <f t="shared" si="55"/>
        <v>1.4606946995237853E-4</v>
      </c>
      <c r="Y59">
        <f t="shared" si="56"/>
        <v>2.7320640128040566E-6</v>
      </c>
      <c r="Z59">
        <f t="shared" si="57"/>
        <v>1.2440486731522308E-4</v>
      </c>
      <c r="AB59">
        <f t="shared" si="58"/>
        <v>-201.51760472930755</v>
      </c>
      <c r="AC59">
        <f t="shared" si="33"/>
        <v>-180.51604560455417</v>
      </c>
      <c r="AE59">
        <f t="shared" si="34"/>
        <v>0</v>
      </c>
      <c r="AF59">
        <f t="shared" si="35"/>
        <v>0</v>
      </c>
      <c r="AG59">
        <f t="shared" si="36"/>
        <v>-1.5550608414402886E-3</v>
      </c>
      <c r="AH59">
        <f t="shared" si="37"/>
        <v>-73.03473497618927</v>
      </c>
      <c r="AI59">
        <f t="shared" si="38"/>
        <v>-73.03629003703071</v>
      </c>
      <c r="AJ59">
        <f t="shared" si="39"/>
        <v>-21.001559124753385</v>
      </c>
      <c r="AK59">
        <f t="shared" si="61"/>
        <v>-14.10623233105153</v>
      </c>
      <c r="AL59">
        <f t="shared" si="40"/>
        <v>-108.14408149283562</v>
      </c>
      <c r="AN59">
        <f t="shared" si="41"/>
        <v>0</v>
      </c>
      <c r="AO59">
        <f t="shared" si="42"/>
        <v>0</v>
      </c>
      <c r="AP59">
        <f t="shared" si="43"/>
        <v>-6.973205397914624E-6</v>
      </c>
      <c r="AQ59">
        <f t="shared" si="44"/>
        <v>-0.32750243244471966</v>
      </c>
      <c r="AR59">
        <f t="shared" si="45"/>
        <v>-0.32750940565011755</v>
      </c>
      <c r="AS59">
        <f t="shared" si="46"/>
        <v>-9.417521266737959E-2</v>
      </c>
      <c r="AT59">
        <f t="shared" si="47"/>
        <v>-6.325518128539627E-2</v>
      </c>
      <c r="AU59">
        <f t="shared" si="48"/>
        <v>-0.48493979960289341</v>
      </c>
      <c r="AW59">
        <v>56</v>
      </c>
      <c r="AX59">
        <f>IF(Z59&gt;0, (R59*SUMPRODUCT(K59:$K$98, X59:$X$98)-K59*$AZ$3)/Z59, 0)</f>
        <v>-1451036.840440928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0.56402811100000005</v>
      </c>
      <c r="Q60" s="5">
        <f t="shared" si="60"/>
        <v>12.5</v>
      </c>
      <c r="R60">
        <f t="shared" si="31"/>
        <v>500000</v>
      </c>
      <c r="S60">
        <f t="shared" si="32"/>
        <v>-3046498.8378033284</v>
      </c>
      <c r="U60">
        <f t="shared" si="52"/>
        <v>0.56402811100000005</v>
      </c>
      <c r="V60">
        <f t="shared" si="53"/>
        <v>0.01</v>
      </c>
      <c r="W60">
        <f t="shared" si="54"/>
        <v>1.2440486731522308E-4</v>
      </c>
      <c r="X60">
        <f t="shared" si="55"/>
        <v>7.0167842311010919E-5</v>
      </c>
      <c r="Y60">
        <f t="shared" si="56"/>
        <v>1.2440486731522308E-6</v>
      </c>
      <c r="Z60">
        <f t="shared" si="57"/>
        <v>5.2992976331059934E-5</v>
      </c>
      <c r="AB60">
        <f t="shared" si="58"/>
        <v>-180.51604560455417</v>
      </c>
      <c r="AC60">
        <f t="shared" si="33"/>
        <v>-161.44304080431337</v>
      </c>
      <c r="AE60">
        <f t="shared" si="34"/>
        <v>0</v>
      </c>
      <c r="AF60">
        <f t="shared" si="35"/>
        <v>0</v>
      </c>
      <c r="AG60">
        <f t="shared" si="36"/>
        <v>-6.6241220413824919E-4</v>
      </c>
      <c r="AH60">
        <f t="shared" si="37"/>
        <v>-35.083921155505458</v>
      </c>
      <c r="AI60">
        <f t="shared" si="38"/>
        <v>-35.084583567709593</v>
      </c>
      <c r="AJ60">
        <f t="shared" si="39"/>
        <v>-19.073004800240795</v>
      </c>
      <c r="AK60">
        <f t="shared" si="61"/>
        <v>-12.636123192318793</v>
      </c>
      <c r="AL60">
        <f t="shared" si="40"/>
        <v>-66.793711560269188</v>
      </c>
      <c r="AN60">
        <f t="shared" si="41"/>
        <v>0</v>
      </c>
      <c r="AO60">
        <f t="shared" si="42"/>
        <v>0</v>
      </c>
      <c r="AP60">
        <f t="shared" si="43"/>
        <v>-2.6521334604774007E-6</v>
      </c>
      <c r="AQ60">
        <f t="shared" si="44"/>
        <v>-0.14046728100717101</v>
      </c>
      <c r="AR60">
        <f t="shared" si="45"/>
        <v>-0.14046993314063147</v>
      </c>
      <c r="AS60">
        <f t="shared" si="46"/>
        <v>-7.6363560191906571E-2</v>
      </c>
      <c r="AT60">
        <f t="shared" si="47"/>
        <v>-5.0591889641678302E-2</v>
      </c>
      <c r="AU60">
        <f t="shared" si="48"/>
        <v>-0.26742538297421636</v>
      </c>
      <c r="AW60">
        <v>57</v>
      </c>
      <c r="AX60">
        <f>IF(Z60&gt;0, (R60*SUMPRODUCT(K60:$K$98, X60:$X$98)-K60*$AZ$3)/Z60, 0)</f>
        <v>-3046498.8378033284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0.59324784900000005</v>
      </c>
      <c r="Q61" s="5">
        <f t="shared" si="60"/>
        <v>12.5</v>
      </c>
      <c r="R61">
        <f t="shared" si="31"/>
        <v>500000</v>
      </c>
      <c r="S61">
        <f t="shared" si="32"/>
        <v>-6861407.6535847951</v>
      </c>
      <c r="U61">
        <f t="shared" si="52"/>
        <v>0.59324784900000005</v>
      </c>
      <c r="V61">
        <f t="shared" si="53"/>
        <v>0.01</v>
      </c>
      <c r="W61">
        <f t="shared" si="54"/>
        <v>5.2992976331059934E-5</v>
      </c>
      <c r="X61">
        <f t="shared" si="55"/>
        <v>3.143796922050922E-5</v>
      </c>
      <c r="Y61">
        <f t="shared" si="56"/>
        <v>5.2992976331059933E-7</v>
      </c>
      <c r="Z61">
        <f t="shared" si="57"/>
        <v>2.1025077347240113E-5</v>
      </c>
      <c r="AB61">
        <f t="shared" si="58"/>
        <v>-161.44304080431337</v>
      </c>
      <c r="AC61">
        <f t="shared" si="33"/>
        <v>-144.26162662756562</v>
      </c>
      <c r="AE61">
        <f t="shared" si="34"/>
        <v>0</v>
      </c>
      <c r="AF61">
        <f t="shared" si="35"/>
        <v>0</v>
      </c>
      <c r="AG61">
        <f t="shared" si="36"/>
        <v>-2.628134668405014E-4</v>
      </c>
      <c r="AH61">
        <f t="shared" si="37"/>
        <v>-15.71898461025461</v>
      </c>
      <c r="AI61">
        <f t="shared" si="38"/>
        <v>-15.71924742372145</v>
      </c>
      <c r="AJ61">
        <f t="shared" si="39"/>
        <v>-17.181414176747751</v>
      </c>
      <c r="AK61">
        <f t="shared" si="61"/>
        <v>-11.301012856301936</v>
      </c>
      <c r="AL61">
        <f t="shared" si="40"/>
        <v>-44.201674456771137</v>
      </c>
      <c r="AN61">
        <f t="shared" si="41"/>
        <v>0</v>
      </c>
      <c r="AO61">
        <f t="shared" si="42"/>
        <v>0</v>
      </c>
      <c r="AP61">
        <f t="shared" si="43"/>
        <v>-9.3949969212810887E-7</v>
      </c>
      <c r="AQ61">
        <f t="shared" si="44"/>
        <v>-5.619187395318373E-2</v>
      </c>
      <c r="AR61">
        <f t="shared" si="45"/>
        <v>-5.6192813452875856E-2</v>
      </c>
      <c r="AS61">
        <f t="shared" si="46"/>
        <v>-6.1419734397310764E-2</v>
      </c>
      <c r="AT61">
        <f t="shared" si="47"/>
        <v>-4.0398607525218601E-2</v>
      </c>
      <c r="AU61">
        <f t="shared" si="48"/>
        <v>-0.15801115537540522</v>
      </c>
      <c r="AW61">
        <v>58</v>
      </c>
      <c r="AX61">
        <f>IF(Z61&gt;0, (R61*SUMPRODUCT(K61:$K$98, X61:$X$98)-K61*$AZ$3)/Z61, 0)</f>
        <v>-6861407.6535847951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0.62227177099999997</v>
      </c>
      <c r="Q62" s="5">
        <f t="shared" si="60"/>
        <v>12.5</v>
      </c>
      <c r="R62">
        <f t="shared" si="31"/>
        <v>500000</v>
      </c>
      <c r="S62">
        <f t="shared" si="32"/>
        <v>-16665797.318587918</v>
      </c>
      <c r="U62">
        <f t="shared" si="52"/>
        <v>0.62227177099999997</v>
      </c>
      <c r="V62">
        <f t="shared" si="53"/>
        <v>0.01</v>
      </c>
      <c r="W62">
        <f t="shared" si="54"/>
        <v>2.1025077347240113E-5</v>
      </c>
      <c r="X62">
        <f t="shared" si="55"/>
        <v>1.3083312116279087E-5</v>
      </c>
      <c r="Y62">
        <f t="shared" si="56"/>
        <v>2.1025077347240115E-7</v>
      </c>
      <c r="Z62">
        <f t="shared" si="57"/>
        <v>7.7315144574886243E-6</v>
      </c>
      <c r="AB62">
        <f t="shared" si="58"/>
        <v>-144.26162662756562</v>
      </c>
      <c r="AC62">
        <f t="shared" si="33"/>
        <v>-128.85185291423764</v>
      </c>
      <c r="AE62">
        <f t="shared" si="34"/>
        <v>0</v>
      </c>
      <c r="AF62">
        <f t="shared" si="35"/>
        <v>0</v>
      </c>
      <c r="AG62">
        <f t="shared" si="36"/>
        <v>-9.6643930718607804E-5</v>
      </c>
      <c r="AH62">
        <f t="shared" si="37"/>
        <v>-6.5416560581395435</v>
      </c>
      <c r="AI62">
        <f t="shared" si="38"/>
        <v>-6.5417527020702622</v>
      </c>
      <c r="AJ62">
        <f t="shared" si="39"/>
        <v>-15.409773713327979</v>
      </c>
      <c r="AK62">
        <f t="shared" si="61"/>
        <v>-10.098313863929594</v>
      </c>
      <c r="AL62">
        <f t="shared" si="40"/>
        <v>-32.049840279327839</v>
      </c>
      <c r="AN62">
        <f t="shared" si="41"/>
        <v>0</v>
      </c>
      <c r="AO62">
        <f t="shared" si="42"/>
        <v>0</v>
      </c>
      <c r="AP62">
        <f t="shared" si="43"/>
        <v>-3.0846478386813808E-7</v>
      </c>
      <c r="AQ62">
        <f t="shared" si="44"/>
        <v>-2.0879433474089749E-2</v>
      </c>
      <c r="AR62">
        <f t="shared" si="45"/>
        <v>-2.0879741938873618E-2</v>
      </c>
      <c r="AS62">
        <f t="shared" si="46"/>
        <v>-4.9184387292552631E-2</v>
      </c>
      <c r="AT62">
        <f t="shared" si="47"/>
        <v>-3.2231451890541822E-2</v>
      </c>
      <c r="AU62">
        <f t="shared" si="48"/>
        <v>-0.10229558112196808</v>
      </c>
      <c r="AW62">
        <v>59</v>
      </c>
      <c r="AX62">
        <f>IF(Z62&gt;0, (R62*SUMPRODUCT(K62:$K$98, X62:$X$98)-K62*$AZ$3)/Z62, 0)</f>
        <v>-16665797.318587918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0.65106364900000002</v>
      </c>
      <c r="Q63" s="5">
        <f t="shared" si="60"/>
        <v>12.5</v>
      </c>
      <c r="R63">
        <f t="shared" si="31"/>
        <v>500000</v>
      </c>
      <c r="S63">
        <f t="shared" si="32"/>
        <v>-43909260.295212343</v>
      </c>
      <c r="U63">
        <f t="shared" si="52"/>
        <v>0.65106364900000002</v>
      </c>
      <c r="V63">
        <f t="shared" si="53"/>
        <v>0.01</v>
      </c>
      <c r="W63">
        <f t="shared" si="54"/>
        <v>7.7315144574886243E-6</v>
      </c>
      <c r="X63">
        <f t="shared" si="55"/>
        <v>5.0337080149887994E-6</v>
      </c>
      <c r="Y63">
        <f t="shared" si="56"/>
        <v>7.7315144574886245E-8</v>
      </c>
      <c r="Z63">
        <f t="shared" si="57"/>
        <v>2.6204912979249386E-6</v>
      </c>
      <c r="AB63">
        <f t="shared" si="58"/>
        <v>-128.85185291423764</v>
      </c>
      <c r="AC63">
        <f t="shared" si="33"/>
        <v>-115.06383450192497</v>
      </c>
      <c r="AE63">
        <f t="shared" si="34"/>
        <v>0</v>
      </c>
      <c r="AF63">
        <f t="shared" si="35"/>
        <v>0</v>
      </c>
      <c r="AG63">
        <f t="shared" si="36"/>
        <v>-3.2756141224061731E-5</v>
      </c>
      <c r="AH63">
        <f t="shared" si="37"/>
        <v>-2.5168540074943997</v>
      </c>
      <c r="AI63">
        <f t="shared" si="38"/>
        <v>-2.5168867636356236</v>
      </c>
      <c r="AJ63">
        <f t="shared" si="39"/>
        <v>-13.788018412312667</v>
      </c>
      <c r="AK63">
        <f t="shared" si="61"/>
        <v>-9.0196297039966353</v>
      </c>
      <c r="AL63">
        <f t="shared" si="40"/>
        <v>-25.324534879944927</v>
      </c>
      <c r="AN63">
        <f t="shared" si="41"/>
        <v>0</v>
      </c>
      <c r="AO63">
        <f t="shared" si="42"/>
        <v>0</v>
      </c>
      <c r="AP63">
        <f t="shared" si="43"/>
        <v>-9.3348150228812833E-8</v>
      </c>
      <c r="AQ63">
        <f t="shared" si="44"/>
        <v>-7.17250742047094E-3</v>
      </c>
      <c r="AR63">
        <f t="shared" si="45"/>
        <v>-7.1726007686211688E-3</v>
      </c>
      <c r="AS63">
        <f t="shared" si="46"/>
        <v>-3.9292968158433243E-2</v>
      </c>
      <c r="AT63">
        <f t="shared" si="47"/>
        <v>-2.5704057839342088E-2</v>
      </c>
      <c r="AU63">
        <f t="shared" si="48"/>
        <v>-7.2169626766396502E-2</v>
      </c>
      <c r="AW63">
        <v>60</v>
      </c>
      <c r="AX63">
        <f>IF(Z63&gt;0, (R63*SUMPRODUCT(K63:$K$98, X63:$X$98)-K63*$AZ$3)/Z63, 0)</f>
        <v>-43909260.295212343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0.67958823899999998</v>
      </c>
      <c r="Q64" s="5">
        <f t="shared" si="60"/>
        <v>12.5</v>
      </c>
      <c r="R64">
        <f t="shared" si="31"/>
        <v>500000</v>
      </c>
      <c r="S64">
        <f t="shared" si="32"/>
        <v>-126306464.47875491</v>
      </c>
      <c r="U64">
        <f t="shared" si="52"/>
        <v>0.67958823899999998</v>
      </c>
      <c r="V64">
        <f t="shared" si="53"/>
        <v>0.01</v>
      </c>
      <c r="W64">
        <f t="shared" si="54"/>
        <v>2.6204912979249386E-6</v>
      </c>
      <c r="X64">
        <f t="shared" si="55"/>
        <v>1.7808550664716333E-6</v>
      </c>
      <c r="Y64">
        <f t="shared" si="56"/>
        <v>2.6204912979249388E-8</v>
      </c>
      <c r="Z64">
        <f t="shared" si="57"/>
        <v>8.1343131847405598E-7</v>
      </c>
      <c r="AB64">
        <f t="shared" si="58"/>
        <v>-115.06383450192497</v>
      </c>
      <c r="AC64">
        <f t="shared" si="33"/>
        <v>-102.74163393275012</v>
      </c>
      <c r="AE64">
        <f t="shared" si="34"/>
        <v>0</v>
      </c>
      <c r="AF64">
        <f t="shared" si="35"/>
        <v>0</v>
      </c>
      <c r="AG64">
        <f t="shared" si="36"/>
        <v>-1.01678914809257E-5</v>
      </c>
      <c r="AH64">
        <f t="shared" si="37"/>
        <v>-0.89042753323581658</v>
      </c>
      <c r="AI64">
        <f t="shared" si="38"/>
        <v>-0.89043770112729748</v>
      </c>
      <c r="AJ64">
        <f t="shared" si="39"/>
        <v>-12.322200569174854</v>
      </c>
      <c r="AK64">
        <f t="shared" si="61"/>
        <v>-8.0544684151347496</v>
      </c>
      <c r="AL64">
        <f t="shared" si="40"/>
        <v>-21.2671066854369</v>
      </c>
      <c r="AN64">
        <f t="shared" si="41"/>
        <v>0</v>
      </c>
      <c r="AO64">
        <f t="shared" si="42"/>
        <v>0</v>
      </c>
      <c r="AP64">
        <f t="shared" si="43"/>
        <v>-2.5871753302337815E-8</v>
      </c>
      <c r="AQ64">
        <f t="shared" si="44"/>
        <v>-2.2656537509966553E-3</v>
      </c>
      <c r="AR64">
        <f t="shared" si="45"/>
        <v>-2.2656796227499575E-3</v>
      </c>
      <c r="AS64">
        <f t="shared" si="46"/>
        <v>-3.1353298160750498E-2</v>
      </c>
      <c r="AT64">
        <f t="shared" si="47"/>
        <v>-2.0494241132367648E-2</v>
      </c>
      <c r="AU64">
        <f t="shared" si="48"/>
        <v>-5.4113218915868101E-2</v>
      </c>
      <c r="AW64">
        <v>61</v>
      </c>
      <c r="AX64">
        <f>IF(Z64&gt;0, (R64*SUMPRODUCT(K64:$K$98, X64:$X$98)-K64*$AZ$3)/Z64, 0)</f>
        <v>-126306464.47875491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0.70796792399999997</v>
      </c>
      <c r="Q65" s="5">
        <f t="shared" si="60"/>
        <v>12.5</v>
      </c>
      <c r="R65">
        <f t="shared" si="31"/>
        <v>500000</v>
      </c>
      <c r="S65">
        <f t="shared" si="32"/>
        <v>-399869412.32415664</v>
      </c>
      <c r="U65">
        <f t="shared" si="52"/>
        <v>0.70796792399999997</v>
      </c>
      <c r="V65">
        <f t="shared" si="53"/>
        <v>0.01</v>
      </c>
      <c r="W65">
        <f t="shared" si="54"/>
        <v>8.1343131847405598E-7</v>
      </c>
      <c r="X65">
        <f t="shared" si="55"/>
        <v>5.758832818566602E-7</v>
      </c>
      <c r="Y65">
        <f t="shared" si="56"/>
        <v>8.13431318474056E-9</v>
      </c>
      <c r="Z65">
        <f t="shared" si="57"/>
        <v>2.2941372343265521E-7</v>
      </c>
      <c r="AB65">
        <f t="shared" si="58"/>
        <v>-102.74163393275012</v>
      </c>
      <c r="AC65">
        <f t="shared" si="33"/>
        <v>-91.73553076811244</v>
      </c>
      <c r="AE65">
        <f t="shared" si="34"/>
        <v>0</v>
      </c>
      <c r="AF65">
        <f t="shared" si="35"/>
        <v>0</v>
      </c>
      <c r="AG65">
        <f t="shared" si="36"/>
        <v>-2.86767154290819E-6</v>
      </c>
      <c r="AH65">
        <f t="shared" si="37"/>
        <v>-0.28794164092833008</v>
      </c>
      <c r="AI65">
        <f t="shared" si="38"/>
        <v>-0.28794450859987297</v>
      </c>
      <c r="AJ65">
        <f t="shared" si="39"/>
        <v>-11.006103164637679</v>
      </c>
      <c r="AK65">
        <f t="shared" si="61"/>
        <v>-7.1919143752925088</v>
      </c>
      <c r="AL65">
        <f t="shared" si="40"/>
        <v>-18.485962048530062</v>
      </c>
      <c r="AN65">
        <f t="shared" si="41"/>
        <v>0</v>
      </c>
      <c r="AO65">
        <f t="shared" si="42"/>
        <v>0</v>
      </c>
      <c r="AP65">
        <f t="shared" si="43"/>
        <v>-6.5148788335876698E-9</v>
      </c>
      <c r="AQ65">
        <f t="shared" si="44"/>
        <v>-6.5415612413200863E-4</v>
      </c>
      <c r="AR65">
        <f t="shared" si="45"/>
        <v>-6.5416263901084219E-4</v>
      </c>
      <c r="AS65">
        <f t="shared" si="46"/>
        <v>-2.5004059033505534E-2</v>
      </c>
      <c r="AT65">
        <f t="shared" si="47"/>
        <v>-1.6338848447424205E-2</v>
      </c>
      <c r="AU65">
        <f t="shared" si="48"/>
        <v>-4.1997070119940583E-2</v>
      </c>
      <c r="AW65">
        <v>62</v>
      </c>
      <c r="AX65">
        <f>IF(Z65&gt;0, (R65*SUMPRODUCT(K65:$K$98, X65:$X$98)-K65*$AZ$3)/Z65, 0)</f>
        <v>-399869412.32415664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0.73634663</v>
      </c>
      <c r="Q66" s="5">
        <f t="shared" si="60"/>
        <v>12.5</v>
      </c>
      <c r="R66">
        <f t="shared" si="31"/>
        <v>500000</v>
      </c>
      <c r="S66">
        <f t="shared" si="32"/>
        <v>-1407545672.6144128</v>
      </c>
      <c r="U66">
        <f t="shared" si="52"/>
        <v>0.73634663</v>
      </c>
      <c r="V66">
        <f t="shared" si="53"/>
        <v>0.01</v>
      </c>
      <c r="W66">
        <f t="shared" si="54"/>
        <v>2.2941372343265521E-7</v>
      </c>
      <c r="X66">
        <f t="shared" si="55"/>
        <v>1.6892802212538771E-7</v>
      </c>
      <c r="Y66">
        <f t="shared" si="56"/>
        <v>2.294137234326552E-9</v>
      </c>
      <c r="Z66">
        <f t="shared" si="57"/>
        <v>5.8191564072940954E-8</v>
      </c>
      <c r="AB66">
        <f t="shared" si="58"/>
        <v>-91.73553076811244</v>
      </c>
      <c r="AC66">
        <f t="shared" si="33"/>
        <v>-81.907284193532377</v>
      </c>
      <c r="AE66">
        <f t="shared" si="34"/>
        <v>0</v>
      </c>
      <c r="AF66">
        <f t="shared" si="35"/>
        <v>0</v>
      </c>
      <c r="AG66">
        <f t="shared" si="36"/>
        <v>-7.2739455091176198E-7</v>
      </c>
      <c r="AH66">
        <f t="shared" si="37"/>
        <v>-8.4464011062693856E-2</v>
      </c>
      <c r="AI66">
        <f t="shared" si="38"/>
        <v>-8.4464738457244767E-2</v>
      </c>
      <c r="AJ66">
        <f t="shared" si="39"/>
        <v>-9.8282465745800636</v>
      </c>
      <c r="AK66">
        <f t="shared" si="61"/>
        <v>-6.4214871537678713</v>
      </c>
      <c r="AL66">
        <f t="shared" si="40"/>
        <v>-16.33419846680518</v>
      </c>
      <c r="AN66">
        <f t="shared" si="41"/>
        <v>0</v>
      </c>
      <c r="AO66">
        <f t="shared" si="42"/>
        <v>0</v>
      </c>
      <c r="AP66">
        <f t="shared" si="43"/>
        <v>-1.4754651529296262E-9</v>
      </c>
      <c r="AQ66">
        <f t="shared" si="44"/>
        <v>-1.7132889549895041E-4</v>
      </c>
      <c r="AR66">
        <f t="shared" si="45"/>
        <v>-1.7133037096410332E-4</v>
      </c>
      <c r="AS66">
        <f t="shared" si="46"/>
        <v>-1.9935859179885371E-2</v>
      </c>
      <c r="AT66">
        <f t="shared" si="47"/>
        <v>-1.3025503852748942E-2</v>
      </c>
      <c r="AU66">
        <f t="shared" si="48"/>
        <v>-3.3132693403598416E-2</v>
      </c>
      <c r="AW66">
        <v>63</v>
      </c>
      <c r="AX66">
        <f>IF(Z66&gt;0, (R66*SUMPRODUCT(K66:$K$98, X66:$X$98)-K66*$AZ$3)/Z66, 0)</f>
        <v>-1407545672.6144128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0.76472631499999999</v>
      </c>
      <c r="Q67" s="5">
        <f t="shared" si="60"/>
        <v>12.5</v>
      </c>
      <c r="R67">
        <f t="shared" si="31"/>
        <v>500000</v>
      </c>
      <c r="S67">
        <f t="shared" si="32"/>
        <v>-5578724134.4112215</v>
      </c>
      <c r="U67">
        <f t="shared" si="52"/>
        <v>0.76472631499999999</v>
      </c>
      <c r="V67">
        <f t="shared" si="53"/>
        <v>0.01</v>
      </c>
      <c r="W67">
        <f t="shared" si="54"/>
        <v>5.8191564072940954E-8</v>
      </c>
      <c r="X67">
        <f t="shared" si="55"/>
        <v>4.4500620357586527E-8</v>
      </c>
      <c r="Y67">
        <f t="shared" si="56"/>
        <v>5.8191564072940953E-10</v>
      </c>
      <c r="Z67">
        <f t="shared" si="57"/>
        <v>1.3109028074625018E-8</v>
      </c>
      <c r="AB67">
        <f t="shared" si="58"/>
        <v>-81.907284193532377</v>
      </c>
      <c r="AC67">
        <f t="shared" si="33"/>
        <v>-73.131651298584856</v>
      </c>
      <c r="AE67">
        <f t="shared" si="34"/>
        <v>0</v>
      </c>
      <c r="AF67">
        <f t="shared" si="35"/>
        <v>0</v>
      </c>
      <c r="AG67">
        <f t="shared" si="36"/>
        <v>-1.6386285093281272E-7</v>
      </c>
      <c r="AH67">
        <f t="shared" si="37"/>
        <v>-2.2250310178793264E-2</v>
      </c>
      <c r="AI67">
        <f t="shared" ref="AI67:AI69" si="62">SUM(AE67:AH67)</f>
        <v>-2.2250474041644198E-2</v>
      </c>
      <c r="AJ67">
        <f t="shared" si="39"/>
        <v>-8.7756328949475204</v>
      </c>
      <c r="AK67">
        <f t="shared" si="61"/>
        <v>-5.733509893547267</v>
      </c>
      <c r="AL67">
        <f t="shared" ref="AL67:AL69" si="63">SUM(AI67:AK67)</f>
        <v>-14.531393262536433</v>
      </c>
      <c r="AN67">
        <f t="shared" si="41"/>
        <v>0</v>
      </c>
      <c r="AO67">
        <f t="shared" si="42"/>
        <v>0</v>
      </c>
      <c r="AP67">
        <f t="shared" si="43"/>
        <v>-2.9677095722280834E-10</v>
      </c>
      <c r="AQ67">
        <f t="shared" si="44"/>
        <v>-4.0297393903956582E-5</v>
      </c>
      <c r="AR67">
        <f t="shared" si="45"/>
        <v>-4.0297690674913804E-5</v>
      </c>
      <c r="AS67">
        <f t="shared" si="46"/>
        <v>-1.589349239100802E-2</v>
      </c>
      <c r="AT67">
        <f t="shared" si="47"/>
        <v>-1.0383922955497289E-2</v>
      </c>
      <c r="AU67">
        <f t="shared" si="48"/>
        <v>-2.6317713037180227E-2</v>
      </c>
      <c r="AW67">
        <v>64</v>
      </c>
      <c r="AX67">
        <f>IF(Z67&gt;0, (R67*SUMPRODUCT(K67:$K$98, X67:$X$98)-K67*$AZ$3)/Z67, 0)</f>
        <v>-5578724134.4112215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0.79310599999999998</v>
      </c>
      <c r="Q68" s="5">
        <f t="shared" si="60"/>
        <v>12.5</v>
      </c>
      <c r="R68">
        <f t="shared" si="31"/>
        <v>500000</v>
      </c>
      <c r="S68">
        <f t="shared" si="32"/>
        <v>-25297908276.352211</v>
      </c>
      <c r="U68">
        <f t="shared" si="52"/>
        <v>0.79310599999999998</v>
      </c>
      <c r="V68">
        <f t="shared" si="53"/>
        <v>0.01</v>
      </c>
      <c r="W68">
        <f t="shared" si="54"/>
        <v>1.3109028074625018E-8</v>
      </c>
      <c r="X68">
        <f t="shared" ref="X68:X69" si="67">U68*W68</f>
        <v>1.0396848820153549E-8</v>
      </c>
      <c r="Y68">
        <f t="shared" si="56"/>
        <v>1.3109028074625018E-10</v>
      </c>
      <c r="Z68">
        <f t="shared" ref="Z68:Z69" si="68">MAX(0, W68-X68-Y68)</f>
        <v>2.5810889737252182E-9</v>
      </c>
      <c r="AB68">
        <f t="shared" si="58"/>
        <v>-73.131651298584856</v>
      </c>
      <c r="AC68">
        <f t="shared" si="33"/>
        <v>-65.296152110404634</v>
      </c>
      <c r="AE68">
        <f t="shared" si="34"/>
        <v>0</v>
      </c>
      <c r="AF68">
        <f t="shared" si="35"/>
        <v>0</v>
      </c>
      <c r="AG68">
        <f t="shared" si="36"/>
        <v>-3.2263612171565225E-8</v>
      </c>
      <c r="AH68">
        <f t="shared" si="37"/>
        <v>-5.1984244100767747E-3</v>
      </c>
      <c r="AI68">
        <f t="shared" si="62"/>
        <v>-5.1984566736889464E-3</v>
      </c>
      <c r="AJ68">
        <f t="shared" si="39"/>
        <v>-7.8354991881802221</v>
      </c>
      <c r="AK68">
        <f t="shared" si="61"/>
        <v>-5.1192155909009402</v>
      </c>
      <c r="AL68">
        <f t="shared" si="63"/>
        <v>-12.959913235754851</v>
      </c>
      <c r="AN68">
        <f t="shared" si="41"/>
        <v>0</v>
      </c>
      <c r="AO68">
        <f t="shared" si="42"/>
        <v>0</v>
      </c>
      <c r="AP68">
        <f t="shared" si="43"/>
        <v>-5.2171804331631804E-11</v>
      </c>
      <c r="AQ68">
        <f t="shared" si="44"/>
        <v>-8.4061009571125942E-6</v>
      </c>
      <c r="AR68">
        <f t="shared" si="45"/>
        <v>-8.4061531289169262E-6</v>
      </c>
      <c r="AS68">
        <f t="shared" si="46"/>
        <v>-1.267037702761248E-2</v>
      </c>
      <c r="AT68">
        <f t="shared" si="47"/>
        <v>-8.2780165072560072E-3</v>
      </c>
      <c r="AU68">
        <f t="shared" si="48"/>
        <v>-2.09567996879974E-2</v>
      </c>
      <c r="AW68">
        <v>65</v>
      </c>
      <c r="AX68">
        <f>IF(Z68&gt;0, (R68*SUMPRODUCT(K68:$K$98, X68:$X$98)-K68*$AZ$3)/Z68, 0)</f>
        <v>-25297908276.352211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500000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2.5810889737252182E-9</v>
      </c>
      <c r="X69">
        <f t="shared" si="67"/>
        <v>2.5810889737252182E-9</v>
      </c>
      <c r="Y69">
        <f t="shared" si="56"/>
        <v>2.5810889737252181E-11</v>
      </c>
      <c r="Z69">
        <f t="shared" si="68"/>
        <v>0</v>
      </c>
      <c r="AB69">
        <f t="shared" si="58"/>
        <v>-65.296152110404634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-1.2905444868626091E-3</v>
      </c>
      <c r="AI69">
        <f t="shared" si="62"/>
        <v>-1.2905444868626091E-3</v>
      </c>
      <c r="AJ69">
        <f t="shared" si="39"/>
        <v>-65.296152110404634</v>
      </c>
      <c r="AK69">
        <f t="shared" si="61"/>
        <v>-4.5707306477283245</v>
      </c>
      <c r="AL69">
        <f t="shared" si="63"/>
        <v>-69.868173302619823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-1.8632787261297073E-6</v>
      </c>
      <c r="AR69">
        <f t="shared" si="45"/>
        <v>-1.8632787261297073E-6</v>
      </c>
      <c r="AS69">
        <f t="shared" si="46"/>
        <v>-9.4274108613815466E-2</v>
      </c>
      <c r="AT69">
        <f t="shared" si="47"/>
        <v>-6.5991876029670828E-3</v>
      </c>
      <c r="AU69">
        <f t="shared" si="48"/>
        <v>-0.10087515949550868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74507.071113181417</v>
      </c>
      <c r="AO71" s="6">
        <f t="shared" si="70"/>
        <v>-7450.7071113181419</v>
      </c>
      <c r="AP71" s="6">
        <f t="shared" si="70"/>
        <v>-244.64609036862987</v>
      </c>
      <c r="AQ71" s="6">
        <f t="shared" si="70"/>
        <v>-40379.85816863193</v>
      </c>
      <c r="AR71" s="6">
        <f t="shared" si="70"/>
        <v>26431.859742862693</v>
      </c>
      <c r="AS71" s="6">
        <f t="shared" si="70"/>
        <v>-5814.4856555064907</v>
      </c>
      <c r="AT71" s="6">
        <f t="shared" si="70"/>
        <v>1925.5199257695413</v>
      </c>
      <c r="AU71" s="6">
        <f t="shared" si="70"/>
        <v>22542.894013125777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638D0-FC0F-4A61-8583-9AAA13CA6776}">
  <sheetPr codeName="Sheet89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51125.368487230509</v>
      </c>
      <c r="K3">
        <v>1</v>
      </c>
      <c r="L3" s="2">
        <v>0</v>
      </c>
      <c r="O3">
        <f>$C$3</f>
        <v>51125.368487230509</v>
      </c>
      <c r="P3">
        <f>O3*C5</f>
        <v>5112.5368487230517</v>
      </c>
      <c r="Q3" s="5">
        <f>B8</f>
        <v>125.8175559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51125.368487230509</v>
      </c>
      <c r="AF3">
        <f t="shared" ref="AF3:AF34" si="4">-$Z3*P3</f>
        <v>-5112.5368487230517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45887.014082607457</v>
      </c>
      <c r="AJ3">
        <f t="shared" ref="AJ3:AJ34" si="8">AB3-AC3</f>
        <v>0</v>
      </c>
      <c r="AL3">
        <f t="shared" ref="AL3:AL34" si="9">SUM(AI3:AK3)</f>
        <v>45887.014082607457</v>
      </c>
      <c r="AN3">
        <f t="shared" ref="AN3:AN34" si="10">AE3*$K3</f>
        <v>51125.368487230509</v>
      </c>
      <c r="AO3">
        <f t="shared" ref="AO3:AO34" si="11">AF3*$K3</f>
        <v>-5112.5368487230517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45887.014082607457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45887.014082607457</v>
      </c>
      <c r="AW3">
        <v>0</v>
      </c>
      <c r="AX3">
        <f>IF(Z3&gt;0, (R3*SUMPRODUCT(K3:$K$98, X3:$X$98)-K3*$AZ$3)/Z3, 0)</f>
        <v>0</v>
      </c>
      <c r="AZ3">
        <f>C6*SUMPRODUCT(X4:X98, K4:K98)/1</f>
        <v>29160.711392140362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2.341728E-3</v>
      </c>
      <c r="R4">
        <f t="shared" si="0"/>
        <v>1000000</v>
      </c>
      <c r="S4">
        <f t="shared" si="1"/>
        <v>1980.4597874708952</v>
      </c>
      <c r="U4">
        <f t="shared" ref="U4:U35" si="21">M4</f>
        <v>2.341728E-3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2.341728E-3</v>
      </c>
      <c r="Y4">
        <f t="shared" ref="Y4:Y35" si="25">V4*W4</f>
        <v>0.01</v>
      </c>
      <c r="Z4">
        <f t="shared" ref="Z4:Z35" si="26">MAX(0, W4-X4-Y4)</f>
        <v>0.987658272</v>
      </c>
      <c r="AB4">
        <f t="shared" ref="AB4:AB35" si="27">AC3</f>
        <v>0</v>
      </c>
      <c r="AC4">
        <f t="shared" si="2"/>
        <v>1956.0174914589916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-2341.7280000000001</v>
      </c>
      <c r="AI4">
        <f t="shared" si="7"/>
        <v>-2341.7280000000001</v>
      </c>
      <c r="AJ4">
        <f t="shared" si="8"/>
        <v>-1956.0174914589916</v>
      </c>
      <c r="AK4">
        <f>G4*SUM(AB4, AE4:AF4)</f>
        <v>0</v>
      </c>
      <c r="AL4">
        <f t="shared" si="9"/>
        <v>-4297.7454914589916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-2184.6515533165407</v>
      </c>
      <c r="AR4">
        <f t="shared" si="14"/>
        <v>-2184.6515533165407</v>
      </c>
      <c r="AS4">
        <f t="shared" si="15"/>
        <v>-1824.813407462442</v>
      </c>
      <c r="AT4">
        <f t="shared" si="16"/>
        <v>0</v>
      </c>
      <c r="AU4">
        <f t="shared" si="17"/>
        <v>-4009.4649607789825</v>
      </c>
      <c r="AW4">
        <v>1</v>
      </c>
      <c r="AX4">
        <f>IF(Z4&gt;0, (R4*SUMPRODUCT(K4:$K$98, X4:$X$98)-K4*$AZ$3)/Z4, 0)</f>
        <v>1980.4597874708952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2.3453380000000002E-3</v>
      </c>
      <c r="Q5" s="5">
        <f t="shared" ref="Q5:Q36" si="29">$C$8</f>
        <v>12.5</v>
      </c>
      <c r="R5">
        <f t="shared" si="0"/>
        <v>1000000</v>
      </c>
      <c r="S5">
        <f t="shared" si="1"/>
        <v>2091.8240075392118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1956.0174914589916</v>
      </c>
      <c r="AC5">
        <f t="shared" si="2"/>
        <v>2040.5017263752673</v>
      </c>
      <c r="AE5">
        <f t="shared" si="3"/>
        <v>0</v>
      </c>
      <c r="AF5">
        <f t="shared" si="4"/>
        <v>0</v>
      </c>
      <c r="AG5">
        <f t="shared" si="5"/>
        <v>-12.193316210045801</v>
      </c>
      <c r="AH5">
        <f t="shared" si="6"/>
        <v>-2316.392476335936</v>
      </c>
      <c r="AI5">
        <f t="shared" si="7"/>
        <v>-2328.5857925459818</v>
      </c>
      <c r="AJ5">
        <f t="shared" si="8"/>
        <v>-84.484234916275682</v>
      </c>
      <c r="AK5">
        <f>G5*SUM(AB5, AE5:AF5)</f>
        <v>80.196717149818653</v>
      </c>
      <c r="AL5">
        <f t="shared" si="9"/>
        <v>-2332.8733103124391</v>
      </c>
      <c r="AN5">
        <f t="shared" si="10"/>
        <v>0</v>
      </c>
      <c r="AO5">
        <f t="shared" si="11"/>
        <v>0</v>
      </c>
      <c r="AP5">
        <f t="shared" si="12"/>
        <v>-10.426602453224353</v>
      </c>
      <c r="AQ5">
        <f t="shared" si="13"/>
        <v>-1980.76577859076</v>
      </c>
      <c r="AR5">
        <f t="shared" si="14"/>
        <v>-1991.1923810439844</v>
      </c>
      <c r="AS5">
        <f t="shared" si="15"/>
        <v>-72.243146643821333</v>
      </c>
      <c r="AT5">
        <f t="shared" si="16"/>
        <v>68.576855825811293</v>
      </c>
      <c r="AU5">
        <f t="shared" si="17"/>
        <v>-1994.8586718619945</v>
      </c>
      <c r="AW5">
        <v>2</v>
      </c>
      <c r="AX5">
        <f>IF(Z5&gt;0, (R5*SUMPRODUCT(K5:$K$98, X5:$X$98)-K5*$AZ$3)/Z5, 0)</f>
        <v>2091.8240075392118</v>
      </c>
    </row>
    <row r="6" spans="1:52" x14ac:dyDescent="0.25">
      <c r="A6" t="s">
        <v>16</v>
      </c>
      <c r="C6" s="2"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2.3489470000000001E-3</v>
      </c>
      <c r="Q6" s="5">
        <f t="shared" si="29"/>
        <v>12.5</v>
      </c>
      <c r="R6">
        <f t="shared" si="0"/>
        <v>1000000</v>
      </c>
      <c r="S6">
        <f t="shared" si="1"/>
        <v>2595.3691754128467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2040.5017263752673</v>
      </c>
      <c r="AC6">
        <f t="shared" si="2"/>
        <v>2500.4288257282788</v>
      </c>
      <c r="AE6">
        <f t="shared" si="3"/>
        <v>0</v>
      </c>
      <c r="AF6">
        <f t="shared" si="4"/>
        <v>0</v>
      </c>
      <c r="AG6">
        <f t="shared" si="5"/>
        <v>-12.042741594413704</v>
      </c>
      <c r="AH6">
        <f t="shared" si="6"/>
        <v>-2291.316282531076</v>
      </c>
      <c r="AI6">
        <f t="shared" si="7"/>
        <v>-2303.3590241254897</v>
      </c>
      <c r="AJ6">
        <f t="shared" si="8"/>
        <v>-459.9270993530115</v>
      </c>
      <c r="AK6">
        <f>G6*SUM(AB6, AE6:AF6)</f>
        <v>119.36935099295314</v>
      </c>
      <c r="AL6">
        <f t="shared" si="9"/>
        <v>-2643.9167724855483</v>
      </c>
      <c r="AN6">
        <f t="shared" si="10"/>
        <v>0</v>
      </c>
      <c r="AO6">
        <f t="shared" si="11"/>
        <v>0</v>
      </c>
      <c r="AP6">
        <f t="shared" si="12"/>
        <v>-9.2898916482989762</v>
      </c>
      <c r="AQ6">
        <f t="shared" si="13"/>
        <v>-1767.5443610424163</v>
      </c>
      <c r="AR6">
        <f t="shared" si="14"/>
        <v>-1776.8342526907152</v>
      </c>
      <c r="AS6">
        <f t="shared" si="15"/>
        <v>-354.79237726797112</v>
      </c>
      <c r="AT6">
        <f t="shared" si="16"/>
        <v>92.08271456781118</v>
      </c>
      <c r="AU6">
        <f t="shared" si="17"/>
        <v>-2039.5439153908753</v>
      </c>
      <c r="AW6">
        <v>3</v>
      </c>
      <c r="AX6">
        <f>IF(Z6&gt;0, (R6*SUMPRODUCT(K6:$K$98, X6:$X$98)-K6*$AZ$3)/Z6, 0)</f>
        <v>2595.3691754128467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2.353459E-3</v>
      </c>
      <c r="Q7" s="5">
        <f t="shared" si="29"/>
        <v>12.5</v>
      </c>
      <c r="R7">
        <f t="shared" si="0"/>
        <v>1000000</v>
      </c>
      <c r="S7">
        <f t="shared" si="1"/>
        <v>2901.813178971453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2500.4288257282788</v>
      </c>
      <c r="AC7">
        <f t="shared" si="2"/>
        <v>2761.1267945370309</v>
      </c>
      <c r="AE7">
        <f t="shared" si="3"/>
        <v>0</v>
      </c>
      <c r="AF7">
        <f t="shared" si="4"/>
        <v>0</v>
      </c>
      <c r="AG7">
        <f t="shared" si="5"/>
        <v>-11.893972079879518</v>
      </c>
      <c r="AH7">
        <f t="shared" si="6"/>
        <v>-2267.3678872037822</v>
      </c>
      <c r="AI7">
        <f t="shared" si="7"/>
        <v>-2279.2618592836616</v>
      </c>
      <c r="AJ7">
        <f t="shared" si="8"/>
        <v>-260.69796880875219</v>
      </c>
      <c r="AK7">
        <f>G7*SUM(AB7, AE7:AF7)</f>
        <v>122.77105534325848</v>
      </c>
      <c r="AL7">
        <f t="shared" si="9"/>
        <v>-2417.1887727491553</v>
      </c>
      <c r="AN7">
        <f t="shared" si="10"/>
        <v>0</v>
      </c>
      <c r="AO7">
        <f t="shared" si="11"/>
        <v>0</v>
      </c>
      <c r="AP7">
        <f t="shared" si="12"/>
        <v>-8.3478567488920667</v>
      </c>
      <c r="AQ7">
        <f t="shared" si="13"/>
        <v>-1591.365961875284</v>
      </c>
      <c r="AR7">
        <f t="shared" si="14"/>
        <v>-1599.7138186241759</v>
      </c>
      <c r="AS7">
        <f t="shared" si="15"/>
        <v>-182.97245728566068</v>
      </c>
      <c r="AT7">
        <f t="shared" si="16"/>
        <v>86.167612975109947</v>
      </c>
      <c r="AU7">
        <f t="shared" si="17"/>
        <v>-1696.5186629347268</v>
      </c>
      <c r="AW7">
        <v>4</v>
      </c>
      <c r="AX7">
        <f>IF(Z7&gt;0, (R7*SUMPRODUCT(K7:$K$98, X7:$X$98)-K7*$AZ$3)/Z7, 0)</f>
        <v>2901.813178971453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2.358874E-3</v>
      </c>
      <c r="Q8" s="5">
        <f t="shared" si="29"/>
        <v>12.5</v>
      </c>
      <c r="R8">
        <f t="shared" si="0"/>
        <v>1000000</v>
      </c>
      <c r="S8">
        <f t="shared" si="1"/>
        <v>2694.2144808164089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2761.1267945370309</v>
      </c>
      <c r="AC8">
        <f t="shared" si="2"/>
        <v>2531.9098227689101</v>
      </c>
      <c r="AE8">
        <f t="shared" si="3"/>
        <v>0</v>
      </c>
      <c r="AF8">
        <f t="shared" si="4"/>
        <v>0</v>
      </c>
      <c r="AG8">
        <f t="shared" si="5"/>
        <v>-11.746975977584768</v>
      </c>
      <c r="AH8">
        <f t="shared" si="6"/>
        <v>-2244.5105196762975</v>
      </c>
      <c r="AI8">
        <f t="shared" si="7"/>
        <v>-2256.2574956538824</v>
      </c>
      <c r="AJ8">
        <f t="shared" si="8"/>
        <v>229.21697176812086</v>
      </c>
      <c r="AK8">
        <f>G8*SUM(AB8, AE8:AF8)</f>
        <v>58.812000723638761</v>
      </c>
      <c r="AL8">
        <f t="shared" si="9"/>
        <v>-1968.2285231621229</v>
      </c>
      <c r="AN8">
        <f t="shared" si="10"/>
        <v>0</v>
      </c>
      <c r="AO8">
        <f t="shared" si="11"/>
        <v>0</v>
      </c>
      <c r="AP8">
        <f t="shared" si="12"/>
        <v>-7.6959643789437697</v>
      </c>
      <c r="AQ8">
        <f t="shared" si="13"/>
        <v>-1470.4782780312539</v>
      </c>
      <c r="AR8">
        <f t="shared" si="14"/>
        <v>-1478.1742424101978</v>
      </c>
      <c r="AS8">
        <f t="shared" si="15"/>
        <v>150.17019300481397</v>
      </c>
      <c r="AT8">
        <f t="shared" si="16"/>
        <v>38.530347170812796</v>
      </c>
      <c r="AU8">
        <f t="shared" si="17"/>
        <v>-1289.473702234571</v>
      </c>
      <c r="AW8">
        <v>5</v>
      </c>
      <c r="AX8">
        <f>IF(Z8&gt;0, (R8*SUMPRODUCT(K8:$K$98, X8:$X$98)-K8*$AZ$3)/Z8, 0)</f>
        <v>2694.2144808164089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2.3678979999999998E-3</v>
      </c>
      <c r="Q9" s="5">
        <f t="shared" si="29"/>
        <v>12.5</v>
      </c>
      <c r="R9">
        <f t="shared" si="0"/>
        <v>1000000</v>
      </c>
      <c r="S9">
        <f t="shared" si="1"/>
        <v>2233.3320873641878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2531.9098227689101</v>
      </c>
      <c r="AC9">
        <f t="shared" si="2"/>
        <v>2072.8342266423388</v>
      </c>
      <c r="AE9">
        <f t="shared" si="3"/>
        <v>0</v>
      </c>
      <c r="AF9">
        <f t="shared" si="4"/>
        <v>0</v>
      </c>
      <c r="AG9">
        <f t="shared" si="5"/>
        <v>-11.60169057688555</v>
      </c>
      <c r="AH9">
        <f t="shared" si="6"/>
        <v>-2225.2512738696814</v>
      </c>
      <c r="AI9">
        <f t="shared" si="7"/>
        <v>-2236.8529644465671</v>
      </c>
      <c r="AJ9">
        <f t="shared" si="8"/>
        <v>459.07559612657133</v>
      </c>
      <c r="AK9">
        <f t="shared" ref="AK9:AK40" si="30">G9*SUM(AB9:AB9, AE9:AF9)</f>
        <v>14.938267954336569</v>
      </c>
      <c r="AL9">
        <f t="shared" si="9"/>
        <v>-1762.8391003656591</v>
      </c>
      <c r="AN9">
        <f t="shared" si="10"/>
        <v>0</v>
      </c>
      <c r="AO9">
        <f t="shared" si="11"/>
        <v>0</v>
      </c>
      <c r="AP9">
        <f t="shared" si="12"/>
        <v>-7.1983913973798277</v>
      </c>
      <c r="AQ9">
        <f t="shared" si="13"/>
        <v>-1380.6806448316843</v>
      </c>
      <c r="AR9">
        <f t="shared" si="14"/>
        <v>-1387.8790362290642</v>
      </c>
      <c r="AS9">
        <f t="shared" si="15"/>
        <v>284.8383000739916</v>
      </c>
      <c r="AT9">
        <f t="shared" si="16"/>
        <v>9.2686060554390099</v>
      </c>
      <c r="AU9">
        <f t="shared" si="17"/>
        <v>-1093.7721300996336</v>
      </c>
      <c r="AW9">
        <v>6</v>
      </c>
      <c r="AX9">
        <f>IF(Z9&gt;0, (R9*SUMPRODUCT(K9:$K$98, X9:$X$98)-K9*$AZ$3)/Z9, 0)</f>
        <v>2233.3320873641878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2.3778240000000002E-3</v>
      </c>
      <c r="Q10" s="5">
        <f t="shared" si="29"/>
        <v>12.5</v>
      </c>
      <c r="R10">
        <f t="shared" si="0"/>
        <v>1000000</v>
      </c>
      <c r="S10">
        <f t="shared" si="1"/>
        <v>1768.1306647873459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2072.8342266423388</v>
      </c>
      <c r="AC10">
        <f t="shared" si="2"/>
        <v>1620.7515835997801</v>
      </c>
      <c r="AE10">
        <f t="shared" si="3"/>
        <v>0</v>
      </c>
      <c r="AF10">
        <f t="shared" si="4"/>
        <v>0</v>
      </c>
      <c r="AG10">
        <f t="shared" si="5"/>
        <v>-11.458086892822404</v>
      </c>
      <c r="AH10">
        <f t="shared" si="6"/>
        <v>-2206.9422635433848</v>
      </c>
      <c r="AI10">
        <f t="shared" si="7"/>
        <v>-2218.4003504362072</v>
      </c>
      <c r="AJ10">
        <f t="shared" si="8"/>
        <v>452.08264304255863</v>
      </c>
      <c r="AK10">
        <f t="shared" si="30"/>
        <v>8.4986203292335905</v>
      </c>
      <c r="AL10">
        <f t="shared" si="9"/>
        <v>-1757.819087064415</v>
      </c>
      <c r="AN10">
        <f t="shared" si="10"/>
        <v>0</v>
      </c>
      <c r="AO10">
        <f t="shared" si="11"/>
        <v>0</v>
      </c>
      <c r="AP10">
        <f t="shared" si="12"/>
        <v>-6.7444179637415305</v>
      </c>
      <c r="AQ10">
        <f t="shared" si="13"/>
        <v>-1299.0424305916549</v>
      </c>
      <c r="AR10">
        <f t="shared" si="14"/>
        <v>-1305.7868485553965</v>
      </c>
      <c r="AS10">
        <f t="shared" si="15"/>
        <v>266.10326203250946</v>
      </c>
      <c r="AT10">
        <f t="shared" si="16"/>
        <v>5.0024273817828515</v>
      </c>
      <c r="AU10">
        <f t="shared" si="17"/>
        <v>-1034.6811591411042</v>
      </c>
      <c r="AW10">
        <v>7</v>
      </c>
      <c r="AX10">
        <f>IF(Z10&gt;0, (R10*SUMPRODUCT(K10:$K$98, X10:$X$98)-K10*$AZ$3)/Z10, 0)</f>
        <v>1768.1306647873459</v>
      </c>
    </row>
    <row r="11" spans="1:52" x14ac:dyDescent="0.25">
      <c r="A11" t="s">
        <v>33</v>
      </c>
      <c r="C11" s="26">
        <f>AU100</f>
        <v>16135.123490088446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2.3886530000000001E-3</v>
      </c>
      <c r="Q11" s="5">
        <f t="shared" si="29"/>
        <v>12.5</v>
      </c>
      <c r="R11">
        <f t="shared" si="0"/>
        <v>1000000</v>
      </c>
      <c r="S11">
        <f t="shared" si="1"/>
        <v>1299.410621182546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1620.7515835997801</v>
      </c>
      <c r="AC11">
        <f t="shared" si="2"/>
        <v>1176.344650249368</v>
      </c>
      <c r="AE11">
        <f t="shared" si="3"/>
        <v>0</v>
      </c>
      <c r="AF11">
        <f t="shared" si="4"/>
        <v>0</v>
      </c>
      <c r="AG11">
        <f t="shared" si="5"/>
        <v>-11.316136630263379</v>
      </c>
      <c r="AH11">
        <f t="shared" si="6"/>
        <v>-2189.5514904640731</v>
      </c>
      <c r="AI11">
        <f t="shared" si="7"/>
        <v>-2200.8676270943365</v>
      </c>
      <c r="AJ11">
        <f t="shared" si="8"/>
        <v>444.40693335041215</v>
      </c>
      <c r="AK11">
        <f t="shared" si="30"/>
        <v>3.8898038006394722</v>
      </c>
      <c r="AL11">
        <f t="shared" si="9"/>
        <v>-1752.5708899432848</v>
      </c>
      <c r="AN11">
        <f t="shared" si="10"/>
        <v>0</v>
      </c>
      <c r="AO11">
        <f t="shared" si="11"/>
        <v>0</v>
      </c>
      <c r="AP11">
        <f t="shared" si="12"/>
        <v>-6.3292129512559585</v>
      </c>
      <c r="AQ11">
        <f t="shared" si="13"/>
        <v>-1224.6350590912275</v>
      </c>
      <c r="AR11">
        <f t="shared" si="14"/>
        <v>-1230.9642720424836</v>
      </c>
      <c r="AS11">
        <f t="shared" si="15"/>
        <v>248.56063602723628</v>
      </c>
      <c r="AT11">
        <f t="shared" si="16"/>
        <v>2.1756008607222861</v>
      </c>
      <c r="AU11">
        <f t="shared" si="17"/>
        <v>-980.22803515452483</v>
      </c>
      <c r="AW11">
        <v>8</v>
      </c>
      <c r="AX11">
        <f>IF(Z11&gt;0, (R11*SUMPRODUCT(K11:$K$98, X11:$X$98)-K11*$AZ$3)/Z11, 0)</f>
        <v>1299.410621182546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2.4012859999999999E-3</v>
      </c>
      <c r="Q12" s="5">
        <f t="shared" si="29"/>
        <v>12.5</v>
      </c>
      <c r="R12">
        <f t="shared" si="0"/>
        <v>1000000</v>
      </c>
      <c r="S12">
        <f t="shared" si="1"/>
        <v>852.6448729493203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1176.344650249368</v>
      </c>
      <c r="AC12">
        <f t="shared" si="2"/>
        <v>762.31922098600444</v>
      </c>
      <c r="AE12">
        <f t="shared" si="3"/>
        <v>0</v>
      </c>
      <c r="AF12">
        <f t="shared" si="4"/>
        <v>0</v>
      </c>
      <c r="AG12">
        <f t="shared" si="5"/>
        <v>-11.175801983496408</v>
      </c>
      <c r="AH12">
        <f t="shared" si="6"/>
        <v>-2173.8624371470901</v>
      </c>
      <c r="AI12">
        <f t="shared" si="7"/>
        <v>-2185.0382391305866</v>
      </c>
      <c r="AJ12">
        <f t="shared" si="8"/>
        <v>414.02542926336355</v>
      </c>
      <c r="AK12">
        <f t="shared" si="30"/>
        <v>2.7055926955735465</v>
      </c>
      <c r="AL12">
        <f t="shared" si="9"/>
        <v>-1768.3072171716494</v>
      </c>
      <c r="AN12">
        <f t="shared" si="10"/>
        <v>0</v>
      </c>
      <c r="AO12">
        <f t="shared" si="11"/>
        <v>0</v>
      </c>
      <c r="AP12">
        <f t="shared" si="12"/>
        <v>-5.9400575608595734</v>
      </c>
      <c r="AQ12">
        <f t="shared" si="13"/>
        <v>-1155.4309950295249</v>
      </c>
      <c r="AR12">
        <f t="shared" si="14"/>
        <v>-1161.3710525903844</v>
      </c>
      <c r="AS12">
        <f t="shared" si="15"/>
        <v>220.05891703483434</v>
      </c>
      <c r="AT12">
        <f t="shared" si="16"/>
        <v>1.4380512800496188</v>
      </c>
      <c r="AU12">
        <f t="shared" si="17"/>
        <v>-939.87408427550042</v>
      </c>
      <c r="AW12">
        <v>9</v>
      </c>
      <c r="AX12">
        <f>IF(Z12&gt;0, (R12*SUMPRODUCT(K12:$K$98, X12:$X$98)-K12*$AZ$3)/Z12, 0)</f>
        <v>852.6448729493203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2.4148220000000001E-3</v>
      </c>
      <c r="Q13" s="5">
        <f t="shared" si="29"/>
        <v>12.5</v>
      </c>
      <c r="R13">
        <f t="shared" si="0"/>
        <v>1000000</v>
      </c>
      <c r="S13">
        <f t="shared" si="1"/>
        <v>422.45159622764504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762.31922098600444</v>
      </c>
      <c r="AC13">
        <f t="shared" si="2"/>
        <v>373.00976720814288</v>
      </c>
      <c r="AE13">
        <f t="shared" si="3"/>
        <v>0</v>
      </c>
      <c r="AF13">
        <f t="shared" si="4"/>
        <v>0</v>
      </c>
      <c r="AG13">
        <f t="shared" si="5"/>
        <v>-11.037056391164054</v>
      </c>
      <c r="AH13">
        <f t="shared" si="6"/>
        <v>-2159.0057997912609</v>
      </c>
      <c r="AI13">
        <f t="shared" si="7"/>
        <v>-2170.0428561824251</v>
      </c>
      <c r="AJ13">
        <f t="shared" si="8"/>
        <v>389.30945377786156</v>
      </c>
      <c r="AK13">
        <f t="shared" si="30"/>
        <v>1.5246384419720089</v>
      </c>
      <c r="AL13">
        <f t="shared" si="9"/>
        <v>-1779.2087639625915</v>
      </c>
      <c r="AN13">
        <f t="shared" si="10"/>
        <v>0</v>
      </c>
      <c r="AO13">
        <f t="shared" si="11"/>
        <v>0</v>
      </c>
      <c r="AP13">
        <f t="shared" si="12"/>
        <v>-5.5763429691746644</v>
      </c>
      <c r="AQ13">
        <f t="shared" si="13"/>
        <v>-1090.8122949984818</v>
      </c>
      <c r="AR13">
        <f t="shared" si="14"/>
        <v>-1096.3886379676565</v>
      </c>
      <c r="AS13">
        <f t="shared" si="15"/>
        <v>196.69402406473029</v>
      </c>
      <c r="AT13">
        <f t="shared" si="16"/>
        <v>0.77030564627996345</v>
      </c>
      <c r="AU13">
        <f t="shared" si="17"/>
        <v>-898.92430825664621</v>
      </c>
      <c r="AW13">
        <v>10</v>
      </c>
      <c r="AX13">
        <f>IF(Z13&gt;0, (R13*SUMPRODUCT(K13:$K$98, X13:$X$98)-K13*$AZ$3)/Z13, 0)</f>
        <v>422.45159622764504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2.4301629999999999E-3</v>
      </c>
      <c r="Q14" s="5">
        <f t="shared" si="29"/>
        <v>12.5</v>
      </c>
      <c r="R14">
        <f t="shared" si="0"/>
        <v>1000000</v>
      </c>
      <c r="S14">
        <f t="shared" si="1"/>
        <v>8.9299987860530159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373.00976720814288</v>
      </c>
      <c r="AC14">
        <f t="shared" si="2"/>
        <v>7.7868617696076399</v>
      </c>
      <c r="AE14">
        <f t="shared" si="3"/>
        <v>0</v>
      </c>
      <c r="AF14">
        <f t="shared" si="4"/>
        <v>0</v>
      </c>
      <c r="AG14">
        <f t="shared" si="5"/>
        <v>-10.899863981181692</v>
      </c>
      <c r="AH14">
        <f t="shared" si="6"/>
        <v>-2145.7476856576327</v>
      </c>
      <c r="AI14">
        <f t="shared" si="7"/>
        <v>-2156.6475496388143</v>
      </c>
      <c r="AJ14">
        <f t="shared" si="8"/>
        <v>365.22290543853524</v>
      </c>
      <c r="AK14">
        <f t="shared" si="30"/>
        <v>0.6714175809746572</v>
      </c>
      <c r="AL14">
        <f t="shared" si="9"/>
        <v>-1790.7532266193045</v>
      </c>
      <c r="AN14">
        <f t="shared" si="10"/>
        <v>0</v>
      </c>
      <c r="AO14">
        <f t="shared" si="11"/>
        <v>0</v>
      </c>
      <c r="AP14">
        <f t="shared" si="12"/>
        <v>-5.2358130035405201</v>
      </c>
      <c r="AQ14">
        <f t="shared" si="13"/>
        <v>-1030.7223699561446</v>
      </c>
      <c r="AR14">
        <f t="shared" si="14"/>
        <v>-1035.958182959685</v>
      </c>
      <c r="AS14">
        <f t="shared" si="15"/>
        <v>175.43694497356654</v>
      </c>
      <c r="AT14">
        <f t="shared" si="16"/>
        <v>0.3225193366946687</v>
      </c>
      <c r="AU14">
        <f t="shared" si="17"/>
        <v>-860.19871864942377</v>
      </c>
      <c r="AW14">
        <v>11</v>
      </c>
      <c r="AX14">
        <f>IF(Z14&gt;0, (R14*SUMPRODUCT(K14:$K$98, X14:$X$98)-K14*$AZ$3)/Z14, 0)</f>
        <v>8.9299987860530159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2.4518209999999999E-3</v>
      </c>
      <c r="Q15" s="5">
        <f t="shared" si="29"/>
        <v>12.5</v>
      </c>
      <c r="R15">
        <f t="shared" si="0"/>
        <v>1000000</v>
      </c>
      <c r="S15">
        <f t="shared" si="1"/>
        <v>-353.04959805312694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7.7868617696076399</v>
      </c>
      <c r="AC15">
        <f t="shared" si="2"/>
        <v>-304.02204735949817</v>
      </c>
      <c r="AE15">
        <f t="shared" si="3"/>
        <v>0</v>
      </c>
      <c r="AF15">
        <f t="shared" si="4"/>
        <v>0</v>
      </c>
      <c r="AG15">
        <f t="shared" si="5"/>
        <v>-10.76414082596367</v>
      </c>
      <c r="AH15">
        <f t="shared" si="6"/>
        <v>-2137.96123249639</v>
      </c>
      <c r="AI15">
        <f t="shared" si="7"/>
        <v>-2148.7253733223538</v>
      </c>
      <c r="AJ15">
        <f t="shared" si="8"/>
        <v>311.80890912910581</v>
      </c>
      <c r="AK15">
        <f t="shared" si="30"/>
        <v>3.1926133255391329E-2</v>
      </c>
      <c r="AL15">
        <f t="shared" si="9"/>
        <v>-1836.8845380599926</v>
      </c>
      <c r="AN15">
        <f t="shared" si="10"/>
        <v>0</v>
      </c>
      <c r="AO15">
        <f t="shared" si="11"/>
        <v>0</v>
      </c>
      <c r="AP15">
        <f t="shared" si="12"/>
        <v>-4.9052439021259477</v>
      </c>
      <c r="AQ15">
        <f t="shared" si="13"/>
        <v>-974.27388476643364</v>
      </c>
      <c r="AR15">
        <f t="shared" si="14"/>
        <v>-979.17912866855954</v>
      </c>
      <c r="AS15">
        <f t="shared" si="15"/>
        <v>142.09204198117317</v>
      </c>
      <c r="AT15">
        <f t="shared" si="16"/>
        <v>1.4548812859427494E-2</v>
      </c>
      <c r="AU15">
        <f t="shared" si="17"/>
        <v>-837.07253787452692</v>
      </c>
      <c r="AW15">
        <v>12</v>
      </c>
      <c r="AX15">
        <f>IF(Z15&gt;0, (R15*SUMPRODUCT(K15:$K$98, X15:$X$98)-K15*$AZ$3)/Z15, 0)</f>
        <v>-353.04959805312694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2.4770880000000001E-3</v>
      </c>
      <c r="Q16" s="5">
        <f t="shared" si="29"/>
        <v>12.5</v>
      </c>
      <c r="R16">
        <f t="shared" si="0"/>
        <v>1000000</v>
      </c>
      <c r="S16">
        <f t="shared" si="1"/>
        <v>-659.11491058200943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-304.02204735949817</v>
      </c>
      <c r="AC16">
        <f t="shared" si="2"/>
        <v>-560.50265621686776</v>
      </c>
      <c r="AE16">
        <f t="shared" si="3"/>
        <v>0</v>
      </c>
      <c r="AF16">
        <f t="shared" si="4"/>
        <v>0</v>
      </c>
      <c r="AG16">
        <f t="shared" si="5"/>
        <v>-10.629835693633728</v>
      </c>
      <c r="AH16">
        <f t="shared" si="6"/>
        <v>-2133.0979256243759</v>
      </c>
      <c r="AI16">
        <f t="shared" si="7"/>
        <v>-2143.7277613180095</v>
      </c>
      <c r="AJ16">
        <f t="shared" si="8"/>
        <v>256.48060885736959</v>
      </c>
      <c r="AK16">
        <f t="shared" si="30"/>
        <v>-2.158556536252437</v>
      </c>
      <c r="AL16">
        <f t="shared" si="9"/>
        <v>-1889.4057089968924</v>
      </c>
      <c r="AN16">
        <f t="shared" si="10"/>
        <v>0</v>
      </c>
      <c r="AO16">
        <f t="shared" si="11"/>
        <v>0</v>
      </c>
      <c r="AP16">
        <f t="shared" si="12"/>
        <v>-4.5823864745981062</v>
      </c>
      <c r="AQ16">
        <f t="shared" si="13"/>
        <v>-919.55128612463238</v>
      </c>
      <c r="AR16">
        <f t="shared" si="14"/>
        <v>-924.13367259923041</v>
      </c>
      <c r="AS16">
        <f t="shared" si="15"/>
        <v>110.56551642925092</v>
      </c>
      <c r="AT16">
        <f t="shared" si="16"/>
        <v>-0.93052616817986078</v>
      </c>
      <c r="AU16">
        <f t="shared" si="17"/>
        <v>-814.49868233815937</v>
      </c>
      <c r="AW16">
        <v>13</v>
      </c>
      <c r="AX16">
        <f>IF(Z16&gt;0, (R16*SUMPRODUCT(K16:$K$98, X16:$X$98)-K16*$AZ$3)/Z16, 0)</f>
        <v>-659.11491058200943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2.5023549999999999E-3</v>
      </c>
      <c r="Q17" s="5">
        <f t="shared" si="29"/>
        <v>12.5</v>
      </c>
      <c r="R17">
        <f t="shared" si="0"/>
        <v>1000000</v>
      </c>
      <c r="S17">
        <f t="shared" si="1"/>
        <v>-864.70003077678359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-560.50265621686776</v>
      </c>
      <c r="AC17">
        <f t="shared" si="2"/>
        <v>-726.13618916247469</v>
      </c>
      <c r="AE17">
        <f t="shared" si="3"/>
        <v>0</v>
      </c>
      <c r="AF17">
        <f t="shared" si="4"/>
        <v>0</v>
      </c>
      <c r="AG17">
        <f t="shared" si="5"/>
        <v>-10.496937714200246</v>
      </c>
      <c r="AH17">
        <f t="shared" si="6"/>
        <v>-2127.9697997714261</v>
      </c>
      <c r="AI17">
        <f t="shared" si="7"/>
        <v>-2138.4667374856263</v>
      </c>
      <c r="AJ17">
        <f t="shared" si="8"/>
        <v>165.63353294560693</v>
      </c>
      <c r="AK17">
        <f t="shared" si="30"/>
        <v>-7.734936655792775</v>
      </c>
      <c r="AL17">
        <f t="shared" si="9"/>
        <v>-1980.5681411958121</v>
      </c>
      <c r="AN17">
        <f t="shared" si="10"/>
        <v>0</v>
      </c>
      <c r="AO17">
        <f t="shared" si="11"/>
        <v>0</v>
      </c>
      <c r="AP17">
        <f t="shared" si="12"/>
        <v>-4.2537092048744887</v>
      </c>
      <c r="AQ17">
        <f t="shared" si="13"/>
        <v>-862.32432462063866</v>
      </c>
      <c r="AR17">
        <f t="shared" si="14"/>
        <v>-866.5780338255131</v>
      </c>
      <c r="AS17">
        <f t="shared" si="15"/>
        <v>67.120230957785552</v>
      </c>
      <c r="AT17">
        <f t="shared" si="16"/>
        <v>-3.1344542711115455</v>
      </c>
      <c r="AU17">
        <f t="shared" si="17"/>
        <v>-802.59225713883916</v>
      </c>
      <c r="AW17">
        <v>14</v>
      </c>
      <c r="AX17">
        <f>IF(Z17&gt;0, (R17*SUMPRODUCT(K17:$K$98, X17:$X$98)-K17*$AZ$3)/Z17, 0)</f>
        <v>-864.70003077678359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2.5285250000000002E-3</v>
      </c>
      <c r="Q18" s="5">
        <f t="shared" si="29"/>
        <v>12.5</v>
      </c>
      <c r="R18">
        <f t="shared" si="0"/>
        <v>1000000</v>
      </c>
      <c r="S18">
        <f t="shared" si="1"/>
        <v>-963.42307931046184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-726.13618916247469</v>
      </c>
      <c r="AC18">
        <f t="shared" si="2"/>
        <v>-798.90329457177722</v>
      </c>
      <c r="AE18">
        <f t="shared" si="3"/>
        <v>0</v>
      </c>
      <c r="AF18">
        <f t="shared" si="4"/>
        <v>0</v>
      </c>
      <c r="AG18">
        <f t="shared" si="5"/>
        <v>-10.365426567624446</v>
      </c>
      <c r="AH18">
        <f t="shared" si="6"/>
        <v>-2123.3415547038544</v>
      </c>
      <c r="AI18">
        <f t="shared" si="7"/>
        <v>-2133.706981271479</v>
      </c>
      <c r="AJ18">
        <f t="shared" si="8"/>
        <v>72.76710540930253</v>
      </c>
      <c r="AK18">
        <f t="shared" si="30"/>
        <v>-15.684541685909455</v>
      </c>
      <c r="AL18">
        <f t="shared" si="9"/>
        <v>-2076.6244175480861</v>
      </c>
      <c r="AN18">
        <f t="shared" si="10"/>
        <v>0</v>
      </c>
      <c r="AO18">
        <f t="shared" si="11"/>
        <v>0</v>
      </c>
      <c r="AP18">
        <f t="shared" si="12"/>
        <v>-3.9197615740560741</v>
      </c>
      <c r="AQ18">
        <f t="shared" si="13"/>
        <v>-802.95707855582441</v>
      </c>
      <c r="AR18">
        <f t="shared" si="14"/>
        <v>-806.87684012988052</v>
      </c>
      <c r="AS18">
        <f t="shared" si="15"/>
        <v>27.517411056633538</v>
      </c>
      <c r="AT18">
        <f t="shared" si="16"/>
        <v>-5.9312237085481083</v>
      </c>
      <c r="AU18">
        <f t="shared" si="17"/>
        <v>-785.29065278179519</v>
      </c>
      <c r="AW18">
        <v>15</v>
      </c>
      <c r="AX18">
        <f>IF(Z18&gt;0, (R18*SUMPRODUCT(K18:$K$98, X18:$X$98)-K18*$AZ$3)/Z18, 0)</f>
        <v>-963.42307931046184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2.5601090000000001E-3</v>
      </c>
      <c r="Q19" s="5">
        <f t="shared" si="29"/>
        <v>12.5</v>
      </c>
      <c r="R19">
        <f t="shared" si="0"/>
        <v>1000000</v>
      </c>
      <c r="S19">
        <f t="shared" si="1"/>
        <v>-1048.2666598339454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-798.90329457177722</v>
      </c>
      <c r="AC19">
        <f t="shared" si="2"/>
        <v>-858.34050551963253</v>
      </c>
      <c r="AE19">
        <f t="shared" si="3"/>
        <v>0</v>
      </c>
      <c r="AF19">
        <f t="shared" si="4"/>
        <v>0</v>
      </c>
      <c r="AG19">
        <f t="shared" si="5"/>
        <v>-10.235235680103587</v>
      </c>
      <c r="AH19">
        <f t="shared" si="6"/>
        <v>-2122.9297475691565</v>
      </c>
      <c r="AI19">
        <f t="shared" si="7"/>
        <v>-2133.1649832492599</v>
      </c>
      <c r="AJ19">
        <f t="shared" si="8"/>
        <v>59.437210947855306</v>
      </c>
      <c r="AK19">
        <f t="shared" si="30"/>
        <v>-17.815543468950633</v>
      </c>
      <c r="AL19">
        <f t="shared" si="9"/>
        <v>-2091.5433157703551</v>
      </c>
      <c r="AN19">
        <f t="shared" si="10"/>
        <v>0</v>
      </c>
      <c r="AO19">
        <f t="shared" si="11"/>
        <v>0</v>
      </c>
      <c r="AP19">
        <f t="shared" si="12"/>
        <v>-3.6095579049071325</v>
      </c>
      <c r="AQ19">
        <f t="shared" si="13"/>
        <v>-748.67234047151896</v>
      </c>
      <c r="AR19">
        <f t="shared" si="14"/>
        <v>-752.28189837642606</v>
      </c>
      <c r="AS19">
        <f t="shared" si="15"/>
        <v>20.961125012442565</v>
      </c>
      <c r="AT19">
        <f t="shared" si="16"/>
        <v>-6.282829020104848</v>
      </c>
      <c r="AU19">
        <f t="shared" si="17"/>
        <v>-737.60360238408828</v>
      </c>
      <c r="AW19">
        <v>16</v>
      </c>
      <c r="AX19">
        <f>IF(Z19&gt;0, (R19*SUMPRODUCT(K19:$K$98, X19:$X$98)-K19*$AZ$3)/Z19, 0)</f>
        <v>-1048.2666598339454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2.5907899999999999E-3</v>
      </c>
      <c r="Q20" s="5">
        <f t="shared" si="29"/>
        <v>12.5</v>
      </c>
      <c r="R20">
        <f t="shared" si="0"/>
        <v>1000000</v>
      </c>
      <c r="S20">
        <f t="shared" si="1"/>
        <v>-1332.5285740035902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-858.34050551963253</v>
      </c>
      <c r="AC20">
        <f t="shared" si="2"/>
        <v>-1077.3617155010688</v>
      </c>
      <c r="AE20">
        <f t="shared" si="3"/>
        <v>0</v>
      </c>
      <c r="AF20">
        <f t="shared" si="4"/>
        <v>0</v>
      </c>
      <c r="AG20">
        <f t="shared" si="5"/>
        <v>-10.106365977054896</v>
      </c>
      <c r="AH20">
        <f t="shared" si="6"/>
        <v>-2121.3876998124456</v>
      </c>
      <c r="AI20">
        <f t="shared" si="7"/>
        <v>-2131.4940657895004</v>
      </c>
      <c r="AJ20">
        <f t="shared" si="8"/>
        <v>219.0212099814363</v>
      </c>
      <c r="AK20">
        <f t="shared" si="30"/>
        <v>-3.6908641737344197</v>
      </c>
      <c r="AL20">
        <f t="shared" si="9"/>
        <v>-1916.1637199817985</v>
      </c>
      <c r="AN20">
        <f t="shared" si="10"/>
        <v>0</v>
      </c>
      <c r="AO20">
        <f t="shared" si="11"/>
        <v>0</v>
      </c>
      <c r="AP20">
        <f t="shared" si="12"/>
        <v>-3.3805470163460183</v>
      </c>
      <c r="AQ20">
        <f t="shared" si="13"/>
        <v>-709.59738400488277</v>
      </c>
      <c r="AR20">
        <f t="shared" si="14"/>
        <v>-712.97793102122876</v>
      </c>
      <c r="AS20">
        <f t="shared" si="15"/>
        <v>73.261892514108524</v>
      </c>
      <c r="AT20">
        <f t="shared" si="16"/>
        <v>-1.2345822324843492</v>
      </c>
      <c r="AU20">
        <f t="shared" si="17"/>
        <v>-640.95062073960457</v>
      </c>
      <c r="AW20">
        <v>17</v>
      </c>
      <c r="AX20">
        <f>IF(Z20&gt;0, (R20*SUMPRODUCT(K20:$K$98, X20:$X$98)-K20*$AZ$3)/Z20, 0)</f>
        <v>-1332.5285740035902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2.625984E-3</v>
      </c>
      <c r="Q21" s="5">
        <f t="shared" si="29"/>
        <v>12.5</v>
      </c>
      <c r="R21">
        <f t="shared" si="0"/>
        <v>1000000</v>
      </c>
      <c r="S21">
        <f t="shared" si="1"/>
        <v>-1638.9066589963588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-1077.3617155010688</v>
      </c>
      <c r="AC21">
        <f t="shared" si="2"/>
        <v>-1308.3409115708309</v>
      </c>
      <c r="AE21">
        <f t="shared" si="3"/>
        <v>0</v>
      </c>
      <c r="AF21">
        <f t="shared" si="4"/>
        <v>0</v>
      </c>
      <c r="AG21">
        <f t="shared" si="5"/>
        <v>-9.9787631619304573</v>
      </c>
      <c r="AH21">
        <f t="shared" si="6"/>
        <v>-2123.1324283112417</v>
      </c>
      <c r="AI21">
        <f t="shared" si="7"/>
        <v>-2133.1111914731723</v>
      </c>
      <c r="AJ21">
        <f t="shared" si="8"/>
        <v>230.97919606976211</v>
      </c>
      <c r="AK21">
        <f t="shared" si="30"/>
        <v>-1.7237787448017101</v>
      </c>
      <c r="AL21">
        <f t="shared" si="9"/>
        <v>-1903.8557741482118</v>
      </c>
      <c r="AN21">
        <f t="shared" si="10"/>
        <v>0</v>
      </c>
      <c r="AO21">
        <f t="shared" si="11"/>
        <v>0</v>
      </c>
      <c r="AP21">
        <f t="shared" si="12"/>
        <v>-3.1740816696523262</v>
      </c>
      <c r="AQ21">
        <f t="shared" si="13"/>
        <v>-675.33376768142887</v>
      </c>
      <c r="AR21">
        <f t="shared" si="14"/>
        <v>-678.50784935108118</v>
      </c>
      <c r="AS21">
        <f t="shared" si="15"/>
        <v>73.470711792525449</v>
      </c>
      <c r="AT21">
        <f t="shared" si="16"/>
        <v>-0.54830587995966851</v>
      </c>
      <c r="AU21">
        <f t="shared" si="17"/>
        <v>-605.58544343851543</v>
      </c>
      <c r="AW21">
        <v>18</v>
      </c>
      <c r="AX21">
        <f>IF(Z21&gt;0, (R21*SUMPRODUCT(K21:$K$98, X21:$X$98)-K21*$AZ$3)/Z21, 0)</f>
        <v>-1638.9066589963588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2.663885E-3</v>
      </c>
      <c r="Q22" s="5">
        <f t="shared" si="29"/>
        <v>12.5</v>
      </c>
      <c r="R22">
        <f t="shared" si="0"/>
        <v>1000000</v>
      </c>
      <c r="S22">
        <f t="shared" si="1"/>
        <v>-1736.5947904602403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-1308.3409115708309</v>
      </c>
      <c r="AC22">
        <f t="shared" si="2"/>
        <v>-1368.7691837110169</v>
      </c>
      <c r="AE22">
        <f t="shared" si="3"/>
        <v>0</v>
      </c>
      <c r="AF22">
        <f t="shared" si="4"/>
        <v>0</v>
      </c>
      <c r="AG22">
        <f t="shared" si="5"/>
        <v>-9.8523932528055322</v>
      </c>
      <c r="AH22">
        <f t="shared" si="6"/>
        <v>-2126.582200449529</v>
      </c>
      <c r="AI22">
        <f t="shared" si="7"/>
        <v>-2136.4345937023345</v>
      </c>
      <c r="AJ22">
        <f t="shared" si="8"/>
        <v>60.428272140185982</v>
      </c>
      <c r="AK22">
        <f t="shared" si="30"/>
        <v>-27.475159142987451</v>
      </c>
      <c r="AL22">
        <f t="shared" si="9"/>
        <v>-2103.4814807051362</v>
      </c>
      <c r="AN22">
        <f t="shared" si="10"/>
        <v>0</v>
      </c>
      <c r="AO22">
        <f t="shared" si="11"/>
        <v>0</v>
      </c>
      <c r="AP22">
        <f t="shared" si="12"/>
        <v>-2.9261302188676379</v>
      </c>
      <c r="AQ22">
        <f t="shared" si="13"/>
        <v>-631.58831361806051</v>
      </c>
      <c r="AR22">
        <f t="shared" si="14"/>
        <v>-634.51444383692808</v>
      </c>
      <c r="AS22">
        <f t="shared" si="15"/>
        <v>17.947009284572019</v>
      </c>
      <c r="AT22">
        <f t="shared" si="16"/>
        <v>-8.1600369954376131</v>
      </c>
      <c r="AU22">
        <f t="shared" si="17"/>
        <v>-624.72747154779381</v>
      </c>
      <c r="AW22">
        <v>19</v>
      </c>
      <c r="AX22">
        <f>IF(Z22&gt;0, (R22*SUMPRODUCT(K22:$K$98, X22:$X$98)-K22*$AZ$3)/Z22, 0)</f>
        <v>-1736.5947904602403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2.7053950000000002E-3</v>
      </c>
      <c r="Q23" s="5">
        <f t="shared" si="29"/>
        <v>12.5</v>
      </c>
      <c r="R23">
        <f t="shared" si="0"/>
        <v>1000000</v>
      </c>
      <c r="S23">
        <f t="shared" si="1"/>
        <v>-1378.133067598136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-1368.7691837110169</v>
      </c>
      <c r="AC23">
        <f t="shared" si="2"/>
        <v>-1072.4316992286094</v>
      </c>
      <c r="AE23">
        <f t="shared" si="3"/>
        <v>0</v>
      </c>
      <c r="AF23">
        <f t="shared" si="4"/>
        <v>0</v>
      </c>
      <c r="AG23">
        <f t="shared" si="5"/>
        <v>-9.7272147048333029</v>
      </c>
      <c r="AH23">
        <f t="shared" si="6"/>
        <v>-2132.3692355339062</v>
      </c>
      <c r="AI23">
        <f t="shared" si="7"/>
        <v>-2142.0964502387396</v>
      </c>
      <c r="AJ23">
        <f t="shared" si="8"/>
        <v>-296.33748448240749</v>
      </c>
      <c r="AK23">
        <f t="shared" si="30"/>
        <v>-95.813842859771199</v>
      </c>
      <c r="AL23">
        <f t="shared" si="9"/>
        <v>-2534.2477775809184</v>
      </c>
      <c r="AN23">
        <f t="shared" si="10"/>
        <v>0</v>
      </c>
      <c r="AO23">
        <f t="shared" si="11"/>
        <v>0</v>
      </c>
      <c r="AP23">
        <f t="shared" si="12"/>
        <v>-2.5794219451924003</v>
      </c>
      <c r="AQ23">
        <f t="shared" si="13"/>
        <v>-565.45271881952965</v>
      </c>
      <c r="AR23">
        <f t="shared" si="14"/>
        <v>-568.03214076472216</v>
      </c>
      <c r="AS23">
        <f t="shared" si="15"/>
        <v>-78.581529641493972</v>
      </c>
      <c r="AT23">
        <f t="shared" si="16"/>
        <v>-25.407512471469126</v>
      </c>
      <c r="AU23">
        <f t="shared" si="17"/>
        <v>-672.02118287768519</v>
      </c>
      <c r="AW23">
        <v>20</v>
      </c>
      <c r="AX23">
        <f>IF(Z23&gt;0, (R23*SUMPRODUCT(K23:$K$98, X23:$X$98)-K23*$AZ$3)/Z23, 0)</f>
        <v>-1378.133067598136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2.7496130000000001E-3</v>
      </c>
      <c r="Q24" s="5">
        <f t="shared" si="29"/>
        <v>12.5</v>
      </c>
      <c r="R24">
        <f t="shared" si="0"/>
        <v>1000000</v>
      </c>
      <c r="S24">
        <f t="shared" si="1"/>
        <v>-1053.5284302321195</v>
      </c>
      <c r="U24">
        <f t="shared" si="21"/>
        <v>2.7496130000000001E-3</v>
      </c>
      <c r="V24">
        <f t="shared" si="22"/>
        <v>0.01</v>
      </c>
      <c r="W24">
        <f t="shared" si="23"/>
        <v>0.77817717638666428</v>
      </c>
      <c r="X24">
        <f t="shared" si="24"/>
        <v>2.1396860804960651E-3</v>
      </c>
      <c r="Y24">
        <f t="shared" si="25"/>
        <v>7.7817717638666434E-3</v>
      </c>
      <c r="Z24">
        <f t="shared" si="26"/>
        <v>0.76825571854230157</v>
      </c>
      <c r="AB24">
        <f t="shared" si="27"/>
        <v>-1072.4316992286094</v>
      </c>
      <c r="AC24">
        <f t="shared" si="2"/>
        <v>-809.37924117271996</v>
      </c>
      <c r="AE24">
        <f t="shared" si="3"/>
        <v>0</v>
      </c>
      <c r="AF24">
        <f t="shared" si="4"/>
        <v>0</v>
      </c>
      <c r="AG24">
        <f t="shared" si="5"/>
        <v>-9.6031964817787703</v>
      </c>
      <c r="AH24">
        <f t="shared" si="6"/>
        <v>-2139.6860804960652</v>
      </c>
      <c r="AI24">
        <f t="shared" si="7"/>
        <v>-2149.2892769778441</v>
      </c>
      <c r="AJ24">
        <f t="shared" si="8"/>
        <v>-263.05245805588947</v>
      </c>
      <c r="AK24">
        <f t="shared" si="30"/>
        <v>-75.070218946002669</v>
      </c>
      <c r="AL24">
        <f t="shared" si="9"/>
        <v>-2487.4119539797362</v>
      </c>
      <c r="AN24">
        <f t="shared" si="10"/>
        <v>0</v>
      </c>
      <c r="AO24">
        <f t="shared" si="11"/>
        <v>0</v>
      </c>
      <c r="AP24">
        <f t="shared" si="12"/>
        <v>-2.2736922443102592</v>
      </c>
      <c r="AQ24">
        <f t="shared" si="13"/>
        <v>-506.60086521330794</v>
      </c>
      <c r="AR24">
        <f t="shared" si="14"/>
        <v>-508.87455745761827</v>
      </c>
      <c r="AS24">
        <f t="shared" si="15"/>
        <v>-62.281380461523298</v>
      </c>
      <c r="AT24">
        <f t="shared" si="16"/>
        <v>-17.773933389789772</v>
      </c>
      <c r="AU24">
        <f t="shared" si="17"/>
        <v>-588.9298713089313</v>
      </c>
      <c r="AW24">
        <v>21</v>
      </c>
      <c r="AX24">
        <f>IF(Z24&gt;0, (R24*SUMPRODUCT(K24:$K$98, X24:$X$98)-K24*$AZ$3)/Z24, 0)</f>
        <v>-1053.5284302321195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2.8010499999999998E-3</v>
      </c>
      <c r="Q25" s="5">
        <f t="shared" si="29"/>
        <v>12.5</v>
      </c>
      <c r="R25">
        <f t="shared" si="0"/>
        <v>1000000</v>
      </c>
      <c r="S25">
        <f t="shared" si="1"/>
        <v>-759.79325463552186</v>
      </c>
      <c r="U25">
        <f t="shared" si="21"/>
        <v>2.8010499999999998E-3</v>
      </c>
      <c r="V25">
        <f t="shared" si="22"/>
        <v>0.01</v>
      </c>
      <c r="W25">
        <f t="shared" si="23"/>
        <v>0.76825571854230157</v>
      </c>
      <c r="X25">
        <f t="shared" si="24"/>
        <v>2.1519226804229134E-3</v>
      </c>
      <c r="Y25">
        <f t="shared" si="25"/>
        <v>7.6825571854230159E-3</v>
      </c>
      <c r="Z25">
        <f t="shared" si="26"/>
        <v>0.75842123867645561</v>
      </c>
      <c r="AB25">
        <f t="shared" si="27"/>
        <v>-809.37924117271996</v>
      </c>
      <c r="AC25">
        <f t="shared" si="2"/>
        <v>-576.24334131868818</v>
      </c>
      <c r="AE25">
        <f t="shared" si="3"/>
        <v>0</v>
      </c>
      <c r="AF25">
        <f t="shared" si="4"/>
        <v>0</v>
      </c>
      <c r="AG25">
        <f t="shared" si="5"/>
        <v>-9.4802654834556943</v>
      </c>
      <c r="AH25">
        <f t="shared" si="6"/>
        <v>-2151.9226804229133</v>
      </c>
      <c r="AI25">
        <f t="shared" si="7"/>
        <v>-2161.402945906369</v>
      </c>
      <c r="AJ25">
        <f t="shared" si="8"/>
        <v>-233.13589985403178</v>
      </c>
      <c r="AK25">
        <f t="shared" si="30"/>
        <v>-56.656546882090403</v>
      </c>
      <c r="AL25">
        <f t="shared" si="9"/>
        <v>-2451.1953926424912</v>
      </c>
      <c r="AN25">
        <f t="shared" si="10"/>
        <v>0</v>
      </c>
      <c r="AO25">
        <f t="shared" si="11"/>
        <v>0</v>
      </c>
      <c r="AP25">
        <f t="shared" si="12"/>
        <v>-2.0040951751841343</v>
      </c>
      <c r="AQ25">
        <f t="shared" si="13"/>
        <v>-454.90897578037493</v>
      </c>
      <c r="AR25">
        <f t="shared" si="14"/>
        <v>-456.91307095555908</v>
      </c>
      <c r="AS25">
        <f t="shared" si="15"/>
        <v>-49.284118981166529</v>
      </c>
      <c r="AT25">
        <f t="shared" si="16"/>
        <v>-11.976997104895659</v>
      </c>
      <c r="AU25">
        <f t="shared" si="17"/>
        <v>-518.17418704162128</v>
      </c>
      <c r="AW25">
        <v>22</v>
      </c>
      <c r="AX25">
        <f>IF(Z25&gt;0, (R25*SUMPRODUCT(K25:$K$98, X25:$X$98)-K25*$AZ$3)/Z25, 0)</f>
        <v>-759.79325463552186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2.8606080000000002E-3</v>
      </c>
      <c r="Q26" s="5">
        <f t="shared" si="29"/>
        <v>12.5</v>
      </c>
      <c r="R26">
        <f t="shared" si="0"/>
        <v>1000000</v>
      </c>
      <c r="S26">
        <f t="shared" si="1"/>
        <v>-495.11040918093221</v>
      </c>
      <c r="U26">
        <f t="shared" si="21"/>
        <v>2.8606080000000002E-3</v>
      </c>
      <c r="V26">
        <f t="shared" si="22"/>
        <v>0.01</v>
      </c>
      <c r="W26">
        <f t="shared" si="23"/>
        <v>0.75842123867645561</v>
      </c>
      <c r="X26">
        <f t="shared" si="24"/>
        <v>2.1695458627277783E-3</v>
      </c>
      <c r="Y26">
        <f t="shared" si="25"/>
        <v>7.584212386764556E-3</v>
      </c>
      <c r="Z26">
        <f t="shared" si="26"/>
        <v>0.74866748042696329</v>
      </c>
      <c r="AB26">
        <f t="shared" si="27"/>
        <v>-576.24334131868818</v>
      </c>
      <c r="AC26">
        <f t="shared" si="2"/>
        <v>-370.67306257465134</v>
      </c>
      <c r="AE26">
        <f t="shared" si="3"/>
        <v>0</v>
      </c>
      <c r="AF26">
        <f t="shared" si="4"/>
        <v>0</v>
      </c>
      <c r="AG26">
        <f t="shared" si="5"/>
        <v>-9.3583435053370412</v>
      </c>
      <c r="AH26">
        <f t="shared" si="6"/>
        <v>-2169.5458627277781</v>
      </c>
      <c r="AI26">
        <f t="shared" si="7"/>
        <v>-2178.904206233115</v>
      </c>
      <c r="AJ26">
        <f t="shared" si="8"/>
        <v>-205.57027874403684</v>
      </c>
      <c r="AK26">
        <f t="shared" si="30"/>
        <v>-40.337033892308177</v>
      </c>
      <c r="AL26">
        <f t="shared" si="9"/>
        <v>-2424.8115188694601</v>
      </c>
      <c r="AN26">
        <f t="shared" si="10"/>
        <v>0</v>
      </c>
      <c r="AO26">
        <f t="shared" si="11"/>
        <v>0</v>
      </c>
      <c r="AP26">
        <f t="shared" si="12"/>
        <v>-1.7663582970905358</v>
      </c>
      <c r="AQ26">
        <f t="shared" si="13"/>
        <v>-409.49504934950971</v>
      </c>
      <c r="AR26">
        <f t="shared" si="14"/>
        <v>-411.26140764660028</v>
      </c>
      <c r="AS26">
        <f t="shared" si="15"/>
        <v>-38.800752215139624</v>
      </c>
      <c r="AT26">
        <f t="shared" si="16"/>
        <v>-7.6134899787625017</v>
      </c>
      <c r="AU26">
        <f t="shared" si="17"/>
        <v>-457.67564984050239</v>
      </c>
      <c r="AW26">
        <v>23</v>
      </c>
      <c r="AX26">
        <f>IF(Z26&gt;0, (R26*SUMPRODUCT(K26:$K$98, X26:$X$98)-K26*$AZ$3)/Z26, 0)</f>
        <v>-495.11040918093221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2.9228739999999998E-3</v>
      </c>
      <c r="Q27" s="5">
        <f t="shared" si="29"/>
        <v>12.5</v>
      </c>
      <c r="R27">
        <f t="shared" si="0"/>
        <v>1000000</v>
      </c>
      <c r="S27">
        <f t="shared" si="1"/>
        <v>-257.7218039951988</v>
      </c>
      <c r="U27">
        <f t="shared" si="21"/>
        <v>2.9228739999999998E-3</v>
      </c>
      <c r="V27">
        <f t="shared" si="22"/>
        <v>0.01</v>
      </c>
      <c r="W27">
        <f t="shared" si="23"/>
        <v>0.74866748042696329</v>
      </c>
      <c r="X27">
        <f t="shared" si="24"/>
        <v>2.1882607131854799E-3</v>
      </c>
      <c r="Y27">
        <f t="shared" si="25"/>
        <v>7.4866748042696331E-3</v>
      </c>
      <c r="Z27">
        <f t="shared" si="26"/>
        <v>0.73899254490950816</v>
      </c>
      <c r="AB27">
        <f t="shared" si="27"/>
        <v>-370.67306257465134</v>
      </c>
      <c r="AC27">
        <f t="shared" si="2"/>
        <v>-190.4544918130814</v>
      </c>
      <c r="AE27">
        <f t="shared" si="3"/>
        <v>0</v>
      </c>
      <c r="AF27">
        <f t="shared" si="4"/>
        <v>0</v>
      </c>
      <c r="AG27">
        <f t="shared" si="5"/>
        <v>-9.2374068113688512</v>
      </c>
      <c r="AH27">
        <f t="shared" si="6"/>
        <v>-2188.2607131854797</v>
      </c>
      <c r="AI27">
        <f t="shared" si="7"/>
        <v>-2197.4981199968488</v>
      </c>
      <c r="AJ27">
        <f t="shared" si="8"/>
        <v>-180.21857076156994</v>
      </c>
      <c r="AK27">
        <f t="shared" si="30"/>
        <v>-25.947114380225596</v>
      </c>
      <c r="AL27">
        <f t="shared" si="9"/>
        <v>-2403.6638051386444</v>
      </c>
      <c r="AN27">
        <f t="shared" si="10"/>
        <v>0</v>
      </c>
      <c r="AO27">
        <f t="shared" si="11"/>
        <v>0</v>
      </c>
      <c r="AP27">
        <f t="shared" si="12"/>
        <v>-1.5567248851592679</v>
      </c>
      <c r="AQ27">
        <f t="shared" si="13"/>
        <v>-368.77448151787161</v>
      </c>
      <c r="AR27">
        <f t="shared" si="14"/>
        <v>-370.33120640303088</v>
      </c>
      <c r="AS27">
        <f t="shared" si="15"/>
        <v>-30.371157144133477</v>
      </c>
      <c r="AT27">
        <f t="shared" si="16"/>
        <v>-4.3727118961631488</v>
      </c>
      <c r="AU27">
        <f t="shared" si="17"/>
        <v>-405.07507544332753</v>
      </c>
      <c r="AW27">
        <v>24</v>
      </c>
      <c r="AX27">
        <f>IF(Z27&gt;0, (R27*SUMPRODUCT(K27:$K$98, X27:$X$98)-K27*$AZ$3)/Z27, 0)</f>
        <v>-257.7218039951988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2.991456E-3</v>
      </c>
      <c r="Q28" s="5">
        <f t="shared" si="29"/>
        <v>12.5</v>
      </c>
      <c r="R28">
        <f t="shared" si="0"/>
        <v>1000000</v>
      </c>
      <c r="S28">
        <f t="shared" si="1"/>
        <v>-44.83043049159474</v>
      </c>
      <c r="U28">
        <f t="shared" si="21"/>
        <v>2.991456E-3</v>
      </c>
      <c r="V28">
        <f t="shared" si="22"/>
        <v>0.01</v>
      </c>
      <c r="W28">
        <f t="shared" si="23"/>
        <v>0.73899254490950816</v>
      </c>
      <c r="X28">
        <f t="shared" si="24"/>
        <v>2.2106636824248175E-3</v>
      </c>
      <c r="Y28">
        <f t="shared" si="25"/>
        <v>7.3899254490950817E-3</v>
      </c>
      <c r="Z28">
        <f t="shared" si="26"/>
        <v>0.72939195577798821</v>
      </c>
      <c r="AB28">
        <f t="shared" si="27"/>
        <v>-190.4544918130814</v>
      </c>
      <c r="AC28">
        <f t="shared" si="2"/>
        <v>-32.698955374633442</v>
      </c>
      <c r="AE28">
        <f t="shared" si="3"/>
        <v>0</v>
      </c>
      <c r="AF28">
        <f t="shared" si="4"/>
        <v>0</v>
      </c>
      <c r="AG28">
        <f t="shared" si="5"/>
        <v>-9.1173994472248534</v>
      </c>
      <c r="AH28">
        <f t="shared" si="6"/>
        <v>-2210.6636824248176</v>
      </c>
      <c r="AI28">
        <f t="shared" si="7"/>
        <v>-2219.7810818720423</v>
      </c>
      <c r="AJ28">
        <f t="shared" si="8"/>
        <v>-157.75553643844796</v>
      </c>
      <c r="AK28">
        <f t="shared" si="30"/>
        <v>-13.331814426915699</v>
      </c>
      <c r="AL28">
        <f t="shared" si="9"/>
        <v>-2390.8684327374058</v>
      </c>
      <c r="AN28">
        <f t="shared" si="10"/>
        <v>0</v>
      </c>
      <c r="AO28">
        <f t="shared" si="11"/>
        <v>0</v>
      </c>
      <c r="AP28">
        <f t="shared" si="12"/>
        <v>-1.3718756806335861</v>
      </c>
      <c r="AQ28">
        <f t="shared" si="13"/>
        <v>-332.63385700421452</v>
      </c>
      <c r="AR28">
        <f t="shared" si="14"/>
        <v>-334.00573268484806</v>
      </c>
      <c r="AS28">
        <f t="shared" si="15"/>
        <v>-23.73713965017583</v>
      </c>
      <c r="AT28">
        <f t="shared" si="16"/>
        <v>-2.0060097286373262</v>
      </c>
      <c r="AU28">
        <f t="shared" si="17"/>
        <v>-359.7488820636612</v>
      </c>
      <c r="AW28">
        <v>25</v>
      </c>
      <c r="AX28">
        <f>IF(Z28&gt;0, (R28*SUMPRODUCT(K28:$K$98, X28:$X$98)-K28*$AZ$3)/Z28, 0)</f>
        <v>-44.83043049159474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3.0654530000000001E-3</v>
      </c>
      <c r="Q29" s="5">
        <f t="shared" si="29"/>
        <v>12.5</v>
      </c>
      <c r="R29">
        <f t="shared" si="0"/>
        <v>1000000</v>
      </c>
      <c r="S29">
        <f t="shared" si="1"/>
        <v>145.56020139048439</v>
      </c>
      <c r="U29">
        <f t="shared" si="21"/>
        <v>3.0654530000000001E-3</v>
      </c>
      <c r="V29">
        <f t="shared" si="22"/>
        <v>0.01</v>
      </c>
      <c r="W29">
        <f t="shared" si="23"/>
        <v>0.72939195577798821</v>
      </c>
      <c r="X29">
        <f t="shared" si="24"/>
        <v>2.2359167590155012E-3</v>
      </c>
      <c r="Y29">
        <f t="shared" si="25"/>
        <v>7.2939195577798824E-3</v>
      </c>
      <c r="Z29">
        <f t="shared" si="26"/>
        <v>0.71986211946119283</v>
      </c>
      <c r="AB29">
        <f t="shared" si="27"/>
        <v>-32.698955374633442</v>
      </c>
      <c r="AC29">
        <f t="shared" si="2"/>
        <v>104.78327508215216</v>
      </c>
      <c r="AE29">
        <f t="shared" si="3"/>
        <v>0</v>
      </c>
      <c r="AF29">
        <f t="shared" si="4"/>
        <v>0</v>
      </c>
      <c r="AG29">
        <f t="shared" si="5"/>
        <v>-8.9982764932649104</v>
      </c>
      <c r="AH29">
        <f t="shared" si="6"/>
        <v>-2235.9167590155012</v>
      </c>
      <c r="AI29">
        <f t="shared" si="7"/>
        <v>-2244.9150355087659</v>
      </c>
      <c r="AJ29">
        <f t="shared" si="8"/>
        <v>-137.4822304567856</v>
      </c>
      <c r="AK29">
        <f t="shared" si="30"/>
        <v>-2.2889268762243411</v>
      </c>
      <c r="AL29">
        <f t="shared" si="9"/>
        <v>-2384.6861928417757</v>
      </c>
      <c r="AN29">
        <f t="shared" si="10"/>
        <v>0</v>
      </c>
      <c r="AO29">
        <f t="shared" si="11"/>
        <v>0</v>
      </c>
      <c r="AP29">
        <f t="shared" si="12"/>
        <v>-1.2088852708985935</v>
      </c>
      <c r="AQ29">
        <f t="shared" si="13"/>
        <v>-300.38717291609055</v>
      </c>
      <c r="AR29">
        <f t="shared" si="14"/>
        <v>-301.59605818698907</v>
      </c>
      <c r="AS29">
        <f t="shared" si="15"/>
        <v>-18.470230775181534</v>
      </c>
      <c r="AT29">
        <f t="shared" si="16"/>
        <v>-0.30750888671876597</v>
      </c>
      <c r="AU29">
        <f t="shared" si="17"/>
        <v>-320.37379784888935</v>
      </c>
      <c r="AW29">
        <v>26</v>
      </c>
      <c r="AX29">
        <f>IF(Z29&gt;0, (R29*SUMPRODUCT(K29:$K$98, X29:$X$98)-K29*$AZ$3)/Z29, 0)</f>
        <v>145.56020139048439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3.1502779999999998E-3</v>
      </c>
      <c r="Q30" s="5">
        <f t="shared" si="29"/>
        <v>12.5</v>
      </c>
      <c r="R30">
        <f t="shared" si="0"/>
        <v>1000000</v>
      </c>
      <c r="S30">
        <f t="shared" si="1"/>
        <v>315.51795511042752</v>
      </c>
      <c r="U30">
        <f t="shared" si="21"/>
        <v>3.1502779999999998E-3</v>
      </c>
      <c r="V30">
        <f t="shared" si="22"/>
        <v>0.01</v>
      </c>
      <c r="W30">
        <f t="shared" si="23"/>
        <v>0.71986211946119283</v>
      </c>
      <c r="X30">
        <f t="shared" si="24"/>
        <v>2.2677657979719673E-3</v>
      </c>
      <c r="Y30">
        <f t="shared" si="25"/>
        <v>7.1986211946119287E-3</v>
      </c>
      <c r="Z30">
        <f t="shared" si="26"/>
        <v>0.71039573246860899</v>
      </c>
      <c r="AB30">
        <f t="shared" si="27"/>
        <v>104.78327508215216</v>
      </c>
      <c r="AC30">
        <f t="shared" si="2"/>
        <v>224.14260882766985</v>
      </c>
      <c r="AE30">
        <f t="shared" si="3"/>
        <v>0</v>
      </c>
      <c r="AF30">
        <f t="shared" si="4"/>
        <v>0</v>
      </c>
      <c r="AG30">
        <f t="shared" si="5"/>
        <v>-8.8799466558576121</v>
      </c>
      <c r="AH30">
        <f t="shared" si="6"/>
        <v>-2267.7657979719675</v>
      </c>
      <c r="AI30">
        <f t="shared" si="7"/>
        <v>-2276.645744627825</v>
      </c>
      <c r="AJ30">
        <f t="shared" si="8"/>
        <v>-119.35933374551769</v>
      </c>
      <c r="AK30">
        <f t="shared" si="30"/>
        <v>7.3348292557506518</v>
      </c>
      <c r="AL30">
        <f t="shared" si="9"/>
        <v>-2388.670249117592</v>
      </c>
      <c r="AN30">
        <f t="shared" si="10"/>
        <v>0</v>
      </c>
      <c r="AO30">
        <f t="shared" si="11"/>
        <v>0</v>
      </c>
      <c r="AP30">
        <f t="shared" si="12"/>
        <v>-1.065167940639439</v>
      </c>
      <c r="AQ30">
        <f t="shared" si="13"/>
        <v>-272.02319095970563</v>
      </c>
      <c r="AR30">
        <f t="shared" si="14"/>
        <v>-273.0883589003451</v>
      </c>
      <c r="AS30">
        <f t="shared" si="15"/>
        <v>-14.317398589094317</v>
      </c>
      <c r="AT30">
        <f t="shared" si="16"/>
        <v>0.87982791744994782</v>
      </c>
      <c r="AU30">
        <f t="shared" si="17"/>
        <v>-286.52592957198942</v>
      </c>
      <c r="AW30">
        <v>27</v>
      </c>
      <c r="AX30">
        <f>IF(Z30&gt;0, (R30*SUMPRODUCT(K30:$K$98, X30:$X$98)-K30*$AZ$3)/Z30, 0)</f>
        <v>315.51795511042752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3.247738E-3</v>
      </c>
      <c r="Q31" s="5">
        <f t="shared" si="29"/>
        <v>12.5</v>
      </c>
      <c r="R31">
        <f t="shared" si="0"/>
        <v>1000000</v>
      </c>
      <c r="S31">
        <f t="shared" si="1"/>
        <v>466.33419112027804</v>
      </c>
      <c r="U31">
        <f t="shared" si="21"/>
        <v>3.247738E-3</v>
      </c>
      <c r="V31">
        <f t="shared" si="22"/>
        <v>0.01</v>
      </c>
      <c r="W31">
        <f t="shared" si="23"/>
        <v>0.71039573246860899</v>
      </c>
      <c r="X31">
        <f t="shared" si="24"/>
        <v>2.3071792153761352E-3</v>
      </c>
      <c r="Y31">
        <f t="shared" si="25"/>
        <v>7.1039573246860898E-3</v>
      </c>
      <c r="Z31">
        <f t="shared" si="26"/>
        <v>0.70098459592854678</v>
      </c>
      <c r="AB31">
        <f t="shared" si="27"/>
        <v>224.14260882766985</v>
      </c>
      <c r="AC31">
        <f t="shared" si="2"/>
        <v>326.89308453011381</v>
      </c>
      <c r="AE31">
        <f t="shared" si="3"/>
        <v>0</v>
      </c>
      <c r="AF31">
        <f t="shared" si="4"/>
        <v>0</v>
      </c>
      <c r="AG31">
        <f t="shared" si="5"/>
        <v>-8.7623074491068351</v>
      </c>
      <c r="AH31">
        <f t="shared" si="6"/>
        <v>-2307.1792153761353</v>
      </c>
      <c r="AI31">
        <f t="shared" si="7"/>
        <v>-2315.9415228252419</v>
      </c>
      <c r="AJ31">
        <f t="shared" si="8"/>
        <v>-102.75047570244396</v>
      </c>
      <c r="AK31">
        <f t="shared" si="30"/>
        <v>15.689982617936892</v>
      </c>
      <c r="AL31">
        <f t="shared" si="9"/>
        <v>-2403.0020159097489</v>
      </c>
      <c r="AN31">
        <f t="shared" si="10"/>
        <v>0</v>
      </c>
      <c r="AO31">
        <f t="shared" si="11"/>
        <v>0</v>
      </c>
      <c r="AP31">
        <f t="shared" si="12"/>
        <v>-0.93844363824629307</v>
      </c>
      <c r="AQ31">
        <f t="shared" si="13"/>
        <v>-247.09902837117502</v>
      </c>
      <c r="AR31">
        <f t="shared" si="14"/>
        <v>-248.03747200942129</v>
      </c>
      <c r="AS31">
        <f t="shared" si="15"/>
        <v>-11.004581933445824</v>
      </c>
      <c r="AT31">
        <f t="shared" si="16"/>
        <v>1.6803980523987054</v>
      </c>
      <c r="AU31">
        <f t="shared" si="17"/>
        <v>-257.3616558904684</v>
      </c>
      <c r="AW31">
        <v>28</v>
      </c>
      <c r="AX31">
        <f>IF(Z31&gt;0, (R31*SUMPRODUCT(K31:$K$98, X31:$X$98)-K31*$AZ$3)/Z31, 0)</f>
        <v>466.33419112027804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3.3542210000000001E-3</v>
      </c>
      <c r="Q32" s="5">
        <f t="shared" si="29"/>
        <v>12.5</v>
      </c>
      <c r="R32">
        <f t="shared" si="0"/>
        <v>1000000</v>
      </c>
      <c r="S32">
        <f t="shared" si="1"/>
        <v>599.18930712583301</v>
      </c>
      <c r="U32">
        <f t="shared" si="21"/>
        <v>3.3542210000000001E-3</v>
      </c>
      <c r="V32">
        <f t="shared" si="22"/>
        <v>0.01</v>
      </c>
      <c r="W32">
        <f t="shared" si="23"/>
        <v>0.70098459592854678</v>
      </c>
      <c r="X32">
        <f t="shared" si="24"/>
        <v>2.3512572523400463E-3</v>
      </c>
      <c r="Y32">
        <f t="shared" si="25"/>
        <v>7.0098459592854677E-3</v>
      </c>
      <c r="Z32">
        <f t="shared" si="26"/>
        <v>0.69162349271692125</v>
      </c>
      <c r="AB32">
        <f t="shared" si="27"/>
        <v>326.89308453011381</v>
      </c>
      <c r="AC32">
        <f t="shared" si="2"/>
        <v>414.41340139300064</v>
      </c>
      <c r="AE32">
        <f t="shared" si="3"/>
        <v>0</v>
      </c>
      <c r="AF32">
        <f t="shared" si="4"/>
        <v>0</v>
      </c>
      <c r="AG32">
        <f t="shared" si="5"/>
        <v>-8.6452936589615152</v>
      </c>
      <c r="AH32">
        <f t="shared" si="6"/>
        <v>-2351.2572523400463</v>
      </c>
      <c r="AI32">
        <f t="shared" si="7"/>
        <v>-2359.902545999008</v>
      </c>
      <c r="AJ32">
        <f t="shared" si="8"/>
        <v>-87.52031686288683</v>
      </c>
      <c r="AK32">
        <f t="shared" si="30"/>
        <v>22.88251591710797</v>
      </c>
      <c r="AL32">
        <f t="shared" si="9"/>
        <v>-2424.540346944787</v>
      </c>
      <c r="AN32">
        <f t="shared" si="10"/>
        <v>0</v>
      </c>
      <c r="AO32">
        <f t="shared" si="11"/>
        <v>0</v>
      </c>
      <c r="AP32">
        <f t="shared" si="12"/>
        <v>-0.82670665580813196</v>
      </c>
      <c r="AQ32">
        <f t="shared" si="13"/>
        <v>-224.83909705157993</v>
      </c>
      <c r="AR32">
        <f t="shared" si="14"/>
        <v>-225.66580370738808</v>
      </c>
      <c r="AS32">
        <f t="shared" si="15"/>
        <v>-8.3691348522308555</v>
      </c>
      <c r="AT32">
        <f t="shared" si="16"/>
        <v>2.1881417747677792</v>
      </c>
      <c r="AU32">
        <f t="shared" si="17"/>
        <v>-231.84679678485116</v>
      </c>
      <c r="AW32">
        <v>29</v>
      </c>
      <c r="AX32">
        <f>IF(Z32&gt;0, (R32*SUMPRODUCT(K32:$K$98, X32:$X$98)-K32*$AZ$3)/Z32, 0)</f>
        <v>599.18930712583301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3.4760450000000001E-3</v>
      </c>
      <c r="Q33" s="5">
        <f t="shared" si="29"/>
        <v>12.5</v>
      </c>
      <c r="R33">
        <f t="shared" si="0"/>
        <v>1000000</v>
      </c>
      <c r="S33">
        <f t="shared" si="1"/>
        <v>715.72523385143256</v>
      </c>
      <c r="U33">
        <f t="shared" si="21"/>
        <v>3.4760450000000001E-3</v>
      </c>
      <c r="V33">
        <f t="shared" si="22"/>
        <v>0.01</v>
      </c>
      <c r="W33">
        <f t="shared" si="23"/>
        <v>0.69162349271692125</v>
      </c>
      <c r="X33">
        <f t="shared" si="24"/>
        <v>2.4041143837411905E-3</v>
      </c>
      <c r="Y33">
        <f t="shared" si="25"/>
        <v>6.9162349271692123E-3</v>
      </c>
      <c r="Z33">
        <f t="shared" si="26"/>
        <v>0.68230314340601084</v>
      </c>
      <c r="AB33">
        <f t="shared" si="27"/>
        <v>414.41340139300064</v>
      </c>
      <c r="AC33">
        <f t="shared" si="2"/>
        <v>488.34157687183466</v>
      </c>
      <c r="AE33">
        <f t="shared" si="3"/>
        <v>0</v>
      </c>
      <c r="AF33">
        <f t="shared" si="4"/>
        <v>0</v>
      </c>
      <c r="AG33">
        <f t="shared" si="5"/>
        <v>-8.5287892925751354</v>
      </c>
      <c r="AH33">
        <f t="shared" si="6"/>
        <v>-2404.1143837411905</v>
      </c>
      <c r="AI33">
        <f t="shared" si="7"/>
        <v>-2412.6431730337658</v>
      </c>
      <c r="AJ33">
        <f t="shared" si="8"/>
        <v>-73.928175478834021</v>
      </c>
      <c r="AK33">
        <f t="shared" si="30"/>
        <v>29.008938097510047</v>
      </c>
      <c r="AL33">
        <f t="shared" si="9"/>
        <v>-2457.5624104150897</v>
      </c>
      <c r="AN33">
        <f t="shared" si="10"/>
        <v>0</v>
      </c>
      <c r="AO33">
        <f t="shared" si="11"/>
        <v>0</v>
      </c>
      <c r="AP33">
        <f t="shared" si="12"/>
        <v>-0.72818385688630538</v>
      </c>
      <c r="AQ33">
        <f t="shared" si="13"/>
        <v>-205.26210981346983</v>
      </c>
      <c r="AR33">
        <f t="shared" si="14"/>
        <v>-205.99029367035615</v>
      </c>
      <c r="AS33">
        <f t="shared" si="15"/>
        <v>-6.3119514512581905</v>
      </c>
      <c r="AT33">
        <f t="shared" si="16"/>
        <v>2.4767689414499454</v>
      </c>
      <c r="AU33">
        <f t="shared" si="17"/>
        <v>-209.8254761801644</v>
      </c>
      <c r="AW33">
        <v>30</v>
      </c>
      <c r="AX33">
        <f>IF(Z33&gt;0, (R33*SUMPRODUCT(K33:$K$98, X33:$X$98)-K33*$AZ$3)/Z33, 0)</f>
        <v>715.72523385143256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3.6141120000000001E-3</v>
      </c>
      <c r="Q34" s="5">
        <f t="shared" si="29"/>
        <v>12.5</v>
      </c>
      <c r="R34">
        <f t="shared" si="0"/>
        <v>1000000</v>
      </c>
      <c r="S34">
        <f t="shared" si="1"/>
        <v>816.97528362702622</v>
      </c>
      <c r="U34">
        <f t="shared" si="21"/>
        <v>3.6141120000000001E-3</v>
      </c>
      <c r="V34">
        <f t="shared" si="22"/>
        <v>0.01</v>
      </c>
      <c r="W34">
        <f t="shared" si="23"/>
        <v>0.68230314340601084</v>
      </c>
      <c r="X34">
        <f t="shared" si="24"/>
        <v>2.4659199782213845E-3</v>
      </c>
      <c r="Y34">
        <f t="shared" si="25"/>
        <v>6.8230314340601084E-3</v>
      </c>
      <c r="Z34">
        <f t="shared" si="26"/>
        <v>0.67301419199372925</v>
      </c>
      <c r="AB34">
        <f t="shared" si="27"/>
        <v>488.34157687183466</v>
      </c>
      <c r="AC34">
        <f t="shared" si="2"/>
        <v>549.83596038909081</v>
      </c>
      <c r="AE34">
        <f t="shared" si="3"/>
        <v>0</v>
      </c>
      <c r="AF34">
        <f t="shared" si="4"/>
        <v>0</v>
      </c>
      <c r="AG34">
        <f t="shared" si="5"/>
        <v>-8.4126773999216162</v>
      </c>
      <c r="AH34">
        <f t="shared" si="6"/>
        <v>-2465.9199782213846</v>
      </c>
      <c r="AI34">
        <f t="shared" si="7"/>
        <v>-2474.332655621306</v>
      </c>
      <c r="AJ34">
        <f t="shared" si="8"/>
        <v>-61.494383517256153</v>
      </c>
      <c r="AK34">
        <f t="shared" si="30"/>
        <v>34.183910381028433</v>
      </c>
      <c r="AL34">
        <f t="shared" si="9"/>
        <v>-2501.6431287575338</v>
      </c>
      <c r="AN34">
        <f t="shared" si="10"/>
        <v>0</v>
      </c>
      <c r="AO34">
        <f t="shared" si="11"/>
        <v>0</v>
      </c>
      <c r="AP34">
        <f t="shared" si="12"/>
        <v>-0.64131275026969925</v>
      </c>
      <c r="AQ34">
        <f t="shared" si="13"/>
        <v>-187.98128681279132</v>
      </c>
      <c r="AR34">
        <f t="shared" si="14"/>
        <v>-188.62259956306102</v>
      </c>
      <c r="AS34">
        <f t="shared" si="15"/>
        <v>-4.687821765275185</v>
      </c>
      <c r="AT34">
        <f t="shared" si="16"/>
        <v>2.6058978062839455</v>
      </c>
      <c r="AU34">
        <f t="shared" si="17"/>
        <v>-190.70452352205226</v>
      </c>
      <c r="AW34">
        <v>31</v>
      </c>
      <c r="AX34">
        <f>IF(Z34&gt;0, (R34*SUMPRODUCT(K34:$K$98, X34:$X$98)-K34*$AZ$3)/Z34, 0)</f>
        <v>816.97528362702622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3.757594E-3</v>
      </c>
      <c r="Q35" s="5">
        <f t="shared" si="29"/>
        <v>12.5</v>
      </c>
      <c r="R35">
        <f t="shared" ref="R35:R66" si="31">$C$6</f>
        <v>1000000</v>
      </c>
      <c r="S35">
        <f t="shared" ref="S35:S66" si="32">AX35</f>
        <v>903.99317688230758</v>
      </c>
      <c r="U35">
        <f t="shared" si="21"/>
        <v>3.757594E-3</v>
      </c>
      <c r="V35">
        <f t="shared" si="22"/>
        <v>0.01</v>
      </c>
      <c r="W35">
        <f t="shared" si="23"/>
        <v>0.67301419199372925</v>
      </c>
      <c r="X35">
        <f t="shared" si="24"/>
        <v>2.528914089750485E-3</v>
      </c>
      <c r="Y35">
        <f t="shared" si="25"/>
        <v>6.7301419199372924E-3</v>
      </c>
      <c r="Z35">
        <f t="shared" si="26"/>
        <v>0.66375513598404146</v>
      </c>
      <c r="AB35">
        <f t="shared" si="27"/>
        <v>549.83596038909081</v>
      </c>
      <c r="AC35">
        <f t="shared" ref="AC35:AC66" si="33">S35*Z35</f>
        <v>600.03011405016173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-8.2969391998005175</v>
      </c>
      <c r="AH35">
        <f t="shared" ref="AH35:AH66" si="37">-X35*R35</f>
        <v>-2528.9140897504849</v>
      </c>
      <c r="AI35">
        <f t="shared" ref="AI35:AI66" si="38">SUM(AE35:AH35)</f>
        <v>-2537.2110289502853</v>
      </c>
      <c r="AJ35">
        <f t="shared" ref="AJ35:AJ66" si="39">AB35-AC35</f>
        <v>-50.194153661070914</v>
      </c>
      <c r="AK35">
        <f t="shared" si="30"/>
        <v>38.488517227236358</v>
      </c>
      <c r="AL35">
        <f t="shared" ref="AL35:AL66" si="40">SUM(AI35:AK35)</f>
        <v>-2548.9166653841198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-0.56472306234327252</v>
      </c>
      <c r="AQ35">
        <f t="shared" ref="AQ35:AQ66" si="44">AH35*$K35</f>
        <v>-172.12806732406571</v>
      </c>
      <c r="AR35">
        <f t="shared" ref="AR35:AR66" si="45">AI35*$K35</f>
        <v>-172.69279038640897</v>
      </c>
      <c r="AS35">
        <f t="shared" ref="AS35:AS66" si="46">AJ35*$K35</f>
        <v>-3.4164160402537678</v>
      </c>
      <c r="AT35">
        <f t="shared" ref="AT35:AT66" si="47">AK35*$K35</f>
        <v>2.6196833302260787</v>
      </c>
      <c r="AU35">
        <f t="shared" ref="AU35:AU66" si="48">AL35*$K35</f>
        <v>-173.48952309643664</v>
      </c>
      <c r="AW35">
        <v>32</v>
      </c>
      <c r="AX35">
        <f>IF(Z35&gt;0, (R35*SUMPRODUCT(K35:$K$98, X35:$X$98)-K35*$AZ$3)/Z35, 0)</f>
        <v>903.99317688230758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3.9119039999999999E-3</v>
      </c>
      <c r="Q36" s="5">
        <f t="shared" si="29"/>
        <v>12.5</v>
      </c>
      <c r="R36">
        <f t="shared" si="31"/>
        <v>1000000</v>
      </c>
      <c r="S36">
        <f t="shared" si="32"/>
        <v>978.66783887701035</v>
      </c>
      <c r="U36">
        <f t="shared" ref="U36:U67" si="52">M36</f>
        <v>3.9119039999999999E-3</v>
      </c>
      <c r="V36">
        <f t="shared" ref="V36:V67" si="53">$C$10</f>
        <v>0.01</v>
      </c>
      <c r="W36">
        <f t="shared" ref="W36:W67" si="54">Z35</f>
        <v>0.66375513598404146</v>
      </c>
      <c r="X36">
        <f t="shared" ref="X36:X67" si="55">U36*W36</f>
        <v>2.5965463714765157E-3</v>
      </c>
      <c r="Y36">
        <f t="shared" ref="Y36:Y67" si="56">V36*W36</f>
        <v>6.6375513598404146E-3</v>
      </c>
      <c r="Z36">
        <f t="shared" ref="Z36:Z67" si="57">MAX(0, W36-X36-Y36)</f>
        <v>0.65452103825272445</v>
      </c>
      <c r="AB36">
        <f t="shared" ref="AB36:AB67" si="58">AC35</f>
        <v>600.03011405016173</v>
      </c>
      <c r="AC36">
        <f t="shared" si="33"/>
        <v>640.55869000633083</v>
      </c>
      <c r="AE36">
        <f t="shared" si="34"/>
        <v>0</v>
      </c>
      <c r="AF36">
        <f t="shared" si="35"/>
        <v>0</v>
      </c>
      <c r="AG36">
        <f t="shared" si="36"/>
        <v>-8.1815129781590556</v>
      </c>
      <c r="AH36">
        <f t="shared" si="37"/>
        <v>-2596.5463714765156</v>
      </c>
      <c r="AI36">
        <f t="shared" si="38"/>
        <v>-2604.7278844546745</v>
      </c>
      <c r="AJ36">
        <f t="shared" si="39"/>
        <v>-40.528575956169107</v>
      </c>
      <c r="AK36">
        <f t="shared" si="30"/>
        <v>42.002107983511323</v>
      </c>
      <c r="AL36">
        <f t="shared" si="40"/>
        <v>-2603.2543524273324</v>
      </c>
      <c r="AN36">
        <f t="shared" si="41"/>
        <v>0</v>
      </c>
      <c r="AO36">
        <f t="shared" si="42"/>
        <v>0</v>
      </c>
      <c r="AP36">
        <f t="shared" si="43"/>
        <v>-0.49720240117264891</v>
      </c>
      <c r="AQ36">
        <f t="shared" si="44"/>
        <v>-157.79588617663549</v>
      </c>
      <c r="AR36">
        <f t="shared" si="45"/>
        <v>-158.29308857780813</v>
      </c>
      <c r="AS36">
        <f t="shared" si="46"/>
        <v>-2.4629802990362761</v>
      </c>
      <c r="AT36">
        <f t="shared" si="47"/>
        <v>2.552528975932002</v>
      </c>
      <c r="AU36">
        <f t="shared" si="48"/>
        <v>-158.2035399009124</v>
      </c>
      <c r="AW36">
        <v>33</v>
      </c>
      <c r="AX36">
        <f>IF(Z36&gt;0, (R36*SUMPRODUCT(K36:$K$98, X36:$X$98)-K36*$AZ$3)/Z36, 0)</f>
        <v>978.66783887701035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4.0806530000000001E-3</v>
      </c>
      <c r="Q37" s="5">
        <f t="shared" ref="Q37:Q68" si="60">$C$8</f>
        <v>12.5</v>
      </c>
      <c r="R37">
        <f t="shared" si="31"/>
        <v>1000000</v>
      </c>
      <c r="S37">
        <f t="shared" si="32"/>
        <v>1042.3518399020791</v>
      </c>
      <c r="U37">
        <f t="shared" si="52"/>
        <v>4.0806530000000001E-3</v>
      </c>
      <c r="V37">
        <f t="shared" si="53"/>
        <v>0.01</v>
      </c>
      <c r="W37">
        <f t="shared" si="54"/>
        <v>0.65452103825272445</v>
      </c>
      <c r="X37">
        <f t="shared" si="55"/>
        <v>2.6708732383090949E-3</v>
      </c>
      <c r="Y37">
        <f t="shared" si="56"/>
        <v>6.5452103825272443E-3</v>
      </c>
      <c r="Z37">
        <f t="shared" si="57"/>
        <v>0.64530495463188819</v>
      </c>
      <c r="AB37">
        <f t="shared" si="58"/>
        <v>640.55869000633083</v>
      </c>
      <c r="AC37">
        <f t="shared" si="33"/>
        <v>672.63480675847632</v>
      </c>
      <c r="AE37">
        <f t="shared" si="34"/>
        <v>0</v>
      </c>
      <c r="AF37">
        <f t="shared" si="35"/>
        <v>0</v>
      </c>
      <c r="AG37">
        <f t="shared" si="36"/>
        <v>-8.0663119328986017</v>
      </c>
      <c r="AH37">
        <f t="shared" si="37"/>
        <v>-2670.8732383090951</v>
      </c>
      <c r="AI37">
        <f t="shared" si="38"/>
        <v>-2678.9395502419939</v>
      </c>
      <c r="AJ37">
        <f t="shared" si="39"/>
        <v>-32.076116752145481</v>
      </c>
      <c r="AK37">
        <f t="shared" si="30"/>
        <v>44.839108300443165</v>
      </c>
      <c r="AL37">
        <f t="shared" si="40"/>
        <v>-2666.1765586936963</v>
      </c>
      <c r="AN37">
        <f t="shared" si="41"/>
        <v>0</v>
      </c>
      <c r="AO37">
        <f t="shared" si="42"/>
        <v>0</v>
      </c>
      <c r="AP37">
        <f t="shared" si="43"/>
        <v>-0.43767988097408039</v>
      </c>
      <c r="AQ37">
        <f t="shared" si="44"/>
        <v>-144.92217642516954</v>
      </c>
      <c r="AR37">
        <f t="shared" si="45"/>
        <v>-145.35985630614363</v>
      </c>
      <c r="AS37">
        <f t="shared" si="46"/>
        <v>-1.7404572348524152</v>
      </c>
      <c r="AT37">
        <f t="shared" si="47"/>
        <v>2.4329799972004835</v>
      </c>
      <c r="AU37">
        <f t="shared" si="48"/>
        <v>-144.66733354379556</v>
      </c>
      <c r="AW37">
        <v>34</v>
      </c>
      <c r="AX37">
        <f>IF(Z37&gt;0, (R37*SUMPRODUCT(K37:$K$98, X37:$X$98)-K37*$AZ$3)/Z37, 0)</f>
        <v>1042.3518399020791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4.2836929999999999E-3</v>
      </c>
      <c r="Q38" s="5">
        <f t="shared" si="60"/>
        <v>12.5</v>
      </c>
      <c r="R38">
        <f t="shared" si="31"/>
        <v>1000000</v>
      </c>
      <c r="S38">
        <f t="shared" si="32"/>
        <v>1096.1401951495075</v>
      </c>
      <c r="U38">
        <f t="shared" si="52"/>
        <v>4.2836929999999999E-3</v>
      </c>
      <c r="V38">
        <f t="shared" si="53"/>
        <v>0.01</v>
      </c>
      <c r="W38">
        <f t="shared" si="54"/>
        <v>0.64530495463188819</v>
      </c>
      <c r="X38">
        <f t="shared" si="55"/>
        <v>2.7642883170219371E-3</v>
      </c>
      <c r="Y38">
        <f t="shared" si="56"/>
        <v>6.4530495463188823E-3</v>
      </c>
      <c r="Z38">
        <f t="shared" si="57"/>
        <v>0.63608761676854741</v>
      </c>
      <c r="AB38">
        <f t="shared" si="58"/>
        <v>672.63480675847632</v>
      </c>
      <c r="AC38">
        <f t="shared" si="33"/>
        <v>697.24120437686065</v>
      </c>
      <c r="AE38">
        <f t="shared" si="34"/>
        <v>0</v>
      </c>
      <c r="AF38">
        <f t="shared" si="35"/>
        <v>0</v>
      </c>
      <c r="AG38">
        <f t="shared" si="36"/>
        <v>-7.9510952096068426</v>
      </c>
      <c r="AH38">
        <f t="shared" si="37"/>
        <v>-2764.288317021937</v>
      </c>
      <c r="AI38">
        <f t="shared" si="38"/>
        <v>-2772.2394122315441</v>
      </c>
      <c r="AJ38">
        <f t="shared" si="39"/>
        <v>-24.606397618384335</v>
      </c>
      <c r="AK38">
        <f t="shared" si="30"/>
        <v>47.084436473093348</v>
      </c>
      <c r="AL38">
        <f t="shared" si="40"/>
        <v>-2749.7613733768353</v>
      </c>
      <c r="AN38">
        <f t="shared" si="41"/>
        <v>0</v>
      </c>
      <c r="AO38">
        <f t="shared" si="42"/>
        <v>0</v>
      </c>
      <c r="AP38">
        <f t="shared" si="43"/>
        <v>-0.38520374635890192</v>
      </c>
      <c r="AQ38">
        <f t="shared" si="44"/>
        <v>-133.92044588353582</v>
      </c>
      <c r="AR38">
        <f t="shared" si="45"/>
        <v>-134.30564962989473</v>
      </c>
      <c r="AS38">
        <f t="shared" si="46"/>
        <v>-1.1920969749608985</v>
      </c>
      <c r="AT38">
        <f t="shared" si="47"/>
        <v>2.2810821461072788</v>
      </c>
      <c r="AU38">
        <f t="shared" si="48"/>
        <v>-133.21666445874837</v>
      </c>
      <c r="AW38">
        <v>35</v>
      </c>
      <c r="AX38">
        <f>IF(Z38&gt;0, (R38*SUMPRODUCT(K38:$K$98, X38:$X$98)-K38*$AZ$3)/Z38, 0)</f>
        <v>1096.1401951495075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4.5002690000000003E-3</v>
      </c>
      <c r="Q39" s="5">
        <f t="shared" si="60"/>
        <v>12.5</v>
      </c>
      <c r="R39">
        <f t="shared" si="31"/>
        <v>1000000</v>
      </c>
      <c r="S39">
        <f t="shared" si="32"/>
        <v>1140.0963478223107</v>
      </c>
      <c r="U39">
        <f t="shared" si="52"/>
        <v>4.5002690000000003E-3</v>
      </c>
      <c r="V39">
        <f t="shared" si="53"/>
        <v>0.01</v>
      </c>
      <c r="W39">
        <f t="shared" si="54"/>
        <v>0.63608761676854741</v>
      </c>
      <c r="X39">
        <f t="shared" si="55"/>
        <v>2.8625653830273742E-3</v>
      </c>
      <c r="Y39">
        <f t="shared" si="56"/>
        <v>6.3608761676854746E-3</v>
      </c>
      <c r="Z39">
        <f t="shared" si="57"/>
        <v>0.62686417521783455</v>
      </c>
      <c r="AB39">
        <f t="shared" si="58"/>
        <v>697.24120437686065</v>
      </c>
      <c r="AC39">
        <f t="shared" si="33"/>
        <v>714.68555674649826</v>
      </c>
      <c r="AE39">
        <f t="shared" si="34"/>
        <v>0</v>
      </c>
      <c r="AF39">
        <f t="shared" si="35"/>
        <v>0</v>
      </c>
      <c r="AG39">
        <f t="shared" si="36"/>
        <v>-7.8358021902229318</v>
      </c>
      <c r="AH39">
        <f t="shared" si="37"/>
        <v>-2862.5653830273741</v>
      </c>
      <c r="AI39">
        <f t="shared" si="38"/>
        <v>-2870.4011852175972</v>
      </c>
      <c r="AJ39">
        <f t="shared" si="39"/>
        <v>-17.444352369637613</v>
      </c>
      <c r="AK39">
        <f t="shared" si="30"/>
        <v>48.806884306380248</v>
      </c>
      <c r="AL39">
        <f t="shared" si="40"/>
        <v>-2839.0386532808548</v>
      </c>
      <c r="AN39">
        <f t="shared" si="41"/>
        <v>0</v>
      </c>
      <c r="AO39">
        <f t="shared" si="42"/>
        <v>0</v>
      </c>
      <c r="AP39">
        <f t="shared" si="43"/>
        <v>-0.33894481108650898</v>
      </c>
      <c r="AQ39">
        <f t="shared" si="44"/>
        <v>-123.82289131591637</v>
      </c>
      <c r="AR39">
        <f t="shared" si="45"/>
        <v>-124.16183612700289</v>
      </c>
      <c r="AS39">
        <f t="shared" si="46"/>
        <v>-0.75457146248929208</v>
      </c>
      <c r="AT39">
        <f t="shared" si="47"/>
        <v>2.1111865485308403</v>
      </c>
      <c r="AU39">
        <f t="shared" si="48"/>
        <v>-122.80522104096134</v>
      </c>
      <c r="AW39">
        <v>36</v>
      </c>
      <c r="AX39">
        <f>IF(Z39&gt;0, (R39*SUMPRODUCT(K39:$K$98, X39:$X$98)-K39*$AZ$3)/Z39, 0)</f>
        <v>1140.0963478223107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4.7150400000000002E-3</v>
      </c>
      <c r="Q40" s="5">
        <f t="shared" si="60"/>
        <v>12.5</v>
      </c>
      <c r="R40">
        <f t="shared" si="31"/>
        <v>1000000</v>
      </c>
      <c r="S40">
        <f t="shared" si="32"/>
        <v>1175.4581800544358</v>
      </c>
      <c r="U40">
        <f t="shared" si="52"/>
        <v>4.7150400000000002E-3</v>
      </c>
      <c r="V40">
        <f t="shared" si="53"/>
        <v>0.01</v>
      </c>
      <c r="W40">
        <f t="shared" si="54"/>
        <v>0.62686417521783455</v>
      </c>
      <c r="X40">
        <f t="shared" si="55"/>
        <v>2.9556896607190988E-3</v>
      </c>
      <c r="Y40">
        <f t="shared" si="56"/>
        <v>6.2686417521783458E-3</v>
      </c>
      <c r="Z40">
        <f t="shared" si="57"/>
        <v>0.61763984380493708</v>
      </c>
      <c r="AB40">
        <f t="shared" si="58"/>
        <v>714.68555674649826</v>
      </c>
      <c r="AC40">
        <f t="shared" si="33"/>
        <v>726.00980672805736</v>
      </c>
      <c r="AE40">
        <f t="shared" si="34"/>
        <v>0</v>
      </c>
      <c r="AF40">
        <f t="shared" si="35"/>
        <v>0</v>
      </c>
      <c r="AG40">
        <f t="shared" si="36"/>
        <v>-7.7204980475617138</v>
      </c>
      <c r="AH40">
        <f t="shared" si="37"/>
        <v>-2955.6896607190988</v>
      </c>
      <c r="AI40">
        <f t="shared" si="38"/>
        <v>-2963.4101587666605</v>
      </c>
      <c r="AJ40">
        <f t="shared" si="39"/>
        <v>-11.324249981559092</v>
      </c>
      <c r="AK40">
        <f t="shared" si="30"/>
        <v>50.027988972254882</v>
      </c>
      <c r="AL40">
        <f t="shared" si="40"/>
        <v>-2924.7064197759651</v>
      </c>
      <c r="AN40">
        <f t="shared" si="41"/>
        <v>0</v>
      </c>
      <c r="AO40">
        <f t="shared" si="42"/>
        <v>0</v>
      </c>
      <c r="AP40">
        <f t="shared" si="43"/>
        <v>-0.29817609342283796</v>
      </c>
      <c r="AQ40">
        <f t="shared" si="44"/>
        <v>-114.15273871895236</v>
      </c>
      <c r="AR40">
        <f t="shared" si="45"/>
        <v>-114.4509148123752</v>
      </c>
      <c r="AS40">
        <f t="shared" si="46"/>
        <v>-0.43735787505462015</v>
      </c>
      <c r="AT40">
        <f t="shared" si="47"/>
        <v>1.9321487061652596</v>
      </c>
      <c r="AU40">
        <f t="shared" si="48"/>
        <v>-112.95612398126458</v>
      </c>
      <c r="AW40">
        <v>37</v>
      </c>
      <c r="AX40">
        <f>IF(Z40&gt;0, (R40*SUMPRODUCT(K40:$K$98, X40:$X$98)-K40*$AZ$3)/Z40, 0)</f>
        <v>1175.4581800544358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4.9523709999999997E-3</v>
      </c>
      <c r="Q41" s="5">
        <f t="shared" si="60"/>
        <v>12.5</v>
      </c>
      <c r="R41">
        <f t="shared" si="31"/>
        <v>1000000</v>
      </c>
      <c r="S41">
        <f t="shared" si="32"/>
        <v>1204.0081250843898</v>
      </c>
      <c r="U41">
        <f t="shared" si="52"/>
        <v>4.9523709999999997E-3</v>
      </c>
      <c r="V41">
        <f t="shared" si="53"/>
        <v>0.01</v>
      </c>
      <c r="W41">
        <f t="shared" si="54"/>
        <v>0.61763984380493708</v>
      </c>
      <c r="X41">
        <f t="shared" si="55"/>
        <v>3.0587816509040997E-3</v>
      </c>
      <c r="Y41">
        <f t="shared" si="56"/>
        <v>6.1763984380493707E-3</v>
      </c>
      <c r="Z41">
        <f t="shared" si="57"/>
        <v>0.60840466371598356</v>
      </c>
      <c r="AB41">
        <f t="shared" si="58"/>
        <v>726.00980672805736</v>
      </c>
      <c r="AC41">
        <f t="shared" si="33"/>
        <v>732.52415845328005</v>
      </c>
      <c r="AE41">
        <f t="shared" si="34"/>
        <v>0</v>
      </c>
      <c r="AF41">
        <f t="shared" si="35"/>
        <v>0</v>
      </c>
      <c r="AG41">
        <f t="shared" si="36"/>
        <v>-7.6050582964497941</v>
      </c>
      <c r="AH41">
        <f t="shared" si="37"/>
        <v>-3058.7816509040999</v>
      </c>
      <c r="AI41">
        <f t="shared" si="38"/>
        <v>-3066.3867092005498</v>
      </c>
      <c r="AJ41">
        <f t="shared" si="39"/>
        <v>-6.5143517252226957</v>
      </c>
      <c r="AK41">
        <f t="shared" ref="AK41:AK72" si="61">G41*SUM(AB41:AB41, AE41:AF41)</f>
        <v>50.82068647096402</v>
      </c>
      <c r="AL41">
        <f t="shared" si="40"/>
        <v>-3022.0803744548084</v>
      </c>
      <c r="AN41">
        <f t="shared" si="41"/>
        <v>0</v>
      </c>
      <c r="AO41">
        <f t="shared" si="42"/>
        <v>0</v>
      </c>
      <c r="AP41">
        <f t="shared" si="43"/>
        <v>-0.26224790522379371</v>
      </c>
      <c r="AQ41">
        <f t="shared" si="44"/>
        <v>-105.47704556861093</v>
      </c>
      <c r="AR41">
        <f t="shared" si="45"/>
        <v>-105.73929347383473</v>
      </c>
      <c r="AS41">
        <f t="shared" si="46"/>
        <v>-0.22463668616822632</v>
      </c>
      <c r="AT41">
        <f t="shared" si="47"/>
        <v>1.7524676405527526</v>
      </c>
      <c r="AU41">
        <f t="shared" si="48"/>
        <v>-104.21146251945021</v>
      </c>
      <c r="AW41">
        <v>38</v>
      </c>
      <c r="AX41">
        <f>IF(Z41&gt;0, (R41*SUMPRODUCT(K41:$K$98, X41:$X$98)-K41*$AZ$3)/Z41, 0)</f>
        <v>1204.0081250843898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5.2041409999999998E-3</v>
      </c>
      <c r="Q42" s="5">
        <f t="shared" si="60"/>
        <v>12.5</v>
      </c>
      <c r="R42">
        <f t="shared" si="31"/>
        <v>1000000</v>
      </c>
      <c r="S42">
        <f t="shared" si="32"/>
        <v>1226.3710231626694</v>
      </c>
      <c r="U42">
        <f t="shared" si="52"/>
        <v>5.2041409999999998E-3</v>
      </c>
      <c r="V42">
        <f t="shared" si="53"/>
        <v>0.01</v>
      </c>
      <c r="W42">
        <f t="shared" si="54"/>
        <v>0.60840466371598356</v>
      </c>
      <c r="X42">
        <f t="shared" si="55"/>
        <v>3.1662236550355624E-3</v>
      </c>
      <c r="Y42">
        <f t="shared" si="56"/>
        <v>6.0840466371598354E-3</v>
      </c>
      <c r="Z42">
        <f t="shared" si="57"/>
        <v>0.59915439342378807</v>
      </c>
      <c r="AB42">
        <f t="shared" si="58"/>
        <v>732.52415845328005</v>
      </c>
      <c r="AC42">
        <f t="shared" si="33"/>
        <v>734.78558649553952</v>
      </c>
      <c r="AE42">
        <f t="shared" si="34"/>
        <v>0</v>
      </c>
      <c r="AF42">
        <f t="shared" si="35"/>
        <v>0</v>
      </c>
      <c r="AG42">
        <f t="shared" si="36"/>
        <v>-7.4894299177973505</v>
      </c>
      <c r="AH42">
        <f t="shared" si="37"/>
        <v>-3166.2236550355624</v>
      </c>
      <c r="AI42">
        <f t="shared" si="38"/>
        <v>-3173.7130849533596</v>
      </c>
      <c r="AJ42">
        <f t="shared" si="39"/>
        <v>-2.2614280422594675</v>
      </c>
      <c r="AK42">
        <f t="shared" si="61"/>
        <v>51.27669109172961</v>
      </c>
      <c r="AL42">
        <f t="shared" si="40"/>
        <v>-3124.6978219038897</v>
      </c>
      <c r="AN42">
        <f t="shared" si="41"/>
        <v>0</v>
      </c>
      <c r="AO42">
        <f t="shared" si="42"/>
        <v>0</v>
      </c>
      <c r="AP42">
        <f t="shared" si="43"/>
        <v>-0.23058986704983608</v>
      </c>
      <c r="AQ42">
        <f t="shared" si="44"/>
        <v>-97.483933981375628</v>
      </c>
      <c r="AR42">
        <f t="shared" si="45"/>
        <v>-97.714523848425458</v>
      </c>
      <c r="AS42">
        <f t="shared" si="46"/>
        <v>-6.9626446516071333E-2</v>
      </c>
      <c r="AT42">
        <f t="shared" si="47"/>
        <v>1.578743043379043</v>
      </c>
      <c r="AU42">
        <f t="shared" si="48"/>
        <v>-96.205407251562505</v>
      </c>
      <c r="AW42">
        <v>39</v>
      </c>
      <c r="AX42">
        <f>IF(Z42&gt;0, (R42*SUMPRODUCT(K42:$K$98, X42:$X$98)-K42*$AZ$3)/Z42, 0)</f>
        <v>1226.3710231626694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5.4847869999999996E-3</v>
      </c>
      <c r="Q43" s="5">
        <f t="shared" si="60"/>
        <v>12.5</v>
      </c>
      <c r="R43">
        <f t="shared" si="31"/>
        <v>1000000</v>
      </c>
      <c r="S43">
        <f t="shared" si="32"/>
        <v>1243.4748204299956</v>
      </c>
      <c r="U43">
        <f t="shared" si="52"/>
        <v>5.4847869999999996E-3</v>
      </c>
      <c r="V43">
        <f t="shared" si="53"/>
        <v>0.01</v>
      </c>
      <c r="W43">
        <f t="shared" si="54"/>
        <v>0.59915439342378807</v>
      </c>
      <c r="X43">
        <f t="shared" si="55"/>
        <v>3.286234228043678E-3</v>
      </c>
      <c r="Y43">
        <f t="shared" si="56"/>
        <v>5.9915439342378808E-3</v>
      </c>
      <c r="Z43">
        <f t="shared" si="57"/>
        <v>0.58987661526150659</v>
      </c>
      <c r="AB43">
        <f t="shared" si="58"/>
        <v>734.78558649553952</v>
      </c>
      <c r="AC43">
        <f t="shared" si="33"/>
        <v>733.49671823815549</v>
      </c>
      <c r="AE43">
        <f t="shared" si="34"/>
        <v>0</v>
      </c>
      <c r="AF43">
        <f t="shared" si="35"/>
        <v>0</v>
      </c>
      <c r="AG43">
        <f t="shared" si="36"/>
        <v>-7.3734576907688325</v>
      </c>
      <c r="AH43">
        <f t="shared" si="37"/>
        <v>-3286.2342280436778</v>
      </c>
      <c r="AI43">
        <f t="shared" si="38"/>
        <v>-3293.6076857344465</v>
      </c>
      <c r="AJ43">
        <f t="shared" si="39"/>
        <v>1.2888682573840242</v>
      </c>
      <c r="AK43">
        <f t="shared" si="61"/>
        <v>51.434991054687771</v>
      </c>
      <c r="AL43">
        <f t="shared" si="40"/>
        <v>-3240.883826422375</v>
      </c>
      <c r="AN43">
        <f t="shared" si="41"/>
        <v>0</v>
      </c>
      <c r="AO43">
        <f t="shared" si="42"/>
        <v>0</v>
      </c>
      <c r="AP43">
        <f t="shared" si="43"/>
        <v>-0.20269574292340278</v>
      </c>
      <c r="AQ43">
        <f t="shared" si="44"/>
        <v>-90.338307509047809</v>
      </c>
      <c r="AR43">
        <f t="shared" si="45"/>
        <v>-90.541003251971205</v>
      </c>
      <c r="AS43">
        <f t="shared" si="46"/>
        <v>3.5430881944018569E-2</v>
      </c>
      <c r="AT43">
        <f t="shared" si="47"/>
        <v>1.4139436559242571</v>
      </c>
      <c r="AU43">
        <f t="shared" si="48"/>
        <v>-89.091628714102939</v>
      </c>
      <c r="AW43">
        <v>40</v>
      </c>
      <c r="AX43">
        <f>IF(Z43&gt;0, (R43*SUMPRODUCT(K43:$K$98, X43:$X$98)-K43*$AZ$3)/Z43, 0)</f>
        <v>1243.4748204299956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5.8078460000000002E-3</v>
      </c>
      <c r="Q44" s="5">
        <f t="shared" si="60"/>
        <v>12.5</v>
      </c>
      <c r="R44">
        <f t="shared" si="31"/>
        <v>1000000</v>
      </c>
      <c r="S44">
        <f t="shared" si="32"/>
        <v>1255.7823277236212</v>
      </c>
      <c r="U44">
        <f t="shared" si="52"/>
        <v>5.8078460000000002E-3</v>
      </c>
      <c r="V44">
        <f t="shared" si="53"/>
        <v>0.01</v>
      </c>
      <c r="W44">
        <f t="shared" si="54"/>
        <v>0.58987661526150659</v>
      </c>
      <c r="X44">
        <f t="shared" si="55"/>
        <v>3.42591254044008E-3</v>
      </c>
      <c r="Y44">
        <f t="shared" si="56"/>
        <v>5.8987661526150661E-3</v>
      </c>
      <c r="Z44">
        <f t="shared" si="57"/>
        <v>0.58055193656845139</v>
      </c>
      <c r="AB44">
        <f t="shared" si="58"/>
        <v>733.49671823815549</v>
      </c>
      <c r="AC44">
        <f t="shared" si="33"/>
        <v>729.04686226838589</v>
      </c>
      <c r="AE44">
        <f t="shared" si="34"/>
        <v>0</v>
      </c>
      <c r="AF44">
        <f t="shared" si="35"/>
        <v>0</v>
      </c>
      <c r="AG44">
        <f t="shared" si="36"/>
        <v>-7.2568992071056426</v>
      </c>
      <c r="AH44">
        <f t="shared" si="37"/>
        <v>-3425.9125404400802</v>
      </c>
      <c r="AI44">
        <f t="shared" si="38"/>
        <v>-3433.1694396471858</v>
      </c>
      <c r="AJ44">
        <f t="shared" si="39"/>
        <v>4.449855969769601</v>
      </c>
      <c r="AK44">
        <f t="shared" si="61"/>
        <v>51.344770276670893</v>
      </c>
      <c r="AL44">
        <f t="shared" si="40"/>
        <v>-3377.3748134007456</v>
      </c>
      <c r="AN44">
        <f t="shared" si="41"/>
        <v>0</v>
      </c>
      <c r="AO44">
        <f t="shared" si="42"/>
        <v>0</v>
      </c>
      <c r="AP44">
        <f t="shared" si="43"/>
        <v>-0.17811746413786964</v>
      </c>
      <c r="AQ44">
        <f t="shared" si="44"/>
        <v>-84.087547125336641</v>
      </c>
      <c r="AR44">
        <f t="shared" si="45"/>
        <v>-84.265664589474511</v>
      </c>
      <c r="AS44">
        <f t="shared" si="46"/>
        <v>0.10921979739473923</v>
      </c>
      <c r="AT44">
        <f t="shared" si="47"/>
        <v>1.2602352626680142</v>
      </c>
      <c r="AU44">
        <f t="shared" si="48"/>
        <v>-82.896209529411763</v>
      </c>
      <c r="AW44">
        <v>41</v>
      </c>
      <c r="AX44">
        <f>IF(Z44&gt;0, (R44*SUMPRODUCT(K44:$K$98, X44:$X$98)-K44*$AZ$3)/Z44, 0)</f>
        <v>1255.7823277236212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6.1543680000000003E-3</v>
      </c>
      <c r="Q45" s="5">
        <f t="shared" si="60"/>
        <v>12.5</v>
      </c>
      <c r="R45">
        <f t="shared" si="31"/>
        <v>1000000</v>
      </c>
      <c r="S45">
        <f t="shared" si="32"/>
        <v>1263.4435054967773</v>
      </c>
      <c r="U45">
        <f t="shared" si="52"/>
        <v>6.1543680000000003E-3</v>
      </c>
      <c r="V45">
        <f t="shared" si="53"/>
        <v>0.01</v>
      </c>
      <c r="W45">
        <f t="shared" si="54"/>
        <v>0.58055193656845139</v>
      </c>
      <c r="X45">
        <f t="shared" si="55"/>
        <v>3.572930260754907E-3</v>
      </c>
      <c r="Y45">
        <f t="shared" si="56"/>
        <v>5.8055193656845142E-3</v>
      </c>
      <c r="Z45">
        <f t="shared" si="57"/>
        <v>0.57117348694201198</v>
      </c>
      <c r="AB45">
        <f t="shared" si="58"/>
        <v>729.04686226838589</v>
      </c>
      <c r="AC45">
        <f t="shared" si="33"/>
        <v>721.64543258883339</v>
      </c>
      <c r="AE45">
        <f t="shared" si="34"/>
        <v>0</v>
      </c>
      <c r="AF45">
        <f t="shared" si="35"/>
        <v>0</v>
      </c>
      <c r="AG45">
        <f t="shared" si="36"/>
        <v>-7.1396685867751497</v>
      </c>
      <c r="AH45">
        <f t="shared" si="37"/>
        <v>-3572.9302607549071</v>
      </c>
      <c r="AI45">
        <f t="shared" si="38"/>
        <v>-3580.0699293416824</v>
      </c>
      <c r="AJ45">
        <f t="shared" si="39"/>
        <v>7.401429679552507</v>
      </c>
      <c r="AK45">
        <f t="shared" si="61"/>
        <v>51.033280358787017</v>
      </c>
      <c r="AL45">
        <f t="shared" si="40"/>
        <v>-3521.6352193033426</v>
      </c>
      <c r="AN45">
        <f t="shared" si="41"/>
        <v>0</v>
      </c>
      <c r="AO45">
        <f t="shared" si="42"/>
        <v>0</v>
      </c>
      <c r="AP45">
        <f t="shared" si="43"/>
        <v>-0.15646436524549973</v>
      </c>
      <c r="AQ45">
        <f t="shared" si="44"/>
        <v>-78.300030109375172</v>
      </c>
      <c r="AR45">
        <f t="shared" si="45"/>
        <v>-78.456494474620669</v>
      </c>
      <c r="AS45">
        <f t="shared" si="46"/>
        <v>0.16220080563199624</v>
      </c>
      <c r="AT45">
        <f t="shared" si="47"/>
        <v>1.1183838186164128</v>
      </c>
      <c r="AU45">
        <f t="shared" si="48"/>
        <v>-77.175909850372264</v>
      </c>
      <c r="AW45">
        <v>42</v>
      </c>
      <c r="AX45">
        <f>IF(Z45&gt;0, (R45*SUMPRODUCT(K45:$K$98, X45:$X$98)-K45*$AZ$3)/Z45, 0)</f>
        <v>1263.4435054967773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6.5216450000000004E-3</v>
      </c>
      <c r="Q46" s="5">
        <f t="shared" si="60"/>
        <v>12.5</v>
      </c>
      <c r="R46">
        <f t="shared" si="31"/>
        <v>1000000</v>
      </c>
      <c r="S46">
        <f t="shared" si="32"/>
        <v>1267.1685372325019</v>
      </c>
      <c r="U46">
        <f t="shared" si="52"/>
        <v>6.5216450000000004E-3</v>
      </c>
      <c r="V46">
        <f t="shared" si="53"/>
        <v>0.01</v>
      </c>
      <c r="W46">
        <f t="shared" si="54"/>
        <v>0.57117348694201198</v>
      </c>
      <c r="X46">
        <f t="shared" si="55"/>
        <v>3.7249907152479378E-3</v>
      </c>
      <c r="Y46">
        <f t="shared" si="56"/>
        <v>5.7117348694201197E-3</v>
      </c>
      <c r="Z46">
        <f t="shared" si="57"/>
        <v>0.56173676135734396</v>
      </c>
      <c r="AB46">
        <f t="shared" si="58"/>
        <v>721.64543258883339</v>
      </c>
      <c r="AC46">
        <f t="shared" si="33"/>
        <v>711.81515019890855</v>
      </c>
      <c r="AE46">
        <f t="shared" si="34"/>
        <v>0</v>
      </c>
      <c r="AF46">
        <f t="shared" si="35"/>
        <v>0</v>
      </c>
      <c r="AG46">
        <f t="shared" si="36"/>
        <v>-7.0217095169667996</v>
      </c>
      <c r="AH46">
        <f t="shared" si="37"/>
        <v>-3724.9907152479377</v>
      </c>
      <c r="AI46">
        <f t="shared" si="38"/>
        <v>-3732.0124247649046</v>
      </c>
      <c r="AJ46">
        <f t="shared" si="39"/>
        <v>9.8302823899248324</v>
      </c>
      <c r="AK46">
        <f t="shared" si="61"/>
        <v>50.515180281218342</v>
      </c>
      <c r="AL46">
        <f t="shared" si="40"/>
        <v>-3671.6669620937614</v>
      </c>
      <c r="AN46">
        <f t="shared" si="41"/>
        <v>0</v>
      </c>
      <c r="AO46">
        <f t="shared" si="42"/>
        <v>0</v>
      </c>
      <c r="AP46">
        <f t="shared" si="43"/>
        <v>-0.13739224691764573</v>
      </c>
      <c r="AQ46">
        <f t="shared" si="44"/>
        <v>-72.886074662963338</v>
      </c>
      <c r="AR46">
        <f t="shared" si="45"/>
        <v>-73.023466909880995</v>
      </c>
      <c r="AS46">
        <f t="shared" si="46"/>
        <v>0.19234697506685866</v>
      </c>
      <c r="AT46">
        <f t="shared" si="47"/>
        <v>0.9884194305555114</v>
      </c>
      <c r="AU46">
        <f t="shared" si="48"/>
        <v>-71.842700504258616</v>
      </c>
      <c r="AW46">
        <v>43</v>
      </c>
      <c r="AX46">
        <f>IF(Z46&gt;0, (R46*SUMPRODUCT(K46:$K$98, X46:$X$98)-K46*$AZ$3)/Z46, 0)</f>
        <v>1267.1685372325019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6.9358459999999999E-3</v>
      </c>
      <c r="Q47" s="5">
        <f t="shared" si="60"/>
        <v>12.5</v>
      </c>
      <c r="R47">
        <f t="shared" si="31"/>
        <v>1000000</v>
      </c>
      <c r="S47">
        <f t="shared" si="32"/>
        <v>1267.7169031497433</v>
      </c>
      <c r="U47">
        <f t="shared" si="52"/>
        <v>6.9358459999999999E-3</v>
      </c>
      <c r="V47">
        <f t="shared" si="53"/>
        <v>0.01</v>
      </c>
      <c r="W47">
        <f t="shared" si="54"/>
        <v>0.56173676135734396</v>
      </c>
      <c r="X47">
        <f t="shared" si="55"/>
        <v>3.8961196693132888E-3</v>
      </c>
      <c r="Y47">
        <f t="shared" si="56"/>
        <v>5.6173676135734393E-3</v>
      </c>
      <c r="Z47">
        <f t="shared" si="57"/>
        <v>0.55222327407445726</v>
      </c>
      <c r="AB47">
        <f t="shared" si="58"/>
        <v>711.81515019890855</v>
      </c>
      <c r="AC47">
        <f t="shared" si="33"/>
        <v>700.06277885688291</v>
      </c>
      <c r="AE47">
        <f t="shared" si="34"/>
        <v>0</v>
      </c>
      <c r="AF47">
        <f t="shared" si="35"/>
        <v>0</v>
      </c>
      <c r="AG47">
        <f t="shared" si="36"/>
        <v>-6.9027909259307156</v>
      </c>
      <c r="AH47">
        <f t="shared" si="37"/>
        <v>-3896.1196693132888</v>
      </c>
      <c r="AI47">
        <f t="shared" si="38"/>
        <v>-3903.0224602392195</v>
      </c>
      <c r="AJ47">
        <f t="shared" si="39"/>
        <v>11.75237134202564</v>
      </c>
      <c r="AK47">
        <f t="shared" si="61"/>
        <v>49.827060513923605</v>
      </c>
      <c r="AL47">
        <f t="shared" si="40"/>
        <v>-3841.4430283832703</v>
      </c>
      <c r="AN47">
        <f t="shared" si="41"/>
        <v>0</v>
      </c>
      <c r="AO47">
        <f t="shared" si="42"/>
        <v>0</v>
      </c>
      <c r="AP47">
        <f t="shared" si="43"/>
        <v>-0.12059410087701294</v>
      </c>
      <c r="AQ47">
        <f t="shared" si="44"/>
        <v>-68.066533301054676</v>
      </c>
      <c r="AR47">
        <f t="shared" si="45"/>
        <v>-68.18712740193169</v>
      </c>
      <c r="AS47">
        <f t="shared" si="46"/>
        <v>0.20531791711093486</v>
      </c>
      <c r="AT47">
        <f t="shared" si="47"/>
        <v>0.87049566276859935</v>
      </c>
      <c r="AU47">
        <f t="shared" si="48"/>
        <v>-67.111313822052153</v>
      </c>
      <c r="AW47">
        <v>44</v>
      </c>
      <c r="AX47">
        <f>IF(Z47&gt;0, (R47*SUMPRODUCT(K47:$K$98, X47:$X$98)-K47*$AZ$3)/Z47, 0)</f>
        <v>1267.7169031497433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7.4023869999999999E-3</v>
      </c>
      <c r="Q48" s="5">
        <f t="shared" si="60"/>
        <v>12.5</v>
      </c>
      <c r="R48">
        <f t="shared" si="31"/>
        <v>1000000</v>
      </c>
      <c r="S48">
        <f t="shared" si="32"/>
        <v>1265.3208942622155</v>
      </c>
      <c r="U48">
        <f t="shared" si="52"/>
        <v>7.4023869999999999E-3</v>
      </c>
      <c r="V48">
        <f t="shared" si="53"/>
        <v>0.01</v>
      </c>
      <c r="W48">
        <f t="shared" si="54"/>
        <v>0.55222327407445726</v>
      </c>
      <c r="X48">
        <f t="shared" si="55"/>
        <v>4.0877703851061997E-3</v>
      </c>
      <c r="Y48">
        <f t="shared" si="56"/>
        <v>5.5222327407445726E-3</v>
      </c>
      <c r="Z48">
        <f t="shared" si="57"/>
        <v>0.54261327094860645</v>
      </c>
      <c r="AB48">
        <f t="shared" si="58"/>
        <v>700.06277885688291</v>
      </c>
      <c r="AC48">
        <f t="shared" si="33"/>
        <v>686.57990923523653</v>
      </c>
      <c r="AE48">
        <f t="shared" si="34"/>
        <v>0</v>
      </c>
      <c r="AF48">
        <f t="shared" si="35"/>
        <v>0</v>
      </c>
      <c r="AG48">
        <f t="shared" si="36"/>
        <v>-6.7826658868575809</v>
      </c>
      <c r="AH48">
        <f t="shared" si="37"/>
        <v>-4087.7703851061997</v>
      </c>
      <c r="AI48">
        <f t="shared" si="38"/>
        <v>-4094.5530509930572</v>
      </c>
      <c r="AJ48">
        <f t="shared" si="39"/>
        <v>13.482869621646387</v>
      </c>
      <c r="AK48">
        <f t="shared" si="61"/>
        <v>49.004394519981808</v>
      </c>
      <c r="AL48">
        <f t="shared" si="40"/>
        <v>-4032.065786851429</v>
      </c>
      <c r="AN48">
        <f t="shared" si="41"/>
        <v>0</v>
      </c>
      <c r="AO48">
        <f t="shared" si="42"/>
        <v>0</v>
      </c>
      <c r="AP48">
        <f t="shared" si="43"/>
        <v>-0.10579953184253046</v>
      </c>
      <c r="AQ48">
        <f t="shared" si="44"/>
        <v>-63.763157472049237</v>
      </c>
      <c r="AR48">
        <f t="shared" si="45"/>
        <v>-63.868957003891765</v>
      </c>
      <c r="AS48">
        <f t="shared" si="46"/>
        <v>0.21031277637132065</v>
      </c>
      <c r="AT48">
        <f t="shared" si="47"/>
        <v>0.7643959005096731</v>
      </c>
      <c r="AU48">
        <f t="shared" si="48"/>
        <v>-62.894248327010772</v>
      </c>
      <c r="AW48">
        <v>45</v>
      </c>
      <c r="AX48">
        <f>IF(Z48&gt;0, (R48*SUMPRODUCT(K48:$K$98, X48:$X$98)-K48*$AZ$3)/Z48, 0)</f>
        <v>1265.3208942622155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7.9366079999999995E-3</v>
      </c>
      <c r="Q49" s="5">
        <f t="shared" si="60"/>
        <v>12.5</v>
      </c>
      <c r="R49">
        <f t="shared" si="31"/>
        <v>1000000</v>
      </c>
      <c r="S49">
        <f t="shared" si="32"/>
        <v>1260.2300190638759</v>
      </c>
      <c r="U49">
        <f t="shared" si="52"/>
        <v>7.9366079999999995E-3</v>
      </c>
      <c r="V49">
        <f t="shared" si="53"/>
        <v>0.01</v>
      </c>
      <c r="W49">
        <f t="shared" si="54"/>
        <v>0.54261327094860645</v>
      </c>
      <c r="X49">
        <f t="shared" si="55"/>
        <v>4.3065088271168773E-3</v>
      </c>
      <c r="Y49">
        <f t="shared" si="56"/>
        <v>5.4261327094860647E-3</v>
      </c>
      <c r="Z49">
        <f t="shared" si="57"/>
        <v>0.53288062941200343</v>
      </c>
      <c r="AB49">
        <f t="shared" si="58"/>
        <v>686.57990923523653</v>
      </c>
      <c r="AC49">
        <f t="shared" si="33"/>
        <v>671.55216576265934</v>
      </c>
      <c r="AE49">
        <f t="shared" si="34"/>
        <v>0</v>
      </c>
      <c r="AF49">
        <f t="shared" si="35"/>
        <v>0</v>
      </c>
      <c r="AG49">
        <f t="shared" si="36"/>
        <v>-6.661007867650043</v>
      </c>
      <c r="AH49">
        <f t="shared" si="37"/>
        <v>-4306.508827116877</v>
      </c>
      <c r="AI49">
        <f t="shared" si="38"/>
        <v>-4313.1698349845274</v>
      </c>
      <c r="AJ49">
        <f t="shared" si="39"/>
        <v>15.027743472577185</v>
      </c>
      <c r="AK49">
        <f t="shared" si="61"/>
        <v>48.060593646466565</v>
      </c>
      <c r="AL49">
        <f t="shared" si="40"/>
        <v>-4250.0814978654844</v>
      </c>
      <c r="AN49">
        <f t="shared" si="41"/>
        <v>0</v>
      </c>
      <c r="AO49">
        <f t="shared" si="42"/>
        <v>0</v>
      </c>
      <c r="AP49">
        <f t="shared" si="43"/>
        <v>-9.2769506351149514E-2</v>
      </c>
      <c r="AQ49">
        <f t="shared" si="44"/>
        <v>-59.977815058405845</v>
      </c>
      <c r="AR49">
        <f t="shared" si="45"/>
        <v>-60.070584564756999</v>
      </c>
      <c r="AS49">
        <f t="shared" si="46"/>
        <v>0.20929510536887105</v>
      </c>
      <c r="AT49">
        <f t="shared" si="47"/>
        <v>0.66935179121757193</v>
      </c>
      <c r="AU49">
        <f t="shared" si="48"/>
        <v>-59.191937668170567</v>
      </c>
      <c r="AW49">
        <v>46</v>
      </c>
      <c r="AX49">
        <f>IF(Z49&gt;0, (R49*SUMPRODUCT(K49:$K$98, X49:$X$98)-K49*$AZ$3)/Z49, 0)</f>
        <v>1260.2300190638759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8.552947E-3</v>
      </c>
      <c r="Q50" s="5">
        <f t="shared" si="60"/>
        <v>12.5</v>
      </c>
      <c r="R50">
        <f t="shared" si="31"/>
        <v>1000000</v>
      </c>
      <c r="S50">
        <f t="shared" si="32"/>
        <v>1252.5726083186207</v>
      </c>
      <c r="U50">
        <f t="shared" si="52"/>
        <v>8.552947E-3</v>
      </c>
      <c r="V50">
        <f t="shared" si="53"/>
        <v>0.01</v>
      </c>
      <c r="W50">
        <f t="shared" si="54"/>
        <v>0.53288062941200343</v>
      </c>
      <c r="X50">
        <f t="shared" si="55"/>
        <v>4.5576997806875061E-3</v>
      </c>
      <c r="Y50">
        <f t="shared" si="56"/>
        <v>5.3288062941200341E-3</v>
      </c>
      <c r="Z50">
        <f t="shared" si="57"/>
        <v>0.52299412333719586</v>
      </c>
      <c r="AB50">
        <f t="shared" si="58"/>
        <v>671.55216576265934</v>
      </c>
      <c r="AC50">
        <f t="shared" si="33"/>
        <v>655.08811320378186</v>
      </c>
      <c r="AE50">
        <f t="shared" si="34"/>
        <v>0</v>
      </c>
      <c r="AF50">
        <f t="shared" si="35"/>
        <v>0</v>
      </c>
      <c r="AG50">
        <f t="shared" si="36"/>
        <v>-6.5374265417149484</v>
      </c>
      <c r="AH50">
        <f t="shared" si="37"/>
        <v>-4557.6997806875061</v>
      </c>
      <c r="AI50">
        <f t="shared" si="38"/>
        <v>-4564.237207229221</v>
      </c>
      <c r="AJ50">
        <f t="shared" si="39"/>
        <v>16.464052558877484</v>
      </c>
      <c r="AK50">
        <f t="shared" si="61"/>
        <v>47.008651603386156</v>
      </c>
      <c r="AL50">
        <f t="shared" si="40"/>
        <v>-4500.7645030669573</v>
      </c>
      <c r="AN50">
        <f t="shared" si="41"/>
        <v>0</v>
      </c>
      <c r="AO50">
        <f t="shared" si="42"/>
        <v>0</v>
      </c>
      <c r="AP50">
        <f t="shared" si="43"/>
        <v>-8.1293177336250411E-2</v>
      </c>
      <c r="AQ50">
        <f t="shared" si="44"/>
        <v>-56.675190788396073</v>
      </c>
      <c r="AR50">
        <f t="shared" si="45"/>
        <v>-56.756483965732322</v>
      </c>
      <c r="AS50">
        <f t="shared" si="46"/>
        <v>0.20473119442365026</v>
      </c>
      <c r="AT50">
        <f t="shared" si="47"/>
        <v>0.58455458378727754</v>
      </c>
      <c r="AU50">
        <f t="shared" si="48"/>
        <v>-55.96719818752139</v>
      </c>
      <c r="AW50">
        <v>47</v>
      </c>
      <c r="AX50">
        <f>IF(Z50&gt;0, (R50*SUMPRODUCT(K50:$K$98, X50:$X$98)-K50*$AZ$3)/Z50, 0)</f>
        <v>1252.5726083186207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9.2631359999999999E-3</v>
      </c>
      <c r="Q51" s="5">
        <f t="shared" si="60"/>
        <v>12.5</v>
      </c>
      <c r="R51">
        <f t="shared" si="31"/>
        <v>1000000</v>
      </c>
      <c r="S51">
        <f t="shared" si="32"/>
        <v>1242.4256660981619</v>
      </c>
      <c r="U51">
        <f t="shared" si="52"/>
        <v>9.2631359999999999E-3</v>
      </c>
      <c r="V51">
        <f t="shared" si="53"/>
        <v>0.01</v>
      </c>
      <c r="W51">
        <f t="shared" si="54"/>
        <v>0.52299412333719586</v>
      </c>
      <c r="X51">
        <f t="shared" si="55"/>
        <v>4.844565691673219E-3</v>
      </c>
      <c r="Y51">
        <f t="shared" si="56"/>
        <v>5.229941233371959E-3</v>
      </c>
      <c r="Z51">
        <f t="shared" si="57"/>
        <v>0.51291961641215067</v>
      </c>
      <c r="AB51">
        <f t="shared" si="58"/>
        <v>655.08811320378186</v>
      </c>
      <c r="AC51">
        <f t="shared" si="33"/>
        <v>637.26449607567997</v>
      </c>
      <c r="AE51">
        <f t="shared" si="34"/>
        <v>0</v>
      </c>
      <c r="AF51">
        <f t="shared" si="35"/>
        <v>0</v>
      </c>
      <c r="AG51">
        <f t="shared" si="36"/>
        <v>-6.4114952051518834</v>
      </c>
      <c r="AH51">
        <f t="shared" si="37"/>
        <v>-4844.5656916732187</v>
      </c>
      <c r="AI51">
        <f t="shared" si="38"/>
        <v>-4850.977186878371</v>
      </c>
      <c r="AJ51">
        <f t="shared" si="39"/>
        <v>17.823617128101887</v>
      </c>
      <c r="AK51">
        <f t="shared" si="61"/>
        <v>45.856167924264732</v>
      </c>
      <c r="AL51">
        <f t="shared" si="40"/>
        <v>-4787.2974018260047</v>
      </c>
      <c r="AN51">
        <f t="shared" si="41"/>
        <v>0</v>
      </c>
      <c r="AO51">
        <f t="shared" si="42"/>
        <v>0</v>
      </c>
      <c r="AP51">
        <f t="shared" si="43"/>
        <v>-7.1185014111919728E-2</v>
      </c>
      <c r="AQ51">
        <f t="shared" si="44"/>
        <v>-53.787839824128937</v>
      </c>
      <c r="AR51">
        <f t="shared" si="45"/>
        <v>-53.859024838240863</v>
      </c>
      <c r="AS51">
        <f t="shared" si="46"/>
        <v>0.19789056939009761</v>
      </c>
      <c r="AT51">
        <f t="shared" si="47"/>
        <v>0.50912803587287681</v>
      </c>
      <c r="AU51">
        <f t="shared" si="48"/>
        <v>-53.15200623297789</v>
      </c>
      <c r="AW51">
        <v>48</v>
      </c>
      <c r="AX51">
        <f>IF(Z51&gt;0, (R51*SUMPRODUCT(K51:$K$98, X51:$X$98)-K51*$AZ$3)/Z51, 0)</f>
        <v>1242.4256660981619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1.011049E-2</v>
      </c>
      <c r="Q52" s="5">
        <f t="shared" si="60"/>
        <v>12.5</v>
      </c>
      <c r="R52">
        <f t="shared" si="31"/>
        <v>1000000</v>
      </c>
      <c r="S52">
        <f t="shared" si="32"/>
        <v>1229.9243199112543</v>
      </c>
      <c r="U52">
        <f t="shared" si="52"/>
        <v>1.011049E-2</v>
      </c>
      <c r="V52">
        <f t="shared" si="53"/>
        <v>0.01</v>
      </c>
      <c r="W52">
        <f t="shared" si="54"/>
        <v>0.51291961641215067</v>
      </c>
      <c r="X52">
        <f t="shared" si="55"/>
        <v>5.1858686525388855E-3</v>
      </c>
      <c r="Y52">
        <f t="shared" si="56"/>
        <v>5.1291961641215071E-3</v>
      </c>
      <c r="Z52">
        <f t="shared" si="57"/>
        <v>0.50260455159549022</v>
      </c>
      <c r="AB52">
        <f t="shared" si="58"/>
        <v>637.26449607567997</v>
      </c>
      <c r="AC52">
        <f t="shared" si="33"/>
        <v>618.16556130538424</v>
      </c>
      <c r="AE52">
        <f t="shared" si="34"/>
        <v>0</v>
      </c>
      <c r="AF52">
        <f t="shared" si="35"/>
        <v>0</v>
      </c>
      <c r="AG52">
        <f t="shared" si="36"/>
        <v>-6.2825568949436281</v>
      </c>
      <c r="AH52">
        <f t="shared" si="37"/>
        <v>-5185.8686525388857</v>
      </c>
      <c r="AI52">
        <f t="shared" si="38"/>
        <v>-5192.1512094338295</v>
      </c>
      <c r="AJ52">
        <f t="shared" si="39"/>
        <v>19.098934770295728</v>
      </c>
      <c r="AK52">
        <f t="shared" si="61"/>
        <v>44.608514725297603</v>
      </c>
      <c r="AL52">
        <f t="shared" si="40"/>
        <v>-5128.4437599382363</v>
      </c>
      <c r="AN52">
        <f t="shared" si="41"/>
        <v>0</v>
      </c>
      <c r="AO52">
        <f t="shared" si="42"/>
        <v>0</v>
      </c>
      <c r="AP52">
        <f t="shared" si="43"/>
        <v>-6.2279864819171513E-2</v>
      </c>
      <c r="AQ52">
        <f t="shared" si="44"/>
        <v>-51.408240952030233</v>
      </c>
      <c r="AR52">
        <f t="shared" si="45"/>
        <v>-51.470520816849408</v>
      </c>
      <c r="AS52">
        <f t="shared" si="46"/>
        <v>0.18933041046417221</v>
      </c>
      <c r="AT52">
        <f t="shared" si="47"/>
        <v>0.44221044287104455</v>
      </c>
      <c r="AU52">
        <f t="shared" si="48"/>
        <v>-50.838979963514191</v>
      </c>
      <c r="AW52">
        <v>49</v>
      </c>
      <c r="AX52">
        <f>IF(Z52&gt;0, (R52*SUMPRODUCT(K52:$K$98, X52:$X$98)-K52*$AZ$3)/Z52, 0)</f>
        <v>1229.9243199112543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1.1085984E-2</v>
      </c>
      <c r="Q53" s="5">
        <f t="shared" si="60"/>
        <v>12.5</v>
      </c>
      <c r="R53">
        <f t="shared" si="31"/>
        <v>1000000</v>
      </c>
      <c r="S53">
        <f t="shared" si="32"/>
        <v>1214.8810774849946</v>
      </c>
      <c r="U53">
        <f t="shared" si="52"/>
        <v>1.1085984E-2</v>
      </c>
      <c r="V53">
        <f t="shared" si="53"/>
        <v>0.01</v>
      </c>
      <c r="W53">
        <f t="shared" si="54"/>
        <v>0.50260455159549022</v>
      </c>
      <c r="X53">
        <f t="shared" si="55"/>
        <v>5.5718660173147789E-3</v>
      </c>
      <c r="Y53">
        <f t="shared" si="56"/>
        <v>5.0260455159549028E-3</v>
      </c>
      <c r="Z53">
        <f t="shared" si="57"/>
        <v>0.4920066400622205</v>
      </c>
      <c r="AB53">
        <f t="shared" si="58"/>
        <v>618.16556130538424</v>
      </c>
      <c r="AC53">
        <f t="shared" si="33"/>
        <v>597.72955700856232</v>
      </c>
      <c r="AE53">
        <f t="shared" si="34"/>
        <v>0</v>
      </c>
      <c r="AF53">
        <f t="shared" si="35"/>
        <v>0</v>
      </c>
      <c r="AG53">
        <f t="shared" si="36"/>
        <v>-6.150083000777756</v>
      </c>
      <c r="AH53">
        <f t="shared" si="37"/>
        <v>-5571.8660173147791</v>
      </c>
      <c r="AI53">
        <f t="shared" si="38"/>
        <v>-5578.0161003155572</v>
      </c>
      <c r="AJ53">
        <f t="shared" si="39"/>
        <v>20.43600429682192</v>
      </c>
      <c r="AK53">
        <f t="shared" si="61"/>
        <v>43.271589291376898</v>
      </c>
      <c r="AL53">
        <f t="shared" si="40"/>
        <v>-5514.3085067273587</v>
      </c>
      <c r="AN53">
        <f t="shared" si="41"/>
        <v>0</v>
      </c>
      <c r="AO53">
        <f t="shared" si="42"/>
        <v>0</v>
      </c>
      <c r="AP53">
        <f t="shared" si="43"/>
        <v>-5.4434493380421674E-2</v>
      </c>
      <c r="AQ53">
        <f t="shared" si="44"/>
        <v>-49.316684636249867</v>
      </c>
      <c r="AR53">
        <f t="shared" si="45"/>
        <v>-49.371119129630287</v>
      </c>
      <c r="AS53">
        <f t="shared" si="46"/>
        <v>0.18087943536322057</v>
      </c>
      <c r="AT53">
        <f t="shared" si="47"/>
        <v>0.38299760190942178</v>
      </c>
      <c r="AU53">
        <f t="shared" si="48"/>
        <v>-48.807242092357647</v>
      </c>
      <c r="AW53">
        <v>50</v>
      </c>
      <c r="AX53">
        <f>IF(Z53&gt;0, (R53*SUMPRODUCT(K53:$K$98, X53:$X$98)-K53*$AZ$3)/Z53, 0)</f>
        <v>1214.8810774849946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1.2207667E-2</v>
      </c>
      <c r="Q54" s="5">
        <f t="shared" si="60"/>
        <v>12.5</v>
      </c>
      <c r="R54">
        <f t="shared" si="31"/>
        <v>1000000</v>
      </c>
      <c r="S54">
        <f t="shared" si="32"/>
        <v>1197.4438168158292</v>
      </c>
      <c r="U54">
        <f t="shared" si="52"/>
        <v>1.2207667E-2</v>
      </c>
      <c r="V54">
        <f t="shared" si="53"/>
        <v>0.01</v>
      </c>
      <c r="W54">
        <f t="shared" si="54"/>
        <v>0.4920066400622205</v>
      </c>
      <c r="X54">
        <f t="shared" si="55"/>
        <v>6.0062532236684471E-3</v>
      </c>
      <c r="Y54">
        <f t="shared" si="56"/>
        <v>4.9200664006222054E-3</v>
      </c>
      <c r="Z54">
        <f t="shared" si="57"/>
        <v>0.48108032043792986</v>
      </c>
      <c r="AB54">
        <f t="shared" si="58"/>
        <v>597.72955700856232</v>
      </c>
      <c r="AC54">
        <f t="shared" si="33"/>
        <v>576.06665510017694</v>
      </c>
      <c r="AE54">
        <f t="shared" si="34"/>
        <v>0</v>
      </c>
      <c r="AF54">
        <f t="shared" si="35"/>
        <v>0</v>
      </c>
      <c r="AG54">
        <f t="shared" si="36"/>
        <v>-6.0135040054741236</v>
      </c>
      <c r="AH54">
        <f t="shared" si="37"/>
        <v>-6006.2532236684474</v>
      </c>
      <c r="AI54">
        <f t="shared" si="38"/>
        <v>-6012.2667276739212</v>
      </c>
      <c r="AJ54">
        <f t="shared" si="39"/>
        <v>21.662901908385379</v>
      </c>
      <c r="AK54">
        <f t="shared" si="61"/>
        <v>41.841068990599368</v>
      </c>
      <c r="AL54">
        <f t="shared" si="40"/>
        <v>-5948.762756774936</v>
      </c>
      <c r="AN54">
        <f t="shared" si="41"/>
        <v>0</v>
      </c>
      <c r="AO54">
        <f t="shared" si="42"/>
        <v>0</v>
      </c>
      <c r="AP54">
        <f t="shared" si="43"/>
        <v>-4.7522884176888908E-2</v>
      </c>
      <c r="AQ54">
        <f t="shared" si="44"/>
        <v>-47.465583464420874</v>
      </c>
      <c r="AR54">
        <f t="shared" si="45"/>
        <v>-47.513106348597759</v>
      </c>
      <c r="AS54">
        <f t="shared" si="46"/>
        <v>0.17119529269297232</v>
      </c>
      <c r="AT54">
        <f t="shared" si="47"/>
        <v>0.3306571798517825</v>
      </c>
      <c r="AU54">
        <f t="shared" si="48"/>
        <v>-47.011253876052997</v>
      </c>
      <c r="AW54">
        <v>51</v>
      </c>
      <c r="AX54">
        <f>IF(Z54&gt;0, (R54*SUMPRODUCT(K54:$K$98, X54:$X$98)-K54*$AZ$3)/Z54, 0)</f>
        <v>1197.4438168158292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1.3502610999999999E-2</v>
      </c>
      <c r="Q55" s="5">
        <f t="shared" si="60"/>
        <v>12.5</v>
      </c>
      <c r="R55">
        <f t="shared" si="31"/>
        <v>1000000</v>
      </c>
      <c r="S55">
        <f t="shared" si="32"/>
        <v>1177.7840615338564</v>
      </c>
      <c r="U55">
        <f t="shared" si="52"/>
        <v>1.3502610999999999E-2</v>
      </c>
      <c r="V55">
        <f t="shared" si="53"/>
        <v>0.01</v>
      </c>
      <c r="W55">
        <f t="shared" si="54"/>
        <v>0.48108032043792986</v>
      </c>
      <c r="X55">
        <f t="shared" si="55"/>
        <v>6.495840426628716E-3</v>
      </c>
      <c r="Y55">
        <f t="shared" si="56"/>
        <v>4.8108032043792989E-3</v>
      </c>
      <c r="Z55">
        <f t="shared" si="57"/>
        <v>0.46977367680692184</v>
      </c>
      <c r="AB55">
        <f t="shared" si="58"/>
        <v>576.06665510017694</v>
      </c>
      <c r="AC55">
        <f t="shared" si="33"/>
        <v>553.29194907134956</v>
      </c>
      <c r="AE55">
        <f t="shared" si="34"/>
        <v>0</v>
      </c>
      <c r="AF55">
        <f t="shared" si="35"/>
        <v>0</v>
      </c>
      <c r="AG55">
        <f t="shared" si="36"/>
        <v>-5.8721709600865228</v>
      </c>
      <c r="AH55">
        <f t="shared" si="37"/>
        <v>-6495.8404266287162</v>
      </c>
      <c r="AI55">
        <f t="shared" si="38"/>
        <v>-6501.712597588803</v>
      </c>
      <c r="AJ55">
        <f t="shared" si="39"/>
        <v>22.774706028827381</v>
      </c>
      <c r="AK55">
        <f t="shared" si="61"/>
        <v>40.324665857012391</v>
      </c>
      <c r="AL55">
        <f t="shared" si="40"/>
        <v>-6438.6132257029631</v>
      </c>
      <c r="AN55">
        <f t="shared" si="41"/>
        <v>0</v>
      </c>
      <c r="AO55">
        <f t="shared" si="42"/>
        <v>0</v>
      </c>
      <c r="AP55">
        <f t="shared" si="43"/>
        <v>-4.1433903854001267E-2</v>
      </c>
      <c r="AQ55">
        <f t="shared" si="44"/>
        <v>-45.834501331327566</v>
      </c>
      <c r="AR55">
        <f t="shared" si="45"/>
        <v>-45.875935235181572</v>
      </c>
      <c r="AS55">
        <f t="shared" si="46"/>
        <v>0.16069780432408812</v>
      </c>
      <c r="AT55">
        <f t="shared" si="47"/>
        <v>0.28452991907435216</v>
      </c>
      <c r="AU55">
        <f t="shared" si="48"/>
        <v>-45.430707511783126</v>
      </c>
      <c r="AW55">
        <v>52</v>
      </c>
      <c r="AX55">
        <f>IF(Z55&gt;0, (R55*SUMPRODUCT(K55:$K$98, X55:$X$98)-K55*$AZ$3)/Z55, 0)</f>
        <v>1177.7840615338564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1.4950962999999999E-2</v>
      </c>
      <c r="Q56" s="5">
        <f t="shared" si="60"/>
        <v>12.5</v>
      </c>
      <c r="R56">
        <f t="shared" si="31"/>
        <v>1000000</v>
      </c>
      <c r="S56">
        <f t="shared" si="32"/>
        <v>1155.9876279199821</v>
      </c>
      <c r="U56">
        <f t="shared" si="52"/>
        <v>1.4950962999999999E-2</v>
      </c>
      <c r="V56">
        <f t="shared" si="53"/>
        <v>0.01</v>
      </c>
      <c r="W56">
        <f t="shared" si="54"/>
        <v>0.46977367680692184</v>
      </c>
      <c r="X56">
        <f t="shared" si="55"/>
        <v>7.0235688603142461E-3</v>
      </c>
      <c r="Y56">
        <f t="shared" si="56"/>
        <v>4.6977367680692186E-3</v>
      </c>
      <c r="Z56">
        <f t="shared" si="57"/>
        <v>0.45805237117853836</v>
      </c>
      <c r="AB56">
        <f t="shared" si="58"/>
        <v>553.29194907134956</v>
      </c>
      <c r="AC56">
        <f t="shared" si="33"/>
        <v>529.50287402180174</v>
      </c>
      <c r="AE56">
        <f t="shared" si="34"/>
        <v>0</v>
      </c>
      <c r="AF56">
        <f t="shared" si="35"/>
        <v>0</v>
      </c>
      <c r="AG56">
        <f t="shared" si="36"/>
        <v>-5.7256546397317294</v>
      </c>
      <c r="AH56">
        <f t="shared" si="37"/>
        <v>-7023.5688603142462</v>
      </c>
      <c r="AI56">
        <f t="shared" si="38"/>
        <v>-7029.2945149539783</v>
      </c>
      <c r="AJ56">
        <f t="shared" si="39"/>
        <v>23.789075049547819</v>
      </c>
      <c r="AK56">
        <f t="shared" si="61"/>
        <v>38.730436434994473</v>
      </c>
      <c r="AL56">
        <f t="shared" si="40"/>
        <v>-6966.7750034694354</v>
      </c>
      <c r="AN56">
        <f t="shared" si="41"/>
        <v>0</v>
      </c>
      <c r="AO56">
        <f t="shared" si="42"/>
        <v>0</v>
      </c>
      <c r="AP56">
        <f t="shared" si="43"/>
        <v>-3.6071507189280823E-2</v>
      </c>
      <c r="AQ56">
        <f t="shared" si="44"/>
        <v>-44.248340247623588</v>
      </c>
      <c r="AR56">
        <f t="shared" si="45"/>
        <v>-44.284411754812872</v>
      </c>
      <c r="AS56">
        <f t="shared" si="46"/>
        <v>0.14987068652752536</v>
      </c>
      <c r="AT56">
        <f t="shared" si="47"/>
        <v>0.24400095783184458</v>
      </c>
      <c r="AU56">
        <f t="shared" si="48"/>
        <v>-43.8905401104535</v>
      </c>
      <c r="AW56">
        <v>53</v>
      </c>
      <c r="AX56">
        <f>IF(Z56&gt;0, (R56*SUMPRODUCT(K56:$K$98, X56:$X$98)-K56*$AZ$3)/Z56, 0)</f>
        <v>1155.9876279199821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1.6562650000000002E-2</v>
      </c>
      <c r="Q57" s="5">
        <f t="shared" si="60"/>
        <v>12.5</v>
      </c>
      <c r="R57">
        <f t="shared" si="31"/>
        <v>1000000</v>
      </c>
      <c r="S57">
        <f t="shared" si="32"/>
        <v>1132.4391397120446</v>
      </c>
      <c r="U57">
        <f t="shared" si="52"/>
        <v>1.6562650000000002E-2</v>
      </c>
      <c r="V57">
        <f t="shared" si="53"/>
        <v>0.01</v>
      </c>
      <c r="W57">
        <f t="shared" si="54"/>
        <v>0.45805237117853836</v>
      </c>
      <c r="X57">
        <f t="shared" si="55"/>
        <v>7.5865611055002192E-3</v>
      </c>
      <c r="Y57">
        <f t="shared" si="56"/>
        <v>4.5805237117853836E-3</v>
      </c>
      <c r="Z57">
        <f t="shared" si="57"/>
        <v>0.4458852863612528</v>
      </c>
      <c r="AB57">
        <f t="shared" si="58"/>
        <v>529.50287402180174</v>
      </c>
      <c r="AC57">
        <f t="shared" si="33"/>
        <v>504.93795009719577</v>
      </c>
      <c r="AE57">
        <f t="shared" si="34"/>
        <v>0</v>
      </c>
      <c r="AF57">
        <f t="shared" si="35"/>
        <v>0</v>
      </c>
      <c r="AG57">
        <f t="shared" si="36"/>
        <v>-5.5735660795156603</v>
      </c>
      <c r="AH57">
        <f t="shared" si="37"/>
        <v>-7586.5611055002191</v>
      </c>
      <c r="AI57">
        <f t="shared" si="38"/>
        <v>-7592.1346715797345</v>
      </c>
      <c r="AJ57">
        <f t="shared" si="39"/>
        <v>24.564923924605978</v>
      </c>
      <c r="AK57">
        <f t="shared" si="61"/>
        <v>37.065201181526128</v>
      </c>
      <c r="AL57">
        <f t="shared" si="40"/>
        <v>-7530.5045464736022</v>
      </c>
      <c r="AN57">
        <f t="shared" si="41"/>
        <v>0</v>
      </c>
      <c r="AO57">
        <f t="shared" si="42"/>
        <v>0</v>
      </c>
      <c r="AP57">
        <f t="shared" si="43"/>
        <v>-3.1351207472178101E-2</v>
      </c>
      <c r="AQ57">
        <f t="shared" si="44"/>
        <v>-42.674267753467284</v>
      </c>
      <c r="AR57">
        <f t="shared" si="45"/>
        <v>-42.705618960939461</v>
      </c>
      <c r="AS57">
        <f t="shared" si="46"/>
        <v>0.13817724873291864</v>
      </c>
      <c r="AT57">
        <f t="shared" si="47"/>
        <v>0.20849108015617659</v>
      </c>
      <c r="AU57">
        <f t="shared" si="48"/>
        <v>-42.358950632050366</v>
      </c>
      <c r="AW57">
        <v>54</v>
      </c>
      <c r="AX57">
        <f>IF(Z57&gt;0, (R57*SUMPRODUCT(K57:$K$98, X57:$X$98)-K57*$AZ$3)/Z57, 0)</f>
        <v>1132.4391397120446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1.8321427000000001E-2</v>
      </c>
      <c r="Q58" s="5">
        <f t="shared" si="60"/>
        <v>12.5</v>
      </c>
      <c r="R58">
        <f t="shared" si="31"/>
        <v>1000000</v>
      </c>
      <c r="S58">
        <f t="shared" si="32"/>
        <v>1107.5134693953946</v>
      </c>
      <c r="U58">
        <f t="shared" si="52"/>
        <v>1.8321427000000001E-2</v>
      </c>
      <c r="V58">
        <f t="shared" si="53"/>
        <v>0.01</v>
      </c>
      <c r="W58">
        <f t="shared" si="54"/>
        <v>0.4458852863612528</v>
      </c>
      <c r="X58">
        <f t="shared" si="55"/>
        <v>8.1692547244417886E-3</v>
      </c>
      <c r="Y58">
        <f t="shared" si="56"/>
        <v>4.458852863612528E-3</v>
      </c>
      <c r="Z58">
        <f t="shared" si="57"/>
        <v>0.43325717877319847</v>
      </c>
      <c r="AB58">
        <f t="shared" si="58"/>
        <v>504.93795009719577</v>
      </c>
      <c r="AC58">
        <f t="shared" si="33"/>
        <v>479.83816120356573</v>
      </c>
      <c r="AE58">
        <f t="shared" si="34"/>
        <v>0</v>
      </c>
      <c r="AF58">
        <f t="shared" si="35"/>
        <v>0</v>
      </c>
      <c r="AG58">
        <f t="shared" si="36"/>
        <v>-5.4157147346649808</v>
      </c>
      <c r="AH58">
        <f t="shared" si="37"/>
        <v>-8169.2547244417883</v>
      </c>
      <c r="AI58">
        <f t="shared" si="38"/>
        <v>-8174.6704391764533</v>
      </c>
      <c r="AJ58">
        <f t="shared" si="39"/>
        <v>25.099788893630034</v>
      </c>
      <c r="AK58">
        <f t="shared" si="61"/>
        <v>35.345656506803707</v>
      </c>
      <c r="AL58">
        <f t="shared" si="40"/>
        <v>-8114.2249937760198</v>
      </c>
      <c r="AN58">
        <f t="shared" si="41"/>
        <v>0</v>
      </c>
      <c r="AO58">
        <f t="shared" si="42"/>
        <v>0</v>
      </c>
      <c r="AP58">
        <f t="shared" si="43"/>
        <v>-2.7199371909279423E-2</v>
      </c>
      <c r="AQ58">
        <f t="shared" si="44"/>
        <v>-41.028489933097539</v>
      </c>
      <c r="AR58">
        <f t="shared" si="45"/>
        <v>-41.055689305006823</v>
      </c>
      <c r="AS58">
        <f t="shared" si="46"/>
        <v>0.12605879859077851</v>
      </c>
      <c r="AT58">
        <f t="shared" si="47"/>
        <v>0.17751667209363597</v>
      </c>
      <c r="AU58">
        <f t="shared" si="48"/>
        <v>-40.752113834322408</v>
      </c>
      <c r="AW58">
        <v>55</v>
      </c>
      <c r="AX58">
        <f>IF(Z58&gt;0, (R58*SUMPRODUCT(K58:$K$98, X58:$X$98)-K58*$AZ$3)/Z58, 0)</f>
        <v>1107.5134693953946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2.0255269999999999E-2</v>
      </c>
      <c r="Q59" s="5">
        <f t="shared" si="60"/>
        <v>12.5</v>
      </c>
      <c r="R59">
        <f t="shared" si="31"/>
        <v>1000000</v>
      </c>
      <c r="S59">
        <f t="shared" si="32"/>
        <v>1081.7622209523106</v>
      </c>
      <c r="U59">
        <f t="shared" si="52"/>
        <v>2.0255269999999999E-2</v>
      </c>
      <c r="V59">
        <f t="shared" si="53"/>
        <v>0.01</v>
      </c>
      <c r="W59">
        <f t="shared" si="54"/>
        <v>0.43325717877319847</v>
      </c>
      <c r="X59">
        <f t="shared" si="55"/>
        <v>8.7757411354894028E-3</v>
      </c>
      <c r="Y59">
        <f t="shared" si="56"/>
        <v>4.332571787731985E-3</v>
      </c>
      <c r="Z59">
        <f t="shared" si="57"/>
        <v>0.42014886584997707</v>
      </c>
      <c r="AB59">
        <f t="shared" si="58"/>
        <v>479.83816120356573</v>
      </c>
      <c r="AC59">
        <f t="shared" si="33"/>
        <v>454.50117025246561</v>
      </c>
      <c r="AE59">
        <f t="shared" si="34"/>
        <v>0</v>
      </c>
      <c r="AF59">
        <f t="shared" si="35"/>
        <v>0</v>
      </c>
      <c r="AG59">
        <f t="shared" si="36"/>
        <v>-5.251860823124713</v>
      </c>
      <c r="AH59">
        <f t="shared" si="37"/>
        <v>-8775.741135489403</v>
      </c>
      <c r="AI59">
        <f t="shared" si="38"/>
        <v>-8780.9929963125269</v>
      </c>
      <c r="AJ59">
        <f t="shared" si="39"/>
        <v>25.33699095110012</v>
      </c>
      <c r="AK59">
        <f t="shared" si="61"/>
        <v>33.588671284249607</v>
      </c>
      <c r="AL59">
        <f t="shared" si="40"/>
        <v>-8722.0673340771773</v>
      </c>
      <c r="AN59">
        <f t="shared" si="41"/>
        <v>0</v>
      </c>
      <c r="AO59">
        <f t="shared" si="42"/>
        <v>0</v>
      </c>
      <c r="AP59">
        <f t="shared" si="43"/>
        <v>-2.3550399614583706E-2</v>
      </c>
      <c r="AQ59">
        <f t="shared" si="44"/>
        <v>-39.352187275205004</v>
      </c>
      <c r="AR59">
        <f t="shared" si="45"/>
        <v>-39.37573767481959</v>
      </c>
      <c r="AS59">
        <f t="shared" si="46"/>
        <v>0.11361616044777083</v>
      </c>
      <c r="AT59">
        <f t="shared" si="47"/>
        <v>0.15061835374310845</v>
      </c>
      <c r="AU59">
        <f t="shared" si="48"/>
        <v>-39.111503160628708</v>
      </c>
      <c r="AW59">
        <v>56</v>
      </c>
      <c r="AX59">
        <f>IF(Z59&gt;0, (R59*SUMPRODUCT(K59:$K$98, X59:$X$98)-K59*$AZ$3)/Z59, 0)</f>
        <v>1081.7622209523106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2.2430054000000001E-2</v>
      </c>
      <c r="Q60" s="5">
        <f t="shared" si="60"/>
        <v>12.5</v>
      </c>
      <c r="R60">
        <f t="shared" si="31"/>
        <v>1000000</v>
      </c>
      <c r="S60">
        <f t="shared" si="32"/>
        <v>1055.6815022780772</v>
      </c>
      <c r="U60">
        <f t="shared" si="52"/>
        <v>2.2430054000000001E-2</v>
      </c>
      <c r="V60">
        <f t="shared" si="53"/>
        <v>0.01</v>
      </c>
      <c r="W60">
        <f t="shared" si="54"/>
        <v>0.42014886584997707</v>
      </c>
      <c r="X60">
        <f t="shared" si="55"/>
        <v>9.4239617490537424E-3</v>
      </c>
      <c r="Y60">
        <f t="shared" si="56"/>
        <v>4.201488658499771E-3</v>
      </c>
      <c r="Z60">
        <f t="shared" si="57"/>
        <v>0.40652341544242354</v>
      </c>
      <c r="AB60">
        <f t="shared" si="58"/>
        <v>454.50117025246561</v>
      </c>
      <c r="AC60">
        <f t="shared" si="33"/>
        <v>429.15924992547258</v>
      </c>
      <c r="AE60">
        <f t="shared" si="34"/>
        <v>0</v>
      </c>
      <c r="AF60">
        <f t="shared" si="35"/>
        <v>0</v>
      </c>
      <c r="AG60">
        <f t="shared" si="36"/>
        <v>-5.0815426930302943</v>
      </c>
      <c r="AH60">
        <f t="shared" si="37"/>
        <v>-9423.9617490537421</v>
      </c>
      <c r="AI60">
        <f t="shared" si="38"/>
        <v>-9429.0432917467715</v>
      </c>
      <c r="AJ60">
        <f t="shared" si="39"/>
        <v>25.341920326993034</v>
      </c>
      <c r="AK60">
        <f t="shared" si="61"/>
        <v>31.815081917672597</v>
      </c>
      <c r="AL60">
        <f t="shared" si="40"/>
        <v>-9371.8862895021066</v>
      </c>
      <c r="AN60">
        <f t="shared" si="41"/>
        <v>0</v>
      </c>
      <c r="AO60">
        <f t="shared" si="42"/>
        <v>0</v>
      </c>
      <c r="AP60">
        <f t="shared" si="43"/>
        <v>-2.0345231145858195E-2</v>
      </c>
      <c r="AQ60">
        <f t="shared" si="44"/>
        <v>-37.731195362620845</v>
      </c>
      <c r="AR60">
        <f t="shared" si="45"/>
        <v>-37.751540593766698</v>
      </c>
      <c r="AS60">
        <f t="shared" si="46"/>
        <v>0.10146273639297786</v>
      </c>
      <c r="AT60">
        <f t="shared" si="47"/>
        <v>0.12737966295693259</v>
      </c>
      <c r="AU60">
        <f t="shared" si="48"/>
        <v>-37.52269819441679</v>
      </c>
      <c r="AW60">
        <v>57</v>
      </c>
      <c r="AX60">
        <f>IF(Z60&gt;0, (R60*SUMPRODUCT(K60:$K$98, X60:$X$98)-K60*$AZ$3)/Z60, 0)</f>
        <v>1055.6815022780772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2.4874655999999998E-2</v>
      </c>
      <c r="Q61" s="5">
        <f t="shared" si="60"/>
        <v>12.5</v>
      </c>
      <c r="R61">
        <f t="shared" si="31"/>
        <v>1000000</v>
      </c>
      <c r="S61">
        <f t="shared" si="32"/>
        <v>1029.5432317295463</v>
      </c>
      <c r="U61">
        <f t="shared" si="52"/>
        <v>2.4874655999999998E-2</v>
      </c>
      <c r="V61">
        <f t="shared" si="53"/>
        <v>0.01</v>
      </c>
      <c r="W61">
        <f t="shared" si="54"/>
        <v>0.40652341544242354</v>
      </c>
      <c r="X61">
        <f t="shared" si="55"/>
        <v>1.0112130115075373E-2</v>
      </c>
      <c r="Y61">
        <f t="shared" si="56"/>
        <v>4.0652341544242356E-3</v>
      </c>
      <c r="Z61">
        <f t="shared" si="57"/>
        <v>0.39234605117292393</v>
      </c>
      <c r="AB61">
        <f t="shared" si="58"/>
        <v>429.15924992547258</v>
      </c>
      <c r="AC61">
        <f t="shared" si="33"/>
        <v>403.93722148089802</v>
      </c>
      <c r="AE61">
        <f t="shared" si="34"/>
        <v>0</v>
      </c>
      <c r="AF61">
        <f t="shared" si="35"/>
        <v>0</v>
      </c>
      <c r="AG61">
        <f t="shared" si="36"/>
        <v>-4.9043256396615487</v>
      </c>
      <c r="AH61">
        <f t="shared" si="37"/>
        <v>-10112.130115075373</v>
      </c>
      <c r="AI61">
        <f t="shared" si="38"/>
        <v>-10117.034440715035</v>
      </c>
      <c r="AJ61">
        <f t="shared" si="39"/>
        <v>25.222028444574562</v>
      </c>
      <c r="AK61">
        <f t="shared" si="61"/>
        <v>30.041147494783083</v>
      </c>
      <c r="AL61">
        <f t="shared" si="40"/>
        <v>-10061.771264775678</v>
      </c>
      <c r="AN61">
        <f t="shared" si="41"/>
        <v>0</v>
      </c>
      <c r="AO61">
        <f t="shared" si="42"/>
        <v>0</v>
      </c>
      <c r="AP61">
        <f t="shared" si="43"/>
        <v>-1.7531873400362413E-2</v>
      </c>
      <c r="AQ61">
        <f t="shared" si="44"/>
        <v>-36.148616142407739</v>
      </c>
      <c r="AR61">
        <f t="shared" si="45"/>
        <v>-36.166148015808105</v>
      </c>
      <c r="AS61">
        <f t="shared" si="46"/>
        <v>9.0163142107573577E-2</v>
      </c>
      <c r="AT61">
        <f t="shared" si="47"/>
        <v>0.10739042090127153</v>
      </c>
      <c r="AU61">
        <f t="shared" si="48"/>
        <v>-35.968594452799266</v>
      </c>
      <c r="AW61">
        <v>58</v>
      </c>
      <c r="AX61">
        <f>IF(Z61&gt;0, (R61*SUMPRODUCT(K61:$K$98, X61:$X$98)-K61*$AZ$3)/Z61, 0)</f>
        <v>1029.5432317295463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2.763239E-2</v>
      </c>
      <c r="Q62" s="5">
        <f t="shared" si="60"/>
        <v>12.5</v>
      </c>
      <c r="R62">
        <f t="shared" si="31"/>
        <v>1000000</v>
      </c>
      <c r="S62">
        <f t="shared" si="32"/>
        <v>1003.645237267415</v>
      </c>
      <c r="U62">
        <f t="shared" si="52"/>
        <v>2.763239E-2</v>
      </c>
      <c r="V62">
        <f t="shared" si="53"/>
        <v>0.01</v>
      </c>
      <c r="W62">
        <f t="shared" si="54"/>
        <v>0.39234605117292393</v>
      </c>
      <c r="X62">
        <f t="shared" si="55"/>
        <v>1.0841459100970192E-2</v>
      </c>
      <c r="Y62">
        <f t="shared" si="56"/>
        <v>3.923460511729239E-3</v>
      </c>
      <c r="Z62">
        <f t="shared" si="57"/>
        <v>0.37758113156022449</v>
      </c>
      <c r="AB62">
        <f t="shared" si="58"/>
        <v>403.93722148089802</v>
      </c>
      <c r="AC62">
        <f t="shared" si="33"/>
        <v>378.95750437246056</v>
      </c>
      <c r="AE62">
        <f t="shared" si="34"/>
        <v>0</v>
      </c>
      <c r="AF62">
        <f t="shared" si="35"/>
        <v>0</v>
      </c>
      <c r="AG62">
        <f t="shared" si="36"/>
        <v>-4.7197641445028058</v>
      </c>
      <c r="AH62">
        <f t="shared" si="37"/>
        <v>-10841.459100970193</v>
      </c>
      <c r="AI62">
        <f t="shared" si="38"/>
        <v>-10846.178865114696</v>
      </c>
      <c r="AJ62">
        <f t="shared" si="39"/>
        <v>24.979717108437455</v>
      </c>
      <c r="AK62">
        <f t="shared" si="61"/>
        <v>28.275605503662863</v>
      </c>
      <c r="AL62">
        <f t="shared" si="40"/>
        <v>-10792.923542502596</v>
      </c>
      <c r="AN62">
        <f t="shared" si="41"/>
        <v>0</v>
      </c>
      <c r="AO62">
        <f t="shared" si="42"/>
        <v>0</v>
      </c>
      <c r="AP62">
        <f t="shared" si="43"/>
        <v>-1.5064381342079772E-2</v>
      </c>
      <c r="AQ62">
        <f t="shared" si="44"/>
        <v>-34.603397373531458</v>
      </c>
      <c r="AR62">
        <f t="shared" si="45"/>
        <v>-34.618461754873536</v>
      </c>
      <c r="AS62">
        <f t="shared" si="46"/>
        <v>7.9729404440063836E-2</v>
      </c>
      <c r="AT62">
        <f t="shared" si="47"/>
        <v>9.0249107994411937E-2</v>
      </c>
      <c r="AU62">
        <f t="shared" si="48"/>
        <v>-34.44848324243906</v>
      </c>
      <c r="AW62">
        <v>59</v>
      </c>
      <c r="AX62">
        <f>IF(Z62&gt;0, (R62*SUMPRODUCT(K62:$K$98, X62:$X$98)-K62*$AZ$3)/Z62, 0)</f>
        <v>1003.645237267415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3.0610310000000002E-2</v>
      </c>
      <c r="Q63" s="5">
        <f t="shared" si="60"/>
        <v>12.5</v>
      </c>
      <c r="R63">
        <f t="shared" si="31"/>
        <v>1000000</v>
      </c>
      <c r="S63">
        <f t="shared" si="32"/>
        <v>978.13343726010817</v>
      </c>
      <c r="U63">
        <f t="shared" si="52"/>
        <v>3.0610310000000002E-2</v>
      </c>
      <c r="V63">
        <f t="shared" si="53"/>
        <v>0.01</v>
      </c>
      <c r="W63">
        <f t="shared" si="54"/>
        <v>0.37758113156022449</v>
      </c>
      <c r="X63">
        <f t="shared" si="55"/>
        <v>1.1557875487209256E-2</v>
      </c>
      <c r="Y63">
        <f t="shared" si="56"/>
        <v>3.7758113156022449E-3</v>
      </c>
      <c r="Z63">
        <f t="shared" si="57"/>
        <v>0.362247444757413</v>
      </c>
      <c r="AB63">
        <f t="shared" si="58"/>
        <v>378.95750437246056</v>
      </c>
      <c r="AC63">
        <f t="shared" si="33"/>
        <v>354.32633827925952</v>
      </c>
      <c r="AE63">
        <f t="shared" si="34"/>
        <v>0</v>
      </c>
      <c r="AF63">
        <f t="shared" si="35"/>
        <v>0</v>
      </c>
      <c r="AG63">
        <f t="shared" si="36"/>
        <v>-4.5280930594676621</v>
      </c>
      <c r="AH63">
        <f t="shared" si="37"/>
        <v>-11557.875487209256</v>
      </c>
      <c r="AI63">
        <f t="shared" si="38"/>
        <v>-11562.403580268723</v>
      </c>
      <c r="AJ63">
        <f t="shared" si="39"/>
        <v>24.631166093201045</v>
      </c>
      <c r="AK63">
        <f t="shared" si="61"/>
        <v>26.527025306072243</v>
      </c>
      <c r="AL63">
        <f t="shared" si="40"/>
        <v>-11511.245388869451</v>
      </c>
      <c r="AN63">
        <f t="shared" si="41"/>
        <v>0</v>
      </c>
      <c r="AO63">
        <f t="shared" si="42"/>
        <v>0</v>
      </c>
      <c r="AP63">
        <f t="shared" si="43"/>
        <v>-1.2904117987339016E-2</v>
      </c>
      <c r="AQ63">
        <f t="shared" si="44"/>
        <v>-32.937527345662708</v>
      </c>
      <c r="AR63">
        <f t="shared" si="45"/>
        <v>-32.950431463650048</v>
      </c>
      <c r="AS63">
        <f t="shared" si="46"/>
        <v>7.0193670770047567E-2</v>
      </c>
      <c r="AT63">
        <f t="shared" si="47"/>
        <v>7.5596472931792391E-2</v>
      </c>
      <c r="AU63">
        <f t="shared" si="48"/>
        <v>-32.80464131994821</v>
      </c>
      <c r="AW63">
        <v>60</v>
      </c>
      <c r="AX63">
        <f>IF(Z63&gt;0, (R63*SUMPRODUCT(K63:$K$98, X63:$X$98)-K63*$AZ$3)/Z63, 0)</f>
        <v>978.13343726010817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3.3721785999999997E-2</v>
      </c>
      <c r="Q64" s="5">
        <f t="shared" si="60"/>
        <v>12.5</v>
      </c>
      <c r="R64">
        <f t="shared" si="31"/>
        <v>1000000</v>
      </c>
      <c r="S64">
        <f t="shared" si="32"/>
        <v>953.47483800655255</v>
      </c>
      <c r="U64">
        <f t="shared" si="52"/>
        <v>3.3721785999999997E-2</v>
      </c>
      <c r="V64">
        <f t="shared" si="53"/>
        <v>0.01</v>
      </c>
      <c r="W64">
        <f t="shared" si="54"/>
        <v>0.362247444757413</v>
      </c>
      <c r="X64">
        <f t="shared" si="55"/>
        <v>1.2215630811156302E-2</v>
      </c>
      <c r="Y64">
        <f t="shared" si="56"/>
        <v>3.6224744475741302E-3</v>
      </c>
      <c r="Z64">
        <f t="shared" si="57"/>
        <v>0.34640933949868258</v>
      </c>
      <c r="AB64">
        <f t="shared" si="58"/>
        <v>354.32633827925952</v>
      </c>
      <c r="AC64">
        <f t="shared" si="33"/>
        <v>330.29258886246322</v>
      </c>
      <c r="AE64">
        <f t="shared" si="34"/>
        <v>0</v>
      </c>
      <c r="AF64">
        <f t="shared" si="35"/>
        <v>0</v>
      </c>
      <c r="AG64">
        <f t="shared" si="36"/>
        <v>-4.3301167437335319</v>
      </c>
      <c r="AH64">
        <f t="shared" si="37"/>
        <v>-12215.630811156301</v>
      </c>
      <c r="AI64">
        <f t="shared" si="38"/>
        <v>-12219.960927900034</v>
      </c>
      <c r="AJ64">
        <f t="shared" si="39"/>
        <v>24.033749416796297</v>
      </c>
      <c r="AK64">
        <f t="shared" si="61"/>
        <v>24.802843679548168</v>
      </c>
      <c r="AL64">
        <f t="shared" si="40"/>
        <v>-12171.12433480369</v>
      </c>
      <c r="AN64">
        <f t="shared" si="41"/>
        <v>0</v>
      </c>
      <c r="AO64">
        <f t="shared" si="42"/>
        <v>0</v>
      </c>
      <c r="AP64">
        <f t="shared" si="43"/>
        <v>-1.101779187694449E-2</v>
      </c>
      <c r="AQ64">
        <f t="shared" si="44"/>
        <v>-31.082136091985497</v>
      </c>
      <c r="AR64">
        <f t="shared" si="45"/>
        <v>-31.093153883862442</v>
      </c>
      <c r="AS64">
        <f t="shared" si="46"/>
        <v>6.1152819835656812E-2</v>
      </c>
      <c r="AT64">
        <f t="shared" si="47"/>
        <v>6.3109746408829506E-2</v>
      </c>
      <c r="AU64">
        <f t="shared" si="48"/>
        <v>-30.968891317617953</v>
      </c>
      <c r="AW64">
        <v>61</v>
      </c>
      <c r="AX64">
        <f>IF(Z64&gt;0, (R64*SUMPRODUCT(K64:$K$98, X64:$X$98)-K64*$AZ$3)/Z64, 0)</f>
        <v>953.47483800655255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4.5614701000000001E-2</v>
      </c>
      <c r="Q65" s="5">
        <f t="shared" si="60"/>
        <v>12.5</v>
      </c>
      <c r="R65">
        <f t="shared" si="31"/>
        <v>1000000</v>
      </c>
      <c r="S65">
        <f t="shared" si="32"/>
        <v>938.91485086521061</v>
      </c>
      <c r="U65">
        <f t="shared" si="52"/>
        <v>4.5614701000000001E-2</v>
      </c>
      <c r="V65">
        <f t="shared" si="53"/>
        <v>0.01</v>
      </c>
      <c r="W65">
        <f t="shared" si="54"/>
        <v>0.34640933949868258</v>
      </c>
      <c r="X65">
        <f t="shared" si="55"/>
        <v>1.5801358444839896E-2</v>
      </c>
      <c r="Y65">
        <f t="shared" si="56"/>
        <v>3.4640933949868259E-3</v>
      </c>
      <c r="Z65">
        <f t="shared" si="57"/>
        <v>0.32714388765885588</v>
      </c>
      <c r="AB65">
        <f t="shared" si="58"/>
        <v>330.29258886246322</v>
      </c>
      <c r="AC65">
        <f t="shared" si="33"/>
        <v>307.16025449267988</v>
      </c>
      <c r="AE65">
        <f t="shared" si="34"/>
        <v>0</v>
      </c>
      <c r="AF65">
        <f t="shared" si="35"/>
        <v>0</v>
      </c>
      <c r="AG65">
        <f t="shared" si="36"/>
        <v>-4.0892985957356984</v>
      </c>
      <c r="AH65">
        <f t="shared" si="37"/>
        <v>-15801.358444839896</v>
      </c>
      <c r="AI65">
        <f t="shared" si="38"/>
        <v>-15805.447743435632</v>
      </c>
      <c r="AJ65">
        <f t="shared" si="39"/>
        <v>23.132334369783337</v>
      </c>
      <c r="AK65">
        <f t="shared" si="61"/>
        <v>23.120481220372426</v>
      </c>
      <c r="AL65">
        <f t="shared" si="40"/>
        <v>-15759.194927845476</v>
      </c>
      <c r="AN65">
        <f t="shared" si="41"/>
        <v>0</v>
      </c>
      <c r="AO65">
        <f t="shared" si="42"/>
        <v>0</v>
      </c>
      <c r="AP65">
        <f t="shared" si="43"/>
        <v>-9.2902148893107099E-3</v>
      </c>
      <c r="AQ65">
        <f t="shared" si="44"/>
        <v>-35.89809158193227</v>
      </c>
      <c r="AR65">
        <f t="shared" si="45"/>
        <v>-35.907381796821582</v>
      </c>
      <c r="AS65">
        <f t="shared" si="46"/>
        <v>5.2552865034305951E-2</v>
      </c>
      <c r="AT65">
        <f t="shared" si="47"/>
        <v>5.2525936625297795E-2</v>
      </c>
      <c r="AU65">
        <f t="shared" si="48"/>
        <v>-35.802302995161973</v>
      </c>
      <c r="AW65">
        <v>62</v>
      </c>
      <c r="AX65">
        <f>IF(Z65&gt;0, (R65*SUMPRODUCT(K65:$K$98, X65:$X$98)-K65*$AZ$3)/Z65, 0)</f>
        <v>938.91485086521061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5.8461241999999997E-2</v>
      </c>
      <c r="Q66" s="5">
        <f t="shared" si="60"/>
        <v>12.5</v>
      </c>
      <c r="R66">
        <f t="shared" si="31"/>
        <v>1000000</v>
      </c>
      <c r="S66">
        <f t="shared" si="32"/>
        <v>913.41344662254039</v>
      </c>
      <c r="U66">
        <f t="shared" si="52"/>
        <v>5.8461241999999997E-2</v>
      </c>
      <c r="V66">
        <f t="shared" si="53"/>
        <v>0.01</v>
      </c>
      <c r="W66">
        <f t="shared" si="54"/>
        <v>0.32714388765885588</v>
      </c>
      <c r="X66">
        <f t="shared" si="55"/>
        <v>1.9125237985245187E-2</v>
      </c>
      <c r="Y66">
        <f t="shared" si="56"/>
        <v>3.2714388765885589E-3</v>
      </c>
      <c r="Z66">
        <f t="shared" si="57"/>
        <v>0.30474721079702216</v>
      </c>
      <c r="AB66">
        <f t="shared" si="58"/>
        <v>307.16025449267988</v>
      </c>
      <c r="AC66">
        <f t="shared" si="33"/>
        <v>278.36020016271385</v>
      </c>
      <c r="AE66">
        <f t="shared" si="34"/>
        <v>0</v>
      </c>
      <c r="AF66">
        <f t="shared" si="35"/>
        <v>0</v>
      </c>
      <c r="AG66">
        <f t="shared" si="36"/>
        <v>-3.8093401349627771</v>
      </c>
      <c r="AH66">
        <f t="shared" si="37"/>
        <v>-19125.237985245189</v>
      </c>
      <c r="AI66">
        <f t="shared" si="38"/>
        <v>-19129.04732538015</v>
      </c>
      <c r="AJ66">
        <f t="shared" si="39"/>
        <v>28.800054329966031</v>
      </c>
      <c r="AK66">
        <f t="shared" si="61"/>
        <v>21.501217814487593</v>
      </c>
      <c r="AL66">
        <f t="shared" si="40"/>
        <v>-19078.746053235696</v>
      </c>
      <c r="AN66">
        <f t="shared" si="41"/>
        <v>0</v>
      </c>
      <c r="AO66">
        <f t="shared" si="42"/>
        <v>0</v>
      </c>
      <c r="AP66">
        <f t="shared" si="43"/>
        <v>-7.7269600353050052E-3</v>
      </c>
      <c r="AQ66">
        <f t="shared" si="44"/>
        <v>-38.794107205428325</v>
      </c>
      <c r="AR66">
        <f t="shared" si="45"/>
        <v>-38.801834165463632</v>
      </c>
      <c r="AS66">
        <f t="shared" si="46"/>
        <v>5.84187447006317E-2</v>
      </c>
      <c r="AT66">
        <f t="shared" si="47"/>
        <v>4.3613603636514613E-2</v>
      </c>
      <c r="AU66">
        <f t="shared" si="48"/>
        <v>-38.699801817126485</v>
      </c>
      <c r="AW66">
        <v>63</v>
      </c>
      <c r="AX66">
        <f>IF(Z66&gt;0, (R66*SUMPRODUCT(K66:$K$98, X66:$X$98)-K66*$AZ$3)/Z66, 0)</f>
        <v>913.41344662254039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7.2616817E-2</v>
      </c>
      <c r="Q67" s="5">
        <f t="shared" si="60"/>
        <v>12.5</v>
      </c>
      <c r="R67">
        <f t="shared" ref="R67:R98" si="62">$C$6</f>
        <v>1000000</v>
      </c>
      <c r="S67">
        <f t="shared" ref="S67:S98" si="63">AX67</f>
        <v>879.57812319830145</v>
      </c>
      <c r="U67">
        <f t="shared" si="52"/>
        <v>7.2616817E-2</v>
      </c>
      <c r="V67">
        <f t="shared" si="53"/>
        <v>0.01</v>
      </c>
      <c r="W67">
        <f t="shared" si="54"/>
        <v>0.30474721079702216</v>
      </c>
      <c r="X67">
        <f t="shared" si="55"/>
        <v>2.2129772437707782E-2</v>
      </c>
      <c r="Y67">
        <f t="shared" si="56"/>
        <v>3.0474721079702216E-3</v>
      </c>
      <c r="Z67">
        <f t="shared" si="57"/>
        <v>0.27956996625134412</v>
      </c>
      <c r="AB67">
        <f t="shared" si="58"/>
        <v>278.36020016271385</v>
      </c>
      <c r="AC67">
        <f t="shared" ref="AC67:AC98" si="64">S67*Z67</f>
        <v>245.90362621796973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-3.4946245781418015</v>
      </c>
      <c r="AH67">
        <f t="shared" ref="AH67:AH98" si="68">-X67*R67</f>
        <v>-22129.772437707783</v>
      </c>
      <c r="AI67">
        <f t="shared" ref="AI67:AI98" si="69">SUM(AE67:AH67)</f>
        <v>-22133.267062285926</v>
      </c>
      <c r="AJ67">
        <f t="shared" ref="AJ67:AJ98" si="70">AB67-AC67</f>
        <v>32.456573944744122</v>
      </c>
      <c r="AK67">
        <f t="shared" si="61"/>
        <v>19.485214011389971</v>
      </c>
      <c r="AL67">
        <f t="shared" ref="AL67:AL98" si="71">SUM(AI67:AK67)</f>
        <v>-22081.325274329793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-6.3290921358052643E-3</v>
      </c>
      <c r="AQ67">
        <f t="shared" ref="AQ67:AQ98" si="75">AH67*$K67</f>
        <v>-40.079088775004074</v>
      </c>
      <c r="AR67">
        <f t="shared" ref="AR67:AR98" si="76">AI67*$K67</f>
        <v>-40.085417867139881</v>
      </c>
      <c r="AS67">
        <f t="shared" ref="AS67:AS98" si="77">AJ67*$K67</f>
        <v>5.8781892679897106E-2</v>
      </c>
      <c r="AT67">
        <f t="shared" ref="AT67:AT98" si="78">AK67*$K67</f>
        <v>3.528954598881285E-2</v>
      </c>
      <c r="AU67">
        <f t="shared" ref="AU67:AU98" si="79">AL67*$K67</f>
        <v>-39.991346428471175</v>
      </c>
      <c r="AW67">
        <v>64</v>
      </c>
      <c r="AX67">
        <f>IF(Z67&gt;0, (R67*SUMPRODUCT(K67:$K$98, X67:$X$98)-K67*$AZ$3)/Z67, 0)</f>
        <v>879.57812319830145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8.8271367000000003E-2</v>
      </c>
      <c r="Q68" s="5">
        <f t="shared" si="60"/>
        <v>12.5</v>
      </c>
      <c r="R68">
        <f t="shared" si="62"/>
        <v>1000000</v>
      </c>
      <c r="S68">
        <f t="shared" si="63"/>
        <v>838.89805873480111</v>
      </c>
      <c r="U68">
        <f t="shared" ref="U68:U98" si="83">M68</f>
        <v>8.8271367000000003E-2</v>
      </c>
      <c r="V68">
        <f t="shared" ref="V68:V98" si="84">$C$10</f>
        <v>0.01</v>
      </c>
      <c r="W68">
        <f t="shared" ref="W68:W98" si="85">Z67</f>
        <v>0.27956996625134412</v>
      </c>
      <c r="X68">
        <f t="shared" ref="X68:X98" si="86">U68*W68</f>
        <v>2.4678023093150012E-2</v>
      </c>
      <c r="Y68">
        <f t="shared" ref="Y68:Y98" si="87">V68*W68</f>
        <v>2.7956996625134413E-3</v>
      </c>
      <c r="Z68">
        <f t="shared" ref="Z68:Z98" si="88">MAX(0, W68-X68-Y68)</f>
        <v>0.25209624349568066</v>
      </c>
      <c r="AB68">
        <f t="shared" ref="AB68:AB98" si="89">AC67</f>
        <v>245.90362621796973</v>
      </c>
      <c r="AC68">
        <f t="shared" si="64"/>
        <v>211.48304928286223</v>
      </c>
      <c r="AE68">
        <f t="shared" si="65"/>
        <v>0</v>
      </c>
      <c r="AF68">
        <f t="shared" si="66"/>
        <v>0</v>
      </c>
      <c r="AG68">
        <f t="shared" si="67"/>
        <v>-3.1512030436960083</v>
      </c>
      <c r="AH68">
        <f t="shared" si="68"/>
        <v>-24678.023093150012</v>
      </c>
      <c r="AI68">
        <f t="shared" si="69"/>
        <v>-24681.174296193709</v>
      </c>
      <c r="AJ68">
        <f t="shared" si="70"/>
        <v>34.420576935107505</v>
      </c>
      <c r="AK68">
        <f t="shared" si="61"/>
        <v>17.213253835257884</v>
      </c>
      <c r="AL68">
        <f t="shared" si="71"/>
        <v>-24629.540465423346</v>
      </c>
      <c r="AN68">
        <f t="shared" si="72"/>
        <v>0</v>
      </c>
      <c r="AO68">
        <f t="shared" si="73"/>
        <v>0</v>
      </c>
      <c r="AP68">
        <f t="shared" si="74"/>
        <v>-5.0956460712060095E-3</v>
      </c>
      <c r="AQ68">
        <f t="shared" si="75"/>
        <v>-39.905543906891452</v>
      </c>
      <c r="AR68">
        <f t="shared" si="76"/>
        <v>-39.910639552962657</v>
      </c>
      <c r="AS68">
        <f t="shared" si="77"/>
        <v>5.5659719540733232E-2</v>
      </c>
      <c r="AT68">
        <f t="shared" si="78"/>
        <v>2.7834654911803619E-2</v>
      </c>
      <c r="AU68">
        <f t="shared" si="79"/>
        <v>-39.827145178510129</v>
      </c>
      <c r="AW68">
        <v>65</v>
      </c>
      <c r="AX68">
        <f>IF(Z68&gt;0, (R68*SUMPRODUCT(K68:$K$98, X68:$X$98)-K68*$AZ$3)/Z68, 0)</f>
        <v>838.89805873480111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0.103819197</v>
      </c>
      <c r="Q69" s="5">
        <f t="shared" ref="Q69:Q98" si="91">$C$8</f>
        <v>12.5</v>
      </c>
      <c r="R69">
        <f t="shared" si="62"/>
        <v>1000000</v>
      </c>
      <c r="S69">
        <f t="shared" si="63"/>
        <v>790.63336438515398</v>
      </c>
      <c r="U69">
        <f t="shared" si="83"/>
        <v>0.103819197</v>
      </c>
      <c r="V69">
        <f t="shared" si="84"/>
        <v>0.01</v>
      </c>
      <c r="W69">
        <f t="shared" si="85"/>
        <v>0.25209624349568066</v>
      </c>
      <c r="X69">
        <f t="shared" si="86"/>
        <v>2.6172429566438039E-2</v>
      </c>
      <c r="Y69">
        <f t="shared" si="87"/>
        <v>2.5209624349568065E-3</v>
      </c>
      <c r="Z69">
        <f t="shared" si="88"/>
        <v>0.22340285149428582</v>
      </c>
      <c r="AB69">
        <f t="shared" si="89"/>
        <v>211.48304928286223</v>
      </c>
      <c r="AC69">
        <f t="shared" si="64"/>
        <v>176.62974809016413</v>
      </c>
      <c r="AE69">
        <f t="shared" si="65"/>
        <v>0</v>
      </c>
      <c r="AF69">
        <f t="shared" si="66"/>
        <v>0</v>
      </c>
      <c r="AG69">
        <f t="shared" si="67"/>
        <v>-2.7925356436785727</v>
      </c>
      <c r="AH69">
        <f t="shared" si="68"/>
        <v>-26172.429566438041</v>
      </c>
      <c r="AI69">
        <f t="shared" si="69"/>
        <v>-26175.22210208172</v>
      </c>
      <c r="AJ69">
        <f t="shared" si="70"/>
        <v>34.853301192698098</v>
      </c>
      <c r="AK69">
        <f t="shared" si="61"/>
        <v>14.803813449800357</v>
      </c>
      <c r="AL69">
        <f t="shared" si="71"/>
        <v>-26125.564987439218</v>
      </c>
      <c r="AN69">
        <f t="shared" si="72"/>
        <v>0</v>
      </c>
      <c r="AO69">
        <f t="shared" si="73"/>
        <v>0</v>
      </c>
      <c r="AP69">
        <f t="shared" si="74"/>
        <v>-4.0318426135581573E-3</v>
      </c>
      <c r="AQ69">
        <f t="shared" si="75"/>
        <v>-37.787563093486625</v>
      </c>
      <c r="AR69">
        <f t="shared" si="76"/>
        <v>-37.791594936100182</v>
      </c>
      <c r="AS69">
        <f t="shared" si="77"/>
        <v>5.032094229128202E-2</v>
      </c>
      <c r="AT69">
        <f t="shared" si="78"/>
        <v>2.1373637985671688E-2</v>
      </c>
      <c r="AU69">
        <f t="shared" si="79"/>
        <v>-37.719900355823228</v>
      </c>
      <c r="AW69">
        <v>66</v>
      </c>
      <c r="AX69">
        <f>IF(Z69&gt;0, (R69*SUMPRODUCT(K69:$K$98, X69:$X$98)-K69*$AZ$3)/Z69, 0)</f>
        <v>790.63336438515398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0.120610461</v>
      </c>
      <c r="Q70" s="5">
        <f t="shared" si="91"/>
        <v>12.5</v>
      </c>
      <c r="R70">
        <f t="shared" si="62"/>
        <v>1000000</v>
      </c>
      <c r="S70">
        <f t="shared" si="63"/>
        <v>738.08098203189536</v>
      </c>
      <c r="U70">
        <f t="shared" si="83"/>
        <v>0.120610461</v>
      </c>
      <c r="V70">
        <f t="shared" si="84"/>
        <v>0.01</v>
      </c>
      <c r="W70">
        <f t="shared" si="85"/>
        <v>0.22340285149428582</v>
      </c>
      <c r="X70">
        <f t="shared" si="86"/>
        <v>2.694472090744035E-2</v>
      </c>
      <c r="Y70">
        <f t="shared" si="87"/>
        <v>2.2340285149428582E-3</v>
      </c>
      <c r="Z70">
        <f t="shared" si="88"/>
        <v>0.1942241020719026</v>
      </c>
      <c r="AB70">
        <f t="shared" si="89"/>
        <v>176.62974809016413</v>
      </c>
      <c r="AC70">
        <f t="shared" si="64"/>
        <v>143.35311599149296</v>
      </c>
      <c r="AE70">
        <f t="shared" si="65"/>
        <v>0</v>
      </c>
      <c r="AF70">
        <f t="shared" si="66"/>
        <v>0</v>
      </c>
      <c r="AG70">
        <f t="shared" si="67"/>
        <v>-2.4278012758987826</v>
      </c>
      <c r="AH70">
        <f t="shared" si="68"/>
        <v>-26944.720907440351</v>
      </c>
      <c r="AI70">
        <f t="shared" si="69"/>
        <v>-26947.14870871625</v>
      </c>
      <c r="AJ70">
        <f t="shared" si="70"/>
        <v>33.276632098671172</v>
      </c>
      <c r="AK70">
        <f t="shared" si="61"/>
        <v>12.364082366311489</v>
      </c>
      <c r="AL70">
        <f t="shared" si="71"/>
        <v>-26901.507994251268</v>
      </c>
      <c r="AN70">
        <f t="shared" si="72"/>
        <v>0</v>
      </c>
      <c r="AO70">
        <f t="shared" si="73"/>
        <v>0</v>
      </c>
      <c r="AP70">
        <f t="shared" si="74"/>
        <v>-3.1296801706445373E-3</v>
      </c>
      <c r="AQ70">
        <f t="shared" si="75"/>
        <v>-34.734456878621017</v>
      </c>
      <c r="AR70">
        <f t="shared" si="76"/>
        <v>-34.737586558791662</v>
      </c>
      <c r="AS70">
        <f t="shared" si="77"/>
        <v>4.2896927627031449E-2</v>
      </c>
      <c r="AT70">
        <f t="shared" si="78"/>
        <v>1.5938546451144592E-2</v>
      </c>
      <c r="AU70">
        <f t="shared" si="79"/>
        <v>-34.678751084713483</v>
      </c>
      <c r="AW70">
        <v>67</v>
      </c>
      <c r="AX70">
        <f>IF(Z70&gt;0, (R70*SUMPRODUCT(K70:$K$98, X70:$X$98)-K70*$AZ$3)/Z70, 0)</f>
        <v>738.08098203189536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0.138204574</v>
      </c>
      <c r="Q71" s="5">
        <f t="shared" si="91"/>
        <v>12.5</v>
      </c>
      <c r="R71">
        <f t="shared" si="62"/>
        <v>1000000</v>
      </c>
      <c r="S71">
        <f t="shared" si="63"/>
        <v>680.8922847279739</v>
      </c>
      <c r="U71">
        <f t="shared" si="83"/>
        <v>0.138204574</v>
      </c>
      <c r="V71">
        <f t="shared" si="84"/>
        <v>0.01</v>
      </c>
      <c r="W71">
        <f t="shared" si="85"/>
        <v>0.1942241020719026</v>
      </c>
      <c r="X71">
        <f t="shared" si="86"/>
        <v>2.6842659287379816E-2</v>
      </c>
      <c r="Y71">
        <f t="shared" si="87"/>
        <v>1.942241020719026E-3</v>
      </c>
      <c r="Z71">
        <f t="shared" si="88"/>
        <v>0.16543920176380378</v>
      </c>
      <c r="AB71">
        <f t="shared" si="89"/>
        <v>143.35311599149296</v>
      </c>
      <c r="AC71">
        <f t="shared" si="64"/>
        <v>112.64627607252861</v>
      </c>
      <c r="AE71">
        <f t="shared" si="65"/>
        <v>0</v>
      </c>
      <c r="AF71">
        <f t="shared" si="66"/>
        <v>0</v>
      </c>
      <c r="AG71">
        <f t="shared" si="67"/>
        <v>-2.0679900220475473</v>
      </c>
      <c r="AH71">
        <f t="shared" si="68"/>
        <v>-26842.659287379814</v>
      </c>
      <c r="AI71">
        <f t="shared" si="69"/>
        <v>-26844.727277401864</v>
      </c>
      <c r="AJ71">
        <f t="shared" si="70"/>
        <v>30.706839918964349</v>
      </c>
      <c r="AK71">
        <f t="shared" si="61"/>
        <v>10.034718119404507</v>
      </c>
      <c r="AL71">
        <f t="shared" si="71"/>
        <v>-26803.985719363496</v>
      </c>
      <c r="AN71">
        <f t="shared" si="72"/>
        <v>0</v>
      </c>
      <c r="AO71">
        <f t="shared" si="73"/>
        <v>0</v>
      </c>
      <c r="AP71">
        <f t="shared" si="74"/>
        <v>-2.3802207626767114E-3</v>
      </c>
      <c r="AQ71">
        <f t="shared" si="75"/>
        <v>-30.895436767155395</v>
      </c>
      <c r="AR71">
        <f t="shared" si="76"/>
        <v>-30.897816987918073</v>
      </c>
      <c r="AS71">
        <f t="shared" si="77"/>
        <v>3.5343041867746755E-2</v>
      </c>
      <c r="AT71">
        <f t="shared" si="78"/>
        <v>1.154978706897535E-2</v>
      </c>
      <c r="AU71">
        <f t="shared" si="79"/>
        <v>-30.850924158981353</v>
      </c>
      <c r="AW71">
        <v>68</v>
      </c>
      <c r="AX71">
        <f>IF(Z71&gt;0, (R71*SUMPRODUCT(K71:$K$98, X71:$X$98)-K71*$AZ$3)/Z71, 0)</f>
        <v>680.8922847279739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0.156383199</v>
      </c>
      <c r="Q72" s="5">
        <f t="shared" si="91"/>
        <v>12.5</v>
      </c>
      <c r="R72">
        <f t="shared" si="62"/>
        <v>1000000</v>
      </c>
      <c r="S72">
        <f t="shared" si="63"/>
        <v>618.84658382975954</v>
      </c>
      <c r="U72">
        <f t="shared" si="83"/>
        <v>0.156383199</v>
      </c>
      <c r="V72">
        <f t="shared" si="84"/>
        <v>0.01</v>
      </c>
      <c r="W72">
        <f t="shared" si="85"/>
        <v>0.16543920176380378</v>
      </c>
      <c r="X72">
        <f t="shared" si="86"/>
        <v>2.5871911611830077E-2</v>
      </c>
      <c r="Y72">
        <f t="shared" si="87"/>
        <v>1.6543920176380379E-3</v>
      </c>
      <c r="Z72">
        <f t="shared" si="88"/>
        <v>0.13791289813433566</v>
      </c>
      <c r="AB72">
        <f t="shared" si="89"/>
        <v>112.64627607252861</v>
      </c>
      <c r="AC72">
        <f t="shared" si="64"/>
        <v>85.346925876495234</v>
      </c>
      <c r="AE72">
        <f t="shared" si="65"/>
        <v>0</v>
      </c>
      <c r="AF72">
        <f t="shared" si="66"/>
        <v>0</v>
      </c>
      <c r="AG72">
        <f t="shared" si="67"/>
        <v>-1.7239112266791958</v>
      </c>
      <c r="AH72">
        <f t="shared" si="68"/>
        <v>-25871.911611830077</v>
      </c>
      <c r="AI72">
        <f t="shared" si="69"/>
        <v>-25873.635523056757</v>
      </c>
      <c r="AJ72">
        <f t="shared" si="70"/>
        <v>27.299350196033373</v>
      </c>
      <c r="AK72">
        <f t="shared" si="61"/>
        <v>7.885239325077003</v>
      </c>
      <c r="AL72">
        <f t="shared" si="71"/>
        <v>-25838.450933535645</v>
      </c>
      <c r="AN72">
        <f t="shared" si="72"/>
        <v>0</v>
      </c>
      <c r="AO72">
        <f t="shared" si="73"/>
        <v>0</v>
      </c>
      <c r="AP72">
        <f t="shared" si="74"/>
        <v>-1.7716000159431608E-3</v>
      </c>
      <c r="AQ72">
        <f t="shared" si="75"/>
        <v>-26.587609799543134</v>
      </c>
      <c r="AR72">
        <f t="shared" si="76"/>
        <v>-26.589381399559077</v>
      </c>
      <c r="AS72">
        <f t="shared" si="77"/>
        <v>2.8054535810230943E-2</v>
      </c>
      <c r="AT72">
        <f t="shared" si="78"/>
        <v>8.103369766279532E-3</v>
      </c>
      <c r="AU72">
        <f t="shared" si="79"/>
        <v>-26.553223493982564</v>
      </c>
      <c r="AW72">
        <v>69</v>
      </c>
      <c r="AX72">
        <f>IF(Z72&gt;0, (R72*SUMPRODUCT(K72:$K$98, X72:$X$98)-K72*$AZ$3)/Z72, 0)</f>
        <v>618.84658382975954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0.17588848000000001</v>
      </c>
      <c r="Q73" s="5">
        <f t="shared" si="91"/>
        <v>12.5</v>
      </c>
      <c r="R73">
        <f t="shared" si="62"/>
        <v>1000000</v>
      </c>
      <c r="S73">
        <f t="shared" si="63"/>
        <v>551.94202863986266</v>
      </c>
      <c r="U73">
        <f t="shared" si="83"/>
        <v>0.17588848000000001</v>
      </c>
      <c r="V73">
        <f t="shared" si="84"/>
        <v>0.01</v>
      </c>
      <c r="W73">
        <f t="shared" si="85"/>
        <v>0.13791289813433566</v>
      </c>
      <c r="X73">
        <f t="shared" si="86"/>
        <v>2.4257290025243138E-2</v>
      </c>
      <c r="Y73">
        <f t="shared" si="87"/>
        <v>1.3791289813433567E-3</v>
      </c>
      <c r="Z73">
        <f t="shared" si="88"/>
        <v>0.11227647912774916</v>
      </c>
      <c r="AB73">
        <f t="shared" si="89"/>
        <v>85.346925876495234</v>
      </c>
      <c r="AC73">
        <f t="shared" si="64"/>
        <v>61.970107658311065</v>
      </c>
      <c r="AE73">
        <f t="shared" si="65"/>
        <v>0</v>
      </c>
      <c r="AF73">
        <f t="shared" si="66"/>
        <v>0</v>
      </c>
      <c r="AG73">
        <f t="shared" si="67"/>
        <v>-1.4034559890968645</v>
      </c>
      <c r="AH73">
        <f t="shared" si="68"/>
        <v>-24257.290025243139</v>
      </c>
      <c r="AI73">
        <f t="shared" si="69"/>
        <v>-24258.693481232236</v>
      </c>
      <c r="AJ73">
        <f t="shared" si="70"/>
        <v>23.376818218184169</v>
      </c>
      <c r="AK73">
        <f t="shared" ref="AK73:AK98" si="92">G73*SUM(AB73:AB73, AE73:AF73)</f>
        <v>5.9742848113546669</v>
      </c>
      <c r="AL73">
        <f t="shared" si="71"/>
        <v>-24229.342378202695</v>
      </c>
      <c r="AN73">
        <f t="shared" si="72"/>
        <v>0</v>
      </c>
      <c r="AO73">
        <f t="shared" si="73"/>
        <v>0</v>
      </c>
      <c r="AP73">
        <f t="shared" si="74"/>
        <v>-1.2877499837602774E-3</v>
      </c>
      <c r="AQ73">
        <f t="shared" si="75"/>
        <v>-22.257430998015597</v>
      </c>
      <c r="AR73">
        <f t="shared" si="76"/>
        <v>-22.258718747999357</v>
      </c>
      <c r="AS73">
        <f t="shared" si="77"/>
        <v>2.1449548482247362E-2</v>
      </c>
      <c r="AT73">
        <f t="shared" si="78"/>
        <v>5.4817430888958628E-3</v>
      </c>
      <c r="AU73">
        <f t="shared" si="79"/>
        <v>-22.231787456428211</v>
      </c>
      <c r="AW73">
        <v>70</v>
      </c>
      <c r="AX73">
        <f>IF(Z73&gt;0, (R73*SUMPRODUCT(K73:$K$98, X73:$X$98)-K73*$AZ$3)/Z73, 0)</f>
        <v>551.94202863986266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0.195947922</v>
      </c>
      <c r="Q74" s="5">
        <f t="shared" si="91"/>
        <v>12.5</v>
      </c>
      <c r="R74">
        <f t="shared" si="62"/>
        <v>1000000</v>
      </c>
      <c r="S74">
        <f t="shared" si="63"/>
        <v>477.59780827097427</v>
      </c>
      <c r="U74">
        <f t="shared" si="83"/>
        <v>0.195947922</v>
      </c>
      <c r="V74">
        <f t="shared" si="84"/>
        <v>0.01</v>
      </c>
      <c r="W74">
        <f t="shared" si="85"/>
        <v>0.11227647912774916</v>
      </c>
      <c r="X74">
        <f t="shared" si="86"/>
        <v>2.2000342774558819E-2</v>
      </c>
      <c r="Y74">
        <f t="shared" si="87"/>
        <v>1.1227647912774915E-3</v>
      </c>
      <c r="Z74">
        <f t="shared" si="88"/>
        <v>8.9153371561912859E-2</v>
      </c>
      <c r="AB74">
        <f t="shared" si="89"/>
        <v>61.970107658311065</v>
      </c>
      <c r="AC74">
        <f t="shared" si="64"/>
        <v>42.579454857937385</v>
      </c>
      <c r="AE74">
        <f t="shared" si="65"/>
        <v>0</v>
      </c>
      <c r="AF74">
        <f t="shared" si="66"/>
        <v>0</v>
      </c>
      <c r="AG74">
        <f t="shared" si="67"/>
        <v>-1.1144171445239108</v>
      </c>
      <c r="AH74">
        <f t="shared" si="68"/>
        <v>-22000.34277455882</v>
      </c>
      <c r="AI74">
        <f t="shared" si="69"/>
        <v>-22001.457191703343</v>
      </c>
      <c r="AJ74">
        <f t="shared" si="70"/>
        <v>19.39065280037368</v>
      </c>
      <c r="AK74">
        <f t="shared" si="92"/>
        <v>4.3379075360817749</v>
      </c>
      <c r="AL74">
        <f t="shared" si="71"/>
        <v>-21977.728631366885</v>
      </c>
      <c r="AN74">
        <f t="shared" si="72"/>
        <v>0</v>
      </c>
      <c r="AO74">
        <f t="shared" si="73"/>
        <v>0</v>
      </c>
      <c r="AP74">
        <f t="shared" si="74"/>
        <v>-9.1298263441903099E-4</v>
      </c>
      <c r="AQ74">
        <f t="shared" si="75"/>
        <v>-18.023709526668579</v>
      </c>
      <c r="AR74">
        <f t="shared" si="76"/>
        <v>-18.024622509302997</v>
      </c>
      <c r="AS74">
        <f t="shared" si="77"/>
        <v>1.5885729471932116E-2</v>
      </c>
      <c r="AT74">
        <f t="shared" si="78"/>
        <v>3.5538166920879885E-3</v>
      </c>
      <c r="AU74">
        <f t="shared" si="79"/>
        <v>-18.005182963138974</v>
      </c>
      <c r="AW74">
        <v>71</v>
      </c>
      <c r="AX74">
        <f>IF(Z74&gt;0, (R74*SUMPRODUCT(K74:$K$98, X74:$X$98)-K74*$AZ$3)/Z74, 0)</f>
        <v>477.59780827097427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0.21719401199999999</v>
      </c>
      <c r="Q75" s="5">
        <f t="shared" si="91"/>
        <v>12.5</v>
      </c>
      <c r="R75">
        <f t="shared" si="62"/>
        <v>1000000</v>
      </c>
      <c r="S75">
        <f t="shared" si="63"/>
        <v>393.55665819047039</v>
      </c>
      <c r="U75">
        <f t="shared" si="83"/>
        <v>0.21719401199999999</v>
      </c>
      <c r="V75">
        <f t="shared" si="84"/>
        <v>0.01</v>
      </c>
      <c r="W75">
        <f t="shared" si="85"/>
        <v>8.9153371561912859E-2</v>
      </c>
      <c r="X75">
        <f t="shared" si="86"/>
        <v>1.9363578452858559E-2</v>
      </c>
      <c r="Y75">
        <f t="shared" si="87"/>
        <v>8.9153371561912864E-4</v>
      </c>
      <c r="Z75">
        <f t="shared" si="88"/>
        <v>6.8898259393435163E-2</v>
      </c>
      <c r="AB75">
        <f t="shared" si="89"/>
        <v>42.579454857937385</v>
      </c>
      <c r="AC75">
        <f t="shared" si="64"/>
        <v>27.115368722020527</v>
      </c>
      <c r="AE75">
        <f t="shared" si="65"/>
        <v>0</v>
      </c>
      <c r="AF75">
        <f t="shared" si="66"/>
        <v>0</v>
      </c>
      <c r="AG75">
        <f t="shared" si="67"/>
        <v>-0.86122824241793949</v>
      </c>
      <c r="AH75">
        <f t="shared" si="68"/>
        <v>-19363.578452858557</v>
      </c>
      <c r="AI75">
        <f t="shared" si="69"/>
        <v>-19364.439681100976</v>
      </c>
      <c r="AJ75">
        <f t="shared" si="70"/>
        <v>15.464086135916858</v>
      </c>
      <c r="AK75">
        <f t="shared" si="92"/>
        <v>2.9805618400556173</v>
      </c>
      <c r="AL75">
        <f t="shared" si="71"/>
        <v>-19345.995033125</v>
      </c>
      <c r="AN75">
        <f t="shared" si="72"/>
        <v>0</v>
      </c>
      <c r="AO75">
        <f t="shared" si="73"/>
        <v>0</v>
      </c>
      <c r="AP75">
        <f t="shared" si="74"/>
        <v>-6.2996289894557301E-4</v>
      </c>
      <c r="AQ75">
        <f t="shared" si="75"/>
        <v>-14.163882946842755</v>
      </c>
      <c r="AR75">
        <f t="shared" si="76"/>
        <v>-14.164512909741701</v>
      </c>
      <c r="AS75">
        <f t="shared" si="77"/>
        <v>1.1311520049987745E-2</v>
      </c>
      <c r="AT75">
        <f t="shared" si="78"/>
        <v>2.1801925259399466E-3</v>
      </c>
      <c r="AU75">
        <f t="shared" si="79"/>
        <v>-14.15102119716577</v>
      </c>
      <c r="AW75">
        <v>72</v>
      </c>
      <c r="AX75">
        <f>IF(Z75&gt;0, (R75*SUMPRODUCT(K75:$K$98, X75:$X$98)-K75*$AZ$3)/Z75, 0)</f>
        <v>393.55665819047039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0.239685495</v>
      </c>
      <c r="Q76" s="5">
        <f t="shared" si="91"/>
        <v>12.5</v>
      </c>
      <c r="R76">
        <f t="shared" si="62"/>
        <v>1000000</v>
      </c>
      <c r="S76">
        <f t="shared" si="63"/>
        <v>294.74333485291464</v>
      </c>
      <c r="U76">
        <f t="shared" si="83"/>
        <v>0.239685495</v>
      </c>
      <c r="V76">
        <f t="shared" si="84"/>
        <v>0.01</v>
      </c>
      <c r="W76">
        <f t="shared" si="85"/>
        <v>6.8898259393435163E-2</v>
      </c>
      <c r="X76">
        <f t="shared" si="86"/>
        <v>1.6513913407353906E-2</v>
      </c>
      <c r="Y76">
        <f t="shared" si="87"/>
        <v>6.8898259393435166E-4</v>
      </c>
      <c r="Z76">
        <f t="shared" si="88"/>
        <v>5.1695363392146906E-2</v>
      </c>
      <c r="AB76">
        <f t="shared" si="89"/>
        <v>27.115368722020527</v>
      </c>
      <c r="AC76">
        <f t="shared" si="64"/>
        <v>15.236863802634661</v>
      </c>
      <c r="AE76">
        <f t="shared" si="65"/>
        <v>0</v>
      </c>
      <c r="AF76">
        <f t="shared" si="66"/>
        <v>0</v>
      </c>
      <c r="AG76">
        <f t="shared" si="67"/>
        <v>-0.64619204240183636</v>
      </c>
      <c r="AH76">
        <f t="shared" si="68"/>
        <v>-16513.913407353906</v>
      </c>
      <c r="AI76">
        <f t="shared" si="69"/>
        <v>-16514.559599396307</v>
      </c>
      <c r="AJ76">
        <f t="shared" si="70"/>
        <v>11.878504919385867</v>
      </c>
      <c r="AK76">
        <f t="shared" si="92"/>
        <v>1.898075810541437</v>
      </c>
      <c r="AL76">
        <f t="shared" si="71"/>
        <v>-16500.783018666378</v>
      </c>
      <c r="AN76">
        <f t="shared" si="72"/>
        <v>0</v>
      </c>
      <c r="AO76">
        <f t="shared" si="73"/>
        <v>0</v>
      </c>
      <c r="AP76">
        <f t="shared" si="74"/>
        <v>-4.2202705418813635E-4</v>
      </c>
      <c r="AQ76">
        <f t="shared" si="75"/>
        <v>-10.785212090386047</v>
      </c>
      <c r="AR76">
        <f t="shared" si="76"/>
        <v>-10.785634117440233</v>
      </c>
      <c r="AS76">
        <f t="shared" si="77"/>
        <v>7.757833755820725E-3</v>
      </c>
      <c r="AT76">
        <f t="shared" si="78"/>
        <v>1.2396304664650036E-3</v>
      </c>
      <c r="AU76">
        <f t="shared" si="79"/>
        <v>-10.776636653217947</v>
      </c>
      <c r="AW76">
        <v>73</v>
      </c>
      <c r="AX76">
        <f>IF(Z76&gt;0, (R76*SUMPRODUCT(K76:$K$98, X76:$X$98)-K76*$AZ$3)/Z76, 0)</f>
        <v>294.74333485291464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0.26259210900000002</v>
      </c>
      <c r="Q77" s="5">
        <f t="shared" si="91"/>
        <v>12.5</v>
      </c>
      <c r="R77">
        <f t="shared" si="62"/>
        <v>1000000</v>
      </c>
      <c r="S77">
        <f t="shared" si="63"/>
        <v>172.64743731101049</v>
      </c>
      <c r="U77">
        <f t="shared" si="83"/>
        <v>0.26259210900000002</v>
      </c>
      <c r="V77">
        <f t="shared" si="84"/>
        <v>0.01</v>
      </c>
      <c r="W77">
        <f t="shared" si="85"/>
        <v>5.1695363392146906E-2</v>
      </c>
      <c r="X77">
        <f t="shared" si="86"/>
        <v>1.3574794498665251E-2</v>
      </c>
      <c r="Y77">
        <f t="shared" si="87"/>
        <v>5.1695363392146904E-4</v>
      </c>
      <c r="Z77">
        <f t="shared" si="88"/>
        <v>3.7603615259560186E-2</v>
      </c>
      <c r="AB77">
        <f t="shared" si="89"/>
        <v>15.236863802634661</v>
      </c>
      <c r="AC77">
        <f t="shared" si="64"/>
        <v>6.4921678081922751</v>
      </c>
      <c r="AE77">
        <f t="shared" si="65"/>
        <v>0</v>
      </c>
      <c r="AF77">
        <f t="shared" si="66"/>
        <v>0</v>
      </c>
      <c r="AG77">
        <f t="shared" si="67"/>
        <v>-0.47004519074450235</v>
      </c>
      <c r="AH77">
        <f t="shared" si="68"/>
        <v>-13574.794498665251</v>
      </c>
      <c r="AI77">
        <f t="shared" si="69"/>
        <v>-13575.264543855996</v>
      </c>
      <c r="AJ77">
        <f t="shared" si="70"/>
        <v>8.7446959944423845</v>
      </c>
      <c r="AK77">
        <f t="shared" si="92"/>
        <v>1.0665804661844263</v>
      </c>
      <c r="AL77">
        <f t="shared" si="71"/>
        <v>-13565.453267395369</v>
      </c>
      <c r="AN77">
        <f t="shared" si="72"/>
        <v>0</v>
      </c>
      <c r="AO77">
        <f t="shared" si="73"/>
        <v>0</v>
      </c>
      <c r="AP77">
        <f t="shared" si="74"/>
        <v>-2.7409447270708475E-4</v>
      </c>
      <c r="AQ77">
        <f t="shared" si="75"/>
        <v>-7.9157838724514287</v>
      </c>
      <c r="AR77">
        <f t="shared" si="76"/>
        <v>-7.9160579669241358</v>
      </c>
      <c r="AS77">
        <f t="shared" si="77"/>
        <v>5.0992391471637996E-3</v>
      </c>
      <c r="AT77">
        <f t="shared" si="78"/>
        <v>6.2194830674781507E-4</v>
      </c>
      <c r="AU77">
        <f t="shared" si="79"/>
        <v>-7.9103367794702244</v>
      </c>
      <c r="AW77">
        <v>74</v>
      </c>
      <c r="AX77">
        <f>IF(Z77&gt;0, (R77*SUMPRODUCT(K77:$K$98, X77:$X$98)-K77*$AZ$3)/Z77, 0)</f>
        <v>172.64743731101049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0.28653067599999998</v>
      </c>
      <c r="Q78" s="5">
        <f t="shared" si="91"/>
        <v>12.5</v>
      </c>
      <c r="R78">
        <f t="shared" si="62"/>
        <v>1000000</v>
      </c>
      <c r="S78">
        <f t="shared" si="63"/>
        <v>15.05589009147678</v>
      </c>
      <c r="U78">
        <f t="shared" si="83"/>
        <v>0.28653067599999998</v>
      </c>
      <c r="V78">
        <f t="shared" si="84"/>
        <v>0.01</v>
      </c>
      <c r="W78">
        <f t="shared" si="85"/>
        <v>3.7603615259560186E-2</v>
      </c>
      <c r="X78">
        <f t="shared" si="86"/>
        <v>1.0774589300365695E-2</v>
      </c>
      <c r="Y78">
        <f t="shared" si="87"/>
        <v>3.7603615259560185E-4</v>
      </c>
      <c r="Z78">
        <f t="shared" si="88"/>
        <v>2.6452989806598888E-2</v>
      </c>
      <c r="AB78">
        <f t="shared" si="89"/>
        <v>6.4921678081922751</v>
      </c>
      <c r="AC78">
        <f t="shared" si="64"/>
        <v>0.39827330711910847</v>
      </c>
      <c r="AE78">
        <f t="shared" si="65"/>
        <v>0</v>
      </c>
      <c r="AF78">
        <f t="shared" si="66"/>
        <v>0</v>
      </c>
      <c r="AG78">
        <f t="shared" si="67"/>
        <v>-0.3306623725824861</v>
      </c>
      <c r="AH78">
        <f t="shared" si="68"/>
        <v>-10774.589300365695</v>
      </c>
      <c r="AI78">
        <f t="shared" si="69"/>
        <v>-10774.919962738277</v>
      </c>
      <c r="AJ78">
        <f t="shared" si="70"/>
        <v>6.0938945010731667</v>
      </c>
      <c r="AK78">
        <f t="shared" si="92"/>
        <v>0.45445174657345933</v>
      </c>
      <c r="AL78">
        <f t="shared" si="71"/>
        <v>-10768.371616490631</v>
      </c>
      <c r="AN78">
        <f t="shared" si="72"/>
        <v>0</v>
      </c>
      <c r="AO78">
        <f t="shared" si="73"/>
        <v>0</v>
      </c>
      <c r="AP78">
        <f t="shared" si="74"/>
        <v>-1.7215808341731193E-4</v>
      </c>
      <c r="AQ78">
        <f t="shared" si="75"/>
        <v>-5.6097481823303239</v>
      </c>
      <c r="AR78">
        <f t="shared" si="76"/>
        <v>-5.6099203404137414</v>
      </c>
      <c r="AS78">
        <f t="shared" si="77"/>
        <v>3.1727625664161223E-3</v>
      </c>
      <c r="AT78">
        <f t="shared" si="78"/>
        <v>2.3660854146995451E-4</v>
      </c>
      <c r="AU78">
        <f t="shared" si="79"/>
        <v>-5.6065109693058561</v>
      </c>
      <c r="AW78">
        <v>75</v>
      </c>
      <c r="AX78">
        <f>IF(Z78&gt;0, (R78*SUMPRODUCT(K78:$K$98, X78:$X$98)-K78*$AZ$3)/Z78, 0)</f>
        <v>15.05589009147678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0.31063079199999999</v>
      </c>
      <c r="Q79" s="5">
        <f t="shared" si="91"/>
        <v>12.5</v>
      </c>
      <c r="R79">
        <f t="shared" si="62"/>
        <v>1000000</v>
      </c>
      <c r="S79">
        <f t="shared" si="63"/>
        <v>-199.47241514573852</v>
      </c>
      <c r="U79">
        <f t="shared" si="83"/>
        <v>0.31063079199999999</v>
      </c>
      <c r="V79">
        <f t="shared" si="84"/>
        <v>0.01</v>
      </c>
      <c r="W79">
        <f t="shared" si="85"/>
        <v>2.6452989806598888E-2</v>
      </c>
      <c r="X79">
        <f t="shared" si="86"/>
        <v>8.2171131743917387E-3</v>
      </c>
      <c r="Y79">
        <f t="shared" si="87"/>
        <v>2.6452989806598887E-4</v>
      </c>
      <c r="Z79">
        <f t="shared" si="88"/>
        <v>1.797134673414116E-2</v>
      </c>
      <c r="AB79">
        <f t="shared" si="89"/>
        <v>0.39827330711910847</v>
      </c>
      <c r="AC79">
        <f t="shared" si="64"/>
        <v>-3.5847879364806179</v>
      </c>
      <c r="AE79">
        <f t="shared" si="65"/>
        <v>0</v>
      </c>
      <c r="AF79">
        <f t="shared" si="66"/>
        <v>0</v>
      </c>
      <c r="AG79">
        <f t="shared" si="67"/>
        <v>-0.2246418341767645</v>
      </c>
      <c r="AH79">
        <f t="shared" si="68"/>
        <v>-8217.1131743917394</v>
      </c>
      <c r="AI79">
        <f t="shared" si="69"/>
        <v>-8217.337816225916</v>
      </c>
      <c r="AJ79">
        <f t="shared" si="70"/>
        <v>3.9830612435997264</v>
      </c>
      <c r="AK79">
        <f t="shared" si="92"/>
        <v>2.7879131498337595E-2</v>
      </c>
      <c r="AL79">
        <f t="shared" si="71"/>
        <v>-8213.3268758508184</v>
      </c>
      <c r="AN79">
        <f t="shared" si="72"/>
        <v>0</v>
      </c>
      <c r="AO79">
        <f t="shared" si="73"/>
        <v>0</v>
      </c>
      <c r="AP79">
        <f t="shared" si="74"/>
        <v>-1.0442758998394387E-4</v>
      </c>
      <c r="AQ79">
        <f t="shared" si="75"/>
        <v>-3.819828700080119</v>
      </c>
      <c r="AR79">
        <f t="shared" si="76"/>
        <v>-3.8199331276701032</v>
      </c>
      <c r="AS79">
        <f t="shared" si="77"/>
        <v>1.8515762567192931E-3</v>
      </c>
      <c r="AT79">
        <f t="shared" si="78"/>
        <v>1.2959965911451699E-5</v>
      </c>
      <c r="AU79">
        <f t="shared" si="79"/>
        <v>-3.8180685914474726</v>
      </c>
      <c r="AW79">
        <v>76</v>
      </c>
      <c r="AX79">
        <f>IF(Z79&gt;0, (R79*SUMPRODUCT(K79:$K$98, X79:$X$98)-K79*$AZ$3)/Z79, 0)</f>
        <v>-199.47241514573852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0.33433633699999998</v>
      </c>
      <c r="Q80" s="5">
        <f t="shared" si="91"/>
        <v>12.5</v>
      </c>
      <c r="R80">
        <f t="shared" si="62"/>
        <v>1000000</v>
      </c>
      <c r="S80">
        <f t="shared" si="63"/>
        <v>-505.14616408042309</v>
      </c>
      <c r="U80">
        <f t="shared" si="83"/>
        <v>0.33433633699999998</v>
      </c>
      <c r="V80">
        <f t="shared" si="84"/>
        <v>0.01</v>
      </c>
      <c r="W80">
        <f t="shared" si="85"/>
        <v>1.797134673414116E-2</v>
      </c>
      <c r="X80">
        <f t="shared" si="86"/>
        <v>6.0084742380496683E-3</v>
      </c>
      <c r="Y80">
        <f t="shared" si="87"/>
        <v>1.797134673414116E-4</v>
      </c>
      <c r="Z80">
        <f t="shared" si="88"/>
        <v>1.178315902875008E-2</v>
      </c>
      <c r="AB80">
        <f t="shared" si="89"/>
        <v>-3.5847879364806179</v>
      </c>
      <c r="AC80">
        <f t="shared" si="64"/>
        <v>-5.9522175841227067</v>
      </c>
      <c r="AE80">
        <f t="shared" si="65"/>
        <v>0</v>
      </c>
      <c r="AF80">
        <f t="shared" si="66"/>
        <v>0</v>
      </c>
      <c r="AG80">
        <f t="shared" si="67"/>
        <v>-0.14728948785937601</v>
      </c>
      <c r="AH80">
        <f t="shared" si="68"/>
        <v>-6008.4742380496682</v>
      </c>
      <c r="AI80">
        <f t="shared" si="69"/>
        <v>-6008.621527537528</v>
      </c>
      <c r="AJ80">
        <f t="shared" si="70"/>
        <v>2.3674296476420889</v>
      </c>
      <c r="AK80">
        <f t="shared" si="92"/>
        <v>-0.25093515555364326</v>
      </c>
      <c r="AL80">
        <f t="shared" si="71"/>
        <v>-6006.5050330454396</v>
      </c>
      <c r="AN80">
        <f t="shared" si="72"/>
        <v>0</v>
      </c>
      <c r="AO80">
        <f t="shared" si="73"/>
        <v>0</v>
      </c>
      <c r="AP80">
        <f t="shared" si="74"/>
        <v>-6.1133371577798884E-5</v>
      </c>
      <c r="AQ80">
        <f t="shared" si="75"/>
        <v>-2.4938527083549769</v>
      </c>
      <c r="AR80">
        <f t="shared" si="76"/>
        <v>-2.4939138417265552</v>
      </c>
      <c r="AS80">
        <f t="shared" si="77"/>
        <v>9.8261565327581717E-4</v>
      </c>
      <c r="AT80">
        <f t="shared" si="78"/>
        <v>-1.0415211790973109E-4</v>
      </c>
      <c r="AU80">
        <f t="shared" si="79"/>
        <v>-2.4930353781911889</v>
      </c>
      <c r="AW80">
        <v>77</v>
      </c>
      <c r="AX80">
        <f>IF(Z80&gt;0, (R80*SUMPRODUCT(K80:$K$98, X80:$X$98)-K80*$AZ$3)/Z80, 0)</f>
        <v>-505.14616408042309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0.35860877099999999</v>
      </c>
      <c r="Q81" s="5">
        <f t="shared" si="91"/>
        <v>12.5</v>
      </c>
      <c r="R81">
        <f t="shared" si="62"/>
        <v>1000000</v>
      </c>
      <c r="S81">
        <f t="shared" si="63"/>
        <v>-960.95345438738605</v>
      </c>
      <c r="U81">
        <f t="shared" si="83"/>
        <v>0.35860877099999999</v>
      </c>
      <c r="V81">
        <f t="shared" si="84"/>
        <v>0.01</v>
      </c>
      <c r="W81">
        <f t="shared" si="85"/>
        <v>1.178315902875008E-2</v>
      </c>
      <c r="X81">
        <f t="shared" si="86"/>
        <v>4.2255441777976199E-3</v>
      </c>
      <c r="Y81">
        <f t="shared" si="87"/>
        <v>1.1783159028750081E-4</v>
      </c>
      <c r="Z81">
        <f t="shared" si="88"/>
        <v>7.4397832606649594E-3</v>
      </c>
      <c r="AB81">
        <f t="shared" si="89"/>
        <v>-5.9522175841227067</v>
      </c>
      <c r="AC81">
        <f t="shared" si="64"/>
        <v>-7.1492854242294435</v>
      </c>
      <c r="AE81">
        <f t="shared" si="65"/>
        <v>0</v>
      </c>
      <c r="AF81">
        <f t="shared" si="66"/>
        <v>0</v>
      </c>
      <c r="AG81">
        <f t="shared" si="67"/>
        <v>-9.2997290758311993E-2</v>
      </c>
      <c r="AH81">
        <f t="shared" si="68"/>
        <v>-4225.5441777976203</v>
      </c>
      <c r="AI81">
        <f t="shared" si="69"/>
        <v>-4225.6371750883782</v>
      </c>
      <c r="AJ81">
        <f t="shared" si="70"/>
        <v>1.1970678401067367</v>
      </c>
      <c r="AK81">
        <f t="shared" si="92"/>
        <v>-0.41665523088858952</v>
      </c>
      <c r="AL81">
        <f t="shared" si="71"/>
        <v>-4224.8567624791604</v>
      </c>
      <c r="AN81">
        <f t="shared" si="72"/>
        <v>0</v>
      </c>
      <c r="AO81">
        <f t="shared" si="73"/>
        <v>0</v>
      </c>
      <c r="AP81">
        <f t="shared" si="74"/>
        <v>-3.4463459476267945E-5</v>
      </c>
      <c r="AQ81">
        <f t="shared" si="75"/>
        <v>-1.5659259463286277</v>
      </c>
      <c r="AR81">
        <f t="shared" si="76"/>
        <v>-1.5659604097881037</v>
      </c>
      <c r="AS81">
        <f t="shared" si="77"/>
        <v>4.4361613829244572E-4</v>
      </c>
      <c r="AT81">
        <f t="shared" si="78"/>
        <v>-1.5440644074914134E-4</v>
      </c>
      <c r="AU81">
        <f t="shared" si="79"/>
        <v>-1.5656712000905606</v>
      </c>
      <c r="AW81">
        <v>78</v>
      </c>
      <c r="AX81">
        <f>IF(Z81&gt;0, (R81*SUMPRODUCT(K81:$K$98, X81:$X$98)-K81*$AZ$3)/Z81, 0)</f>
        <v>-960.95345438738605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0.383306127</v>
      </c>
      <c r="Q82" s="5">
        <f t="shared" si="91"/>
        <v>12.5</v>
      </c>
      <c r="R82">
        <f t="shared" si="62"/>
        <v>1000000</v>
      </c>
      <c r="S82">
        <f t="shared" si="63"/>
        <v>-1674.3284725401738</v>
      </c>
      <c r="U82">
        <f t="shared" si="83"/>
        <v>0.383306127</v>
      </c>
      <c r="V82">
        <f t="shared" si="84"/>
        <v>0.01</v>
      </c>
      <c r="W82">
        <f t="shared" si="85"/>
        <v>7.4397832606649594E-3</v>
      </c>
      <c r="X82">
        <f t="shared" si="86"/>
        <v>2.851714507364917E-3</v>
      </c>
      <c r="Y82">
        <f t="shared" si="87"/>
        <v>7.43978326066496E-5</v>
      </c>
      <c r="Z82">
        <f t="shared" si="88"/>
        <v>4.5136709206933931E-3</v>
      </c>
      <c r="AB82">
        <f t="shared" si="89"/>
        <v>-7.1492854242294435</v>
      </c>
      <c r="AC82">
        <f t="shared" si="64"/>
        <v>-7.5573677381935687</v>
      </c>
      <c r="AE82">
        <f t="shared" si="65"/>
        <v>0</v>
      </c>
      <c r="AF82">
        <f t="shared" si="66"/>
        <v>0</v>
      </c>
      <c r="AG82">
        <f t="shared" si="67"/>
        <v>-5.642088650866741E-2</v>
      </c>
      <c r="AH82">
        <f t="shared" si="68"/>
        <v>-2851.7145073649172</v>
      </c>
      <c r="AI82">
        <f t="shared" si="69"/>
        <v>-2851.7709282514256</v>
      </c>
      <c r="AJ82">
        <f t="shared" si="70"/>
        <v>0.4080823139641252</v>
      </c>
      <c r="AK82">
        <f t="shared" si="92"/>
        <v>-0.50044997969606109</v>
      </c>
      <c r="AL82">
        <f t="shared" si="71"/>
        <v>-2851.8632959171573</v>
      </c>
      <c r="AN82">
        <f t="shared" si="72"/>
        <v>0</v>
      </c>
      <c r="AO82">
        <f t="shared" si="73"/>
        <v>0</v>
      </c>
      <c r="AP82">
        <f t="shared" si="74"/>
        <v>-1.8668544380924597E-5</v>
      </c>
      <c r="AQ82">
        <f t="shared" si="75"/>
        <v>-0.94357536963355104</v>
      </c>
      <c r="AR82">
        <f t="shared" si="76"/>
        <v>-0.94359403817793186</v>
      </c>
      <c r="AS82">
        <f t="shared" si="77"/>
        <v>1.3502628655328463E-4</v>
      </c>
      <c r="AT82">
        <f t="shared" si="78"/>
        <v>-1.6558890216929688E-4</v>
      </c>
      <c r="AU82">
        <f t="shared" si="79"/>
        <v>-0.94362460079354782</v>
      </c>
      <c r="AW82">
        <v>79</v>
      </c>
      <c r="AX82">
        <f>IF(Z82&gt;0, (R82*SUMPRODUCT(K82:$K$98, X82:$X$98)-K82*$AZ$3)/Z82, 0)</f>
        <v>-1674.3284725401738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0.40826881399999998</v>
      </c>
      <c r="Q83" s="5">
        <f t="shared" si="91"/>
        <v>12.5</v>
      </c>
      <c r="R83">
        <f t="shared" si="62"/>
        <v>1000000</v>
      </c>
      <c r="S83">
        <f t="shared" si="63"/>
        <v>-2843.8250651989379</v>
      </c>
      <c r="U83">
        <f t="shared" si="83"/>
        <v>0.40826881399999998</v>
      </c>
      <c r="V83">
        <f t="shared" si="84"/>
        <v>0.01</v>
      </c>
      <c r="W83">
        <f t="shared" si="85"/>
        <v>4.5136709206933931E-3</v>
      </c>
      <c r="X83">
        <f t="shared" si="86"/>
        <v>1.8427910735777796E-3</v>
      </c>
      <c r="Y83">
        <f t="shared" si="87"/>
        <v>4.5136709206933933E-5</v>
      </c>
      <c r="Z83">
        <f t="shared" si="88"/>
        <v>2.6257431379086795E-3</v>
      </c>
      <c r="AB83">
        <f t="shared" si="89"/>
        <v>-7.5573677381935687</v>
      </c>
      <c r="AC83">
        <f t="shared" si="64"/>
        <v>-7.4671541503588141</v>
      </c>
      <c r="AE83">
        <f t="shared" si="65"/>
        <v>0</v>
      </c>
      <c r="AF83">
        <f t="shared" si="66"/>
        <v>0</v>
      </c>
      <c r="AG83">
        <f t="shared" si="67"/>
        <v>-3.2821789223858491E-2</v>
      </c>
      <c r="AH83">
        <f t="shared" si="68"/>
        <v>-1842.7910735777796</v>
      </c>
      <c r="AI83">
        <f t="shared" si="69"/>
        <v>-1842.8238953670034</v>
      </c>
      <c r="AJ83">
        <f t="shared" si="70"/>
        <v>-9.0213587834754527E-2</v>
      </c>
      <c r="AK83">
        <f t="shared" si="92"/>
        <v>-0.52901574167354981</v>
      </c>
      <c r="AL83">
        <f t="shared" si="71"/>
        <v>-1843.4431246965116</v>
      </c>
      <c r="AN83">
        <f t="shared" si="72"/>
        <v>0</v>
      </c>
      <c r="AO83">
        <f t="shared" si="73"/>
        <v>0</v>
      </c>
      <c r="AP83">
        <f t="shared" si="74"/>
        <v>-9.6964950567936615E-6</v>
      </c>
      <c r="AQ83">
        <f t="shared" si="75"/>
        <v>-0.54441317667903211</v>
      </c>
      <c r="AR83">
        <f t="shared" si="76"/>
        <v>-0.54442287317408888</v>
      </c>
      <c r="AS83">
        <f t="shared" si="77"/>
        <v>-2.6651673451715709E-5</v>
      </c>
      <c r="AT83">
        <f t="shared" si="78"/>
        <v>-1.5628637698930962E-4</v>
      </c>
      <c r="AU83">
        <f t="shared" si="79"/>
        <v>-0.54460581122452989</v>
      </c>
      <c r="AW83">
        <v>80</v>
      </c>
      <c r="AX83">
        <f>IF(Z83&gt;0, (R83*SUMPRODUCT(K83:$K$98, X83:$X$98)-K83*$AZ$3)/Z83, 0)</f>
        <v>-2843.8250651989379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0.43333920100000001</v>
      </c>
      <c r="Q84" s="5">
        <f t="shared" si="91"/>
        <v>12.5</v>
      </c>
      <c r="R84">
        <f t="shared" si="62"/>
        <v>1000000</v>
      </c>
      <c r="S84">
        <f t="shared" si="63"/>
        <v>-4849.6903136887267</v>
      </c>
      <c r="U84">
        <f t="shared" si="83"/>
        <v>0.43333920100000001</v>
      </c>
      <c r="V84">
        <f t="shared" si="84"/>
        <v>0.01</v>
      </c>
      <c r="W84">
        <f t="shared" si="85"/>
        <v>2.6257431379086795E-3</v>
      </c>
      <c r="X84">
        <f t="shared" si="86"/>
        <v>1.13783743341258E-3</v>
      </c>
      <c r="Y84">
        <f t="shared" si="87"/>
        <v>2.6257431379086795E-5</v>
      </c>
      <c r="Z84">
        <f t="shared" si="88"/>
        <v>1.4616482731170128E-3</v>
      </c>
      <c r="AB84">
        <f t="shared" si="89"/>
        <v>-7.4671541503588141</v>
      </c>
      <c r="AC84">
        <f t="shared" si="64"/>
        <v>-7.0885414721554314</v>
      </c>
      <c r="AE84">
        <f t="shared" si="65"/>
        <v>0</v>
      </c>
      <c r="AF84">
        <f t="shared" si="66"/>
        <v>0</v>
      </c>
      <c r="AG84">
        <f t="shared" si="67"/>
        <v>-1.8270603413962659E-2</v>
      </c>
      <c r="AH84">
        <f t="shared" si="68"/>
        <v>-1137.8374334125799</v>
      </c>
      <c r="AI84">
        <f t="shared" si="69"/>
        <v>-1137.855704015994</v>
      </c>
      <c r="AJ84">
        <f t="shared" si="70"/>
        <v>-0.37861267820338274</v>
      </c>
      <c r="AK84">
        <f t="shared" si="92"/>
        <v>-0.52270079052511709</v>
      </c>
      <c r="AL84">
        <f t="shared" si="71"/>
        <v>-1138.7570174847224</v>
      </c>
      <c r="AN84">
        <f t="shared" si="72"/>
        <v>0</v>
      </c>
      <c r="AO84">
        <f t="shared" si="73"/>
        <v>0</v>
      </c>
      <c r="AP84">
        <f t="shared" si="74"/>
        <v>-4.8193381123342061E-6</v>
      </c>
      <c r="AQ84">
        <f t="shared" si="75"/>
        <v>-0.30013367288652965</v>
      </c>
      <c r="AR84">
        <f t="shared" si="76"/>
        <v>-0.30013849222464201</v>
      </c>
      <c r="AS84">
        <f t="shared" si="77"/>
        <v>-9.9868760135423613E-5</v>
      </c>
      <c r="AT84">
        <f t="shared" si="78"/>
        <v>-1.3787567843543709E-4</v>
      </c>
      <c r="AU84">
        <f t="shared" si="79"/>
        <v>-0.30037623666321284</v>
      </c>
      <c r="AW84">
        <v>81</v>
      </c>
      <c r="AX84">
        <f>IF(Z84&gt;0, (R84*SUMPRODUCT(K84:$K$98, X84:$X$98)-K84*$AZ$3)/Z84, 0)</f>
        <v>-4849.6903136887267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0.458542742</v>
      </c>
      <c r="Q85" s="5">
        <f t="shared" si="91"/>
        <v>12.5</v>
      </c>
      <c r="R85">
        <f t="shared" si="62"/>
        <v>1000000</v>
      </c>
      <c r="S85">
        <f t="shared" si="63"/>
        <v>-8450.7140000697364</v>
      </c>
      <c r="U85">
        <f t="shared" si="83"/>
        <v>0.458542742</v>
      </c>
      <c r="V85">
        <f t="shared" si="84"/>
        <v>0.01</v>
      </c>
      <c r="W85">
        <f t="shared" si="85"/>
        <v>1.4616482731170128E-3</v>
      </c>
      <c r="X85">
        <f t="shared" si="86"/>
        <v>6.7022820699463989E-4</v>
      </c>
      <c r="Y85">
        <f t="shared" si="87"/>
        <v>1.4616482731170128E-5</v>
      </c>
      <c r="Z85">
        <f t="shared" si="88"/>
        <v>7.7680358339120281E-4</v>
      </c>
      <c r="AB85">
        <f t="shared" si="89"/>
        <v>-7.0885414721554314</v>
      </c>
      <c r="AC85">
        <f t="shared" si="64"/>
        <v>-6.5645449174683765</v>
      </c>
      <c r="AE85">
        <f t="shared" si="65"/>
        <v>0</v>
      </c>
      <c r="AF85">
        <f t="shared" si="66"/>
        <v>0</v>
      </c>
      <c r="AG85">
        <f t="shared" si="67"/>
        <v>-9.7100447923900348E-3</v>
      </c>
      <c r="AH85">
        <f t="shared" si="68"/>
        <v>-670.22820699463989</v>
      </c>
      <c r="AI85">
        <f t="shared" si="69"/>
        <v>-670.23791703943232</v>
      </c>
      <c r="AJ85">
        <f t="shared" si="70"/>
        <v>-0.52399655468705486</v>
      </c>
      <c r="AK85">
        <f t="shared" si="92"/>
        <v>-0.49619790305088024</v>
      </c>
      <c r="AL85">
        <f t="shared" si="71"/>
        <v>-671.25811149717026</v>
      </c>
      <c r="AN85">
        <f t="shared" si="72"/>
        <v>0</v>
      </c>
      <c r="AO85">
        <f t="shared" si="73"/>
        <v>0</v>
      </c>
      <c r="AP85">
        <f t="shared" si="74"/>
        <v>-2.2868501951393153E-6</v>
      </c>
      <c r="AQ85">
        <f t="shared" si="75"/>
        <v>-0.15784803661820218</v>
      </c>
      <c r="AR85">
        <f t="shared" si="76"/>
        <v>-0.15785032346839734</v>
      </c>
      <c r="AS85">
        <f t="shared" si="77"/>
        <v>-1.2340845474549759E-4</v>
      </c>
      <c r="AT85">
        <f t="shared" si="78"/>
        <v>-1.1686148680889055E-4</v>
      </c>
      <c r="AU85">
        <f t="shared" si="79"/>
        <v>-0.15809059340995171</v>
      </c>
      <c r="AW85">
        <v>82</v>
      </c>
      <c r="AX85">
        <f>IF(Z85&gt;0, (R85*SUMPRODUCT(K85:$K$98, X85:$X$98)-K85*$AZ$3)/Z85, 0)</f>
        <v>-8450.7140000697364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0.48392545599999998</v>
      </c>
      <c r="Q86" s="5">
        <f t="shared" si="91"/>
        <v>12.5</v>
      </c>
      <c r="R86">
        <f t="shared" si="62"/>
        <v>1000000</v>
      </c>
      <c r="S86">
        <f t="shared" si="63"/>
        <v>-15228.313203523405</v>
      </c>
      <c r="U86">
        <f t="shared" si="83"/>
        <v>0.48392545599999998</v>
      </c>
      <c r="V86">
        <f t="shared" si="84"/>
        <v>0.01</v>
      </c>
      <c r="W86">
        <f t="shared" si="85"/>
        <v>7.7680358339120281E-4</v>
      </c>
      <c r="X86">
        <f t="shared" si="86"/>
        <v>3.7591502831502182E-4</v>
      </c>
      <c r="Y86">
        <f t="shared" si="87"/>
        <v>7.768035833912029E-6</v>
      </c>
      <c r="Z86">
        <f t="shared" si="88"/>
        <v>3.9312051924226898E-4</v>
      </c>
      <c r="AB86">
        <f t="shared" si="89"/>
        <v>-6.5645449174683765</v>
      </c>
      <c r="AC86">
        <f t="shared" si="64"/>
        <v>-5.9865623937530215</v>
      </c>
      <c r="AE86">
        <f t="shared" si="65"/>
        <v>0</v>
      </c>
      <c r="AF86">
        <f t="shared" si="66"/>
        <v>0</v>
      </c>
      <c r="AG86">
        <f t="shared" si="67"/>
        <v>-4.9140064905283621E-3</v>
      </c>
      <c r="AH86">
        <f t="shared" si="68"/>
        <v>-375.9150283150218</v>
      </c>
      <c r="AI86">
        <f t="shared" si="69"/>
        <v>-375.91994232151234</v>
      </c>
      <c r="AJ86">
        <f t="shared" si="70"/>
        <v>-0.57798252371535508</v>
      </c>
      <c r="AK86">
        <f t="shared" si="92"/>
        <v>-0.45951814422278642</v>
      </c>
      <c r="AL86">
        <f t="shared" si="71"/>
        <v>-376.9574429894505</v>
      </c>
      <c r="AN86">
        <f t="shared" si="72"/>
        <v>0</v>
      </c>
      <c r="AO86">
        <f t="shared" si="73"/>
        <v>0</v>
      </c>
      <c r="AP86">
        <f t="shared" si="74"/>
        <v>-1.0333184550905714E-6</v>
      </c>
      <c r="AQ86">
        <f t="shared" si="75"/>
        <v>-7.9047501677605853E-2</v>
      </c>
      <c r="AR86">
        <f t="shared" si="76"/>
        <v>-7.9048534996060946E-2</v>
      </c>
      <c r="AS86">
        <f t="shared" si="77"/>
        <v>-1.2153830273241745E-4</v>
      </c>
      <c r="AT86">
        <f t="shared" si="78"/>
        <v>-9.6627584800630103E-5</v>
      </c>
      <c r="AU86">
        <f t="shared" si="79"/>
        <v>-7.9266700883593999E-2</v>
      </c>
      <c r="AW86">
        <v>83</v>
      </c>
      <c r="AX86">
        <f>IF(Z86&gt;0, (R86*SUMPRODUCT(K86:$K$98, X86:$X$98)-K86*$AZ$3)/Z86, 0)</f>
        <v>-15228.313203523405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0.50934341699999997</v>
      </c>
      <c r="Q87" s="5">
        <f t="shared" si="91"/>
        <v>12.5</v>
      </c>
      <c r="R87">
        <f t="shared" si="62"/>
        <v>1000000</v>
      </c>
      <c r="S87">
        <f t="shared" si="63"/>
        <v>-28623.697112648009</v>
      </c>
      <c r="U87">
        <f t="shared" si="83"/>
        <v>0.50934341699999997</v>
      </c>
      <c r="V87">
        <f t="shared" si="84"/>
        <v>0.01</v>
      </c>
      <c r="W87">
        <f t="shared" si="85"/>
        <v>3.9312051924226898E-4</v>
      </c>
      <c r="X87">
        <f t="shared" si="86"/>
        <v>2.0023334856367152E-4</v>
      </c>
      <c r="Y87">
        <f t="shared" si="87"/>
        <v>3.9312051924226897E-6</v>
      </c>
      <c r="Z87">
        <f t="shared" si="88"/>
        <v>1.8895596548617477E-4</v>
      </c>
      <c r="AB87">
        <f t="shared" si="89"/>
        <v>-5.9865623937530215</v>
      </c>
      <c r="AC87">
        <f t="shared" si="64"/>
        <v>-5.4086183237042373</v>
      </c>
      <c r="AE87">
        <f t="shared" si="65"/>
        <v>0</v>
      </c>
      <c r="AF87">
        <f t="shared" si="66"/>
        <v>0</v>
      </c>
      <c r="AG87">
        <f t="shared" si="67"/>
        <v>-2.3619495685771848E-3</v>
      </c>
      <c r="AH87">
        <f t="shared" si="68"/>
        <v>-200.23334856367151</v>
      </c>
      <c r="AI87">
        <f t="shared" si="69"/>
        <v>-200.23571051324009</v>
      </c>
      <c r="AJ87">
        <f t="shared" si="70"/>
        <v>-0.57794407004878412</v>
      </c>
      <c r="AK87">
        <f t="shared" si="92"/>
        <v>-0.41905936756271156</v>
      </c>
      <c r="AL87">
        <f t="shared" si="71"/>
        <v>-201.23271395085158</v>
      </c>
      <c r="AN87">
        <f t="shared" si="72"/>
        <v>0</v>
      </c>
      <c r="AO87">
        <f t="shared" si="73"/>
        <v>0</v>
      </c>
      <c r="AP87">
        <f t="shared" si="74"/>
        <v>-4.4345653372738668E-7</v>
      </c>
      <c r="AQ87">
        <f t="shared" si="75"/>
        <v>-3.759385376892805E-2</v>
      </c>
      <c r="AR87">
        <f t="shared" si="76"/>
        <v>-3.7594297225461773E-2</v>
      </c>
      <c r="AS87">
        <f t="shared" si="77"/>
        <v>-1.0850912204129752E-4</v>
      </c>
      <c r="AT87">
        <f t="shared" si="78"/>
        <v>-7.8678485365500783E-5</v>
      </c>
      <c r="AU87">
        <f t="shared" si="79"/>
        <v>-3.778148483286857E-2</v>
      </c>
      <c r="AW87">
        <v>84</v>
      </c>
      <c r="AX87">
        <f>IF(Z87&gt;0, (R87*SUMPRODUCT(K87:$K$98, X87:$X$98)-K87*$AZ$3)/Z87, 0)</f>
        <v>-28623.697112648009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0.53464878299999996</v>
      </c>
      <c r="Q88" s="5">
        <f t="shared" si="91"/>
        <v>12.5</v>
      </c>
      <c r="R88">
        <f t="shared" si="62"/>
        <v>1000000</v>
      </c>
      <c r="S88">
        <f t="shared" si="63"/>
        <v>-56479.980320819916</v>
      </c>
      <c r="U88">
        <f t="shared" si="83"/>
        <v>0.53464878299999996</v>
      </c>
      <c r="V88">
        <f t="shared" si="84"/>
        <v>0.01</v>
      </c>
      <c r="W88">
        <f t="shared" si="85"/>
        <v>1.8895596548617477E-4</v>
      </c>
      <c r="X88">
        <f t="shared" si="86"/>
        <v>1.0102507698777334E-4</v>
      </c>
      <c r="Y88">
        <f t="shared" si="87"/>
        <v>1.8895596548617477E-6</v>
      </c>
      <c r="Z88">
        <f t="shared" si="88"/>
        <v>8.6041328843539691E-5</v>
      </c>
      <c r="AB88">
        <f t="shared" si="89"/>
        <v>-5.4086183237042373</v>
      </c>
      <c r="AC88">
        <f t="shared" si="64"/>
        <v>-4.8596125598603166</v>
      </c>
      <c r="AE88">
        <f t="shared" si="65"/>
        <v>0</v>
      </c>
      <c r="AF88">
        <f t="shared" si="66"/>
        <v>0</v>
      </c>
      <c r="AG88">
        <f t="shared" si="67"/>
        <v>-1.0755166105442461E-3</v>
      </c>
      <c r="AH88">
        <f t="shared" si="68"/>
        <v>-101.02507698777333</v>
      </c>
      <c r="AI88">
        <f t="shared" si="69"/>
        <v>-101.02615250438387</v>
      </c>
      <c r="AJ88">
        <f t="shared" si="70"/>
        <v>-0.54900576384392075</v>
      </c>
      <c r="AK88">
        <f t="shared" si="92"/>
        <v>-0.37860328265929666</v>
      </c>
      <c r="AL88">
        <f t="shared" si="71"/>
        <v>-101.95376155088709</v>
      </c>
      <c r="AN88">
        <f t="shared" si="72"/>
        <v>0</v>
      </c>
      <c r="AO88">
        <f t="shared" si="73"/>
        <v>0</v>
      </c>
      <c r="AP88">
        <f t="shared" si="74"/>
        <v>-1.8029327885657775E-7</v>
      </c>
      <c r="AQ88">
        <f t="shared" si="75"/>
        <v>-1.693524971933898E-2</v>
      </c>
      <c r="AR88">
        <f t="shared" si="76"/>
        <v>-1.6935430012617835E-2</v>
      </c>
      <c r="AS88">
        <f t="shared" si="77"/>
        <v>-9.2032097230457805E-5</v>
      </c>
      <c r="AT88">
        <f t="shared" si="78"/>
        <v>-6.3466827520187471E-5</v>
      </c>
      <c r="AU88">
        <f t="shared" si="79"/>
        <v>-1.709092893736848E-2</v>
      </c>
      <c r="AW88">
        <v>85</v>
      </c>
      <c r="AX88">
        <f>IF(Z88&gt;0, (R88*SUMPRODUCT(K88:$K$98, X88:$X$98)-K88*$AZ$3)/Z88, 0)</f>
        <v>-56479.980320819916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0.56402811100000005</v>
      </c>
      <c r="Q89" s="5">
        <f t="shared" si="91"/>
        <v>12.5</v>
      </c>
      <c r="R89">
        <f t="shared" si="62"/>
        <v>1000000</v>
      </c>
      <c r="S89">
        <f t="shared" si="63"/>
        <v>-118762.8140371006</v>
      </c>
      <c r="U89">
        <f t="shared" si="83"/>
        <v>0.56402811100000005</v>
      </c>
      <c r="V89">
        <f t="shared" si="84"/>
        <v>0.01</v>
      </c>
      <c r="W89">
        <f t="shared" si="85"/>
        <v>8.6041328843539691E-5</v>
      </c>
      <c r="X89">
        <f t="shared" si="86"/>
        <v>4.8529728175551509E-5</v>
      </c>
      <c r="Y89">
        <f t="shared" si="87"/>
        <v>8.6041328843539693E-7</v>
      </c>
      <c r="Z89">
        <f t="shared" si="88"/>
        <v>3.6651187379552784E-5</v>
      </c>
      <c r="AB89">
        <f t="shared" si="89"/>
        <v>-4.8596125598603166</v>
      </c>
      <c r="AC89">
        <f t="shared" si="64"/>
        <v>-4.3527981509967555</v>
      </c>
      <c r="AE89">
        <f t="shared" si="65"/>
        <v>0</v>
      </c>
      <c r="AF89">
        <f t="shared" si="66"/>
        <v>0</v>
      </c>
      <c r="AG89">
        <f t="shared" si="67"/>
        <v>-4.5813984224440978E-4</v>
      </c>
      <c r="AH89">
        <f t="shared" si="68"/>
        <v>-48.529728175551512</v>
      </c>
      <c r="AI89">
        <f t="shared" si="69"/>
        <v>-48.530186315393756</v>
      </c>
      <c r="AJ89">
        <f t="shared" si="70"/>
        <v>-0.50681440886356111</v>
      </c>
      <c r="AK89">
        <f t="shared" si="92"/>
        <v>-0.34017287919022221</v>
      </c>
      <c r="AL89">
        <f t="shared" si="71"/>
        <v>-49.377173603447538</v>
      </c>
      <c r="AN89">
        <f t="shared" si="72"/>
        <v>0</v>
      </c>
      <c r="AO89">
        <f t="shared" si="73"/>
        <v>0</v>
      </c>
      <c r="AP89">
        <f t="shared" si="74"/>
        <v>-6.8571311221910869E-8</v>
      </c>
      <c r="AQ89">
        <f t="shared" si="75"/>
        <v>-7.2636055356765563E-3</v>
      </c>
      <c r="AR89">
        <f t="shared" si="76"/>
        <v>-7.2636741069877784E-3</v>
      </c>
      <c r="AS89">
        <f t="shared" si="77"/>
        <v>-7.585659520830746E-5</v>
      </c>
      <c r="AT89">
        <f t="shared" si="78"/>
        <v>-5.0914804208978044E-5</v>
      </c>
      <c r="AU89">
        <f t="shared" si="79"/>
        <v>-7.3904455064050635E-3</v>
      </c>
      <c r="AW89">
        <v>86</v>
      </c>
      <c r="AX89">
        <f>IF(Z89&gt;0, (R89*SUMPRODUCT(K89:$K$98, X89:$X$98)-K89*$AZ$3)/Z89, 0)</f>
        <v>-118762.8140371006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0.59324784900000005</v>
      </c>
      <c r="Q90" s="5">
        <f t="shared" si="91"/>
        <v>12.5</v>
      </c>
      <c r="R90">
        <f t="shared" si="62"/>
        <v>1000000</v>
      </c>
      <c r="S90">
        <f t="shared" si="63"/>
        <v>-267678.36066124024</v>
      </c>
      <c r="U90">
        <f t="shared" si="83"/>
        <v>0.59324784900000005</v>
      </c>
      <c r="V90">
        <f t="shared" si="84"/>
        <v>0.01</v>
      </c>
      <c r="W90">
        <f t="shared" si="85"/>
        <v>3.6651187379552784E-5</v>
      </c>
      <c r="X90">
        <f t="shared" si="86"/>
        <v>2.1743238076215638E-5</v>
      </c>
      <c r="Y90">
        <f t="shared" si="87"/>
        <v>3.6651187379552782E-7</v>
      </c>
      <c r="Z90">
        <f t="shared" si="88"/>
        <v>1.4541437429541618E-5</v>
      </c>
      <c r="AB90">
        <f t="shared" si="89"/>
        <v>-4.3527981509967555</v>
      </c>
      <c r="AC90">
        <f t="shared" si="64"/>
        <v>-3.8924281327976993</v>
      </c>
      <c r="AE90">
        <f t="shared" si="65"/>
        <v>0</v>
      </c>
      <c r="AF90">
        <f t="shared" si="66"/>
        <v>0</v>
      </c>
      <c r="AG90">
        <f t="shared" si="67"/>
        <v>-1.8176796786927021E-4</v>
      </c>
      <c r="AH90">
        <f t="shared" si="68"/>
        <v>-21.743238076215636</v>
      </c>
      <c r="AI90">
        <f t="shared" si="69"/>
        <v>-21.743419844183506</v>
      </c>
      <c r="AJ90">
        <f t="shared" si="70"/>
        <v>-0.46037001819905621</v>
      </c>
      <c r="AK90">
        <f t="shared" si="92"/>
        <v>-0.30469587056977293</v>
      </c>
      <c r="AL90">
        <f t="shared" si="71"/>
        <v>-22.508485732952337</v>
      </c>
      <c r="AN90">
        <f t="shared" si="72"/>
        <v>0</v>
      </c>
      <c r="AO90">
        <f t="shared" si="73"/>
        <v>0</v>
      </c>
      <c r="AP90">
        <f t="shared" si="74"/>
        <v>-2.4290906450163901E-8</v>
      </c>
      <c r="AQ90">
        <f t="shared" si="75"/>
        <v>-2.9056987775362988E-3</v>
      </c>
      <c r="AR90">
        <f t="shared" si="76"/>
        <v>-2.9057230684427491E-3</v>
      </c>
      <c r="AS90">
        <f t="shared" si="77"/>
        <v>-6.1522418804705676E-5</v>
      </c>
      <c r="AT90">
        <f t="shared" si="78"/>
        <v>-4.0718609414639756E-5</v>
      </c>
      <c r="AU90">
        <f t="shared" si="79"/>
        <v>-3.0079640966620951E-3</v>
      </c>
      <c r="AW90">
        <v>87</v>
      </c>
      <c r="AX90">
        <f>IF(Z90&gt;0, (R90*SUMPRODUCT(K90:$K$98, X90:$X$98)-K90*$AZ$3)/Z90, 0)</f>
        <v>-267678.36066124024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0.62227177099999997</v>
      </c>
      <c r="Q91" s="5">
        <f t="shared" si="91"/>
        <v>12.5</v>
      </c>
      <c r="R91">
        <f t="shared" si="62"/>
        <v>1000000</v>
      </c>
      <c r="S91">
        <f t="shared" si="63"/>
        <v>-650385.37954203563</v>
      </c>
      <c r="U91">
        <f t="shared" si="83"/>
        <v>0.62227177099999997</v>
      </c>
      <c r="V91">
        <f t="shared" si="84"/>
        <v>0.01</v>
      </c>
      <c r="W91">
        <f t="shared" si="85"/>
        <v>1.4541437429541618E-5</v>
      </c>
      <c r="X91">
        <f t="shared" si="86"/>
        <v>9.0487260221665504E-6</v>
      </c>
      <c r="Y91">
        <f t="shared" si="87"/>
        <v>1.4541437429541617E-7</v>
      </c>
      <c r="Z91">
        <f t="shared" si="88"/>
        <v>5.3472970330796509E-6</v>
      </c>
      <c r="AB91">
        <f t="shared" si="89"/>
        <v>-3.8924281327976993</v>
      </c>
      <c r="AC91">
        <f t="shared" si="64"/>
        <v>-3.4778038103835098</v>
      </c>
      <c r="AE91">
        <f t="shared" si="65"/>
        <v>0</v>
      </c>
      <c r="AF91">
        <f t="shared" si="66"/>
        <v>0</v>
      </c>
      <c r="AG91">
        <f t="shared" si="67"/>
        <v>-6.6841212913495637E-5</v>
      </c>
      <c r="AH91">
        <f t="shared" si="68"/>
        <v>-9.0487260221665498</v>
      </c>
      <c r="AI91">
        <f t="shared" si="69"/>
        <v>-9.0487928633794628</v>
      </c>
      <c r="AJ91">
        <f t="shared" si="70"/>
        <v>-0.41462432241418945</v>
      </c>
      <c r="AK91">
        <f t="shared" si="92"/>
        <v>-0.272469969295839</v>
      </c>
      <c r="AL91">
        <f t="shared" si="71"/>
        <v>-9.7358871550894914</v>
      </c>
      <c r="AN91">
        <f t="shared" si="72"/>
        <v>0</v>
      </c>
      <c r="AO91">
        <f t="shared" si="73"/>
        <v>0</v>
      </c>
      <c r="AP91">
        <f t="shared" si="74"/>
        <v>-7.9754035801102204E-9</v>
      </c>
      <c r="AQ91">
        <f t="shared" si="75"/>
        <v>-1.079681812567058E-3</v>
      </c>
      <c r="AR91">
        <f t="shared" si="76"/>
        <v>-1.0796897879706382E-3</v>
      </c>
      <c r="AS91">
        <f t="shared" si="77"/>
        <v>-4.947241621217258E-5</v>
      </c>
      <c r="AT91">
        <f t="shared" si="78"/>
        <v>-3.25107500877771E-5</v>
      </c>
      <c r="AU91">
        <f t="shared" si="79"/>
        <v>-1.1616729542705878E-3</v>
      </c>
      <c r="AW91">
        <v>88</v>
      </c>
      <c r="AX91">
        <f>IF(Z91&gt;0, (R91*SUMPRODUCT(K91:$K$98, X91:$X$98)-K91*$AZ$3)/Z91, 0)</f>
        <v>-650385.37954203563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0.65106364900000002</v>
      </c>
      <c r="Q92" s="5">
        <f t="shared" si="91"/>
        <v>12.5</v>
      </c>
      <c r="R92">
        <f t="shared" si="62"/>
        <v>1000000</v>
      </c>
      <c r="S92">
        <f t="shared" si="63"/>
        <v>-1713805.0305251814</v>
      </c>
      <c r="U92">
        <f t="shared" si="83"/>
        <v>0.65106364900000002</v>
      </c>
      <c r="V92">
        <f t="shared" si="84"/>
        <v>0.01</v>
      </c>
      <c r="W92">
        <f t="shared" si="85"/>
        <v>5.3472970330796509E-6</v>
      </c>
      <c r="X92">
        <f t="shared" si="86"/>
        <v>3.4814307186437112E-6</v>
      </c>
      <c r="Y92">
        <f t="shared" si="87"/>
        <v>5.347297033079651E-8</v>
      </c>
      <c r="Z92">
        <f t="shared" si="88"/>
        <v>1.8123933441051433E-6</v>
      </c>
      <c r="AB92">
        <f t="shared" si="89"/>
        <v>-3.4778038103835098</v>
      </c>
      <c r="AC92">
        <f t="shared" si="64"/>
        <v>-3.1060888304177507</v>
      </c>
      <c r="AE92">
        <f t="shared" si="65"/>
        <v>0</v>
      </c>
      <c r="AF92">
        <f t="shared" si="66"/>
        <v>0</v>
      </c>
      <c r="AG92">
        <f t="shared" si="67"/>
        <v>-2.2654916801314292E-5</v>
      </c>
      <c r="AH92">
        <f t="shared" si="68"/>
        <v>-3.4814307186437112</v>
      </c>
      <c r="AI92">
        <f t="shared" si="69"/>
        <v>-3.4814533735605124</v>
      </c>
      <c r="AJ92">
        <f t="shared" si="70"/>
        <v>-0.37171497996575908</v>
      </c>
      <c r="AK92">
        <f t="shared" si="92"/>
        <v>-0.24344626672684572</v>
      </c>
      <c r="AL92">
        <f t="shared" si="71"/>
        <v>-4.0966146202531171</v>
      </c>
      <c r="AN92">
        <f t="shared" si="72"/>
        <v>0</v>
      </c>
      <c r="AO92">
        <f t="shared" si="73"/>
        <v>0</v>
      </c>
      <c r="AP92">
        <f t="shared" si="74"/>
        <v>-2.4135305242811559E-9</v>
      </c>
      <c r="AQ92">
        <f t="shared" si="75"/>
        <v>-3.7089252550815885E-4</v>
      </c>
      <c r="AR92">
        <f t="shared" si="76"/>
        <v>-3.7089493903868311E-4</v>
      </c>
      <c r="AS92">
        <f t="shared" si="77"/>
        <v>-3.9600474296505527E-5</v>
      </c>
      <c r="AT92">
        <f t="shared" si="78"/>
        <v>-2.5935429422254481E-5</v>
      </c>
      <c r="AU92">
        <f t="shared" si="79"/>
        <v>-4.3643084275744312E-4</v>
      </c>
      <c r="AW92">
        <v>89</v>
      </c>
      <c r="AX92">
        <f>IF(Z92&gt;0, (R92*SUMPRODUCT(K92:$K$98, X92:$X$98)-K92*$AZ$3)/Z92, 0)</f>
        <v>-1713805.0305251814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0.67958823899999998</v>
      </c>
      <c r="Q93" s="5">
        <f t="shared" si="91"/>
        <v>12.5</v>
      </c>
      <c r="R93">
        <f t="shared" si="62"/>
        <v>1000000</v>
      </c>
      <c r="S93">
        <f t="shared" si="63"/>
        <v>-4930084.3835378392</v>
      </c>
      <c r="U93">
        <f t="shared" si="83"/>
        <v>0.67958823899999998</v>
      </c>
      <c r="V93">
        <f t="shared" si="84"/>
        <v>0.01</v>
      </c>
      <c r="W93">
        <f t="shared" si="85"/>
        <v>1.8123933441051433E-6</v>
      </c>
      <c r="X93">
        <f t="shared" si="86"/>
        <v>1.2316812010957354E-6</v>
      </c>
      <c r="Y93">
        <f t="shared" si="87"/>
        <v>1.8123933441051435E-8</v>
      </c>
      <c r="Z93">
        <f t="shared" si="88"/>
        <v>5.6258820956835649E-7</v>
      </c>
      <c r="AB93">
        <f t="shared" si="89"/>
        <v>-3.1060888304177507</v>
      </c>
      <c r="AC93">
        <f t="shared" si="64"/>
        <v>-2.7736073463554676</v>
      </c>
      <c r="AE93">
        <f t="shared" si="65"/>
        <v>0</v>
      </c>
      <c r="AF93">
        <f t="shared" si="66"/>
        <v>0</v>
      </c>
      <c r="AG93">
        <f t="shared" si="67"/>
        <v>-7.0323526196044562E-6</v>
      </c>
      <c r="AH93">
        <f t="shared" si="68"/>
        <v>-1.2316812010957354</v>
      </c>
      <c r="AI93">
        <f t="shared" si="69"/>
        <v>-1.231688233448355</v>
      </c>
      <c r="AJ93">
        <f t="shared" si="70"/>
        <v>-0.33248148406228317</v>
      </c>
      <c r="AK93">
        <f t="shared" si="92"/>
        <v>-0.21742621812924257</v>
      </c>
      <c r="AL93">
        <f t="shared" si="71"/>
        <v>-1.7815959356398807</v>
      </c>
      <c r="AN93">
        <f t="shared" si="72"/>
        <v>0</v>
      </c>
      <c r="AO93">
        <f t="shared" si="73"/>
        <v>0</v>
      </c>
      <c r="AP93">
        <f t="shared" si="74"/>
        <v>-6.6891808952622028E-10</v>
      </c>
      <c r="AQ93">
        <f t="shared" si="75"/>
        <v>-1.171576399120698E-4</v>
      </c>
      <c r="AR93">
        <f t="shared" si="76"/>
        <v>-1.1715830883015933E-4</v>
      </c>
      <c r="AS93">
        <f t="shared" si="77"/>
        <v>-3.1625672253945405E-5</v>
      </c>
      <c r="AT93">
        <f t="shared" si="78"/>
        <v>-2.0681603769195614E-5</v>
      </c>
      <c r="AU93">
        <f t="shared" si="79"/>
        <v>-1.6946558485330036E-4</v>
      </c>
      <c r="AW93">
        <v>90</v>
      </c>
      <c r="AX93">
        <f>IF(Z93&gt;0, (R93*SUMPRODUCT(K93:$K$98, X93:$X$98)-K93*$AZ$3)/Z93, 0)</f>
        <v>-4930084.3835378392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0.70796792399999997</v>
      </c>
      <c r="Q94" s="5">
        <f t="shared" si="91"/>
        <v>12.5</v>
      </c>
      <c r="R94">
        <f t="shared" si="62"/>
        <v>1000000</v>
      </c>
      <c r="S94">
        <f t="shared" si="63"/>
        <v>-15608289.763075387</v>
      </c>
      <c r="U94">
        <f t="shared" si="83"/>
        <v>0.70796792399999997</v>
      </c>
      <c r="V94">
        <f t="shared" si="84"/>
        <v>0.01</v>
      </c>
      <c r="W94">
        <f t="shared" si="85"/>
        <v>5.6258820956835649E-7</v>
      </c>
      <c r="X94">
        <f t="shared" si="86"/>
        <v>3.9829440679498626E-7</v>
      </c>
      <c r="Y94">
        <f t="shared" si="87"/>
        <v>5.6258820956835646E-9</v>
      </c>
      <c r="Z94">
        <f t="shared" si="88"/>
        <v>1.5866792067768666E-7</v>
      </c>
      <c r="AB94">
        <f t="shared" si="89"/>
        <v>-2.7736073463554676</v>
      </c>
      <c r="AC94">
        <f t="shared" si="64"/>
        <v>-2.4765348820419941</v>
      </c>
      <c r="AE94">
        <f t="shared" si="65"/>
        <v>0</v>
      </c>
      <c r="AF94">
        <f t="shared" si="66"/>
        <v>0</v>
      </c>
      <c r="AG94">
        <f t="shared" si="67"/>
        <v>-1.9833490084710833E-6</v>
      </c>
      <c r="AH94">
        <f t="shared" si="68"/>
        <v>-0.39829440679498629</v>
      </c>
      <c r="AI94">
        <f t="shared" si="69"/>
        <v>-0.39829639014399476</v>
      </c>
      <c r="AJ94">
        <f t="shared" si="70"/>
        <v>-0.29707246431347345</v>
      </c>
      <c r="AK94">
        <f t="shared" si="92"/>
        <v>-0.19415251424488275</v>
      </c>
      <c r="AL94">
        <f t="shared" si="71"/>
        <v>-0.88952136870235099</v>
      </c>
      <c r="AN94">
        <f t="shared" si="72"/>
        <v>0</v>
      </c>
      <c r="AO94">
        <f t="shared" si="73"/>
        <v>0</v>
      </c>
      <c r="AP94">
        <f t="shared" si="74"/>
        <v>-1.6844317630628015E-10</v>
      </c>
      <c r="AQ94">
        <f t="shared" si="75"/>
        <v>-3.3826610797708877E-5</v>
      </c>
      <c r="AR94">
        <f t="shared" si="76"/>
        <v>-3.3826779240885188E-5</v>
      </c>
      <c r="AS94">
        <f t="shared" si="77"/>
        <v>-2.5229966722130286E-5</v>
      </c>
      <c r="AT94">
        <f t="shared" si="78"/>
        <v>-1.6489113135195925E-5</v>
      </c>
      <c r="AU94">
        <f t="shared" si="79"/>
        <v>-7.5545859098211402E-5</v>
      </c>
      <c r="AW94">
        <v>91</v>
      </c>
      <c r="AX94">
        <f>IF(Z94&gt;0, (R94*SUMPRODUCT(K94:$K$98, X94:$X$98)-K94*$AZ$3)/Z94, 0)</f>
        <v>-15608289.763075387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0.73634663</v>
      </c>
      <c r="Q95" s="5">
        <f t="shared" si="91"/>
        <v>12.5</v>
      </c>
      <c r="R95">
        <f t="shared" si="62"/>
        <v>1000000</v>
      </c>
      <c r="S95">
        <f t="shared" si="63"/>
        <v>-54941732.506381914</v>
      </c>
      <c r="U95">
        <f t="shared" si="83"/>
        <v>0.73634663</v>
      </c>
      <c r="V95">
        <f t="shared" si="84"/>
        <v>0.01</v>
      </c>
      <c r="W95">
        <f t="shared" si="85"/>
        <v>1.5866792067768666E-7</v>
      </c>
      <c r="X95">
        <f t="shared" si="86"/>
        <v>1.1683458868012189E-7</v>
      </c>
      <c r="Y95">
        <f t="shared" si="87"/>
        <v>1.5866792067768667E-9</v>
      </c>
      <c r="Z95">
        <f t="shared" si="88"/>
        <v>4.0246652790787899E-8</v>
      </c>
      <c r="AB95">
        <f t="shared" si="89"/>
        <v>-2.4765348820419941</v>
      </c>
      <c r="AC95">
        <f t="shared" si="64"/>
        <v>-2.2112208319086979</v>
      </c>
      <c r="AE95">
        <f t="shared" si="65"/>
        <v>0</v>
      </c>
      <c r="AF95">
        <f t="shared" si="66"/>
        <v>0</v>
      </c>
      <c r="AG95">
        <f t="shared" si="67"/>
        <v>-5.0308315988484873E-7</v>
      </c>
      <c r="AH95">
        <f t="shared" si="68"/>
        <v>-0.11683458868012189</v>
      </c>
      <c r="AI95">
        <f t="shared" si="69"/>
        <v>-0.11683509176328177</v>
      </c>
      <c r="AJ95">
        <f t="shared" si="70"/>
        <v>-0.26531405013329623</v>
      </c>
      <c r="AK95">
        <f t="shared" si="92"/>
        <v>-0.1733574417429396</v>
      </c>
      <c r="AL95">
        <f t="shared" si="71"/>
        <v>-0.55550658363951766</v>
      </c>
      <c r="AN95">
        <f t="shared" si="72"/>
        <v>0</v>
      </c>
      <c r="AO95">
        <f t="shared" si="73"/>
        <v>0</v>
      </c>
      <c r="AP95">
        <f t="shared" si="74"/>
        <v>-3.8148374396064375E-11</v>
      </c>
      <c r="AQ95">
        <f t="shared" si="75"/>
        <v>-8.8594689442589444E-6</v>
      </c>
      <c r="AR95">
        <f t="shared" si="76"/>
        <v>-8.8595070926333405E-6</v>
      </c>
      <c r="AS95">
        <f t="shared" si="77"/>
        <v>-2.0118542070336547E-5</v>
      </c>
      <c r="AT95">
        <f t="shared" si="78"/>
        <v>-1.3145549522006074E-5</v>
      </c>
      <c r="AU95">
        <f t="shared" si="79"/>
        <v>-4.2123598684975967E-5</v>
      </c>
      <c r="AW95">
        <v>92</v>
      </c>
      <c r="AX95">
        <f>IF(Z95&gt;0, (R95*SUMPRODUCT(K95:$K$98, X95:$X$98)-K95*$AZ$3)/Z95, 0)</f>
        <v>-54941732.506381914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0.76472631499999999</v>
      </c>
      <c r="Q96" s="5">
        <f t="shared" si="91"/>
        <v>12.5</v>
      </c>
      <c r="R96">
        <f t="shared" si="62"/>
        <v>1000000</v>
      </c>
      <c r="S96">
        <f t="shared" si="63"/>
        <v>-217758713.77188563</v>
      </c>
      <c r="U96">
        <f t="shared" si="83"/>
        <v>0.76472631499999999</v>
      </c>
      <c r="V96">
        <f t="shared" si="84"/>
        <v>0.01</v>
      </c>
      <c r="W96">
        <f t="shared" si="85"/>
        <v>4.0246652790787899E-8</v>
      </c>
      <c r="X96">
        <f t="shared" si="86"/>
        <v>3.0777674479783696E-8</v>
      </c>
      <c r="Y96">
        <f t="shared" si="87"/>
        <v>4.0246652790787898E-10</v>
      </c>
      <c r="Z96">
        <f t="shared" si="88"/>
        <v>9.0665117830963252E-9</v>
      </c>
      <c r="AB96">
        <f t="shared" si="89"/>
        <v>-2.2112208319086979</v>
      </c>
      <c r="AC96">
        <f t="shared" si="64"/>
        <v>-1.974311944284701</v>
      </c>
      <c r="AE96">
        <f t="shared" si="65"/>
        <v>0</v>
      </c>
      <c r="AF96">
        <f t="shared" si="66"/>
        <v>0</v>
      </c>
      <c r="AG96">
        <f t="shared" si="67"/>
        <v>-1.1333139728870407E-7</v>
      </c>
      <c r="AH96">
        <f t="shared" si="68"/>
        <v>-3.0777674479783697E-2</v>
      </c>
      <c r="AI96">
        <f t="shared" si="69"/>
        <v>-3.0777787811180984E-2</v>
      </c>
      <c r="AJ96">
        <f t="shared" si="70"/>
        <v>-0.23690888762399687</v>
      </c>
      <c r="AK96">
        <f t="shared" si="92"/>
        <v>-0.15478545823360887</v>
      </c>
      <c r="AL96">
        <f t="shared" si="71"/>
        <v>-0.42247213366878678</v>
      </c>
      <c r="AN96">
        <f t="shared" si="72"/>
        <v>0</v>
      </c>
      <c r="AO96">
        <f t="shared" si="73"/>
        <v>0</v>
      </c>
      <c r="AP96">
        <f t="shared" si="74"/>
        <v>-7.6730579258580994E-12</v>
      </c>
      <c r="AQ96">
        <f t="shared" si="75"/>
        <v>-2.0837904125101898E-6</v>
      </c>
      <c r="AR96">
        <f t="shared" si="76"/>
        <v>-2.0837980855681156E-6</v>
      </c>
      <c r="AS96">
        <f t="shared" si="77"/>
        <v>-1.603982357385723E-5</v>
      </c>
      <c r="AT96">
        <f t="shared" si="78"/>
        <v>-1.0479688908109387E-5</v>
      </c>
      <c r="AU96">
        <f t="shared" si="79"/>
        <v>-2.8603310567534736E-5</v>
      </c>
      <c r="AW96">
        <v>93</v>
      </c>
      <c r="AX96">
        <f>IF(Z96&gt;0, (R96*SUMPRODUCT(K96:$K$98, X96:$X$98)-K96*$AZ$3)/Z96, 0)</f>
        <v>-217758713.77188563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0.79310599999999998</v>
      </c>
      <c r="Q97" s="5">
        <f t="shared" si="91"/>
        <v>12.5</v>
      </c>
      <c r="R97">
        <f t="shared" si="62"/>
        <v>1000000</v>
      </c>
      <c r="S97">
        <f t="shared" si="63"/>
        <v>-987473574.3287102</v>
      </c>
      <c r="U97">
        <f t="shared" si="83"/>
        <v>0.79310599999999998</v>
      </c>
      <c r="V97">
        <f t="shared" si="84"/>
        <v>0.01</v>
      </c>
      <c r="W97">
        <f t="shared" si="85"/>
        <v>9.0665117830963252E-9</v>
      </c>
      <c r="X97">
        <f t="shared" si="86"/>
        <v>7.1907048942443937E-9</v>
      </c>
      <c r="Y97">
        <f t="shared" si="87"/>
        <v>9.0665117830963259E-11</v>
      </c>
      <c r="Z97">
        <f t="shared" si="88"/>
        <v>1.7851417710209683E-9</v>
      </c>
      <c r="AB97">
        <f t="shared" si="89"/>
        <v>-1.974311944284701</v>
      </c>
      <c r="AC97">
        <f t="shared" si="64"/>
        <v>-1.7627803253135594</v>
      </c>
      <c r="AE97">
        <f t="shared" si="65"/>
        <v>0</v>
      </c>
      <c r="AF97">
        <f t="shared" si="66"/>
        <v>0</v>
      </c>
      <c r="AG97">
        <f t="shared" si="67"/>
        <v>-2.2314272137762105E-8</v>
      </c>
      <c r="AH97">
        <f t="shared" si="68"/>
        <v>-7.1907048942443938E-3</v>
      </c>
      <c r="AI97">
        <f t="shared" si="69"/>
        <v>-7.1907272085165314E-3</v>
      </c>
      <c r="AJ97">
        <f t="shared" si="70"/>
        <v>-0.21153161897114159</v>
      </c>
      <c r="AK97">
        <f t="shared" si="92"/>
        <v>-0.13820183609992909</v>
      </c>
      <c r="AL97">
        <f t="shared" si="71"/>
        <v>-0.35692418227958722</v>
      </c>
      <c r="AN97">
        <f t="shared" si="72"/>
        <v>0</v>
      </c>
      <c r="AO97">
        <f t="shared" si="73"/>
        <v>0</v>
      </c>
      <c r="AP97">
        <f t="shared" si="74"/>
        <v>-1.3489098814767009E-12</v>
      </c>
      <c r="AQ97">
        <f t="shared" si="75"/>
        <v>-4.3468201995325807E-7</v>
      </c>
      <c r="AR97">
        <f t="shared" si="76"/>
        <v>-4.3468336886313956E-7</v>
      </c>
      <c r="AS97">
        <f t="shared" si="77"/>
        <v>-1.2787201362130276E-5</v>
      </c>
      <c r="AT97">
        <f t="shared" si="78"/>
        <v>-8.3543761231601611E-6</v>
      </c>
      <c r="AU97">
        <f t="shared" si="79"/>
        <v>-2.1576260854153576E-5</v>
      </c>
      <c r="AW97">
        <v>94</v>
      </c>
      <c r="AX97">
        <f>IF(Z97&gt;0, (R97*SUMPRODUCT(K97:$K$98, X97:$X$98)-K97*$AZ$3)/Z97, 0)</f>
        <v>-987473574.3287102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1000000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1.7851417710209683E-9</v>
      </c>
      <c r="X98">
        <f t="shared" si="86"/>
        <v>1.7851417710209683E-9</v>
      </c>
      <c r="Y98">
        <f t="shared" si="87"/>
        <v>1.7851417710209683E-11</v>
      </c>
      <c r="Z98">
        <f t="shared" si="88"/>
        <v>0</v>
      </c>
      <c r="AB98">
        <f t="shared" si="89"/>
        <v>-1.7627803253135594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-1.7851417710209683E-3</v>
      </c>
      <c r="AI98">
        <f t="shared" si="69"/>
        <v>-1.7851417710209683E-3</v>
      </c>
      <c r="AJ98">
        <f t="shared" si="70"/>
        <v>-1.7627803253135594</v>
      </c>
      <c r="AK98">
        <f t="shared" si="92"/>
        <v>-0.12339462277194917</v>
      </c>
      <c r="AL98">
        <f t="shared" si="71"/>
        <v>-1.8879600898565296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-9.6350705819764338E-8</v>
      </c>
      <c r="AR98">
        <f t="shared" si="76"/>
        <v>-9.6350705819764338E-8</v>
      </c>
      <c r="AS98">
        <f t="shared" si="77"/>
        <v>-9.5143775864936744E-5</v>
      </c>
      <c r="AT98">
        <f t="shared" si="78"/>
        <v>-6.6600643105455726E-6</v>
      </c>
      <c r="AU98">
        <f t="shared" si="79"/>
        <v>-1.0190019088130208E-4</v>
      </c>
      <c r="AW98">
        <v>95</v>
      </c>
    </row>
    <row r="100" spans="5:50" x14ac:dyDescent="0.25">
      <c r="AN100" s="6">
        <f t="shared" ref="AN100:AU100" si="93">SUM(AN3:AN98)</f>
        <v>51125.368487230509</v>
      </c>
      <c r="AO100" s="6">
        <f t="shared" si="93"/>
        <v>-5112.5368487230517</v>
      </c>
      <c r="AP100" s="6">
        <f t="shared" si="93"/>
        <v>-250.91987071527598</v>
      </c>
      <c r="AQ100" s="6">
        <f t="shared" si="93"/>
        <v>-29160.711392140365</v>
      </c>
      <c r="AR100" s="6">
        <f t="shared" si="93"/>
        <v>16601.200375651813</v>
      </c>
      <c r="AS100" s="6">
        <f t="shared" si="93"/>
        <v>-712.93012053371547</v>
      </c>
      <c r="AT100" s="6">
        <f t="shared" si="93"/>
        <v>246.8532349703319</v>
      </c>
      <c r="AU100" s="6">
        <f t="shared" si="93"/>
        <v>16135.123490088446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20146-2873-4DC7-AD59-FE43D82B0B8F}">
  <sheetPr codeName="Sheet90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'S.35.04.E'!C3*(1+C12)</f>
        <v>61474.209558140974</v>
      </c>
      <c r="K3">
        <v>1</v>
      </c>
      <c r="L3" s="2">
        <v>0</v>
      </c>
      <c r="O3">
        <f>$C$3</f>
        <v>61474.209558140974</v>
      </c>
      <c r="P3">
        <f>O3*C5</f>
        <v>6147.4209558140974</v>
      </c>
      <c r="Q3" s="5">
        <f>B8</f>
        <v>125.8175559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61474.209558140974</v>
      </c>
      <c r="AF3">
        <f t="shared" ref="AF3:AF34" si="4">-$Z3*P3</f>
        <v>-6147.4209558140974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55200.971046426879</v>
      </c>
      <c r="AJ3">
        <f t="shared" ref="AJ3:AJ34" si="8">AB3-AC3</f>
        <v>0</v>
      </c>
      <c r="AL3">
        <f t="shared" ref="AL3:AL34" si="9">SUM(AI3:AK3)</f>
        <v>55200.971046426879</v>
      </c>
      <c r="AN3">
        <f t="shared" ref="AN3:AN34" si="10">AE3*$K3</f>
        <v>61474.209558140974</v>
      </c>
      <c r="AO3">
        <f t="shared" ref="AO3:AO34" si="11">AF3*$K3</f>
        <v>-6147.4209558140974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55200.971046426879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55200.971046426879</v>
      </c>
      <c r="AW3">
        <v>0</v>
      </c>
      <c r="AX3">
        <f>IF(Z3&gt;0, (R3*SUMPRODUCT(K3:$K$98, X3:$X$98)-K3*$AZ$3)/Z3, 0)</f>
        <v>0</v>
      </c>
      <c r="AZ3">
        <f>C6*SUMPRODUCT(X4:X89, K4:K89)/1</f>
        <v>34444.600144615433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2.4148220000000001E-3</v>
      </c>
      <c r="R4">
        <f t="shared" si="0"/>
        <v>1000000</v>
      </c>
      <c r="S4">
        <f t="shared" si="1"/>
        <v>2339.4900568884927</v>
      </c>
      <c r="U4">
        <f t="shared" ref="U4:U35" si="21">M4</f>
        <v>2.4148220000000001E-3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2.4148220000000001E-3</v>
      </c>
      <c r="Y4">
        <f t="shared" ref="Y4:Y35" si="25">V4*W4</f>
        <v>0.01</v>
      </c>
      <c r="Z4">
        <f t="shared" ref="Z4:Z35" si="26">MAX(0, W4-X4-Y4)</f>
        <v>0.98758517800000001</v>
      </c>
      <c r="AB4">
        <f t="shared" ref="AB4:AB35" si="27">AC3</f>
        <v>0</v>
      </c>
      <c r="AC4">
        <f t="shared" si="2"/>
        <v>2310.4457042614522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-2414.8220000000001</v>
      </c>
      <c r="AI4">
        <f t="shared" si="7"/>
        <v>-2414.8220000000001</v>
      </c>
      <c r="AJ4">
        <f t="shared" si="8"/>
        <v>-2310.4457042614522</v>
      </c>
      <c r="AK4">
        <f>G4*SUM(AB4, AE4:AF4)</f>
        <v>0</v>
      </c>
      <c r="AL4">
        <f t="shared" si="9"/>
        <v>-4725.2677042614523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-2252.8426159156638</v>
      </c>
      <c r="AR4">
        <f t="shared" si="14"/>
        <v>-2252.8426159156638</v>
      </c>
      <c r="AS4">
        <f t="shared" si="15"/>
        <v>-2155.467584906663</v>
      </c>
      <c r="AT4">
        <f t="shared" si="16"/>
        <v>0</v>
      </c>
      <c r="AU4">
        <f t="shared" si="17"/>
        <v>-4408.3102008223268</v>
      </c>
      <c r="AW4">
        <v>1</v>
      </c>
      <c r="AX4">
        <f>IF(Z4&gt;0, (R4*SUMPRODUCT(K4:$K$98, X4:$X$98)-K4*$AZ$3)/Z4, 0)</f>
        <v>2339.4900568884927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2.4301629999999999E-3</v>
      </c>
      <c r="Q5" s="5">
        <f t="shared" ref="Q5:Q36" si="29">$C$8</f>
        <v>12.5</v>
      </c>
      <c r="R5">
        <f t="shared" si="0"/>
        <v>1000000</v>
      </c>
      <c r="S5">
        <f t="shared" si="1"/>
        <v>2807.2158095386135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2310.4457042614522</v>
      </c>
      <c r="AC5">
        <f t="shared" si="2"/>
        <v>2737.903779521057</v>
      </c>
      <c r="AE5">
        <f t="shared" si="3"/>
        <v>0</v>
      </c>
      <c r="AF5">
        <f t="shared" si="4"/>
        <v>0</v>
      </c>
      <c r="AG5">
        <f t="shared" si="5"/>
        <v>-12.19136666576345</v>
      </c>
      <c r="AH5">
        <f t="shared" si="6"/>
        <v>-2399.9929589240141</v>
      </c>
      <c r="AI5">
        <f t="shared" si="7"/>
        <v>-2412.1843255897775</v>
      </c>
      <c r="AJ5">
        <f t="shared" si="8"/>
        <v>-427.45807525960481</v>
      </c>
      <c r="AK5">
        <f>G5*SUM(AB5, AE5:AF5)</f>
        <v>94.728273874719548</v>
      </c>
      <c r="AL5">
        <f t="shared" si="9"/>
        <v>-2744.9141269746628</v>
      </c>
      <c r="AN5">
        <f t="shared" si="10"/>
        <v>0</v>
      </c>
      <c r="AO5">
        <f t="shared" si="11"/>
        <v>0</v>
      </c>
      <c r="AP5">
        <f t="shared" si="12"/>
        <v>-10.424935382277708</v>
      </c>
      <c r="AQ5">
        <f t="shared" si="13"/>
        <v>-2052.253221533103</v>
      </c>
      <c r="AR5">
        <f t="shared" si="14"/>
        <v>-2062.6781569153804</v>
      </c>
      <c r="AS5">
        <f t="shared" si="15"/>
        <v>-365.52282737327738</v>
      </c>
      <c r="AT5">
        <f t="shared" si="16"/>
        <v>81.002906490534556</v>
      </c>
      <c r="AU5">
        <f t="shared" si="17"/>
        <v>-2347.1980777981234</v>
      </c>
      <c r="AW5">
        <v>2</v>
      </c>
      <c r="AX5">
        <f>IF(Z5&gt;0, (R5*SUMPRODUCT(K5:$K$98, X5:$X$98)-K5*$AZ$3)/Z5, 0)</f>
        <v>2807.2158095386135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2.4518209999999999E-3</v>
      </c>
      <c r="Q6" s="5">
        <f t="shared" si="29"/>
        <v>12.5</v>
      </c>
      <c r="R6">
        <f t="shared" si="0"/>
        <v>1000000</v>
      </c>
      <c r="S6">
        <f t="shared" si="1"/>
        <v>3705.0707379433061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2737.903779521057</v>
      </c>
      <c r="AC6">
        <f t="shared" si="2"/>
        <v>3568.5942943757873</v>
      </c>
      <c r="AE6">
        <f t="shared" si="3"/>
        <v>0</v>
      </c>
      <c r="AF6">
        <f t="shared" si="4"/>
        <v>0</v>
      </c>
      <c r="AG6">
        <f t="shared" si="5"/>
        <v>-12.039561950295997</v>
      </c>
      <c r="AH6">
        <f t="shared" si="6"/>
        <v>-2391.2839047855045</v>
      </c>
      <c r="AI6">
        <f t="shared" si="7"/>
        <v>-2403.3234667358006</v>
      </c>
      <c r="AJ6">
        <f t="shared" si="8"/>
        <v>-830.69051485473028</v>
      </c>
      <c r="AK6">
        <f>G6*SUM(AB6, AE6:AF6)</f>
        <v>160.16737110198184</v>
      </c>
      <c r="AL6">
        <f t="shared" si="9"/>
        <v>-3073.8466104885492</v>
      </c>
      <c r="AN6">
        <f t="shared" si="10"/>
        <v>0</v>
      </c>
      <c r="AO6">
        <f t="shared" si="11"/>
        <v>0</v>
      </c>
      <c r="AP6">
        <f t="shared" si="12"/>
        <v>-9.2874388389364171</v>
      </c>
      <c r="AQ6">
        <f t="shared" si="13"/>
        <v>-1844.6603874721882</v>
      </c>
      <c r="AR6">
        <f t="shared" si="14"/>
        <v>-1853.9478263111248</v>
      </c>
      <c r="AS6">
        <f t="shared" si="15"/>
        <v>-640.80299454817248</v>
      </c>
      <c r="AT6">
        <f t="shared" si="16"/>
        <v>123.55471646261321</v>
      </c>
      <c r="AU6">
        <f t="shared" si="17"/>
        <v>-2371.1961043966839</v>
      </c>
      <c r="AW6">
        <v>3</v>
      </c>
      <c r="AX6">
        <f>IF(Z6&gt;0, (R6*SUMPRODUCT(K6:$K$98, X6:$X$98)-K6*$AZ$3)/Z6, 0)</f>
        <v>3705.0707379433061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2.4770880000000001E-3</v>
      </c>
      <c r="Q7" s="5">
        <f t="shared" si="29"/>
        <v>12.5</v>
      </c>
      <c r="R7">
        <f t="shared" si="0"/>
        <v>1000000</v>
      </c>
      <c r="S7">
        <f t="shared" si="1"/>
        <v>4331.2858150372995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3568.5942943757873</v>
      </c>
      <c r="AC7">
        <f t="shared" si="2"/>
        <v>4119.691510640816</v>
      </c>
      <c r="AE7">
        <f t="shared" si="3"/>
        <v>0</v>
      </c>
      <c r="AF7">
        <f t="shared" si="4"/>
        <v>0</v>
      </c>
      <c r="AG7">
        <f t="shared" si="5"/>
        <v>-11.889343276360703</v>
      </c>
      <c r="AH7">
        <f t="shared" si="6"/>
        <v>-2385.8443545867849</v>
      </c>
      <c r="AI7">
        <f t="shared" si="7"/>
        <v>-2397.7336978631456</v>
      </c>
      <c r="AJ7">
        <f t="shared" si="8"/>
        <v>-551.09721626502869</v>
      </c>
      <c r="AK7">
        <f>G7*SUM(AB7, AE7:AF7)</f>
        <v>175.21797985385115</v>
      </c>
      <c r="AL7">
        <f t="shared" si="9"/>
        <v>-2773.6129342743234</v>
      </c>
      <c r="AN7">
        <f t="shared" si="10"/>
        <v>0</v>
      </c>
      <c r="AO7">
        <f t="shared" si="11"/>
        <v>0</v>
      </c>
      <c r="AP7">
        <f t="shared" si="12"/>
        <v>-8.3446079949489516</v>
      </c>
      <c r="AQ7">
        <f t="shared" si="13"/>
        <v>-1674.5193921327148</v>
      </c>
      <c r="AR7">
        <f t="shared" si="14"/>
        <v>-1682.8640001276638</v>
      </c>
      <c r="AS7">
        <f t="shared" si="15"/>
        <v>-386.79093789669065</v>
      </c>
      <c r="AT7">
        <f t="shared" si="16"/>
        <v>122.97780639022841</v>
      </c>
      <c r="AU7">
        <f t="shared" si="17"/>
        <v>-1946.6771316341262</v>
      </c>
      <c r="AW7">
        <v>4</v>
      </c>
      <c r="AX7">
        <f>IF(Z7&gt;0, (R7*SUMPRODUCT(K7:$K$98, X7:$X$98)-K7*$AZ$3)/Z7, 0)</f>
        <v>4331.2858150372995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2.5023549999999999E-3</v>
      </c>
      <c r="Q8" s="5">
        <f t="shared" si="29"/>
        <v>12.5</v>
      </c>
      <c r="R8">
        <f t="shared" si="0"/>
        <v>1000000</v>
      </c>
      <c r="S8">
        <f t="shared" si="1"/>
        <v>4316.3328491367292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4119.691510640816</v>
      </c>
      <c r="AC8">
        <f t="shared" si="2"/>
        <v>4054.1410037554924</v>
      </c>
      <c r="AE8">
        <f t="shared" si="3"/>
        <v>0</v>
      </c>
      <c r="AF8">
        <f t="shared" si="4"/>
        <v>0</v>
      </c>
      <c r="AG8">
        <f t="shared" si="5"/>
        <v>-11.740698486002778</v>
      </c>
      <c r="AH8">
        <f t="shared" si="6"/>
        <v>-2380.1086075454068</v>
      </c>
      <c r="AI8">
        <f t="shared" si="7"/>
        <v>-2391.8493060314095</v>
      </c>
      <c r="AJ8">
        <f t="shared" si="8"/>
        <v>65.550506885323557</v>
      </c>
      <c r="AK8">
        <f t="shared" ref="AK8:AK39" si="30">G8*SUM(AB8:AB8, AE8:AF8)</f>
        <v>87.749429176649372</v>
      </c>
      <c r="AL8">
        <f t="shared" si="9"/>
        <v>-2238.5493699694366</v>
      </c>
      <c r="AN8">
        <f t="shared" si="10"/>
        <v>0</v>
      </c>
      <c r="AO8">
        <f t="shared" si="11"/>
        <v>0</v>
      </c>
      <c r="AP8">
        <f t="shared" si="12"/>
        <v>-7.6918517161021756</v>
      </c>
      <c r="AQ8">
        <f t="shared" si="13"/>
        <v>-1559.3145926780905</v>
      </c>
      <c r="AR8">
        <f t="shared" si="14"/>
        <v>-1567.0064443941926</v>
      </c>
      <c r="AS8">
        <f t="shared" si="15"/>
        <v>42.945041087491923</v>
      </c>
      <c r="AT8">
        <f t="shared" si="16"/>
        <v>57.488538540026099</v>
      </c>
      <c r="AU8">
        <f t="shared" si="17"/>
        <v>-1466.5728647666747</v>
      </c>
      <c r="AW8">
        <v>5</v>
      </c>
      <c r="AX8">
        <f>IF(Z8&gt;0, (R8*SUMPRODUCT(K8:$K$98, X8:$X$98)-K8*$AZ$3)/Z8, 0)</f>
        <v>4316.3328491367292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2.5285250000000002E-3</v>
      </c>
      <c r="Q9" s="5">
        <f t="shared" si="29"/>
        <v>12.5</v>
      </c>
      <c r="R9">
        <f t="shared" si="0"/>
        <v>1000000</v>
      </c>
      <c r="S9">
        <f t="shared" si="1"/>
        <v>3977.9410621802776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4054.1410037554924</v>
      </c>
      <c r="AC9">
        <f t="shared" si="2"/>
        <v>3689.4941437990383</v>
      </c>
      <c r="AE9">
        <f t="shared" si="3"/>
        <v>0</v>
      </c>
      <c r="AF9">
        <f t="shared" si="4"/>
        <v>0</v>
      </c>
      <c r="AG9">
        <f t="shared" si="5"/>
        <v>-11.59360485150343</v>
      </c>
      <c r="AH9">
        <f t="shared" si="6"/>
        <v>-2374.9319711456142</v>
      </c>
      <c r="AI9">
        <f t="shared" si="7"/>
        <v>-2386.5255759971178</v>
      </c>
      <c r="AJ9">
        <f t="shared" si="8"/>
        <v>364.64685995645414</v>
      </c>
      <c r="AK9">
        <f t="shared" si="30"/>
        <v>23.919431922157404</v>
      </c>
      <c r="AL9">
        <f t="shared" si="9"/>
        <v>-1997.9592841185063</v>
      </c>
      <c r="AN9">
        <f t="shared" si="10"/>
        <v>0</v>
      </c>
      <c r="AO9">
        <f t="shared" si="11"/>
        <v>0</v>
      </c>
      <c r="AP9">
        <f t="shared" si="12"/>
        <v>-7.1933745237055557</v>
      </c>
      <c r="AQ9">
        <f t="shared" si="13"/>
        <v>-1473.5516136344163</v>
      </c>
      <c r="AR9">
        <f t="shared" si="14"/>
        <v>-1480.7449881581222</v>
      </c>
      <c r="AS9">
        <f t="shared" si="15"/>
        <v>226.2489938338579</v>
      </c>
      <c r="AT9">
        <f t="shared" si="16"/>
        <v>14.84106405334696</v>
      </c>
      <c r="AU9">
        <f t="shared" si="17"/>
        <v>-1239.6549302709172</v>
      </c>
      <c r="AW9">
        <v>6</v>
      </c>
      <c r="AX9">
        <f>IF(Z9&gt;0, (R9*SUMPRODUCT(K9:$K$98, X9:$X$98)-K9*$AZ$3)/Z9, 0)</f>
        <v>3977.9410621802776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2.5601090000000001E-3</v>
      </c>
      <c r="Q10" s="5">
        <f t="shared" si="29"/>
        <v>12.5</v>
      </c>
      <c r="R10">
        <f t="shared" si="0"/>
        <v>1000000</v>
      </c>
      <c r="S10">
        <f t="shared" si="1"/>
        <v>3617.2311368441519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3689.4941437990383</v>
      </c>
      <c r="AC10">
        <f t="shared" si="2"/>
        <v>3312.801466031884</v>
      </c>
      <c r="AE10">
        <f t="shared" si="3"/>
        <v>0</v>
      </c>
      <c r="AF10">
        <f t="shared" si="4"/>
        <v>0</v>
      </c>
      <c r="AG10">
        <f t="shared" si="5"/>
        <v>-11.447987910865619</v>
      </c>
      <c r="AH10">
        <f t="shared" si="6"/>
        <v>-2374.4713698222081</v>
      </c>
      <c r="AI10">
        <f t="shared" si="7"/>
        <v>-2385.9193577330739</v>
      </c>
      <c r="AJ10">
        <f t="shared" si="8"/>
        <v>376.69267776715424</v>
      </c>
      <c r="AK10">
        <f t="shared" si="30"/>
        <v>15.126925989576058</v>
      </c>
      <c r="AL10">
        <f t="shared" si="9"/>
        <v>-1994.0997539763437</v>
      </c>
      <c r="AN10">
        <f t="shared" si="10"/>
        <v>0</v>
      </c>
      <c r="AO10">
        <f t="shared" si="11"/>
        <v>0</v>
      </c>
      <c r="AP10">
        <f t="shared" si="12"/>
        <v>-6.7384735372450342</v>
      </c>
      <c r="AQ10">
        <f t="shared" si="13"/>
        <v>-1397.6528115745609</v>
      </c>
      <c r="AR10">
        <f t="shared" si="14"/>
        <v>-1404.3912851118062</v>
      </c>
      <c r="AS10">
        <f t="shared" si="15"/>
        <v>221.72749137852716</v>
      </c>
      <c r="AT10">
        <f t="shared" si="16"/>
        <v>8.9039568589931353</v>
      </c>
      <c r="AU10">
        <f t="shared" si="17"/>
        <v>-1173.7598368742858</v>
      </c>
      <c r="AW10">
        <v>7</v>
      </c>
      <c r="AX10">
        <f>IF(Z10&gt;0, (R10*SUMPRODUCT(K10:$K$98, X10:$X$98)-K10*$AZ$3)/Z10, 0)</f>
        <v>3617.2311368441519</v>
      </c>
    </row>
    <row r="11" spans="1:52" x14ac:dyDescent="0.25">
      <c r="A11" t="s">
        <v>33</v>
      </c>
      <c r="C11" s="26">
        <f>AU91</f>
        <v>19278.637632805941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2.5907899999999999E-3</v>
      </c>
      <c r="Q11" s="5">
        <f t="shared" si="29"/>
        <v>12.5</v>
      </c>
      <c r="R11">
        <f t="shared" si="0"/>
        <v>1000000</v>
      </c>
      <c r="S11">
        <f t="shared" si="1"/>
        <v>3234.1232169442542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3312.801466031884</v>
      </c>
      <c r="AC11">
        <f t="shared" si="2"/>
        <v>2924.6431615015972</v>
      </c>
      <c r="AE11">
        <f t="shared" si="3"/>
        <v>0</v>
      </c>
      <c r="AF11">
        <f t="shared" si="4"/>
        <v>0</v>
      </c>
      <c r="AG11">
        <f t="shared" si="5"/>
        <v>-11.303848699157372</v>
      </c>
      <c r="AH11">
        <f t="shared" si="6"/>
        <v>-2372.7466079673231</v>
      </c>
      <c r="AI11">
        <f t="shared" si="7"/>
        <v>-2384.0504566664804</v>
      </c>
      <c r="AJ11">
        <f t="shared" si="8"/>
        <v>388.15830453028684</v>
      </c>
      <c r="AK11">
        <f t="shared" si="30"/>
        <v>7.9507235184765213</v>
      </c>
      <c r="AL11">
        <f t="shared" si="9"/>
        <v>-1987.9414286177171</v>
      </c>
      <c r="AN11">
        <f t="shared" si="10"/>
        <v>0</v>
      </c>
      <c r="AO11">
        <f t="shared" si="11"/>
        <v>0</v>
      </c>
      <c r="AP11">
        <f t="shared" si="12"/>
        <v>-6.322340205261332</v>
      </c>
      <c r="AQ11">
        <f t="shared" si="13"/>
        <v>-1327.0976705100011</v>
      </c>
      <c r="AR11">
        <f t="shared" si="14"/>
        <v>-1333.4200107152624</v>
      </c>
      <c r="AS11">
        <f t="shared" si="15"/>
        <v>217.10029212624184</v>
      </c>
      <c r="AT11">
        <f t="shared" si="16"/>
        <v>4.4469083318080891</v>
      </c>
      <c r="AU11">
        <f t="shared" si="17"/>
        <v>-1111.8728102572124</v>
      </c>
      <c r="AW11">
        <v>8</v>
      </c>
      <c r="AX11">
        <f>IF(Z11&gt;0, (R11*SUMPRODUCT(K11:$K$98, X11:$X$98)-K11*$AZ$3)/Z11, 0)</f>
        <v>3234.1232169442542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2.625984E-3</v>
      </c>
      <c r="Q12" s="5">
        <f t="shared" si="29"/>
        <v>12.5</v>
      </c>
      <c r="R12">
        <f t="shared" si="0"/>
        <v>1000000</v>
      </c>
      <c r="S12">
        <f t="shared" si="1"/>
        <v>2861.5354094356026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2924.6431615015972</v>
      </c>
      <c r="AC12">
        <f t="shared" si="2"/>
        <v>2555.0366919888947</v>
      </c>
      <c r="AE12">
        <f t="shared" si="3"/>
        <v>0</v>
      </c>
      <c r="AF12">
        <f t="shared" si="4"/>
        <v>0</v>
      </c>
      <c r="AG12">
        <f t="shared" si="5"/>
        <v>-11.161126486343392</v>
      </c>
      <c r="AH12">
        <f t="shared" si="6"/>
        <v>-2374.6980657926456</v>
      </c>
      <c r="AI12">
        <f t="shared" si="7"/>
        <v>-2385.8591922789892</v>
      </c>
      <c r="AJ12">
        <f t="shared" si="8"/>
        <v>369.60646951270246</v>
      </c>
      <c r="AK12">
        <f t="shared" si="30"/>
        <v>6.7266792714536736</v>
      </c>
      <c r="AL12">
        <f t="shared" si="9"/>
        <v>-2009.5260434948332</v>
      </c>
      <c r="AN12">
        <f t="shared" si="10"/>
        <v>0</v>
      </c>
      <c r="AO12">
        <f t="shared" si="11"/>
        <v>0</v>
      </c>
      <c r="AP12">
        <f t="shared" si="12"/>
        <v>-5.9322573781118946</v>
      </c>
      <c r="AQ12">
        <f t="shared" si="13"/>
        <v>-1262.1772666785496</v>
      </c>
      <c r="AR12">
        <f t="shared" si="14"/>
        <v>-1268.1095240566617</v>
      </c>
      <c r="AS12">
        <f t="shared" si="15"/>
        <v>196.44976772259105</v>
      </c>
      <c r="AT12">
        <f t="shared" si="16"/>
        <v>3.5753015421068732</v>
      </c>
      <c r="AU12">
        <f t="shared" si="17"/>
        <v>-1068.0844547919637</v>
      </c>
      <c r="AW12">
        <v>9</v>
      </c>
      <c r="AX12">
        <f>IF(Z12&gt;0, (R12*SUMPRODUCT(K12:$K$98, X12:$X$98)-K12*$AZ$3)/Z12, 0)</f>
        <v>2861.5354094356026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2.663885E-3</v>
      </c>
      <c r="Q13" s="5">
        <f t="shared" si="29"/>
        <v>12.5</v>
      </c>
      <c r="R13">
        <f t="shared" si="0"/>
        <v>1000000</v>
      </c>
      <c r="S13">
        <f t="shared" si="1"/>
        <v>2493.0178893611578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2555.0366919888947</v>
      </c>
      <c r="AC13">
        <f t="shared" si="2"/>
        <v>2197.8013451327242</v>
      </c>
      <c r="AE13">
        <f t="shared" si="3"/>
        <v>0</v>
      </c>
      <c r="AF13">
        <f t="shared" si="4"/>
        <v>0</v>
      </c>
      <c r="AG13">
        <f t="shared" si="5"/>
        <v>-11.019783264049885</v>
      </c>
      <c r="AH13">
        <f t="shared" si="6"/>
        <v>-2378.5565944058294</v>
      </c>
      <c r="AI13">
        <f t="shared" si="7"/>
        <v>-2389.5763776698791</v>
      </c>
      <c r="AJ13">
        <f t="shared" si="8"/>
        <v>357.23534685617051</v>
      </c>
      <c r="AK13">
        <f t="shared" si="30"/>
        <v>5.1100733839777899</v>
      </c>
      <c r="AL13">
        <f t="shared" si="9"/>
        <v>-2027.2309574297308</v>
      </c>
      <c r="AN13">
        <f t="shared" si="10"/>
        <v>0</v>
      </c>
      <c r="AO13">
        <f t="shared" si="11"/>
        <v>0</v>
      </c>
      <c r="AP13">
        <f t="shared" si="12"/>
        <v>-5.5676159247957058</v>
      </c>
      <c r="AQ13">
        <f t="shared" si="13"/>
        <v>-1201.7377525240763</v>
      </c>
      <c r="AR13">
        <f t="shared" si="14"/>
        <v>-1207.3053684488718</v>
      </c>
      <c r="AS13">
        <f t="shared" si="15"/>
        <v>180.4889586662681</v>
      </c>
      <c r="AT13">
        <f t="shared" si="16"/>
        <v>2.5818044935897784</v>
      </c>
      <c r="AU13">
        <f t="shared" si="17"/>
        <v>-1024.2346052890139</v>
      </c>
      <c r="AW13">
        <v>10</v>
      </c>
      <c r="AX13">
        <f>IF(Z13&gt;0, (R13*SUMPRODUCT(K13:$K$98, X13:$X$98)-K13*$AZ$3)/Z13, 0)</f>
        <v>2493.0178893611578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2.7053950000000002E-3</v>
      </c>
      <c r="Q14" s="5">
        <f t="shared" si="29"/>
        <v>12.5</v>
      </c>
      <c r="R14">
        <f t="shared" si="0"/>
        <v>1000000</v>
      </c>
      <c r="S14">
        <f t="shared" si="1"/>
        <v>2129.0989408256623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2197.8013451327242</v>
      </c>
      <c r="AC14">
        <f t="shared" si="2"/>
        <v>1853.12897954238</v>
      </c>
      <c r="AE14">
        <f t="shared" si="3"/>
        <v>0</v>
      </c>
      <c r="AF14">
        <f t="shared" si="4"/>
        <v>0</v>
      </c>
      <c r="AG14">
        <f t="shared" si="5"/>
        <v>-10.879772564865743</v>
      </c>
      <c r="AH14">
        <f t="shared" si="6"/>
        <v>-2385.0293234915389</v>
      </c>
      <c r="AI14">
        <f t="shared" si="7"/>
        <v>-2395.9090960564045</v>
      </c>
      <c r="AJ14">
        <f t="shared" si="8"/>
        <v>344.67236559034427</v>
      </c>
      <c r="AK14">
        <f t="shared" si="30"/>
        <v>3.9560424212389034</v>
      </c>
      <c r="AL14">
        <f t="shared" si="9"/>
        <v>-2047.2806880448213</v>
      </c>
      <c r="AN14">
        <f t="shared" si="10"/>
        <v>0</v>
      </c>
      <c r="AO14">
        <f t="shared" si="11"/>
        <v>0</v>
      </c>
      <c r="AP14">
        <f t="shared" si="12"/>
        <v>-5.226161974959961</v>
      </c>
      <c r="AQ14">
        <f t="shared" si="13"/>
        <v>-1145.6626951787548</v>
      </c>
      <c r="AR14">
        <f t="shared" si="14"/>
        <v>-1150.8888571537145</v>
      </c>
      <c r="AS14">
        <f t="shared" si="15"/>
        <v>165.56537373628302</v>
      </c>
      <c r="AT14">
        <f t="shared" si="16"/>
        <v>1.9003079659930762</v>
      </c>
      <c r="AU14">
        <f t="shared" si="17"/>
        <v>-983.42317545143851</v>
      </c>
      <c r="AW14">
        <v>11</v>
      </c>
      <c r="AX14">
        <f>IF(Z14&gt;0, (R14*SUMPRODUCT(K14:$K$98, X14:$X$98)-K14*$AZ$3)/Z14, 0)</f>
        <v>2129.0989408256623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2.7496130000000001E-3</v>
      </c>
      <c r="Q15" s="5">
        <f t="shared" si="29"/>
        <v>12.5</v>
      </c>
      <c r="R15">
        <f t="shared" si="0"/>
        <v>1000000</v>
      </c>
      <c r="S15">
        <f t="shared" si="1"/>
        <v>1811.5601704110793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1853.12897954238</v>
      </c>
      <c r="AC15">
        <f t="shared" si="2"/>
        <v>1556.6460716387501</v>
      </c>
      <c r="AE15">
        <f t="shared" si="3"/>
        <v>0</v>
      </c>
      <c r="AF15">
        <f t="shared" si="4"/>
        <v>0</v>
      </c>
      <c r="AG15">
        <f t="shared" si="5"/>
        <v>-10.741059675135686</v>
      </c>
      <c r="AH15">
        <f t="shared" si="6"/>
        <v>-2393.2131265118551</v>
      </c>
      <c r="AI15">
        <f t="shared" si="7"/>
        <v>-2403.9541861869907</v>
      </c>
      <c r="AJ15">
        <f t="shared" si="8"/>
        <v>296.48290790362989</v>
      </c>
      <c r="AK15">
        <f t="shared" si="30"/>
        <v>7.5978288161237586</v>
      </c>
      <c r="AL15">
        <f t="shared" si="9"/>
        <v>-2099.8734494672372</v>
      </c>
      <c r="AN15">
        <f t="shared" si="10"/>
        <v>0</v>
      </c>
      <c r="AO15">
        <f t="shared" si="11"/>
        <v>0</v>
      </c>
      <c r="AP15">
        <f t="shared" si="12"/>
        <v>-4.8947257682420124</v>
      </c>
      <c r="AQ15">
        <f t="shared" si="13"/>
        <v>-1090.5927639848653</v>
      </c>
      <c r="AR15">
        <f t="shared" si="14"/>
        <v>-1095.4874897531074</v>
      </c>
      <c r="AS15">
        <f t="shared" si="15"/>
        <v>135.10794773057512</v>
      </c>
      <c r="AT15">
        <f t="shared" si="16"/>
        <v>3.4623481866562549</v>
      </c>
      <c r="AU15">
        <f t="shared" si="17"/>
        <v>-956.91719383587599</v>
      </c>
      <c r="AW15">
        <v>12</v>
      </c>
      <c r="AX15">
        <f>IF(Z15&gt;0, (R15*SUMPRODUCT(K15:$K$98, X15:$X$98)-K15*$AZ$3)/Z15, 0)</f>
        <v>1811.5601704110793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2.8010499999999998E-3</v>
      </c>
      <c r="Q16" s="5">
        <f t="shared" si="29"/>
        <v>12.5</v>
      </c>
      <c r="R16">
        <f t="shared" si="0"/>
        <v>1000000</v>
      </c>
      <c r="S16">
        <f t="shared" si="1"/>
        <v>1548.9014805799663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1556.6460716387501</v>
      </c>
      <c r="AC16">
        <f t="shared" si="2"/>
        <v>1313.9099337389762</v>
      </c>
      <c r="AE16">
        <f t="shared" si="3"/>
        <v>0</v>
      </c>
      <c r="AF16">
        <f t="shared" si="4"/>
        <v>0</v>
      </c>
      <c r="AG16">
        <f t="shared" si="5"/>
        <v>-10.603562833181289</v>
      </c>
      <c r="AH16">
        <f t="shared" si="6"/>
        <v>-2406.8996162431049</v>
      </c>
      <c r="AI16">
        <f t="shared" si="7"/>
        <v>-2417.5031790762864</v>
      </c>
      <c r="AJ16">
        <f t="shared" si="8"/>
        <v>242.73613789977389</v>
      </c>
      <c r="AK16">
        <f t="shared" si="30"/>
        <v>11.052187108635126</v>
      </c>
      <c r="AL16">
        <f t="shared" si="9"/>
        <v>-2163.7148540678772</v>
      </c>
      <c r="AN16">
        <f t="shared" si="10"/>
        <v>0</v>
      </c>
      <c r="AO16">
        <f t="shared" si="11"/>
        <v>0</v>
      </c>
      <c r="AP16">
        <f t="shared" si="12"/>
        <v>-4.5710605798377237</v>
      </c>
      <c r="AQ16">
        <f t="shared" si="13"/>
        <v>-1037.5836997925865</v>
      </c>
      <c r="AR16">
        <f t="shared" si="14"/>
        <v>-1042.1547603724241</v>
      </c>
      <c r="AS16">
        <f t="shared" si="15"/>
        <v>104.64045045157889</v>
      </c>
      <c r="AT16">
        <f t="shared" si="16"/>
        <v>4.7644567781672285</v>
      </c>
      <c r="AU16">
        <f t="shared" si="17"/>
        <v>-932.74985314267803</v>
      </c>
      <c r="AW16">
        <v>13</v>
      </c>
      <c r="AX16">
        <f>IF(Z16&gt;0, (R16*SUMPRODUCT(K16:$K$98, X16:$X$98)-K16*$AZ$3)/Z16, 0)</f>
        <v>1548.9014805799663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2.8606080000000002E-3</v>
      </c>
      <c r="Q17" s="5">
        <f t="shared" si="29"/>
        <v>12.5</v>
      </c>
      <c r="R17">
        <f t="shared" si="0"/>
        <v>1000000</v>
      </c>
      <c r="S17">
        <f t="shared" si="1"/>
        <v>1393.4644153602655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1313.9099337389762</v>
      </c>
      <c r="AC17">
        <f t="shared" si="2"/>
        <v>1166.8530527529292</v>
      </c>
      <c r="AE17">
        <f t="shared" si="3"/>
        <v>0</v>
      </c>
      <c r="AF17">
        <f t="shared" si="4"/>
        <v>0</v>
      </c>
      <c r="AG17">
        <f t="shared" si="5"/>
        <v>-10.467194568180375</v>
      </c>
      <c r="AH17">
        <f t="shared" si="6"/>
        <v>-2426.6109335280853</v>
      </c>
      <c r="AI17">
        <f t="shared" si="7"/>
        <v>-2437.0781280962656</v>
      </c>
      <c r="AJ17">
        <f t="shared" si="8"/>
        <v>147.05688098604696</v>
      </c>
      <c r="AK17">
        <f t="shared" si="30"/>
        <v>18.131957085597872</v>
      </c>
      <c r="AL17">
        <f t="shared" si="9"/>
        <v>-2271.8892900246205</v>
      </c>
      <c r="AN17">
        <f t="shared" si="10"/>
        <v>0</v>
      </c>
      <c r="AO17">
        <f t="shared" si="11"/>
        <v>0</v>
      </c>
      <c r="AP17">
        <f t="shared" si="12"/>
        <v>-4.2416562902577342</v>
      </c>
      <c r="AQ17">
        <f t="shared" si="13"/>
        <v>-983.34367085304996</v>
      </c>
      <c r="AR17">
        <f t="shared" si="14"/>
        <v>-987.58532714330761</v>
      </c>
      <c r="AS17">
        <f t="shared" si="15"/>
        <v>59.592352105152926</v>
      </c>
      <c r="AT17">
        <f t="shared" si="16"/>
        <v>7.3476736603912682</v>
      </c>
      <c r="AU17">
        <f t="shared" si="17"/>
        <v>-920.6453013777633</v>
      </c>
      <c r="AW17">
        <v>14</v>
      </c>
      <c r="AX17">
        <f>IF(Z17&gt;0, (R17*SUMPRODUCT(K17:$K$98, X17:$X$98)-K17*$AZ$3)/Z17, 0)</f>
        <v>1393.4644153602655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2.9228739999999998E-3</v>
      </c>
      <c r="Q18" s="5">
        <f t="shared" si="29"/>
        <v>12.5</v>
      </c>
      <c r="R18">
        <f t="shared" si="0"/>
        <v>1000000</v>
      </c>
      <c r="S18">
        <f t="shared" si="1"/>
        <v>1350.3450939434883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1166.8530527529292</v>
      </c>
      <c r="AC18">
        <f t="shared" si="2"/>
        <v>1116.1334986887123</v>
      </c>
      <c r="AE18">
        <f t="shared" si="3"/>
        <v>0</v>
      </c>
      <c r="AF18">
        <f t="shared" si="4"/>
        <v>0</v>
      </c>
      <c r="AG18">
        <f t="shared" si="5"/>
        <v>-10.331928331642295</v>
      </c>
      <c r="AH18">
        <f t="shared" si="6"/>
        <v>-2447.5432685020519</v>
      </c>
      <c r="AI18">
        <f t="shared" si="7"/>
        <v>-2457.8751968336942</v>
      </c>
      <c r="AJ18">
        <f t="shared" si="8"/>
        <v>50.719554064216936</v>
      </c>
      <c r="AK18">
        <f t="shared" si="30"/>
        <v>25.204025939463271</v>
      </c>
      <c r="AL18">
        <f t="shared" si="9"/>
        <v>-2381.9516168300138</v>
      </c>
      <c r="AN18">
        <f t="shared" si="10"/>
        <v>0</v>
      </c>
      <c r="AO18">
        <f t="shared" si="11"/>
        <v>0</v>
      </c>
      <c r="AP18">
        <f t="shared" si="12"/>
        <v>-3.9070939720673996</v>
      </c>
      <c r="AQ18">
        <f t="shared" si="13"/>
        <v>-925.55631860625488</v>
      </c>
      <c r="AR18">
        <f t="shared" si="14"/>
        <v>-929.46341257832228</v>
      </c>
      <c r="AS18">
        <f t="shared" si="15"/>
        <v>19.179968887642236</v>
      </c>
      <c r="AT18">
        <f t="shared" si="16"/>
        <v>9.5310860334098422</v>
      </c>
      <c r="AU18">
        <f t="shared" si="17"/>
        <v>-900.75235765727018</v>
      </c>
      <c r="AW18">
        <v>15</v>
      </c>
      <c r="AX18">
        <f>IF(Z18&gt;0, (R18*SUMPRODUCT(K18:$K$98, X18:$X$98)-K18*$AZ$3)/Z18, 0)</f>
        <v>1350.3450939434883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2.991456E-3</v>
      </c>
      <c r="Q19" s="5">
        <f t="shared" si="29"/>
        <v>12.5</v>
      </c>
      <c r="R19">
        <f t="shared" si="0"/>
        <v>1000000</v>
      </c>
      <c r="S19">
        <f t="shared" si="1"/>
        <v>1310.1261394480143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1116.1334986887123</v>
      </c>
      <c r="AC19">
        <f t="shared" si="2"/>
        <v>1068.8220279168836</v>
      </c>
      <c r="AE19">
        <f t="shared" si="3"/>
        <v>0</v>
      </c>
      <c r="AF19">
        <f t="shared" si="4"/>
        <v>0</v>
      </c>
      <c r="AG19">
        <f t="shared" si="5"/>
        <v>-10.19770153932661</v>
      </c>
      <c r="AH19">
        <f t="shared" si="6"/>
        <v>-2472.6007199409069</v>
      </c>
      <c r="AI19">
        <f t="shared" si="7"/>
        <v>-2482.7984214802336</v>
      </c>
      <c r="AJ19">
        <f t="shared" si="8"/>
        <v>47.311470771828681</v>
      </c>
      <c r="AK19">
        <f t="shared" si="30"/>
        <v>24.889777020758284</v>
      </c>
      <c r="AL19">
        <f t="shared" si="9"/>
        <v>-2410.5971736876468</v>
      </c>
      <c r="AN19">
        <f t="shared" si="10"/>
        <v>0</v>
      </c>
      <c r="AO19">
        <f t="shared" si="11"/>
        <v>0</v>
      </c>
      <c r="AP19">
        <f t="shared" si="12"/>
        <v>-3.5963211159576804</v>
      </c>
      <c r="AQ19">
        <f t="shared" si="13"/>
        <v>-871.9872949961657</v>
      </c>
      <c r="AR19">
        <f t="shared" si="14"/>
        <v>-875.58361611212342</v>
      </c>
      <c r="AS19">
        <f t="shared" si="15"/>
        <v>16.68486184926898</v>
      </c>
      <c r="AT19">
        <f t="shared" si="16"/>
        <v>8.7776280101978763</v>
      </c>
      <c r="AU19">
        <f t="shared" si="17"/>
        <v>-850.12112625265661</v>
      </c>
      <c r="AW19">
        <v>16</v>
      </c>
      <c r="AX19">
        <f>IF(Z19&gt;0, (R19*SUMPRODUCT(K19:$K$98, X19:$X$98)-K19*$AZ$3)/Z19, 0)</f>
        <v>1310.1261394480143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3.0654530000000001E-3</v>
      </c>
      <c r="Q20" s="5">
        <f t="shared" si="29"/>
        <v>12.5</v>
      </c>
      <c r="R20">
        <f t="shared" si="0"/>
        <v>1000000</v>
      </c>
      <c r="S20">
        <f t="shared" si="1"/>
        <v>1021.4876674406531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1068.8220279168836</v>
      </c>
      <c r="AC20">
        <f t="shared" si="2"/>
        <v>822.45806427715434</v>
      </c>
      <c r="AE20">
        <f t="shared" si="3"/>
        <v>0</v>
      </c>
      <c r="AF20">
        <f t="shared" si="4"/>
        <v>0</v>
      </c>
      <c r="AG20">
        <f t="shared" si="5"/>
        <v>-10.064463949156512</v>
      </c>
      <c r="AH20">
        <f t="shared" si="6"/>
        <v>-2500.8459821466704</v>
      </c>
      <c r="AI20">
        <f t="shared" si="7"/>
        <v>-2510.910446095827</v>
      </c>
      <c r="AJ20">
        <f t="shared" si="8"/>
        <v>246.36396363972926</v>
      </c>
      <c r="AK20">
        <f t="shared" si="30"/>
        <v>4.5959347200425995</v>
      </c>
      <c r="AL20">
        <f t="shared" si="9"/>
        <v>-2259.9505477360549</v>
      </c>
      <c r="AN20">
        <f t="shared" si="10"/>
        <v>0</v>
      </c>
      <c r="AO20">
        <f t="shared" si="11"/>
        <v>0</v>
      </c>
      <c r="AP20">
        <f t="shared" si="12"/>
        <v>-3.3665309223600759</v>
      </c>
      <c r="AQ20">
        <f t="shared" si="13"/>
        <v>-836.52496282847926</v>
      </c>
      <c r="AR20">
        <f t="shared" si="14"/>
        <v>-839.89149375083935</v>
      </c>
      <c r="AS20">
        <f t="shared" si="15"/>
        <v>82.407955946610755</v>
      </c>
      <c r="AT20">
        <f t="shared" si="16"/>
        <v>1.5373254283918842</v>
      </c>
      <c r="AU20">
        <f t="shared" si="17"/>
        <v>-755.94621237583658</v>
      </c>
      <c r="AW20">
        <v>17</v>
      </c>
      <c r="AX20">
        <f>IF(Z20&gt;0, (R20*SUMPRODUCT(K20:$K$98, X20:$X$98)-K20*$AZ$3)/Z20, 0)</f>
        <v>1021.4876674406531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3.1502779999999998E-3</v>
      </c>
      <c r="Q21" s="5">
        <f t="shared" si="29"/>
        <v>12.5</v>
      </c>
      <c r="R21">
        <f t="shared" si="0"/>
        <v>1000000</v>
      </c>
      <c r="S21">
        <f t="shared" si="1"/>
        <v>693.80547766219672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822.45806427715434</v>
      </c>
      <c r="AC21">
        <f t="shared" si="2"/>
        <v>551.27637732667063</v>
      </c>
      <c r="AE21">
        <f t="shared" si="3"/>
        <v>0</v>
      </c>
      <c r="AF21">
        <f t="shared" si="4"/>
        <v>0</v>
      </c>
      <c r="AG21">
        <f t="shared" si="5"/>
        <v>-9.9321134503041257</v>
      </c>
      <c r="AH21">
        <f t="shared" si="6"/>
        <v>-2536.46874886567</v>
      </c>
      <c r="AI21">
        <f t="shared" si="7"/>
        <v>-2546.4008623159743</v>
      </c>
      <c r="AJ21">
        <f t="shared" si="8"/>
        <v>271.18168695048371</v>
      </c>
      <c r="AK21">
        <f t="shared" si="30"/>
        <v>1.315932902843447</v>
      </c>
      <c r="AL21">
        <f t="shared" si="9"/>
        <v>-2273.9032424626471</v>
      </c>
      <c r="AN21">
        <f t="shared" si="10"/>
        <v>0</v>
      </c>
      <c r="AO21">
        <f t="shared" si="11"/>
        <v>0</v>
      </c>
      <c r="AP21">
        <f t="shared" si="12"/>
        <v>-3.1592431578884033</v>
      </c>
      <c r="AQ21">
        <f t="shared" si="13"/>
        <v>-806.80930399624617</v>
      </c>
      <c r="AR21">
        <f t="shared" si="14"/>
        <v>-809.96854715413463</v>
      </c>
      <c r="AS21">
        <f t="shared" si="15"/>
        <v>86.258467880944025</v>
      </c>
      <c r="AT21">
        <f t="shared" si="16"/>
        <v>0.41857677526036363</v>
      </c>
      <c r="AU21">
        <f t="shared" si="17"/>
        <v>-723.2915024979302</v>
      </c>
      <c r="AW21">
        <v>18</v>
      </c>
      <c r="AX21">
        <f>IF(Z21&gt;0, (R21*SUMPRODUCT(K21:$K$98, X21:$X$98)-K21*$AZ$3)/Z21, 0)</f>
        <v>693.80547766219672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3.247738E-3</v>
      </c>
      <c r="Q22" s="5">
        <f t="shared" si="29"/>
        <v>12.5</v>
      </c>
      <c r="R22">
        <f t="shared" si="0"/>
        <v>1000000</v>
      </c>
      <c r="S22">
        <f t="shared" si="1"/>
        <v>600.46817191789512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551.27637732667063</v>
      </c>
      <c r="AC22">
        <f t="shared" si="2"/>
        <v>470.79276668623061</v>
      </c>
      <c r="AE22">
        <f t="shared" si="3"/>
        <v>0</v>
      </c>
      <c r="AF22">
        <f t="shared" si="4"/>
        <v>0</v>
      </c>
      <c r="AG22">
        <f t="shared" si="5"/>
        <v>-9.8005354135282197</v>
      </c>
      <c r="AH22">
        <f t="shared" si="6"/>
        <v>-2580.5521818291054</v>
      </c>
      <c r="AI22">
        <f t="shared" si="7"/>
        <v>-2590.3527172426334</v>
      </c>
      <c r="AJ22">
        <f t="shared" si="8"/>
        <v>80.48361064044002</v>
      </c>
      <c r="AK22">
        <f t="shared" si="30"/>
        <v>11.576803923860084</v>
      </c>
      <c r="AL22">
        <f t="shared" si="9"/>
        <v>-2498.2923026783333</v>
      </c>
      <c r="AN22">
        <f t="shared" si="10"/>
        <v>0</v>
      </c>
      <c r="AO22">
        <f t="shared" si="11"/>
        <v>0</v>
      </c>
      <c r="AP22">
        <f t="shared" si="12"/>
        <v>-2.9107286015447289</v>
      </c>
      <c r="AQ22">
        <f t="shared" si="13"/>
        <v>-766.41598917752867</v>
      </c>
      <c r="AR22">
        <f t="shared" si="14"/>
        <v>-769.32671777907331</v>
      </c>
      <c r="AS22">
        <f t="shared" si="15"/>
        <v>23.903382576767001</v>
      </c>
      <c r="AT22">
        <f t="shared" si="16"/>
        <v>3.4382748364075142</v>
      </c>
      <c r="AU22">
        <f t="shared" si="17"/>
        <v>-741.98506036589879</v>
      </c>
      <c r="AW22">
        <v>19</v>
      </c>
      <c r="AX22">
        <f>IF(Z22&gt;0, (R22*SUMPRODUCT(K22:$K$98, X22:$X$98)-K22*$AZ$3)/Z22, 0)</f>
        <v>600.46817191789512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3.3542210000000001E-3</v>
      </c>
      <c r="Q23" s="5">
        <f t="shared" si="29"/>
        <v>12.5</v>
      </c>
      <c r="R23">
        <f t="shared" si="0"/>
        <v>1000000</v>
      </c>
      <c r="S23">
        <f t="shared" si="1"/>
        <v>1034.7338530060129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470.79276668623061</v>
      </c>
      <c r="AC23">
        <f t="shared" si="2"/>
        <v>800.44170712006769</v>
      </c>
      <c r="AE23">
        <f t="shared" si="3"/>
        <v>0</v>
      </c>
      <c r="AF23">
        <f t="shared" si="4"/>
        <v>0</v>
      </c>
      <c r="AG23">
        <f t="shared" si="5"/>
        <v>-9.6696568976976387</v>
      </c>
      <c r="AH23">
        <f t="shared" si="6"/>
        <v>-2629.8529356240033</v>
      </c>
      <c r="AI23">
        <f t="shared" si="7"/>
        <v>-2639.522592521701</v>
      </c>
      <c r="AJ23">
        <f t="shared" si="8"/>
        <v>-329.64894043383708</v>
      </c>
      <c r="AK23">
        <f t="shared" si="30"/>
        <v>32.955493668036148</v>
      </c>
      <c r="AL23">
        <f t="shared" si="9"/>
        <v>-2936.2160392875021</v>
      </c>
      <c r="AN23">
        <f t="shared" si="10"/>
        <v>0</v>
      </c>
      <c r="AO23">
        <f t="shared" si="11"/>
        <v>0</v>
      </c>
      <c r="AP23">
        <f t="shared" si="12"/>
        <v>-2.5641590076148928</v>
      </c>
      <c r="AQ23">
        <f t="shared" si="13"/>
        <v>-697.3733571858545</v>
      </c>
      <c r="AR23">
        <f t="shared" si="14"/>
        <v>-699.93751619346938</v>
      </c>
      <c r="AS23">
        <f t="shared" si="15"/>
        <v>-87.414921636504943</v>
      </c>
      <c r="AT23">
        <f t="shared" si="16"/>
        <v>8.7389994115934755</v>
      </c>
      <c r="AU23">
        <f t="shared" si="17"/>
        <v>-778.61343841838084</v>
      </c>
      <c r="AW23">
        <v>20</v>
      </c>
      <c r="AX23">
        <f>IF(Z23&gt;0, (R23*SUMPRODUCT(K23:$K$98, X23:$X$98)-K23*$AZ$3)/Z23, 0)</f>
        <v>1034.7338530060129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3.4760450000000001E-3</v>
      </c>
      <c r="Q24" s="5">
        <f t="shared" si="29"/>
        <v>12.5</v>
      </c>
      <c r="R24">
        <f t="shared" si="0"/>
        <v>1000000</v>
      </c>
      <c r="S24">
        <f t="shared" si="1"/>
        <v>1417.4157035232854</v>
      </c>
      <c r="U24">
        <f t="shared" si="21"/>
        <v>3.4760450000000001E-3</v>
      </c>
      <c r="V24">
        <f t="shared" si="22"/>
        <v>0.01</v>
      </c>
      <c r="W24">
        <f t="shared" si="23"/>
        <v>0.77357255181581108</v>
      </c>
      <c r="X24">
        <f t="shared" si="24"/>
        <v>2.6889730008765912E-3</v>
      </c>
      <c r="Y24">
        <f t="shared" si="25"/>
        <v>7.7357255181581108E-3</v>
      </c>
      <c r="Z24">
        <f t="shared" si="26"/>
        <v>0.76314785329677637</v>
      </c>
      <c r="AB24">
        <f t="shared" si="27"/>
        <v>800.44170712006769</v>
      </c>
      <c r="AC24">
        <f t="shared" si="2"/>
        <v>1081.6977513729353</v>
      </c>
      <c r="AE24">
        <f t="shared" si="3"/>
        <v>0</v>
      </c>
      <c r="AF24">
        <f t="shared" si="4"/>
        <v>0</v>
      </c>
      <c r="AG24">
        <f t="shared" si="5"/>
        <v>-9.5393481662097042</v>
      </c>
      <c r="AH24">
        <f t="shared" si="6"/>
        <v>-2688.9730008765914</v>
      </c>
      <c r="AI24">
        <f t="shared" si="7"/>
        <v>-2698.5123490428009</v>
      </c>
      <c r="AJ24">
        <f t="shared" si="8"/>
        <v>-281.25604425286758</v>
      </c>
      <c r="AK24">
        <f t="shared" si="30"/>
        <v>56.030919498404742</v>
      </c>
      <c r="AL24">
        <f t="shared" si="9"/>
        <v>-2923.7374737972636</v>
      </c>
      <c r="AN24">
        <f t="shared" si="10"/>
        <v>0</v>
      </c>
      <c r="AO24">
        <f t="shared" si="11"/>
        <v>0</v>
      </c>
      <c r="AP24">
        <f t="shared" si="12"/>
        <v>-2.2585752548581417</v>
      </c>
      <c r="AQ24">
        <f t="shared" si="13"/>
        <v>-636.6522926874793</v>
      </c>
      <c r="AR24">
        <f t="shared" si="14"/>
        <v>-638.9108679423374</v>
      </c>
      <c r="AS24">
        <f t="shared" si="15"/>
        <v>-66.591336301043512</v>
      </c>
      <c r="AT24">
        <f t="shared" si="16"/>
        <v>13.26611064834716</v>
      </c>
      <c r="AU24">
        <f t="shared" si="17"/>
        <v>-692.23609359503371</v>
      </c>
      <c r="AW24">
        <v>21</v>
      </c>
      <c r="AX24">
        <f>IF(Z24&gt;0, (R24*SUMPRODUCT(K24:$K$98, X24:$X$98)-K24*$AZ$3)/Z24, 0)</f>
        <v>1417.4157035232854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3.6141120000000001E-3</v>
      </c>
      <c r="Q25" s="5">
        <f t="shared" si="29"/>
        <v>12.5</v>
      </c>
      <c r="R25">
        <f t="shared" si="0"/>
        <v>1000000</v>
      </c>
      <c r="S25">
        <f t="shared" si="1"/>
        <v>1751.9856737046116</v>
      </c>
      <c r="U25">
        <f t="shared" si="21"/>
        <v>3.6141120000000001E-3</v>
      </c>
      <c r="V25">
        <f t="shared" si="22"/>
        <v>0.01</v>
      </c>
      <c r="W25">
        <f t="shared" si="23"/>
        <v>0.76314785329677637</v>
      </c>
      <c r="X25">
        <f t="shared" si="24"/>
        <v>2.7581018143741191E-3</v>
      </c>
      <c r="Y25">
        <f t="shared" si="25"/>
        <v>7.6314785329677642E-3</v>
      </c>
      <c r="Z25">
        <f t="shared" si="26"/>
        <v>0.75275827294943454</v>
      </c>
      <c r="AB25">
        <f t="shared" si="27"/>
        <v>1081.6977513729353</v>
      </c>
      <c r="AC25">
        <f t="shared" si="2"/>
        <v>1318.821709970035</v>
      </c>
      <c r="AE25">
        <f t="shared" si="3"/>
        <v>0</v>
      </c>
      <c r="AF25">
        <f t="shared" si="4"/>
        <v>0</v>
      </c>
      <c r="AG25">
        <f t="shared" si="5"/>
        <v>-9.4094784118679318</v>
      </c>
      <c r="AH25">
        <f t="shared" si="6"/>
        <v>-2758.1018143741189</v>
      </c>
      <c r="AI25">
        <f t="shared" si="7"/>
        <v>-2767.5112927859868</v>
      </c>
      <c r="AJ25">
        <f t="shared" si="8"/>
        <v>-237.12395859709977</v>
      </c>
      <c r="AK25">
        <f t="shared" si="30"/>
        <v>75.718842596105475</v>
      </c>
      <c r="AL25">
        <f t="shared" si="9"/>
        <v>-2928.9164087869813</v>
      </c>
      <c r="AN25">
        <f t="shared" si="10"/>
        <v>0</v>
      </c>
      <c r="AO25">
        <f t="shared" si="11"/>
        <v>0</v>
      </c>
      <c r="AP25">
        <f t="shared" si="12"/>
        <v>-1.9891310342661381</v>
      </c>
      <c r="AQ25">
        <f t="shared" si="13"/>
        <v>-583.0531379632763</v>
      </c>
      <c r="AR25">
        <f t="shared" si="14"/>
        <v>-585.04226899754246</v>
      </c>
      <c r="AS25">
        <f t="shared" si="15"/>
        <v>-50.127180739223974</v>
      </c>
      <c r="AT25">
        <f t="shared" si="16"/>
        <v>16.006700169125185</v>
      </c>
      <c r="AU25">
        <f t="shared" si="17"/>
        <v>-619.16274956764119</v>
      </c>
      <c r="AW25">
        <v>22</v>
      </c>
      <c r="AX25">
        <f>IF(Z25&gt;0, (R25*SUMPRODUCT(K25:$K$98, X25:$X$98)-K25*$AZ$3)/Z25, 0)</f>
        <v>1751.9856737046116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3.757594E-3</v>
      </c>
      <c r="Q26" s="5">
        <f t="shared" si="29"/>
        <v>12.5</v>
      </c>
      <c r="R26">
        <f t="shared" si="0"/>
        <v>1000000</v>
      </c>
      <c r="S26">
        <f t="shared" si="1"/>
        <v>2041.9202443755614</v>
      </c>
      <c r="U26">
        <f t="shared" si="21"/>
        <v>3.757594E-3</v>
      </c>
      <c r="V26">
        <f t="shared" si="22"/>
        <v>0.01</v>
      </c>
      <c r="W26">
        <f t="shared" si="23"/>
        <v>0.75275827294943454</v>
      </c>
      <c r="X26">
        <f t="shared" si="24"/>
        <v>2.8285599698851575E-3</v>
      </c>
      <c r="Y26">
        <f t="shared" si="25"/>
        <v>7.5275827294943457E-3</v>
      </c>
      <c r="Z26">
        <f t="shared" si="26"/>
        <v>0.74240213025005497</v>
      </c>
      <c r="AB26">
        <f t="shared" si="27"/>
        <v>1318.821709970035</v>
      </c>
      <c r="AC26">
        <f t="shared" si="2"/>
        <v>1515.9259392251297</v>
      </c>
      <c r="AE26">
        <f t="shared" si="3"/>
        <v>0</v>
      </c>
      <c r="AF26">
        <f t="shared" si="4"/>
        <v>0</v>
      </c>
      <c r="AG26">
        <f t="shared" si="5"/>
        <v>-9.2800266281256878</v>
      </c>
      <c r="AH26">
        <f t="shared" si="6"/>
        <v>-2828.5599698851574</v>
      </c>
      <c r="AI26">
        <f t="shared" si="7"/>
        <v>-2837.839996513283</v>
      </c>
      <c r="AJ26">
        <f t="shared" si="8"/>
        <v>-197.10422925509465</v>
      </c>
      <c r="AK26">
        <f t="shared" si="30"/>
        <v>92.317519697902455</v>
      </c>
      <c r="AL26">
        <f t="shared" si="9"/>
        <v>-2942.6267060704754</v>
      </c>
      <c r="AN26">
        <f t="shared" si="10"/>
        <v>0</v>
      </c>
      <c r="AO26">
        <f t="shared" si="11"/>
        <v>0</v>
      </c>
      <c r="AP26">
        <f t="shared" si="12"/>
        <v>-1.7515762295392003</v>
      </c>
      <c r="AQ26">
        <f t="shared" si="13"/>
        <v>-533.8819171123024</v>
      </c>
      <c r="AR26">
        <f t="shared" si="14"/>
        <v>-535.63349334184159</v>
      </c>
      <c r="AS26">
        <f t="shared" si="15"/>
        <v>-37.20281164479789</v>
      </c>
      <c r="AT26">
        <f t="shared" si="16"/>
        <v>17.424645375777555</v>
      </c>
      <c r="AU26">
        <f t="shared" si="17"/>
        <v>-555.41165961086199</v>
      </c>
      <c r="AW26">
        <v>23</v>
      </c>
      <c r="AX26">
        <f>IF(Z26&gt;0, (R26*SUMPRODUCT(K26:$K$98, X26:$X$98)-K26*$AZ$3)/Z26, 0)</f>
        <v>2041.9202443755614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3.9119039999999999E-3</v>
      </c>
      <c r="Q27" s="5">
        <f t="shared" si="29"/>
        <v>12.5</v>
      </c>
      <c r="R27">
        <f t="shared" si="0"/>
        <v>1000000</v>
      </c>
      <c r="S27">
        <f t="shared" si="1"/>
        <v>2292.9557971039176</v>
      </c>
      <c r="U27">
        <f t="shared" si="21"/>
        <v>3.9119039999999999E-3</v>
      </c>
      <c r="V27">
        <f t="shared" si="22"/>
        <v>0.01</v>
      </c>
      <c r="W27">
        <f t="shared" si="23"/>
        <v>0.74240213025005497</v>
      </c>
      <c r="X27">
        <f t="shared" si="24"/>
        <v>2.904205862933711E-3</v>
      </c>
      <c r="Y27">
        <f t="shared" si="25"/>
        <v>7.42402130250055E-3</v>
      </c>
      <c r="Z27">
        <f t="shared" si="26"/>
        <v>0.73207390308462073</v>
      </c>
      <c r="AB27">
        <f t="shared" si="27"/>
        <v>1515.9259392251297</v>
      </c>
      <c r="AC27">
        <f t="shared" si="2"/>
        <v>1678.6130999863726</v>
      </c>
      <c r="AE27">
        <f t="shared" si="3"/>
        <v>0</v>
      </c>
      <c r="AF27">
        <f t="shared" si="4"/>
        <v>0</v>
      </c>
      <c r="AG27">
        <f t="shared" si="5"/>
        <v>-9.1509237885577583</v>
      </c>
      <c r="AH27">
        <f t="shared" si="6"/>
        <v>-2904.2058629337112</v>
      </c>
      <c r="AI27">
        <f t="shared" si="7"/>
        <v>-2913.3567867222691</v>
      </c>
      <c r="AJ27">
        <f t="shared" si="8"/>
        <v>-162.68716076124292</v>
      </c>
      <c r="AK27">
        <f t="shared" si="30"/>
        <v>106.11481574575909</v>
      </c>
      <c r="AL27">
        <f t="shared" si="9"/>
        <v>-2969.9291317377529</v>
      </c>
      <c r="AN27">
        <f t="shared" si="10"/>
        <v>0</v>
      </c>
      <c r="AO27">
        <f t="shared" si="11"/>
        <v>0</v>
      </c>
      <c r="AP27">
        <f t="shared" si="12"/>
        <v>-1.5421504189153292</v>
      </c>
      <c r="AQ27">
        <f t="shared" si="13"/>
        <v>-489.42843275995108</v>
      </c>
      <c r="AR27">
        <f t="shared" si="14"/>
        <v>-490.97058317886643</v>
      </c>
      <c r="AS27">
        <f t="shared" si="15"/>
        <v>-27.416693540143424</v>
      </c>
      <c r="AT27">
        <f t="shared" si="16"/>
        <v>17.882894813315541</v>
      </c>
      <c r="AU27">
        <f t="shared" si="17"/>
        <v>-500.50438190569429</v>
      </c>
      <c r="AW27">
        <v>24</v>
      </c>
      <c r="AX27">
        <f>IF(Z27&gt;0, (R27*SUMPRODUCT(K27:$K$98, X27:$X$98)-K27*$AZ$3)/Z27, 0)</f>
        <v>2292.9557971039176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4.0806530000000001E-3</v>
      </c>
      <c r="Q28" s="5">
        <f t="shared" si="29"/>
        <v>12.5</v>
      </c>
      <c r="R28">
        <f t="shared" si="0"/>
        <v>1000000</v>
      </c>
      <c r="S28">
        <f t="shared" si="1"/>
        <v>2509.2921865505182</v>
      </c>
      <c r="U28">
        <f t="shared" si="21"/>
        <v>4.0806530000000001E-3</v>
      </c>
      <c r="V28">
        <f t="shared" si="22"/>
        <v>0.01</v>
      </c>
      <c r="W28">
        <f t="shared" si="23"/>
        <v>0.73207390308462073</v>
      </c>
      <c r="X28">
        <f t="shared" si="24"/>
        <v>2.987339568843967E-3</v>
      </c>
      <c r="Y28">
        <f t="shared" si="25"/>
        <v>7.3207390308462073E-3</v>
      </c>
      <c r="Z28">
        <f t="shared" si="26"/>
        <v>0.72176582448493054</v>
      </c>
      <c r="AB28">
        <f t="shared" si="27"/>
        <v>1678.6130999863726</v>
      </c>
      <c r="AC28">
        <f t="shared" si="2"/>
        <v>1811.1213438992288</v>
      </c>
      <c r="AE28">
        <f t="shared" si="3"/>
        <v>0</v>
      </c>
      <c r="AF28">
        <f t="shared" si="4"/>
        <v>0</v>
      </c>
      <c r="AG28">
        <f t="shared" si="5"/>
        <v>-9.0220728060616313</v>
      </c>
      <c r="AH28">
        <f t="shared" si="6"/>
        <v>-2987.3395688439668</v>
      </c>
      <c r="AI28">
        <f t="shared" si="7"/>
        <v>-2996.3616416500286</v>
      </c>
      <c r="AJ28">
        <f t="shared" si="8"/>
        <v>-132.50824391285619</v>
      </c>
      <c r="AK28">
        <f t="shared" si="30"/>
        <v>117.50291699904609</v>
      </c>
      <c r="AL28">
        <f t="shared" si="9"/>
        <v>-3011.3669685638383</v>
      </c>
      <c r="AN28">
        <f t="shared" si="10"/>
        <v>0</v>
      </c>
      <c r="AO28">
        <f t="shared" si="11"/>
        <v>0</v>
      </c>
      <c r="AP28">
        <f t="shared" si="12"/>
        <v>-1.357532083922123</v>
      </c>
      <c r="AQ28">
        <f t="shared" si="13"/>
        <v>-449.49862381414965</v>
      </c>
      <c r="AR28">
        <f t="shared" si="14"/>
        <v>-450.85615589807179</v>
      </c>
      <c r="AS28">
        <f t="shared" si="15"/>
        <v>-19.938233304326964</v>
      </c>
      <c r="AT28">
        <f t="shared" si="16"/>
        <v>17.680413715290697</v>
      </c>
      <c r="AU28">
        <f t="shared" si="17"/>
        <v>-453.11397548710801</v>
      </c>
      <c r="AW28">
        <v>25</v>
      </c>
      <c r="AX28">
        <f>IF(Z28&gt;0, (R28*SUMPRODUCT(K28:$K$98, X28:$X$98)-K28*$AZ$3)/Z28, 0)</f>
        <v>2509.2921865505182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4.2836929999999999E-3</v>
      </c>
      <c r="Q29" s="5">
        <f t="shared" si="29"/>
        <v>12.5</v>
      </c>
      <c r="R29">
        <f t="shared" si="0"/>
        <v>1000000</v>
      </c>
      <c r="S29">
        <f t="shared" si="1"/>
        <v>2694.3653578138678</v>
      </c>
      <c r="U29">
        <f t="shared" si="21"/>
        <v>4.2836929999999999E-3</v>
      </c>
      <c r="V29">
        <f t="shared" si="22"/>
        <v>0.01</v>
      </c>
      <c r="W29">
        <f t="shared" si="23"/>
        <v>0.72176582448493054</v>
      </c>
      <c r="X29">
        <f t="shared" si="24"/>
        <v>3.0918232099853256E-3</v>
      </c>
      <c r="Y29">
        <f t="shared" si="25"/>
        <v>7.2176582448493058E-3</v>
      </c>
      <c r="Z29">
        <f t="shared" si="26"/>
        <v>0.71145634303009586</v>
      </c>
      <c r="AB29">
        <f t="shared" si="27"/>
        <v>1811.1213438992288</v>
      </c>
      <c r="AC29">
        <f t="shared" si="2"/>
        <v>1916.9233242572302</v>
      </c>
      <c r="AE29">
        <f t="shared" si="3"/>
        <v>0</v>
      </c>
      <c r="AF29">
        <f t="shared" si="4"/>
        <v>0</v>
      </c>
      <c r="AG29">
        <f t="shared" si="5"/>
        <v>-8.8932042878761983</v>
      </c>
      <c r="AH29">
        <f t="shared" si="6"/>
        <v>-3091.8232099853258</v>
      </c>
      <c r="AI29">
        <f t="shared" si="7"/>
        <v>-3100.7164142732022</v>
      </c>
      <c r="AJ29">
        <f t="shared" si="8"/>
        <v>-105.8019803580014</v>
      </c>
      <c r="AK29">
        <f t="shared" si="30"/>
        <v>126.77849407294603</v>
      </c>
      <c r="AL29">
        <f t="shared" si="9"/>
        <v>-3079.7399005582574</v>
      </c>
      <c r="AN29">
        <f t="shared" si="10"/>
        <v>0</v>
      </c>
      <c r="AO29">
        <f t="shared" si="11"/>
        <v>0</v>
      </c>
      <c r="AP29">
        <f t="shared" si="12"/>
        <v>-1.1947692074979723</v>
      </c>
      <c r="AQ29">
        <f t="shared" si="13"/>
        <v>-415.3750489409008</v>
      </c>
      <c r="AR29">
        <f t="shared" si="14"/>
        <v>-416.56981814839884</v>
      </c>
      <c r="AS29">
        <f t="shared" si="15"/>
        <v>-14.214105977119448</v>
      </c>
      <c r="AT29">
        <f t="shared" si="16"/>
        <v>17.032223255887128</v>
      </c>
      <c r="AU29">
        <f t="shared" si="17"/>
        <v>-413.75170086963112</v>
      </c>
      <c r="AW29">
        <v>26</v>
      </c>
      <c r="AX29">
        <f>IF(Z29&gt;0, (R29*SUMPRODUCT(K29:$K$98, X29:$X$98)-K29*$AZ$3)/Z29, 0)</f>
        <v>2694.3653578138678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4.5002690000000003E-3</v>
      </c>
      <c r="Q30" s="5">
        <f t="shared" si="29"/>
        <v>12.5</v>
      </c>
      <c r="R30">
        <f t="shared" si="0"/>
        <v>1000000</v>
      </c>
      <c r="S30">
        <f t="shared" si="1"/>
        <v>2848.7210648467021</v>
      </c>
      <c r="U30">
        <f t="shared" si="21"/>
        <v>4.5002690000000003E-3</v>
      </c>
      <c r="V30">
        <f t="shared" si="22"/>
        <v>0.01</v>
      </c>
      <c r="W30">
        <f t="shared" si="23"/>
        <v>0.71145634303009586</v>
      </c>
      <c r="X30">
        <f t="shared" si="24"/>
        <v>3.2017449253917067E-3</v>
      </c>
      <c r="Y30">
        <f t="shared" si="25"/>
        <v>7.1145634303009589E-3</v>
      </c>
      <c r="Z30">
        <f t="shared" si="26"/>
        <v>0.70114003467440322</v>
      </c>
      <c r="AB30">
        <f t="shared" si="27"/>
        <v>1916.9233242572302</v>
      </c>
      <c r="AC30">
        <f t="shared" si="2"/>
        <v>1997.3523861843196</v>
      </c>
      <c r="AE30">
        <f t="shared" si="3"/>
        <v>0</v>
      </c>
      <c r="AF30">
        <f t="shared" si="4"/>
        <v>0</v>
      </c>
      <c r="AG30">
        <f t="shared" si="5"/>
        <v>-8.7642504334300408</v>
      </c>
      <c r="AH30">
        <f t="shared" si="6"/>
        <v>-3201.7449253917066</v>
      </c>
      <c r="AI30">
        <f t="shared" si="7"/>
        <v>-3210.5091758251365</v>
      </c>
      <c r="AJ30">
        <f t="shared" si="8"/>
        <v>-80.429061927089379</v>
      </c>
      <c r="AK30">
        <f t="shared" si="30"/>
        <v>134.18463269800614</v>
      </c>
      <c r="AL30">
        <f t="shared" si="9"/>
        <v>-3156.7536050542199</v>
      </c>
      <c r="AN30">
        <f t="shared" si="10"/>
        <v>0</v>
      </c>
      <c r="AO30">
        <f t="shared" si="11"/>
        <v>0</v>
      </c>
      <c r="AP30">
        <f t="shared" si="12"/>
        <v>-1.0512899398181563</v>
      </c>
      <c r="AQ30">
        <f t="shared" si="13"/>
        <v>-384.05591618983522</v>
      </c>
      <c r="AR30">
        <f t="shared" si="14"/>
        <v>-385.10720612965332</v>
      </c>
      <c r="AS30">
        <f t="shared" si="15"/>
        <v>-9.6476320839075775</v>
      </c>
      <c r="AT30">
        <f t="shared" si="16"/>
        <v>16.095723816326331</v>
      </c>
      <c r="AU30">
        <f t="shared" si="17"/>
        <v>-378.65911439723459</v>
      </c>
      <c r="AW30">
        <v>27</v>
      </c>
      <c r="AX30">
        <f>IF(Z30&gt;0, (R30*SUMPRODUCT(K30:$K$98, X30:$X$98)-K30*$AZ$3)/Z30, 0)</f>
        <v>2848.7210648467021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4.7150400000000002E-3</v>
      </c>
      <c r="Q31" s="5">
        <f t="shared" si="29"/>
        <v>12.5</v>
      </c>
      <c r="R31">
        <f t="shared" si="0"/>
        <v>1000000</v>
      </c>
      <c r="S31">
        <f t="shared" si="1"/>
        <v>2976.1306620723308</v>
      </c>
      <c r="U31">
        <f t="shared" si="21"/>
        <v>4.7150400000000002E-3</v>
      </c>
      <c r="V31">
        <f t="shared" si="22"/>
        <v>0.01</v>
      </c>
      <c r="W31">
        <f t="shared" si="23"/>
        <v>0.70114003467440322</v>
      </c>
      <c r="X31">
        <f t="shared" si="24"/>
        <v>3.3059033090911982E-3</v>
      </c>
      <c r="Y31">
        <f t="shared" si="25"/>
        <v>7.011400346744032E-3</v>
      </c>
      <c r="Z31">
        <f t="shared" si="26"/>
        <v>0.69082273101856795</v>
      </c>
      <c r="AB31">
        <f t="shared" si="27"/>
        <v>1997.3523861843196</v>
      </c>
      <c r="AC31">
        <f t="shared" si="2"/>
        <v>2055.9787118409063</v>
      </c>
      <c r="AE31">
        <f t="shared" si="3"/>
        <v>0</v>
      </c>
      <c r="AF31">
        <f t="shared" si="4"/>
        <v>0</v>
      </c>
      <c r="AG31">
        <f t="shared" si="5"/>
        <v>-8.6352841377320999</v>
      </c>
      <c r="AH31">
        <f t="shared" si="6"/>
        <v>-3305.903309091198</v>
      </c>
      <c r="AI31">
        <f t="shared" si="7"/>
        <v>-3314.53859322893</v>
      </c>
      <c r="AJ31">
        <f t="shared" si="8"/>
        <v>-58.626325656586687</v>
      </c>
      <c r="AK31">
        <f t="shared" si="30"/>
        <v>139.81466703290238</v>
      </c>
      <c r="AL31">
        <f t="shared" si="9"/>
        <v>-3233.3502518526143</v>
      </c>
      <c r="AN31">
        <f t="shared" si="10"/>
        <v>0</v>
      </c>
      <c r="AO31">
        <f t="shared" si="11"/>
        <v>0</v>
      </c>
      <c r="AP31">
        <f t="shared" si="12"/>
        <v>-0.92483943419833425</v>
      </c>
      <c r="AQ31">
        <f t="shared" si="13"/>
        <v>-354.0624369885856</v>
      </c>
      <c r="AR31">
        <f t="shared" si="14"/>
        <v>-354.98727642278396</v>
      </c>
      <c r="AS31">
        <f t="shared" si="15"/>
        <v>-6.2788828930885412</v>
      </c>
      <c r="AT31">
        <f t="shared" si="16"/>
        <v>14.974158984107017</v>
      </c>
      <c r="AU31">
        <f t="shared" si="17"/>
        <v>-346.29200033176545</v>
      </c>
      <c r="AW31">
        <v>28</v>
      </c>
      <c r="AX31">
        <f>IF(Z31&gt;0, (R31*SUMPRODUCT(K31:$K$98, X31:$X$98)-K31*$AZ$3)/Z31, 0)</f>
        <v>2976.1306620723308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4.9523709999999997E-3</v>
      </c>
      <c r="Q32" s="5">
        <f t="shared" si="29"/>
        <v>12.5</v>
      </c>
      <c r="R32">
        <f t="shared" si="0"/>
        <v>1000000</v>
      </c>
      <c r="S32">
        <f t="shared" si="1"/>
        <v>3081.8353351986493</v>
      </c>
      <c r="U32">
        <f t="shared" si="21"/>
        <v>4.9523709999999997E-3</v>
      </c>
      <c r="V32">
        <f t="shared" si="22"/>
        <v>0.01</v>
      </c>
      <c r="W32">
        <f t="shared" si="23"/>
        <v>0.69082273101856795</v>
      </c>
      <c r="X32">
        <f t="shared" si="24"/>
        <v>3.4212104592371562E-3</v>
      </c>
      <c r="Y32">
        <f t="shared" si="25"/>
        <v>6.9082273101856795E-3</v>
      </c>
      <c r="Z32">
        <f t="shared" si="26"/>
        <v>0.68049329324914509</v>
      </c>
      <c r="AB32">
        <f t="shared" si="27"/>
        <v>2055.9787118409063</v>
      </c>
      <c r="AC32">
        <f t="shared" si="2"/>
        <v>2097.1682765009118</v>
      </c>
      <c r="AE32">
        <f t="shared" si="3"/>
        <v>0</v>
      </c>
      <c r="AF32">
        <f t="shared" si="4"/>
        <v>0</v>
      </c>
      <c r="AG32">
        <f t="shared" si="5"/>
        <v>-8.5061661656143137</v>
      </c>
      <c r="AH32">
        <f t="shared" si="6"/>
        <v>-3421.2104592371561</v>
      </c>
      <c r="AI32">
        <f t="shared" si="7"/>
        <v>-3429.7166254027702</v>
      </c>
      <c r="AJ32">
        <f t="shared" si="8"/>
        <v>-41.189564660005544</v>
      </c>
      <c r="AK32">
        <f t="shared" si="30"/>
        <v>143.91850982886345</v>
      </c>
      <c r="AL32">
        <f t="shared" si="9"/>
        <v>-3326.9876802339122</v>
      </c>
      <c r="AN32">
        <f t="shared" si="10"/>
        <v>0</v>
      </c>
      <c r="AO32">
        <f t="shared" si="11"/>
        <v>0</v>
      </c>
      <c r="AP32">
        <f t="shared" si="12"/>
        <v>-0.81340258202033078</v>
      </c>
      <c r="AQ32">
        <f t="shared" si="13"/>
        <v>-327.15342811287411</v>
      </c>
      <c r="AR32">
        <f t="shared" si="14"/>
        <v>-327.96683069489444</v>
      </c>
      <c r="AS32">
        <f t="shared" si="15"/>
        <v>-3.9387542630167101</v>
      </c>
      <c r="AT32">
        <f t="shared" si="16"/>
        <v>13.76221498805644</v>
      </c>
      <c r="AU32">
        <f t="shared" si="17"/>
        <v>-318.14336996985469</v>
      </c>
      <c r="AW32">
        <v>29</v>
      </c>
      <c r="AX32">
        <f>IF(Z32&gt;0, (R32*SUMPRODUCT(K32:$K$98, X32:$X$98)-K32*$AZ$3)/Z32, 0)</f>
        <v>3081.8353351986493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5.2041409999999998E-3</v>
      </c>
      <c r="Q33" s="5">
        <f t="shared" si="29"/>
        <v>12.5</v>
      </c>
      <c r="R33">
        <f t="shared" si="0"/>
        <v>1000000</v>
      </c>
      <c r="S33">
        <f t="shared" si="1"/>
        <v>3167.8400310627931</v>
      </c>
      <c r="U33">
        <f t="shared" si="21"/>
        <v>5.2041409999999998E-3</v>
      </c>
      <c r="V33">
        <f t="shared" si="22"/>
        <v>0.01</v>
      </c>
      <c r="W33">
        <f t="shared" si="23"/>
        <v>0.68049329324914509</v>
      </c>
      <c r="X33">
        <f t="shared" si="24"/>
        <v>3.5413830476228991E-3</v>
      </c>
      <c r="Y33">
        <f t="shared" si="25"/>
        <v>6.8049329324914509E-3</v>
      </c>
      <c r="Z33">
        <f t="shared" si="26"/>
        <v>0.67014697726903083</v>
      </c>
      <c r="AB33">
        <f t="shared" si="27"/>
        <v>2097.1682765009118</v>
      </c>
      <c r="AC33">
        <f t="shared" si="2"/>
        <v>2122.9184212885634</v>
      </c>
      <c r="AE33">
        <f t="shared" si="3"/>
        <v>0</v>
      </c>
      <c r="AF33">
        <f t="shared" si="4"/>
        <v>0</v>
      </c>
      <c r="AG33">
        <f t="shared" si="5"/>
        <v>-8.376837215862885</v>
      </c>
      <c r="AH33">
        <f t="shared" si="6"/>
        <v>-3541.3830476228991</v>
      </c>
      <c r="AI33">
        <f t="shared" si="7"/>
        <v>-3549.759884838762</v>
      </c>
      <c r="AJ33">
        <f t="shared" si="8"/>
        <v>-25.750144787651607</v>
      </c>
      <c r="AK33">
        <f t="shared" si="30"/>
        <v>146.80177935506384</v>
      </c>
      <c r="AL33">
        <f t="shared" si="9"/>
        <v>-3428.7082502713497</v>
      </c>
      <c r="AN33">
        <f t="shared" si="10"/>
        <v>0</v>
      </c>
      <c r="AO33">
        <f t="shared" si="11"/>
        <v>0</v>
      </c>
      <c r="AP33">
        <f t="shared" si="12"/>
        <v>-0.71521026292279433</v>
      </c>
      <c r="AQ33">
        <f t="shared" si="13"/>
        <v>-302.36155189984754</v>
      </c>
      <c r="AR33">
        <f t="shared" si="14"/>
        <v>-303.07676216277036</v>
      </c>
      <c r="AS33">
        <f t="shared" si="15"/>
        <v>-2.1985347630966521</v>
      </c>
      <c r="AT33">
        <f t="shared" si="16"/>
        <v>12.533864095060364</v>
      </c>
      <c r="AU33">
        <f t="shared" si="17"/>
        <v>-292.74143283080662</v>
      </c>
      <c r="AW33">
        <v>30</v>
      </c>
      <c r="AX33">
        <f>IF(Z33&gt;0, (R33*SUMPRODUCT(K33:$K$98, X33:$X$98)-K33*$AZ$3)/Z33, 0)</f>
        <v>3167.8400310627931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5.4847869999999996E-3</v>
      </c>
      <c r="Q34" s="5">
        <f t="shared" si="29"/>
        <v>12.5</v>
      </c>
      <c r="R34">
        <f t="shared" si="0"/>
        <v>1000000</v>
      </c>
      <c r="S34">
        <f t="shared" si="1"/>
        <v>3236.960892572683</v>
      </c>
      <c r="U34">
        <f t="shared" si="21"/>
        <v>5.4847869999999996E-3</v>
      </c>
      <c r="V34">
        <f t="shared" si="22"/>
        <v>0.01</v>
      </c>
      <c r="W34">
        <f t="shared" si="23"/>
        <v>0.67014697726903083</v>
      </c>
      <c r="X34">
        <f t="shared" si="24"/>
        <v>3.6756134290144757E-3</v>
      </c>
      <c r="Y34">
        <f t="shared" si="25"/>
        <v>6.7014697726903083E-3</v>
      </c>
      <c r="Z34">
        <f t="shared" si="26"/>
        <v>0.65976989406732611</v>
      </c>
      <c r="AB34">
        <f t="shared" si="27"/>
        <v>2122.9184212885634</v>
      </c>
      <c r="AC34">
        <f t="shared" si="2"/>
        <v>2135.6493451927563</v>
      </c>
      <c r="AE34">
        <f t="shared" si="3"/>
        <v>0</v>
      </c>
      <c r="AF34">
        <f t="shared" si="4"/>
        <v>0</v>
      </c>
      <c r="AG34">
        <f t="shared" si="5"/>
        <v>-8.2471236758415767</v>
      </c>
      <c r="AH34">
        <f t="shared" si="6"/>
        <v>-3675.6134290144755</v>
      </c>
      <c r="AI34">
        <f t="shared" si="7"/>
        <v>-3683.860552690317</v>
      </c>
      <c r="AJ34">
        <f t="shared" si="8"/>
        <v>-12.730923904192878</v>
      </c>
      <c r="AK34">
        <f t="shared" si="30"/>
        <v>148.60428949019945</v>
      </c>
      <c r="AL34">
        <f t="shared" si="9"/>
        <v>-3547.9871871043106</v>
      </c>
      <c r="AN34">
        <f t="shared" si="10"/>
        <v>0</v>
      </c>
      <c r="AO34">
        <f t="shared" si="11"/>
        <v>0</v>
      </c>
      <c r="AP34">
        <f t="shared" si="12"/>
        <v>-0.62869230744751869</v>
      </c>
      <c r="AQ34">
        <f t="shared" si="13"/>
        <v>-280.19828231039457</v>
      </c>
      <c r="AR34">
        <f t="shared" si="14"/>
        <v>-280.8269746178421</v>
      </c>
      <c r="AS34">
        <f t="shared" si="15"/>
        <v>-0.97050004824246117</v>
      </c>
      <c r="AT34">
        <f t="shared" si="16"/>
        <v>11.328358507568867</v>
      </c>
      <c r="AU34">
        <f t="shared" si="17"/>
        <v>-270.4691161585157</v>
      </c>
      <c r="AW34">
        <v>31</v>
      </c>
      <c r="AX34">
        <f>IF(Z34&gt;0, (R34*SUMPRODUCT(K34:$K$98, X34:$X$98)-K34*$AZ$3)/Z34, 0)</f>
        <v>3236.960892572683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5.8078460000000002E-3</v>
      </c>
      <c r="Q35" s="5">
        <f t="shared" si="29"/>
        <v>12.5</v>
      </c>
      <c r="R35">
        <f t="shared" ref="R35:R66" si="31">$C$6</f>
        <v>1000000</v>
      </c>
      <c r="S35">
        <f t="shared" ref="S35:S66" si="32">AX35</f>
        <v>3290.6989686977208</v>
      </c>
      <c r="U35">
        <f t="shared" si="21"/>
        <v>5.8078460000000002E-3</v>
      </c>
      <c r="V35">
        <f t="shared" si="22"/>
        <v>0.01</v>
      </c>
      <c r="W35">
        <f t="shared" si="23"/>
        <v>0.65976989406732611</v>
      </c>
      <c r="X35">
        <f t="shared" si="24"/>
        <v>3.831841940179344E-3</v>
      </c>
      <c r="Y35">
        <f t="shared" si="25"/>
        <v>6.5976989406732614E-3</v>
      </c>
      <c r="Z35">
        <f t="shared" si="26"/>
        <v>0.64934035318647343</v>
      </c>
      <c r="AB35">
        <f t="shared" si="27"/>
        <v>2135.6493451927563</v>
      </c>
      <c r="AC35">
        <f t="shared" ref="AC35:AC66" si="33">S35*Z35</f>
        <v>2136.7836305645419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-8.1167544148309183</v>
      </c>
      <c r="AH35">
        <f t="shared" ref="AH35:AH66" si="37">-X35*R35</f>
        <v>-3831.841940179344</v>
      </c>
      <c r="AI35">
        <f t="shared" ref="AI35:AI66" si="38">SUM(AE35:AH35)</f>
        <v>-3839.9586945941751</v>
      </c>
      <c r="AJ35">
        <f t="shared" ref="AJ35:AJ66" si="39">AB35-AC35</f>
        <v>-1.1342853717856087</v>
      </c>
      <c r="AK35">
        <f t="shared" si="30"/>
        <v>149.49545416349295</v>
      </c>
      <c r="AL35">
        <f t="shared" ref="AL35:AL66" si="40">SUM(AI35:AK35)</f>
        <v>-3691.5975258024678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-0.5524589609553604</v>
      </c>
      <c r="AQ35">
        <f t="shared" ref="AQ35:AQ66" si="44">AH35*$K35</f>
        <v>-260.81057878856012</v>
      </c>
      <c r="AR35">
        <f t="shared" ref="AR35:AR66" si="45">AI35*$K35</f>
        <v>-261.36303774951551</v>
      </c>
      <c r="AS35">
        <f t="shared" ref="AS35:AS66" si="46">AJ35*$K35</f>
        <v>-7.7204025882381691E-2</v>
      </c>
      <c r="AT35">
        <f t="shared" ref="AT35:AT66" si="47">AK35*$K35</f>
        <v>10.175262063344498</v>
      </c>
      <c r="AU35">
        <f t="shared" ref="AU35:AU66" si="48">AL35*$K35</f>
        <v>-251.26497971205339</v>
      </c>
      <c r="AW35">
        <v>32</v>
      </c>
      <c r="AX35">
        <f>IF(Z35&gt;0, (R35*SUMPRODUCT(K35:$K$98, X35:$X$98)-K35*$AZ$3)/Z35, 0)</f>
        <v>3290.6989686977208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6.1543680000000003E-3</v>
      </c>
      <c r="Q36" s="5">
        <f t="shared" si="29"/>
        <v>12.5</v>
      </c>
      <c r="R36">
        <f t="shared" si="31"/>
        <v>1000000</v>
      </c>
      <c r="S36">
        <f t="shared" si="32"/>
        <v>3329.6714611002799</v>
      </c>
      <c r="U36">
        <f t="shared" ref="U36:U67" si="52">M36</f>
        <v>6.1543680000000003E-3</v>
      </c>
      <c r="V36">
        <f t="shared" ref="V36:V67" si="53">$C$10</f>
        <v>0.01</v>
      </c>
      <c r="W36">
        <f t="shared" ref="W36:W67" si="54">Z35</f>
        <v>0.64934035318647343</v>
      </c>
      <c r="X36">
        <f t="shared" ref="X36:X67" si="55">U36*W36</f>
        <v>3.9962794907595304E-3</v>
      </c>
      <c r="Y36">
        <f t="shared" ref="Y36:Y67" si="56">V36*W36</f>
        <v>6.4934035318647346E-3</v>
      </c>
      <c r="Z36">
        <f t="shared" ref="Z36:Z67" si="57">MAX(0, W36-X36-Y36)</f>
        <v>0.63885067016384911</v>
      </c>
      <c r="AB36">
        <f t="shared" ref="AB36:AB67" si="58">AC35</f>
        <v>2136.7836305645419</v>
      </c>
      <c r="AC36">
        <f t="shared" si="33"/>
        <v>2127.1628443493564</v>
      </c>
      <c r="AE36">
        <f t="shared" si="34"/>
        <v>0</v>
      </c>
      <c r="AF36">
        <f t="shared" si="35"/>
        <v>0</v>
      </c>
      <c r="AG36">
        <f t="shared" si="36"/>
        <v>-7.9856333770481136</v>
      </c>
      <c r="AH36">
        <f t="shared" si="37"/>
        <v>-3996.2794907595303</v>
      </c>
      <c r="AI36">
        <f t="shared" si="38"/>
        <v>-4004.2651241365784</v>
      </c>
      <c r="AJ36">
        <f t="shared" si="39"/>
        <v>9.6207862151854897</v>
      </c>
      <c r="AK36">
        <f t="shared" si="30"/>
        <v>149.57485413951795</v>
      </c>
      <c r="AL36">
        <f t="shared" si="40"/>
        <v>-3845.0694837818751</v>
      </c>
      <c r="AN36">
        <f t="shared" si="41"/>
        <v>0</v>
      </c>
      <c r="AO36">
        <f t="shared" si="42"/>
        <v>0</v>
      </c>
      <c r="AP36">
        <f t="shared" si="43"/>
        <v>-0.48529851392427648</v>
      </c>
      <c r="AQ36">
        <f t="shared" si="44"/>
        <v>-242.85969647263707</v>
      </c>
      <c r="AR36">
        <f t="shared" si="45"/>
        <v>-243.34499498656135</v>
      </c>
      <c r="AS36">
        <f t="shared" si="46"/>
        <v>0.58466912172952268</v>
      </c>
      <c r="AT36">
        <f t="shared" si="47"/>
        <v>9.089880665318093</v>
      </c>
      <c r="AU36">
        <f t="shared" si="48"/>
        <v>-233.67044519951372</v>
      </c>
      <c r="AW36">
        <v>33</v>
      </c>
      <c r="AX36">
        <f>IF(Z36&gt;0, (R36*SUMPRODUCT(K36:$K$98, X36:$X$98)-K36*$AZ$3)/Z36, 0)</f>
        <v>3329.6714611002799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6.5216450000000004E-3</v>
      </c>
      <c r="Q37" s="5">
        <f t="shared" ref="Q37:Q68" si="60">$C$8</f>
        <v>12.5</v>
      </c>
      <c r="R37">
        <f t="shared" si="31"/>
        <v>1000000</v>
      </c>
      <c r="S37">
        <f t="shared" si="32"/>
        <v>3356.0302768807587</v>
      </c>
      <c r="U37">
        <f t="shared" si="52"/>
        <v>6.5216450000000004E-3</v>
      </c>
      <c r="V37">
        <f t="shared" si="53"/>
        <v>0.01</v>
      </c>
      <c r="W37">
        <f t="shared" si="54"/>
        <v>0.63885067016384911</v>
      </c>
      <c r="X37">
        <f t="shared" si="55"/>
        <v>4.1663572788207164E-3</v>
      </c>
      <c r="Y37">
        <f t="shared" si="56"/>
        <v>6.3885067016384916E-3</v>
      </c>
      <c r="Z37">
        <f t="shared" si="57"/>
        <v>0.62829580618338987</v>
      </c>
      <c r="AB37">
        <f t="shared" si="58"/>
        <v>2127.1628443493564</v>
      </c>
      <c r="AC37">
        <f t="shared" si="33"/>
        <v>2108.5797483886613</v>
      </c>
      <c r="AE37">
        <f t="shared" si="34"/>
        <v>0</v>
      </c>
      <c r="AF37">
        <f t="shared" si="35"/>
        <v>0</v>
      </c>
      <c r="AG37">
        <f t="shared" si="36"/>
        <v>-7.8536975772923734</v>
      </c>
      <c r="AH37">
        <f t="shared" si="37"/>
        <v>-4166.3572788207166</v>
      </c>
      <c r="AI37">
        <f t="shared" si="38"/>
        <v>-4174.2109763980088</v>
      </c>
      <c r="AJ37">
        <f t="shared" si="39"/>
        <v>18.583095960695118</v>
      </c>
      <c r="AK37">
        <f t="shared" si="30"/>
        <v>148.90139910445495</v>
      </c>
      <c r="AL37">
        <f t="shared" si="40"/>
        <v>-4006.7264813328593</v>
      </c>
      <c r="AN37">
        <f t="shared" si="41"/>
        <v>0</v>
      </c>
      <c r="AO37">
        <f t="shared" si="42"/>
        <v>0</v>
      </c>
      <c r="AP37">
        <f t="shared" si="43"/>
        <v>-0.42614337871267144</v>
      </c>
      <c r="AQ37">
        <f t="shared" si="44"/>
        <v>-226.06747334583491</v>
      </c>
      <c r="AR37">
        <f t="shared" si="45"/>
        <v>-226.49361672454759</v>
      </c>
      <c r="AS37">
        <f t="shared" si="46"/>
        <v>1.0083229232723494</v>
      </c>
      <c r="AT37">
        <f t="shared" si="47"/>
        <v>8.0794230596402006</v>
      </c>
      <c r="AU37">
        <f t="shared" si="48"/>
        <v>-217.40587074163506</v>
      </c>
      <c r="AW37">
        <v>34</v>
      </c>
      <c r="AX37">
        <f>IF(Z37&gt;0, (R37*SUMPRODUCT(K37:$K$98, X37:$X$98)-K37*$AZ$3)/Z37, 0)</f>
        <v>3356.0302768807587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6.9358459999999999E-3</v>
      </c>
      <c r="Q38" s="5">
        <f t="shared" si="60"/>
        <v>12.5</v>
      </c>
      <c r="R38">
        <f t="shared" si="31"/>
        <v>1000000</v>
      </c>
      <c r="S38">
        <f t="shared" si="32"/>
        <v>3372.0425684200063</v>
      </c>
      <c r="U38">
        <f t="shared" si="52"/>
        <v>6.9358459999999999E-3</v>
      </c>
      <c r="V38">
        <f t="shared" si="53"/>
        <v>0.01</v>
      </c>
      <c r="W38">
        <f t="shared" si="54"/>
        <v>0.62829580618338987</v>
      </c>
      <c r="X38">
        <f t="shared" si="55"/>
        <v>4.3577629541338399E-3</v>
      </c>
      <c r="Y38">
        <f t="shared" si="56"/>
        <v>6.2829580618338991E-3</v>
      </c>
      <c r="Z38">
        <f t="shared" si="57"/>
        <v>0.61765508516742218</v>
      </c>
      <c r="AB38">
        <f t="shared" si="58"/>
        <v>2108.5797483886613</v>
      </c>
      <c r="AC38">
        <f t="shared" si="33"/>
        <v>2082.759239785632</v>
      </c>
      <c r="AE38">
        <f t="shared" si="34"/>
        <v>0</v>
      </c>
      <c r="AF38">
        <f t="shared" si="35"/>
        <v>0</v>
      </c>
      <c r="AG38">
        <f t="shared" si="36"/>
        <v>-7.720688564592777</v>
      </c>
      <c r="AH38">
        <f t="shared" si="37"/>
        <v>-4357.7629541338401</v>
      </c>
      <c r="AI38">
        <f t="shared" si="38"/>
        <v>-4365.483642698433</v>
      </c>
      <c r="AJ38">
        <f t="shared" si="39"/>
        <v>25.820508603029339</v>
      </c>
      <c r="AK38">
        <f t="shared" si="30"/>
        <v>147.60058238720632</v>
      </c>
      <c r="AL38">
        <f t="shared" si="40"/>
        <v>-4192.0625517081971</v>
      </c>
      <c r="AN38">
        <f t="shared" si="41"/>
        <v>0</v>
      </c>
      <c r="AO38">
        <f t="shared" si="42"/>
        <v>0</v>
      </c>
      <c r="AP38">
        <f t="shared" si="43"/>
        <v>-0.37404132149720892</v>
      </c>
      <c r="AQ38">
        <f t="shared" si="44"/>
        <v>-211.11891776219767</v>
      </c>
      <c r="AR38">
        <f t="shared" si="45"/>
        <v>-211.4929590836949</v>
      </c>
      <c r="AS38">
        <f t="shared" si="46"/>
        <v>1.2509165573519734</v>
      </c>
      <c r="AT38">
        <f t="shared" si="47"/>
        <v>7.1507504062599443</v>
      </c>
      <c r="AU38">
        <f t="shared" si="48"/>
        <v>-203.09129212008295</v>
      </c>
      <c r="AW38">
        <v>35</v>
      </c>
      <c r="AX38">
        <f>IF(Z38&gt;0, (R38*SUMPRODUCT(K38:$K$98, X38:$X$98)-K38*$AZ$3)/Z38, 0)</f>
        <v>3372.0425684200063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7.4023869999999999E-3</v>
      </c>
      <c r="Q39" s="5">
        <f t="shared" si="60"/>
        <v>12.5</v>
      </c>
      <c r="R39">
        <f t="shared" si="31"/>
        <v>1000000</v>
      </c>
      <c r="S39">
        <f t="shared" si="32"/>
        <v>3378.4982546391207</v>
      </c>
      <c r="U39">
        <f t="shared" si="52"/>
        <v>7.4023869999999999E-3</v>
      </c>
      <c r="V39">
        <f t="shared" si="53"/>
        <v>0.01</v>
      </c>
      <c r="W39">
        <f t="shared" si="54"/>
        <v>0.61765508516742218</v>
      </c>
      <c r="X39">
        <f t="shared" si="55"/>
        <v>4.572121972927219E-3</v>
      </c>
      <c r="Y39">
        <f t="shared" si="56"/>
        <v>6.1765508516742219E-3</v>
      </c>
      <c r="Z39">
        <f t="shared" si="57"/>
        <v>0.60690641234282072</v>
      </c>
      <c r="AB39">
        <f t="shared" si="58"/>
        <v>2082.759239785632</v>
      </c>
      <c r="AC39">
        <f t="shared" si="33"/>
        <v>2050.4322548295104</v>
      </c>
      <c r="AE39">
        <f t="shared" si="34"/>
        <v>0</v>
      </c>
      <c r="AF39">
        <f t="shared" si="35"/>
        <v>0</v>
      </c>
      <c r="AG39">
        <f t="shared" si="36"/>
        <v>-7.5863301542852586</v>
      </c>
      <c r="AH39">
        <f t="shared" si="37"/>
        <v>-4572.1219729272188</v>
      </c>
      <c r="AI39">
        <f t="shared" si="38"/>
        <v>-4579.7083030815038</v>
      </c>
      <c r="AJ39">
        <f t="shared" si="39"/>
        <v>32.326984956121578</v>
      </c>
      <c r="AK39">
        <f t="shared" si="30"/>
        <v>145.79314678499426</v>
      </c>
      <c r="AL39">
        <f t="shared" si="40"/>
        <v>-4401.5881713403887</v>
      </c>
      <c r="AN39">
        <f t="shared" si="41"/>
        <v>0</v>
      </c>
      <c r="AO39">
        <f t="shared" si="42"/>
        <v>0</v>
      </c>
      <c r="AP39">
        <f t="shared" si="43"/>
        <v>-0.32815366934510981</v>
      </c>
      <c r="AQ39">
        <f t="shared" si="44"/>
        <v>-197.77132969383996</v>
      </c>
      <c r="AR39">
        <f t="shared" si="45"/>
        <v>-198.09948336318507</v>
      </c>
      <c r="AS39">
        <f t="shared" si="46"/>
        <v>1.3983333860342526</v>
      </c>
      <c r="AT39">
        <f t="shared" si="47"/>
        <v>6.3064162921833091</v>
      </c>
      <c r="AU39">
        <f t="shared" si="48"/>
        <v>-190.39473368496755</v>
      </c>
      <c r="AW39">
        <v>36</v>
      </c>
      <c r="AX39">
        <f>IF(Z39&gt;0, (R39*SUMPRODUCT(K39:$K$98, X39:$X$98)-K39*$AZ$3)/Z39, 0)</f>
        <v>3378.4982546391207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7.9366079999999995E-3</v>
      </c>
      <c r="Q40" s="5">
        <f t="shared" si="60"/>
        <v>12.5</v>
      </c>
      <c r="R40">
        <f t="shared" si="31"/>
        <v>1000000</v>
      </c>
      <c r="S40">
        <f t="shared" si="32"/>
        <v>3376.2200181389585</v>
      </c>
      <c r="U40">
        <f t="shared" si="52"/>
        <v>7.9366079999999995E-3</v>
      </c>
      <c r="V40">
        <f t="shared" si="53"/>
        <v>0.01</v>
      </c>
      <c r="W40">
        <f t="shared" si="54"/>
        <v>0.60690641234282072</v>
      </c>
      <c r="X40">
        <f t="shared" si="55"/>
        <v>4.8167782874513291E-3</v>
      </c>
      <c r="Y40">
        <f t="shared" si="56"/>
        <v>6.0690641234282076E-3</v>
      </c>
      <c r="Z40">
        <f t="shared" si="57"/>
        <v>0.59602056993194119</v>
      </c>
      <c r="AB40">
        <f t="shared" si="58"/>
        <v>2050.4322548295104</v>
      </c>
      <c r="AC40">
        <f t="shared" si="33"/>
        <v>2012.2965794268109</v>
      </c>
      <c r="AE40">
        <f t="shared" si="34"/>
        <v>0</v>
      </c>
      <c r="AF40">
        <f t="shared" si="35"/>
        <v>0</v>
      </c>
      <c r="AG40">
        <f t="shared" si="36"/>
        <v>-7.4502571241492648</v>
      </c>
      <c r="AH40">
        <f t="shared" si="37"/>
        <v>-4816.7782874513287</v>
      </c>
      <c r="AI40">
        <f t="shared" si="38"/>
        <v>-4824.2285445754778</v>
      </c>
      <c r="AJ40">
        <f t="shared" si="39"/>
        <v>38.135675402699462</v>
      </c>
      <c r="AK40">
        <f t="shared" ref="AK40:AK71" si="61">G40*SUM(AB40:AB40, AE40:AF40)</f>
        <v>143.53025783806575</v>
      </c>
      <c r="AL40">
        <f t="shared" si="40"/>
        <v>-4642.5626113347125</v>
      </c>
      <c r="AN40">
        <f t="shared" si="41"/>
        <v>0</v>
      </c>
      <c r="AO40">
        <f t="shared" si="42"/>
        <v>0</v>
      </c>
      <c r="AP40">
        <f t="shared" si="43"/>
        <v>-0.28773902286991515</v>
      </c>
      <c r="AQ40">
        <f t="shared" si="44"/>
        <v>-186.03050266812519</v>
      </c>
      <c r="AR40">
        <f t="shared" si="45"/>
        <v>-186.31824169099511</v>
      </c>
      <c r="AS40">
        <f t="shared" si="46"/>
        <v>1.4728514457962425</v>
      </c>
      <c r="AT40">
        <f t="shared" si="47"/>
        <v>5.5433329956793846</v>
      </c>
      <c r="AU40">
        <f t="shared" si="48"/>
        <v>-179.30205724951946</v>
      </c>
      <c r="AW40">
        <v>37</v>
      </c>
      <c r="AX40">
        <f>IF(Z40&gt;0, (R40*SUMPRODUCT(K40:$K$98, X40:$X$98)-K40*$AZ$3)/Z40, 0)</f>
        <v>3376.2200181389585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8.552947E-3</v>
      </c>
      <c r="Q41" s="5">
        <f t="shared" si="60"/>
        <v>12.5</v>
      </c>
      <c r="R41">
        <f t="shared" si="31"/>
        <v>1000000</v>
      </c>
      <c r="S41">
        <f t="shared" si="32"/>
        <v>3365.6815044678651</v>
      </c>
      <c r="U41">
        <f t="shared" si="52"/>
        <v>8.552947E-3</v>
      </c>
      <c r="V41">
        <f t="shared" si="53"/>
        <v>0.01</v>
      </c>
      <c r="W41">
        <f t="shared" si="54"/>
        <v>0.59602056993194119</v>
      </c>
      <c r="X41">
        <f t="shared" si="55"/>
        <v>5.0977323455376868E-3</v>
      </c>
      <c r="Y41">
        <f t="shared" si="56"/>
        <v>5.9602056993194119E-3</v>
      </c>
      <c r="Z41">
        <f t="shared" si="57"/>
        <v>0.58496263188708408</v>
      </c>
      <c r="AB41">
        <f t="shared" si="58"/>
        <v>2012.2965794268109</v>
      </c>
      <c r="AC41">
        <f t="shared" si="33"/>
        <v>1968.797910947203</v>
      </c>
      <c r="AE41">
        <f t="shared" si="34"/>
        <v>0</v>
      </c>
      <c r="AF41">
        <f t="shared" si="35"/>
        <v>0</v>
      </c>
      <c r="AG41">
        <f t="shared" si="36"/>
        <v>-7.3120328985885514</v>
      </c>
      <c r="AH41">
        <f t="shared" si="37"/>
        <v>-5097.7323455376863</v>
      </c>
      <c r="AI41">
        <f t="shared" si="38"/>
        <v>-5105.0443784362751</v>
      </c>
      <c r="AJ41">
        <f t="shared" si="39"/>
        <v>43.498668479607886</v>
      </c>
      <c r="AK41">
        <f t="shared" si="61"/>
        <v>140.86076055987678</v>
      </c>
      <c r="AL41">
        <f t="shared" si="40"/>
        <v>-4920.6849493967911</v>
      </c>
      <c r="AN41">
        <f t="shared" si="41"/>
        <v>0</v>
      </c>
      <c r="AO41">
        <f t="shared" si="42"/>
        <v>0</v>
      </c>
      <c r="AP41">
        <f t="shared" si="43"/>
        <v>-0.2521434071685516</v>
      </c>
      <c r="AQ41">
        <f t="shared" si="44"/>
        <v>-175.78690088844084</v>
      </c>
      <c r="AR41">
        <f t="shared" si="45"/>
        <v>-176.03904429560939</v>
      </c>
      <c r="AS41">
        <f t="shared" si="46"/>
        <v>1.4999799139115959</v>
      </c>
      <c r="AT41">
        <f t="shared" si="47"/>
        <v>4.8573512450657557</v>
      </c>
      <c r="AU41">
        <f t="shared" si="48"/>
        <v>-169.68171313663206</v>
      </c>
      <c r="AW41">
        <v>38</v>
      </c>
      <c r="AX41">
        <f>IF(Z41&gt;0, (R41*SUMPRODUCT(K41:$K$98, X41:$X$98)-K41*$AZ$3)/Z41, 0)</f>
        <v>3365.6815044678651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9.2631359999999999E-3</v>
      </c>
      <c r="Q42" s="5">
        <f t="shared" si="60"/>
        <v>12.5</v>
      </c>
      <c r="R42">
        <f t="shared" si="31"/>
        <v>1000000</v>
      </c>
      <c r="S42">
        <f t="shared" si="32"/>
        <v>3347.2028293812418</v>
      </c>
      <c r="U42">
        <f t="shared" si="52"/>
        <v>9.2631359999999999E-3</v>
      </c>
      <c r="V42">
        <f t="shared" si="53"/>
        <v>0.01</v>
      </c>
      <c r="W42">
        <f t="shared" si="54"/>
        <v>0.58496263188708408</v>
      </c>
      <c r="X42">
        <f t="shared" si="55"/>
        <v>5.4185884140879968E-3</v>
      </c>
      <c r="Y42">
        <f t="shared" si="56"/>
        <v>5.8496263188708413E-3</v>
      </c>
      <c r="Z42">
        <f t="shared" si="57"/>
        <v>0.57369441715412517</v>
      </c>
      <c r="AB42">
        <f t="shared" si="58"/>
        <v>1968.797910947203</v>
      </c>
      <c r="AC42">
        <f t="shared" si="33"/>
        <v>1920.2715762985101</v>
      </c>
      <c r="AE42">
        <f t="shared" si="34"/>
        <v>0</v>
      </c>
      <c r="AF42">
        <f t="shared" si="35"/>
        <v>0</v>
      </c>
      <c r="AG42">
        <f t="shared" si="36"/>
        <v>-7.1711802144265651</v>
      </c>
      <c r="AH42">
        <f t="shared" si="37"/>
        <v>-5418.5884140879971</v>
      </c>
      <c r="AI42">
        <f t="shared" si="38"/>
        <v>-5425.7595943024235</v>
      </c>
      <c r="AJ42">
        <f t="shared" si="39"/>
        <v>48.526334648692909</v>
      </c>
      <c r="AK42">
        <f t="shared" si="61"/>
        <v>137.81585376630423</v>
      </c>
      <c r="AL42">
        <f t="shared" si="40"/>
        <v>-5239.4174058874269</v>
      </c>
      <c r="AN42">
        <f t="shared" si="41"/>
        <v>0</v>
      </c>
      <c r="AO42">
        <f t="shared" si="42"/>
        <v>0</v>
      </c>
      <c r="AP42">
        <f t="shared" si="43"/>
        <v>-0.22079137002210747</v>
      </c>
      <c r="AQ42">
        <f t="shared" si="44"/>
        <v>-166.83133372183346</v>
      </c>
      <c r="AR42">
        <f t="shared" si="45"/>
        <v>-167.05212509185554</v>
      </c>
      <c r="AS42">
        <f t="shared" si="46"/>
        <v>1.494063123345021</v>
      </c>
      <c r="AT42">
        <f t="shared" si="47"/>
        <v>4.2431720099035211</v>
      </c>
      <c r="AU42">
        <f t="shared" si="48"/>
        <v>-161.31488995860704</v>
      </c>
      <c r="AW42">
        <v>39</v>
      </c>
      <c r="AX42">
        <f>IF(Z42&gt;0, (R42*SUMPRODUCT(K42:$K$98, X42:$X$98)-K42*$AZ$3)/Z42, 0)</f>
        <v>3347.2028293812418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1.011049E-2</v>
      </c>
      <c r="Q43" s="5">
        <f t="shared" si="60"/>
        <v>12.5</v>
      </c>
      <c r="R43">
        <f t="shared" si="31"/>
        <v>1000000</v>
      </c>
      <c r="S43">
        <f t="shared" si="32"/>
        <v>3321.2523882215451</v>
      </c>
      <c r="U43">
        <f t="shared" si="52"/>
        <v>1.011049E-2</v>
      </c>
      <c r="V43">
        <f t="shared" si="53"/>
        <v>0.01</v>
      </c>
      <c r="W43">
        <f t="shared" si="54"/>
        <v>0.57369441715412517</v>
      </c>
      <c r="X43">
        <f t="shared" si="55"/>
        <v>5.800331667692611E-3</v>
      </c>
      <c r="Y43">
        <f t="shared" si="56"/>
        <v>5.7369441715412516E-3</v>
      </c>
      <c r="Z43">
        <f t="shared" si="57"/>
        <v>0.56215714131489136</v>
      </c>
      <c r="AB43">
        <f t="shared" si="58"/>
        <v>1920.2715762985101</v>
      </c>
      <c r="AC43">
        <f t="shared" si="33"/>
        <v>1867.0657481478795</v>
      </c>
      <c r="AE43">
        <f t="shared" si="34"/>
        <v>0</v>
      </c>
      <c r="AF43">
        <f t="shared" si="35"/>
        <v>0</v>
      </c>
      <c r="AG43">
        <f t="shared" si="36"/>
        <v>-7.026964266436142</v>
      </c>
      <c r="AH43">
        <f t="shared" si="37"/>
        <v>-5800.3316676926106</v>
      </c>
      <c r="AI43">
        <f t="shared" si="38"/>
        <v>-5807.3586319590468</v>
      </c>
      <c r="AJ43">
        <f t="shared" si="39"/>
        <v>53.205828150630623</v>
      </c>
      <c r="AK43">
        <f t="shared" si="61"/>
        <v>134.41901034089571</v>
      </c>
      <c r="AL43">
        <f t="shared" si="40"/>
        <v>-5619.7337934675206</v>
      </c>
      <c r="AN43">
        <f t="shared" si="41"/>
        <v>0</v>
      </c>
      <c r="AO43">
        <f t="shared" si="42"/>
        <v>0</v>
      </c>
      <c r="AP43">
        <f t="shared" si="43"/>
        <v>-0.19317066730642105</v>
      </c>
      <c r="AQ43">
        <f t="shared" si="44"/>
        <v>-159.45063847820123</v>
      </c>
      <c r="AR43">
        <f t="shared" si="45"/>
        <v>-159.64380914550765</v>
      </c>
      <c r="AS43">
        <f t="shared" si="46"/>
        <v>1.4626238214330161</v>
      </c>
      <c r="AT43">
        <f t="shared" si="47"/>
        <v>3.6951674922047939</v>
      </c>
      <c r="AU43">
        <f t="shared" si="48"/>
        <v>-154.48601783186984</v>
      </c>
      <c r="AW43">
        <v>40</v>
      </c>
      <c r="AX43">
        <f>IF(Z43&gt;0, (R43*SUMPRODUCT(K43:$K$98, X43:$X$98)-K43*$AZ$3)/Z43, 0)</f>
        <v>3321.2523882215451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1.1085984E-2</v>
      </c>
      <c r="Q44" s="5">
        <f t="shared" si="60"/>
        <v>12.5</v>
      </c>
      <c r="R44">
        <f t="shared" si="31"/>
        <v>1000000</v>
      </c>
      <c r="S44">
        <f t="shared" si="32"/>
        <v>3287.3976597628566</v>
      </c>
      <c r="U44">
        <f t="shared" si="52"/>
        <v>1.1085984E-2</v>
      </c>
      <c r="V44">
        <f t="shared" si="53"/>
        <v>0.01</v>
      </c>
      <c r="W44">
        <f t="shared" si="54"/>
        <v>0.56215714131489136</v>
      </c>
      <c r="X44">
        <f t="shared" si="55"/>
        <v>6.2320650741026244E-3</v>
      </c>
      <c r="Y44">
        <f t="shared" si="56"/>
        <v>5.6215714131489141E-3</v>
      </c>
      <c r="Z44">
        <f t="shared" si="57"/>
        <v>0.55030350482763979</v>
      </c>
      <c r="AB44">
        <f t="shared" si="58"/>
        <v>1867.0657481478795</v>
      </c>
      <c r="AC44">
        <f t="shared" si="33"/>
        <v>1809.0664539296808</v>
      </c>
      <c r="AE44">
        <f t="shared" si="34"/>
        <v>0</v>
      </c>
      <c r="AF44">
        <f t="shared" si="35"/>
        <v>0</v>
      </c>
      <c r="AG44">
        <f t="shared" si="36"/>
        <v>-6.8787938103454973</v>
      </c>
      <c r="AH44">
        <f t="shared" si="37"/>
        <v>-6232.0650741026247</v>
      </c>
      <c r="AI44">
        <f t="shared" si="38"/>
        <v>-6238.9438679129698</v>
      </c>
      <c r="AJ44">
        <f t="shared" si="39"/>
        <v>57.999294218198656</v>
      </c>
      <c r="AK44">
        <f t="shared" si="61"/>
        <v>130.69460237035159</v>
      </c>
      <c r="AL44">
        <f t="shared" si="40"/>
        <v>-6050.2499713244197</v>
      </c>
      <c r="AN44">
        <f t="shared" si="41"/>
        <v>0</v>
      </c>
      <c r="AO44">
        <f t="shared" si="42"/>
        <v>0</v>
      </c>
      <c r="AP44">
        <f t="shared" si="43"/>
        <v>-0.16883703009493617</v>
      </c>
      <c r="AQ44">
        <f t="shared" si="44"/>
        <v>-152.96335193059335</v>
      </c>
      <c r="AR44">
        <f t="shared" si="45"/>
        <v>-153.13218896068827</v>
      </c>
      <c r="AS44">
        <f t="shared" si="46"/>
        <v>1.4235676854676975</v>
      </c>
      <c r="AT44">
        <f t="shared" si="47"/>
        <v>3.2078427006290027</v>
      </c>
      <c r="AU44">
        <f t="shared" si="48"/>
        <v>-148.50077857459158</v>
      </c>
      <c r="AW44">
        <v>41</v>
      </c>
      <c r="AX44">
        <f>IF(Z44&gt;0, (R44*SUMPRODUCT(K44:$K$98, X44:$X$98)-K44*$AZ$3)/Z44, 0)</f>
        <v>3287.3976597628566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1.2207667E-2</v>
      </c>
      <c r="Q45" s="5">
        <f t="shared" si="60"/>
        <v>12.5</v>
      </c>
      <c r="R45">
        <f t="shared" si="31"/>
        <v>1000000</v>
      </c>
      <c r="S45">
        <f t="shared" si="32"/>
        <v>3246.1276924412091</v>
      </c>
      <c r="U45">
        <f t="shared" si="52"/>
        <v>1.2207667E-2</v>
      </c>
      <c r="V45">
        <f t="shared" si="53"/>
        <v>0.01</v>
      </c>
      <c r="W45">
        <f t="shared" si="54"/>
        <v>0.55030350482763979</v>
      </c>
      <c r="X45">
        <f t="shared" si="55"/>
        <v>6.7179219358687193E-3</v>
      </c>
      <c r="Y45">
        <f t="shared" si="56"/>
        <v>5.5030350482763984E-3</v>
      </c>
      <c r="Z45">
        <f t="shared" si="57"/>
        <v>0.53808254784349463</v>
      </c>
      <c r="AB45">
        <f t="shared" si="58"/>
        <v>1809.0664539296808</v>
      </c>
      <c r="AC45">
        <f t="shared" si="33"/>
        <v>1746.6846593740897</v>
      </c>
      <c r="AE45">
        <f t="shared" si="34"/>
        <v>0</v>
      </c>
      <c r="AF45">
        <f t="shared" si="35"/>
        <v>0</v>
      </c>
      <c r="AG45">
        <f t="shared" si="36"/>
        <v>-6.7260318480436831</v>
      </c>
      <c r="AH45">
        <f t="shared" si="37"/>
        <v>-6717.9219358687196</v>
      </c>
      <c r="AI45">
        <f t="shared" si="38"/>
        <v>-6724.6479677167636</v>
      </c>
      <c r="AJ45">
        <f t="shared" si="39"/>
        <v>62.381794555591114</v>
      </c>
      <c r="AK45">
        <f t="shared" si="61"/>
        <v>126.63465177507767</v>
      </c>
      <c r="AL45">
        <f t="shared" si="40"/>
        <v>-6535.6315213860944</v>
      </c>
      <c r="AN45">
        <f t="shared" si="41"/>
        <v>0</v>
      </c>
      <c r="AO45">
        <f t="shared" si="42"/>
        <v>0</v>
      </c>
      <c r="AP45">
        <f t="shared" si="43"/>
        <v>-0.14739960138689182</v>
      </c>
      <c r="AQ45">
        <f t="shared" si="44"/>
        <v>-147.22187433342566</v>
      </c>
      <c r="AR45">
        <f t="shared" si="45"/>
        <v>-147.36927393481255</v>
      </c>
      <c r="AS45">
        <f t="shared" si="46"/>
        <v>1.3670841677574805</v>
      </c>
      <c r="AT45">
        <f t="shared" si="47"/>
        <v>2.7751722880770209</v>
      </c>
      <c r="AU45">
        <f t="shared" si="48"/>
        <v>-143.22701747897804</v>
      </c>
      <c r="AW45">
        <v>42</v>
      </c>
      <c r="AX45">
        <f>IF(Z45&gt;0, (R45*SUMPRODUCT(K45:$K$98, X45:$X$98)-K45*$AZ$3)/Z45, 0)</f>
        <v>3246.1276924412091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1.3502610999999999E-2</v>
      </c>
      <c r="Q46" s="5">
        <f t="shared" si="60"/>
        <v>12.5</v>
      </c>
      <c r="R46">
        <f t="shared" si="31"/>
        <v>1000000</v>
      </c>
      <c r="S46">
        <f t="shared" si="32"/>
        <v>3197.9889582143683</v>
      </c>
      <c r="U46">
        <f t="shared" si="52"/>
        <v>1.3502610999999999E-2</v>
      </c>
      <c r="V46">
        <f t="shared" si="53"/>
        <v>0.01</v>
      </c>
      <c r="W46">
        <f t="shared" si="54"/>
        <v>0.53808254784349463</v>
      </c>
      <c r="X46">
        <f t="shared" si="55"/>
        <v>7.2655193294195964E-3</v>
      </c>
      <c r="Y46">
        <f t="shared" si="56"/>
        <v>5.3808254784349467E-3</v>
      </c>
      <c r="Z46">
        <f t="shared" si="57"/>
        <v>0.52543620303564009</v>
      </c>
      <c r="AB46">
        <f t="shared" si="58"/>
        <v>1746.6846593740897</v>
      </c>
      <c r="AC46">
        <f t="shared" si="33"/>
        <v>1680.3391755540599</v>
      </c>
      <c r="AE46">
        <f t="shared" si="34"/>
        <v>0</v>
      </c>
      <c r="AF46">
        <f t="shared" si="35"/>
        <v>0</v>
      </c>
      <c r="AG46">
        <f t="shared" si="36"/>
        <v>-6.5679525379455015</v>
      </c>
      <c r="AH46">
        <f t="shared" si="37"/>
        <v>-7265.519329419596</v>
      </c>
      <c r="AI46">
        <f t="shared" si="38"/>
        <v>-7272.0872819575416</v>
      </c>
      <c r="AJ46">
        <f t="shared" si="39"/>
        <v>66.345483820029813</v>
      </c>
      <c r="AK46">
        <f t="shared" si="61"/>
        <v>122.26792615618629</v>
      </c>
      <c r="AL46">
        <f t="shared" si="40"/>
        <v>-7083.4738719813258</v>
      </c>
      <c r="AN46">
        <f t="shared" si="41"/>
        <v>0</v>
      </c>
      <c r="AO46">
        <f t="shared" si="42"/>
        <v>0</v>
      </c>
      <c r="AP46">
        <f t="shared" si="43"/>
        <v>-0.12851368383387554</v>
      </c>
      <c r="AQ46">
        <f t="shared" si="44"/>
        <v>-142.16281993444716</v>
      </c>
      <c r="AR46">
        <f t="shared" si="45"/>
        <v>-142.29133361828102</v>
      </c>
      <c r="AS46">
        <f t="shared" si="46"/>
        <v>1.2981675007840268</v>
      </c>
      <c r="AT46">
        <f t="shared" si="47"/>
        <v>2.3923896395839255</v>
      </c>
      <c r="AU46">
        <f t="shared" si="48"/>
        <v>-138.60077647791309</v>
      </c>
      <c r="AW46">
        <v>43</v>
      </c>
      <c r="AX46">
        <f>IF(Z46&gt;0, (R46*SUMPRODUCT(K46:$K$98, X46:$X$98)-K46*$AZ$3)/Z46, 0)</f>
        <v>3197.9889582143683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1.4950962999999999E-2</v>
      </c>
      <c r="Q47" s="5">
        <f t="shared" si="60"/>
        <v>12.5</v>
      </c>
      <c r="R47">
        <f t="shared" si="31"/>
        <v>1000000</v>
      </c>
      <c r="S47">
        <f t="shared" si="32"/>
        <v>3143.2861461558432</v>
      </c>
      <c r="U47">
        <f t="shared" si="52"/>
        <v>1.4950962999999999E-2</v>
      </c>
      <c r="V47">
        <f t="shared" si="53"/>
        <v>0.01</v>
      </c>
      <c r="W47">
        <f t="shared" si="54"/>
        <v>0.52543620303564009</v>
      </c>
      <c r="X47">
        <f t="shared" si="55"/>
        <v>7.8557772304463421E-3</v>
      </c>
      <c r="Y47">
        <f t="shared" si="56"/>
        <v>5.2543620303564008E-3</v>
      </c>
      <c r="Z47">
        <f t="shared" si="57"/>
        <v>0.51232606377483725</v>
      </c>
      <c r="AB47">
        <f t="shared" si="58"/>
        <v>1680.3391755540599</v>
      </c>
      <c r="AC47">
        <f t="shared" si="33"/>
        <v>1610.387418578001</v>
      </c>
      <c r="AE47">
        <f t="shared" si="34"/>
        <v>0</v>
      </c>
      <c r="AF47">
        <f t="shared" si="35"/>
        <v>0</v>
      </c>
      <c r="AG47">
        <f t="shared" si="36"/>
        <v>-6.4040757971854658</v>
      </c>
      <c r="AH47">
        <f t="shared" si="37"/>
        <v>-7855.7772304463424</v>
      </c>
      <c r="AI47">
        <f t="shared" si="38"/>
        <v>-7862.1813062435276</v>
      </c>
      <c r="AJ47">
        <f t="shared" si="39"/>
        <v>69.951756976058959</v>
      </c>
      <c r="AK47">
        <f t="shared" si="61"/>
        <v>117.6237422887842</v>
      </c>
      <c r="AL47">
        <f t="shared" si="40"/>
        <v>-7674.6058069786841</v>
      </c>
      <c r="AN47">
        <f t="shared" si="41"/>
        <v>0</v>
      </c>
      <c r="AO47">
        <f t="shared" si="42"/>
        <v>0</v>
      </c>
      <c r="AP47">
        <f t="shared" si="43"/>
        <v>-0.11188137827102035</v>
      </c>
      <c r="AQ47">
        <f t="shared" si="44"/>
        <v>-137.24309514242651</v>
      </c>
      <c r="AR47">
        <f t="shared" si="45"/>
        <v>-137.35497652069753</v>
      </c>
      <c r="AS47">
        <f t="shared" si="46"/>
        <v>1.2220809420151659</v>
      </c>
      <c r="AT47">
        <f t="shared" si="47"/>
        <v>2.0549267094009318</v>
      </c>
      <c r="AU47">
        <f t="shared" si="48"/>
        <v>-134.07796886928142</v>
      </c>
      <c r="AW47">
        <v>44</v>
      </c>
      <c r="AX47">
        <f>IF(Z47&gt;0, (R47*SUMPRODUCT(K47:$K$98, X47:$X$98)-K47*$AZ$3)/Z47, 0)</f>
        <v>3143.2861461558432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1.6562650000000002E-2</v>
      </c>
      <c r="Q48" s="5">
        <f t="shared" si="60"/>
        <v>12.5</v>
      </c>
      <c r="R48">
        <f t="shared" si="31"/>
        <v>1000000</v>
      </c>
      <c r="S48">
        <f t="shared" si="32"/>
        <v>3083.1463177047317</v>
      </c>
      <c r="U48">
        <f t="shared" si="52"/>
        <v>1.6562650000000002E-2</v>
      </c>
      <c r="V48">
        <f t="shared" si="53"/>
        <v>0.01</v>
      </c>
      <c r="W48">
        <f t="shared" si="54"/>
        <v>0.51232606377483725</v>
      </c>
      <c r="X48">
        <f t="shared" si="55"/>
        <v>8.4854772801803095E-3</v>
      </c>
      <c r="Y48">
        <f t="shared" si="56"/>
        <v>5.1232606377483725E-3</v>
      </c>
      <c r="Z48">
        <f t="shared" si="57"/>
        <v>0.49871732585690853</v>
      </c>
      <c r="AB48">
        <f t="shared" si="58"/>
        <v>1610.387418578001</v>
      </c>
      <c r="AC48">
        <f t="shared" si="33"/>
        <v>1537.6184867912784</v>
      </c>
      <c r="AE48">
        <f t="shared" si="34"/>
        <v>0</v>
      </c>
      <c r="AF48">
        <f t="shared" si="35"/>
        <v>0</v>
      </c>
      <c r="AG48">
        <f t="shared" si="36"/>
        <v>-6.2339665732113563</v>
      </c>
      <c r="AH48">
        <f t="shared" si="37"/>
        <v>-8485.4772801803101</v>
      </c>
      <c r="AI48">
        <f t="shared" si="38"/>
        <v>-8491.7112467535208</v>
      </c>
      <c r="AJ48">
        <f t="shared" si="39"/>
        <v>72.768931786722533</v>
      </c>
      <c r="AK48">
        <f t="shared" si="61"/>
        <v>112.72711930046007</v>
      </c>
      <c r="AL48">
        <f t="shared" si="40"/>
        <v>-8306.2151956663383</v>
      </c>
      <c r="AN48">
        <f t="shared" si="41"/>
        <v>0</v>
      </c>
      <c r="AO48">
        <f t="shared" si="42"/>
        <v>0</v>
      </c>
      <c r="AP48">
        <f t="shared" si="43"/>
        <v>-9.7240636052222856E-2</v>
      </c>
      <c r="AQ48">
        <f t="shared" si="44"/>
        <v>-132.36086498717967</v>
      </c>
      <c r="AR48">
        <f t="shared" si="45"/>
        <v>-132.45810562323189</v>
      </c>
      <c r="AS48">
        <f t="shared" si="46"/>
        <v>1.1350874485258182</v>
      </c>
      <c r="AT48">
        <f t="shared" si="47"/>
        <v>1.7583759316605982</v>
      </c>
      <c r="AU48">
        <f t="shared" si="48"/>
        <v>-129.56464224304548</v>
      </c>
      <c r="AW48">
        <v>45</v>
      </c>
      <c r="AX48">
        <f>IF(Z48&gt;0, (R48*SUMPRODUCT(K48:$K$98, X48:$X$98)-K48*$AZ$3)/Z48, 0)</f>
        <v>3083.1463177047317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1.8321427000000001E-2</v>
      </c>
      <c r="Q49" s="5">
        <f t="shared" si="60"/>
        <v>12.5</v>
      </c>
      <c r="R49">
        <f t="shared" si="31"/>
        <v>1000000</v>
      </c>
      <c r="S49">
        <f t="shared" si="32"/>
        <v>3018.6651925591482</v>
      </c>
      <c r="U49">
        <f t="shared" si="52"/>
        <v>1.8321427000000001E-2</v>
      </c>
      <c r="V49">
        <f t="shared" si="53"/>
        <v>0.01</v>
      </c>
      <c r="W49">
        <f t="shared" si="54"/>
        <v>0.49871732585690853</v>
      </c>
      <c r="X49">
        <f t="shared" si="55"/>
        <v>9.1372130793225623E-3</v>
      </c>
      <c r="Y49">
        <f t="shared" si="56"/>
        <v>4.9871732585690855E-3</v>
      </c>
      <c r="Z49">
        <f t="shared" si="57"/>
        <v>0.48459293951901689</v>
      </c>
      <c r="AB49">
        <f t="shared" si="58"/>
        <v>1537.6184867912784</v>
      </c>
      <c r="AC49">
        <f t="shared" si="33"/>
        <v>1462.8238390859767</v>
      </c>
      <c r="AE49">
        <f t="shared" si="34"/>
        <v>0</v>
      </c>
      <c r="AF49">
        <f t="shared" si="35"/>
        <v>0</v>
      </c>
      <c r="AG49">
        <f t="shared" si="36"/>
        <v>-6.0574117439877107</v>
      </c>
      <c r="AH49">
        <f t="shared" si="37"/>
        <v>-9137.2130793225624</v>
      </c>
      <c r="AI49">
        <f t="shared" si="38"/>
        <v>-9143.2704910665507</v>
      </c>
      <c r="AJ49">
        <f t="shared" si="39"/>
        <v>74.794647705301713</v>
      </c>
      <c r="AK49">
        <f t="shared" si="61"/>
        <v>107.6332940753895</v>
      </c>
      <c r="AL49">
        <f t="shared" si="40"/>
        <v>-8960.8425492858605</v>
      </c>
      <c r="AN49">
        <f t="shared" si="41"/>
        <v>0</v>
      </c>
      <c r="AO49">
        <f t="shared" si="42"/>
        <v>0</v>
      </c>
      <c r="AP49">
        <f t="shared" si="43"/>
        <v>-8.4363073640032371E-2</v>
      </c>
      <c r="AQ49">
        <f t="shared" si="44"/>
        <v>-127.25622963316924</v>
      </c>
      <c r="AR49">
        <f t="shared" si="45"/>
        <v>-127.34059270680928</v>
      </c>
      <c r="AS49">
        <f t="shared" si="46"/>
        <v>1.0416835835050424</v>
      </c>
      <c r="AT49">
        <f t="shared" si="47"/>
        <v>1.4990355448783848</v>
      </c>
      <c r="AU49">
        <f t="shared" si="48"/>
        <v>-124.79987357842586</v>
      </c>
      <c r="AW49">
        <v>46</v>
      </c>
      <c r="AX49">
        <f>IF(Z49&gt;0, (R49*SUMPRODUCT(K49:$K$98, X49:$X$98)-K49*$AZ$3)/Z49, 0)</f>
        <v>3018.6651925591482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2.0255269999999999E-2</v>
      </c>
      <c r="Q50" s="5">
        <f t="shared" si="60"/>
        <v>12.5</v>
      </c>
      <c r="R50">
        <f t="shared" si="31"/>
        <v>1000000</v>
      </c>
      <c r="S50">
        <f t="shared" si="32"/>
        <v>2951.42199958008</v>
      </c>
      <c r="U50">
        <f t="shared" si="52"/>
        <v>2.0255269999999999E-2</v>
      </c>
      <c r="V50">
        <f t="shared" si="53"/>
        <v>0.01</v>
      </c>
      <c r="W50">
        <f t="shared" si="54"/>
        <v>0.48459293951901689</v>
      </c>
      <c r="X50">
        <f t="shared" si="55"/>
        <v>9.8155608300513567E-3</v>
      </c>
      <c r="Y50">
        <f t="shared" si="56"/>
        <v>4.8459293951901693E-3</v>
      </c>
      <c r="Z50">
        <f t="shared" si="57"/>
        <v>0.46993144929377534</v>
      </c>
      <c r="AB50">
        <f t="shared" si="58"/>
        <v>1462.8238390859767</v>
      </c>
      <c r="AC50">
        <f t="shared" si="33"/>
        <v>1386.9660177401993</v>
      </c>
      <c r="AE50">
        <f t="shared" si="34"/>
        <v>0</v>
      </c>
      <c r="AF50">
        <f t="shared" si="35"/>
        <v>0</v>
      </c>
      <c r="AG50">
        <f t="shared" si="36"/>
        <v>-5.874143116172192</v>
      </c>
      <c r="AH50">
        <f t="shared" si="37"/>
        <v>-9815.5608300513559</v>
      </c>
      <c r="AI50">
        <f t="shared" si="38"/>
        <v>-9821.4349731675284</v>
      </c>
      <c r="AJ50">
        <f t="shared" si="39"/>
        <v>75.857821345777438</v>
      </c>
      <c r="AK50">
        <f t="shared" si="61"/>
        <v>102.39766873601837</v>
      </c>
      <c r="AL50">
        <f t="shared" si="40"/>
        <v>-9643.1794830857325</v>
      </c>
      <c r="AN50">
        <f t="shared" si="41"/>
        <v>0</v>
      </c>
      <c r="AO50">
        <f t="shared" si="42"/>
        <v>0</v>
      </c>
      <c r="AP50">
        <f t="shared" si="43"/>
        <v>-7.304521970448509E-2</v>
      </c>
      <c r="AQ50">
        <f t="shared" si="44"/>
        <v>-122.05691675776701</v>
      </c>
      <c r="AR50">
        <f t="shared" si="45"/>
        <v>-122.1299619774715</v>
      </c>
      <c r="AS50">
        <f t="shared" si="46"/>
        <v>0.94329523760678224</v>
      </c>
      <c r="AT50">
        <f t="shared" si="47"/>
        <v>1.2733193696723495</v>
      </c>
      <c r="AU50">
        <f t="shared" si="48"/>
        <v>-119.91334737019237</v>
      </c>
      <c r="AW50">
        <v>47</v>
      </c>
      <c r="AX50">
        <f>IF(Z50&gt;0, (R50*SUMPRODUCT(K50:$K$98, X50:$X$98)-K50*$AZ$3)/Z50, 0)</f>
        <v>2951.42199958008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2.2430054000000001E-2</v>
      </c>
      <c r="Q51" s="5">
        <f t="shared" si="60"/>
        <v>12.5</v>
      </c>
      <c r="R51">
        <f t="shared" si="31"/>
        <v>1000000</v>
      </c>
      <c r="S51">
        <f t="shared" si="32"/>
        <v>2882.8346283390556</v>
      </c>
      <c r="U51">
        <f t="shared" si="52"/>
        <v>2.2430054000000001E-2</v>
      </c>
      <c r="V51">
        <f t="shared" si="53"/>
        <v>0.01</v>
      </c>
      <c r="W51">
        <f t="shared" si="54"/>
        <v>0.46993144929377534</v>
      </c>
      <c r="X51">
        <f t="shared" si="55"/>
        <v>1.0540587783957644E-2</v>
      </c>
      <c r="Y51">
        <f t="shared" si="56"/>
        <v>4.6993144929377536E-3</v>
      </c>
      <c r="Z51">
        <f t="shared" si="57"/>
        <v>0.45469154701687992</v>
      </c>
      <c r="AB51">
        <f t="shared" si="58"/>
        <v>1386.9660177401993</v>
      </c>
      <c r="AC51">
        <f t="shared" si="33"/>
        <v>1310.8005369533173</v>
      </c>
      <c r="AE51">
        <f t="shared" si="34"/>
        <v>0</v>
      </c>
      <c r="AF51">
        <f t="shared" si="35"/>
        <v>0</v>
      </c>
      <c r="AG51">
        <f t="shared" si="36"/>
        <v>-5.6836443377109989</v>
      </c>
      <c r="AH51">
        <f t="shared" si="37"/>
        <v>-10540.587783957644</v>
      </c>
      <c r="AI51">
        <f t="shared" si="38"/>
        <v>-10546.271428295355</v>
      </c>
      <c r="AJ51">
        <f t="shared" si="39"/>
        <v>76.165480786881972</v>
      </c>
      <c r="AK51">
        <f t="shared" si="61"/>
        <v>97.087621241813963</v>
      </c>
      <c r="AL51">
        <f t="shared" si="40"/>
        <v>-10373.01832626666</v>
      </c>
      <c r="AN51">
        <f t="shared" si="41"/>
        <v>0</v>
      </c>
      <c r="AO51">
        <f t="shared" si="42"/>
        <v>0</v>
      </c>
      <c r="AP51">
        <f t="shared" si="43"/>
        <v>-6.3103892218773897E-2</v>
      </c>
      <c r="AQ51">
        <f t="shared" si="44"/>
        <v>-117.02915874381891</v>
      </c>
      <c r="AR51">
        <f t="shared" si="45"/>
        <v>-117.09226263603767</v>
      </c>
      <c r="AS51">
        <f t="shared" si="46"/>
        <v>0.84564374629785044</v>
      </c>
      <c r="AT51">
        <f t="shared" si="47"/>
        <v>1.0779363419998882</v>
      </c>
      <c r="AU51">
        <f t="shared" si="48"/>
        <v>-115.16868254773995</v>
      </c>
      <c r="AW51">
        <v>48</v>
      </c>
      <c r="AX51">
        <f>IF(Z51&gt;0, (R51*SUMPRODUCT(K51:$K$98, X51:$X$98)-K51*$AZ$3)/Z51, 0)</f>
        <v>2882.8346283390556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2.4874655999999998E-2</v>
      </c>
      <c r="Q52" s="5">
        <f t="shared" si="60"/>
        <v>12.5</v>
      </c>
      <c r="R52">
        <f t="shared" si="31"/>
        <v>1000000</v>
      </c>
      <c r="S52">
        <f t="shared" si="32"/>
        <v>2813.6947683506437</v>
      </c>
      <c r="U52">
        <f t="shared" si="52"/>
        <v>2.4874655999999998E-2</v>
      </c>
      <c r="V52">
        <f t="shared" si="53"/>
        <v>0.01</v>
      </c>
      <c r="W52">
        <f t="shared" si="54"/>
        <v>0.45469154701687992</v>
      </c>
      <c r="X52">
        <f t="shared" si="55"/>
        <v>1.1310295818152714E-2</v>
      </c>
      <c r="Y52">
        <f t="shared" si="56"/>
        <v>4.5469154701687992E-3</v>
      </c>
      <c r="Z52">
        <f t="shared" si="57"/>
        <v>0.4388343357285584</v>
      </c>
      <c r="AB52">
        <f t="shared" si="58"/>
        <v>1310.8005369533173</v>
      </c>
      <c r="AC52">
        <f t="shared" si="33"/>
        <v>1234.7458746120747</v>
      </c>
      <c r="AE52">
        <f t="shared" si="34"/>
        <v>0</v>
      </c>
      <c r="AF52">
        <f t="shared" si="35"/>
        <v>0</v>
      </c>
      <c r="AG52">
        <f t="shared" si="36"/>
        <v>-5.4854291966069804</v>
      </c>
      <c r="AH52">
        <f t="shared" si="37"/>
        <v>-11310.295818152714</v>
      </c>
      <c r="AI52">
        <f t="shared" si="38"/>
        <v>-11315.781247349321</v>
      </c>
      <c r="AJ52">
        <f t="shared" si="39"/>
        <v>76.054662341242647</v>
      </c>
      <c r="AK52">
        <f t="shared" si="61"/>
        <v>91.756037586732219</v>
      </c>
      <c r="AL52">
        <f t="shared" si="40"/>
        <v>-11147.970547421346</v>
      </c>
      <c r="AN52">
        <f t="shared" si="41"/>
        <v>0</v>
      </c>
      <c r="AO52">
        <f t="shared" si="42"/>
        <v>0</v>
      </c>
      <c r="AP52">
        <f t="shared" si="43"/>
        <v>-5.4377826504806319E-2</v>
      </c>
      <c r="AQ52">
        <f t="shared" si="44"/>
        <v>-112.12054365736266</v>
      </c>
      <c r="AR52">
        <f t="shared" si="45"/>
        <v>-112.17492148386748</v>
      </c>
      <c r="AS52">
        <f t="shared" si="46"/>
        <v>0.75394050045014793</v>
      </c>
      <c r="AT52">
        <f t="shared" si="47"/>
        <v>0.90959042835628434</v>
      </c>
      <c r="AU52">
        <f t="shared" si="48"/>
        <v>-110.51139055506104</v>
      </c>
      <c r="AW52">
        <v>49</v>
      </c>
      <c r="AX52">
        <f>IF(Z52&gt;0, (R52*SUMPRODUCT(K52:$K$98, X52:$X$98)-K52*$AZ$3)/Z52, 0)</f>
        <v>2813.6947683506437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2.763239E-2</v>
      </c>
      <c r="Q53" s="5">
        <f t="shared" si="60"/>
        <v>12.5</v>
      </c>
      <c r="R53">
        <f t="shared" si="31"/>
        <v>1000000</v>
      </c>
      <c r="S53">
        <f t="shared" si="32"/>
        <v>2744.8613317446107</v>
      </c>
      <c r="U53">
        <f t="shared" si="52"/>
        <v>2.763239E-2</v>
      </c>
      <c r="V53">
        <f t="shared" si="53"/>
        <v>0.01</v>
      </c>
      <c r="W53">
        <f t="shared" si="54"/>
        <v>0.4388343357285584</v>
      </c>
      <c r="X53">
        <f t="shared" si="55"/>
        <v>1.212604151024246E-2</v>
      </c>
      <c r="Y53">
        <f t="shared" si="56"/>
        <v>4.3883433572855842E-3</v>
      </c>
      <c r="Z53">
        <f t="shared" si="57"/>
        <v>0.42231995086103036</v>
      </c>
      <c r="AB53">
        <f t="shared" si="58"/>
        <v>1234.7458746120747</v>
      </c>
      <c r="AC53">
        <f t="shared" si="33"/>
        <v>1159.2097027427262</v>
      </c>
      <c r="AE53">
        <f t="shared" si="34"/>
        <v>0</v>
      </c>
      <c r="AF53">
        <f t="shared" si="35"/>
        <v>0</v>
      </c>
      <c r="AG53">
        <f t="shared" si="36"/>
        <v>-5.2789993857628792</v>
      </c>
      <c r="AH53">
        <f t="shared" si="37"/>
        <v>-12126.041510242459</v>
      </c>
      <c r="AI53">
        <f t="shared" si="38"/>
        <v>-12131.320509628222</v>
      </c>
      <c r="AJ53">
        <f t="shared" si="39"/>
        <v>75.536171869348436</v>
      </c>
      <c r="AK53">
        <f t="shared" si="61"/>
        <v>86.43221122284524</v>
      </c>
      <c r="AL53">
        <f t="shared" si="40"/>
        <v>-11969.352126536027</v>
      </c>
      <c r="AN53">
        <f t="shared" si="41"/>
        <v>0</v>
      </c>
      <c r="AO53">
        <f t="shared" si="42"/>
        <v>0</v>
      </c>
      <c r="AP53">
        <f t="shared" si="43"/>
        <v>-4.6724516902165267E-2</v>
      </c>
      <c r="AQ53">
        <f t="shared" si="44"/>
        <v>-107.32780780951033</v>
      </c>
      <c r="AR53">
        <f t="shared" si="45"/>
        <v>-107.37453232641249</v>
      </c>
      <c r="AS53">
        <f t="shared" si="46"/>
        <v>0.66857199278196011</v>
      </c>
      <c r="AT53">
        <f t="shared" si="47"/>
        <v>0.76501302975426244</v>
      </c>
      <c r="AU53">
        <f t="shared" si="48"/>
        <v>-105.94094730387626</v>
      </c>
      <c r="AW53">
        <v>50</v>
      </c>
      <c r="AX53">
        <f>IF(Z53&gt;0, (R53*SUMPRODUCT(K53:$K$98, X53:$X$98)-K53*$AZ$3)/Z53, 0)</f>
        <v>2744.8613317446107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3.0610310000000002E-2</v>
      </c>
      <c r="Q54" s="5">
        <f t="shared" si="60"/>
        <v>12.5</v>
      </c>
      <c r="R54">
        <f t="shared" si="31"/>
        <v>1000000</v>
      </c>
      <c r="S54">
        <f t="shared" si="32"/>
        <v>2676.7729610544429</v>
      </c>
      <c r="U54">
        <f t="shared" si="52"/>
        <v>3.0610310000000002E-2</v>
      </c>
      <c r="V54">
        <f t="shared" si="53"/>
        <v>0.01</v>
      </c>
      <c r="W54">
        <f t="shared" si="54"/>
        <v>0.42231995086103036</v>
      </c>
      <c r="X54">
        <f t="shared" si="55"/>
        <v>1.2927344615040907E-2</v>
      </c>
      <c r="Y54">
        <f t="shared" si="56"/>
        <v>4.2231995086103036E-3</v>
      </c>
      <c r="Z54">
        <f t="shared" si="57"/>
        <v>0.40516940673737911</v>
      </c>
      <c r="AB54">
        <f t="shared" si="58"/>
        <v>1159.2097027427262</v>
      </c>
      <c r="AC54">
        <f t="shared" si="33"/>
        <v>1084.5465126010863</v>
      </c>
      <c r="AE54">
        <f t="shared" si="34"/>
        <v>0</v>
      </c>
      <c r="AF54">
        <f t="shared" si="35"/>
        <v>0</v>
      </c>
      <c r="AG54">
        <f t="shared" si="36"/>
        <v>-5.0646175842172392</v>
      </c>
      <c r="AH54">
        <f t="shared" si="37"/>
        <v>-12927.344615040907</v>
      </c>
      <c r="AI54">
        <f t="shared" si="38"/>
        <v>-12932.409232625125</v>
      </c>
      <c r="AJ54">
        <f t="shared" si="39"/>
        <v>74.663190141639916</v>
      </c>
      <c r="AK54">
        <f t="shared" si="61"/>
        <v>81.144679191990846</v>
      </c>
      <c r="AL54">
        <f t="shared" si="40"/>
        <v>-12776.601363291493</v>
      </c>
      <c r="AN54">
        <f t="shared" si="41"/>
        <v>0</v>
      </c>
      <c r="AO54">
        <f t="shared" si="42"/>
        <v>0</v>
      </c>
      <c r="AP54">
        <f t="shared" si="43"/>
        <v>-4.0024124809078659E-2</v>
      </c>
      <c r="AQ54">
        <f t="shared" si="44"/>
        <v>-102.1608533553942</v>
      </c>
      <c r="AR54">
        <f t="shared" si="45"/>
        <v>-102.20087748020327</v>
      </c>
      <c r="AS54">
        <f t="shared" si="46"/>
        <v>0.59004037149526023</v>
      </c>
      <c r="AT54">
        <f t="shared" si="47"/>
        <v>0.64126159844600472</v>
      </c>
      <c r="AU54">
        <f t="shared" si="48"/>
        <v>-100.969575510262</v>
      </c>
      <c r="AW54">
        <v>51</v>
      </c>
      <c r="AX54">
        <f>IF(Z54&gt;0, (R54*SUMPRODUCT(K54:$K$98, X54:$X$98)-K54*$AZ$3)/Z54, 0)</f>
        <v>2676.7729610544429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3.3721785999999997E-2</v>
      </c>
      <c r="Q55" s="5">
        <f t="shared" si="60"/>
        <v>12.5</v>
      </c>
      <c r="R55">
        <f t="shared" si="31"/>
        <v>1000000</v>
      </c>
      <c r="S55">
        <f t="shared" si="32"/>
        <v>2610.7582574958014</v>
      </c>
      <c r="U55">
        <f t="shared" si="52"/>
        <v>3.3721785999999997E-2</v>
      </c>
      <c r="V55">
        <f t="shared" si="53"/>
        <v>0.01</v>
      </c>
      <c r="W55">
        <f t="shared" si="54"/>
        <v>0.40516940673737911</v>
      </c>
      <c r="X55">
        <f t="shared" si="55"/>
        <v>1.3663036027744855E-2</v>
      </c>
      <c r="Y55">
        <f t="shared" si="56"/>
        <v>4.0516940673737912E-3</v>
      </c>
      <c r="Z55">
        <f t="shared" si="57"/>
        <v>0.38745467664226046</v>
      </c>
      <c r="AB55">
        <f t="shared" si="58"/>
        <v>1084.5465126010863</v>
      </c>
      <c r="AC55">
        <f t="shared" si="33"/>
        <v>1011.5504964491471</v>
      </c>
      <c r="AE55">
        <f t="shared" si="34"/>
        <v>0</v>
      </c>
      <c r="AF55">
        <f t="shared" si="35"/>
        <v>0</v>
      </c>
      <c r="AG55">
        <f t="shared" si="36"/>
        <v>-4.843183458028256</v>
      </c>
      <c r="AH55">
        <f t="shared" si="37"/>
        <v>-13663.036027744854</v>
      </c>
      <c r="AI55">
        <f t="shared" si="38"/>
        <v>-13667.879211202882</v>
      </c>
      <c r="AJ55">
        <f t="shared" si="39"/>
        <v>72.996016151939216</v>
      </c>
      <c r="AK55">
        <f t="shared" si="61"/>
        <v>75.918255882076053</v>
      </c>
      <c r="AL55">
        <f t="shared" si="40"/>
        <v>-13518.964939168867</v>
      </c>
      <c r="AN55">
        <f t="shared" si="41"/>
        <v>0</v>
      </c>
      <c r="AO55">
        <f t="shared" si="42"/>
        <v>0</v>
      </c>
      <c r="AP55">
        <f t="shared" si="43"/>
        <v>-3.4173391597623948E-2</v>
      </c>
      <c r="AQ55">
        <f t="shared" si="44"/>
        <v>-96.406069403502926</v>
      </c>
      <c r="AR55">
        <f t="shared" si="45"/>
        <v>-96.440242795100545</v>
      </c>
      <c r="AS55">
        <f t="shared" si="46"/>
        <v>0.51505821876139801</v>
      </c>
      <c r="AT55">
        <f t="shared" si="47"/>
        <v>0.53567747539405042</v>
      </c>
      <c r="AU55">
        <f t="shared" si="48"/>
        <v>-95.389507100945096</v>
      </c>
      <c r="AW55">
        <v>52</v>
      </c>
      <c r="AX55">
        <f>IF(Z55&gt;0, (R55*SUMPRODUCT(K55:$K$98, X55:$X$98)-K55*$AZ$3)/Z55, 0)</f>
        <v>2610.7582574958014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4.5614701000000001E-2</v>
      </c>
      <c r="Q56" s="5">
        <f t="shared" si="60"/>
        <v>12.5</v>
      </c>
      <c r="R56">
        <f t="shared" si="31"/>
        <v>1000000</v>
      </c>
      <c r="S56">
        <f t="shared" si="32"/>
        <v>2572.1993421590769</v>
      </c>
      <c r="U56">
        <f t="shared" si="52"/>
        <v>4.5614701000000001E-2</v>
      </c>
      <c r="V56">
        <f t="shared" si="53"/>
        <v>0.01</v>
      </c>
      <c r="W56">
        <f t="shared" si="54"/>
        <v>0.38745467664226046</v>
      </c>
      <c r="X56">
        <f t="shared" si="55"/>
        <v>1.7673629226088394E-2</v>
      </c>
      <c r="Y56">
        <f t="shared" si="56"/>
        <v>3.8745467664226046E-3</v>
      </c>
      <c r="Z56">
        <f t="shared" si="57"/>
        <v>0.36590650064974944</v>
      </c>
      <c r="AB56">
        <f t="shared" si="58"/>
        <v>1011.5504964491471</v>
      </c>
      <c r="AC56">
        <f t="shared" si="33"/>
        <v>941.18446026301535</v>
      </c>
      <c r="AE56">
        <f t="shared" si="34"/>
        <v>0</v>
      </c>
      <c r="AF56">
        <f t="shared" si="35"/>
        <v>0</v>
      </c>
      <c r="AG56">
        <f t="shared" si="36"/>
        <v>-4.5738312581218681</v>
      </c>
      <c r="AH56">
        <f t="shared" si="37"/>
        <v>-17673.629226088393</v>
      </c>
      <c r="AI56">
        <f t="shared" si="38"/>
        <v>-17678.203057346516</v>
      </c>
      <c r="AJ56">
        <f t="shared" si="39"/>
        <v>70.366036186131737</v>
      </c>
      <c r="AK56">
        <f t="shared" si="61"/>
        <v>70.808534751440305</v>
      </c>
      <c r="AL56">
        <f t="shared" si="40"/>
        <v>-17537.028486408944</v>
      </c>
      <c r="AN56">
        <f t="shared" si="41"/>
        <v>0</v>
      </c>
      <c r="AO56">
        <f t="shared" si="42"/>
        <v>0</v>
      </c>
      <c r="AP56">
        <f t="shared" si="43"/>
        <v>-2.881504343014837E-2</v>
      </c>
      <c r="AQ56">
        <f t="shared" si="44"/>
        <v>-111.3435028486806</v>
      </c>
      <c r="AR56">
        <f t="shared" si="45"/>
        <v>-111.37231789211076</v>
      </c>
      <c r="AS56">
        <f t="shared" si="46"/>
        <v>0.44330458958456687</v>
      </c>
      <c r="AT56">
        <f t="shared" si="47"/>
        <v>0.4460923215006718</v>
      </c>
      <c r="AU56">
        <f t="shared" si="48"/>
        <v>-110.48292098102552</v>
      </c>
      <c r="AW56">
        <v>53</v>
      </c>
      <c r="AX56">
        <f>IF(Z56&gt;0, (R56*SUMPRODUCT(K56:$K$98, X56:$X$98)-K56*$AZ$3)/Z56, 0)</f>
        <v>2572.1993421590769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5.8461241999999997E-2</v>
      </c>
      <c r="Q57" s="5">
        <f t="shared" si="60"/>
        <v>12.5</v>
      </c>
      <c r="R57">
        <f t="shared" si="31"/>
        <v>1000000</v>
      </c>
      <c r="S57">
        <f t="shared" si="32"/>
        <v>2502.7893565936893</v>
      </c>
      <c r="U57">
        <f t="shared" si="52"/>
        <v>5.8461241999999997E-2</v>
      </c>
      <c r="V57">
        <f t="shared" si="53"/>
        <v>0.01</v>
      </c>
      <c r="W57">
        <f t="shared" si="54"/>
        <v>0.36590650064974944</v>
      </c>
      <c r="X57">
        <f t="shared" si="55"/>
        <v>2.1391348483858159E-2</v>
      </c>
      <c r="Y57">
        <f t="shared" si="56"/>
        <v>3.6590650064974944E-3</v>
      </c>
      <c r="Z57">
        <f t="shared" si="57"/>
        <v>0.34085608715939381</v>
      </c>
      <c r="AB57">
        <f t="shared" si="58"/>
        <v>941.18446026301535</v>
      </c>
      <c r="AC57">
        <f t="shared" si="33"/>
        <v>853.09098707270164</v>
      </c>
      <c r="AE57">
        <f t="shared" si="34"/>
        <v>0</v>
      </c>
      <c r="AF57">
        <f t="shared" si="35"/>
        <v>0</v>
      </c>
      <c r="AG57">
        <f t="shared" si="36"/>
        <v>-4.2607010894924224</v>
      </c>
      <c r="AH57">
        <f t="shared" si="37"/>
        <v>-21391.348483858161</v>
      </c>
      <c r="AI57">
        <f t="shared" si="38"/>
        <v>-21395.609184947654</v>
      </c>
      <c r="AJ57">
        <f t="shared" si="39"/>
        <v>88.093473190313716</v>
      </c>
      <c r="AK57">
        <f t="shared" si="61"/>
        <v>65.882912218411079</v>
      </c>
      <c r="AL57">
        <f t="shared" si="40"/>
        <v>-21241.632799538929</v>
      </c>
      <c r="AN57">
        <f t="shared" si="41"/>
        <v>0</v>
      </c>
      <c r="AO57">
        <f t="shared" si="42"/>
        <v>0</v>
      </c>
      <c r="AP57">
        <f t="shared" si="43"/>
        <v>-2.3966365864853994E-2</v>
      </c>
      <c r="AQ57">
        <f t="shared" si="44"/>
        <v>-120.32594480074386</v>
      </c>
      <c r="AR57">
        <f t="shared" si="45"/>
        <v>-120.34991116660872</v>
      </c>
      <c r="AS57">
        <f t="shared" si="46"/>
        <v>0.49552417887082567</v>
      </c>
      <c r="AT57">
        <f t="shared" si="47"/>
        <v>0.37059017877656436</v>
      </c>
      <c r="AU57">
        <f t="shared" si="48"/>
        <v>-119.48379680896133</v>
      </c>
      <c r="AW57">
        <v>54</v>
      </c>
      <c r="AX57">
        <f>IF(Z57&gt;0, (R57*SUMPRODUCT(K57:$K$98, X57:$X$98)-K57*$AZ$3)/Z57, 0)</f>
        <v>2502.7893565936893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7.2616817E-2</v>
      </c>
      <c r="Q58" s="5">
        <f t="shared" si="60"/>
        <v>12.5</v>
      </c>
      <c r="R58">
        <f t="shared" si="31"/>
        <v>1000000</v>
      </c>
      <c r="S58">
        <f t="shared" si="32"/>
        <v>2409.7681440746692</v>
      </c>
      <c r="U58">
        <f t="shared" si="52"/>
        <v>7.2616817E-2</v>
      </c>
      <c r="V58">
        <f t="shared" si="53"/>
        <v>0.01</v>
      </c>
      <c r="W58">
        <f t="shared" si="54"/>
        <v>0.34085608715939381</v>
      </c>
      <c r="X58">
        <f t="shared" si="55"/>
        <v>2.4751884104589748E-2</v>
      </c>
      <c r="Y58">
        <f t="shared" si="56"/>
        <v>3.4085608715939382E-3</v>
      </c>
      <c r="Z58">
        <f t="shared" si="57"/>
        <v>0.31269564218321017</v>
      </c>
      <c r="AB58">
        <f t="shared" si="58"/>
        <v>853.09098707270164</v>
      </c>
      <c r="AC58">
        <f t="shared" si="33"/>
        <v>753.52399732407116</v>
      </c>
      <c r="AE58">
        <f t="shared" si="34"/>
        <v>0</v>
      </c>
      <c r="AF58">
        <f t="shared" si="35"/>
        <v>0</v>
      </c>
      <c r="AG58">
        <f t="shared" si="36"/>
        <v>-3.9086955272901269</v>
      </c>
      <c r="AH58">
        <f t="shared" si="37"/>
        <v>-24751.88410458975</v>
      </c>
      <c r="AI58">
        <f t="shared" si="38"/>
        <v>-24755.79280011704</v>
      </c>
      <c r="AJ58">
        <f t="shared" si="39"/>
        <v>99.566989748630476</v>
      </c>
      <c r="AK58">
        <f t="shared" si="61"/>
        <v>59.716369095089121</v>
      </c>
      <c r="AL58">
        <f t="shared" si="40"/>
        <v>-24596.509441273323</v>
      </c>
      <c r="AN58">
        <f t="shared" si="41"/>
        <v>0</v>
      </c>
      <c r="AO58">
        <f t="shared" si="42"/>
        <v>0</v>
      </c>
      <c r="AP58">
        <f t="shared" si="43"/>
        <v>-1.9630661608966347E-2</v>
      </c>
      <c r="AQ58">
        <f t="shared" si="44"/>
        <v>-124.31151458308209</v>
      </c>
      <c r="AR58">
        <f t="shared" si="45"/>
        <v>-124.33114524469104</v>
      </c>
      <c r="AS58">
        <f t="shared" si="46"/>
        <v>0.50005580366447056</v>
      </c>
      <c r="AT58">
        <f t="shared" si="47"/>
        <v>0.29991382701393443</v>
      </c>
      <c r="AU58">
        <f t="shared" si="48"/>
        <v>-123.53117561401265</v>
      </c>
      <c r="AW58">
        <v>55</v>
      </c>
      <c r="AX58">
        <f>IF(Z58&gt;0, (R58*SUMPRODUCT(K58:$K$98, X58:$X$98)-K58*$AZ$3)/Z58, 0)</f>
        <v>2409.7681440746692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8.8271367000000003E-2</v>
      </c>
      <c r="Q59" s="5">
        <f t="shared" si="60"/>
        <v>12.5</v>
      </c>
      <c r="R59">
        <f t="shared" si="31"/>
        <v>1000000</v>
      </c>
      <c r="S59">
        <f t="shared" si="32"/>
        <v>2297.2480852088233</v>
      </c>
      <c r="U59">
        <f t="shared" si="52"/>
        <v>8.8271367000000003E-2</v>
      </c>
      <c r="V59">
        <f t="shared" si="53"/>
        <v>0.01</v>
      </c>
      <c r="W59">
        <f t="shared" si="54"/>
        <v>0.31269564218321017</v>
      </c>
      <c r="X59">
        <f t="shared" si="55"/>
        <v>2.7602071790454825E-2</v>
      </c>
      <c r="Y59">
        <f t="shared" si="56"/>
        <v>3.1269564218321015E-3</v>
      </c>
      <c r="Z59">
        <f t="shared" si="57"/>
        <v>0.28196661397092326</v>
      </c>
      <c r="AB59">
        <f t="shared" si="58"/>
        <v>753.52399732407116</v>
      </c>
      <c r="AC59">
        <f t="shared" si="33"/>
        <v>647.7472640375189</v>
      </c>
      <c r="AE59">
        <f t="shared" si="34"/>
        <v>0</v>
      </c>
      <c r="AF59">
        <f t="shared" si="35"/>
        <v>0</v>
      </c>
      <c r="AG59">
        <f t="shared" si="36"/>
        <v>-3.524582674636541</v>
      </c>
      <c r="AH59">
        <f t="shared" si="37"/>
        <v>-27602.071790454826</v>
      </c>
      <c r="AI59">
        <f t="shared" si="38"/>
        <v>-27605.596373129461</v>
      </c>
      <c r="AJ59">
        <f t="shared" si="39"/>
        <v>105.77673328655226</v>
      </c>
      <c r="AK59">
        <f t="shared" si="61"/>
        <v>52.746679812684988</v>
      </c>
      <c r="AL59">
        <f t="shared" si="40"/>
        <v>-27447.072960030226</v>
      </c>
      <c r="AN59">
        <f t="shared" si="41"/>
        <v>0</v>
      </c>
      <c r="AO59">
        <f t="shared" si="42"/>
        <v>0</v>
      </c>
      <c r="AP59">
        <f t="shared" si="43"/>
        <v>-1.5804937194231077E-2</v>
      </c>
      <c r="AQ59">
        <f t="shared" si="44"/>
        <v>-123.77323823841991</v>
      </c>
      <c r="AR59">
        <f t="shared" si="45"/>
        <v>-123.78904317561413</v>
      </c>
      <c r="AS59">
        <f t="shared" si="46"/>
        <v>0.47432413438203358</v>
      </c>
      <c r="AT59">
        <f t="shared" si="47"/>
        <v>0.23652671496198346</v>
      </c>
      <c r="AU59">
        <f t="shared" si="48"/>
        <v>-123.07819232627013</v>
      </c>
      <c r="AW59">
        <v>56</v>
      </c>
      <c r="AX59">
        <f>IF(Z59&gt;0, (R59*SUMPRODUCT(K59:$K$98, X59:$X$98)-K59*$AZ$3)/Z59, 0)</f>
        <v>2297.2480852088233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0.103819197</v>
      </c>
      <c r="Q60" s="5">
        <f t="shared" si="60"/>
        <v>12.5</v>
      </c>
      <c r="R60">
        <f t="shared" si="31"/>
        <v>1000000</v>
      </c>
      <c r="S60">
        <f t="shared" si="32"/>
        <v>2163.1871853178664</v>
      </c>
      <c r="U60">
        <f t="shared" si="52"/>
        <v>0.103819197</v>
      </c>
      <c r="V60">
        <f t="shared" si="53"/>
        <v>0.01</v>
      </c>
      <c r="W60">
        <f t="shared" si="54"/>
        <v>0.28196661397092326</v>
      </c>
      <c r="X60">
        <f t="shared" si="55"/>
        <v>2.9273547443270233E-2</v>
      </c>
      <c r="Y60">
        <f t="shared" si="56"/>
        <v>2.8196661397092327E-3</v>
      </c>
      <c r="Z60">
        <f t="shared" si="57"/>
        <v>0.24987340038794381</v>
      </c>
      <c r="AB60">
        <f t="shared" si="58"/>
        <v>647.7472640375189</v>
      </c>
      <c r="AC60">
        <f t="shared" si="33"/>
        <v>540.52293767100048</v>
      </c>
      <c r="AE60">
        <f t="shared" si="34"/>
        <v>0</v>
      </c>
      <c r="AF60">
        <f t="shared" si="35"/>
        <v>0</v>
      </c>
      <c r="AG60">
        <f t="shared" si="36"/>
        <v>-3.1234175048492978</v>
      </c>
      <c r="AH60">
        <f t="shared" si="37"/>
        <v>-29273.547443270232</v>
      </c>
      <c r="AI60">
        <f t="shared" si="38"/>
        <v>-29276.670860775081</v>
      </c>
      <c r="AJ60">
        <f t="shared" si="39"/>
        <v>107.22432636651843</v>
      </c>
      <c r="AK60">
        <f t="shared" si="61"/>
        <v>45.342308482626329</v>
      </c>
      <c r="AL60">
        <f t="shared" si="40"/>
        <v>-29124.104225925934</v>
      </c>
      <c r="AN60">
        <f t="shared" si="41"/>
        <v>0</v>
      </c>
      <c r="AO60">
        <f t="shared" si="42"/>
        <v>0</v>
      </c>
      <c r="AP60">
        <f t="shared" si="43"/>
        <v>-1.2505385655489519E-2</v>
      </c>
      <c r="AQ60">
        <f t="shared" si="44"/>
        <v>-117.20399201003593</v>
      </c>
      <c r="AR60">
        <f t="shared" si="45"/>
        <v>-117.21649739569142</v>
      </c>
      <c r="AS60">
        <f t="shared" si="46"/>
        <v>0.42929949351362251</v>
      </c>
      <c r="AT60">
        <f t="shared" si="47"/>
        <v>0.18153930853146527</v>
      </c>
      <c r="AU60">
        <f t="shared" si="48"/>
        <v>-116.60565859364633</v>
      </c>
      <c r="AW60">
        <v>57</v>
      </c>
      <c r="AX60">
        <f>IF(Z60&gt;0, (R60*SUMPRODUCT(K60:$K$98, X60:$X$98)-K60*$AZ$3)/Z60, 0)</f>
        <v>2163.1871853178664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0.120610461</v>
      </c>
      <c r="Q61" s="5">
        <f t="shared" si="60"/>
        <v>12.5</v>
      </c>
      <c r="R61">
        <f t="shared" si="31"/>
        <v>1000000</v>
      </c>
      <c r="S61">
        <f t="shared" si="32"/>
        <v>2016.6643516079016</v>
      </c>
      <c r="U61">
        <f t="shared" si="52"/>
        <v>0.120610461</v>
      </c>
      <c r="V61">
        <f t="shared" si="53"/>
        <v>0.01</v>
      </c>
      <c r="W61">
        <f t="shared" si="54"/>
        <v>0.24987340038794381</v>
      </c>
      <c r="X61">
        <f t="shared" si="55"/>
        <v>3.0137346012427482E-2</v>
      </c>
      <c r="Y61">
        <f t="shared" si="56"/>
        <v>2.4987340038794383E-3</v>
      </c>
      <c r="Z61">
        <f t="shared" si="57"/>
        <v>0.2172373203716369</v>
      </c>
      <c r="AB61">
        <f t="shared" si="58"/>
        <v>540.52293767100048</v>
      </c>
      <c r="AC61">
        <f t="shared" si="33"/>
        <v>438.0947598323051</v>
      </c>
      <c r="AE61">
        <f t="shared" si="34"/>
        <v>0</v>
      </c>
      <c r="AF61">
        <f t="shared" si="35"/>
        <v>0</v>
      </c>
      <c r="AG61">
        <f t="shared" si="36"/>
        <v>-2.7154665046454611</v>
      </c>
      <c r="AH61">
        <f t="shared" si="37"/>
        <v>-30137.346012427482</v>
      </c>
      <c r="AI61">
        <f t="shared" si="38"/>
        <v>-30140.061478932126</v>
      </c>
      <c r="AJ61">
        <f t="shared" si="39"/>
        <v>102.42817783869538</v>
      </c>
      <c r="AK61">
        <f t="shared" si="61"/>
        <v>37.836605636970035</v>
      </c>
      <c r="AL61">
        <f t="shared" si="40"/>
        <v>-29999.796695456462</v>
      </c>
      <c r="AN61">
        <f t="shared" si="41"/>
        <v>0</v>
      </c>
      <c r="AO61">
        <f t="shared" si="42"/>
        <v>0</v>
      </c>
      <c r="AP61">
        <f t="shared" si="43"/>
        <v>-9.7071888125386113E-3</v>
      </c>
      <c r="AQ61">
        <f t="shared" si="44"/>
        <v>-107.734309206527</v>
      </c>
      <c r="AR61">
        <f t="shared" si="45"/>
        <v>-107.74401639533953</v>
      </c>
      <c r="AS61">
        <f t="shared" si="46"/>
        <v>0.36615795492359288</v>
      </c>
      <c r="AT61">
        <f t="shared" si="47"/>
        <v>0.13525744998706396</v>
      </c>
      <c r="AU61">
        <f t="shared" si="48"/>
        <v>-107.24260099042888</v>
      </c>
      <c r="AW61">
        <v>58</v>
      </c>
      <c r="AX61">
        <f>IF(Z61&gt;0, (R61*SUMPRODUCT(K61:$K$98, X61:$X$98)-K61*$AZ$3)/Z61, 0)</f>
        <v>2016.6643516079016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0.138204574</v>
      </c>
      <c r="Q62" s="5">
        <f t="shared" si="60"/>
        <v>12.5</v>
      </c>
      <c r="R62">
        <f t="shared" si="31"/>
        <v>1000000</v>
      </c>
      <c r="S62">
        <f t="shared" si="32"/>
        <v>1856.6249562095275</v>
      </c>
      <c r="U62">
        <f t="shared" si="52"/>
        <v>0.138204574</v>
      </c>
      <c r="V62">
        <f t="shared" si="53"/>
        <v>0.01</v>
      </c>
      <c r="W62">
        <f t="shared" si="54"/>
        <v>0.2172373203716369</v>
      </c>
      <c r="X62">
        <f t="shared" si="55"/>
        <v>3.00231913188636E-2</v>
      </c>
      <c r="Y62">
        <f t="shared" si="56"/>
        <v>2.1723732037163689E-3</v>
      </c>
      <c r="Z62">
        <f t="shared" si="57"/>
        <v>0.18504175584905691</v>
      </c>
      <c r="AB62">
        <f t="shared" si="58"/>
        <v>438.0947598323051</v>
      </c>
      <c r="AC62">
        <f t="shared" si="33"/>
        <v>343.55314185018938</v>
      </c>
      <c r="AE62">
        <f t="shared" si="34"/>
        <v>0</v>
      </c>
      <c r="AF62">
        <f t="shared" si="35"/>
        <v>0</v>
      </c>
      <c r="AG62">
        <f t="shared" si="36"/>
        <v>-2.3130219481132115</v>
      </c>
      <c r="AH62">
        <f t="shared" si="37"/>
        <v>-30023.191318863599</v>
      </c>
      <c r="AI62">
        <f t="shared" si="38"/>
        <v>-30025.504340811713</v>
      </c>
      <c r="AJ62">
        <f t="shared" si="39"/>
        <v>94.541617982115724</v>
      </c>
      <c r="AK62">
        <f t="shared" si="61"/>
        <v>30.666633188261361</v>
      </c>
      <c r="AL62">
        <f t="shared" si="40"/>
        <v>-29900.296089641335</v>
      </c>
      <c r="AN62">
        <f t="shared" si="41"/>
        <v>0</v>
      </c>
      <c r="AO62">
        <f t="shared" si="42"/>
        <v>0</v>
      </c>
      <c r="AP62">
        <f t="shared" si="43"/>
        <v>-7.3826241337846066E-3</v>
      </c>
      <c r="AQ62">
        <f t="shared" si="44"/>
        <v>-95.826992469604605</v>
      </c>
      <c r="AR62">
        <f t="shared" si="45"/>
        <v>-95.834375093738402</v>
      </c>
      <c r="AS62">
        <f t="shared" si="46"/>
        <v>0.30175469417017836</v>
      </c>
      <c r="AT62">
        <f t="shared" si="47"/>
        <v>9.7880708162868271E-2</v>
      </c>
      <c r="AU62">
        <f t="shared" si="48"/>
        <v>-95.434739691405355</v>
      </c>
      <c r="AW62">
        <v>59</v>
      </c>
      <c r="AX62">
        <f>IF(Z62&gt;0, (R62*SUMPRODUCT(K62:$K$98, X62:$X$98)-K62*$AZ$3)/Z62, 0)</f>
        <v>1856.6249562095275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0.156383199</v>
      </c>
      <c r="Q63" s="5">
        <f t="shared" si="60"/>
        <v>12.5</v>
      </c>
      <c r="R63">
        <f t="shared" si="31"/>
        <v>1000000</v>
      </c>
      <c r="S63">
        <f t="shared" si="32"/>
        <v>1682.3257636312717</v>
      </c>
      <c r="U63">
        <f t="shared" si="52"/>
        <v>0.156383199</v>
      </c>
      <c r="V63">
        <f t="shared" si="53"/>
        <v>0.01</v>
      </c>
      <c r="W63">
        <f t="shared" si="54"/>
        <v>0.18504175584905691</v>
      </c>
      <c r="X63">
        <f t="shared" si="55"/>
        <v>2.8937421728252481E-2</v>
      </c>
      <c r="Y63">
        <f t="shared" si="56"/>
        <v>1.8504175584905691E-3</v>
      </c>
      <c r="Z63">
        <f t="shared" si="57"/>
        <v>0.15425391656231385</v>
      </c>
      <c r="AB63">
        <f t="shared" si="58"/>
        <v>343.55314185018938</v>
      </c>
      <c r="AC63">
        <f t="shared" si="33"/>
        <v>259.50533797380911</v>
      </c>
      <c r="AE63">
        <f t="shared" si="34"/>
        <v>0</v>
      </c>
      <c r="AF63">
        <f t="shared" si="35"/>
        <v>0</v>
      </c>
      <c r="AG63">
        <f t="shared" si="36"/>
        <v>-1.9281739570289231</v>
      </c>
      <c r="AH63">
        <f t="shared" si="37"/>
        <v>-28937.421728252481</v>
      </c>
      <c r="AI63">
        <f t="shared" si="38"/>
        <v>-28939.349902209509</v>
      </c>
      <c r="AJ63">
        <f t="shared" si="39"/>
        <v>84.047803876380272</v>
      </c>
      <c r="AK63">
        <f t="shared" si="61"/>
        <v>24.048719929513258</v>
      </c>
      <c r="AL63">
        <f t="shared" si="40"/>
        <v>-28831.253378403617</v>
      </c>
      <c r="AN63">
        <f t="shared" si="41"/>
        <v>0</v>
      </c>
      <c r="AO63">
        <f t="shared" si="42"/>
        <v>0</v>
      </c>
      <c r="AP63">
        <f t="shared" si="43"/>
        <v>-5.4948924226704632E-3</v>
      </c>
      <c r="AQ63">
        <f t="shared" si="44"/>
        <v>-82.465598503988616</v>
      </c>
      <c r="AR63">
        <f t="shared" si="45"/>
        <v>-82.471093396411291</v>
      </c>
      <c r="AS63">
        <f t="shared" si="46"/>
        <v>0.23951865908096981</v>
      </c>
      <c r="AT63">
        <f t="shared" si="47"/>
        <v>6.8533821045496227E-2</v>
      </c>
      <c r="AU63">
        <f t="shared" si="48"/>
        <v>-82.163040916284828</v>
      </c>
      <c r="AW63">
        <v>60</v>
      </c>
      <c r="AX63">
        <f>IF(Z63&gt;0, (R63*SUMPRODUCT(K63:$K$98, X63:$X$98)-K63*$AZ$3)/Z63, 0)</f>
        <v>1682.3257636312717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0.17588848000000001</v>
      </c>
      <c r="Q64" s="5">
        <f t="shared" si="60"/>
        <v>12.5</v>
      </c>
      <c r="R64">
        <f t="shared" si="31"/>
        <v>1000000</v>
      </c>
      <c r="S64">
        <f t="shared" si="32"/>
        <v>1493.5263235832758</v>
      </c>
      <c r="U64">
        <f t="shared" si="52"/>
        <v>0.17588848000000001</v>
      </c>
      <c r="V64">
        <f t="shared" si="53"/>
        <v>0.01</v>
      </c>
      <c r="W64">
        <f t="shared" si="54"/>
        <v>0.15425391656231385</v>
      </c>
      <c r="X64">
        <f t="shared" si="55"/>
        <v>2.713148691819221E-2</v>
      </c>
      <c r="Y64">
        <f t="shared" si="56"/>
        <v>1.5425391656231386E-3</v>
      </c>
      <c r="Z64">
        <f t="shared" si="57"/>
        <v>0.12557989047849852</v>
      </c>
      <c r="AB64">
        <f t="shared" si="58"/>
        <v>259.50533797380911</v>
      </c>
      <c r="AC64">
        <f t="shared" si="33"/>
        <v>187.55687214234231</v>
      </c>
      <c r="AE64">
        <f t="shared" si="34"/>
        <v>0</v>
      </c>
      <c r="AF64">
        <f t="shared" si="35"/>
        <v>0</v>
      </c>
      <c r="AG64">
        <f t="shared" si="36"/>
        <v>-1.5697486309812314</v>
      </c>
      <c r="AH64">
        <f t="shared" si="37"/>
        <v>-27131.486918192211</v>
      </c>
      <c r="AI64">
        <f t="shared" si="38"/>
        <v>-27133.056666823191</v>
      </c>
      <c r="AJ64">
        <f t="shared" si="39"/>
        <v>71.948465831466791</v>
      </c>
      <c r="AK64">
        <f t="shared" si="61"/>
        <v>18.16537365816664</v>
      </c>
      <c r="AL64">
        <f t="shared" si="40"/>
        <v>-27042.942827333558</v>
      </c>
      <c r="AN64">
        <f t="shared" si="41"/>
        <v>0</v>
      </c>
      <c r="AO64">
        <f t="shared" si="42"/>
        <v>0</v>
      </c>
      <c r="AP64">
        <f t="shared" si="43"/>
        <v>-3.9941564486220835E-3</v>
      </c>
      <c r="AQ64">
        <f t="shared" si="44"/>
        <v>-69.034876856216101</v>
      </c>
      <c r="AR64">
        <f t="shared" si="45"/>
        <v>-69.038871012664728</v>
      </c>
      <c r="AS64">
        <f t="shared" si="46"/>
        <v>0.18306971135218317</v>
      </c>
      <c r="AT64">
        <f t="shared" si="47"/>
        <v>4.6220995455203882E-2</v>
      </c>
      <c r="AU64">
        <f t="shared" si="48"/>
        <v>-68.809580305857338</v>
      </c>
      <c r="AW64">
        <v>61</v>
      </c>
      <c r="AX64">
        <f>IF(Z64&gt;0, (R64*SUMPRODUCT(K64:$K$98, X64:$X$98)-K64*$AZ$3)/Z64, 0)</f>
        <v>1493.5263235832758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0.195947922</v>
      </c>
      <c r="Q65" s="5">
        <f t="shared" si="60"/>
        <v>12.5</v>
      </c>
      <c r="R65">
        <f t="shared" si="31"/>
        <v>1000000</v>
      </c>
      <c r="S65">
        <f t="shared" si="32"/>
        <v>1282.7534619274734</v>
      </c>
      <c r="U65">
        <f t="shared" si="52"/>
        <v>0.195947922</v>
      </c>
      <c r="V65">
        <f t="shared" si="53"/>
        <v>0.01</v>
      </c>
      <c r="W65">
        <f t="shared" si="54"/>
        <v>0.12557989047849852</v>
      </c>
      <c r="X65">
        <f t="shared" si="55"/>
        <v>2.4607118584249368E-2</v>
      </c>
      <c r="Y65">
        <f t="shared" si="56"/>
        <v>1.2557989047849852E-3</v>
      </c>
      <c r="Z65">
        <f t="shared" si="57"/>
        <v>9.9716972989464164E-2</v>
      </c>
      <c r="AB65">
        <f t="shared" si="58"/>
        <v>187.55687214234231</v>
      </c>
      <c r="AC65">
        <f t="shared" si="33"/>
        <v>127.91229231516351</v>
      </c>
      <c r="AE65">
        <f t="shared" si="34"/>
        <v>0</v>
      </c>
      <c r="AF65">
        <f t="shared" si="35"/>
        <v>0</v>
      </c>
      <c r="AG65">
        <f t="shared" si="36"/>
        <v>-1.2464621623683021</v>
      </c>
      <c r="AH65">
        <f t="shared" si="37"/>
        <v>-24607.118584249369</v>
      </c>
      <c r="AI65">
        <f t="shared" si="38"/>
        <v>-24608.365046411738</v>
      </c>
      <c r="AJ65">
        <f t="shared" si="39"/>
        <v>59.644579827178802</v>
      </c>
      <c r="AK65">
        <f t="shared" si="61"/>
        <v>13.128981049963963</v>
      </c>
      <c r="AL65">
        <f t="shared" si="40"/>
        <v>-24535.591485534595</v>
      </c>
      <c r="AN65">
        <f t="shared" si="41"/>
        <v>0</v>
      </c>
      <c r="AO65">
        <f t="shared" si="42"/>
        <v>0</v>
      </c>
      <c r="AP65">
        <f t="shared" si="43"/>
        <v>-2.8317573463263091E-3</v>
      </c>
      <c r="AQ65">
        <f t="shared" si="44"/>
        <v>-55.903332589314076</v>
      </c>
      <c r="AR65">
        <f t="shared" si="45"/>
        <v>-55.906164346660404</v>
      </c>
      <c r="AS65">
        <f t="shared" si="46"/>
        <v>0.13550269089055078</v>
      </c>
      <c r="AT65">
        <f t="shared" si="47"/>
        <v>2.9826888982634876E-2</v>
      </c>
      <c r="AU65">
        <f t="shared" si="48"/>
        <v>-55.740834766787216</v>
      </c>
      <c r="AW65">
        <v>62</v>
      </c>
      <c r="AX65">
        <f>IF(Z65&gt;0, (R65*SUMPRODUCT(K65:$K$98, X65:$X$98)-K65*$AZ$3)/Z65, 0)</f>
        <v>1282.7534619274734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0.21719401199999999</v>
      </c>
      <c r="Q66" s="5">
        <f t="shared" si="60"/>
        <v>12.5</v>
      </c>
      <c r="R66">
        <f t="shared" si="31"/>
        <v>1000000</v>
      </c>
      <c r="S66">
        <f t="shared" si="32"/>
        <v>1043.2286357008106</v>
      </c>
      <c r="U66">
        <f t="shared" si="52"/>
        <v>0.21719401199999999</v>
      </c>
      <c r="V66">
        <f t="shared" si="53"/>
        <v>0.01</v>
      </c>
      <c r="W66">
        <f t="shared" si="54"/>
        <v>9.9716972989464164E-2</v>
      </c>
      <c r="X66">
        <f t="shared" si="55"/>
        <v>2.1657929428077354E-2</v>
      </c>
      <c r="Y66">
        <f t="shared" si="56"/>
        <v>9.971697298946417E-4</v>
      </c>
      <c r="Z66">
        <f t="shared" si="57"/>
        <v>7.706187383149217E-2</v>
      </c>
      <c r="AB66">
        <f t="shared" si="58"/>
        <v>127.91229231516351</v>
      </c>
      <c r="AC66">
        <f t="shared" si="33"/>
        <v>80.393153501775572</v>
      </c>
      <c r="AE66">
        <f t="shared" si="34"/>
        <v>0</v>
      </c>
      <c r="AF66">
        <f t="shared" si="35"/>
        <v>0</v>
      </c>
      <c r="AG66">
        <f t="shared" si="36"/>
        <v>-0.96327342289365214</v>
      </c>
      <c r="AH66">
        <f t="shared" si="37"/>
        <v>-21657.929428077354</v>
      </c>
      <c r="AI66">
        <f t="shared" si="38"/>
        <v>-21658.892701500248</v>
      </c>
      <c r="AJ66">
        <f t="shared" si="39"/>
        <v>47.51913881338794</v>
      </c>
      <c r="AK66">
        <f t="shared" si="61"/>
        <v>8.9538604620614475</v>
      </c>
      <c r="AL66">
        <f t="shared" si="40"/>
        <v>-21602.419702224801</v>
      </c>
      <c r="AN66">
        <f t="shared" si="41"/>
        <v>0</v>
      </c>
      <c r="AO66">
        <f t="shared" si="42"/>
        <v>0</v>
      </c>
      <c r="AP66">
        <f t="shared" si="43"/>
        <v>-1.9539277087535366E-3</v>
      </c>
      <c r="AQ66">
        <f t="shared" si="44"/>
        <v>-43.931481361363169</v>
      </c>
      <c r="AR66">
        <f t="shared" si="45"/>
        <v>-43.933435289071923</v>
      </c>
      <c r="AS66">
        <f t="shared" si="46"/>
        <v>9.6389000066739214E-2</v>
      </c>
      <c r="AT66">
        <f t="shared" si="47"/>
        <v>1.8162232696693141E-2</v>
      </c>
      <c r="AU66">
        <f t="shared" si="48"/>
        <v>-43.818884056308498</v>
      </c>
      <c r="AW66">
        <v>63</v>
      </c>
      <c r="AX66">
        <f>IF(Z66&gt;0, (R66*SUMPRODUCT(K66:$K$98, X66:$X$98)-K66*$AZ$3)/Z66, 0)</f>
        <v>1043.2286357008106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0.239685495</v>
      </c>
      <c r="Q67" s="5">
        <f t="shared" si="60"/>
        <v>12.5</v>
      </c>
      <c r="R67">
        <f t="shared" ref="R67:R89" si="62">$C$6</f>
        <v>1000000</v>
      </c>
      <c r="S67">
        <f t="shared" ref="S67:S89" si="63">AX67</f>
        <v>760.0669611122006</v>
      </c>
      <c r="U67">
        <f t="shared" si="52"/>
        <v>0.239685495</v>
      </c>
      <c r="V67">
        <f t="shared" si="53"/>
        <v>0.01</v>
      </c>
      <c r="W67">
        <f t="shared" si="54"/>
        <v>7.706187383149217E-2</v>
      </c>
      <c r="X67">
        <f t="shared" si="55"/>
        <v>1.8470613374928748E-2</v>
      </c>
      <c r="Y67">
        <f t="shared" si="56"/>
        <v>7.7061873831492172E-4</v>
      </c>
      <c r="Z67">
        <f t="shared" si="57"/>
        <v>5.7820641718248494E-2</v>
      </c>
      <c r="AB67">
        <f t="shared" si="58"/>
        <v>80.393153501775572</v>
      </c>
      <c r="AC67">
        <f t="shared" ref="AC67:AC89" si="64">S67*Z67</f>
        <v>43.94755944034646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-0.72275802147810619</v>
      </c>
      <c r="AH67">
        <f t="shared" ref="AH67:AH89" si="68">-X67*R67</f>
        <v>-18470.613374928747</v>
      </c>
      <c r="AI67">
        <f t="shared" ref="AI67:AI89" si="69">SUM(AE67:AH67)</f>
        <v>-18471.336132950226</v>
      </c>
      <c r="AJ67">
        <f t="shared" ref="AJ67:AJ89" si="70">AB67-AC67</f>
        <v>36.445594061429112</v>
      </c>
      <c r="AK67">
        <f t="shared" si="61"/>
        <v>5.6275207451242908</v>
      </c>
      <c r="AL67">
        <f t="shared" ref="AL67:AL89" si="71">SUM(AI67:AK67)</f>
        <v>-18429.263018143673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-1.3089824121421372E-3</v>
      </c>
      <c r="AQ67">
        <f t="shared" ref="AQ67:AQ89" si="75">AH67*$K67</f>
        <v>-33.452009290486231</v>
      </c>
      <c r="AR67">
        <f t="shared" ref="AR67:AR89" si="76">AI67*$K67</f>
        <v>-33.453318272898372</v>
      </c>
      <c r="AS67">
        <f t="shared" ref="AS67:AS89" si="77">AJ67*$K67</f>
        <v>6.600638140123051E-2</v>
      </c>
      <c r="AT67">
        <f t="shared" ref="AT67:AT89" si="78">AK67*$K67</f>
        <v>1.0191966689304815E-2</v>
      </c>
      <c r="AU67">
        <f t="shared" ref="AU67:AU89" si="79">AL67*$K67</f>
        <v>-33.377119924807836</v>
      </c>
      <c r="AW67">
        <v>64</v>
      </c>
      <c r="AX67">
        <f>IF(Z67&gt;0, (R67*SUMPRODUCT(K67:$K$98, X67:$X$98)-K67*$AZ$3)/Z67, 0)</f>
        <v>760.0669611122006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0.26259210900000002</v>
      </c>
      <c r="Q68" s="5">
        <f t="shared" si="60"/>
        <v>12.5</v>
      </c>
      <c r="R68">
        <f t="shared" si="62"/>
        <v>1000000</v>
      </c>
      <c r="S68">
        <f t="shared" si="63"/>
        <v>408.45716876495146</v>
      </c>
      <c r="U68">
        <f t="shared" ref="U68:U89" si="83">M68</f>
        <v>0.26259210900000002</v>
      </c>
      <c r="V68">
        <f t="shared" ref="V68:V89" si="84">$C$10</f>
        <v>0.01</v>
      </c>
      <c r="W68">
        <f t="shared" ref="W68:W89" si="85">Z67</f>
        <v>5.7820641718248494E-2</v>
      </c>
      <c r="X68">
        <f t="shared" ref="X68:X89" si="86">U68*W68</f>
        <v>1.5183244252528257E-2</v>
      </c>
      <c r="Y68">
        <f t="shared" ref="Y68:Y89" si="87">V68*W68</f>
        <v>5.7820641718248501E-4</v>
      </c>
      <c r="Z68">
        <f t="shared" ref="Z68:Z89" si="88">MAX(0, W68-X68-Y68)</f>
        <v>4.2059191048537746E-2</v>
      </c>
      <c r="AB68">
        <f t="shared" ref="AB68:AB89" si="89">AC67</f>
        <v>43.94755944034646</v>
      </c>
      <c r="AC68">
        <f t="shared" si="64"/>
        <v>17.179378096229918</v>
      </c>
      <c r="AE68">
        <f t="shared" si="65"/>
        <v>0</v>
      </c>
      <c r="AF68">
        <f t="shared" si="66"/>
        <v>0</v>
      </c>
      <c r="AG68">
        <f t="shared" si="67"/>
        <v>-0.52573988810672179</v>
      </c>
      <c r="AH68">
        <f t="shared" si="68"/>
        <v>-15183.244252528257</v>
      </c>
      <c r="AI68">
        <f t="shared" si="69"/>
        <v>-15183.769992416363</v>
      </c>
      <c r="AJ68">
        <f t="shared" si="70"/>
        <v>26.768181344116542</v>
      </c>
      <c r="AK68">
        <f t="shared" si="61"/>
        <v>3.0763291608242525</v>
      </c>
      <c r="AL68">
        <f t="shared" si="71"/>
        <v>-15153.925481911423</v>
      </c>
      <c r="AN68">
        <f t="shared" si="72"/>
        <v>0</v>
      </c>
      <c r="AO68">
        <f t="shared" si="73"/>
        <v>0</v>
      </c>
      <c r="AP68">
        <f t="shared" si="74"/>
        <v>-8.5014654979678978E-4</v>
      </c>
      <c r="AQ68">
        <f t="shared" si="75"/>
        <v>-24.552032303450787</v>
      </c>
      <c r="AR68">
        <f t="shared" si="76"/>
        <v>-24.552882450000585</v>
      </c>
      <c r="AS68">
        <f t="shared" si="77"/>
        <v>4.3285429789219218E-2</v>
      </c>
      <c r="AT68">
        <f t="shared" si="78"/>
        <v>4.9745714207309619E-3</v>
      </c>
      <c r="AU68">
        <f t="shared" si="79"/>
        <v>-24.504622448790634</v>
      </c>
      <c r="AW68">
        <v>65</v>
      </c>
      <c r="AX68">
        <f>IF(Z68&gt;0, (R68*SUMPRODUCT(K68:$K$98, X68:$X$98)-K68*$AZ$3)/Z68, 0)</f>
        <v>408.45716876495146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0.28653067599999998</v>
      </c>
      <c r="Q69" s="5">
        <f t="shared" ref="Q69:Q89" si="91">$C$8</f>
        <v>12.5</v>
      </c>
      <c r="R69">
        <f t="shared" si="62"/>
        <v>1000000</v>
      </c>
      <c r="S69">
        <f t="shared" si="63"/>
        <v>-47.484842362672794</v>
      </c>
      <c r="U69">
        <f t="shared" si="83"/>
        <v>0.28653067599999998</v>
      </c>
      <c r="V69">
        <f t="shared" si="84"/>
        <v>0.01</v>
      </c>
      <c r="W69">
        <f t="shared" si="85"/>
        <v>4.2059191048537746E-2</v>
      </c>
      <c r="X69">
        <f t="shared" si="86"/>
        <v>1.2051248443150668E-2</v>
      </c>
      <c r="Y69">
        <f t="shared" si="87"/>
        <v>4.2059191048537747E-4</v>
      </c>
      <c r="Z69">
        <f t="shared" si="88"/>
        <v>2.9587350694901701E-2</v>
      </c>
      <c r="AB69">
        <f t="shared" si="89"/>
        <v>17.179378096229918</v>
      </c>
      <c r="AC69">
        <f t="shared" si="64"/>
        <v>-1.4049506836765246</v>
      </c>
      <c r="AE69">
        <f t="shared" si="65"/>
        <v>0</v>
      </c>
      <c r="AF69">
        <f t="shared" si="66"/>
        <v>0</v>
      </c>
      <c r="AG69">
        <f t="shared" si="67"/>
        <v>-0.36984188368627124</v>
      </c>
      <c r="AH69">
        <f t="shared" si="68"/>
        <v>-12051.248443150667</v>
      </c>
      <c r="AI69">
        <f t="shared" si="69"/>
        <v>-12051.618285034354</v>
      </c>
      <c r="AJ69">
        <f t="shared" si="70"/>
        <v>18.584328779906443</v>
      </c>
      <c r="AK69">
        <f t="shared" si="61"/>
        <v>1.2025564667360944</v>
      </c>
      <c r="AL69">
        <f t="shared" si="71"/>
        <v>-12031.83139978771</v>
      </c>
      <c r="AN69">
        <f t="shared" si="72"/>
        <v>0</v>
      </c>
      <c r="AO69">
        <f t="shared" si="73"/>
        <v>0</v>
      </c>
      <c r="AP69">
        <f t="shared" si="74"/>
        <v>-5.3397501668435725E-4</v>
      </c>
      <c r="AQ69">
        <f t="shared" si="75"/>
        <v>-17.399504686595844</v>
      </c>
      <c r="AR69">
        <f t="shared" si="76"/>
        <v>-17.400038661612527</v>
      </c>
      <c r="AS69">
        <f t="shared" si="77"/>
        <v>2.6831918471235311E-2</v>
      </c>
      <c r="AT69">
        <f t="shared" si="78"/>
        <v>1.7362422638264432E-3</v>
      </c>
      <c r="AU69">
        <f t="shared" si="79"/>
        <v>-17.371470500877464</v>
      </c>
      <c r="AW69">
        <v>66</v>
      </c>
      <c r="AX69">
        <f>IF(Z69&gt;0, (R69*SUMPRODUCT(K69:$K$98, X69:$X$98)-K69*$AZ$3)/Z69, 0)</f>
        <v>-47.484842362672794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0.31063079199999999</v>
      </c>
      <c r="Q70" s="5">
        <f t="shared" si="91"/>
        <v>12.5</v>
      </c>
      <c r="R70">
        <f t="shared" si="62"/>
        <v>1000000</v>
      </c>
      <c r="S70">
        <f t="shared" si="63"/>
        <v>-670.43064082887031</v>
      </c>
      <c r="U70">
        <f t="shared" si="83"/>
        <v>0.31063079199999999</v>
      </c>
      <c r="V70">
        <f t="shared" si="84"/>
        <v>0.01</v>
      </c>
      <c r="W70">
        <f t="shared" si="85"/>
        <v>2.9587350694901701E-2</v>
      </c>
      <c r="X70">
        <f t="shared" si="86"/>
        <v>9.1907421795390659E-3</v>
      </c>
      <c r="Y70">
        <f t="shared" si="87"/>
        <v>2.9587350694901699E-4</v>
      </c>
      <c r="Z70">
        <f t="shared" si="88"/>
        <v>2.0100735008413619E-2</v>
      </c>
      <c r="AB70">
        <f t="shared" si="89"/>
        <v>-1.4049506836765246</v>
      </c>
      <c r="AC70">
        <f t="shared" si="64"/>
        <v>-13.476148652822051</v>
      </c>
      <c r="AE70">
        <f t="shared" si="65"/>
        <v>0</v>
      </c>
      <c r="AF70">
        <f t="shared" si="66"/>
        <v>0</v>
      </c>
      <c r="AG70">
        <f t="shared" si="67"/>
        <v>-0.25125918760517024</v>
      </c>
      <c r="AH70">
        <f t="shared" si="68"/>
        <v>-9190.7421795390655</v>
      </c>
      <c r="AI70">
        <f t="shared" si="69"/>
        <v>-9190.9934387266712</v>
      </c>
      <c r="AJ70">
        <f t="shared" si="70"/>
        <v>12.071197969145526</v>
      </c>
      <c r="AK70">
        <f t="shared" si="61"/>
        <v>-9.8346547857356734E-2</v>
      </c>
      <c r="AL70">
        <f t="shared" si="71"/>
        <v>-9179.0205873053819</v>
      </c>
      <c r="AN70">
        <f t="shared" si="72"/>
        <v>0</v>
      </c>
      <c r="AO70">
        <f t="shared" si="73"/>
        <v>0</v>
      </c>
      <c r="AP70">
        <f t="shared" si="74"/>
        <v>-3.2389837872914156E-4</v>
      </c>
      <c r="AQ70">
        <f t="shared" si="75"/>
        <v>-11.847791595776792</v>
      </c>
      <c r="AR70">
        <f t="shared" si="76"/>
        <v>-11.848115494155522</v>
      </c>
      <c r="AS70">
        <f t="shared" si="77"/>
        <v>1.5560988988266107E-2</v>
      </c>
      <c r="AT70">
        <f t="shared" si="78"/>
        <v>-1.2677859746431139E-4</v>
      </c>
      <c r="AU70">
        <f t="shared" si="79"/>
        <v>-11.832681283764719</v>
      </c>
      <c r="AW70">
        <v>67</v>
      </c>
      <c r="AX70">
        <f>IF(Z70&gt;0, (R70*SUMPRODUCT(K70:$K$98, X70:$X$98)-K70*$AZ$3)/Z70, 0)</f>
        <v>-670.43064082887031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0.33433633699999998</v>
      </c>
      <c r="Q71" s="5">
        <f t="shared" si="91"/>
        <v>12.5</v>
      </c>
      <c r="R71">
        <f t="shared" si="62"/>
        <v>1000000</v>
      </c>
      <c r="S71">
        <f t="shared" si="63"/>
        <v>-1560.5145884768747</v>
      </c>
      <c r="U71">
        <f t="shared" si="83"/>
        <v>0.33433633699999998</v>
      </c>
      <c r="V71">
        <f t="shared" si="84"/>
        <v>0.01</v>
      </c>
      <c r="W71">
        <f t="shared" si="85"/>
        <v>2.0100735008413619E-2</v>
      </c>
      <c r="X71">
        <f t="shared" si="86"/>
        <v>6.7204061137206735E-3</v>
      </c>
      <c r="Y71">
        <f t="shared" si="87"/>
        <v>2.010073500841362E-4</v>
      </c>
      <c r="Z71">
        <f t="shared" si="88"/>
        <v>1.3179321544608808E-2</v>
      </c>
      <c r="AB71">
        <f t="shared" si="89"/>
        <v>-13.476148652822051</v>
      </c>
      <c r="AC71">
        <f t="shared" si="64"/>
        <v>-20.566523536589624</v>
      </c>
      <c r="AE71">
        <f t="shared" si="65"/>
        <v>0</v>
      </c>
      <c r="AF71">
        <f t="shared" si="66"/>
        <v>0</v>
      </c>
      <c r="AG71">
        <f t="shared" si="67"/>
        <v>-0.16474151930761011</v>
      </c>
      <c r="AH71">
        <f t="shared" si="68"/>
        <v>-6720.4061137206736</v>
      </c>
      <c r="AI71">
        <f t="shared" si="69"/>
        <v>-6720.570855239981</v>
      </c>
      <c r="AJ71">
        <f t="shared" si="70"/>
        <v>7.0903748837675735</v>
      </c>
      <c r="AK71">
        <f t="shared" si="61"/>
        <v>-0.94333040569754367</v>
      </c>
      <c r="AL71">
        <f t="shared" si="71"/>
        <v>-6714.4238107619112</v>
      </c>
      <c r="AN71">
        <f t="shared" si="72"/>
        <v>0</v>
      </c>
      <c r="AO71">
        <f t="shared" si="73"/>
        <v>0</v>
      </c>
      <c r="AP71">
        <f t="shared" si="74"/>
        <v>-1.89614640569027E-4</v>
      </c>
      <c r="AQ71">
        <f t="shared" si="75"/>
        <v>-7.7350712503242791</v>
      </c>
      <c r="AR71">
        <f t="shared" si="76"/>
        <v>-7.7352608649648475</v>
      </c>
      <c r="AS71">
        <f t="shared" si="77"/>
        <v>8.1608989083976451E-3</v>
      </c>
      <c r="AT71">
        <f t="shared" si="78"/>
        <v>-1.0857569880740527E-3</v>
      </c>
      <c r="AU71">
        <f t="shared" si="79"/>
        <v>-7.7281857230445246</v>
      </c>
      <c r="AW71">
        <v>68</v>
      </c>
      <c r="AX71">
        <f>IF(Z71&gt;0, (R71*SUMPRODUCT(K71:$K$98, X71:$X$98)-K71*$AZ$3)/Z71, 0)</f>
        <v>-1560.5145884768747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0.35860877099999999</v>
      </c>
      <c r="Q72" s="5">
        <f t="shared" si="91"/>
        <v>12.5</v>
      </c>
      <c r="R72">
        <f t="shared" si="62"/>
        <v>1000000</v>
      </c>
      <c r="S72">
        <f t="shared" si="63"/>
        <v>-2890.6394541265413</v>
      </c>
      <c r="U72">
        <f t="shared" si="83"/>
        <v>0.35860877099999999</v>
      </c>
      <c r="V72">
        <f t="shared" si="84"/>
        <v>0.01</v>
      </c>
      <c r="W72">
        <f t="shared" si="85"/>
        <v>1.3179321544608808E-2</v>
      </c>
      <c r="X72">
        <f t="shared" si="86"/>
        <v>4.7262203017259868E-3</v>
      </c>
      <c r="Y72">
        <f t="shared" si="87"/>
        <v>1.3179321544608808E-4</v>
      </c>
      <c r="Z72">
        <f t="shared" si="88"/>
        <v>8.3213080274367347E-3</v>
      </c>
      <c r="AB72">
        <f t="shared" si="89"/>
        <v>-20.566523536589624</v>
      </c>
      <c r="AC72">
        <f t="shared" si="64"/>
        <v>-24.053901294048529</v>
      </c>
      <c r="AE72">
        <f t="shared" si="65"/>
        <v>0</v>
      </c>
      <c r="AF72">
        <f t="shared" si="66"/>
        <v>0</v>
      </c>
      <c r="AG72">
        <f t="shared" si="67"/>
        <v>-0.10401635034295918</v>
      </c>
      <c r="AH72">
        <f t="shared" si="68"/>
        <v>-4726.2203017259872</v>
      </c>
      <c r="AI72">
        <f t="shared" si="69"/>
        <v>-4726.3243180763302</v>
      </c>
      <c r="AJ72">
        <f t="shared" si="70"/>
        <v>3.4873777574589049</v>
      </c>
      <c r="AK72">
        <f t="shared" ref="AK72:AK89" si="92">G72*SUM(AB72:AB72, AE72:AF72)</f>
        <v>-1.4396566475612738</v>
      </c>
      <c r="AL72">
        <f t="shared" si="71"/>
        <v>-4724.2765969664333</v>
      </c>
      <c r="AN72">
        <f t="shared" si="72"/>
        <v>0</v>
      </c>
      <c r="AO72">
        <f t="shared" si="73"/>
        <v>0</v>
      </c>
      <c r="AP72">
        <f t="shared" si="74"/>
        <v>-1.0689376870113501E-4</v>
      </c>
      <c r="AQ72">
        <f t="shared" si="75"/>
        <v>-4.8569623727189652</v>
      </c>
      <c r="AR72">
        <f t="shared" si="76"/>
        <v>-4.8570692664876667</v>
      </c>
      <c r="AS72">
        <f t="shared" si="77"/>
        <v>3.5838495597103818E-3</v>
      </c>
      <c r="AT72">
        <f t="shared" si="78"/>
        <v>-1.4794820639838283E-3</v>
      </c>
      <c r="AU72">
        <f t="shared" si="79"/>
        <v>-4.8549648989919412</v>
      </c>
      <c r="AW72">
        <v>69</v>
      </c>
      <c r="AX72">
        <f>IF(Z72&gt;0, (R72*SUMPRODUCT(K72:$K$98, X72:$X$98)-K72*$AZ$3)/Z72, 0)</f>
        <v>-2890.6394541265413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0.383306127</v>
      </c>
      <c r="Q73" s="5">
        <f t="shared" si="91"/>
        <v>12.5</v>
      </c>
      <c r="R73">
        <f t="shared" si="62"/>
        <v>1000000</v>
      </c>
      <c r="S73">
        <f t="shared" si="63"/>
        <v>-4975.4079198563213</v>
      </c>
      <c r="U73">
        <f t="shared" si="83"/>
        <v>0.383306127</v>
      </c>
      <c r="V73">
        <f t="shared" si="84"/>
        <v>0.01</v>
      </c>
      <c r="W73">
        <f t="shared" si="85"/>
        <v>8.3213080274367347E-3</v>
      </c>
      <c r="X73">
        <f t="shared" si="86"/>
        <v>3.1896083515707847E-3</v>
      </c>
      <c r="Y73">
        <f t="shared" si="87"/>
        <v>8.3213080274367344E-5</v>
      </c>
      <c r="Z73">
        <f t="shared" si="88"/>
        <v>5.0484865955915826E-3</v>
      </c>
      <c r="AB73">
        <f t="shared" si="89"/>
        <v>-24.053901294048529</v>
      </c>
      <c r="AC73">
        <f t="shared" si="64"/>
        <v>-25.118280190994838</v>
      </c>
      <c r="AE73">
        <f t="shared" si="65"/>
        <v>0</v>
      </c>
      <c r="AF73">
        <f t="shared" si="66"/>
        <v>0</v>
      </c>
      <c r="AG73">
        <f t="shared" si="67"/>
        <v>-6.3106082444894782E-2</v>
      </c>
      <c r="AH73">
        <f t="shared" si="68"/>
        <v>-3189.6083515707846</v>
      </c>
      <c r="AI73">
        <f t="shared" si="69"/>
        <v>-3189.6714576532295</v>
      </c>
      <c r="AJ73">
        <f t="shared" si="70"/>
        <v>1.0643788969463088</v>
      </c>
      <c r="AK73">
        <f t="shared" si="92"/>
        <v>-1.6837730905833972</v>
      </c>
      <c r="AL73">
        <f t="shared" si="71"/>
        <v>-3190.2908518468666</v>
      </c>
      <c r="AN73">
        <f t="shared" si="72"/>
        <v>0</v>
      </c>
      <c r="AO73">
        <f t="shared" si="73"/>
        <v>0</v>
      </c>
      <c r="AP73">
        <f t="shared" si="74"/>
        <v>-5.7903387975765871E-5</v>
      </c>
      <c r="AQ73">
        <f t="shared" si="75"/>
        <v>-2.9266454629475631</v>
      </c>
      <c r="AR73">
        <f t="shared" si="76"/>
        <v>-2.9267033663355386</v>
      </c>
      <c r="AS73">
        <f t="shared" si="77"/>
        <v>9.7662763770698519E-4</v>
      </c>
      <c r="AT73">
        <f t="shared" si="78"/>
        <v>-1.5449567260388886E-3</v>
      </c>
      <c r="AU73">
        <f t="shared" si="79"/>
        <v>-2.9272716954238707</v>
      </c>
      <c r="AW73">
        <v>70</v>
      </c>
      <c r="AX73">
        <f>IF(Z73&gt;0, (R73*SUMPRODUCT(K73:$K$98, X73:$X$98)-K73*$AZ$3)/Z73, 0)</f>
        <v>-4975.4079198563213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0.40826881399999998</v>
      </c>
      <c r="Q74" s="5">
        <f t="shared" si="91"/>
        <v>12.5</v>
      </c>
      <c r="R74">
        <f t="shared" si="62"/>
        <v>1000000</v>
      </c>
      <c r="S74">
        <f t="shared" si="63"/>
        <v>-8396.2711261536861</v>
      </c>
      <c r="U74">
        <f t="shared" si="83"/>
        <v>0.40826881399999998</v>
      </c>
      <c r="V74">
        <f t="shared" si="84"/>
        <v>0.01</v>
      </c>
      <c r="W74">
        <f t="shared" si="85"/>
        <v>5.0484865955915826E-3</v>
      </c>
      <c r="X74">
        <f t="shared" si="86"/>
        <v>2.0611396348770728E-3</v>
      </c>
      <c r="Y74">
        <f t="shared" si="87"/>
        <v>5.0484865955915827E-5</v>
      </c>
      <c r="Z74">
        <f t="shared" si="88"/>
        <v>2.9368620947585939E-3</v>
      </c>
      <c r="AB74">
        <f t="shared" si="89"/>
        <v>-25.118280190994838</v>
      </c>
      <c r="AC74">
        <f t="shared" si="64"/>
        <v>-24.658690407716811</v>
      </c>
      <c r="AE74">
        <f t="shared" si="65"/>
        <v>0</v>
      </c>
      <c r="AF74">
        <f t="shared" si="66"/>
        <v>0</v>
      </c>
      <c r="AG74">
        <f t="shared" si="67"/>
        <v>-3.6710776184482423E-2</v>
      </c>
      <c r="AH74">
        <f t="shared" si="68"/>
        <v>-2061.1396348770727</v>
      </c>
      <c r="AI74">
        <f t="shared" si="69"/>
        <v>-2061.1763456532572</v>
      </c>
      <c r="AJ74">
        <f t="shared" si="70"/>
        <v>-0.45958978327802669</v>
      </c>
      <c r="AK74">
        <f t="shared" si="92"/>
        <v>-1.7582796133696388</v>
      </c>
      <c r="AL74">
        <f t="shared" si="71"/>
        <v>-2063.3942150499047</v>
      </c>
      <c r="AN74">
        <f t="shared" si="72"/>
        <v>0</v>
      </c>
      <c r="AO74">
        <f t="shared" si="73"/>
        <v>0</v>
      </c>
      <c r="AP74">
        <f t="shared" si="74"/>
        <v>-3.0075184429071803E-5</v>
      </c>
      <c r="AQ74">
        <f t="shared" si="75"/>
        <v>-1.6885819668176991</v>
      </c>
      <c r="AR74">
        <f t="shared" si="76"/>
        <v>-1.6886120420021282</v>
      </c>
      <c r="AS74">
        <f t="shared" si="77"/>
        <v>-3.7651744066491383E-4</v>
      </c>
      <c r="AT74">
        <f t="shared" si="78"/>
        <v>-1.4404648756056941E-3</v>
      </c>
      <c r="AU74">
        <f t="shared" si="79"/>
        <v>-1.6904290243183988</v>
      </c>
      <c r="AW74">
        <v>71</v>
      </c>
      <c r="AX74">
        <f>IF(Z74&gt;0, (R74*SUMPRODUCT(K74:$K$98, X74:$X$98)-K74*$AZ$3)/Z74, 0)</f>
        <v>-8396.2711261536861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0.43333920100000001</v>
      </c>
      <c r="Q75" s="5">
        <f t="shared" si="91"/>
        <v>12.5</v>
      </c>
      <c r="R75">
        <f t="shared" si="62"/>
        <v>1000000</v>
      </c>
      <c r="S75">
        <f t="shared" si="63"/>
        <v>-14266.781526949821</v>
      </c>
      <c r="U75">
        <f t="shared" si="83"/>
        <v>0.43333920100000001</v>
      </c>
      <c r="V75">
        <f t="shared" si="84"/>
        <v>0.01</v>
      </c>
      <c r="W75">
        <f t="shared" si="85"/>
        <v>2.9368620947585939E-3</v>
      </c>
      <c r="X75">
        <f t="shared" si="86"/>
        <v>1.2726574735898754E-3</v>
      </c>
      <c r="Y75">
        <f t="shared" si="87"/>
        <v>2.9368620947585939E-5</v>
      </c>
      <c r="Z75">
        <f t="shared" si="88"/>
        <v>1.6348360002211325E-3</v>
      </c>
      <c r="AB75">
        <f t="shared" si="89"/>
        <v>-24.658690407716811</v>
      </c>
      <c r="AC75">
        <f t="shared" si="64"/>
        <v>-23.323848047547386</v>
      </c>
      <c r="AE75">
        <f t="shared" si="65"/>
        <v>0</v>
      </c>
      <c r="AF75">
        <f t="shared" si="66"/>
        <v>0</v>
      </c>
      <c r="AG75">
        <f t="shared" si="67"/>
        <v>-2.0435450002764158E-2</v>
      </c>
      <c r="AH75">
        <f t="shared" si="68"/>
        <v>-1272.6574735898753</v>
      </c>
      <c r="AI75">
        <f t="shared" si="69"/>
        <v>-1272.6779090398779</v>
      </c>
      <c r="AJ75">
        <f t="shared" si="70"/>
        <v>-1.334842360169425</v>
      </c>
      <c r="AK75">
        <f t="shared" si="92"/>
        <v>-1.726108328540177</v>
      </c>
      <c r="AL75">
        <f t="shared" si="71"/>
        <v>-1275.7388597285876</v>
      </c>
      <c r="AN75">
        <f t="shared" si="72"/>
        <v>0</v>
      </c>
      <c r="AO75">
        <f t="shared" si="73"/>
        <v>0</v>
      </c>
      <c r="AP75">
        <f t="shared" si="74"/>
        <v>-1.4947925173535239E-5</v>
      </c>
      <c r="AQ75">
        <f t="shared" si="75"/>
        <v>-0.930911170744401</v>
      </c>
      <c r="AR75">
        <f t="shared" si="76"/>
        <v>-0.93092611866957453</v>
      </c>
      <c r="AS75">
        <f t="shared" si="77"/>
        <v>-9.7639756969280459E-4</v>
      </c>
      <c r="AT75">
        <f t="shared" si="78"/>
        <v>-1.2625970131778126E-3</v>
      </c>
      <c r="AU75">
        <f t="shared" si="79"/>
        <v>-0.93316511325244522</v>
      </c>
      <c r="AW75">
        <v>72</v>
      </c>
      <c r="AX75">
        <f>IF(Z75&gt;0, (R75*SUMPRODUCT(K75:$K$98, X75:$X$98)-K75*$AZ$3)/Z75, 0)</f>
        <v>-14266.781526949821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0.458542742</v>
      </c>
      <c r="Q76" s="5">
        <f t="shared" si="91"/>
        <v>12.5</v>
      </c>
      <c r="R76">
        <f t="shared" si="62"/>
        <v>1000000</v>
      </c>
      <c r="S76">
        <f t="shared" si="63"/>
        <v>-24809.099264595396</v>
      </c>
      <c r="U76">
        <f t="shared" si="83"/>
        <v>0.458542742</v>
      </c>
      <c r="V76">
        <f t="shared" si="84"/>
        <v>0.01</v>
      </c>
      <c r="W76">
        <f t="shared" si="85"/>
        <v>1.6348360002211325E-3</v>
      </c>
      <c r="X76">
        <f t="shared" si="86"/>
        <v>7.4964218226171073E-4</v>
      </c>
      <c r="Y76">
        <f t="shared" si="87"/>
        <v>1.6348360002211327E-5</v>
      </c>
      <c r="Z76">
        <f t="shared" si="88"/>
        <v>8.6884545795721049E-4</v>
      </c>
      <c r="AB76">
        <f t="shared" si="89"/>
        <v>-23.323848047547386</v>
      </c>
      <c r="AC76">
        <f t="shared" si="64"/>
        <v>-21.55527321205328</v>
      </c>
      <c r="AE76">
        <f t="shared" si="65"/>
        <v>0</v>
      </c>
      <c r="AF76">
        <f t="shared" si="66"/>
        <v>0</v>
      </c>
      <c r="AG76">
        <f t="shared" si="67"/>
        <v>-1.0860568224465132E-2</v>
      </c>
      <c r="AH76">
        <f t="shared" si="68"/>
        <v>-749.64218226171079</v>
      </c>
      <c r="AI76">
        <f t="shared" si="69"/>
        <v>-749.6530428299352</v>
      </c>
      <c r="AJ76">
        <f t="shared" si="70"/>
        <v>-1.7685748354941069</v>
      </c>
      <c r="AK76">
        <f t="shared" si="92"/>
        <v>-1.6326693633283171</v>
      </c>
      <c r="AL76">
        <f t="shared" si="71"/>
        <v>-753.05428702875759</v>
      </c>
      <c r="AN76">
        <f t="shared" si="72"/>
        <v>0</v>
      </c>
      <c r="AO76">
        <f t="shared" si="73"/>
        <v>0</v>
      </c>
      <c r="AP76">
        <f t="shared" si="74"/>
        <v>-7.0930208263537604E-6</v>
      </c>
      <c r="AQ76">
        <f t="shared" si="75"/>
        <v>-0.48959018544883387</v>
      </c>
      <c r="AR76">
        <f t="shared" si="76"/>
        <v>-0.48959727846966022</v>
      </c>
      <c r="AS76">
        <f t="shared" si="77"/>
        <v>-1.1550535737961058E-3</v>
      </c>
      <c r="AT76">
        <f t="shared" si="78"/>
        <v>-1.0662939136601036E-3</v>
      </c>
      <c r="AU76">
        <f t="shared" si="79"/>
        <v>-0.4918186259571164</v>
      </c>
      <c r="AW76">
        <v>73</v>
      </c>
      <c r="AX76">
        <f>IF(Z76&gt;0, (R76*SUMPRODUCT(K76:$K$98, X76:$X$98)-K76*$AZ$3)/Z76, 0)</f>
        <v>-24809.099264595396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0.48392545599999998</v>
      </c>
      <c r="Q77" s="5">
        <f t="shared" si="91"/>
        <v>12.5</v>
      </c>
      <c r="R77">
        <f t="shared" si="62"/>
        <v>1000000</v>
      </c>
      <c r="S77">
        <f t="shared" si="63"/>
        <v>-44654.497677876978</v>
      </c>
      <c r="U77">
        <f t="shared" si="83"/>
        <v>0.48392545599999998</v>
      </c>
      <c r="V77">
        <f t="shared" si="84"/>
        <v>0.01</v>
      </c>
      <c r="W77">
        <f t="shared" si="85"/>
        <v>8.6884545795721049E-4</v>
      </c>
      <c r="X77">
        <f t="shared" si="86"/>
        <v>4.204564344354719E-4</v>
      </c>
      <c r="Y77">
        <f t="shared" si="87"/>
        <v>8.6884545795721051E-6</v>
      </c>
      <c r="Z77">
        <f t="shared" si="88"/>
        <v>4.397005689421665E-4</v>
      </c>
      <c r="AB77">
        <f t="shared" si="89"/>
        <v>-21.55527321205328</v>
      </c>
      <c r="AC77">
        <f t="shared" si="64"/>
        <v>-19.63460803478916</v>
      </c>
      <c r="AE77">
        <f t="shared" si="65"/>
        <v>0</v>
      </c>
      <c r="AF77">
        <f t="shared" si="66"/>
        <v>0</v>
      </c>
      <c r="AG77">
        <f t="shared" si="67"/>
        <v>-5.4962571117770816E-3</v>
      </c>
      <c r="AH77">
        <f t="shared" si="68"/>
        <v>-420.45643443547192</v>
      </c>
      <c r="AI77">
        <f t="shared" si="69"/>
        <v>-420.46193069258368</v>
      </c>
      <c r="AJ77">
        <f t="shared" si="70"/>
        <v>-1.9206651772641194</v>
      </c>
      <c r="AK77">
        <f t="shared" si="92"/>
        <v>-1.5088691248437298</v>
      </c>
      <c r="AL77">
        <f t="shared" si="71"/>
        <v>-423.89146499469155</v>
      </c>
      <c r="AN77">
        <f t="shared" si="72"/>
        <v>0</v>
      </c>
      <c r="AO77">
        <f t="shared" si="73"/>
        <v>0</v>
      </c>
      <c r="AP77">
        <f t="shared" si="74"/>
        <v>-3.2049975716781096E-6</v>
      </c>
      <c r="AQ77">
        <f t="shared" si="75"/>
        <v>-0.24517809555791001</v>
      </c>
      <c r="AR77">
        <f t="shared" si="76"/>
        <v>-0.24518130055548168</v>
      </c>
      <c r="AS77">
        <f t="shared" si="77"/>
        <v>-1.1199853107213727E-3</v>
      </c>
      <c r="AT77">
        <f t="shared" si="78"/>
        <v>-8.7985728883426461E-4</v>
      </c>
      <c r="AU77">
        <f t="shared" si="79"/>
        <v>-0.24718114315503734</v>
      </c>
      <c r="AW77">
        <v>74</v>
      </c>
      <c r="AX77">
        <f>IF(Z77&gt;0, (R77*SUMPRODUCT(K77:$K$98, X77:$X$98)-K77*$AZ$3)/Z77, 0)</f>
        <v>-44654.497677876978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0.50934341699999997</v>
      </c>
      <c r="Q78" s="5">
        <f t="shared" si="91"/>
        <v>12.5</v>
      </c>
      <c r="R78">
        <f t="shared" si="62"/>
        <v>1000000</v>
      </c>
      <c r="S78">
        <f t="shared" si="63"/>
        <v>-83880.738496320744</v>
      </c>
      <c r="U78">
        <f t="shared" si="83"/>
        <v>0.50934341699999997</v>
      </c>
      <c r="V78">
        <f t="shared" si="84"/>
        <v>0.01</v>
      </c>
      <c r="W78">
        <f t="shared" si="85"/>
        <v>4.397005689421665E-4</v>
      </c>
      <c r="X78">
        <f t="shared" si="86"/>
        <v>2.2395859024184714E-4</v>
      </c>
      <c r="Y78">
        <f t="shared" si="87"/>
        <v>4.3970056894216651E-6</v>
      </c>
      <c r="Z78">
        <f t="shared" si="88"/>
        <v>2.1134497301089768E-4</v>
      </c>
      <c r="AB78">
        <f t="shared" si="89"/>
        <v>-19.63460803478916</v>
      </c>
      <c r="AC78">
        <f t="shared" si="64"/>
        <v>-17.727772413639073</v>
      </c>
      <c r="AE78">
        <f t="shared" si="65"/>
        <v>0</v>
      </c>
      <c r="AF78">
        <f t="shared" si="66"/>
        <v>0</v>
      </c>
      <c r="AG78">
        <f t="shared" si="67"/>
        <v>-2.6418121626362212E-3</v>
      </c>
      <c r="AH78">
        <f t="shared" si="68"/>
        <v>-223.95859024184713</v>
      </c>
      <c r="AI78">
        <f t="shared" si="69"/>
        <v>-223.96123205400977</v>
      </c>
      <c r="AJ78">
        <f t="shared" si="70"/>
        <v>-1.906835621150087</v>
      </c>
      <c r="AK78">
        <f t="shared" si="92"/>
        <v>-1.3744225624352413</v>
      </c>
      <c r="AL78">
        <f t="shared" si="71"/>
        <v>-227.24249023759509</v>
      </c>
      <c r="AN78">
        <f t="shared" si="72"/>
        <v>0</v>
      </c>
      <c r="AO78">
        <f t="shared" si="73"/>
        <v>0</v>
      </c>
      <c r="AP78">
        <f t="shared" si="74"/>
        <v>-1.3754492690411587E-6</v>
      </c>
      <c r="AQ78">
        <f t="shared" si="75"/>
        <v>-0.11660317247394504</v>
      </c>
      <c r="AR78">
        <f t="shared" si="76"/>
        <v>-0.11660454792321408</v>
      </c>
      <c r="AS78">
        <f t="shared" si="77"/>
        <v>-9.9278657975263702E-4</v>
      </c>
      <c r="AT78">
        <f t="shared" si="78"/>
        <v>-7.1558778311050749E-4</v>
      </c>
      <c r="AU78">
        <f t="shared" si="79"/>
        <v>-0.11831292228607722</v>
      </c>
      <c r="AW78">
        <v>75</v>
      </c>
      <c r="AX78">
        <f>IF(Z78&gt;0, (R78*SUMPRODUCT(K78:$K$98, X78:$X$98)-K78*$AZ$3)/Z78, 0)</f>
        <v>-83880.738496320744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0.53464878299999996</v>
      </c>
      <c r="Q79" s="5">
        <f t="shared" si="91"/>
        <v>12.5</v>
      </c>
      <c r="R79">
        <f t="shared" si="62"/>
        <v>1000000</v>
      </c>
      <c r="S79">
        <f t="shared" si="63"/>
        <v>-165456.82717912094</v>
      </c>
      <c r="U79">
        <f t="shared" si="83"/>
        <v>0.53464878299999996</v>
      </c>
      <c r="V79">
        <f t="shared" si="84"/>
        <v>0.01</v>
      </c>
      <c r="W79">
        <f t="shared" si="85"/>
        <v>2.1134497301089768E-4</v>
      </c>
      <c r="X79">
        <f t="shared" si="86"/>
        <v>1.1299533261344429E-4</v>
      </c>
      <c r="Y79">
        <f t="shared" si="87"/>
        <v>2.1134497301089769E-6</v>
      </c>
      <c r="Z79">
        <f t="shared" si="88"/>
        <v>9.6236190667344426E-5</v>
      </c>
      <c r="AB79">
        <f t="shared" si="89"/>
        <v>-17.727772413639073</v>
      </c>
      <c r="AC79">
        <f t="shared" si="64"/>
        <v>-15.922934767623738</v>
      </c>
      <c r="AE79">
        <f t="shared" si="65"/>
        <v>0</v>
      </c>
      <c r="AF79">
        <f t="shared" si="66"/>
        <v>0</v>
      </c>
      <c r="AG79">
        <f t="shared" si="67"/>
        <v>-1.2029523833418053E-3</v>
      </c>
      <c r="AH79">
        <f t="shared" si="68"/>
        <v>-112.99533261344429</v>
      </c>
      <c r="AI79">
        <f t="shared" si="69"/>
        <v>-112.99653556582763</v>
      </c>
      <c r="AJ79">
        <f t="shared" si="70"/>
        <v>-1.8048376460153346</v>
      </c>
      <c r="AK79">
        <f t="shared" si="92"/>
        <v>-1.2409440689547353</v>
      </c>
      <c r="AL79">
        <f t="shared" si="71"/>
        <v>-116.04231728079769</v>
      </c>
      <c r="AN79">
        <f t="shared" si="72"/>
        <v>0</v>
      </c>
      <c r="AO79">
        <f t="shared" si="73"/>
        <v>0</v>
      </c>
      <c r="AP79">
        <f t="shared" si="74"/>
        <v>-5.5920758801754647E-7</v>
      </c>
      <c r="AQ79">
        <f t="shared" si="75"/>
        <v>-5.2527305555078216E-2</v>
      </c>
      <c r="AR79">
        <f t="shared" si="76"/>
        <v>-5.2527864762666229E-2</v>
      </c>
      <c r="AS79">
        <f t="shared" si="77"/>
        <v>-8.3900154384142938E-4</v>
      </c>
      <c r="AT79">
        <f t="shared" si="78"/>
        <v>-5.7686850225698472E-4</v>
      </c>
      <c r="AU79">
        <f t="shared" si="79"/>
        <v>-5.3943734808764639E-2</v>
      </c>
      <c r="AW79">
        <v>76</v>
      </c>
      <c r="AX79">
        <f>IF(Z79&gt;0, (R79*SUMPRODUCT(K79:$K$98, X79:$X$98)-K79*$AZ$3)/Z79, 0)</f>
        <v>-165456.82717912094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0.56402811100000005</v>
      </c>
      <c r="Q80" s="5">
        <f t="shared" si="91"/>
        <v>12.5</v>
      </c>
      <c r="R80">
        <f t="shared" si="62"/>
        <v>1000000</v>
      </c>
      <c r="S80">
        <f t="shared" si="63"/>
        <v>-347853.84567844943</v>
      </c>
      <c r="U80">
        <f t="shared" si="83"/>
        <v>0.56402811100000005</v>
      </c>
      <c r="V80">
        <f t="shared" si="84"/>
        <v>0.01</v>
      </c>
      <c r="W80">
        <f t="shared" si="85"/>
        <v>9.6236190667344426E-5</v>
      </c>
      <c r="X80">
        <f t="shared" si="86"/>
        <v>5.4279916831938114E-5</v>
      </c>
      <c r="Y80">
        <f t="shared" si="87"/>
        <v>9.6236190667344432E-7</v>
      </c>
      <c r="Z80">
        <f t="shared" si="88"/>
        <v>4.0993911928732871E-5</v>
      </c>
      <c r="AB80">
        <f t="shared" si="89"/>
        <v>-15.922934767623738</v>
      </c>
      <c r="AC80">
        <f t="shared" si="64"/>
        <v>-14.259889913813391</v>
      </c>
      <c r="AE80">
        <f t="shared" si="65"/>
        <v>0</v>
      </c>
      <c r="AF80">
        <f t="shared" si="66"/>
        <v>0</v>
      </c>
      <c r="AG80">
        <f t="shared" si="67"/>
        <v>-5.1242389910916084E-4</v>
      </c>
      <c r="AH80">
        <f t="shared" si="68"/>
        <v>-54.279916831938117</v>
      </c>
      <c r="AI80">
        <f t="shared" si="69"/>
        <v>-54.280429255837227</v>
      </c>
      <c r="AJ80">
        <f t="shared" si="70"/>
        <v>-1.6630448538103479</v>
      </c>
      <c r="AK80">
        <f t="shared" si="92"/>
        <v>-1.1146054337336617</v>
      </c>
      <c r="AL80">
        <f t="shared" si="71"/>
        <v>-57.05807954338124</v>
      </c>
      <c r="AN80">
        <f t="shared" si="72"/>
        <v>0</v>
      </c>
      <c r="AO80">
        <f t="shared" si="73"/>
        <v>0</v>
      </c>
      <c r="AP80">
        <f t="shared" si="74"/>
        <v>-2.1268456483122142E-7</v>
      </c>
      <c r="AQ80">
        <f t="shared" si="75"/>
        <v>-2.2529199966171642E-2</v>
      </c>
      <c r="AR80">
        <f t="shared" si="76"/>
        <v>-2.2529412650736477E-2</v>
      </c>
      <c r="AS80">
        <f t="shared" si="77"/>
        <v>-6.9025658569470247E-4</v>
      </c>
      <c r="AT80">
        <f t="shared" si="78"/>
        <v>-4.6262356623936123E-4</v>
      </c>
      <c r="AU80">
        <f t="shared" si="79"/>
        <v>-2.3682292802670542E-2</v>
      </c>
      <c r="AW80">
        <v>77</v>
      </c>
      <c r="AX80">
        <f>IF(Z80&gt;0, (R80*SUMPRODUCT(K80:$K$98, X80:$X$98)-K80*$AZ$3)/Z80, 0)</f>
        <v>-347853.84567844943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0.59324784900000005</v>
      </c>
      <c r="Q81" s="5">
        <f t="shared" si="91"/>
        <v>12.5</v>
      </c>
      <c r="R81">
        <f t="shared" si="62"/>
        <v>1000000</v>
      </c>
      <c r="S81">
        <f t="shared" si="63"/>
        <v>-783960.08665412513</v>
      </c>
      <c r="U81">
        <f t="shared" si="83"/>
        <v>0.59324784900000005</v>
      </c>
      <c r="V81">
        <f t="shared" si="84"/>
        <v>0.01</v>
      </c>
      <c r="W81">
        <f t="shared" si="85"/>
        <v>4.0993911928732871E-5</v>
      </c>
      <c r="X81">
        <f t="shared" si="86"/>
        <v>2.4319550073816218E-5</v>
      </c>
      <c r="Y81">
        <f t="shared" si="87"/>
        <v>4.0993911928732873E-7</v>
      </c>
      <c r="Z81">
        <f t="shared" si="88"/>
        <v>1.6264422735629324E-5</v>
      </c>
      <c r="AB81">
        <f t="shared" si="89"/>
        <v>-14.259889913813391</v>
      </c>
      <c r="AC81">
        <f t="shared" si="64"/>
        <v>-12.750658257203288</v>
      </c>
      <c r="AE81">
        <f t="shared" si="65"/>
        <v>0</v>
      </c>
      <c r="AF81">
        <f t="shared" si="66"/>
        <v>0</v>
      </c>
      <c r="AG81">
        <f t="shared" si="67"/>
        <v>-2.0330528419536655E-4</v>
      </c>
      <c r="AH81">
        <f t="shared" si="68"/>
        <v>-24.319550073816217</v>
      </c>
      <c r="AI81">
        <f t="shared" si="69"/>
        <v>-24.319753379100412</v>
      </c>
      <c r="AJ81">
        <f t="shared" si="70"/>
        <v>-1.5092316566101029</v>
      </c>
      <c r="AK81">
        <f t="shared" si="92"/>
        <v>-0.99819229396693743</v>
      </c>
      <c r="AL81">
        <f t="shared" si="71"/>
        <v>-26.827177329677454</v>
      </c>
      <c r="AN81">
        <f t="shared" si="72"/>
        <v>0</v>
      </c>
      <c r="AO81">
        <f t="shared" si="73"/>
        <v>0</v>
      </c>
      <c r="AP81">
        <f t="shared" si="74"/>
        <v>-7.534201659043397E-8</v>
      </c>
      <c r="AQ81">
        <f t="shared" si="75"/>
        <v>-9.0124757572587963E-3</v>
      </c>
      <c r="AR81">
        <f t="shared" si="76"/>
        <v>-9.0125510992753871E-3</v>
      </c>
      <c r="AS81">
        <f t="shared" si="77"/>
        <v>-5.5929956253305299E-4</v>
      </c>
      <c r="AT81">
        <f t="shared" si="78"/>
        <v>-3.6991571896493935E-4</v>
      </c>
      <c r="AU81">
        <f t="shared" si="79"/>
        <v>-9.9417663807733793E-3</v>
      </c>
      <c r="AW81">
        <v>78</v>
      </c>
      <c r="AX81">
        <f>IF(Z81&gt;0, (R81*SUMPRODUCT(K81:$K$98, X81:$X$98)-K81*$AZ$3)/Z81, 0)</f>
        <v>-783960.08665412513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0.62227177099999997</v>
      </c>
      <c r="Q82" s="5">
        <f t="shared" si="91"/>
        <v>12.5</v>
      </c>
      <c r="R82">
        <f t="shared" si="62"/>
        <v>1000000</v>
      </c>
      <c r="S82">
        <f t="shared" si="63"/>
        <v>-1904738.6131086776</v>
      </c>
      <c r="U82">
        <f t="shared" si="83"/>
        <v>0.62227177099999997</v>
      </c>
      <c r="V82">
        <f t="shared" si="84"/>
        <v>0.01</v>
      </c>
      <c r="W82">
        <f t="shared" si="85"/>
        <v>1.6264422735629324E-5</v>
      </c>
      <c r="X82">
        <f t="shared" si="86"/>
        <v>1.0120891139992724E-5</v>
      </c>
      <c r="Y82">
        <f t="shared" si="87"/>
        <v>1.6264422735629325E-7</v>
      </c>
      <c r="Z82">
        <f t="shared" si="88"/>
        <v>5.9808873682803075E-6</v>
      </c>
      <c r="AB82">
        <f t="shared" si="89"/>
        <v>-12.750658257203288</v>
      </c>
      <c r="AC82">
        <f t="shared" si="64"/>
        <v>-11.392027111017441</v>
      </c>
      <c r="AE82">
        <f t="shared" si="65"/>
        <v>0</v>
      </c>
      <c r="AF82">
        <f t="shared" si="66"/>
        <v>0</v>
      </c>
      <c r="AG82">
        <f t="shared" si="67"/>
        <v>-7.4761092103503845E-5</v>
      </c>
      <c r="AH82">
        <f t="shared" si="68"/>
        <v>-10.120891139992723</v>
      </c>
      <c r="AI82">
        <f t="shared" si="69"/>
        <v>-10.120965901084826</v>
      </c>
      <c r="AJ82">
        <f t="shared" si="70"/>
        <v>-1.3586311461858465</v>
      </c>
      <c r="AK82">
        <f t="shared" si="92"/>
        <v>-0.89254607800423025</v>
      </c>
      <c r="AL82">
        <f t="shared" si="71"/>
        <v>-12.372143125274903</v>
      </c>
      <c r="AN82">
        <f t="shared" si="72"/>
        <v>0</v>
      </c>
      <c r="AO82">
        <f t="shared" si="73"/>
        <v>0</v>
      </c>
      <c r="AP82">
        <f t="shared" si="74"/>
        <v>-2.4736952080436521E-8</v>
      </c>
      <c r="AQ82">
        <f t="shared" si="75"/>
        <v>-3.3488007210314796E-3</v>
      </c>
      <c r="AR82">
        <f t="shared" si="76"/>
        <v>-3.3488254579835601E-3</v>
      </c>
      <c r="AS82">
        <f t="shared" si="77"/>
        <v>-4.4954390863710637E-4</v>
      </c>
      <c r="AT82">
        <f t="shared" si="78"/>
        <v>-2.9532566927466573E-4</v>
      </c>
      <c r="AU82">
        <f t="shared" si="79"/>
        <v>-4.0936950358953323E-3</v>
      </c>
      <c r="AW82">
        <v>79</v>
      </c>
      <c r="AX82">
        <f>IF(Z82&gt;0, (R82*SUMPRODUCT(K82:$K$98, X82:$X$98)-K82*$AZ$3)/Z82, 0)</f>
        <v>-1904738.6131086776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0.65106364900000002</v>
      </c>
      <c r="Q83" s="5">
        <f t="shared" si="91"/>
        <v>12.5</v>
      </c>
      <c r="R83">
        <f t="shared" si="62"/>
        <v>1000000</v>
      </c>
      <c r="S83">
        <f t="shared" si="63"/>
        <v>-5019024.2561436109</v>
      </c>
      <c r="U83">
        <f t="shared" si="83"/>
        <v>0.65106364900000002</v>
      </c>
      <c r="V83">
        <f t="shared" si="84"/>
        <v>0.01</v>
      </c>
      <c r="W83">
        <f t="shared" si="85"/>
        <v>5.9808873682803075E-6</v>
      </c>
      <c r="X83">
        <f t="shared" si="86"/>
        <v>3.8939383542505838E-6</v>
      </c>
      <c r="Y83">
        <f t="shared" si="87"/>
        <v>5.9808873682803071E-8</v>
      </c>
      <c r="Z83">
        <f t="shared" si="88"/>
        <v>2.0271401403469205E-6</v>
      </c>
      <c r="AB83">
        <f t="shared" si="89"/>
        <v>-11.392027111017441</v>
      </c>
      <c r="AC83">
        <f t="shared" si="64"/>
        <v>-10.174265535003558</v>
      </c>
      <c r="AE83">
        <f t="shared" si="65"/>
        <v>0</v>
      </c>
      <c r="AF83">
        <f t="shared" si="66"/>
        <v>0</v>
      </c>
      <c r="AG83">
        <f t="shared" si="67"/>
        <v>-2.5339251754336507E-5</v>
      </c>
      <c r="AH83">
        <f t="shared" si="68"/>
        <v>-3.8939383542505839</v>
      </c>
      <c r="AI83">
        <f t="shared" si="69"/>
        <v>-3.8939636935023381</v>
      </c>
      <c r="AJ83">
        <f t="shared" si="70"/>
        <v>-1.2177615760138831</v>
      </c>
      <c r="AK83">
        <f t="shared" si="92"/>
        <v>-0.79744189777122099</v>
      </c>
      <c r="AL83">
        <f t="shared" si="71"/>
        <v>-5.9091671672874417</v>
      </c>
      <c r="AN83">
        <f t="shared" si="72"/>
        <v>0</v>
      </c>
      <c r="AO83">
        <f t="shared" si="73"/>
        <v>0</v>
      </c>
      <c r="AP83">
        <f t="shared" si="74"/>
        <v>-7.4859395294687599E-9</v>
      </c>
      <c r="AQ83">
        <f t="shared" si="75"/>
        <v>-1.1503807347590814E-3</v>
      </c>
      <c r="AR83">
        <f t="shared" si="76"/>
        <v>-1.1503882206986109E-3</v>
      </c>
      <c r="AS83">
        <f t="shared" si="77"/>
        <v>-3.5976159074193638E-4</v>
      </c>
      <c r="AT83">
        <f t="shared" si="78"/>
        <v>-2.3558713899113234E-4</v>
      </c>
      <c r="AU83">
        <f t="shared" si="79"/>
        <v>-1.7457369504316794E-3</v>
      </c>
      <c r="AW83">
        <v>80</v>
      </c>
      <c r="AX83">
        <f>IF(Z83&gt;0, (R83*SUMPRODUCT(K83:$K$98, X83:$X$98)-K83*$AZ$3)/Z83, 0)</f>
        <v>-5019024.2561436109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0.67958823899999998</v>
      </c>
      <c r="Q84" s="5">
        <f t="shared" si="91"/>
        <v>12.5</v>
      </c>
      <c r="R84">
        <f t="shared" si="62"/>
        <v>1000000</v>
      </c>
      <c r="S84">
        <f t="shared" si="63"/>
        <v>-14438086.035020893</v>
      </c>
      <c r="U84">
        <f t="shared" si="83"/>
        <v>0.67958823899999998</v>
      </c>
      <c r="V84">
        <f t="shared" si="84"/>
        <v>0.01</v>
      </c>
      <c r="W84">
        <f t="shared" si="85"/>
        <v>2.0271401403469205E-6</v>
      </c>
      <c r="X84">
        <f t="shared" si="86"/>
        <v>1.3776205981845764E-6</v>
      </c>
      <c r="Y84">
        <f t="shared" si="87"/>
        <v>2.0271401403469204E-8</v>
      </c>
      <c r="Z84">
        <f t="shared" si="88"/>
        <v>6.292481407588749E-7</v>
      </c>
      <c r="AB84">
        <f t="shared" si="89"/>
        <v>-10.174265535003558</v>
      </c>
      <c r="AC84">
        <f t="shared" si="64"/>
        <v>-9.0851387936535737</v>
      </c>
      <c r="AE84">
        <f t="shared" si="65"/>
        <v>0</v>
      </c>
      <c r="AF84">
        <f t="shared" si="66"/>
        <v>0</v>
      </c>
      <c r="AG84">
        <f t="shared" si="67"/>
        <v>-7.8656017594859367E-6</v>
      </c>
      <c r="AH84">
        <f t="shared" si="68"/>
        <v>-1.3776205981845764</v>
      </c>
      <c r="AI84">
        <f t="shared" si="69"/>
        <v>-1.3776284637863359</v>
      </c>
      <c r="AJ84">
        <f t="shared" si="70"/>
        <v>-1.0891267413499843</v>
      </c>
      <c r="AK84">
        <f t="shared" si="92"/>
        <v>-0.71219858745024911</v>
      </c>
      <c r="AL84">
        <f t="shared" si="71"/>
        <v>-3.1789537925865696</v>
      </c>
      <c r="AN84">
        <f t="shared" si="72"/>
        <v>0</v>
      </c>
      <c r="AO84">
        <f t="shared" si="73"/>
        <v>0</v>
      </c>
      <c r="AP84">
        <f t="shared" si="74"/>
        <v>-2.0747532786445622E-9</v>
      </c>
      <c r="AQ84">
        <f t="shared" si="75"/>
        <v>-3.6338260443515447E-4</v>
      </c>
      <c r="AR84">
        <f t="shared" si="76"/>
        <v>-3.633846791884331E-4</v>
      </c>
      <c r="AS84">
        <f t="shared" si="77"/>
        <v>-2.8728498423533598E-4</v>
      </c>
      <c r="AT84">
        <f t="shared" si="78"/>
        <v>-1.8786056039213998E-4</v>
      </c>
      <c r="AU84">
        <f t="shared" si="79"/>
        <v>-8.3853022381590915E-4</v>
      </c>
      <c r="AW84">
        <v>81</v>
      </c>
      <c r="AX84">
        <f>IF(Z84&gt;0, (R84*SUMPRODUCT(K84:$K$98, X84:$X$98)-K84*$AZ$3)/Z84, 0)</f>
        <v>-14438086.035020893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0.70796792399999997</v>
      </c>
      <c r="Q85" s="5">
        <f t="shared" si="91"/>
        <v>12.5</v>
      </c>
      <c r="R85">
        <f t="shared" si="62"/>
        <v>1000000</v>
      </c>
      <c r="S85">
        <f t="shared" si="63"/>
        <v>-45709835.977984115</v>
      </c>
      <c r="U85">
        <f t="shared" si="83"/>
        <v>0.70796792399999997</v>
      </c>
      <c r="V85">
        <f t="shared" si="84"/>
        <v>0.01</v>
      </c>
      <c r="W85">
        <f t="shared" si="85"/>
        <v>6.292481407588749E-7</v>
      </c>
      <c r="X85">
        <f t="shared" si="86"/>
        <v>4.4548749989392044E-7</v>
      </c>
      <c r="Y85">
        <f t="shared" si="87"/>
        <v>6.2924814075887491E-9</v>
      </c>
      <c r="Z85">
        <f t="shared" si="88"/>
        <v>1.7746815945736572E-7</v>
      </c>
      <c r="AB85">
        <f t="shared" si="89"/>
        <v>-9.0851387936535737</v>
      </c>
      <c r="AC85">
        <f t="shared" si="64"/>
        <v>-8.1120404601109168</v>
      </c>
      <c r="AE85">
        <f t="shared" si="65"/>
        <v>0</v>
      </c>
      <c r="AF85">
        <f t="shared" si="66"/>
        <v>0</v>
      </c>
      <c r="AG85">
        <f t="shared" si="67"/>
        <v>-2.2183519932170713E-6</v>
      </c>
      <c r="AH85">
        <f t="shared" si="68"/>
        <v>-0.44548749989392045</v>
      </c>
      <c r="AI85">
        <f t="shared" si="69"/>
        <v>-0.44548971824591366</v>
      </c>
      <c r="AJ85">
        <f t="shared" si="70"/>
        <v>-0.97309833354265685</v>
      </c>
      <c r="AK85">
        <f t="shared" si="92"/>
        <v>-0.63595971555575026</v>
      </c>
      <c r="AL85">
        <f t="shared" si="71"/>
        <v>-2.0545477673443209</v>
      </c>
      <c r="AN85">
        <f t="shared" si="72"/>
        <v>0</v>
      </c>
      <c r="AO85">
        <f t="shared" si="73"/>
        <v>0</v>
      </c>
      <c r="AP85">
        <f t="shared" si="74"/>
        <v>-5.2245265568208241E-10</v>
      </c>
      <c r="AQ85">
        <f t="shared" si="75"/>
        <v>-1.0491848367815601E-4</v>
      </c>
      <c r="AR85">
        <f t="shared" si="76"/>
        <v>-1.049190061308117E-4</v>
      </c>
      <c r="AS85">
        <f t="shared" si="77"/>
        <v>-2.2917815123734599E-4</v>
      </c>
      <c r="AT85">
        <f t="shared" si="78"/>
        <v>-1.4977733169255935E-4</v>
      </c>
      <c r="AU85">
        <f t="shared" si="79"/>
        <v>-4.8387448906071708E-4</v>
      </c>
      <c r="AW85">
        <v>82</v>
      </c>
      <c r="AX85">
        <f>IF(Z85&gt;0, (R85*SUMPRODUCT(K85:$K$98, X85:$X$98)-K85*$AZ$3)/Z85, 0)</f>
        <v>-45709835.977984115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0.73634663</v>
      </c>
      <c r="Q86" s="5">
        <f t="shared" si="91"/>
        <v>12.5</v>
      </c>
      <c r="R86">
        <f t="shared" si="62"/>
        <v>1000000</v>
      </c>
      <c r="S86">
        <f t="shared" si="63"/>
        <v>-160900128.86130419</v>
      </c>
      <c r="U86">
        <f t="shared" si="83"/>
        <v>0.73634663</v>
      </c>
      <c r="V86">
        <f t="shared" si="84"/>
        <v>0.01</v>
      </c>
      <c r="W86">
        <f t="shared" si="85"/>
        <v>1.7746815945736572E-7</v>
      </c>
      <c r="X86">
        <f t="shared" si="86"/>
        <v>1.3067808114873388E-7</v>
      </c>
      <c r="Y86">
        <f t="shared" si="87"/>
        <v>1.7746815945736571E-9</v>
      </c>
      <c r="Z86">
        <f t="shared" si="88"/>
        <v>4.5015396714058181E-8</v>
      </c>
      <c r="AB86">
        <f t="shared" si="89"/>
        <v>-8.1120404601109168</v>
      </c>
      <c r="AC86">
        <f t="shared" si="64"/>
        <v>-7.2429831320346905</v>
      </c>
      <c r="AE86">
        <f t="shared" si="65"/>
        <v>0</v>
      </c>
      <c r="AF86">
        <f t="shared" si="66"/>
        <v>0</v>
      </c>
      <c r="AG86">
        <f t="shared" si="67"/>
        <v>-5.6269245892572727E-7</v>
      </c>
      <c r="AH86">
        <f t="shared" si="68"/>
        <v>-0.13067808114873389</v>
      </c>
      <c r="AI86">
        <f t="shared" si="69"/>
        <v>-0.13067864384119282</v>
      </c>
      <c r="AJ86">
        <f t="shared" si="70"/>
        <v>-0.86905732807622638</v>
      </c>
      <c r="AK86">
        <f t="shared" si="92"/>
        <v>-0.56784283220776421</v>
      </c>
      <c r="AL86">
        <f t="shared" si="71"/>
        <v>-1.5675788041251835</v>
      </c>
      <c r="AN86">
        <f t="shared" si="72"/>
        <v>0</v>
      </c>
      <c r="AO86">
        <f t="shared" si="73"/>
        <v>0</v>
      </c>
      <c r="AP86">
        <f t="shared" si="74"/>
        <v>-1.1832310426715165E-10</v>
      </c>
      <c r="AQ86">
        <f t="shared" si="75"/>
        <v>-2.7479018024717985E-5</v>
      </c>
      <c r="AR86">
        <f t="shared" si="76"/>
        <v>-2.7479136347822253E-5</v>
      </c>
      <c r="AS86">
        <f t="shared" si="77"/>
        <v>-1.8274558191238986E-4</v>
      </c>
      <c r="AT86">
        <f t="shared" si="78"/>
        <v>-1.19406125987451E-4</v>
      </c>
      <c r="AU86">
        <f t="shared" si="79"/>
        <v>-3.2963084424766313E-4</v>
      </c>
      <c r="AW86">
        <v>83</v>
      </c>
      <c r="AX86">
        <f>IF(Z86&gt;0, (R86*SUMPRODUCT(K86:$K$98, X86:$X$98)-K86*$AZ$3)/Z86, 0)</f>
        <v>-160900128.86130419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0.76472631499999999</v>
      </c>
      <c r="Q87" s="5">
        <f t="shared" si="91"/>
        <v>12.5</v>
      </c>
      <c r="R87">
        <f t="shared" si="62"/>
        <v>1000000</v>
      </c>
      <c r="S87">
        <f t="shared" si="63"/>
        <v>-637719203.94960511</v>
      </c>
      <c r="U87">
        <f t="shared" si="83"/>
        <v>0.76472631499999999</v>
      </c>
      <c r="V87">
        <f t="shared" si="84"/>
        <v>0.01</v>
      </c>
      <c r="W87">
        <f t="shared" si="85"/>
        <v>4.5015396714058181E-8</v>
      </c>
      <c r="X87">
        <f t="shared" si="86"/>
        <v>3.4424458447404819E-8</v>
      </c>
      <c r="Y87">
        <f t="shared" si="87"/>
        <v>4.5015396714058184E-10</v>
      </c>
      <c r="Z87">
        <f t="shared" si="88"/>
        <v>1.0140784299512781E-8</v>
      </c>
      <c r="AB87">
        <f t="shared" si="89"/>
        <v>-7.2429831320346905</v>
      </c>
      <c r="AC87">
        <f t="shared" si="64"/>
        <v>-6.4669728909099442</v>
      </c>
      <c r="AE87">
        <f t="shared" si="65"/>
        <v>0</v>
      </c>
      <c r="AF87">
        <f t="shared" si="66"/>
        <v>0</v>
      </c>
      <c r="AG87">
        <f t="shared" si="67"/>
        <v>-1.2675980374390976E-7</v>
      </c>
      <c r="AH87">
        <f t="shared" si="68"/>
        <v>-3.442445844740482E-2</v>
      </c>
      <c r="AI87">
        <f t="shared" si="69"/>
        <v>-3.4424585207208563E-2</v>
      </c>
      <c r="AJ87">
        <f t="shared" si="70"/>
        <v>-0.77601024112474626</v>
      </c>
      <c r="AK87">
        <f t="shared" si="92"/>
        <v>-0.50700881924242835</v>
      </c>
      <c r="AL87">
        <f t="shared" si="71"/>
        <v>-1.3174436455743832</v>
      </c>
      <c r="AN87">
        <f t="shared" si="72"/>
        <v>0</v>
      </c>
      <c r="AO87">
        <f t="shared" si="73"/>
        <v>0</v>
      </c>
      <c r="AP87">
        <f t="shared" si="74"/>
        <v>-2.3799180106161145E-11</v>
      </c>
      <c r="AQ87">
        <f t="shared" si="75"/>
        <v>-6.4631993932556888E-6</v>
      </c>
      <c r="AR87">
        <f t="shared" si="76"/>
        <v>-6.4632231924357947E-6</v>
      </c>
      <c r="AS87">
        <f t="shared" si="77"/>
        <v>-1.4569608777609597E-4</v>
      </c>
      <c r="AT87">
        <f t="shared" si="78"/>
        <v>-9.5191013619271161E-5</v>
      </c>
      <c r="AU87">
        <f t="shared" si="79"/>
        <v>-2.4735032458780295E-4</v>
      </c>
      <c r="AW87">
        <v>84</v>
      </c>
      <c r="AX87">
        <f>IF(Z87&gt;0, (R87*SUMPRODUCT(K87:$K$98, X87:$X$98)-K87*$AZ$3)/Z87, 0)</f>
        <v>-637719203.94960511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0.79310599999999998</v>
      </c>
      <c r="Q88" s="5">
        <f t="shared" si="91"/>
        <v>12.5</v>
      </c>
      <c r="R88">
        <f t="shared" si="62"/>
        <v>1000000</v>
      </c>
      <c r="S88">
        <f t="shared" si="63"/>
        <v>-2891874298.0547261</v>
      </c>
      <c r="U88">
        <f t="shared" si="83"/>
        <v>0.79310599999999998</v>
      </c>
      <c r="V88">
        <f t="shared" si="84"/>
        <v>0.01</v>
      </c>
      <c r="W88">
        <f t="shared" si="85"/>
        <v>1.0140784299512781E-8</v>
      </c>
      <c r="X88">
        <f t="shared" si="86"/>
        <v>8.0427168726493843E-9</v>
      </c>
      <c r="Y88">
        <f t="shared" si="87"/>
        <v>1.0140784299512781E-10</v>
      </c>
      <c r="Z88">
        <f t="shared" si="88"/>
        <v>1.996659583868269E-9</v>
      </c>
      <c r="AB88">
        <f t="shared" si="89"/>
        <v>-6.4669728909099442</v>
      </c>
      <c r="AC88">
        <f t="shared" si="64"/>
        <v>-5.774088532553292</v>
      </c>
      <c r="AE88">
        <f t="shared" si="65"/>
        <v>0</v>
      </c>
      <c r="AF88">
        <f t="shared" si="66"/>
        <v>0</v>
      </c>
      <c r="AG88">
        <f t="shared" si="67"/>
        <v>-2.4958244798353361E-8</v>
      </c>
      <c r="AH88">
        <f t="shared" si="68"/>
        <v>-8.0427168726493834E-3</v>
      </c>
      <c r="AI88">
        <f t="shared" si="69"/>
        <v>-8.0427418308941824E-3</v>
      </c>
      <c r="AJ88">
        <f t="shared" si="70"/>
        <v>-0.69288435835665219</v>
      </c>
      <c r="AK88">
        <f t="shared" si="92"/>
        <v>-0.45268810236369611</v>
      </c>
      <c r="AL88">
        <f t="shared" si="71"/>
        <v>-1.1536152025512425</v>
      </c>
      <c r="AN88">
        <f t="shared" si="72"/>
        <v>0</v>
      </c>
      <c r="AO88">
        <f t="shared" si="73"/>
        <v>0</v>
      </c>
      <c r="AP88">
        <f t="shared" si="74"/>
        <v>-4.1838533641272239E-12</v>
      </c>
      <c r="AQ88">
        <f t="shared" si="75"/>
        <v>-1.3482337526626458E-6</v>
      </c>
      <c r="AR88">
        <f t="shared" si="76"/>
        <v>-1.34823793651601E-6</v>
      </c>
      <c r="AS88">
        <f t="shared" si="77"/>
        <v>-1.1615105858136592E-4</v>
      </c>
      <c r="AT88">
        <f t="shared" si="78"/>
        <v>-7.5885970959771822E-5</v>
      </c>
      <c r="AU88">
        <f t="shared" si="79"/>
        <v>-1.9338526747765376E-4</v>
      </c>
      <c r="AW88">
        <v>85</v>
      </c>
      <c r="AX88">
        <f>IF(Z88&gt;0, (R88*SUMPRODUCT(K88:$K$98, X88:$X$98)-K88*$AZ$3)/Z88, 0)</f>
        <v>-2891874298.0547261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1000000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1.996659583868269E-9</v>
      </c>
      <c r="X89">
        <f t="shared" si="86"/>
        <v>1.996659583868269E-9</v>
      </c>
      <c r="Y89">
        <f t="shared" si="87"/>
        <v>1.996659583868269E-11</v>
      </c>
      <c r="Z89">
        <f t="shared" si="88"/>
        <v>0</v>
      </c>
      <c r="AB89">
        <f t="shared" si="89"/>
        <v>-5.774088532553292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-1.9966595838682689E-3</v>
      </c>
      <c r="AI89">
        <f t="shared" si="69"/>
        <v>-1.9966595838682689E-3</v>
      </c>
      <c r="AJ89">
        <f t="shared" si="70"/>
        <v>-5.774088532553292</v>
      </c>
      <c r="AK89">
        <f t="shared" si="92"/>
        <v>-0.40418619727873045</v>
      </c>
      <c r="AL89">
        <f t="shared" si="71"/>
        <v>-6.1802713894158909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-2.9884666886623025E-7</v>
      </c>
      <c r="AR89">
        <f t="shared" si="76"/>
        <v>-2.9884666886623025E-7</v>
      </c>
      <c r="AS89">
        <f t="shared" si="77"/>
        <v>-8.6422700075352286E-4</v>
      </c>
      <c r="AT89">
        <f t="shared" si="78"/>
        <v>-6.0495890052746602E-5</v>
      </c>
      <c r="AU89">
        <f t="shared" si="79"/>
        <v>-9.2502173747513569E-4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61474.209558140974</v>
      </c>
      <c r="AO91" s="6">
        <f t="shared" si="93"/>
        <v>-6147.4209558140974</v>
      </c>
      <c r="AP91" s="6">
        <f t="shared" si="93"/>
        <v>-250.29044216789777</v>
      </c>
      <c r="AQ91" s="6">
        <f t="shared" si="93"/>
        <v>-34444.600144615433</v>
      </c>
      <c r="AR91" s="6">
        <f t="shared" si="93"/>
        <v>20631.898015543535</v>
      </c>
      <c r="AS91" s="6">
        <f t="shared" si="93"/>
        <v>-2070.5038851583486</v>
      </c>
      <c r="AT91" s="6">
        <f t="shared" si="93"/>
        <v>717.24350242078037</v>
      </c>
      <c r="AU91" s="6">
        <f t="shared" si="93"/>
        <v>19278.637632805941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08613-0349-4CD3-9E40-5D139BE205EA}">
  <sheetPr codeName="Sheet91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'S.45.04.E'!C3*(1+C12)</f>
        <v>88069.099071902674</v>
      </c>
      <c r="K3">
        <v>1</v>
      </c>
      <c r="L3" s="2">
        <v>0</v>
      </c>
      <c r="O3">
        <f>$C$3</f>
        <v>88069.099071902674</v>
      </c>
      <c r="P3">
        <f>O3*C5</f>
        <v>8806.9099071902674</v>
      </c>
      <c r="Q3" s="5">
        <f>B8</f>
        <v>125.8175559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88069.099071902674</v>
      </c>
      <c r="AF3">
        <f t="shared" ref="AF3:AF34" si="4">-$Z3*P3</f>
        <v>-8806.9099071902674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79136.37160881242</v>
      </c>
      <c r="AJ3">
        <f t="shared" ref="AJ3:AJ34" si="8">AB3-AC3</f>
        <v>0</v>
      </c>
      <c r="AL3">
        <f t="shared" ref="AL3:AL34" si="9">SUM(AI3:AK3)</f>
        <v>79136.37160881242</v>
      </c>
      <c r="AN3">
        <f t="shared" ref="AN3:AN34" si="10">AE3*$K3</f>
        <v>88069.099071902674</v>
      </c>
      <c r="AO3">
        <f t="shared" ref="AO3:AO34" si="11">AF3*$K3</f>
        <v>-8806.9099071902674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79136.37160881242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79136.37160881242</v>
      </c>
      <c r="AW3">
        <v>0</v>
      </c>
      <c r="AX3">
        <f>IF(Z3&gt;0, (R3*SUMPRODUCT(K3:$K$98, X3:$X$98)-K3*$AZ$3)/Z3, 0)</f>
        <v>0</v>
      </c>
      <c r="AZ3">
        <f>C6*ABS(SUMPRODUCT(X4:X79, K4:K79))/1</f>
        <v>48311.706028318869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2.7053950000000002E-3</v>
      </c>
      <c r="R4">
        <f t="shared" si="0"/>
        <v>1000000</v>
      </c>
      <c r="S4">
        <f t="shared" si="1"/>
        <v>3282.3147893122468</v>
      </c>
      <c r="U4">
        <f t="shared" ref="U4:U35" si="21">M4</f>
        <v>2.7053950000000002E-3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2.7053950000000002E-3</v>
      </c>
      <c r="Y4">
        <f t="shared" ref="Y4:Y35" si="25">V4*W4</f>
        <v>0.01</v>
      </c>
      <c r="Z4">
        <f t="shared" ref="Z4:Z35" si="26">MAX(0, W4-X4-Y4)</f>
        <v>0.98729460499999999</v>
      </c>
      <c r="AB4">
        <f t="shared" ref="AB4:AB35" si="27">AC3</f>
        <v>0</v>
      </c>
      <c r="AC4">
        <f t="shared" si="2"/>
        <v>3240.611683399693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-2705.395</v>
      </c>
      <c r="AI4">
        <f t="shared" si="7"/>
        <v>-2705.395</v>
      </c>
      <c r="AJ4">
        <f t="shared" si="8"/>
        <v>-3240.611683399693</v>
      </c>
      <c r="AK4">
        <f>G4*SUM(AB4, AE4:AF4)</f>
        <v>0</v>
      </c>
      <c r="AL4">
        <f t="shared" si="9"/>
        <v>-5946.0066833996934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-2523.924806418509</v>
      </c>
      <c r="AR4">
        <f t="shared" si="14"/>
        <v>-2523.924806418509</v>
      </c>
      <c r="AS4">
        <f t="shared" si="15"/>
        <v>-3023.2406786077927</v>
      </c>
      <c r="AT4">
        <f t="shared" si="16"/>
        <v>0</v>
      </c>
      <c r="AU4">
        <f t="shared" si="17"/>
        <v>-5547.1654850263021</v>
      </c>
      <c r="AW4">
        <v>1</v>
      </c>
      <c r="AX4">
        <f>IF(Z4&gt;0, (R4*SUMPRODUCT(K4:$K$98, X4:$X$98)-K4*$AZ$3)/Z4, 0)</f>
        <v>3282.3147893122468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2.7496130000000001E-3</v>
      </c>
      <c r="Q5" s="5">
        <f t="shared" ref="Q5:Q36" si="29">$C$8</f>
        <v>12.5</v>
      </c>
      <c r="R5">
        <f t="shared" si="0"/>
        <v>1000000</v>
      </c>
      <c r="S5">
        <f t="shared" si="1"/>
        <v>4592.2047728268426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3240.611683399693</v>
      </c>
      <c r="AC5">
        <f t="shared" si="2"/>
        <v>4476.0540496554677</v>
      </c>
      <c r="AE5">
        <f t="shared" si="3"/>
        <v>0</v>
      </c>
      <c r="AF5">
        <f t="shared" si="4"/>
        <v>0</v>
      </c>
      <c r="AG5">
        <f t="shared" si="5"/>
        <v>-12.183837260865776</v>
      </c>
      <c r="AH5">
        <f t="shared" si="6"/>
        <v>-2714.678080737865</v>
      </c>
      <c r="AI5">
        <f t="shared" si="7"/>
        <v>-2726.8619179987309</v>
      </c>
      <c r="AJ5">
        <f t="shared" si="8"/>
        <v>-1235.4423662557747</v>
      </c>
      <c r="AK5">
        <f>G5*SUM(AB5, AE5:AF5)</f>
        <v>132.86507901938742</v>
      </c>
      <c r="AL5">
        <f t="shared" si="9"/>
        <v>-3829.4392052351182</v>
      </c>
      <c r="AN5">
        <f t="shared" si="10"/>
        <v>0</v>
      </c>
      <c r="AO5">
        <f t="shared" si="11"/>
        <v>0</v>
      </c>
      <c r="AP5">
        <f t="shared" si="12"/>
        <v>-10.418496927781405</v>
      </c>
      <c r="AQ5">
        <f t="shared" si="13"/>
        <v>-2321.3429922383257</v>
      </c>
      <c r="AR5">
        <f t="shared" si="14"/>
        <v>-2331.7614891661074</v>
      </c>
      <c r="AS5">
        <f t="shared" si="15"/>
        <v>-1056.4366727574086</v>
      </c>
      <c r="AT5">
        <f t="shared" si="16"/>
        <v>113.61399433814805</v>
      </c>
      <c r="AU5">
        <f t="shared" si="17"/>
        <v>-3274.5841675853676</v>
      </c>
      <c r="AW5">
        <v>2</v>
      </c>
      <c r="AX5">
        <f>IF(Z5&gt;0, (R5*SUMPRODUCT(K5:$K$98, X5:$X$98)-K5*$AZ$3)/Z5, 0)</f>
        <v>4592.2047728268426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2.8010499999999998E-3</v>
      </c>
      <c r="Q6" s="5">
        <f t="shared" si="29"/>
        <v>12.5</v>
      </c>
      <c r="R6">
        <f t="shared" si="0"/>
        <v>1000000</v>
      </c>
      <c r="S6">
        <f t="shared" si="1"/>
        <v>6441.6049581547813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4476.0540496554677</v>
      </c>
      <c r="AC6">
        <f t="shared" si="2"/>
        <v>6198.3036583991707</v>
      </c>
      <c r="AE6">
        <f t="shared" si="3"/>
        <v>0</v>
      </c>
      <c r="AF6">
        <f t="shared" si="4"/>
        <v>0</v>
      </c>
      <c r="AG6">
        <f t="shared" si="5"/>
        <v>-12.02787135089757</v>
      </c>
      <c r="AH6">
        <f t="shared" si="6"/>
        <v>-2730.2029887638464</v>
      </c>
      <c r="AI6">
        <f t="shared" si="7"/>
        <v>-2742.2308601147438</v>
      </c>
      <c r="AJ6">
        <f t="shared" si="8"/>
        <v>-1722.249608743703</v>
      </c>
      <c r="AK6">
        <f>G6*SUM(AB6, AE6:AF6)</f>
        <v>261.84916190484489</v>
      </c>
      <c r="AL6">
        <f t="shared" si="9"/>
        <v>-4202.6313069536018</v>
      </c>
      <c r="AN6">
        <f t="shared" si="10"/>
        <v>0</v>
      </c>
      <c r="AO6">
        <f t="shared" si="11"/>
        <v>0</v>
      </c>
      <c r="AP6">
        <f t="shared" si="12"/>
        <v>-9.2784205933099031</v>
      </c>
      <c r="AQ6">
        <f t="shared" si="13"/>
        <v>-2106.1059680333497</v>
      </c>
      <c r="AR6">
        <f t="shared" si="14"/>
        <v>-2115.3843886266595</v>
      </c>
      <c r="AS6">
        <f t="shared" si="15"/>
        <v>-1328.5606214432134</v>
      </c>
      <c r="AT6">
        <f t="shared" si="16"/>
        <v>201.99306970285718</v>
      </c>
      <c r="AU6">
        <f t="shared" si="17"/>
        <v>-3241.9519403670156</v>
      </c>
      <c r="AW6">
        <v>3</v>
      </c>
      <c r="AX6">
        <f>IF(Z6&gt;0, (R6*SUMPRODUCT(K6:$K$98, X6:$X$98)-K6*$AZ$3)/Z6, 0)</f>
        <v>6441.6049581547813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2.8606080000000002E-3</v>
      </c>
      <c r="Q7" s="5">
        <f t="shared" si="29"/>
        <v>12.5</v>
      </c>
      <c r="R7">
        <f t="shared" si="0"/>
        <v>1000000</v>
      </c>
      <c r="S7">
        <f t="shared" si="1"/>
        <v>7845.9010166562221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6198.3036583991707</v>
      </c>
      <c r="AC7">
        <f t="shared" si="2"/>
        <v>7452.4671253691486</v>
      </c>
      <c r="AE7">
        <f t="shared" si="3"/>
        <v>0</v>
      </c>
      <c r="AF7">
        <f t="shared" si="4"/>
        <v>0</v>
      </c>
      <c r="AG7">
        <f t="shared" si="5"/>
        <v>-11.873185612379245</v>
      </c>
      <c r="AH7">
        <f t="shared" si="6"/>
        <v>-2752.5620007478719</v>
      </c>
      <c r="AI7">
        <f t="shared" si="7"/>
        <v>-2764.435186360251</v>
      </c>
      <c r="AJ7">
        <f t="shared" si="8"/>
        <v>-1254.1634669699779</v>
      </c>
      <c r="AK7">
        <f>G7*SUM(AB7, AE7:AF7)</f>
        <v>304.33670962739927</v>
      </c>
      <c r="AL7">
        <f t="shared" si="9"/>
        <v>-3714.2619437028297</v>
      </c>
      <c r="AN7">
        <f t="shared" si="10"/>
        <v>0</v>
      </c>
      <c r="AO7">
        <f t="shared" si="11"/>
        <v>0</v>
      </c>
      <c r="AP7">
        <f t="shared" si="12"/>
        <v>-8.3332676400693462</v>
      </c>
      <c r="AQ7">
        <f t="shared" si="13"/>
        <v>-1931.9024057201027</v>
      </c>
      <c r="AR7">
        <f t="shared" si="14"/>
        <v>-1940.2356733601721</v>
      </c>
      <c r="AS7">
        <f t="shared" si="15"/>
        <v>-880.24226823855611</v>
      </c>
      <c r="AT7">
        <f t="shared" si="16"/>
        <v>213.60057332709206</v>
      </c>
      <c r="AU7">
        <f t="shared" si="17"/>
        <v>-2606.877368271636</v>
      </c>
      <c r="AW7">
        <v>4</v>
      </c>
      <c r="AX7">
        <f>IF(Z7&gt;0, (R7*SUMPRODUCT(K7:$K$98, X7:$X$98)-K7*$AZ$3)/Z7, 0)</f>
        <v>7845.9010166562221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2.9228739999999998E-3</v>
      </c>
      <c r="Q8" s="5">
        <f t="shared" si="29"/>
        <v>12.5</v>
      </c>
      <c r="R8">
        <f t="shared" si="0"/>
        <v>1000000</v>
      </c>
      <c r="S8">
        <f t="shared" si="1"/>
        <v>8295.0691902145973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7452.4671253691486</v>
      </c>
      <c r="AC8">
        <f t="shared" si="2"/>
        <v>7777.2909253946782</v>
      </c>
      <c r="AE8">
        <f t="shared" si="3"/>
        <v>0</v>
      </c>
      <c r="AF8">
        <f t="shared" si="4"/>
        <v>0</v>
      </c>
      <c r="AG8">
        <f t="shared" si="5"/>
        <v>-11.719749930731856</v>
      </c>
      <c r="AH8">
        <f t="shared" si="6"/>
        <v>-2776.3060418877899</v>
      </c>
      <c r="AI8">
        <f t="shared" si="7"/>
        <v>-2788.0257918185216</v>
      </c>
      <c r="AJ8">
        <f t="shared" si="8"/>
        <v>-324.82380002552964</v>
      </c>
      <c r="AK8">
        <f t="shared" ref="AK8:AK39" si="30">G8*SUM(AB8:AB8, AE8:AF8)</f>
        <v>158.73754977036285</v>
      </c>
      <c r="AL8">
        <f t="shared" si="9"/>
        <v>-2954.1120420736884</v>
      </c>
      <c r="AN8">
        <f t="shared" si="10"/>
        <v>0</v>
      </c>
      <c r="AO8">
        <f t="shared" si="11"/>
        <v>0</v>
      </c>
      <c r="AP8">
        <f t="shared" si="12"/>
        <v>-7.6781273894786271</v>
      </c>
      <c r="AQ8">
        <f t="shared" si="13"/>
        <v>-1818.8810843050537</v>
      </c>
      <c r="AR8">
        <f t="shared" si="14"/>
        <v>-1826.5592116945322</v>
      </c>
      <c r="AS8">
        <f t="shared" si="15"/>
        <v>-212.80646178214178</v>
      </c>
      <c r="AT8">
        <f t="shared" si="16"/>
        <v>103.99600126574029</v>
      </c>
      <c r="AU8">
        <f t="shared" si="17"/>
        <v>-1935.3696722109337</v>
      </c>
      <c r="AW8">
        <v>5</v>
      </c>
      <c r="AX8">
        <f>IF(Z8&gt;0, (R8*SUMPRODUCT(K8:$K$98, X8:$X$98)-K8*$AZ$3)/Z8, 0)</f>
        <v>8295.0691902145973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2.991456E-3</v>
      </c>
      <c r="Q9" s="5">
        <f t="shared" si="29"/>
        <v>12.5</v>
      </c>
      <c r="R9">
        <f t="shared" si="0"/>
        <v>1000000</v>
      </c>
      <c r="S9">
        <f t="shared" si="1"/>
        <v>8249.4544540150764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7777.2909253946782</v>
      </c>
      <c r="AC9">
        <f t="shared" si="2"/>
        <v>7634.0407400532977</v>
      </c>
      <c r="AE9">
        <f t="shared" si="3"/>
        <v>0</v>
      </c>
      <c r="AF9">
        <f t="shared" si="4"/>
        <v>0</v>
      </c>
      <c r="AG9">
        <f t="shared" si="5"/>
        <v>-11.567493315175751</v>
      </c>
      <c r="AH9">
        <f t="shared" si="6"/>
        <v>-2804.7292999029914</v>
      </c>
      <c r="AI9">
        <f t="shared" si="7"/>
        <v>-2816.2967932181673</v>
      </c>
      <c r="AJ9">
        <f t="shared" si="8"/>
        <v>143.25018534138053</v>
      </c>
      <c r="AK9">
        <f t="shared" si="30"/>
        <v>45.886016459828603</v>
      </c>
      <c r="AL9">
        <f t="shared" si="9"/>
        <v>-2627.1605914169581</v>
      </c>
      <c r="AN9">
        <f t="shared" si="10"/>
        <v>0</v>
      </c>
      <c r="AO9">
        <f t="shared" si="11"/>
        <v>0</v>
      </c>
      <c r="AP9">
        <f t="shared" si="12"/>
        <v>-7.1771733453317745</v>
      </c>
      <c r="AQ9">
        <f t="shared" si="13"/>
        <v>-1740.2239036287658</v>
      </c>
      <c r="AR9">
        <f t="shared" si="14"/>
        <v>-1747.4010769740976</v>
      </c>
      <c r="AS9">
        <f t="shared" si="15"/>
        <v>88.881089786077979</v>
      </c>
      <c r="AT9">
        <f t="shared" si="16"/>
        <v>28.470463330795813</v>
      </c>
      <c r="AU9">
        <f t="shared" si="17"/>
        <v>-1630.0495238572239</v>
      </c>
      <c r="AW9">
        <v>6</v>
      </c>
      <c r="AX9">
        <f>IF(Z9&gt;0, (R9*SUMPRODUCT(K9:$K$98, X9:$X$98)-K9*$AZ$3)/Z9, 0)</f>
        <v>8249.4544540150764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3.0654530000000001E-3</v>
      </c>
      <c r="Q10" s="5">
        <f t="shared" si="29"/>
        <v>12.5</v>
      </c>
      <c r="R10">
        <f t="shared" si="0"/>
        <v>1000000</v>
      </c>
      <c r="S10">
        <f t="shared" si="1"/>
        <v>8137.7325372571622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7634.0407400532977</v>
      </c>
      <c r="AC10">
        <f t="shared" si="2"/>
        <v>7432.2619407854727</v>
      </c>
      <c r="AE10">
        <f t="shared" si="3"/>
        <v>0</v>
      </c>
      <c r="AF10">
        <f t="shared" si="4"/>
        <v>0</v>
      </c>
      <c r="AG10">
        <f t="shared" si="5"/>
        <v>-11.416358774938509</v>
      </c>
      <c r="AH10">
        <f t="shared" si="6"/>
        <v>-2836.7685668388363</v>
      </c>
      <c r="AI10">
        <f t="shared" si="7"/>
        <v>-2848.1849256137748</v>
      </c>
      <c r="AJ10">
        <f t="shared" si="8"/>
        <v>201.77879926782498</v>
      </c>
      <c r="AK10">
        <f t="shared" si="30"/>
        <v>31.299567034218523</v>
      </c>
      <c r="AL10">
        <f t="shared" si="9"/>
        <v>-2615.1065593117314</v>
      </c>
      <c r="AN10">
        <f t="shared" si="10"/>
        <v>0</v>
      </c>
      <c r="AO10">
        <f t="shared" si="11"/>
        <v>0</v>
      </c>
      <c r="AP10">
        <f t="shared" si="12"/>
        <v>-6.7198561088279005</v>
      </c>
      <c r="AQ10">
        <f t="shared" si="13"/>
        <v>-1669.7685276893899</v>
      </c>
      <c r="AR10">
        <f t="shared" si="14"/>
        <v>-1676.4883837982179</v>
      </c>
      <c r="AS10">
        <f t="shared" si="15"/>
        <v>118.77031228804876</v>
      </c>
      <c r="AT10">
        <f t="shared" si="16"/>
        <v>18.423438758799396</v>
      </c>
      <c r="AU10">
        <f t="shared" si="17"/>
        <v>-1539.2946327513698</v>
      </c>
      <c r="AW10">
        <v>7</v>
      </c>
      <c r="AX10">
        <f>IF(Z10&gt;0, (R10*SUMPRODUCT(K10:$K$98, X10:$X$98)-K10*$AZ$3)/Z10, 0)</f>
        <v>8137.7325372571622</v>
      </c>
    </row>
    <row r="11" spans="1:52" x14ac:dyDescent="0.25">
      <c r="A11" t="s">
        <v>33</v>
      </c>
      <c r="C11" s="26">
        <f>AU81</f>
        <v>27251.122056410331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3.1502779999999998E-3</v>
      </c>
      <c r="Q11" s="5">
        <f t="shared" si="29"/>
        <v>12.5</v>
      </c>
      <c r="R11">
        <f t="shared" si="0"/>
        <v>1000000</v>
      </c>
      <c r="S11">
        <f t="shared" si="1"/>
        <v>7964.5116395855157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7432.2619407854727</v>
      </c>
      <c r="AC11">
        <f t="shared" si="2"/>
        <v>7178.4019054798882</v>
      </c>
      <c r="AE11">
        <f t="shared" si="3"/>
        <v>0</v>
      </c>
      <c r="AF11">
        <f t="shared" si="4"/>
        <v>0</v>
      </c>
      <c r="AG11">
        <f t="shared" si="5"/>
        <v>-11.266230483300326</v>
      </c>
      <c r="AH11">
        <f t="shared" si="6"/>
        <v>-2877.1763111036585</v>
      </c>
      <c r="AI11">
        <f t="shared" si="7"/>
        <v>-2888.4425415869587</v>
      </c>
      <c r="AJ11">
        <f t="shared" si="8"/>
        <v>253.86003530558446</v>
      </c>
      <c r="AK11">
        <f t="shared" si="30"/>
        <v>17.837428657885134</v>
      </c>
      <c r="AL11">
        <f t="shared" si="9"/>
        <v>-2616.7450776234891</v>
      </c>
      <c r="AN11">
        <f t="shared" si="10"/>
        <v>0</v>
      </c>
      <c r="AO11">
        <f t="shared" si="11"/>
        <v>0</v>
      </c>
      <c r="AP11">
        <f t="shared" si="12"/>
        <v>-6.3013000122356653</v>
      </c>
      <c r="AQ11">
        <f t="shared" si="13"/>
        <v>-1609.2295600764833</v>
      </c>
      <c r="AR11">
        <f t="shared" si="14"/>
        <v>-1615.530860088719</v>
      </c>
      <c r="AS11">
        <f t="shared" si="15"/>
        <v>141.98611025651815</v>
      </c>
      <c r="AT11">
        <f t="shared" si="16"/>
        <v>9.9766279046741353</v>
      </c>
      <c r="AU11">
        <f t="shared" si="17"/>
        <v>-1463.5681219275268</v>
      </c>
      <c r="AW11">
        <v>8</v>
      </c>
      <c r="AX11">
        <f>IF(Z11&gt;0, (R11*SUMPRODUCT(K11:$K$98, X11:$X$98)-K11*$AZ$3)/Z11, 0)</f>
        <v>7964.5116395855157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3.247738E-3</v>
      </c>
      <c r="Q12" s="5">
        <f t="shared" si="29"/>
        <v>12.5</v>
      </c>
      <c r="R12">
        <f t="shared" si="0"/>
        <v>1000000</v>
      </c>
      <c r="S12">
        <f t="shared" si="1"/>
        <v>7772.0550287960286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7178.4019054798882</v>
      </c>
      <c r="AC12">
        <f t="shared" si="2"/>
        <v>6912.1414387611294</v>
      </c>
      <c r="AE12">
        <f t="shared" si="3"/>
        <v>0</v>
      </c>
      <c r="AF12">
        <f t="shared" si="4"/>
        <v>0</v>
      </c>
      <c r="AG12">
        <f t="shared" si="5"/>
        <v>-11.116978413609951</v>
      </c>
      <c r="AH12">
        <f t="shared" si="6"/>
        <v>-2927.1811885898269</v>
      </c>
      <c r="AI12">
        <f t="shared" si="7"/>
        <v>-2938.2981670034369</v>
      </c>
      <c r="AJ12">
        <f t="shared" si="8"/>
        <v>266.26046671875883</v>
      </c>
      <c r="AK12">
        <f t="shared" si="30"/>
        <v>16.510324382603741</v>
      </c>
      <c r="AL12">
        <f t="shared" si="9"/>
        <v>-2655.5273759020743</v>
      </c>
      <c r="AN12">
        <f t="shared" si="10"/>
        <v>0</v>
      </c>
      <c r="AO12">
        <f t="shared" si="11"/>
        <v>0</v>
      </c>
      <c r="AP12">
        <f t="shared" si="12"/>
        <v>-5.9087922081290234</v>
      </c>
      <c r="AQ12">
        <f t="shared" si="13"/>
        <v>-1555.8279197292206</v>
      </c>
      <c r="AR12">
        <f t="shared" si="14"/>
        <v>-1561.7367119373496</v>
      </c>
      <c r="AS12">
        <f t="shared" si="15"/>
        <v>141.52026859695215</v>
      </c>
      <c r="AT12">
        <f t="shared" si="16"/>
        <v>8.7754129257081832</v>
      </c>
      <c r="AU12">
        <f t="shared" si="17"/>
        <v>-1411.4410304146893</v>
      </c>
      <c r="AW12">
        <v>9</v>
      </c>
      <c r="AX12">
        <f>IF(Z12&gt;0, (R12*SUMPRODUCT(K12:$K$98, X12:$X$98)-K12*$AZ$3)/Z12, 0)</f>
        <v>7772.0550287960286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3.3542210000000001E-3</v>
      </c>
      <c r="Q13" s="5">
        <f t="shared" si="29"/>
        <v>12.5</v>
      </c>
      <c r="R13">
        <f t="shared" si="0"/>
        <v>1000000</v>
      </c>
      <c r="S13">
        <f t="shared" si="1"/>
        <v>7550.6740400434082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6912.1414387611294</v>
      </c>
      <c r="AC13">
        <f t="shared" si="2"/>
        <v>6625.5774332479414</v>
      </c>
      <c r="AE13">
        <f t="shared" si="3"/>
        <v>0</v>
      </c>
      <c r="AF13">
        <f t="shared" si="4"/>
        <v>0</v>
      </c>
      <c r="AG13">
        <f t="shared" si="5"/>
        <v>-10.968519827022376</v>
      </c>
      <c r="AH13">
        <f t="shared" si="6"/>
        <v>-2983.104196118175</v>
      </c>
      <c r="AI13">
        <f t="shared" si="7"/>
        <v>-2994.0727159451972</v>
      </c>
      <c r="AJ13">
        <f t="shared" si="8"/>
        <v>286.56400551318802</v>
      </c>
      <c r="AK13">
        <f t="shared" si="30"/>
        <v>13.824282877522259</v>
      </c>
      <c r="AL13">
        <f t="shared" si="9"/>
        <v>-2693.6844275544868</v>
      </c>
      <c r="AN13">
        <f t="shared" si="10"/>
        <v>0</v>
      </c>
      <c r="AO13">
        <f t="shared" si="11"/>
        <v>0</v>
      </c>
      <c r="AP13">
        <f t="shared" si="12"/>
        <v>-5.5417156759872537</v>
      </c>
      <c r="AQ13">
        <f t="shared" si="13"/>
        <v>-1507.1783200869004</v>
      </c>
      <c r="AR13">
        <f t="shared" si="14"/>
        <v>-1512.7200357628874</v>
      </c>
      <c r="AS13">
        <f t="shared" si="15"/>
        <v>144.78309439836619</v>
      </c>
      <c r="AT13">
        <f t="shared" si="16"/>
        <v>6.9845563795133021</v>
      </c>
      <c r="AU13">
        <f t="shared" si="17"/>
        <v>-1360.9523849850079</v>
      </c>
      <c r="AW13">
        <v>10</v>
      </c>
      <c r="AX13">
        <f>IF(Z13&gt;0, (R13*SUMPRODUCT(K13:$K$98, X13:$X$98)-K13*$AZ$3)/Z13, 0)</f>
        <v>7550.6740400434082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3.4760450000000001E-3</v>
      </c>
      <c r="Q14" s="5">
        <f t="shared" si="29"/>
        <v>12.5</v>
      </c>
      <c r="R14">
        <f t="shared" si="0"/>
        <v>1000000</v>
      </c>
      <c r="S14">
        <f t="shared" si="1"/>
        <v>7301.4077065078181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6625.5774332479414</v>
      </c>
      <c r="AC14">
        <f t="shared" si="2"/>
        <v>6320.5118056221581</v>
      </c>
      <c r="AE14">
        <f t="shared" si="3"/>
        <v>0</v>
      </c>
      <c r="AF14">
        <f t="shared" si="4"/>
        <v>0</v>
      </c>
      <c r="AG14">
        <f t="shared" si="5"/>
        <v>-10.82070756025003</v>
      </c>
      <c r="AH14">
        <f t="shared" si="6"/>
        <v>-3050.1654801697596</v>
      </c>
      <c r="AI14">
        <f t="shared" si="7"/>
        <v>-3060.9861877300095</v>
      </c>
      <c r="AJ14">
        <f t="shared" si="8"/>
        <v>305.06562762578324</v>
      </c>
      <c r="AK14">
        <f t="shared" si="30"/>
        <v>11.926039379846294</v>
      </c>
      <c r="AL14">
        <f t="shared" si="9"/>
        <v>-2743.99452072438</v>
      </c>
      <c r="AN14">
        <f t="shared" si="10"/>
        <v>0</v>
      </c>
      <c r="AO14">
        <f t="shared" si="11"/>
        <v>0</v>
      </c>
      <c r="AP14">
        <f t="shared" si="12"/>
        <v>-5.1977897567602618</v>
      </c>
      <c r="AQ14">
        <f t="shared" si="13"/>
        <v>-1465.1647132106568</v>
      </c>
      <c r="AR14">
        <f t="shared" si="14"/>
        <v>-1470.362502967417</v>
      </c>
      <c r="AS14">
        <f t="shared" si="15"/>
        <v>146.54004699636269</v>
      </c>
      <c r="AT14">
        <f t="shared" si="16"/>
        <v>5.7287423194950673</v>
      </c>
      <c r="AU14">
        <f t="shared" si="17"/>
        <v>-1318.0937136515593</v>
      </c>
      <c r="AW14">
        <v>11</v>
      </c>
      <c r="AX14">
        <f>IF(Z14&gt;0, (R14*SUMPRODUCT(K14:$K$98, X14:$X$98)-K14*$AZ$3)/Z14, 0)</f>
        <v>7301.4077065078181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3.6141120000000001E-3</v>
      </c>
      <c r="Q15" s="5">
        <f t="shared" si="29"/>
        <v>12.5</v>
      </c>
      <c r="R15">
        <f t="shared" si="0"/>
        <v>1000000</v>
      </c>
      <c r="S15">
        <f t="shared" si="1"/>
        <v>7081.1589338844469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6320.5118056221581</v>
      </c>
      <c r="AC15">
        <f t="shared" si="2"/>
        <v>6046.3995092135992</v>
      </c>
      <c r="AE15">
        <f t="shared" si="3"/>
        <v>0</v>
      </c>
      <c r="AF15">
        <f t="shared" si="4"/>
        <v>0</v>
      </c>
      <c r="AG15">
        <f t="shared" si="5"/>
        <v>-10.673393235605539</v>
      </c>
      <c r="AH15">
        <f t="shared" si="6"/>
        <v>-3128.5799233592288</v>
      </c>
      <c r="AI15">
        <f t="shared" si="7"/>
        <v>-3139.2533165948344</v>
      </c>
      <c r="AJ15">
        <f t="shared" si="8"/>
        <v>274.1122964085589</v>
      </c>
      <c r="AK15">
        <f t="shared" si="30"/>
        <v>25.914098403050851</v>
      </c>
      <c r="AL15">
        <f t="shared" si="9"/>
        <v>-2839.2269217832245</v>
      </c>
      <c r="AN15">
        <f t="shared" si="10"/>
        <v>0</v>
      </c>
      <c r="AO15">
        <f t="shared" si="11"/>
        <v>0</v>
      </c>
      <c r="AP15">
        <f t="shared" si="12"/>
        <v>-4.8638900150453228</v>
      </c>
      <c r="AQ15">
        <f t="shared" si="13"/>
        <v>-1425.7011162799995</v>
      </c>
      <c r="AR15">
        <f t="shared" si="14"/>
        <v>-1430.5650062950449</v>
      </c>
      <c r="AS15">
        <f t="shared" si="15"/>
        <v>124.91360826612451</v>
      </c>
      <c r="AT15">
        <f t="shared" si="16"/>
        <v>11.809114654469122</v>
      </c>
      <c r="AU15">
        <f t="shared" si="17"/>
        <v>-1293.8422833744512</v>
      </c>
      <c r="AW15">
        <v>12</v>
      </c>
      <c r="AX15">
        <f>IF(Z15&gt;0, (R15*SUMPRODUCT(K15:$K$98, X15:$X$98)-K15*$AZ$3)/Z15, 0)</f>
        <v>7081.1589338844469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3.757594E-3</v>
      </c>
      <c r="Q16" s="5">
        <f t="shared" si="29"/>
        <v>12.5</v>
      </c>
      <c r="R16">
        <f t="shared" si="0"/>
        <v>1000000</v>
      </c>
      <c r="S16">
        <f t="shared" si="1"/>
        <v>6899.0947716582268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6046.3995092135992</v>
      </c>
      <c r="AC16">
        <f t="shared" si="2"/>
        <v>5809.8949549958452</v>
      </c>
      <c r="AE16">
        <f t="shared" si="3"/>
        <v>0</v>
      </c>
      <c r="AF16">
        <f t="shared" si="4"/>
        <v>0</v>
      </c>
      <c r="AG16">
        <f t="shared" si="5"/>
        <v>-10.526553024867733</v>
      </c>
      <c r="AH16">
        <f t="shared" si="6"/>
        <v>-3208.502270540157</v>
      </c>
      <c r="AI16">
        <f t="shared" si="7"/>
        <v>-3219.0288235650246</v>
      </c>
      <c r="AJ16">
        <f t="shared" si="8"/>
        <v>236.50455421775405</v>
      </c>
      <c r="AK16">
        <f t="shared" si="30"/>
        <v>42.929436515416555</v>
      </c>
      <c r="AL16">
        <f t="shared" si="9"/>
        <v>-2939.5948328318541</v>
      </c>
      <c r="AN16">
        <f t="shared" si="10"/>
        <v>0</v>
      </c>
      <c r="AO16">
        <f t="shared" si="11"/>
        <v>0</v>
      </c>
      <c r="AP16">
        <f t="shared" si="12"/>
        <v>-4.5378626345262276</v>
      </c>
      <c r="AQ16">
        <f t="shared" si="13"/>
        <v>-1383.1443713702936</v>
      </c>
      <c r="AR16">
        <f t="shared" si="14"/>
        <v>-1387.6822340048197</v>
      </c>
      <c r="AS16">
        <f t="shared" si="15"/>
        <v>101.95409427422837</v>
      </c>
      <c r="AT16">
        <f t="shared" si="16"/>
        <v>18.506332075121279</v>
      </c>
      <c r="AU16">
        <f t="shared" si="17"/>
        <v>-1267.22180765547</v>
      </c>
      <c r="AW16">
        <v>13</v>
      </c>
      <c r="AX16">
        <f>IF(Z16&gt;0, (R16*SUMPRODUCT(K16:$K$98, X16:$X$98)-K16*$AZ$3)/Z16, 0)</f>
        <v>6899.0947716582268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3.9119039999999999E-3</v>
      </c>
      <c r="Q17" s="5">
        <f t="shared" si="29"/>
        <v>12.5</v>
      </c>
      <c r="R17">
        <f t="shared" si="0"/>
        <v>1000000</v>
      </c>
      <c r="S17">
        <f t="shared" si="1"/>
        <v>6834.9429194790673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5809.8949549958452</v>
      </c>
      <c r="AC17">
        <f t="shared" si="2"/>
        <v>5675.7959985783891</v>
      </c>
      <c r="AE17">
        <f t="shared" si="3"/>
        <v>0</v>
      </c>
      <c r="AF17">
        <f t="shared" si="4"/>
        <v>0</v>
      </c>
      <c r="AG17">
        <f t="shared" si="5"/>
        <v>-10.380108629734863</v>
      </c>
      <c r="AH17">
        <f t="shared" si="6"/>
        <v>-3294.3091907353746</v>
      </c>
      <c r="AI17">
        <f t="shared" si="7"/>
        <v>-3304.6892993651095</v>
      </c>
      <c r="AJ17">
        <f t="shared" si="8"/>
        <v>134.09895641745607</v>
      </c>
      <c r="AK17">
        <f t="shared" si="30"/>
        <v>80.176550378942665</v>
      </c>
      <c r="AL17">
        <f t="shared" si="9"/>
        <v>-3090.413792568711</v>
      </c>
      <c r="AN17">
        <f t="shared" si="10"/>
        <v>0</v>
      </c>
      <c r="AO17">
        <f t="shared" si="11"/>
        <v>0</v>
      </c>
      <c r="AP17">
        <f t="shared" si="12"/>
        <v>-4.2063661639307313</v>
      </c>
      <c r="AQ17">
        <f t="shared" si="13"/>
        <v>-1334.9639399476359</v>
      </c>
      <c r="AR17">
        <f t="shared" si="14"/>
        <v>-1339.1703061115666</v>
      </c>
      <c r="AS17">
        <f t="shared" si="15"/>
        <v>54.341368959952476</v>
      </c>
      <c r="AT17">
        <f t="shared" si="16"/>
        <v>32.490211873947068</v>
      </c>
      <c r="AU17">
        <f t="shared" si="17"/>
        <v>-1252.3387252776672</v>
      </c>
      <c r="AW17">
        <v>14</v>
      </c>
      <c r="AX17">
        <f>IF(Z17&gt;0, (R17*SUMPRODUCT(K17:$K$98, X17:$X$98)-K17*$AZ$3)/Z17, 0)</f>
        <v>6834.9429194790673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4.0806530000000001E-3</v>
      </c>
      <c r="Q18" s="5">
        <f t="shared" si="29"/>
        <v>12.5</v>
      </c>
      <c r="R18">
        <f t="shared" si="0"/>
        <v>1000000</v>
      </c>
      <c r="S18">
        <f t="shared" si="1"/>
        <v>6899.73425728026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5675.7959985783891</v>
      </c>
      <c r="AC18">
        <f t="shared" si="2"/>
        <v>5648.9227891386508</v>
      </c>
      <c r="AE18">
        <f t="shared" si="3"/>
        <v>0</v>
      </c>
      <c r="AF18">
        <f t="shared" si="4"/>
        <v>0</v>
      </c>
      <c r="AG18">
        <f t="shared" si="5"/>
        <v>-10.23394992201726</v>
      </c>
      <c r="AH18">
        <f t="shared" si="6"/>
        <v>-3388.609713620277</v>
      </c>
      <c r="AI18">
        <f t="shared" si="7"/>
        <v>-3398.8436635422945</v>
      </c>
      <c r="AJ18">
        <f t="shared" si="8"/>
        <v>26.873209439738275</v>
      </c>
      <c r="AK18">
        <f t="shared" si="30"/>
        <v>122.59719356929321</v>
      </c>
      <c r="AL18">
        <f t="shared" si="9"/>
        <v>-3249.373260533263</v>
      </c>
      <c r="AN18">
        <f t="shared" si="10"/>
        <v>0</v>
      </c>
      <c r="AO18">
        <f t="shared" si="11"/>
        <v>0</v>
      </c>
      <c r="AP18">
        <f t="shared" si="12"/>
        <v>-3.8700427226441589</v>
      </c>
      <c r="AQ18">
        <f t="shared" si="13"/>
        <v>-1281.4274509848772</v>
      </c>
      <c r="AR18">
        <f t="shared" si="14"/>
        <v>-1285.2974937075214</v>
      </c>
      <c r="AS18">
        <f t="shared" si="15"/>
        <v>10.162299934906407</v>
      </c>
      <c r="AT18">
        <f t="shared" si="16"/>
        <v>46.361021932372154</v>
      </c>
      <c r="AU18">
        <f t="shared" si="17"/>
        <v>-1228.7741718402428</v>
      </c>
      <c r="AW18">
        <v>15</v>
      </c>
      <c r="AX18">
        <f>IF(Z18&gt;0, (R18*SUMPRODUCT(K18:$K$98, X18:$X$98)-K18*$AZ$3)/Z18, 0)</f>
        <v>6899.73425728026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4.2836929999999999E-3</v>
      </c>
      <c r="Q19" s="5">
        <f t="shared" si="29"/>
        <v>12.5</v>
      </c>
      <c r="R19">
        <f t="shared" si="0"/>
        <v>1000000</v>
      </c>
      <c r="S19">
        <f t="shared" si="1"/>
        <v>6938.2448123392141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5648.9227891386508</v>
      </c>
      <c r="AC19">
        <f t="shared" si="2"/>
        <v>5599.3141640748872</v>
      </c>
      <c r="AE19">
        <f t="shared" si="3"/>
        <v>0</v>
      </c>
      <c r="AF19">
        <f t="shared" si="4"/>
        <v>0</v>
      </c>
      <c r="AG19">
        <f t="shared" si="5"/>
        <v>-10.087771323153792</v>
      </c>
      <c r="AH19">
        <f t="shared" si="6"/>
        <v>-3507.1279714636703</v>
      </c>
      <c r="AI19">
        <f t="shared" si="7"/>
        <v>-3517.2157427868242</v>
      </c>
      <c r="AJ19">
        <f t="shared" si="8"/>
        <v>49.608625063763611</v>
      </c>
      <c r="AK19">
        <f t="shared" si="30"/>
        <v>125.97097819779192</v>
      </c>
      <c r="AL19">
        <f t="shared" si="9"/>
        <v>-3341.6361395252688</v>
      </c>
      <c r="AN19">
        <f t="shared" si="10"/>
        <v>0</v>
      </c>
      <c r="AO19">
        <f t="shared" si="11"/>
        <v>0</v>
      </c>
      <c r="AP19">
        <f t="shared" si="12"/>
        <v>-3.5575531292520992</v>
      </c>
      <c r="AQ19">
        <f t="shared" si="13"/>
        <v>-1236.8236441810482</v>
      </c>
      <c r="AR19">
        <f t="shared" si="14"/>
        <v>-1240.3811973103002</v>
      </c>
      <c r="AS19">
        <f t="shared" si="15"/>
        <v>17.494976212279049</v>
      </c>
      <c r="AT19">
        <f t="shared" si="16"/>
        <v>44.424921355413481</v>
      </c>
      <c r="AU19">
        <f t="shared" si="17"/>
        <v>-1178.4612997426079</v>
      </c>
      <c r="AW19">
        <v>16</v>
      </c>
      <c r="AX19">
        <f>IF(Z19&gt;0, (R19*SUMPRODUCT(K19:$K$98, X19:$X$98)-K19*$AZ$3)/Z19, 0)</f>
        <v>6938.2448123392141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4.5002690000000003E-3</v>
      </c>
      <c r="Q20" s="5">
        <f t="shared" si="29"/>
        <v>12.5</v>
      </c>
      <c r="R20">
        <f t="shared" si="0"/>
        <v>1000000</v>
      </c>
      <c r="S20">
        <f t="shared" si="1"/>
        <v>6588.5262314051706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5599.3141640748872</v>
      </c>
      <c r="AC20">
        <f t="shared" si="2"/>
        <v>5239.9845346900802</v>
      </c>
      <c r="AE20">
        <f t="shared" si="3"/>
        <v>0</v>
      </c>
      <c r="AF20">
        <f t="shared" si="4"/>
        <v>0</v>
      </c>
      <c r="AG20">
        <f t="shared" si="5"/>
        <v>-9.9414959253575752</v>
      </c>
      <c r="AH20">
        <f t="shared" si="6"/>
        <v>-3631.8147651742397</v>
      </c>
      <c r="AI20">
        <f t="shared" si="7"/>
        <v>-3641.7562610995974</v>
      </c>
      <c r="AJ20">
        <f t="shared" si="8"/>
        <v>359.32962938480705</v>
      </c>
      <c r="AK20">
        <f t="shared" si="30"/>
        <v>24.077050905522015</v>
      </c>
      <c r="AL20">
        <f t="shared" si="9"/>
        <v>-3258.3495808092684</v>
      </c>
      <c r="AN20">
        <f t="shared" si="10"/>
        <v>0</v>
      </c>
      <c r="AO20">
        <f t="shared" si="11"/>
        <v>0</v>
      </c>
      <c r="AP20">
        <f t="shared" si="12"/>
        <v>-3.3253985126587802</v>
      </c>
      <c r="AQ20">
        <f t="shared" si="13"/>
        <v>-1214.8303946448802</v>
      </c>
      <c r="AR20">
        <f t="shared" si="14"/>
        <v>-1218.1557931575392</v>
      </c>
      <c r="AS20">
        <f t="shared" si="15"/>
        <v>120.19460894840023</v>
      </c>
      <c r="AT20">
        <f t="shared" si="16"/>
        <v>8.0536963321797916</v>
      </c>
      <c r="AU20">
        <f t="shared" si="17"/>
        <v>-1089.9074878769591</v>
      </c>
      <c r="AW20">
        <v>17</v>
      </c>
      <c r="AX20">
        <f>IF(Z20&gt;0, (R20*SUMPRODUCT(K20:$K$98, X20:$X$98)-K20*$AZ$3)/Z20, 0)</f>
        <v>6588.5262314051706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4.7150400000000002E-3</v>
      </c>
      <c r="Q21" s="5">
        <f t="shared" si="29"/>
        <v>12.5</v>
      </c>
      <c r="R21">
        <f t="shared" si="0"/>
        <v>1000000</v>
      </c>
      <c r="S21">
        <f t="shared" si="1"/>
        <v>6148.54303800663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5239.9845346900802</v>
      </c>
      <c r="AC21">
        <f t="shared" si="2"/>
        <v>4818.0998567796742</v>
      </c>
      <c r="AE21">
        <f t="shared" si="3"/>
        <v>0</v>
      </c>
      <c r="AF21">
        <f t="shared" si="4"/>
        <v>0</v>
      </c>
      <c r="AG21">
        <f t="shared" si="5"/>
        <v>-9.7952064151561018</v>
      </c>
      <c r="AH21">
        <f t="shared" si="6"/>
        <v>-3749.9640758318387</v>
      </c>
      <c r="AI21">
        <f t="shared" si="7"/>
        <v>-3759.7592822469946</v>
      </c>
      <c r="AJ21">
        <f t="shared" si="8"/>
        <v>421.88467791040603</v>
      </c>
      <c r="AK21">
        <f t="shared" si="30"/>
        <v>8.3839752555041294</v>
      </c>
      <c r="AL21">
        <f t="shared" si="9"/>
        <v>-3329.4906290810845</v>
      </c>
      <c r="AN21">
        <f t="shared" si="10"/>
        <v>0</v>
      </c>
      <c r="AO21">
        <f t="shared" si="11"/>
        <v>0</v>
      </c>
      <c r="AP21">
        <f t="shared" si="12"/>
        <v>-3.1156952648621776</v>
      </c>
      <c r="AQ21">
        <f t="shared" si="13"/>
        <v>-1192.8023585490039</v>
      </c>
      <c r="AR21">
        <f t="shared" si="14"/>
        <v>-1195.918053813866</v>
      </c>
      <c r="AS21">
        <f t="shared" si="15"/>
        <v>134.1946292473724</v>
      </c>
      <c r="AT21">
        <f t="shared" si="16"/>
        <v>2.6668056697485722</v>
      </c>
      <c r="AU21">
        <f t="shared" si="17"/>
        <v>-1059.056618896745</v>
      </c>
      <c r="AW21">
        <v>18</v>
      </c>
      <c r="AX21">
        <f>IF(Z21&gt;0, (R21*SUMPRODUCT(K21:$K$98, X21:$X$98)-K21*$AZ$3)/Z21, 0)</f>
        <v>6148.54303800663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4.9523709999999997E-3</v>
      </c>
      <c r="Q22" s="5">
        <f t="shared" si="29"/>
        <v>12.5</v>
      </c>
      <c r="R22">
        <f t="shared" si="0"/>
        <v>1000000</v>
      </c>
      <c r="S22">
        <f t="shared" si="1"/>
        <v>6016.3729422942752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4818.0998567796742</v>
      </c>
      <c r="AC22">
        <f t="shared" si="2"/>
        <v>4644.0357977288568</v>
      </c>
      <c r="AE22">
        <f t="shared" si="3"/>
        <v>0</v>
      </c>
      <c r="AF22">
        <f t="shared" si="4"/>
        <v>0</v>
      </c>
      <c r="AG22">
        <f t="shared" si="5"/>
        <v>-9.6487448548151065</v>
      </c>
      <c r="AH22">
        <f t="shared" si="6"/>
        <v>-3880.7596951546429</v>
      </c>
      <c r="AI22">
        <f t="shared" si="7"/>
        <v>-3890.408440009458</v>
      </c>
      <c r="AJ22">
        <f t="shared" si="8"/>
        <v>174.06405905081738</v>
      </c>
      <c r="AK22">
        <f t="shared" si="30"/>
        <v>101.18009699237317</v>
      </c>
      <c r="AL22">
        <f t="shared" si="9"/>
        <v>-3615.1642839662672</v>
      </c>
      <c r="AN22">
        <f t="shared" si="10"/>
        <v>0</v>
      </c>
      <c r="AO22">
        <f t="shared" si="11"/>
        <v>0</v>
      </c>
      <c r="AP22">
        <f t="shared" si="12"/>
        <v>-2.8656472766937573</v>
      </c>
      <c r="AQ22">
        <f t="shared" si="13"/>
        <v>-1152.5735853998704</v>
      </c>
      <c r="AR22">
        <f t="shared" si="14"/>
        <v>-1155.4392326765642</v>
      </c>
      <c r="AS22">
        <f t="shared" si="15"/>
        <v>51.696485324753105</v>
      </c>
      <c r="AT22">
        <f t="shared" si="16"/>
        <v>30.050174791087944</v>
      </c>
      <c r="AU22">
        <f t="shared" si="17"/>
        <v>-1073.692572560723</v>
      </c>
      <c r="AW22">
        <v>19</v>
      </c>
      <c r="AX22">
        <f>IF(Z22&gt;0, (R22*SUMPRODUCT(K22:$K$98, X22:$X$98)-K22*$AZ$3)/Z22, 0)</f>
        <v>6016.3729422942752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5.2041409999999998E-3</v>
      </c>
      <c r="Q23" s="5">
        <f t="shared" si="29"/>
        <v>12.5</v>
      </c>
      <c r="R23">
        <f t="shared" si="0"/>
        <v>1000000</v>
      </c>
      <c r="S23">
        <f t="shared" si="1"/>
        <v>6615.41040811124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4644.0357977288568</v>
      </c>
      <c r="AC23">
        <f t="shared" si="2"/>
        <v>5028.7936502035063</v>
      </c>
      <c r="AE23">
        <f t="shared" si="3"/>
        <v>0</v>
      </c>
      <c r="AF23">
        <f t="shared" si="4"/>
        <v>0</v>
      </c>
      <c r="AG23">
        <f t="shared" si="5"/>
        <v>-9.5020439775694747</v>
      </c>
      <c r="AH23">
        <f t="shared" si="6"/>
        <v>-4017.0742957985876</v>
      </c>
      <c r="AI23">
        <f t="shared" si="7"/>
        <v>-4026.5763397761571</v>
      </c>
      <c r="AJ23">
        <f t="shared" si="8"/>
        <v>-384.75785247464955</v>
      </c>
      <c r="AK23">
        <f t="shared" si="30"/>
        <v>325.08250584102001</v>
      </c>
      <c r="AL23">
        <f t="shared" si="9"/>
        <v>-4086.2516864097861</v>
      </c>
      <c r="AN23">
        <f t="shared" si="10"/>
        <v>0</v>
      </c>
      <c r="AO23">
        <f t="shared" si="11"/>
        <v>0</v>
      </c>
      <c r="AP23">
        <f t="shared" si="12"/>
        <v>-2.5197121173595001</v>
      </c>
      <c r="AQ23">
        <f t="shared" si="13"/>
        <v>-1065.2308917271664</v>
      </c>
      <c r="AR23">
        <f t="shared" si="14"/>
        <v>-1067.7506038445258</v>
      </c>
      <c r="AS23">
        <f t="shared" si="15"/>
        <v>-102.02847149709532</v>
      </c>
      <c r="AT23">
        <f t="shared" si="16"/>
        <v>86.204013688298005</v>
      </c>
      <c r="AU23">
        <f t="shared" si="17"/>
        <v>-1083.575061653323</v>
      </c>
      <c r="AW23">
        <v>20</v>
      </c>
      <c r="AX23">
        <f>IF(Z23&gt;0, (R23*SUMPRODUCT(K23:$K$98, X23:$X$98)-K23*$AZ$3)/Z23, 0)</f>
        <v>6615.41040811124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5.4847869999999996E-3</v>
      </c>
      <c r="Q24" s="5">
        <f t="shared" si="29"/>
        <v>12.5</v>
      </c>
      <c r="R24">
        <f t="shared" si="0"/>
        <v>1000000</v>
      </c>
      <c r="S24">
        <f t="shared" si="1"/>
        <v>7130.1887327575259</v>
      </c>
      <c r="U24">
        <f t="shared" si="21"/>
        <v>5.4847869999999996E-3</v>
      </c>
      <c r="V24">
        <f t="shared" si="22"/>
        <v>0.01</v>
      </c>
      <c r="W24">
        <f t="shared" si="23"/>
        <v>0.76016351820555794</v>
      </c>
      <c r="X24">
        <f t="shared" si="24"/>
        <v>4.1693349825281069E-3</v>
      </c>
      <c r="Y24">
        <f t="shared" si="25"/>
        <v>7.6016351820555796E-3</v>
      </c>
      <c r="Z24">
        <f t="shared" si="26"/>
        <v>0.74839254804097421</v>
      </c>
      <c r="AB24">
        <f t="shared" si="27"/>
        <v>5028.7936502035063</v>
      </c>
      <c r="AC24">
        <f t="shared" si="2"/>
        <v>5336.1801137214497</v>
      </c>
      <c r="AE24">
        <f t="shared" si="3"/>
        <v>0</v>
      </c>
      <c r="AF24">
        <f t="shared" si="4"/>
        <v>0</v>
      </c>
      <c r="AG24">
        <f t="shared" si="5"/>
        <v>-9.3549068505121777</v>
      </c>
      <c r="AH24">
        <f t="shared" si="6"/>
        <v>-4169.3349825281066</v>
      </c>
      <c r="AI24">
        <f t="shared" si="7"/>
        <v>-4178.6898893786183</v>
      </c>
      <c r="AJ24">
        <f t="shared" si="8"/>
        <v>-307.38646351794341</v>
      </c>
      <c r="AK24">
        <f t="shared" si="30"/>
        <v>352.01555551424548</v>
      </c>
      <c r="AL24">
        <f t="shared" si="9"/>
        <v>-4134.0607973823162</v>
      </c>
      <c r="AN24">
        <f t="shared" si="10"/>
        <v>0</v>
      </c>
      <c r="AO24">
        <f t="shared" si="11"/>
        <v>0</v>
      </c>
      <c r="AP24">
        <f t="shared" si="12"/>
        <v>-2.2149061713579186</v>
      </c>
      <c r="AQ24">
        <f t="shared" si="13"/>
        <v>-987.14887607398964</v>
      </c>
      <c r="AR24">
        <f t="shared" si="14"/>
        <v>-989.36378224534747</v>
      </c>
      <c r="AS24">
        <f t="shared" si="15"/>
        <v>-72.778081697361131</v>
      </c>
      <c r="AT24">
        <f t="shared" si="16"/>
        <v>83.344648833120232</v>
      </c>
      <c r="AU24">
        <f t="shared" si="17"/>
        <v>-978.79721510958836</v>
      </c>
      <c r="AW24">
        <v>21</v>
      </c>
      <c r="AX24">
        <f>IF(Z24&gt;0, (R24*SUMPRODUCT(K24:$K$98, X24:$X$98)-K24*$AZ$3)/Z24, 0)</f>
        <v>7130.1887327575259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5.8078460000000002E-3</v>
      </c>
      <c r="Q25" s="5">
        <f t="shared" si="29"/>
        <v>12.5</v>
      </c>
      <c r="R25">
        <f t="shared" si="0"/>
        <v>1000000</v>
      </c>
      <c r="S25">
        <f t="shared" si="1"/>
        <v>7568.3810574396011</v>
      </c>
      <c r="U25">
        <f t="shared" si="21"/>
        <v>5.8078460000000002E-3</v>
      </c>
      <c r="V25">
        <f t="shared" si="22"/>
        <v>0.01</v>
      </c>
      <c r="W25">
        <f t="shared" si="23"/>
        <v>0.74839254804097421</v>
      </c>
      <c r="X25">
        <f t="shared" si="24"/>
        <v>4.3465486665695803E-3</v>
      </c>
      <c r="Y25">
        <f t="shared" si="25"/>
        <v>7.4839254804097421E-3</v>
      </c>
      <c r="Z25">
        <f t="shared" si="26"/>
        <v>0.73656207389399486</v>
      </c>
      <c r="AB25">
        <f t="shared" si="27"/>
        <v>5336.1801137214497</v>
      </c>
      <c r="AC25">
        <f t="shared" si="2"/>
        <v>5574.5824476877387</v>
      </c>
      <c r="AE25">
        <f t="shared" si="3"/>
        <v>0</v>
      </c>
      <c r="AF25">
        <f t="shared" si="4"/>
        <v>0</v>
      </c>
      <c r="AG25">
        <f t="shared" si="5"/>
        <v>-9.2070259236749354</v>
      </c>
      <c r="AH25">
        <f t="shared" si="6"/>
        <v>-4346.5486665695807</v>
      </c>
      <c r="AI25">
        <f t="shared" si="7"/>
        <v>-4355.755692493256</v>
      </c>
      <c r="AJ25">
        <f t="shared" si="8"/>
        <v>-238.40233396628901</v>
      </c>
      <c r="AK25">
        <f t="shared" si="30"/>
        <v>373.53260796050154</v>
      </c>
      <c r="AL25">
        <f t="shared" si="9"/>
        <v>-4220.625418499043</v>
      </c>
      <c r="AN25">
        <f t="shared" si="10"/>
        <v>0</v>
      </c>
      <c r="AO25">
        <f t="shared" si="11"/>
        <v>0</v>
      </c>
      <c r="AP25">
        <f t="shared" si="12"/>
        <v>-1.9463332818720025</v>
      </c>
      <c r="AQ25">
        <f t="shared" si="13"/>
        <v>-918.84528197831457</v>
      </c>
      <c r="AR25">
        <f t="shared" si="14"/>
        <v>-920.79161526018663</v>
      </c>
      <c r="AS25">
        <f t="shared" si="15"/>
        <v>-50.397424849363858</v>
      </c>
      <c r="AT25">
        <f t="shared" si="16"/>
        <v>78.963495135656714</v>
      </c>
      <c r="AU25">
        <f t="shared" si="17"/>
        <v>-892.22554497389365</v>
      </c>
      <c r="AW25">
        <v>22</v>
      </c>
      <c r="AX25">
        <f>IF(Z25&gt;0, (R25*SUMPRODUCT(K25:$K$98, X25:$X$98)-K25*$AZ$3)/Z25, 0)</f>
        <v>7568.3810574396011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6.1543680000000003E-3</v>
      </c>
      <c r="Q26" s="5">
        <f t="shared" si="29"/>
        <v>12.5</v>
      </c>
      <c r="R26">
        <f t="shared" si="0"/>
        <v>1000000</v>
      </c>
      <c r="S26">
        <f t="shared" si="1"/>
        <v>7934.6900690530483</v>
      </c>
      <c r="U26">
        <f t="shared" si="21"/>
        <v>6.1543680000000003E-3</v>
      </c>
      <c r="V26">
        <f t="shared" si="22"/>
        <v>0.01</v>
      </c>
      <c r="W26">
        <f t="shared" si="23"/>
        <v>0.73656207389399486</v>
      </c>
      <c r="X26">
        <f t="shared" si="24"/>
        <v>4.5330740575868379E-3</v>
      </c>
      <c r="Y26">
        <f t="shared" si="25"/>
        <v>7.365620738939949E-3</v>
      </c>
      <c r="Z26">
        <f t="shared" si="26"/>
        <v>0.72466337909746803</v>
      </c>
      <c r="AB26">
        <f t="shared" si="27"/>
        <v>5574.5824476877387</v>
      </c>
      <c r="AC26">
        <f t="shared" si="2"/>
        <v>5749.9793175311042</v>
      </c>
      <c r="AE26">
        <f t="shared" si="3"/>
        <v>0</v>
      </c>
      <c r="AF26">
        <f t="shared" si="4"/>
        <v>0</v>
      </c>
      <c r="AG26">
        <f t="shared" si="5"/>
        <v>-9.0582922387183498</v>
      </c>
      <c r="AH26">
        <f t="shared" si="6"/>
        <v>-4533.0740575868376</v>
      </c>
      <c r="AI26">
        <f t="shared" si="7"/>
        <v>-4542.132349825556</v>
      </c>
      <c r="AJ26">
        <f t="shared" si="8"/>
        <v>-175.39686984336549</v>
      </c>
      <c r="AK26">
        <f t="shared" si="30"/>
        <v>390.22077133814173</v>
      </c>
      <c r="AL26">
        <f t="shared" si="9"/>
        <v>-4327.3084483307794</v>
      </c>
      <c r="AN26">
        <f t="shared" si="10"/>
        <v>0</v>
      </c>
      <c r="AO26">
        <f t="shared" si="11"/>
        <v>0</v>
      </c>
      <c r="AP26">
        <f t="shared" si="12"/>
        <v>-1.7097245515946378</v>
      </c>
      <c r="AQ26">
        <f t="shared" si="13"/>
        <v>-855.60366194914525</v>
      </c>
      <c r="AR26">
        <f t="shared" si="14"/>
        <v>-857.31338650073985</v>
      </c>
      <c r="AS26">
        <f t="shared" si="15"/>
        <v>-33.105614915166491</v>
      </c>
      <c r="AT26">
        <f t="shared" si="16"/>
        <v>73.652959709921589</v>
      </c>
      <c r="AU26">
        <f t="shared" si="17"/>
        <v>-816.76604170598466</v>
      </c>
      <c r="AW26">
        <v>23</v>
      </c>
      <c r="AX26">
        <f>IF(Z26&gt;0, (R26*SUMPRODUCT(K26:$K$98, X26:$X$98)-K26*$AZ$3)/Z26, 0)</f>
        <v>7934.6900690530483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6.5216450000000004E-3</v>
      </c>
      <c r="Q27" s="5">
        <f t="shared" si="29"/>
        <v>12.5</v>
      </c>
      <c r="R27">
        <f t="shared" si="0"/>
        <v>1000000</v>
      </c>
      <c r="S27">
        <f t="shared" si="1"/>
        <v>8238.3243970810145</v>
      </c>
      <c r="U27">
        <f t="shared" si="21"/>
        <v>6.5216450000000004E-3</v>
      </c>
      <c r="V27">
        <f t="shared" si="22"/>
        <v>0.01</v>
      </c>
      <c r="W27">
        <f t="shared" si="23"/>
        <v>0.72466337909746803</v>
      </c>
      <c r="X27">
        <f t="shared" si="24"/>
        <v>4.7259973029741068E-3</v>
      </c>
      <c r="Y27">
        <f t="shared" si="25"/>
        <v>7.2466337909746804E-3</v>
      </c>
      <c r="Z27">
        <f t="shared" si="26"/>
        <v>0.71269074800351928</v>
      </c>
      <c r="AB27">
        <f t="shared" si="27"/>
        <v>5749.9793175311042</v>
      </c>
      <c r="AC27">
        <f t="shared" si="2"/>
        <v>5871.3775768513106</v>
      </c>
      <c r="AE27">
        <f t="shared" si="3"/>
        <v>0</v>
      </c>
      <c r="AF27">
        <f t="shared" si="4"/>
        <v>0</v>
      </c>
      <c r="AG27">
        <f t="shared" si="5"/>
        <v>-8.9086343500439913</v>
      </c>
      <c r="AH27">
        <f t="shared" si="6"/>
        <v>-4725.9973029741068</v>
      </c>
      <c r="AI27">
        <f t="shared" si="7"/>
        <v>-4734.9059373241507</v>
      </c>
      <c r="AJ27">
        <f t="shared" si="8"/>
        <v>-121.39825932020631</v>
      </c>
      <c r="AK27">
        <f t="shared" si="30"/>
        <v>402.49855222717736</v>
      </c>
      <c r="AL27">
        <f t="shared" si="9"/>
        <v>-4453.8056444171798</v>
      </c>
      <c r="AN27">
        <f t="shared" si="10"/>
        <v>0</v>
      </c>
      <c r="AO27">
        <f t="shared" si="11"/>
        <v>0</v>
      </c>
      <c r="AP27">
        <f t="shared" si="12"/>
        <v>-1.501318829915542</v>
      </c>
      <c r="AQ27">
        <f t="shared" si="13"/>
        <v>-796.44404094888648</v>
      </c>
      <c r="AR27">
        <f t="shared" si="14"/>
        <v>-797.94535977880196</v>
      </c>
      <c r="AS27">
        <f t="shared" si="15"/>
        <v>-20.458522089358812</v>
      </c>
      <c r="AT27">
        <f t="shared" si="16"/>
        <v>67.830672101770745</v>
      </c>
      <c r="AU27">
        <f t="shared" si="17"/>
        <v>-750.57320976639005</v>
      </c>
      <c r="AW27">
        <v>24</v>
      </c>
      <c r="AX27">
        <f>IF(Z27&gt;0, (R27*SUMPRODUCT(K27:$K$98, X27:$X$98)-K27*$AZ$3)/Z27, 0)</f>
        <v>8238.3243970810145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6.9358459999999999E-3</v>
      </c>
      <c r="Q28" s="5">
        <f t="shared" si="29"/>
        <v>12.5</v>
      </c>
      <c r="R28">
        <f t="shared" si="0"/>
        <v>1000000</v>
      </c>
      <c r="S28">
        <f t="shared" si="1"/>
        <v>8488.5537189842016</v>
      </c>
      <c r="U28">
        <f t="shared" si="21"/>
        <v>6.9358459999999999E-3</v>
      </c>
      <c r="V28">
        <f t="shared" si="22"/>
        <v>0.01</v>
      </c>
      <c r="W28">
        <f t="shared" si="23"/>
        <v>0.71269074800351928</v>
      </c>
      <c r="X28">
        <f t="shared" si="24"/>
        <v>4.9431132737772169E-3</v>
      </c>
      <c r="Y28">
        <f t="shared" si="25"/>
        <v>7.1269074800351931E-3</v>
      </c>
      <c r="Z28">
        <f t="shared" si="26"/>
        <v>0.70062072724970692</v>
      </c>
      <c r="AB28">
        <f t="shared" si="27"/>
        <v>5871.3775768513106</v>
      </c>
      <c r="AC28">
        <f t="shared" si="2"/>
        <v>5947.2566798929156</v>
      </c>
      <c r="AE28">
        <f t="shared" si="3"/>
        <v>0</v>
      </c>
      <c r="AF28">
        <f t="shared" si="4"/>
        <v>0</v>
      </c>
      <c r="AG28">
        <f t="shared" si="5"/>
        <v>-8.7577590906213363</v>
      </c>
      <c r="AH28">
        <f t="shared" si="6"/>
        <v>-4943.1132737772168</v>
      </c>
      <c r="AI28">
        <f t="shared" si="7"/>
        <v>-4951.871032867838</v>
      </c>
      <c r="AJ28">
        <f t="shared" si="8"/>
        <v>-75.879103041605049</v>
      </c>
      <c r="AK28">
        <f t="shared" si="30"/>
        <v>410.9964303795918</v>
      </c>
      <c r="AL28">
        <f t="shared" si="9"/>
        <v>-4616.7537055298517</v>
      </c>
      <c r="AN28">
        <f t="shared" si="10"/>
        <v>0</v>
      </c>
      <c r="AO28">
        <f t="shared" si="11"/>
        <v>0</v>
      </c>
      <c r="AP28">
        <f t="shared" si="12"/>
        <v>-1.3177613619778501</v>
      </c>
      <c r="AQ28">
        <f t="shared" si="13"/>
        <v>-743.77972865674224</v>
      </c>
      <c r="AR28">
        <f t="shared" si="14"/>
        <v>-745.09749001872001</v>
      </c>
      <c r="AS28">
        <f t="shared" si="15"/>
        <v>-11.417367061037652</v>
      </c>
      <c r="AT28">
        <f t="shared" si="16"/>
        <v>61.841757721451671</v>
      </c>
      <c r="AU28">
        <f t="shared" si="17"/>
        <v>-694.6730993583061</v>
      </c>
      <c r="AW28">
        <v>25</v>
      </c>
      <c r="AX28">
        <f>IF(Z28&gt;0, (R28*SUMPRODUCT(K28:$K$98, X28:$X$98)-K28*$AZ$3)/Z28, 0)</f>
        <v>8488.5537189842016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7.4023869999999999E-3</v>
      </c>
      <c r="Q29" s="5">
        <f t="shared" si="29"/>
        <v>12.5</v>
      </c>
      <c r="R29">
        <f t="shared" si="0"/>
        <v>1000000</v>
      </c>
      <c r="S29">
        <f t="shared" si="1"/>
        <v>8689.8480191794242</v>
      </c>
      <c r="U29">
        <f t="shared" si="21"/>
        <v>7.4023869999999999E-3</v>
      </c>
      <c r="V29">
        <f t="shared" si="22"/>
        <v>0.01</v>
      </c>
      <c r="W29">
        <f t="shared" si="23"/>
        <v>0.70062072724970692</v>
      </c>
      <c r="X29">
        <f t="shared" si="24"/>
        <v>5.1862657633237764E-3</v>
      </c>
      <c r="Y29">
        <f t="shared" si="25"/>
        <v>7.0062072724970696E-3</v>
      </c>
      <c r="Z29">
        <f t="shared" si="26"/>
        <v>0.68842825421388598</v>
      </c>
      <c r="AB29">
        <f t="shared" si="27"/>
        <v>5947.2566798929156</v>
      </c>
      <c r="AC29">
        <f t="shared" si="2"/>
        <v>5982.3369012276862</v>
      </c>
      <c r="AE29">
        <f t="shared" si="3"/>
        <v>0</v>
      </c>
      <c r="AF29">
        <f t="shared" si="4"/>
        <v>0</v>
      </c>
      <c r="AG29">
        <f t="shared" si="5"/>
        <v>-8.6053531776735745</v>
      </c>
      <c r="AH29">
        <f t="shared" si="6"/>
        <v>-5186.2657633237768</v>
      </c>
      <c r="AI29">
        <f t="shared" si="7"/>
        <v>-5194.8711165014502</v>
      </c>
      <c r="AJ29">
        <f t="shared" si="8"/>
        <v>-35.080221334770613</v>
      </c>
      <c r="AK29">
        <f t="shared" si="30"/>
        <v>416.30796759250416</v>
      </c>
      <c r="AL29">
        <f t="shared" si="9"/>
        <v>-4813.6433702437171</v>
      </c>
      <c r="AN29">
        <f t="shared" si="10"/>
        <v>0</v>
      </c>
      <c r="AO29">
        <f t="shared" si="11"/>
        <v>0</v>
      </c>
      <c r="AP29">
        <f t="shared" si="12"/>
        <v>-1.1560974721277359</v>
      </c>
      <c r="AQ29">
        <f t="shared" si="13"/>
        <v>-696.75568392908099</v>
      </c>
      <c r="AR29">
        <f t="shared" si="14"/>
        <v>-697.91178140120871</v>
      </c>
      <c r="AS29">
        <f t="shared" si="15"/>
        <v>-4.7128983981775381</v>
      </c>
      <c r="AT29">
        <f t="shared" si="16"/>
        <v>55.929440549753842</v>
      </c>
      <c r="AU29">
        <f t="shared" si="17"/>
        <v>-646.69523924963244</v>
      </c>
      <c r="AW29">
        <v>26</v>
      </c>
      <c r="AX29">
        <f>IF(Z29&gt;0, (R29*SUMPRODUCT(K29:$K$98, X29:$X$98)-K29*$AZ$3)/Z29, 0)</f>
        <v>8689.8480191794242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7.9366079999999995E-3</v>
      </c>
      <c r="Q30" s="5">
        <f t="shared" si="29"/>
        <v>12.5</v>
      </c>
      <c r="R30">
        <f t="shared" si="0"/>
        <v>1000000</v>
      </c>
      <c r="S30">
        <f t="shared" si="1"/>
        <v>8846.5717625253365</v>
      </c>
      <c r="U30">
        <f t="shared" si="21"/>
        <v>7.9366079999999995E-3</v>
      </c>
      <c r="V30">
        <f t="shared" si="22"/>
        <v>0.01</v>
      </c>
      <c r="W30">
        <f t="shared" si="23"/>
        <v>0.68842825421388598</v>
      </c>
      <c r="X30">
        <f t="shared" si="24"/>
        <v>5.4637851898199606E-3</v>
      </c>
      <c r="Y30">
        <f t="shared" si="25"/>
        <v>6.8842825421388601E-3</v>
      </c>
      <c r="Z30">
        <f t="shared" si="26"/>
        <v>0.67608018648192714</v>
      </c>
      <c r="AB30">
        <f t="shared" si="27"/>
        <v>5982.3369012276862</v>
      </c>
      <c r="AC30">
        <f t="shared" si="2"/>
        <v>5980.9918869338799</v>
      </c>
      <c r="AE30">
        <f t="shared" si="3"/>
        <v>0</v>
      </c>
      <c r="AF30">
        <f t="shared" si="4"/>
        <v>0</v>
      </c>
      <c r="AG30">
        <f t="shared" si="5"/>
        <v>-8.4510023310240889</v>
      </c>
      <c r="AH30">
        <f t="shared" si="6"/>
        <v>-5463.7851898199606</v>
      </c>
      <c r="AI30">
        <f t="shared" si="7"/>
        <v>-5472.2361921509846</v>
      </c>
      <c r="AJ30">
        <f t="shared" si="8"/>
        <v>1.3450142938063436</v>
      </c>
      <c r="AK30">
        <f t="shared" si="30"/>
        <v>418.76358308593808</v>
      </c>
      <c r="AL30">
        <f t="shared" si="9"/>
        <v>-5052.1275947712402</v>
      </c>
      <c r="AN30">
        <f t="shared" si="10"/>
        <v>0</v>
      </c>
      <c r="AO30">
        <f t="shared" si="11"/>
        <v>0</v>
      </c>
      <c r="AP30">
        <f t="shared" si="12"/>
        <v>-1.0137151830003481</v>
      </c>
      <c r="AQ30">
        <f t="shared" si="13"/>
        <v>-655.39231757634036</v>
      </c>
      <c r="AR30">
        <f t="shared" si="14"/>
        <v>-656.40603275934075</v>
      </c>
      <c r="AS30">
        <f t="shared" si="15"/>
        <v>0.1613372423267049</v>
      </c>
      <c r="AT30">
        <f t="shared" si="16"/>
        <v>50.231556640737736</v>
      </c>
      <c r="AU30">
        <f t="shared" si="17"/>
        <v>-606.01313887627634</v>
      </c>
      <c r="AW30">
        <v>27</v>
      </c>
      <c r="AX30">
        <f>IF(Z30&gt;0, (R30*SUMPRODUCT(K30:$K$98, X30:$X$98)-K30*$AZ$3)/Z30, 0)</f>
        <v>8846.5717625253365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8.552947E-3</v>
      </c>
      <c r="Q31" s="5">
        <f t="shared" si="29"/>
        <v>12.5</v>
      </c>
      <c r="R31">
        <f t="shared" si="0"/>
        <v>1000000</v>
      </c>
      <c r="S31">
        <f t="shared" si="1"/>
        <v>8961.8254744891638</v>
      </c>
      <c r="U31">
        <f t="shared" si="21"/>
        <v>8.552947E-3</v>
      </c>
      <c r="V31">
        <f t="shared" si="22"/>
        <v>0.01</v>
      </c>
      <c r="W31">
        <f t="shared" si="23"/>
        <v>0.67608018648192714</v>
      </c>
      <c r="X31">
        <f t="shared" si="24"/>
        <v>5.782478002730039E-3</v>
      </c>
      <c r="Y31">
        <f t="shared" si="25"/>
        <v>6.7608018648192712E-3</v>
      </c>
      <c r="Z31">
        <f t="shared" si="26"/>
        <v>0.66353690661437781</v>
      </c>
      <c r="AB31">
        <f t="shared" si="27"/>
        <v>5980.9918869338799</v>
      </c>
      <c r="AC31">
        <f t="shared" si="2"/>
        <v>5946.5019529604688</v>
      </c>
      <c r="AE31">
        <f t="shared" si="3"/>
        <v>0</v>
      </c>
      <c r="AF31">
        <f t="shared" si="4"/>
        <v>0</v>
      </c>
      <c r="AG31">
        <f t="shared" si="5"/>
        <v>-8.2942113326797227</v>
      </c>
      <c r="AH31">
        <f t="shared" si="6"/>
        <v>-5782.4780027300394</v>
      </c>
      <c r="AI31">
        <f t="shared" si="7"/>
        <v>-5790.7722140627193</v>
      </c>
      <c r="AJ31">
        <f t="shared" si="8"/>
        <v>34.489933973411098</v>
      </c>
      <c r="AK31">
        <f t="shared" si="30"/>
        <v>418.66943208537162</v>
      </c>
      <c r="AL31">
        <f t="shared" si="9"/>
        <v>-5337.612848003937</v>
      </c>
      <c r="AN31">
        <f t="shared" si="10"/>
        <v>0</v>
      </c>
      <c r="AO31">
        <f t="shared" si="11"/>
        <v>0</v>
      </c>
      <c r="AP31">
        <f t="shared" si="12"/>
        <v>-0.88831051690807783</v>
      </c>
      <c r="AQ31">
        <f t="shared" si="13"/>
        <v>-619.30373094980553</v>
      </c>
      <c r="AR31">
        <f t="shared" si="14"/>
        <v>-620.19204146671359</v>
      </c>
      <c r="AS31">
        <f t="shared" si="15"/>
        <v>3.6938739377584353</v>
      </c>
      <c r="AT31">
        <f t="shared" si="16"/>
        <v>44.839520565870409</v>
      </c>
      <c r="AU31">
        <f t="shared" si="17"/>
        <v>-571.65864696308483</v>
      </c>
      <c r="AW31">
        <v>28</v>
      </c>
      <c r="AX31">
        <f>IF(Z31&gt;0, (R31*SUMPRODUCT(K31:$K$98, X31:$X$98)-K31*$AZ$3)/Z31, 0)</f>
        <v>8961.8254744891638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9.2631359999999999E-3</v>
      </c>
      <c r="Q32" s="5">
        <f t="shared" si="29"/>
        <v>12.5</v>
      </c>
      <c r="R32">
        <f t="shared" si="0"/>
        <v>1000000</v>
      </c>
      <c r="S32">
        <f t="shared" si="1"/>
        <v>9038.0779275770547</v>
      </c>
      <c r="U32">
        <f t="shared" si="21"/>
        <v>9.2631359999999999E-3</v>
      </c>
      <c r="V32">
        <f t="shared" si="22"/>
        <v>0.01</v>
      </c>
      <c r="W32">
        <f t="shared" si="23"/>
        <v>0.66353690661437781</v>
      </c>
      <c r="X32">
        <f t="shared" si="24"/>
        <v>6.1464326069882811E-3</v>
      </c>
      <c r="Y32">
        <f t="shared" si="25"/>
        <v>6.6353690661437783E-3</v>
      </c>
      <c r="Z32">
        <f t="shared" si="26"/>
        <v>0.65075510494124567</v>
      </c>
      <c r="AB32">
        <f t="shared" si="27"/>
        <v>5946.5019529604688</v>
      </c>
      <c r="AC32">
        <f t="shared" si="2"/>
        <v>5881.575350227562</v>
      </c>
      <c r="AE32">
        <f t="shared" si="3"/>
        <v>0</v>
      </c>
      <c r="AF32">
        <f t="shared" si="4"/>
        <v>0</v>
      </c>
      <c r="AG32">
        <f t="shared" si="5"/>
        <v>-8.1344388117655715</v>
      </c>
      <c r="AH32">
        <f t="shared" si="6"/>
        <v>-6146.4326069882809</v>
      </c>
      <c r="AI32">
        <f t="shared" si="7"/>
        <v>-6154.5670458000468</v>
      </c>
      <c r="AJ32">
        <f t="shared" si="8"/>
        <v>64.926602732906758</v>
      </c>
      <c r="AK32">
        <f t="shared" si="30"/>
        <v>416.25513670723285</v>
      </c>
      <c r="AL32">
        <f t="shared" si="9"/>
        <v>-5673.3853063599072</v>
      </c>
      <c r="AN32">
        <f t="shared" si="10"/>
        <v>0</v>
      </c>
      <c r="AO32">
        <f t="shared" si="11"/>
        <v>0</v>
      </c>
      <c r="AP32">
        <f t="shared" si="12"/>
        <v>-0.77785613447379198</v>
      </c>
      <c r="AQ32">
        <f t="shared" si="13"/>
        <v>-587.75293773927308</v>
      </c>
      <c r="AR32">
        <f t="shared" si="14"/>
        <v>-588.53079387374692</v>
      </c>
      <c r="AS32">
        <f t="shared" si="15"/>
        <v>6.2086097633787043</v>
      </c>
      <c r="AT32">
        <f t="shared" si="16"/>
        <v>39.804419098417249</v>
      </c>
      <c r="AU32">
        <f t="shared" si="17"/>
        <v>-542.51776501195093</v>
      </c>
      <c r="AW32">
        <v>29</v>
      </c>
      <c r="AX32">
        <f>IF(Z32&gt;0, (R32*SUMPRODUCT(K32:$K$98, X32:$X$98)-K32*$AZ$3)/Z32, 0)</f>
        <v>9038.0779275770547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1.011049E-2</v>
      </c>
      <c r="Q33" s="5">
        <f t="shared" si="29"/>
        <v>12.5</v>
      </c>
      <c r="R33">
        <f t="shared" si="0"/>
        <v>1000000</v>
      </c>
      <c r="S33">
        <f t="shared" si="1"/>
        <v>9078.079933721594</v>
      </c>
      <c r="U33">
        <f t="shared" si="21"/>
        <v>1.011049E-2</v>
      </c>
      <c r="V33">
        <f t="shared" si="22"/>
        <v>0.01</v>
      </c>
      <c r="W33">
        <f t="shared" si="23"/>
        <v>0.65075510494124567</v>
      </c>
      <c r="X33">
        <f t="shared" si="24"/>
        <v>6.5794529809574146E-3</v>
      </c>
      <c r="Y33">
        <f t="shared" si="25"/>
        <v>6.5075510494124571E-3</v>
      </c>
      <c r="Z33">
        <f t="shared" si="26"/>
        <v>0.63766810091087578</v>
      </c>
      <c r="AB33">
        <f t="shared" si="27"/>
        <v>5881.575350227562</v>
      </c>
      <c r="AC33">
        <f t="shared" si="2"/>
        <v>5788.8019912533782</v>
      </c>
      <c r="AE33">
        <f t="shared" si="3"/>
        <v>0</v>
      </c>
      <c r="AF33">
        <f t="shared" si="4"/>
        <v>0</v>
      </c>
      <c r="AG33">
        <f t="shared" si="5"/>
        <v>-7.9708512613859472</v>
      </c>
      <c r="AH33">
        <f t="shared" si="6"/>
        <v>-6579.4529809574151</v>
      </c>
      <c r="AI33">
        <f t="shared" si="7"/>
        <v>-6587.4238322188012</v>
      </c>
      <c r="AJ33">
        <f t="shared" si="8"/>
        <v>92.773358974183793</v>
      </c>
      <c r="AK33">
        <f t="shared" si="30"/>
        <v>411.71027451592937</v>
      </c>
      <c r="AL33">
        <f t="shared" si="9"/>
        <v>-6082.9401987286883</v>
      </c>
      <c r="AN33">
        <f t="shared" si="10"/>
        <v>0</v>
      </c>
      <c r="AO33">
        <f t="shared" si="11"/>
        <v>0</v>
      </c>
      <c r="AP33">
        <f t="shared" si="12"/>
        <v>-0.68054738076787324</v>
      </c>
      <c r="AQ33">
        <f t="shared" si="13"/>
        <v>-561.75047635970918</v>
      </c>
      <c r="AR33">
        <f t="shared" si="14"/>
        <v>-562.43102374047703</v>
      </c>
      <c r="AS33">
        <f t="shared" si="15"/>
        <v>7.9209439976352582</v>
      </c>
      <c r="AT33">
        <f t="shared" si="16"/>
        <v>35.151621799089938</v>
      </c>
      <c r="AU33">
        <f t="shared" si="17"/>
        <v>-519.35845794375189</v>
      </c>
      <c r="AW33">
        <v>30</v>
      </c>
      <c r="AX33">
        <f>IF(Z33&gt;0, (R33*SUMPRODUCT(K33:$K$98, X33:$X$98)-K33*$AZ$3)/Z33, 0)</f>
        <v>9078.079933721594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1.1085984E-2</v>
      </c>
      <c r="Q34" s="5">
        <f t="shared" si="29"/>
        <v>12.5</v>
      </c>
      <c r="R34">
        <f t="shared" si="0"/>
        <v>1000000</v>
      </c>
      <c r="S34">
        <f t="shared" si="1"/>
        <v>9081.6974951053289</v>
      </c>
      <c r="U34">
        <f t="shared" si="21"/>
        <v>1.1085984E-2</v>
      </c>
      <c r="V34">
        <f t="shared" si="22"/>
        <v>0.01</v>
      </c>
      <c r="W34">
        <f t="shared" si="23"/>
        <v>0.63766810091087578</v>
      </c>
      <c r="X34">
        <f t="shared" si="24"/>
        <v>7.0691783640083545E-3</v>
      </c>
      <c r="Y34">
        <f t="shared" si="25"/>
        <v>6.3766810091087575E-3</v>
      </c>
      <c r="Z34">
        <f t="shared" si="26"/>
        <v>0.62422224153775874</v>
      </c>
      <c r="AB34">
        <f t="shared" si="27"/>
        <v>5788.8019912533782</v>
      </c>
      <c r="AC34">
        <f t="shared" si="2"/>
        <v>5668.9975673624967</v>
      </c>
      <c r="AE34">
        <f t="shared" si="3"/>
        <v>0</v>
      </c>
      <c r="AF34">
        <f t="shared" si="4"/>
        <v>0</v>
      </c>
      <c r="AG34">
        <f t="shared" si="5"/>
        <v>-7.802778019221984</v>
      </c>
      <c r="AH34">
        <f t="shared" si="6"/>
        <v>-7069.178364008354</v>
      </c>
      <c r="AI34">
        <f t="shared" si="7"/>
        <v>-7076.9811420275764</v>
      </c>
      <c r="AJ34">
        <f t="shared" si="8"/>
        <v>119.80442389088148</v>
      </c>
      <c r="AK34">
        <f t="shared" si="30"/>
        <v>405.21613938773652</v>
      </c>
      <c r="AL34">
        <f t="shared" si="9"/>
        <v>-6551.9605787489581</v>
      </c>
      <c r="AN34">
        <f t="shared" si="10"/>
        <v>0</v>
      </c>
      <c r="AO34">
        <f t="shared" si="11"/>
        <v>0</v>
      </c>
      <c r="AP34">
        <f t="shared" si="12"/>
        <v>-0.59481907998728567</v>
      </c>
      <c r="AQ34">
        <f t="shared" si="13"/>
        <v>-538.89552674532501</v>
      </c>
      <c r="AR34">
        <f t="shared" si="14"/>
        <v>-539.49034582531226</v>
      </c>
      <c r="AS34">
        <f t="shared" si="15"/>
        <v>9.1328956202045664</v>
      </c>
      <c r="AT34">
        <f t="shared" si="16"/>
        <v>30.890317606478099</v>
      </c>
      <c r="AU34">
        <f t="shared" si="17"/>
        <v>-499.46713259862963</v>
      </c>
      <c r="AW34">
        <v>31</v>
      </c>
      <c r="AX34">
        <f>IF(Z34&gt;0, (R34*SUMPRODUCT(K34:$K$98, X34:$X$98)-K34*$AZ$3)/Z34, 0)</f>
        <v>9081.6974951053289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1.2207667E-2</v>
      </c>
      <c r="Q35" s="5">
        <f t="shared" si="29"/>
        <v>12.5</v>
      </c>
      <c r="R35">
        <f t="shared" ref="R35:R66" si="31">$C$6</f>
        <v>1000000</v>
      </c>
      <c r="S35">
        <f t="shared" ref="S35:S66" si="32">AX35</f>
        <v>9051.5421192148333</v>
      </c>
      <c r="U35">
        <f t="shared" si="21"/>
        <v>1.2207667E-2</v>
      </c>
      <c r="V35">
        <f t="shared" si="22"/>
        <v>0.01</v>
      </c>
      <c r="W35">
        <f t="shared" si="23"/>
        <v>0.62422224153775874</v>
      </c>
      <c r="X35">
        <f t="shared" si="24"/>
        <v>7.6202972586865269E-3</v>
      </c>
      <c r="Y35">
        <f t="shared" si="25"/>
        <v>6.2422224153775878E-3</v>
      </c>
      <c r="Z35">
        <f t="shared" si="26"/>
        <v>0.61035972186369458</v>
      </c>
      <c r="AB35">
        <f t="shared" si="27"/>
        <v>5668.9975673624967</v>
      </c>
      <c r="AC35">
        <f t="shared" ref="AC35:AC66" si="33">S35*Z35</f>
        <v>5524.6967303214824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-7.629496523296182</v>
      </c>
      <c r="AH35">
        <f t="shared" ref="AH35:AH66" si="37">-X35*R35</f>
        <v>-7620.2972586865271</v>
      </c>
      <c r="AI35">
        <f t="shared" ref="AI35:AI66" si="38">SUM(AE35:AH35)</f>
        <v>-7627.9267552098236</v>
      </c>
      <c r="AJ35">
        <f t="shared" ref="AJ35:AJ66" si="39">AB35-AC35</f>
        <v>144.30083704101435</v>
      </c>
      <c r="AK35">
        <f t="shared" si="30"/>
        <v>396.82982971537479</v>
      </c>
      <c r="AL35">
        <f t="shared" ref="AL35:AL66" si="40">SUM(AI35:AK35)</f>
        <v>-7086.7960884534341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-0.51929422851221574</v>
      </c>
      <c r="AQ35">
        <f t="shared" ref="AQ35:AQ66" si="44">AH35*$K35</f>
        <v>-518.66808955222496</v>
      </c>
      <c r="AR35">
        <f t="shared" ref="AR35:AR66" si="45">AI35*$K35</f>
        <v>-519.18738378073715</v>
      </c>
      <c r="AS35">
        <f t="shared" ref="AS35:AS66" si="46">AJ35*$K35</f>
        <v>9.8216955229054115</v>
      </c>
      <c r="AT35">
        <f t="shared" ref="AT35:AT66" si="47">AK35*$K35</f>
        <v>27.009834743806945</v>
      </c>
      <c r="AU35">
        <f t="shared" ref="AU35:AU66" si="48">AL35*$K35</f>
        <v>-482.35585351402477</v>
      </c>
      <c r="AW35">
        <v>32</v>
      </c>
      <c r="AX35">
        <f>IF(Z35&gt;0, (R35*SUMPRODUCT(K35:$K$98, X35:$X$98)-K35*$AZ$3)/Z35, 0)</f>
        <v>9051.5421192148333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1.3502610999999999E-2</v>
      </c>
      <c r="Q36" s="5">
        <f t="shared" si="29"/>
        <v>12.5</v>
      </c>
      <c r="R36">
        <f t="shared" si="31"/>
        <v>1000000</v>
      </c>
      <c r="S36">
        <f t="shared" si="32"/>
        <v>8990.2909357841818</v>
      </c>
      <c r="U36">
        <f t="shared" ref="U36:U67" si="52">M36</f>
        <v>1.3502610999999999E-2</v>
      </c>
      <c r="V36">
        <f t="shared" ref="V36:V67" si="53">$C$10</f>
        <v>0.01</v>
      </c>
      <c r="W36">
        <f t="shared" ref="W36:W67" si="54">Z35</f>
        <v>0.61035972186369458</v>
      </c>
      <c r="X36">
        <f t="shared" ref="X36:X67" si="55">U36*W36</f>
        <v>8.2414498943936629E-3</v>
      </c>
      <c r="Y36">
        <f t="shared" ref="Y36:Y67" si="56">V36*W36</f>
        <v>6.1035972186369459E-3</v>
      </c>
      <c r="Z36">
        <f t="shared" ref="Z36:Z67" si="57">MAX(0, W36-X36-Y36)</f>
        <v>0.59601467475066394</v>
      </c>
      <c r="AB36">
        <f t="shared" ref="AB36:AB67" si="58">AC35</f>
        <v>5524.6967303214824</v>
      </c>
      <c r="AC36">
        <f t="shared" si="33"/>
        <v>5358.3453280052508</v>
      </c>
      <c r="AE36">
        <f t="shared" si="34"/>
        <v>0</v>
      </c>
      <c r="AF36">
        <f t="shared" si="35"/>
        <v>0</v>
      </c>
      <c r="AG36">
        <f t="shared" si="36"/>
        <v>-7.4501834343832991</v>
      </c>
      <c r="AH36">
        <f t="shared" si="37"/>
        <v>-8241.4498943936633</v>
      </c>
      <c r="AI36">
        <f t="shared" si="38"/>
        <v>-8248.9000778280461</v>
      </c>
      <c r="AJ36">
        <f t="shared" si="39"/>
        <v>166.35140231623154</v>
      </c>
      <c r="AK36">
        <f t="shared" si="30"/>
        <v>386.72877112250382</v>
      </c>
      <c r="AL36">
        <f t="shared" si="40"/>
        <v>-7695.819904389311</v>
      </c>
      <c r="AN36">
        <f t="shared" si="41"/>
        <v>0</v>
      </c>
      <c r="AO36">
        <f t="shared" si="42"/>
        <v>0</v>
      </c>
      <c r="AP36">
        <f t="shared" si="43"/>
        <v>-0.45275844487941785</v>
      </c>
      <c r="AQ36">
        <f t="shared" si="44"/>
        <v>-500.84485443896841</v>
      </c>
      <c r="AR36">
        <f t="shared" si="45"/>
        <v>-501.29761288384782</v>
      </c>
      <c r="AS36">
        <f t="shared" si="46"/>
        <v>10.109415812315749</v>
      </c>
      <c r="AT36">
        <f t="shared" si="47"/>
        <v>23.502067908217469</v>
      </c>
      <c r="AU36">
        <f t="shared" si="48"/>
        <v>-467.6861291633146</v>
      </c>
      <c r="AW36">
        <v>33</v>
      </c>
      <c r="AX36">
        <f>IF(Z36&gt;0, (R36*SUMPRODUCT(K36:$K$98, X36:$X$98)-K36*$AZ$3)/Z36, 0)</f>
        <v>8990.2909357841818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1.4950962999999999E-2</v>
      </c>
      <c r="Q37" s="5">
        <f t="shared" ref="Q37:Q68" si="60">$C$8</f>
        <v>12.5</v>
      </c>
      <c r="R37">
        <f t="shared" si="31"/>
        <v>1000000</v>
      </c>
      <c r="S37">
        <f t="shared" si="32"/>
        <v>8899.813274867558</v>
      </c>
      <c r="U37">
        <f t="shared" si="52"/>
        <v>1.4950962999999999E-2</v>
      </c>
      <c r="V37">
        <f t="shared" si="53"/>
        <v>0.01</v>
      </c>
      <c r="W37">
        <f t="shared" si="54"/>
        <v>0.59601467475066394</v>
      </c>
      <c r="X37">
        <f t="shared" si="55"/>
        <v>8.9109933496542108E-3</v>
      </c>
      <c r="Y37">
        <f t="shared" si="56"/>
        <v>5.9601467475066394E-3</v>
      </c>
      <c r="Z37">
        <f t="shared" si="57"/>
        <v>0.5811435346535031</v>
      </c>
      <c r="AB37">
        <f t="shared" si="58"/>
        <v>5358.3453280052508</v>
      </c>
      <c r="AC37">
        <f t="shared" si="33"/>
        <v>5172.0689443127012</v>
      </c>
      <c r="AE37">
        <f t="shared" si="34"/>
        <v>0</v>
      </c>
      <c r="AF37">
        <f t="shared" si="35"/>
        <v>0</v>
      </c>
      <c r="AG37">
        <f t="shared" si="36"/>
        <v>-7.2642941831687891</v>
      </c>
      <c r="AH37">
        <f t="shared" si="37"/>
        <v>-8910.9933496542108</v>
      </c>
      <c r="AI37">
        <f t="shared" si="38"/>
        <v>-8918.2576438373799</v>
      </c>
      <c r="AJ37">
        <f t="shared" si="39"/>
        <v>186.27638369254964</v>
      </c>
      <c r="AK37">
        <f t="shared" si="30"/>
        <v>375.0841729603676</v>
      </c>
      <c r="AL37">
        <f t="shared" si="40"/>
        <v>-8356.8970871844631</v>
      </c>
      <c r="AN37">
        <f t="shared" si="41"/>
        <v>0</v>
      </c>
      <c r="AO37">
        <f t="shared" si="42"/>
        <v>0</v>
      </c>
      <c r="AP37">
        <f t="shared" si="43"/>
        <v>-0.39416221935115531</v>
      </c>
      <c r="AQ37">
        <f t="shared" si="44"/>
        <v>-483.51248266640823</v>
      </c>
      <c r="AR37">
        <f t="shared" si="45"/>
        <v>-483.90664488575942</v>
      </c>
      <c r="AS37">
        <f t="shared" si="46"/>
        <v>10.107398042755822</v>
      </c>
      <c r="AT37">
        <f t="shared" si="47"/>
        <v>20.35215071549586</v>
      </c>
      <c r="AU37">
        <f t="shared" si="48"/>
        <v>-453.44709612750773</v>
      </c>
      <c r="AW37">
        <v>34</v>
      </c>
      <c r="AX37">
        <f>IF(Z37&gt;0, (R37*SUMPRODUCT(K37:$K$98, X37:$X$98)-K37*$AZ$3)/Z37, 0)</f>
        <v>8899.813274867558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1.6562650000000002E-2</v>
      </c>
      <c r="Q38" s="5">
        <f t="shared" si="60"/>
        <v>12.5</v>
      </c>
      <c r="R38">
        <f t="shared" si="31"/>
        <v>1000000</v>
      </c>
      <c r="S38">
        <f t="shared" si="32"/>
        <v>8784.4462385838251</v>
      </c>
      <c r="U38">
        <f t="shared" si="52"/>
        <v>1.6562650000000002E-2</v>
      </c>
      <c r="V38">
        <f t="shared" si="53"/>
        <v>0.01</v>
      </c>
      <c r="W38">
        <f t="shared" si="54"/>
        <v>0.5811435346535031</v>
      </c>
      <c r="X38">
        <f t="shared" si="55"/>
        <v>9.6252769642288447E-3</v>
      </c>
      <c r="Y38">
        <f t="shared" si="56"/>
        <v>5.8114353465350309E-3</v>
      </c>
      <c r="Z38">
        <f t="shared" si="57"/>
        <v>0.56570682234273917</v>
      </c>
      <c r="AB38">
        <f t="shared" si="58"/>
        <v>5172.0689443127012</v>
      </c>
      <c r="AC38">
        <f t="shared" si="33"/>
        <v>4969.4211676698833</v>
      </c>
      <c r="AE38">
        <f t="shared" si="34"/>
        <v>0</v>
      </c>
      <c r="AF38">
        <f t="shared" si="35"/>
        <v>0</v>
      </c>
      <c r="AG38">
        <f t="shared" si="36"/>
        <v>-7.0713352792842397</v>
      </c>
      <c r="AH38">
        <f t="shared" si="37"/>
        <v>-9625.276964228844</v>
      </c>
      <c r="AI38">
        <f t="shared" si="38"/>
        <v>-9632.3482995081285</v>
      </c>
      <c r="AJ38">
        <f t="shared" si="39"/>
        <v>202.64777664281792</v>
      </c>
      <c r="AK38">
        <f t="shared" si="30"/>
        <v>362.0448261018891</v>
      </c>
      <c r="AL38">
        <f t="shared" si="40"/>
        <v>-9067.6556967634224</v>
      </c>
      <c r="AN38">
        <f t="shared" si="41"/>
        <v>0</v>
      </c>
      <c r="AO38">
        <f t="shared" si="42"/>
        <v>0</v>
      </c>
      <c r="AP38">
        <f t="shared" si="43"/>
        <v>-0.34258234488866723</v>
      </c>
      <c r="AQ38">
        <f t="shared" si="44"/>
        <v>-466.31220588117236</v>
      </c>
      <c r="AR38">
        <f t="shared" si="45"/>
        <v>-466.65478822606104</v>
      </c>
      <c r="AS38">
        <f t="shared" si="46"/>
        <v>9.8176013110494882</v>
      </c>
      <c r="AT38">
        <f t="shared" si="47"/>
        <v>17.539850761163351</v>
      </c>
      <c r="AU38">
        <f t="shared" si="48"/>
        <v>-439.29733615384822</v>
      </c>
      <c r="AW38">
        <v>35</v>
      </c>
      <c r="AX38">
        <f>IF(Z38&gt;0, (R38*SUMPRODUCT(K38:$K$98, X38:$X$98)-K38*$AZ$3)/Z38, 0)</f>
        <v>8784.4462385838251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1.8321427000000001E-2</v>
      </c>
      <c r="Q39" s="5">
        <f t="shared" si="60"/>
        <v>12.5</v>
      </c>
      <c r="R39">
        <f t="shared" si="31"/>
        <v>1000000</v>
      </c>
      <c r="S39">
        <f t="shared" si="32"/>
        <v>8648.3700837429951</v>
      </c>
      <c r="U39">
        <f t="shared" si="52"/>
        <v>1.8321427000000001E-2</v>
      </c>
      <c r="V39">
        <f t="shared" si="53"/>
        <v>0.01</v>
      </c>
      <c r="W39">
        <f t="shared" si="54"/>
        <v>0.56570682234273917</v>
      </c>
      <c r="X39">
        <f t="shared" si="55"/>
        <v>1.0364556248954465E-2</v>
      </c>
      <c r="Y39">
        <f t="shared" si="56"/>
        <v>5.6570682234273915E-3</v>
      </c>
      <c r="Z39">
        <f t="shared" si="57"/>
        <v>0.5496851978703573</v>
      </c>
      <c r="AB39">
        <f t="shared" si="58"/>
        <v>4969.4211676698833</v>
      </c>
      <c r="AC39">
        <f t="shared" si="33"/>
        <v>4753.8810207383467</v>
      </c>
      <c r="AE39">
        <f t="shared" si="34"/>
        <v>0</v>
      </c>
      <c r="AF39">
        <f t="shared" si="35"/>
        <v>0</v>
      </c>
      <c r="AG39">
        <f t="shared" si="36"/>
        <v>-6.8710649733794664</v>
      </c>
      <c r="AH39">
        <f t="shared" si="37"/>
        <v>-10364.556248954465</v>
      </c>
      <c r="AI39">
        <f t="shared" si="38"/>
        <v>-10371.427313927845</v>
      </c>
      <c r="AJ39">
        <f t="shared" si="39"/>
        <v>215.54014693153658</v>
      </c>
      <c r="AK39">
        <f t="shared" si="30"/>
        <v>347.85948173689184</v>
      </c>
      <c r="AL39">
        <f t="shared" si="40"/>
        <v>-9808.0276852594161</v>
      </c>
      <c r="AN39">
        <f t="shared" si="41"/>
        <v>0</v>
      </c>
      <c r="AO39">
        <f t="shared" si="42"/>
        <v>0</v>
      </c>
      <c r="AP39">
        <f t="shared" si="43"/>
        <v>-0.29721421787179819</v>
      </c>
      <c r="AQ39">
        <f t="shared" si="44"/>
        <v>-448.32838738332418</v>
      </c>
      <c r="AR39">
        <f t="shared" si="45"/>
        <v>-448.62560160119602</v>
      </c>
      <c r="AS39">
        <f t="shared" si="46"/>
        <v>9.3233867585916652</v>
      </c>
      <c r="AT39">
        <f t="shared" si="47"/>
        <v>15.046980954812396</v>
      </c>
      <c r="AU39">
        <f t="shared" si="48"/>
        <v>-424.25523388779197</v>
      </c>
      <c r="AW39">
        <v>36</v>
      </c>
      <c r="AX39">
        <f>IF(Z39&gt;0, (R39*SUMPRODUCT(K39:$K$98, X39:$X$98)-K39*$AZ$3)/Z39, 0)</f>
        <v>8648.3700837429951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2.0255269999999999E-2</v>
      </c>
      <c r="Q40" s="5">
        <f t="shared" si="60"/>
        <v>12.5</v>
      </c>
      <c r="R40">
        <f t="shared" si="31"/>
        <v>1000000</v>
      </c>
      <c r="S40">
        <f t="shared" si="32"/>
        <v>8497.1757196916187</v>
      </c>
      <c r="U40">
        <f t="shared" si="52"/>
        <v>2.0255269999999999E-2</v>
      </c>
      <c r="V40">
        <f t="shared" si="53"/>
        <v>0.01</v>
      </c>
      <c r="W40">
        <f t="shared" si="54"/>
        <v>0.5496851978703573</v>
      </c>
      <c r="X40">
        <f t="shared" si="55"/>
        <v>1.1134022097867511E-2</v>
      </c>
      <c r="Y40">
        <f t="shared" si="56"/>
        <v>5.4968519787035727E-3</v>
      </c>
      <c r="Z40">
        <f t="shared" si="57"/>
        <v>0.53305432379378626</v>
      </c>
      <c r="AB40">
        <f t="shared" si="58"/>
        <v>4753.8810207383467</v>
      </c>
      <c r="AC40">
        <f t="shared" si="33"/>
        <v>4529.456257417195</v>
      </c>
      <c r="AE40">
        <f t="shared" si="34"/>
        <v>0</v>
      </c>
      <c r="AF40">
        <f t="shared" si="35"/>
        <v>0</v>
      </c>
      <c r="AG40">
        <f t="shared" si="36"/>
        <v>-6.6631790474223278</v>
      </c>
      <c r="AH40">
        <f t="shared" si="37"/>
        <v>-11134.022097867512</v>
      </c>
      <c r="AI40">
        <f t="shared" si="38"/>
        <v>-11140.685276914934</v>
      </c>
      <c r="AJ40">
        <f t="shared" si="39"/>
        <v>224.42476332115166</v>
      </c>
      <c r="AK40">
        <f t="shared" ref="AK40:AK71" si="61">G40*SUM(AB40:AB40, AE40:AF40)</f>
        <v>332.77167145168431</v>
      </c>
      <c r="AL40">
        <f t="shared" si="40"/>
        <v>-10583.488842142096</v>
      </c>
      <c r="AN40">
        <f t="shared" si="41"/>
        <v>0</v>
      </c>
      <c r="AO40">
        <f t="shared" si="42"/>
        <v>0</v>
      </c>
      <c r="AP40">
        <f t="shared" si="43"/>
        <v>-0.25734100130557863</v>
      </c>
      <c r="AQ40">
        <f t="shared" si="44"/>
        <v>-430.01101648800693</v>
      </c>
      <c r="AR40">
        <f t="shared" si="45"/>
        <v>-430.26835748931251</v>
      </c>
      <c r="AS40">
        <f t="shared" si="46"/>
        <v>8.6675883838323191</v>
      </c>
      <c r="AT40">
        <f t="shared" si="47"/>
        <v>12.85209275152766</v>
      </c>
      <c r="AU40">
        <f t="shared" si="48"/>
        <v>-408.74867635395248</v>
      </c>
      <c r="AW40">
        <v>37</v>
      </c>
      <c r="AX40">
        <f>IF(Z40&gt;0, (R40*SUMPRODUCT(K40:$K$98, X40:$X$98)-K40*$AZ$3)/Z40, 0)</f>
        <v>8497.1757196916187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2.2430054000000001E-2</v>
      </c>
      <c r="Q41" s="5">
        <f t="shared" si="60"/>
        <v>12.5</v>
      </c>
      <c r="R41">
        <f t="shared" si="31"/>
        <v>1000000</v>
      </c>
      <c r="S41">
        <f t="shared" si="32"/>
        <v>8335.8499659450899</v>
      </c>
      <c r="U41">
        <f t="shared" si="52"/>
        <v>2.2430054000000001E-2</v>
      </c>
      <c r="V41">
        <f t="shared" si="53"/>
        <v>0.01</v>
      </c>
      <c r="W41">
        <f t="shared" si="54"/>
        <v>0.53305432379378626</v>
      </c>
      <c r="X41">
        <f t="shared" si="55"/>
        <v>1.1956437267628111E-2</v>
      </c>
      <c r="Y41">
        <f t="shared" si="56"/>
        <v>5.3305432379378631E-3</v>
      </c>
      <c r="Z41">
        <f t="shared" si="57"/>
        <v>0.51576734328822027</v>
      </c>
      <c r="AB41">
        <f t="shared" si="58"/>
        <v>4529.456257417195</v>
      </c>
      <c r="AC41">
        <f t="shared" si="33"/>
        <v>4299.3591909847</v>
      </c>
      <c r="AE41">
        <f t="shared" si="34"/>
        <v>0</v>
      </c>
      <c r="AF41">
        <f t="shared" si="35"/>
        <v>0</v>
      </c>
      <c r="AG41">
        <f t="shared" si="36"/>
        <v>-6.4470917911027534</v>
      </c>
      <c r="AH41">
        <f t="shared" si="37"/>
        <v>-11956.437267628111</v>
      </c>
      <c r="AI41">
        <f t="shared" si="38"/>
        <v>-11962.884359419213</v>
      </c>
      <c r="AJ41">
        <f t="shared" si="39"/>
        <v>230.09706643249501</v>
      </c>
      <c r="AK41">
        <f t="shared" si="61"/>
        <v>317.06193801920369</v>
      </c>
      <c r="AL41">
        <f t="shared" si="40"/>
        <v>-11415.725354967515</v>
      </c>
      <c r="AN41">
        <f t="shared" si="41"/>
        <v>0</v>
      </c>
      <c r="AO41">
        <f t="shared" si="42"/>
        <v>0</v>
      </c>
      <c r="AP41">
        <f t="shared" si="43"/>
        <v>-0.22231733815787913</v>
      </c>
      <c r="AQ41">
        <f t="shared" si="44"/>
        <v>-412.29803969272854</v>
      </c>
      <c r="AR41">
        <f t="shared" si="45"/>
        <v>-412.52035703088637</v>
      </c>
      <c r="AS41">
        <f t="shared" si="46"/>
        <v>7.9345182269320782</v>
      </c>
      <c r="AT41">
        <f t="shared" si="47"/>
        <v>10.933358539874462</v>
      </c>
      <c r="AU41">
        <f t="shared" si="48"/>
        <v>-393.65248026407988</v>
      </c>
      <c r="AW41">
        <v>38</v>
      </c>
      <c r="AX41">
        <f>IF(Z41&gt;0, (R41*SUMPRODUCT(K41:$K$98, X41:$X$98)-K41*$AZ$3)/Z41, 0)</f>
        <v>8335.8499659450899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2.4874655999999998E-2</v>
      </c>
      <c r="Q42" s="5">
        <f t="shared" si="60"/>
        <v>12.5</v>
      </c>
      <c r="R42">
        <f t="shared" si="31"/>
        <v>1000000</v>
      </c>
      <c r="S42">
        <f t="shared" si="32"/>
        <v>8167.3724338159473</v>
      </c>
      <c r="U42">
        <f t="shared" si="52"/>
        <v>2.4874655999999998E-2</v>
      </c>
      <c r="V42">
        <f t="shared" si="53"/>
        <v>0.01</v>
      </c>
      <c r="W42">
        <f t="shared" si="54"/>
        <v>0.51576734328822027</v>
      </c>
      <c r="X42">
        <f t="shared" si="55"/>
        <v>1.2829535240328387E-2</v>
      </c>
      <c r="Y42">
        <f t="shared" si="56"/>
        <v>5.1576734328822029E-3</v>
      </c>
      <c r="Z42">
        <f t="shared" si="57"/>
        <v>0.4977801346150097</v>
      </c>
      <c r="AB42">
        <f t="shared" si="58"/>
        <v>4299.3591909847</v>
      </c>
      <c r="AC42">
        <f t="shared" si="33"/>
        <v>4065.5557495558214</v>
      </c>
      <c r="AE42">
        <f t="shared" si="34"/>
        <v>0</v>
      </c>
      <c r="AF42">
        <f t="shared" si="35"/>
        <v>0</v>
      </c>
      <c r="AG42">
        <f t="shared" si="36"/>
        <v>-6.2222516826876211</v>
      </c>
      <c r="AH42">
        <f t="shared" si="37"/>
        <v>-12829.535240328387</v>
      </c>
      <c r="AI42">
        <f t="shared" si="38"/>
        <v>-12835.757492011075</v>
      </c>
      <c r="AJ42">
        <f t="shared" si="39"/>
        <v>233.80344142887861</v>
      </c>
      <c r="AK42">
        <f t="shared" si="61"/>
        <v>300.95514336892904</v>
      </c>
      <c r="AL42">
        <f t="shared" si="40"/>
        <v>-12300.998907213268</v>
      </c>
      <c r="AN42">
        <f t="shared" si="41"/>
        <v>0</v>
      </c>
      <c r="AO42">
        <f t="shared" si="42"/>
        <v>0</v>
      </c>
      <c r="AP42">
        <f t="shared" si="43"/>
        <v>-0.19157508702391735</v>
      </c>
      <c r="AQ42">
        <f t="shared" si="44"/>
        <v>-395.00480782235115</v>
      </c>
      <c r="AR42">
        <f t="shared" si="45"/>
        <v>-395.19638290937507</v>
      </c>
      <c r="AS42">
        <f t="shared" si="46"/>
        <v>7.1985057696801364</v>
      </c>
      <c r="AT42">
        <f t="shared" si="47"/>
        <v>9.2660198785617993</v>
      </c>
      <c r="AU42">
        <f t="shared" si="48"/>
        <v>-378.7318572611332</v>
      </c>
      <c r="AW42">
        <v>39</v>
      </c>
      <c r="AX42">
        <f>IF(Z42&gt;0, (R42*SUMPRODUCT(K42:$K$98, X42:$X$98)-K42*$AZ$3)/Z42, 0)</f>
        <v>8167.3724338159473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2.763239E-2</v>
      </c>
      <c r="Q43" s="5">
        <f t="shared" si="60"/>
        <v>12.5</v>
      </c>
      <c r="R43">
        <f t="shared" si="31"/>
        <v>1000000</v>
      </c>
      <c r="S43">
        <f t="shared" si="32"/>
        <v>7994.8675047981342</v>
      </c>
      <c r="U43">
        <f t="shared" si="52"/>
        <v>2.763239E-2</v>
      </c>
      <c r="V43">
        <f t="shared" si="53"/>
        <v>0.01</v>
      </c>
      <c r="W43">
        <f t="shared" si="54"/>
        <v>0.4977801346150097</v>
      </c>
      <c r="X43">
        <f t="shared" si="55"/>
        <v>1.3754854813934448E-2</v>
      </c>
      <c r="Y43">
        <f t="shared" si="56"/>
        <v>4.9778013461500969E-3</v>
      </c>
      <c r="Z43">
        <f t="shared" si="57"/>
        <v>0.47904747845492512</v>
      </c>
      <c r="AB43">
        <f t="shared" si="58"/>
        <v>4065.5557495558214</v>
      </c>
      <c r="AC43">
        <f t="shared" si="33"/>
        <v>3829.9211187547653</v>
      </c>
      <c r="AE43">
        <f t="shared" si="34"/>
        <v>0</v>
      </c>
      <c r="AF43">
        <f t="shared" si="35"/>
        <v>0</v>
      </c>
      <c r="AG43">
        <f t="shared" si="36"/>
        <v>-5.9880934806865644</v>
      </c>
      <c r="AH43">
        <f t="shared" si="37"/>
        <v>-13754.854813934448</v>
      </c>
      <c r="AI43">
        <f t="shared" si="38"/>
        <v>-13760.842907415134</v>
      </c>
      <c r="AJ43">
        <f t="shared" si="39"/>
        <v>235.63463080105612</v>
      </c>
      <c r="AK43">
        <f t="shared" si="61"/>
        <v>284.58890246890752</v>
      </c>
      <c r="AL43">
        <f t="shared" si="40"/>
        <v>-13240.61937414517</v>
      </c>
      <c r="AN43">
        <f t="shared" si="41"/>
        <v>0</v>
      </c>
      <c r="AO43">
        <f t="shared" si="42"/>
        <v>0</v>
      </c>
      <c r="AP43">
        <f t="shared" si="43"/>
        <v>-0.16461219520959763</v>
      </c>
      <c r="AQ43">
        <f t="shared" si="44"/>
        <v>-378.11982278063022</v>
      </c>
      <c r="AR43">
        <f t="shared" si="45"/>
        <v>-378.28443497583982</v>
      </c>
      <c r="AS43">
        <f t="shared" si="46"/>
        <v>6.4775765389550397</v>
      </c>
      <c r="AT43">
        <f t="shared" si="47"/>
        <v>7.8233254238251684</v>
      </c>
      <c r="AU43">
        <f t="shared" si="48"/>
        <v>-363.98353301305957</v>
      </c>
      <c r="AW43">
        <v>40</v>
      </c>
      <c r="AX43">
        <f>IF(Z43&gt;0, (R43*SUMPRODUCT(K43:$K$98, X43:$X$98)-K43*$AZ$3)/Z43, 0)</f>
        <v>7994.8675047981342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3.0610310000000002E-2</v>
      </c>
      <c r="Q44" s="5">
        <f t="shared" si="60"/>
        <v>12.5</v>
      </c>
      <c r="R44">
        <f t="shared" si="31"/>
        <v>1000000</v>
      </c>
      <c r="S44">
        <f t="shared" si="32"/>
        <v>7820.1679315878127</v>
      </c>
      <c r="U44">
        <f t="shared" si="52"/>
        <v>3.0610310000000002E-2</v>
      </c>
      <c r="V44">
        <f t="shared" si="53"/>
        <v>0.01</v>
      </c>
      <c r="W44">
        <f t="shared" si="54"/>
        <v>0.47904747845492512</v>
      </c>
      <c r="X44">
        <f t="shared" si="55"/>
        <v>1.4663791820223581E-2</v>
      </c>
      <c r="Y44">
        <f t="shared" si="56"/>
        <v>4.7904747845492514E-3</v>
      </c>
      <c r="Z44">
        <f t="shared" si="57"/>
        <v>0.45959321185015228</v>
      </c>
      <c r="AB44">
        <f t="shared" si="58"/>
        <v>3829.9211187547653</v>
      </c>
      <c r="AC44">
        <f t="shared" si="33"/>
        <v>3594.0960968860049</v>
      </c>
      <c r="AE44">
        <f t="shared" si="34"/>
        <v>0</v>
      </c>
      <c r="AF44">
        <f t="shared" si="35"/>
        <v>0</v>
      </c>
      <c r="AG44">
        <f t="shared" si="36"/>
        <v>-5.7449151481269034</v>
      </c>
      <c r="AH44">
        <f t="shared" si="37"/>
        <v>-14663.791820223581</v>
      </c>
      <c r="AI44">
        <f t="shared" si="38"/>
        <v>-14669.536735371708</v>
      </c>
      <c r="AJ44">
        <f t="shared" si="39"/>
        <v>235.82502186876036</v>
      </c>
      <c r="AK44">
        <f t="shared" si="61"/>
        <v>268.09447831283359</v>
      </c>
      <c r="AL44">
        <f t="shared" si="40"/>
        <v>-14165.617235190113</v>
      </c>
      <c r="AN44">
        <f t="shared" si="41"/>
        <v>0</v>
      </c>
      <c r="AO44">
        <f t="shared" si="42"/>
        <v>0</v>
      </c>
      <c r="AP44">
        <f t="shared" si="43"/>
        <v>-0.14100646690388868</v>
      </c>
      <c r="AQ44">
        <f t="shared" si="44"/>
        <v>-359.91645179616415</v>
      </c>
      <c r="AR44">
        <f t="shared" si="45"/>
        <v>-360.05745826306804</v>
      </c>
      <c r="AS44">
        <f t="shared" si="46"/>
        <v>5.7882235479297002</v>
      </c>
      <c r="AT44">
        <f t="shared" si="47"/>
        <v>6.5802634518734955</v>
      </c>
      <c r="AU44">
        <f t="shared" si="48"/>
        <v>-347.68897126326482</v>
      </c>
      <c r="AW44">
        <v>41</v>
      </c>
      <c r="AX44">
        <f>IF(Z44&gt;0, (R44*SUMPRODUCT(K44:$K$98, X44:$X$98)-K44*$AZ$3)/Z44, 0)</f>
        <v>7820.1679315878127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3.3721785999999997E-2</v>
      </c>
      <c r="Q45" s="5">
        <f t="shared" si="60"/>
        <v>12.5</v>
      </c>
      <c r="R45">
        <f t="shared" si="31"/>
        <v>1000000</v>
      </c>
      <c r="S45">
        <f t="shared" si="32"/>
        <v>7647.8644083266518</v>
      </c>
      <c r="U45">
        <f t="shared" si="52"/>
        <v>3.3721785999999997E-2</v>
      </c>
      <c r="V45">
        <f t="shared" si="53"/>
        <v>0.01</v>
      </c>
      <c r="W45">
        <f t="shared" si="54"/>
        <v>0.45959321185015228</v>
      </c>
      <c r="X45">
        <f t="shared" si="55"/>
        <v>1.5498303937063498E-2</v>
      </c>
      <c r="Y45">
        <f t="shared" si="56"/>
        <v>4.5959321185015233E-3</v>
      </c>
      <c r="Z45">
        <f t="shared" si="57"/>
        <v>0.4394989757945873</v>
      </c>
      <c r="AB45">
        <f t="shared" si="58"/>
        <v>3594.0960968860049</v>
      </c>
      <c r="AC45">
        <f t="shared" si="33"/>
        <v>3361.2285744754408</v>
      </c>
      <c r="AE45">
        <f t="shared" si="34"/>
        <v>0</v>
      </c>
      <c r="AF45">
        <f t="shared" si="35"/>
        <v>0</v>
      </c>
      <c r="AG45">
        <f t="shared" si="36"/>
        <v>-5.493737197432341</v>
      </c>
      <c r="AH45">
        <f t="shared" si="37"/>
        <v>-15498.303937063498</v>
      </c>
      <c r="AI45">
        <f t="shared" si="38"/>
        <v>-15503.79767426093</v>
      </c>
      <c r="AJ45">
        <f t="shared" si="39"/>
        <v>232.86752241056411</v>
      </c>
      <c r="AK45">
        <f t="shared" si="61"/>
        <v>251.58672678202038</v>
      </c>
      <c r="AL45">
        <f t="shared" si="40"/>
        <v>-15019.343425068346</v>
      </c>
      <c r="AN45">
        <f t="shared" si="41"/>
        <v>0</v>
      </c>
      <c r="AO45">
        <f t="shared" si="42"/>
        <v>0</v>
      </c>
      <c r="AP45">
        <f t="shared" si="43"/>
        <v>-0.12039411815473283</v>
      </c>
      <c r="AQ45">
        <f t="shared" si="44"/>
        <v>-339.64213582492971</v>
      </c>
      <c r="AR45">
        <f t="shared" si="45"/>
        <v>-339.76252994308442</v>
      </c>
      <c r="AS45">
        <f t="shared" si="46"/>
        <v>5.1032437482813595</v>
      </c>
      <c r="AT45">
        <f t="shared" si="47"/>
        <v>5.5134712531414429</v>
      </c>
      <c r="AU45">
        <f t="shared" si="48"/>
        <v>-329.14581494166163</v>
      </c>
      <c r="AW45">
        <v>42</v>
      </c>
      <c r="AX45">
        <f>IF(Z45&gt;0, (R45*SUMPRODUCT(K45:$K$98, X45:$X$98)-K45*$AZ$3)/Z45, 0)</f>
        <v>7647.8644083266518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4.5614701000000001E-2</v>
      </c>
      <c r="Q46" s="5">
        <f t="shared" si="60"/>
        <v>12.5</v>
      </c>
      <c r="R46">
        <f t="shared" si="31"/>
        <v>1000000</v>
      </c>
      <c r="S46">
        <f t="shared" si="32"/>
        <v>7553.2462498078276</v>
      </c>
      <c r="U46">
        <f t="shared" si="52"/>
        <v>4.5614701000000001E-2</v>
      </c>
      <c r="V46">
        <f t="shared" si="53"/>
        <v>0.01</v>
      </c>
      <c r="W46">
        <f t="shared" si="54"/>
        <v>0.4394989757945873</v>
      </c>
      <c r="X46">
        <f t="shared" si="55"/>
        <v>2.0047614370676339E-2</v>
      </c>
      <c r="Y46">
        <f t="shared" si="56"/>
        <v>4.3949897579458729E-3</v>
      </c>
      <c r="Z46">
        <f t="shared" si="57"/>
        <v>0.4150563716659651</v>
      </c>
      <c r="AB46">
        <f t="shared" si="58"/>
        <v>3361.2285744754408</v>
      </c>
      <c r="AC46">
        <f t="shared" si="33"/>
        <v>3135.0229827447947</v>
      </c>
      <c r="AE46">
        <f t="shared" si="34"/>
        <v>0</v>
      </c>
      <c r="AF46">
        <f t="shared" si="35"/>
        <v>0</v>
      </c>
      <c r="AG46">
        <f t="shared" si="36"/>
        <v>-5.1882046458245634</v>
      </c>
      <c r="AH46">
        <f t="shared" si="37"/>
        <v>-20047.61437067634</v>
      </c>
      <c r="AI46">
        <f t="shared" si="38"/>
        <v>-20052.802575322163</v>
      </c>
      <c r="AJ46">
        <f t="shared" si="39"/>
        <v>226.20559173064612</v>
      </c>
      <c r="AK46">
        <f t="shared" si="61"/>
        <v>235.28600021328089</v>
      </c>
      <c r="AL46">
        <f t="shared" si="40"/>
        <v>-19591.310983378236</v>
      </c>
      <c r="AN46">
        <f t="shared" si="41"/>
        <v>0</v>
      </c>
      <c r="AO46">
        <f t="shared" si="42"/>
        <v>0</v>
      </c>
      <c r="AP46">
        <f t="shared" si="43"/>
        <v>-0.10151646006374881</v>
      </c>
      <c r="AQ46">
        <f t="shared" si="44"/>
        <v>-392.26726441334358</v>
      </c>
      <c r="AR46">
        <f t="shared" si="45"/>
        <v>-392.36878087340727</v>
      </c>
      <c r="AS46">
        <f t="shared" si="46"/>
        <v>4.4261150989103273</v>
      </c>
      <c r="AT46">
        <f t="shared" si="47"/>
        <v>4.6037894560372745</v>
      </c>
      <c r="AU46">
        <f t="shared" si="48"/>
        <v>-383.33887631845971</v>
      </c>
      <c r="AW46">
        <v>43</v>
      </c>
      <c r="AX46">
        <f>IF(Z46&gt;0, (R46*SUMPRODUCT(K46:$K$98, X46:$X$98)-K46*$AZ$3)/Z46, 0)</f>
        <v>7553.2462498078276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5.8461241999999997E-2</v>
      </c>
      <c r="Q47" s="5">
        <f t="shared" si="60"/>
        <v>12.5</v>
      </c>
      <c r="R47">
        <f t="shared" si="31"/>
        <v>1000000</v>
      </c>
      <c r="S47">
        <f t="shared" si="32"/>
        <v>7355.7580126273833</v>
      </c>
      <c r="U47">
        <f t="shared" si="52"/>
        <v>5.8461241999999997E-2</v>
      </c>
      <c r="V47">
        <f t="shared" si="53"/>
        <v>0.01</v>
      </c>
      <c r="W47">
        <f t="shared" si="54"/>
        <v>0.4150563716659651</v>
      </c>
      <c r="X47">
        <f t="shared" si="55"/>
        <v>2.4264710987605926E-2</v>
      </c>
      <c r="Y47">
        <f t="shared" si="56"/>
        <v>4.1505637166596512E-3</v>
      </c>
      <c r="Z47">
        <f t="shared" si="57"/>
        <v>0.38664109696169952</v>
      </c>
      <c r="AB47">
        <f t="shared" si="58"/>
        <v>3135.0229827447947</v>
      </c>
      <c r="AC47">
        <f t="shared" si="33"/>
        <v>2844.0383469870621</v>
      </c>
      <c r="AE47">
        <f t="shared" si="34"/>
        <v>0</v>
      </c>
      <c r="AF47">
        <f t="shared" si="35"/>
        <v>0</v>
      </c>
      <c r="AG47">
        <f t="shared" si="36"/>
        <v>-4.833013712021244</v>
      </c>
      <c r="AH47">
        <f t="shared" si="37"/>
        <v>-24264.710987605926</v>
      </c>
      <c r="AI47">
        <f t="shared" si="38"/>
        <v>-24269.544001317947</v>
      </c>
      <c r="AJ47">
        <f t="shared" si="39"/>
        <v>290.98463575773258</v>
      </c>
      <c r="AK47">
        <f t="shared" si="61"/>
        <v>219.45160879213566</v>
      </c>
      <c r="AL47">
        <f t="shared" si="40"/>
        <v>-23759.107756768077</v>
      </c>
      <c r="AN47">
        <f t="shared" si="41"/>
        <v>0</v>
      </c>
      <c r="AO47">
        <f t="shared" si="42"/>
        <v>0</v>
      </c>
      <c r="AP47">
        <f t="shared" si="43"/>
        <v>-8.4434390289590336E-2</v>
      </c>
      <c r="AQ47">
        <f t="shared" si="44"/>
        <v>-423.91273848358247</v>
      </c>
      <c r="AR47">
        <f t="shared" si="45"/>
        <v>-423.99717287387205</v>
      </c>
      <c r="AS47">
        <f t="shared" si="46"/>
        <v>5.0836003719028309</v>
      </c>
      <c r="AT47">
        <f t="shared" si="47"/>
        <v>3.8338941063513849</v>
      </c>
      <c r="AU47">
        <f t="shared" si="48"/>
        <v>-415.0796783956178</v>
      </c>
      <c r="AW47">
        <v>44</v>
      </c>
      <c r="AX47">
        <f>IF(Z47&gt;0, (R47*SUMPRODUCT(K47:$K$98, X47:$X$98)-K47*$AZ$3)/Z47, 0)</f>
        <v>7355.7580126273833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7.2616817E-2</v>
      </c>
      <c r="Q48" s="5">
        <f t="shared" si="60"/>
        <v>12.5</v>
      </c>
      <c r="R48">
        <f t="shared" si="31"/>
        <v>1000000</v>
      </c>
      <c r="S48">
        <f t="shared" si="32"/>
        <v>7078.0107086701419</v>
      </c>
      <c r="U48">
        <f t="shared" si="52"/>
        <v>7.2616817E-2</v>
      </c>
      <c r="V48">
        <f t="shared" si="53"/>
        <v>0.01</v>
      </c>
      <c r="W48">
        <f t="shared" si="54"/>
        <v>0.38664109696169952</v>
      </c>
      <c r="X48">
        <f t="shared" si="55"/>
        <v>2.807664578274699E-2</v>
      </c>
      <c r="Y48">
        <f t="shared" si="56"/>
        <v>3.8664109696169954E-3</v>
      </c>
      <c r="Z48">
        <f t="shared" si="57"/>
        <v>0.35469804020933554</v>
      </c>
      <c r="AB48">
        <f t="shared" si="58"/>
        <v>2844.0383469870621</v>
      </c>
      <c r="AC48">
        <f t="shared" si="33"/>
        <v>2510.5565269459894</v>
      </c>
      <c r="AE48">
        <f t="shared" si="34"/>
        <v>0</v>
      </c>
      <c r="AF48">
        <f t="shared" si="35"/>
        <v>0</v>
      </c>
      <c r="AG48">
        <f t="shared" si="36"/>
        <v>-4.433725502616694</v>
      </c>
      <c r="AH48">
        <f t="shared" si="37"/>
        <v>-28076.645782746989</v>
      </c>
      <c r="AI48">
        <f t="shared" si="38"/>
        <v>-28081.079508249608</v>
      </c>
      <c r="AJ48">
        <f t="shared" si="39"/>
        <v>333.48182004107275</v>
      </c>
      <c r="AK48">
        <f t="shared" si="61"/>
        <v>199.08268428909437</v>
      </c>
      <c r="AL48">
        <f t="shared" si="40"/>
        <v>-27548.515003919441</v>
      </c>
      <c r="AN48">
        <f t="shared" si="41"/>
        <v>0</v>
      </c>
      <c r="AO48">
        <f t="shared" si="42"/>
        <v>0</v>
      </c>
      <c r="AP48">
        <f t="shared" si="43"/>
        <v>-6.9159544391543454E-2</v>
      </c>
      <c r="AQ48">
        <f t="shared" si="44"/>
        <v>-437.95404772612557</v>
      </c>
      <c r="AR48">
        <f t="shared" si="45"/>
        <v>-438.02320727051716</v>
      </c>
      <c r="AS48">
        <f t="shared" si="46"/>
        <v>5.2018219719041472</v>
      </c>
      <c r="AT48">
        <f t="shared" si="47"/>
        <v>3.1053947145698095</v>
      </c>
      <c r="AU48">
        <f t="shared" si="48"/>
        <v>-429.7159905840432</v>
      </c>
      <c r="AW48">
        <v>45</v>
      </c>
      <c r="AX48">
        <f>IF(Z48&gt;0, (R48*SUMPRODUCT(K48:$K$98, X48:$X$98)-K48*$AZ$3)/Z48, 0)</f>
        <v>7078.0107086701419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8.8271367000000003E-2</v>
      </c>
      <c r="Q49" s="5">
        <f t="shared" si="60"/>
        <v>12.5</v>
      </c>
      <c r="R49">
        <f t="shared" si="31"/>
        <v>1000000</v>
      </c>
      <c r="S49">
        <f t="shared" si="32"/>
        <v>6732.5384161326001</v>
      </c>
      <c r="U49">
        <f t="shared" si="52"/>
        <v>8.8271367000000003E-2</v>
      </c>
      <c r="V49">
        <f t="shared" si="53"/>
        <v>0.01</v>
      </c>
      <c r="W49">
        <f t="shared" si="54"/>
        <v>0.35469804020933554</v>
      </c>
      <c r="X49">
        <f t="shared" si="55"/>
        <v>3.1309680881499012E-2</v>
      </c>
      <c r="Y49">
        <f t="shared" si="56"/>
        <v>3.5469804020933555E-3</v>
      </c>
      <c r="Z49">
        <f t="shared" si="57"/>
        <v>0.31984137892574321</v>
      </c>
      <c r="AB49">
        <f t="shared" si="58"/>
        <v>2510.5565269459894</v>
      </c>
      <c r="AC49">
        <f t="shared" si="33"/>
        <v>2153.34437068639</v>
      </c>
      <c r="AE49">
        <f t="shared" si="34"/>
        <v>0</v>
      </c>
      <c r="AF49">
        <f t="shared" si="35"/>
        <v>0</v>
      </c>
      <c r="AG49">
        <f t="shared" si="36"/>
        <v>-3.9980172365717901</v>
      </c>
      <c r="AH49">
        <f t="shared" si="37"/>
        <v>-31309.680881499011</v>
      </c>
      <c r="AI49">
        <f t="shared" si="38"/>
        <v>-31313.678898735583</v>
      </c>
      <c r="AJ49">
        <f t="shared" si="39"/>
        <v>357.2121562595994</v>
      </c>
      <c r="AK49">
        <f t="shared" si="61"/>
        <v>175.73895688621928</v>
      </c>
      <c r="AL49">
        <f t="shared" si="40"/>
        <v>-30780.727785589763</v>
      </c>
      <c r="AN49">
        <f t="shared" si="41"/>
        <v>0</v>
      </c>
      <c r="AO49">
        <f t="shared" si="42"/>
        <v>0</v>
      </c>
      <c r="AP49">
        <f t="shared" si="43"/>
        <v>-5.5681376270615444E-2</v>
      </c>
      <c r="AQ49">
        <f t="shared" si="44"/>
        <v>-436.05768032419451</v>
      </c>
      <c r="AR49">
        <f t="shared" si="45"/>
        <v>-436.11336170046513</v>
      </c>
      <c r="AS49">
        <f t="shared" si="46"/>
        <v>4.9749821734595416</v>
      </c>
      <c r="AT49">
        <f t="shared" si="47"/>
        <v>2.4475599790504634</v>
      </c>
      <c r="AU49">
        <f t="shared" si="48"/>
        <v>-428.69081954795507</v>
      </c>
      <c r="AW49">
        <v>46</v>
      </c>
      <c r="AX49">
        <f>IF(Z49&gt;0, (R49*SUMPRODUCT(K49:$K$98, X49:$X$98)-K49*$AZ$3)/Z49, 0)</f>
        <v>6732.5384161326001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0.103819197</v>
      </c>
      <c r="Q50" s="5">
        <f t="shared" si="60"/>
        <v>12.5</v>
      </c>
      <c r="R50">
        <f t="shared" si="31"/>
        <v>1000000</v>
      </c>
      <c r="S50">
        <f t="shared" si="32"/>
        <v>6313.134255654204</v>
      </c>
      <c r="U50">
        <f t="shared" si="52"/>
        <v>0.103819197</v>
      </c>
      <c r="V50">
        <f t="shared" si="53"/>
        <v>0.01</v>
      </c>
      <c r="W50">
        <f t="shared" si="54"/>
        <v>0.31984137892574321</v>
      </c>
      <c r="X50">
        <f t="shared" si="55"/>
        <v>3.3205675127443386E-2</v>
      </c>
      <c r="Y50">
        <f t="shared" si="56"/>
        <v>3.1984137892574322E-3</v>
      </c>
      <c r="Z50">
        <f t="shared" si="57"/>
        <v>0.28343729000904239</v>
      </c>
      <c r="AB50">
        <f t="shared" si="58"/>
        <v>2153.34437068639</v>
      </c>
      <c r="AC50">
        <f t="shared" si="33"/>
        <v>1789.3776648858807</v>
      </c>
      <c r="AE50">
        <f t="shared" si="34"/>
        <v>0</v>
      </c>
      <c r="AF50">
        <f t="shared" si="35"/>
        <v>0</v>
      </c>
      <c r="AG50">
        <f t="shared" si="36"/>
        <v>-3.54296612511303</v>
      </c>
      <c r="AH50">
        <f t="shared" si="37"/>
        <v>-33205.675127443385</v>
      </c>
      <c r="AI50">
        <f t="shared" si="38"/>
        <v>-33209.218093568496</v>
      </c>
      <c r="AJ50">
        <f t="shared" si="39"/>
        <v>363.96670580050932</v>
      </c>
      <c r="AK50">
        <f t="shared" si="61"/>
        <v>150.7341059480473</v>
      </c>
      <c r="AL50">
        <f t="shared" si="40"/>
        <v>-32694.517281819943</v>
      </c>
      <c r="AN50">
        <f t="shared" si="41"/>
        <v>0</v>
      </c>
      <c r="AO50">
        <f t="shared" si="42"/>
        <v>0</v>
      </c>
      <c r="AP50">
        <f t="shared" si="43"/>
        <v>-4.4056934585392088E-2</v>
      </c>
      <c r="AQ50">
        <f t="shared" si="44"/>
        <v>-412.91398373358214</v>
      </c>
      <c r="AR50">
        <f t="shared" si="45"/>
        <v>-412.95804066816748</v>
      </c>
      <c r="AS50">
        <f t="shared" si="46"/>
        <v>4.5259414802341977</v>
      </c>
      <c r="AT50">
        <f t="shared" si="47"/>
        <v>1.8743850240252631</v>
      </c>
      <c r="AU50">
        <f t="shared" si="48"/>
        <v>-406.55771416390809</v>
      </c>
      <c r="AW50">
        <v>47</v>
      </c>
      <c r="AX50">
        <f>IF(Z50&gt;0, (R50*SUMPRODUCT(K50:$K$98, X50:$X$98)-K50*$AZ$3)/Z50, 0)</f>
        <v>6313.134255654204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0.120610461</v>
      </c>
      <c r="Q51" s="5">
        <f t="shared" si="60"/>
        <v>12.5</v>
      </c>
      <c r="R51">
        <f t="shared" si="31"/>
        <v>1000000</v>
      </c>
      <c r="S51">
        <f t="shared" si="32"/>
        <v>5847.11361937319</v>
      </c>
      <c r="U51">
        <f t="shared" si="52"/>
        <v>0.120610461</v>
      </c>
      <c r="V51">
        <f t="shared" si="53"/>
        <v>0.01</v>
      </c>
      <c r="W51">
        <f t="shared" si="54"/>
        <v>0.28343729000904239</v>
      </c>
      <c r="X51">
        <f t="shared" si="55"/>
        <v>3.4185502212581299E-2</v>
      </c>
      <c r="Y51">
        <f t="shared" si="56"/>
        <v>2.834372900090424E-3</v>
      </c>
      <c r="Z51">
        <f t="shared" si="57"/>
        <v>0.24641741489637067</v>
      </c>
      <c r="AB51">
        <f t="shared" si="58"/>
        <v>1789.3776648858807</v>
      </c>
      <c r="AC51">
        <f t="shared" si="33"/>
        <v>1440.830622691303</v>
      </c>
      <c r="AE51">
        <f t="shared" si="34"/>
        <v>0</v>
      </c>
      <c r="AF51">
        <f t="shared" si="35"/>
        <v>0</v>
      </c>
      <c r="AG51">
        <f t="shared" si="36"/>
        <v>-3.0802176862046333</v>
      </c>
      <c r="AH51">
        <f t="shared" si="37"/>
        <v>-34185.502212581297</v>
      </c>
      <c r="AI51">
        <f t="shared" si="38"/>
        <v>-34188.582430267503</v>
      </c>
      <c r="AJ51">
        <f t="shared" si="39"/>
        <v>348.54704219457767</v>
      </c>
      <c r="AK51">
        <f t="shared" si="61"/>
        <v>125.25643654201166</v>
      </c>
      <c r="AL51">
        <f t="shared" si="40"/>
        <v>-33714.778951530912</v>
      </c>
      <c r="AN51">
        <f t="shared" si="41"/>
        <v>0</v>
      </c>
      <c r="AO51">
        <f t="shared" si="42"/>
        <v>0</v>
      </c>
      <c r="AP51">
        <f t="shared" si="43"/>
        <v>-3.4198783972274265E-2</v>
      </c>
      <c r="AQ51">
        <f t="shared" si="44"/>
        <v>-379.55194218507023</v>
      </c>
      <c r="AR51">
        <f t="shared" si="45"/>
        <v>-379.5861409690425</v>
      </c>
      <c r="AS51">
        <f t="shared" si="46"/>
        <v>3.8698190240167434</v>
      </c>
      <c r="AT51">
        <f t="shared" si="47"/>
        <v>1.3906867146507762</v>
      </c>
      <c r="AU51">
        <f t="shared" si="48"/>
        <v>-374.32563523037498</v>
      </c>
      <c r="AW51">
        <v>48</v>
      </c>
      <c r="AX51">
        <f>IF(Z51&gt;0, (R51*SUMPRODUCT(K51:$K$98, X51:$X$98)-K51*$AZ$3)/Z51, 0)</f>
        <v>5847.11361937319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0.138204574</v>
      </c>
      <c r="Q52" s="5">
        <f t="shared" si="60"/>
        <v>12.5</v>
      </c>
      <c r="R52">
        <f t="shared" si="31"/>
        <v>1000000</v>
      </c>
      <c r="S52">
        <f t="shared" si="32"/>
        <v>5329.9854436872984</v>
      </c>
      <c r="U52">
        <f t="shared" si="52"/>
        <v>0.138204574</v>
      </c>
      <c r="V52">
        <f t="shared" si="53"/>
        <v>0.01</v>
      </c>
      <c r="W52">
        <f t="shared" si="54"/>
        <v>0.24641741489637067</v>
      </c>
      <c r="X52">
        <f t="shared" si="55"/>
        <v>3.4056013851934165E-2</v>
      </c>
      <c r="Y52">
        <f t="shared" si="56"/>
        <v>2.4641741489637068E-3</v>
      </c>
      <c r="Z52">
        <f t="shared" si="57"/>
        <v>0.2098972268954728</v>
      </c>
      <c r="AB52">
        <f t="shared" si="58"/>
        <v>1440.830622691303</v>
      </c>
      <c r="AC52">
        <f t="shared" si="33"/>
        <v>1118.7491640232001</v>
      </c>
      <c r="AE52">
        <f t="shared" si="34"/>
        <v>0</v>
      </c>
      <c r="AF52">
        <f t="shared" si="35"/>
        <v>0</v>
      </c>
      <c r="AG52">
        <f t="shared" si="36"/>
        <v>-2.6237153361934098</v>
      </c>
      <c r="AH52">
        <f t="shared" si="37"/>
        <v>-34056.013851934164</v>
      </c>
      <c r="AI52">
        <f t="shared" si="38"/>
        <v>-34058.637567270358</v>
      </c>
      <c r="AJ52">
        <f t="shared" si="39"/>
        <v>322.08145866810287</v>
      </c>
      <c r="AK52">
        <f t="shared" si="61"/>
        <v>100.85814358839121</v>
      </c>
      <c r="AL52">
        <f t="shared" si="40"/>
        <v>-33635.697965013867</v>
      </c>
      <c r="AN52">
        <f t="shared" si="41"/>
        <v>0</v>
      </c>
      <c r="AO52">
        <f t="shared" si="42"/>
        <v>0</v>
      </c>
      <c r="AP52">
        <f t="shared" si="43"/>
        <v>-2.600925693066547E-2</v>
      </c>
      <c r="AQ52">
        <f t="shared" si="44"/>
        <v>-337.60202644329945</v>
      </c>
      <c r="AR52">
        <f t="shared" si="45"/>
        <v>-337.62803570023016</v>
      </c>
      <c r="AS52">
        <f t="shared" si="46"/>
        <v>3.192838527694863</v>
      </c>
      <c r="AT52">
        <f t="shared" si="47"/>
        <v>0.99982087765143213</v>
      </c>
      <c r="AU52">
        <f t="shared" si="48"/>
        <v>-333.43537629488389</v>
      </c>
      <c r="AW52">
        <v>49</v>
      </c>
      <c r="AX52">
        <f>IF(Z52&gt;0, (R52*SUMPRODUCT(K52:$K$98, X52:$X$98)-K52*$AZ$3)/Z52, 0)</f>
        <v>5329.9854436872984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0.156383199</v>
      </c>
      <c r="Q53" s="5">
        <f t="shared" si="60"/>
        <v>12.5</v>
      </c>
      <c r="R53">
        <f t="shared" si="31"/>
        <v>1000000</v>
      </c>
      <c r="S53">
        <f t="shared" si="32"/>
        <v>4757.6254757134648</v>
      </c>
      <c r="U53">
        <f t="shared" si="52"/>
        <v>0.156383199</v>
      </c>
      <c r="V53">
        <f t="shared" si="53"/>
        <v>0.01</v>
      </c>
      <c r="W53">
        <f t="shared" si="54"/>
        <v>0.2098972268954728</v>
      </c>
      <c r="X53">
        <f t="shared" si="55"/>
        <v>3.2824399803142876E-2</v>
      </c>
      <c r="Y53">
        <f t="shared" si="56"/>
        <v>2.098972268954728E-3</v>
      </c>
      <c r="Z53">
        <f t="shared" si="57"/>
        <v>0.17497385482337519</v>
      </c>
      <c r="AB53">
        <f t="shared" si="58"/>
        <v>1118.7491640232001</v>
      </c>
      <c r="AC53">
        <f t="shared" si="33"/>
        <v>832.46006929147904</v>
      </c>
      <c r="AE53">
        <f t="shared" si="34"/>
        <v>0</v>
      </c>
      <c r="AF53">
        <f t="shared" si="35"/>
        <v>0</v>
      </c>
      <c r="AG53">
        <f t="shared" si="36"/>
        <v>-2.1871731852921896</v>
      </c>
      <c r="AH53">
        <f t="shared" si="37"/>
        <v>-32824.399803142878</v>
      </c>
      <c r="AI53">
        <f t="shared" si="38"/>
        <v>-32826.586976328173</v>
      </c>
      <c r="AJ53">
        <f t="shared" si="39"/>
        <v>286.28909473172109</v>
      </c>
      <c r="AK53">
        <f t="shared" si="61"/>
        <v>78.31244148162402</v>
      </c>
      <c r="AL53">
        <f t="shared" si="40"/>
        <v>-32461.98544011483</v>
      </c>
      <c r="AN53">
        <f t="shared" si="41"/>
        <v>0</v>
      </c>
      <c r="AO53">
        <f t="shared" si="42"/>
        <v>0</v>
      </c>
      <c r="AP53">
        <f t="shared" si="43"/>
        <v>-1.9358708534757522E-2</v>
      </c>
      <c r="AQ53">
        <f t="shared" si="44"/>
        <v>-290.52934303074198</v>
      </c>
      <c r="AR53">
        <f t="shared" si="45"/>
        <v>-290.54870173927674</v>
      </c>
      <c r="AS53">
        <f t="shared" si="46"/>
        <v>2.5339498393907838</v>
      </c>
      <c r="AT53">
        <f t="shared" si="47"/>
        <v>0.69314480420784974</v>
      </c>
      <c r="AU53">
        <f t="shared" si="48"/>
        <v>-287.32160709567813</v>
      </c>
      <c r="AW53">
        <v>50</v>
      </c>
      <c r="AX53">
        <f>IF(Z53&gt;0, (R53*SUMPRODUCT(K53:$K$98, X53:$X$98)-K53*$AZ$3)/Z53, 0)</f>
        <v>4757.6254757134648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0.17588848000000001</v>
      </c>
      <c r="Q54" s="5">
        <f t="shared" si="60"/>
        <v>12.5</v>
      </c>
      <c r="R54">
        <f t="shared" si="31"/>
        <v>1000000</v>
      </c>
      <c r="S54">
        <f t="shared" si="32"/>
        <v>4126.0311911459912</v>
      </c>
      <c r="U54">
        <f t="shared" si="52"/>
        <v>0.17588848000000001</v>
      </c>
      <c r="V54">
        <f t="shared" si="53"/>
        <v>0.01</v>
      </c>
      <c r="W54">
        <f t="shared" si="54"/>
        <v>0.17497385482337519</v>
      </c>
      <c r="X54">
        <f t="shared" si="55"/>
        <v>3.0775885364624132E-2</v>
      </c>
      <c r="Y54">
        <f t="shared" si="56"/>
        <v>1.7497385482337518E-3</v>
      </c>
      <c r="Z54">
        <f t="shared" si="57"/>
        <v>0.14244823091051728</v>
      </c>
      <c r="AB54">
        <f t="shared" si="58"/>
        <v>832.46006929147904</v>
      </c>
      <c r="AC54">
        <f t="shared" si="33"/>
        <v>587.74584386036088</v>
      </c>
      <c r="AE54">
        <f t="shared" si="34"/>
        <v>0</v>
      </c>
      <c r="AF54">
        <f t="shared" si="35"/>
        <v>0</v>
      </c>
      <c r="AG54">
        <f t="shared" si="36"/>
        <v>-1.780602886381466</v>
      </c>
      <c r="AH54">
        <f t="shared" si="37"/>
        <v>-30775.885364624133</v>
      </c>
      <c r="AI54">
        <f t="shared" si="38"/>
        <v>-30777.665967510515</v>
      </c>
      <c r="AJ54">
        <f t="shared" si="39"/>
        <v>244.71422543111817</v>
      </c>
      <c r="AK54">
        <f t="shared" si="61"/>
        <v>58.27220485040354</v>
      </c>
      <c r="AL54">
        <f t="shared" si="40"/>
        <v>-30474.679537228993</v>
      </c>
      <c r="AN54">
        <f t="shared" si="41"/>
        <v>0</v>
      </c>
      <c r="AO54">
        <f t="shared" si="42"/>
        <v>0</v>
      </c>
      <c r="AP54">
        <f t="shared" si="43"/>
        <v>-1.4071560384346801E-2</v>
      </c>
      <c r="AQ54">
        <f t="shared" si="44"/>
        <v>-243.2124156386806</v>
      </c>
      <c r="AR54">
        <f t="shared" si="45"/>
        <v>-243.22648719906493</v>
      </c>
      <c r="AS54">
        <f t="shared" si="46"/>
        <v>1.9339017286782703</v>
      </c>
      <c r="AT54">
        <f t="shared" si="47"/>
        <v>0.46050742450937038</v>
      </c>
      <c r="AU54">
        <f t="shared" si="48"/>
        <v>-240.8320780458773</v>
      </c>
      <c r="AW54">
        <v>51</v>
      </c>
      <c r="AX54">
        <f>IF(Z54&gt;0, (R54*SUMPRODUCT(K54:$K$98, X54:$X$98)-K54*$AZ$3)/Z54, 0)</f>
        <v>4126.0311911459912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0.195947922</v>
      </c>
      <c r="Q55" s="5">
        <f t="shared" si="60"/>
        <v>12.5</v>
      </c>
      <c r="R55">
        <f t="shared" si="31"/>
        <v>1000000</v>
      </c>
      <c r="S55">
        <f t="shared" si="32"/>
        <v>3407.6147681621737</v>
      </c>
      <c r="U55">
        <f t="shared" si="52"/>
        <v>0.195947922</v>
      </c>
      <c r="V55">
        <f t="shared" si="53"/>
        <v>0.01</v>
      </c>
      <c r="W55">
        <f t="shared" si="54"/>
        <v>0.14244823091051728</v>
      </c>
      <c r="X55">
        <f t="shared" si="55"/>
        <v>2.7912434839492028E-2</v>
      </c>
      <c r="Y55">
        <f t="shared" si="56"/>
        <v>1.4244823091051728E-3</v>
      </c>
      <c r="Z55">
        <f t="shared" si="57"/>
        <v>0.11311131376192007</v>
      </c>
      <c r="AB55">
        <f t="shared" si="58"/>
        <v>587.74584386036088</v>
      </c>
      <c r="AC55">
        <f t="shared" si="33"/>
        <v>385.43978322134416</v>
      </c>
      <c r="AE55">
        <f t="shared" si="34"/>
        <v>0</v>
      </c>
      <c r="AF55">
        <f t="shared" si="35"/>
        <v>0</v>
      </c>
      <c r="AG55">
        <f t="shared" si="36"/>
        <v>-1.4138914220240009</v>
      </c>
      <c r="AH55">
        <f t="shared" si="37"/>
        <v>-27912.434839492027</v>
      </c>
      <c r="AI55">
        <f t="shared" si="38"/>
        <v>-27913.848730914051</v>
      </c>
      <c r="AJ55">
        <f t="shared" si="39"/>
        <v>202.30606063901672</v>
      </c>
      <c r="AK55">
        <f t="shared" si="61"/>
        <v>41.142209070225263</v>
      </c>
      <c r="AL55">
        <f t="shared" si="40"/>
        <v>-27670.400461204808</v>
      </c>
      <c r="AN55">
        <f t="shared" si="41"/>
        <v>0</v>
      </c>
      <c r="AO55">
        <f t="shared" si="42"/>
        <v>0</v>
      </c>
      <c r="AP55">
        <f t="shared" si="43"/>
        <v>-9.9763855034759406E-3</v>
      </c>
      <c r="AQ55">
        <f t="shared" si="44"/>
        <v>-196.94950118644832</v>
      </c>
      <c r="AR55">
        <f t="shared" si="45"/>
        <v>-196.95947757195179</v>
      </c>
      <c r="AS55">
        <f t="shared" si="46"/>
        <v>1.4274669321744782</v>
      </c>
      <c r="AT55">
        <f t="shared" si="47"/>
        <v>0.29029848526954588</v>
      </c>
      <c r="AU55">
        <f t="shared" si="48"/>
        <v>-195.24171215450775</v>
      </c>
      <c r="AW55">
        <v>52</v>
      </c>
      <c r="AX55">
        <f>IF(Z55&gt;0, (R55*SUMPRODUCT(K55:$K$98, X55:$X$98)-K55*$AZ$3)/Z55, 0)</f>
        <v>3407.6147681621737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0.21719401199999999</v>
      </c>
      <c r="Q56" s="5">
        <f t="shared" si="60"/>
        <v>12.5</v>
      </c>
      <c r="R56">
        <f t="shared" si="31"/>
        <v>1000000</v>
      </c>
      <c r="S56">
        <f t="shared" si="32"/>
        <v>2574.1429119522058</v>
      </c>
      <c r="U56">
        <f t="shared" si="52"/>
        <v>0.21719401199999999</v>
      </c>
      <c r="V56">
        <f t="shared" si="53"/>
        <v>0.01</v>
      </c>
      <c r="W56">
        <f t="shared" si="54"/>
        <v>0.11311131376192007</v>
      </c>
      <c r="X56">
        <f t="shared" si="55"/>
        <v>2.4567100038542233E-2</v>
      </c>
      <c r="Y56">
        <f t="shared" si="56"/>
        <v>1.1311131376192008E-3</v>
      </c>
      <c r="Z56">
        <f t="shared" si="57"/>
        <v>8.7413100585758644E-2</v>
      </c>
      <c r="AB56">
        <f t="shared" si="58"/>
        <v>385.43978322134416</v>
      </c>
      <c r="AC56">
        <f t="shared" si="33"/>
        <v>225.01381328459581</v>
      </c>
      <c r="AE56">
        <f t="shared" si="34"/>
        <v>0</v>
      </c>
      <c r="AF56">
        <f t="shared" si="35"/>
        <v>0</v>
      </c>
      <c r="AG56">
        <f t="shared" si="36"/>
        <v>-1.0926637573219831</v>
      </c>
      <c r="AH56">
        <f t="shared" si="37"/>
        <v>-24567.100038542234</v>
      </c>
      <c r="AI56">
        <f t="shared" si="38"/>
        <v>-24568.192702299555</v>
      </c>
      <c r="AJ56">
        <f t="shared" si="39"/>
        <v>160.42596993674834</v>
      </c>
      <c r="AK56">
        <f t="shared" si="61"/>
        <v>26.980784825494094</v>
      </c>
      <c r="AL56">
        <f t="shared" si="40"/>
        <v>-24380.785947537315</v>
      </c>
      <c r="AN56">
        <f t="shared" si="41"/>
        <v>0</v>
      </c>
      <c r="AO56">
        <f t="shared" si="42"/>
        <v>0</v>
      </c>
      <c r="AP56">
        <f t="shared" si="43"/>
        <v>-6.8837593354308946E-3</v>
      </c>
      <c r="AQ56">
        <f t="shared" si="44"/>
        <v>-154.77222805418424</v>
      </c>
      <c r="AR56">
        <f t="shared" si="45"/>
        <v>-154.77911181351968</v>
      </c>
      <c r="AS56">
        <f t="shared" si="46"/>
        <v>1.0106803312523758</v>
      </c>
      <c r="AT56">
        <f t="shared" si="47"/>
        <v>0.16997839287261821</v>
      </c>
      <c r="AU56">
        <f t="shared" si="48"/>
        <v>-153.5984530893947</v>
      </c>
      <c r="AW56">
        <v>53</v>
      </c>
      <c r="AX56">
        <f>IF(Z56&gt;0, (R56*SUMPRODUCT(K56:$K$98, X56:$X$98)-K56*$AZ$3)/Z56, 0)</f>
        <v>2574.1429119522058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0.239685495</v>
      </c>
      <c r="Q57" s="5">
        <f t="shared" si="60"/>
        <v>12.5</v>
      </c>
      <c r="R57">
        <f t="shared" si="31"/>
        <v>1000000</v>
      </c>
      <c r="S57">
        <f t="shared" si="32"/>
        <v>1568.167219343356</v>
      </c>
      <c r="U57">
        <f t="shared" si="52"/>
        <v>0.239685495</v>
      </c>
      <c r="V57">
        <f t="shared" si="53"/>
        <v>0.01</v>
      </c>
      <c r="W57">
        <f t="shared" si="54"/>
        <v>8.7413100585758644E-2</v>
      </c>
      <c r="X57">
        <f t="shared" si="55"/>
        <v>2.095165228338235E-2</v>
      </c>
      <c r="Y57">
        <f t="shared" si="56"/>
        <v>8.7413100585758644E-4</v>
      </c>
      <c r="Z57">
        <f t="shared" si="57"/>
        <v>6.5587317296518705E-2</v>
      </c>
      <c r="AB57">
        <f t="shared" si="58"/>
        <v>225.01381328459581</v>
      </c>
      <c r="AC57">
        <f t="shared" si="33"/>
        <v>102.85188098907213</v>
      </c>
      <c r="AE57">
        <f t="shared" si="34"/>
        <v>0</v>
      </c>
      <c r="AF57">
        <f t="shared" si="35"/>
        <v>0</v>
      </c>
      <c r="AG57">
        <f t="shared" si="36"/>
        <v>-0.81984146620648379</v>
      </c>
      <c r="AH57">
        <f t="shared" si="37"/>
        <v>-20951.652283382351</v>
      </c>
      <c r="AI57">
        <f t="shared" si="38"/>
        <v>-20952.472124848558</v>
      </c>
      <c r="AJ57">
        <f t="shared" si="39"/>
        <v>122.16193229552368</v>
      </c>
      <c r="AK57">
        <f t="shared" si="61"/>
        <v>15.750966929921708</v>
      </c>
      <c r="AL57">
        <f t="shared" si="40"/>
        <v>-20814.559225623114</v>
      </c>
      <c r="AN57">
        <f t="shared" si="41"/>
        <v>0</v>
      </c>
      <c r="AO57">
        <f t="shared" si="42"/>
        <v>0</v>
      </c>
      <c r="AP57">
        <f t="shared" si="43"/>
        <v>-4.6115932841990712E-3</v>
      </c>
      <c r="AQ57">
        <f t="shared" si="44"/>
        <v>-117.85266169811607</v>
      </c>
      <c r="AR57">
        <f t="shared" si="45"/>
        <v>-117.85727329140026</v>
      </c>
      <c r="AS57">
        <f t="shared" si="46"/>
        <v>0.68715863954230816</v>
      </c>
      <c r="AT57">
        <f t="shared" si="47"/>
        <v>8.8598901504421304E-2</v>
      </c>
      <c r="AU57">
        <f t="shared" si="48"/>
        <v>-117.08151575035355</v>
      </c>
      <c r="AW57">
        <v>54</v>
      </c>
      <c r="AX57">
        <f>IF(Z57&gt;0, (R57*SUMPRODUCT(K57:$K$98, X57:$X$98)-K57*$AZ$3)/Z57, 0)</f>
        <v>1568.167219343356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0.26259210900000002</v>
      </c>
      <c r="Q58" s="5">
        <f t="shared" si="60"/>
        <v>12.5</v>
      </c>
      <c r="R58">
        <f t="shared" si="31"/>
        <v>1000000</v>
      </c>
      <c r="S58">
        <f t="shared" si="32"/>
        <v>295.86941747019063</v>
      </c>
      <c r="U58">
        <f t="shared" si="52"/>
        <v>0.26259210900000002</v>
      </c>
      <c r="V58">
        <f t="shared" si="53"/>
        <v>0.01</v>
      </c>
      <c r="W58">
        <f t="shared" si="54"/>
        <v>6.5587317296518705E-2</v>
      </c>
      <c r="X58">
        <f t="shared" si="55"/>
        <v>1.7222711972545025E-2</v>
      </c>
      <c r="Y58">
        <f t="shared" si="56"/>
        <v>6.5587317296518705E-4</v>
      </c>
      <c r="Z58">
        <f t="shared" si="57"/>
        <v>4.7708732151008494E-2</v>
      </c>
      <c r="AB58">
        <f t="shared" si="58"/>
        <v>102.85188098907213</v>
      </c>
      <c r="AC58">
        <f t="shared" si="33"/>
        <v>14.115554789760237</v>
      </c>
      <c r="AE58">
        <f t="shared" si="34"/>
        <v>0</v>
      </c>
      <c r="AF58">
        <f t="shared" si="35"/>
        <v>0</v>
      </c>
      <c r="AG58">
        <f t="shared" si="36"/>
        <v>-0.59635915188760613</v>
      </c>
      <c r="AH58">
        <f t="shared" si="37"/>
        <v>-17222.711972545025</v>
      </c>
      <c r="AI58">
        <f t="shared" si="38"/>
        <v>-17223.308331696913</v>
      </c>
      <c r="AJ58">
        <f t="shared" si="39"/>
        <v>88.73632619931189</v>
      </c>
      <c r="AK58">
        <f t="shared" si="61"/>
        <v>7.1996316692350497</v>
      </c>
      <c r="AL58">
        <f t="shared" si="40"/>
        <v>-17127.372373828366</v>
      </c>
      <c r="AN58">
        <f t="shared" si="41"/>
        <v>0</v>
      </c>
      <c r="AO58">
        <f t="shared" si="42"/>
        <v>0</v>
      </c>
      <c r="AP58">
        <f t="shared" si="43"/>
        <v>-2.9950976294723301E-3</v>
      </c>
      <c r="AQ58">
        <f t="shared" si="44"/>
        <v>-86.497714739147895</v>
      </c>
      <c r="AR58">
        <f t="shared" si="45"/>
        <v>-86.500709836777361</v>
      </c>
      <c r="AS58">
        <f t="shared" si="46"/>
        <v>0.44566090652991608</v>
      </c>
      <c r="AT58">
        <f t="shared" si="47"/>
        <v>3.6158747086124765E-2</v>
      </c>
      <c r="AU58">
        <f t="shared" si="48"/>
        <v>-86.018890183161332</v>
      </c>
      <c r="AW58">
        <v>55</v>
      </c>
      <c r="AX58">
        <f>IF(Z58&gt;0, (R58*SUMPRODUCT(K58:$K$98, X58:$X$98)-K58*$AZ$3)/Z58, 0)</f>
        <v>295.86941747019063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0.28653067599999998</v>
      </c>
      <c r="Q59" s="5">
        <f t="shared" si="60"/>
        <v>12.5</v>
      </c>
      <c r="R59">
        <f t="shared" si="31"/>
        <v>1000000</v>
      </c>
      <c r="S59">
        <f t="shared" si="32"/>
        <v>-1382.0971281864943</v>
      </c>
      <c r="U59">
        <f t="shared" si="52"/>
        <v>0.28653067599999998</v>
      </c>
      <c r="V59">
        <f t="shared" si="53"/>
        <v>0.01</v>
      </c>
      <c r="W59">
        <f t="shared" si="54"/>
        <v>4.7708732151008494E-2</v>
      </c>
      <c r="X59">
        <f t="shared" si="55"/>
        <v>1.3670015274331397E-2</v>
      </c>
      <c r="Y59">
        <f t="shared" si="56"/>
        <v>4.7708732151008495E-4</v>
      </c>
      <c r="Z59">
        <f t="shared" si="57"/>
        <v>3.3561629555167012E-2</v>
      </c>
      <c r="AB59">
        <f t="shared" si="58"/>
        <v>14.115554789760237</v>
      </c>
      <c r="AC59">
        <f t="shared" si="33"/>
        <v>-46.385431825455299</v>
      </c>
      <c r="AE59">
        <f t="shared" si="34"/>
        <v>0</v>
      </c>
      <c r="AF59">
        <f t="shared" si="35"/>
        <v>0</v>
      </c>
      <c r="AG59">
        <f t="shared" si="36"/>
        <v>-0.41952036943958765</v>
      </c>
      <c r="AH59">
        <f t="shared" si="37"/>
        <v>-13670.015274331397</v>
      </c>
      <c r="AI59">
        <f t="shared" si="38"/>
        <v>-13670.434794700837</v>
      </c>
      <c r="AJ59">
        <f t="shared" si="39"/>
        <v>60.500986615215538</v>
      </c>
      <c r="AK59">
        <f t="shared" si="61"/>
        <v>0.98808883528321667</v>
      </c>
      <c r="AL59">
        <f t="shared" si="40"/>
        <v>-13608.945719250338</v>
      </c>
      <c r="AN59">
        <f t="shared" si="41"/>
        <v>0</v>
      </c>
      <c r="AO59">
        <f t="shared" si="42"/>
        <v>0</v>
      </c>
      <c r="AP59">
        <f t="shared" si="43"/>
        <v>-1.8812136649275916E-3</v>
      </c>
      <c r="AQ59">
        <f t="shared" si="44"/>
        <v>-61.299096318478874</v>
      </c>
      <c r="AR59">
        <f t="shared" si="45"/>
        <v>-61.300977532143804</v>
      </c>
      <c r="AS59">
        <f t="shared" si="46"/>
        <v>0.27129858536829538</v>
      </c>
      <c r="AT59">
        <f t="shared" si="47"/>
        <v>4.4307889544916365E-3</v>
      </c>
      <c r="AU59">
        <f t="shared" si="48"/>
        <v>-61.025248157821018</v>
      </c>
      <c r="AW59">
        <v>56</v>
      </c>
      <c r="AX59">
        <f>IF(Z59&gt;0, (R59*SUMPRODUCT(K59:$K$98, X59:$X$98)-K59*$AZ$3)/Z59, 0)</f>
        <v>-1382.0971281864943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0.31063079199999999</v>
      </c>
      <c r="Q60" s="5">
        <f t="shared" si="60"/>
        <v>12.5</v>
      </c>
      <c r="R60">
        <f t="shared" si="31"/>
        <v>1000000</v>
      </c>
      <c r="S60">
        <f t="shared" si="32"/>
        <v>-3704.8434526882102</v>
      </c>
      <c r="U60">
        <f t="shared" si="52"/>
        <v>0.31063079199999999</v>
      </c>
      <c r="V60">
        <f t="shared" si="53"/>
        <v>0.01</v>
      </c>
      <c r="W60">
        <f t="shared" si="54"/>
        <v>3.3561629555167012E-2</v>
      </c>
      <c r="X60">
        <f t="shared" si="55"/>
        <v>1.0425275569532136E-2</v>
      </c>
      <c r="Y60">
        <f t="shared" si="56"/>
        <v>3.3561629555167011E-4</v>
      </c>
      <c r="Z60">
        <f t="shared" si="57"/>
        <v>2.2800737690083207E-2</v>
      </c>
      <c r="AB60">
        <f t="shared" si="58"/>
        <v>-46.385431825455299</v>
      </c>
      <c r="AC60">
        <f t="shared" si="33"/>
        <v>-84.473163747566076</v>
      </c>
      <c r="AE60">
        <f t="shared" si="34"/>
        <v>0</v>
      </c>
      <c r="AF60">
        <f t="shared" si="35"/>
        <v>0</v>
      </c>
      <c r="AG60">
        <f t="shared" si="36"/>
        <v>-0.2850092211260401</v>
      </c>
      <c r="AH60">
        <f t="shared" si="37"/>
        <v>-10425.275569532136</v>
      </c>
      <c r="AI60">
        <f t="shared" si="38"/>
        <v>-10425.560578753262</v>
      </c>
      <c r="AJ60">
        <f t="shared" si="39"/>
        <v>38.087731922110777</v>
      </c>
      <c r="AK60">
        <f t="shared" si="61"/>
        <v>-3.2469802277818713</v>
      </c>
      <c r="AL60">
        <f t="shared" si="40"/>
        <v>-10390.719827058932</v>
      </c>
      <c r="AN60">
        <f t="shared" si="41"/>
        <v>0</v>
      </c>
      <c r="AO60">
        <f t="shared" si="42"/>
        <v>0</v>
      </c>
      <c r="AP60">
        <f t="shared" si="43"/>
        <v>-1.1411059264469958E-3</v>
      </c>
      <c r="AQ60">
        <f t="shared" si="44"/>
        <v>-41.740206475548597</v>
      </c>
      <c r="AR60">
        <f t="shared" si="45"/>
        <v>-41.741347581475047</v>
      </c>
      <c r="AS60">
        <f t="shared" si="46"/>
        <v>0.1524937910764112</v>
      </c>
      <c r="AT60">
        <f t="shared" si="47"/>
        <v>-1.3000100019008073E-2</v>
      </c>
      <c r="AU60">
        <f t="shared" si="48"/>
        <v>-41.601853890417637</v>
      </c>
      <c r="AW60">
        <v>57</v>
      </c>
      <c r="AX60">
        <f>IF(Z60&gt;0, (R60*SUMPRODUCT(K60:$K$98, X60:$X$98)-K60*$AZ$3)/Z60, 0)</f>
        <v>-3704.8434526882102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0.33433633699999998</v>
      </c>
      <c r="Q61" s="5">
        <f t="shared" si="60"/>
        <v>12.5</v>
      </c>
      <c r="R61">
        <f t="shared" si="31"/>
        <v>1000000</v>
      </c>
      <c r="S61">
        <f t="shared" si="32"/>
        <v>-7056.2978621602051</v>
      </c>
      <c r="U61">
        <f t="shared" si="52"/>
        <v>0.33433633699999998</v>
      </c>
      <c r="V61">
        <f t="shared" si="53"/>
        <v>0.01</v>
      </c>
      <c r="W61">
        <f t="shared" si="54"/>
        <v>2.2800737690083207E-2</v>
      </c>
      <c r="X61">
        <f t="shared" si="55"/>
        <v>7.6231151202002601E-3</v>
      </c>
      <c r="Y61">
        <f t="shared" si="56"/>
        <v>2.2800737690083206E-4</v>
      </c>
      <c r="Z61">
        <f t="shared" si="57"/>
        <v>1.4949615192982116E-2</v>
      </c>
      <c r="AB61">
        <f t="shared" si="58"/>
        <v>-84.473163747566076</v>
      </c>
      <c r="AC61">
        <f t="shared" si="33"/>
        <v>-105.48893772635742</v>
      </c>
      <c r="AE61">
        <f t="shared" si="34"/>
        <v>0</v>
      </c>
      <c r="AF61">
        <f t="shared" si="35"/>
        <v>0</v>
      </c>
      <c r="AG61">
        <f t="shared" si="36"/>
        <v>-0.18687018991227644</v>
      </c>
      <c r="AH61">
        <f t="shared" si="37"/>
        <v>-7623.1151202002602</v>
      </c>
      <c r="AI61">
        <f t="shared" si="38"/>
        <v>-7623.3019903901723</v>
      </c>
      <c r="AJ61">
        <f t="shared" si="39"/>
        <v>21.015773978791344</v>
      </c>
      <c r="AK61">
        <f t="shared" si="61"/>
        <v>-5.9131214623296255</v>
      </c>
      <c r="AL61">
        <f t="shared" si="40"/>
        <v>-7608.1993378737106</v>
      </c>
      <c r="AN61">
        <f t="shared" si="41"/>
        <v>0</v>
      </c>
      <c r="AO61">
        <f t="shared" si="42"/>
        <v>0</v>
      </c>
      <c r="AP61">
        <f t="shared" si="43"/>
        <v>-6.6801936750468386E-4</v>
      </c>
      <c r="AQ61">
        <f t="shared" si="44"/>
        <v>-27.250941112662854</v>
      </c>
      <c r="AR61">
        <f t="shared" si="45"/>
        <v>-27.25160913203036</v>
      </c>
      <c r="AS61">
        <f t="shared" si="46"/>
        <v>7.512671789718825E-2</v>
      </c>
      <c r="AT61">
        <f t="shared" si="47"/>
        <v>-2.1138094102104335E-2</v>
      </c>
      <c r="AU61">
        <f t="shared" si="48"/>
        <v>-27.197620508235275</v>
      </c>
      <c r="AW61">
        <v>58</v>
      </c>
      <c r="AX61">
        <f>IF(Z61&gt;0, (R61*SUMPRODUCT(K61:$K$98, X61:$X$98)-K61*$AZ$3)/Z61, 0)</f>
        <v>-7056.2978621602051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0.35860877099999999</v>
      </c>
      <c r="Q62" s="5">
        <f t="shared" si="60"/>
        <v>12.5</v>
      </c>
      <c r="R62">
        <f t="shared" si="31"/>
        <v>1000000</v>
      </c>
      <c r="S62">
        <f t="shared" si="32"/>
        <v>-12102.473207552435</v>
      </c>
      <c r="U62">
        <f t="shared" si="52"/>
        <v>0.35860877099999999</v>
      </c>
      <c r="V62">
        <f t="shared" si="53"/>
        <v>0.01</v>
      </c>
      <c r="W62">
        <f t="shared" si="54"/>
        <v>1.4949615192982116E-2</v>
      </c>
      <c r="X62">
        <f t="shared" si="55"/>
        <v>5.3610631312782445E-3</v>
      </c>
      <c r="Y62">
        <f t="shared" si="56"/>
        <v>1.4949615192982117E-4</v>
      </c>
      <c r="Z62">
        <f t="shared" si="57"/>
        <v>9.4390559097740495E-3</v>
      </c>
      <c r="AB62">
        <f t="shared" si="58"/>
        <v>-105.48893772635742</v>
      </c>
      <c r="AC62">
        <f t="shared" si="33"/>
        <v>-114.23592125262991</v>
      </c>
      <c r="AE62">
        <f t="shared" si="34"/>
        <v>0</v>
      </c>
      <c r="AF62">
        <f t="shared" si="35"/>
        <v>0</v>
      </c>
      <c r="AG62">
        <f t="shared" si="36"/>
        <v>-0.11798819887217563</v>
      </c>
      <c r="AH62">
        <f t="shared" si="37"/>
        <v>-5361.0631312782443</v>
      </c>
      <c r="AI62">
        <f t="shared" si="38"/>
        <v>-5361.1811194771162</v>
      </c>
      <c r="AJ62">
        <f t="shared" si="39"/>
        <v>8.7469835262724871</v>
      </c>
      <c r="AK62">
        <f t="shared" si="61"/>
        <v>-7.3842256408450204</v>
      </c>
      <c r="AL62">
        <f t="shared" si="40"/>
        <v>-5359.8183615916887</v>
      </c>
      <c r="AN62">
        <f t="shared" si="41"/>
        <v>0</v>
      </c>
      <c r="AO62">
        <f t="shared" si="42"/>
        <v>0</v>
      </c>
      <c r="AP62">
        <f t="shared" si="43"/>
        <v>-3.7659068700409369E-4</v>
      </c>
      <c r="AQ62">
        <f t="shared" si="44"/>
        <v>-17.11125745607514</v>
      </c>
      <c r="AR62">
        <f t="shared" si="45"/>
        <v>-17.111634046762145</v>
      </c>
      <c r="AS62">
        <f t="shared" si="46"/>
        <v>2.7918322059828103E-2</v>
      </c>
      <c r="AT62">
        <f t="shared" si="47"/>
        <v>-2.3568718174024565E-2</v>
      </c>
      <c r="AU62">
        <f t="shared" si="48"/>
        <v>-17.107284442876342</v>
      </c>
      <c r="AW62">
        <v>59</v>
      </c>
      <c r="AX62">
        <f>IF(Z62&gt;0, (R62*SUMPRODUCT(K62:$K$98, X62:$X$98)-K62*$AZ$3)/Z62, 0)</f>
        <v>-12102.473207552435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0.383306127</v>
      </c>
      <c r="Q63" s="5">
        <f t="shared" si="60"/>
        <v>12.5</v>
      </c>
      <c r="R63">
        <f t="shared" si="31"/>
        <v>1000000</v>
      </c>
      <c r="S63">
        <f t="shared" si="32"/>
        <v>-20051.241464102546</v>
      </c>
      <c r="U63">
        <f t="shared" si="52"/>
        <v>0.383306127</v>
      </c>
      <c r="V63">
        <f t="shared" si="53"/>
        <v>0.01</v>
      </c>
      <c r="W63">
        <f t="shared" si="54"/>
        <v>9.4390559097740495E-3</v>
      </c>
      <c r="X63">
        <f t="shared" si="55"/>
        <v>3.6180479633119524E-3</v>
      </c>
      <c r="Y63">
        <f t="shared" si="56"/>
        <v>9.4390559097740499E-5</v>
      </c>
      <c r="Z63">
        <f t="shared" si="57"/>
        <v>5.7266173873643574E-3</v>
      </c>
      <c r="AB63">
        <f t="shared" si="58"/>
        <v>-114.23592125262991</v>
      </c>
      <c r="AC63">
        <f t="shared" si="33"/>
        <v>-114.82578800657079</v>
      </c>
      <c r="AE63">
        <f t="shared" si="34"/>
        <v>0</v>
      </c>
      <c r="AF63">
        <f t="shared" si="35"/>
        <v>0</v>
      </c>
      <c r="AG63">
        <f t="shared" si="36"/>
        <v>-7.1582717342054472E-2</v>
      </c>
      <c r="AH63">
        <f t="shared" si="37"/>
        <v>-3618.0479633119526</v>
      </c>
      <c r="AI63">
        <f t="shared" si="38"/>
        <v>-3618.1195460292947</v>
      </c>
      <c r="AJ63">
        <f t="shared" si="39"/>
        <v>0.58986675394088195</v>
      </c>
      <c r="AK63">
        <f t="shared" si="61"/>
        <v>-7.9965144876840943</v>
      </c>
      <c r="AL63">
        <f t="shared" si="40"/>
        <v>-3625.526193763038</v>
      </c>
      <c r="AN63">
        <f t="shared" si="41"/>
        <v>0</v>
      </c>
      <c r="AO63">
        <f t="shared" si="42"/>
        <v>0</v>
      </c>
      <c r="AP63">
        <f t="shared" si="43"/>
        <v>-2.0399577003057536E-4</v>
      </c>
      <c r="AQ63">
        <f t="shared" si="44"/>
        <v>-10.310679835700599</v>
      </c>
      <c r="AR63">
        <f t="shared" si="45"/>
        <v>-10.31088383147063</v>
      </c>
      <c r="AS63">
        <f t="shared" si="46"/>
        <v>1.6809968544587886E-3</v>
      </c>
      <c r="AT63">
        <f t="shared" si="47"/>
        <v>-2.2788393498404044E-2</v>
      </c>
      <c r="AU63">
        <f t="shared" si="48"/>
        <v>-10.331991228114575</v>
      </c>
      <c r="AW63">
        <v>60</v>
      </c>
      <c r="AX63">
        <f>IF(Z63&gt;0, (R63*SUMPRODUCT(K63:$K$98, X63:$X$98)-K63*$AZ$3)/Z63, 0)</f>
        <v>-20051.241464102546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0.40826881399999998</v>
      </c>
      <c r="Q64" s="5">
        <f t="shared" si="60"/>
        <v>12.5</v>
      </c>
      <c r="R64">
        <f t="shared" si="31"/>
        <v>1000000</v>
      </c>
      <c r="S64">
        <f t="shared" si="32"/>
        <v>-33135.264194536416</v>
      </c>
      <c r="U64">
        <f t="shared" si="52"/>
        <v>0.40826881399999998</v>
      </c>
      <c r="V64">
        <f t="shared" si="53"/>
        <v>0.01</v>
      </c>
      <c r="W64">
        <f t="shared" si="54"/>
        <v>5.7266173873643574E-3</v>
      </c>
      <c r="X64">
        <f t="shared" si="55"/>
        <v>2.3379992889710245E-3</v>
      </c>
      <c r="Y64">
        <f t="shared" si="56"/>
        <v>5.7266173873643575E-5</v>
      </c>
      <c r="Z64">
        <f t="shared" si="57"/>
        <v>3.3313519245196893E-3</v>
      </c>
      <c r="AB64">
        <f t="shared" si="58"/>
        <v>-114.82578800657079</v>
      </c>
      <c r="AC64">
        <f t="shared" si="33"/>
        <v>-110.38522614393725</v>
      </c>
      <c r="AE64">
        <f t="shared" si="34"/>
        <v>0</v>
      </c>
      <c r="AF64">
        <f t="shared" si="35"/>
        <v>0</v>
      </c>
      <c r="AG64">
        <f t="shared" si="36"/>
        <v>-4.1641899056496116E-2</v>
      </c>
      <c r="AH64">
        <f t="shared" si="37"/>
        <v>-2337.9992889710247</v>
      </c>
      <c r="AI64">
        <f t="shared" si="38"/>
        <v>-2338.0409308700814</v>
      </c>
      <c r="AJ64">
        <f t="shared" si="39"/>
        <v>-4.4405618626335439</v>
      </c>
      <c r="AK64">
        <f t="shared" si="61"/>
        <v>-8.0378051604599552</v>
      </c>
      <c r="AL64">
        <f t="shared" si="40"/>
        <v>-2350.5192978931746</v>
      </c>
      <c r="AN64">
        <f t="shared" si="41"/>
        <v>0</v>
      </c>
      <c r="AO64">
        <f t="shared" si="42"/>
        <v>0</v>
      </c>
      <c r="AP64">
        <f t="shared" si="43"/>
        <v>-1.0595598324899095E-4</v>
      </c>
      <c r="AQ64">
        <f t="shared" si="44"/>
        <v>-5.9489365065285531</v>
      </c>
      <c r="AR64">
        <f t="shared" si="45"/>
        <v>-5.9490424625118026</v>
      </c>
      <c r="AS64">
        <f t="shared" si="46"/>
        <v>-1.1298814631267626E-2</v>
      </c>
      <c r="AT64">
        <f t="shared" si="47"/>
        <v>-2.0451842212693E-2</v>
      </c>
      <c r="AU64">
        <f t="shared" si="48"/>
        <v>-5.980793119355762</v>
      </c>
      <c r="AW64">
        <v>61</v>
      </c>
      <c r="AX64">
        <f>IF(Z64&gt;0, (R64*SUMPRODUCT(K64:$K$98, X64:$X$98)-K64*$AZ$3)/Z64, 0)</f>
        <v>-33135.264194536416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0.43333920100000001</v>
      </c>
      <c r="Q65" s="5">
        <f t="shared" si="60"/>
        <v>12.5</v>
      </c>
      <c r="R65">
        <f t="shared" si="31"/>
        <v>1000000</v>
      </c>
      <c r="S65">
        <f t="shared" si="32"/>
        <v>-55630.702104628763</v>
      </c>
      <c r="U65">
        <f t="shared" si="52"/>
        <v>0.43333920100000001</v>
      </c>
      <c r="V65">
        <f t="shared" si="53"/>
        <v>0.01</v>
      </c>
      <c r="W65">
        <f t="shared" si="54"/>
        <v>3.3313519245196893E-3</v>
      </c>
      <c r="X65">
        <f t="shared" si="55"/>
        <v>1.4436053812211746E-3</v>
      </c>
      <c r="Y65">
        <f t="shared" si="56"/>
        <v>3.3313519245196893E-5</v>
      </c>
      <c r="Z65">
        <f t="shared" si="57"/>
        <v>1.8544330240533179E-3</v>
      </c>
      <c r="AB65">
        <f t="shared" si="58"/>
        <v>-110.38522614393725</v>
      </c>
      <c r="AC65">
        <f t="shared" si="33"/>
        <v>-103.16341113409599</v>
      </c>
      <c r="AE65">
        <f t="shared" si="34"/>
        <v>0</v>
      </c>
      <c r="AF65">
        <f t="shared" si="35"/>
        <v>0</v>
      </c>
      <c r="AG65">
        <f t="shared" si="36"/>
        <v>-2.3180412800666475E-2</v>
      </c>
      <c r="AH65">
        <f t="shared" si="37"/>
        <v>-1443.6053812211746</v>
      </c>
      <c r="AI65">
        <f t="shared" si="38"/>
        <v>-1443.6285616339753</v>
      </c>
      <c r="AJ65">
        <f t="shared" si="39"/>
        <v>-7.2218150098412508</v>
      </c>
      <c r="AK65">
        <f t="shared" si="61"/>
        <v>-7.7269658300756081</v>
      </c>
      <c r="AL65">
        <f t="shared" si="40"/>
        <v>-1458.5773424738923</v>
      </c>
      <c r="AN65">
        <f t="shared" si="41"/>
        <v>0</v>
      </c>
      <c r="AO65">
        <f t="shared" si="42"/>
        <v>0</v>
      </c>
      <c r="AP65">
        <f t="shared" si="43"/>
        <v>-5.2662091334119573E-5</v>
      </c>
      <c r="AQ65">
        <f t="shared" si="44"/>
        <v>-3.2796343658776519</v>
      </c>
      <c r="AR65">
        <f t="shared" si="45"/>
        <v>-3.2796870279689863</v>
      </c>
      <c r="AS65">
        <f t="shared" si="46"/>
        <v>-1.6406777779015259E-2</v>
      </c>
      <c r="AT65">
        <f t="shared" si="47"/>
        <v>-1.7554397489735953E-2</v>
      </c>
      <c r="AU65">
        <f t="shared" si="48"/>
        <v>-3.3136482032377375</v>
      </c>
      <c r="AW65">
        <v>62</v>
      </c>
      <c r="AX65">
        <f>IF(Z65&gt;0, (R65*SUMPRODUCT(K65:$K$98, X65:$X$98)-K65*$AZ$3)/Z65, 0)</f>
        <v>-55630.702104628763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0.458542742</v>
      </c>
      <c r="Q66" s="5">
        <f t="shared" si="60"/>
        <v>12.5</v>
      </c>
      <c r="R66">
        <f t="shared" si="31"/>
        <v>1000000</v>
      </c>
      <c r="S66">
        <f t="shared" si="32"/>
        <v>-96071.497484935346</v>
      </c>
      <c r="U66">
        <f t="shared" si="52"/>
        <v>0.458542742</v>
      </c>
      <c r="V66">
        <f t="shared" si="53"/>
        <v>0.01</v>
      </c>
      <c r="W66">
        <f t="shared" si="54"/>
        <v>1.8544330240533179E-3</v>
      </c>
      <c r="X66">
        <f t="shared" si="55"/>
        <v>8.5033680370476033E-4</v>
      </c>
      <c r="Y66">
        <f t="shared" si="56"/>
        <v>1.8544330240533179E-5</v>
      </c>
      <c r="Z66">
        <f t="shared" si="57"/>
        <v>9.8555189010802427E-4</v>
      </c>
      <c r="AB66">
        <f t="shared" si="58"/>
        <v>-103.16341113409599</v>
      </c>
      <c r="AC66">
        <f t="shared" si="33"/>
        <v>-94.683445931786324</v>
      </c>
      <c r="AE66">
        <f t="shared" si="34"/>
        <v>0</v>
      </c>
      <c r="AF66">
        <f t="shared" si="35"/>
        <v>0</v>
      </c>
      <c r="AG66">
        <f t="shared" si="36"/>
        <v>-1.2319398626350304E-2</v>
      </c>
      <c r="AH66">
        <f t="shared" si="37"/>
        <v>-850.33680370476031</v>
      </c>
      <c r="AI66">
        <f t="shared" si="38"/>
        <v>-850.34912310338666</v>
      </c>
      <c r="AJ66">
        <f t="shared" si="39"/>
        <v>-8.4799652023096712</v>
      </c>
      <c r="AK66">
        <f t="shared" si="61"/>
        <v>-7.2214387793867205</v>
      </c>
      <c r="AL66">
        <f t="shared" si="40"/>
        <v>-866.0505270850831</v>
      </c>
      <c r="AN66">
        <f t="shared" si="41"/>
        <v>0</v>
      </c>
      <c r="AO66">
        <f t="shared" si="42"/>
        <v>0</v>
      </c>
      <c r="AP66">
        <f t="shared" si="43"/>
        <v>-2.4988973804443518E-5</v>
      </c>
      <c r="AQ66">
        <f t="shared" si="44"/>
        <v>-1.7248442685572585</v>
      </c>
      <c r="AR66">
        <f t="shared" si="45"/>
        <v>-1.7248692575310629</v>
      </c>
      <c r="AS66">
        <f t="shared" si="46"/>
        <v>-1.720097179499153E-2</v>
      </c>
      <c r="AT66">
        <f t="shared" si="47"/>
        <v>-1.4648145576075787E-2</v>
      </c>
      <c r="AU66">
        <f t="shared" si="48"/>
        <v>-1.7567183749021305</v>
      </c>
      <c r="AW66">
        <v>63</v>
      </c>
      <c r="AX66">
        <f>IF(Z66&gt;0, (R66*SUMPRODUCT(K66:$K$98, X66:$X$98)-K66*$AZ$3)/Z66, 0)</f>
        <v>-96071.497484935346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0.48392545599999998</v>
      </c>
      <c r="Q67" s="5">
        <f t="shared" si="60"/>
        <v>12.5</v>
      </c>
      <c r="R67">
        <f t="shared" ref="R67:R79" si="62">$C$6</f>
        <v>1000000</v>
      </c>
      <c r="S67">
        <f t="shared" ref="S67:S79" si="63">AX67</f>
        <v>-172243.52122281273</v>
      </c>
      <c r="U67">
        <f t="shared" si="52"/>
        <v>0.48392545599999998</v>
      </c>
      <c r="V67">
        <f t="shared" si="53"/>
        <v>0.01</v>
      </c>
      <c r="W67">
        <f t="shared" si="54"/>
        <v>9.8555189010802427E-4</v>
      </c>
      <c r="X67">
        <f t="shared" si="55"/>
        <v>4.7693364783218749E-4</v>
      </c>
      <c r="Y67">
        <f t="shared" si="56"/>
        <v>9.8555189010802426E-6</v>
      </c>
      <c r="Z67">
        <f t="shared" si="57"/>
        <v>4.987627233747565E-4</v>
      </c>
      <c r="AB67">
        <f t="shared" si="58"/>
        <v>-94.683445931786324</v>
      </c>
      <c r="AC67">
        <f t="shared" ref="AC67:AC79" si="64">S67*Z67</f>
        <v>-85.908647728747752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-6.2345340421844564E-3</v>
      </c>
      <c r="AH67">
        <f t="shared" ref="AH67:AH79" si="68">-X67*R67</f>
        <v>-476.93364783218749</v>
      </c>
      <c r="AI67">
        <f t="shared" ref="AI67:AI79" si="69">SUM(AE67:AH67)</f>
        <v>-476.93988236622965</v>
      </c>
      <c r="AJ67">
        <f t="shared" ref="AJ67:AJ79" si="70">AB67-AC67</f>
        <v>-8.7747982030385714</v>
      </c>
      <c r="AK67">
        <f t="shared" si="61"/>
        <v>-6.6278412152250432</v>
      </c>
      <c r="AL67">
        <f t="shared" ref="AL67:AL79" si="71">SUM(AI67:AK67)</f>
        <v>-492.34252178449327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-1.1291324574206873E-5</v>
      </c>
      <c r="AQ67">
        <f t="shared" ref="AQ67:AQ79" si="75">AH67*$K67</f>
        <v>-0.86377146737767008</v>
      </c>
      <c r="AR67">
        <f t="shared" ref="AR67:AR79" si="76">AI67*$K67</f>
        <v>-0.8637827587022443</v>
      </c>
      <c r="AS67">
        <f t="shared" ref="AS67:AS79" si="77">AJ67*$K67</f>
        <v>-1.5891980685850966E-2</v>
      </c>
      <c r="AT67">
        <f t="shared" ref="AT67:AT79" si="78">AK67*$K67</f>
        <v>-1.2003640670023552E-2</v>
      </c>
      <c r="AU67">
        <f t="shared" ref="AU67:AU79" si="79">AL67*$K67</f>
        <v>-0.89167838005811884</v>
      </c>
      <c r="AW67">
        <v>64</v>
      </c>
      <c r="AX67">
        <f>IF(Z67&gt;0, (R67*SUMPRODUCT(K67:$K$98, X67:$X$98)-K67*$AZ$3)/Z67, 0)</f>
        <v>-172243.52122281273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0.50934341699999997</v>
      </c>
      <c r="Q68" s="5">
        <f t="shared" si="60"/>
        <v>12.5</v>
      </c>
      <c r="R68">
        <f t="shared" si="62"/>
        <v>1000000</v>
      </c>
      <c r="S68">
        <f t="shared" si="63"/>
        <v>-322848.95745273103</v>
      </c>
      <c r="U68">
        <f t="shared" ref="U68:U79" si="83">M68</f>
        <v>0.50934341699999997</v>
      </c>
      <c r="V68">
        <f t="shared" ref="V68:V79" si="84">$C$10</f>
        <v>0.01</v>
      </c>
      <c r="W68">
        <f t="shared" ref="W68:W79" si="85">Z67</f>
        <v>4.987627233747565E-4</v>
      </c>
      <c r="X68">
        <f t="shared" ref="X68:X79" si="86">U68*W68</f>
        <v>2.5404150979592421E-4</v>
      </c>
      <c r="Y68">
        <f t="shared" ref="Y68:Y79" si="87">V68*W68</f>
        <v>4.9876272337475653E-6</v>
      </c>
      <c r="Z68">
        <f t="shared" ref="Z68:Z79" si="88">MAX(0, W68-X68-Y68)</f>
        <v>2.3973358634508471E-4</v>
      </c>
      <c r="AB68">
        <f t="shared" ref="AB68:AB79" si="89">AC67</f>
        <v>-85.908647728747752</v>
      </c>
      <c r="AC68">
        <f t="shared" si="64"/>
        <v>-77.39773841791488</v>
      </c>
      <c r="AE68">
        <f t="shared" si="65"/>
        <v>0</v>
      </c>
      <c r="AF68">
        <f t="shared" si="66"/>
        <v>0</v>
      </c>
      <c r="AG68">
        <f t="shared" si="67"/>
        <v>-2.9966698293135588E-3</v>
      </c>
      <c r="AH68">
        <f t="shared" si="68"/>
        <v>-254.04150979592421</v>
      </c>
      <c r="AI68">
        <f t="shared" si="69"/>
        <v>-254.04450646575353</v>
      </c>
      <c r="AJ68">
        <f t="shared" si="70"/>
        <v>-8.5109093108328722</v>
      </c>
      <c r="AK68">
        <f t="shared" si="61"/>
        <v>-6.0136053410123429</v>
      </c>
      <c r="AL68">
        <f t="shared" si="71"/>
        <v>-268.56902111759877</v>
      </c>
      <c r="AN68">
        <f t="shared" si="72"/>
        <v>0</v>
      </c>
      <c r="AO68">
        <f t="shared" si="73"/>
        <v>0</v>
      </c>
      <c r="AP68">
        <f t="shared" si="74"/>
        <v>-4.8457584708769694E-6</v>
      </c>
      <c r="AQ68">
        <f t="shared" si="75"/>
        <v>-0.4107972743630427</v>
      </c>
      <c r="AR68">
        <f t="shared" si="76"/>
        <v>-0.41080212012151357</v>
      </c>
      <c r="AS68">
        <f t="shared" si="77"/>
        <v>-1.3762547506703878E-2</v>
      </c>
      <c r="AT68">
        <f t="shared" si="78"/>
        <v>-9.7242875196553429E-3</v>
      </c>
      <c r="AU68">
        <f t="shared" si="79"/>
        <v>-0.4342889551478728</v>
      </c>
      <c r="AW68">
        <v>65</v>
      </c>
      <c r="AX68">
        <f>IF(Z68&gt;0, (R68*SUMPRODUCT(K68:$K$98, X68:$X$98)-K68*$AZ$3)/Z68, 0)</f>
        <v>-322848.95745273103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0.53464878299999996</v>
      </c>
      <c r="Q69" s="5">
        <f t="shared" ref="Q69:Q79" si="91">$C$8</f>
        <v>12.5</v>
      </c>
      <c r="R69">
        <f t="shared" si="62"/>
        <v>1000000</v>
      </c>
      <c r="S69">
        <f t="shared" si="63"/>
        <v>-636097.37300946156</v>
      </c>
      <c r="U69">
        <f t="shared" si="83"/>
        <v>0.53464878299999996</v>
      </c>
      <c r="V69">
        <f t="shared" si="84"/>
        <v>0.01</v>
      </c>
      <c r="W69">
        <f t="shared" si="85"/>
        <v>2.3973358634508471E-4</v>
      </c>
      <c r="X69">
        <f t="shared" si="86"/>
        <v>1.2817327018362494E-4</v>
      </c>
      <c r="Y69">
        <f t="shared" si="87"/>
        <v>2.3973358634508473E-6</v>
      </c>
      <c r="Z69">
        <f t="shared" si="88"/>
        <v>1.0916298029800893E-4</v>
      </c>
      <c r="AB69">
        <f t="shared" si="89"/>
        <v>-77.39773841791488</v>
      </c>
      <c r="AC69">
        <f t="shared" si="64"/>
        <v>-69.438284997447084</v>
      </c>
      <c r="AE69">
        <f t="shared" si="65"/>
        <v>0</v>
      </c>
      <c r="AF69">
        <f t="shared" si="66"/>
        <v>0</v>
      </c>
      <c r="AG69">
        <f t="shared" si="67"/>
        <v>-1.3645372537251115E-3</v>
      </c>
      <c r="AH69">
        <f t="shared" si="68"/>
        <v>-128.17327018362494</v>
      </c>
      <c r="AI69">
        <f t="shared" si="69"/>
        <v>-128.17463472087866</v>
      </c>
      <c r="AJ69">
        <f t="shared" si="70"/>
        <v>-7.9594534204677956</v>
      </c>
      <c r="AK69">
        <f t="shared" si="61"/>
        <v>-5.4178416892540424</v>
      </c>
      <c r="AL69">
        <f t="shared" si="71"/>
        <v>-141.5519298306005</v>
      </c>
      <c r="AN69">
        <f t="shared" si="72"/>
        <v>0</v>
      </c>
      <c r="AO69">
        <f t="shared" si="73"/>
        <v>0</v>
      </c>
      <c r="AP69">
        <f t="shared" si="74"/>
        <v>-1.9701089437516849E-6</v>
      </c>
      <c r="AQ69">
        <f t="shared" si="75"/>
        <v>-0.18505563351187942</v>
      </c>
      <c r="AR69">
        <f t="shared" si="76"/>
        <v>-0.18505760362082316</v>
      </c>
      <c r="AS69">
        <f t="shared" si="77"/>
        <v>-1.1491800849137907E-2</v>
      </c>
      <c r="AT69">
        <f t="shared" si="78"/>
        <v>-7.822240351951849E-3</v>
      </c>
      <c r="AU69">
        <f t="shared" si="79"/>
        <v>-0.20437164482191295</v>
      </c>
      <c r="AW69">
        <v>66</v>
      </c>
      <c r="AX69">
        <f>IF(Z69&gt;0, (R69*SUMPRODUCT(K69:$K$98, X69:$X$98)-K69*$AZ$3)/Z69, 0)</f>
        <v>-636097.37300946156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0.56402811100000005</v>
      </c>
      <c r="Q70" s="5">
        <f t="shared" si="91"/>
        <v>12.5</v>
      </c>
      <c r="R70">
        <f t="shared" si="62"/>
        <v>1000000</v>
      </c>
      <c r="S70">
        <f t="shared" si="63"/>
        <v>-1336546.6691522505</v>
      </c>
      <c r="U70">
        <f t="shared" si="83"/>
        <v>0.56402811100000005</v>
      </c>
      <c r="V70">
        <f t="shared" si="84"/>
        <v>0.01</v>
      </c>
      <c r="W70">
        <f t="shared" si="85"/>
        <v>1.0916298029800893E-4</v>
      </c>
      <c r="X70">
        <f t="shared" si="86"/>
        <v>6.1570989568616199E-5</v>
      </c>
      <c r="Y70">
        <f t="shared" si="87"/>
        <v>1.0916298029800893E-6</v>
      </c>
      <c r="Z70">
        <f t="shared" si="88"/>
        <v>4.6500360926412637E-5</v>
      </c>
      <c r="AB70">
        <f t="shared" si="89"/>
        <v>-69.438284997447084</v>
      </c>
      <c r="AC70">
        <f t="shared" si="64"/>
        <v>-62.149902510574265</v>
      </c>
      <c r="AE70">
        <f t="shared" si="65"/>
        <v>0</v>
      </c>
      <c r="AF70">
        <f t="shared" si="66"/>
        <v>0</v>
      </c>
      <c r="AG70">
        <f t="shared" si="67"/>
        <v>-5.8125451158015792E-4</v>
      </c>
      <c r="AH70">
        <f t="shared" si="68"/>
        <v>-61.570989568616199</v>
      </c>
      <c r="AI70">
        <f t="shared" si="69"/>
        <v>-61.571570823127779</v>
      </c>
      <c r="AJ70">
        <f t="shared" si="70"/>
        <v>-7.2883824868728198</v>
      </c>
      <c r="AK70">
        <f t="shared" si="61"/>
        <v>-4.8606799498212965</v>
      </c>
      <c r="AL70">
        <f t="shared" si="71"/>
        <v>-73.720633259821909</v>
      </c>
      <c r="AN70">
        <f t="shared" si="72"/>
        <v>0</v>
      </c>
      <c r="AO70">
        <f t="shared" si="73"/>
        <v>0</v>
      </c>
      <c r="AP70">
        <f t="shared" si="74"/>
        <v>-7.4929556098723199E-7</v>
      </c>
      <c r="AQ70">
        <f t="shared" si="75"/>
        <v>-7.9371201857747736E-2</v>
      </c>
      <c r="AR70">
        <f t="shared" si="76"/>
        <v>-7.9371951153308723E-2</v>
      </c>
      <c r="AS70">
        <f t="shared" si="77"/>
        <v>-9.3954585046481243E-3</v>
      </c>
      <c r="AT70">
        <f t="shared" si="78"/>
        <v>-6.26590561831446E-3</v>
      </c>
      <c r="AU70">
        <f t="shared" si="79"/>
        <v>-9.5033315276271318E-2</v>
      </c>
      <c r="AW70">
        <v>67</v>
      </c>
      <c r="AX70">
        <f>IF(Z70&gt;0, (R70*SUMPRODUCT(K70:$K$98, X70:$X$98)-K70*$AZ$3)/Z70, 0)</f>
        <v>-1336546.6691522505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0.59324784900000005</v>
      </c>
      <c r="Q71" s="5">
        <f t="shared" si="91"/>
        <v>12.5</v>
      </c>
      <c r="R71">
        <f t="shared" si="62"/>
        <v>1000000</v>
      </c>
      <c r="S71">
        <f t="shared" si="63"/>
        <v>-3011339.6446898547</v>
      </c>
      <c r="U71">
        <f t="shared" si="83"/>
        <v>0.59324784900000005</v>
      </c>
      <c r="V71">
        <f t="shared" si="84"/>
        <v>0.01</v>
      </c>
      <c r="W71">
        <f t="shared" si="85"/>
        <v>4.6500360926412637E-5</v>
      </c>
      <c r="X71">
        <f t="shared" si="86"/>
        <v>2.7586239097317947E-5</v>
      </c>
      <c r="Y71">
        <f t="shared" si="87"/>
        <v>4.6500360926412638E-7</v>
      </c>
      <c r="Z71">
        <f t="shared" si="88"/>
        <v>1.8449118219830564E-5</v>
      </c>
      <c r="AB71">
        <f t="shared" si="89"/>
        <v>-62.149902510574265</v>
      </c>
      <c r="AC71">
        <f t="shared" si="64"/>
        <v>-55.556561104945693</v>
      </c>
      <c r="AE71">
        <f t="shared" si="65"/>
        <v>0</v>
      </c>
      <c r="AF71">
        <f t="shared" si="66"/>
        <v>0</v>
      </c>
      <c r="AG71">
        <f t="shared" si="67"/>
        <v>-2.3061397774788204E-4</v>
      </c>
      <c r="AH71">
        <f t="shared" si="68"/>
        <v>-27.586239097317947</v>
      </c>
      <c r="AI71">
        <f t="shared" si="69"/>
        <v>-27.586469711295695</v>
      </c>
      <c r="AJ71">
        <f t="shared" si="70"/>
        <v>-6.5933414056285713</v>
      </c>
      <c r="AK71">
        <f t="shared" si="61"/>
        <v>-4.3504931757401986</v>
      </c>
      <c r="AL71">
        <f t="shared" si="71"/>
        <v>-38.530304292664468</v>
      </c>
      <c r="AN71">
        <f t="shared" si="72"/>
        <v>0</v>
      </c>
      <c r="AO71">
        <f t="shared" si="73"/>
        <v>0</v>
      </c>
      <c r="AP71">
        <f t="shared" si="74"/>
        <v>-2.6543270138967493E-7</v>
      </c>
      <c r="AQ71">
        <f t="shared" si="75"/>
        <v>-3.1751284272923126E-2</v>
      </c>
      <c r="AR71">
        <f t="shared" si="76"/>
        <v>-3.1751549705624514E-2</v>
      </c>
      <c r="AS71">
        <f t="shared" si="77"/>
        <v>-7.5888219680841137E-3</v>
      </c>
      <c r="AT71">
        <f t="shared" si="78"/>
        <v>-5.0073424312402593E-3</v>
      </c>
      <c r="AU71">
        <f t="shared" si="79"/>
        <v>-4.4347714104948893E-2</v>
      </c>
      <c r="AW71">
        <v>68</v>
      </c>
      <c r="AX71">
        <f>IF(Z71&gt;0, (R71*SUMPRODUCT(K71:$K$98, X71:$X$98)-K71*$AZ$3)/Z71, 0)</f>
        <v>-3011339.6446898547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0.62227177099999997</v>
      </c>
      <c r="Q72" s="5">
        <f t="shared" si="91"/>
        <v>12.5</v>
      </c>
      <c r="R72">
        <f t="shared" si="62"/>
        <v>1000000</v>
      </c>
      <c r="S72">
        <f t="shared" si="63"/>
        <v>-7315539.4682683889</v>
      </c>
      <c r="U72">
        <f t="shared" si="83"/>
        <v>0.62227177099999997</v>
      </c>
      <c r="V72">
        <f t="shared" si="84"/>
        <v>0.01</v>
      </c>
      <c r="W72">
        <f t="shared" si="85"/>
        <v>1.8449118219830564E-5</v>
      </c>
      <c r="X72">
        <f t="shared" si="86"/>
        <v>1.1480365468042333E-5</v>
      </c>
      <c r="Y72">
        <f t="shared" si="87"/>
        <v>1.8449118219830564E-7</v>
      </c>
      <c r="Z72">
        <f t="shared" si="88"/>
        <v>6.7842615695899257E-6</v>
      </c>
      <c r="AB72">
        <f t="shared" si="89"/>
        <v>-55.556561104945693</v>
      </c>
      <c r="AC72">
        <f t="shared" si="64"/>
        <v>-49.630533275391549</v>
      </c>
      <c r="AE72">
        <f t="shared" si="65"/>
        <v>0</v>
      </c>
      <c r="AF72">
        <f t="shared" si="66"/>
        <v>0</v>
      </c>
      <c r="AG72">
        <f t="shared" si="67"/>
        <v>-8.4803269619874069E-5</v>
      </c>
      <c r="AH72">
        <f t="shared" si="68"/>
        <v>-11.480365468042333</v>
      </c>
      <c r="AI72">
        <f t="shared" si="69"/>
        <v>-11.480450271311952</v>
      </c>
      <c r="AJ72">
        <f t="shared" si="70"/>
        <v>-5.926027829554144</v>
      </c>
      <c r="AK72">
        <f t="shared" ref="AK72:AK79" si="92">G72*SUM(AB72:AB72, AE72:AF72)</f>
        <v>-3.8889592773461987</v>
      </c>
      <c r="AL72">
        <f t="shared" si="71"/>
        <v>-21.295437378212295</v>
      </c>
      <c r="AN72">
        <f t="shared" si="72"/>
        <v>0</v>
      </c>
      <c r="AO72">
        <f t="shared" si="73"/>
        <v>0</v>
      </c>
      <c r="AP72">
        <f t="shared" si="74"/>
        <v>-8.7149193929206241E-8</v>
      </c>
      <c r="AQ72">
        <f t="shared" si="75"/>
        <v>-1.1797948369647657E-2</v>
      </c>
      <c r="AR72">
        <f t="shared" si="76"/>
        <v>-1.1798035518841584E-2</v>
      </c>
      <c r="AS72">
        <f t="shared" si="77"/>
        <v>-6.0899603383529803E-3</v>
      </c>
      <c r="AT72">
        <f t="shared" si="78"/>
        <v>-3.9965400834592602E-3</v>
      </c>
      <c r="AU72">
        <f t="shared" si="79"/>
        <v>-2.1884535940653826E-2</v>
      </c>
      <c r="AW72">
        <v>69</v>
      </c>
      <c r="AX72">
        <f>IF(Z72&gt;0, (R72*SUMPRODUCT(K72:$K$98, X72:$X$98)-K72*$AZ$3)/Z72, 0)</f>
        <v>-7315539.4682683889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0.65106364900000002</v>
      </c>
      <c r="Q73" s="5">
        <f t="shared" si="91"/>
        <v>12.5</v>
      </c>
      <c r="R73">
        <f t="shared" si="62"/>
        <v>1000000</v>
      </c>
      <c r="S73">
        <f t="shared" si="63"/>
        <v>-19275572.835965518</v>
      </c>
      <c r="U73">
        <f t="shared" si="83"/>
        <v>0.65106364900000002</v>
      </c>
      <c r="V73">
        <f t="shared" si="84"/>
        <v>0.01</v>
      </c>
      <c r="W73">
        <f t="shared" si="85"/>
        <v>6.7842615695899257E-6</v>
      </c>
      <c r="X73">
        <f t="shared" si="86"/>
        <v>4.4169860932676849E-6</v>
      </c>
      <c r="Y73">
        <f t="shared" si="87"/>
        <v>6.7842615695899254E-8</v>
      </c>
      <c r="Z73">
        <f t="shared" si="88"/>
        <v>2.2994328606263416E-6</v>
      </c>
      <c r="AB73">
        <f t="shared" si="89"/>
        <v>-49.630533275391549</v>
      </c>
      <c r="AC73">
        <f t="shared" si="64"/>
        <v>-44.322885586415595</v>
      </c>
      <c r="AE73">
        <f t="shared" si="65"/>
        <v>0</v>
      </c>
      <c r="AF73">
        <f t="shared" si="66"/>
        <v>0</v>
      </c>
      <c r="AG73">
        <f t="shared" si="67"/>
        <v>-2.8742910757829271E-5</v>
      </c>
      <c r="AH73">
        <f t="shared" si="68"/>
        <v>-4.4169860932676848</v>
      </c>
      <c r="AI73">
        <f t="shared" si="69"/>
        <v>-4.4170148361784429</v>
      </c>
      <c r="AJ73">
        <f t="shared" si="70"/>
        <v>-5.3076476889759547</v>
      </c>
      <c r="AK73">
        <f t="shared" si="92"/>
        <v>-3.4741373292774087</v>
      </c>
      <c r="AL73">
        <f t="shared" si="71"/>
        <v>-13.198799854431805</v>
      </c>
      <c r="AN73">
        <f t="shared" si="72"/>
        <v>0</v>
      </c>
      <c r="AO73">
        <f t="shared" si="73"/>
        <v>0</v>
      </c>
      <c r="AP73">
        <f t="shared" si="74"/>
        <v>-2.6373240877639746E-8</v>
      </c>
      <c r="AQ73">
        <f t="shared" si="75"/>
        <v>-4.0528337290684051E-3</v>
      </c>
      <c r="AR73">
        <f t="shared" si="76"/>
        <v>-4.0528601023092827E-3</v>
      </c>
      <c r="AS73">
        <f t="shared" si="77"/>
        <v>-4.8700659503276541E-3</v>
      </c>
      <c r="AT73">
        <f t="shared" si="78"/>
        <v>-3.187716839084421E-3</v>
      </c>
      <c r="AU73">
        <f t="shared" si="79"/>
        <v>-1.2110642891721356E-2</v>
      </c>
      <c r="AW73">
        <v>70</v>
      </c>
      <c r="AX73">
        <f>IF(Z73&gt;0, (R73*SUMPRODUCT(K73:$K$98, X73:$X$98)-K73*$AZ$3)/Z73, 0)</f>
        <v>-19275572.835965518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0.67958823899999998</v>
      </c>
      <c r="Q74" s="5">
        <f t="shared" si="91"/>
        <v>12.5</v>
      </c>
      <c r="R74">
        <f t="shared" si="62"/>
        <v>1000000</v>
      </c>
      <c r="S74">
        <f t="shared" si="63"/>
        <v>-55448362.554579154</v>
      </c>
      <c r="U74">
        <f t="shared" si="83"/>
        <v>0.67958823899999998</v>
      </c>
      <c r="V74">
        <f t="shared" si="84"/>
        <v>0.01</v>
      </c>
      <c r="W74">
        <f t="shared" si="85"/>
        <v>2.2994328606263416E-6</v>
      </c>
      <c r="X74">
        <f t="shared" si="86"/>
        <v>1.5626675284517879E-6</v>
      </c>
      <c r="Y74">
        <f t="shared" si="87"/>
        <v>2.2994328606263418E-8</v>
      </c>
      <c r="Z74">
        <f t="shared" si="88"/>
        <v>7.1377100356829029E-7</v>
      </c>
      <c r="AB74">
        <f t="shared" si="89"/>
        <v>-44.322885586415595</v>
      </c>
      <c r="AC74">
        <f t="shared" si="64"/>
        <v>-39.577433386800372</v>
      </c>
      <c r="AE74">
        <f t="shared" si="65"/>
        <v>0</v>
      </c>
      <c r="AF74">
        <f t="shared" si="66"/>
        <v>0</v>
      </c>
      <c r="AG74">
        <f t="shared" si="67"/>
        <v>-8.9221375446036282E-6</v>
      </c>
      <c r="AH74">
        <f t="shared" si="68"/>
        <v>-1.5626675284517879</v>
      </c>
      <c r="AI74">
        <f t="shared" si="69"/>
        <v>-1.5626764505893325</v>
      </c>
      <c r="AJ74">
        <f t="shared" si="70"/>
        <v>-4.7454521996152224</v>
      </c>
      <c r="AK74">
        <f t="shared" si="92"/>
        <v>-3.1026019910490921</v>
      </c>
      <c r="AL74">
        <f t="shared" si="71"/>
        <v>-9.4107306412536467</v>
      </c>
      <c r="AN74">
        <f t="shared" si="72"/>
        <v>0</v>
      </c>
      <c r="AO74">
        <f t="shared" si="73"/>
        <v>0</v>
      </c>
      <c r="AP74">
        <f t="shared" si="74"/>
        <v>-7.3094322715226232E-9</v>
      </c>
      <c r="AQ74">
        <f t="shared" si="75"/>
        <v>-1.2802103089112862E-3</v>
      </c>
      <c r="AR74">
        <f t="shared" si="76"/>
        <v>-1.2802176183435577E-3</v>
      </c>
      <c r="AS74">
        <f t="shared" si="77"/>
        <v>-3.8876963370526583E-3</v>
      </c>
      <c r="AT74">
        <f t="shared" si="78"/>
        <v>-2.5417966272870403E-3</v>
      </c>
      <c r="AU74">
        <f t="shared" si="79"/>
        <v>-7.7097105826832565E-3</v>
      </c>
      <c r="AW74">
        <v>71</v>
      </c>
      <c r="AX74">
        <f>IF(Z74&gt;0, (R74*SUMPRODUCT(K74:$K$98, X74:$X$98)-K74*$AZ$3)/Z74, 0)</f>
        <v>-55448362.554579154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0.70796792399999997</v>
      </c>
      <c r="Q75" s="5">
        <f t="shared" si="91"/>
        <v>12.5</v>
      </c>
      <c r="R75">
        <f t="shared" si="62"/>
        <v>1000000</v>
      </c>
      <c r="S75">
        <f t="shared" si="63"/>
        <v>-175543840.18996975</v>
      </c>
      <c r="U75">
        <f t="shared" si="83"/>
        <v>0.70796792399999997</v>
      </c>
      <c r="V75">
        <f t="shared" si="84"/>
        <v>0.01</v>
      </c>
      <c r="W75">
        <f t="shared" si="85"/>
        <v>7.1377100356829029E-7</v>
      </c>
      <c r="X75">
        <f t="shared" si="86"/>
        <v>5.0532697560763907E-7</v>
      </c>
      <c r="Y75">
        <f t="shared" si="87"/>
        <v>7.1377100356829034E-9</v>
      </c>
      <c r="Z75">
        <f t="shared" si="88"/>
        <v>2.0130631792496832E-7</v>
      </c>
      <c r="AB75">
        <f t="shared" si="89"/>
        <v>-39.577433386800372</v>
      </c>
      <c r="AC75">
        <f t="shared" si="64"/>
        <v>-35.338084103051884</v>
      </c>
      <c r="AE75">
        <f t="shared" si="65"/>
        <v>0</v>
      </c>
      <c r="AF75">
        <f t="shared" si="66"/>
        <v>0</v>
      </c>
      <c r="AG75">
        <f t="shared" si="67"/>
        <v>-2.5163289740621038E-6</v>
      </c>
      <c r="AH75">
        <f t="shared" si="68"/>
        <v>-0.50532697560763906</v>
      </c>
      <c r="AI75">
        <f t="shared" si="69"/>
        <v>-0.50532949193661314</v>
      </c>
      <c r="AJ75">
        <f t="shared" si="70"/>
        <v>-4.2393492837484885</v>
      </c>
      <c r="AK75">
        <f t="shared" si="92"/>
        <v>-2.7704203370760263</v>
      </c>
      <c r="AL75">
        <f t="shared" si="71"/>
        <v>-7.5150991127611277</v>
      </c>
      <c r="AN75">
        <f t="shared" si="72"/>
        <v>0</v>
      </c>
      <c r="AO75">
        <f t="shared" si="73"/>
        <v>0</v>
      </c>
      <c r="AP75">
        <f t="shared" si="74"/>
        <v>-1.8406199624276078E-9</v>
      </c>
      <c r="AQ75">
        <f t="shared" si="75"/>
        <v>-3.6963168506346254E-4</v>
      </c>
      <c r="AR75">
        <f t="shared" si="76"/>
        <v>-3.6963352568342498E-4</v>
      </c>
      <c r="AS75">
        <f t="shared" si="77"/>
        <v>-3.1009581814631475E-3</v>
      </c>
      <c r="AT75">
        <f t="shared" si="78"/>
        <v>-2.0264802532976374E-3</v>
      </c>
      <c r="AU75">
        <f t="shared" si="79"/>
        <v>-5.4970719604442095E-3</v>
      </c>
      <c r="AW75">
        <v>72</v>
      </c>
      <c r="AX75">
        <f>IF(Z75&gt;0, (R75*SUMPRODUCT(K75:$K$98, X75:$X$98)-K75*$AZ$3)/Z75, 0)</f>
        <v>-175543840.18996975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0.73634663</v>
      </c>
      <c r="Q76" s="5">
        <f t="shared" si="91"/>
        <v>12.5</v>
      </c>
      <c r="R76">
        <f t="shared" si="62"/>
        <v>1000000</v>
      </c>
      <c r="S76">
        <f t="shared" si="63"/>
        <v>-617918635.57050252</v>
      </c>
      <c r="U76">
        <f t="shared" si="83"/>
        <v>0.73634663</v>
      </c>
      <c r="V76">
        <f t="shared" si="84"/>
        <v>0.01</v>
      </c>
      <c r="W76">
        <f t="shared" si="85"/>
        <v>2.0130631792496832E-7</v>
      </c>
      <c r="X76">
        <f t="shared" si="86"/>
        <v>1.4823122880175902E-7</v>
      </c>
      <c r="Y76">
        <f t="shared" si="87"/>
        <v>2.0130631792496833E-9</v>
      </c>
      <c r="Z76">
        <f t="shared" si="88"/>
        <v>5.1062025943959618E-8</v>
      </c>
      <c r="AB76">
        <f t="shared" si="89"/>
        <v>-35.338084103051884</v>
      </c>
      <c r="AC76">
        <f t="shared" si="64"/>
        <v>-31.552177400757127</v>
      </c>
      <c r="AE76">
        <f t="shared" si="65"/>
        <v>0</v>
      </c>
      <c r="AF76">
        <f t="shared" si="66"/>
        <v>0</v>
      </c>
      <c r="AG76">
        <f t="shared" si="67"/>
        <v>-6.3827532429949523E-7</v>
      </c>
      <c r="AH76">
        <f t="shared" si="68"/>
        <v>-0.14823122880175901</v>
      </c>
      <c r="AI76">
        <f t="shared" si="69"/>
        <v>-0.1482318670770833</v>
      </c>
      <c r="AJ76">
        <f t="shared" si="70"/>
        <v>-3.7859067022947563</v>
      </c>
      <c r="AK76">
        <f t="shared" si="92"/>
        <v>-2.4736658872136319</v>
      </c>
      <c r="AL76">
        <f t="shared" si="71"/>
        <v>-6.4078044565854722</v>
      </c>
      <c r="AN76">
        <f t="shared" si="72"/>
        <v>0</v>
      </c>
      <c r="AO76">
        <f t="shared" si="73"/>
        <v>0</v>
      </c>
      <c r="AP76">
        <f t="shared" si="74"/>
        <v>-4.1685665746342512E-10</v>
      </c>
      <c r="AQ76">
        <f t="shared" si="75"/>
        <v>-9.6809593317449697E-5</v>
      </c>
      <c r="AR76">
        <f t="shared" si="76"/>
        <v>-9.6810010174107152E-5</v>
      </c>
      <c r="AS76">
        <f t="shared" si="77"/>
        <v>-2.4725699918276139E-3</v>
      </c>
      <c r="AT76">
        <f t="shared" si="78"/>
        <v>-1.6155474826743009E-3</v>
      </c>
      <c r="AU76">
        <f t="shared" si="79"/>
        <v>-4.1849274846760222E-3</v>
      </c>
      <c r="AW76">
        <v>73</v>
      </c>
      <c r="AX76">
        <f>IF(Z76&gt;0, (R76*SUMPRODUCT(K76:$K$98, X76:$X$98)-K76*$AZ$3)/Z76, 0)</f>
        <v>-617918635.57050252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0.76472631499999999</v>
      </c>
      <c r="Q77" s="5">
        <f t="shared" si="91"/>
        <v>12.5</v>
      </c>
      <c r="R77">
        <f t="shared" si="62"/>
        <v>1000000</v>
      </c>
      <c r="S77">
        <f t="shared" si="63"/>
        <v>-2449086320.52039</v>
      </c>
      <c r="U77">
        <f t="shared" si="83"/>
        <v>0.76472631499999999</v>
      </c>
      <c r="V77">
        <f t="shared" si="84"/>
        <v>0.01</v>
      </c>
      <c r="W77">
        <f t="shared" si="85"/>
        <v>5.1062025943959618E-8</v>
      </c>
      <c r="X77">
        <f t="shared" si="86"/>
        <v>3.9048474936558638E-8</v>
      </c>
      <c r="Y77">
        <f t="shared" si="87"/>
        <v>5.1062025943959616E-10</v>
      </c>
      <c r="Z77">
        <f t="shared" si="88"/>
        <v>1.1502930747961384E-8</v>
      </c>
      <c r="AB77">
        <f t="shared" si="89"/>
        <v>-31.552177400757127</v>
      </c>
      <c r="AC77">
        <f t="shared" si="64"/>
        <v>-28.171670340725605</v>
      </c>
      <c r="AE77">
        <f t="shared" si="65"/>
        <v>0</v>
      </c>
      <c r="AF77">
        <f t="shared" si="66"/>
        <v>0</v>
      </c>
      <c r="AG77">
        <f t="shared" si="67"/>
        <v>-1.437866343495173E-7</v>
      </c>
      <c r="AH77">
        <f t="shared" si="68"/>
        <v>-3.9048474936558636E-2</v>
      </c>
      <c r="AI77">
        <f t="shared" si="69"/>
        <v>-3.9048618723192985E-2</v>
      </c>
      <c r="AJ77">
        <f t="shared" si="70"/>
        <v>-3.3805070600315226</v>
      </c>
      <c r="AK77">
        <f t="shared" si="92"/>
        <v>-2.2086524180529992</v>
      </c>
      <c r="AL77">
        <f t="shared" si="71"/>
        <v>-5.6282080968077146</v>
      </c>
      <c r="AN77">
        <f t="shared" si="72"/>
        <v>0</v>
      </c>
      <c r="AO77">
        <f t="shared" si="73"/>
        <v>0</v>
      </c>
      <c r="AP77">
        <f t="shared" si="74"/>
        <v>-8.3845388699614731E-11</v>
      </c>
      <c r="AQ77">
        <f t="shared" si="75"/>
        <v>-2.2770089681801594E-5</v>
      </c>
      <c r="AR77">
        <f t="shared" si="76"/>
        <v>-2.2770173527190291E-5</v>
      </c>
      <c r="AS77">
        <f t="shared" si="77"/>
        <v>-1.9712536546418326E-3</v>
      </c>
      <c r="AT77">
        <f t="shared" si="78"/>
        <v>-1.2879174850413998E-3</v>
      </c>
      <c r="AU77">
        <f t="shared" si="79"/>
        <v>-3.2819413132104225E-3</v>
      </c>
      <c r="AW77">
        <v>74</v>
      </c>
      <c r="AX77">
        <f>IF(Z77&gt;0, (R77*SUMPRODUCT(K77:$K$98, X77:$X$98)-K77*$AZ$3)/Z77, 0)</f>
        <v>-2449086320.52039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0.79310599999999998</v>
      </c>
      <c r="Q78" s="5">
        <f t="shared" si="91"/>
        <v>12.5</v>
      </c>
      <c r="R78">
        <f t="shared" si="62"/>
        <v>1000000</v>
      </c>
      <c r="S78">
        <f t="shared" si="63"/>
        <v>-11105904334.896706</v>
      </c>
      <c r="U78">
        <f t="shared" si="83"/>
        <v>0.79310599999999998</v>
      </c>
      <c r="V78">
        <f t="shared" si="84"/>
        <v>0.01</v>
      </c>
      <c r="W78">
        <f t="shared" si="85"/>
        <v>1.1502930747961384E-8</v>
      </c>
      <c r="X78">
        <f t="shared" si="86"/>
        <v>9.123043393792662E-9</v>
      </c>
      <c r="Y78">
        <f t="shared" si="87"/>
        <v>1.1502930747961384E-10</v>
      </c>
      <c r="Z78">
        <f t="shared" si="88"/>
        <v>2.2648580466891084E-9</v>
      </c>
      <c r="AB78">
        <f t="shared" si="89"/>
        <v>-28.171670340725605</v>
      </c>
      <c r="AC78">
        <f t="shared" si="64"/>
        <v>-25.153296798650256</v>
      </c>
      <c r="AE78">
        <f t="shared" si="65"/>
        <v>0</v>
      </c>
      <c r="AF78">
        <f t="shared" si="66"/>
        <v>0</v>
      </c>
      <c r="AG78">
        <f t="shared" si="67"/>
        <v>-2.8310725583613856E-8</v>
      </c>
      <c r="AH78">
        <f t="shared" si="68"/>
        <v>-9.1230433937926625E-3</v>
      </c>
      <c r="AI78">
        <f t="shared" si="69"/>
        <v>-9.1230717045182458E-3</v>
      </c>
      <c r="AJ78">
        <f t="shared" si="70"/>
        <v>-3.0183735420753486</v>
      </c>
      <c r="AK78">
        <f t="shared" si="92"/>
        <v>-1.9720169238507925</v>
      </c>
      <c r="AL78">
        <f t="shared" si="71"/>
        <v>-4.9995135376306594</v>
      </c>
      <c r="AN78">
        <f t="shared" si="72"/>
        <v>0</v>
      </c>
      <c r="AO78">
        <f t="shared" si="73"/>
        <v>0</v>
      </c>
      <c r="AP78">
        <f t="shared" si="74"/>
        <v>-1.4739869609483876E-11</v>
      </c>
      <c r="AQ78">
        <f t="shared" si="75"/>
        <v>-4.7498772035711895E-6</v>
      </c>
      <c r="AR78">
        <f t="shared" si="76"/>
        <v>-4.7498919434407986E-6</v>
      </c>
      <c r="AS78">
        <f t="shared" si="77"/>
        <v>-1.5715044925820457E-3</v>
      </c>
      <c r="AT78">
        <f t="shared" si="78"/>
        <v>-1.0267229725147069E-3</v>
      </c>
      <c r="AU78">
        <f t="shared" si="79"/>
        <v>-2.6029773570401932E-3</v>
      </c>
      <c r="AW78">
        <v>75</v>
      </c>
      <c r="AX78">
        <f>IF(Z78&gt;0, (R78*SUMPRODUCT(K78:$K$98, X78:$X$98)-K78*$AZ$3)/Z78, 0)</f>
        <v>-11105904334.896706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1000000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2.2648580466891084E-9</v>
      </c>
      <c r="X79">
        <f t="shared" si="86"/>
        <v>2.2648580466891084E-9</v>
      </c>
      <c r="Y79">
        <f t="shared" si="87"/>
        <v>2.2648580466891087E-11</v>
      </c>
      <c r="Z79">
        <f t="shared" si="88"/>
        <v>0</v>
      </c>
      <c r="AB79">
        <f t="shared" si="89"/>
        <v>-25.153296798650256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-2.2648580466891085E-3</v>
      </c>
      <c r="AI79">
        <f t="shared" si="69"/>
        <v>-2.2648580466891085E-3</v>
      </c>
      <c r="AJ79">
        <f t="shared" si="70"/>
        <v>-25.153296798650256</v>
      </c>
      <c r="AK79">
        <f t="shared" si="92"/>
        <v>-1.7607307759055182</v>
      </c>
      <c r="AL79">
        <f t="shared" si="71"/>
        <v>-26.916292432602464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-1.0528478292488482E-6</v>
      </c>
      <c r="AR79">
        <f t="shared" si="76"/>
        <v>-1.0528478292488482E-6</v>
      </c>
      <c r="AS79">
        <f t="shared" si="77"/>
        <v>-1.169282727084137E-2</v>
      </c>
      <c r="AT79">
        <f t="shared" si="78"/>
        <v>-8.1849790895889606E-4</v>
      </c>
      <c r="AU79">
        <f t="shared" si="79"/>
        <v>-1.2512378027629516E-2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88069.099071902674</v>
      </c>
      <c r="AO81" s="6">
        <f t="shared" si="93"/>
        <v>-8806.9099071902674</v>
      </c>
      <c r="AP81" s="6">
        <f t="shared" si="93"/>
        <v>-248.61673864987384</v>
      </c>
      <c r="AQ81" s="6">
        <f t="shared" si="93"/>
        <v>-48311.706028318869</v>
      </c>
      <c r="AR81" s="6">
        <f t="shared" si="93"/>
        <v>30701.866397743641</v>
      </c>
      <c r="AS81" s="6">
        <f t="shared" si="93"/>
        <v>-5241.5815141927887</v>
      </c>
      <c r="AT81" s="6">
        <f t="shared" si="93"/>
        <v>1790.8371728594536</v>
      </c>
      <c r="AU81" s="6">
        <f t="shared" si="93"/>
        <v>27251.122056410331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B896F-102F-4085-8200-FB54B1D68641}">
  <sheetPr codeName="Sheet92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148675.09041211911</v>
      </c>
      <c r="K3">
        <v>1</v>
      </c>
      <c r="L3" s="2">
        <v>0</v>
      </c>
      <c r="O3">
        <f>$C$3</f>
        <v>148675.09041211911</v>
      </c>
      <c r="P3" s="2">
        <f>O3*C5</f>
        <v>14867.509041211912</v>
      </c>
      <c r="Q3" s="5">
        <f>B8</f>
        <v>125.8175559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148675.09041211911</v>
      </c>
      <c r="AF3">
        <f t="shared" ref="AF3:AF34" si="4">-$Z3*P3</f>
        <v>-14867.509041211912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133681.7638150072</v>
      </c>
      <c r="AJ3">
        <f t="shared" ref="AJ3:AJ34" si="8">AB3-AC3</f>
        <v>0</v>
      </c>
      <c r="AL3">
        <f t="shared" ref="AL3:AL34" si="9">SUM(AI3:AK3)</f>
        <v>133681.7638150072</v>
      </c>
      <c r="AN3">
        <f t="shared" ref="AN3:AN34" si="10">AE3*$K3</f>
        <v>148675.09041211911</v>
      </c>
      <c r="AO3">
        <f t="shared" ref="AO3:AO34" si="11">AF3*$K3</f>
        <v>-14867.509041211912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133681.7638150072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133681.7638150072</v>
      </c>
      <c r="AW3">
        <v>0</v>
      </c>
      <c r="AX3">
        <f>IF(Z3&gt;0, (R3*SUMPRODUCT(K3:$K$98, X3:$X$98)-K3*$AZ$3)/Z3, 0)</f>
        <v>0</v>
      </c>
      <c r="AZ3">
        <f>C6*ABS(SUMPRODUCT(X4:X69, K4:K69))/1</f>
        <v>80759.716337263832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3.4760450000000001E-3</v>
      </c>
      <c r="R4">
        <f t="shared" si="0"/>
        <v>1000000</v>
      </c>
      <c r="S4">
        <f t="shared" si="1"/>
        <v>5491.130548711044</v>
      </c>
      <c r="U4">
        <f t="shared" ref="U4:U35" si="21">M4</f>
        <v>3.4760450000000001E-3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3.4760450000000001E-3</v>
      </c>
      <c r="Y4">
        <f t="shared" ref="Y4:Y35" si="25">V4*W4</f>
        <v>0.01</v>
      </c>
      <c r="Z4">
        <f t="shared" ref="Z4:Z35" si="26">MAX(0, W4-X4-Y4)</f>
        <v>0.98652395500000001</v>
      </c>
      <c r="AB4">
        <f t="shared" ref="AB4:AB35" si="27">AC3</f>
        <v>0</v>
      </c>
      <c r="AC4">
        <f t="shared" si="2"/>
        <v>5417.1318263357389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-3476.0450000000001</v>
      </c>
      <c r="AI4">
        <f t="shared" si="7"/>
        <v>-3476.0450000000001</v>
      </c>
      <c r="AJ4">
        <f t="shared" si="8"/>
        <v>-5417.1318263357389</v>
      </c>
      <c r="AK4">
        <f>G4*SUM(AB4, AE4:AF4)</f>
        <v>0</v>
      </c>
      <c r="AL4">
        <f t="shared" si="9"/>
        <v>-8893.176826335739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-3242.8817986752497</v>
      </c>
      <c r="AR4">
        <f t="shared" si="14"/>
        <v>-3242.8817986752497</v>
      </c>
      <c r="AS4">
        <f t="shared" si="15"/>
        <v>-5053.7660475191142</v>
      </c>
      <c r="AT4">
        <f t="shared" si="16"/>
        <v>0</v>
      </c>
      <c r="AU4">
        <f t="shared" si="17"/>
        <v>-8296.6478461943643</v>
      </c>
      <c r="AW4">
        <v>1</v>
      </c>
      <c r="AX4">
        <f>IF(Z4&gt;0, (R4*SUMPRODUCT(K4:$K$98, X4:$X$98)-K4*$AZ$3)/Z4, 0)</f>
        <v>5491.130548711044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3.6141120000000001E-3</v>
      </c>
      <c r="Q5" s="5">
        <f t="shared" ref="Q5:Q36" si="29">$C$8</f>
        <v>12.5</v>
      </c>
      <c r="R5">
        <f t="shared" si="0"/>
        <v>1000000</v>
      </c>
      <c r="S5">
        <f t="shared" si="1"/>
        <v>8692.438360687529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5417.1318263357389</v>
      </c>
      <c r="AC5">
        <f t="shared" si="2"/>
        <v>8458.5535936499073</v>
      </c>
      <c r="AE5">
        <f t="shared" si="3"/>
        <v>0</v>
      </c>
      <c r="AF5">
        <f t="shared" si="4"/>
        <v>0</v>
      </c>
      <c r="AG5">
        <f t="shared" si="5"/>
        <v>-12.163666342324339</v>
      </c>
      <c r="AH5">
        <f t="shared" si="6"/>
        <v>-3565.4080640529601</v>
      </c>
      <c r="AI5">
        <f t="shared" si="7"/>
        <v>-3577.5717303952842</v>
      </c>
      <c r="AJ5">
        <f t="shared" si="8"/>
        <v>-3041.4217673141684</v>
      </c>
      <c r="AK5">
        <f>G5*SUM(AB5, AE5:AF5)</f>
        <v>222.10240487976532</v>
      </c>
      <c r="AL5">
        <f t="shared" si="9"/>
        <v>-6396.8910928296873</v>
      </c>
      <c r="AN5">
        <f t="shared" si="10"/>
        <v>0</v>
      </c>
      <c r="AO5">
        <f t="shared" si="11"/>
        <v>0</v>
      </c>
      <c r="AP5">
        <f t="shared" si="12"/>
        <v>-10.401248613612806</v>
      </c>
      <c r="AQ5">
        <f t="shared" si="13"/>
        <v>-3048.8090218453253</v>
      </c>
      <c r="AR5">
        <f t="shared" si="14"/>
        <v>-3059.2102704589379</v>
      </c>
      <c r="AS5">
        <f t="shared" si="15"/>
        <v>-2600.7441383535429</v>
      </c>
      <c r="AT5">
        <f t="shared" si="16"/>
        <v>189.92154715699701</v>
      </c>
      <c r="AU5">
        <f t="shared" si="17"/>
        <v>-5470.0328616554834</v>
      </c>
      <c r="AW5">
        <v>2</v>
      </c>
      <c r="AX5">
        <f>IF(Z5&gt;0, (R5*SUMPRODUCT(K5:$K$98, X5:$X$98)-K5*$AZ$3)/Z5, 0)</f>
        <v>8692.438360687529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3.757594E-3</v>
      </c>
      <c r="Q6" s="5">
        <f t="shared" si="29"/>
        <v>12.5</v>
      </c>
      <c r="R6">
        <f t="shared" si="0"/>
        <v>1000000</v>
      </c>
      <c r="S6">
        <f t="shared" si="1"/>
        <v>12680.103925781537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8458.5535936499073</v>
      </c>
      <c r="AC6">
        <f t="shared" si="2"/>
        <v>12169.170356672279</v>
      </c>
      <c r="AE6">
        <f t="shared" si="3"/>
        <v>0</v>
      </c>
      <c r="AF6">
        <f t="shared" si="4"/>
        <v>0</v>
      </c>
      <c r="AG6">
        <f t="shared" si="5"/>
        <v>-11.996323559235176</v>
      </c>
      <c r="AH6">
        <f t="shared" si="6"/>
        <v>-3656.4895732735908</v>
      </c>
      <c r="AI6">
        <f t="shared" si="7"/>
        <v>-3668.4858968328258</v>
      </c>
      <c r="AJ6">
        <f t="shared" si="8"/>
        <v>-3710.6167630223717</v>
      </c>
      <c r="AK6">
        <f>G6*SUM(AB6, AE6:AF6)</f>
        <v>494.82538522851962</v>
      </c>
      <c r="AL6">
        <f t="shared" si="9"/>
        <v>-6884.2772746266783</v>
      </c>
      <c r="AN6">
        <f t="shared" si="10"/>
        <v>0</v>
      </c>
      <c r="AO6">
        <f t="shared" si="11"/>
        <v>0</v>
      </c>
      <c r="AP6">
        <f t="shared" si="12"/>
        <v>-9.2540843104137647</v>
      </c>
      <c r="AQ6">
        <f t="shared" si="13"/>
        <v>-2820.6527294917314</v>
      </c>
      <c r="AR6">
        <f t="shared" si="14"/>
        <v>-2829.9068138021448</v>
      </c>
      <c r="AS6">
        <f t="shared" si="15"/>
        <v>-2862.4069865312035</v>
      </c>
      <c r="AT6">
        <f t="shared" si="16"/>
        <v>381.71326500380206</v>
      </c>
      <c r="AU6">
        <f t="shared" si="17"/>
        <v>-5310.6005353295468</v>
      </c>
      <c r="AW6">
        <v>3</v>
      </c>
      <c r="AX6">
        <f>IF(Z6&gt;0, (R6*SUMPRODUCT(K6:$K$98, X6:$X$98)-K6*$AZ$3)/Z6, 0)</f>
        <v>12680.103925781537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3.9119039999999999E-3</v>
      </c>
      <c r="Q7" s="5">
        <f t="shared" si="29"/>
        <v>12.5</v>
      </c>
      <c r="R7">
        <f t="shared" si="0"/>
        <v>1000000</v>
      </c>
      <c r="S7">
        <f t="shared" si="1"/>
        <v>15814.024459625376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12169.170356672279</v>
      </c>
      <c r="AC7">
        <f t="shared" si="2"/>
        <v>14965.673979071224</v>
      </c>
      <c r="AE7">
        <f t="shared" si="3"/>
        <v>0</v>
      </c>
      <c r="AF7">
        <f t="shared" si="4"/>
        <v>0</v>
      </c>
      <c r="AG7">
        <f t="shared" si="5"/>
        <v>-11.829431857526156</v>
      </c>
      <c r="AH7">
        <f t="shared" si="6"/>
        <v>-3754.2772893333054</v>
      </c>
      <c r="AI7">
        <f t="shared" si="7"/>
        <v>-3766.1067211908316</v>
      </c>
      <c r="AJ7">
        <f t="shared" si="8"/>
        <v>-2796.5036223989446</v>
      </c>
      <c r="AK7">
        <f>G7*SUM(AB7, AE7:AF7)</f>
        <v>597.50626451260882</v>
      </c>
      <c r="AL7">
        <f t="shared" si="9"/>
        <v>-5965.1040790771676</v>
      </c>
      <c r="AN7">
        <f t="shared" si="10"/>
        <v>0</v>
      </c>
      <c r="AO7">
        <f t="shared" si="11"/>
        <v>0</v>
      </c>
      <c r="AP7">
        <f t="shared" si="12"/>
        <v>-8.3025588007273061</v>
      </c>
      <c r="AQ7">
        <f t="shared" si="13"/>
        <v>-2634.9623823306233</v>
      </c>
      <c r="AR7">
        <f t="shared" si="14"/>
        <v>-2643.2649411313505</v>
      </c>
      <c r="AS7">
        <f t="shared" si="15"/>
        <v>-1962.7431005185797</v>
      </c>
      <c r="AT7">
        <f t="shared" si="16"/>
        <v>419.363411080699</v>
      </c>
      <c r="AU7">
        <f t="shared" si="17"/>
        <v>-4186.6446305692316</v>
      </c>
      <c r="AW7">
        <v>4</v>
      </c>
      <c r="AX7">
        <f>IF(Z7&gt;0, (R7*SUMPRODUCT(K7:$K$98, X7:$X$98)-K7*$AZ$3)/Z7, 0)</f>
        <v>15814.024459625376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4.0806530000000001E-3</v>
      </c>
      <c r="Q8" s="5">
        <f t="shared" si="29"/>
        <v>12.5</v>
      </c>
      <c r="R8">
        <f t="shared" si="0"/>
        <v>1000000</v>
      </c>
      <c r="S8">
        <f t="shared" si="1"/>
        <v>17258.989744320854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14965.673979071224</v>
      </c>
      <c r="AC8">
        <f t="shared" si="2"/>
        <v>16103.142405125982</v>
      </c>
      <c r="AE8">
        <f t="shared" si="3"/>
        <v>0</v>
      </c>
      <c r="AF8">
        <f t="shared" si="4"/>
        <v>0</v>
      </c>
      <c r="AG8">
        <f t="shared" si="5"/>
        <v>-11.662865732353186</v>
      </c>
      <c r="AH8">
        <f t="shared" si="6"/>
        <v>-3861.7445278167747</v>
      </c>
      <c r="AI8">
        <f t="shared" si="7"/>
        <v>-3873.4073935491278</v>
      </c>
      <c r="AJ8">
        <f t="shared" si="8"/>
        <v>-1137.4684260547583</v>
      </c>
      <c r="AK8">
        <f t="shared" ref="AK8:AK39" si="30">G8*SUM(AB8:AB8, AE8:AF8)</f>
        <v>318.76885575421704</v>
      </c>
      <c r="AL8">
        <f t="shared" si="9"/>
        <v>-4692.1069638496692</v>
      </c>
      <c r="AN8">
        <f t="shared" si="10"/>
        <v>0</v>
      </c>
      <c r="AO8">
        <f t="shared" si="11"/>
        <v>0</v>
      </c>
      <c r="AP8">
        <f t="shared" si="12"/>
        <v>-7.6408600310297485</v>
      </c>
      <c r="AQ8">
        <f t="shared" si="13"/>
        <v>-2529.9999236713738</v>
      </c>
      <c r="AR8">
        <f t="shared" si="14"/>
        <v>-2537.6407837024035</v>
      </c>
      <c r="AS8">
        <f t="shared" si="15"/>
        <v>-745.20595817975789</v>
      </c>
      <c r="AT8">
        <f t="shared" si="16"/>
        <v>208.83959954309154</v>
      </c>
      <c r="AU8">
        <f t="shared" si="17"/>
        <v>-3074.00714233907</v>
      </c>
      <c r="AW8">
        <v>5</v>
      </c>
      <c r="AX8">
        <f>IF(Z8&gt;0, (R8*SUMPRODUCT(K8:$K$98, X8:$X$98)-K8*$AZ$3)/Z8, 0)</f>
        <v>17258.989744320854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4.2836929999999999E-3</v>
      </c>
      <c r="Q9" s="5">
        <f t="shared" si="29"/>
        <v>12.5</v>
      </c>
      <c r="R9">
        <f t="shared" si="0"/>
        <v>1000000</v>
      </c>
      <c r="S9">
        <f t="shared" si="1"/>
        <v>17803.798555178895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16103.142405125982</v>
      </c>
      <c r="AC9">
        <f t="shared" si="2"/>
        <v>16374.191900138707</v>
      </c>
      <c r="AE9">
        <f t="shared" si="3"/>
        <v>0</v>
      </c>
      <c r="AF9">
        <f t="shared" si="4"/>
        <v>0</v>
      </c>
      <c r="AG9">
        <f t="shared" si="5"/>
        <v>-11.496276938732034</v>
      </c>
      <c r="AH9">
        <f t="shared" si="6"/>
        <v>-3996.8109038096973</v>
      </c>
      <c r="AI9">
        <f t="shared" si="7"/>
        <v>-4008.3071807484293</v>
      </c>
      <c r="AJ9">
        <f t="shared" si="8"/>
        <v>-271.04949501272495</v>
      </c>
      <c r="AK9">
        <f t="shared" si="30"/>
        <v>95.008540190243295</v>
      </c>
      <c r="AL9">
        <f t="shared" si="9"/>
        <v>-4184.3481355709109</v>
      </c>
      <c r="AN9">
        <f t="shared" si="10"/>
        <v>0</v>
      </c>
      <c r="AO9">
        <f t="shared" si="11"/>
        <v>0</v>
      </c>
      <c r="AP9">
        <f t="shared" si="12"/>
        <v>-7.1329863927365746</v>
      </c>
      <c r="AQ9">
        <f t="shared" si="13"/>
        <v>-2479.8635195682859</v>
      </c>
      <c r="AR9">
        <f t="shared" si="14"/>
        <v>-2486.9965059610226</v>
      </c>
      <c r="AS9">
        <f t="shared" si="15"/>
        <v>-168.17552064791579</v>
      </c>
      <c r="AT9">
        <f t="shared" si="16"/>
        <v>58.949051765407177</v>
      </c>
      <c r="AU9">
        <f t="shared" si="17"/>
        <v>-2596.2229748435311</v>
      </c>
      <c r="AW9">
        <v>6</v>
      </c>
      <c r="AX9">
        <f>IF(Z9&gt;0, (R9*SUMPRODUCT(K9:$K$98, X9:$X$98)-K9*$AZ$3)/Z9, 0)</f>
        <v>17803.798555178895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4.5002690000000003E-3</v>
      </c>
      <c r="Q10" s="5">
        <f t="shared" si="29"/>
        <v>12.5</v>
      </c>
      <c r="R10">
        <f t="shared" si="0"/>
        <v>1000000</v>
      </c>
      <c r="S10">
        <f t="shared" si="1"/>
        <v>18167.107553854996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16374.191900138707</v>
      </c>
      <c r="AC10">
        <f t="shared" si="2"/>
        <v>16466.052719094369</v>
      </c>
      <c r="AE10">
        <f t="shared" si="3"/>
        <v>0</v>
      </c>
      <c r="AF10">
        <f t="shared" si="4"/>
        <v>0</v>
      </c>
      <c r="AG10">
        <f t="shared" si="5"/>
        <v>-11.329577830621922</v>
      </c>
      <c r="AH10">
        <f t="shared" si="6"/>
        <v>-4138.9070978232539</v>
      </c>
      <c r="AI10">
        <f t="shared" si="7"/>
        <v>-4150.2366756538759</v>
      </c>
      <c r="AJ10">
        <f t="shared" si="8"/>
        <v>-91.860818955661671</v>
      </c>
      <c r="AK10">
        <f t="shared" si="30"/>
        <v>67.134186790568705</v>
      </c>
      <c r="AL10">
        <f t="shared" si="9"/>
        <v>-4174.963307818969</v>
      </c>
      <c r="AN10">
        <f t="shared" si="10"/>
        <v>0</v>
      </c>
      <c r="AO10">
        <f t="shared" si="11"/>
        <v>0</v>
      </c>
      <c r="AP10">
        <f t="shared" si="12"/>
        <v>-6.6687754209928416</v>
      </c>
      <c r="AQ10">
        <f t="shared" si="13"/>
        <v>-2436.2286341450895</v>
      </c>
      <c r="AR10">
        <f t="shared" si="14"/>
        <v>-2442.8974095660824</v>
      </c>
      <c r="AS10">
        <f t="shared" si="15"/>
        <v>-54.070785404557483</v>
      </c>
      <c r="AT10">
        <f t="shared" si="16"/>
        <v>39.516283966664872</v>
      </c>
      <c r="AU10">
        <f t="shared" si="17"/>
        <v>-2457.4519110039751</v>
      </c>
      <c r="AW10">
        <v>7</v>
      </c>
      <c r="AX10">
        <f>IF(Z10&gt;0, (R10*SUMPRODUCT(K10:$K$98, X10:$X$98)-K10*$AZ$3)/Z10, 0)</f>
        <v>18167.107553854996</v>
      </c>
    </row>
    <row r="11" spans="1:52" x14ac:dyDescent="0.25">
      <c r="A11" t="s">
        <v>33</v>
      </c>
      <c r="C11" s="26">
        <f>AU71</f>
        <v>45025.287483800763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4.7150400000000002E-3</v>
      </c>
      <c r="Q11" s="5">
        <f t="shared" si="29"/>
        <v>12.5</v>
      </c>
      <c r="R11">
        <f t="shared" si="0"/>
        <v>1000000</v>
      </c>
      <c r="S11">
        <f t="shared" si="1"/>
        <v>18360.78254841653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16466.052719094369</v>
      </c>
      <c r="AC11">
        <f t="shared" si="2"/>
        <v>16396.711483572988</v>
      </c>
      <c r="AE11">
        <f t="shared" si="3"/>
        <v>0</v>
      </c>
      <c r="AF11">
        <f t="shared" si="4"/>
        <v>0</v>
      </c>
      <c r="AG11">
        <f t="shared" si="5"/>
        <v>-11.162862639661206</v>
      </c>
      <c r="AH11">
        <f t="shared" si="6"/>
        <v>-4273.5530123596473</v>
      </c>
      <c r="AI11">
        <f t="shared" si="7"/>
        <v>-4284.7158749993087</v>
      </c>
      <c r="AJ11">
        <f t="shared" si="8"/>
        <v>69.34123552138044</v>
      </c>
      <c r="AK11">
        <f t="shared" si="30"/>
        <v>39.518526525826481</v>
      </c>
      <c r="AL11">
        <f t="shared" si="9"/>
        <v>-4175.8561129521013</v>
      </c>
      <c r="AN11">
        <f t="shared" si="10"/>
        <v>0</v>
      </c>
      <c r="AO11">
        <f t="shared" si="11"/>
        <v>0</v>
      </c>
      <c r="AP11">
        <f t="shared" si="12"/>
        <v>-6.2434854845324166</v>
      </c>
      <c r="AQ11">
        <f t="shared" si="13"/>
        <v>-2390.2351091598703</v>
      </c>
      <c r="AR11">
        <f t="shared" si="14"/>
        <v>-2396.4785946444026</v>
      </c>
      <c r="AS11">
        <f t="shared" si="15"/>
        <v>38.783151905775114</v>
      </c>
      <c r="AT11">
        <f t="shared" si="16"/>
        <v>22.103053195107243</v>
      </c>
      <c r="AU11">
        <f t="shared" si="17"/>
        <v>-2335.5923895435199</v>
      </c>
      <c r="AW11">
        <v>8</v>
      </c>
      <c r="AX11">
        <f>IF(Z11&gt;0, (R11*SUMPRODUCT(K11:$K$98, X11:$X$98)-K11*$AZ$3)/Z11, 0)</f>
        <v>18360.78254841653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4.9523709999999997E-3</v>
      </c>
      <c r="Q12" s="5">
        <f t="shared" si="29"/>
        <v>12.5</v>
      </c>
      <c r="R12">
        <f t="shared" si="0"/>
        <v>1000000</v>
      </c>
      <c r="S12">
        <f t="shared" si="1"/>
        <v>18474.339891999327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16396.711483572988</v>
      </c>
      <c r="AC12">
        <f t="shared" si="2"/>
        <v>16251.435452565043</v>
      </c>
      <c r="AE12">
        <f t="shared" si="3"/>
        <v>0</v>
      </c>
      <c r="AF12">
        <f t="shared" si="4"/>
        <v>0</v>
      </c>
      <c r="AG12">
        <f t="shared" si="5"/>
        <v>-10.995951376050954</v>
      </c>
      <c r="AH12">
        <f t="shared" si="6"/>
        <v>-4422.6109770913281</v>
      </c>
      <c r="AI12">
        <f t="shared" si="7"/>
        <v>-4433.6069284673795</v>
      </c>
      <c r="AJ12">
        <f t="shared" si="8"/>
        <v>145.27603100794477</v>
      </c>
      <c r="AK12">
        <f t="shared" si="30"/>
        <v>37.712436412217869</v>
      </c>
      <c r="AL12">
        <f t="shared" si="9"/>
        <v>-4250.6184610472164</v>
      </c>
      <c r="AN12">
        <f t="shared" si="10"/>
        <v>0</v>
      </c>
      <c r="AO12">
        <f t="shared" si="11"/>
        <v>0</v>
      </c>
      <c r="AP12">
        <f t="shared" si="12"/>
        <v>-5.8444650510639296</v>
      </c>
      <c r="AQ12">
        <f t="shared" si="13"/>
        <v>-2350.6647497876484</v>
      </c>
      <c r="AR12">
        <f t="shared" si="14"/>
        <v>-2356.5092148387125</v>
      </c>
      <c r="AS12">
        <f t="shared" si="15"/>
        <v>77.21575486705558</v>
      </c>
      <c r="AT12">
        <f t="shared" si="16"/>
        <v>20.044560862803216</v>
      </c>
      <c r="AU12">
        <f t="shared" si="17"/>
        <v>-2259.2488991088535</v>
      </c>
      <c r="AW12">
        <v>9</v>
      </c>
      <c r="AX12">
        <f>IF(Z12&gt;0, (R12*SUMPRODUCT(K12:$K$98, X12:$X$98)-K12*$AZ$3)/Z12, 0)</f>
        <v>18474.339891999327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5.2041409999999998E-3</v>
      </c>
      <c r="Q13" s="5">
        <f t="shared" si="29"/>
        <v>12.5</v>
      </c>
      <c r="R13">
        <f t="shared" si="0"/>
        <v>1000000</v>
      </c>
      <c r="S13">
        <f t="shared" si="1"/>
        <v>18495.319907160963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16251.435452565043</v>
      </c>
      <c r="AC13">
        <f t="shared" si="2"/>
        <v>16022.521352798496</v>
      </c>
      <c r="AE13">
        <f t="shared" si="3"/>
        <v>0</v>
      </c>
      <c r="AF13">
        <f t="shared" si="4"/>
        <v>0</v>
      </c>
      <c r="AG13">
        <f t="shared" si="5"/>
        <v>-10.828767380900333</v>
      </c>
      <c r="AH13">
        <f t="shared" si="6"/>
        <v>-4577.9585112090554</v>
      </c>
      <c r="AI13">
        <f t="shared" si="7"/>
        <v>-4588.7872785899553</v>
      </c>
      <c r="AJ13">
        <f t="shared" si="8"/>
        <v>228.91409976654722</v>
      </c>
      <c r="AK13">
        <f t="shared" si="30"/>
        <v>32.502870905130088</v>
      </c>
      <c r="AL13">
        <f t="shared" si="9"/>
        <v>-4327.3703079182778</v>
      </c>
      <c r="AN13">
        <f t="shared" si="10"/>
        <v>0</v>
      </c>
      <c r="AO13">
        <f t="shared" si="11"/>
        <v>0</v>
      </c>
      <c r="AP13">
        <f t="shared" si="12"/>
        <v>-5.4711073957775493</v>
      </c>
      <c r="AQ13">
        <f t="shared" si="13"/>
        <v>-2312.9597106698775</v>
      </c>
      <c r="AR13">
        <f t="shared" si="14"/>
        <v>-2318.4308180656549</v>
      </c>
      <c r="AS13">
        <f t="shared" si="15"/>
        <v>115.65615736094861</v>
      </c>
      <c r="AT13">
        <f t="shared" si="16"/>
        <v>16.42169335973631</v>
      </c>
      <c r="AU13">
        <f t="shared" si="17"/>
        <v>-2186.3529673449698</v>
      </c>
      <c r="AW13">
        <v>10</v>
      </c>
      <c r="AX13">
        <f>IF(Z13&gt;0, (R13*SUMPRODUCT(K13:$K$98, X13:$X$98)-K13*$AZ$3)/Z13, 0)</f>
        <v>18495.319907160963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5.4847869999999996E-3</v>
      </c>
      <c r="Q14" s="5">
        <f t="shared" si="29"/>
        <v>12.5</v>
      </c>
      <c r="R14">
        <f t="shared" si="0"/>
        <v>1000000</v>
      </c>
      <c r="S14">
        <f t="shared" si="1"/>
        <v>18430.415275717678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16022.521352798496</v>
      </c>
      <c r="AC14">
        <f t="shared" si="2"/>
        <v>15719.059712672379</v>
      </c>
      <c r="AE14">
        <f t="shared" si="3"/>
        <v>0</v>
      </c>
      <c r="AF14">
        <f t="shared" si="4"/>
        <v>0</v>
      </c>
      <c r="AG14">
        <f t="shared" si="5"/>
        <v>-10.661086224534543</v>
      </c>
      <c r="AH14">
        <f t="shared" si="6"/>
        <v>-4751.4786045428946</v>
      </c>
      <c r="AI14">
        <f t="shared" si="7"/>
        <v>-4762.1396907674289</v>
      </c>
      <c r="AJ14">
        <f t="shared" si="8"/>
        <v>303.46164012611735</v>
      </c>
      <c r="AK14">
        <f t="shared" si="30"/>
        <v>28.840538435037292</v>
      </c>
      <c r="AL14">
        <f t="shared" si="9"/>
        <v>-4429.8375122062744</v>
      </c>
      <c r="AN14">
        <f t="shared" si="10"/>
        <v>0</v>
      </c>
      <c r="AO14">
        <f t="shared" si="11"/>
        <v>0</v>
      </c>
      <c r="AP14">
        <f t="shared" si="12"/>
        <v>-5.1211147205740719</v>
      </c>
      <c r="AQ14">
        <f t="shared" si="13"/>
        <v>-2282.4003590009165</v>
      </c>
      <c r="AR14">
        <f t="shared" si="14"/>
        <v>-2287.5214737214906</v>
      </c>
      <c r="AS14">
        <f t="shared" si="15"/>
        <v>145.76956227996931</v>
      </c>
      <c r="AT14">
        <f t="shared" si="16"/>
        <v>13.853720232470973</v>
      </c>
      <c r="AU14">
        <f t="shared" si="17"/>
        <v>-2127.8981912090503</v>
      </c>
      <c r="AW14">
        <v>11</v>
      </c>
      <c r="AX14">
        <f>IF(Z14&gt;0, (R14*SUMPRODUCT(K14:$K$98, X14:$X$98)-K14*$AZ$3)/Z14, 0)</f>
        <v>18430.415275717678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5.8078460000000002E-3</v>
      </c>
      <c r="Q15" s="5">
        <f t="shared" si="29"/>
        <v>12.5</v>
      </c>
      <c r="R15">
        <f t="shared" si="0"/>
        <v>1000000</v>
      </c>
      <c r="S15">
        <f t="shared" si="1"/>
        <v>18379.299761020691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15719.059712672379</v>
      </c>
      <c r="AC15">
        <f t="shared" si="2"/>
        <v>15427.668639647971</v>
      </c>
      <c r="AE15">
        <f t="shared" si="3"/>
        <v>0</v>
      </c>
      <c r="AF15">
        <f t="shared" si="4"/>
        <v>0</v>
      </c>
      <c r="AG15">
        <f t="shared" si="5"/>
        <v>-10.492557415304377</v>
      </c>
      <c r="AH15">
        <f t="shared" si="6"/>
        <v>-4953.4357587854438</v>
      </c>
      <c r="AI15">
        <f t="shared" si="7"/>
        <v>-4963.9283162007478</v>
      </c>
      <c r="AJ15">
        <f t="shared" si="8"/>
        <v>291.39107302440789</v>
      </c>
      <c r="AK15">
        <f t="shared" si="30"/>
        <v>64.44814482195676</v>
      </c>
      <c r="AL15">
        <f t="shared" si="9"/>
        <v>-4608.0890983543832</v>
      </c>
      <c r="AN15">
        <f t="shared" si="10"/>
        <v>0</v>
      </c>
      <c r="AO15">
        <f t="shared" si="11"/>
        <v>0</v>
      </c>
      <c r="AP15">
        <f t="shared" si="12"/>
        <v>-4.7814827129521893</v>
      </c>
      <c r="AQ15">
        <f t="shared" si="13"/>
        <v>-2257.2921465080913</v>
      </c>
      <c r="AR15">
        <f t="shared" si="14"/>
        <v>-2262.0736292210436</v>
      </c>
      <c r="AS15">
        <f t="shared" si="15"/>
        <v>132.78758678437765</v>
      </c>
      <c r="AT15">
        <f t="shared" si="16"/>
        <v>29.369168845199603</v>
      </c>
      <c r="AU15">
        <f t="shared" si="17"/>
        <v>-2099.9168735914664</v>
      </c>
      <c r="AW15">
        <v>12</v>
      </c>
      <c r="AX15">
        <f>IF(Z15&gt;0, (R15*SUMPRODUCT(K15:$K$98, X15:$X$98)-K15*$AZ$3)/Z15, 0)</f>
        <v>18379.299761020691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6.1543680000000003E-3</v>
      </c>
      <c r="Q16" s="5">
        <f t="shared" si="29"/>
        <v>12.5</v>
      </c>
      <c r="R16">
        <f t="shared" si="0"/>
        <v>1000000</v>
      </c>
      <c r="S16">
        <f t="shared" si="1"/>
        <v>18354.887245749222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15427.668639647971</v>
      </c>
      <c r="AC16">
        <f t="shared" si="2"/>
        <v>15158.283460554798</v>
      </c>
      <c r="AE16">
        <f t="shared" si="3"/>
        <v>0</v>
      </c>
      <c r="AF16">
        <f t="shared" si="4"/>
        <v>0</v>
      </c>
      <c r="AG16">
        <f t="shared" si="5"/>
        <v>-10.323056781556422</v>
      </c>
      <c r="AH16">
        <f t="shared" si="6"/>
        <v>-5166.0047675929582</v>
      </c>
      <c r="AI16">
        <f t="shared" si="7"/>
        <v>-5176.3278243745144</v>
      </c>
      <c r="AJ16">
        <f t="shared" si="8"/>
        <v>269.38517909317306</v>
      </c>
      <c r="AK16">
        <f t="shared" si="30"/>
        <v>109.5364473415006</v>
      </c>
      <c r="AL16">
        <f t="shared" si="9"/>
        <v>-4797.4061979398411</v>
      </c>
      <c r="AN16">
        <f t="shared" si="10"/>
        <v>0</v>
      </c>
      <c r="AO16">
        <f t="shared" si="11"/>
        <v>0</v>
      </c>
      <c r="AP16">
        <f t="shared" si="12"/>
        <v>-4.4501380017231309</v>
      </c>
      <c r="AQ16">
        <f t="shared" si="13"/>
        <v>-2226.9987097641579</v>
      </c>
      <c r="AR16">
        <f t="shared" si="14"/>
        <v>-2231.4488477658811</v>
      </c>
      <c r="AS16">
        <f t="shared" si="15"/>
        <v>116.12851192733399</v>
      </c>
      <c r="AT16">
        <f t="shared" si="16"/>
        <v>47.219764184486309</v>
      </c>
      <c r="AU16">
        <f t="shared" si="17"/>
        <v>-2068.1005716540608</v>
      </c>
      <c r="AW16">
        <v>13</v>
      </c>
      <c r="AX16">
        <f>IF(Z16&gt;0, (R16*SUMPRODUCT(K16:$K$98, X16:$X$98)-K16*$AZ$3)/Z16, 0)</f>
        <v>18354.887245749222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6.5216450000000004E-3</v>
      </c>
      <c r="Q17" s="5">
        <f t="shared" si="29"/>
        <v>12.5</v>
      </c>
      <c r="R17">
        <f t="shared" si="0"/>
        <v>1000000</v>
      </c>
      <c r="S17">
        <f t="shared" si="1"/>
        <v>18492.037776659326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15158.283460554798</v>
      </c>
      <c r="AC17">
        <f t="shared" si="2"/>
        <v>15019.237375457256</v>
      </c>
      <c r="AE17">
        <f t="shared" si="3"/>
        <v>0</v>
      </c>
      <c r="AF17">
        <f t="shared" si="4"/>
        <v>0</v>
      </c>
      <c r="AG17">
        <f t="shared" si="5"/>
        <v>-10.152502902096705</v>
      </c>
      <c r="AH17">
        <f t="shared" si="6"/>
        <v>-5385.8649315322837</v>
      </c>
      <c r="AI17">
        <f t="shared" si="7"/>
        <v>-5396.0174344343804</v>
      </c>
      <c r="AJ17">
        <f t="shared" si="8"/>
        <v>139.04608509754144</v>
      </c>
      <c r="AK17">
        <f t="shared" si="30"/>
        <v>209.18431175565621</v>
      </c>
      <c r="AL17">
        <f t="shared" si="9"/>
        <v>-5047.7870375811826</v>
      </c>
      <c r="AN17">
        <f t="shared" si="10"/>
        <v>0</v>
      </c>
      <c r="AO17">
        <f t="shared" si="11"/>
        <v>0</v>
      </c>
      <c r="AP17">
        <f t="shared" si="12"/>
        <v>-4.114132733086719</v>
      </c>
      <c r="AQ17">
        <f t="shared" si="13"/>
        <v>-2182.5320735662831</v>
      </c>
      <c r="AR17">
        <f t="shared" si="14"/>
        <v>-2186.6462062993701</v>
      </c>
      <c r="AS17">
        <f t="shared" si="15"/>
        <v>56.3461104738237</v>
      </c>
      <c r="AT17">
        <f t="shared" si="16"/>
        <v>84.768458826485798</v>
      </c>
      <c r="AU17">
        <f t="shared" si="17"/>
        <v>-2045.5316369990603</v>
      </c>
      <c r="AW17">
        <v>14</v>
      </c>
      <c r="AX17">
        <f>IF(Z17&gt;0, (R17*SUMPRODUCT(K17:$K$98, X17:$X$98)-K17*$AZ$3)/Z17, 0)</f>
        <v>18492.037776659326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6.9358459999999999E-3</v>
      </c>
      <c r="Q18" s="5">
        <f t="shared" si="29"/>
        <v>12.5</v>
      </c>
      <c r="R18">
        <f t="shared" si="0"/>
        <v>1000000</v>
      </c>
      <c r="S18">
        <f t="shared" si="1"/>
        <v>18815.775162229453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15019.237375457256</v>
      </c>
      <c r="AC18">
        <f t="shared" si="2"/>
        <v>15023.360359721035</v>
      </c>
      <c r="AE18">
        <f t="shared" si="3"/>
        <v>0</v>
      </c>
      <c r="AF18">
        <f t="shared" si="4"/>
        <v>0</v>
      </c>
      <c r="AG18">
        <f t="shared" si="5"/>
        <v>-9.9805616764322416</v>
      </c>
      <c r="AH18">
        <f t="shared" si="6"/>
        <v>-5633.2957314796658</v>
      </c>
      <c r="AI18">
        <f t="shared" si="7"/>
        <v>-5643.2762931560983</v>
      </c>
      <c r="AJ18">
        <f t="shared" si="8"/>
        <v>-4.1229842637785623</v>
      </c>
      <c r="AK18">
        <f t="shared" si="30"/>
        <v>324.41552730987678</v>
      </c>
      <c r="AL18">
        <f t="shared" si="9"/>
        <v>-5322.9837501100001</v>
      </c>
      <c r="AN18">
        <f t="shared" si="10"/>
        <v>0</v>
      </c>
      <c r="AO18">
        <f t="shared" si="11"/>
        <v>0</v>
      </c>
      <c r="AP18">
        <f t="shared" si="12"/>
        <v>-3.7742221115113876</v>
      </c>
      <c r="AQ18">
        <f t="shared" si="13"/>
        <v>-2130.2718223403199</v>
      </c>
      <c r="AR18">
        <f t="shared" si="14"/>
        <v>-2134.0460444518317</v>
      </c>
      <c r="AS18">
        <f t="shared" si="15"/>
        <v>-1.5591365374267365</v>
      </c>
      <c r="AT18">
        <f t="shared" si="16"/>
        <v>122.68009518761437</v>
      </c>
      <c r="AU18">
        <f t="shared" si="17"/>
        <v>-2012.9250858016439</v>
      </c>
      <c r="AW18">
        <v>15</v>
      </c>
      <c r="AX18">
        <f>IF(Z18&gt;0, (R18*SUMPRODUCT(K18:$K$98, X18:$X$98)-K18*$AZ$3)/Z18, 0)</f>
        <v>18815.775162229453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7.4023869999999999E-3</v>
      </c>
      <c r="Q19" s="5">
        <f t="shared" si="29"/>
        <v>12.5</v>
      </c>
      <c r="R19">
        <f t="shared" si="0"/>
        <v>1000000</v>
      </c>
      <c r="S19">
        <f t="shared" si="1"/>
        <v>19058.368342905069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15023.360359721035</v>
      </c>
      <c r="AC19">
        <f t="shared" si="2"/>
        <v>14952.244529553247</v>
      </c>
      <c r="AE19">
        <f t="shared" si="3"/>
        <v>0</v>
      </c>
      <c r="AF19">
        <f t="shared" si="4"/>
        <v>0</v>
      </c>
      <c r="AG19">
        <f t="shared" si="5"/>
        <v>-9.806876079661599</v>
      </c>
      <c r="AH19">
        <f t="shared" si="6"/>
        <v>-5910.3984005056191</v>
      </c>
      <c r="AI19">
        <f t="shared" si="7"/>
        <v>-5920.2052765852804</v>
      </c>
      <c r="AJ19">
        <f t="shared" si="8"/>
        <v>71.115830167787863</v>
      </c>
      <c r="AK19">
        <f t="shared" si="30"/>
        <v>335.02093602177911</v>
      </c>
      <c r="AL19">
        <f t="shared" si="9"/>
        <v>-5514.068510395713</v>
      </c>
      <c r="AN19">
        <f t="shared" si="10"/>
        <v>0</v>
      </c>
      <c r="AO19">
        <f t="shared" si="11"/>
        <v>0</v>
      </c>
      <c r="AP19">
        <f t="shared" si="12"/>
        <v>-3.4584926211908136</v>
      </c>
      <c r="AQ19">
        <f t="shared" si="13"/>
        <v>-2084.3609208888893</v>
      </c>
      <c r="AR19">
        <f t="shared" si="14"/>
        <v>-2087.8194135100798</v>
      </c>
      <c r="AS19">
        <f t="shared" si="15"/>
        <v>25.079706512783872</v>
      </c>
      <c r="AT19">
        <f t="shared" si="16"/>
        <v>118.14847314923391</v>
      </c>
      <c r="AU19">
        <f t="shared" si="17"/>
        <v>-1944.5912338480621</v>
      </c>
      <c r="AW19">
        <v>16</v>
      </c>
      <c r="AX19">
        <f>IF(Z19&gt;0, (R19*SUMPRODUCT(K19:$K$98, X19:$X$98)-K19*$AZ$3)/Z19, 0)</f>
        <v>19058.368342905069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7.9366079999999995E-3</v>
      </c>
      <c r="Q20" s="5">
        <f t="shared" si="29"/>
        <v>12.5</v>
      </c>
      <c r="R20">
        <f t="shared" si="0"/>
        <v>1000000</v>
      </c>
      <c r="S20">
        <f t="shared" si="1"/>
        <v>18604.993327657816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14952.244529553247</v>
      </c>
      <c r="AC20">
        <f t="shared" si="2"/>
        <v>14334.736542424371</v>
      </c>
      <c r="AE20">
        <f t="shared" si="3"/>
        <v>0</v>
      </c>
      <c r="AF20">
        <f t="shared" si="4"/>
        <v>0</v>
      </c>
      <c r="AG20">
        <f t="shared" si="5"/>
        <v>-9.630973987716132</v>
      </c>
      <c r="AH20">
        <f t="shared" si="6"/>
        <v>-6226.6664919080704</v>
      </c>
      <c r="AI20">
        <f t="shared" si="7"/>
        <v>-6236.2974658957864</v>
      </c>
      <c r="AJ20">
        <f t="shared" si="8"/>
        <v>617.50798712887627</v>
      </c>
      <c r="AK20">
        <f t="shared" si="30"/>
        <v>64.294651477078958</v>
      </c>
      <c r="AL20">
        <f t="shared" si="9"/>
        <v>-5554.4948272898309</v>
      </c>
      <c r="AN20">
        <f t="shared" si="10"/>
        <v>0</v>
      </c>
      <c r="AO20">
        <f t="shared" si="11"/>
        <v>0</v>
      </c>
      <c r="AP20">
        <f t="shared" si="12"/>
        <v>-3.2215299201115637</v>
      </c>
      <c r="AQ20">
        <f t="shared" si="13"/>
        <v>-2082.799977637028</v>
      </c>
      <c r="AR20">
        <f t="shared" si="14"/>
        <v>-2086.0215075571391</v>
      </c>
      <c r="AS20">
        <f t="shared" si="15"/>
        <v>206.55444184366283</v>
      </c>
      <c r="AT20">
        <f t="shared" si="16"/>
        <v>21.506354777900576</v>
      </c>
      <c r="AU20">
        <f t="shared" si="17"/>
        <v>-1857.9607109355759</v>
      </c>
      <c r="AW20">
        <v>17</v>
      </c>
      <c r="AX20">
        <f>IF(Z20&gt;0, (R20*SUMPRODUCT(K20:$K$98, X20:$X$98)-K20*$AZ$3)/Z20, 0)</f>
        <v>18604.993327657816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8.552947E-3</v>
      </c>
      <c r="Q21" s="5">
        <f t="shared" si="29"/>
        <v>12.5</v>
      </c>
      <c r="R21">
        <f t="shared" si="0"/>
        <v>1000000</v>
      </c>
      <c r="S21">
        <f t="shared" si="1"/>
        <v>17955.243918125932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14334.736542424371</v>
      </c>
      <c r="AC21">
        <f t="shared" si="2"/>
        <v>13577.455293452971</v>
      </c>
      <c r="AE21">
        <f t="shared" si="3"/>
        <v>0</v>
      </c>
      <c r="AF21">
        <f t="shared" si="4"/>
        <v>0</v>
      </c>
      <c r="AG21">
        <f t="shared" si="5"/>
        <v>-9.452291037763656</v>
      </c>
      <c r="AH21">
        <f t="shared" si="6"/>
        <v>-6589.8568060251791</v>
      </c>
      <c r="AI21">
        <f t="shared" si="7"/>
        <v>-6599.3090970629428</v>
      </c>
      <c r="AJ21">
        <f t="shared" si="8"/>
        <v>757.28124897139969</v>
      </c>
      <c r="AK21">
        <f t="shared" si="30"/>
        <v>22.935578467878994</v>
      </c>
      <c r="AL21">
        <f t="shared" si="9"/>
        <v>-5819.0922696236639</v>
      </c>
      <c r="AN21">
        <f t="shared" si="10"/>
        <v>0</v>
      </c>
      <c r="AO21">
        <f t="shared" si="11"/>
        <v>0</v>
      </c>
      <c r="AP21">
        <f t="shared" si="12"/>
        <v>-3.0066194810239821</v>
      </c>
      <c r="AQ21">
        <f t="shared" si="13"/>
        <v>-2096.1258779481509</v>
      </c>
      <c r="AR21">
        <f t="shared" si="14"/>
        <v>-2099.1324974291747</v>
      </c>
      <c r="AS21">
        <f t="shared" si="15"/>
        <v>240.8788035276441</v>
      </c>
      <c r="AT21">
        <f t="shared" si="16"/>
        <v>7.2954331129434058</v>
      </c>
      <c r="AU21">
        <f t="shared" si="17"/>
        <v>-1850.9582607885873</v>
      </c>
      <c r="AW21">
        <v>18</v>
      </c>
      <c r="AX21">
        <f>IF(Z21&gt;0, (R21*SUMPRODUCT(K21:$K$98, X21:$X$98)-K21*$AZ$3)/Z21, 0)</f>
        <v>17955.243918125932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9.2631359999999999E-3</v>
      </c>
      <c r="Q22" s="5">
        <f t="shared" si="29"/>
        <v>12.5</v>
      </c>
      <c r="R22">
        <f t="shared" si="0"/>
        <v>1000000</v>
      </c>
      <c r="S22">
        <f t="shared" si="1"/>
        <v>17777.767944922787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13577.455293452971</v>
      </c>
      <c r="AC22">
        <f t="shared" si="2"/>
        <v>13184.291758444104</v>
      </c>
      <c r="AE22">
        <f t="shared" si="3"/>
        <v>0</v>
      </c>
      <c r="AF22">
        <f t="shared" si="4"/>
        <v>0</v>
      </c>
      <c r="AG22">
        <f t="shared" si="5"/>
        <v>-9.2702102699916349</v>
      </c>
      <c r="AH22">
        <f t="shared" si="6"/>
        <v>-7004.6285915508706</v>
      </c>
      <c r="AI22">
        <f t="shared" si="7"/>
        <v>-7013.898801820862</v>
      </c>
      <c r="AJ22">
        <f t="shared" si="8"/>
        <v>393.16353500886726</v>
      </c>
      <c r="AK22">
        <f t="shared" si="30"/>
        <v>285.12656116251242</v>
      </c>
      <c r="AL22">
        <f t="shared" si="9"/>
        <v>-6335.6087056494825</v>
      </c>
      <c r="AN22">
        <f t="shared" si="10"/>
        <v>0</v>
      </c>
      <c r="AO22">
        <f t="shared" si="11"/>
        <v>0</v>
      </c>
      <c r="AP22">
        <f t="shared" si="12"/>
        <v>-2.7532236797953016</v>
      </c>
      <c r="AQ22">
        <f t="shared" si="13"/>
        <v>-2080.3529526031421</v>
      </c>
      <c r="AR22">
        <f t="shared" si="14"/>
        <v>-2083.1061762829372</v>
      </c>
      <c r="AS22">
        <f t="shared" si="15"/>
        <v>116.76834970210651</v>
      </c>
      <c r="AT22">
        <f t="shared" si="16"/>
        <v>84.681703765921256</v>
      </c>
      <c r="AU22">
        <f t="shared" si="17"/>
        <v>-1881.6561228149096</v>
      </c>
      <c r="AW22">
        <v>19</v>
      </c>
      <c r="AX22">
        <f>IF(Z22&gt;0, (R22*SUMPRODUCT(K22:$K$98, X22:$X$98)-K22*$AZ$3)/Z22, 0)</f>
        <v>17777.767944922787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1.011049E-2</v>
      </c>
      <c r="Q23" s="5">
        <f t="shared" si="29"/>
        <v>12.5</v>
      </c>
      <c r="R23">
        <f t="shared" si="0"/>
        <v>1000000</v>
      </c>
      <c r="S23">
        <f t="shared" si="1"/>
        <v>18816.229020672836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13184.291758444104</v>
      </c>
      <c r="AC23">
        <f t="shared" si="2"/>
        <v>13673.801496393196</v>
      </c>
      <c r="AE23">
        <f t="shared" si="3"/>
        <v>0</v>
      </c>
      <c r="AF23">
        <f t="shared" si="4"/>
        <v>0</v>
      </c>
      <c r="AG23">
        <f t="shared" si="5"/>
        <v>-9.0837817990590697</v>
      </c>
      <c r="AH23">
        <f t="shared" si="6"/>
        <v>-7498.109458611817</v>
      </c>
      <c r="AI23">
        <f t="shared" si="7"/>
        <v>-7507.1932404108757</v>
      </c>
      <c r="AJ23">
        <f t="shared" si="8"/>
        <v>-489.5097379490926</v>
      </c>
      <c r="AK23">
        <f t="shared" si="30"/>
        <v>922.9004230910873</v>
      </c>
      <c r="AL23">
        <f t="shared" si="9"/>
        <v>-7073.8025552688814</v>
      </c>
      <c r="AN23">
        <f t="shared" si="10"/>
        <v>0</v>
      </c>
      <c r="AO23">
        <f t="shared" si="11"/>
        <v>0</v>
      </c>
      <c r="AP23">
        <f t="shared" si="12"/>
        <v>-2.408799109388406</v>
      </c>
      <c r="AQ23">
        <f t="shared" si="13"/>
        <v>-1988.3171773095426</v>
      </c>
      <c r="AR23">
        <f t="shared" si="14"/>
        <v>-1990.7259764189309</v>
      </c>
      <c r="AS23">
        <f t="shared" si="15"/>
        <v>-129.80613657308069</v>
      </c>
      <c r="AT23">
        <f t="shared" si="16"/>
        <v>244.73085839933637</v>
      </c>
      <c r="AU23">
        <f t="shared" si="17"/>
        <v>-1875.8012545926754</v>
      </c>
      <c r="AW23">
        <v>20</v>
      </c>
      <c r="AX23">
        <f>IF(Z23&gt;0, (R23*SUMPRODUCT(K23:$K$98, X23:$X$98)-K23*$AZ$3)/Z23, 0)</f>
        <v>18816.229020672836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1.1085984E-2</v>
      </c>
      <c r="Q24" s="5">
        <f t="shared" si="29"/>
        <v>12.5</v>
      </c>
      <c r="R24">
        <f t="shared" si="0"/>
        <v>1000000</v>
      </c>
      <c r="S24">
        <f t="shared" si="1"/>
        <v>19651.969724558239</v>
      </c>
      <c r="U24">
        <f t="shared" si="21"/>
        <v>1.1085984E-2</v>
      </c>
      <c r="V24">
        <f t="shared" si="22"/>
        <v>0.01</v>
      </c>
      <c r="W24">
        <f t="shared" si="23"/>
        <v>0.72670254392472555</v>
      </c>
      <c r="X24">
        <f t="shared" si="24"/>
        <v>8.0562127747088041E-3</v>
      </c>
      <c r="Y24">
        <f t="shared" si="25"/>
        <v>7.2670254392472556E-3</v>
      </c>
      <c r="Z24">
        <f t="shared" si="26"/>
        <v>0.71137930571076946</v>
      </c>
      <c r="AB24">
        <f t="shared" si="27"/>
        <v>13673.801496393196</v>
      </c>
      <c r="AC24">
        <f t="shared" si="2"/>
        <v>13980.004578505301</v>
      </c>
      <c r="AE24">
        <f t="shared" si="3"/>
        <v>0</v>
      </c>
      <c r="AF24">
        <f t="shared" si="4"/>
        <v>0</v>
      </c>
      <c r="AG24">
        <f t="shared" si="5"/>
        <v>-8.8922413213846188</v>
      </c>
      <c r="AH24">
        <f t="shared" si="6"/>
        <v>-8056.2127747088043</v>
      </c>
      <c r="AI24">
        <f t="shared" si="7"/>
        <v>-8065.1050160301893</v>
      </c>
      <c r="AJ24">
        <f t="shared" si="8"/>
        <v>-306.20308211210431</v>
      </c>
      <c r="AK24">
        <f t="shared" si="30"/>
        <v>957.16610474752383</v>
      </c>
      <c r="AL24">
        <f t="shared" si="9"/>
        <v>-7414.14199339477</v>
      </c>
      <c r="AN24">
        <f t="shared" si="10"/>
        <v>0</v>
      </c>
      <c r="AO24">
        <f t="shared" si="11"/>
        <v>0</v>
      </c>
      <c r="AP24">
        <f t="shared" si="12"/>
        <v>-2.1053635802755601</v>
      </c>
      <c r="AQ24">
        <f t="shared" si="13"/>
        <v>-1907.4220275638654</v>
      </c>
      <c r="AR24">
        <f t="shared" si="14"/>
        <v>-1909.5273911441409</v>
      </c>
      <c r="AS24">
        <f t="shared" si="15"/>
        <v>-72.497899454956467</v>
      </c>
      <c r="AT24">
        <f t="shared" si="16"/>
        <v>226.62257853522502</v>
      </c>
      <c r="AU24">
        <f t="shared" si="17"/>
        <v>-1755.4027120638725</v>
      </c>
      <c r="AW24">
        <v>21</v>
      </c>
      <c r="AX24">
        <f>IF(Z24&gt;0, (R24*SUMPRODUCT(K24:$K$98, X24:$X$98)-K24*$AZ$3)/Z24, 0)</f>
        <v>19651.969724558239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1.2207667E-2</v>
      </c>
      <c r="Q25" s="5">
        <f t="shared" si="29"/>
        <v>12.5</v>
      </c>
      <c r="R25">
        <f t="shared" si="0"/>
        <v>1000000</v>
      </c>
      <c r="S25">
        <f t="shared" si="1"/>
        <v>20301.383540962368</v>
      </c>
      <c r="U25">
        <f t="shared" si="21"/>
        <v>1.2207667E-2</v>
      </c>
      <c r="V25">
        <f t="shared" si="22"/>
        <v>0.01</v>
      </c>
      <c r="W25">
        <f t="shared" si="23"/>
        <v>0.71137930571076946</v>
      </c>
      <c r="X25">
        <f t="shared" si="24"/>
        <v>8.6842816748082721E-3</v>
      </c>
      <c r="Y25">
        <f t="shared" si="25"/>
        <v>7.1137930571076946E-3</v>
      </c>
      <c r="Z25">
        <f t="shared" si="26"/>
        <v>0.69558123097885349</v>
      </c>
      <c r="AB25">
        <f t="shared" si="27"/>
        <v>13980.004578505301</v>
      </c>
      <c r="AC25">
        <f t="shared" si="2"/>
        <v>14121.261353996439</v>
      </c>
      <c r="AE25">
        <f t="shared" si="3"/>
        <v>0</v>
      </c>
      <c r="AF25">
        <f t="shared" si="4"/>
        <v>0</v>
      </c>
      <c r="AG25">
        <f t="shared" si="5"/>
        <v>-8.6947653872356678</v>
      </c>
      <c r="AH25">
        <f t="shared" si="6"/>
        <v>-8684.2816748082714</v>
      </c>
      <c r="AI25">
        <f t="shared" si="7"/>
        <v>-8692.9764401955072</v>
      </c>
      <c r="AJ25">
        <f t="shared" si="8"/>
        <v>-141.25677549113789</v>
      </c>
      <c r="AK25">
        <f t="shared" si="30"/>
        <v>978.60032049537119</v>
      </c>
      <c r="AL25">
        <f t="shared" si="9"/>
        <v>-7855.6328951912737</v>
      </c>
      <c r="AN25">
        <f t="shared" si="10"/>
        <v>0</v>
      </c>
      <c r="AO25">
        <f t="shared" si="11"/>
        <v>0</v>
      </c>
      <c r="AP25">
        <f t="shared" si="12"/>
        <v>-1.8380431847954219</v>
      </c>
      <c r="AQ25">
        <f t="shared" si="13"/>
        <v>-1835.8269644237005</v>
      </c>
      <c r="AR25">
        <f t="shared" si="14"/>
        <v>-1837.6650076084959</v>
      </c>
      <c r="AS25">
        <f t="shared" si="15"/>
        <v>-29.861191410503285</v>
      </c>
      <c r="AT25">
        <f t="shared" si="16"/>
        <v>206.87270669381425</v>
      </c>
      <c r="AU25">
        <f t="shared" si="17"/>
        <v>-1660.6534923251847</v>
      </c>
      <c r="AW25">
        <v>22</v>
      </c>
      <c r="AX25">
        <f>IF(Z25&gt;0, (R25*SUMPRODUCT(K25:$K$98, X25:$X$98)-K25*$AZ$3)/Z25, 0)</f>
        <v>20301.383540962368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1.3502610999999999E-2</v>
      </c>
      <c r="Q26" s="5">
        <f t="shared" si="29"/>
        <v>12.5</v>
      </c>
      <c r="R26">
        <f t="shared" si="0"/>
        <v>1000000</v>
      </c>
      <c r="S26">
        <f t="shared" si="1"/>
        <v>20780.213232996517</v>
      </c>
      <c r="U26">
        <f t="shared" si="21"/>
        <v>1.3502610999999999E-2</v>
      </c>
      <c r="V26">
        <f t="shared" si="22"/>
        <v>0.01</v>
      </c>
      <c r="W26">
        <f t="shared" si="23"/>
        <v>0.69558123097885349</v>
      </c>
      <c r="X26">
        <f t="shared" si="24"/>
        <v>9.3921627808086078E-3</v>
      </c>
      <c r="Y26">
        <f t="shared" si="25"/>
        <v>6.9558123097885347E-3</v>
      </c>
      <c r="Z26">
        <f t="shared" si="26"/>
        <v>0.67923325588825634</v>
      </c>
      <c r="AB26">
        <f t="shared" si="27"/>
        <v>14121.261353996439</v>
      </c>
      <c r="AC26">
        <f t="shared" si="2"/>
        <v>14114.611892300454</v>
      </c>
      <c r="AE26">
        <f t="shared" si="3"/>
        <v>0</v>
      </c>
      <c r="AF26">
        <f t="shared" si="4"/>
        <v>0</v>
      </c>
      <c r="AG26">
        <f t="shared" si="5"/>
        <v>-8.4904156986032042</v>
      </c>
      <c r="AH26">
        <f t="shared" si="6"/>
        <v>-9392.1627808086087</v>
      </c>
      <c r="AI26">
        <f t="shared" si="7"/>
        <v>-9400.6531965072118</v>
      </c>
      <c r="AJ26">
        <f t="shared" si="8"/>
        <v>6.6494616959844279</v>
      </c>
      <c r="AK26">
        <f t="shared" si="30"/>
        <v>988.48829477975085</v>
      </c>
      <c r="AL26">
        <f t="shared" si="9"/>
        <v>-8405.5154400314768</v>
      </c>
      <c r="AN26">
        <f t="shared" si="10"/>
        <v>0</v>
      </c>
      <c r="AO26">
        <f t="shared" si="11"/>
        <v>0</v>
      </c>
      <c r="AP26">
        <f t="shared" si="12"/>
        <v>-1.6025396168053341</v>
      </c>
      <c r="AQ26">
        <f t="shared" si="13"/>
        <v>-1772.7415803924073</v>
      </c>
      <c r="AR26">
        <f t="shared" si="14"/>
        <v>-1774.3441200092125</v>
      </c>
      <c r="AS26">
        <f t="shared" si="15"/>
        <v>1.2550652614097213</v>
      </c>
      <c r="AT26">
        <f t="shared" si="16"/>
        <v>186.57409829691917</v>
      </c>
      <c r="AU26">
        <f t="shared" si="17"/>
        <v>-1586.5149564508836</v>
      </c>
      <c r="AW26">
        <v>23</v>
      </c>
      <c r="AX26">
        <f>IF(Z26&gt;0, (R26*SUMPRODUCT(K26:$K$98, X26:$X$98)-K26*$AZ$3)/Z26, 0)</f>
        <v>20780.213232996517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1.4950962999999999E-2</v>
      </c>
      <c r="Q27" s="5">
        <f t="shared" si="29"/>
        <v>12.5</v>
      </c>
      <c r="R27">
        <f t="shared" si="0"/>
        <v>1000000</v>
      </c>
      <c r="S27">
        <f t="shared" si="1"/>
        <v>21101.261637432017</v>
      </c>
      <c r="U27">
        <f t="shared" si="21"/>
        <v>1.4950962999999999E-2</v>
      </c>
      <c r="V27">
        <f t="shared" si="22"/>
        <v>0.01</v>
      </c>
      <c r="W27">
        <f t="shared" si="23"/>
        <v>0.67923325588825634</v>
      </c>
      <c r="X27">
        <f t="shared" si="24"/>
        <v>1.0155191277154852E-2</v>
      </c>
      <c r="Y27">
        <f t="shared" si="25"/>
        <v>6.7923325588825634E-3</v>
      </c>
      <c r="Z27">
        <f t="shared" si="26"/>
        <v>0.66228573205221897</v>
      </c>
      <c r="AB27">
        <f t="shared" si="27"/>
        <v>14114.611892300454</v>
      </c>
      <c r="AC27">
        <f t="shared" si="2"/>
        <v>13975.064510772068</v>
      </c>
      <c r="AE27">
        <f t="shared" si="3"/>
        <v>0</v>
      </c>
      <c r="AF27">
        <f t="shared" si="4"/>
        <v>0</v>
      </c>
      <c r="AG27">
        <f t="shared" si="5"/>
        <v>-8.2785716506527365</v>
      </c>
      <c r="AH27">
        <f t="shared" si="6"/>
        <v>-10155.191277154852</v>
      </c>
      <c r="AI27">
        <f t="shared" si="7"/>
        <v>-10163.469848805506</v>
      </c>
      <c r="AJ27">
        <f t="shared" si="8"/>
        <v>139.54738152838581</v>
      </c>
      <c r="AK27">
        <f t="shared" si="30"/>
        <v>988.02283246103184</v>
      </c>
      <c r="AL27">
        <f t="shared" si="9"/>
        <v>-9035.8996348160872</v>
      </c>
      <c r="AN27">
        <f t="shared" si="10"/>
        <v>0</v>
      </c>
      <c r="AO27">
        <f t="shared" si="11"/>
        <v>0</v>
      </c>
      <c r="AP27">
        <f t="shared" si="12"/>
        <v>-1.3951381340360622</v>
      </c>
      <c r="AQ27">
        <f t="shared" si="13"/>
        <v>-1711.3936083493375</v>
      </c>
      <c r="AR27">
        <f t="shared" si="14"/>
        <v>-1712.7887464833736</v>
      </c>
      <c r="AS27">
        <f t="shared" si="15"/>
        <v>23.517085034805515</v>
      </c>
      <c r="AT27">
        <f t="shared" si="16"/>
        <v>166.50557475769685</v>
      </c>
      <c r="AU27">
        <f t="shared" si="17"/>
        <v>-1522.7660866908711</v>
      </c>
      <c r="AW27">
        <v>24</v>
      </c>
      <c r="AX27">
        <f>IF(Z27&gt;0, (R27*SUMPRODUCT(K27:$K$98, X27:$X$98)-K27*$AZ$3)/Z27, 0)</f>
        <v>21101.261637432017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1.6562650000000002E-2</v>
      </c>
      <c r="Q28" s="5">
        <f t="shared" si="29"/>
        <v>12.5</v>
      </c>
      <c r="R28">
        <f t="shared" si="0"/>
        <v>1000000</v>
      </c>
      <c r="S28">
        <f t="shared" si="1"/>
        <v>21284.341216112094</v>
      </c>
      <c r="U28">
        <f t="shared" si="21"/>
        <v>1.6562650000000002E-2</v>
      </c>
      <c r="V28">
        <f t="shared" si="22"/>
        <v>0.01</v>
      </c>
      <c r="W28">
        <f t="shared" si="23"/>
        <v>0.66228573205221897</v>
      </c>
      <c r="X28">
        <f t="shared" si="24"/>
        <v>1.0969206779974686E-2</v>
      </c>
      <c r="Y28">
        <f t="shared" si="25"/>
        <v>6.6228573205221897E-3</v>
      </c>
      <c r="Z28">
        <f t="shared" si="26"/>
        <v>0.64469366795172212</v>
      </c>
      <c r="AB28">
        <f t="shared" si="27"/>
        <v>13975.064510772068</v>
      </c>
      <c r="AC28">
        <f t="shared" si="2"/>
        <v>13721.880008551323</v>
      </c>
      <c r="AE28">
        <f t="shared" si="3"/>
        <v>0</v>
      </c>
      <c r="AF28">
        <f t="shared" si="4"/>
        <v>0</v>
      </c>
      <c r="AG28">
        <f t="shared" si="5"/>
        <v>-8.0586708493965258</v>
      </c>
      <c r="AH28">
        <f t="shared" si="6"/>
        <v>-10969.206779974686</v>
      </c>
      <c r="AI28">
        <f t="shared" si="7"/>
        <v>-10977.265450824081</v>
      </c>
      <c r="AJ28">
        <f t="shared" si="8"/>
        <v>253.18450222074534</v>
      </c>
      <c r="AK28">
        <f t="shared" si="30"/>
        <v>978.25451575404486</v>
      </c>
      <c r="AL28">
        <f t="shared" si="9"/>
        <v>-9745.8264328492915</v>
      </c>
      <c r="AN28">
        <f t="shared" si="10"/>
        <v>0</v>
      </c>
      <c r="AO28">
        <f t="shared" si="11"/>
        <v>0</v>
      </c>
      <c r="AP28">
        <f t="shared" si="12"/>
        <v>-1.2125710429285799</v>
      </c>
      <c r="AQ28">
        <f t="shared" si="13"/>
        <v>-1650.5131868351709</v>
      </c>
      <c r="AR28">
        <f t="shared" si="14"/>
        <v>-1651.7257578780993</v>
      </c>
      <c r="AS28">
        <f t="shared" si="15"/>
        <v>38.096132929185529</v>
      </c>
      <c r="AT28">
        <f t="shared" si="16"/>
        <v>147.19587393326827</v>
      </c>
      <c r="AU28">
        <f t="shared" si="17"/>
        <v>-1466.4337510156456</v>
      </c>
      <c r="AW28">
        <v>25</v>
      </c>
      <c r="AX28">
        <f>IF(Z28&gt;0, (R28*SUMPRODUCT(K28:$K$98, X28:$X$98)-K28*$AZ$3)/Z28, 0)</f>
        <v>21284.341216112094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1.8321427000000001E-2</v>
      </c>
      <c r="Q29" s="5">
        <f t="shared" si="29"/>
        <v>12.5</v>
      </c>
      <c r="R29">
        <f t="shared" si="0"/>
        <v>1000000</v>
      </c>
      <c r="S29">
        <f t="shared" si="1"/>
        <v>21348.326227845682</v>
      </c>
      <c r="U29">
        <f t="shared" si="21"/>
        <v>1.8321427000000001E-2</v>
      </c>
      <c r="V29">
        <f t="shared" si="22"/>
        <v>0.01</v>
      </c>
      <c r="W29">
        <f t="shared" si="23"/>
        <v>0.64469366795172212</v>
      </c>
      <c r="X29">
        <f t="shared" si="24"/>
        <v>1.1811707974739717E-2</v>
      </c>
      <c r="Y29">
        <f t="shared" si="25"/>
        <v>6.4469366795172215E-3</v>
      </c>
      <c r="Z29">
        <f t="shared" si="26"/>
        <v>0.62643502329746514</v>
      </c>
      <c r="AB29">
        <f t="shared" si="27"/>
        <v>13721.880008551323</v>
      </c>
      <c r="AC29">
        <f t="shared" si="2"/>
        <v>13373.339237902395</v>
      </c>
      <c r="AE29">
        <f t="shared" si="3"/>
        <v>0</v>
      </c>
      <c r="AF29">
        <f t="shared" si="4"/>
        <v>0</v>
      </c>
      <c r="AG29">
        <f t="shared" si="5"/>
        <v>-7.8304377912183138</v>
      </c>
      <c r="AH29">
        <f t="shared" si="6"/>
        <v>-11811.707974739717</v>
      </c>
      <c r="AI29">
        <f t="shared" si="7"/>
        <v>-11819.538412530936</v>
      </c>
      <c r="AJ29">
        <f t="shared" si="8"/>
        <v>348.54077064892772</v>
      </c>
      <c r="AK29">
        <f t="shared" si="30"/>
        <v>960.53160059859272</v>
      </c>
      <c r="AL29">
        <f t="shared" si="9"/>
        <v>-10510.466041283415</v>
      </c>
      <c r="AN29">
        <f t="shared" si="10"/>
        <v>0</v>
      </c>
      <c r="AO29">
        <f t="shared" si="11"/>
        <v>0</v>
      </c>
      <c r="AP29">
        <f t="shared" si="12"/>
        <v>-1.0519904470124679</v>
      </c>
      <c r="AQ29">
        <f t="shared" si="13"/>
        <v>-1586.8594175235603</v>
      </c>
      <c r="AR29">
        <f t="shared" si="14"/>
        <v>-1587.9114079705728</v>
      </c>
      <c r="AS29">
        <f t="shared" si="15"/>
        <v>46.825167492964376</v>
      </c>
      <c r="AT29">
        <f t="shared" si="16"/>
        <v>129.04387913234402</v>
      </c>
      <c r="AU29">
        <f t="shared" si="17"/>
        <v>-1412.0423613452642</v>
      </c>
      <c r="AW29">
        <v>26</v>
      </c>
      <c r="AX29">
        <f>IF(Z29&gt;0, (R29*SUMPRODUCT(K29:$K$98, X29:$X$98)-K29*$AZ$3)/Z29, 0)</f>
        <v>21348.326227845682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2.0255269999999999E-2</v>
      </c>
      <c r="Q30" s="5">
        <f t="shared" si="29"/>
        <v>12.5</v>
      </c>
      <c r="R30">
        <f t="shared" si="0"/>
        <v>1000000</v>
      </c>
      <c r="S30">
        <f t="shared" si="1"/>
        <v>21315.781964066067</v>
      </c>
      <c r="U30">
        <f t="shared" si="21"/>
        <v>2.0255269999999999E-2</v>
      </c>
      <c r="V30">
        <f t="shared" si="22"/>
        <v>0.01</v>
      </c>
      <c r="W30">
        <f t="shared" si="23"/>
        <v>0.62643502329746514</v>
      </c>
      <c r="X30">
        <f t="shared" si="24"/>
        <v>1.2688610534346447E-2</v>
      </c>
      <c r="Y30">
        <f t="shared" si="25"/>
        <v>6.2643502329746518E-3</v>
      </c>
      <c r="Z30">
        <f t="shared" si="26"/>
        <v>0.60748206253014403</v>
      </c>
      <c r="AB30">
        <f t="shared" si="27"/>
        <v>13373.339237902395</v>
      </c>
      <c r="AC30">
        <f t="shared" si="2"/>
        <v>12948.955191973699</v>
      </c>
      <c r="AE30">
        <f t="shared" si="3"/>
        <v>0</v>
      </c>
      <c r="AF30">
        <f t="shared" si="4"/>
        <v>0</v>
      </c>
      <c r="AG30">
        <f t="shared" si="5"/>
        <v>-7.5935257816268003</v>
      </c>
      <c r="AH30">
        <f t="shared" si="6"/>
        <v>-12688.610534346446</v>
      </c>
      <c r="AI30">
        <f t="shared" si="7"/>
        <v>-12696.204060128073</v>
      </c>
      <c r="AJ30">
        <f t="shared" si="8"/>
        <v>424.38404592869665</v>
      </c>
      <c r="AK30">
        <f t="shared" si="30"/>
        <v>936.1337466531678</v>
      </c>
      <c r="AL30">
        <f t="shared" si="9"/>
        <v>-11335.686267546209</v>
      </c>
      <c r="AN30">
        <f t="shared" si="10"/>
        <v>0</v>
      </c>
      <c r="AO30">
        <f t="shared" si="11"/>
        <v>0</v>
      </c>
      <c r="AP30">
        <f t="shared" si="12"/>
        <v>-0.91085910000061165</v>
      </c>
      <c r="AQ30">
        <f t="shared" si="13"/>
        <v>-1522.0250386898736</v>
      </c>
      <c r="AR30">
        <f t="shared" si="14"/>
        <v>-1522.9358977898744</v>
      </c>
      <c r="AS30">
        <f t="shared" si="15"/>
        <v>50.905742766361868</v>
      </c>
      <c r="AT30">
        <f t="shared" si="16"/>
        <v>112.29117625699688</v>
      </c>
      <c r="AU30">
        <f t="shared" si="17"/>
        <v>-1359.7389787665156</v>
      </c>
      <c r="AW30">
        <v>27</v>
      </c>
      <c r="AX30">
        <f>IF(Z30&gt;0, (R30*SUMPRODUCT(K30:$K$98, X30:$X$98)-K30*$AZ$3)/Z30, 0)</f>
        <v>21315.781964066067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2.2430054000000001E-2</v>
      </c>
      <c r="Q31" s="5">
        <f t="shared" si="29"/>
        <v>12.5</v>
      </c>
      <c r="R31">
        <f t="shared" si="0"/>
        <v>1000000</v>
      </c>
      <c r="S31">
        <f t="shared" si="1"/>
        <v>21206.616745283933</v>
      </c>
      <c r="U31">
        <f t="shared" si="21"/>
        <v>2.2430054000000001E-2</v>
      </c>
      <c r="V31">
        <f t="shared" si="22"/>
        <v>0.01</v>
      </c>
      <c r="W31">
        <f t="shared" si="23"/>
        <v>0.60748206253014403</v>
      </c>
      <c r="X31">
        <f t="shared" si="24"/>
        <v>1.3625855466582508E-2</v>
      </c>
      <c r="Y31">
        <f t="shared" si="25"/>
        <v>6.0748206253014407E-3</v>
      </c>
      <c r="Z31">
        <f t="shared" si="26"/>
        <v>0.58778138643826017</v>
      </c>
      <c r="AB31">
        <f t="shared" si="27"/>
        <v>12948.955191973699</v>
      </c>
      <c r="AC31">
        <f t="shared" si="2"/>
        <v>12464.854592207814</v>
      </c>
      <c r="AE31">
        <f t="shared" si="3"/>
        <v>0</v>
      </c>
      <c r="AF31">
        <f t="shared" si="4"/>
        <v>0</v>
      </c>
      <c r="AG31">
        <f t="shared" si="5"/>
        <v>-7.3472673304782523</v>
      </c>
      <c r="AH31">
        <f t="shared" si="6"/>
        <v>-13625.855466582509</v>
      </c>
      <c r="AI31">
        <f t="shared" si="7"/>
        <v>-13633.202733912987</v>
      </c>
      <c r="AJ31">
        <f t="shared" si="8"/>
        <v>484.10059976588491</v>
      </c>
      <c r="AK31">
        <f t="shared" si="30"/>
        <v>906.42686343815899</v>
      </c>
      <c r="AL31">
        <f t="shared" si="9"/>
        <v>-12242.675270708944</v>
      </c>
      <c r="AN31">
        <f t="shared" si="10"/>
        <v>0</v>
      </c>
      <c r="AO31">
        <f t="shared" si="11"/>
        <v>0</v>
      </c>
      <c r="AP31">
        <f t="shared" si="12"/>
        <v>-0.78689275910821466</v>
      </c>
      <c r="AQ31">
        <f t="shared" si="13"/>
        <v>-1459.3299142432227</v>
      </c>
      <c r="AR31">
        <f t="shared" si="14"/>
        <v>-1460.1168070023311</v>
      </c>
      <c r="AS31">
        <f t="shared" si="15"/>
        <v>51.847202436136577</v>
      </c>
      <c r="AT31">
        <f t="shared" si="16"/>
        <v>97.078369877992429</v>
      </c>
      <c r="AU31">
        <f t="shared" si="17"/>
        <v>-1311.191234688202</v>
      </c>
      <c r="AW31">
        <v>28</v>
      </c>
      <c r="AX31">
        <f>IF(Z31&gt;0, (R31*SUMPRODUCT(K31:$K$98, X31:$X$98)-K31*$AZ$3)/Z31, 0)</f>
        <v>21206.616745283933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2.4874655999999998E-2</v>
      </c>
      <c r="Q32" s="5">
        <f t="shared" si="29"/>
        <v>12.5</v>
      </c>
      <c r="R32">
        <f t="shared" si="0"/>
        <v>1000000</v>
      </c>
      <c r="S32">
        <f t="shared" si="1"/>
        <v>21034.032340710106</v>
      </c>
      <c r="U32">
        <f t="shared" si="21"/>
        <v>2.4874655999999998E-2</v>
      </c>
      <c r="V32">
        <f t="shared" si="22"/>
        <v>0.01</v>
      </c>
      <c r="W32">
        <f t="shared" si="23"/>
        <v>0.58778138643826017</v>
      </c>
      <c r="X32">
        <f t="shared" si="24"/>
        <v>1.4620859790854786E-2</v>
      </c>
      <c r="Y32">
        <f t="shared" si="25"/>
        <v>5.8778138643826019E-3</v>
      </c>
      <c r="Z32">
        <f t="shared" si="26"/>
        <v>0.56728271278302278</v>
      </c>
      <c r="AB32">
        <f t="shared" si="27"/>
        <v>12464.854592207814</v>
      </c>
      <c r="AC32">
        <f t="shared" si="2"/>
        <v>11932.242927003863</v>
      </c>
      <c r="AE32">
        <f t="shared" si="3"/>
        <v>0</v>
      </c>
      <c r="AF32">
        <f t="shared" si="4"/>
        <v>0</v>
      </c>
      <c r="AG32">
        <f t="shared" si="5"/>
        <v>-7.091033909787785</v>
      </c>
      <c r="AH32">
        <f t="shared" si="6"/>
        <v>-14620.859790854785</v>
      </c>
      <c r="AI32">
        <f t="shared" si="7"/>
        <v>-14627.950824764574</v>
      </c>
      <c r="AJ32">
        <f t="shared" si="8"/>
        <v>532.61166520395091</v>
      </c>
      <c r="AK32">
        <f t="shared" si="30"/>
        <v>872.539821454547</v>
      </c>
      <c r="AL32">
        <f t="shared" si="9"/>
        <v>-13222.799338106075</v>
      </c>
      <c r="AN32">
        <f t="shared" si="10"/>
        <v>0</v>
      </c>
      <c r="AO32">
        <f t="shared" si="11"/>
        <v>0</v>
      </c>
      <c r="AP32">
        <f t="shared" si="12"/>
        <v>-0.67808048645127206</v>
      </c>
      <c r="AQ32">
        <f t="shared" si="13"/>
        <v>-1398.1204779791217</v>
      </c>
      <c r="AR32">
        <f t="shared" si="14"/>
        <v>-1398.7985584655728</v>
      </c>
      <c r="AS32">
        <f t="shared" si="15"/>
        <v>50.931018187998689</v>
      </c>
      <c r="AT32">
        <f t="shared" si="16"/>
        <v>83.4366658102347</v>
      </c>
      <c r="AU32">
        <f t="shared" si="17"/>
        <v>-1264.4308744673394</v>
      </c>
      <c r="AW32">
        <v>29</v>
      </c>
      <c r="AX32">
        <f>IF(Z32&gt;0, (R32*SUMPRODUCT(K32:$K$98, X32:$X$98)-K32*$AZ$3)/Z32, 0)</f>
        <v>21034.032340710106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2.763239E-2</v>
      </c>
      <c r="Q33" s="5">
        <f t="shared" si="29"/>
        <v>12.5</v>
      </c>
      <c r="R33">
        <f t="shared" si="0"/>
        <v>1000000</v>
      </c>
      <c r="S33">
        <f t="shared" si="1"/>
        <v>20811.194896636658</v>
      </c>
      <c r="U33">
        <f t="shared" si="21"/>
        <v>2.763239E-2</v>
      </c>
      <c r="V33">
        <f t="shared" si="22"/>
        <v>0.01</v>
      </c>
      <c r="W33">
        <f t="shared" si="23"/>
        <v>0.56728271278302278</v>
      </c>
      <c r="X33">
        <f t="shared" si="24"/>
        <v>1.5675377159878472E-2</v>
      </c>
      <c r="Y33">
        <f t="shared" si="25"/>
        <v>5.6728271278302283E-3</v>
      </c>
      <c r="Z33">
        <f t="shared" si="26"/>
        <v>0.54593450849531411</v>
      </c>
      <c r="AB33">
        <f t="shared" si="27"/>
        <v>11932.242927003863</v>
      </c>
      <c r="AC33">
        <f t="shared" si="2"/>
        <v>11361.549457095523</v>
      </c>
      <c r="AE33">
        <f t="shared" si="3"/>
        <v>0</v>
      </c>
      <c r="AF33">
        <f t="shared" si="4"/>
        <v>0</v>
      </c>
      <c r="AG33">
        <f t="shared" si="5"/>
        <v>-6.824181356191426</v>
      </c>
      <c r="AH33">
        <f t="shared" si="6"/>
        <v>-15675.377159878472</v>
      </c>
      <c r="AI33">
        <f t="shared" si="7"/>
        <v>-15682.201341234662</v>
      </c>
      <c r="AJ33">
        <f t="shared" si="8"/>
        <v>570.69346990833947</v>
      </c>
      <c r="AK33">
        <f t="shared" si="30"/>
        <v>835.25700489027042</v>
      </c>
      <c r="AL33">
        <f t="shared" si="9"/>
        <v>-14276.250866436052</v>
      </c>
      <c r="AN33">
        <f t="shared" si="10"/>
        <v>0</v>
      </c>
      <c r="AO33">
        <f t="shared" si="11"/>
        <v>0</v>
      </c>
      <c r="AP33">
        <f t="shared" si="12"/>
        <v>-0.58264526529798932</v>
      </c>
      <c r="AQ33">
        <f t="shared" si="13"/>
        <v>-1338.3560323579475</v>
      </c>
      <c r="AR33">
        <f t="shared" si="14"/>
        <v>-1338.9386776232454</v>
      </c>
      <c r="AS33">
        <f t="shared" si="15"/>
        <v>48.725529235370338</v>
      </c>
      <c r="AT33">
        <f t="shared" si="16"/>
        <v>71.31383440810248</v>
      </c>
      <c r="AU33">
        <f t="shared" si="17"/>
        <v>-1218.8993139797726</v>
      </c>
      <c r="AW33">
        <v>30</v>
      </c>
      <c r="AX33">
        <f>IF(Z33&gt;0, (R33*SUMPRODUCT(K33:$K$98, X33:$X$98)-K33*$AZ$3)/Z33, 0)</f>
        <v>20811.194896636658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3.0610310000000002E-2</v>
      </c>
      <c r="Q34" s="5">
        <f t="shared" si="29"/>
        <v>12.5</v>
      </c>
      <c r="R34">
        <f t="shared" si="0"/>
        <v>1000000</v>
      </c>
      <c r="S34">
        <f t="shared" si="1"/>
        <v>20547.362543505686</v>
      </c>
      <c r="U34">
        <f t="shared" si="21"/>
        <v>3.0610310000000002E-2</v>
      </c>
      <c r="V34">
        <f t="shared" si="22"/>
        <v>0.01</v>
      </c>
      <c r="W34">
        <f t="shared" si="23"/>
        <v>0.54593450849531411</v>
      </c>
      <c r="X34">
        <f t="shared" si="24"/>
        <v>1.6711224544739198E-2</v>
      </c>
      <c r="Y34">
        <f t="shared" si="25"/>
        <v>5.4593450849531409E-3</v>
      </c>
      <c r="Z34">
        <f t="shared" si="26"/>
        <v>0.52376393886562178</v>
      </c>
      <c r="AB34">
        <f t="shared" si="27"/>
        <v>11361.549457095523</v>
      </c>
      <c r="AC34">
        <f t="shared" si="2"/>
        <v>10761.96753908648</v>
      </c>
      <c r="AE34">
        <f t="shared" si="3"/>
        <v>0</v>
      </c>
      <c r="AF34">
        <f t="shared" si="4"/>
        <v>0</v>
      </c>
      <c r="AG34">
        <f t="shared" si="5"/>
        <v>-6.5470492358202721</v>
      </c>
      <c r="AH34">
        <f t="shared" si="6"/>
        <v>-16711.224544739198</v>
      </c>
      <c r="AI34">
        <f t="shared" si="7"/>
        <v>-16717.77159397502</v>
      </c>
      <c r="AJ34">
        <f t="shared" si="8"/>
        <v>599.58191800904387</v>
      </c>
      <c r="AK34">
        <f t="shared" si="30"/>
        <v>795.30846199668667</v>
      </c>
      <c r="AL34">
        <f t="shared" si="9"/>
        <v>-15322.881213969289</v>
      </c>
      <c r="AN34">
        <f t="shared" si="10"/>
        <v>0</v>
      </c>
      <c r="AO34">
        <f t="shared" si="11"/>
        <v>0</v>
      </c>
      <c r="AP34">
        <f t="shared" si="12"/>
        <v>-0.49909273254839798</v>
      </c>
      <c r="AQ34">
        <f t="shared" si="13"/>
        <v>-1273.9251564859783</v>
      </c>
      <c r="AR34">
        <f t="shared" si="14"/>
        <v>-1274.4242492185267</v>
      </c>
      <c r="AS34">
        <f t="shared" si="15"/>
        <v>45.707152499862161</v>
      </c>
      <c r="AT34">
        <f t="shared" si="16"/>
        <v>60.62772085859514</v>
      </c>
      <c r="AU34">
        <f t="shared" si="17"/>
        <v>-1168.0893758600694</v>
      </c>
      <c r="AW34">
        <v>31</v>
      </c>
      <c r="AX34">
        <f>IF(Z34&gt;0, (R34*SUMPRODUCT(K34:$K$98, X34:$X$98)-K34*$AZ$3)/Z34, 0)</f>
        <v>20547.362543505686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3.3721785999999997E-2</v>
      </c>
      <c r="Q35" s="5">
        <f t="shared" si="29"/>
        <v>12.5</v>
      </c>
      <c r="R35">
        <f t="shared" ref="R35:R69" si="31">$C$6</f>
        <v>1000000</v>
      </c>
      <c r="S35">
        <f t="shared" ref="S35:S69" si="32">AX35</f>
        <v>20260.312651291606</v>
      </c>
      <c r="U35">
        <f t="shared" si="21"/>
        <v>3.3721785999999997E-2</v>
      </c>
      <c r="V35">
        <f t="shared" si="22"/>
        <v>0.01</v>
      </c>
      <c r="W35">
        <f t="shared" si="23"/>
        <v>0.52376393886562178</v>
      </c>
      <c r="X35">
        <f t="shared" si="24"/>
        <v>1.766225546094358E-2</v>
      </c>
      <c r="Y35">
        <f t="shared" si="25"/>
        <v>5.237639388656218E-3</v>
      </c>
      <c r="Z35">
        <f t="shared" si="26"/>
        <v>0.50086404401602203</v>
      </c>
      <c r="AB35">
        <f t="shared" si="27"/>
        <v>10761.96753908648</v>
      </c>
      <c r="AC35">
        <f t="shared" ref="AC35:AC69" si="33">S35*Z35</f>
        <v>10147.662127554886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-6.2608005502002753</v>
      </c>
      <c r="AH35">
        <f t="shared" ref="AH35:AH69" si="37">-X35*R35</f>
        <v>-17662.255460943579</v>
      </c>
      <c r="AI35">
        <f t="shared" ref="AI35:AI66" si="38">SUM(AE35:AH35)</f>
        <v>-17668.51626149378</v>
      </c>
      <c r="AJ35">
        <f t="shared" ref="AJ35:AJ69" si="39">AB35-AC35</f>
        <v>614.30541153159356</v>
      </c>
      <c r="AK35">
        <f t="shared" si="30"/>
        <v>753.33772773605369</v>
      </c>
      <c r="AL35">
        <f t="shared" ref="AL35:AL66" si="40">SUM(AI35:AK35)</f>
        <v>-16300.873122226132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-0.42613527401943013</v>
      </c>
      <c r="AQ35">
        <f t="shared" ref="AQ35:AQ69" si="44">AH35*$K35</f>
        <v>-1202.1641657965936</v>
      </c>
      <c r="AR35">
        <f t="shared" ref="AR35:AR69" si="45">AI35*$K35</f>
        <v>-1202.5903010706131</v>
      </c>
      <c r="AS35">
        <f t="shared" ref="AS35:AS69" si="46">AJ35*$K35</f>
        <v>41.812097794148784</v>
      </c>
      <c r="AT35">
        <f t="shared" ref="AT35:AT69" si="47">AK35*$K35</f>
        <v>51.27519659250428</v>
      </c>
      <c r="AU35">
        <f t="shared" ref="AU35:AU69" si="48">AL35*$K35</f>
        <v>-1109.5030066839599</v>
      </c>
      <c r="AW35">
        <v>32</v>
      </c>
      <c r="AX35">
        <f>IF(Z35&gt;0, (R35*SUMPRODUCT(K35:$K$98, X35:$X$98)-K35*$AZ$3)/Z35, 0)</f>
        <v>20260.312651291606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4.5614701000000001E-2</v>
      </c>
      <c r="Q36" s="5">
        <f t="shared" si="29"/>
        <v>12.5</v>
      </c>
      <c r="R36">
        <f t="shared" si="31"/>
        <v>1000000</v>
      </c>
      <c r="S36">
        <f t="shared" si="32"/>
        <v>20157.019041528081</v>
      </c>
      <c r="U36">
        <f t="shared" ref="U36:U69" si="52">M36</f>
        <v>4.5614701000000001E-2</v>
      </c>
      <c r="V36">
        <f t="shared" ref="V36:V69" si="53">$C$10</f>
        <v>0.01</v>
      </c>
      <c r="W36">
        <f t="shared" ref="W36:W69" si="54">Z35</f>
        <v>0.50086404401602203</v>
      </c>
      <c r="X36">
        <f t="shared" ref="X36:X67" si="55">U36*W36</f>
        <v>2.2846763609441684E-2</v>
      </c>
      <c r="Y36">
        <f t="shared" ref="Y36:Y69" si="56">V36*W36</f>
        <v>5.0086404401602207E-3</v>
      </c>
      <c r="Z36">
        <f t="shared" ref="Z36:Z67" si="57">MAX(0, W36-X36-Y36)</f>
        <v>0.47300863996642012</v>
      </c>
      <c r="AB36">
        <f t="shared" ref="AB36:AB69" si="58">AC35</f>
        <v>10147.662127554886</v>
      </c>
      <c r="AC36">
        <f t="shared" si="33"/>
        <v>9534.4441626104308</v>
      </c>
      <c r="AE36">
        <f t="shared" si="34"/>
        <v>0</v>
      </c>
      <c r="AF36">
        <f t="shared" si="35"/>
        <v>0</v>
      </c>
      <c r="AG36">
        <f t="shared" si="36"/>
        <v>-5.9126079995802518</v>
      </c>
      <c r="AH36">
        <f t="shared" si="37"/>
        <v>-22846.763609441685</v>
      </c>
      <c r="AI36">
        <f t="shared" si="38"/>
        <v>-22852.676217441265</v>
      </c>
      <c r="AJ36">
        <f t="shared" si="39"/>
        <v>613.21796494445516</v>
      </c>
      <c r="AK36">
        <f t="shared" si="30"/>
        <v>710.33634892884209</v>
      </c>
      <c r="AL36">
        <f t="shared" si="40"/>
        <v>-21529.121903567968</v>
      </c>
      <c r="AN36">
        <f t="shared" si="41"/>
        <v>0</v>
      </c>
      <c r="AO36">
        <f t="shared" si="42"/>
        <v>0</v>
      </c>
      <c r="AP36">
        <f t="shared" si="43"/>
        <v>-0.35931775729400572</v>
      </c>
      <c r="AQ36">
        <f t="shared" si="44"/>
        <v>-1388.4309364249552</v>
      </c>
      <c r="AR36">
        <f t="shared" si="45"/>
        <v>-1388.7902541822491</v>
      </c>
      <c r="AS36">
        <f t="shared" si="46"/>
        <v>37.266144468207301</v>
      </c>
      <c r="AT36">
        <f t="shared" si="47"/>
        <v>43.168169416887373</v>
      </c>
      <c r="AU36">
        <f t="shared" si="48"/>
        <v>-1308.3559402971543</v>
      </c>
      <c r="AW36">
        <v>33</v>
      </c>
      <c r="AX36">
        <f>IF(Z36&gt;0, (R36*SUMPRODUCT(K36:$K$98, X36:$X$98)-K36*$AZ$3)/Z36, 0)</f>
        <v>20157.019041528081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5.8461241999999997E-2</v>
      </c>
      <c r="Q37" s="5">
        <f t="shared" ref="Q37:Q69" si="60">$C$8</f>
        <v>12.5</v>
      </c>
      <c r="R37">
        <f t="shared" si="31"/>
        <v>1000000</v>
      </c>
      <c r="S37">
        <f t="shared" si="32"/>
        <v>19680.773241784089</v>
      </c>
      <c r="U37">
        <f t="shared" si="52"/>
        <v>5.8461241999999997E-2</v>
      </c>
      <c r="V37">
        <f t="shared" si="53"/>
        <v>0.01</v>
      </c>
      <c r="W37">
        <f t="shared" si="54"/>
        <v>0.47300863996642012</v>
      </c>
      <c r="X37">
        <f t="shared" si="55"/>
        <v>2.7652672569167758E-2</v>
      </c>
      <c r="Y37">
        <f t="shared" si="56"/>
        <v>4.7300863996642016E-3</v>
      </c>
      <c r="Z37">
        <f t="shared" si="57"/>
        <v>0.44062588099758815</v>
      </c>
      <c r="AB37">
        <f t="shared" si="58"/>
        <v>9534.4441626104308</v>
      </c>
      <c r="AC37">
        <f t="shared" si="33"/>
        <v>8671.8580483748738</v>
      </c>
      <c r="AE37">
        <f t="shared" si="34"/>
        <v>0</v>
      </c>
      <c r="AF37">
        <f t="shared" si="35"/>
        <v>0</v>
      </c>
      <c r="AG37">
        <f t="shared" si="36"/>
        <v>-5.5078235124698516</v>
      </c>
      <c r="AH37">
        <f t="shared" si="37"/>
        <v>-27652.672569167757</v>
      </c>
      <c r="AI37">
        <f t="shared" si="38"/>
        <v>-27658.180392680228</v>
      </c>
      <c r="AJ37">
        <f t="shared" si="39"/>
        <v>862.58611423555703</v>
      </c>
      <c r="AK37">
        <f t="shared" si="30"/>
        <v>667.41109138273021</v>
      </c>
      <c r="AL37">
        <f t="shared" si="40"/>
        <v>-26128.183187061939</v>
      </c>
      <c r="AN37">
        <f t="shared" si="41"/>
        <v>0</v>
      </c>
      <c r="AO37">
        <f t="shared" si="42"/>
        <v>0</v>
      </c>
      <c r="AP37">
        <f t="shared" si="43"/>
        <v>-0.29885572978303881</v>
      </c>
      <c r="AQ37">
        <f t="shared" si="44"/>
        <v>-1500.4401688615808</v>
      </c>
      <c r="AR37">
        <f t="shared" si="45"/>
        <v>-1500.7390245913639</v>
      </c>
      <c r="AS37">
        <f t="shared" si="46"/>
        <v>46.80411456302889</v>
      </c>
      <c r="AT37">
        <f t="shared" si="47"/>
        <v>36.213874378672195</v>
      </c>
      <c r="AU37">
        <f t="shared" si="48"/>
        <v>-1417.7210356496628</v>
      </c>
      <c r="AW37">
        <v>34</v>
      </c>
      <c r="AX37">
        <f>IF(Z37&gt;0, (R37*SUMPRODUCT(K37:$K$98, X37:$X$98)-K37*$AZ$3)/Z37, 0)</f>
        <v>19680.773241784089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7.2616817E-2</v>
      </c>
      <c r="Q38" s="5">
        <f t="shared" si="60"/>
        <v>12.5</v>
      </c>
      <c r="R38">
        <f t="shared" si="31"/>
        <v>1000000</v>
      </c>
      <c r="S38">
        <f t="shared" si="32"/>
        <v>18902.750392165362</v>
      </c>
      <c r="U38">
        <f t="shared" si="52"/>
        <v>7.2616817E-2</v>
      </c>
      <c r="V38">
        <f t="shared" si="53"/>
        <v>0.01</v>
      </c>
      <c r="W38">
        <f t="shared" si="54"/>
        <v>0.44062588099758815</v>
      </c>
      <c r="X38">
        <f t="shared" si="55"/>
        <v>3.1996848965865639E-2</v>
      </c>
      <c r="Y38">
        <f t="shared" si="56"/>
        <v>4.4062588099758812E-3</v>
      </c>
      <c r="Z38">
        <f t="shared" si="57"/>
        <v>0.40422277322174666</v>
      </c>
      <c r="AB38">
        <f t="shared" si="58"/>
        <v>8671.8580483748738</v>
      </c>
      <c r="AC38">
        <f t="shared" si="33"/>
        <v>7640.9221850395415</v>
      </c>
      <c r="AE38">
        <f t="shared" si="34"/>
        <v>0</v>
      </c>
      <c r="AF38">
        <f t="shared" si="35"/>
        <v>0</v>
      </c>
      <c r="AG38">
        <f t="shared" si="36"/>
        <v>-5.0527846652718331</v>
      </c>
      <c r="AH38">
        <f t="shared" si="37"/>
        <v>-31996.84896586564</v>
      </c>
      <c r="AI38">
        <f t="shared" si="38"/>
        <v>-32001.901750530913</v>
      </c>
      <c r="AJ38">
        <f t="shared" si="39"/>
        <v>1030.9358633353322</v>
      </c>
      <c r="AK38">
        <f t="shared" si="30"/>
        <v>607.03006338624118</v>
      </c>
      <c r="AL38">
        <f t="shared" si="40"/>
        <v>-30363.935823809337</v>
      </c>
      <c r="AN38">
        <f t="shared" si="41"/>
        <v>0</v>
      </c>
      <c r="AO38">
        <f t="shared" si="42"/>
        <v>0</v>
      </c>
      <c r="AP38">
        <f t="shared" si="43"/>
        <v>-0.24479037557692149</v>
      </c>
      <c r="AQ38">
        <f t="shared" si="44"/>
        <v>-1550.1394170754559</v>
      </c>
      <c r="AR38">
        <f t="shared" si="45"/>
        <v>-1550.3842074510328</v>
      </c>
      <c r="AS38">
        <f t="shared" si="46"/>
        <v>49.945365555766656</v>
      </c>
      <c r="AT38">
        <f t="shared" si="47"/>
        <v>29.408559249339437</v>
      </c>
      <c r="AU38">
        <f t="shared" si="48"/>
        <v>-1471.0302826459267</v>
      </c>
      <c r="AW38">
        <v>35</v>
      </c>
      <c r="AX38">
        <f>IF(Z38&gt;0, (R38*SUMPRODUCT(K38:$K$98, X38:$X$98)-K38*$AZ$3)/Z38, 0)</f>
        <v>18902.750392165362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8.8271367000000003E-2</v>
      </c>
      <c r="Q39" s="5">
        <f t="shared" si="60"/>
        <v>12.5</v>
      </c>
      <c r="R39">
        <f t="shared" si="31"/>
        <v>1000000</v>
      </c>
      <c r="S39">
        <f t="shared" si="32"/>
        <v>17860.072588714713</v>
      </c>
      <c r="U39">
        <f t="shared" si="52"/>
        <v>8.8271367000000003E-2</v>
      </c>
      <c r="V39">
        <f t="shared" si="53"/>
        <v>0.01</v>
      </c>
      <c r="W39">
        <f t="shared" si="54"/>
        <v>0.40422277322174666</v>
      </c>
      <c r="X39">
        <f t="shared" si="55"/>
        <v>3.5681296764814574E-2</v>
      </c>
      <c r="Y39">
        <f t="shared" si="56"/>
        <v>4.042227732217467E-3</v>
      </c>
      <c r="Z39">
        <f t="shared" si="57"/>
        <v>0.36449924872471462</v>
      </c>
      <c r="AB39">
        <f t="shared" si="58"/>
        <v>7640.9221850395415</v>
      </c>
      <c r="AC39">
        <f t="shared" si="33"/>
        <v>6509.9830407553818</v>
      </c>
      <c r="AE39">
        <f t="shared" si="34"/>
        <v>0</v>
      </c>
      <c r="AF39">
        <f t="shared" si="35"/>
        <v>0</v>
      </c>
      <c r="AG39">
        <f t="shared" si="36"/>
        <v>-4.5562406090589329</v>
      </c>
      <c r="AH39">
        <f t="shared" si="37"/>
        <v>-35681.296764814571</v>
      </c>
      <c r="AI39">
        <f t="shared" si="38"/>
        <v>-35685.853005423633</v>
      </c>
      <c r="AJ39">
        <f t="shared" si="39"/>
        <v>1130.9391442841597</v>
      </c>
      <c r="AK39">
        <f t="shared" si="30"/>
        <v>534.86455295276801</v>
      </c>
      <c r="AL39">
        <f t="shared" si="40"/>
        <v>-34020.049308186703</v>
      </c>
      <c r="AN39">
        <f t="shared" si="41"/>
        <v>0</v>
      </c>
      <c r="AO39">
        <f t="shared" si="42"/>
        <v>0</v>
      </c>
      <c r="AP39">
        <f t="shared" si="43"/>
        <v>-0.19708436673261964</v>
      </c>
      <c r="AQ39">
        <f t="shared" si="44"/>
        <v>-1543.4272200441624</v>
      </c>
      <c r="AR39">
        <f t="shared" si="45"/>
        <v>-1543.6243044108951</v>
      </c>
      <c r="AS39">
        <f t="shared" si="46"/>
        <v>48.919810034003277</v>
      </c>
      <c r="AT39">
        <f t="shared" si="47"/>
        <v>23.136056839674797</v>
      </c>
      <c r="AU39">
        <f t="shared" si="48"/>
        <v>-1471.5684375372168</v>
      </c>
      <c r="AW39">
        <v>36</v>
      </c>
      <c r="AX39">
        <f>IF(Z39&gt;0, (R39*SUMPRODUCT(K39:$K$98, X39:$X$98)-K39*$AZ$3)/Z39, 0)</f>
        <v>17860.072588714713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0.103819197</v>
      </c>
      <c r="Q40" s="5">
        <f t="shared" si="60"/>
        <v>12.5</v>
      </c>
      <c r="R40">
        <f t="shared" si="31"/>
        <v>1000000</v>
      </c>
      <c r="S40">
        <f t="shared" si="32"/>
        <v>16534.487452730682</v>
      </c>
      <c r="U40">
        <f t="shared" si="52"/>
        <v>0.103819197</v>
      </c>
      <c r="V40">
        <f t="shared" si="53"/>
        <v>0.01</v>
      </c>
      <c r="W40">
        <f t="shared" si="54"/>
        <v>0.36449924872471462</v>
      </c>
      <c r="X40">
        <f t="shared" si="55"/>
        <v>3.784201930970315E-2</v>
      </c>
      <c r="Y40">
        <f t="shared" si="56"/>
        <v>3.6449924872471464E-3</v>
      </c>
      <c r="Z40">
        <f t="shared" si="57"/>
        <v>0.32301223692776432</v>
      </c>
      <c r="AB40">
        <f t="shared" si="58"/>
        <v>6509.9830407553818</v>
      </c>
      <c r="AC40">
        <f t="shared" si="33"/>
        <v>5340.8417785605898</v>
      </c>
      <c r="AE40">
        <f t="shared" si="34"/>
        <v>0</v>
      </c>
      <c r="AF40">
        <f t="shared" si="35"/>
        <v>0</v>
      </c>
      <c r="AG40">
        <f t="shared" si="36"/>
        <v>-4.037652961597054</v>
      </c>
      <c r="AH40">
        <f t="shared" si="37"/>
        <v>-37842.019309703152</v>
      </c>
      <c r="AI40">
        <f t="shared" si="38"/>
        <v>-37846.056962664748</v>
      </c>
      <c r="AJ40">
        <f t="shared" si="39"/>
        <v>1169.141262194792</v>
      </c>
      <c r="AK40">
        <f t="shared" ref="AK40:AK69" si="61">G40*SUM(AB40:AB40, AE40:AF40)</f>
        <v>455.69881285287676</v>
      </c>
      <c r="AL40">
        <f t="shared" si="40"/>
        <v>-36221.216887617084</v>
      </c>
      <c r="AN40">
        <f t="shared" si="41"/>
        <v>0</v>
      </c>
      <c r="AO40">
        <f t="shared" si="42"/>
        <v>0</v>
      </c>
      <c r="AP40">
        <f t="shared" si="43"/>
        <v>-0.15593962711594583</v>
      </c>
      <c r="AQ40">
        <f t="shared" si="44"/>
        <v>-1461.5100496738633</v>
      </c>
      <c r="AR40">
        <f t="shared" si="45"/>
        <v>-1461.6659893009792</v>
      </c>
      <c r="AS40">
        <f t="shared" si="46"/>
        <v>45.153819361535483</v>
      </c>
      <c r="AT40">
        <f t="shared" si="47"/>
        <v>17.599705479727287</v>
      </c>
      <c r="AU40">
        <f t="shared" si="48"/>
        <v>-1398.9124644597166</v>
      </c>
      <c r="AW40">
        <v>37</v>
      </c>
      <c r="AX40">
        <f>IF(Z40&gt;0, (R40*SUMPRODUCT(K40:$K$98, X40:$X$98)-K40*$AZ$3)/Z40, 0)</f>
        <v>16534.487452730682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0.120610461</v>
      </c>
      <c r="Q41" s="5">
        <f t="shared" si="60"/>
        <v>12.5</v>
      </c>
      <c r="R41">
        <f t="shared" si="31"/>
        <v>1000000</v>
      </c>
      <c r="S41">
        <f t="shared" si="32"/>
        <v>15004.143968295466</v>
      </c>
      <c r="U41">
        <f t="shared" si="52"/>
        <v>0.120610461</v>
      </c>
      <c r="V41">
        <f t="shared" si="53"/>
        <v>0.01</v>
      </c>
      <c r="W41">
        <f t="shared" si="54"/>
        <v>0.32301223692776432</v>
      </c>
      <c r="X41">
        <f t="shared" si="55"/>
        <v>3.895865480449888E-2</v>
      </c>
      <c r="Y41">
        <f t="shared" si="56"/>
        <v>3.2301223692776434E-3</v>
      </c>
      <c r="Z41">
        <f t="shared" si="57"/>
        <v>0.28082345975398776</v>
      </c>
      <c r="AB41">
        <f t="shared" si="58"/>
        <v>5340.8417785605898</v>
      </c>
      <c r="AC41">
        <f t="shared" si="33"/>
        <v>4213.51561982366</v>
      </c>
      <c r="AE41">
        <f t="shared" si="34"/>
        <v>0</v>
      </c>
      <c r="AF41">
        <f t="shared" si="35"/>
        <v>0</v>
      </c>
      <c r="AG41">
        <f t="shared" si="36"/>
        <v>-3.5102932469248471</v>
      </c>
      <c r="AH41">
        <f t="shared" si="37"/>
        <v>-38958.654804498881</v>
      </c>
      <c r="AI41">
        <f t="shared" si="38"/>
        <v>-38962.165097745805</v>
      </c>
      <c r="AJ41">
        <f t="shared" si="39"/>
        <v>1127.3261587369298</v>
      </c>
      <c r="AK41">
        <f t="shared" si="61"/>
        <v>373.85892449924131</v>
      </c>
      <c r="AL41">
        <f t="shared" si="40"/>
        <v>-37460.980014509638</v>
      </c>
      <c r="AN41">
        <f t="shared" si="41"/>
        <v>0</v>
      </c>
      <c r="AO41">
        <f t="shared" si="42"/>
        <v>0</v>
      </c>
      <c r="AP41">
        <f t="shared" si="43"/>
        <v>-0.1210466790447893</v>
      </c>
      <c r="AQ41">
        <f t="shared" si="44"/>
        <v>-1343.4250224730233</v>
      </c>
      <c r="AR41">
        <f t="shared" si="45"/>
        <v>-1343.546069152068</v>
      </c>
      <c r="AS41">
        <f t="shared" si="46"/>
        <v>38.873985196241875</v>
      </c>
      <c r="AT41">
        <f t="shared" si="47"/>
        <v>12.891909039660538</v>
      </c>
      <c r="AU41">
        <f t="shared" si="48"/>
        <v>-1291.7801749161658</v>
      </c>
      <c r="AW41">
        <v>38</v>
      </c>
      <c r="AX41">
        <f>IF(Z41&gt;0, (R41*SUMPRODUCT(K41:$K$98, X41:$X$98)-K41*$AZ$3)/Z41, 0)</f>
        <v>15004.143968295466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0.138204574</v>
      </c>
      <c r="Q42" s="5">
        <f t="shared" si="60"/>
        <v>12.5</v>
      </c>
      <c r="R42">
        <f t="shared" si="31"/>
        <v>1000000</v>
      </c>
      <c r="S42">
        <f t="shared" si="32"/>
        <v>13245.878983729937</v>
      </c>
      <c r="U42">
        <f t="shared" si="52"/>
        <v>0.138204574</v>
      </c>
      <c r="V42">
        <f t="shared" si="53"/>
        <v>0.01</v>
      </c>
      <c r="W42">
        <f t="shared" si="54"/>
        <v>0.28082345975398776</v>
      </c>
      <c r="X42">
        <f t="shared" si="55"/>
        <v>3.8811086624506025E-2</v>
      </c>
      <c r="Y42">
        <f t="shared" si="56"/>
        <v>2.8082345975398776E-3</v>
      </c>
      <c r="Z42">
        <f t="shared" si="57"/>
        <v>0.23920413853194186</v>
      </c>
      <c r="AB42">
        <f t="shared" si="58"/>
        <v>4213.51561982366</v>
      </c>
      <c r="AC42">
        <f t="shared" si="33"/>
        <v>3168.4690714014732</v>
      </c>
      <c r="AE42">
        <f t="shared" si="34"/>
        <v>0</v>
      </c>
      <c r="AF42">
        <f t="shared" si="35"/>
        <v>0</v>
      </c>
      <c r="AG42">
        <f t="shared" si="36"/>
        <v>-2.9900517316492734</v>
      </c>
      <c r="AH42">
        <f t="shared" si="37"/>
        <v>-38811.086624506024</v>
      </c>
      <c r="AI42">
        <f t="shared" si="38"/>
        <v>-38814.076676237673</v>
      </c>
      <c r="AJ42">
        <f t="shared" si="39"/>
        <v>1045.0465484221868</v>
      </c>
      <c r="AK42">
        <f t="shared" si="61"/>
        <v>294.94609338765622</v>
      </c>
      <c r="AL42">
        <f t="shared" si="40"/>
        <v>-37474.084034427833</v>
      </c>
      <c r="AN42">
        <f t="shared" si="41"/>
        <v>0</v>
      </c>
      <c r="AO42">
        <f t="shared" si="42"/>
        <v>0</v>
      </c>
      <c r="AP42">
        <f t="shared" si="43"/>
        <v>-9.2059828163251395E-2</v>
      </c>
      <c r="AQ42">
        <f t="shared" si="44"/>
        <v>-1194.9431936785593</v>
      </c>
      <c r="AR42">
        <f t="shared" si="45"/>
        <v>-1195.0352535067225</v>
      </c>
      <c r="AS42">
        <f t="shared" si="46"/>
        <v>32.175632498933084</v>
      </c>
      <c r="AT42">
        <f t="shared" si="47"/>
        <v>9.081008996360362</v>
      </c>
      <c r="AU42">
        <f t="shared" si="48"/>
        <v>-1153.7786120114292</v>
      </c>
      <c r="AW42">
        <v>39</v>
      </c>
      <c r="AX42">
        <f>IF(Z42&gt;0, (R42*SUMPRODUCT(K42:$K$98, X42:$X$98)-K42*$AZ$3)/Z42, 0)</f>
        <v>13245.878983729937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0.156383199</v>
      </c>
      <c r="Q43" s="5">
        <f t="shared" si="60"/>
        <v>12.5</v>
      </c>
      <c r="R43">
        <f t="shared" si="31"/>
        <v>1000000</v>
      </c>
      <c r="S43">
        <f t="shared" si="32"/>
        <v>11233.117771296633</v>
      </c>
      <c r="U43">
        <f t="shared" si="52"/>
        <v>0.156383199</v>
      </c>
      <c r="V43">
        <f t="shared" si="53"/>
        <v>0.01</v>
      </c>
      <c r="W43">
        <f t="shared" si="54"/>
        <v>0.23920413853194186</v>
      </c>
      <c r="X43">
        <f t="shared" si="55"/>
        <v>3.7407508397664234E-2</v>
      </c>
      <c r="Y43">
        <f t="shared" si="56"/>
        <v>2.3920413853194189E-3</v>
      </c>
      <c r="Z43">
        <f t="shared" si="57"/>
        <v>0.19940458874895819</v>
      </c>
      <c r="AB43">
        <f t="shared" si="58"/>
        <v>3168.4690714014732</v>
      </c>
      <c r="AC43">
        <f t="shared" si="33"/>
        <v>2239.9352295540189</v>
      </c>
      <c r="AE43">
        <f t="shared" si="34"/>
        <v>0</v>
      </c>
      <c r="AF43">
        <f t="shared" si="35"/>
        <v>0</v>
      </c>
      <c r="AG43">
        <f t="shared" si="36"/>
        <v>-2.4925573593619776</v>
      </c>
      <c r="AH43">
        <f t="shared" si="37"/>
        <v>-37407.508397664235</v>
      </c>
      <c r="AI43">
        <f t="shared" si="38"/>
        <v>-37410.000955023599</v>
      </c>
      <c r="AJ43">
        <f t="shared" si="39"/>
        <v>928.53384184745437</v>
      </c>
      <c r="AK43">
        <f t="shared" si="61"/>
        <v>221.79283499810316</v>
      </c>
      <c r="AL43">
        <f t="shared" si="40"/>
        <v>-36259.674278178041</v>
      </c>
      <c r="AN43">
        <f t="shared" si="41"/>
        <v>0</v>
      </c>
      <c r="AO43">
        <f t="shared" si="42"/>
        <v>0</v>
      </c>
      <c r="AP43">
        <f t="shared" si="43"/>
        <v>-6.8520195941124407E-2</v>
      </c>
      <c r="AQ43">
        <f t="shared" si="44"/>
        <v>-1028.3293162542534</v>
      </c>
      <c r="AR43">
        <f t="shared" si="45"/>
        <v>-1028.3978364501947</v>
      </c>
      <c r="AS43">
        <f t="shared" si="46"/>
        <v>25.525318622010897</v>
      </c>
      <c r="AT43">
        <f t="shared" si="47"/>
        <v>6.0970667155670064</v>
      </c>
      <c r="AU43">
        <f t="shared" si="48"/>
        <v>-996.77545111261679</v>
      </c>
      <c r="AW43">
        <v>40</v>
      </c>
      <c r="AX43">
        <f>IF(Z43&gt;0, (R43*SUMPRODUCT(K43:$K$98, X43:$X$98)-K43*$AZ$3)/Z43, 0)</f>
        <v>11233.117771296633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0.17588848000000001</v>
      </c>
      <c r="Q44" s="5">
        <f t="shared" si="60"/>
        <v>12.5</v>
      </c>
      <c r="R44">
        <f t="shared" si="31"/>
        <v>1000000</v>
      </c>
      <c r="S44">
        <f t="shared" si="32"/>
        <v>8928.7487833904142</v>
      </c>
      <c r="U44">
        <f t="shared" si="52"/>
        <v>0.17588848000000001</v>
      </c>
      <c r="V44">
        <f t="shared" si="53"/>
        <v>0.01</v>
      </c>
      <c r="W44">
        <f t="shared" si="54"/>
        <v>0.19940458874895819</v>
      </c>
      <c r="X44">
        <f t="shared" si="55"/>
        <v>3.5072970020079364E-2</v>
      </c>
      <c r="Y44">
        <f t="shared" si="56"/>
        <v>1.9940458874895821E-3</v>
      </c>
      <c r="Z44">
        <f t="shared" si="57"/>
        <v>0.16233757284138925</v>
      </c>
      <c r="AB44">
        <f t="shared" si="58"/>
        <v>2239.9352295540189</v>
      </c>
      <c r="AC44">
        <f t="shared" si="33"/>
        <v>1449.4714060061069</v>
      </c>
      <c r="AE44">
        <f t="shared" si="34"/>
        <v>0</v>
      </c>
      <c r="AF44">
        <f t="shared" si="35"/>
        <v>0</v>
      </c>
      <c r="AG44">
        <f t="shared" si="36"/>
        <v>-2.0292196605173656</v>
      </c>
      <c r="AH44">
        <f t="shared" si="37"/>
        <v>-35072.970020079367</v>
      </c>
      <c r="AI44">
        <f t="shared" si="38"/>
        <v>-35074.999239739882</v>
      </c>
      <c r="AJ44">
        <f t="shared" si="39"/>
        <v>790.46382354791194</v>
      </c>
      <c r="AK44">
        <f t="shared" si="61"/>
        <v>156.79546606878134</v>
      </c>
      <c r="AL44">
        <f t="shared" si="40"/>
        <v>-34127.739950123185</v>
      </c>
      <c r="AN44">
        <f t="shared" si="41"/>
        <v>0</v>
      </c>
      <c r="AO44">
        <f t="shared" si="42"/>
        <v>0</v>
      </c>
      <c r="AP44">
        <f t="shared" si="43"/>
        <v>-4.9806322203863045E-2</v>
      </c>
      <c r="AQ44">
        <f t="shared" si="44"/>
        <v>-860.85093667046726</v>
      </c>
      <c r="AR44">
        <f t="shared" si="45"/>
        <v>-860.9007429926711</v>
      </c>
      <c r="AS44">
        <f t="shared" si="46"/>
        <v>19.401593948723683</v>
      </c>
      <c r="AT44">
        <f t="shared" si="47"/>
        <v>3.8484771535948594</v>
      </c>
      <c r="AU44">
        <f t="shared" si="48"/>
        <v>-837.65067189035244</v>
      </c>
      <c r="AW44">
        <v>41</v>
      </c>
      <c r="AX44">
        <f>IF(Z44&gt;0, (R44*SUMPRODUCT(K44:$K$98, X44:$X$98)-K44*$AZ$3)/Z44, 0)</f>
        <v>8928.7487833904142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0.195947922</v>
      </c>
      <c r="Q45" s="5">
        <f t="shared" si="60"/>
        <v>12.5</v>
      </c>
      <c r="R45">
        <f t="shared" si="31"/>
        <v>1000000</v>
      </c>
      <c r="S45">
        <f t="shared" si="32"/>
        <v>6213.906062195344</v>
      </c>
      <c r="U45">
        <f t="shared" si="52"/>
        <v>0.195947922</v>
      </c>
      <c r="V45">
        <f t="shared" si="53"/>
        <v>0.01</v>
      </c>
      <c r="W45">
        <f t="shared" si="54"/>
        <v>0.16233757284138925</v>
      </c>
      <c r="X45">
        <f t="shared" si="55"/>
        <v>3.1809710060793861E-2</v>
      </c>
      <c r="Y45">
        <f t="shared" si="56"/>
        <v>1.6233757284138926E-3</v>
      </c>
      <c r="Z45">
        <f t="shared" si="57"/>
        <v>0.12890448705218149</v>
      </c>
      <c r="AB45">
        <f t="shared" si="58"/>
        <v>1449.4714060061069</v>
      </c>
      <c r="AC45">
        <f t="shared" si="33"/>
        <v>801.00037353773178</v>
      </c>
      <c r="AE45">
        <f t="shared" si="34"/>
        <v>0</v>
      </c>
      <c r="AF45">
        <f t="shared" si="35"/>
        <v>0</v>
      </c>
      <c r="AG45">
        <f t="shared" si="36"/>
        <v>-1.6113060881522687</v>
      </c>
      <c r="AH45">
        <f t="shared" si="37"/>
        <v>-31809.710060793863</v>
      </c>
      <c r="AI45">
        <f t="shared" si="38"/>
        <v>-31811.321366882014</v>
      </c>
      <c r="AJ45">
        <f t="shared" si="39"/>
        <v>648.47103246837514</v>
      </c>
      <c r="AK45">
        <f t="shared" si="61"/>
        <v>101.4629984204275</v>
      </c>
      <c r="AL45">
        <f t="shared" si="40"/>
        <v>-31061.387335993211</v>
      </c>
      <c r="AN45">
        <f t="shared" si="41"/>
        <v>0</v>
      </c>
      <c r="AO45">
        <f t="shared" si="42"/>
        <v>0</v>
      </c>
      <c r="AP45">
        <f t="shared" si="43"/>
        <v>-3.5311440753138378E-2</v>
      </c>
      <c r="AQ45">
        <f t="shared" si="44"/>
        <v>-697.10323845067319</v>
      </c>
      <c r="AR45">
        <f t="shared" si="45"/>
        <v>-697.13854989142624</v>
      </c>
      <c r="AS45">
        <f t="shared" si="46"/>
        <v>14.21110899505867</v>
      </c>
      <c r="AT45">
        <f t="shared" si="47"/>
        <v>2.2235406939144657</v>
      </c>
      <c r="AU45">
        <f t="shared" si="48"/>
        <v>-680.70390020245316</v>
      </c>
      <c r="AW45">
        <v>42</v>
      </c>
      <c r="AX45">
        <f>IF(Z45&gt;0, (R45*SUMPRODUCT(K45:$K$98, X45:$X$98)-K45*$AZ$3)/Z45, 0)</f>
        <v>6213.906062195344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0.21719401199999999</v>
      </c>
      <c r="Q46" s="5">
        <f t="shared" si="60"/>
        <v>12.5</v>
      </c>
      <c r="R46">
        <f t="shared" si="31"/>
        <v>1000000</v>
      </c>
      <c r="S46">
        <f t="shared" si="32"/>
        <v>2946.4713171079861</v>
      </c>
      <c r="U46">
        <f t="shared" si="52"/>
        <v>0.21719401199999999</v>
      </c>
      <c r="V46">
        <f t="shared" si="53"/>
        <v>0.01</v>
      </c>
      <c r="W46">
        <f t="shared" si="54"/>
        <v>0.12890448705218149</v>
      </c>
      <c r="X46">
        <f t="shared" si="55"/>
        <v>2.7997282707665352E-2</v>
      </c>
      <c r="Y46">
        <f t="shared" si="56"/>
        <v>1.289044870521815E-3</v>
      </c>
      <c r="Z46">
        <f t="shared" si="57"/>
        <v>9.9618159473994328E-2</v>
      </c>
      <c r="AB46">
        <f t="shared" si="58"/>
        <v>801.00037353773178</v>
      </c>
      <c r="AC46">
        <f t="shared" si="33"/>
        <v>293.52204955321349</v>
      </c>
      <c r="AE46">
        <f t="shared" si="34"/>
        <v>0</v>
      </c>
      <c r="AF46">
        <f t="shared" si="35"/>
        <v>0</v>
      </c>
      <c r="AG46">
        <f t="shared" si="36"/>
        <v>-1.2452269934249292</v>
      </c>
      <c r="AH46">
        <f t="shared" si="37"/>
        <v>-27997.282707665352</v>
      </c>
      <c r="AI46">
        <f t="shared" si="38"/>
        <v>-27998.527934658778</v>
      </c>
      <c r="AJ46">
        <f t="shared" si="39"/>
        <v>507.47832398451828</v>
      </c>
      <c r="AK46">
        <f t="shared" si="61"/>
        <v>56.070026147641229</v>
      </c>
      <c r="AL46">
        <f t="shared" si="40"/>
        <v>-27434.979584526616</v>
      </c>
      <c r="AN46">
        <f t="shared" si="41"/>
        <v>0</v>
      </c>
      <c r="AO46">
        <f t="shared" si="42"/>
        <v>0</v>
      </c>
      <c r="AP46">
        <f t="shared" si="43"/>
        <v>-2.4365082909761221E-2</v>
      </c>
      <c r="AQ46">
        <f t="shared" si="44"/>
        <v>-547.81667761960182</v>
      </c>
      <c r="AR46">
        <f t="shared" si="45"/>
        <v>-547.84104270251157</v>
      </c>
      <c r="AS46">
        <f t="shared" si="46"/>
        <v>9.9297168340214643</v>
      </c>
      <c r="AT46">
        <f t="shared" si="47"/>
        <v>1.0971098788038913</v>
      </c>
      <c r="AU46">
        <f t="shared" si="48"/>
        <v>-536.8142159896862</v>
      </c>
      <c r="AW46">
        <v>43</v>
      </c>
      <c r="AX46">
        <f>IF(Z46&gt;0, (R46*SUMPRODUCT(K46:$K$98, X46:$X$98)-K46*$AZ$3)/Z46, 0)</f>
        <v>2946.4713171079861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0.239685495</v>
      </c>
      <c r="Q47" s="5">
        <f t="shared" si="60"/>
        <v>12.5</v>
      </c>
      <c r="R47">
        <f t="shared" si="31"/>
        <v>1000000</v>
      </c>
      <c r="S47">
        <f t="shared" si="32"/>
        <v>-1137.0222162814689</v>
      </c>
      <c r="U47">
        <f t="shared" si="52"/>
        <v>0.239685495</v>
      </c>
      <c r="V47">
        <f t="shared" si="53"/>
        <v>0.01</v>
      </c>
      <c r="W47">
        <f t="shared" si="54"/>
        <v>9.9618159473994328E-2</v>
      </c>
      <c r="X47">
        <f t="shared" si="55"/>
        <v>2.3877027864513269E-2</v>
      </c>
      <c r="Y47">
        <f t="shared" si="56"/>
        <v>9.9618159473994334E-4</v>
      </c>
      <c r="Z47">
        <f t="shared" si="57"/>
        <v>7.4744950014741129E-2</v>
      </c>
      <c r="AB47">
        <f t="shared" si="58"/>
        <v>293.52204955321349</v>
      </c>
      <c r="AC47">
        <f t="shared" si="33"/>
        <v>-84.986668721608567</v>
      </c>
      <c r="AE47">
        <f t="shared" si="34"/>
        <v>0</v>
      </c>
      <c r="AF47">
        <f t="shared" si="35"/>
        <v>0</v>
      </c>
      <c r="AG47">
        <f t="shared" si="36"/>
        <v>-0.93431187518426406</v>
      </c>
      <c r="AH47">
        <f t="shared" si="37"/>
        <v>-23877.027864513268</v>
      </c>
      <c r="AI47">
        <f t="shared" si="38"/>
        <v>-23877.962176388453</v>
      </c>
      <c r="AJ47">
        <f t="shared" si="39"/>
        <v>378.50871827482206</v>
      </c>
      <c r="AK47">
        <f t="shared" si="61"/>
        <v>20.546543468724945</v>
      </c>
      <c r="AL47">
        <f t="shared" si="40"/>
        <v>-23478.906914644907</v>
      </c>
      <c r="AN47">
        <f t="shared" si="41"/>
        <v>0</v>
      </c>
      <c r="AO47">
        <f t="shared" si="42"/>
        <v>0</v>
      </c>
      <c r="AP47">
        <f t="shared" si="43"/>
        <v>-1.6322745645287007E-2</v>
      </c>
      <c r="AQ47">
        <f t="shared" si="44"/>
        <v>-417.13978271015407</v>
      </c>
      <c r="AR47">
        <f t="shared" si="45"/>
        <v>-417.15610545579938</v>
      </c>
      <c r="AS47">
        <f t="shared" si="46"/>
        <v>6.612675806678622</v>
      </c>
      <c r="AT47">
        <f t="shared" si="47"/>
        <v>0.35895508966284712</v>
      </c>
      <c r="AU47">
        <f t="shared" si="48"/>
        <v>-410.18447455945795</v>
      </c>
      <c r="AW47">
        <v>44</v>
      </c>
      <c r="AX47">
        <f>IF(Z47&gt;0, (R47*SUMPRODUCT(K47:$K$98, X47:$X$98)-K47*$AZ$3)/Z47, 0)</f>
        <v>-1137.0222162814689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0.26259210900000002</v>
      </c>
      <c r="Q48" s="5">
        <f t="shared" si="60"/>
        <v>12.5</v>
      </c>
      <c r="R48">
        <f t="shared" si="31"/>
        <v>1000000</v>
      </c>
      <c r="S48">
        <f t="shared" si="32"/>
        <v>-6454.9972711693899</v>
      </c>
      <c r="U48">
        <f t="shared" si="52"/>
        <v>0.26259210900000002</v>
      </c>
      <c r="V48">
        <f t="shared" si="53"/>
        <v>0.01</v>
      </c>
      <c r="W48">
        <f t="shared" si="54"/>
        <v>7.4744950014741129E-2</v>
      </c>
      <c r="X48">
        <f t="shared" si="55"/>
        <v>1.9627434061470456E-2</v>
      </c>
      <c r="Y48">
        <f t="shared" si="56"/>
        <v>7.474495001474113E-4</v>
      </c>
      <c r="Z48">
        <f t="shared" si="57"/>
        <v>5.4370066453123263E-2</v>
      </c>
      <c r="AB48">
        <f t="shared" si="58"/>
        <v>-84.986668721608567</v>
      </c>
      <c r="AC48">
        <f t="shared" si="33"/>
        <v>-350.95863058820908</v>
      </c>
      <c r="AE48">
        <f t="shared" si="34"/>
        <v>0</v>
      </c>
      <c r="AF48">
        <f t="shared" si="35"/>
        <v>0</v>
      </c>
      <c r="AG48">
        <f t="shared" si="36"/>
        <v>-0.67962583066404081</v>
      </c>
      <c r="AH48">
        <f t="shared" si="37"/>
        <v>-19627.434061470456</v>
      </c>
      <c r="AI48">
        <f t="shared" si="38"/>
        <v>-19628.11368730112</v>
      </c>
      <c r="AJ48">
        <f t="shared" si="39"/>
        <v>265.97196186660051</v>
      </c>
      <c r="AK48">
        <f t="shared" si="61"/>
        <v>-5.9490668105126003</v>
      </c>
      <c r="AL48">
        <f t="shared" si="40"/>
        <v>-19368.090792245031</v>
      </c>
      <c r="AN48">
        <f t="shared" si="41"/>
        <v>0</v>
      </c>
      <c r="AO48">
        <f t="shared" si="42"/>
        <v>0</v>
      </c>
      <c r="AP48">
        <f t="shared" si="43"/>
        <v>-1.0601155343899694E-2</v>
      </c>
      <c r="AQ48">
        <f t="shared" si="44"/>
        <v>-306.158871690463</v>
      </c>
      <c r="AR48">
        <f t="shared" si="45"/>
        <v>-306.16947284580692</v>
      </c>
      <c r="AS48">
        <f t="shared" si="46"/>
        <v>4.1487682746175878</v>
      </c>
      <c r="AT48">
        <f t="shared" si="47"/>
        <v>-9.279662214701466E-2</v>
      </c>
      <c r="AU48">
        <f t="shared" si="48"/>
        <v>-302.11350119333633</v>
      </c>
      <c r="AW48">
        <v>45</v>
      </c>
      <c r="AX48">
        <f>IF(Z48&gt;0, (R48*SUMPRODUCT(K48:$K$98, X48:$X$98)-K48*$AZ$3)/Z48, 0)</f>
        <v>-6454.9972711693899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0.28653067599999998</v>
      </c>
      <c r="Q49" s="5">
        <f t="shared" si="60"/>
        <v>12.5</v>
      </c>
      <c r="R49">
        <f t="shared" si="31"/>
        <v>1000000</v>
      </c>
      <c r="S49">
        <f t="shared" si="32"/>
        <v>-13651.712130800723</v>
      </c>
      <c r="U49">
        <f t="shared" si="52"/>
        <v>0.28653067599999998</v>
      </c>
      <c r="V49">
        <f t="shared" si="53"/>
        <v>0.01</v>
      </c>
      <c r="W49">
        <f t="shared" si="54"/>
        <v>5.4370066453123263E-2</v>
      </c>
      <c r="X49">
        <f t="shared" si="55"/>
        <v>1.557869189497833E-2</v>
      </c>
      <c r="Y49">
        <f t="shared" si="56"/>
        <v>5.437006645312326E-4</v>
      </c>
      <c r="Z49">
        <f t="shared" si="57"/>
        <v>3.8247673893613707E-2</v>
      </c>
      <c r="AB49">
        <f t="shared" si="58"/>
        <v>-350.95863058820908</v>
      </c>
      <c r="AC49">
        <f t="shared" si="33"/>
        <v>-522.14623366835633</v>
      </c>
      <c r="AE49">
        <f t="shared" si="34"/>
        <v>0</v>
      </c>
      <c r="AF49">
        <f t="shared" si="35"/>
        <v>0</v>
      </c>
      <c r="AG49">
        <f t="shared" si="36"/>
        <v>-0.47809592367017134</v>
      </c>
      <c r="AH49">
        <f t="shared" si="37"/>
        <v>-15578.69189497833</v>
      </c>
      <c r="AI49">
        <f t="shared" si="38"/>
        <v>-15579.169990902001</v>
      </c>
      <c r="AJ49">
        <f t="shared" si="39"/>
        <v>171.18760308014726</v>
      </c>
      <c r="AK49">
        <f t="shared" si="61"/>
        <v>-24.567104141174639</v>
      </c>
      <c r="AL49">
        <f t="shared" si="40"/>
        <v>-15432.549491963029</v>
      </c>
      <c r="AN49">
        <f t="shared" si="41"/>
        <v>0</v>
      </c>
      <c r="AO49">
        <f t="shared" si="42"/>
        <v>0</v>
      </c>
      <c r="AP49">
        <f t="shared" si="43"/>
        <v>-6.6585603423143808E-3</v>
      </c>
      <c r="AQ49">
        <f t="shared" si="44"/>
        <v>-216.96830050489939</v>
      </c>
      <c r="AR49">
        <f t="shared" si="45"/>
        <v>-216.97495906524171</v>
      </c>
      <c r="AS49">
        <f t="shared" si="46"/>
        <v>2.3841721473276811</v>
      </c>
      <c r="AT49">
        <f t="shared" si="47"/>
        <v>-0.34215214408057665</v>
      </c>
      <c r="AU49">
        <f t="shared" si="48"/>
        <v>-214.9329390619946</v>
      </c>
      <c r="AW49">
        <v>46</v>
      </c>
      <c r="AX49">
        <f>IF(Z49&gt;0, (R49*SUMPRODUCT(K49:$K$98, X49:$X$98)-K49*$AZ$3)/Z49, 0)</f>
        <v>-13651.712130800723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0.31063079199999999</v>
      </c>
      <c r="Q50" s="5">
        <f t="shared" si="60"/>
        <v>12.5</v>
      </c>
      <c r="R50">
        <f t="shared" si="31"/>
        <v>1000000</v>
      </c>
      <c r="S50">
        <f t="shared" si="32"/>
        <v>-23806.862807578451</v>
      </c>
      <c r="U50">
        <f t="shared" si="52"/>
        <v>0.31063079199999999</v>
      </c>
      <c r="V50">
        <f t="shared" si="53"/>
        <v>0.01</v>
      </c>
      <c r="W50">
        <f t="shared" si="54"/>
        <v>3.8247673893613707E-2</v>
      </c>
      <c r="X50">
        <f t="shared" si="55"/>
        <v>1.1880905233730948E-2</v>
      </c>
      <c r="Y50">
        <f t="shared" si="56"/>
        <v>3.8247673893613708E-4</v>
      </c>
      <c r="Z50">
        <f t="shared" si="57"/>
        <v>2.5984291920946621E-2</v>
      </c>
      <c r="AB50">
        <f t="shared" si="58"/>
        <v>-522.14623366835633</v>
      </c>
      <c r="AC50">
        <f t="shared" si="33"/>
        <v>-618.60447291404535</v>
      </c>
      <c r="AE50">
        <f t="shared" si="34"/>
        <v>0</v>
      </c>
      <c r="AF50">
        <f t="shared" si="35"/>
        <v>0</v>
      </c>
      <c r="AG50">
        <f t="shared" si="36"/>
        <v>-0.32480364901183278</v>
      </c>
      <c r="AH50">
        <f t="shared" si="37"/>
        <v>-11880.905233730948</v>
      </c>
      <c r="AI50">
        <f t="shared" si="38"/>
        <v>-11881.230037379959</v>
      </c>
      <c r="AJ50">
        <f t="shared" si="39"/>
        <v>96.458239245689015</v>
      </c>
      <c r="AK50">
        <f t="shared" si="61"/>
        <v>-36.55023635678495</v>
      </c>
      <c r="AL50">
        <f t="shared" si="40"/>
        <v>-11821.322034491055</v>
      </c>
      <c r="AN50">
        <f t="shared" si="41"/>
        <v>0</v>
      </c>
      <c r="AO50">
        <f t="shared" si="42"/>
        <v>0</v>
      </c>
      <c r="AP50">
        <f t="shared" si="43"/>
        <v>-4.0389472019449367E-3</v>
      </c>
      <c r="AQ50">
        <f t="shared" si="44"/>
        <v>-147.73956233663617</v>
      </c>
      <c r="AR50">
        <f t="shared" si="45"/>
        <v>-147.74360128383813</v>
      </c>
      <c r="AS50">
        <f t="shared" si="46"/>
        <v>1.1994623111260612</v>
      </c>
      <c r="AT50">
        <f t="shared" si="47"/>
        <v>-0.4545037449942092</v>
      </c>
      <c r="AU50">
        <f t="shared" si="48"/>
        <v>-146.99864271770628</v>
      </c>
      <c r="AW50">
        <v>47</v>
      </c>
      <c r="AX50">
        <f>IF(Z50&gt;0, (R50*SUMPRODUCT(K50:$K$98, X50:$X$98)-K50*$AZ$3)/Z50, 0)</f>
        <v>-23806.862807578451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0.33433633699999998</v>
      </c>
      <c r="Q51" s="5">
        <f t="shared" si="60"/>
        <v>12.5</v>
      </c>
      <c r="R51">
        <f t="shared" si="31"/>
        <v>1000000</v>
      </c>
      <c r="S51">
        <f t="shared" si="32"/>
        <v>-38665.696233749928</v>
      </c>
      <c r="U51">
        <f t="shared" si="52"/>
        <v>0.33433633699999998</v>
      </c>
      <c r="V51">
        <f t="shared" si="53"/>
        <v>0.01</v>
      </c>
      <c r="W51">
        <f t="shared" si="54"/>
        <v>2.5984291920946621E-2</v>
      </c>
      <c r="X51">
        <f t="shared" si="55"/>
        <v>8.6874929803879859E-3</v>
      </c>
      <c r="Y51">
        <f t="shared" si="56"/>
        <v>2.5984291920946623E-4</v>
      </c>
      <c r="Z51">
        <f t="shared" si="57"/>
        <v>1.7036956021349168E-2</v>
      </c>
      <c r="AB51">
        <f t="shared" si="58"/>
        <v>-618.60447291404535</v>
      </c>
      <c r="AC51">
        <f t="shared" si="33"/>
        <v>-658.74576626924363</v>
      </c>
      <c r="AE51">
        <f t="shared" si="34"/>
        <v>0</v>
      </c>
      <c r="AF51">
        <f t="shared" si="35"/>
        <v>0</v>
      </c>
      <c r="AG51">
        <f t="shared" si="36"/>
        <v>-0.2129619502668646</v>
      </c>
      <c r="AH51">
        <f t="shared" si="37"/>
        <v>-8687.4929803879859</v>
      </c>
      <c r="AI51">
        <f t="shared" si="38"/>
        <v>-8687.7059423382525</v>
      </c>
      <c r="AJ51">
        <f t="shared" si="39"/>
        <v>40.141293355198286</v>
      </c>
      <c r="AK51">
        <f t="shared" si="61"/>
        <v>-43.302313103983181</v>
      </c>
      <c r="AL51">
        <f t="shared" si="40"/>
        <v>-8690.8669620870369</v>
      </c>
      <c r="AN51">
        <f t="shared" si="41"/>
        <v>0</v>
      </c>
      <c r="AO51">
        <f t="shared" si="42"/>
        <v>0</v>
      </c>
      <c r="AP51">
        <f t="shared" si="43"/>
        <v>-2.3644561759739442E-3</v>
      </c>
      <c r="AQ51">
        <f t="shared" si="44"/>
        <v>-96.45477234533351</v>
      </c>
      <c r="AR51">
        <f t="shared" si="45"/>
        <v>-96.457136801509478</v>
      </c>
      <c r="AS51">
        <f t="shared" si="46"/>
        <v>0.44567740324665944</v>
      </c>
      <c r="AT51">
        <f t="shared" si="47"/>
        <v>-0.4807733096187799</v>
      </c>
      <c r="AU51">
        <f t="shared" si="48"/>
        <v>-96.492232707881598</v>
      </c>
      <c r="AW51">
        <v>48</v>
      </c>
      <c r="AX51">
        <f>IF(Z51&gt;0, (R51*SUMPRODUCT(K51:$K$98, X51:$X$98)-K51*$AZ$3)/Z51, 0)</f>
        <v>-38665.696233749928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0.35860877099999999</v>
      </c>
      <c r="Q52" s="5">
        <f t="shared" si="60"/>
        <v>12.5</v>
      </c>
      <c r="R52">
        <f t="shared" si="31"/>
        <v>1000000</v>
      </c>
      <c r="S52">
        <f t="shared" si="32"/>
        <v>-61274.66758204512</v>
      </c>
      <c r="U52">
        <f t="shared" si="52"/>
        <v>0.35860877099999999</v>
      </c>
      <c r="V52">
        <f t="shared" si="53"/>
        <v>0.01</v>
      </c>
      <c r="W52">
        <f t="shared" si="54"/>
        <v>1.7036956021349168E-2</v>
      </c>
      <c r="X52">
        <f t="shared" si="55"/>
        <v>6.1096018603970749E-3</v>
      </c>
      <c r="Y52">
        <f t="shared" si="56"/>
        <v>1.7036956021349169E-4</v>
      </c>
      <c r="Z52">
        <f t="shared" si="57"/>
        <v>1.07569846007386E-2</v>
      </c>
      <c r="AB52">
        <f t="shared" si="58"/>
        <v>-658.74576626924363</v>
      </c>
      <c r="AC52">
        <f t="shared" si="33"/>
        <v>-659.13065559543611</v>
      </c>
      <c r="AE52">
        <f t="shared" si="34"/>
        <v>0</v>
      </c>
      <c r="AF52">
        <f t="shared" si="35"/>
        <v>0</v>
      </c>
      <c r="AG52">
        <f t="shared" si="36"/>
        <v>-0.13446230750923249</v>
      </c>
      <c r="AH52">
        <f t="shared" si="37"/>
        <v>-6109.6018603970751</v>
      </c>
      <c r="AI52">
        <f t="shared" si="38"/>
        <v>-6109.7363227045844</v>
      </c>
      <c r="AJ52">
        <f t="shared" si="39"/>
        <v>0.38488932619247862</v>
      </c>
      <c r="AK52">
        <f t="shared" si="61"/>
        <v>-46.112203638847056</v>
      </c>
      <c r="AL52">
        <f t="shared" si="40"/>
        <v>-6155.4636370172384</v>
      </c>
      <c r="AN52">
        <f t="shared" si="41"/>
        <v>0</v>
      </c>
      <c r="AO52">
        <f t="shared" si="42"/>
        <v>0</v>
      </c>
      <c r="AP52">
        <f t="shared" si="43"/>
        <v>-1.3329436525578828E-3</v>
      </c>
      <c r="AQ52">
        <f t="shared" si="44"/>
        <v>-60.565337382098278</v>
      </c>
      <c r="AR52">
        <f t="shared" si="45"/>
        <v>-60.566670325750835</v>
      </c>
      <c r="AS52">
        <f t="shared" si="46"/>
        <v>3.8154616991852427E-3</v>
      </c>
      <c r="AT52">
        <f t="shared" si="47"/>
        <v>-0.45711672129111247</v>
      </c>
      <c r="AU52">
        <f t="shared" si="48"/>
        <v>-61.019971585342759</v>
      </c>
      <c r="AW52">
        <v>49</v>
      </c>
      <c r="AX52">
        <f>IF(Z52&gt;0, (R52*SUMPRODUCT(K52:$K$98, X52:$X$98)-K52*$AZ$3)/Z52, 0)</f>
        <v>-61274.66758204512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0.383306127</v>
      </c>
      <c r="Q53" s="5">
        <f t="shared" si="60"/>
        <v>12.5</v>
      </c>
      <c r="R53">
        <f t="shared" si="31"/>
        <v>1000000</v>
      </c>
      <c r="S53">
        <f t="shared" si="32"/>
        <v>-97134.570988735548</v>
      </c>
      <c r="U53">
        <f t="shared" si="52"/>
        <v>0.383306127</v>
      </c>
      <c r="V53">
        <f t="shared" si="53"/>
        <v>0.01</v>
      </c>
      <c r="W53">
        <f t="shared" si="54"/>
        <v>1.07569846007386E-2</v>
      </c>
      <c r="X53">
        <f t="shared" si="55"/>
        <v>4.1232181055077541E-3</v>
      </c>
      <c r="Y53">
        <f t="shared" si="56"/>
        <v>1.07569846007386E-4</v>
      </c>
      <c r="Z53">
        <f t="shared" si="57"/>
        <v>6.5261966492234603E-3</v>
      </c>
      <c r="AB53">
        <f t="shared" si="58"/>
        <v>-659.13065559543611</v>
      </c>
      <c r="AC53">
        <f t="shared" si="33"/>
        <v>-633.91931171044428</v>
      </c>
      <c r="AE53">
        <f t="shared" si="34"/>
        <v>0</v>
      </c>
      <c r="AF53">
        <f t="shared" si="35"/>
        <v>0</v>
      </c>
      <c r="AG53">
        <f t="shared" si="36"/>
        <v>-8.1577458115293253E-2</v>
      </c>
      <c r="AH53">
        <f t="shared" si="37"/>
        <v>-4123.2181055077544</v>
      </c>
      <c r="AI53">
        <f t="shared" si="38"/>
        <v>-4123.2996829658696</v>
      </c>
      <c r="AJ53">
        <f t="shared" si="39"/>
        <v>-25.211343884991834</v>
      </c>
      <c r="AK53">
        <f t="shared" si="61"/>
        <v>-46.139145891680535</v>
      </c>
      <c r="AL53">
        <f t="shared" si="40"/>
        <v>-4194.6501727425421</v>
      </c>
      <c r="AN53">
        <f t="shared" si="41"/>
        <v>0</v>
      </c>
      <c r="AO53">
        <f t="shared" si="42"/>
        <v>0</v>
      </c>
      <c r="AP53">
        <f t="shared" si="43"/>
        <v>-7.2204352416170374E-4</v>
      </c>
      <c r="AQ53">
        <f t="shared" si="44"/>
        <v>-36.494676355085403</v>
      </c>
      <c r="AR53">
        <f t="shared" si="45"/>
        <v>-36.495398398609566</v>
      </c>
      <c r="AS53">
        <f t="shared" si="46"/>
        <v>-0.22314605049160627</v>
      </c>
      <c r="AT53">
        <f t="shared" si="47"/>
        <v>-0.4083783960804066</v>
      </c>
      <c r="AU53">
        <f t="shared" si="48"/>
        <v>-37.126922845181575</v>
      </c>
      <c r="AW53">
        <v>50</v>
      </c>
      <c r="AX53">
        <f>IF(Z53&gt;0, (R53*SUMPRODUCT(K53:$K$98, X53:$X$98)-K53*$AZ$3)/Z53, 0)</f>
        <v>-97134.570988735548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0.40826881399999998</v>
      </c>
      <c r="Q54" s="5">
        <f t="shared" si="60"/>
        <v>12.5</v>
      </c>
      <c r="R54">
        <f t="shared" si="31"/>
        <v>1000000</v>
      </c>
      <c r="S54">
        <f t="shared" si="32"/>
        <v>-156414.82906665845</v>
      </c>
      <c r="U54">
        <f t="shared" si="52"/>
        <v>0.40826881399999998</v>
      </c>
      <c r="V54">
        <f t="shared" si="53"/>
        <v>0.01</v>
      </c>
      <c r="W54">
        <f t="shared" si="54"/>
        <v>6.5261966492234603E-3</v>
      </c>
      <c r="X54">
        <f t="shared" si="55"/>
        <v>2.6644425659092361E-3</v>
      </c>
      <c r="Y54">
        <f t="shared" si="56"/>
        <v>6.5261966492234603E-5</v>
      </c>
      <c r="Z54">
        <f t="shared" si="57"/>
        <v>3.7964921168219899E-3</v>
      </c>
      <c r="AB54">
        <f t="shared" si="58"/>
        <v>-633.91931171044428</v>
      </c>
      <c r="AC54">
        <f t="shared" si="33"/>
        <v>-593.82766550562781</v>
      </c>
      <c r="AE54">
        <f t="shared" si="34"/>
        <v>0</v>
      </c>
      <c r="AF54">
        <f t="shared" si="35"/>
        <v>0</v>
      </c>
      <c r="AG54">
        <f t="shared" si="36"/>
        <v>-4.7456151460274876E-2</v>
      </c>
      <c r="AH54">
        <f t="shared" si="37"/>
        <v>-2664.4425659092362</v>
      </c>
      <c r="AI54">
        <f t="shared" si="38"/>
        <v>-2664.4900220606964</v>
      </c>
      <c r="AJ54">
        <f t="shared" si="39"/>
        <v>-40.09164620481647</v>
      </c>
      <c r="AK54">
        <f t="shared" si="61"/>
        <v>-44.374351819731103</v>
      </c>
      <c r="AL54">
        <f t="shared" si="40"/>
        <v>-2748.9560200852443</v>
      </c>
      <c r="AN54">
        <f t="shared" si="41"/>
        <v>0</v>
      </c>
      <c r="AO54">
        <f t="shared" si="42"/>
        <v>0</v>
      </c>
      <c r="AP54">
        <f t="shared" si="43"/>
        <v>-3.7503146040554253E-4</v>
      </c>
      <c r="AQ54">
        <f t="shared" si="44"/>
        <v>-21.056275233277081</v>
      </c>
      <c r="AR54">
        <f t="shared" si="45"/>
        <v>-21.056650264737488</v>
      </c>
      <c r="AS54">
        <f t="shared" si="46"/>
        <v>-0.31683202627252316</v>
      </c>
      <c r="AT54">
        <f t="shared" si="47"/>
        <v>-0.35067693977320907</v>
      </c>
      <c r="AU54">
        <f t="shared" si="48"/>
        <v>-21.724159230783222</v>
      </c>
      <c r="AW54">
        <v>51</v>
      </c>
      <c r="AX54">
        <f>IF(Z54&gt;0, (R54*SUMPRODUCT(K54:$K$98, X54:$X$98)-K54*$AZ$3)/Z54, 0)</f>
        <v>-156414.82906665845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0.43333920100000001</v>
      </c>
      <c r="Q55" s="5">
        <f t="shared" si="60"/>
        <v>12.5</v>
      </c>
      <c r="R55">
        <f t="shared" si="31"/>
        <v>1000000</v>
      </c>
      <c r="S55">
        <f t="shared" si="32"/>
        <v>-258594.71463368117</v>
      </c>
      <c r="U55">
        <f t="shared" si="52"/>
        <v>0.43333920100000001</v>
      </c>
      <c r="V55">
        <f t="shared" si="53"/>
        <v>0.01</v>
      </c>
      <c r="W55">
        <f t="shared" si="54"/>
        <v>3.7964921168219899E-3</v>
      </c>
      <c r="X55">
        <f t="shared" si="55"/>
        <v>1.6451688605064398E-3</v>
      </c>
      <c r="Y55">
        <f t="shared" si="56"/>
        <v>3.79649211682199E-5</v>
      </c>
      <c r="Z55">
        <f t="shared" si="57"/>
        <v>2.1133583351473301E-3</v>
      </c>
      <c r="AB55">
        <f t="shared" si="58"/>
        <v>-593.82766550562781</v>
      </c>
      <c r="AC55">
        <f t="shared" si="33"/>
        <v>-546.50329559613533</v>
      </c>
      <c r="AE55">
        <f t="shared" si="34"/>
        <v>0</v>
      </c>
      <c r="AF55">
        <f t="shared" si="35"/>
        <v>0</v>
      </c>
      <c r="AG55">
        <f t="shared" si="36"/>
        <v>-2.6416979189341626E-2</v>
      </c>
      <c r="AH55">
        <f t="shared" si="37"/>
        <v>-1645.1688605064398</v>
      </c>
      <c r="AI55">
        <f t="shared" si="38"/>
        <v>-1645.1952774856293</v>
      </c>
      <c r="AJ55">
        <f t="shared" si="39"/>
        <v>-47.324369909492475</v>
      </c>
      <c r="AK55">
        <f t="shared" si="61"/>
        <v>-41.567936585393952</v>
      </c>
      <c r="AL55">
        <f t="shared" si="40"/>
        <v>-1734.0875839805158</v>
      </c>
      <c r="AN55">
        <f t="shared" si="41"/>
        <v>0</v>
      </c>
      <c r="AO55">
        <f t="shared" si="42"/>
        <v>0</v>
      </c>
      <c r="AP55">
        <f t="shared" si="43"/>
        <v>-1.8639760035668403E-4</v>
      </c>
      <c r="AQ55">
        <f t="shared" si="44"/>
        <v>-11.608273814428637</v>
      </c>
      <c r="AR55">
        <f t="shared" si="45"/>
        <v>-11.608460212028994</v>
      </c>
      <c r="AS55">
        <f t="shared" si="46"/>
        <v>-0.33391967061398536</v>
      </c>
      <c r="AT55">
        <f t="shared" si="47"/>
        <v>-0.29330240886976106</v>
      </c>
      <c r="AU55">
        <f t="shared" si="48"/>
        <v>-12.235682291512742</v>
      </c>
      <c r="AW55">
        <v>52</v>
      </c>
      <c r="AX55">
        <f>IF(Z55&gt;0, (R55*SUMPRODUCT(K55:$K$98, X55:$X$98)-K55*$AZ$3)/Z55, 0)</f>
        <v>-258594.71463368117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0.458542742</v>
      </c>
      <c r="Q56" s="5">
        <f t="shared" si="60"/>
        <v>12.5</v>
      </c>
      <c r="R56">
        <f t="shared" si="31"/>
        <v>1000000</v>
      </c>
      <c r="S56">
        <f t="shared" si="32"/>
        <v>-442552.78632625128</v>
      </c>
      <c r="U56">
        <f t="shared" si="52"/>
        <v>0.458542742</v>
      </c>
      <c r="V56">
        <f t="shared" si="53"/>
        <v>0.01</v>
      </c>
      <c r="W56">
        <f t="shared" si="54"/>
        <v>2.1133583351473301E-3</v>
      </c>
      <c r="X56">
        <f t="shared" si="55"/>
        <v>9.6906512582701175E-4</v>
      </c>
      <c r="Y56">
        <f t="shared" si="56"/>
        <v>2.11335833514733E-5</v>
      </c>
      <c r="Z56">
        <f t="shared" si="57"/>
        <v>1.123159625968845E-3</v>
      </c>
      <c r="AB56">
        <f t="shared" si="58"/>
        <v>-546.50329559613533</v>
      </c>
      <c r="AC56">
        <f t="shared" si="33"/>
        <v>-497.05742196166256</v>
      </c>
      <c r="AE56">
        <f t="shared" si="34"/>
        <v>0</v>
      </c>
      <c r="AF56">
        <f t="shared" si="35"/>
        <v>0</v>
      </c>
      <c r="AG56">
        <f t="shared" si="36"/>
        <v>-1.4039495324610563E-2</v>
      </c>
      <c r="AH56">
        <f t="shared" si="37"/>
        <v>-969.0651258270118</v>
      </c>
      <c r="AI56">
        <f t="shared" si="38"/>
        <v>-969.07916532233639</v>
      </c>
      <c r="AJ56">
        <f t="shared" si="39"/>
        <v>-49.445873634472775</v>
      </c>
      <c r="AK56">
        <f t="shared" si="61"/>
        <v>-38.25523069172948</v>
      </c>
      <c r="AL56">
        <f t="shared" si="40"/>
        <v>-1056.7802696485387</v>
      </c>
      <c r="AN56">
        <f t="shared" si="41"/>
        <v>0</v>
      </c>
      <c r="AO56">
        <f t="shared" si="42"/>
        <v>0</v>
      </c>
      <c r="AP56">
        <f t="shared" si="43"/>
        <v>-8.8448533556556349E-5</v>
      </c>
      <c r="AQ56">
        <f t="shared" si="44"/>
        <v>-6.1050904835552906</v>
      </c>
      <c r="AR56">
        <f t="shared" si="45"/>
        <v>-6.1051789320888474</v>
      </c>
      <c r="AS56">
        <f t="shared" si="46"/>
        <v>-0.31150799314883654</v>
      </c>
      <c r="AT56">
        <f t="shared" si="47"/>
        <v>-0.2410071713631983</v>
      </c>
      <c r="AU56">
        <f t="shared" si="48"/>
        <v>-6.6576940966008831</v>
      </c>
      <c r="AW56">
        <v>53</v>
      </c>
      <c r="AX56">
        <f>IF(Z56&gt;0, (R56*SUMPRODUCT(K56:$K$98, X56:$X$98)-K56*$AZ$3)/Z56, 0)</f>
        <v>-442552.78632625128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0.48392545599999998</v>
      </c>
      <c r="Q57" s="5">
        <f t="shared" si="60"/>
        <v>12.5</v>
      </c>
      <c r="R57">
        <f t="shared" si="31"/>
        <v>1000000</v>
      </c>
      <c r="S57">
        <f t="shared" si="32"/>
        <v>-789317.22556775261</v>
      </c>
      <c r="U57">
        <f t="shared" si="52"/>
        <v>0.48392545599999998</v>
      </c>
      <c r="V57">
        <f t="shared" si="53"/>
        <v>0.01</v>
      </c>
      <c r="W57">
        <f t="shared" si="54"/>
        <v>1.123159625968845E-3</v>
      </c>
      <c r="X57">
        <f t="shared" si="55"/>
        <v>5.4352553415776272E-4</v>
      </c>
      <c r="Y57">
        <f t="shared" si="56"/>
        <v>1.123159625968845E-5</v>
      </c>
      <c r="Z57">
        <f t="shared" si="57"/>
        <v>5.6840249555139383E-4</v>
      </c>
      <c r="AB57">
        <f t="shared" si="58"/>
        <v>-497.05742196166256</v>
      </c>
      <c r="AC57">
        <f t="shared" si="33"/>
        <v>-448.64988079441304</v>
      </c>
      <c r="AE57">
        <f t="shared" si="34"/>
        <v>0</v>
      </c>
      <c r="AF57">
        <f t="shared" si="35"/>
        <v>0</v>
      </c>
      <c r="AG57">
        <f t="shared" si="36"/>
        <v>-7.1050311943924227E-3</v>
      </c>
      <c r="AH57">
        <f t="shared" si="37"/>
        <v>-543.52553415776276</v>
      </c>
      <c r="AI57">
        <f t="shared" si="38"/>
        <v>-543.53263918895721</v>
      </c>
      <c r="AJ57">
        <f t="shared" si="39"/>
        <v>-48.407541167249519</v>
      </c>
      <c r="AK57">
        <f t="shared" si="61"/>
        <v>-34.79401953731638</v>
      </c>
      <c r="AL57">
        <f t="shared" si="40"/>
        <v>-626.73419989352305</v>
      </c>
      <c r="AN57">
        <f t="shared" si="41"/>
        <v>0</v>
      </c>
      <c r="AO57">
        <f t="shared" si="42"/>
        <v>0</v>
      </c>
      <c r="AP57">
        <f t="shared" si="43"/>
        <v>-3.99656707920562E-5</v>
      </c>
      <c r="AQ57">
        <f t="shared" si="44"/>
        <v>-3.0573212095634164</v>
      </c>
      <c r="AR57">
        <f t="shared" si="45"/>
        <v>-3.0573611752342087</v>
      </c>
      <c r="AS57">
        <f t="shared" si="46"/>
        <v>-0.27229153556286961</v>
      </c>
      <c r="AT57">
        <f t="shared" si="47"/>
        <v>-0.19571572485962471</v>
      </c>
      <c r="AU57">
        <f t="shared" si="48"/>
        <v>-3.5253684356567025</v>
      </c>
      <c r="AW57">
        <v>54</v>
      </c>
      <c r="AX57">
        <f>IF(Z57&gt;0, (R57*SUMPRODUCT(K57:$K$98, X57:$X$98)-K57*$AZ$3)/Z57, 0)</f>
        <v>-789317.22556775261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0.50934341699999997</v>
      </c>
      <c r="Q58" s="5">
        <f t="shared" si="60"/>
        <v>12.5</v>
      </c>
      <c r="R58">
        <f t="shared" si="31"/>
        <v>1000000</v>
      </c>
      <c r="S58">
        <f t="shared" si="32"/>
        <v>-1475204.1224867185</v>
      </c>
      <c r="U58">
        <f t="shared" si="52"/>
        <v>0.50934341699999997</v>
      </c>
      <c r="V58">
        <f t="shared" si="53"/>
        <v>0.01</v>
      </c>
      <c r="W58">
        <f t="shared" si="54"/>
        <v>5.6840249555139383E-4</v>
      </c>
      <c r="X58">
        <f t="shared" si="55"/>
        <v>2.8951206931547422E-4</v>
      </c>
      <c r="Y58">
        <f t="shared" si="56"/>
        <v>5.6840249555139382E-6</v>
      </c>
      <c r="Z58">
        <f t="shared" si="57"/>
        <v>2.7320640128040567E-4</v>
      </c>
      <c r="AB58">
        <f t="shared" si="58"/>
        <v>-448.64988079441304</v>
      </c>
      <c r="AC58">
        <f t="shared" si="33"/>
        <v>-403.0352094586151</v>
      </c>
      <c r="AE58">
        <f t="shared" si="34"/>
        <v>0</v>
      </c>
      <c r="AF58">
        <f t="shared" si="35"/>
        <v>0</v>
      </c>
      <c r="AG58">
        <f t="shared" si="36"/>
        <v>-3.415080016005071E-3</v>
      </c>
      <c r="AH58">
        <f t="shared" si="37"/>
        <v>-289.51206931547421</v>
      </c>
      <c r="AI58">
        <f t="shared" si="38"/>
        <v>-289.5154843954902</v>
      </c>
      <c r="AJ58">
        <f t="shared" si="39"/>
        <v>-45.614671335797937</v>
      </c>
      <c r="AK58">
        <f t="shared" si="61"/>
        <v>-31.405491655608916</v>
      </c>
      <c r="AL58">
        <f t="shared" si="40"/>
        <v>-366.53564738689704</v>
      </c>
      <c r="AN58">
        <f t="shared" si="41"/>
        <v>0</v>
      </c>
      <c r="AO58">
        <f t="shared" si="42"/>
        <v>0</v>
      </c>
      <c r="AP58">
        <f t="shared" si="43"/>
        <v>-1.7151573893046999E-5</v>
      </c>
      <c r="AQ58">
        <f t="shared" si="44"/>
        <v>-1.4540179517087859</v>
      </c>
      <c r="AR58">
        <f t="shared" si="45"/>
        <v>-1.4540351032826788</v>
      </c>
      <c r="AS58">
        <f t="shared" si="46"/>
        <v>-0.2290907979773173</v>
      </c>
      <c r="AT58">
        <f t="shared" si="47"/>
        <v>-0.15772796193769986</v>
      </c>
      <c r="AU58">
        <f t="shared" si="48"/>
        <v>-1.8408538631976958</v>
      </c>
      <c r="AW58">
        <v>55</v>
      </c>
      <c r="AX58">
        <f>IF(Z58&gt;0, (R58*SUMPRODUCT(K58:$K$98, X58:$X$98)-K58*$AZ$3)/Z58, 0)</f>
        <v>-1475204.1224867185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0.53464878299999996</v>
      </c>
      <c r="Q59" s="5">
        <f t="shared" si="60"/>
        <v>12.5</v>
      </c>
      <c r="R59">
        <f t="shared" si="31"/>
        <v>1000000</v>
      </c>
      <c r="S59">
        <f t="shared" si="32"/>
        <v>-2902073.680881856</v>
      </c>
      <c r="U59">
        <f t="shared" si="52"/>
        <v>0.53464878299999996</v>
      </c>
      <c r="V59">
        <f t="shared" si="53"/>
        <v>0.01</v>
      </c>
      <c r="W59">
        <f t="shared" si="54"/>
        <v>2.7320640128040567E-4</v>
      </c>
      <c r="X59">
        <f t="shared" si="55"/>
        <v>1.4606946995237853E-4</v>
      </c>
      <c r="Y59">
        <f t="shared" si="56"/>
        <v>2.7320640128040566E-6</v>
      </c>
      <c r="Z59">
        <f t="shared" si="57"/>
        <v>1.2440486731522308E-4</v>
      </c>
      <c r="AB59">
        <f t="shared" si="58"/>
        <v>-403.0352094586151</v>
      </c>
      <c r="AC59">
        <f t="shared" si="33"/>
        <v>-361.03209120910833</v>
      </c>
      <c r="AE59">
        <f t="shared" si="34"/>
        <v>0</v>
      </c>
      <c r="AF59">
        <f t="shared" si="35"/>
        <v>0</v>
      </c>
      <c r="AG59">
        <f t="shared" si="36"/>
        <v>-1.5550608414402886E-3</v>
      </c>
      <c r="AH59">
        <f t="shared" si="37"/>
        <v>-146.06946995237854</v>
      </c>
      <c r="AI59">
        <f t="shared" si="38"/>
        <v>-146.07102501321998</v>
      </c>
      <c r="AJ59">
        <f t="shared" si="39"/>
        <v>-42.00311824950677</v>
      </c>
      <c r="AK59">
        <f t="shared" si="61"/>
        <v>-28.212464662103059</v>
      </c>
      <c r="AL59">
        <f t="shared" si="40"/>
        <v>-216.28660792482981</v>
      </c>
      <c r="AN59">
        <f t="shared" si="41"/>
        <v>0</v>
      </c>
      <c r="AO59">
        <f t="shared" si="42"/>
        <v>0</v>
      </c>
      <c r="AP59">
        <f t="shared" si="43"/>
        <v>-6.973205397914624E-6</v>
      </c>
      <c r="AQ59">
        <f t="shared" si="44"/>
        <v>-0.65500486488943932</v>
      </c>
      <c r="AR59">
        <f t="shared" si="45"/>
        <v>-0.65501183809483721</v>
      </c>
      <c r="AS59">
        <f t="shared" si="46"/>
        <v>-0.18835042533475918</v>
      </c>
      <c r="AT59">
        <f t="shared" si="47"/>
        <v>-0.12651036257079254</v>
      </c>
      <c r="AU59">
        <f t="shared" si="48"/>
        <v>-0.96987262600038893</v>
      </c>
      <c r="AW59">
        <v>56</v>
      </c>
      <c r="AX59">
        <f>IF(Z59&gt;0, (R59*SUMPRODUCT(K59:$K$98, X59:$X$98)-K59*$AZ$3)/Z59, 0)</f>
        <v>-2902073.680881856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0.56402811100000005</v>
      </c>
      <c r="Q60" s="5">
        <f t="shared" si="60"/>
        <v>12.5</v>
      </c>
      <c r="R60">
        <f t="shared" si="31"/>
        <v>1000000</v>
      </c>
      <c r="S60">
        <f t="shared" si="32"/>
        <v>-6092997.6756066568</v>
      </c>
      <c r="U60">
        <f t="shared" si="52"/>
        <v>0.56402811100000005</v>
      </c>
      <c r="V60">
        <f t="shared" si="53"/>
        <v>0.01</v>
      </c>
      <c r="W60">
        <f t="shared" si="54"/>
        <v>1.2440486731522308E-4</v>
      </c>
      <c r="X60">
        <f t="shared" si="55"/>
        <v>7.0167842311010919E-5</v>
      </c>
      <c r="Y60">
        <f t="shared" si="56"/>
        <v>1.2440486731522308E-6</v>
      </c>
      <c r="Z60">
        <f t="shared" si="57"/>
        <v>5.2992976331059934E-5</v>
      </c>
      <c r="AB60">
        <f t="shared" si="58"/>
        <v>-361.03209120910833</v>
      </c>
      <c r="AC60">
        <f t="shared" si="33"/>
        <v>-322.88608160862674</v>
      </c>
      <c r="AE60">
        <f t="shared" si="34"/>
        <v>0</v>
      </c>
      <c r="AF60">
        <f t="shared" si="35"/>
        <v>0</v>
      </c>
      <c r="AG60">
        <f t="shared" si="36"/>
        <v>-6.6241220413824919E-4</v>
      </c>
      <c r="AH60">
        <f t="shared" si="37"/>
        <v>-70.167842311010915</v>
      </c>
      <c r="AI60">
        <f t="shared" si="38"/>
        <v>-70.168504723215051</v>
      </c>
      <c r="AJ60">
        <f t="shared" si="39"/>
        <v>-38.146009600481591</v>
      </c>
      <c r="AK60">
        <f t="shared" si="61"/>
        <v>-25.272246384637587</v>
      </c>
      <c r="AL60">
        <f t="shared" si="40"/>
        <v>-133.58676070833423</v>
      </c>
      <c r="AN60">
        <f t="shared" si="41"/>
        <v>0</v>
      </c>
      <c r="AO60">
        <f t="shared" si="42"/>
        <v>0</v>
      </c>
      <c r="AP60">
        <f t="shared" si="43"/>
        <v>-2.6521334604774007E-6</v>
      </c>
      <c r="AQ60">
        <f t="shared" si="44"/>
        <v>-0.28093456201434203</v>
      </c>
      <c r="AR60">
        <f t="shared" si="45"/>
        <v>-0.28093721414780248</v>
      </c>
      <c r="AS60">
        <f t="shared" si="46"/>
        <v>-0.15272712038381314</v>
      </c>
      <c r="AT60">
        <f t="shared" si="47"/>
        <v>-0.1011837792833566</v>
      </c>
      <c r="AU60">
        <f t="shared" si="48"/>
        <v>-0.53484811381497221</v>
      </c>
      <c r="AW60">
        <v>57</v>
      </c>
      <c r="AX60">
        <f>IF(Z60&gt;0, (R60*SUMPRODUCT(K60:$K$98, X60:$X$98)-K60*$AZ$3)/Z60, 0)</f>
        <v>-6092997.6756066568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0.59324784900000005</v>
      </c>
      <c r="Q61" s="5">
        <f t="shared" si="60"/>
        <v>12.5</v>
      </c>
      <c r="R61">
        <f t="shared" si="31"/>
        <v>1000000</v>
      </c>
      <c r="S61">
        <f t="shared" si="32"/>
        <v>-13722815.30716959</v>
      </c>
      <c r="U61">
        <f t="shared" si="52"/>
        <v>0.59324784900000005</v>
      </c>
      <c r="V61">
        <f t="shared" si="53"/>
        <v>0.01</v>
      </c>
      <c r="W61">
        <f t="shared" si="54"/>
        <v>5.2992976331059934E-5</v>
      </c>
      <c r="X61">
        <f t="shared" si="55"/>
        <v>3.143796922050922E-5</v>
      </c>
      <c r="Y61">
        <f t="shared" si="56"/>
        <v>5.2992976331059933E-7</v>
      </c>
      <c r="Z61">
        <f t="shared" si="57"/>
        <v>2.1025077347240113E-5</v>
      </c>
      <c r="AB61">
        <f t="shared" si="58"/>
        <v>-322.88608160862674</v>
      </c>
      <c r="AC61">
        <f t="shared" si="33"/>
        <v>-288.52325325513124</v>
      </c>
      <c r="AE61">
        <f t="shared" si="34"/>
        <v>0</v>
      </c>
      <c r="AF61">
        <f t="shared" si="35"/>
        <v>0</v>
      </c>
      <c r="AG61">
        <f t="shared" si="36"/>
        <v>-2.628134668405014E-4</v>
      </c>
      <c r="AH61">
        <f t="shared" si="37"/>
        <v>-31.43796922050922</v>
      </c>
      <c r="AI61">
        <f t="shared" si="38"/>
        <v>-31.43823203397606</v>
      </c>
      <c r="AJ61">
        <f t="shared" si="39"/>
        <v>-34.362828353495502</v>
      </c>
      <c r="AK61">
        <f t="shared" si="61"/>
        <v>-22.602025712603872</v>
      </c>
      <c r="AL61">
        <f t="shared" si="40"/>
        <v>-88.403086100075441</v>
      </c>
      <c r="AN61">
        <f t="shared" si="41"/>
        <v>0</v>
      </c>
      <c r="AO61">
        <f t="shared" si="42"/>
        <v>0</v>
      </c>
      <c r="AP61">
        <f t="shared" si="43"/>
        <v>-9.3949969212810887E-7</v>
      </c>
      <c r="AQ61">
        <f t="shared" si="44"/>
        <v>-0.11238374790636746</v>
      </c>
      <c r="AR61">
        <f t="shared" si="45"/>
        <v>-0.11238468740605959</v>
      </c>
      <c r="AS61">
        <f t="shared" si="46"/>
        <v>-0.12283946879462153</v>
      </c>
      <c r="AT61">
        <f t="shared" si="47"/>
        <v>-8.0797215050437202E-2</v>
      </c>
      <c r="AU61">
        <f t="shared" si="48"/>
        <v>-0.31602137125111834</v>
      </c>
      <c r="AW61">
        <v>58</v>
      </c>
      <c r="AX61">
        <f>IF(Z61&gt;0, (R61*SUMPRODUCT(K61:$K$98, X61:$X$98)-K61*$AZ$3)/Z61, 0)</f>
        <v>-13722815.30716959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0.62227177099999997</v>
      </c>
      <c r="Q62" s="5">
        <f t="shared" si="60"/>
        <v>12.5</v>
      </c>
      <c r="R62">
        <f t="shared" si="31"/>
        <v>1000000</v>
      </c>
      <c r="S62">
        <f t="shared" si="32"/>
        <v>-33331594.637175836</v>
      </c>
      <c r="U62">
        <f t="shared" si="52"/>
        <v>0.62227177099999997</v>
      </c>
      <c r="V62">
        <f t="shared" si="53"/>
        <v>0.01</v>
      </c>
      <c r="W62">
        <f t="shared" si="54"/>
        <v>2.1025077347240113E-5</v>
      </c>
      <c r="X62">
        <f t="shared" si="55"/>
        <v>1.3083312116279087E-5</v>
      </c>
      <c r="Y62">
        <f t="shared" si="56"/>
        <v>2.1025077347240115E-7</v>
      </c>
      <c r="Z62">
        <f t="shared" si="57"/>
        <v>7.7315144574886243E-6</v>
      </c>
      <c r="AB62">
        <f t="shared" si="58"/>
        <v>-288.52325325513124</v>
      </c>
      <c r="AC62">
        <f t="shared" si="33"/>
        <v>-257.70370582847528</v>
      </c>
      <c r="AE62">
        <f t="shared" si="34"/>
        <v>0</v>
      </c>
      <c r="AF62">
        <f t="shared" si="35"/>
        <v>0</v>
      </c>
      <c r="AG62">
        <f t="shared" si="36"/>
        <v>-9.6643930718607804E-5</v>
      </c>
      <c r="AH62">
        <f t="shared" si="37"/>
        <v>-13.083312116279087</v>
      </c>
      <c r="AI62">
        <f t="shared" si="38"/>
        <v>-13.083408760209805</v>
      </c>
      <c r="AJ62">
        <f t="shared" si="39"/>
        <v>-30.819547426655959</v>
      </c>
      <c r="AK62">
        <f t="shared" si="61"/>
        <v>-20.196627727859187</v>
      </c>
      <c r="AL62">
        <f t="shared" si="40"/>
        <v>-64.099583914724946</v>
      </c>
      <c r="AN62">
        <f t="shared" si="41"/>
        <v>0</v>
      </c>
      <c r="AO62">
        <f t="shared" si="42"/>
        <v>0</v>
      </c>
      <c r="AP62">
        <f t="shared" si="43"/>
        <v>-3.0846478386813808E-7</v>
      </c>
      <c r="AQ62">
        <f t="shared" si="44"/>
        <v>-4.1758866948179499E-2</v>
      </c>
      <c r="AR62">
        <f t="shared" si="45"/>
        <v>-4.1759175412963367E-2</v>
      </c>
      <c r="AS62">
        <f t="shared" si="46"/>
        <v>-9.8368774585105262E-2</v>
      </c>
      <c r="AT62">
        <f t="shared" si="47"/>
        <v>-6.4462903781083644E-2</v>
      </c>
      <c r="AU62">
        <f t="shared" si="48"/>
        <v>-0.20459085377915226</v>
      </c>
      <c r="AW62">
        <v>59</v>
      </c>
      <c r="AX62">
        <f>IF(Z62&gt;0, (R62*SUMPRODUCT(K62:$K$98, X62:$X$98)-K62*$AZ$3)/Z62, 0)</f>
        <v>-33331594.637175836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0.65106364900000002</v>
      </c>
      <c r="Q63" s="5">
        <f t="shared" si="60"/>
        <v>12.5</v>
      </c>
      <c r="R63">
        <f t="shared" si="31"/>
        <v>1000000</v>
      </c>
      <c r="S63">
        <f t="shared" si="32"/>
        <v>-87818520.590424687</v>
      </c>
      <c r="U63">
        <f t="shared" si="52"/>
        <v>0.65106364900000002</v>
      </c>
      <c r="V63">
        <f t="shared" si="53"/>
        <v>0.01</v>
      </c>
      <c r="W63">
        <f t="shared" si="54"/>
        <v>7.7315144574886243E-6</v>
      </c>
      <c r="X63">
        <f t="shared" si="55"/>
        <v>5.0337080149887994E-6</v>
      </c>
      <c r="Y63">
        <f t="shared" si="56"/>
        <v>7.7315144574886245E-8</v>
      </c>
      <c r="Z63">
        <f t="shared" si="57"/>
        <v>2.6204912979249386E-6</v>
      </c>
      <c r="AB63">
        <f t="shared" si="58"/>
        <v>-257.70370582847528</v>
      </c>
      <c r="AC63">
        <f t="shared" si="33"/>
        <v>-230.12766900384995</v>
      </c>
      <c r="AE63">
        <f t="shared" si="34"/>
        <v>0</v>
      </c>
      <c r="AF63">
        <f t="shared" si="35"/>
        <v>0</v>
      </c>
      <c r="AG63">
        <f t="shared" si="36"/>
        <v>-3.2756141224061731E-5</v>
      </c>
      <c r="AH63">
        <f t="shared" si="37"/>
        <v>-5.0337080149887994</v>
      </c>
      <c r="AI63">
        <f t="shared" si="38"/>
        <v>-5.0337407711300237</v>
      </c>
      <c r="AJ63">
        <f t="shared" si="39"/>
        <v>-27.576036824625334</v>
      </c>
      <c r="AK63">
        <f t="shared" si="61"/>
        <v>-18.039259407993271</v>
      </c>
      <c r="AL63">
        <f t="shared" si="40"/>
        <v>-50.649037003748631</v>
      </c>
      <c r="AN63">
        <f t="shared" si="41"/>
        <v>0</v>
      </c>
      <c r="AO63">
        <f t="shared" si="42"/>
        <v>0</v>
      </c>
      <c r="AP63">
        <f t="shared" si="43"/>
        <v>-9.3348150228812833E-8</v>
      </c>
      <c r="AQ63">
        <f t="shared" si="44"/>
        <v>-1.434501484094188E-2</v>
      </c>
      <c r="AR63">
        <f t="shared" si="45"/>
        <v>-1.4345108189092111E-2</v>
      </c>
      <c r="AS63">
        <f t="shared" si="46"/>
        <v>-7.8585936316866487E-2</v>
      </c>
      <c r="AT63">
        <f t="shared" si="47"/>
        <v>-5.1408115678684176E-2</v>
      </c>
      <c r="AU63">
        <f t="shared" si="48"/>
        <v>-0.1443391601846428</v>
      </c>
      <c r="AW63">
        <v>60</v>
      </c>
      <c r="AX63">
        <f>IF(Z63&gt;0, (R63*SUMPRODUCT(K63:$K$98, X63:$X$98)-K63*$AZ$3)/Z63, 0)</f>
        <v>-87818520.590424687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0.67958823899999998</v>
      </c>
      <c r="Q64" s="5">
        <f t="shared" si="60"/>
        <v>12.5</v>
      </c>
      <c r="R64">
        <f t="shared" si="31"/>
        <v>1000000</v>
      </c>
      <c r="S64">
        <f t="shared" si="32"/>
        <v>-252612928.95750982</v>
      </c>
      <c r="U64">
        <f t="shared" si="52"/>
        <v>0.67958823899999998</v>
      </c>
      <c r="V64">
        <f t="shared" si="53"/>
        <v>0.01</v>
      </c>
      <c r="W64">
        <f t="shared" si="54"/>
        <v>2.6204912979249386E-6</v>
      </c>
      <c r="X64">
        <f t="shared" si="55"/>
        <v>1.7808550664716333E-6</v>
      </c>
      <c r="Y64">
        <f t="shared" si="56"/>
        <v>2.6204912979249388E-8</v>
      </c>
      <c r="Z64">
        <f t="shared" si="57"/>
        <v>8.1343131847405598E-7</v>
      </c>
      <c r="AB64">
        <f t="shared" si="58"/>
        <v>-230.12766900384995</v>
      </c>
      <c r="AC64">
        <f t="shared" si="33"/>
        <v>-205.48326786550024</v>
      </c>
      <c r="AE64">
        <f t="shared" si="34"/>
        <v>0</v>
      </c>
      <c r="AF64">
        <f t="shared" si="35"/>
        <v>0</v>
      </c>
      <c r="AG64">
        <f t="shared" si="36"/>
        <v>-1.01678914809257E-5</v>
      </c>
      <c r="AH64">
        <f t="shared" si="37"/>
        <v>-1.7808550664716332</v>
      </c>
      <c r="AI64">
        <f t="shared" si="38"/>
        <v>-1.7808652343631142</v>
      </c>
      <c r="AJ64">
        <f t="shared" si="39"/>
        <v>-24.644401138349707</v>
      </c>
      <c r="AK64">
        <f t="shared" si="61"/>
        <v>-16.108936830269499</v>
      </c>
      <c r="AL64">
        <f t="shared" si="40"/>
        <v>-42.534203202982319</v>
      </c>
      <c r="AN64">
        <f t="shared" si="41"/>
        <v>0</v>
      </c>
      <c r="AO64">
        <f t="shared" si="42"/>
        <v>0</v>
      </c>
      <c r="AP64">
        <f t="shared" si="43"/>
        <v>-2.5871753302337815E-8</v>
      </c>
      <c r="AQ64">
        <f t="shared" si="44"/>
        <v>-4.5313075019933107E-3</v>
      </c>
      <c r="AR64">
        <f t="shared" si="45"/>
        <v>-4.5313333737466138E-3</v>
      </c>
      <c r="AS64">
        <f t="shared" si="46"/>
        <v>-6.2706596321500996E-2</v>
      </c>
      <c r="AT64">
        <f t="shared" si="47"/>
        <v>-4.0988482264735296E-2</v>
      </c>
      <c r="AU64">
        <f t="shared" si="48"/>
        <v>-0.10822641195998289</v>
      </c>
      <c r="AW64">
        <v>61</v>
      </c>
      <c r="AX64">
        <f>IF(Z64&gt;0, (R64*SUMPRODUCT(K64:$K$98, X64:$X$98)-K64*$AZ$3)/Z64, 0)</f>
        <v>-252612928.95750982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0.70796792399999997</v>
      </c>
      <c r="Q65" s="5">
        <f t="shared" si="60"/>
        <v>12.5</v>
      </c>
      <c r="R65">
        <f t="shared" si="31"/>
        <v>1000000</v>
      </c>
      <c r="S65">
        <f t="shared" si="32"/>
        <v>-799738824.64831328</v>
      </c>
      <c r="U65">
        <f t="shared" si="52"/>
        <v>0.70796792399999997</v>
      </c>
      <c r="V65">
        <f t="shared" si="53"/>
        <v>0.01</v>
      </c>
      <c r="W65">
        <f t="shared" si="54"/>
        <v>8.1343131847405598E-7</v>
      </c>
      <c r="X65">
        <f t="shared" si="55"/>
        <v>5.758832818566602E-7</v>
      </c>
      <c r="Y65">
        <f t="shared" si="56"/>
        <v>8.13431318474056E-9</v>
      </c>
      <c r="Z65">
        <f t="shared" si="57"/>
        <v>2.2941372343265521E-7</v>
      </c>
      <c r="AB65">
        <f t="shared" si="58"/>
        <v>-205.48326786550024</v>
      </c>
      <c r="AC65">
        <f t="shared" si="33"/>
        <v>-183.47106153622488</v>
      </c>
      <c r="AE65">
        <f t="shared" si="34"/>
        <v>0</v>
      </c>
      <c r="AF65">
        <f t="shared" si="35"/>
        <v>0</v>
      </c>
      <c r="AG65">
        <f t="shared" si="36"/>
        <v>-2.86767154290819E-6</v>
      </c>
      <c r="AH65">
        <f t="shared" si="37"/>
        <v>-0.57588328185666016</v>
      </c>
      <c r="AI65">
        <f t="shared" si="38"/>
        <v>-0.57588614952820305</v>
      </c>
      <c r="AJ65">
        <f t="shared" si="39"/>
        <v>-22.012206329275358</v>
      </c>
      <c r="AK65">
        <f t="shared" si="61"/>
        <v>-14.383828750585018</v>
      </c>
      <c r="AL65">
        <f t="shared" si="40"/>
        <v>-36.971921229388578</v>
      </c>
      <c r="AN65">
        <f t="shared" si="41"/>
        <v>0</v>
      </c>
      <c r="AO65">
        <f t="shared" si="42"/>
        <v>0</v>
      </c>
      <c r="AP65">
        <f t="shared" si="43"/>
        <v>-6.5148788335876698E-9</v>
      </c>
      <c r="AQ65">
        <f t="shared" si="44"/>
        <v>-1.3083122482640173E-3</v>
      </c>
      <c r="AR65">
        <f t="shared" si="45"/>
        <v>-1.3083187631428509E-3</v>
      </c>
      <c r="AS65">
        <f t="shared" si="46"/>
        <v>-5.0008118067011068E-2</v>
      </c>
      <c r="AT65">
        <f t="shared" si="47"/>
        <v>-3.267769689484841E-2</v>
      </c>
      <c r="AU65">
        <f t="shared" si="48"/>
        <v>-8.3994133725002321E-2</v>
      </c>
      <c r="AW65">
        <v>62</v>
      </c>
      <c r="AX65">
        <f>IF(Z65&gt;0, (R65*SUMPRODUCT(K65:$K$98, X65:$X$98)-K65*$AZ$3)/Z65, 0)</f>
        <v>-799738824.64831328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0.73634663</v>
      </c>
      <c r="Q66" s="5">
        <f t="shared" si="60"/>
        <v>12.5</v>
      </c>
      <c r="R66">
        <f t="shared" si="31"/>
        <v>1000000</v>
      </c>
      <c r="S66">
        <f t="shared" si="32"/>
        <v>-2815091345.2288256</v>
      </c>
      <c r="U66">
        <f t="shared" si="52"/>
        <v>0.73634663</v>
      </c>
      <c r="V66">
        <f t="shared" si="53"/>
        <v>0.01</v>
      </c>
      <c r="W66">
        <f t="shared" si="54"/>
        <v>2.2941372343265521E-7</v>
      </c>
      <c r="X66">
        <f t="shared" si="55"/>
        <v>1.6892802212538771E-7</v>
      </c>
      <c r="Y66">
        <f t="shared" si="56"/>
        <v>2.294137234326552E-9</v>
      </c>
      <c r="Z66">
        <f t="shared" si="57"/>
        <v>5.8191564072940954E-8</v>
      </c>
      <c r="AB66">
        <f t="shared" si="58"/>
        <v>-183.47106153622488</v>
      </c>
      <c r="AC66">
        <f t="shared" si="33"/>
        <v>-163.81456838706475</v>
      </c>
      <c r="AE66">
        <f t="shared" si="34"/>
        <v>0</v>
      </c>
      <c r="AF66">
        <f t="shared" si="35"/>
        <v>0</v>
      </c>
      <c r="AG66">
        <f t="shared" si="36"/>
        <v>-7.2739455091176198E-7</v>
      </c>
      <c r="AH66">
        <f t="shared" si="37"/>
        <v>-0.16892802212538771</v>
      </c>
      <c r="AI66">
        <f t="shared" si="38"/>
        <v>-0.16892874951993864</v>
      </c>
      <c r="AJ66">
        <f t="shared" si="39"/>
        <v>-19.656493149160127</v>
      </c>
      <c r="AK66">
        <f t="shared" si="61"/>
        <v>-12.842974307535743</v>
      </c>
      <c r="AL66">
        <f t="shared" si="40"/>
        <v>-32.66839620621581</v>
      </c>
      <c r="AN66">
        <f t="shared" si="41"/>
        <v>0</v>
      </c>
      <c r="AO66">
        <f t="shared" si="42"/>
        <v>0</v>
      </c>
      <c r="AP66">
        <f t="shared" si="43"/>
        <v>-1.4754651529296262E-9</v>
      </c>
      <c r="AQ66">
        <f t="shared" si="44"/>
        <v>-3.4265779099790081E-4</v>
      </c>
      <c r="AR66">
        <f t="shared" si="45"/>
        <v>-3.4265926646305376E-4</v>
      </c>
      <c r="AS66">
        <f t="shared" si="46"/>
        <v>-3.9871718359770741E-2</v>
      </c>
      <c r="AT66">
        <f t="shared" si="47"/>
        <v>-2.6051007705497883E-2</v>
      </c>
      <c r="AU66">
        <f t="shared" si="48"/>
        <v>-6.626538533173168E-2</v>
      </c>
      <c r="AW66">
        <v>63</v>
      </c>
      <c r="AX66">
        <f>IF(Z66&gt;0, (R66*SUMPRODUCT(K66:$K$98, X66:$X$98)-K66*$AZ$3)/Z66, 0)</f>
        <v>-2815091345.2288256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0.76472631499999999</v>
      </c>
      <c r="Q67" s="5">
        <f t="shared" si="60"/>
        <v>12.5</v>
      </c>
      <c r="R67">
        <f t="shared" si="31"/>
        <v>1000000</v>
      </c>
      <c r="S67">
        <f t="shared" si="32"/>
        <v>-11157448268.822443</v>
      </c>
      <c r="U67">
        <f t="shared" si="52"/>
        <v>0.76472631499999999</v>
      </c>
      <c r="V67">
        <f t="shared" si="53"/>
        <v>0.01</v>
      </c>
      <c r="W67">
        <f t="shared" si="54"/>
        <v>5.8191564072940954E-8</v>
      </c>
      <c r="X67">
        <f t="shared" si="55"/>
        <v>4.4500620357586527E-8</v>
      </c>
      <c r="Y67">
        <f t="shared" si="56"/>
        <v>5.8191564072940953E-10</v>
      </c>
      <c r="Z67">
        <f t="shared" si="57"/>
        <v>1.3109028074625018E-8</v>
      </c>
      <c r="AB67">
        <f t="shared" si="58"/>
        <v>-163.81456838706475</v>
      </c>
      <c r="AC67">
        <f t="shared" si="33"/>
        <v>-146.26330259716971</v>
      </c>
      <c r="AE67">
        <f t="shared" si="34"/>
        <v>0</v>
      </c>
      <c r="AF67">
        <f t="shared" si="35"/>
        <v>0</v>
      </c>
      <c r="AG67">
        <f t="shared" si="36"/>
        <v>-1.6386285093281272E-7</v>
      </c>
      <c r="AH67">
        <f t="shared" si="37"/>
        <v>-4.4500620357586528E-2</v>
      </c>
      <c r="AI67">
        <f t="shared" ref="AI67:AI69" si="62">SUM(AE67:AH67)</f>
        <v>-4.4500784220437462E-2</v>
      </c>
      <c r="AJ67">
        <f t="shared" si="39"/>
        <v>-17.551265789895041</v>
      </c>
      <c r="AK67">
        <f t="shared" si="61"/>
        <v>-11.467019787094534</v>
      </c>
      <c r="AL67">
        <f t="shared" ref="AL67:AL69" si="63">SUM(AI67:AK67)</f>
        <v>-29.062786361210016</v>
      </c>
      <c r="AN67">
        <f t="shared" si="41"/>
        <v>0</v>
      </c>
      <c r="AO67">
        <f t="shared" si="42"/>
        <v>0</v>
      </c>
      <c r="AP67">
        <f t="shared" si="43"/>
        <v>-2.9677095722280834E-10</v>
      </c>
      <c r="AQ67">
        <f t="shared" si="44"/>
        <v>-8.0594787807913165E-5</v>
      </c>
      <c r="AR67">
        <f t="shared" si="45"/>
        <v>-8.0595084578870393E-5</v>
      </c>
      <c r="AS67">
        <f t="shared" si="46"/>
        <v>-3.1786984782016039E-2</v>
      </c>
      <c r="AT67">
        <f t="shared" si="47"/>
        <v>-2.0767845910994578E-2</v>
      </c>
      <c r="AU67">
        <f t="shared" si="48"/>
        <v>-5.2635425777589499E-2</v>
      </c>
      <c r="AW67">
        <v>64</v>
      </c>
      <c r="AX67">
        <f>IF(Z67&gt;0, (R67*SUMPRODUCT(K67:$K$98, X67:$X$98)-K67*$AZ$3)/Z67, 0)</f>
        <v>-11157448268.822443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0.79310599999999998</v>
      </c>
      <c r="Q68" s="5">
        <f t="shared" si="60"/>
        <v>12.5</v>
      </c>
      <c r="R68">
        <f t="shared" si="31"/>
        <v>1000000</v>
      </c>
      <c r="S68">
        <f t="shared" si="32"/>
        <v>-50595816552.704422</v>
      </c>
      <c r="U68">
        <f t="shared" si="52"/>
        <v>0.79310599999999998</v>
      </c>
      <c r="V68">
        <f t="shared" si="53"/>
        <v>0.01</v>
      </c>
      <c r="W68">
        <f t="shared" si="54"/>
        <v>1.3109028074625018E-8</v>
      </c>
      <c r="X68">
        <f t="shared" ref="X68:X69" si="67">U68*W68</f>
        <v>1.0396848820153549E-8</v>
      </c>
      <c r="Y68">
        <f t="shared" si="56"/>
        <v>1.3109028074625018E-10</v>
      </c>
      <c r="Z68">
        <f t="shared" ref="Z68:Z69" si="68">MAX(0, W68-X68-Y68)</f>
        <v>2.5810889737252182E-9</v>
      </c>
      <c r="AB68">
        <f t="shared" si="58"/>
        <v>-146.26330259716971</v>
      </c>
      <c r="AC68">
        <f t="shared" si="33"/>
        <v>-130.59230422080927</v>
      </c>
      <c r="AE68">
        <f t="shared" si="34"/>
        <v>0</v>
      </c>
      <c r="AF68">
        <f t="shared" si="35"/>
        <v>0</v>
      </c>
      <c r="AG68">
        <f t="shared" si="36"/>
        <v>-3.2263612171565225E-8</v>
      </c>
      <c r="AH68">
        <f t="shared" si="37"/>
        <v>-1.0396848820153549E-2</v>
      </c>
      <c r="AI68">
        <f t="shared" si="62"/>
        <v>-1.039688108376572E-2</v>
      </c>
      <c r="AJ68">
        <f t="shared" si="39"/>
        <v>-15.670998376360444</v>
      </c>
      <c r="AK68">
        <f t="shared" si="61"/>
        <v>-10.23843118180188</v>
      </c>
      <c r="AL68">
        <f t="shared" si="63"/>
        <v>-25.919826439246091</v>
      </c>
      <c r="AN68">
        <f t="shared" si="41"/>
        <v>0</v>
      </c>
      <c r="AO68">
        <f t="shared" si="42"/>
        <v>0</v>
      </c>
      <c r="AP68">
        <f t="shared" si="43"/>
        <v>-5.2171804331631804E-11</v>
      </c>
      <c r="AQ68">
        <f t="shared" si="44"/>
        <v>-1.6812201914225188E-5</v>
      </c>
      <c r="AR68">
        <f t="shared" si="45"/>
        <v>-1.681225408602952E-5</v>
      </c>
      <c r="AS68">
        <f t="shared" si="46"/>
        <v>-2.534075405522496E-2</v>
      </c>
      <c r="AT68">
        <f t="shared" si="47"/>
        <v>-1.6556033014512014E-2</v>
      </c>
      <c r="AU68">
        <f t="shared" si="48"/>
        <v>-4.1913599323822999E-2</v>
      </c>
      <c r="AW68">
        <v>65</v>
      </c>
      <c r="AX68">
        <f>IF(Z68&gt;0, (R68*SUMPRODUCT(K68:$K$98, X68:$X$98)-K68*$AZ$3)/Z68, 0)</f>
        <v>-50595816552.704422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1000000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2.5810889737252182E-9</v>
      </c>
      <c r="X69">
        <f t="shared" si="67"/>
        <v>2.5810889737252182E-9</v>
      </c>
      <c r="Y69">
        <f t="shared" si="56"/>
        <v>2.5810889737252181E-11</v>
      </c>
      <c r="Z69">
        <f t="shared" si="68"/>
        <v>0</v>
      </c>
      <c r="AB69">
        <f t="shared" si="58"/>
        <v>-130.59230422080927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-2.5810889737252181E-3</v>
      </c>
      <c r="AI69">
        <f t="shared" si="62"/>
        <v>-2.5810889737252181E-3</v>
      </c>
      <c r="AJ69">
        <f t="shared" si="39"/>
        <v>-130.59230422080927</v>
      </c>
      <c r="AK69">
        <f t="shared" si="61"/>
        <v>-9.141461295456649</v>
      </c>
      <c r="AL69">
        <f t="shared" si="63"/>
        <v>-139.73634660523965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-3.7265574522594147E-6</v>
      </c>
      <c r="AR69">
        <f t="shared" si="45"/>
        <v>-3.7265574522594147E-6</v>
      </c>
      <c r="AS69">
        <f t="shared" si="46"/>
        <v>-0.18854821722763093</v>
      </c>
      <c r="AT69">
        <f t="shared" si="47"/>
        <v>-1.3198375205934166E-2</v>
      </c>
      <c r="AU69">
        <f t="shared" si="48"/>
        <v>-0.20175031899101736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148675.09041211911</v>
      </c>
      <c r="AO71" s="6">
        <f t="shared" si="70"/>
        <v>-14867.509041211912</v>
      </c>
      <c r="AP71" s="6">
        <f t="shared" si="70"/>
        <v>-244.64609036862987</v>
      </c>
      <c r="AQ71" s="6">
        <f t="shared" si="70"/>
        <v>-80759.716337263861</v>
      </c>
      <c r="AR71" s="6">
        <f t="shared" si="70"/>
        <v>52803.218943274718</v>
      </c>
      <c r="AS71" s="6">
        <f t="shared" si="70"/>
        <v>-11628.971311012981</v>
      </c>
      <c r="AT71" s="6">
        <f t="shared" si="70"/>
        <v>3851.0398515390825</v>
      </c>
      <c r="AU71" s="6">
        <f t="shared" si="70"/>
        <v>45025.287483800763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8DB76-5426-45F0-9D03-826A6EA66655}">
  <sheetPr codeName="Sheet93"/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101901.21869652058</v>
      </c>
      <c r="K3">
        <v>1</v>
      </c>
      <c r="L3" s="2">
        <v>0</v>
      </c>
      <c r="O3">
        <f>$C$3</f>
        <v>101901.21869652058</v>
      </c>
      <c r="P3">
        <f>O3*C5</f>
        <v>10190.121869652059</v>
      </c>
      <c r="Q3" s="5">
        <f>B8</f>
        <v>125.8175559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101901.21869652058</v>
      </c>
      <c r="AF3">
        <f t="shared" ref="AF3:AF34" si="4">-$Z3*P3</f>
        <v>-10190.121869652059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91585.279270968516</v>
      </c>
      <c r="AJ3">
        <f t="shared" ref="AJ3:AJ34" si="8">AB3-AC3</f>
        <v>0</v>
      </c>
      <c r="AL3">
        <f t="shared" ref="AL3:AL34" si="9">SUM(AI3:AK3)</f>
        <v>91585.279270968516</v>
      </c>
      <c r="AN3">
        <f t="shared" ref="AN3:AN34" si="10">AE3*$K3</f>
        <v>101901.21869652058</v>
      </c>
      <c r="AO3">
        <f t="shared" ref="AO3:AO34" si="11">AF3*$K3</f>
        <v>-10190.121869652059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91585.279270968516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91585.279270968516</v>
      </c>
      <c r="AW3">
        <v>0</v>
      </c>
      <c r="AX3">
        <f>IF(Z3&gt;0, (R3*SUMPRODUCT(K3:$K$98, X3:$X$98)-K3*$AZ$3)/Z3, 0)</f>
        <v>0</v>
      </c>
      <c r="AZ3">
        <f>C6*SUMPRODUCT(X4:X98, K4:K98)/1</f>
        <v>58321.422784280723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2.341728E-3</v>
      </c>
      <c r="R4">
        <f t="shared" si="0"/>
        <v>2000000</v>
      </c>
      <c r="S4">
        <f t="shared" si="1"/>
        <v>3960.9195749417904</v>
      </c>
      <c r="U4">
        <f t="shared" ref="U4:U35" si="21">M4</f>
        <v>2.341728E-3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2.341728E-3</v>
      </c>
      <c r="Y4">
        <f t="shared" ref="Y4:Y35" si="25">V4*W4</f>
        <v>0.01</v>
      </c>
      <c r="Z4">
        <f t="shared" ref="Z4:Z35" si="26">MAX(0, W4-X4-Y4)</f>
        <v>0.987658272</v>
      </c>
      <c r="AB4">
        <f t="shared" ref="AB4:AB35" si="27">AC3</f>
        <v>0</v>
      </c>
      <c r="AC4">
        <f t="shared" si="2"/>
        <v>3912.0349829179831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-4683.4560000000001</v>
      </c>
      <c r="AI4">
        <f t="shared" si="7"/>
        <v>-4683.4560000000001</v>
      </c>
      <c r="AJ4">
        <f t="shared" si="8"/>
        <v>-3912.0349829179831</v>
      </c>
      <c r="AK4">
        <f>G4*SUM(AB4, AE4:AF4)</f>
        <v>0</v>
      </c>
      <c r="AL4">
        <f t="shared" si="9"/>
        <v>-8595.4909829179833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-4369.3031066330814</v>
      </c>
      <c r="AR4">
        <f t="shared" si="14"/>
        <v>-4369.3031066330814</v>
      </c>
      <c r="AS4">
        <f t="shared" si="15"/>
        <v>-3649.626814924884</v>
      </c>
      <c r="AT4">
        <f t="shared" si="16"/>
        <v>0</v>
      </c>
      <c r="AU4">
        <f t="shared" si="17"/>
        <v>-8018.9299215579649</v>
      </c>
      <c r="AW4">
        <v>1</v>
      </c>
      <c r="AX4">
        <f>IF(Z4&gt;0, (R4*SUMPRODUCT(K4:$K$98, X4:$X$98)-K4*$AZ$3)/Z4, 0)</f>
        <v>3960.9195749417904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2.3453380000000002E-3</v>
      </c>
      <c r="Q5" s="5">
        <f t="shared" ref="Q5:Q36" si="29">$C$8</f>
        <v>12.5</v>
      </c>
      <c r="R5">
        <f t="shared" si="0"/>
        <v>2000000</v>
      </c>
      <c r="S5">
        <f t="shared" si="1"/>
        <v>4183.6480150784237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3912.0349829179831</v>
      </c>
      <c r="AC5">
        <f t="shared" si="2"/>
        <v>4081.0034527505345</v>
      </c>
      <c r="AE5">
        <f t="shared" si="3"/>
        <v>0</v>
      </c>
      <c r="AF5">
        <f t="shared" si="4"/>
        <v>0</v>
      </c>
      <c r="AG5">
        <f t="shared" si="5"/>
        <v>-12.193316210045801</v>
      </c>
      <c r="AH5">
        <f t="shared" si="6"/>
        <v>-4632.7849526718719</v>
      </c>
      <c r="AI5">
        <f t="shared" si="7"/>
        <v>-4644.9782688819178</v>
      </c>
      <c r="AJ5">
        <f t="shared" si="8"/>
        <v>-168.96846983255136</v>
      </c>
      <c r="AK5">
        <f>G5*SUM(AB5, AE5:AF5)</f>
        <v>160.39343429963731</v>
      </c>
      <c r="AL5">
        <f t="shared" si="9"/>
        <v>-4653.5533044148315</v>
      </c>
      <c r="AN5">
        <f t="shared" si="10"/>
        <v>0</v>
      </c>
      <c r="AO5">
        <f t="shared" si="11"/>
        <v>0</v>
      </c>
      <c r="AP5">
        <f t="shared" si="12"/>
        <v>-10.426602453224353</v>
      </c>
      <c r="AQ5">
        <f t="shared" si="13"/>
        <v>-3961.5315571815199</v>
      </c>
      <c r="AR5">
        <f t="shared" si="14"/>
        <v>-3971.9581596347443</v>
      </c>
      <c r="AS5">
        <f t="shared" si="15"/>
        <v>-144.48629328764267</v>
      </c>
      <c r="AT5">
        <f t="shared" si="16"/>
        <v>137.15371165162259</v>
      </c>
      <c r="AU5">
        <f t="shared" si="17"/>
        <v>-3979.2907412707641</v>
      </c>
      <c r="AW5">
        <v>2</v>
      </c>
      <c r="AX5">
        <f>IF(Z5&gt;0, (R5*SUMPRODUCT(K5:$K$98, X5:$X$98)-K5*$AZ$3)/Z5, 0)</f>
        <v>4183.6480150784237</v>
      </c>
    </row>
    <row r="6" spans="1:52" x14ac:dyDescent="0.25">
      <c r="A6" t="s">
        <v>16</v>
      </c>
      <c r="C6" s="2"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2.3489470000000001E-3</v>
      </c>
      <c r="Q6" s="5">
        <f t="shared" si="29"/>
        <v>12.5</v>
      </c>
      <c r="R6">
        <f t="shared" si="0"/>
        <v>2000000</v>
      </c>
      <c r="S6">
        <f t="shared" si="1"/>
        <v>5190.7383508256935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4081.0034527505345</v>
      </c>
      <c r="AC6">
        <f t="shared" si="2"/>
        <v>5000.8576514565575</v>
      </c>
      <c r="AE6">
        <f t="shared" si="3"/>
        <v>0</v>
      </c>
      <c r="AF6">
        <f t="shared" si="4"/>
        <v>0</v>
      </c>
      <c r="AG6">
        <f t="shared" si="5"/>
        <v>-12.042741594413704</v>
      </c>
      <c r="AH6">
        <f t="shared" si="6"/>
        <v>-4582.632565062152</v>
      </c>
      <c r="AI6">
        <f t="shared" si="7"/>
        <v>-4594.6753066565661</v>
      </c>
      <c r="AJ6">
        <f t="shared" si="8"/>
        <v>-919.854198706023</v>
      </c>
      <c r="AK6">
        <f>G6*SUM(AB6, AE6:AF6)</f>
        <v>238.73870198590629</v>
      </c>
      <c r="AL6">
        <f t="shared" si="9"/>
        <v>-5275.7908033766826</v>
      </c>
      <c r="AN6">
        <f t="shared" si="10"/>
        <v>0</v>
      </c>
      <c r="AO6">
        <f t="shared" si="11"/>
        <v>0</v>
      </c>
      <c r="AP6">
        <f t="shared" si="12"/>
        <v>-9.2898916482989762</v>
      </c>
      <c r="AQ6">
        <f t="shared" si="13"/>
        <v>-3535.0887220848326</v>
      </c>
      <c r="AR6">
        <f t="shared" si="14"/>
        <v>-3544.3786137331317</v>
      </c>
      <c r="AS6">
        <f t="shared" si="15"/>
        <v>-709.58475453594224</v>
      </c>
      <c r="AT6">
        <f t="shared" si="16"/>
        <v>184.16542913562236</v>
      </c>
      <c r="AU6">
        <f t="shared" si="17"/>
        <v>-4069.7979391334516</v>
      </c>
      <c r="AW6">
        <v>3</v>
      </c>
      <c r="AX6">
        <f>IF(Z6&gt;0, (R6*SUMPRODUCT(K6:$K$98, X6:$X$98)-K6*$AZ$3)/Z6, 0)</f>
        <v>5190.7383508256935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2.353459E-3</v>
      </c>
      <c r="Q7" s="5">
        <f t="shared" si="29"/>
        <v>12.5</v>
      </c>
      <c r="R7">
        <f t="shared" si="0"/>
        <v>2000000</v>
      </c>
      <c r="S7">
        <f t="shared" si="1"/>
        <v>5803.626357942906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5000.8576514565575</v>
      </c>
      <c r="AC7">
        <f t="shared" si="2"/>
        <v>5522.2535890740619</v>
      </c>
      <c r="AE7">
        <f t="shared" si="3"/>
        <v>0</v>
      </c>
      <c r="AF7">
        <f t="shared" si="4"/>
        <v>0</v>
      </c>
      <c r="AG7">
        <f t="shared" si="5"/>
        <v>-11.893972079879518</v>
      </c>
      <c r="AH7">
        <f t="shared" si="6"/>
        <v>-4534.7357744075643</v>
      </c>
      <c r="AI7">
        <f t="shared" si="7"/>
        <v>-4546.6297464874442</v>
      </c>
      <c r="AJ7">
        <f t="shared" si="8"/>
        <v>-521.39593761750439</v>
      </c>
      <c r="AK7">
        <f>G7*SUM(AB7, AE7:AF7)</f>
        <v>245.54211068651696</v>
      </c>
      <c r="AL7">
        <f t="shared" si="9"/>
        <v>-4822.4835734184317</v>
      </c>
      <c r="AN7">
        <f t="shared" si="10"/>
        <v>0</v>
      </c>
      <c r="AO7">
        <f t="shared" si="11"/>
        <v>0</v>
      </c>
      <c r="AP7">
        <f t="shared" si="12"/>
        <v>-8.3478567488920667</v>
      </c>
      <c r="AQ7">
        <f t="shared" si="13"/>
        <v>-3182.7319237505681</v>
      </c>
      <c r="AR7">
        <f t="shared" si="14"/>
        <v>-3191.0797804994604</v>
      </c>
      <c r="AS7">
        <f t="shared" si="15"/>
        <v>-365.94491457132136</v>
      </c>
      <c r="AT7">
        <f t="shared" si="16"/>
        <v>172.33522595021989</v>
      </c>
      <c r="AU7">
        <f t="shared" si="17"/>
        <v>-3384.6894691205616</v>
      </c>
      <c r="AW7">
        <v>4</v>
      </c>
      <c r="AX7">
        <f>IF(Z7&gt;0, (R7*SUMPRODUCT(K7:$K$98, X7:$X$98)-K7*$AZ$3)/Z7, 0)</f>
        <v>5803.626357942906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2.358874E-3</v>
      </c>
      <c r="Q8" s="5">
        <f t="shared" si="29"/>
        <v>12.5</v>
      </c>
      <c r="R8">
        <f t="shared" si="0"/>
        <v>2000000</v>
      </c>
      <c r="S8">
        <f t="shared" si="1"/>
        <v>5388.4289616328178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5522.2535890740619</v>
      </c>
      <c r="AC8">
        <f t="shared" si="2"/>
        <v>5063.8196455378202</v>
      </c>
      <c r="AE8">
        <f t="shared" si="3"/>
        <v>0</v>
      </c>
      <c r="AF8">
        <f t="shared" si="4"/>
        <v>0</v>
      </c>
      <c r="AG8">
        <f t="shared" si="5"/>
        <v>-11.746975977584768</v>
      </c>
      <c r="AH8">
        <f t="shared" si="6"/>
        <v>-4489.0210393525949</v>
      </c>
      <c r="AI8">
        <f t="shared" si="7"/>
        <v>-4500.7680153301799</v>
      </c>
      <c r="AJ8">
        <f t="shared" si="8"/>
        <v>458.43394353624171</v>
      </c>
      <c r="AK8">
        <f>G8*SUM(AB8, AE8:AF8)</f>
        <v>117.62400144727752</v>
      </c>
      <c r="AL8">
        <f t="shared" si="9"/>
        <v>-3924.7100703466608</v>
      </c>
      <c r="AN8">
        <f t="shared" si="10"/>
        <v>0</v>
      </c>
      <c r="AO8">
        <f t="shared" si="11"/>
        <v>0</v>
      </c>
      <c r="AP8">
        <f t="shared" si="12"/>
        <v>-7.6959643789437697</v>
      </c>
      <c r="AQ8">
        <f t="shared" si="13"/>
        <v>-2940.9565560625078</v>
      </c>
      <c r="AR8">
        <f t="shared" si="14"/>
        <v>-2948.6525204414515</v>
      </c>
      <c r="AS8">
        <f t="shared" si="15"/>
        <v>300.34038600962793</v>
      </c>
      <c r="AT8">
        <f t="shared" si="16"/>
        <v>77.060694341625592</v>
      </c>
      <c r="AU8">
        <f t="shared" si="17"/>
        <v>-2571.2514400901982</v>
      </c>
      <c r="AW8">
        <v>5</v>
      </c>
      <c r="AX8">
        <f>IF(Z8&gt;0, (R8*SUMPRODUCT(K8:$K$98, X8:$X$98)-K8*$AZ$3)/Z8, 0)</f>
        <v>5388.4289616328178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2.3678979999999998E-3</v>
      </c>
      <c r="Q9" s="5">
        <f t="shared" si="29"/>
        <v>12.5</v>
      </c>
      <c r="R9">
        <f t="shared" si="0"/>
        <v>2000000</v>
      </c>
      <c r="S9">
        <f t="shared" si="1"/>
        <v>4466.6641747283757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5063.8196455378202</v>
      </c>
      <c r="AC9">
        <f t="shared" si="2"/>
        <v>4145.6684532846775</v>
      </c>
      <c r="AE9">
        <f t="shared" si="3"/>
        <v>0</v>
      </c>
      <c r="AF9">
        <f t="shared" si="4"/>
        <v>0</v>
      </c>
      <c r="AG9">
        <f t="shared" si="5"/>
        <v>-11.60169057688555</v>
      </c>
      <c r="AH9">
        <f t="shared" si="6"/>
        <v>-4450.5025477393629</v>
      </c>
      <c r="AI9">
        <f t="shared" si="7"/>
        <v>-4462.1042383162485</v>
      </c>
      <c r="AJ9">
        <f t="shared" si="8"/>
        <v>918.15119225314265</v>
      </c>
      <c r="AK9">
        <f t="shared" ref="AK9:AK40" si="30">G9*SUM(AB9:AB9, AE9:AF9)</f>
        <v>29.876535908673137</v>
      </c>
      <c r="AL9">
        <f t="shared" si="9"/>
        <v>-3514.0765101544325</v>
      </c>
      <c r="AN9">
        <f t="shared" si="10"/>
        <v>0</v>
      </c>
      <c r="AO9">
        <f t="shared" si="11"/>
        <v>0</v>
      </c>
      <c r="AP9">
        <f t="shared" si="12"/>
        <v>-7.1983913973798277</v>
      </c>
      <c r="AQ9">
        <f t="shared" si="13"/>
        <v>-2761.3612896633686</v>
      </c>
      <c r="AR9">
        <f t="shared" si="14"/>
        <v>-2768.5596810607485</v>
      </c>
      <c r="AS9">
        <f t="shared" si="15"/>
        <v>569.67660014798321</v>
      </c>
      <c r="AT9">
        <f t="shared" si="16"/>
        <v>18.53721211087802</v>
      </c>
      <c r="AU9">
        <f t="shared" si="17"/>
        <v>-2180.3458688018873</v>
      </c>
      <c r="AW9">
        <v>6</v>
      </c>
      <c r="AX9">
        <f>IF(Z9&gt;0, (R9*SUMPRODUCT(K9:$K$98, X9:$X$98)-K9*$AZ$3)/Z9, 0)</f>
        <v>4466.6641747283757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2.3778240000000002E-3</v>
      </c>
      <c r="Q10" s="5">
        <f t="shared" si="29"/>
        <v>12.5</v>
      </c>
      <c r="R10">
        <f t="shared" si="0"/>
        <v>2000000</v>
      </c>
      <c r="S10">
        <f t="shared" si="1"/>
        <v>3536.2613295746919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4145.6684532846775</v>
      </c>
      <c r="AC10">
        <f t="shared" si="2"/>
        <v>3241.5031671995603</v>
      </c>
      <c r="AE10">
        <f t="shared" si="3"/>
        <v>0</v>
      </c>
      <c r="AF10">
        <f t="shared" si="4"/>
        <v>0</v>
      </c>
      <c r="AG10">
        <f t="shared" si="5"/>
        <v>-11.458086892822404</v>
      </c>
      <c r="AH10">
        <f t="shared" si="6"/>
        <v>-4413.8845270867696</v>
      </c>
      <c r="AI10">
        <f t="shared" si="7"/>
        <v>-4425.342613979592</v>
      </c>
      <c r="AJ10">
        <f t="shared" si="8"/>
        <v>904.16528608511726</v>
      </c>
      <c r="AK10">
        <f t="shared" si="30"/>
        <v>16.997240658467181</v>
      </c>
      <c r="AL10">
        <f t="shared" si="9"/>
        <v>-3504.1800872360077</v>
      </c>
      <c r="AN10">
        <f t="shared" si="10"/>
        <v>0</v>
      </c>
      <c r="AO10">
        <f t="shared" si="11"/>
        <v>0</v>
      </c>
      <c r="AP10">
        <f t="shared" si="12"/>
        <v>-6.7444179637415305</v>
      </c>
      <c r="AQ10">
        <f t="shared" si="13"/>
        <v>-2598.0848611833098</v>
      </c>
      <c r="AR10">
        <f t="shared" si="14"/>
        <v>-2604.8292791470512</v>
      </c>
      <c r="AS10">
        <f t="shared" si="15"/>
        <v>532.20652406501893</v>
      </c>
      <c r="AT10">
        <f t="shared" si="16"/>
        <v>10.004854763565703</v>
      </c>
      <c r="AU10">
        <f t="shared" si="17"/>
        <v>-2062.617900318467</v>
      </c>
      <c r="AW10">
        <v>7</v>
      </c>
      <c r="AX10">
        <f>IF(Z10&gt;0, (R10*SUMPRODUCT(K10:$K$98, X10:$X$98)-K10*$AZ$3)/Z10, 0)</f>
        <v>3536.2613295746919</v>
      </c>
    </row>
    <row r="11" spans="1:52" x14ac:dyDescent="0.25">
      <c r="A11" t="s">
        <v>33</v>
      </c>
      <c r="C11" s="26">
        <f>AU100</f>
        <v>32206.600400745749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2.3886530000000001E-3</v>
      </c>
      <c r="Q11" s="5">
        <f t="shared" si="29"/>
        <v>12.5</v>
      </c>
      <c r="R11">
        <f t="shared" si="0"/>
        <v>2000000</v>
      </c>
      <c r="S11">
        <f t="shared" si="1"/>
        <v>2598.8212423650921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3241.5031671995603</v>
      </c>
      <c r="AC11">
        <f t="shared" si="2"/>
        <v>2352.689300498736</v>
      </c>
      <c r="AE11">
        <f t="shared" si="3"/>
        <v>0</v>
      </c>
      <c r="AF11">
        <f t="shared" si="4"/>
        <v>0</v>
      </c>
      <c r="AG11">
        <f t="shared" si="5"/>
        <v>-11.316136630263379</v>
      </c>
      <c r="AH11">
        <f t="shared" si="6"/>
        <v>-4379.1029809281463</v>
      </c>
      <c r="AI11">
        <f t="shared" si="7"/>
        <v>-4390.4191175584101</v>
      </c>
      <c r="AJ11">
        <f t="shared" si="8"/>
        <v>888.81386670082429</v>
      </c>
      <c r="AK11">
        <f t="shared" si="30"/>
        <v>7.7796076012789444</v>
      </c>
      <c r="AL11">
        <f t="shared" si="9"/>
        <v>-3493.8256432563066</v>
      </c>
      <c r="AN11">
        <f t="shared" si="10"/>
        <v>0</v>
      </c>
      <c r="AO11">
        <f t="shared" si="11"/>
        <v>0</v>
      </c>
      <c r="AP11">
        <f t="shared" si="12"/>
        <v>-6.3292129512559585</v>
      </c>
      <c r="AQ11">
        <f t="shared" si="13"/>
        <v>-2449.270118182455</v>
      </c>
      <c r="AR11">
        <f t="shared" si="14"/>
        <v>-2455.5993311337115</v>
      </c>
      <c r="AS11">
        <f t="shared" si="15"/>
        <v>497.12127205447257</v>
      </c>
      <c r="AT11">
        <f t="shared" si="16"/>
        <v>4.3512017214445722</v>
      </c>
      <c r="AU11">
        <f t="shared" si="17"/>
        <v>-1954.1268573577941</v>
      </c>
      <c r="AW11">
        <v>8</v>
      </c>
      <c r="AX11">
        <f>IF(Z11&gt;0, (R11*SUMPRODUCT(K11:$K$98, X11:$X$98)-K11*$AZ$3)/Z11, 0)</f>
        <v>2598.8212423650921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2.4012859999999999E-3</v>
      </c>
      <c r="Q12" s="5">
        <f t="shared" si="29"/>
        <v>12.5</v>
      </c>
      <c r="R12">
        <f t="shared" si="0"/>
        <v>2000000</v>
      </c>
      <c r="S12">
        <f t="shared" si="1"/>
        <v>1705.2897458986406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2352.689300498736</v>
      </c>
      <c r="AC12">
        <f t="shared" si="2"/>
        <v>1524.6384419720089</v>
      </c>
      <c r="AE12">
        <f t="shared" si="3"/>
        <v>0</v>
      </c>
      <c r="AF12">
        <f t="shared" si="4"/>
        <v>0</v>
      </c>
      <c r="AG12">
        <f t="shared" si="5"/>
        <v>-11.175801983496408</v>
      </c>
      <c r="AH12">
        <f t="shared" si="6"/>
        <v>-4347.7248742941802</v>
      </c>
      <c r="AI12">
        <f t="shared" si="7"/>
        <v>-4358.9006762776762</v>
      </c>
      <c r="AJ12">
        <f t="shared" si="8"/>
        <v>828.0508585267271</v>
      </c>
      <c r="AK12">
        <f t="shared" si="30"/>
        <v>5.4111853911470931</v>
      </c>
      <c r="AL12">
        <f t="shared" si="9"/>
        <v>-3525.4386323598019</v>
      </c>
      <c r="AN12">
        <f t="shared" si="10"/>
        <v>0</v>
      </c>
      <c r="AO12">
        <f t="shared" si="11"/>
        <v>0</v>
      </c>
      <c r="AP12">
        <f t="shared" si="12"/>
        <v>-5.9400575608595734</v>
      </c>
      <c r="AQ12">
        <f t="shared" si="13"/>
        <v>-2310.8619900590497</v>
      </c>
      <c r="AR12">
        <f t="shared" si="14"/>
        <v>-2316.802047619909</v>
      </c>
      <c r="AS12">
        <f t="shared" si="15"/>
        <v>440.11783406966867</v>
      </c>
      <c r="AT12">
        <f t="shared" si="16"/>
        <v>2.8761025600992376</v>
      </c>
      <c r="AU12">
        <f t="shared" si="17"/>
        <v>-1873.8081109901409</v>
      </c>
      <c r="AW12">
        <v>9</v>
      </c>
      <c r="AX12">
        <f>IF(Z12&gt;0, (R12*SUMPRODUCT(K12:$K$98, X12:$X$98)-K12*$AZ$3)/Z12, 0)</f>
        <v>1705.2897458986406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2.4148220000000001E-3</v>
      </c>
      <c r="Q13" s="5">
        <f t="shared" si="29"/>
        <v>12.5</v>
      </c>
      <c r="R13">
        <f t="shared" si="0"/>
        <v>2000000</v>
      </c>
      <c r="S13">
        <f t="shared" si="1"/>
        <v>844.90319245529008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1524.6384419720089</v>
      </c>
      <c r="AC13">
        <f t="shared" si="2"/>
        <v>746.01953441628575</v>
      </c>
      <c r="AE13">
        <f t="shared" si="3"/>
        <v>0</v>
      </c>
      <c r="AF13">
        <f t="shared" si="4"/>
        <v>0</v>
      </c>
      <c r="AG13">
        <f t="shared" si="5"/>
        <v>-11.037056391164054</v>
      </c>
      <c r="AH13">
        <f t="shared" si="6"/>
        <v>-4318.0115995825217</v>
      </c>
      <c r="AI13">
        <f t="shared" si="7"/>
        <v>-4329.0486559736855</v>
      </c>
      <c r="AJ13">
        <f t="shared" si="8"/>
        <v>778.61890755572313</v>
      </c>
      <c r="AK13">
        <f t="shared" si="30"/>
        <v>3.0492768839440179</v>
      </c>
      <c r="AL13">
        <f t="shared" si="9"/>
        <v>-3547.3804715340184</v>
      </c>
      <c r="AN13">
        <f t="shared" si="10"/>
        <v>0</v>
      </c>
      <c r="AO13">
        <f t="shared" si="11"/>
        <v>0</v>
      </c>
      <c r="AP13">
        <f t="shared" si="12"/>
        <v>-5.5763429691746644</v>
      </c>
      <c r="AQ13">
        <f t="shared" si="13"/>
        <v>-2181.6245899969636</v>
      </c>
      <c r="AR13">
        <f t="shared" si="14"/>
        <v>-2187.2009329661378</v>
      </c>
      <c r="AS13">
        <f t="shared" si="15"/>
        <v>393.38804812946057</v>
      </c>
      <c r="AT13">
        <f t="shared" si="16"/>
        <v>1.5406112925599269</v>
      </c>
      <c r="AU13">
        <f t="shared" si="17"/>
        <v>-1792.2722735441175</v>
      </c>
      <c r="AW13">
        <v>10</v>
      </c>
      <c r="AX13">
        <f>IF(Z13&gt;0, (R13*SUMPRODUCT(K13:$K$98, X13:$X$98)-K13*$AZ$3)/Z13, 0)</f>
        <v>844.90319245529008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2.4301629999999999E-3</v>
      </c>
      <c r="Q14" s="5">
        <f t="shared" si="29"/>
        <v>12.5</v>
      </c>
      <c r="R14">
        <f t="shared" si="0"/>
        <v>2000000</v>
      </c>
      <c r="S14">
        <f t="shared" si="1"/>
        <v>17.859997572106032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746.01953441628575</v>
      </c>
      <c r="AC14">
        <f t="shared" si="2"/>
        <v>15.57372353921528</v>
      </c>
      <c r="AE14">
        <f t="shared" si="3"/>
        <v>0</v>
      </c>
      <c r="AF14">
        <f t="shared" si="4"/>
        <v>0</v>
      </c>
      <c r="AG14">
        <f t="shared" si="5"/>
        <v>-10.899863981181692</v>
      </c>
      <c r="AH14">
        <f t="shared" si="6"/>
        <v>-4291.4953713152654</v>
      </c>
      <c r="AI14">
        <f t="shared" si="7"/>
        <v>-4302.395235296447</v>
      </c>
      <c r="AJ14">
        <f t="shared" si="8"/>
        <v>730.44581087707047</v>
      </c>
      <c r="AK14">
        <f t="shared" si="30"/>
        <v>1.3428351619493144</v>
      </c>
      <c r="AL14">
        <f t="shared" si="9"/>
        <v>-3570.6065892574275</v>
      </c>
      <c r="AN14">
        <f t="shared" si="10"/>
        <v>0</v>
      </c>
      <c r="AO14">
        <f t="shared" si="11"/>
        <v>0</v>
      </c>
      <c r="AP14">
        <f t="shared" si="12"/>
        <v>-5.2358130035405201</v>
      </c>
      <c r="AQ14">
        <f t="shared" si="13"/>
        <v>-2061.4447399122892</v>
      </c>
      <c r="AR14">
        <f t="shared" si="14"/>
        <v>-2066.6805529158296</v>
      </c>
      <c r="AS14">
        <f t="shared" si="15"/>
        <v>350.87388994713308</v>
      </c>
      <c r="AT14">
        <f t="shared" si="16"/>
        <v>0.6450386733893374</v>
      </c>
      <c r="AU14">
        <f t="shared" si="17"/>
        <v>-1715.1616242953071</v>
      </c>
      <c r="AW14">
        <v>11</v>
      </c>
      <c r="AX14">
        <f>IF(Z14&gt;0, (R14*SUMPRODUCT(K14:$K$98, X14:$X$98)-K14*$AZ$3)/Z14, 0)</f>
        <v>17.859997572106032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2.4518209999999999E-3</v>
      </c>
      <c r="Q15" s="5">
        <f t="shared" si="29"/>
        <v>12.5</v>
      </c>
      <c r="R15">
        <f t="shared" si="0"/>
        <v>2000000</v>
      </c>
      <c r="S15">
        <f t="shared" si="1"/>
        <v>-706.09919610625388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15.57372353921528</v>
      </c>
      <c r="AC15">
        <f t="shared" si="2"/>
        <v>-608.04409471899635</v>
      </c>
      <c r="AE15">
        <f t="shared" si="3"/>
        <v>0</v>
      </c>
      <c r="AF15">
        <f t="shared" si="4"/>
        <v>0</v>
      </c>
      <c r="AG15">
        <f t="shared" si="5"/>
        <v>-10.76414082596367</v>
      </c>
      <c r="AH15">
        <f t="shared" si="6"/>
        <v>-4275.9224649927801</v>
      </c>
      <c r="AI15">
        <f t="shared" si="7"/>
        <v>-4286.6866058187434</v>
      </c>
      <c r="AJ15">
        <f t="shared" si="8"/>
        <v>623.61781825821163</v>
      </c>
      <c r="AK15">
        <f t="shared" si="30"/>
        <v>6.3852266510782657E-2</v>
      </c>
      <c r="AL15">
        <f t="shared" si="9"/>
        <v>-3663.0049352940209</v>
      </c>
      <c r="AN15">
        <f t="shared" si="10"/>
        <v>0</v>
      </c>
      <c r="AO15">
        <f t="shared" si="11"/>
        <v>0</v>
      </c>
      <c r="AP15">
        <f t="shared" si="12"/>
        <v>-4.9052439021259477</v>
      </c>
      <c r="AQ15">
        <f t="shared" si="13"/>
        <v>-1948.5477695328673</v>
      </c>
      <c r="AR15">
        <f t="shared" si="14"/>
        <v>-1953.453013434993</v>
      </c>
      <c r="AS15">
        <f t="shared" si="15"/>
        <v>284.18408396234634</v>
      </c>
      <c r="AT15">
        <f t="shared" si="16"/>
        <v>2.9097625718854988E-2</v>
      </c>
      <c r="AU15">
        <f t="shared" si="17"/>
        <v>-1669.2398318469277</v>
      </c>
      <c r="AW15">
        <v>12</v>
      </c>
      <c r="AX15">
        <f>IF(Z15&gt;0, (R15*SUMPRODUCT(K15:$K$98, X15:$X$98)-K15*$AZ$3)/Z15, 0)</f>
        <v>-706.09919610625388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2.4770880000000001E-3</v>
      </c>
      <c r="Q16" s="5">
        <f t="shared" si="29"/>
        <v>12.5</v>
      </c>
      <c r="R16">
        <f t="shared" si="0"/>
        <v>2000000</v>
      </c>
      <c r="S16">
        <f t="shared" si="1"/>
        <v>-1318.2298211640189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-608.04409471899635</v>
      </c>
      <c r="AC16">
        <f t="shared" si="2"/>
        <v>-1121.0053124337355</v>
      </c>
      <c r="AE16">
        <f t="shared" si="3"/>
        <v>0</v>
      </c>
      <c r="AF16">
        <f t="shared" si="4"/>
        <v>0</v>
      </c>
      <c r="AG16">
        <f t="shared" si="5"/>
        <v>-10.629835693633728</v>
      </c>
      <c r="AH16">
        <f t="shared" si="6"/>
        <v>-4266.1958512487518</v>
      </c>
      <c r="AI16">
        <f t="shared" si="7"/>
        <v>-4276.8256869423858</v>
      </c>
      <c r="AJ16">
        <f t="shared" si="8"/>
        <v>512.96121771473918</v>
      </c>
      <c r="AK16">
        <f t="shared" si="30"/>
        <v>-4.3171130725048741</v>
      </c>
      <c r="AL16">
        <f t="shared" si="9"/>
        <v>-3768.1815823001516</v>
      </c>
      <c r="AN16">
        <f t="shared" si="10"/>
        <v>0</v>
      </c>
      <c r="AO16">
        <f t="shared" si="11"/>
        <v>0</v>
      </c>
      <c r="AP16">
        <f t="shared" si="12"/>
        <v>-4.5823864745981062</v>
      </c>
      <c r="AQ16">
        <f t="shared" si="13"/>
        <v>-1839.1025722492648</v>
      </c>
      <c r="AR16">
        <f t="shared" si="14"/>
        <v>-1843.684958723863</v>
      </c>
      <c r="AS16">
        <f t="shared" si="15"/>
        <v>221.13103285850184</v>
      </c>
      <c r="AT16">
        <f t="shared" si="16"/>
        <v>-1.8610523363597216</v>
      </c>
      <c r="AU16">
        <f t="shared" si="17"/>
        <v>-1624.4149782017209</v>
      </c>
      <c r="AW16">
        <v>13</v>
      </c>
      <c r="AX16">
        <f>IF(Z16&gt;0, (R16*SUMPRODUCT(K16:$K$98, X16:$X$98)-K16*$AZ$3)/Z16, 0)</f>
        <v>-1318.2298211640189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2.5023549999999999E-3</v>
      </c>
      <c r="Q17" s="5">
        <f t="shared" si="29"/>
        <v>12.5</v>
      </c>
      <c r="R17">
        <f t="shared" si="0"/>
        <v>2000000</v>
      </c>
      <c r="S17">
        <f t="shared" si="1"/>
        <v>-1729.4000615535672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-1121.0053124337355</v>
      </c>
      <c r="AC17">
        <f t="shared" si="2"/>
        <v>-1452.2723783249494</v>
      </c>
      <c r="AE17">
        <f t="shared" si="3"/>
        <v>0</v>
      </c>
      <c r="AF17">
        <f t="shared" si="4"/>
        <v>0</v>
      </c>
      <c r="AG17">
        <f t="shared" si="5"/>
        <v>-10.496937714200246</v>
      </c>
      <c r="AH17">
        <f t="shared" si="6"/>
        <v>-4255.9395995428522</v>
      </c>
      <c r="AI17">
        <f t="shared" si="7"/>
        <v>-4266.4365372570528</v>
      </c>
      <c r="AJ17">
        <f t="shared" si="8"/>
        <v>331.26706589121386</v>
      </c>
      <c r="AK17">
        <f t="shared" si="30"/>
        <v>-15.46987331158555</v>
      </c>
      <c r="AL17">
        <f t="shared" si="9"/>
        <v>-3950.6393446774246</v>
      </c>
      <c r="AN17">
        <f t="shared" si="10"/>
        <v>0</v>
      </c>
      <c r="AO17">
        <f t="shared" si="11"/>
        <v>0</v>
      </c>
      <c r="AP17">
        <f t="shared" si="12"/>
        <v>-4.2537092048744887</v>
      </c>
      <c r="AQ17">
        <f t="shared" si="13"/>
        <v>-1724.6486492412773</v>
      </c>
      <c r="AR17">
        <f t="shared" si="14"/>
        <v>-1728.902358446152</v>
      </c>
      <c r="AS17">
        <f t="shared" si="15"/>
        <v>134.2404619155711</v>
      </c>
      <c r="AT17">
        <f t="shared" si="16"/>
        <v>-6.268908542223091</v>
      </c>
      <c r="AU17">
        <f t="shared" si="17"/>
        <v>-1600.9308050728041</v>
      </c>
      <c r="AW17">
        <v>14</v>
      </c>
      <c r="AX17">
        <f>IF(Z17&gt;0, (R17*SUMPRODUCT(K17:$K$98, X17:$X$98)-K17*$AZ$3)/Z17, 0)</f>
        <v>-1729.4000615535672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2.5285250000000002E-3</v>
      </c>
      <c r="Q18" s="5">
        <f t="shared" si="29"/>
        <v>12.5</v>
      </c>
      <c r="R18">
        <f t="shared" si="0"/>
        <v>2000000</v>
      </c>
      <c r="S18">
        <f t="shared" si="1"/>
        <v>-1926.8461586209237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-1452.2723783249494</v>
      </c>
      <c r="AC18">
        <f t="shared" si="2"/>
        <v>-1597.8065891435544</v>
      </c>
      <c r="AE18">
        <f t="shared" si="3"/>
        <v>0</v>
      </c>
      <c r="AF18">
        <f t="shared" si="4"/>
        <v>0</v>
      </c>
      <c r="AG18">
        <f t="shared" si="5"/>
        <v>-10.365426567624446</v>
      </c>
      <c r="AH18">
        <f t="shared" si="6"/>
        <v>-4246.6831094077088</v>
      </c>
      <c r="AI18">
        <f t="shared" si="7"/>
        <v>-4257.0485359753329</v>
      </c>
      <c r="AJ18">
        <f t="shared" si="8"/>
        <v>145.53421081860506</v>
      </c>
      <c r="AK18">
        <f t="shared" si="30"/>
        <v>-31.36908337181891</v>
      </c>
      <c r="AL18">
        <f t="shared" si="9"/>
        <v>-4142.8834085285471</v>
      </c>
      <c r="AN18">
        <f t="shared" si="10"/>
        <v>0</v>
      </c>
      <c r="AO18">
        <f t="shared" si="11"/>
        <v>0</v>
      </c>
      <c r="AP18">
        <f t="shared" si="12"/>
        <v>-3.9197615740560741</v>
      </c>
      <c r="AQ18">
        <f t="shared" si="13"/>
        <v>-1605.9141571116488</v>
      </c>
      <c r="AR18">
        <f t="shared" si="14"/>
        <v>-1609.8339186857047</v>
      </c>
      <c r="AS18">
        <f t="shared" si="15"/>
        <v>55.034822113267076</v>
      </c>
      <c r="AT18">
        <f t="shared" si="16"/>
        <v>-11.862447417096217</v>
      </c>
      <c r="AU18">
        <f t="shared" si="17"/>
        <v>-1566.661543989534</v>
      </c>
      <c r="AW18">
        <v>15</v>
      </c>
      <c r="AX18">
        <f>IF(Z18&gt;0, (R18*SUMPRODUCT(K18:$K$98, X18:$X$98)-K18*$AZ$3)/Z18, 0)</f>
        <v>-1926.8461586209237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2.5601090000000001E-3</v>
      </c>
      <c r="Q19" s="5">
        <f t="shared" si="29"/>
        <v>12.5</v>
      </c>
      <c r="R19">
        <f t="shared" si="0"/>
        <v>2000000</v>
      </c>
      <c r="S19">
        <f t="shared" si="1"/>
        <v>-2096.5333196678907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-1597.8065891435544</v>
      </c>
      <c r="AC19">
        <f t="shared" si="2"/>
        <v>-1716.6810110392651</v>
      </c>
      <c r="AE19">
        <f t="shared" si="3"/>
        <v>0</v>
      </c>
      <c r="AF19">
        <f t="shared" si="4"/>
        <v>0</v>
      </c>
      <c r="AG19">
        <f t="shared" si="5"/>
        <v>-10.235235680103587</v>
      </c>
      <c r="AH19">
        <f t="shared" si="6"/>
        <v>-4245.8594951383129</v>
      </c>
      <c r="AI19">
        <f t="shared" si="7"/>
        <v>-4256.0947308184168</v>
      </c>
      <c r="AJ19">
        <f t="shared" si="8"/>
        <v>118.87442189571061</v>
      </c>
      <c r="AK19">
        <f t="shared" si="30"/>
        <v>-35.631086937901266</v>
      </c>
      <c r="AL19">
        <f t="shared" si="9"/>
        <v>-4172.8513958606072</v>
      </c>
      <c r="AN19">
        <f t="shared" si="10"/>
        <v>0</v>
      </c>
      <c r="AO19">
        <f t="shared" si="11"/>
        <v>0</v>
      </c>
      <c r="AP19">
        <f t="shared" si="12"/>
        <v>-3.6095579049071325</v>
      </c>
      <c r="AQ19">
        <f t="shared" si="13"/>
        <v>-1497.3446809430379</v>
      </c>
      <c r="AR19">
        <f t="shared" si="14"/>
        <v>-1500.9542388479451</v>
      </c>
      <c r="AS19">
        <f t="shared" si="15"/>
        <v>41.92225002488513</v>
      </c>
      <c r="AT19">
        <f t="shared" si="16"/>
        <v>-12.565658040209696</v>
      </c>
      <c r="AU19">
        <f t="shared" si="17"/>
        <v>-1471.5976468632698</v>
      </c>
      <c r="AW19">
        <v>16</v>
      </c>
      <c r="AX19">
        <f>IF(Z19&gt;0, (R19*SUMPRODUCT(K19:$K$98, X19:$X$98)-K19*$AZ$3)/Z19, 0)</f>
        <v>-2096.5333196678907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2.5907899999999999E-3</v>
      </c>
      <c r="Q20" s="5">
        <f t="shared" si="29"/>
        <v>12.5</v>
      </c>
      <c r="R20">
        <f t="shared" si="0"/>
        <v>2000000</v>
      </c>
      <c r="S20">
        <f t="shared" si="1"/>
        <v>-2665.0571480071803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-1716.6810110392651</v>
      </c>
      <c r="AC20">
        <f t="shared" si="2"/>
        <v>-2154.7234310021377</v>
      </c>
      <c r="AE20">
        <f t="shared" si="3"/>
        <v>0</v>
      </c>
      <c r="AF20">
        <f t="shared" si="4"/>
        <v>0</v>
      </c>
      <c r="AG20">
        <f t="shared" si="5"/>
        <v>-10.106365977054896</v>
      </c>
      <c r="AH20">
        <f t="shared" si="6"/>
        <v>-4242.7753996248912</v>
      </c>
      <c r="AI20">
        <f t="shared" si="7"/>
        <v>-4252.8817656019464</v>
      </c>
      <c r="AJ20">
        <f t="shared" si="8"/>
        <v>438.0424199628726</v>
      </c>
      <c r="AK20">
        <f t="shared" si="30"/>
        <v>-7.3817283474688393</v>
      </c>
      <c r="AL20">
        <f t="shared" si="9"/>
        <v>-3822.2210739865427</v>
      </c>
      <c r="AN20">
        <f t="shared" si="10"/>
        <v>0</v>
      </c>
      <c r="AO20">
        <f t="shared" si="11"/>
        <v>0</v>
      </c>
      <c r="AP20">
        <f t="shared" si="12"/>
        <v>-3.3805470163460183</v>
      </c>
      <c r="AQ20">
        <f t="shared" si="13"/>
        <v>-1419.1947680097655</v>
      </c>
      <c r="AR20">
        <f t="shared" si="14"/>
        <v>-1422.5753150261116</v>
      </c>
      <c r="AS20">
        <f t="shared" si="15"/>
        <v>146.52378502821705</v>
      </c>
      <c r="AT20">
        <f t="shared" si="16"/>
        <v>-2.4691644649686983</v>
      </c>
      <c r="AU20">
        <f t="shared" si="17"/>
        <v>-1278.5206944628633</v>
      </c>
      <c r="AW20">
        <v>17</v>
      </c>
      <c r="AX20">
        <f>IF(Z20&gt;0, (R20*SUMPRODUCT(K20:$K$98, X20:$X$98)-K20*$AZ$3)/Z20, 0)</f>
        <v>-2665.0571480071803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2.625984E-3</v>
      </c>
      <c r="Q21" s="5">
        <f t="shared" si="29"/>
        <v>12.5</v>
      </c>
      <c r="R21">
        <f t="shared" si="0"/>
        <v>2000000</v>
      </c>
      <c r="S21">
        <f t="shared" si="1"/>
        <v>-3277.8133179927177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-2154.7234310021377</v>
      </c>
      <c r="AC21">
        <f t="shared" si="2"/>
        <v>-2616.6818231416619</v>
      </c>
      <c r="AE21">
        <f t="shared" si="3"/>
        <v>0</v>
      </c>
      <c r="AF21">
        <f t="shared" si="4"/>
        <v>0</v>
      </c>
      <c r="AG21">
        <f t="shared" si="5"/>
        <v>-9.9787631619304573</v>
      </c>
      <c r="AH21">
        <f t="shared" si="6"/>
        <v>-4246.2648566224834</v>
      </c>
      <c r="AI21">
        <f t="shared" si="7"/>
        <v>-4256.2436197844136</v>
      </c>
      <c r="AJ21">
        <f t="shared" si="8"/>
        <v>461.95839213952422</v>
      </c>
      <c r="AK21">
        <f t="shared" si="30"/>
        <v>-3.4475574896034202</v>
      </c>
      <c r="AL21">
        <f t="shared" si="9"/>
        <v>-3797.7327851344926</v>
      </c>
      <c r="AN21">
        <f t="shared" si="10"/>
        <v>0</v>
      </c>
      <c r="AO21">
        <f t="shared" si="11"/>
        <v>0</v>
      </c>
      <c r="AP21">
        <f t="shared" si="12"/>
        <v>-3.1740816696523262</v>
      </c>
      <c r="AQ21">
        <f t="shared" si="13"/>
        <v>-1350.6675353628577</v>
      </c>
      <c r="AR21">
        <f t="shared" si="14"/>
        <v>-1353.8416170325099</v>
      </c>
      <c r="AS21">
        <f t="shared" si="15"/>
        <v>146.9414235850509</v>
      </c>
      <c r="AT21">
        <f t="shared" si="16"/>
        <v>-1.096611759919337</v>
      </c>
      <c r="AU21">
        <f t="shared" si="17"/>
        <v>-1207.9968052073782</v>
      </c>
      <c r="AW21">
        <v>18</v>
      </c>
      <c r="AX21">
        <f>IF(Z21&gt;0, (R21*SUMPRODUCT(K21:$K$98, X21:$X$98)-K21*$AZ$3)/Z21, 0)</f>
        <v>-3277.8133179927177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2.663885E-3</v>
      </c>
      <c r="Q22" s="5">
        <f t="shared" si="29"/>
        <v>12.5</v>
      </c>
      <c r="R22">
        <f t="shared" si="0"/>
        <v>2000000</v>
      </c>
      <c r="S22">
        <f t="shared" si="1"/>
        <v>-3473.1895809204807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-2616.6818231416619</v>
      </c>
      <c r="AC22">
        <f t="shared" si="2"/>
        <v>-2737.5383674220338</v>
      </c>
      <c r="AE22">
        <f t="shared" si="3"/>
        <v>0</v>
      </c>
      <c r="AF22">
        <f t="shared" si="4"/>
        <v>0</v>
      </c>
      <c r="AG22">
        <f t="shared" si="5"/>
        <v>-9.8523932528055322</v>
      </c>
      <c r="AH22">
        <f t="shared" si="6"/>
        <v>-4253.1644008990579</v>
      </c>
      <c r="AI22">
        <f t="shared" si="7"/>
        <v>-4263.016794151863</v>
      </c>
      <c r="AJ22">
        <f t="shared" si="8"/>
        <v>120.85654428037196</v>
      </c>
      <c r="AK22">
        <f t="shared" si="30"/>
        <v>-54.950318285974902</v>
      </c>
      <c r="AL22">
        <f t="shared" si="9"/>
        <v>-4197.1105681574663</v>
      </c>
      <c r="AN22">
        <f t="shared" si="10"/>
        <v>0</v>
      </c>
      <c r="AO22">
        <f t="shared" si="11"/>
        <v>0</v>
      </c>
      <c r="AP22">
        <f t="shared" si="12"/>
        <v>-2.9261302188676379</v>
      </c>
      <c r="AQ22">
        <f t="shared" si="13"/>
        <v>-1263.176627236121</v>
      </c>
      <c r="AR22">
        <f t="shared" si="14"/>
        <v>-1266.1027574549885</v>
      </c>
      <c r="AS22">
        <f t="shared" si="15"/>
        <v>35.894018569144038</v>
      </c>
      <c r="AT22">
        <f t="shared" si="16"/>
        <v>-16.320073990875226</v>
      </c>
      <c r="AU22">
        <f t="shared" si="17"/>
        <v>-1246.5288128767197</v>
      </c>
      <c r="AW22">
        <v>19</v>
      </c>
      <c r="AX22">
        <f>IF(Z22&gt;0, (R22*SUMPRODUCT(K22:$K$98, X22:$X$98)-K22*$AZ$3)/Z22, 0)</f>
        <v>-3473.1895809204807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2.7053950000000002E-3</v>
      </c>
      <c r="Q23" s="5">
        <f t="shared" si="29"/>
        <v>12.5</v>
      </c>
      <c r="R23">
        <f t="shared" si="0"/>
        <v>2000000</v>
      </c>
      <c r="S23">
        <f t="shared" si="1"/>
        <v>-2756.266135196272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-2737.5383674220338</v>
      </c>
      <c r="AC23">
        <f t="shared" si="2"/>
        <v>-2144.8633984572189</v>
      </c>
      <c r="AE23">
        <f t="shared" si="3"/>
        <v>0</v>
      </c>
      <c r="AF23">
        <f t="shared" si="4"/>
        <v>0</v>
      </c>
      <c r="AG23">
        <f t="shared" si="5"/>
        <v>-9.7272147048333029</v>
      </c>
      <c r="AH23">
        <f t="shared" si="6"/>
        <v>-4264.7384710678125</v>
      </c>
      <c r="AI23">
        <f t="shared" si="7"/>
        <v>-4274.4656857726459</v>
      </c>
      <c r="AJ23">
        <f t="shared" si="8"/>
        <v>-592.67496896481498</v>
      </c>
      <c r="AK23">
        <f t="shared" si="30"/>
        <v>-191.6276857195424</v>
      </c>
      <c r="AL23">
        <f t="shared" si="9"/>
        <v>-5058.7683404570034</v>
      </c>
      <c r="AN23">
        <f t="shared" si="10"/>
        <v>0</v>
      </c>
      <c r="AO23">
        <f t="shared" si="11"/>
        <v>0</v>
      </c>
      <c r="AP23">
        <f t="shared" si="12"/>
        <v>-2.5794219451924003</v>
      </c>
      <c r="AQ23">
        <f t="shared" si="13"/>
        <v>-1130.9054376390593</v>
      </c>
      <c r="AR23">
        <f t="shared" si="14"/>
        <v>-1133.4848595842518</v>
      </c>
      <c r="AS23">
        <f t="shared" si="15"/>
        <v>-157.16305928298794</v>
      </c>
      <c r="AT23">
        <f t="shared" si="16"/>
        <v>-50.815024942938251</v>
      </c>
      <c r="AU23">
        <f t="shared" si="17"/>
        <v>-1341.4629438101781</v>
      </c>
      <c r="AW23">
        <v>20</v>
      </c>
      <c r="AX23">
        <f>IF(Z23&gt;0, (R23*SUMPRODUCT(K23:$K$98, X23:$X$98)-K23*$AZ$3)/Z23, 0)</f>
        <v>-2756.266135196272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2.7496130000000001E-3</v>
      </c>
      <c r="Q24" s="5">
        <f t="shared" si="29"/>
        <v>12.5</v>
      </c>
      <c r="R24">
        <f t="shared" si="0"/>
        <v>2000000</v>
      </c>
      <c r="S24">
        <f t="shared" si="1"/>
        <v>-2107.056860464239</v>
      </c>
      <c r="U24">
        <f t="shared" si="21"/>
        <v>2.7496130000000001E-3</v>
      </c>
      <c r="V24">
        <f t="shared" si="22"/>
        <v>0.01</v>
      </c>
      <c r="W24">
        <f t="shared" si="23"/>
        <v>0.77817717638666428</v>
      </c>
      <c r="X24">
        <f t="shared" si="24"/>
        <v>2.1396860804960651E-3</v>
      </c>
      <c r="Y24">
        <f t="shared" si="25"/>
        <v>7.7817717638666434E-3</v>
      </c>
      <c r="Z24">
        <f t="shared" si="26"/>
        <v>0.76825571854230157</v>
      </c>
      <c r="AB24">
        <f t="shared" si="27"/>
        <v>-2144.8633984572189</v>
      </c>
      <c r="AC24">
        <f t="shared" si="2"/>
        <v>-1618.7584823454399</v>
      </c>
      <c r="AE24">
        <f t="shared" si="3"/>
        <v>0</v>
      </c>
      <c r="AF24">
        <f t="shared" si="4"/>
        <v>0</v>
      </c>
      <c r="AG24">
        <f t="shared" si="5"/>
        <v>-9.6031964817787703</v>
      </c>
      <c r="AH24">
        <f t="shared" si="6"/>
        <v>-4279.3721609921304</v>
      </c>
      <c r="AI24">
        <f t="shared" si="7"/>
        <v>-4288.9753574739088</v>
      </c>
      <c r="AJ24">
        <f t="shared" si="8"/>
        <v>-526.10491611177895</v>
      </c>
      <c r="AK24">
        <f t="shared" si="30"/>
        <v>-150.14043789200534</v>
      </c>
      <c r="AL24">
        <f t="shared" si="9"/>
        <v>-4965.2207114776929</v>
      </c>
      <c r="AN24">
        <f t="shared" si="10"/>
        <v>0</v>
      </c>
      <c r="AO24">
        <f t="shared" si="11"/>
        <v>0</v>
      </c>
      <c r="AP24">
        <f t="shared" si="12"/>
        <v>-2.2736922443102592</v>
      </c>
      <c r="AQ24">
        <f t="shared" si="13"/>
        <v>-1013.2017304266159</v>
      </c>
      <c r="AR24">
        <f t="shared" si="14"/>
        <v>-1015.475422670926</v>
      </c>
      <c r="AS24">
        <f t="shared" si="15"/>
        <v>-124.5627609230466</v>
      </c>
      <c r="AT24">
        <f t="shared" si="16"/>
        <v>-35.547866779579543</v>
      </c>
      <c r="AU24">
        <f t="shared" si="17"/>
        <v>-1175.5860503735521</v>
      </c>
      <c r="AW24">
        <v>21</v>
      </c>
      <c r="AX24">
        <f>IF(Z24&gt;0, (R24*SUMPRODUCT(K24:$K$98, X24:$X$98)-K24*$AZ$3)/Z24, 0)</f>
        <v>-2107.056860464239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2.8010499999999998E-3</v>
      </c>
      <c r="Q25" s="5">
        <f t="shared" si="29"/>
        <v>12.5</v>
      </c>
      <c r="R25">
        <f t="shared" si="0"/>
        <v>2000000</v>
      </c>
      <c r="S25">
        <f t="shared" si="1"/>
        <v>-1519.5865092710437</v>
      </c>
      <c r="U25">
        <f t="shared" si="21"/>
        <v>2.8010499999999998E-3</v>
      </c>
      <c r="V25">
        <f t="shared" si="22"/>
        <v>0.01</v>
      </c>
      <c r="W25">
        <f t="shared" si="23"/>
        <v>0.76825571854230157</v>
      </c>
      <c r="X25">
        <f t="shared" si="24"/>
        <v>2.1519226804229134E-3</v>
      </c>
      <c r="Y25">
        <f t="shared" si="25"/>
        <v>7.6825571854230159E-3</v>
      </c>
      <c r="Z25">
        <f t="shared" si="26"/>
        <v>0.75842123867645561</v>
      </c>
      <c r="AB25">
        <f t="shared" si="27"/>
        <v>-1618.7584823454399</v>
      </c>
      <c r="AC25">
        <f t="shared" si="2"/>
        <v>-1152.4866826373764</v>
      </c>
      <c r="AE25">
        <f t="shared" si="3"/>
        <v>0</v>
      </c>
      <c r="AF25">
        <f t="shared" si="4"/>
        <v>0</v>
      </c>
      <c r="AG25">
        <f t="shared" si="5"/>
        <v>-9.4802654834556943</v>
      </c>
      <c r="AH25">
        <f t="shared" si="6"/>
        <v>-4303.8453608458267</v>
      </c>
      <c r="AI25">
        <f t="shared" si="7"/>
        <v>-4313.3256263292824</v>
      </c>
      <c r="AJ25">
        <f t="shared" si="8"/>
        <v>-466.27179970806355</v>
      </c>
      <c r="AK25">
        <f t="shared" si="30"/>
        <v>-113.31309376418081</v>
      </c>
      <c r="AL25">
        <f t="shared" si="9"/>
        <v>-4892.9105198015268</v>
      </c>
      <c r="AN25">
        <f t="shared" si="10"/>
        <v>0</v>
      </c>
      <c r="AO25">
        <f t="shared" si="11"/>
        <v>0</v>
      </c>
      <c r="AP25">
        <f t="shared" si="12"/>
        <v>-2.0040951751841343</v>
      </c>
      <c r="AQ25">
        <f t="shared" si="13"/>
        <v>-909.81795156074986</v>
      </c>
      <c r="AR25">
        <f t="shared" si="14"/>
        <v>-911.82204673593401</v>
      </c>
      <c r="AS25">
        <f t="shared" si="15"/>
        <v>-98.568237962333058</v>
      </c>
      <c r="AT25">
        <f t="shared" si="16"/>
        <v>-23.953994209791318</v>
      </c>
      <c r="AU25">
        <f t="shared" si="17"/>
        <v>-1034.3442789080584</v>
      </c>
      <c r="AW25">
        <v>22</v>
      </c>
      <c r="AX25">
        <f>IF(Z25&gt;0, (R25*SUMPRODUCT(K25:$K$98, X25:$X$98)-K25*$AZ$3)/Z25, 0)</f>
        <v>-1519.5865092710437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2.8606080000000002E-3</v>
      </c>
      <c r="Q26" s="5">
        <f t="shared" si="29"/>
        <v>12.5</v>
      </c>
      <c r="R26">
        <f t="shared" si="0"/>
        <v>2000000</v>
      </c>
      <c r="S26">
        <f t="shared" si="1"/>
        <v>-990.22081836186442</v>
      </c>
      <c r="U26">
        <f t="shared" si="21"/>
        <v>2.8606080000000002E-3</v>
      </c>
      <c r="V26">
        <f t="shared" si="22"/>
        <v>0.01</v>
      </c>
      <c r="W26">
        <f t="shared" si="23"/>
        <v>0.75842123867645561</v>
      </c>
      <c r="X26">
        <f t="shared" si="24"/>
        <v>2.1695458627277783E-3</v>
      </c>
      <c r="Y26">
        <f t="shared" si="25"/>
        <v>7.584212386764556E-3</v>
      </c>
      <c r="Z26">
        <f t="shared" si="26"/>
        <v>0.74866748042696329</v>
      </c>
      <c r="AB26">
        <f t="shared" si="27"/>
        <v>-1152.4866826373764</v>
      </c>
      <c r="AC26">
        <f t="shared" si="2"/>
        <v>-741.34612514930268</v>
      </c>
      <c r="AE26">
        <f t="shared" si="3"/>
        <v>0</v>
      </c>
      <c r="AF26">
        <f t="shared" si="4"/>
        <v>0</v>
      </c>
      <c r="AG26">
        <f t="shared" si="5"/>
        <v>-9.3583435053370412</v>
      </c>
      <c r="AH26">
        <f t="shared" si="6"/>
        <v>-4339.0917254555561</v>
      </c>
      <c r="AI26">
        <f t="shared" si="7"/>
        <v>-4348.4500689608931</v>
      </c>
      <c r="AJ26">
        <f t="shared" si="8"/>
        <v>-411.14055748807368</v>
      </c>
      <c r="AK26">
        <f t="shared" si="30"/>
        <v>-80.674067784616355</v>
      </c>
      <c r="AL26">
        <f t="shared" si="9"/>
        <v>-4840.2646942335832</v>
      </c>
      <c r="AN26">
        <f t="shared" si="10"/>
        <v>0</v>
      </c>
      <c r="AO26">
        <f t="shared" si="11"/>
        <v>0</v>
      </c>
      <c r="AP26">
        <f t="shared" si="12"/>
        <v>-1.7663582970905358</v>
      </c>
      <c r="AQ26">
        <f t="shared" si="13"/>
        <v>-818.99009869901943</v>
      </c>
      <c r="AR26">
        <f t="shared" si="14"/>
        <v>-820.75645699611005</v>
      </c>
      <c r="AS26">
        <f t="shared" si="15"/>
        <v>-77.601504430279249</v>
      </c>
      <c r="AT26">
        <f t="shared" si="16"/>
        <v>-15.226979957525003</v>
      </c>
      <c r="AU26">
        <f t="shared" si="17"/>
        <v>-913.58494138391427</v>
      </c>
      <c r="AW26">
        <v>23</v>
      </c>
      <c r="AX26">
        <f>IF(Z26&gt;0, (R26*SUMPRODUCT(K26:$K$98, X26:$X$98)-K26*$AZ$3)/Z26, 0)</f>
        <v>-990.22081836186442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2.9228739999999998E-3</v>
      </c>
      <c r="Q27" s="5">
        <f t="shared" si="29"/>
        <v>12.5</v>
      </c>
      <c r="R27">
        <f t="shared" si="0"/>
        <v>2000000</v>
      </c>
      <c r="S27">
        <f t="shared" si="1"/>
        <v>-515.4436079903976</v>
      </c>
      <c r="U27">
        <f t="shared" si="21"/>
        <v>2.9228739999999998E-3</v>
      </c>
      <c r="V27">
        <f t="shared" si="22"/>
        <v>0.01</v>
      </c>
      <c r="W27">
        <f t="shared" si="23"/>
        <v>0.74866748042696329</v>
      </c>
      <c r="X27">
        <f t="shared" si="24"/>
        <v>2.1882607131854799E-3</v>
      </c>
      <c r="Y27">
        <f t="shared" si="25"/>
        <v>7.4866748042696331E-3</v>
      </c>
      <c r="Z27">
        <f t="shared" si="26"/>
        <v>0.73899254490950816</v>
      </c>
      <c r="AB27">
        <f t="shared" si="27"/>
        <v>-741.34612514930268</v>
      </c>
      <c r="AC27">
        <f t="shared" si="2"/>
        <v>-380.90898362616281</v>
      </c>
      <c r="AE27">
        <f t="shared" si="3"/>
        <v>0</v>
      </c>
      <c r="AF27">
        <f t="shared" si="4"/>
        <v>0</v>
      </c>
      <c r="AG27">
        <f t="shared" si="5"/>
        <v>-9.2374068113688512</v>
      </c>
      <c r="AH27">
        <f t="shared" si="6"/>
        <v>-4376.5214263709595</v>
      </c>
      <c r="AI27">
        <f t="shared" si="7"/>
        <v>-4385.7588331823281</v>
      </c>
      <c r="AJ27">
        <f t="shared" si="8"/>
        <v>-360.43714152313987</v>
      </c>
      <c r="AK27">
        <f t="shared" si="30"/>
        <v>-51.894228760451192</v>
      </c>
      <c r="AL27">
        <f t="shared" si="9"/>
        <v>-4798.0902034659193</v>
      </c>
      <c r="AN27">
        <f t="shared" si="10"/>
        <v>0</v>
      </c>
      <c r="AO27">
        <f t="shared" si="11"/>
        <v>0</v>
      </c>
      <c r="AP27">
        <f t="shared" si="12"/>
        <v>-1.5567248851592679</v>
      </c>
      <c r="AQ27">
        <f t="shared" si="13"/>
        <v>-737.54896303574321</v>
      </c>
      <c r="AR27">
        <f t="shared" si="14"/>
        <v>-739.10568792090237</v>
      </c>
      <c r="AS27">
        <f t="shared" si="15"/>
        <v>-60.742314288266954</v>
      </c>
      <c r="AT27">
        <f t="shared" si="16"/>
        <v>-8.7454237923262976</v>
      </c>
      <c r="AU27">
        <f t="shared" si="17"/>
        <v>-808.59342600149569</v>
      </c>
      <c r="AW27">
        <v>24</v>
      </c>
      <c r="AX27">
        <f>IF(Z27&gt;0, (R27*SUMPRODUCT(K27:$K$98, X27:$X$98)-K27*$AZ$3)/Z27, 0)</f>
        <v>-515.4436079903976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2.991456E-3</v>
      </c>
      <c r="Q28" s="5">
        <f t="shared" si="29"/>
        <v>12.5</v>
      </c>
      <c r="R28">
        <f t="shared" si="0"/>
        <v>2000000</v>
      </c>
      <c r="S28">
        <f t="shared" si="1"/>
        <v>-89.66086098318948</v>
      </c>
      <c r="U28">
        <f t="shared" si="21"/>
        <v>2.991456E-3</v>
      </c>
      <c r="V28">
        <f t="shared" si="22"/>
        <v>0.01</v>
      </c>
      <c r="W28">
        <f t="shared" si="23"/>
        <v>0.73899254490950816</v>
      </c>
      <c r="X28">
        <f t="shared" si="24"/>
        <v>2.2106636824248175E-3</v>
      </c>
      <c r="Y28">
        <f t="shared" si="25"/>
        <v>7.3899254490950817E-3</v>
      </c>
      <c r="Z28">
        <f t="shared" si="26"/>
        <v>0.72939195577798821</v>
      </c>
      <c r="AB28">
        <f t="shared" si="27"/>
        <v>-380.90898362616281</v>
      </c>
      <c r="AC28">
        <f t="shared" si="2"/>
        <v>-65.397910749266885</v>
      </c>
      <c r="AE28">
        <f t="shared" si="3"/>
        <v>0</v>
      </c>
      <c r="AF28">
        <f t="shared" si="4"/>
        <v>0</v>
      </c>
      <c r="AG28">
        <f t="shared" si="5"/>
        <v>-9.1173994472248534</v>
      </c>
      <c r="AH28">
        <f t="shared" si="6"/>
        <v>-4421.3273648496352</v>
      </c>
      <c r="AI28">
        <f t="shared" si="7"/>
        <v>-4430.4447642968598</v>
      </c>
      <c r="AJ28">
        <f t="shared" si="8"/>
        <v>-315.51107287689592</v>
      </c>
      <c r="AK28">
        <f t="shared" si="30"/>
        <v>-26.663628853831398</v>
      </c>
      <c r="AL28">
        <f t="shared" si="9"/>
        <v>-4772.6194660275869</v>
      </c>
      <c r="AN28">
        <f t="shared" si="10"/>
        <v>0</v>
      </c>
      <c r="AO28">
        <f t="shared" si="11"/>
        <v>0</v>
      </c>
      <c r="AP28">
        <f t="shared" si="12"/>
        <v>-1.3718756806335861</v>
      </c>
      <c r="AQ28">
        <f t="shared" si="13"/>
        <v>-665.26771400842904</v>
      </c>
      <c r="AR28">
        <f t="shared" si="14"/>
        <v>-666.63958968906252</v>
      </c>
      <c r="AS28">
        <f t="shared" si="15"/>
        <v>-47.474279300351661</v>
      </c>
      <c r="AT28">
        <f t="shared" si="16"/>
        <v>-4.0120194572746524</v>
      </c>
      <c r="AU28">
        <f t="shared" si="17"/>
        <v>-718.1258884466888</v>
      </c>
      <c r="AW28">
        <v>25</v>
      </c>
      <c r="AX28">
        <f>IF(Z28&gt;0, (R28*SUMPRODUCT(K28:$K$98, X28:$X$98)-K28*$AZ$3)/Z28, 0)</f>
        <v>-89.66086098318948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3.0654530000000001E-3</v>
      </c>
      <c r="Q29" s="5">
        <f t="shared" si="29"/>
        <v>12.5</v>
      </c>
      <c r="R29">
        <f t="shared" si="0"/>
        <v>2000000</v>
      </c>
      <c r="S29">
        <f t="shared" si="1"/>
        <v>291.12040278096879</v>
      </c>
      <c r="U29">
        <f t="shared" si="21"/>
        <v>3.0654530000000001E-3</v>
      </c>
      <c r="V29">
        <f t="shared" si="22"/>
        <v>0.01</v>
      </c>
      <c r="W29">
        <f t="shared" si="23"/>
        <v>0.72939195577798821</v>
      </c>
      <c r="X29">
        <f t="shared" si="24"/>
        <v>2.2359167590155012E-3</v>
      </c>
      <c r="Y29">
        <f t="shared" si="25"/>
        <v>7.2939195577798824E-3</v>
      </c>
      <c r="Z29">
        <f t="shared" si="26"/>
        <v>0.71986211946119283</v>
      </c>
      <c r="AB29">
        <f t="shared" si="27"/>
        <v>-65.397910749266885</v>
      </c>
      <c r="AC29">
        <f t="shared" si="2"/>
        <v>209.56655016430432</v>
      </c>
      <c r="AE29">
        <f t="shared" si="3"/>
        <v>0</v>
      </c>
      <c r="AF29">
        <f t="shared" si="4"/>
        <v>0</v>
      </c>
      <c r="AG29">
        <f t="shared" si="5"/>
        <v>-8.9982764932649104</v>
      </c>
      <c r="AH29">
        <f t="shared" si="6"/>
        <v>-4471.8335180310023</v>
      </c>
      <c r="AI29">
        <f t="shared" si="7"/>
        <v>-4480.831794524267</v>
      </c>
      <c r="AJ29">
        <f t="shared" si="8"/>
        <v>-274.9644609135712</v>
      </c>
      <c r="AK29">
        <f t="shared" si="30"/>
        <v>-4.5778537524486822</v>
      </c>
      <c r="AL29">
        <f t="shared" si="9"/>
        <v>-4760.3741091902866</v>
      </c>
      <c r="AN29">
        <f t="shared" si="10"/>
        <v>0</v>
      </c>
      <c r="AO29">
        <f t="shared" si="11"/>
        <v>0</v>
      </c>
      <c r="AP29">
        <f t="shared" si="12"/>
        <v>-1.2088852708985935</v>
      </c>
      <c r="AQ29">
        <f t="shared" si="13"/>
        <v>-600.7743458321811</v>
      </c>
      <c r="AR29">
        <f t="shared" si="14"/>
        <v>-601.98323110307967</v>
      </c>
      <c r="AS29">
        <f t="shared" si="15"/>
        <v>-36.940461550363068</v>
      </c>
      <c r="AT29">
        <f t="shared" si="16"/>
        <v>-0.61501777343753194</v>
      </c>
      <c r="AU29">
        <f t="shared" si="17"/>
        <v>-639.53871042688024</v>
      </c>
      <c r="AW29">
        <v>26</v>
      </c>
      <c r="AX29">
        <f>IF(Z29&gt;0, (R29*SUMPRODUCT(K29:$K$98, X29:$X$98)-K29*$AZ$3)/Z29, 0)</f>
        <v>291.12040278096879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3.1502779999999998E-3</v>
      </c>
      <c r="Q30" s="5">
        <f t="shared" si="29"/>
        <v>12.5</v>
      </c>
      <c r="R30">
        <f t="shared" si="0"/>
        <v>2000000</v>
      </c>
      <c r="S30">
        <f t="shared" si="1"/>
        <v>631.03591022085504</v>
      </c>
      <c r="U30">
        <f t="shared" si="21"/>
        <v>3.1502779999999998E-3</v>
      </c>
      <c r="V30">
        <f t="shared" si="22"/>
        <v>0.01</v>
      </c>
      <c r="W30">
        <f t="shared" si="23"/>
        <v>0.71986211946119283</v>
      </c>
      <c r="X30">
        <f t="shared" si="24"/>
        <v>2.2677657979719673E-3</v>
      </c>
      <c r="Y30">
        <f t="shared" si="25"/>
        <v>7.1986211946119287E-3</v>
      </c>
      <c r="Z30">
        <f t="shared" si="26"/>
        <v>0.71039573246860899</v>
      </c>
      <c r="AB30">
        <f t="shared" si="27"/>
        <v>209.56655016430432</v>
      </c>
      <c r="AC30">
        <f t="shared" si="2"/>
        <v>448.28521765533969</v>
      </c>
      <c r="AE30">
        <f t="shared" si="3"/>
        <v>0</v>
      </c>
      <c r="AF30">
        <f t="shared" si="4"/>
        <v>0</v>
      </c>
      <c r="AG30">
        <f t="shared" si="5"/>
        <v>-8.8799466558576121</v>
      </c>
      <c r="AH30">
        <f t="shared" si="6"/>
        <v>-4535.5315959439349</v>
      </c>
      <c r="AI30">
        <f t="shared" si="7"/>
        <v>-4544.4115425997925</v>
      </c>
      <c r="AJ30">
        <f t="shared" si="8"/>
        <v>-238.71866749103538</v>
      </c>
      <c r="AK30">
        <f t="shared" si="30"/>
        <v>14.669658511501304</v>
      </c>
      <c r="AL30">
        <f t="shared" si="9"/>
        <v>-4768.4605515793264</v>
      </c>
      <c r="AN30">
        <f t="shared" si="10"/>
        <v>0</v>
      </c>
      <c r="AO30">
        <f t="shared" si="11"/>
        <v>0</v>
      </c>
      <c r="AP30">
        <f t="shared" si="12"/>
        <v>-1.065167940639439</v>
      </c>
      <c r="AQ30">
        <f t="shared" si="13"/>
        <v>-544.04638191941126</v>
      </c>
      <c r="AR30">
        <f t="shared" si="14"/>
        <v>-545.11154986005067</v>
      </c>
      <c r="AS30">
        <f t="shared" si="15"/>
        <v>-28.634797178188634</v>
      </c>
      <c r="AT30">
        <f t="shared" si="16"/>
        <v>1.7596558348998956</v>
      </c>
      <c r="AU30">
        <f t="shared" si="17"/>
        <v>-571.98669120333943</v>
      </c>
      <c r="AW30">
        <v>27</v>
      </c>
      <c r="AX30">
        <f>IF(Z30&gt;0, (R30*SUMPRODUCT(K30:$K$98, X30:$X$98)-K30*$AZ$3)/Z30, 0)</f>
        <v>631.03591022085504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3.247738E-3</v>
      </c>
      <c r="Q31" s="5">
        <f t="shared" si="29"/>
        <v>12.5</v>
      </c>
      <c r="R31">
        <f t="shared" si="0"/>
        <v>2000000</v>
      </c>
      <c r="S31">
        <f t="shared" si="1"/>
        <v>932.66838224055607</v>
      </c>
      <c r="U31">
        <f t="shared" si="21"/>
        <v>3.247738E-3</v>
      </c>
      <c r="V31">
        <f t="shared" si="22"/>
        <v>0.01</v>
      </c>
      <c r="W31">
        <f t="shared" si="23"/>
        <v>0.71039573246860899</v>
      </c>
      <c r="X31">
        <f t="shared" si="24"/>
        <v>2.3071792153761352E-3</v>
      </c>
      <c r="Y31">
        <f t="shared" si="25"/>
        <v>7.1039573246860898E-3</v>
      </c>
      <c r="Z31">
        <f t="shared" si="26"/>
        <v>0.70098459592854678</v>
      </c>
      <c r="AB31">
        <f t="shared" si="27"/>
        <v>448.28521765533969</v>
      </c>
      <c r="AC31">
        <f t="shared" si="2"/>
        <v>653.78616906022762</v>
      </c>
      <c r="AE31">
        <f t="shared" si="3"/>
        <v>0</v>
      </c>
      <c r="AF31">
        <f t="shared" si="4"/>
        <v>0</v>
      </c>
      <c r="AG31">
        <f t="shared" si="5"/>
        <v>-8.7623074491068351</v>
      </c>
      <c r="AH31">
        <f t="shared" si="6"/>
        <v>-4614.3584307522706</v>
      </c>
      <c r="AI31">
        <f t="shared" si="7"/>
        <v>-4623.1207382013772</v>
      </c>
      <c r="AJ31">
        <f t="shared" si="8"/>
        <v>-205.50095140488793</v>
      </c>
      <c r="AK31">
        <f t="shared" si="30"/>
        <v>31.379965235873783</v>
      </c>
      <c r="AL31">
        <f t="shared" si="9"/>
        <v>-4797.2417243703912</v>
      </c>
      <c r="AN31">
        <f t="shared" si="10"/>
        <v>0</v>
      </c>
      <c r="AO31">
        <f t="shared" si="11"/>
        <v>0</v>
      </c>
      <c r="AP31">
        <f t="shared" si="12"/>
        <v>-0.93844363824629307</v>
      </c>
      <c r="AQ31">
        <f t="shared" si="13"/>
        <v>-494.19805674235005</v>
      </c>
      <c r="AR31">
        <f t="shared" si="14"/>
        <v>-495.13650038059632</v>
      </c>
      <c r="AS31">
        <f t="shared" si="15"/>
        <v>-22.009163866891647</v>
      </c>
      <c r="AT31">
        <f t="shared" si="16"/>
        <v>3.3607961047974109</v>
      </c>
      <c r="AU31">
        <f t="shared" si="17"/>
        <v>-513.78486814269058</v>
      </c>
      <c r="AW31">
        <v>28</v>
      </c>
      <c r="AX31">
        <f>IF(Z31&gt;0, (R31*SUMPRODUCT(K31:$K$98, X31:$X$98)-K31*$AZ$3)/Z31, 0)</f>
        <v>932.66838224055607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3.3542210000000001E-3</v>
      </c>
      <c r="Q32" s="5">
        <f t="shared" si="29"/>
        <v>12.5</v>
      </c>
      <c r="R32">
        <f t="shared" si="0"/>
        <v>2000000</v>
      </c>
      <c r="S32">
        <f t="shared" si="1"/>
        <v>1198.378614251666</v>
      </c>
      <c r="U32">
        <f t="shared" si="21"/>
        <v>3.3542210000000001E-3</v>
      </c>
      <c r="V32">
        <f t="shared" si="22"/>
        <v>0.01</v>
      </c>
      <c r="W32">
        <f t="shared" si="23"/>
        <v>0.70098459592854678</v>
      </c>
      <c r="X32">
        <f t="shared" si="24"/>
        <v>2.3512572523400463E-3</v>
      </c>
      <c r="Y32">
        <f t="shared" si="25"/>
        <v>7.0098459592854677E-3</v>
      </c>
      <c r="Z32">
        <f t="shared" si="26"/>
        <v>0.69162349271692125</v>
      </c>
      <c r="AB32">
        <f t="shared" si="27"/>
        <v>653.78616906022762</v>
      </c>
      <c r="AC32">
        <f t="shared" si="2"/>
        <v>828.82680278600128</v>
      </c>
      <c r="AE32">
        <f t="shared" si="3"/>
        <v>0</v>
      </c>
      <c r="AF32">
        <f t="shared" si="4"/>
        <v>0</v>
      </c>
      <c r="AG32">
        <f t="shared" si="5"/>
        <v>-8.6452936589615152</v>
      </c>
      <c r="AH32">
        <f t="shared" si="6"/>
        <v>-4702.5145046800926</v>
      </c>
      <c r="AI32">
        <f t="shared" si="7"/>
        <v>-4711.1597983390539</v>
      </c>
      <c r="AJ32">
        <f t="shared" si="8"/>
        <v>-175.04063372577366</v>
      </c>
      <c r="AK32">
        <f t="shared" si="30"/>
        <v>45.765031834215939</v>
      </c>
      <c r="AL32">
        <f t="shared" si="9"/>
        <v>-4840.4354002306118</v>
      </c>
      <c r="AN32">
        <f t="shared" si="10"/>
        <v>0</v>
      </c>
      <c r="AO32">
        <f t="shared" si="11"/>
        <v>0</v>
      </c>
      <c r="AP32">
        <f t="shared" si="12"/>
        <v>-0.82670665580813196</v>
      </c>
      <c r="AQ32">
        <f t="shared" si="13"/>
        <v>-449.67819410315985</v>
      </c>
      <c r="AR32">
        <f t="shared" si="14"/>
        <v>-450.50490075896795</v>
      </c>
      <c r="AS32">
        <f t="shared" si="15"/>
        <v>-16.738269704461711</v>
      </c>
      <c r="AT32">
        <f t="shared" si="16"/>
        <v>4.3762835495355583</v>
      </c>
      <c r="AU32">
        <f t="shared" si="17"/>
        <v>-462.86688691389412</v>
      </c>
      <c r="AW32">
        <v>29</v>
      </c>
      <c r="AX32">
        <f>IF(Z32&gt;0, (R32*SUMPRODUCT(K32:$K$98, X32:$X$98)-K32*$AZ$3)/Z32, 0)</f>
        <v>1198.378614251666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3.4760450000000001E-3</v>
      </c>
      <c r="Q33" s="5">
        <f t="shared" si="29"/>
        <v>12.5</v>
      </c>
      <c r="R33">
        <f t="shared" si="0"/>
        <v>2000000</v>
      </c>
      <c r="S33">
        <f t="shared" si="1"/>
        <v>1431.4504677028651</v>
      </c>
      <c r="U33">
        <f t="shared" si="21"/>
        <v>3.4760450000000001E-3</v>
      </c>
      <c r="V33">
        <f t="shared" si="22"/>
        <v>0.01</v>
      </c>
      <c r="W33">
        <f t="shared" si="23"/>
        <v>0.69162349271692125</v>
      </c>
      <c r="X33">
        <f t="shared" si="24"/>
        <v>2.4041143837411905E-3</v>
      </c>
      <c r="Y33">
        <f t="shared" si="25"/>
        <v>6.9162349271692123E-3</v>
      </c>
      <c r="Z33">
        <f t="shared" si="26"/>
        <v>0.68230314340601084</v>
      </c>
      <c r="AB33">
        <f t="shared" si="27"/>
        <v>828.82680278600128</v>
      </c>
      <c r="AC33">
        <f t="shared" si="2"/>
        <v>976.68315374366932</v>
      </c>
      <c r="AE33">
        <f t="shared" si="3"/>
        <v>0</v>
      </c>
      <c r="AF33">
        <f t="shared" si="4"/>
        <v>0</v>
      </c>
      <c r="AG33">
        <f t="shared" si="5"/>
        <v>-8.5287892925751354</v>
      </c>
      <c r="AH33">
        <f t="shared" si="6"/>
        <v>-4808.228767482381</v>
      </c>
      <c r="AI33">
        <f t="shared" si="7"/>
        <v>-4816.7575567749564</v>
      </c>
      <c r="AJ33">
        <f t="shared" si="8"/>
        <v>-147.85635095766804</v>
      </c>
      <c r="AK33">
        <f t="shared" si="30"/>
        <v>58.017876195020094</v>
      </c>
      <c r="AL33">
        <f t="shared" si="9"/>
        <v>-4906.5960315376042</v>
      </c>
      <c r="AN33">
        <f t="shared" si="10"/>
        <v>0</v>
      </c>
      <c r="AO33">
        <f t="shared" si="11"/>
        <v>0</v>
      </c>
      <c r="AP33">
        <f t="shared" si="12"/>
        <v>-0.72818385688630538</v>
      </c>
      <c r="AQ33">
        <f t="shared" si="13"/>
        <v>-410.52421962693967</v>
      </c>
      <c r="AR33">
        <f t="shared" si="14"/>
        <v>-411.25240348382601</v>
      </c>
      <c r="AS33">
        <f t="shared" si="15"/>
        <v>-12.623902902516381</v>
      </c>
      <c r="AT33">
        <f t="shared" si="16"/>
        <v>4.9535378828998908</v>
      </c>
      <c r="AU33">
        <f t="shared" si="17"/>
        <v>-418.92276850344246</v>
      </c>
      <c r="AW33">
        <v>30</v>
      </c>
      <c r="AX33">
        <f>IF(Z33&gt;0, (R33*SUMPRODUCT(K33:$K$98, X33:$X$98)-K33*$AZ$3)/Z33, 0)</f>
        <v>1431.4504677028651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3.6141120000000001E-3</v>
      </c>
      <c r="Q34" s="5">
        <f t="shared" si="29"/>
        <v>12.5</v>
      </c>
      <c r="R34">
        <f t="shared" si="0"/>
        <v>2000000</v>
      </c>
      <c r="S34">
        <f t="shared" si="1"/>
        <v>1633.9505672540524</v>
      </c>
      <c r="U34">
        <f t="shared" si="21"/>
        <v>3.6141120000000001E-3</v>
      </c>
      <c r="V34">
        <f t="shared" si="22"/>
        <v>0.01</v>
      </c>
      <c r="W34">
        <f t="shared" si="23"/>
        <v>0.68230314340601084</v>
      </c>
      <c r="X34">
        <f t="shared" si="24"/>
        <v>2.4659199782213845E-3</v>
      </c>
      <c r="Y34">
        <f t="shared" si="25"/>
        <v>6.8230314340601084E-3</v>
      </c>
      <c r="Z34">
        <f t="shared" si="26"/>
        <v>0.67301419199372925</v>
      </c>
      <c r="AB34">
        <f t="shared" si="27"/>
        <v>976.68315374366932</v>
      </c>
      <c r="AC34">
        <f t="shared" si="2"/>
        <v>1099.6719207781816</v>
      </c>
      <c r="AE34">
        <f t="shared" si="3"/>
        <v>0</v>
      </c>
      <c r="AF34">
        <f t="shared" si="4"/>
        <v>0</v>
      </c>
      <c r="AG34">
        <f t="shared" si="5"/>
        <v>-8.4126773999216162</v>
      </c>
      <c r="AH34">
        <f t="shared" si="6"/>
        <v>-4931.8399564427691</v>
      </c>
      <c r="AI34">
        <f t="shared" si="7"/>
        <v>-4940.2526338426906</v>
      </c>
      <c r="AJ34">
        <f t="shared" si="8"/>
        <v>-122.98876703451231</v>
      </c>
      <c r="AK34">
        <f t="shared" si="30"/>
        <v>68.367820762056866</v>
      </c>
      <c r="AL34">
        <f t="shared" si="9"/>
        <v>-4994.8735801151461</v>
      </c>
      <c r="AN34">
        <f t="shared" si="10"/>
        <v>0</v>
      </c>
      <c r="AO34">
        <f t="shared" si="11"/>
        <v>0</v>
      </c>
      <c r="AP34">
        <f t="shared" si="12"/>
        <v>-0.64131275026969925</v>
      </c>
      <c r="AQ34">
        <f t="shared" si="13"/>
        <v>-375.96257362558265</v>
      </c>
      <c r="AR34">
        <f t="shared" si="14"/>
        <v>-376.60388637585231</v>
      </c>
      <c r="AS34">
        <f t="shared" si="15"/>
        <v>-9.37564353055037</v>
      </c>
      <c r="AT34">
        <f t="shared" si="16"/>
        <v>5.211795612567891</v>
      </c>
      <c r="AU34">
        <f t="shared" si="17"/>
        <v>-380.76773429383485</v>
      </c>
      <c r="AW34">
        <v>31</v>
      </c>
      <c r="AX34">
        <f>IF(Z34&gt;0, (R34*SUMPRODUCT(K34:$K$98, X34:$X$98)-K34*$AZ$3)/Z34, 0)</f>
        <v>1633.9505672540524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3.757594E-3</v>
      </c>
      <c r="Q35" s="5">
        <f t="shared" si="29"/>
        <v>12.5</v>
      </c>
      <c r="R35">
        <f t="shared" ref="R35:R66" si="31">$C$6</f>
        <v>2000000</v>
      </c>
      <c r="S35">
        <f t="shared" ref="S35:S66" si="32">AX35</f>
        <v>1807.9863537646152</v>
      </c>
      <c r="U35">
        <f t="shared" si="21"/>
        <v>3.757594E-3</v>
      </c>
      <c r="V35">
        <f t="shared" si="22"/>
        <v>0.01</v>
      </c>
      <c r="W35">
        <f t="shared" si="23"/>
        <v>0.67301419199372925</v>
      </c>
      <c r="X35">
        <f t="shared" si="24"/>
        <v>2.528914089750485E-3</v>
      </c>
      <c r="Y35">
        <f t="shared" si="25"/>
        <v>6.7301419199372924E-3</v>
      </c>
      <c r="Z35">
        <f t="shared" si="26"/>
        <v>0.66375513598404146</v>
      </c>
      <c r="AB35">
        <f t="shared" si="27"/>
        <v>1099.6719207781816</v>
      </c>
      <c r="AC35">
        <f t="shared" ref="AC35:AC66" si="33">S35*Z35</f>
        <v>1200.0602281003235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-8.2969391998005175</v>
      </c>
      <c r="AH35">
        <f t="shared" ref="AH35:AH66" si="37">-X35*R35</f>
        <v>-5057.8281795009698</v>
      </c>
      <c r="AI35">
        <f t="shared" ref="AI35:AI66" si="38">SUM(AE35:AH35)</f>
        <v>-5066.1251187007701</v>
      </c>
      <c r="AJ35">
        <f t="shared" ref="AJ35:AJ66" si="39">AB35-AC35</f>
        <v>-100.38830732214183</v>
      </c>
      <c r="AK35">
        <f t="shared" si="30"/>
        <v>76.977034454472715</v>
      </c>
      <c r="AL35">
        <f t="shared" ref="AL35:AL66" si="40">SUM(AI35:AK35)</f>
        <v>-5089.5363915684384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-0.56472306234327252</v>
      </c>
      <c r="AQ35">
        <f t="shared" ref="AQ35:AQ66" si="44">AH35*$K35</f>
        <v>-344.25613464813142</v>
      </c>
      <c r="AR35">
        <f t="shared" ref="AR35:AR66" si="45">AI35*$K35</f>
        <v>-344.82085771047468</v>
      </c>
      <c r="AS35">
        <f t="shared" ref="AS35:AS66" si="46">AJ35*$K35</f>
        <v>-6.8328320805075355</v>
      </c>
      <c r="AT35">
        <f t="shared" ref="AT35:AT66" si="47">AK35*$K35</f>
        <v>5.2393666604521574</v>
      </c>
      <c r="AU35">
        <f t="shared" ref="AU35:AU66" si="48">AL35*$K35</f>
        <v>-346.41432313052997</v>
      </c>
      <c r="AW35">
        <v>32</v>
      </c>
      <c r="AX35">
        <f>IF(Z35&gt;0, (R35*SUMPRODUCT(K35:$K$98, X35:$X$98)-K35*$AZ$3)/Z35, 0)</f>
        <v>1807.9863537646152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3.9119039999999999E-3</v>
      </c>
      <c r="Q36" s="5">
        <f t="shared" si="29"/>
        <v>12.5</v>
      </c>
      <c r="R36">
        <f t="shared" si="31"/>
        <v>2000000</v>
      </c>
      <c r="S36">
        <f t="shared" si="32"/>
        <v>1957.3356777540207</v>
      </c>
      <c r="U36">
        <f t="shared" ref="U36:U67" si="52">M36</f>
        <v>3.9119039999999999E-3</v>
      </c>
      <c r="V36">
        <f t="shared" ref="V36:V67" si="53">$C$10</f>
        <v>0.01</v>
      </c>
      <c r="W36">
        <f t="shared" ref="W36:W67" si="54">Z35</f>
        <v>0.66375513598404146</v>
      </c>
      <c r="X36">
        <f t="shared" ref="X36:X67" si="55">U36*W36</f>
        <v>2.5965463714765157E-3</v>
      </c>
      <c r="Y36">
        <f t="shared" ref="Y36:Y67" si="56">V36*W36</f>
        <v>6.6375513598404146E-3</v>
      </c>
      <c r="Z36">
        <f t="shared" ref="Z36:Z67" si="57">MAX(0, W36-X36-Y36)</f>
        <v>0.65452103825272445</v>
      </c>
      <c r="AB36">
        <f t="shared" ref="AB36:AB67" si="58">AC35</f>
        <v>1200.0602281003235</v>
      </c>
      <c r="AC36">
        <f t="shared" si="33"/>
        <v>1281.1173800126617</v>
      </c>
      <c r="AE36">
        <f t="shared" si="34"/>
        <v>0</v>
      </c>
      <c r="AF36">
        <f t="shared" si="35"/>
        <v>0</v>
      </c>
      <c r="AG36">
        <f t="shared" si="36"/>
        <v>-8.1815129781590556</v>
      </c>
      <c r="AH36">
        <f t="shared" si="37"/>
        <v>-5193.0927429530311</v>
      </c>
      <c r="AI36">
        <f t="shared" si="38"/>
        <v>-5201.2742559311901</v>
      </c>
      <c r="AJ36">
        <f t="shared" si="39"/>
        <v>-81.057151912338213</v>
      </c>
      <c r="AK36">
        <f t="shared" si="30"/>
        <v>84.004215967022645</v>
      </c>
      <c r="AL36">
        <f t="shared" si="40"/>
        <v>-5198.3271918765058</v>
      </c>
      <c r="AN36">
        <f t="shared" si="41"/>
        <v>0</v>
      </c>
      <c r="AO36">
        <f t="shared" si="42"/>
        <v>0</v>
      </c>
      <c r="AP36">
        <f t="shared" si="43"/>
        <v>-0.49720240117264891</v>
      </c>
      <c r="AQ36">
        <f t="shared" si="44"/>
        <v>-315.59177235327098</v>
      </c>
      <c r="AR36">
        <f t="shared" si="45"/>
        <v>-316.0889747544436</v>
      </c>
      <c r="AS36">
        <f t="shared" si="46"/>
        <v>-4.9259605980725523</v>
      </c>
      <c r="AT36">
        <f t="shared" si="47"/>
        <v>5.105057951864004</v>
      </c>
      <c r="AU36">
        <f t="shared" si="48"/>
        <v>-315.90987740065219</v>
      </c>
      <c r="AW36">
        <v>33</v>
      </c>
      <c r="AX36">
        <f>IF(Z36&gt;0, (R36*SUMPRODUCT(K36:$K$98, X36:$X$98)-K36*$AZ$3)/Z36, 0)</f>
        <v>1957.3356777540207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4.0806530000000001E-3</v>
      </c>
      <c r="Q37" s="5">
        <f t="shared" ref="Q37:Q68" si="60">$C$8</f>
        <v>12.5</v>
      </c>
      <c r="R37">
        <f t="shared" si="31"/>
        <v>2000000</v>
      </c>
      <c r="S37">
        <f t="shared" si="32"/>
        <v>2084.7036798041581</v>
      </c>
      <c r="U37">
        <f t="shared" si="52"/>
        <v>4.0806530000000001E-3</v>
      </c>
      <c r="V37">
        <f t="shared" si="53"/>
        <v>0.01</v>
      </c>
      <c r="W37">
        <f t="shared" si="54"/>
        <v>0.65452103825272445</v>
      </c>
      <c r="X37">
        <f t="shared" si="55"/>
        <v>2.6708732383090949E-3</v>
      </c>
      <c r="Y37">
        <f t="shared" si="56"/>
        <v>6.5452103825272443E-3</v>
      </c>
      <c r="Z37">
        <f t="shared" si="57"/>
        <v>0.64530495463188819</v>
      </c>
      <c r="AB37">
        <f t="shared" si="58"/>
        <v>1281.1173800126617</v>
      </c>
      <c r="AC37">
        <f t="shared" si="33"/>
        <v>1345.2696135169526</v>
      </c>
      <c r="AE37">
        <f t="shared" si="34"/>
        <v>0</v>
      </c>
      <c r="AF37">
        <f t="shared" si="35"/>
        <v>0</v>
      </c>
      <c r="AG37">
        <f t="shared" si="36"/>
        <v>-8.0663119328986017</v>
      </c>
      <c r="AH37">
        <f t="shared" si="37"/>
        <v>-5341.7464766181902</v>
      </c>
      <c r="AI37">
        <f t="shared" si="38"/>
        <v>-5349.8127885510885</v>
      </c>
      <c r="AJ37">
        <f t="shared" si="39"/>
        <v>-64.152233504290962</v>
      </c>
      <c r="AK37">
        <f t="shared" si="30"/>
        <v>89.67821660088633</v>
      </c>
      <c r="AL37">
        <f t="shared" si="40"/>
        <v>-5324.2868054544933</v>
      </c>
      <c r="AN37">
        <f t="shared" si="41"/>
        <v>0</v>
      </c>
      <c r="AO37">
        <f t="shared" si="42"/>
        <v>0</v>
      </c>
      <c r="AP37">
        <f t="shared" si="43"/>
        <v>-0.43767988097408039</v>
      </c>
      <c r="AQ37">
        <f t="shared" si="44"/>
        <v>-289.84435285033908</v>
      </c>
      <c r="AR37">
        <f t="shared" si="45"/>
        <v>-290.28203273131311</v>
      </c>
      <c r="AS37">
        <f t="shared" si="46"/>
        <v>-3.4809144697048304</v>
      </c>
      <c r="AT37">
        <f t="shared" si="47"/>
        <v>4.865959994400967</v>
      </c>
      <c r="AU37">
        <f t="shared" si="48"/>
        <v>-288.89698720661698</v>
      </c>
      <c r="AW37">
        <v>34</v>
      </c>
      <c r="AX37">
        <f>IF(Z37&gt;0, (R37*SUMPRODUCT(K37:$K$98, X37:$X$98)-K37*$AZ$3)/Z37, 0)</f>
        <v>2084.7036798041581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4.2836929999999999E-3</v>
      </c>
      <c r="Q38" s="5">
        <f t="shared" si="60"/>
        <v>12.5</v>
      </c>
      <c r="R38">
        <f t="shared" si="31"/>
        <v>2000000</v>
      </c>
      <c r="S38">
        <f t="shared" si="32"/>
        <v>2192.2803902990149</v>
      </c>
      <c r="U38">
        <f t="shared" si="52"/>
        <v>4.2836929999999999E-3</v>
      </c>
      <c r="V38">
        <f t="shared" si="53"/>
        <v>0.01</v>
      </c>
      <c r="W38">
        <f t="shared" si="54"/>
        <v>0.64530495463188819</v>
      </c>
      <c r="X38">
        <f t="shared" si="55"/>
        <v>2.7642883170219371E-3</v>
      </c>
      <c r="Y38">
        <f t="shared" si="56"/>
        <v>6.4530495463188823E-3</v>
      </c>
      <c r="Z38">
        <f t="shared" si="57"/>
        <v>0.63608761676854741</v>
      </c>
      <c r="AB38">
        <f t="shared" si="58"/>
        <v>1345.2696135169526</v>
      </c>
      <c r="AC38">
        <f t="shared" si="33"/>
        <v>1394.4824087537213</v>
      </c>
      <c r="AE38">
        <f t="shared" si="34"/>
        <v>0</v>
      </c>
      <c r="AF38">
        <f t="shared" si="35"/>
        <v>0</v>
      </c>
      <c r="AG38">
        <f t="shared" si="36"/>
        <v>-7.9510952096068426</v>
      </c>
      <c r="AH38">
        <f t="shared" si="37"/>
        <v>-5528.576634043874</v>
      </c>
      <c r="AI38">
        <f t="shared" si="38"/>
        <v>-5536.5277292534811</v>
      </c>
      <c r="AJ38">
        <f t="shared" si="39"/>
        <v>-49.21279523676867</v>
      </c>
      <c r="AK38">
        <f t="shared" si="30"/>
        <v>94.168872946186696</v>
      </c>
      <c r="AL38">
        <f t="shared" si="40"/>
        <v>-5491.5716515440627</v>
      </c>
      <c r="AN38">
        <f t="shared" si="41"/>
        <v>0</v>
      </c>
      <c r="AO38">
        <f t="shared" si="42"/>
        <v>0</v>
      </c>
      <c r="AP38">
        <f t="shared" si="43"/>
        <v>-0.38520374635890192</v>
      </c>
      <c r="AQ38">
        <f t="shared" si="44"/>
        <v>-267.84089176707164</v>
      </c>
      <c r="AR38">
        <f t="shared" si="45"/>
        <v>-268.22609551343055</v>
      </c>
      <c r="AS38">
        <f t="shared" si="46"/>
        <v>-2.384193949921797</v>
      </c>
      <c r="AT38">
        <f t="shared" si="47"/>
        <v>4.5621642922145575</v>
      </c>
      <c r="AU38">
        <f t="shared" si="48"/>
        <v>-266.04812517113777</v>
      </c>
      <c r="AW38">
        <v>35</v>
      </c>
      <c r="AX38">
        <f>IF(Z38&gt;0, (R38*SUMPRODUCT(K38:$K$98, X38:$X$98)-K38*$AZ$3)/Z38, 0)</f>
        <v>2192.2803902990149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4.5002690000000003E-3</v>
      </c>
      <c r="Q39" s="5">
        <f t="shared" si="60"/>
        <v>12.5</v>
      </c>
      <c r="R39">
        <f t="shared" si="31"/>
        <v>2000000</v>
      </c>
      <c r="S39">
        <f t="shared" si="32"/>
        <v>2280.1926956446214</v>
      </c>
      <c r="U39">
        <f t="shared" si="52"/>
        <v>4.5002690000000003E-3</v>
      </c>
      <c r="V39">
        <f t="shared" si="53"/>
        <v>0.01</v>
      </c>
      <c r="W39">
        <f t="shared" si="54"/>
        <v>0.63608761676854741</v>
      </c>
      <c r="X39">
        <f t="shared" si="55"/>
        <v>2.8625653830273742E-3</v>
      </c>
      <c r="Y39">
        <f t="shared" si="56"/>
        <v>6.3608761676854746E-3</v>
      </c>
      <c r="Z39">
        <f t="shared" si="57"/>
        <v>0.62686417521783455</v>
      </c>
      <c r="AB39">
        <f t="shared" si="58"/>
        <v>1394.4824087537213</v>
      </c>
      <c r="AC39">
        <f t="shared" si="33"/>
        <v>1429.3711134929965</v>
      </c>
      <c r="AE39">
        <f t="shared" si="34"/>
        <v>0</v>
      </c>
      <c r="AF39">
        <f t="shared" si="35"/>
        <v>0</v>
      </c>
      <c r="AG39">
        <f t="shared" si="36"/>
        <v>-7.8358021902229318</v>
      </c>
      <c r="AH39">
        <f t="shared" si="37"/>
        <v>-5725.1307660547482</v>
      </c>
      <c r="AI39">
        <f t="shared" si="38"/>
        <v>-5732.9665682449713</v>
      </c>
      <c r="AJ39">
        <f t="shared" si="39"/>
        <v>-34.888704739275227</v>
      </c>
      <c r="AK39">
        <f t="shared" si="30"/>
        <v>97.613768612760495</v>
      </c>
      <c r="AL39">
        <f t="shared" si="40"/>
        <v>-5670.2415043714864</v>
      </c>
      <c r="AN39">
        <f t="shared" si="41"/>
        <v>0</v>
      </c>
      <c r="AO39">
        <f t="shared" si="42"/>
        <v>0</v>
      </c>
      <c r="AP39">
        <f t="shared" si="43"/>
        <v>-0.33894481108650898</v>
      </c>
      <c r="AQ39">
        <f t="shared" si="44"/>
        <v>-247.64578263183273</v>
      </c>
      <c r="AR39">
        <f t="shared" si="45"/>
        <v>-247.98472744291925</v>
      </c>
      <c r="AS39">
        <f t="shared" si="46"/>
        <v>-1.5091429249785842</v>
      </c>
      <c r="AT39">
        <f t="shared" si="47"/>
        <v>4.2223730970616806</v>
      </c>
      <c r="AU39">
        <f t="shared" si="48"/>
        <v>-245.27149727083616</v>
      </c>
      <c r="AW39">
        <v>36</v>
      </c>
      <c r="AX39">
        <f>IF(Z39&gt;0, (R39*SUMPRODUCT(K39:$K$98, X39:$X$98)-K39*$AZ$3)/Z39, 0)</f>
        <v>2280.1926956446214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4.7150400000000002E-3</v>
      </c>
      <c r="Q40" s="5">
        <f t="shared" si="60"/>
        <v>12.5</v>
      </c>
      <c r="R40">
        <f t="shared" si="31"/>
        <v>2000000</v>
      </c>
      <c r="S40">
        <f t="shared" si="32"/>
        <v>2350.9163601088717</v>
      </c>
      <c r="U40">
        <f t="shared" si="52"/>
        <v>4.7150400000000002E-3</v>
      </c>
      <c r="V40">
        <f t="shared" si="53"/>
        <v>0.01</v>
      </c>
      <c r="W40">
        <f t="shared" si="54"/>
        <v>0.62686417521783455</v>
      </c>
      <c r="X40">
        <f t="shared" si="55"/>
        <v>2.9556896607190988E-3</v>
      </c>
      <c r="Y40">
        <f t="shared" si="56"/>
        <v>6.2686417521783458E-3</v>
      </c>
      <c r="Z40">
        <f t="shared" si="57"/>
        <v>0.61763984380493708</v>
      </c>
      <c r="AB40">
        <f t="shared" si="58"/>
        <v>1429.3711134929965</v>
      </c>
      <c r="AC40">
        <f t="shared" si="33"/>
        <v>1452.0196134561147</v>
      </c>
      <c r="AE40">
        <f t="shared" si="34"/>
        <v>0</v>
      </c>
      <c r="AF40">
        <f t="shared" si="35"/>
        <v>0</v>
      </c>
      <c r="AG40">
        <f t="shared" si="36"/>
        <v>-7.7204980475617138</v>
      </c>
      <c r="AH40">
        <f t="shared" si="37"/>
        <v>-5911.3793214381976</v>
      </c>
      <c r="AI40">
        <f t="shared" si="38"/>
        <v>-5919.0998194857593</v>
      </c>
      <c r="AJ40">
        <f t="shared" si="39"/>
        <v>-22.648499963118184</v>
      </c>
      <c r="AK40">
        <f t="shared" si="30"/>
        <v>100.05597794450976</v>
      </c>
      <c r="AL40">
        <f t="shared" si="40"/>
        <v>-5841.6923415043684</v>
      </c>
      <c r="AN40">
        <f t="shared" si="41"/>
        <v>0</v>
      </c>
      <c r="AO40">
        <f t="shared" si="42"/>
        <v>0</v>
      </c>
      <c r="AP40">
        <f t="shared" si="43"/>
        <v>-0.29817609342283796</v>
      </c>
      <c r="AQ40">
        <f t="shared" si="44"/>
        <v>-228.30547743790473</v>
      </c>
      <c r="AR40">
        <f t="shared" si="45"/>
        <v>-228.60365353132758</v>
      </c>
      <c r="AS40">
        <f t="shared" si="46"/>
        <v>-0.8747157501092403</v>
      </c>
      <c r="AT40">
        <f t="shared" si="47"/>
        <v>3.8642974123305192</v>
      </c>
      <c r="AU40">
        <f t="shared" si="48"/>
        <v>-225.61407186910631</v>
      </c>
      <c r="AW40">
        <v>37</v>
      </c>
      <c r="AX40">
        <f>IF(Z40&gt;0, (R40*SUMPRODUCT(K40:$K$98, X40:$X$98)-K40*$AZ$3)/Z40, 0)</f>
        <v>2350.9163601088717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4.9523709999999997E-3</v>
      </c>
      <c r="Q41" s="5">
        <f t="shared" si="60"/>
        <v>12.5</v>
      </c>
      <c r="R41">
        <f t="shared" si="31"/>
        <v>2000000</v>
      </c>
      <c r="S41">
        <f t="shared" si="32"/>
        <v>2408.0162501687796</v>
      </c>
      <c r="U41">
        <f t="shared" si="52"/>
        <v>4.9523709999999997E-3</v>
      </c>
      <c r="V41">
        <f t="shared" si="53"/>
        <v>0.01</v>
      </c>
      <c r="W41">
        <f t="shared" si="54"/>
        <v>0.61763984380493708</v>
      </c>
      <c r="X41">
        <f t="shared" si="55"/>
        <v>3.0587816509040997E-3</v>
      </c>
      <c r="Y41">
        <f t="shared" si="56"/>
        <v>6.1763984380493707E-3</v>
      </c>
      <c r="Z41">
        <f t="shared" si="57"/>
        <v>0.60840466371598356</v>
      </c>
      <c r="AB41">
        <f t="shared" si="58"/>
        <v>1452.0196134561147</v>
      </c>
      <c r="AC41">
        <f t="shared" si="33"/>
        <v>1465.0483169065601</v>
      </c>
      <c r="AE41">
        <f t="shared" si="34"/>
        <v>0</v>
      </c>
      <c r="AF41">
        <f t="shared" si="35"/>
        <v>0</v>
      </c>
      <c r="AG41">
        <f t="shared" si="36"/>
        <v>-7.6050582964497941</v>
      </c>
      <c r="AH41">
        <f t="shared" si="37"/>
        <v>-6117.5633018081999</v>
      </c>
      <c r="AI41">
        <f t="shared" si="38"/>
        <v>-6125.1683601046498</v>
      </c>
      <c r="AJ41">
        <f t="shared" si="39"/>
        <v>-13.028703450445391</v>
      </c>
      <c r="AK41">
        <f t="shared" ref="AK41:AK72" si="61">G41*SUM(AB41:AB41, AE41:AF41)</f>
        <v>101.64137294192804</v>
      </c>
      <c r="AL41">
        <f t="shared" si="40"/>
        <v>-6036.5556906131669</v>
      </c>
      <c r="AN41">
        <f t="shared" si="41"/>
        <v>0</v>
      </c>
      <c r="AO41">
        <f t="shared" si="42"/>
        <v>0</v>
      </c>
      <c r="AP41">
        <f t="shared" si="43"/>
        <v>-0.26224790522379371</v>
      </c>
      <c r="AQ41">
        <f t="shared" si="44"/>
        <v>-210.95409113722187</v>
      </c>
      <c r="AR41">
        <f t="shared" si="45"/>
        <v>-211.21633904244567</v>
      </c>
      <c r="AS41">
        <f t="shared" si="46"/>
        <v>-0.44927337233645265</v>
      </c>
      <c r="AT41">
        <f t="shared" si="47"/>
        <v>3.5049352811055052</v>
      </c>
      <c r="AU41">
        <f t="shared" si="48"/>
        <v>-208.16067713367661</v>
      </c>
      <c r="AW41">
        <v>38</v>
      </c>
      <c r="AX41">
        <f>IF(Z41&gt;0, (R41*SUMPRODUCT(K41:$K$98, X41:$X$98)-K41*$AZ$3)/Z41, 0)</f>
        <v>2408.0162501687796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5.2041409999999998E-3</v>
      </c>
      <c r="Q42" s="5">
        <f t="shared" si="60"/>
        <v>12.5</v>
      </c>
      <c r="R42">
        <f t="shared" si="31"/>
        <v>2000000</v>
      </c>
      <c r="S42">
        <f t="shared" si="32"/>
        <v>2452.7420463253388</v>
      </c>
      <c r="U42">
        <f t="shared" si="52"/>
        <v>5.2041409999999998E-3</v>
      </c>
      <c r="V42">
        <f t="shared" si="53"/>
        <v>0.01</v>
      </c>
      <c r="W42">
        <f t="shared" si="54"/>
        <v>0.60840466371598356</v>
      </c>
      <c r="X42">
        <f t="shared" si="55"/>
        <v>3.1662236550355624E-3</v>
      </c>
      <c r="Y42">
        <f t="shared" si="56"/>
        <v>6.0840466371598354E-3</v>
      </c>
      <c r="Z42">
        <f t="shared" si="57"/>
        <v>0.59915439342378807</v>
      </c>
      <c r="AB42">
        <f t="shared" si="58"/>
        <v>1465.0483169065601</v>
      </c>
      <c r="AC42">
        <f t="shared" si="33"/>
        <v>1469.571172991079</v>
      </c>
      <c r="AE42">
        <f t="shared" si="34"/>
        <v>0</v>
      </c>
      <c r="AF42">
        <f t="shared" si="35"/>
        <v>0</v>
      </c>
      <c r="AG42">
        <f t="shared" si="36"/>
        <v>-7.4894299177973505</v>
      </c>
      <c r="AH42">
        <f t="shared" si="37"/>
        <v>-6332.4473100711248</v>
      </c>
      <c r="AI42">
        <f t="shared" si="38"/>
        <v>-6339.9367399889225</v>
      </c>
      <c r="AJ42">
        <f t="shared" si="39"/>
        <v>-4.5228560845189349</v>
      </c>
      <c r="AK42">
        <f t="shared" si="61"/>
        <v>102.55338218345922</v>
      </c>
      <c r="AL42">
        <f t="shared" si="40"/>
        <v>-6241.9062138899826</v>
      </c>
      <c r="AN42">
        <f t="shared" si="41"/>
        <v>0</v>
      </c>
      <c r="AO42">
        <f t="shared" si="42"/>
        <v>0</v>
      </c>
      <c r="AP42">
        <f t="shared" si="43"/>
        <v>-0.23058986704983608</v>
      </c>
      <c r="AQ42">
        <f t="shared" si="44"/>
        <v>-194.96786796275126</v>
      </c>
      <c r="AR42">
        <f t="shared" si="45"/>
        <v>-195.1984578298011</v>
      </c>
      <c r="AS42">
        <f t="shared" si="46"/>
        <v>-0.13925289303214267</v>
      </c>
      <c r="AT42">
        <f t="shared" si="47"/>
        <v>3.1574860867580861</v>
      </c>
      <c r="AU42">
        <f t="shared" si="48"/>
        <v>-192.18022463607517</v>
      </c>
      <c r="AW42">
        <v>39</v>
      </c>
      <c r="AX42">
        <f>IF(Z42&gt;0, (R42*SUMPRODUCT(K42:$K$98, X42:$X$98)-K42*$AZ$3)/Z42, 0)</f>
        <v>2452.7420463253388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5.4847869999999996E-3</v>
      </c>
      <c r="Q43" s="5">
        <f t="shared" si="60"/>
        <v>12.5</v>
      </c>
      <c r="R43">
        <f t="shared" si="31"/>
        <v>2000000</v>
      </c>
      <c r="S43">
        <f t="shared" si="32"/>
        <v>2486.9496408599912</v>
      </c>
      <c r="U43">
        <f t="shared" si="52"/>
        <v>5.4847869999999996E-3</v>
      </c>
      <c r="V43">
        <f t="shared" si="53"/>
        <v>0.01</v>
      </c>
      <c r="W43">
        <f t="shared" si="54"/>
        <v>0.59915439342378807</v>
      </c>
      <c r="X43">
        <f t="shared" si="55"/>
        <v>3.286234228043678E-3</v>
      </c>
      <c r="Y43">
        <f t="shared" si="56"/>
        <v>5.9915439342378808E-3</v>
      </c>
      <c r="Z43">
        <f t="shared" si="57"/>
        <v>0.58987661526150659</v>
      </c>
      <c r="AB43">
        <f t="shared" si="58"/>
        <v>1469.571172991079</v>
      </c>
      <c r="AC43">
        <f t="shared" si="33"/>
        <v>1466.993436476311</v>
      </c>
      <c r="AE43">
        <f t="shared" si="34"/>
        <v>0</v>
      </c>
      <c r="AF43">
        <f t="shared" si="35"/>
        <v>0</v>
      </c>
      <c r="AG43">
        <f t="shared" si="36"/>
        <v>-7.3734576907688325</v>
      </c>
      <c r="AH43">
        <f t="shared" si="37"/>
        <v>-6572.4684560873557</v>
      </c>
      <c r="AI43">
        <f t="shared" si="38"/>
        <v>-6579.8419137781248</v>
      </c>
      <c r="AJ43">
        <f t="shared" si="39"/>
        <v>2.5777365147680484</v>
      </c>
      <c r="AK43">
        <f t="shared" si="61"/>
        <v>102.86998210937554</v>
      </c>
      <c r="AL43">
        <f t="shared" si="40"/>
        <v>-6474.3941951539819</v>
      </c>
      <c r="AN43">
        <f t="shared" si="41"/>
        <v>0</v>
      </c>
      <c r="AO43">
        <f t="shared" si="42"/>
        <v>0</v>
      </c>
      <c r="AP43">
        <f t="shared" si="43"/>
        <v>-0.20269574292340278</v>
      </c>
      <c r="AQ43">
        <f t="shared" si="44"/>
        <v>-180.67661501809562</v>
      </c>
      <c r="AR43">
        <f t="shared" si="45"/>
        <v>-180.87931076101901</v>
      </c>
      <c r="AS43">
        <f t="shared" si="46"/>
        <v>7.0861763888037138E-2</v>
      </c>
      <c r="AT43">
        <f t="shared" si="47"/>
        <v>2.8278873118485142</v>
      </c>
      <c r="AU43">
        <f t="shared" si="48"/>
        <v>-177.98056168528248</v>
      </c>
      <c r="AW43">
        <v>40</v>
      </c>
      <c r="AX43">
        <f>IF(Z43&gt;0, (R43*SUMPRODUCT(K43:$K$98, X43:$X$98)-K43*$AZ$3)/Z43, 0)</f>
        <v>2486.9496408599912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5.8078460000000002E-3</v>
      </c>
      <c r="Q44" s="5">
        <f t="shared" si="60"/>
        <v>12.5</v>
      </c>
      <c r="R44">
        <f t="shared" si="31"/>
        <v>2000000</v>
      </c>
      <c r="S44">
        <f t="shared" si="32"/>
        <v>2511.5646554472423</v>
      </c>
      <c r="U44">
        <f t="shared" si="52"/>
        <v>5.8078460000000002E-3</v>
      </c>
      <c r="V44">
        <f t="shared" si="53"/>
        <v>0.01</v>
      </c>
      <c r="W44">
        <f t="shared" si="54"/>
        <v>0.58987661526150659</v>
      </c>
      <c r="X44">
        <f t="shared" si="55"/>
        <v>3.42591254044008E-3</v>
      </c>
      <c r="Y44">
        <f t="shared" si="56"/>
        <v>5.8987661526150661E-3</v>
      </c>
      <c r="Z44">
        <f t="shared" si="57"/>
        <v>0.58055193656845139</v>
      </c>
      <c r="AB44">
        <f t="shared" si="58"/>
        <v>1466.993436476311</v>
      </c>
      <c r="AC44">
        <f t="shared" si="33"/>
        <v>1458.0937245367718</v>
      </c>
      <c r="AE44">
        <f t="shared" si="34"/>
        <v>0</v>
      </c>
      <c r="AF44">
        <f t="shared" si="35"/>
        <v>0</v>
      </c>
      <c r="AG44">
        <f t="shared" si="36"/>
        <v>-7.2568992071056426</v>
      </c>
      <c r="AH44">
        <f t="shared" si="37"/>
        <v>-6851.8250808801604</v>
      </c>
      <c r="AI44">
        <f t="shared" si="38"/>
        <v>-6859.0819800872659</v>
      </c>
      <c r="AJ44">
        <f t="shared" si="39"/>
        <v>8.8997119395392019</v>
      </c>
      <c r="AK44">
        <f t="shared" si="61"/>
        <v>102.68954055334179</v>
      </c>
      <c r="AL44">
        <f t="shared" si="40"/>
        <v>-6747.4927275943855</v>
      </c>
      <c r="AN44">
        <f t="shared" si="41"/>
        <v>0</v>
      </c>
      <c r="AO44">
        <f t="shared" si="42"/>
        <v>0</v>
      </c>
      <c r="AP44">
        <f t="shared" si="43"/>
        <v>-0.17811746413786964</v>
      </c>
      <c r="AQ44">
        <f t="shared" si="44"/>
        <v>-168.17509425067328</v>
      </c>
      <c r="AR44">
        <f t="shared" si="45"/>
        <v>-168.35321171481115</v>
      </c>
      <c r="AS44">
        <f t="shared" si="46"/>
        <v>0.21843959478947847</v>
      </c>
      <c r="AT44">
        <f t="shared" si="47"/>
        <v>2.5204705253360284</v>
      </c>
      <c r="AU44">
        <f t="shared" si="48"/>
        <v>-165.61430159468568</v>
      </c>
      <c r="AW44">
        <v>41</v>
      </c>
      <c r="AX44">
        <f>IF(Z44&gt;0, (R44*SUMPRODUCT(K44:$K$98, X44:$X$98)-K44*$AZ$3)/Z44, 0)</f>
        <v>2511.5646554472423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6.1543680000000003E-3</v>
      </c>
      <c r="Q45" s="5">
        <f t="shared" si="60"/>
        <v>12.5</v>
      </c>
      <c r="R45">
        <f t="shared" si="31"/>
        <v>2000000</v>
      </c>
      <c r="S45">
        <f t="shared" si="32"/>
        <v>2526.8870109935547</v>
      </c>
      <c r="U45">
        <f t="shared" si="52"/>
        <v>6.1543680000000003E-3</v>
      </c>
      <c r="V45">
        <f t="shared" si="53"/>
        <v>0.01</v>
      </c>
      <c r="W45">
        <f t="shared" si="54"/>
        <v>0.58055193656845139</v>
      </c>
      <c r="X45">
        <f t="shared" si="55"/>
        <v>3.572930260754907E-3</v>
      </c>
      <c r="Y45">
        <f t="shared" si="56"/>
        <v>5.8055193656845142E-3</v>
      </c>
      <c r="Z45">
        <f t="shared" si="57"/>
        <v>0.57117348694201198</v>
      </c>
      <c r="AB45">
        <f t="shared" si="58"/>
        <v>1458.0937245367718</v>
      </c>
      <c r="AC45">
        <f t="shared" si="33"/>
        <v>1443.2908651776668</v>
      </c>
      <c r="AE45">
        <f t="shared" si="34"/>
        <v>0</v>
      </c>
      <c r="AF45">
        <f t="shared" si="35"/>
        <v>0</v>
      </c>
      <c r="AG45">
        <f t="shared" si="36"/>
        <v>-7.1396685867751497</v>
      </c>
      <c r="AH45">
        <f t="shared" si="37"/>
        <v>-7145.8605215098141</v>
      </c>
      <c r="AI45">
        <f t="shared" si="38"/>
        <v>-7153.000190096589</v>
      </c>
      <c r="AJ45">
        <f t="shared" si="39"/>
        <v>14.802859359105014</v>
      </c>
      <c r="AK45">
        <f t="shared" si="61"/>
        <v>102.06656071757403</v>
      </c>
      <c r="AL45">
        <f t="shared" si="40"/>
        <v>-7036.1307700199095</v>
      </c>
      <c r="AN45">
        <f t="shared" si="41"/>
        <v>0</v>
      </c>
      <c r="AO45">
        <f t="shared" si="42"/>
        <v>0</v>
      </c>
      <c r="AP45">
        <f t="shared" si="43"/>
        <v>-0.15646436524549973</v>
      </c>
      <c r="AQ45">
        <f t="shared" si="44"/>
        <v>-156.60006021875034</v>
      </c>
      <c r="AR45">
        <f t="shared" si="45"/>
        <v>-156.75652458399583</v>
      </c>
      <c r="AS45">
        <f t="shared" si="46"/>
        <v>0.32440161126399247</v>
      </c>
      <c r="AT45">
        <f t="shared" si="47"/>
        <v>2.2367676372328256</v>
      </c>
      <c r="AU45">
        <f t="shared" si="48"/>
        <v>-154.19535533549902</v>
      </c>
      <c r="AW45">
        <v>42</v>
      </c>
      <c r="AX45">
        <f>IF(Z45&gt;0, (R45*SUMPRODUCT(K45:$K$98, X45:$X$98)-K45*$AZ$3)/Z45, 0)</f>
        <v>2526.8870109935547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6.5216450000000004E-3</v>
      </c>
      <c r="Q46" s="5">
        <f t="shared" si="60"/>
        <v>12.5</v>
      </c>
      <c r="R46">
        <f t="shared" si="31"/>
        <v>2000000</v>
      </c>
      <c r="S46">
        <f t="shared" si="32"/>
        <v>2534.3370744650038</v>
      </c>
      <c r="U46">
        <f t="shared" si="52"/>
        <v>6.5216450000000004E-3</v>
      </c>
      <c r="V46">
        <f t="shared" si="53"/>
        <v>0.01</v>
      </c>
      <c r="W46">
        <f t="shared" si="54"/>
        <v>0.57117348694201198</v>
      </c>
      <c r="X46">
        <f t="shared" si="55"/>
        <v>3.7249907152479378E-3</v>
      </c>
      <c r="Y46">
        <f t="shared" si="56"/>
        <v>5.7117348694201197E-3</v>
      </c>
      <c r="Z46">
        <f t="shared" si="57"/>
        <v>0.56173676135734396</v>
      </c>
      <c r="AB46">
        <f t="shared" si="58"/>
        <v>1443.2908651776668</v>
      </c>
      <c r="AC46">
        <f t="shared" si="33"/>
        <v>1423.6303003978171</v>
      </c>
      <c r="AE46">
        <f t="shared" si="34"/>
        <v>0</v>
      </c>
      <c r="AF46">
        <f t="shared" si="35"/>
        <v>0</v>
      </c>
      <c r="AG46">
        <f t="shared" si="36"/>
        <v>-7.0217095169667996</v>
      </c>
      <c r="AH46">
        <f t="shared" si="37"/>
        <v>-7449.9814304958754</v>
      </c>
      <c r="AI46">
        <f t="shared" si="38"/>
        <v>-7457.0031400128419</v>
      </c>
      <c r="AJ46">
        <f t="shared" si="39"/>
        <v>19.660564779849665</v>
      </c>
      <c r="AK46">
        <f t="shared" si="61"/>
        <v>101.03036056243668</v>
      </c>
      <c r="AL46">
        <f t="shared" si="40"/>
        <v>-7336.3122146705555</v>
      </c>
      <c r="AN46">
        <f t="shared" si="41"/>
        <v>0</v>
      </c>
      <c r="AO46">
        <f t="shared" si="42"/>
        <v>0</v>
      </c>
      <c r="AP46">
        <f t="shared" si="43"/>
        <v>-0.13739224691764573</v>
      </c>
      <c r="AQ46">
        <f t="shared" si="44"/>
        <v>-145.77214932592668</v>
      </c>
      <c r="AR46">
        <f t="shared" si="45"/>
        <v>-145.90954157284432</v>
      </c>
      <c r="AS46">
        <f t="shared" si="46"/>
        <v>0.38469395013371732</v>
      </c>
      <c r="AT46">
        <f t="shared" si="47"/>
        <v>1.9768388611110228</v>
      </c>
      <c r="AU46">
        <f t="shared" si="48"/>
        <v>-143.54800876159959</v>
      </c>
      <c r="AW46">
        <v>43</v>
      </c>
      <c r="AX46">
        <f>IF(Z46&gt;0, (R46*SUMPRODUCT(K46:$K$98, X46:$X$98)-K46*$AZ$3)/Z46, 0)</f>
        <v>2534.3370744650038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6.9358459999999999E-3</v>
      </c>
      <c r="Q47" s="5">
        <f t="shared" si="60"/>
        <v>12.5</v>
      </c>
      <c r="R47">
        <f t="shared" si="31"/>
        <v>2000000</v>
      </c>
      <c r="S47">
        <f t="shared" si="32"/>
        <v>2535.4338062994866</v>
      </c>
      <c r="U47">
        <f t="shared" si="52"/>
        <v>6.9358459999999999E-3</v>
      </c>
      <c r="V47">
        <f t="shared" si="53"/>
        <v>0.01</v>
      </c>
      <c r="W47">
        <f t="shared" si="54"/>
        <v>0.56173676135734396</v>
      </c>
      <c r="X47">
        <f t="shared" si="55"/>
        <v>3.8961196693132888E-3</v>
      </c>
      <c r="Y47">
        <f t="shared" si="56"/>
        <v>5.6173676135734393E-3</v>
      </c>
      <c r="Z47">
        <f t="shared" si="57"/>
        <v>0.55222327407445726</v>
      </c>
      <c r="AB47">
        <f t="shared" si="58"/>
        <v>1423.6303003978171</v>
      </c>
      <c r="AC47">
        <f t="shared" si="33"/>
        <v>1400.1255577137658</v>
      </c>
      <c r="AE47">
        <f t="shared" si="34"/>
        <v>0</v>
      </c>
      <c r="AF47">
        <f t="shared" si="35"/>
        <v>0</v>
      </c>
      <c r="AG47">
        <f t="shared" si="36"/>
        <v>-6.9027909259307156</v>
      </c>
      <c r="AH47">
        <f t="shared" si="37"/>
        <v>-7792.2393386265776</v>
      </c>
      <c r="AI47">
        <f t="shared" si="38"/>
        <v>-7799.1421295525079</v>
      </c>
      <c r="AJ47">
        <f t="shared" si="39"/>
        <v>23.50474268405128</v>
      </c>
      <c r="AK47">
        <f t="shared" si="61"/>
        <v>99.654121027847211</v>
      </c>
      <c r="AL47">
        <f t="shared" si="40"/>
        <v>-7675.9832658406094</v>
      </c>
      <c r="AN47">
        <f t="shared" si="41"/>
        <v>0</v>
      </c>
      <c r="AO47">
        <f t="shared" si="42"/>
        <v>0</v>
      </c>
      <c r="AP47">
        <f t="shared" si="43"/>
        <v>-0.12059410087701294</v>
      </c>
      <c r="AQ47">
        <f t="shared" si="44"/>
        <v>-136.13306660210935</v>
      </c>
      <c r="AR47">
        <f t="shared" si="45"/>
        <v>-136.25366070298634</v>
      </c>
      <c r="AS47">
        <f t="shared" si="46"/>
        <v>0.41063583422186972</v>
      </c>
      <c r="AT47">
        <f t="shared" si="47"/>
        <v>1.7409913255371987</v>
      </c>
      <c r="AU47">
        <f t="shared" si="48"/>
        <v>-134.10203354322729</v>
      </c>
      <c r="AW47">
        <v>44</v>
      </c>
      <c r="AX47">
        <f>IF(Z47&gt;0, (R47*SUMPRODUCT(K47:$K$98, X47:$X$98)-K47*$AZ$3)/Z47, 0)</f>
        <v>2535.4338062994866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7.4023869999999999E-3</v>
      </c>
      <c r="Q48" s="5">
        <f t="shared" si="60"/>
        <v>12.5</v>
      </c>
      <c r="R48">
        <f t="shared" si="31"/>
        <v>2000000</v>
      </c>
      <c r="S48">
        <f t="shared" si="32"/>
        <v>2530.6417885244309</v>
      </c>
      <c r="U48">
        <f t="shared" si="52"/>
        <v>7.4023869999999999E-3</v>
      </c>
      <c r="V48">
        <f t="shared" si="53"/>
        <v>0.01</v>
      </c>
      <c r="W48">
        <f t="shared" si="54"/>
        <v>0.55222327407445726</v>
      </c>
      <c r="X48">
        <f t="shared" si="55"/>
        <v>4.0877703851061997E-3</v>
      </c>
      <c r="Y48">
        <f t="shared" si="56"/>
        <v>5.5222327407445726E-3</v>
      </c>
      <c r="Z48">
        <f t="shared" si="57"/>
        <v>0.54261327094860645</v>
      </c>
      <c r="AB48">
        <f t="shared" si="58"/>
        <v>1400.1255577137658</v>
      </c>
      <c r="AC48">
        <f t="shared" si="33"/>
        <v>1373.1598184704731</v>
      </c>
      <c r="AE48">
        <f t="shared" si="34"/>
        <v>0</v>
      </c>
      <c r="AF48">
        <f t="shared" si="35"/>
        <v>0</v>
      </c>
      <c r="AG48">
        <f t="shared" si="36"/>
        <v>-6.7826658868575809</v>
      </c>
      <c r="AH48">
        <f t="shared" si="37"/>
        <v>-8175.5407702123994</v>
      </c>
      <c r="AI48">
        <f t="shared" si="38"/>
        <v>-8182.3234360992574</v>
      </c>
      <c r="AJ48">
        <f t="shared" si="39"/>
        <v>26.965739243292774</v>
      </c>
      <c r="AK48">
        <f t="shared" si="61"/>
        <v>98.008789039963617</v>
      </c>
      <c r="AL48">
        <f t="shared" si="40"/>
        <v>-8057.348907816001</v>
      </c>
      <c r="AN48">
        <f t="shared" si="41"/>
        <v>0</v>
      </c>
      <c r="AO48">
        <f t="shared" si="42"/>
        <v>0</v>
      </c>
      <c r="AP48">
        <f t="shared" si="43"/>
        <v>-0.10579953184253046</v>
      </c>
      <c r="AQ48">
        <f t="shared" si="44"/>
        <v>-127.52631494409847</v>
      </c>
      <c r="AR48">
        <f t="shared" si="45"/>
        <v>-127.63211447594101</v>
      </c>
      <c r="AS48">
        <f t="shared" si="46"/>
        <v>0.4206255527426413</v>
      </c>
      <c r="AT48">
        <f t="shared" si="47"/>
        <v>1.5287918010193462</v>
      </c>
      <c r="AU48">
        <f t="shared" si="48"/>
        <v>-125.68269712217902</v>
      </c>
      <c r="AW48">
        <v>45</v>
      </c>
      <c r="AX48">
        <f>IF(Z48&gt;0, (R48*SUMPRODUCT(K48:$K$98, X48:$X$98)-K48*$AZ$3)/Z48, 0)</f>
        <v>2530.6417885244309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7.9366079999999995E-3</v>
      </c>
      <c r="Q49" s="5">
        <f t="shared" si="60"/>
        <v>12.5</v>
      </c>
      <c r="R49">
        <f t="shared" si="31"/>
        <v>2000000</v>
      </c>
      <c r="S49">
        <f t="shared" si="32"/>
        <v>2520.4600381277519</v>
      </c>
      <c r="U49">
        <f t="shared" si="52"/>
        <v>7.9366079999999995E-3</v>
      </c>
      <c r="V49">
        <f t="shared" si="53"/>
        <v>0.01</v>
      </c>
      <c r="W49">
        <f t="shared" si="54"/>
        <v>0.54261327094860645</v>
      </c>
      <c r="X49">
        <f t="shared" si="55"/>
        <v>4.3065088271168773E-3</v>
      </c>
      <c r="Y49">
        <f t="shared" si="56"/>
        <v>5.4261327094860647E-3</v>
      </c>
      <c r="Z49">
        <f t="shared" si="57"/>
        <v>0.53288062941200343</v>
      </c>
      <c r="AB49">
        <f t="shared" si="58"/>
        <v>1373.1598184704731</v>
      </c>
      <c r="AC49">
        <f t="shared" si="33"/>
        <v>1343.1043315253187</v>
      </c>
      <c r="AE49">
        <f t="shared" si="34"/>
        <v>0</v>
      </c>
      <c r="AF49">
        <f t="shared" si="35"/>
        <v>0</v>
      </c>
      <c r="AG49">
        <f t="shared" si="36"/>
        <v>-6.661007867650043</v>
      </c>
      <c r="AH49">
        <f t="shared" si="37"/>
        <v>-8613.017654233754</v>
      </c>
      <c r="AI49">
        <f t="shared" si="38"/>
        <v>-8619.6786621014035</v>
      </c>
      <c r="AJ49">
        <f t="shared" si="39"/>
        <v>30.055486945154371</v>
      </c>
      <c r="AK49">
        <f t="shared" si="61"/>
        <v>96.121187292933129</v>
      </c>
      <c r="AL49">
        <f t="shared" si="40"/>
        <v>-8493.5019878633157</v>
      </c>
      <c r="AN49">
        <f t="shared" si="41"/>
        <v>0</v>
      </c>
      <c r="AO49">
        <f t="shared" si="42"/>
        <v>0</v>
      </c>
      <c r="AP49">
        <f t="shared" si="43"/>
        <v>-9.2769506351149514E-2</v>
      </c>
      <c r="AQ49">
        <f t="shared" si="44"/>
        <v>-119.95563011681169</v>
      </c>
      <c r="AR49">
        <f t="shared" si="45"/>
        <v>-120.04839962316284</v>
      </c>
      <c r="AS49">
        <f t="shared" si="46"/>
        <v>0.41859021073774211</v>
      </c>
      <c r="AT49">
        <f t="shared" si="47"/>
        <v>1.3387035824351439</v>
      </c>
      <c r="AU49">
        <f t="shared" si="48"/>
        <v>-118.29110582998995</v>
      </c>
      <c r="AW49">
        <v>46</v>
      </c>
      <c r="AX49">
        <f>IF(Z49&gt;0, (R49*SUMPRODUCT(K49:$K$98, X49:$X$98)-K49*$AZ$3)/Z49, 0)</f>
        <v>2520.4600381277519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8.552947E-3</v>
      </c>
      <c r="Q50" s="5">
        <f t="shared" si="60"/>
        <v>12.5</v>
      </c>
      <c r="R50">
        <f t="shared" si="31"/>
        <v>2000000</v>
      </c>
      <c r="S50">
        <f t="shared" si="32"/>
        <v>2505.1452166372414</v>
      </c>
      <c r="U50">
        <f t="shared" si="52"/>
        <v>8.552947E-3</v>
      </c>
      <c r="V50">
        <f t="shared" si="53"/>
        <v>0.01</v>
      </c>
      <c r="W50">
        <f t="shared" si="54"/>
        <v>0.53288062941200343</v>
      </c>
      <c r="X50">
        <f t="shared" si="55"/>
        <v>4.5576997806875061E-3</v>
      </c>
      <c r="Y50">
        <f t="shared" si="56"/>
        <v>5.3288062941200341E-3</v>
      </c>
      <c r="Z50">
        <f t="shared" si="57"/>
        <v>0.52299412333719586</v>
      </c>
      <c r="AB50">
        <f t="shared" si="58"/>
        <v>1343.1043315253187</v>
      </c>
      <c r="AC50">
        <f t="shared" si="33"/>
        <v>1310.1762264075637</v>
      </c>
      <c r="AE50">
        <f t="shared" si="34"/>
        <v>0</v>
      </c>
      <c r="AF50">
        <f t="shared" si="35"/>
        <v>0</v>
      </c>
      <c r="AG50">
        <f t="shared" si="36"/>
        <v>-6.5374265417149484</v>
      </c>
      <c r="AH50">
        <f t="shared" si="37"/>
        <v>-9115.3995613750121</v>
      </c>
      <c r="AI50">
        <f t="shared" si="38"/>
        <v>-9121.936987916728</v>
      </c>
      <c r="AJ50">
        <f t="shared" si="39"/>
        <v>32.928105117754967</v>
      </c>
      <c r="AK50">
        <f t="shared" si="61"/>
        <v>94.017303206772311</v>
      </c>
      <c r="AL50">
        <f t="shared" si="40"/>
        <v>-8994.9915795922007</v>
      </c>
      <c r="AN50">
        <f t="shared" si="41"/>
        <v>0</v>
      </c>
      <c r="AO50">
        <f t="shared" si="42"/>
        <v>0</v>
      </c>
      <c r="AP50">
        <f t="shared" si="43"/>
        <v>-8.1293177336250411E-2</v>
      </c>
      <c r="AQ50">
        <f t="shared" si="44"/>
        <v>-113.35038157679215</v>
      </c>
      <c r="AR50">
        <f t="shared" si="45"/>
        <v>-113.43167475412839</v>
      </c>
      <c r="AS50">
        <f t="shared" si="46"/>
        <v>0.40946238884730052</v>
      </c>
      <c r="AT50">
        <f t="shared" si="47"/>
        <v>1.1691091675745551</v>
      </c>
      <c r="AU50">
        <f t="shared" si="48"/>
        <v>-111.85310319770655</v>
      </c>
      <c r="AW50">
        <v>47</v>
      </c>
      <c r="AX50">
        <f>IF(Z50&gt;0, (R50*SUMPRODUCT(K50:$K$98, X50:$X$98)-K50*$AZ$3)/Z50, 0)</f>
        <v>2505.1452166372414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9.2631359999999999E-3</v>
      </c>
      <c r="Q51" s="5">
        <f t="shared" si="60"/>
        <v>12.5</v>
      </c>
      <c r="R51">
        <f t="shared" si="31"/>
        <v>2000000</v>
      </c>
      <c r="S51">
        <f t="shared" si="32"/>
        <v>2484.8513321963237</v>
      </c>
      <c r="U51">
        <f t="shared" si="52"/>
        <v>9.2631359999999999E-3</v>
      </c>
      <c r="V51">
        <f t="shared" si="53"/>
        <v>0.01</v>
      </c>
      <c r="W51">
        <f t="shared" si="54"/>
        <v>0.52299412333719586</v>
      </c>
      <c r="X51">
        <f t="shared" si="55"/>
        <v>4.844565691673219E-3</v>
      </c>
      <c r="Y51">
        <f t="shared" si="56"/>
        <v>5.229941233371959E-3</v>
      </c>
      <c r="Z51">
        <f t="shared" si="57"/>
        <v>0.51291961641215067</v>
      </c>
      <c r="AB51">
        <f t="shared" si="58"/>
        <v>1310.1762264075637</v>
      </c>
      <c r="AC51">
        <f t="shared" si="33"/>
        <v>1274.5289921513599</v>
      </c>
      <c r="AE51">
        <f t="shared" si="34"/>
        <v>0</v>
      </c>
      <c r="AF51">
        <f t="shared" si="35"/>
        <v>0</v>
      </c>
      <c r="AG51">
        <f t="shared" si="36"/>
        <v>-6.4114952051518834</v>
      </c>
      <c r="AH51">
        <f t="shared" si="37"/>
        <v>-9689.1313833464374</v>
      </c>
      <c r="AI51">
        <f t="shared" si="38"/>
        <v>-9695.5428785515887</v>
      </c>
      <c r="AJ51">
        <f t="shared" si="39"/>
        <v>35.647234256203774</v>
      </c>
      <c r="AK51">
        <f t="shared" si="61"/>
        <v>91.712335848529463</v>
      </c>
      <c r="AL51">
        <f t="shared" si="40"/>
        <v>-9568.1833084468562</v>
      </c>
      <c r="AN51">
        <f t="shared" si="41"/>
        <v>0</v>
      </c>
      <c r="AO51">
        <f t="shared" si="42"/>
        <v>0</v>
      </c>
      <c r="AP51">
        <f t="shared" si="43"/>
        <v>-7.1185014111919728E-2</v>
      </c>
      <c r="AQ51">
        <f t="shared" si="44"/>
        <v>-107.57567964825787</v>
      </c>
      <c r="AR51">
        <f t="shared" si="45"/>
        <v>-107.64686466236978</v>
      </c>
      <c r="AS51">
        <f t="shared" si="46"/>
        <v>0.39578113878019522</v>
      </c>
      <c r="AT51">
        <f t="shared" si="47"/>
        <v>1.0182560717457536</v>
      </c>
      <c r="AU51">
        <f t="shared" si="48"/>
        <v>-106.23282745184385</v>
      </c>
      <c r="AW51">
        <v>48</v>
      </c>
      <c r="AX51">
        <f>IF(Z51&gt;0, (R51*SUMPRODUCT(K51:$K$98, X51:$X$98)-K51*$AZ$3)/Z51, 0)</f>
        <v>2484.8513321963237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1.011049E-2</v>
      </c>
      <c r="Q52" s="5">
        <f t="shared" si="60"/>
        <v>12.5</v>
      </c>
      <c r="R52">
        <f t="shared" si="31"/>
        <v>2000000</v>
      </c>
      <c r="S52">
        <f t="shared" si="32"/>
        <v>2459.8486398225086</v>
      </c>
      <c r="U52">
        <f t="shared" si="52"/>
        <v>1.011049E-2</v>
      </c>
      <c r="V52">
        <f t="shared" si="53"/>
        <v>0.01</v>
      </c>
      <c r="W52">
        <f t="shared" si="54"/>
        <v>0.51291961641215067</v>
      </c>
      <c r="X52">
        <f t="shared" si="55"/>
        <v>5.1858686525388855E-3</v>
      </c>
      <c r="Y52">
        <f t="shared" si="56"/>
        <v>5.1291961641215071E-3</v>
      </c>
      <c r="Z52">
        <f t="shared" si="57"/>
        <v>0.50260455159549022</v>
      </c>
      <c r="AB52">
        <f t="shared" si="58"/>
        <v>1274.5289921513599</v>
      </c>
      <c r="AC52">
        <f t="shared" si="33"/>
        <v>1236.3311226107685</v>
      </c>
      <c r="AE52">
        <f t="shared" si="34"/>
        <v>0</v>
      </c>
      <c r="AF52">
        <f t="shared" si="35"/>
        <v>0</v>
      </c>
      <c r="AG52">
        <f t="shared" si="36"/>
        <v>-6.2825568949436281</v>
      </c>
      <c r="AH52">
        <f t="shared" si="37"/>
        <v>-10371.737305077771</v>
      </c>
      <c r="AI52">
        <f t="shared" si="38"/>
        <v>-10378.019861972714</v>
      </c>
      <c r="AJ52">
        <f t="shared" si="39"/>
        <v>38.197869540591455</v>
      </c>
      <c r="AK52">
        <f t="shared" si="61"/>
        <v>89.217029450595206</v>
      </c>
      <c r="AL52">
        <f t="shared" si="40"/>
        <v>-10250.604962981528</v>
      </c>
      <c r="AN52">
        <f t="shared" si="41"/>
        <v>0</v>
      </c>
      <c r="AO52">
        <f t="shared" si="42"/>
        <v>0</v>
      </c>
      <c r="AP52">
        <f t="shared" si="43"/>
        <v>-6.2279864819171513E-2</v>
      </c>
      <c r="AQ52">
        <f t="shared" si="44"/>
        <v>-102.81648190406047</v>
      </c>
      <c r="AR52">
        <f t="shared" si="45"/>
        <v>-102.87876176887963</v>
      </c>
      <c r="AS52">
        <f t="shared" si="46"/>
        <v>0.37866082092834441</v>
      </c>
      <c r="AT52">
        <f t="shared" si="47"/>
        <v>0.8844208857420891</v>
      </c>
      <c r="AU52">
        <f t="shared" si="48"/>
        <v>-101.61568006220919</v>
      </c>
      <c r="AW52">
        <v>49</v>
      </c>
      <c r="AX52">
        <f>IF(Z52&gt;0, (R52*SUMPRODUCT(K52:$K$98, X52:$X$98)-K52*$AZ$3)/Z52, 0)</f>
        <v>2459.8486398225086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1.1085984E-2</v>
      </c>
      <c r="Q53" s="5">
        <f t="shared" si="60"/>
        <v>12.5</v>
      </c>
      <c r="R53">
        <f t="shared" si="31"/>
        <v>2000000</v>
      </c>
      <c r="S53">
        <f t="shared" si="32"/>
        <v>2429.7621549699893</v>
      </c>
      <c r="U53">
        <f t="shared" si="52"/>
        <v>1.1085984E-2</v>
      </c>
      <c r="V53">
        <f t="shared" si="53"/>
        <v>0.01</v>
      </c>
      <c r="W53">
        <f t="shared" si="54"/>
        <v>0.50260455159549022</v>
      </c>
      <c r="X53">
        <f t="shared" si="55"/>
        <v>5.5718660173147789E-3</v>
      </c>
      <c r="Y53">
        <f t="shared" si="56"/>
        <v>5.0260455159549028E-3</v>
      </c>
      <c r="Z53">
        <f t="shared" si="57"/>
        <v>0.4920066400622205</v>
      </c>
      <c r="AB53">
        <f t="shared" si="58"/>
        <v>1236.3311226107685</v>
      </c>
      <c r="AC53">
        <f t="shared" si="33"/>
        <v>1195.4591140171246</v>
      </c>
      <c r="AE53">
        <f t="shared" si="34"/>
        <v>0</v>
      </c>
      <c r="AF53">
        <f t="shared" si="35"/>
        <v>0</v>
      </c>
      <c r="AG53">
        <f t="shared" si="36"/>
        <v>-6.150083000777756</v>
      </c>
      <c r="AH53">
        <f t="shared" si="37"/>
        <v>-11143.732034629558</v>
      </c>
      <c r="AI53">
        <f t="shared" si="38"/>
        <v>-11149.882117630335</v>
      </c>
      <c r="AJ53">
        <f t="shared" si="39"/>
        <v>40.872008593643841</v>
      </c>
      <c r="AK53">
        <f t="shared" si="61"/>
        <v>86.543178582753796</v>
      </c>
      <c r="AL53">
        <f t="shared" si="40"/>
        <v>-11022.466930453938</v>
      </c>
      <c r="AN53">
        <f t="shared" si="41"/>
        <v>0</v>
      </c>
      <c r="AO53">
        <f t="shared" si="42"/>
        <v>0</v>
      </c>
      <c r="AP53">
        <f t="shared" si="43"/>
        <v>-5.4434493380421674E-2</v>
      </c>
      <c r="AQ53">
        <f t="shared" si="44"/>
        <v>-98.633369272499735</v>
      </c>
      <c r="AR53">
        <f t="shared" si="45"/>
        <v>-98.687803765880147</v>
      </c>
      <c r="AS53">
        <f t="shared" si="46"/>
        <v>0.36175887072644114</v>
      </c>
      <c r="AT53">
        <f t="shared" si="47"/>
        <v>0.76599520381884356</v>
      </c>
      <c r="AU53">
        <f t="shared" si="48"/>
        <v>-97.560049691334868</v>
      </c>
      <c r="AW53">
        <v>50</v>
      </c>
      <c r="AX53">
        <f>IF(Z53&gt;0, (R53*SUMPRODUCT(K53:$K$98, X53:$X$98)-K53*$AZ$3)/Z53, 0)</f>
        <v>2429.7621549699893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1.2207667E-2</v>
      </c>
      <c r="Q54" s="5">
        <f t="shared" si="60"/>
        <v>12.5</v>
      </c>
      <c r="R54">
        <f t="shared" si="31"/>
        <v>2000000</v>
      </c>
      <c r="S54">
        <f t="shared" si="32"/>
        <v>2394.8876336316584</v>
      </c>
      <c r="U54">
        <f t="shared" si="52"/>
        <v>1.2207667E-2</v>
      </c>
      <c r="V54">
        <f t="shared" si="53"/>
        <v>0.01</v>
      </c>
      <c r="W54">
        <f t="shared" si="54"/>
        <v>0.4920066400622205</v>
      </c>
      <c r="X54">
        <f t="shared" si="55"/>
        <v>6.0062532236684471E-3</v>
      </c>
      <c r="Y54">
        <f t="shared" si="56"/>
        <v>4.9200664006222054E-3</v>
      </c>
      <c r="Z54">
        <f t="shared" si="57"/>
        <v>0.48108032043792986</v>
      </c>
      <c r="AB54">
        <f t="shared" si="58"/>
        <v>1195.4591140171246</v>
      </c>
      <c r="AC54">
        <f t="shared" si="33"/>
        <v>1152.1333102003539</v>
      </c>
      <c r="AE54">
        <f t="shared" si="34"/>
        <v>0</v>
      </c>
      <c r="AF54">
        <f t="shared" si="35"/>
        <v>0</v>
      </c>
      <c r="AG54">
        <f t="shared" si="36"/>
        <v>-6.0135040054741236</v>
      </c>
      <c r="AH54">
        <f t="shared" si="37"/>
        <v>-12012.506447336895</v>
      </c>
      <c r="AI54">
        <f t="shared" si="38"/>
        <v>-12018.519951342369</v>
      </c>
      <c r="AJ54">
        <f t="shared" si="39"/>
        <v>43.325803816770758</v>
      </c>
      <c r="AK54">
        <f t="shared" si="61"/>
        <v>83.682137981198736</v>
      </c>
      <c r="AL54">
        <f t="shared" si="40"/>
        <v>-11891.512009544398</v>
      </c>
      <c r="AN54">
        <f t="shared" si="41"/>
        <v>0</v>
      </c>
      <c r="AO54">
        <f t="shared" si="42"/>
        <v>0</v>
      </c>
      <c r="AP54">
        <f t="shared" si="43"/>
        <v>-4.7522884176888908E-2</v>
      </c>
      <c r="AQ54">
        <f t="shared" si="44"/>
        <v>-94.931166928841748</v>
      </c>
      <c r="AR54">
        <f t="shared" si="45"/>
        <v>-94.978689813018633</v>
      </c>
      <c r="AS54">
        <f t="shared" si="46"/>
        <v>0.34239058538594463</v>
      </c>
      <c r="AT54">
        <f t="shared" si="47"/>
        <v>0.661314359703565</v>
      </c>
      <c r="AU54">
        <f t="shared" si="48"/>
        <v>-93.974984867929109</v>
      </c>
      <c r="AW54">
        <v>51</v>
      </c>
      <c r="AX54">
        <f>IF(Z54&gt;0, (R54*SUMPRODUCT(K54:$K$98, X54:$X$98)-K54*$AZ$3)/Z54, 0)</f>
        <v>2394.8876336316584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1.3502610999999999E-2</v>
      </c>
      <c r="Q55" s="5">
        <f t="shared" si="60"/>
        <v>12.5</v>
      </c>
      <c r="R55">
        <f t="shared" si="31"/>
        <v>2000000</v>
      </c>
      <c r="S55">
        <f t="shared" si="32"/>
        <v>2355.5681230677128</v>
      </c>
      <c r="U55">
        <f t="shared" si="52"/>
        <v>1.3502610999999999E-2</v>
      </c>
      <c r="V55">
        <f t="shared" si="53"/>
        <v>0.01</v>
      </c>
      <c r="W55">
        <f t="shared" si="54"/>
        <v>0.48108032043792986</v>
      </c>
      <c r="X55">
        <f t="shared" si="55"/>
        <v>6.495840426628716E-3</v>
      </c>
      <c r="Y55">
        <f t="shared" si="56"/>
        <v>4.8108032043792989E-3</v>
      </c>
      <c r="Z55">
        <f t="shared" si="57"/>
        <v>0.46977367680692184</v>
      </c>
      <c r="AB55">
        <f t="shared" si="58"/>
        <v>1152.1333102003539</v>
      </c>
      <c r="AC55">
        <f t="shared" si="33"/>
        <v>1106.5838981426991</v>
      </c>
      <c r="AE55">
        <f t="shared" si="34"/>
        <v>0</v>
      </c>
      <c r="AF55">
        <f t="shared" si="35"/>
        <v>0</v>
      </c>
      <c r="AG55">
        <f t="shared" si="36"/>
        <v>-5.8721709600865228</v>
      </c>
      <c r="AH55">
        <f t="shared" si="37"/>
        <v>-12991.680853257432</v>
      </c>
      <c r="AI55">
        <f t="shared" si="38"/>
        <v>-12997.553024217519</v>
      </c>
      <c r="AJ55">
        <f t="shared" si="39"/>
        <v>45.549412057654763</v>
      </c>
      <c r="AK55">
        <f t="shared" si="61"/>
        <v>80.649331714024783</v>
      </c>
      <c r="AL55">
        <f t="shared" si="40"/>
        <v>-12871.354280445839</v>
      </c>
      <c r="AN55">
        <f t="shared" si="41"/>
        <v>0</v>
      </c>
      <c r="AO55">
        <f t="shared" si="42"/>
        <v>0</v>
      </c>
      <c r="AP55">
        <f t="shared" si="43"/>
        <v>-4.1433903854001267E-2</v>
      </c>
      <c r="AQ55">
        <f t="shared" si="44"/>
        <v>-91.669002662655132</v>
      </c>
      <c r="AR55">
        <f t="shared" si="45"/>
        <v>-91.710436566509131</v>
      </c>
      <c r="AS55">
        <f t="shared" si="46"/>
        <v>0.32139560864817623</v>
      </c>
      <c r="AT55">
        <f t="shared" si="47"/>
        <v>0.56905983814870431</v>
      </c>
      <c r="AU55">
        <f t="shared" si="48"/>
        <v>-90.819981119712253</v>
      </c>
      <c r="AW55">
        <v>52</v>
      </c>
      <c r="AX55">
        <f>IF(Z55&gt;0, (R55*SUMPRODUCT(K55:$K$98, X55:$X$98)-K55*$AZ$3)/Z55, 0)</f>
        <v>2355.5681230677128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1.4950962999999999E-2</v>
      </c>
      <c r="Q56" s="5">
        <f t="shared" si="60"/>
        <v>12.5</v>
      </c>
      <c r="R56">
        <f t="shared" si="31"/>
        <v>2000000</v>
      </c>
      <c r="S56">
        <f t="shared" si="32"/>
        <v>2311.9752558399641</v>
      </c>
      <c r="U56">
        <f t="shared" si="52"/>
        <v>1.4950962999999999E-2</v>
      </c>
      <c r="V56">
        <f t="shared" si="53"/>
        <v>0.01</v>
      </c>
      <c r="W56">
        <f t="shared" si="54"/>
        <v>0.46977367680692184</v>
      </c>
      <c r="X56">
        <f t="shared" si="55"/>
        <v>7.0235688603142461E-3</v>
      </c>
      <c r="Y56">
        <f t="shared" si="56"/>
        <v>4.6977367680692186E-3</v>
      </c>
      <c r="Z56">
        <f t="shared" si="57"/>
        <v>0.45805237117853836</v>
      </c>
      <c r="AB56">
        <f t="shared" si="58"/>
        <v>1106.5838981426991</v>
      </c>
      <c r="AC56">
        <f t="shared" si="33"/>
        <v>1059.0057480436035</v>
      </c>
      <c r="AE56">
        <f t="shared" si="34"/>
        <v>0</v>
      </c>
      <c r="AF56">
        <f t="shared" si="35"/>
        <v>0</v>
      </c>
      <c r="AG56">
        <f t="shared" si="36"/>
        <v>-5.7256546397317294</v>
      </c>
      <c r="AH56">
        <f t="shared" si="37"/>
        <v>-14047.137720628492</v>
      </c>
      <c r="AI56">
        <f t="shared" si="38"/>
        <v>-14052.863375268224</v>
      </c>
      <c r="AJ56">
        <f t="shared" si="39"/>
        <v>47.578150099095637</v>
      </c>
      <c r="AK56">
        <f t="shared" si="61"/>
        <v>77.460872869988947</v>
      </c>
      <c r="AL56">
        <f t="shared" si="40"/>
        <v>-13927.824352299138</v>
      </c>
      <c r="AN56">
        <f t="shared" si="41"/>
        <v>0</v>
      </c>
      <c r="AO56">
        <f t="shared" si="42"/>
        <v>0</v>
      </c>
      <c r="AP56">
        <f t="shared" si="43"/>
        <v>-3.6071507189280823E-2</v>
      </c>
      <c r="AQ56">
        <f t="shared" si="44"/>
        <v>-88.496680495247176</v>
      </c>
      <c r="AR56">
        <f t="shared" si="45"/>
        <v>-88.532752002436453</v>
      </c>
      <c r="AS56">
        <f t="shared" si="46"/>
        <v>0.29974137305505072</v>
      </c>
      <c r="AT56">
        <f t="shared" si="47"/>
        <v>0.48800191566368917</v>
      </c>
      <c r="AU56">
        <f t="shared" si="48"/>
        <v>-87.745008713717709</v>
      </c>
      <c r="AW56">
        <v>53</v>
      </c>
      <c r="AX56">
        <f>IF(Z56&gt;0, (R56*SUMPRODUCT(K56:$K$98, X56:$X$98)-K56*$AZ$3)/Z56, 0)</f>
        <v>2311.9752558399641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1.6562650000000002E-2</v>
      </c>
      <c r="Q57" s="5">
        <f t="shared" si="60"/>
        <v>12.5</v>
      </c>
      <c r="R57">
        <f t="shared" si="31"/>
        <v>2000000</v>
      </c>
      <c r="S57">
        <f t="shared" si="32"/>
        <v>2264.8782794240892</v>
      </c>
      <c r="U57">
        <f t="shared" si="52"/>
        <v>1.6562650000000002E-2</v>
      </c>
      <c r="V57">
        <f t="shared" si="53"/>
        <v>0.01</v>
      </c>
      <c r="W57">
        <f t="shared" si="54"/>
        <v>0.45805237117853836</v>
      </c>
      <c r="X57">
        <f t="shared" si="55"/>
        <v>7.5865611055002192E-3</v>
      </c>
      <c r="Y57">
        <f t="shared" si="56"/>
        <v>4.5805237117853836E-3</v>
      </c>
      <c r="Z57">
        <f t="shared" si="57"/>
        <v>0.4458852863612528</v>
      </c>
      <c r="AB57">
        <f t="shared" si="58"/>
        <v>1059.0057480436035</v>
      </c>
      <c r="AC57">
        <f t="shared" si="33"/>
        <v>1009.8759001943915</v>
      </c>
      <c r="AE57">
        <f t="shared" si="34"/>
        <v>0</v>
      </c>
      <c r="AF57">
        <f t="shared" si="35"/>
        <v>0</v>
      </c>
      <c r="AG57">
        <f t="shared" si="36"/>
        <v>-5.5735660795156603</v>
      </c>
      <c r="AH57">
        <f t="shared" si="37"/>
        <v>-15173.122211000438</v>
      </c>
      <c r="AI57">
        <f t="shared" si="38"/>
        <v>-15178.695777079954</v>
      </c>
      <c r="AJ57">
        <f t="shared" si="39"/>
        <v>49.129847849211956</v>
      </c>
      <c r="AK57">
        <f t="shared" si="61"/>
        <v>74.130402363052255</v>
      </c>
      <c r="AL57">
        <f t="shared" si="40"/>
        <v>-15055.43552686769</v>
      </c>
      <c r="AN57">
        <f t="shared" si="41"/>
        <v>0</v>
      </c>
      <c r="AO57">
        <f t="shared" si="42"/>
        <v>0</v>
      </c>
      <c r="AP57">
        <f t="shared" si="43"/>
        <v>-3.1351207472178101E-2</v>
      </c>
      <c r="AQ57">
        <f t="shared" si="44"/>
        <v>-85.348535506934567</v>
      </c>
      <c r="AR57">
        <f t="shared" si="45"/>
        <v>-85.379886714406751</v>
      </c>
      <c r="AS57">
        <f t="shared" si="46"/>
        <v>0.27635449746583729</v>
      </c>
      <c r="AT57">
        <f t="shared" si="47"/>
        <v>0.41698216031235319</v>
      </c>
      <c r="AU57">
        <f t="shared" si="48"/>
        <v>-84.686550056628562</v>
      </c>
      <c r="AW57">
        <v>54</v>
      </c>
      <c r="AX57">
        <f>IF(Z57&gt;0, (R57*SUMPRODUCT(K57:$K$98, X57:$X$98)-K57*$AZ$3)/Z57, 0)</f>
        <v>2264.8782794240892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1.8321427000000001E-2</v>
      </c>
      <c r="Q58" s="5">
        <f t="shared" si="60"/>
        <v>12.5</v>
      </c>
      <c r="R58">
        <f t="shared" si="31"/>
        <v>2000000</v>
      </c>
      <c r="S58">
        <f t="shared" si="32"/>
        <v>2215.0269387907892</v>
      </c>
      <c r="U58">
        <f t="shared" si="52"/>
        <v>1.8321427000000001E-2</v>
      </c>
      <c r="V58">
        <f t="shared" si="53"/>
        <v>0.01</v>
      </c>
      <c r="W58">
        <f t="shared" si="54"/>
        <v>0.4458852863612528</v>
      </c>
      <c r="X58">
        <f t="shared" si="55"/>
        <v>8.1692547244417886E-3</v>
      </c>
      <c r="Y58">
        <f t="shared" si="56"/>
        <v>4.458852863612528E-3</v>
      </c>
      <c r="Z58">
        <f t="shared" si="57"/>
        <v>0.43325717877319847</v>
      </c>
      <c r="AB58">
        <f t="shared" si="58"/>
        <v>1009.8759001943915</v>
      </c>
      <c r="AC58">
        <f t="shared" si="33"/>
        <v>959.67632240713147</v>
      </c>
      <c r="AE58">
        <f t="shared" si="34"/>
        <v>0</v>
      </c>
      <c r="AF58">
        <f t="shared" si="35"/>
        <v>0</v>
      </c>
      <c r="AG58">
        <f t="shared" si="36"/>
        <v>-5.4157147346649808</v>
      </c>
      <c r="AH58">
        <f t="shared" si="37"/>
        <v>-16338.509448883577</v>
      </c>
      <c r="AI58">
        <f t="shared" si="38"/>
        <v>-16343.925163618242</v>
      </c>
      <c r="AJ58">
        <f t="shared" si="39"/>
        <v>50.199577787260068</v>
      </c>
      <c r="AK58">
        <f t="shared" si="61"/>
        <v>70.691313013607413</v>
      </c>
      <c r="AL58">
        <f t="shared" si="40"/>
        <v>-16223.034272817375</v>
      </c>
      <c r="AN58">
        <f t="shared" si="41"/>
        <v>0</v>
      </c>
      <c r="AO58">
        <f t="shared" si="42"/>
        <v>0</v>
      </c>
      <c r="AP58">
        <f t="shared" si="43"/>
        <v>-2.7199371909279423E-2</v>
      </c>
      <c r="AQ58">
        <f t="shared" si="44"/>
        <v>-82.056979866195078</v>
      </c>
      <c r="AR58">
        <f t="shared" si="45"/>
        <v>-82.084179238104355</v>
      </c>
      <c r="AS58">
        <f t="shared" si="46"/>
        <v>0.25211759718155702</v>
      </c>
      <c r="AT58">
        <f t="shared" si="47"/>
        <v>0.35503334418727195</v>
      </c>
      <c r="AU58">
        <f t="shared" si="48"/>
        <v>-81.477028296735526</v>
      </c>
      <c r="AW58">
        <v>55</v>
      </c>
      <c r="AX58">
        <f>IF(Z58&gt;0, (R58*SUMPRODUCT(K58:$K$98, X58:$X$98)-K58*$AZ$3)/Z58, 0)</f>
        <v>2215.0269387907892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2.0255269999999999E-2</v>
      </c>
      <c r="Q59" s="5">
        <f t="shared" si="60"/>
        <v>12.5</v>
      </c>
      <c r="R59">
        <f t="shared" si="31"/>
        <v>2000000</v>
      </c>
      <c r="S59">
        <f t="shared" si="32"/>
        <v>2163.5244419046212</v>
      </c>
      <c r="U59">
        <f t="shared" si="52"/>
        <v>2.0255269999999999E-2</v>
      </c>
      <c r="V59">
        <f t="shared" si="53"/>
        <v>0.01</v>
      </c>
      <c r="W59">
        <f t="shared" si="54"/>
        <v>0.43325717877319847</v>
      </c>
      <c r="X59">
        <f t="shared" si="55"/>
        <v>8.7757411354894028E-3</v>
      </c>
      <c r="Y59">
        <f t="shared" si="56"/>
        <v>4.332571787731985E-3</v>
      </c>
      <c r="Z59">
        <f t="shared" si="57"/>
        <v>0.42014886584997707</v>
      </c>
      <c r="AB59">
        <f t="shared" si="58"/>
        <v>959.67632240713147</v>
      </c>
      <c r="AC59">
        <f t="shared" si="33"/>
        <v>909.00234050493123</v>
      </c>
      <c r="AE59">
        <f t="shared" si="34"/>
        <v>0</v>
      </c>
      <c r="AF59">
        <f t="shared" si="35"/>
        <v>0</v>
      </c>
      <c r="AG59">
        <f t="shared" si="36"/>
        <v>-5.251860823124713</v>
      </c>
      <c r="AH59">
        <f t="shared" si="37"/>
        <v>-17551.482270978806</v>
      </c>
      <c r="AI59">
        <f t="shared" si="38"/>
        <v>-17556.734131801932</v>
      </c>
      <c r="AJ59">
        <f t="shared" si="39"/>
        <v>50.673981902200239</v>
      </c>
      <c r="AK59">
        <f t="shared" si="61"/>
        <v>67.177342568499213</v>
      </c>
      <c r="AL59">
        <f t="shared" si="40"/>
        <v>-17438.882807331232</v>
      </c>
      <c r="AN59">
        <f t="shared" si="41"/>
        <v>0</v>
      </c>
      <c r="AO59">
        <f t="shared" si="42"/>
        <v>0</v>
      </c>
      <c r="AP59">
        <f t="shared" si="43"/>
        <v>-2.3550399614583706E-2</v>
      </c>
      <c r="AQ59">
        <f t="shared" si="44"/>
        <v>-78.704374550410009</v>
      </c>
      <c r="AR59">
        <f t="shared" si="45"/>
        <v>-78.727924950024601</v>
      </c>
      <c r="AS59">
        <f t="shared" si="46"/>
        <v>0.22723232089554166</v>
      </c>
      <c r="AT59">
        <f t="shared" si="47"/>
        <v>0.30123670748621689</v>
      </c>
      <c r="AU59">
        <f t="shared" si="48"/>
        <v>-78.199455921642851</v>
      </c>
      <c r="AW59">
        <v>56</v>
      </c>
      <c r="AX59">
        <f>IF(Z59&gt;0, (R59*SUMPRODUCT(K59:$K$98, X59:$X$98)-K59*$AZ$3)/Z59, 0)</f>
        <v>2163.5244419046212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2.2430054000000001E-2</v>
      </c>
      <c r="Q60" s="5">
        <f t="shared" si="60"/>
        <v>12.5</v>
      </c>
      <c r="R60">
        <f t="shared" si="31"/>
        <v>2000000</v>
      </c>
      <c r="S60">
        <f t="shared" si="32"/>
        <v>2111.3630045561545</v>
      </c>
      <c r="U60">
        <f t="shared" si="52"/>
        <v>2.2430054000000001E-2</v>
      </c>
      <c r="V60">
        <f t="shared" si="53"/>
        <v>0.01</v>
      </c>
      <c r="W60">
        <f t="shared" si="54"/>
        <v>0.42014886584997707</v>
      </c>
      <c r="X60">
        <f t="shared" si="55"/>
        <v>9.4239617490537424E-3</v>
      </c>
      <c r="Y60">
        <f t="shared" si="56"/>
        <v>4.201488658499771E-3</v>
      </c>
      <c r="Z60">
        <f t="shared" si="57"/>
        <v>0.40652341544242354</v>
      </c>
      <c r="AB60">
        <f t="shared" si="58"/>
        <v>909.00234050493123</v>
      </c>
      <c r="AC60">
        <f t="shared" si="33"/>
        <v>858.31849985094516</v>
      </c>
      <c r="AE60">
        <f t="shared" si="34"/>
        <v>0</v>
      </c>
      <c r="AF60">
        <f t="shared" si="35"/>
        <v>0</v>
      </c>
      <c r="AG60">
        <f t="shared" si="36"/>
        <v>-5.0815426930302943</v>
      </c>
      <c r="AH60">
        <f t="shared" si="37"/>
        <v>-18847.923498107484</v>
      </c>
      <c r="AI60">
        <f t="shared" si="38"/>
        <v>-18853.005040800515</v>
      </c>
      <c r="AJ60">
        <f t="shared" si="39"/>
        <v>50.683840653986067</v>
      </c>
      <c r="AK60">
        <f t="shared" si="61"/>
        <v>63.630163835345193</v>
      </c>
      <c r="AL60">
        <f t="shared" si="40"/>
        <v>-18738.691036311186</v>
      </c>
      <c r="AN60">
        <f t="shared" si="41"/>
        <v>0</v>
      </c>
      <c r="AO60">
        <f t="shared" si="42"/>
        <v>0</v>
      </c>
      <c r="AP60">
        <f t="shared" si="43"/>
        <v>-2.0345231145858195E-2</v>
      </c>
      <c r="AQ60">
        <f t="shared" si="44"/>
        <v>-75.46239072524169</v>
      </c>
      <c r="AR60">
        <f t="shared" si="45"/>
        <v>-75.482735956387543</v>
      </c>
      <c r="AS60">
        <f t="shared" si="46"/>
        <v>0.20292547278595571</v>
      </c>
      <c r="AT60">
        <f t="shared" si="47"/>
        <v>0.25475932591386519</v>
      </c>
      <c r="AU60">
        <f t="shared" si="48"/>
        <v>-75.025051157687727</v>
      </c>
      <c r="AW60">
        <v>57</v>
      </c>
      <c r="AX60">
        <f>IF(Z60&gt;0, (R60*SUMPRODUCT(K60:$K$98, X60:$X$98)-K60*$AZ$3)/Z60, 0)</f>
        <v>2111.3630045561545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2.4874655999999998E-2</v>
      </c>
      <c r="Q61" s="5">
        <f t="shared" si="60"/>
        <v>12.5</v>
      </c>
      <c r="R61">
        <f t="shared" si="31"/>
        <v>2000000</v>
      </c>
      <c r="S61">
        <f t="shared" si="32"/>
        <v>2059.0864634590926</v>
      </c>
      <c r="U61">
        <f t="shared" si="52"/>
        <v>2.4874655999999998E-2</v>
      </c>
      <c r="V61">
        <f t="shared" si="53"/>
        <v>0.01</v>
      </c>
      <c r="W61">
        <f t="shared" si="54"/>
        <v>0.40652341544242354</v>
      </c>
      <c r="X61">
        <f t="shared" si="55"/>
        <v>1.0112130115075373E-2</v>
      </c>
      <c r="Y61">
        <f t="shared" si="56"/>
        <v>4.0652341544242356E-3</v>
      </c>
      <c r="Z61">
        <f t="shared" si="57"/>
        <v>0.39234605117292393</v>
      </c>
      <c r="AB61">
        <f t="shared" si="58"/>
        <v>858.31849985094516</v>
      </c>
      <c r="AC61">
        <f t="shared" si="33"/>
        <v>807.87444296179603</v>
      </c>
      <c r="AE61">
        <f t="shared" si="34"/>
        <v>0</v>
      </c>
      <c r="AF61">
        <f t="shared" si="35"/>
        <v>0</v>
      </c>
      <c r="AG61">
        <f t="shared" si="36"/>
        <v>-4.9043256396615487</v>
      </c>
      <c r="AH61">
        <f t="shared" si="37"/>
        <v>-20224.260230150747</v>
      </c>
      <c r="AI61">
        <f t="shared" si="38"/>
        <v>-20229.164555790408</v>
      </c>
      <c r="AJ61">
        <f t="shared" si="39"/>
        <v>50.444056889149124</v>
      </c>
      <c r="AK61">
        <f t="shared" si="61"/>
        <v>60.082294989566165</v>
      </c>
      <c r="AL61">
        <f t="shared" si="40"/>
        <v>-20118.638203911694</v>
      </c>
      <c r="AN61">
        <f t="shared" si="41"/>
        <v>0</v>
      </c>
      <c r="AO61">
        <f t="shared" si="42"/>
        <v>0</v>
      </c>
      <c r="AP61">
        <f t="shared" si="43"/>
        <v>-1.7531873400362413E-2</v>
      </c>
      <c r="AQ61">
        <f t="shared" si="44"/>
        <v>-72.297232284815479</v>
      </c>
      <c r="AR61">
        <f t="shared" si="45"/>
        <v>-72.314764158215851</v>
      </c>
      <c r="AS61">
        <f t="shared" si="46"/>
        <v>0.18032628421514715</v>
      </c>
      <c r="AT61">
        <f t="shared" si="47"/>
        <v>0.21478084180254306</v>
      </c>
      <c r="AU61">
        <f t="shared" si="48"/>
        <v>-71.91965703219816</v>
      </c>
      <c r="AW61">
        <v>58</v>
      </c>
      <c r="AX61">
        <f>IF(Z61&gt;0, (R61*SUMPRODUCT(K61:$K$98, X61:$X$98)-K61*$AZ$3)/Z61, 0)</f>
        <v>2059.0864634590926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2.763239E-2</v>
      </c>
      <c r="Q62" s="5">
        <f t="shared" si="60"/>
        <v>12.5</v>
      </c>
      <c r="R62">
        <f t="shared" si="31"/>
        <v>2000000</v>
      </c>
      <c r="S62">
        <f t="shared" si="32"/>
        <v>2007.2904745348301</v>
      </c>
      <c r="U62">
        <f t="shared" si="52"/>
        <v>2.763239E-2</v>
      </c>
      <c r="V62">
        <f t="shared" si="53"/>
        <v>0.01</v>
      </c>
      <c r="W62">
        <f t="shared" si="54"/>
        <v>0.39234605117292393</v>
      </c>
      <c r="X62">
        <f t="shared" si="55"/>
        <v>1.0841459100970192E-2</v>
      </c>
      <c r="Y62">
        <f t="shared" si="56"/>
        <v>3.923460511729239E-3</v>
      </c>
      <c r="Z62">
        <f t="shared" si="57"/>
        <v>0.37758113156022449</v>
      </c>
      <c r="AB62">
        <f t="shared" si="58"/>
        <v>807.87444296179603</v>
      </c>
      <c r="AC62">
        <f t="shared" si="33"/>
        <v>757.91500874492112</v>
      </c>
      <c r="AE62">
        <f t="shared" si="34"/>
        <v>0</v>
      </c>
      <c r="AF62">
        <f t="shared" si="35"/>
        <v>0</v>
      </c>
      <c r="AG62">
        <f t="shared" si="36"/>
        <v>-4.7197641445028058</v>
      </c>
      <c r="AH62">
        <f t="shared" si="37"/>
        <v>-21682.918201940385</v>
      </c>
      <c r="AI62">
        <f t="shared" si="38"/>
        <v>-21687.637966084887</v>
      </c>
      <c r="AJ62">
        <f t="shared" si="39"/>
        <v>49.959434216874911</v>
      </c>
      <c r="AK62">
        <f t="shared" si="61"/>
        <v>56.551211007325726</v>
      </c>
      <c r="AL62">
        <f t="shared" si="40"/>
        <v>-21581.127320860687</v>
      </c>
      <c r="AN62">
        <f t="shared" si="41"/>
        <v>0</v>
      </c>
      <c r="AO62">
        <f t="shared" si="42"/>
        <v>0</v>
      </c>
      <c r="AP62">
        <f t="shared" si="43"/>
        <v>-1.5064381342079772E-2</v>
      </c>
      <c r="AQ62">
        <f t="shared" si="44"/>
        <v>-69.206794747062915</v>
      </c>
      <c r="AR62">
        <f t="shared" si="45"/>
        <v>-69.221859128404986</v>
      </c>
      <c r="AS62">
        <f t="shared" si="46"/>
        <v>0.15945880888012767</v>
      </c>
      <c r="AT62">
        <f t="shared" si="47"/>
        <v>0.18049821598882387</v>
      </c>
      <c r="AU62">
        <f t="shared" si="48"/>
        <v>-68.881902103536035</v>
      </c>
      <c r="AW62">
        <v>59</v>
      </c>
      <c r="AX62">
        <f>IF(Z62&gt;0, (R62*SUMPRODUCT(K62:$K$98, X62:$X$98)-K62*$AZ$3)/Z62, 0)</f>
        <v>2007.2904745348301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3.0610310000000002E-2</v>
      </c>
      <c r="Q63" s="5">
        <f t="shared" si="60"/>
        <v>12.5</v>
      </c>
      <c r="R63">
        <f t="shared" si="31"/>
        <v>2000000</v>
      </c>
      <c r="S63">
        <f t="shared" si="32"/>
        <v>1956.2668745202163</v>
      </c>
      <c r="U63">
        <f t="shared" si="52"/>
        <v>3.0610310000000002E-2</v>
      </c>
      <c r="V63">
        <f t="shared" si="53"/>
        <v>0.01</v>
      </c>
      <c r="W63">
        <f t="shared" si="54"/>
        <v>0.37758113156022449</v>
      </c>
      <c r="X63">
        <f t="shared" si="55"/>
        <v>1.1557875487209256E-2</v>
      </c>
      <c r="Y63">
        <f t="shared" si="56"/>
        <v>3.7758113156022449E-3</v>
      </c>
      <c r="Z63">
        <f t="shared" si="57"/>
        <v>0.362247444757413</v>
      </c>
      <c r="AB63">
        <f t="shared" si="58"/>
        <v>757.91500874492112</v>
      </c>
      <c r="AC63">
        <f t="shared" si="33"/>
        <v>708.65267655851903</v>
      </c>
      <c r="AE63">
        <f t="shared" si="34"/>
        <v>0</v>
      </c>
      <c r="AF63">
        <f t="shared" si="35"/>
        <v>0</v>
      </c>
      <c r="AG63">
        <f t="shared" si="36"/>
        <v>-4.5280930594676621</v>
      </c>
      <c r="AH63">
        <f t="shared" si="37"/>
        <v>-23115.750974418512</v>
      </c>
      <c r="AI63">
        <f t="shared" si="38"/>
        <v>-23120.279067477979</v>
      </c>
      <c r="AJ63">
        <f t="shared" si="39"/>
        <v>49.262332186402091</v>
      </c>
      <c r="AK63">
        <f t="shared" si="61"/>
        <v>53.054050612144486</v>
      </c>
      <c r="AL63">
        <f t="shared" si="40"/>
        <v>-23017.962684679434</v>
      </c>
      <c r="AN63">
        <f t="shared" si="41"/>
        <v>0</v>
      </c>
      <c r="AO63">
        <f t="shared" si="42"/>
        <v>0</v>
      </c>
      <c r="AP63">
        <f t="shared" si="43"/>
        <v>-1.2904117987339016E-2</v>
      </c>
      <c r="AQ63">
        <f t="shared" si="44"/>
        <v>-65.875054691325417</v>
      </c>
      <c r="AR63">
        <f t="shared" si="45"/>
        <v>-65.887958809312764</v>
      </c>
      <c r="AS63">
        <f t="shared" si="46"/>
        <v>0.14038734154009513</v>
      </c>
      <c r="AT63">
        <f t="shared" si="47"/>
        <v>0.15119294586358478</v>
      </c>
      <c r="AU63">
        <f t="shared" si="48"/>
        <v>-65.596378521909088</v>
      </c>
      <c r="AW63">
        <v>60</v>
      </c>
      <c r="AX63">
        <f>IF(Z63&gt;0, (R63*SUMPRODUCT(K63:$K$98, X63:$X$98)-K63*$AZ$3)/Z63, 0)</f>
        <v>1956.2668745202163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3.3721785999999997E-2</v>
      </c>
      <c r="Q64" s="5">
        <f t="shared" si="60"/>
        <v>12.5</v>
      </c>
      <c r="R64">
        <f t="shared" si="31"/>
        <v>2000000</v>
      </c>
      <c r="S64">
        <f t="shared" si="32"/>
        <v>1906.9496760131051</v>
      </c>
      <c r="U64">
        <f t="shared" si="52"/>
        <v>3.3721785999999997E-2</v>
      </c>
      <c r="V64">
        <f t="shared" si="53"/>
        <v>0.01</v>
      </c>
      <c r="W64">
        <f t="shared" si="54"/>
        <v>0.362247444757413</v>
      </c>
      <c r="X64">
        <f t="shared" si="55"/>
        <v>1.2215630811156302E-2</v>
      </c>
      <c r="Y64">
        <f t="shared" si="56"/>
        <v>3.6224744475741302E-3</v>
      </c>
      <c r="Z64">
        <f t="shared" si="57"/>
        <v>0.34640933949868258</v>
      </c>
      <c r="AB64">
        <f t="shared" si="58"/>
        <v>708.65267655851903</v>
      </c>
      <c r="AC64">
        <f t="shared" si="33"/>
        <v>660.58517772492644</v>
      </c>
      <c r="AE64">
        <f t="shared" si="34"/>
        <v>0</v>
      </c>
      <c r="AF64">
        <f t="shared" si="35"/>
        <v>0</v>
      </c>
      <c r="AG64">
        <f t="shared" si="36"/>
        <v>-4.3301167437335319</v>
      </c>
      <c r="AH64">
        <f t="shared" si="37"/>
        <v>-24431.261622312602</v>
      </c>
      <c r="AI64">
        <f t="shared" si="38"/>
        <v>-24435.591739056337</v>
      </c>
      <c r="AJ64">
        <f t="shared" si="39"/>
        <v>48.067498833592595</v>
      </c>
      <c r="AK64">
        <f t="shared" si="61"/>
        <v>49.605687359096336</v>
      </c>
      <c r="AL64">
        <f t="shared" si="40"/>
        <v>-24337.918552863648</v>
      </c>
      <c r="AN64">
        <f t="shared" si="41"/>
        <v>0</v>
      </c>
      <c r="AO64">
        <f t="shared" si="42"/>
        <v>0</v>
      </c>
      <c r="AP64">
        <f t="shared" si="43"/>
        <v>-1.101779187694449E-2</v>
      </c>
      <c r="AQ64">
        <f t="shared" si="44"/>
        <v>-62.164272183970994</v>
      </c>
      <c r="AR64">
        <f t="shared" si="45"/>
        <v>-62.175289975847946</v>
      </c>
      <c r="AS64">
        <f t="shared" si="46"/>
        <v>0.12230563967131362</v>
      </c>
      <c r="AT64">
        <f t="shared" si="47"/>
        <v>0.12621949281765901</v>
      </c>
      <c r="AU64">
        <f t="shared" si="48"/>
        <v>-61.926764843358967</v>
      </c>
      <c r="AW64">
        <v>61</v>
      </c>
      <c r="AX64">
        <f>IF(Z64&gt;0, (R64*SUMPRODUCT(K64:$K$98, X64:$X$98)-K64*$AZ$3)/Z64, 0)</f>
        <v>1906.9496760131051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4.5614701000000001E-2</v>
      </c>
      <c r="Q65" s="5">
        <f t="shared" si="60"/>
        <v>12.5</v>
      </c>
      <c r="R65">
        <f t="shared" si="31"/>
        <v>2000000</v>
      </c>
      <c r="S65">
        <f t="shared" si="32"/>
        <v>1877.8297017304212</v>
      </c>
      <c r="U65">
        <f t="shared" si="52"/>
        <v>4.5614701000000001E-2</v>
      </c>
      <c r="V65">
        <f t="shared" si="53"/>
        <v>0.01</v>
      </c>
      <c r="W65">
        <f t="shared" si="54"/>
        <v>0.34640933949868258</v>
      </c>
      <c r="X65">
        <f t="shared" si="55"/>
        <v>1.5801358444839896E-2</v>
      </c>
      <c r="Y65">
        <f t="shared" si="56"/>
        <v>3.4640933949868259E-3</v>
      </c>
      <c r="Z65">
        <f t="shared" si="57"/>
        <v>0.32714388765885588</v>
      </c>
      <c r="AB65">
        <f t="shared" si="58"/>
        <v>660.58517772492644</v>
      </c>
      <c r="AC65">
        <f t="shared" si="33"/>
        <v>614.32050898535977</v>
      </c>
      <c r="AE65">
        <f t="shared" si="34"/>
        <v>0</v>
      </c>
      <c r="AF65">
        <f t="shared" si="35"/>
        <v>0</v>
      </c>
      <c r="AG65">
        <f t="shared" si="36"/>
        <v>-4.0892985957356984</v>
      </c>
      <c r="AH65">
        <f t="shared" si="37"/>
        <v>-31602.716889679792</v>
      </c>
      <c r="AI65">
        <f t="shared" si="38"/>
        <v>-31606.806188275528</v>
      </c>
      <c r="AJ65">
        <f t="shared" si="39"/>
        <v>46.264668739566673</v>
      </c>
      <c r="AK65">
        <f t="shared" si="61"/>
        <v>46.240962440744852</v>
      </c>
      <c r="AL65">
        <f t="shared" si="40"/>
        <v>-31514.300557095215</v>
      </c>
      <c r="AN65">
        <f t="shared" si="41"/>
        <v>0</v>
      </c>
      <c r="AO65">
        <f t="shared" si="42"/>
        <v>0</v>
      </c>
      <c r="AP65">
        <f t="shared" si="43"/>
        <v>-9.2902148893107099E-3</v>
      </c>
      <c r="AQ65">
        <f t="shared" si="44"/>
        <v>-71.796183163864541</v>
      </c>
      <c r="AR65">
        <f t="shared" si="45"/>
        <v>-71.805473378753845</v>
      </c>
      <c r="AS65">
        <f t="shared" si="46"/>
        <v>0.1051057300686119</v>
      </c>
      <c r="AT65">
        <f t="shared" si="47"/>
        <v>0.10505187325059559</v>
      </c>
      <c r="AU65">
        <f t="shared" si="48"/>
        <v>-71.595315775434642</v>
      </c>
      <c r="AW65">
        <v>62</v>
      </c>
      <c r="AX65">
        <f>IF(Z65&gt;0, (R65*SUMPRODUCT(K65:$K$98, X65:$X$98)-K65*$AZ$3)/Z65, 0)</f>
        <v>1877.8297017304212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5.8461241999999997E-2</v>
      </c>
      <c r="Q66" s="5">
        <f t="shared" si="60"/>
        <v>12.5</v>
      </c>
      <c r="R66">
        <f t="shared" si="31"/>
        <v>2000000</v>
      </c>
      <c r="S66">
        <f t="shared" si="32"/>
        <v>1826.8268932450808</v>
      </c>
      <c r="U66">
        <f t="shared" si="52"/>
        <v>5.8461241999999997E-2</v>
      </c>
      <c r="V66">
        <f t="shared" si="53"/>
        <v>0.01</v>
      </c>
      <c r="W66">
        <f t="shared" si="54"/>
        <v>0.32714388765885588</v>
      </c>
      <c r="X66">
        <f t="shared" si="55"/>
        <v>1.9125237985245187E-2</v>
      </c>
      <c r="Y66">
        <f t="shared" si="56"/>
        <v>3.2714388765885589E-3</v>
      </c>
      <c r="Z66">
        <f t="shared" si="57"/>
        <v>0.30474721079702216</v>
      </c>
      <c r="AB66">
        <f t="shared" si="58"/>
        <v>614.32050898535977</v>
      </c>
      <c r="AC66">
        <f t="shared" si="33"/>
        <v>556.7204003254277</v>
      </c>
      <c r="AE66">
        <f t="shared" si="34"/>
        <v>0</v>
      </c>
      <c r="AF66">
        <f t="shared" si="35"/>
        <v>0</v>
      </c>
      <c r="AG66">
        <f t="shared" si="36"/>
        <v>-3.8093401349627771</v>
      </c>
      <c r="AH66">
        <f t="shared" si="37"/>
        <v>-38250.475970490377</v>
      </c>
      <c r="AI66">
        <f t="shared" si="38"/>
        <v>-38254.285310625339</v>
      </c>
      <c r="AJ66">
        <f t="shared" si="39"/>
        <v>57.600108659932062</v>
      </c>
      <c r="AK66">
        <f t="shared" si="61"/>
        <v>43.002435628975185</v>
      </c>
      <c r="AL66">
        <f t="shared" si="40"/>
        <v>-38153.682766336431</v>
      </c>
      <c r="AN66">
        <f t="shared" si="41"/>
        <v>0</v>
      </c>
      <c r="AO66">
        <f t="shared" si="42"/>
        <v>0</v>
      </c>
      <c r="AP66">
        <f t="shared" si="43"/>
        <v>-7.7269600353050052E-3</v>
      </c>
      <c r="AQ66">
        <f t="shared" si="44"/>
        <v>-77.588214410856651</v>
      </c>
      <c r="AR66">
        <f t="shared" si="45"/>
        <v>-77.59594137089195</v>
      </c>
      <c r="AS66">
        <f t="shared" si="46"/>
        <v>0.1168374894012634</v>
      </c>
      <c r="AT66">
        <f t="shared" si="47"/>
        <v>8.7227207273029225E-2</v>
      </c>
      <c r="AU66">
        <f t="shared" si="48"/>
        <v>-77.391876674217656</v>
      </c>
      <c r="AW66">
        <v>63</v>
      </c>
      <c r="AX66">
        <f>IF(Z66&gt;0, (R66*SUMPRODUCT(K66:$K$98, X66:$X$98)-K66*$AZ$3)/Z66, 0)</f>
        <v>1826.8268932450808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7.2616817E-2</v>
      </c>
      <c r="Q67" s="5">
        <f t="shared" si="60"/>
        <v>12.5</v>
      </c>
      <c r="R67">
        <f t="shared" ref="R67:R98" si="62">$C$6</f>
        <v>2000000</v>
      </c>
      <c r="S67">
        <f t="shared" ref="S67:S98" si="63">AX67</f>
        <v>1759.1562463966029</v>
      </c>
      <c r="U67">
        <f t="shared" si="52"/>
        <v>7.2616817E-2</v>
      </c>
      <c r="V67">
        <f t="shared" si="53"/>
        <v>0.01</v>
      </c>
      <c r="W67">
        <f t="shared" si="54"/>
        <v>0.30474721079702216</v>
      </c>
      <c r="X67">
        <f t="shared" si="55"/>
        <v>2.2129772437707782E-2</v>
      </c>
      <c r="Y67">
        <f t="shared" si="56"/>
        <v>3.0474721079702216E-3</v>
      </c>
      <c r="Z67">
        <f t="shared" si="57"/>
        <v>0.27956996625134412</v>
      </c>
      <c r="AB67">
        <f t="shared" si="58"/>
        <v>556.7204003254277</v>
      </c>
      <c r="AC67">
        <f t="shared" ref="AC67:AC98" si="64">S67*Z67</f>
        <v>491.80725243593946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-3.4946245781418015</v>
      </c>
      <c r="AH67">
        <f t="shared" ref="AH67:AH98" si="68">-X67*R67</f>
        <v>-44259.544875415566</v>
      </c>
      <c r="AI67">
        <f t="shared" ref="AI67:AI98" si="69">SUM(AE67:AH67)</f>
        <v>-44263.039499993705</v>
      </c>
      <c r="AJ67">
        <f t="shared" ref="AJ67:AJ98" si="70">AB67-AC67</f>
        <v>64.913147889488243</v>
      </c>
      <c r="AK67">
        <f t="shared" si="61"/>
        <v>38.970428022779942</v>
      </c>
      <c r="AL67">
        <f t="shared" ref="AL67:AL98" si="71">SUM(AI67:AK67)</f>
        <v>-44159.155924081439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-6.3290921358052643E-3</v>
      </c>
      <c r="AQ67">
        <f t="shared" ref="AQ67:AQ98" si="75">AH67*$K67</f>
        <v>-80.158177550008148</v>
      </c>
      <c r="AR67">
        <f t="shared" ref="AR67:AR98" si="76">AI67*$K67</f>
        <v>-80.164506642143948</v>
      </c>
      <c r="AS67">
        <f t="shared" ref="AS67:AS98" si="77">AJ67*$K67</f>
        <v>0.11756378535979421</v>
      </c>
      <c r="AT67">
        <f t="shared" ref="AT67:AT98" si="78">AK67*$K67</f>
        <v>7.0579091977625699E-2</v>
      </c>
      <c r="AU67">
        <f t="shared" ref="AU67:AU98" si="79">AL67*$K67</f>
        <v>-79.976363764806536</v>
      </c>
      <c r="AW67">
        <v>64</v>
      </c>
      <c r="AX67">
        <f>IF(Z67&gt;0, (R67*SUMPRODUCT(K67:$K$98, X67:$X$98)-K67*$AZ$3)/Z67, 0)</f>
        <v>1759.1562463966029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8.8271367000000003E-2</v>
      </c>
      <c r="Q68" s="5">
        <f t="shared" si="60"/>
        <v>12.5</v>
      </c>
      <c r="R68">
        <f t="shared" si="62"/>
        <v>2000000</v>
      </c>
      <c r="S68">
        <f t="shared" si="63"/>
        <v>1677.7961174696022</v>
      </c>
      <c r="U68">
        <f t="shared" ref="U68:U98" si="83">M68</f>
        <v>8.8271367000000003E-2</v>
      </c>
      <c r="V68">
        <f t="shared" ref="V68:V98" si="84">$C$10</f>
        <v>0.01</v>
      </c>
      <c r="W68">
        <f t="shared" ref="W68:W98" si="85">Z67</f>
        <v>0.27956996625134412</v>
      </c>
      <c r="X68">
        <f t="shared" ref="X68:X98" si="86">U68*W68</f>
        <v>2.4678023093150012E-2</v>
      </c>
      <c r="Y68">
        <f t="shared" ref="Y68:Y98" si="87">V68*W68</f>
        <v>2.7956996625134413E-3</v>
      </c>
      <c r="Z68">
        <f t="shared" ref="Z68:Z98" si="88">MAX(0, W68-X68-Y68)</f>
        <v>0.25209624349568066</v>
      </c>
      <c r="AB68">
        <f t="shared" ref="AB68:AB98" si="89">AC67</f>
        <v>491.80725243593946</v>
      </c>
      <c r="AC68">
        <f t="shared" si="64"/>
        <v>422.96609856572445</v>
      </c>
      <c r="AE68">
        <f t="shared" si="65"/>
        <v>0</v>
      </c>
      <c r="AF68">
        <f t="shared" si="66"/>
        <v>0</v>
      </c>
      <c r="AG68">
        <f t="shared" si="67"/>
        <v>-3.1512030436960083</v>
      </c>
      <c r="AH68">
        <f t="shared" si="68"/>
        <v>-49356.046186300024</v>
      </c>
      <c r="AI68">
        <f t="shared" si="69"/>
        <v>-49359.197389343717</v>
      </c>
      <c r="AJ68">
        <f t="shared" si="70"/>
        <v>68.84115387021501</v>
      </c>
      <c r="AK68">
        <f t="shared" si="61"/>
        <v>34.426507670515768</v>
      </c>
      <c r="AL68">
        <f t="shared" si="71"/>
        <v>-49255.929727802992</v>
      </c>
      <c r="AN68">
        <f t="shared" si="72"/>
        <v>0</v>
      </c>
      <c r="AO68">
        <f t="shared" si="73"/>
        <v>0</v>
      </c>
      <c r="AP68">
        <f t="shared" si="74"/>
        <v>-5.0956460712060095E-3</v>
      </c>
      <c r="AQ68">
        <f t="shared" si="75"/>
        <v>-79.811087813782905</v>
      </c>
      <c r="AR68">
        <f t="shared" si="76"/>
        <v>-79.816183459854102</v>
      </c>
      <c r="AS68">
        <f t="shared" si="77"/>
        <v>0.11131943908146646</v>
      </c>
      <c r="AT68">
        <f t="shared" si="78"/>
        <v>5.5669309823607238E-2</v>
      </c>
      <c r="AU68">
        <f t="shared" si="79"/>
        <v>-79.649194710949033</v>
      </c>
      <c r="AW68">
        <v>65</v>
      </c>
      <c r="AX68">
        <f>IF(Z68&gt;0, (R68*SUMPRODUCT(K68:$K$98, X68:$X$98)-K68*$AZ$3)/Z68, 0)</f>
        <v>1677.7961174696022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0.103819197</v>
      </c>
      <c r="Q69" s="5">
        <f t="shared" ref="Q69:Q98" si="91">$C$8</f>
        <v>12.5</v>
      </c>
      <c r="R69">
        <f t="shared" si="62"/>
        <v>2000000</v>
      </c>
      <c r="S69">
        <f t="shared" si="63"/>
        <v>1581.266728770308</v>
      </c>
      <c r="U69">
        <f t="shared" si="83"/>
        <v>0.103819197</v>
      </c>
      <c r="V69">
        <f t="shared" si="84"/>
        <v>0.01</v>
      </c>
      <c r="W69">
        <f t="shared" si="85"/>
        <v>0.25209624349568066</v>
      </c>
      <c r="X69">
        <f t="shared" si="86"/>
        <v>2.6172429566438039E-2</v>
      </c>
      <c r="Y69">
        <f t="shared" si="87"/>
        <v>2.5209624349568065E-3</v>
      </c>
      <c r="Z69">
        <f t="shared" si="88"/>
        <v>0.22340285149428582</v>
      </c>
      <c r="AB69">
        <f t="shared" si="89"/>
        <v>422.96609856572445</v>
      </c>
      <c r="AC69">
        <f t="shared" si="64"/>
        <v>353.25949618032826</v>
      </c>
      <c r="AE69">
        <f t="shared" si="65"/>
        <v>0</v>
      </c>
      <c r="AF69">
        <f t="shared" si="66"/>
        <v>0</v>
      </c>
      <c r="AG69">
        <f t="shared" si="67"/>
        <v>-2.7925356436785727</v>
      </c>
      <c r="AH69">
        <f t="shared" si="68"/>
        <v>-52344.859132876081</v>
      </c>
      <c r="AI69">
        <f t="shared" si="69"/>
        <v>-52347.651668519757</v>
      </c>
      <c r="AJ69">
        <f t="shared" si="70"/>
        <v>69.706602385396195</v>
      </c>
      <c r="AK69">
        <f t="shared" si="61"/>
        <v>29.607626899600714</v>
      </c>
      <c r="AL69">
        <f t="shared" si="71"/>
        <v>-52248.337439234754</v>
      </c>
      <c r="AN69">
        <f t="shared" si="72"/>
        <v>0</v>
      </c>
      <c r="AO69">
        <f t="shared" si="73"/>
        <v>0</v>
      </c>
      <c r="AP69">
        <f t="shared" si="74"/>
        <v>-4.0318426135581573E-3</v>
      </c>
      <c r="AQ69">
        <f t="shared" si="75"/>
        <v>-75.57512618697325</v>
      </c>
      <c r="AR69">
        <f t="shared" si="76"/>
        <v>-75.579158029586807</v>
      </c>
      <c r="AS69">
        <f t="shared" si="77"/>
        <v>0.10064188458256404</v>
      </c>
      <c r="AT69">
        <f t="shared" si="78"/>
        <v>4.2747275971343375E-2</v>
      </c>
      <c r="AU69">
        <f t="shared" si="79"/>
        <v>-75.435768869032884</v>
      </c>
      <c r="AW69">
        <v>66</v>
      </c>
      <c r="AX69">
        <f>IF(Z69&gt;0, (R69*SUMPRODUCT(K69:$K$98, X69:$X$98)-K69*$AZ$3)/Z69, 0)</f>
        <v>1581.266728770308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0.120610461</v>
      </c>
      <c r="Q70" s="5">
        <f t="shared" si="91"/>
        <v>12.5</v>
      </c>
      <c r="R70">
        <f t="shared" si="62"/>
        <v>2000000</v>
      </c>
      <c r="S70">
        <f t="shared" si="63"/>
        <v>1476.1619640637907</v>
      </c>
      <c r="U70">
        <f t="shared" si="83"/>
        <v>0.120610461</v>
      </c>
      <c r="V70">
        <f t="shared" si="84"/>
        <v>0.01</v>
      </c>
      <c r="W70">
        <f t="shared" si="85"/>
        <v>0.22340285149428582</v>
      </c>
      <c r="X70">
        <f t="shared" si="86"/>
        <v>2.694472090744035E-2</v>
      </c>
      <c r="Y70">
        <f t="shared" si="87"/>
        <v>2.2340285149428582E-3</v>
      </c>
      <c r="Z70">
        <f t="shared" si="88"/>
        <v>0.1942241020719026</v>
      </c>
      <c r="AB70">
        <f t="shared" si="89"/>
        <v>353.25949618032826</v>
      </c>
      <c r="AC70">
        <f t="shared" si="64"/>
        <v>286.70623198298591</v>
      </c>
      <c r="AE70">
        <f t="shared" si="65"/>
        <v>0</v>
      </c>
      <c r="AF70">
        <f t="shared" si="66"/>
        <v>0</v>
      </c>
      <c r="AG70">
        <f t="shared" si="67"/>
        <v>-2.4278012758987826</v>
      </c>
      <c r="AH70">
        <f t="shared" si="68"/>
        <v>-53889.441814880702</v>
      </c>
      <c r="AI70">
        <f t="shared" si="69"/>
        <v>-53891.869616156604</v>
      </c>
      <c r="AJ70">
        <f t="shared" si="70"/>
        <v>66.553264197342344</v>
      </c>
      <c r="AK70">
        <f t="shared" si="61"/>
        <v>24.728164732622979</v>
      </c>
      <c r="AL70">
        <f t="shared" si="71"/>
        <v>-53800.58818722664</v>
      </c>
      <c r="AN70">
        <f t="shared" si="72"/>
        <v>0</v>
      </c>
      <c r="AO70">
        <f t="shared" si="73"/>
        <v>0</v>
      </c>
      <c r="AP70">
        <f t="shared" si="74"/>
        <v>-3.1296801706445373E-3</v>
      </c>
      <c r="AQ70">
        <f t="shared" si="75"/>
        <v>-69.468913757242035</v>
      </c>
      <c r="AR70">
        <f t="shared" si="76"/>
        <v>-69.47204343741268</v>
      </c>
      <c r="AS70">
        <f t="shared" si="77"/>
        <v>8.5793855254062898E-2</v>
      </c>
      <c r="AT70">
        <f t="shared" si="78"/>
        <v>3.1877092902289184E-2</v>
      </c>
      <c r="AU70">
        <f t="shared" si="79"/>
        <v>-69.354372489256335</v>
      </c>
      <c r="AW70">
        <v>67</v>
      </c>
      <c r="AX70">
        <f>IF(Z70&gt;0, (R70*SUMPRODUCT(K70:$K$98, X70:$X$98)-K70*$AZ$3)/Z70, 0)</f>
        <v>1476.1619640637907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0.138204574</v>
      </c>
      <c r="Q71" s="5">
        <f t="shared" si="91"/>
        <v>12.5</v>
      </c>
      <c r="R71">
        <f t="shared" si="62"/>
        <v>2000000</v>
      </c>
      <c r="S71">
        <f t="shared" si="63"/>
        <v>1361.7845694559478</v>
      </c>
      <c r="U71">
        <f t="shared" si="83"/>
        <v>0.138204574</v>
      </c>
      <c r="V71">
        <f t="shared" si="84"/>
        <v>0.01</v>
      </c>
      <c r="W71">
        <f t="shared" si="85"/>
        <v>0.1942241020719026</v>
      </c>
      <c r="X71">
        <f t="shared" si="86"/>
        <v>2.6842659287379816E-2</v>
      </c>
      <c r="Y71">
        <f t="shared" si="87"/>
        <v>1.942241020719026E-3</v>
      </c>
      <c r="Z71">
        <f t="shared" si="88"/>
        <v>0.16543920176380378</v>
      </c>
      <c r="AB71">
        <f t="shared" si="89"/>
        <v>286.70623198298591</v>
      </c>
      <c r="AC71">
        <f t="shared" si="64"/>
        <v>225.29255214505721</v>
      </c>
      <c r="AE71">
        <f t="shared" si="65"/>
        <v>0</v>
      </c>
      <c r="AF71">
        <f t="shared" si="66"/>
        <v>0</v>
      </c>
      <c r="AG71">
        <f t="shared" si="67"/>
        <v>-2.0679900220475473</v>
      </c>
      <c r="AH71">
        <f t="shared" si="68"/>
        <v>-53685.318574759629</v>
      </c>
      <c r="AI71">
        <f t="shared" si="69"/>
        <v>-53687.386564781678</v>
      </c>
      <c r="AJ71">
        <f t="shared" si="70"/>
        <v>61.413679837928697</v>
      </c>
      <c r="AK71">
        <f t="shared" si="61"/>
        <v>20.069436238809015</v>
      </c>
      <c r="AL71">
        <f t="shared" si="71"/>
        <v>-53605.903448704943</v>
      </c>
      <c r="AN71">
        <f t="shared" si="72"/>
        <v>0</v>
      </c>
      <c r="AO71">
        <f t="shared" si="73"/>
        <v>0</v>
      </c>
      <c r="AP71">
        <f t="shared" si="74"/>
        <v>-2.3802207626767114E-3</v>
      </c>
      <c r="AQ71">
        <f t="shared" si="75"/>
        <v>-61.790873534310791</v>
      </c>
      <c r="AR71">
        <f t="shared" si="76"/>
        <v>-61.793253755073472</v>
      </c>
      <c r="AS71">
        <f t="shared" si="77"/>
        <v>7.068608373549351E-2</v>
      </c>
      <c r="AT71">
        <f t="shared" si="78"/>
        <v>2.3099574137950701E-2</v>
      </c>
      <c r="AU71">
        <f t="shared" si="79"/>
        <v>-61.699468097200025</v>
      </c>
      <c r="AW71">
        <v>68</v>
      </c>
      <c r="AX71">
        <f>IF(Z71&gt;0, (R71*SUMPRODUCT(K71:$K$98, X71:$X$98)-K71*$AZ$3)/Z71, 0)</f>
        <v>1361.7845694559478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0.156383199</v>
      </c>
      <c r="Q72" s="5">
        <f t="shared" si="91"/>
        <v>12.5</v>
      </c>
      <c r="R72">
        <f t="shared" si="62"/>
        <v>2000000</v>
      </c>
      <c r="S72">
        <f t="shared" si="63"/>
        <v>1237.6931676595191</v>
      </c>
      <c r="U72">
        <f t="shared" si="83"/>
        <v>0.156383199</v>
      </c>
      <c r="V72">
        <f t="shared" si="84"/>
        <v>0.01</v>
      </c>
      <c r="W72">
        <f t="shared" si="85"/>
        <v>0.16543920176380378</v>
      </c>
      <c r="X72">
        <f t="shared" si="86"/>
        <v>2.5871911611830077E-2</v>
      </c>
      <c r="Y72">
        <f t="shared" si="87"/>
        <v>1.6543920176380379E-3</v>
      </c>
      <c r="Z72">
        <f t="shared" si="88"/>
        <v>0.13791289813433566</v>
      </c>
      <c r="AB72">
        <f t="shared" si="89"/>
        <v>225.29255214505721</v>
      </c>
      <c r="AC72">
        <f t="shared" si="64"/>
        <v>170.69385175299047</v>
      </c>
      <c r="AE72">
        <f t="shared" si="65"/>
        <v>0</v>
      </c>
      <c r="AF72">
        <f t="shared" si="66"/>
        <v>0</v>
      </c>
      <c r="AG72">
        <f t="shared" si="67"/>
        <v>-1.7239112266791958</v>
      </c>
      <c r="AH72">
        <f t="shared" si="68"/>
        <v>-51743.823223660154</v>
      </c>
      <c r="AI72">
        <f t="shared" si="69"/>
        <v>-51745.54713488683</v>
      </c>
      <c r="AJ72">
        <f t="shared" si="70"/>
        <v>54.598700392066746</v>
      </c>
      <c r="AK72">
        <f t="shared" si="61"/>
        <v>15.770478650154006</v>
      </c>
      <c r="AL72">
        <f t="shared" si="71"/>
        <v>-51675.177955844607</v>
      </c>
      <c r="AN72">
        <f t="shared" si="72"/>
        <v>0</v>
      </c>
      <c r="AO72">
        <f t="shared" si="73"/>
        <v>0</v>
      </c>
      <c r="AP72">
        <f t="shared" si="74"/>
        <v>-1.7716000159431608E-3</v>
      </c>
      <c r="AQ72">
        <f t="shared" si="75"/>
        <v>-53.175219599086269</v>
      </c>
      <c r="AR72">
        <f t="shared" si="76"/>
        <v>-53.176991199102211</v>
      </c>
      <c r="AS72">
        <f t="shared" si="77"/>
        <v>5.6109071620461887E-2</v>
      </c>
      <c r="AT72">
        <f t="shared" si="78"/>
        <v>1.6206739532559064E-2</v>
      </c>
      <c r="AU72">
        <f t="shared" si="79"/>
        <v>-53.104675387949186</v>
      </c>
      <c r="AW72">
        <v>69</v>
      </c>
      <c r="AX72">
        <f>IF(Z72&gt;0, (R72*SUMPRODUCT(K72:$K$98, X72:$X$98)-K72*$AZ$3)/Z72, 0)</f>
        <v>1237.6931676595191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0.17588848000000001</v>
      </c>
      <c r="Q73" s="5">
        <f t="shared" si="91"/>
        <v>12.5</v>
      </c>
      <c r="R73">
        <f t="shared" si="62"/>
        <v>2000000</v>
      </c>
      <c r="S73">
        <f t="shared" si="63"/>
        <v>1103.8840572797253</v>
      </c>
      <c r="U73">
        <f t="shared" si="83"/>
        <v>0.17588848000000001</v>
      </c>
      <c r="V73">
        <f t="shared" si="84"/>
        <v>0.01</v>
      </c>
      <c r="W73">
        <f t="shared" si="85"/>
        <v>0.13791289813433566</v>
      </c>
      <c r="X73">
        <f t="shared" si="86"/>
        <v>2.4257290025243138E-2</v>
      </c>
      <c r="Y73">
        <f t="shared" si="87"/>
        <v>1.3791289813433567E-3</v>
      </c>
      <c r="Z73">
        <f t="shared" si="88"/>
        <v>0.11227647912774916</v>
      </c>
      <c r="AB73">
        <f t="shared" si="89"/>
        <v>170.69385175299047</v>
      </c>
      <c r="AC73">
        <f t="shared" si="64"/>
        <v>123.94021531662213</v>
      </c>
      <c r="AE73">
        <f t="shared" si="65"/>
        <v>0</v>
      </c>
      <c r="AF73">
        <f t="shared" si="66"/>
        <v>0</v>
      </c>
      <c r="AG73">
        <f t="shared" si="67"/>
        <v>-1.4034559890968645</v>
      </c>
      <c r="AH73">
        <f t="shared" si="68"/>
        <v>-48514.580050486278</v>
      </c>
      <c r="AI73">
        <f t="shared" si="69"/>
        <v>-48515.983506475372</v>
      </c>
      <c r="AJ73">
        <f t="shared" si="70"/>
        <v>46.753636436368339</v>
      </c>
      <c r="AK73">
        <f t="shared" ref="AK73:AK98" si="92">G73*SUM(AB73:AB73, AE73:AF73)</f>
        <v>11.948569622709334</v>
      </c>
      <c r="AL73">
        <f t="shared" si="71"/>
        <v>-48457.281300416289</v>
      </c>
      <c r="AN73">
        <f t="shared" si="72"/>
        <v>0</v>
      </c>
      <c r="AO73">
        <f t="shared" si="73"/>
        <v>0</v>
      </c>
      <c r="AP73">
        <f t="shared" si="74"/>
        <v>-1.2877499837602774E-3</v>
      </c>
      <c r="AQ73">
        <f t="shared" si="75"/>
        <v>-44.514861996031193</v>
      </c>
      <c r="AR73">
        <f t="shared" si="76"/>
        <v>-44.516149746014953</v>
      </c>
      <c r="AS73">
        <f t="shared" si="77"/>
        <v>4.2899096964494725E-2</v>
      </c>
      <c r="AT73">
        <f t="shared" si="78"/>
        <v>1.0963486177791726E-2</v>
      </c>
      <c r="AU73">
        <f t="shared" si="79"/>
        <v>-44.462287162872663</v>
      </c>
      <c r="AW73">
        <v>70</v>
      </c>
      <c r="AX73">
        <f>IF(Z73&gt;0, (R73*SUMPRODUCT(K73:$K$98, X73:$X$98)-K73*$AZ$3)/Z73, 0)</f>
        <v>1103.8840572797253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0.195947922</v>
      </c>
      <c r="Q74" s="5">
        <f t="shared" si="91"/>
        <v>12.5</v>
      </c>
      <c r="R74">
        <f t="shared" si="62"/>
        <v>2000000</v>
      </c>
      <c r="S74">
        <f t="shared" si="63"/>
        <v>955.19561654194854</v>
      </c>
      <c r="U74">
        <f t="shared" si="83"/>
        <v>0.195947922</v>
      </c>
      <c r="V74">
        <f t="shared" si="84"/>
        <v>0.01</v>
      </c>
      <c r="W74">
        <f t="shared" si="85"/>
        <v>0.11227647912774916</v>
      </c>
      <c r="X74">
        <f t="shared" si="86"/>
        <v>2.2000342774558819E-2</v>
      </c>
      <c r="Y74">
        <f t="shared" si="87"/>
        <v>1.1227647912774915E-3</v>
      </c>
      <c r="Z74">
        <f t="shared" si="88"/>
        <v>8.9153371561912859E-2</v>
      </c>
      <c r="AB74">
        <f t="shared" si="89"/>
        <v>123.94021531662213</v>
      </c>
      <c r="AC74">
        <f t="shared" si="64"/>
        <v>85.158909715874771</v>
      </c>
      <c r="AE74">
        <f t="shared" si="65"/>
        <v>0</v>
      </c>
      <c r="AF74">
        <f t="shared" si="66"/>
        <v>0</v>
      </c>
      <c r="AG74">
        <f t="shared" si="67"/>
        <v>-1.1144171445239108</v>
      </c>
      <c r="AH74">
        <f t="shared" si="68"/>
        <v>-44000.685549117639</v>
      </c>
      <c r="AI74">
        <f t="shared" si="69"/>
        <v>-44001.799966262166</v>
      </c>
      <c r="AJ74">
        <f t="shared" si="70"/>
        <v>38.781305600747359</v>
      </c>
      <c r="AK74">
        <f t="shared" si="92"/>
        <v>8.6758150721635499</v>
      </c>
      <c r="AL74">
        <f t="shared" si="71"/>
        <v>-43954.34284558925</v>
      </c>
      <c r="AN74">
        <f t="shared" si="72"/>
        <v>0</v>
      </c>
      <c r="AO74">
        <f t="shared" si="73"/>
        <v>0</v>
      </c>
      <c r="AP74">
        <f t="shared" si="74"/>
        <v>-9.1298263441903099E-4</v>
      </c>
      <c r="AQ74">
        <f t="shared" si="75"/>
        <v>-36.047419053337158</v>
      </c>
      <c r="AR74">
        <f t="shared" si="76"/>
        <v>-36.048332035971576</v>
      </c>
      <c r="AS74">
        <f t="shared" si="77"/>
        <v>3.1771458943864232E-2</v>
      </c>
      <c r="AT74">
        <f t="shared" si="78"/>
        <v>7.107633384175977E-3</v>
      </c>
      <c r="AU74">
        <f t="shared" si="79"/>
        <v>-36.009452943643531</v>
      </c>
      <c r="AW74">
        <v>71</v>
      </c>
      <c r="AX74">
        <f>IF(Z74&gt;0, (R74*SUMPRODUCT(K74:$K$98, X74:$X$98)-K74*$AZ$3)/Z74, 0)</f>
        <v>955.19561654194854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0.21719401199999999</v>
      </c>
      <c r="Q75" s="5">
        <f t="shared" si="91"/>
        <v>12.5</v>
      </c>
      <c r="R75">
        <f t="shared" si="62"/>
        <v>2000000</v>
      </c>
      <c r="S75">
        <f t="shared" si="63"/>
        <v>787.11331638094077</v>
      </c>
      <c r="U75">
        <f t="shared" si="83"/>
        <v>0.21719401199999999</v>
      </c>
      <c r="V75">
        <f t="shared" si="84"/>
        <v>0.01</v>
      </c>
      <c r="W75">
        <f t="shared" si="85"/>
        <v>8.9153371561912859E-2</v>
      </c>
      <c r="X75">
        <f t="shared" si="86"/>
        <v>1.9363578452858559E-2</v>
      </c>
      <c r="Y75">
        <f t="shared" si="87"/>
        <v>8.9153371561912864E-4</v>
      </c>
      <c r="Z75">
        <f t="shared" si="88"/>
        <v>6.8898259393435163E-2</v>
      </c>
      <c r="AB75">
        <f t="shared" si="89"/>
        <v>85.158909715874771</v>
      </c>
      <c r="AC75">
        <f t="shared" si="64"/>
        <v>54.230737444041054</v>
      </c>
      <c r="AE75">
        <f t="shared" si="65"/>
        <v>0</v>
      </c>
      <c r="AF75">
        <f t="shared" si="66"/>
        <v>0</v>
      </c>
      <c r="AG75">
        <f t="shared" si="67"/>
        <v>-0.86122824241793949</v>
      </c>
      <c r="AH75">
        <f t="shared" si="68"/>
        <v>-38727.156905717115</v>
      </c>
      <c r="AI75">
        <f t="shared" si="69"/>
        <v>-38728.018133959529</v>
      </c>
      <c r="AJ75">
        <f t="shared" si="70"/>
        <v>30.928172271833716</v>
      </c>
      <c r="AK75">
        <f t="shared" si="92"/>
        <v>5.9611236801112346</v>
      </c>
      <c r="AL75">
        <f t="shared" si="71"/>
        <v>-38691.128838007578</v>
      </c>
      <c r="AN75">
        <f t="shared" si="72"/>
        <v>0</v>
      </c>
      <c r="AO75">
        <f t="shared" si="73"/>
        <v>0</v>
      </c>
      <c r="AP75">
        <f t="shared" si="74"/>
        <v>-6.2996289894557301E-4</v>
      </c>
      <c r="AQ75">
        <f t="shared" si="75"/>
        <v>-28.327765893685509</v>
      </c>
      <c r="AR75">
        <f t="shared" si="76"/>
        <v>-28.328395856584454</v>
      </c>
      <c r="AS75">
        <f t="shared" si="77"/>
        <v>2.262304009997549E-2</v>
      </c>
      <c r="AT75">
        <f t="shared" si="78"/>
        <v>4.3603850518798932E-3</v>
      </c>
      <c r="AU75">
        <f t="shared" si="79"/>
        <v>-28.301412431432592</v>
      </c>
      <c r="AW75">
        <v>72</v>
      </c>
      <c r="AX75">
        <f>IF(Z75&gt;0, (R75*SUMPRODUCT(K75:$K$98, X75:$X$98)-K75*$AZ$3)/Z75, 0)</f>
        <v>787.11331638094077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0.239685495</v>
      </c>
      <c r="Q76" s="5">
        <f t="shared" si="91"/>
        <v>12.5</v>
      </c>
      <c r="R76">
        <f t="shared" si="62"/>
        <v>2000000</v>
      </c>
      <c r="S76">
        <f t="shared" si="63"/>
        <v>589.48666970582929</v>
      </c>
      <c r="U76">
        <f t="shared" si="83"/>
        <v>0.239685495</v>
      </c>
      <c r="V76">
        <f t="shared" si="84"/>
        <v>0.01</v>
      </c>
      <c r="W76">
        <f t="shared" si="85"/>
        <v>6.8898259393435163E-2</v>
      </c>
      <c r="X76">
        <f t="shared" si="86"/>
        <v>1.6513913407353906E-2</v>
      </c>
      <c r="Y76">
        <f t="shared" si="87"/>
        <v>6.8898259393435166E-4</v>
      </c>
      <c r="Z76">
        <f t="shared" si="88"/>
        <v>5.1695363392146906E-2</v>
      </c>
      <c r="AB76">
        <f t="shared" si="89"/>
        <v>54.230737444041054</v>
      </c>
      <c r="AC76">
        <f t="shared" si="64"/>
        <v>30.473727605269321</v>
      </c>
      <c r="AE76">
        <f t="shared" si="65"/>
        <v>0</v>
      </c>
      <c r="AF76">
        <f t="shared" si="66"/>
        <v>0</v>
      </c>
      <c r="AG76">
        <f t="shared" si="67"/>
        <v>-0.64619204240183636</v>
      </c>
      <c r="AH76">
        <f t="shared" si="68"/>
        <v>-33027.826814707812</v>
      </c>
      <c r="AI76">
        <f t="shared" si="69"/>
        <v>-33028.473006750217</v>
      </c>
      <c r="AJ76">
        <f t="shared" si="70"/>
        <v>23.757009838771733</v>
      </c>
      <c r="AK76">
        <f t="shared" si="92"/>
        <v>3.7961516210828741</v>
      </c>
      <c r="AL76">
        <f t="shared" si="71"/>
        <v>-33000.919845290358</v>
      </c>
      <c r="AN76">
        <f t="shared" si="72"/>
        <v>0</v>
      </c>
      <c r="AO76">
        <f t="shared" si="73"/>
        <v>0</v>
      </c>
      <c r="AP76">
        <f t="shared" si="74"/>
        <v>-4.2202705418813635E-4</v>
      </c>
      <c r="AQ76">
        <f t="shared" si="75"/>
        <v>-21.570424180772093</v>
      </c>
      <c r="AR76">
        <f t="shared" si="76"/>
        <v>-21.570846207826282</v>
      </c>
      <c r="AS76">
        <f t="shared" si="77"/>
        <v>1.551566751164145E-2</v>
      </c>
      <c r="AT76">
        <f t="shared" si="78"/>
        <v>2.4792609329300072E-3</v>
      </c>
      <c r="AU76">
        <f t="shared" si="79"/>
        <v>-21.552851279381709</v>
      </c>
      <c r="AW76">
        <v>73</v>
      </c>
      <c r="AX76">
        <f>IF(Z76&gt;0, (R76*SUMPRODUCT(K76:$K$98, X76:$X$98)-K76*$AZ$3)/Z76, 0)</f>
        <v>589.48666970582929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0.26259210900000002</v>
      </c>
      <c r="Q77" s="5">
        <f t="shared" si="91"/>
        <v>12.5</v>
      </c>
      <c r="R77">
        <f t="shared" si="62"/>
        <v>2000000</v>
      </c>
      <c r="S77">
        <f t="shared" si="63"/>
        <v>345.29487462202098</v>
      </c>
      <c r="U77">
        <f t="shared" si="83"/>
        <v>0.26259210900000002</v>
      </c>
      <c r="V77">
        <f t="shared" si="84"/>
        <v>0.01</v>
      </c>
      <c r="W77">
        <f t="shared" si="85"/>
        <v>5.1695363392146906E-2</v>
      </c>
      <c r="X77">
        <f t="shared" si="86"/>
        <v>1.3574794498665251E-2</v>
      </c>
      <c r="Y77">
        <f t="shared" si="87"/>
        <v>5.1695363392146904E-4</v>
      </c>
      <c r="Z77">
        <f t="shared" si="88"/>
        <v>3.7603615259560186E-2</v>
      </c>
      <c r="AB77">
        <f t="shared" si="89"/>
        <v>30.473727605269321</v>
      </c>
      <c r="AC77">
        <f t="shared" si="64"/>
        <v>12.98433561638455</v>
      </c>
      <c r="AE77">
        <f t="shared" si="65"/>
        <v>0</v>
      </c>
      <c r="AF77">
        <f t="shared" si="66"/>
        <v>0</v>
      </c>
      <c r="AG77">
        <f t="shared" si="67"/>
        <v>-0.47004519074450235</v>
      </c>
      <c r="AH77">
        <f t="shared" si="68"/>
        <v>-27149.588997330502</v>
      </c>
      <c r="AI77">
        <f t="shared" si="69"/>
        <v>-27150.059042521247</v>
      </c>
      <c r="AJ77">
        <f t="shared" si="70"/>
        <v>17.489391988884769</v>
      </c>
      <c r="AK77">
        <f t="shared" si="92"/>
        <v>2.1331609323688525</v>
      </c>
      <c r="AL77">
        <f t="shared" si="71"/>
        <v>-27130.436489599993</v>
      </c>
      <c r="AN77">
        <f t="shared" si="72"/>
        <v>0</v>
      </c>
      <c r="AO77">
        <f t="shared" si="73"/>
        <v>0</v>
      </c>
      <c r="AP77">
        <f t="shared" si="74"/>
        <v>-2.7409447270708475E-4</v>
      </c>
      <c r="AQ77">
        <f t="shared" si="75"/>
        <v>-15.831567744902857</v>
      </c>
      <c r="AR77">
        <f t="shared" si="76"/>
        <v>-15.831841839375564</v>
      </c>
      <c r="AS77">
        <f t="shared" si="77"/>
        <v>1.0198478294327599E-2</v>
      </c>
      <c r="AT77">
        <f t="shared" si="78"/>
        <v>1.2438966134956301E-3</v>
      </c>
      <c r="AU77">
        <f t="shared" si="79"/>
        <v>-15.820399464467741</v>
      </c>
      <c r="AW77">
        <v>74</v>
      </c>
      <c r="AX77">
        <f>IF(Z77&gt;0, (R77*SUMPRODUCT(K77:$K$98, X77:$X$98)-K77*$AZ$3)/Z77, 0)</f>
        <v>345.29487462202098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0.28653067599999998</v>
      </c>
      <c r="Q78" s="5">
        <f t="shared" si="91"/>
        <v>12.5</v>
      </c>
      <c r="R78">
        <f t="shared" si="62"/>
        <v>2000000</v>
      </c>
      <c r="S78">
        <f t="shared" si="63"/>
        <v>30.111780182953559</v>
      </c>
      <c r="U78">
        <f t="shared" si="83"/>
        <v>0.28653067599999998</v>
      </c>
      <c r="V78">
        <f t="shared" si="84"/>
        <v>0.01</v>
      </c>
      <c r="W78">
        <f t="shared" si="85"/>
        <v>3.7603615259560186E-2</v>
      </c>
      <c r="X78">
        <f t="shared" si="86"/>
        <v>1.0774589300365695E-2</v>
      </c>
      <c r="Y78">
        <f t="shared" si="87"/>
        <v>3.7603615259560185E-4</v>
      </c>
      <c r="Z78">
        <f t="shared" si="88"/>
        <v>2.6452989806598888E-2</v>
      </c>
      <c r="AB78">
        <f t="shared" si="89"/>
        <v>12.98433561638455</v>
      </c>
      <c r="AC78">
        <f t="shared" si="64"/>
        <v>0.79654661423821693</v>
      </c>
      <c r="AE78">
        <f t="shared" si="65"/>
        <v>0</v>
      </c>
      <c r="AF78">
        <f t="shared" si="66"/>
        <v>0</v>
      </c>
      <c r="AG78">
        <f t="shared" si="67"/>
        <v>-0.3306623725824861</v>
      </c>
      <c r="AH78">
        <f t="shared" si="68"/>
        <v>-21549.178600731389</v>
      </c>
      <c r="AI78">
        <f t="shared" si="69"/>
        <v>-21549.509263103973</v>
      </c>
      <c r="AJ78">
        <f t="shared" si="70"/>
        <v>12.187789002146333</v>
      </c>
      <c r="AK78">
        <f t="shared" si="92"/>
        <v>0.90890349314691865</v>
      </c>
      <c r="AL78">
        <f t="shared" si="71"/>
        <v>-21536.412570608682</v>
      </c>
      <c r="AN78">
        <f t="shared" si="72"/>
        <v>0</v>
      </c>
      <c r="AO78">
        <f t="shared" si="73"/>
        <v>0</v>
      </c>
      <c r="AP78">
        <f t="shared" si="74"/>
        <v>-1.7215808341731193E-4</v>
      </c>
      <c r="AQ78">
        <f t="shared" si="75"/>
        <v>-11.219496364660648</v>
      </c>
      <c r="AR78">
        <f t="shared" si="76"/>
        <v>-11.219668522744067</v>
      </c>
      <c r="AS78">
        <f t="shared" si="77"/>
        <v>6.3455251328322446E-3</v>
      </c>
      <c r="AT78">
        <f t="shared" si="78"/>
        <v>4.7321708293990902E-4</v>
      </c>
      <c r="AU78">
        <f t="shared" si="79"/>
        <v>-11.212849780528295</v>
      </c>
      <c r="AW78">
        <v>75</v>
      </c>
      <c r="AX78">
        <f>IF(Z78&gt;0, (R78*SUMPRODUCT(K78:$K$98, X78:$X$98)-K78*$AZ$3)/Z78, 0)</f>
        <v>30.111780182953559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0.31063079199999999</v>
      </c>
      <c r="Q79" s="5">
        <f t="shared" si="91"/>
        <v>12.5</v>
      </c>
      <c r="R79">
        <f t="shared" si="62"/>
        <v>2000000</v>
      </c>
      <c r="S79">
        <f t="shared" si="63"/>
        <v>-398.94483029147705</v>
      </c>
      <c r="U79">
        <f t="shared" si="83"/>
        <v>0.31063079199999999</v>
      </c>
      <c r="V79">
        <f t="shared" si="84"/>
        <v>0.01</v>
      </c>
      <c r="W79">
        <f t="shared" si="85"/>
        <v>2.6452989806598888E-2</v>
      </c>
      <c r="X79">
        <f t="shared" si="86"/>
        <v>8.2171131743917387E-3</v>
      </c>
      <c r="Y79">
        <f t="shared" si="87"/>
        <v>2.6452989806598887E-4</v>
      </c>
      <c r="Z79">
        <f t="shared" si="88"/>
        <v>1.797134673414116E-2</v>
      </c>
      <c r="AB79">
        <f t="shared" si="89"/>
        <v>0.79654661423821693</v>
      </c>
      <c r="AC79">
        <f t="shared" si="64"/>
        <v>-7.1695758729612358</v>
      </c>
      <c r="AE79">
        <f t="shared" si="65"/>
        <v>0</v>
      </c>
      <c r="AF79">
        <f t="shared" si="66"/>
        <v>0</v>
      </c>
      <c r="AG79">
        <f t="shared" si="67"/>
        <v>-0.2246418341767645</v>
      </c>
      <c r="AH79">
        <f t="shared" si="68"/>
        <v>-16434.226348783479</v>
      </c>
      <c r="AI79">
        <f t="shared" si="69"/>
        <v>-16434.450990617657</v>
      </c>
      <c r="AJ79">
        <f t="shared" si="70"/>
        <v>7.9661224871994527</v>
      </c>
      <c r="AK79">
        <f t="shared" si="92"/>
        <v>5.575826299667519E-2</v>
      </c>
      <c r="AL79">
        <f t="shared" si="71"/>
        <v>-16426.429109867462</v>
      </c>
      <c r="AN79">
        <f t="shared" si="72"/>
        <v>0</v>
      </c>
      <c r="AO79">
        <f t="shared" si="73"/>
        <v>0</v>
      </c>
      <c r="AP79">
        <f t="shared" si="74"/>
        <v>-1.0442758998394387E-4</v>
      </c>
      <c r="AQ79">
        <f t="shared" si="75"/>
        <v>-7.639657400160238</v>
      </c>
      <c r="AR79">
        <f t="shared" si="76"/>
        <v>-7.6397618277502231</v>
      </c>
      <c r="AS79">
        <f t="shared" si="77"/>
        <v>3.7031525134385863E-3</v>
      </c>
      <c r="AT79">
        <f t="shared" si="78"/>
        <v>2.5919931822903398E-5</v>
      </c>
      <c r="AU79">
        <f t="shared" si="79"/>
        <v>-7.6360327553049618</v>
      </c>
      <c r="AW79">
        <v>76</v>
      </c>
      <c r="AX79">
        <f>IF(Z79&gt;0, (R79*SUMPRODUCT(K79:$K$98, X79:$X$98)-K79*$AZ$3)/Z79, 0)</f>
        <v>-398.94483029147705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0.33433633699999998</v>
      </c>
      <c r="Q80" s="5">
        <f t="shared" si="91"/>
        <v>12.5</v>
      </c>
      <c r="R80">
        <f t="shared" si="62"/>
        <v>2000000</v>
      </c>
      <c r="S80">
        <f t="shared" si="63"/>
        <v>-1010.2923281608462</v>
      </c>
      <c r="U80">
        <f t="shared" si="83"/>
        <v>0.33433633699999998</v>
      </c>
      <c r="V80">
        <f t="shared" si="84"/>
        <v>0.01</v>
      </c>
      <c r="W80">
        <f t="shared" si="85"/>
        <v>1.797134673414116E-2</v>
      </c>
      <c r="X80">
        <f t="shared" si="86"/>
        <v>6.0084742380496683E-3</v>
      </c>
      <c r="Y80">
        <f t="shared" si="87"/>
        <v>1.797134673414116E-4</v>
      </c>
      <c r="Z80">
        <f t="shared" si="88"/>
        <v>1.178315902875008E-2</v>
      </c>
      <c r="AB80">
        <f t="shared" si="89"/>
        <v>-7.1695758729612358</v>
      </c>
      <c r="AC80">
        <f t="shared" si="64"/>
        <v>-11.904435168245413</v>
      </c>
      <c r="AE80">
        <f t="shared" si="65"/>
        <v>0</v>
      </c>
      <c r="AF80">
        <f t="shared" si="66"/>
        <v>0</v>
      </c>
      <c r="AG80">
        <f t="shared" si="67"/>
        <v>-0.14728948785937601</v>
      </c>
      <c r="AH80">
        <f t="shared" si="68"/>
        <v>-12016.948476099336</v>
      </c>
      <c r="AI80">
        <f t="shared" si="69"/>
        <v>-12017.095765587195</v>
      </c>
      <c r="AJ80">
        <f t="shared" si="70"/>
        <v>4.7348592952841777</v>
      </c>
      <c r="AK80">
        <f t="shared" si="92"/>
        <v>-0.50187031110728653</v>
      </c>
      <c r="AL80">
        <f t="shared" si="71"/>
        <v>-12012.862776603019</v>
      </c>
      <c r="AN80">
        <f t="shared" si="72"/>
        <v>0</v>
      </c>
      <c r="AO80">
        <f t="shared" si="73"/>
        <v>0</v>
      </c>
      <c r="AP80">
        <f t="shared" si="74"/>
        <v>-6.1133371577798884E-5</v>
      </c>
      <c r="AQ80">
        <f t="shared" si="75"/>
        <v>-4.9877054167099537</v>
      </c>
      <c r="AR80">
        <f t="shared" si="76"/>
        <v>-4.987766550081532</v>
      </c>
      <c r="AS80">
        <f t="shared" si="77"/>
        <v>1.9652313065516343E-3</v>
      </c>
      <c r="AT80">
        <f t="shared" si="78"/>
        <v>-2.0830423581946219E-4</v>
      </c>
      <c r="AU80">
        <f t="shared" si="79"/>
        <v>-4.9860096230107995</v>
      </c>
      <c r="AW80">
        <v>77</v>
      </c>
      <c r="AX80">
        <f>IF(Z80&gt;0, (R80*SUMPRODUCT(K80:$K$98, X80:$X$98)-K80*$AZ$3)/Z80, 0)</f>
        <v>-1010.2923281608462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0.35860877099999999</v>
      </c>
      <c r="Q81" s="5">
        <f t="shared" si="91"/>
        <v>12.5</v>
      </c>
      <c r="R81">
        <f t="shared" si="62"/>
        <v>2000000</v>
      </c>
      <c r="S81">
        <f t="shared" si="63"/>
        <v>-1921.9069087747721</v>
      </c>
      <c r="U81">
        <f t="shared" si="83"/>
        <v>0.35860877099999999</v>
      </c>
      <c r="V81">
        <f t="shared" si="84"/>
        <v>0.01</v>
      </c>
      <c r="W81">
        <f t="shared" si="85"/>
        <v>1.178315902875008E-2</v>
      </c>
      <c r="X81">
        <f t="shared" si="86"/>
        <v>4.2255441777976199E-3</v>
      </c>
      <c r="Y81">
        <f t="shared" si="87"/>
        <v>1.1783159028750081E-4</v>
      </c>
      <c r="Z81">
        <f t="shared" si="88"/>
        <v>7.4397832606649594E-3</v>
      </c>
      <c r="AB81">
        <f t="shared" si="89"/>
        <v>-11.904435168245413</v>
      </c>
      <c r="AC81">
        <f t="shared" si="64"/>
        <v>-14.298570848458887</v>
      </c>
      <c r="AE81">
        <f t="shared" si="65"/>
        <v>0</v>
      </c>
      <c r="AF81">
        <f t="shared" si="66"/>
        <v>0</v>
      </c>
      <c r="AG81">
        <f t="shared" si="67"/>
        <v>-9.2997290758311993E-2</v>
      </c>
      <c r="AH81">
        <f t="shared" si="68"/>
        <v>-8451.0883555952405</v>
      </c>
      <c r="AI81">
        <f t="shared" si="69"/>
        <v>-8451.1813528859984</v>
      </c>
      <c r="AJ81">
        <f t="shared" si="70"/>
        <v>2.3941356802134734</v>
      </c>
      <c r="AK81">
        <f t="shared" si="92"/>
        <v>-0.83331046177717905</v>
      </c>
      <c r="AL81">
        <f t="shared" si="71"/>
        <v>-8449.6205276675628</v>
      </c>
      <c r="AN81">
        <f t="shared" si="72"/>
        <v>0</v>
      </c>
      <c r="AO81">
        <f t="shared" si="73"/>
        <v>0</v>
      </c>
      <c r="AP81">
        <f t="shared" si="74"/>
        <v>-3.4463459476267945E-5</v>
      </c>
      <c r="AQ81">
        <f t="shared" si="75"/>
        <v>-3.1318518926572554</v>
      </c>
      <c r="AR81">
        <f t="shared" si="76"/>
        <v>-3.1318863561167314</v>
      </c>
      <c r="AS81">
        <f t="shared" si="77"/>
        <v>8.8723227658489144E-4</v>
      </c>
      <c r="AT81">
        <f t="shared" si="78"/>
        <v>-3.0881288149828268E-4</v>
      </c>
      <c r="AU81">
        <f t="shared" si="79"/>
        <v>-3.1313079367216452</v>
      </c>
      <c r="AW81">
        <v>78</v>
      </c>
      <c r="AX81">
        <f>IF(Z81&gt;0, (R81*SUMPRODUCT(K81:$K$98, X81:$X$98)-K81*$AZ$3)/Z81, 0)</f>
        <v>-1921.9069087747721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0.383306127</v>
      </c>
      <c r="Q82" s="5">
        <f t="shared" si="91"/>
        <v>12.5</v>
      </c>
      <c r="R82">
        <f t="shared" si="62"/>
        <v>2000000</v>
      </c>
      <c r="S82">
        <f t="shared" si="63"/>
        <v>-3348.6569450803477</v>
      </c>
      <c r="U82">
        <f t="shared" si="83"/>
        <v>0.383306127</v>
      </c>
      <c r="V82">
        <f t="shared" si="84"/>
        <v>0.01</v>
      </c>
      <c r="W82">
        <f t="shared" si="85"/>
        <v>7.4397832606649594E-3</v>
      </c>
      <c r="X82">
        <f t="shared" si="86"/>
        <v>2.851714507364917E-3</v>
      </c>
      <c r="Y82">
        <f t="shared" si="87"/>
        <v>7.43978326066496E-5</v>
      </c>
      <c r="Z82">
        <f t="shared" si="88"/>
        <v>4.5136709206933931E-3</v>
      </c>
      <c r="AB82">
        <f t="shared" si="89"/>
        <v>-14.298570848458887</v>
      </c>
      <c r="AC82">
        <f t="shared" si="64"/>
        <v>-15.114735476387137</v>
      </c>
      <c r="AE82">
        <f t="shared" si="65"/>
        <v>0</v>
      </c>
      <c r="AF82">
        <f t="shared" si="66"/>
        <v>0</v>
      </c>
      <c r="AG82">
        <f t="shared" si="67"/>
        <v>-5.642088650866741E-2</v>
      </c>
      <c r="AH82">
        <f t="shared" si="68"/>
        <v>-5703.4290147298343</v>
      </c>
      <c r="AI82">
        <f t="shared" si="69"/>
        <v>-5703.4854356163432</v>
      </c>
      <c r="AJ82">
        <f t="shared" si="70"/>
        <v>0.8161646279282504</v>
      </c>
      <c r="AK82">
        <f t="shared" si="92"/>
        <v>-1.0008999593921222</v>
      </c>
      <c r="AL82">
        <f t="shared" si="71"/>
        <v>-5703.6701709478066</v>
      </c>
      <c r="AN82">
        <f t="shared" si="72"/>
        <v>0</v>
      </c>
      <c r="AO82">
        <f t="shared" si="73"/>
        <v>0</v>
      </c>
      <c r="AP82">
        <f t="shared" si="74"/>
        <v>-1.8668544380924597E-5</v>
      </c>
      <c r="AQ82">
        <f t="shared" si="75"/>
        <v>-1.8871507392671021</v>
      </c>
      <c r="AR82">
        <f t="shared" si="76"/>
        <v>-1.8871694078114831</v>
      </c>
      <c r="AS82">
        <f t="shared" si="77"/>
        <v>2.7005257310656926E-4</v>
      </c>
      <c r="AT82">
        <f t="shared" si="78"/>
        <v>-3.3117780433859377E-4</v>
      </c>
      <c r="AU82">
        <f t="shared" si="79"/>
        <v>-1.8872305330427148</v>
      </c>
      <c r="AW82">
        <v>79</v>
      </c>
      <c r="AX82">
        <f>IF(Z82&gt;0, (R82*SUMPRODUCT(K82:$K$98, X82:$X$98)-K82*$AZ$3)/Z82, 0)</f>
        <v>-3348.6569450803477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0.40826881399999998</v>
      </c>
      <c r="Q83" s="5">
        <f t="shared" si="91"/>
        <v>12.5</v>
      </c>
      <c r="R83">
        <f t="shared" si="62"/>
        <v>2000000</v>
      </c>
      <c r="S83">
        <f t="shared" si="63"/>
        <v>-5687.6501303978757</v>
      </c>
      <c r="U83">
        <f t="shared" si="83"/>
        <v>0.40826881399999998</v>
      </c>
      <c r="V83">
        <f t="shared" si="84"/>
        <v>0.01</v>
      </c>
      <c r="W83">
        <f t="shared" si="85"/>
        <v>4.5136709206933931E-3</v>
      </c>
      <c r="X83">
        <f t="shared" si="86"/>
        <v>1.8427910735777796E-3</v>
      </c>
      <c r="Y83">
        <f t="shared" si="87"/>
        <v>4.5136709206933933E-5</v>
      </c>
      <c r="Z83">
        <f t="shared" si="88"/>
        <v>2.6257431379086795E-3</v>
      </c>
      <c r="AB83">
        <f t="shared" si="89"/>
        <v>-15.114735476387137</v>
      </c>
      <c r="AC83">
        <f t="shared" si="64"/>
        <v>-14.934308300717628</v>
      </c>
      <c r="AE83">
        <f t="shared" si="65"/>
        <v>0</v>
      </c>
      <c r="AF83">
        <f t="shared" si="66"/>
        <v>0</v>
      </c>
      <c r="AG83">
        <f t="shared" si="67"/>
        <v>-3.2821789223858491E-2</v>
      </c>
      <c r="AH83">
        <f t="shared" si="68"/>
        <v>-3685.5821471555591</v>
      </c>
      <c r="AI83">
        <f t="shared" si="69"/>
        <v>-3685.614968944783</v>
      </c>
      <c r="AJ83">
        <f t="shared" si="70"/>
        <v>-0.18042717566950905</v>
      </c>
      <c r="AK83">
        <f t="shared" si="92"/>
        <v>-1.0580314833470996</v>
      </c>
      <c r="AL83">
        <f t="shared" si="71"/>
        <v>-3686.8534276037994</v>
      </c>
      <c r="AN83">
        <f t="shared" si="72"/>
        <v>0</v>
      </c>
      <c r="AO83">
        <f t="shared" si="73"/>
        <v>0</v>
      </c>
      <c r="AP83">
        <f t="shared" si="74"/>
        <v>-9.6964950567936615E-6</v>
      </c>
      <c r="AQ83">
        <f t="shared" si="75"/>
        <v>-1.0888263533580642</v>
      </c>
      <c r="AR83">
        <f t="shared" si="76"/>
        <v>-1.0888360498531209</v>
      </c>
      <c r="AS83">
        <f t="shared" si="77"/>
        <v>-5.3303346903431417E-5</v>
      </c>
      <c r="AT83">
        <f t="shared" si="78"/>
        <v>-3.1257275397861923E-4</v>
      </c>
      <c r="AU83">
        <f t="shared" si="79"/>
        <v>-1.0892019259540029</v>
      </c>
      <c r="AW83">
        <v>80</v>
      </c>
      <c r="AX83">
        <f>IF(Z83&gt;0, (R83*SUMPRODUCT(K83:$K$98, X83:$X$98)-K83*$AZ$3)/Z83, 0)</f>
        <v>-5687.6501303978757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0.43333920100000001</v>
      </c>
      <c r="Q84" s="5">
        <f t="shared" si="91"/>
        <v>12.5</v>
      </c>
      <c r="R84">
        <f t="shared" si="62"/>
        <v>2000000</v>
      </c>
      <c r="S84">
        <f t="shared" si="63"/>
        <v>-9699.3806273774535</v>
      </c>
      <c r="U84">
        <f t="shared" si="83"/>
        <v>0.43333920100000001</v>
      </c>
      <c r="V84">
        <f t="shared" si="84"/>
        <v>0.01</v>
      </c>
      <c r="W84">
        <f t="shared" si="85"/>
        <v>2.6257431379086795E-3</v>
      </c>
      <c r="X84">
        <f t="shared" si="86"/>
        <v>1.13783743341258E-3</v>
      </c>
      <c r="Y84">
        <f t="shared" si="87"/>
        <v>2.6257431379086795E-5</v>
      </c>
      <c r="Z84">
        <f t="shared" si="88"/>
        <v>1.4616482731170128E-3</v>
      </c>
      <c r="AB84">
        <f t="shared" si="89"/>
        <v>-14.934308300717628</v>
      </c>
      <c r="AC84">
        <f t="shared" si="64"/>
        <v>-14.177082944310863</v>
      </c>
      <c r="AE84">
        <f t="shared" si="65"/>
        <v>0</v>
      </c>
      <c r="AF84">
        <f t="shared" si="66"/>
        <v>0</v>
      </c>
      <c r="AG84">
        <f t="shared" si="67"/>
        <v>-1.8270603413962659E-2</v>
      </c>
      <c r="AH84">
        <f t="shared" si="68"/>
        <v>-2275.6748668251598</v>
      </c>
      <c r="AI84">
        <f t="shared" si="69"/>
        <v>-2275.6931374285737</v>
      </c>
      <c r="AJ84">
        <f t="shared" si="70"/>
        <v>-0.75722535640676547</v>
      </c>
      <c r="AK84">
        <f t="shared" si="92"/>
        <v>-1.0454015810502342</v>
      </c>
      <c r="AL84">
        <f t="shared" si="71"/>
        <v>-2277.4957643660305</v>
      </c>
      <c r="AN84">
        <f t="shared" si="72"/>
        <v>0</v>
      </c>
      <c r="AO84">
        <f t="shared" si="73"/>
        <v>0</v>
      </c>
      <c r="AP84">
        <f t="shared" si="74"/>
        <v>-4.8193381123342061E-6</v>
      </c>
      <c r="AQ84">
        <f t="shared" si="75"/>
        <v>-0.60026734577305929</v>
      </c>
      <c r="AR84">
        <f t="shared" si="76"/>
        <v>-0.60027216511117154</v>
      </c>
      <c r="AS84">
        <f t="shared" si="77"/>
        <v>-1.9973752027084723E-4</v>
      </c>
      <c r="AT84">
        <f t="shared" si="78"/>
        <v>-2.7575135687087418E-4</v>
      </c>
      <c r="AU84">
        <f t="shared" si="79"/>
        <v>-0.6007476539883132</v>
      </c>
      <c r="AW84">
        <v>81</v>
      </c>
      <c r="AX84">
        <f>IF(Z84&gt;0, (R84*SUMPRODUCT(K84:$K$98, X84:$X$98)-K84*$AZ$3)/Z84, 0)</f>
        <v>-9699.3806273774535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0.458542742</v>
      </c>
      <c r="Q85" s="5">
        <f t="shared" si="91"/>
        <v>12.5</v>
      </c>
      <c r="R85">
        <f t="shared" si="62"/>
        <v>2000000</v>
      </c>
      <c r="S85">
        <f t="shared" si="63"/>
        <v>-16901.428000139473</v>
      </c>
      <c r="U85">
        <f t="shared" si="83"/>
        <v>0.458542742</v>
      </c>
      <c r="V85">
        <f t="shared" si="84"/>
        <v>0.01</v>
      </c>
      <c r="W85">
        <f t="shared" si="85"/>
        <v>1.4616482731170128E-3</v>
      </c>
      <c r="X85">
        <f t="shared" si="86"/>
        <v>6.7022820699463989E-4</v>
      </c>
      <c r="Y85">
        <f t="shared" si="87"/>
        <v>1.4616482731170128E-5</v>
      </c>
      <c r="Z85">
        <f t="shared" si="88"/>
        <v>7.7680358339120281E-4</v>
      </c>
      <c r="AB85">
        <f t="shared" si="89"/>
        <v>-14.177082944310863</v>
      </c>
      <c r="AC85">
        <f t="shared" si="64"/>
        <v>-13.129089834936753</v>
      </c>
      <c r="AE85">
        <f t="shared" si="65"/>
        <v>0</v>
      </c>
      <c r="AF85">
        <f t="shared" si="66"/>
        <v>0</v>
      </c>
      <c r="AG85">
        <f t="shared" si="67"/>
        <v>-9.7100447923900348E-3</v>
      </c>
      <c r="AH85">
        <f t="shared" si="68"/>
        <v>-1340.4564139892798</v>
      </c>
      <c r="AI85">
        <f t="shared" si="69"/>
        <v>-1340.4661240340722</v>
      </c>
      <c r="AJ85">
        <f t="shared" si="70"/>
        <v>-1.0479931093741097</v>
      </c>
      <c r="AK85">
        <f t="shared" si="92"/>
        <v>-0.99239580610176048</v>
      </c>
      <c r="AL85">
        <f t="shared" si="71"/>
        <v>-1342.5065129495481</v>
      </c>
      <c r="AN85">
        <f t="shared" si="72"/>
        <v>0</v>
      </c>
      <c r="AO85">
        <f t="shared" si="73"/>
        <v>0</v>
      </c>
      <c r="AP85">
        <f t="shared" si="74"/>
        <v>-2.2868501951393153E-6</v>
      </c>
      <c r="AQ85">
        <f t="shared" si="75"/>
        <v>-0.31569607323640436</v>
      </c>
      <c r="AR85">
        <f t="shared" si="76"/>
        <v>-0.31569836008659952</v>
      </c>
      <c r="AS85">
        <f t="shared" si="77"/>
        <v>-2.4681690949099517E-4</v>
      </c>
      <c r="AT85">
        <f t="shared" si="78"/>
        <v>-2.3372297361778111E-4</v>
      </c>
      <c r="AU85">
        <f t="shared" si="79"/>
        <v>-0.31617889996970827</v>
      </c>
      <c r="AW85">
        <v>82</v>
      </c>
      <c r="AX85">
        <f>IF(Z85&gt;0, (R85*SUMPRODUCT(K85:$K$98, X85:$X$98)-K85*$AZ$3)/Z85, 0)</f>
        <v>-16901.428000139473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0.48392545599999998</v>
      </c>
      <c r="Q86" s="5">
        <f t="shared" si="91"/>
        <v>12.5</v>
      </c>
      <c r="R86">
        <f t="shared" si="62"/>
        <v>2000000</v>
      </c>
      <c r="S86">
        <f t="shared" si="63"/>
        <v>-30456.62640704681</v>
      </c>
      <c r="U86">
        <f t="shared" si="83"/>
        <v>0.48392545599999998</v>
      </c>
      <c r="V86">
        <f t="shared" si="84"/>
        <v>0.01</v>
      </c>
      <c r="W86">
        <f t="shared" si="85"/>
        <v>7.7680358339120281E-4</v>
      </c>
      <c r="X86">
        <f t="shared" si="86"/>
        <v>3.7591502831502182E-4</v>
      </c>
      <c r="Y86">
        <f t="shared" si="87"/>
        <v>7.768035833912029E-6</v>
      </c>
      <c r="Z86">
        <f t="shared" si="88"/>
        <v>3.9312051924226898E-4</v>
      </c>
      <c r="AB86">
        <f t="shared" si="89"/>
        <v>-13.129089834936753</v>
      </c>
      <c r="AC86">
        <f t="shared" si="64"/>
        <v>-11.973124787506043</v>
      </c>
      <c r="AE86">
        <f t="shared" si="65"/>
        <v>0</v>
      </c>
      <c r="AF86">
        <f t="shared" si="66"/>
        <v>0</v>
      </c>
      <c r="AG86">
        <f t="shared" si="67"/>
        <v>-4.9140064905283621E-3</v>
      </c>
      <c r="AH86">
        <f t="shared" si="68"/>
        <v>-751.8300566300436</v>
      </c>
      <c r="AI86">
        <f t="shared" si="69"/>
        <v>-751.83497063653408</v>
      </c>
      <c r="AJ86">
        <f t="shared" si="70"/>
        <v>-1.1559650474307102</v>
      </c>
      <c r="AK86">
        <f t="shared" si="92"/>
        <v>-0.91903628844557284</v>
      </c>
      <c r="AL86">
        <f t="shared" si="71"/>
        <v>-753.9099719724104</v>
      </c>
      <c r="AN86">
        <f t="shared" si="72"/>
        <v>0</v>
      </c>
      <c r="AO86">
        <f t="shared" si="73"/>
        <v>0</v>
      </c>
      <c r="AP86">
        <f t="shared" si="74"/>
        <v>-1.0333184550905714E-6</v>
      </c>
      <c r="AQ86">
        <f t="shared" si="75"/>
        <v>-0.15809500335521171</v>
      </c>
      <c r="AR86">
        <f t="shared" si="76"/>
        <v>-0.15809603667366678</v>
      </c>
      <c r="AS86">
        <f t="shared" si="77"/>
        <v>-2.430766054648349E-4</v>
      </c>
      <c r="AT86">
        <f t="shared" si="78"/>
        <v>-1.9325516960126021E-4</v>
      </c>
      <c r="AU86">
        <f t="shared" si="79"/>
        <v>-0.15853236844873289</v>
      </c>
      <c r="AW86">
        <v>83</v>
      </c>
      <c r="AX86">
        <f>IF(Z86&gt;0, (R86*SUMPRODUCT(K86:$K$98, X86:$X$98)-K86*$AZ$3)/Z86, 0)</f>
        <v>-30456.62640704681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0.50934341699999997</v>
      </c>
      <c r="Q87" s="5">
        <f t="shared" si="91"/>
        <v>12.5</v>
      </c>
      <c r="R87">
        <f t="shared" si="62"/>
        <v>2000000</v>
      </c>
      <c r="S87">
        <f t="shared" si="63"/>
        <v>-57247.394225296019</v>
      </c>
      <c r="U87">
        <f t="shared" si="83"/>
        <v>0.50934341699999997</v>
      </c>
      <c r="V87">
        <f t="shared" si="84"/>
        <v>0.01</v>
      </c>
      <c r="W87">
        <f t="shared" si="85"/>
        <v>3.9312051924226898E-4</v>
      </c>
      <c r="X87">
        <f t="shared" si="86"/>
        <v>2.0023334856367152E-4</v>
      </c>
      <c r="Y87">
        <f t="shared" si="87"/>
        <v>3.9312051924226897E-6</v>
      </c>
      <c r="Z87">
        <f t="shared" si="88"/>
        <v>1.8895596548617477E-4</v>
      </c>
      <c r="AB87">
        <f t="shared" si="89"/>
        <v>-11.973124787506043</v>
      </c>
      <c r="AC87">
        <f t="shared" si="64"/>
        <v>-10.817236647408475</v>
      </c>
      <c r="AE87">
        <f t="shared" si="65"/>
        <v>0</v>
      </c>
      <c r="AF87">
        <f t="shared" si="66"/>
        <v>0</v>
      </c>
      <c r="AG87">
        <f t="shared" si="67"/>
        <v>-2.3619495685771848E-3</v>
      </c>
      <c r="AH87">
        <f t="shared" si="68"/>
        <v>-400.46669712734302</v>
      </c>
      <c r="AI87">
        <f t="shared" si="69"/>
        <v>-400.46905907691161</v>
      </c>
      <c r="AJ87">
        <f t="shared" si="70"/>
        <v>-1.1558881400975682</v>
      </c>
      <c r="AK87">
        <f t="shared" si="92"/>
        <v>-0.83811873512542312</v>
      </c>
      <c r="AL87">
        <f t="shared" si="71"/>
        <v>-402.46306595213457</v>
      </c>
      <c r="AN87">
        <f t="shared" si="72"/>
        <v>0</v>
      </c>
      <c r="AO87">
        <f t="shared" si="73"/>
        <v>0</v>
      </c>
      <c r="AP87">
        <f t="shared" si="74"/>
        <v>-4.4345653372738668E-7</v>
      </c>
      <c r="AQ87">
        <f t="shared" si="75"/>
        <v>-7.5187707537856099E-2</v>
      </c>
      <c r="AR87">
        <f t="shared" si="76"/>
        <v>-7.5188150994389816E-2</v>
      </c>
      <c r="AS87">
        <f t="shared" si="77"/>
        <v>-2.1701824408259504E-4</v>
      </c>
      <c r="AT87">
        <f t="shared" si="78"/>
        <v>-1.5735697073100157E-4</v>
      </c>
      <c r="AU87">
        <f t="shared" si="79"/>
        <v>-7.5562526209203409E-2</v>
      </c>
      <c r="AW87">
        <v>84</v>
      </c>
      <c r="AX87">
        <f>IF(Z87&gt;0, (R87*SUMPRODUCT(K87:$K$98, X87:$X$98)-K87*$AZ$3)/Z87, 0)</f>
        <v>-57247.394225296019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0.53464878299999996</v>
      </c>
      <c r="Q88" s="5">
        <f t="shared" si="91"/>
        <v>12.5</v>
      </c>
      <c r="R88">
        <f t="shared" si="62"/>
        <v>2000000</v>
      </c>
      <c r="S88">
        <f t="shared" si="63"/>
        <v>-112959.96064163983</v>
      </c>
      <c r="U88">
        <f t="shared" si="83"/>
        <v>0.53464878299999996</v>
      </c>
      <c r="V88">
        <f t="shared" si="84"/>
        <v>0.01</v>
      </c>
      <c r="W88">
        <f t="shared" si="85"/>
        <v>1.8895596548617477E-4</v>
      </c>
      <c r="X88">
        <f t="shared" si="86"/>
        <v>1.0102507698777334E-4</v>
      </c>
      <c r="Y88">
        <f t="shared" si="87"/>
        <v>1.8895596548617477E-6</v>
      </c>
      <c r="Z88">
        <f t="shared" si="88"/>
        <v>8.6041328843539691E-5</v>
      </c>
      <c r="AB88">
        <f t="shared" si="89"/>
        <v>-10.817236647408475</v>
      </c>
      <c r="AC88">
        <f t="shared" si="64"/>
        <v>-9.7192251197206332</v>
      </c>
      <c r="AE88">
        <f t="shared" si="65"/>
        <v>0</v>
      </c>
      <c r="AF88">
        <f t="shared" si="66"/>
        <v>0</v>
      </c>
      <c r="AG88">
        <f t="shared" si="67"/>
        <v>-1.0755166105442461E-3</v>
      </c>
      <c r="AH88">
        <f t="shared" si="68"/>
        <v>-202.05015397554666</v>
      </c>
      <c r="AI88">
        <f t="shared" si="69"/>
        <v>-202.0512294921572</v>
      </c>
      <c r="AJ88">
        <f t="shared" si="70"/>
        <v>-1.0980115276878415</v>
      </c>
      <c r="AK88">
        <f t="shared" si="92"/>
        <v>-0.75720656531859332</v>
      </c>
      <c r="AL88">
        <f t="shared" si="71"/>
        <v>-203.90644758516365</v>
      </c>
      <c r="AN88">
        <f t="shared" si="72"/>
        <v>0</v>
      </c>
      <c r="AO88">
        <f t="shared" si="73"/>
        <v>0</v>
      </c>
      <c r="AP88">
        <f t="shared" si="74"/>
        <v>-1.8029327885657775E-7</v>
      </c>
      <c r="AQ88">
        <f t="shared" si="75"/>
        <v>-3.387049943867796E-2</v>
      </c>
      <c r="AR88">
        <f t="shared" si="76"/>
        <v>-3.3870679731956815E-2</v>
      </c>
      <c r="AS88">
        <f t="shared" si="77"/>
        <v>-1.8406419446091561E-4</v>
      </c>
      <c r="AT88">
        <f t="shared" si="78"/>
        <v>-1.2693365504037494E-4</v>
      </c>
      <c r="AU88">
        <f t="shared" si="79"/>
        <v>-3.4181677581458104E-2</v>
      </c>
      <c r="AW88">
        <v>85</v>
      </c>
      <c r="AX88">
        <f>IF(Z88&gt;0, (R88*SUMPRODUCT(K88:$K$98, X88:$X$98)-K88*$AZ$3)/Z88, 0)</f>
        <v>-112959.96064163983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0.56402811100000005</v>
      </c>
      <c r="Q89" s="5">
        <f t="shared" si="91"/>
        <v>12.5</v>
      </c>
      <c r="R89">
        <f t="shared" si="62"/>
        <v>2000000</v>
      </c>
      <c r="S89">
        <f t="shared" si="63"/>
        <v>-237525.6280742012</v>
      </c>
      <c r="U89">
        <f t="shared" si="83"/>
        <v>0.56402811100000005</v>
      </c>
      <c r="V89">
        <f t="shared" si="84"/>
        <v>0.01</v>
      </c>
      <c r="W89">
        <f t="shared" si="85"/>
        <v>8.6041328843539691E-5</v>
      </c>
      <c r="X89">
        <f t="shared" si="86"/>
        <v>4.8529728175551509E-5</v>
      </c>
      <c r="Y89">
        <f t="shared" si="87"/>
        <v>8.6041328843539693E-7</v>
      </c>
      <c r="Z89">
        <f t="shared" si="88"/>
        <v>3.6651187379552784E-5</v>
      </c>
      <c r="AB89">
        <f t="shared" si="89"/>
        <v>-9.7192251197206332</v>
      </c>
      <c r="AC89">
        <f t="shared" si="64"/>
        <v>-8.705596301993511</v>
      </c>
      <c r="AE89">
        <f t="shared" si="65"/>
        <v>0</v>
      </c>
      <c r="AF89">
        <f t="shared" si="66"/>
        <v>0</v>
      </c>
      <c r="AG89">
        <f t="shared" si="67"/>
        <v>-4.5813984224440978E-4</v>
      </c>
      <c r="AH89">
        <f t="shared" si="68"/>
        <v>-97.059456351103023</v>
      </c>
      <c r="AI89">
        <f t="shared" si="69"/>
        <v>-97.05991449094526</v>
      </c>
      <c r="AJ89">
        <f t="shared" si="70"/>
        <v>-1.0136288177271222</v>
      </c>
      <c r="AK89">
        <f t="shared" si="92"/>
        <v>-0.68034575838044442</v>
      </c>
      <c r="AL89">
        <f t="shared" si="71"/>
        <v>-98.753889067052825</v>
      </c>
      <c r="AN89">
        <f t="shared" si="72"/>
        <v>0</v>
      </c>
      <c r="AO89">
        <f t="shared" si="73"/>
        <v>0</v>
      </c>
      <c r="AP89">
        <f t="shared" si="74"/>
        <v>-6.8571311221910869E-8</v>
      </c>
      <c r="AQ89">
        <f t="shared" si="75"/>
        <v>-1.4527211071353113E-2</v>
      </c>
      <c r="AR89">
        <f t="shared" si="76"/>
        <v>-1.4527279642664334E-2</v>
      </c>
      <c r="AS89">
        <f t="shared" si="77"/>
        <v>-1.5171319041661492E-4</v>
      </c>
      <c r="AT89">
        <f t="shared" si="78"/>
        <v>-1.0182960841795609E-4</v>
      </c>
      <c r="AU89">
        <f t="shared" si="79"/>
        <v>-1.4780822441498904E-2</v>
      </c>
      <c r="AW89">
        <v>86</v>
      </c>
      <c r="AX89">
        <f>IF(Z89&gt;0, (R89*SUMPRODUCT(K89:$K$98, X89:$X$98)-K89*$AZ$3)/Z89, 0)</f>
        <v>-237525.6280742012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0.59324784900000005</v>
      </c>
      <c r="Q90" s="5">
        <f t="shared" si="91"/>
        <v>12.5</v>
      </c>
      <c r="R90">
        <f t="shared" si="62"/>
        <v>2000000</v>
      </c>
      <c r="S90">
        <f t="shared" si="63"/>
        <v>-535356.72132248047</v>
      </c>
      <c r="U90">
        <f t="shared" si="83"/>
        <v>0.59324784900000005</v>
      </c>
      <c r="V90">
        <f t="shared" si="84"/>
        <v>0.01</v>
      </c>
      <c r="W90">
        <f t="shared" si="85"/>
        <v>3.6651187379552784E-5</v>
      </c>
      <c r="X90">
        <f t="shared" si="86"/>
        <v>2.1743238076215638E-5</v>
      </c>
      <c r="Y90">
        <f t="shared" si="87"/>
        <v>3.6651187379552782E-7</v>
      </c>
      <c r="Z90">
        <f t="shared" si="88"/>
        <v>1.4541437429541618E-5</v>
      </c>
      <c r="AB90">
        <f t="shared" si="89"/>
        <v>-8.705596301993511</v>
      </c>
      <c r="AC90">
        <f t="shared" si="64"/>
        <v>-7.7848562655953986</v>
      </c>
      <c r="AE90">
        <f t="shared" si="65"/>
        <v>0</v>
      </c>
      <c r="AF90">
        <f t="shared" si="66"/>
        <v>0</v>
      </c>
      <c r="AG90">
        <f t="shared" si="67"/>
        <v>-1.8176796786927021E-4</v>
      </c>
      <c r="AH90">
        <f t="shared" si="68"/>
        <v>-43.486476152431273</v>
      </c>
      <c r="AI90">
        <f t="shared" si="69"/>
        <v>-43.486657920399139</v>
      </c>
      <c r="AJ90">
        <f t="shared" si="70"/>
        <v>-0.92074003639811242</v>
      </c>
      <c r="AK90">
        <f t="shared" si="92"/>
        <v>-0.60939174113954586</v>
      </c>
      <c r="AL90">
        <f t="shared" si="71"/>
        <v>-45.016789697936801</v>
      </c>
      <c r="AN90">
        <f t="shared" si="72"/>
        <v>0</v>
      </c>
      <c r="AO90">
        <f t="shared" si="73"/>
        <v>0</v>
      </c>
      <c r="AP90">
        <f t="shared" si="74"/>
        <v>-2.4290906450163901E-8</v>
      </c>
      <c r="AQ90">
        <f t="shared" si="75"/>
        <v>-5.8113975550725975E-3</v>
      </c>
      <c r="AR90">
        <f t="shared" si="76"/>
        <v>-5.8114218459790479E-3</v>
      </c>
      <c r="AS90">
        <f t="shared" si="77"/>
        <v>-1.2304483760941135E-4</v>
      </c>
      <c r="AT90">
        <f t="shared" si="78"/>
        <v>-8.1437218829279512E-5</v>
      </c>
      <c r="AU90">
        <f t="shared" si="79"/>
        <v>-6.015903902417739E-3</v>
      </c>
      <c r="AW90">
        <v>87</v>
      </c>
      <c r="AX90">
        <f>IF(Z90&gt;0, (R90*SUMPRODUCT(K90:$K$98, X90:$X$98)-K90*$AZ$3)/Z90, 0)</f>
        <v>-535356.72132248047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0.62227177099999997</v>
      </c>
      <c r="Q91" s="5">
        <f t="shared" si="91"/>
        <v>12.5</v>
      </c>
      <c r="R91">
        <f t="shared" si="62"/>
        <v>2000000</v>
      </c>
      <c r="S91">
        <f t="shared" si="63"/>
        <v>-1300770.7590840713</v>
      </c>
      <c r="U91">
        <f t="shared" si="83"/>
        <v>0.62227177099999997</v>
      </c>
      <c r="V91">
        <f t="shared" si="84"/>
        <v>0.01</v>
      </c>
      <c r="W91">
        <f t="shared" si="85"/>
        <v>1.4541437429541618E-5</v>
      </c>
      <c r="X91">
        <f t="shared" si="86"/>
        <v>9.0487260221665504E-6</v>
      </c>
      <c r="Y91">
        <f t="shared" si="87"/>
        <v>1.4541437429541617E-7</v>
      </c>
      <c r="Z91">
        <f t="shared" si="88"/>
        <v>5.3472970330796509E-6</v>
      </c>
      <c r="AB91">
        <f t="shared" si="89"/>
        <v>-7.7848562655953986</v>
      </c>
      <c r="AC91">
        <f t="shared" si="64"/>
        <v>-6.9556076207670197</v>
      </c>
      <c r="AE91">
        <f t="shared" si="65"/>
        <v>0</v>
      </c>
      <c r="AF91">
        <f t="shared" si="66"/>
        <v>0</v>
      </c>
      <c r="AG91">
        <f t="shared" si="67"/>
        <v>-6.6841212913495637E-5</v>
      </c>
      <c r="AH91">
        <f t="shared" si="68"/>
        <v>-18.0974520443331</v>
      </c>
      <c r="AI91">
        <f t="shared" si="69"/>
        <v>-18.097518885546013</v>
      </c>
      <c r="AJ91">
        <f t="shared" si="70"/>
        <v>-0.8292486448283789</v>
      </c>
      <c r="AK91">
        <f t="shared" si="92"/>
        <v>-0.544939938591678</v>
      </c>
      <c r="AL91">
        <f t="shared" si="71"/>
        <v>-19.47170746896607</v>
      </c>
      <c r="AN91">
        <f t="shared" si="72"/>
        <v>0</v>
      </c>
      <c r="AO91">
        <f t="shared" si="73"/>
        <v>0</v>
      </c>
      <c r="AP91">
        <f t="shared" si="74"/>
        <v>-7.9754035801102204E-9</v>
      </c>
      <c r="AQ91">
        <f t="shared" si="75"/>
        <v>-2.159363625134116E-3</v>
      </c>
      <c r="AR91">
        <f t="shared" si="76"/>
        <v>-2.1593716005376962E-3</v>
      </c>
      <c r="AS91">
        <f t="shared" si="77"/>
        <v>-9.8944832424345159E-5</v>
      </c>
      <c r="AT91">
        <f t="shared" si="78"/>
        <v>-6.50215001755542E-5</v>
      </c>
      <c r="AU91">
        <f t="shared" si="79"/>
        <v>-2.3233379331375954E-3</v>
      </c>
      <c r="AW91">
        <v>88</v>
      </c>
      <c r="AX91">
        <f>IF(Z91&gt;0, (R91*SUMPRODUCT(K91:$K$98, X91:$X$98)-K91*$AZ$3)/Z91, 0)</f>
        <v>-1300770.7590840713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0.65106364900000002</v>
      </c>
      <c r="Q92" s="5">
        <f t="shared" si="91"/>
        <v>12.5</v>
      </c>
      <c r="R92">
        <f t="shared" si="62"/>
        <v>2000000</v>
      </c>
      <c r="S92">
        <f t="shared" si="63"/>
        <v>-3427610.0610503629</v>
      </c>
      <c r="U92">
        <f t="shared" si="83"/>
        <v>0.65106364900000002</v>
      </c>
      <c r="V92">
        <f t="shared" si="84"/>
        <v>0.01</v>
      </c>
      <c r="W92">
        <f t="shared" si="85"/>
        <v>5.3472970330796509E-6</v>
      </c>
      <c r="X92">
        <f t="shared" si="86"/>
        <v>3.4814307186437112E-6</v>
      </c>
      <c r="Y92">
        <f t="shared" si="87"/>
        <v>5.347297033079651E-8</v>
      </c>
      <c r="Z92">
        <f t="shared" si="88"/>
        <v>1.8123933441051433E-6</v>
      </c>
      <c r="AB92">
        <f t="shared" si="89"/>
        <v>-6.9556076207670197</v>
      </c>
      <c r="AC92">
        <f t="shared" si="64"/>
        <v>-6.2121776608355015</v>
      </c>
      <c r="AE92">
        <f t="shared" si="65"/>
        <v>0</v>
      </c>
      <c r="AF92">
        <f t="shared" si="66"/>
        <v>0</v>
      </c>
      <c r="AG92">
        <f t="shared" si="67"/>
        <v>-2.2654916801314292E-5</v>
      </c>
      <c r="AH92">
        <f t="shared" si="68"/>
        <v>-6.9628614372874225</v>
      </c>
      <c r="AI92">
        <f t="shared" si="69"/>
        <v>-6.9628840922042237</v>
      </c>
      <c r="AJ92">
        <f t="shared" si="70"/>
        <v>-0.74342995993151817</v>
      </c>
      <c r="AK92">
        <f t="shared" si="92"/>
        <v>-0.48689253345369143</v>
      </c>
      <c r="AL92">
        <f t="shared" si="71"/>
        <v>-8.1932065855894329</v>
      </c>
      <c r="AN92">
        <f t="shared" si="72"/>
        <v>0</v>
      </c>
      <c r="AO92">
        <f t="shared" si="73"/>
        <v>0</v>
      </c>
      <c r="AP92">
        <f t="shared" si="74"/>
        <v>-2.4135305242811559E-9</v>
      </c>
      <c r="AQ92">
        <f t="shared" si="75"/>
        <v>-7.417850510163177E-4</v>
      </c>
      <c r="AR92">
        <f t="shared" si="76"/>
        <v>-7.417874645468419E-4</v>
      </c>
      <c r="AS92">
        <f t="shared" si="77"/>
        <v>-7.9200948593011053E-5</v>
      </c>
      <c r="AT92">
        <f t="shared" si="78"/>
        <v>-5.1870858844508962E-5</v>
      </c>
      <c r="AU92">
        <f t="shared" si="79"/>
        <v>-8.7285927198436193E-4</v>
      </c>
      <c r="AW92">
        <v>89</v>
      </c>
      <c r="AX92">
        <f>IF(Z92&gt;0, (R92*SUMPRODUCT(K92:$K$98, X92:$X$98)-K92*$AZ$3)/Z92, 0)</f>
        <v>-3427610.0610503629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0.67958823899999998</v>
      </c>
      <c r="Q93" s="5">
        <f t="shared" si="91"/>
        <v>12.5</v>
      </c>
      <c r="R93">
        <f t="shared" si="62"/>
        <v>2000000</v>
      </c>
      <c r="S93">
        <f t="shared" si="63"/>
        <v>-9860168.7670756783</v>
      </c>
      <c r="U93">
        <f t="shared" si="83"/>
        <v>0.67958823899999998</v>
      </c>
      <c r="V93">
        <f t="shared" si="84"/>
        <v>0.01</v>
      </c>
      <c r="W93">
        <f t="shared" si="85"/>
        <v>1.8123933441051433E-6</v>
      </c>
      <c r="X93">
        <f t="shared" si="86"/>
        <v>1.2316812010957354E-6</v>
      </c>
      <c r="Y93">
        <f t="shared" si="87"/>
        <v>1.8123933441051435E-8</v>
      </c>
      <c r="Z93">
        <f t="shared" si="88"/>
        <v>5.6258820956835649E-7</v>
      </c>
      <c r="AB93">
        <f t="shared" si="89"/>
        <v>-6.2121776608355015</v>
      </c>
      <c r="AC93">
        <f t="shared" si="64"/>
        <v>-5.5472146927109351</v>
      </c>
      <c r="AE93">
        <f t="shared" si="65"/>
        <v>0</v>
      </c>
      <c r="AF93">
        <f t="shared" si="66"/>
        <v>0</v>
      </c>
      <c r="AG93">
        <f t="shared" si="67"/>
        <v>-7.0323526196044562E-6</v>
      </c>
      <c r="AH93">
        <f t="shared" si="68"/>
        <v>-2.4633624021914708</v>
      </c>
      <c r="AI93">
        <f t="shared" si="69"/>
        <v>-2.4633694345440906</v>
      </c>
      <c r="AJ93">
        <f t="shared" si="70"/>
        <v>-0.66496296812456634</v>
      </c>
      <c r="AK93">
        <f t="shared" si="92"/>
        <v>-0.43485243625848513</v>
      </c>
      <c r="AL93">
        <f t="shared" si="71"/>
        <v>-3.5631848389271421</v>
      </c>
      <c r="AN93">
        <f t="shared" si="72"/>
        <v>0</v>
      </c>
      <c r="AO93">
        <f t="shared" si="73"/>
        <v>0</v>
      </c>
      <c r="AP93">
        <f t="shared" si="74"/>
        <v>-6.6891808952622028E-10</v>
      </c>
      <c r="AQ93">
        <f t="shared" si="75"/>
        <v>-2.343152798241396E-4</v>
      </c>
      <c r="AR93">
        <f t="shared" si="76"/>
        <v>-2.3431594874222914E-4</v>
      </c>
      <c r="AS93">
        <f t="shared" si="77"/>
        <v>-6.325134450789081E-5</v>
      </c>
      <c r="AT93">
        <f t="shared" si="78"/>
        <v>-4.1363207538391227E-5</v>
      </c>
      <c r="AU93">
        <f t="shared" si="79"/>
        <v>-3.3893050078851117E-4</v>
      </c>
      <c r="AW93">
        <v>90</v>
      </c>
      <c r="AX93">
        <f>IF(Z93&gt;0, (R93*SUMPRODUCT(K93:$K$98, X93:$X$98)-K93*$AZ$3)/Z93, 0)</f>
        <v>-9860168.7670756783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0.70796792399999997</v>
      </c>
      <c r="Q94" s="5">
        <f t="shared" si="91"/>
        <v>12.5</v>
      </c>
      <c r="R94">
        <f t="shared" si="62"/>
        <v>2000000</v>
      </c>
      <c r="S94">
        <f t="shared" si="63"/>
        <v>-31216579.526150774</v>
      </c>
      <c r="U94">
        <f t="shared" si="83"/>
        <v>0.70796792399999997</v>
      </c>
      <c r="V94">
        <f t="shared" si="84"/>
        <v>0.01</v>
      </c>
      <c r="W94">
        <f t="shared" si="85"/>
        <v>5.6258820956835649E-7</v>
      </c>
      <c r="X94">
        <f t="shared" si="86"/>
        <v>3.9829440679498626E-7</v>
      </c>
      <c r="Y94">
        <f t="shared" si="87"/>
        <v>5.6258820956835646E-9</v>
      </c>
      <c r="Z94">
        <f t="shared" si="88"/>
        <v>1.5866792067768666E-7</v>
      </c>
      <c r="AB94">
        <f t="shared" si="89"/>
        <v>-5.5472146927109351</v>
      </c>
      <c r="AC94">
        <f t="shared" si="64"/>
        <v>-4.9530697640839882</v>
      </c>
      <c r="AE94">
        <f t="shared" si="65"/>
        <v>0</v>
      </c>
      <c r="AF94">
        <f t="shared" si="66"/>
        <v>0</v>
      </c>
      <c r="AG94">
        <f t="shared" si="67"/>
        <v>-1.9833490084710833E-6</v>
      </c>
      <c r="AH94">
        <f t="shared" si="68"/>
        <v>-0.79658881358997258</v>
      </c>
      <c r="AI94">
        <f t="shared" si="69"/>
        <v>-0.79659079693898105</v>
      </c>
      <c r="AJ94">
        <f t="shared" si="70"/>
        <v>-0.5941449286269469</v>
      </c>
      <c r="AK94">
        <f t="shared" si="92"/>
        <v>-0.3883050284897655</v>
      </c>
      <c r="AL94">
        <f t="shared" si="71"/>
        <v>-1.7790407540556936</v>
      </c>
      <c r="AN94">
        <f t="shared" si="72"/>
        <v>0</v>
      </c>
      <c r="AO94">
        <f t="shared" si="73"/>
        <v>0</v>
      </c>
      <c r="AP94">
        <f t="shared" si="74"/>
        <v>-1.6844317630628015E-10</v>
      </c>
      <c r="AQ94">
        <f t="shared" si="75"/>
        <v>-6.7653221595417753E-5</v>
      </c>
      <c r="AR94">
        <f t="shared" si="76"/>
        <v>-6.7653390038594058E-5</v>
      </c>
      <c r="AS94">
        <f t="shared" si="77"/>
        <v>-5.0459933444260573E-5</v>
      </c>
      <c r="AT94">
        <f t="shared" si="78"/>
        <v>-3.297822627039185E-5</v>
      </c>
      <c r="AU94">
        <f t="shared" si="79"/>
        <v>-1.5109154975324649E-4</v>
      </c>
      <c r="AW94">
        <v>91</v>
      </c>
      <c r="AX94">
        <f>IF(Z94&gt;0, (R94*SUMPRODUCT(K94:$K$98, X94:$X$98)-K94*$AZ$3)/Z94, 0)</f>
        <v>-31216579.526150774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0.73634663</v>
      </c>
      <c r="Q95" s="5">
        <f t="shared" si="91"/>
        <v>12.5</v>
      </c>
      <c r="R95">
        <f t="shared" si="62"/>
        <v>2000000</v>
      </c>
      <c r="S95">
        <f t="shared" si="63"/>
        <v>-109883465.01276383</v>
      </c>
      <c r="U95">
        <f t="shared" si="83"/>
        <v>0.73634663</v>
      </c>
      <c r="V95">
        <f t="shared" si="84"/>
        <v>0.01</v>
      </c>
      <c r="W95">
        <f t="shared" si="85"/>
        <v>1.5866792067768666E-7</v>
      </c>
      <c r="X95">
        <f t="shared" si="86"/>
        <v>1.1683458868012189E-7</v>
      </c>
      <c r="Y95">
        <f t="shared" si="87"/>
        <v>1.5866792067768667E-9</v>
      </c>
      <c r="Z95">
        <f t="shared" si="88"/>
        <v>4.0246652790787899E-8</v>
      </c>
      <c r="AB95">
        <f t="shared" si="89"/>
        <v>-4.9530697640839882</v>
      </c>
      <c r="AC95">
        <f t="shared" si="64"/>
        <v>-4.4224416638173958</v>
      </c>
      <c r="AE95">
        <f t="shared" si="65"/>
        <v>0</v>
      </c>
      <c r="AF95">
        <f t="shared" si="66"/>
        <v>0</v>
      </c>
      <c r="AG95">
        <f t="shared" si="67"/>
        <v>-5.0308315988484873E-7</v>
      </c>
      <c r="AH95">
        <f t="shared" si="68"/>
        <v>-0.23366917736024378</v>
      </c>
      <c r="AI95">
        <f t="shared" si="69"/>
        <v>-0.23366968044340367</v>
      </c>
      <c r="AJ95">
        <f t="shared" si="70"/>
        <v>-0.53062810026659246</v>
      </c>
      <c r="AK95">
        <f t="shared" si="92"/>
        <v>-0.3467148834858792</v>
      </c>
      <c r="AL95">
        <f t="shared" si="71"/>
        <v>-1.1110126641958753</v>
      </c>
      <c r="AN95">
        <f t="shared" si="72"/>
        <v>0</v>
      </c>
      <c r="AO95">
        <f t="shared" si="73"/>
        <v>0</v>
      </c>
      <c r="AP95">
        <f t="shared" si="74"/>
        <v>-3.8148374396064375E-11</v>
      </c>
      <c r="AQ95">
        <f t="shared" si="75"/>
        <v>-1.7718937888517889E-5</v>
      </c>
      <c r="AR95">
        <f t="shared" si="76"/>
        <v>-1.7718976036892285E-5</v>
      </c>
      <c r="AS95">
        <f t="shared" si="77"/>
        <v>-4.0237084140673095E-5</v>
      </c>
      <c r="AT95">
        <f t="shared" si="78"/>
        <v>-2.6291099044012147E-5</v>
      </c>
      <c r="AU95">
        <f t="shared" si="79"/>
        <v>-8.4247159221577527E-5</v>
      </c>
      <c r="AW95">
        <v>92</v>
      </c>
      <c r="AX95">
        <f>IF(Z95&gt;0, (R95*SUMPRODUCT(K95:$K$98, X95:$X$98)-K95*$AZ$3)/Z95, 0)</f>
        <v>-109883465.01276383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0.76472631499999999</v>
      </c>
      <c r="Q96" s="5">
        <f t="shared" si="91"/>
        <v>12.5</v>
      </c>
      <c r="R96">
        <f t="shared" si="62"/>
        <v>2000000</v>
      </c>
      <c r="S96">
        <f t="shared" si="63"/>
        <v>-435517427.54377127</v>
      </c>
      <c r="U96">
        <f t="shared" si="83"/>
        <v>0.76472631499999999</v>
      </c>
      <c r="V96">
        <f t="shared" si="84"/>
        <v>0.01</v>
      </c>
      <c r="W96">
        <f t="shared" si="85"/>
        <v>4.0246652790787899E-8</v>
      </c>
      <c r="X96">
        <f t="shared" si="86"/>
        <v>3.0777674479783696E-8</v>
      </c>
      <c r="Y96">
        <f t="shared" si="87"/>
        <v>4.0246652790787898E-10</v>
      </c>
      <c r="Z96">
        <f t="shared" si="88"/>
        <v>9.0665117830963252E-9</v>
      </c>
      <c r="AB96">
        <f t="shared" si="89"/>
        <v>-4.4224416638173958</v>
      </c>
      <c r="AC96">
        <f t="shared" si="64"/>
        <v>-3.9486238885694021</v>
      </c>
      <c r="AE96">
        <f t="shared" si="65"/>
        <v>0</v>
      </c>
      <c r="AF96">
        <f t="shared" si="66"/>
        <v>0</v>
      </c>
      <c r="AG96">
        <f t="shared" si="67"/>
        <v>-1.1333139728870407E-7</v>
      </c>
      <c r="AH96">
        <f t="shared" si="68"/>
        <v>-6.1555348959567394E-2</v>
      </c>
      <c r="AI96">
        <f t="shared" si="69"/>
        <v>-6.1555462290964681E-2</v>
      </c>
      <c r="AJ96">
        <f t="shared" si="70"/>
        <v>-0.47381777524799373</v>
      </c>
      <c r="AK96">
        <f t="shared" si="92"/>
        <v>-0.30957091646721774</v>
      </c>
      <c r="AL96">
        <f t="shared" si="71"/>
        <v>-0.84494415400617617</v>
      </c>
      <c r="AN96">
        <f t="shared" si="72"/>
        <v>0</v>
      </c>
      <c r="AO96">
        <f t="shared" si="73"/>
        <v>0</v>
      </c>
      <c r="AP96">
        <f t="shared" si="74"/>
        <v>-7.6730579258580994E-12</v>
      </c>
      <c r="AQ96">
        <f t="shared" si="75"/>
        <v>-4.1675808250203795E-6</v>
      </c>
      <c r="AR96">
        <f t="shared" si="76"/>
        <v>-4.1675884980783049E-6</v>
      </c>
      <c r="AS96">
        <f t="shared" si="77"/>
        <v>-3.2079647147714461E-5</v>
      </c>
      <c r="AT96">
        <f t="shared" si="78"/>
        <v>-2.0959377816218775E-5</v>
      </c>
      <c r="AU96">
        <f t="shared" si="79"/>
        <v>-5.7206613462011544E-5</v>
      </c>
      <c r="AW96">
        <v>93</v>
      </c>
      <c r="AX96">
        <f>IF(Z96&gt;0, (R96*SUMPRODUCT(K96:$K$98, X96:$X$98)-K96*$AZ$3)/Z96, 0)</f>
        <v>-435517427.54377127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0.79310599999999998</v>
      </c>
      <c r="Q97" s="5">
        <f t="shared" si="91"/>
        <v>12.5</v>
      </c>
      <c r="R97">
        <f t="shared" si="62"/>
        <v>2000000</v>
      </c>
      <c r="S97">
        <f t="shared" si="63"/>
        <v>-1974947148.6574204</v>
      </c>
      <c r="U97">
        <f t="shared" si="83"/>
        <v>0.79310599999999998</v>
      </c>
      <c r="V97">
        <f t="shared" si="84"/>
        <v>0.01</v>
      </c>
      <c r="W97">
        <f t="shared" si="85"/>
        <v>9.0665117830963252E-9</v>
      </c>
      <c r="X97">
        <f t="shared" si="86"/>
        <v>7.1907048942443937E-9</v>
      </c>
      <c r="Y97">
        <f t="shared" si="87"/>
        <v>9.0665117830963259E-11</v>
      </c>
      <c r="Z97">
        <f t="shared" si="88"/>
        <v>1.7851417710209683E-9</v>
      </c>
      <c r="AB97">
        <f t="shared" si="89"/>
        <v>-3.9486238885694021</v>
      </c>
      <c r="AC97">
        <f t="shared" si="64"/>
        <v>-3.5255606506271189</v>
      </c>
      <c r="AE97">
        <f t="shared" si="65"/>
        <v>0</v>
      </c>
      <c r="AF97">
        <f t="shared" si="66"/>
        <v>0</v>
      </c>
      <c r="AG97">
        <f t="shared" si="67"/>
        <v>-2.2314272137762105E-8</v>
      </c>
      <c r="AH97">
        <f t="shared" si="68"/>
        <v>-1.4381409788488788E-2</v>
      </c>
      <c r="AI97">
        <f t="shared" si="69"/>
        <v>-1.4381432102760926E-2</v>
      </c>
      <c r="AJ97">
        <f t="shared" si="70"/>
        <v>-0.42306323794228318</v>
      </c>
      <c r="AK97">
        <f t="shared" si="92"/>
        <v>-0.27640367219985817</v>
      </c>
      <c r="AL97">
        <f t="shared" si="71"/>
        <v>-0.71384834224490223</v>
      </c>
      <c r="AN97">
        <f t="shared" si="72"/>
        <v>0</v>
      </c>
      <c r="AO97">
        <f t="shared" si="73"/>
        <v>0</v>
      </c>
      <c r="AP97">
        <f t="shared" si="74"/>
        <v>-1.3489098814767009E-12</v>
      </c>
      <c r="AQ97">
        <f t="shared" si="75"/>
        <v>-8.6936403990651614E-7</v>
      </c>
      <c r="AR97">
        <f t="shared" si="76"/>
        <v>-8.6936538881639768E-7</v>
      </c>
      <c r="AS97">
        <f t="shared" si="77"/>
        <v>-2.5574402724260552E-5</v>
      </c>
      <c r="AT97">
        <f t="shared" si="78"/>
        <v>-1.6708752246320322E-5</v>
      </c>
      <c r="AU97">
        <f t="shared" si="79"/>
        <v>-4.3152520359397271E-5</v>
      </c>
      <c r="AW97">
        <v>94</v>
      </c>
      <c r="AX97">
        <f>IF(Z97&gt;0, (R97*SUMPRODUCT(K97:$K$98, X97:$X$98)-K97*$AZ$3)/Z97, 0)</f>
        <v>-1974947148.6574204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2000000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1.7851417710209683E-9</v>
      </c>
      <c r="X98">
        <f t="shared" si="86"/>
        <v>1.7851417710209683E-9</v>
      </c>
      <c r="Y98">
        <f t="shared" si="87"/>
        <v>1.7851417710209683E-11</v>
      </c>
      <c r="Z98">
        <f t="shared" si="88"/>
        <v>0</v>
      </c>
      <c r="AB98">
        <f t="shared" si="89"/>
        <v>-3.5255606506271189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-3.5702835420419366E-3</v>
      </c>
      <c r="AI98">
        <f t="shared" si="69"/>
        <v>-3.5702835420419366E-3</v>
      </c>
      <c r="AJ98">
        <f t="shared" si="70"/>
        <v>-3.5255606506271189</v>
      </c>
      <c r="AK98">
        <f t="shared" si="92"/>
        <v>-0.24678924554389833</v>
      </c>
      <c r="AL98">
        <f t="shared" si="71"/>
        <v>-3.7759201797130593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-1.9270141163952868E-7</v>
      </c>
      <c r="AR98">
        <f t="shared" si="76"/>
        <v>-1.9270141163952868E-7</v>
      </c>
      <c r="AS98">
        <f t="shared" si="77"/>
        <v>-1.9028755172987349E-4</v>
      </c>
      <c r="AT98">
        <f t="shared" si="78"/>
        <v>-1.3320128621091145E-5</v>
      </c>
      <c r="AU98">
        <f t="shared" si="79"/>
        <v>-2.0380038176260416E-4</v>
      </c>
      <c r="AW98">
        <v>95</v>
      </c>
    </row>
    <row r="100" spans="5:50" x14ac:dyDescent="0.25">
      <c r="AN100" s="6">
        <f t="shared" ref="AN100:AU100" si="93">SUM(AN3:AN98)</f>
        <v>101901.21869652058</v>
      </c>
      <c r="AO100" s="6">
        <f t="shared" si="93"/>
        <v>-10190.121869652059</v>
      </c>
      <c r="AP100" s="6">
        <f t="shared" si="93"/>
        <v>-250.91987071527598</v>
      </c>
      <c r="AQ100" s="6">
        <f t="shared" si="93"/>
        <v>-58321.42278428073</v>
      </c>
      <c r="AR100" s="6">
        <f t="shared" si="93"/>
        <v>33138.754171872519</v>
      </c>
      <c r="AS100" s="6">
        <f t="shared" si="93"/>
        <v>-1425.8602410674309</v>
      </c>
      <c r="AT100" s="6">
        <f t="shared" si="93"/>
        <v>493.70646994066379</v>
      </c>
      <c r="AU100" s="6">
        <f t="shared" si="93"/>
        <v>32206.600400745749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7FD5F-7CC9-4A06-A558-3FC344744E36}">
  <sheetPr codeName="Sheet94"/>
  <dimension ref="A1:AZ164"/>
  <sheetViews>
    <sheetView workbookViewId="0">
      <selection activeCell="B8" sqref="B8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'S.35.04.F'!C3*(1+C12)</f>
        <v>122599.96102354645</v>
      </c>
      <c r="K3">
        <v>1</v>
      </c>
      <c r="L3" s="2">
        <v>0</v>
      </c>
      <c r="O3">
        <f>$C$3</f>
        <v>122599.96102354645</v>
      </c>
      <c r="P3">
        <f>O3*C5</f>
        <v>12259.996102354646</v>
      </c>
      <c r="Q3" s="5">
        <f>B8</f>
        <v>125.8175559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122599.96102354645</v>
      </c>
      <c r="AF3">
        <f t="shared" ref="AF3:AF34" si="4">-$Z3*P3</f>
        <v>-12259.996102354646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110214.14736529181</v>
      </c>
      <c r="AJ3">
        <f t="shared" ref="AJ3:AJ34" si="8">AB3-AC3</f>
        <v>0</v>
      </c>
      <c r="AL3">
        <f t="shared" ref="AL3:AL34" si="9">SUM(AI3:AK3)</f>
        <v>110214.14736529181</v>
      </c>
      <c r="AN3">
        <f t="shared" ref="AN3:AN34" si="10">AE3*$K3</f>
        <v>122599.96102354645</v>
      </c>
      <c r="AO3">
        <f t="shared" ref="AO3:AO34" si="11">AF3*$K3</f>
        <v>-12259.996102354646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110214.14736529181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110214.14736529181</v>
      </c>
      <c r="AW3">
        <v>0</v>
      </c>
      <c r="AX3">
        <f>IF(Z3&gt;0, (R3*SUMPRODUCT(K3:$K$98, X3:$X$98)-K3*$AZ$3)/Z3, 0)</f>
        <v>0</v>
      </c>
      <c r="AZ3">
        <f>C6*SUMPRODUCT(X4:X89, K4:K89)/1</f>
        <v>68889.200289230866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2.4148220000000001E-3</v>
      </c>
      <c r="R4">
        <f t="shared" si="0"/>
        <v>2000000</v>
      </c>
      <c r="S4">
        <f t="shared" si="1"/>
        <v>4678.9801137769855</v>
      </c>
      <c r="U4">
        <f t="shared" ref="U4:U35" si="21">M4</f>
        <v>2.4148220000000001E-3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2.4148220000000001E-3</v>
      </c>
      <c r="Y4">
        <f t="shared" ref="Y4:Y35" si="25">V4*W4</f>
        <v>0.01</v>
      </c>
      <c r="Z4">
        <f t="shared" ref="Z4:Z35" si="26">MAX(0, W4-X4-Y4)</f>
        <v>0.98758517800000001</v>
      </c>
      <c r="AB4">
        <f t="shared" ref="AB4:AB35" si="27">AC3</f>
        <v>0</v>
      </c>
      <c r="AC4">
        <f t="shared" si="2"/>
        <v>4620.8914085229044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-4829.6440000000002</v>
      </c>
      <c r="AI4">
        <f t="shared" si="7"/>
        <v>-4829.6440000000002</v>
      </c>
      <c r="AJ4">
        <f t="shared" si="8"/>
        <v>-4620.8914085229044</v>
      </c>
      <c r="AK4">
        <f>G4*SUM(AB4, AE4:AF4)</f>
        <v>0</v>
      </c>
      <c r="AL4">
        <f t="shared" si="9"/>
        <v>-9450.5354085229046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-4505.6852318313277</v>
      </c>
      <c r="AR4">
        <f t="shared" si="14"/>
        <v>-4505.6852318313277</v>
      </c>
      <c r="AS4">
        <f t="shared" si="15"/>
        <v>-4310.935169813326</v>
      </c>
      <c r="AT4">
        <f t="shared" si="16"/>
        <v>0</v>
      </c>
      <c r="AU4">
        <f t="shared" si="17"/>
        <v>-8816.6204016446536</v>
      </c>
      <c r="AW4">
        <v>1</v>
      </c>
      <c r="AX4">
        <f>IF(Z4&gt;0, (R4*SUMPRODUCT(K4:$K$98, X4:$X$98)-K4*$AZ$3)/Z4, 0)</f>
        <v>4678.9801137769855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2.4301629999999999E-3</v>
      </c>
      <c r="Q5" s="5">
        <f t="shared" ref="Q5:Q36" si="29">$C$8</f>
        <v>12.5</v>
      </c>
      <c r="R5">
        <f t="shared" si="0"/>
        <v>2000000</v>
      </c>
      <c r="S5">
        <f t="shared" si="1"/>
        <v>5614.431619077227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4620.8914085229044</v>
      </c>
      <c r="AC5">
        <f t="shared" si="2"/>
        <v>5475.807559042114</v>
      </c>
      <c r="AE5">
        <f t="shared" si="3"/>
        <v>0</v>
      </c>
      <c r="AF5">
        <f t="shared" si="4"/>
        <v>0</v>
      </c>
      <c r="AG5">
        <f t="shared" si="5"/>
        <v>-12.19136666576345</v>
      </c>
      <c r="AH5">
        <f t="shared" si="6"/>
        <v>-4799.9859178480283</v>
      </c>
      <c r="AI5">
        <f t="shared" si="7"/>
        <v>-4812.1772845137921</v>
      </c>
      <c r="AJ5">
        <f t="shared" si="8"/>
        <v>-854.91615051920962</v>
      </c>
      <c r="AK5">
        <f>G5*SUM(AB5, AE5:AF5)</f>
        <v>189.4565477494391</v>
      </c>
      <c r="AL5">
        <f t="shared" si="9"/>
        <v>-5477.6368872835628</v>
      </c>
      <c r="AN5">
        <f t="shared" si="10"/>
        <v>0</v>
      </c>
      <c r="AO5">
        <f t="shared" si="11"/>
        <v>0</v>
      </c>
      <c r="AP5">
        <f t="shared" si="12"/>
        <v>-10.424935382277708</v>
      </c>
      <c r="AQ5">
        <f t="shared" si="13"/>
        <v>-4104.506443066206</v>
      </c>
      <c r="AR5">
        <f t="shared" si="14"/>
        <v>-4114.9313784484839</v>
      </c>
      <c r="AS5">
        <f t="shared" si="15"/>
        <v>-731.04565474655476</v>
      </c>
      <c r="AT5">
        <f t="shared" si="16"/>
        <v>162.00581298106911</v>
      </c>
      <c r="AU5">
        <f t="shared" si="17"/>
        <v>-4683.9712202139699</v>
      </c>
      <c r="AW5">
        <v>2</v>
      </c>
      <c r="AX5">
        <f>IF(Z5&gt;0, (R5*SUMPRODUCT(K5:$K$98, X5:$X$98)-K5*$AZ$3)/Z5, 0)</f>
        <v>5614.431619077227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2.4518209999999999E-3</v>
      </c>
      <c r="Q6" s="5">
        <f t="shared" si="29"/>
        <v>12.5</v>
      </c>
      <c r="R6">
        <f t="shared" si="0"/>
        <v>2000000</v>
      </c>
      <c r="S6">
        <f t="shared" si="1"/>
        <v>7410.1414758866122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5475.807559042114</v>
      </c>
      <c r="AC6">
        <f t="shared" si="2"/>
        <v>7137.1885887515746</v>
      </c>
      <c r="AE6">
        <f t="shared" si="3"/>
        <v>0</v>
      </c>
      <c r="AF6">
        <f t="shared" si="4"/>
        <v>0</v>
      </c>
      <c r="AG6">
        <f t="shared" si="5"/>
        <v>-12.039561950295997</v>
      </c>
      <c r="AH6">
        <f t="shared" si="6"/>
        <v>-4782.5678095710091</v>
      </c>
      <c r="AI6">
        <f t="shared" si="7"/>
        <v>-4794.6073715213051</v>
      </c>
      <c r="AJ6">
        <f t="shared" si="8"/>
        <v>-1661.3810297094606</v>
      </c>
      <c r="AK6">
        <f>G6*SUM(AB6, AE6:AF6)</f>
        <v>320.33474220396369</v>
      </c>
      <c r="AL6">
        <f t="shared" si="9"/>
        <v>-6135.6536590268024</v>
      </c>
      <c r="AN6">
        <f t="shared" si="10"/>
        <v>0</v>
      </c>
      <c r="AO6">
        <f t="shared" si="11"/>
        <v>0</v>
      </c>
      <c r="AP6">
        <f t="shared" si="12"/>
        <v>-9.2874388389364171</v>
      </c>
      <c r="AQ6">
        <f t="shared" si="13"/>
        <v>-3689.3207749443764</v>
      </c>
      <c r="AR6">
        <f t="shared" si="14"/>
        <v>-3698.6082137833132</v>
      </c>
      <c r="AS6">
        <f t="shared" si="15"/>
        <v>-1281.605989096345</v>
      </c>
      <c r="AT6">
        <f t="shared" si="16"/>
        <v>247.10943292522643</v>
      </c>
      <c r="AU6">
        <f t="shared" si="17"/>
        <v>-4733.1047699544315</v>
      </c>
      <c r="AW6">
        <v>3</v>
      </c>
      <c r="AX6">
        <f>IF(Z6&gt;0, (R6*SUMPRODUCT(K6:$K$98, X6:$X$98)-K6*$AZ$3)/Z6, 0)</f>
        <v>7410.1414758866122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2.4770880000000001E-3</v>
      </c>
      <c r="Q7" s="5">
        <f t="shared" si="29"/>
        <v>12.5</v>
      </c>
      <c r="R7">
        <f t="shared" si="0"/>
        <v>2000000</v>
      </c>
      <c r="S7">
        <f t="shared" si="1"/>
        <v>8662.5716300745989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7137.1885887515746</v>
      </c>
      <c r="AC7">
        <f t="shared" si="2"/>
        <v>8239.383021281632</v>
      </c>
      <c r="AE7">
        <f t="shared" si="3"/>
        <v>0</v>
      </c>
      <c r="AF7">
        <f t="shared" si="4"/>
        <v>0</v>
      </c>
      <c r="AG7">
        <f t="shared" si="5"/>
        <v>-11.889343276360703</v>
      </c>
      <c r="AH7">
        <f t="shared" si="6"/>
        <v>-4771.6887091735698</v>
      </c>
      <c r="AI7">
        <f t="shared" si="7"/>
        <v>-4783.5780524499305</v>
      </c>
      <c r="AJ7">
        <f t="shared" si="8"/>
        <v>-1102.1944325300574</v>
      </c>
      <c r="AK7">
        <f>G7*SUM(AB7, AE7:AF7)</f>
        <v>350.4359597077023</v>
      </c>
      <c r="AL7">
        <f t="shared" si="9"/>
        <v>-5535.3365252722851</v>
      </c>
      <c r="AN7">
        <f t="shared" si="10"/>
        <v>0</v>
      </c>
      <c r="AO7">
        <f t="shared" si="11"/>
        <v>0</v>
      </c>
      <c r="AP7">
        <f t="shared" si="12"/>
        <v>-8.3446079949489516</v>
      </c>
      <c r="AQ7">
        <f t="shared" si="13"/>
        <v>-3349.0387842654295</v>
      </c>
      <c r="AR7">
        <f t="shared" si="14"/>
        <v>-3357.3833922603785</v>
      </c>
      <c r="AS7">
        <f t="shared" si="15"/>
        <v>-773.5818757933813</v>
      </c>
      <c r="AT7">
        <f t="shared" si="16"/>
        <v>245.95561278045682</v>
      </c>
      <c r="AU7">
        <f t="shared" si="17"/>
        <v>-3885.0096552733025</v>
      </c>
      <c r="AW7">
        <v>4</v>
      </c>
      <c r="AX7">
        <f>IF(Z7&gt;0, (R7*SUMPRODUCT(K7:$K$98, X7:$X$98)-K7*$AZ$3)/Z7, 0)</f>
        <v>8662.5716300745989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2.5023549999999999E-3</v>
      </c>
      <c r="Q8" s="5">
        <f t="shared" si="29"/>
        <v>12.5</v>
      </c>
      <c r="R8">
        <f t="shared" si="0"/>
        <v>2000000</v>
      </c>
      <c r="S8">
        <f t="shared" si="1"/>
        <v>8632.6656982734585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8239.383021281632</v>
      </c>
      <c r="AC8">
        <f t="shared" si="2"/>
        <v>8108.2820075109848</v>
      </c>
      <c r="AE8">
        <f t="shared" si="3"/>
        <v>0</v>
      </c>
      <c r="AF8">
        <f t="shared" si="4"/>
        <v>0</v>
      </c>
      <c r="AG8">
        <f t="shared" si="5"/>
        <v>-11.740698486002778</v>
      </c>
      <c r="AH8">
        <f t="shared" si="6"/>
        <v>-4760.2172150908136</v>
      </c>
      <c r="AI8">
        <f t="shared" si="7"/>
        <v>-4771.9579135768163</v>
      </c>
      <c r="AJ8">
        <f t="shared" si="8"/>
        <v>131.10101377064711</v>
      </c>
      <c r="AK8">
        <f t="shared" ref="AK8:AK39" si="30">G8*SUM(AB8:AB8, AE8:AF8)</f>
        <v>175.49885835329874</v>
      </c>
      <c r="AL8">
        <f t="shared" si="9"/>
        <v>-4465.3580414528706</v>
      </c>
      <c r="AN8">
        <f t="shared" si="10"/>
        <v>0</v>
      </c>
      <c r="AO8">
        <f t="shared" si="11"/>
        <v>0</v>
      </c>
      <c r="AP8">
        <f t="shared" si="12"/>
        <v>-7.6918517161021756</v>
      </c>
      <c r="AQ8">
        <f t="shared" si="13"/>
        <v>-3118.6291853561811</v>
      </c>
      <c r="AR8">
        <f t="shared" si="14"/>
        <v>-3126.3210370722832</v>
      </c>
      <c r="AS8">
        <f t="shared" si="15"/>
        <v>85.890082174983846</v>
      </c>
      <c r="AT8">
        <f t="shared" si="16"/>
        <v>114.9770770800522</v>
      </c>
      <c r="AU8">
        <f t="shared" si="17"/>
        <v>-2925.4538778172473</v>
      </c>
      <c r="AW8">
        <v>5</v>
      </c>
      <c r="AX8">
        <f>IF(Z8&gt;0, (R8*SUMPRODUCT(K8:$K$98, X8:$X$98)-K8*$AZ$3)/Z8, 0)</f>
        <v>8632.6656982734585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2.5285250000000002E-3</v>
      </c>
      <c r="Q9" s="5">
        <f t="shared" si="29"/>
        <v>12.5</v>
      </c>
      <c r="R9">
        <f t="shared" si="0"/>
        <v>2000000</v>
      </c>
      <c r="S9">
        <f t="shared" si="1"/>
        <v>7955.8821243605553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8108.2820075109848</v>
      </c>
      <c r="AC9">
        <f t="shared" si="2"/>
        <v>7378.9882875980766</v>
      </c>
      <c r="AE9">
        <f t="shared" si="3"/>
        <v>0</v>
      </c>
      <c r="AF9">
        <f t="shared" si="4"/>
        <v>0</v>
      </c>
      <c r="AG9">
        <f t="shared" si="5"/>
        <v>-11.59360485150343</v>
      </c>
      <c r="AH9">
        <f t="shared" si="6"/>
        <v>-4749.8639422912283</v>
      </c>
      <c r="AI9">
        <f t="shared" si="7"/>
        <v>-4761.4575471427315</v>
      </c>
      <c r="AJ9">
        <f t="shared" si="8"/>
        <v>729.29371991290827</v>
      </c>
      <c r="AK9">
        <f t="shared" si="30"/>
        <v>47.838863844314808</v>
      </c>
      <c r="AL9">
        <f t="shared" si="9"/>
        <v>-3984.3249633855085</v>
      </c>
      <c r="AN9">
        <f t="shared" si="10"/>
        <v>0</v>
      </c>
      <c r="AO9">
        <f t="shared" si="11"/>
        <v>0</v>
      </c>
      <c r="AP9">
        <f t="shared" si="12"/>
        <v>-7.1933745237055557</v>
      </c>
      <c r="AQ9">
        <f t="shared" si="13"/>
        <v>-2947.1032272688326</v>
      </c>
      <c r="AR9">
        <f t="shared" si="14"/>
        <v>-2954.2966017925382</v>
      </c>
      <c r="AS9">
        <f t="shared" si="15"/>
        <v>452.49798766771579</v>
      </c>
      <c r="AT9">
        <f t="shared" si="16"/>
        <v>29.68212810669392</v>
      </c>
      <c r="AU9">
        <f t="shared" si="17"/>
        <v>-2472.1164860181284</v>
      </c>
      <c r="AW9">
        <v>6</v>
      </c>
      <c r="AX9">
        <f>IF(Z9&gt;0, (R9*SUMPRODUCT(K9:$K$98, X9:$X$98)-K9*$AZ$3)/Z9, 0)</f>
        <v>7955.8821243605553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2.5601090000000001E-3</v>
      </c>
      <c r="Q10" s="5">
        <f t="shared" si="29"/>
        <v>12.5</v>
      </c>
      <c r="R10">
        <f t="shared" si="0"/>
        <v>2000000</v>
      </c>
      <c r="S10">
        <f t="shared" si="1"/>
        <v>7234.4622736883039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7378.9882875980766</v>
      </c>
      <c r="AC10">
        <f t="shared" si="2"/>
        <v>6625.6029320637681</v>
      </c>
      <c r="AE10">
        <f t="shared" si="3"/>
        <v>0</v>
      </c>
      <c r="AF10">
        <f t="shared" si="4"/>
        <v>0</v>
      </c>
      <c r="AG10">
        <f t="shared" si="5"/>
        <v>-11.447987910865619</v>
      </c>
      <c r="AH10">
        <f t="shared" si="6"/>
        <v>-4748.9427396444162</v>
      </c>
      <c r="AI10">
        <f t="shared" si="7"/>
        <v>-4760.390727555282</v>
      </c>
      <c r="AJ10">
        <f t="shared" si="8"/>
        <v>753.38535553430847</v>
      </c>
      <c r="AK10">
        <f t="shared" si="30"/>
        <v>30.253851979152117</v>
      </c>
      <c r="AL10">
        <f t="shared" si="9"/>
        <v>-3976.7515200418215</v>
      </c>
      <c r="AN10">
        <f t="shared" si="10"/>
        <v>0</v>
      </c>
      <c r="AO10">
        <f t="shared" si="11"/>
        <v>0</v>
      </c>
      <c r="AP10">
        <f t="shared" si="12"/>
        <v>-6.7384735372450342</v>
      </c>
      <c r="AQ10">
        <f t="shared" si="13"/>
        <v>-2795.3056231491219</v>
      </c>
      <c r="AR10">
        <f t="shared" si="14"/>
        <v>-2802.0440966863671</v>
      </c>
      <c r="AS10">
        <f t="shared" si="15"/>
        <v>443.45498275705432</v>
      </c>
      <c r="AT10">
        <f t="shared" si="16"/>
        <v>17.807913717986271</v>
      </c>
      <c r="AU10">
        <f t="shared" si="17"/>
        <v>-2340.7812002113264</v>
      </c>
      <c r="AW10">
        <v>7</v>
      </c>
      <c r="AX10">
        <f>IF(Z10&gt;0, (R10*SUMPRODUCT(K10:$K$98, X10:$X$98)-K10*$AZ$3)/Z10, 0)</f>
        <v>7234.4622736883039</v>
      </c>
    </row>
    <row r="11" spans="1:52" x14ac:dyDescent="0.25">
      <c r="A11" t="s">
        <v>33</v>
      </c>
      <c r="C11" s="26">
        <f>AU91</f>
        <v>38493.953424317908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2.5907899999999999E-3</v>
      </c>
      <c r="Q11" s="5">
        <f t="shared" si="29"/>
        <v>12.5</v>
      </c>
      <c r="R11">
        <f t="shared" si="0"/>
        <v>2000000</v>
      </c>
      <c r="S11">
        <f t="shared" si="1"/>
        <v>6468.2464338885084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6625.6029320637681</v>
      </c>
      <c r="AC11">
        <f t="shared" si="2"/>
        <v>5849.2863230031944</v>
      </c>
      <c r="AE11">
        <f t="shared" si="3"/>
        <v>0</v>
      </c>
      <c r="AF11">
        <f t="shared" si="4"/>
        <v>0</v>
      </c>
      <c r="AG11">
        <f t="shared" si="5"/>
        <v>-11.303848699157372</v>
      </c>
      <c r="AH11">
        <f t="shared" si="6"/>
        <v>-4745.4932159346463</v>
      </c>
      <c r="AI11">
        <f t="shared" si="7"/>
        <v>-4756.7970646338035</v>
      </c>
      <c r="AJ11">
        <f t="shared" si="8"/>
        <v>776.31660906057368</v>
      </c>
      <c r="AK11">
        <f t="shared" si="30"/>
        <v>15.901447036953043</v>
      </c>
      <c r="AL11">
        <f t="shared" si="9"/>
        <v>-3964.5790085362769</v>
      </c>
      <c r="AN11">
        <f t="shared" si="10"/>
        <v>0</v>
      </c>
      <c r="AO11">
        <f t="shared" si="11"/>
        <v>0</v>
      </c>
      <c r="AP11">
        <f t="shared" si="12"/>
        <v>-6.322340205261332</v>
      </c>
      <c r="AQ11">
        <f t="shared" si="13"/>
        <v>-2654.1953410200022</v>
      </c>
      <c r="AR11">
        <f t="shared" si="14"/>
        <v>-2660.5176812252635</v>
      </c>
      <c r="AS11">
        <f t="shared" si="15"/>
        <v>434.20058425248368</v>
      </c>
      <c r="AT11">
        <f t="shared" si="16"/>
        <v>8.8938166636161782</v>
      </c>
      <c r="AU11">
        <f t="shared" si="17"/>
        <v>-2217.4232803091636</v>
      </c>
      <c r="AW11">
        <v>8</v>
      </c>
      <c r="AX11">
        <f>IF(Z11&gt;0, (R11*SUMPRODUCT(K11:$K$98, X11:$X$98)-K11*$AZ$3)/Z11, 0)</f>
        <v>6468.2464338885084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2.625984E-3</v>
      </c>
      <c r="Q12" s="5">
        <f t="shared" si="29"/>
        <v>12.5</v>
      </c>
      <c r="R12">
        <f t="shared" si="0"/>
        <v>2000000</v>
      </c>
      <c r="S12">
        <f t="shared" si="1"/>
        <v>5723.0708188712051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5849.2863230031944</v>
      </c>
      <c r="AC12">
        <f t="shared" si="2"/>
        <v>5110.0733839777895</v>
      </c>
      <c r="AE12">
        <f t="shared" si="3"/>
        <v>0</v>
      </c>
      <c r="AF12">
        <f t="shared" si="4"/>
        <v>0</v>
      </c>
      <c r="AG12">
        <f t="shared" si="5"/>
        <v>-11.161126486343392</v>
      </c>
      <c r="AH12">
        <f t="shared" si="6"/>
        <v>-4749.3961315852912</v>
      </c>
      <c r="AI12">
        <f t="shared" si="7"/>
        <v>-4760.5572580716344</v>
      </c>
      <c r="AJ12">
        <f t="shared" si="8"/>
        <v>739.21293902540492</v>
      </c>
      <c r="AK12">
        <f t="shared" si="30"/>
        <v>13.453358542907347</v>
      </c>
      <c r="AL12">
        <f t="shared" si="9"/>
        <v>-4007.8909605033223</v>
      </c>
      <c r="AN12">
        <f t="shared" si="10"/>
        <v>0</v>
      </c>
      <c r="AO12">
        <f t="shared" si="11"/>
        <v>0</v>
      </c>
      <c r="AP12">
        <f t="shared" si="12"/>
        <v>-5.9322573781118946</v>
      </c>
      <c r="AQ12">
        <f t="shared" si="13"/>
        <v>-2524.3545333570992</v>
      </c>
      <c r="AR12">
        <f t="shared" si="14"/>
        <v>-2530.2867907352111</v>
      </c>
      <c r="AS12">
        <f t="shared" si="15"/>
        <v>392.8995354451821</v>
      </c>
      <c r="AT12">
        <f t="shared" si="16"/>
        <v>7.1506030842137465</v>
      </c>
      <c r="AU12">
        <f t="shared" si="17"/>
        <v>-2130.2366522058151</v>
      </c>
      <c r="AW12">
        <v>9</v>
      </c>
      <c r="AX12">
        <f>IF(Z12&gt;0, (R12*SUMPRODUCT(K12:$K$98, X12:$X$98)-K12*$AZ$3)/Z12, 0)</f>
        <v>5723.0708188712051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2.663885E-3</v>
      </c>
      <c r="Q13" s="5">
        <f t="shared" si="29"/>
        <v>12.5</v>
      </c>
      <c r="R13">
        <f t="shared" si="0"/>
        <v>2000000</v>
      </c>
      <c r="S13">
        <f t="shared" si="1"/>
        <v>4986.0357787223156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5110.0733839777895</v>
      </c>
      <c r="AC13">
        <f t="shared" si="2"/>
        <v>4395.6026902654485</v>
      </c>
      <c r="AE13">
        <f t="shared" si="3"/>
        <v>0</v>
      </c>
      <c r="AF13">
        <f t="shared" si="4"/>
        <v>0</v>
      </c>
      <c r="AG13">
        <f t="shared" si="5"/>
        <v>-11.019783264049885</v>
      </c>
      <c r="AH13">
        <f t="shared" si="6"/>
        <v>-4757.1131888116588</v>
      </c>
      <c r="AI13">
        <f t="shared" si="7"/>
        <v>-4768.1329720757085</v>
      </c>
      <c r="AJ13">
        <f t="shared" si="8"/>
        <v>714.47069371234102</v>
      </c>
      <c r="AK13">
        <f t="shared" si="30"/>
        <v>10.22014676795558</v>
      </c>
      <c r="AL13">
        <f t="shared" si="9"/>
        <v>-4043.4421315954119</v>
      </c>
      <c r="AN13">
        <f t="shared" si="10"/>
        <v>0</v>
      </c>
      <c r="AO13">
        <f t="shared" si="11"/>
        <v>0</v>
      </c>
      <c r="AP13">
        <f t="shared" si="12"/>
        <v>-5.5676159247957058</v>
      </c>
      <c r="AQ13">
        <f t="shared" si="13"/>
        <v>-2403.4755050481526</v>
      </c>
      <c r="AR13">
        <f t="shared" si="14"/>
        <v>-2409.0431209729481</v>
      </c>
      <c r="AS13">
        <f t="shared" si="15"/>
        <v>360.97791733253621</v>
      </c>
      <c r="AT13">
        <f t="shared" si="16"/>
        <v>5.1636089871795567</v>
      </c>
      <c r="AU13">
        <f t="shared" si="17"/>
        <v>-2042.9015946532322</v>
      </c>
      <c r="AW13">
        <v>10</v>
      </c>
      <c r="AX13">
        <f>IF(Z13&gt;0, (R13*SUMPRODUCT(K13:$K$98, X13:$X$98)-K13*$AZ$3)/Z13, 0)</f>
        <v>4986.0357787223156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2.7053950000000002E-3</v>
      </c>
      <c r="Q14" s="5">
        <f t="shared" si="29"/>
        <v>12.5</v>
      </c>
      <c r="R14">
        <f t="shared" si="0"/>
        <v>2000000</v>
      </c>
      <c r="S14">
        <f t="shared" si="1"/>
        <v>4258.1978816513247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4395.6026902654485</v>
      </c>
      <c r="AC14">
        <f t="shared" si="2"/>
        <v>3706.2579590847599</v>
      </c>
      <c r="AE14">
        <f t="shared" si="3"/>
        <v>0</v>
      </c>
      <c r="AF14">
        <f t="shared" si="4"/>
        <v>0</v>
      </c>
      <c r="AG14">
        <f t="shared" si="5"/>
        <v>-10.879772564865743</v>
      </c>
      <c r="AH14">
        <f t="shared" si="6"/>
        <v>-4770.0586469830778</v>
      </c>
      <c r="AI14">
        <f t="shared" si="7"/>
        <v>-4780.9384195479433</v>
      </c>
      <c r="AJ14">
        <f t="shared" si="8"/>
        <v>689.34473118068854</v>
      </c>
      <c r="AK14">
        <f t="shared" si="30"/>
        <v>7.9120848424778067</v>
      </c>
      <c r="AL14">
        <f t="shared" si="9"/>
        <v>-4083.6816035247771</v>
      </c>
      <c r="AN14">
        <f t="shared" si="10"/>
        <v>0</v>
      </c>
      <c r="AO14">
        <f t="shared" si="11"/>
        <v>0</v>
      </c>
      <c r="AP14">
        <f t="shared" si="12"/>
        <v>-5.226161974959961</v>
      </c>
      <c r="AQ14">
        <f t="shared" si="13"/>
        <v>-2291.3253903575096</v>
      </c>
      <c r="AR14">
        <f t="shared" si="14"/>
        <v>-2296.5515523324693</v>
      </c>
      <c r="AS14">
        <f t="shared" si="15"/>
        <v>331.13074747256604</v>
      </c>
      <c r="AT14">
        <f t="shared" si="16"/>
        <v>3.8006159319861523</v>
      </c>
      <c r="AU14">
        <f t="shared" si="17"/>
        <v>-1961.6201889279173</v>
      </c>
      <c r="AW14">
        <v>11</v>
      </c>
      <c r="AX14">
        <f>IF(Z14&gt;0, (R14*SUMPRODUCT(K14:$K$98, X14:$X$98)-K14*$AZ$3)/Z14, 0)</f>
        <v>4258.1978816513247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2.7496130000000001E-3</v>
      </c>
      <c r="Q15" s="5">
        <f t="shared" si="29"/>
        <v>12.5</v>
      </c>
      <c r="R15">
        <f t="shared" si="0"/>
        <v>2000000</v>
      </c>
      <c r="S15">
        <f t="shared" si="1"/>
        <v>3623.1203408221586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3706.2579590847599</v>
      </c>
      <c r="AC15">
        <f t="shared" si="2"/>
        <v>3113.2921432775001</v>
      </c>
      <c r="AE15">
        <f t="shared" si="3"/>
        <v>0</v>
      </c>
      <c r="AF15">
        <f t="shared" si="4"/>
        <v>0</v>
      </c>
      <c r="AG15">
        <f t="shared" si="5"/>
        <v>-10.741059675135686</v>
      </c>
      <c r="AH15">
        <f t="shared" si="6"/>
        <v>-4786.4262530237102</v>
      </c>
      <c r="AI15">
        <f t="shared" si="7"/>
        <v>-4797.1673126988462</v>
      </c>
      <c r="AJ15">
        <f t="shared" si="8"/>
        <v>592.96581580725979</v>
      </c>
      <c r="AK15">
        <f t="shared" si="30"/>
        <v>15.195657632247517</v>
      </c>
      <c r="AL15">
        <f t="shared" si="9"/>
        <v>-4189.0058392593392</v>
      </c>
      <c r="AN15">
        <f t="shared" si="10"/>
        <v>0</v>
      </c>
      <c r="AO15">
        <f t="shared" si="11"/>
        <v>0</v>
      </c>
      <c r="AP15">
        <f t="shared" si="12"/>
        <v>-4.8947257682420124</v>
      </c>
      <c r="AQ15">
        <f t="shared" si="13"/>
        <v>-2181.1855279697306</v>
      </c>
      <c r="AR15">
        <f t="shared" si="14"/>
        <v>-2186.0802537379727</v>
      </c>
      <c r="AS15">
        <f t="shared" si="15"/>
        <v>270.21589546115024</v>
      </c>
      <c r="AT15">
        <f t="shared" si="16"/>
        <v>6.9246963733125098</v>
      </c>
      <c r="AU15">
        <f t="shared" si="17"/>
        <v>-1908.9396619035103</v>
      </c>
      <c r="AW15">
        <v>12</v>
      </c>
      <c r="AX15">
        <f>IF(Z15&gt;0, (R15*SUMPRODUCT(K15:$K$98, X15:$X$98)-K15*$AZ$3)/Z15, 0)</f>
        <v>3623.1203408221586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2.8010499999999998E-3</v>
      </c>
      <c r="Q16" s="5">
        <f t="shared" si="29"/>
        <v>12.5</v>
      </c>
      <c r="R16">
        <f t="shared" si="0"/>
        <v>2000000</v>
      </c>
      <c r="S16">
        <f t="shared" si="1"/>
        <v>3097.8029611599327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3113.2921432775001</v>
      </c>
      <c r="AC16">
        <f t="shared" si="2"/>
        <v>2627.8198674779524</v>
      </c>
      <c r="AE16">
        <f t="shared" si="3"/>
        <v>0</v>
      </c>
      <c r="AF16">
        <f t="shared" si="4"/>
        <v>0</v>
      </c>
      <c r="AG16">
        <f t="shared" si="5"/>
        <v>-10.603562833181289</v>
      </c>
      <c r="AH16">
        <f t="shared" si="6"/>
        <v>-4813.7992324862098</v>
      </c>
      <c r="AI16">
        <f t="shared" si="7"/>
        <v>-4824.4027953193909</v>
      </c>
      <c r="AJ16">
        <f t="shared" si="8"/>
        <v>485.47227579954779</v>
      </c>
      <c r="AK16">
        <f t="shared" si="30"/>
        <v>22.104374217270252</v>
      </c>
      <c r="AL16">
        <f t="shared" si="9"/>
        <v>-4316.8261453025725</v>
      </c>
      <c r="AN16">
        <f t="shared" si="10"/>
        <v>0</v>
      </c>
      <c r="AO16">
        <f t="shared" si="11"/>
        <v>0</v>
      </c>
      <c r="AP16">
        <f t="shared" si="12"/>
        <v>-4.5710605798377237</v>
      </c>
      <c r="AQ16">
        <f t="shared" si="13"/>
        <v>-2075.1673995851729</v>
      </c>
      <c r="AR16">
        <f t="shared" si="14"/>
        <v>-2079.7384601650106</v>
      </c>
      <c r="AS16">
        <f t="shared" si="15"/>
        <v>209.28090090315777</v>
      </c>
      <c r="AT16">
        <f t="shared" si="16"/>
        <v>9.5289135563344569</v>
      </c>
      <c r="AU16">
        <f t="shared" si="17"/>
        <v>-1860.928645705518</v>
      </c>
      <c r="AW16">
        <v>13</v>
      </c>
      <c r="AX16">
        <f>IF(Z16&gt;0, (R16*SUMPRODUCT(K16:$K$98, X16:$X$98)-K16*$AZ$3)/Z16, 0)</f>
        <v>3097.8029611599327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2.8606080000000002E-3</v>
      </c>
      <c r="Q17" s="5">
        <f t="shared" si="29"/>
        <v>12.5</v>
      </c>
      <c r="R17">
        <f t="shared" si="0"/>
        <v>2000000</v>
      </c>
      <c r="S17">
        <f t="shared" si="1"/>
        <v>2786.9288307205311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2627.8198674779524</v>
      </c>
      <c r="AC17">
        <f t="shared" si="2"/>
        <v>2333.7061055058584</v>
      </c>
      <c r="AE17">
        <f t="shared" si="3"/>
        <v>0</v>
      </c>
      <c r="AF17">
        <f t="shared" si="4"/>
        <v>0</v>
      </c>
      <c r="AG17">
        <f t="shared" si="5"/>
        <v>-10.467194568180375</v>
      </c>
      <c r="AH17">
        <f t="shared" si="6"/>
        <v>-4853.2218670561706</v>
      </c>
      <c r="AI17">
        <f t="shared" si="7"/>
        <v>-4863.6890616243509</v>
      </c>
      <c r="AJ17">
        <f t="shared" si="8"/>
        <v>294.11376197209393</v>
      </c>
      <c r="AK17">
        <f t="shared" si="30"/>
        <v>36.263914171195744</v>
      </c>
      <c r="AL17">
        <f t="shared" si="9"/>
        <v>-4533.3113854810608</v>
      </c>
      <c r="AN17">
        <f t="shared" si="10"/>
        <v>0</v>
      </c>
      <c r="AO17">
        <f t="shared" si="11"/>
        <v>0</v>
      </c>
      <c r="AP17">
        <f t="shared" si="12"/>
        <v>-4.2416562902577342</v>
      </c>
      <c r="AQ17">
        <f t="shared" si="13"/>
        <v>-1966.6873417060999</v>
      </c>
      <c r="AR17">
        <f t="shared" si="14"/>
        <v>-1970.9289979963576</v>
      </c>
      <c r="AS17">
        <f t="shared" si="15"/>
        <v>119.18470421030585</v>
      </c>
      <c r="AT17">
        <f t="shared" si="16"/>
        <v>14.695347320782536</v>
      </c>
      <c r="AU17">
        <f t="shared" si="17"/>
        <v>-1837.048946465269</v>
      </c>
      <c r="AW17">
        <v>14</v>
      </c>
      <c r="AX17">
        <f>IF(Z17&gt;0, (R17*SUMPRODUCT(K17:$K$98, X17:$X$98)-K17*$AZ$3)/Z17, 0)</f>
        <v>2786.9288307205311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2.9228739999999998E-3</v>
      </c>
      <c r="Q18" s="5">
        <f t="shared" si="29"/>
        <v>12.5</v>
      </c>
      <c r="R18">
        <f t="shared" si="0"/>
        <v>2000000</v>
      </c>
      <c r="S18">
        <f t="shared" si="1"/>
        <v>2700.6901878869767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2333.7061055058584</v>
      </c>
      <c r="AC18">
        <f t="shared" si="2"/>
        <v>2232.2669973774246</v>
      </c>
      <c r="AE18">
        <f t="shared" si="3"/>
        <v>0</v>
      </c>
      <c r="AF18">
        <f t="shared" si="4"/>
        <v>0</v>
      </c>
      <c r="AG18">
        <f t="shared" si="5"/>
        <v>-10.331928331642295</v>
      </c>
      <c r="AH18">
        <f t="shared" si="6"/>
        <v>-4895.0865370041038</v>
      </c>
      <c r="AI18">
        <f t="shared" si="7"/>
        <v>-4905.4184653357461</v>
      </c>
      <c r="AJ18">
        <f t="shared" si="8"/>
        <v>101.43910812843387</v>
      </c>
      <c r="AK18">
        <f t="shared" si="30"/>
        <v>50.408051878926543</v>
      </c>
      <c r="AL18">
        <f t="shared" si="9"/>
        <v>-4753.5713053283853</v>
      </c>
      <c r="AN18">
        <f t="shared" si="10"/>
        <v>0</v>
      </c>
      <c r="AO18">
        <f t="shared" si="11"/>
        <v>0</v>
      </c>
      <c r="AP18">
        <f t="shared" si="12"/>
        <v>-3.9070939720673996</v>
      </c>
      <c r="AQ18">
        <f t="shared" si="13"/>
        <v>-1851.1126372125098</v>
      </c>
      <c r="AR18">
        <f t="shared" si="14"/>
        <v>-1855.0197311845773</v>
      </c>
      <c r="AS18">
        <f t="shared" si="15"/>
        <v>38.359937775284472</v>
      </c>
      <c r="AT18">
        <f t="shared" si="16"/>
        <v>19.062172066819684</v>
      </c>
      <c r="AU18">
        <f t="shared" si="17"/>
        <v>-1797.5976213424728</v>
      </c>
      <c r="AW18">
        <v>15</v>
      </c>
      <c r="AX18">
        <f>IF(Z18&gt;0, (R18*SUMPRODUCT(K18:$K$98, X18:$X$98)-K18*$AZ$3)/Z18, 0)</f>
        <v>2700.6901878869767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2.991456E-3</v>
      </c>
      <c r="Q19" s="5">
        <f t="shared" si="29"/>
        <v>12.5</v>
      </c>
      <c r="R19">
        <f t="shared" si="0"/>
        <v>2000000</v>
      </c>
      <c r="S19">
        <f t="shared" si="1"/>
        <v>2620.2522788960287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2232.2669973774246</v>
      </c>
      <c r="AC19">
        <f t="shared" si="2"/>
        <v>2137.6440558337672</v>
      </c>
      <c r="AE19">
        <f t="shared" si="3"/>
        <v>0</v>
      </c>
      <c r="AF19">
        <f t="shared" si="4"/>
        <v>0</v>
      </c>
      <c r="AG19">
        <f t="shared" si="5"/>
        <v>-10.19770153932661</v>
      </c>
      <c r="AH19">
        <f t="shared" si="6"/>
        <v>-4945.2014398818137</v>
      </c>
      <c r="AI19">
        <f t="shared" si="7"/>
        <v>-4955.3991414211405</v>
      </c>
      <c r="AJ19">
        <f t="shared" si="8"/>
        <v>94.622941543657362</v>
      </c>
      <c r="AK19">
        <f t="shared" si="30"/>
        <v>49.779554041516569</v>
      </c>
      <c r="AL19">
        <f t="shared" si="9"/>
        <v>-4810.9966458359668</v>
      </c>
      <c r="AN19">
        <f t="shared" si="10"/>
        <v>0</v>
      </c>
      <c r="AO19">
        <f t="shared" si="11"/>
        <v>0</v>
      </c>
      <c r="AP19">
        <f t="shared" si="12"/>
        <v>-3.5963211159576804</v>
      </c>
      <c r="AQ19">
        <f t="shared" si="13"/>
        <v>-1743.9745899923314</v>
      </c>
      <c r="AR19">
        <f t="shared" si="14"/>
        <v>-1747.5709111082892</v>
      </c>
      <c r="AS19">
        <f t="shared" si="15"/>
        <v>33.36972369853796</v>
      </c>
      <c r="AT19">
        <f t="shared" si="16"/>
        <v>17.555256020395753</v>
      </c>
      <c r="AU19">
        <f t="shared" si="17"/>
        <v>-1696.6459313893556</v>
      </c>
      <c r="AW19">
        <v>16</v>
      </c>
      <c r="AX19">
        <f>IF(Z19&gt;0, (R19*SUMPRODUCT(K19:$K$98, X19:$X$98)-K19*$AZ$3)/Z19, 0)</f>
        <v>2620.2522788960287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3.0654530000000001E-3</v>
      </c>
      <c r="Q20" s="5">
        <f t="shared" si="29"/>
        <v>12.5</v>
      </c>
      <c r="R20">
        <f t="shared" si="0"/>
        <v>2000000</v>
      </c>
      <c r="S20">
        <f t="shared" si="1"/>
        <v>2042.9753348813063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2137.6440558337672</v>
      </c>
      <c r="AC20">
        <f t="shared" si="2"/>
        <v>1644.9161285543087</v>
      </c>
      <c r="AE20">
        <f t="shared" si="3"/>
        <v>0</v>
      </c>
      <c r="AF20">
        <f t="shared" si="4"/>
        <v>0</v>
      </c>
      <c r="AG20">
        <f t="shared" si="5"/>
        <v>-10.064463949156512</v>
      </c>
      <c r="AH20">
        <f t="shared" si="6"/>
        <v>-5001.6919642933408</v>
      </c>
      <c r="AI20">
        <f t="shared" si="7"/>
        <v>-5011.7564282424973</v>
      </c>
      <c r="AJ20">
        <f t="shared" si="8"/>
        <v>492.72792727945853</v>
      </c>
      <c r="AK20">
        <f t="shared" si="30"/>
        <v>9.191869440085199</v>
      </c>
      <c r="AL20">
        <f t="shared" si="9"/>
        <v>-4509.8366315229532</v>
      </c>
      <c r="AN20">
        <f t="shared" si="10"/>
        <v>0</v>
      </c>
      <c r="AO20">
        <f t="shared" si="11"/>
        <v>0</v>
      </c>
      <c r="AP20">
        <f t="shared" si="12"/>
        <v>-3.3665309223600759</v>
      </c>
      <c r="AQ20">
        <f t="shared" si="13"/>
        <v>-1673.0499256569585</v>
      </c>
      <c r="AR20">
        <f t="shared" si="14"/>
        <v>-1676.4164565793185</v>
      </c>
      <c r="AS20">
        <f t="shared" si="15"/>
        <v>164.81591189322151</v>
      </c>
      <c r="AT20">
        <f t="shared" si="16"/>
        <v>3.0746508567837685</v>
      </c>
      <c r="AU20">
        <f t="shared" si="17"/>
        <v>-1508.5258938293132</v>
      </c>
      <c r="AW20">
        <v>17</v>
      </c>
      <c r="AX20">
        <f>IF(Z20&gt;0, (R20*SUMPRODUCT(K20:$K$98, X20:$X$98)-K20*$AZ$3)/Z20, 0)</f>
        <v>2042.9753348813063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3.1502779999999998E-3</v>
      </c>
      <c r="Q21" s="5">
        <f t="shared" si="29"/>
        <v>12.5</v>
      </c>
      <c r="R21">
        <f t="shared" si="0"/>
        <v>2000000</v>
      </c>
      <c r="S21">
        <f t="shared" si="1"/>
        <v>1387.6109553243934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1644.9161285543087</v>
      </c>
      <c r="AC21">
        <f t="shared" si="2"/>
        <v>1102.5527546533413</v>
      </c>
      <c r="AE21">
        <f t="shared" si="3"/>
        <v>0</v>
      </c>
      <c r="AF21">
        <f t="shared" si="4"/>
        <v>0</v>
      </c>
      <c r="AG21">
        <f t="shared" si="5"/>
        <v>-9.9321134503041257</v>
      </c>
      <c r="AH21">
        <f t="shared" si="6"/>
        <v>-5072.93749773134</v>
      </c>
      <c r="AI21">
        <f t="shared" si="7"/>
        <v>-5082.8696111816444</v>
      </c>
      <c r="AJ21">
        <f t="shared" si="8"/>
        <v>542.36337390096742</v>
      </c>
      <c r="AK21">
        <f t="shared" si="30"/>
        <v>2.631865805686894</v>
      </c>
      <c r="AL21">
        <f t="shared" si="9"/>
        <v>-4537.8743714749899</v>
      </c>
      <c r="AN21">
        <f t="shared" si="10"/>
        <v>0</v>
      </c>
      <c r="AO21">
        <f t="shared" si="11"/>
        <v>0</v>
      </c>
      <c r="AP21">
        <f t="shared" si="12"/>
        <v>-3.1592431578884033</v>
      </c>
      <c r="AQ21">
        <f t="shared" si="13"/>
        <v>-1613.6186079924923</v>
      </c>
      <c r="AR21">
        <f t="shared" si="14"/>
        <v>-1616.7778511503807</v>
      </c>
      <c r="AS21">
        <f t="shared" si="15"/>
        <v>172.51693576188805</v>
      </c>
      <c r="AT21">
        <f t="shared" si="16"/>
        <v>0.83715355052072726</v>
      </c>
      <c r="AU21">
        <f t="shared" si="17"/>
        <v>-1443.4237618379718</v>
      </c>
      <c r="AW21">
        <v>18</v>
      </c>
      <c r="AX21">
        <f>IF(Z21&gt;0, (R21*SUMPRODUCT(K21:$K$98, X21:$X$98)-K21*$AZ$3)/Z21, 0)</f>
        <v>1387.6109553243934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3.247738E-3</v>
      </c>
      <c r="Q22" s="5">
        <f t="shared" si="29"/>
        <v>12.5</v>
      </c>
      <c r="R22">
        <f t="shared" si="0"/>
        <v>2000000</v>
      </c>
      <c r="S22">
        <f t="shared" si="1"/>
        <v>1200.9363438357902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1102.5527546533413</v>
      </c>
      <c r="AC22">
        <f t="shared" si="2"/>
        <v>941.58553337246121</v>
      </c>
      <c r="AE22">
        <f t="shared" si="3"/>
        <v>0</v>
      </c>
      <c r="AF22">
        <f t="shared" si="4"/>
        <v>0</v>
      </c>
      <c r="AG22">
        <f t="shared" si="5"/>
        <v>-9.8005354135282197</v>
      </c>
      <c r="AH22">
        <f t="shared" si="6"/>
        <v>-5161.1043636582108</v>
      </c>
      <c r="AI22">
        <f t="shared" si="7"/>
        <v>-5170.9048990717392</v>
      </c>
      <c r="AJ22">
        <f t="shared" si="8"/>
        <v>160.96722128088004</v>
      </c>
      <c r="AK22">
        <f t="shared" si="30"/>
        <v>23.153607847720167</v>
      </c>
      <c r="AL22">
        <f t="shared" si="9"/>
        <v>-4986.784069943139</v>
      </c>
      <c r="AN22">
        <f t="shared" si="10"/>
        <v>0</v>
      </c>
      <c r="AO22">
        <f t="shared" si="11"/>
        <v>0</v>
      </c>
      <c r="AP22">
        <f t="shared" si="12"/>
        <v>-2.9107286015447289</v>
      </c>
      <c r="AQ22">
        <f t="shared" si="13"/>
        <v>-1532.8319783550573</v>
      </c>
      <c r="AR22">
        <f t="shared" si="14"/>
        <v>-1535.7427069566022</v>
      </c>
      <c r="AS22">
        <f t="shared" si="15"/>
        <v>47.806765153534002</v>
      </c>
      <c r="AT22">
        <f t="shared" si="16"/>
        <v>6.8765496728150284</v>
      </c>
      <c r="AU22">
        <f t="shared" si="17"/>
        <v>-1481.0593921302532</v>
      </c>
      <c r="AW22">
        <v>19</v>
      </c>
      <c r="AX22">
        <f>IF(Z22&gt;0, (R22*SUMPRODUCT(K22:$K$98, X22:$X$98)-K22*$AZ$3)/Z22, 0)</f>
        <v>1200.9363438357902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3.3542210000000001E-3</v>
      </c>
      <c r="Q23" s="5">
        <f t="shared" si="29"/>
        <v>12.5</v>
      </c>
      <c r="R23">
        <f t="shared" si="0"/>
        <v>2000000</v>
      </c>
      <c r="S23">
        <f t="shared" si="1"/>
        <v>2069.4677060120257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941.58553337246121</v>
      </c>
      <c r="AC23">
        <f t="shared" si="2"/>
        <v>1600.8834142401354</v>
      </c>
      <c r="AE23">
        <f t="shared" si="3"/>
        <v>0</v>
      </c>
      <c r="AF23">
        <f t="shared" si="4"/>
        <v>0</v>
      </c>
      <c r="AG23">
        <f t="shared" si="5"/>
        <v>-9.6696568976976387</v>
      </c>
      <c r="AH23">
        <f t="shared" si="6"/>
        <v>-5259.7058712480066</v>
      </c>
      <c r="AI23">
        <f t="shared" si="7"/>
        <v>-5269.3755281457043</v>
      </c>
      <c r="AJ23">
        <f t="shared" si="8"/>
        <v>-659.29788086767417</v>
      </c>
      <c r="AK23">
        <f t="shared" si="30"/>
        <v>65.910987336072296</v>
      </c>
      <c r="AL23">
        <f t="shared" si="9"/>
        <v>-5862.7624216773065</v>
      </c>
      <c r="AN23">
        <f t="shared" si="10"/>
        <v>0</v>
      </c>
      <c r="AO23">
        <f t="shared" si="11"/>
        <v>0</v>
      </c>
      <c r="AP23">
        <f t="shared" si="12"/>
        <v>-2.5641590076148928</v>
      </c>
      <c r="AQ23">
        <f t="shared" si="13"/>
        <v>-1394.746714371709</v>
      </c>
      <c r="AR23">
        <f t="shared" si="14"/>
        <v>-1397.3108733793238</v>
      </c>
      <c r="AS23">
        <f t="shared" si="15"/>
        <v>-174.82984327300989</v>
      </c>
      <c r="AT23">
        <f t="shared" si="16"/>
        <v>17.477998823186951</v>
      </c>
      <c r="AU23">
        <f t="shared" si="17"/>
        <v>-1554.6627178291469</v>
      </c>
      <c r="AW23">
        <v>20</v>
      </c>
      <c r="AX23">
        <f>IF(Z23&gt;0, (R23*SUMPRODUCT(K23:$K$98, X23:$X$98)-K23*$AZ$3)/Z23, 0)</f>
        <v>2069.4677060120257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3.4760450000000001E-3</v>
      </c>
      <c r="Q24" s="5">
        <f t="shared" si="29"/>
        <v>12.5</v>
      </c>
      <c r="R24">
        <f t="shared" si="0"/>
        <v>2000000</v>
      </c>
      <c r="S24">
        <f t="shared" si="1"/>
        <v>2834.8314070465708</v>
      </c>
      <c r="U24">
        <f t="shared" si="21"/>
        <v>3.4760450000000001E-3</v>
      </c>
      <c r="V24">
        <f t="shared" si="22"/>
        <v>0.01</v>
      </c>
      <c r="W24">
        <f t="shared" si="23"/>
        <v>0.77357255181581108</v>
      </c>
      <c r="X24">
        <f t="shared" si="24"/>
        <v>2.6889730008765912E-3</v>
      </c>
      <c r="Y24">
        <f t="shared" si="25"/>
        <v>7.7357255181581108E-3</v>
      </c>
      <c r="Z24">
        <f t="shared" si="26"/>
        <v>0.76314785329677637</v>
      </c>
      <c r="AB24">
        <f t="shared" si="27"/>
        <v>1600.8834142401354</v>
      </c>
      <c r="AC24">
        <f t="shared" si="2"/>
        <v>2163.3955027458705</v>
      </c>
      <c r="AE24">
        <f t="shared" si="3"/>
        <v>0</v>
      </c>
      <c r="AF24">
        <f t="shared" si="4"/>
        <v>0</v>
      </c>
      <c r="AG24">
        <f t="shared" si="5"/>
        <v>-9.5393481662097042</v>
      </c>
      <c r="AH24">
        <f t="shared" si="6"/>
        <v>-5377.9460017531828</v>
      </c>
      <c r="AI24">
        <f t="shared" si="7"/>
        <v>-5387.4853499193923</v>
      </c>
      <c r="AJ24">
        <f t="shared" si="8"/>
        <v>-562.51208850573516</v>
      </c>
      <c r="AK24">
        <f t="shared" si="30"/>
        <v>112.06183899680948</v>
      </c>
      <c r="AL24">
        <f t="shared" si="9"/>
        <v>-5837.9355994283178</v>
      </c>
      <c r="AN24">
        <f t="shared" si="10"/>
        <v>0</v>
      </c>
      <c r="AO24">
        <f t="shared" si="11"/>
        <v>0</v>
      </c>
      <c r="AP24">
        <f t="shared" si="12"/>
        <v>-2.2585752548581417</v>
      </c>
      <c r="AQ24">
        <f t="shared" si="13"/>
        <v>-1273.3045853749586</v>
      </c>
      <c r="AR24">
        <f t="shared" si="14"/>
        <v>-1275.5631606298166</v>
      </c>
      <c r="AS24">
        <f t="shared" si="15"/>
        <v>-133.18267260208702</v>
      </c>
      <c r="AT24">
        <f t="shared" si="16"/>
        <v>26.532221296694321</v>
      </c>
      <c r="AU24">
        <f t="shared" si="17"/>
        <v>-1382.2136119352094</v>
      </c>
      <c r="AW24">
        <v>21</v>
      </c>
      <c r="AX24">
        <f>IF(Z24&gt;0, (R24*SUMPRODUCT(K24:$K$98, X24:$X$98)-K24*$AZ$3)/Z24, 0)</f>
        <v>2834.8314070465708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3.6141120000000001E-3</v>
      </c>
      <c r="Q25" s="5">
        <f t="shared" si="29"/>
        <v>12.5</v>
      </c>
      <c r="R25">
        <f t="shared" si="0"/>
        <v>2000000</v>
      </c>
      <c r="S25">
        <f t="shared" si="1"/>
        <v>3503.9713474092232</v>
      </c>
      <c r="U25">
        <f t="shared" si="21"/>
        <v>3.6141120000000001E-3</v>
      </c>
      <c r="V25">
        <f t="shared" si="22"/>
        <v>0.01</v>
      </c>
      <c r="W25">
        <f t="shared" si="23"/>
        <v>0.76314785329677637</v>
      </c>
      <c r="X25">
        <f t="shared" si="24"/>
        <v>2.7581018143741191E-3</v>
      </c>
      <c r="Y25">
        <f t="shared" si="25"/>
        <v>7.6314785329677642E-3</v>
      </c>
      <c r="Z25">
        <f t="shared" si="26"/>
        <v>0.75275827294943454</v>
      </c>
      <c r="AB25">
        <f t="shared" si="27"/>
        <v>2163.3955027458705</v>
      </c>
      <c r="AC25">
        <f t="shared" si="2"/>
        <v>2637.6434199400701</v>
      </c>
      <c r="AE25">
        <f t="shared" si="3"/>
        <v>0</v>
      </c>
      <c r="AF25">
        <f t="shared" si="4"/>
        <v>0</v>
      </c>
      <c r="AG25">
        <f t="shared" si="5"/>
        <v>-9.4094784118679318</v>
      </c>
      <c r="AH25">
        <f t="shared" si="6"/>
        <v>-5516.2036287482379</v>
      </c>
      <c r="AI25">
        <f t="shared" si="7"/>
        <v>-5525.6131071601058</v>
      </c>
      <c r="AJ25">
        <f t="shared" si="8"/>
        <v>-474.24791719419954</v>
      </c>
      <c r="AK25">
        <f t="shared" si="30"/>
        <v>151.43768519221095</v>
      </c>
      <c r="AL25">
        <f t="shared" si="9"/>
        <v>-5848.4233391620946</v>
      </c>
      <c r="AN25">
        <f t="shared" si="10"/>
        <v>0</v>
      </c>
      <c r="AO25">
        <f t="shared" si="11"/>
        <v>0</v>
      </c>
      <c r="AP25">
        <f t="shared" si="12"/>
        <v>-1.9891310342661381</v>
      </c>
      <c r="AQ25">
        <f t="shared" si="13"/>
        <v>-1166.1062759265526</v>
      </c>
      <c r="AR25">
        <f t="shared" si="14"/>
        <v>-1168.0954069608188</v>
      </c>
      <c r="AS25">
        <f t="shared" si="15"/>
        <v>-100.25436147844795</v>
      </c>
      <c r="AT25">
        <f t="shared" si="16"/>
        <v>32.013400338250371</v>
      </c>
      <c r="AU25">
        <f t="shared" si="17"/>
        <v>-1236.3363681010164</v>
      </c>
      <c r="AW25">
        <v>22</v>
      </c>
      <c r="AX25">
        <f>IF(Z25&gt;0, (R25*SUMPRODUCT(K25:$K$98, X25:$X$98)-K25*$AZ$3)/Z25, 0)</f>
        <v>3503.9713474092232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3.757594E-3</v>
      </c>
      <c r="Q26" s="5">
        <f t="shared" si="29"/>
        <v>12.5</v>
      </c>
      <c r="R26">
        <f t="shared" si="0"/>
        <v>2000000</v>
      </c>
      <c r="S26">
        <f t="shared" si="1"/>
        <v>4083.8404887511228</v>
      </c>
      <c r="U26">
        <f t="shared" si="21"/>
        <v>3.757594E-3</v>
      </c>
      <c r="V26">
        <f t="shared" si="22"/>
        <v>0.01</v>
      </c>
      <c r="W26">
        <f t="shared" si="23"/>
        <v>0.75275827294943454</v>
      </c>
      <c r="X26">
        <f t="shared" si="24"/>
        <v>2.8285599698851575E-3</v>
      </c>
      <c r="Y26">
        <f t="shared" si="25"/>
        <v>7.5275827294943457E-3</v>
      </c>
      <c r="Z26">
        <f t="shared" si="26"/>
        <v>0.74240213025005497</v>
      </c>
      <c r="AB26">
        <f t="shared" si="27"/>
        <v>2637.6434199400701</v>
      </c>
      <c r="AC26">
        <f t="shared" si="2"/>
        <v>3031.8518784502594</v>
      </c>
      <c r="AE26">
        <f t="shared" si="3"/>
        <v>0</v>
      </c>
      <c r="AF26">
        <f t="shared" si="4"/>
        <v>0</v>
      </c>
      <c r="AG26">
        <f t="shared" si="5"/>
        <v>-9.2800266281256878</v>
      </c>
      <c r="AH26">
        <f t="shared" si="6"/>
        <v>-5657.1199397703149</v>
      </c>
      <c r="AI26">
        <f t="shared" si="7"/>
        <v>-5666.3999663984405</v>
      </c>
      <c r="AJ26">
        <f t="shared" si="8"/>
        <v>-394.2084585101893</v>
      </c>
      <c r="AK26">
        <f t="shared" si="30"/>
        <v>184.63503939580491</v>
      </c>
      <c r="AL26">
        <f t="shared" si="9"/>
        <v>-5875.9733855128252</v>
      </c>
      <c r="AN26">
        <f t="shared" si="10"/>
        <v>0</v>
      </c>
      <c r="AO26">
        <f t="shared" si="11"/>
        <v>0</v>
      </c>
      <c r="AP26">
        <f t="shared" si="12"/>
        <v>-1.7515762295392003</v>
      </c>
      <c r="AQ26">
        <f t="shared" si="13"/>
        <v>-1067.7638342246048</v>
      </c>
      <c r="AR26">
        <f t="shared" si="14"/>
        <v>-1069.5154104541441</v>
      </c>
      <c r="AS26">
        <f t="shared" si="15"/>
        <v>-74.405623289595781</v>
      </c>
      <c r="AT26">
        <f t="shared" si="16"/>
        <v>34.84929075155511</v>
      </c>
      <c r="AU26">
        <f t="shared" si="17"/>
        <v>-1109.0717429921849</v>
      </c>
      <c r="AW26">
        <v>23</v>
      </c>
      <c r="AX26">
        <f>IF(Z26&gt;0, (R26*SUMPRODUCT(K26:$K$98, X26:$X$98)-K26*$AZ$3)/Z26, 0)</f>
        <v>4083.8404887511228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3.9119039999999999E-3</v>
      </c>
      <c r="Q27" s="5">
        <f t="shared" si="29"/>
        <v>12.5</v>
      </c>
      <c r="R27">
        <f t="shared" si="0"/>
        <v>2000000</v>
      </c>
      <c r="S27">
        <f t="shared" si="1"/>
        <v>4585.9115942078352</v>
      </c>
      <c r="U27">
        <f t="shared" si="21"/>
        <v>3.9119039999999999E-3</v>
      </c>
      <c r="V27">
        <f t="shared" si="22"/>
        <v>0.01</v>
      </c>
      <c r="W27">
        <f t="shared" si="23"/>
        <v>0.74240213025005497</v>
      </c>
      <c r="X27">
        <f t="shared" si="24"/>
        <v>2.904205862933711E-3</v>
      </c>
      <c r="Y27">
        <f t="shared" si="25"/>
        <v>7.42402130250055E-3</v>
      </c>
      <c r="Z27">
        <f t="shared" si="26"/>
        <v>0.73207390308462073</v>
      </c>
      <c r="AB27">
        <f t="shared" si="27"/>
        <v>3031.8518784502594</v>
      </c>
      <c r="AC27">
        <f t="shared" si="2"/>
        <v>3357.2261999727452</v>
      </c>
      <c r="AE27">
        <f t="shared" si="3"/>
        <v>0</v>
      </c>
      <c r="AF27">
        <f t="shared" si="4"/>
        <v>0</v>
      </c>
      <c r="AG27">
        <f t="shared" si="5"/>
        <v>-9.1509237885577583</v>
      </c>
      <c r="AH27">
        <f t="shared" si="6"/>
        <v>-5808.4117258674223</v>
      </c>
      <c r="AI27">
        <f t="shared" si="7"/>
        <v>-5817.5626496559798</v>
      </c>
      <c r="AJ27">
        <f t="shared" si="8"/>
        <v>-325.37432152248584</v>
      </c>
      <c r="AK27">
        <f t="shared" si="30"/>
        <v>212.22963149151818</v>
      </c>
      <c r="AL27">
        <f t="shared" si="9"/>
        <v>-5930.7073396869473</v>
      </c>
      <c r="AN27">
        <f t="shared" si="10"/>
        <v>0</v>
      </c>
      <c r="AO27">
        <f t="shared" si="11"/>
        <v>0</v>
      </c>
      <c r="AP27">
        <f t="shared" si="12"/>
        <v>-1.5421504189153292</v>
      </c>
      <c r="AQ27">
        <f t="shared" si="13"/>
        <v>-978.85686551990216</v>
      </c>
      <c r="AR27">
        <f t="shared" si="14"/>
        <v>-980.39901593881746</v>
      </c>
      <c r="AS27">
        <f t="shared" si="15"/>
        <v>-54.833387080286847</v>
      </c>
      <c r="AT27">
        <f t="shared" si="16"/>
        <v>35.765789626631083</v>
      </c>
      <c r="AU27">
        <f t="shared" si="17"/>
        <v>-999.46661339247316</v>
      </c>
      <c r="AW27">
        <v>24</v>
      </c>
      <c r="AX27">
        <f>IF(Z27&gt;0, (R27*SUMPRODUCT(K27:$K$98, X27:$X$98)-K27*$AZ$3)/Z27, 0)</f>
        <v>4585.9115942078352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4.0806530000000001E-3</v>
      </c>
      <c r="Q28" s="5">
        <f t="shared" si="29"/>
        <v>12.5</v>
      </c>
      <c r="R28">
        <f t="shared" si="0"/>
        <v>2000000</v>
      </c>
      <c r="S28">
        <f t="shared" si="1"/>
        <v>5018.5843731010364</v>
      </c>
      <c r="U28">
        <f t="shared" si="21"/>
        <v>4.0806530000000001E-3</v>
      </c>
      <c r="V28">
        <f t="shared" si="22"/>
        <v>0.01</v>
      </c>
      <c r="W28">
        <f t="shared" si="23"/>
        <v>0.73207390308462073</v>
      </c>
      <c r="X28">
        <f t="shared" si="24"/>
        <v>2.987339568843967E-3</v>
      </c>
      <c r="Y28">
        <f t="shared" si="25"/>
        <v>7.3207390308462073E-3</v>
      </c>
      <c r="Z28">
        <f t="shared" si="26"/>
        <v>0.72176582448493054</v>
      </c>
      <c r="AB28">
        <f t="shared" si="27"/>
        <v>3357.2261999727452</v>
      </c>
      <c r="AC28">
        <f t="shared" si="2"/>
        <v>3622.2426877984576</v>
      </c>
      <c r="AE28">
        <f t="shared" si="3"/>
        <v>0</v>
      </c>
      <c r="AF28">
        <f t="shared" si="4"/>
        <v>0</v>
      </c>
      <c r="AG28">
        <f t="shared" si="5"/>
        <v>-9.0220728060616313</v>
      </c>
      <c r="AH28">
        <f t="shared" si="6"/>
        <v>-5974.6791376879337</v>
      </c>
      <c r="AI28">
        <f t="shared" si="7"/>
        <v>-5983.7012104939949</v>
      </c>
      <c r="AJ28">
        <f t="shared" si="8"/>
        <v>-265.01648782571237</v>
      </c>
      <c r="AK28">
        <f t="shared" si="30"/>
        <v>235.00583399809219</v>
      </c>
      <c r="AL28">
        <f t="shared" si="9"/>
        <v>-6013.7118643216154</v>
      </c>
      <c r="AN28">
        <f t="shared" si="10"/>
        <v>0</v>
      </c>
      <c r="AO28">
        <f t="shared" si="11"/>
        <v>0</v>
      </c>
      <c r="AP28">
        <f t="shared" si="12"/>
        <v>-1.357532083922123</v>
      </c>
      <c r="AQ28">
        <f t="shared" si="13"/>
        <v>-898.99724762829931</v>
      </c>
      <c r="AR28">
        <f t="shared" si="14"/>
        <v>-900.35477971222133</v>
      </c>
      <c r="AS28">
        <f t="shared" si="15"/>
        <v>-39.876466608653928</v>
      </c>
      <c r="AT28">
        <f t="shared" si="16"/>
        <v>35.360827430581395</v>
      </c>
      <c r="AU28">
        <f t="shared" si="17"/>
        <v>-904.87041889029399</v>
      </c>
      <c r="AW28">
        <v>25</v>
      </c>
      <c r="AX28">
        <f>IF(Z28&gt;0, (R28*SUMPRODUCT(K28:$K$98, X28:$X$98)-K28*$AZ$3)/Z28, 0)</f>
        <v>5018.5843731010364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4.2836929999999999E-3</v>
      </c>
      <c r="Q29" s="5">
        <f t="shared" si="29"/>
        <v>12.5</v>
      </c>
      <c r="R29">
        <f t="shared" si="0"/>
        <v>2000000</v>
      </c>
      <c r="S29">
        <f t="shared" si="1"/>
        <v>5388.7307156277357</v>
      </c>
      <c r="U29">
        <f t="shared" si="21"/>
        <v>4.2836929999999999E-3</v>
      </c>
      <c r="V29">
        <f t="shared" si="22"/>
        <v>0.01</v>
      </c>
      <c r="W29">
        <f t="shared" si="23"/>
        <v>0.72176582448493054</v>
      </c>
      <c r="X29">
        <f t="shared" si="24"/>
        <v>3.0918232099853256E-3</v>
      </c>
      <c r="Y29">
        <f t="shared" si="25"/>
        <v>7.2176582448493058E-3</v>
      </c>
      <c r="Z29">
        <f t="shared" si="26"/>
        <v>0.71145634303009586</v>
      </c>
      <c r="AB29">
        <f t="shared" si="27"/>
        <v>3622.2426877984576</v>
      </c>
      <c r="AC29">
        <f t="shared" si="2"/>
        <v>3833.8466485144604</v>
      </c>
      <c r="AE29">
        <f t="shared" si="3"/>
        <v>0</v>
      </c>
      <c r="AF29">
        <f t="shared" si="4"/>
        <v>0</v>
      </c>
      <c r="AG29">
        <f t="shared" si="5"/>
        <v>-8.8932042878761983</v>
      </c>
      <c r="AH29">
        <f t="shared" si="6"/>
        <v>-6183.6464199706516</v>
      </c>
      <c r="AI29">
        <f t="shared" si="7"/>
        <v>-6192.5396242585275</v>
      </c>
      <c r="AJ29">
        <f t="shared" si="8"/>
        <v>-211.6039607160028</v>
      </c>
      <c r="AK29">
        <f t="shared" si="30"/>
        <v>253.55698814589206</v>
      </c>
      <c r="AL29">
        <f t="shared" si="9"/>
        <v>-6150.586596828638</v>
      </c>
      <c r="AN29">
        <f t="shared" si="10"/>
        <v>0</v>
      </c>
      <c r="AO29">
        <f t="shared" si="11"/>
        <v>0</v>
      </c>
      <c r="AP29">
        <f t="shared" si="12"/>
        <v>-1.1947692074979723</v>
      </c>
      <c r="AQ29">
        <f t="shared" si="13"/>
        <v>-830.75009788180159</v>
      </c>
      <c r="AR29">
        <f t="shared" si="14"/>
        <v>-831.94486708929958</v>
      </c>
      <c r="AS29">
        <f t="shared" si="15"/>
        <v>-28.428211954238897</v>
      </c>
      <c r="AT29">
        <f t="shared" si="16"/>
        <v>34.064446511774257</v>
      </c>
      <c r="AU29">
        <f t="shared" si="17"/>
        <v>-826.30863253176415</v>
      </c>
      <c r="AW29">
        <v>26</v>
      </c>
      <c r="AX29">
        <f>IF(Z29&gt;0, (R29*SUMPRODUCT(K29:$K$98, X29:$X$98)-K29*$AZ$3)/Z29, 0)</f>
        <v>5388.7307156277357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4.5002690000000003E-3</v>
      </c>
      <c r="Q30" s="5">
        <f t="shared" si="29"/>
        <v>12.5</v>
      </c>
      <c r="R30">
        <f t="shared" si="0"/>
        <v>2000000</v>
      </c>
      <c r="S30">
        <f t="shared" si="1"/>
        <v>5697.4421296934042</v>
      </c>
      <c r="U30">
        <f t="shared" si="21"/>
        <v>4.5002690000000003E-3</v>
      </c>
      <c r="V30">
        <f t="shared" si="22"/>
        <v>0.01</v>
      </c>
      <c r="W30">
        <f t="shared" si="23"/>
        <v>0.71145634303009586</v>
      </c>
      <c r="X30">
        <f t="shared" si="24"/>
        <v>3.2017449253917067E-3</v>
      </c>
      <c r="Y30">
        <f t="shared" si="25"/>
        <v>7.1145634303009589E-3</v>
      </c>
      <c r="Z30">
        <f t="shared" si="26"/>
        <v>0.70114003467440322</v>
      </c>
      <c r="AB30">
        <f t="shared" si="27"/>
        <v>3833.8466485144604</v>
      </c>
      <c r="AC30">
        <f t="shared" si="2"/>
        <v>3994.7047723686392</v>
      </c>
      <c r="AE30">
        <f t="shared" si="3"/>
        <v>0</v>
      </c>
      <c r="AF30">
        <f t="shared" si="4"/>
        <v>0</v>
      </c>
      <c r="AG30">
        <f t="shared" si="5"/>
        <v>-8.7642504334300408</v>
      </c>
      <c r="AH30">
        <f t="shared" si="6"/>
        <v>-6403.4898507834132</v>
      </c>
      <c r="AI30">
        <f t="shared" si="7"/>
        <v>-6412.2541012168431</v>
      </c>
      <c r="AJ30">
        <f t="shared" si="8"/>
        <v>-160.85812385417876</v>
      </c>
      <c r="AK30">
        <f t="shared" si="30"/>
        <v>268.36926539601228</v>
      </c>
      <c r="AL30">
        <f t="shared" si="9"/>
        <v>-6304.7429596750089</v>
      </c>
      <c r="AN30">
        <f t="shared" si="10"/>
        <v>0</v>
      </c>
      <c r="AO30">
        <f t="shared" si="11"/>
        <v>0</v>
      </c>
      <c r="AP30">
        <f t="shared" si="12"/>
        <v>-1.0512899398181563</v>
      </c>
      <c r="AQ30">
        <f t="shared" si="13"/>
        <v>-768.11183237967043</v>
      </c>
      <c r="AR30">
        <f t="shared" si="14"/>
        <v>-769.16312231948859</v>
      </c>
      <c r="AS30">
        <f t="shared" si="15"/>
        <v>-19.295264167815155</v>
      </c>
      <c r="AT30">
        <f t="shared" si="16"/>
        <v>32.191447632652661</v>
      </c>
      <c r="AU30">
        <f t="shared" si="17"/>
        <v>-756.26693885465102</v>
      </c>
      <c r="AW30">
        <v>27</v>
      </c>
      <c r="AX30">
        <f>IF(Z30&gt;0, (R30*SUMPRODUCT(K30:$K$98, X30:$X$98)-K30*$AZ$3)/Z30, 0)</f>
        <v>5697.4421296934042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4.7150400000000002E-3</v>
      </c>
      <c r="Q31" s="5">
        <f t="shared" si="29"/>
        <v>12.5</v>
      </c>
      <c r="R31">
        <f t="shared" si="0"/>
        <v>2000000</v>
      </c>
      <c r="S31">
        <f t="shared" si="1"/>
        <v>5952.2613241446616</v>
      </c>
      <c r="U31">
        <f t="shared" si="21"/>
        <v>4.7150400000000002E-3</v>
      </c>
      <c r="V31">
        <f t="shared" si="22"/>
        <v>0.01</v>
      </c>
      <c r="W31">
        <f t="shared" si="23"/>
        <v>0.70114003467440322</v>
      </c>
      <c r="X31">
        <f t="shared" si="24"/>
        <v>3.3059033090911982E-3</v>
      </c>
      <c r="Y31">
        <f t="shared" si="25"/>
        <v>7.011400346744032E-3</v>
      </c>
      <c r="Z31">
        <f t="shared" si="26"/>
        <v>0.69082273101856795</v>
      </c>
      <c r="AB31">
        <f t="shared" si="27"/>
        <v>3994.7047723686392</v>
      </c>
      <c r="AC31">
        <f t="shared" si="2"/>
        <v>4111.9574236818125</v>
      </c>
      <c r="AE31">
        <f t="shared" si="3"/>
        <v>0</v>
      </c>
      <c r="AF31">
        <f t="shared" si="4"/>
        <v>0</v>
      </c>
      <c r="AG31">
        <f t="shared" si="5"/>
        <v>-8.6352841377320999</v>
      </c>
      <c r="AH31">
        <f t="shared" si="6"/>
        <v>-6611.8066181823961</v>
      </c>
      <c r="AI31">
        <f t="shared" si="7"/>
        <v>-6620.4419023201281</v>
      </c>
      <c r="AJ31">
        <f t="shared" si="8"/>
        <v>-117.25265131317337</v>
      </c>
      <c r="AK31">
        <f t="shared" si="30"/>
        <v>279.62933406580476</v>
      </c>
      <c r="AL31">
        <f t="shared" si="9"/>
        <v>-6458.0652195674966</v>
      </c>
      <c r="AN31">
        <f t="shared" si="10"/>
        <v>0</v>
      </c>
      <c r="AO31">
        <f t="shared" si="11"/>
        <v>0</v>
      </c>
      <c r="AP31">
        <f t="shared" si="12"/>
        <v>-0.92483943419833425</v>
      </c>
      <c r="AQ31">
        <f t="shared" si="13"/>
        <v>-708.12487397717121</v>
      </c>
      <c r="AR31">
        <f t="shared" si="14"/>
        <v>-709.04971341136957</v>
      </c>
      <c r="AS31">
        <f t="shared" si="15"/>
        <v>-12.557765786177082</v>
      </c>
      <c r="AT31">
        <f t="shared" si="16"/>
        <v>29.948317968214035</v>
      </c>
      <c r="AU31">
        <f t="shared" si="17"/>
        <v>-691.65916122933265</v>
      </c>
      <c r="AW31">
        <v>28</v>
      </c>
      <c r="AX31">
        <f>IF(Z31&gt;0, (R31*SUMPRODUCT(K31:$K$98, X31:$X$98)-K31*$AZ$3)/Z31, 0)</f>
        <v>5952.2613241446616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4.9523709999999997E-3</v>
      </c>
      <c r="Q32" s="5">
        <f t="shared" si="29"/>
        <v>12.5</v>
      </c>
      <c r="R32">
        <f t="shared" si="0"/>
        <v>2000000</v>
      </c>
      <c r="S32">
        <f t="shared" si="1"/>
        <v>6163.6706703972986</v>
      </c>
      <c r="U32">
        <f t="shared" si="21"/>
        <v>4.9523709999999997E-3</v>
      </c>
      <c r="V32">
        <f t="shared" si="22"/>
        <v>0.01</v>
      </c>
      <c r="W32">
        <f t="shared" si="23"/>
        <v>0.69082273101856795</v>
      </c>
      <c r="X32">
        <f t="shared" si="24"/>
        <v>3.4212104592371562E-3</v>
      </c>
      <c r="Y32">
        <f t="shared" si="25"/>
        <v>6.9082273101856795E-3</v>
      </c>
      <c r="Z32">
        <f t="shared" si="26"/>
        <v>0.68049329324914509</v>
      </c>
      <c r="AB32">
        <f t="shared" si="27"/>
        <v>4111.9574236818125</v>
      </c>
      <c r="AC32">
        <f t="shared" si="2"/>
        <v>4194.3365530018236</v>
      </c>
      <c r="AE32">
        <f t="shared" si="3"/>
        <v>0</v>
      </c>
      <c r="AF32">
        <f t="shared" si="4"/>
        <v>0</v>
      </c>
      <c r="AG32">
        <f t="shared" si="5"/>
        <v>-8.5061661656143137</v>
      </c>
      <c r="AH32">
        <f t="shared" si="6"/>
        <v>-6842.4209184743122</v>
      </c>
      <c r="AI32">
        <f t="shared" si="7"/>
        <v>-6850.9270846399268</v>
      </c>
      <c r="AJ32">
        <f t="shared" si="8"/>
        <v>-82.379129320011089</v>
      </c>
      <c r="AK32">
        <f t="shared" si="30"/>
        <v>287.8370196577269</v>
      </c>
      <c r="AL32">
        <f t="shared" si="9"/>
        <v>-6645.4691943022108</v>
      </c>
      <c r="AN32">
        <f t="shared" si="10"/>
        <v>0</v>
      </c>
      <c r="AO32">
        <f t="shared" si="11"/>
        <v>0</v>
      </c>
      <c r="AP32">
        <f t="shared" si="12"/>
        <v>-0.81340258202033078</v>
      </c>
      <c r="AQ32">
        <f t="shared" si="13"/>
        <v>-654.30685622574822</v>
      </c>
      <c r="AR32">
        <f t="shared" si="14"/>
        <v>-655.12025880776855</v>
      </c>
      <c r="AS32">
        <f t="shared" si="15"/>
        <v>-7.8775085260334201</v>
      </c>
      <c r="AT32">
        <f t="shared" si="16"/>
        <v>27.524429976112881</v>
      </c>
      <c r="AU32">
        <f t="shared" si="17"/>
        <v>-635.47333735768916</v>
      </c>
      <c r="AW32">
        <v>29</v>
      </c>
      <c r="AX32">
        <f>IF(Z32&gt;0, (R32*SUMPRODUCT(K32:$K$98, X32:$X$98)-K32*$AZ$3)/Z32, 0)</f>
        <v>6163.6706703972986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5.2041409999999998E-3</v>
      </c>
      <c r="Q33" s="5">
        <f t="shared" si="29"/>
        <v>12.5</v>
      </c>
      <c r="R33">
        <f t="shared" si="0"/>
        <v>2000000</v>
      </c>
      <c r="S33">
        <f t="shared" si="1"/>
        <v>6335.6800621255861</v>
      </c>
      <c r="U33">
        <f t="shared" si="21"/>
        <v>5.2041409999999998E-3</v>
      </c>
      <c r="V33">
        <f t="shared" si="22"/>
        <v>0.01</v>
      </c>
      <c r="W33">
        <f t="shared" si="23"/>
        <v>0.68049329324914509</v>
      </c>
      <c r="X33">
        <f t="shared" si="24"/>
        <v>3.5413830476228991E-3</v>
      </c>
      <c r="Y33">
        <f t="shared" si="25"/>
        <v>6.8049329324914509E-3</v>
      </c>
      <c r="Z33">
        <f t="shared" si="26"/>
        <v>0.67014697726903083</v>
      </c>
      <c r="AB33">
        <f t="shared" si="27"/>
        <v>4194.3365530018236</v>
      </c>
      <c r="AC33">
        <f t="shared" si="2"/>
        <v>4245.8368425771268</v>
      </c>
      <c r="AE33">
        <f t="shared" si="3"/>
        <v>0</v>
      </c>
      <c r="AF33">
        <f t="shared" si="4"/>
        <v>0</v>
      </c>
      <c r="AG33">
        <f t="shared" si="5"/>
        <v>-8.376837215862885</v>
      </c>
      <c r="AH33">
        <f t="shared" si="6"/>
        <v>-7082.7660952457982</v>
      </c>
      <c r="AI33">
        <f t="shared" si="7"/>
        <v>-7091.1429324616611</v>
      </c>
      <c r="AJ33">
        <f t="shared" si="8"/>
        <v>-51.500289575303213</v>
      </c>
      <c r="AK33">
        <f t="shared" si="30"/>
        <v>293.60355871012769</v>
      </c>
      <c r="AL33">
        <f t="shared" si="9"/>
        <v>-6849.0396633268365</v>
      </c>
      <c r="AN33">
        <f t="shared" si="10"/>
        <v>0</v>
      </c>
      <c r="AO33">
        <f t="shared" si="11"/>
        <v>0</v>
      </c>
      <c r="AP33">
        <f t="shared" si="12"/>
        <v>-0.71521026292279433</v>
      </c>
      <c r="AQ33">
        <f t="shared" si="13"/>
        <v>-604.72310379969508</v>
      </c>
      <c r="AR33">
        <f t="shared" si="14"/>
        <v>-605.43831406261791</v>
      </c>
      <c r="AS33">
        <f t="shared" si="15"/>
        <v>-4.3970695261933042</v>
      </c>
      <c r="AT33">
        <f t="shared" si="16"/>
        <v>25.067728190120729</v>
      </c>
      <c r="AU33">
        <f t="shared" si="17"/>
        <v>-584.76765539869052</v>
      </c>
      <c r="AW33">
        <v>30</v>
      </c>
      <c r="AX33">
        <f>IF(Z33&gt;0, (R33*SUMPRODUCT(K33:$K$98, X33:$X$98)-K33*$AZ$3)/Z33, 0)</f>
        <v>6335.6800621255861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5.4847869999999996E-3</v>
      </c>
      <c r="Q34" s="5">
        <f t="shared" si="29"/>
        <v>12.5</v>
      </c>
      <c r="R34">
        <f t="shared" si="0"/>
        <v>2000000</v>
      </c>
      <c r="S34">
        <f t="shared" si="1"/>
        <v>6473.9217851453659</v>
      </c>
      <c r="U34">
        <f t="shared" si="21"/>
        <v>5.4847869999999996E-3</v>
      </c>
      <c r="V34">
        <f t="shared" si="22"/>
        <v>0.01</v>
      </c>
      <c r="W34">
        <f t="shared" si="23"/>
        <v>0.67014697726903083</v>
      </c>
      <c r="X34">
        <f t="shared" si="24"/>
        <v>3.6756134290144757E-3</v>
      </c>
      <c r="Y34">
        <f t="shared" si="25"/>
        <v>6.7014697726903083E-3</v>
      </c>
      <c r="Z34">
        <f t="shared" si="26"/>
        <v>0.65976989406732611</v>
      </c>
      <c r="AB34">
        <f t="shared" si="27"/>
        <v>4245.8368425771268</v>
      </c>
      <c r="AC34">
        <f t="shared" si="2"/>
        <v>4271.2986903855126</v>
      </c>
      <c r="AE34">
        <f t="shared" si="3"/>
        <v>0</v>
      </c>
      <c r="AF34">
        <f t="shared" si="4"/>
        <v>0</v>
      </c>
      <c r="AG34">
        <f t="shared" si="5"/>
        <v>-8.2471236758415767</v>
      </c>
      <c r="AH34">
        <f t="shared" si="6"/>
        <v>-7351.226858028951</v>
      </c>
      <c r="AI34">
        <f t="shared" si="7"/>
        <v>-7359.473981704793</v>
      </c>
      <c r="AJ34">
        <f t="shared" si="8"/>
        <v>-25.461847808385755</v>
      </c>
      <c r="AK34">
        <f t="shared" si="30"/>
        <v>297.2085789803989</v>
      </c>
      <c r="AL34">
        <f t="shared" si="9"/>
        <v>-7087.7272505327801</v>
      </c>
      <c r="AN34">
        <f t="shared" si="10"/>
        <v>0</v>
      </c>
      <c r="AO34">
        <f t="shared" si="11"/>
        <v>0</v>
      </c>
      <c r="AP34">
        <f t="shared" si="12"/>
        <v>-0.62869230744751869</v>
      </c>
      <c r="AQ34">
        <f t="shared" si="13"/>
        <v>-560.39656462078915</v>
      </c>
      <c r="AR34">
        <f t="shared" si="14"/>
        <v>-561.02525692823667</v>
      </c>
      <c r="AS34">
        <f t="shared" si="15"/>
        <v>-1.9410000964849223</v>
      </c>
      <c r="AT34">
        <f t="shared" si="16"/>
        <v>22.656717015137733</v>
      </c>
      <c r="AU34">
        <f t="shared" si="17"/>
        <v>-540.30954000958388</v>
      </c>
      <c r="AW34">
        <v>31</v>
      </c>
      <c r="AX34">
        <f>IF(Z34&gt;0, (R34*SUMPRODUCT(K34:$K$98, X34:$X$98)-K34*$AZ$3)/Z34, 0)</f>
        <v>6473.9217851453659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5.8078460000000002E-3</v>
      </c>
      <c r="Q35" s="5">
        <f t="shared" si="29"/>
        <v>12.5</v>
      </c>
      <c r="R35">
        <f t="shared" ref="R35:R66" si="31">$C$6</f>
        <v>2000000</v>
      </c>
      <c r="S35">
        <f t="shared" ref="S35:S66" si="32">AX35</f>
        <v>6581.3979373954417</v>
      </c>
      <c r="U35">
        <f t="shared" si="21"/>
        <v>5.8078460000000002E-3</v>
      </c>
      <c r="V35">
        <f t="shared" si="22"/>
        <v>0.01</v>
      </c>
      <c r="W35">
        <f t="shared" si="23"/>
        <v>0.65976989406732611</v>
      </c>
      <c r="X35">
        <f t="shared" si="24"/>
        <v>3.831841940179344E-3</v>
      </c>
      <c r="Y35">
        <f t="shared" si="25"/>
        <v>6.5976989406732614E-3</v>
      </c>
      <c r="Z35">
        <f t="shared" si="26"/>
        <v>0.64934035318647343</v>
      </c>
      <c r="AB35">
        <f t="shared" si="27"/>
        <v>4271.2986903855126</v>
      </c>
      <c r="AC35">
        <f t="shared" ref="AC35:AC66" si="33">S35*Z35</f>
        <v>4273.5672611290838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-8.1167544148309183</v>
      </c>
      <c r="AH35">
        <f t="shared" ref="AH35:AH66" si="37">-X35*R35</f>
        <v>-7663.6838803586879</v>
      </c>
      <c r="AI35">
        <f t="shared" ref="AI35:AI66" si="38">SUM(AE35:AH35)</f>
        <v>-7671.8006347735191</v>
      </c>
      <c r="AJ35">
        <f t="shared" ref="AJ35:AJ66" si="39">AB35-AC35</f>
        <v>-2.2685707435712175</v>
      </c>
      <c r="AK35">
        <f t="shared" si="30"/>
        <v>298.9909083269859</v>
      </c>
      <c r="AL35">
        <f t="shared" ref="AL35:AL66" si="40">SUM(AI35:AK35)</f>
        <v>-7375.0782971901044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-0.5524589609553604</v>
      </c>
      <c r="AQ35">
        <f t="shared" ref="AQ35:AQ66" si="44">AH35*$K35</f>
        <v>-521.62115757712024</v>
      </c>
      <c r="AR35">
        <f t="shared" ref="AR35:AR66" si="45">AI35*$K35</f>
        <v>-522.17361653807563</v>
      </c>
      <c r="AS35">
        <f t="shared" ref="AS35:AS66" si="46">AJ35*$K35</f>
        <v>-0.15440805176476338</v>
      </c>
      <c r="AT35">
        <f t="shared" ref="AT35:AT66" si="47">AK35*$K35</f>
        <v>20.350524126688995</v>
      </c>
      <c r="AU35">
        <f t="shared" ref="AU35:AU66" si="48">AL35*$K35</f>
        <v>-501.97750046315139</v>
      </c>
      <c r="AW35">
        <v>32</v>
      </c>
      <c r="AX35">
        <f>IF(Z35&gt;0, (R35*SUMPRODUCT(K35:$K$98, X35:$X$98)-K35*$AZ$3)/Z35, 0)</f>
        <v>6581.3979373954417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6.1543680000000003E-3</v>
      </c>
      <c r="Q36" s="5">
        <f t="shared" si="29"/>
        <v>12.5</v>
      </c>
      <c r="R36">
        <f t="shared" si="31"/>
        <v>2000000</v>
      </c>
      <c r="S36">
        <f t="shared" si="32"/>
        <v>6659.3429222005598</v>
      </c>
      <c r="U36">
        <f t="shared" ref="U36:U67" si="52">M36</f>
        <v>6.1543680000000003E-3</v>
      </c>
      <c r="V36">
        <f t="shared" ref="V36:V67" si="53">$C$10</f>
        <v>0.01</v>
      </c>
      <c r="W36">
        <f t="shared" ref="W36:W67" si="54">Z35</f>
        <v>0.64934035318647343</v>
      </c>
      <c r="X36">
        <f t="shared" ref="X36:X67" si="55">U36*W36</f>
        <v>3.9962794907595304E-3</v>
      </c>
      <c r="Y36">
        <f t="shared" ref="Y36:Y67" si="56">V36*W36</f>
        <v>6.4934035318647346E-3</v>
      </c>
      <c r="Z36">
        <f t="shared" ref="Z36:Z67" si="57">MAX(0, W36-X36-Y36)</f>
        <v>0.63885067016384911</v>
      </c>
      <c r="AB36">
        <f t="shared" ref="AB36:AB67" si="58">AC35</f>
        <v>4273.5672611290838</v>
      </c>
      <c r="AC36">
        <f t="shared" si="33"/>
        <v>4254.3256886987128</v>
      </c>
      <c r="AE36">
        <f t="shared" si="34"/>
        <v>0</v>
      </c>
      <c r="AF36">
        <f t="shared" si="35"/>
        <v>0</v>
      </c>
      <c r="AG36">
        <f t="shared" si="36"/>
        <v>-7.9856333770481136</v>
      </c>
      <c r="AH36">
        <f t="shared" si="37"/>
        <v>-7992.5589815190606</v>
      </c>
      <c r="AI36">
        <f t="shared" si="38"/>
        <v>-8000.5446148961091</v>
      </c>
      <c r="AJ36">
        <f t="shared" si="39"/>
        <v>19.241572430370979</v>
      </c>
      <c r="AK36">
        <f t="shared" si="30"/>
        <v>299.14970827903591</v>
      </c>
      <c r="AL36">
        <f t="shared" si="40"/>
        <v>-7682.1533341867025</v>
      </c>
      <c r="AN36">
        <f t="shared" si="41"/>
        <v>0</v>
      </c>
      <c r="AO36">
        <f t="shared" si="42"/>
        <v>0</v>
      </c>
      <c r="AP36">
        <f t="shared" si="43"/>
        <v>-0.48529851392427648</v>
      </c>
      <c r="AQ36">
        <f t="shared" si="44"/>
        <v>-485.71939294527414</v>
      </c>
      <c r="AR36">
        <f t="shared" si="45"/>
        <v>-486.20469145919844</v>
      </c>
      <c r="AS36">
        <f t="shared" si="46"/>
        <v>1.1693382434590454</v>
      </c>
      <c r="AT36">
        <f t="shared" si="47"/>
        <v>18.179761330636186</v>
      </c>
      <c r="AU36">
        <f t="shared" si="48"/>
        <v>-466.85559188510319</v>
      </c>
      <c r="AW36">
        <v>33</v>
      </c>
      <c r="AX36">
        <f>IF(Z36&gt;0, (R36*SUMPRODUCT(K36:$K$98, X36:$X$98)-K36*$AZ$3)/Z36, 0)</f>
        <v>6659.3429222005598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6.5216450000000004E-3</v>
      </c>
      <c r="Q37" s="5">
        <f t="shared" ref="Q37:Q68" si="60">$C$8</f>
        <v>12.5</v>
      </c>
      <c r="R37">
        <f t="shared" si="31"/>
        <v>2000000</v>
      </c>
      <c r="S37">
        <f t="shared" si="32"/>
        <v>6712.0605537615174</v>
      </c>
      <c r="U37">
        <f t="shared" si="52"/>
        <v>6.5216450000000004E-3</v>
      </c>
      <c r="V37">
        <f t="shared" si="53"/>
        <v>0.01</v>
      </c>
      <c r="W37">
        <f t="shared" si="54"/>
        <v>0.63885067016384911</v>
      </c>
      <c r="X37">
        <f t="shared" si="55"/>
        <v>4.1663572788207164E-3</v>
      </c>
      <c r="Y37">
        <f t="shared" si="56"/>
        <v>6.3885067016384916E-3</v>
      </c>
      <c r="Z37">
        <f t="shared" si="57"/>
        <v>0.62829580618338987</v>
      </c>
      <c r="AB37">
        <f t="shared" si="58"/>
        <v>4254.3256886987128</v>
      </c>
      <c r="AC37">
        <f t="shared" si="33"/>
        <v>4217.1594967773226</v>
      </c>
      <c r="AE37">
        <f t="shared" si="34"/>
        <v>0</v>
      </c>
      <c r="AF37">
        <f t="shared" si="35"/>
        <v>0</v>
      </c>
      <c r="AG37">
        <f t="shared" si="36"/>
        <v>-7.8536975772923734</v>
      </c>
      <c r="AH37">
        <f t="shared" si="37"/>
        <v>-8332.7145576414332</v>
      </c>
      <c r="AI37">
        <f t="shared" si="38"/>
        <v>-8340.5682552187263</v>
      </c>
      <c r="AJ37">
        <f t="shared" si="39"/>
        <v>37.166191921390237</v>
      </c>
      <c r="AK37">
        <f t="shared" si="30"/>
        <v>297.80279820890991</v>
      </c>
      <c r="AL37">
        <f t="shared" si="40"/>
        <v>-8005.5992650884273</v>
      </c>
      <c r="AN37">
        <f t="shared" si="41"/>
        <v>0</v>
      </c>
      <c r="AO37">
        <f t="shared" si="42"/>
        <v>0</v>
      </c>
      <c r="AP37">
        <f t="shared" si="43"/>
        <v>-0.42614337871267144</v>
      </c>
      <c r="AQ37">
        <f t="shared" si="44"/>
        <v>-452.13494669166982</v>
      </c>
      <c r="AR37">
        <f t="shared" si="45"/>
        <v>-452.56109007038253</v>
      </c>
      <c r="AS37">
        <f t="shared" si="46"/>
        <v>2.0166458465446988</v>
      </c>
      <c r="AT37">
        <f t="shared" si="47"/>
        <v>16.158846119280401</v>
      </c>
      <c r="AU37">
        <f t="shared" si="48"/>
        <v>-434.38559810455752</v>
      </c>
      <c r="AW37">
        <v>34</v>
      </c>
      <c r="AX37">
        <f>IF(Z37&gt;0, (R37*SUMPRODUCT(K37:$K$98, X37:$X$98)-K37*$AZ$3)/Z37, 0)</f>
        <v>6712.0605537615174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6.9358459999999999E-3</v>
      </c>
      <c r="Q38" s="5">
        <f t="shared" si="60"/>
        <v>12.5</v>
      </c>
      <c r="R38">
        <f t="shared" si="31"/>
        <v>2000000</v>
      </c>
      <c r="S38">
        <f t="shared" si="32"/>
        <v>6744.0851368400126</v>
      </c>
      <c r="U38">
        <f t="shared" si="52"/>
        <v>6.9358459999999999E-3</v>
      </c>
      <c r="V38">
        <f t="shared" si="53"/>
        <v>0.01</v>
      </c>
      <c r="W38">
        <f t="shared" si="54"/>
        <v>0.62829580618338987</v>
      </c>
      <c r="X38">
        <f t="shared" si="55"/>
        <v>4.3577629541338399E-3</v>
      </c>
      <c r="Y38">
        <f t="shared" si="56"/>
        <v>6.2829580618338991E-3</v>
      </c>
      <c r="Z38">
        <f t="shared" si="57"/>
        <v>0.61765508516742218</v>
      </c>
      <c r="AB38">
        <f t="shared" si="58"/>
        <v>4217.1594967773226</v>
      </c>
      <c r="AC38">
        <f t="shared" si="33"/>
        <v>4165.5184795712639</v>
      </c>
      <c r="AE38">
        <f t="shared" si="34"/>
        <v>0</v>
      </c>
      <c r="AF38">
        <f t="shared" si="35"/>
        <v>0</v>
      </c>
      <c r="AG38">
        <f t="shared" si="36"/>
        <v>-7.720688564592777</v>
      </c>
      <c r="AH38">
        <f t="shared" si="37"/>
        <v>-8715.5259082676803</v>
      </c>
      <c r="AI38">
        <f t="shared" si="38"/>
        <v>-8723.2465968322722</v>
      </c>
      <c r="AJ38">
        <f t="shared" si="39"/>
        <v>51.641017206058677</v>
      </c>
      <c r="AK38">
        <f t="shared" si="30"/>
        <v>295.20116477441263</v>
      </c>
      <c r="AL38">
        <f t="shared" si="40"/>
        <v>-8376.4044148518005</v>
      </c>
      <c r="AN38">
        <f t="shared" si="41"/>
        <v>0</v>
      </c>
      <c r="AO38">
        <f t="shared" si="42"/>
        <v>0</v>
      </c>
      <c r="AP38">
        <f t="shared" si="43"/>
        <v>-0.37404132149720892</v>
      </c>
      <c r="AQ38">
        <f t="shared" si="44"/>
        <v>-422.23783552439534</v>
      </c>
      <c r="AR38">
        <f t="shared" si="45"/>
        <v>-422.61187684589254</v>
      </c>
      <c r="AS38">
        <f t="shared" si="46"/>
        <v>2.5018331147039468</v>
      </c>
      <c r="AT38">
        <f t="shared" si="47"/>
        <v>14.301500812519889</v>
      </c>
      <c r="AU38">
        <f t="shared" si="48"/>
        <v>-405.80854291866865</v>
      </c>
      <c r="AW38">
        <v>35</v>
      </c>
      <c r="AX38">
        <f>IF(Z38&gt;0, (R38*SUMPRODUCT(K38:$K$98, X38:$X$98)-K38*$AZ$3)/Z38, 0)</f>
        <v>6744.0851368400126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7.4023869999999999E-3</v>
      </c>
      <c r="Q39" s="5">
        <f t="shared" si="60"/>
        <v>12.5</v>
      </c>
      <c r="R39">
        <f t="shared" si="31"/>
        <v>2000000</v>
      </c>
      <c r="S39">
        <f t="shared" si="32"/>
        <v>6756.9965092782413</v>
      </c>
      <c r="U39">
        <f t="shared" si="52"/>
        <v>7.4023869999999999E-3</v>
      </c>
      <c r="V39">
        <f t="shared" si="53"/>
        <v>0.01</v>
      </c>
      <c r="W39">
        <f t="shared" si="54"/>
        <v>0.61765508516742218</v>
      </c>
      <c r="X39">
        <f t="shared" si="55"/>
        <v>4.572121972927219E-3</v>
      </c>
      <c r="Y39">
        <f t="shared" si="56"/>
        <v>6.1765508516742219E-3</v>
      </c>
      <c r="Z39">
        <f t="shared" si="57"/>
        <v>0.60690641234282072</v>
      </c>
      <c r="AB39">
        <f t="shared" si="58"/>
        <v>4165.5184795712639</v>
      </c>
      <c r="AC39">
        <f t="shared" si="33"/>
        <v>4100.8645096590208</v>
      </c>
      <c r="AE39">
        <f t="shared" si="34"/>
        <v>0</v>
      </c>
      <c r="AF39">
        <f t="shared" si="35"/>
        <v>0</v>
      </c>
      <c r="AG39">
        <f t="shared" si="36"/>
        <v>-7.5863301542852586</v>
      </c>
      <c r="AH39">
        <f t="shared" si="37"/>
        <v>-9144.2439458544377</v>
      </c>
      <c r="AI39">
        <f t="shared" si="38"/>
        <v>-9151.8302760087226</v>
      </c>
      <c r="AJ39">
        <f t="shared" si="39"/>
        <v>64.653969912243156</v>
      </c>
      <c r="AK39">
        <f t="shared" si="30"/>
        <v>291.58629356998853</v>
      </c>
      <c r="AL39">
        <f t="shared" si="40"/>
        <v>-8795.5900125264925</v>
      </c>
      <c r="AN39">
        <f t="shared" si="41"/>
        <v>0</v>
      </c>
      <c r="AO39">
        <f t="shared" si="42"/>
        <v>0</v>
      </c>
      <c r="AP39">
        <f t="shared" si="43"/>
        <v>-0.32815366934510981</v>
      </c>
      <c r="AQ39">
        <f t="shared" si="44"/>
        <v>-395.54265938767992</v>
      </c>
      <c r="AR39">
        <f t="shared" si="45"/>
        <v>-395.87081305702503</v>
      </c>
      <c r="AS39">
        <f t="shared" si="46"/>
        <v>2.7966667720685052</v>
      </c>
      <c r="AT39">
        <f t="shared" si="47"/>
        <v>12.612832584366618</v>
      </c>
      <c r="AU39">
        <f t="shared" si="48"/>
        <v>-380.46131370058998</v>
      </c>
      <c r="AW39">
        <v>36</v>
      </c>
      <c r="AX39">
        <f>IF(Z39&gt;0, (R39*SUMPRODUCT(K39:$K$98, X39:$X$98)-K39*$AZ$3)/Z39, 0)</f>
        <v>6756.9965092782413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7.9366079999999995E-3</v>
      </c>
      <c r="Q40" s="5">
        <f t="shared" si="60"/>
        <v>12.5</v>
      </c>
      <c r="R40">
        <f t="shared" si="31"/>
        <v>2000000</v>
      </c>
      <c r="S40">
        <f t="shared" si="32"/>
        <v>6752.440036277917</v>
      </c>
      <c r="U40">
        <f t="shared" si="52"/>
        <v>7.9366079999999995E-3</v>
      </c>
      <c r="V40">
        <f t="shared" si="53"/>
        <v>0.01</v>
      </c>
      <c r="W40">
        <f t="shared" si="54"/>
        <v>0.60690641234282072</v>
      </c>
      <c r="X40">
        <f t="shared" si="55"/>
        <v>4.8167782874513291E-3</v>
      </c>
      <c r="Y40">
        <f t="shared" si="56"/>
        <v>6.0690641234282076E-3</v>
      </c>
      <c r="Z40">
        <f t="shared" si="57"/>
        <v>0.59602056993194119</v>
      </c>
      <c r="AB40">
        <f t="shared" si="58"/>
        <v>4100.8645096590208</v>
      </c>
      <c r="AC40">
        <f t="shared" si="33"/>
        <v>4024.5931588536218</v>
      </c>
      <c r="AE40">
        <f t="shared" si="34"/>
        <v>0</v>
      </c>
      <c r="AF40">
        <f t="shared" si="35"/>
        <v>0</v>
      </c>
      <c r="AG40">
        <f t="shared" si="36"/>
        <v>-7.4502571241492648</v>
      </c>
      <c r="AH40">
        <f t="shared" si="37"/>
        <v>-9633.5565749026573</v>
      </c>
      <c r="AI40">
        <f t="shared" si="38"/>
        <v>-9641.0068320268074</v>
      </c>
      <c r="AJ40">
        <f t="shared" si="39"/>
        <v>76.271350805398924</v>
      </c>
      <c r="AK40">
        <f t="shared" ref="AK40:AK71" si="61">G40*SUM(AB40:AB40, AE40:AF40)</f>
        <v>287.0605156761315</v>
      </c>
      <c r="AL40">
        <f t="shared" si="40"/>
        <v>-9277.6749655452768</v>
      </c>
      <c r="AN40">
        <f t="shared" si="41"/>
        <v>0</v>
      </c>
      <c r="AO40">
        <f t="shared" si="42"/>
        <v>0</v>
      </c>
      <c r="AP40">
        <f t="shared" si="43"/>
        <v>-0.28773902286991515</v>
      </c>
      <c r="AQ40">
        <f t="shared" si="44"/>
        <v>-372.06100533625039</v>
      </c>
      <c r="AR40">
        <f t="shared" si="45"/>
        <v>-372.34874435912036</v>
      </c>
      <c r="AS40">
        <f t="shared" si="46"/>
        <v>2.945702891592485</v>
      </c>
      <c r="AT40">
        <f t="shared" si="47"/>
        <v>11.086665991358769</v>
      </c>
      <c r="AU40">
        <f t="shared" si="48"/>
        <v>-358.31637547616907</v>
      </c>
      <c r="AW40">
        <v>37</v>
      </c>
      <c r="AX40">
        <f>IF(Z40&gt;0, (R40*SUMPRODUCT(K40:$K$98, X40:$X$98)-K40*$AZ$3)/Z40, 0)</f>
        <v>6752.440036277917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8.552947E-3</v>
      </c>
      <c r="Q41" s="5">
        <f t="shared" si="60"/>
        <v>12.5</v>
      </c>
      <c r="R41">
        <f t="shared" si="31"/>
        <v>2000000</v>
      </c>
      <c r="S41">
        <f t="shared" si="32"/>
        <v>6731.3630089357302</v>
      </c>
      <c r="U41">
        <f t="shared" si="52"/>
        <v>8.552947E-3</v>
      </c>
      <c r="V41">
        <f t="shared" si="53"/>
        <v>0.01</v>
      </c>
      <c r="W41">
        <f t="shared" si="54"/>
        <v>0.59602056993194119</v>
      </c>
      <c r="X41">
        <f t="shared" si="55"/>
        <v>5.0977323455376868E-3</v>
      </c>
      <c r="Y41">
        <f t="shared" si="56"/>
        <v>5.9602056993194119E-3</v>
      </c>
      <c r="Z41">
        <f t="shared" si="57"/>
        <v>0.58496263188708408</v>
      </c>
      <c r="AB41">
        <f t="shared" si="58"/>
        <v>4024.5931588536218</v>
      </c>
      <c r="AC41">
        <f t="shared" si="33"/>
        <v>3937.5958218944061</v>
      </c>
      <c r="AE41">
        <f t="shared" si="34"/>
        <v>0</v>
      </c>
      <c r="AF41">
        <f t="shared" si="35"/>
        <v>0</v>
      </c>
      <c r="AG41">
        <f t="shared" si="36"/>
        <v>-7.3120328985885514</v>
      </c>
      <c r="AH41">
        <f t="shared" si="37"/>
        <v>-10195.464691075373</v>
      </c>
      <c r="AI41">
        <f t="shared" si="38"/>
        <v>-10202.776723973961</v>
      </c>
      <c r="AJ41">
        <f t="shared" si="39"/>
        <v>86.997336959215772</v>
      </c>
      <c r="AK41">
        <f t="shared" si="61"/>
        <v>281.72152111975356</v>
      </c>
      <c r="AL41">
        <f t="shared" si="40"/>
        <v>-9834.0578658949926</v>
      </c>
      <c r="AN41">
        <f t="shared" si="41"/>
        <v>0</v>
      </c>
      <c r="AO41">
        <f t="shared" si="42"/>
        <v>0</v>
      </c>
      <c r="AP41">
        <f t="shared" si="43"/>
        <v>-0.2521434071685516</v>
      </c>
      <c r="AQ41">
        <f t="shared" si="44"/>
        <v>-351.57380177688168</v>
      </c>
      <c r="AR41">
        <f t="shared" si="45"/>
        <v>-351.82594518405017</v>
      </c>
      <c r="AS41">
        <f t="shared" si="46"/>
        <v>2.9999598278231918</v>
      </c>
      <c r="AT41">
        <f t="shared" si="47"/>
        <v>9.7147024901315113</v>
      </c>
      <c r="AU41">
        <f t="shared" si="48"/>
        <v>-339.11128286609556</v>
      </c>
      <c r="AW41">
        <v>38</v>
      </c>
      <c r="AX41">
        <f>IF(Z41&gt;0, (R41*SUMPRODUCT(K41:$K$98, X41:$X$98)-K41*$AZ$3)/Z41, 0)</f>
        <v>6731.3630089357302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9.2631359999999999E-3</v>
      </c>
      <c r="Q42" s="5">
        <f t="shared" si="60"/>
        <v>12.5</v>
      </c>
      <c r="R42">
        <f t="shared" si="31"/>
        <v>2000000</v>
      </c>
      <c r="S42">
        <f t="shared" si="32"/>
        <v>6694.4056587624837</v>
      </c>
      <c r="U42">
        <f t="shared" si="52"/>
        <v>9.2631359999999999E-3</v>
      </c>
      <c r="V42">
        <f t="shared" si="53"/>
        <v>0.01</v>
      </c>
      <c r="W42">
        <f t="shared" si="54"/>
        <v>0.58496263188708408</v>
      </c>
      <c r="X42">
        <f t="shared" si="55"/>
        <v>5.4185884140879968E-3</v>
      </c>
      <c r="Y42">
        <f t="shared" si="56"/>
        <v>5.8496263188708413E-3</v>
      </c>
      <c r="Z42">
        <f t="shared" si="57"/>
        <v>0.57369441715412517</v>
      </c>
      <c r="AB42">
        <f t="shared" si="58"/>
        <v>3937.5958218944061</v>
      </c>
      <c r="AC42">
        <f t="shared" si="33"/>
        <v>3840.5431525970203</v>
      </c>
      <c r="AE42">
        <f t="shared" si="34"/>
        <v>0</v>
      </c>
      <c r="AF42">
        <f t="shared" si="35"/>
        <v>0</v>
      </c>
      <c r="AG42">
        <f t="shared" si="36"/>
        <v>-7.1711802144265651</v>
      </c>
      <c r="AH42">
        <f t="shared" si="37"/>
        <v>-10837.176828175994</v>
      </c>
      <c r="AI42">
        <f t="shared" si="38"/>
        <v>-10844.348008390421</v>
      </c>
      <c r="AJ42">
        <f t="shared" si="39"/>
        <v>97.052669297385819</v>
      </c>
      <c r="AK42">
        <f t="shared" si="61"/>
        <v>275.63170753260846</v>
      </c>
      <c r="AL42">
        <f t="shared" si="40"/>
        <v>-10471.663631560428</v>
      </c>
      <c r="AN42">
        <f t="shared" si="41"/>
        <v>0</v>
      </c>
      <c r="AO42">
        <f t="shared" si="42"/>
        <v>0</v>
      </c>
      <c r="AP42">
        <f t="shared" si="43"/>
        <v>-0.22079137002210747</v>
      </c>
      <c r="AQ42">
        <f t="shared" si="44"/>
        <v>-333.66266744366692</v>
      </c>
      <c r="AR42">
        <f t="shared" si="45"/>
        <v>-333.88345881368906</v>
      </c>
      <c r="AS42">
        <f t="shared" si="46"/>
        <v>2.988126246690042</v>
      </c>
      <c r="AT42">
        <f t="shared" si="47"/>
        <v>8.4863440198070421</v>
      </c>
      <c r="AU42">
        <f t="shared" si="48"/>
        <v>-322.408988547192</v>
      </c>
      <c r="AW42">
        <v>39</v>
      </c>
      <c r="AX42">
        <f>IF(Z42&gt;0, (R42*SUMPRODUCT(K42:$K$98, X42:$X$98)-K42*$AZ$3)/Z42, 0)</f>
        <v>6694.4056587624837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1.011049E-2</v>
      </c>
      <c r="Q43" s="5">
        <f t="shared" si="60"/>
        <v>12.5</v>
      </c>
      <c r="R43">
        <f t="shared" si="31"/>
        <v>2000000</v>
      </c>
      <c r="S43">
        <f t="shared" si="32"/>
        <v>6642.5047764430901</v>
      </c>
      <c r="U43">
        <f t="shared" si="52"/>
        <v>1.011049E-2</v>
      </c>
      <c r="V43">
        <f t="shared" si="53"/>
        <v>0.01</v>
      </c>
      <c r="W43">
        <f t="shared" si="54"/>
        <v>0.57369441715412517</v>
      </c>
      <c r="X43">
        <f t="shared" si="55"/>
        <v>5.800331667692611E-3</v>
      </c>
      <c r="Y43">
        <f t="shared" si="56"/>
        <v>5.7369441715412516E-3</v>
      </c>
      <c r="Z43">
        <f t="shared" si="57"/>
        <v>0.56215714131489136</v>
      </c>
      <c r="AB43">
        <f t="shared" si="58"/>
        <v>3840.5431525970203</v>
      </c>
      <c r="AC43">
        <f t="shared" si="33"/>
        <v>3734.131496295759</v>
      </c>
      <c r="AE43">
        <f t="shared" si="34"/>
        <v>0</v>
      </c>
      <c r="AF43">
        <f t="shared" si="35"/>
        <v>0</v>
      </c>
      <c r="AG43">
        <f t="shared" si="36"/>
        <v>-7.026964266436142</v>
      </c>
      <c r="AH43">
        <f t="shared" si="37"/>
        <v>-11600.663335385221</v>
      </c>
      <c r="AI43">
        <f t="shared" si="38"/>
        <v>-11607.690299651656</v>
      </c>
      <c r="AJ43">
        <f t="shared" si="39"/>
        <v>106.41165630126125</v>
      </c>
      <c r="AK43">
        <f t="shared" si="61"/>
        <v>268.83802068179142</v>
      </c>
      <c r="AL43">
        <f t="shared" si="40"/>
        <v>-11232.440622668604</v>
      </c>
      <c r="AN43">
        <f t="shared" si="41"/>
        <v>0</v>
      </c>
      <c r="AO43">
        <f t="shared" si="42"/>
        <v>0</v>
      </c>
      <c r="AP43">
        <f t="shared" si="43"/>
        <v>-0.19317066730642105</v>
      </c>
      <c r="AQ43">
        <f t="shared" si="44"/>
        <v>-318.90127695640246</v>
      </c>
      <c r="AR43">
        <f t="shared" si="45"/>
        <v>-319.09444762370885</v>
      </c>
      <c r="AS43">
        <f t="shared" si="46"/>
        <v>2.9252476428660321</v>
      </c>
      <c r="AT43">
        <f t="shared" si="47"/>
        <v>7.3903349844095878</v>
      </c>
      <c r="AU43">
        <f t="shared" si="48"/>
        <v>-308.77886499643324</v>
      </c>
      <c r="AW43">
        <v>40</v>
      </c>
      <c r="AX43">
        <f>IF(Z43&gt;0, (R43*SUMPRODUCT(K43:$K$98, X43:$X$98)-K43*$AZ$3)/Z43, 0)</f>
        <v>6642.5047764430901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1.1085984E-2</v>
      </c>
      <c r="Q44" s="5">
        <f t="shared" si="60"/>
        <v>12.5</v>
      </c>
      <c r="R44">
        <f t="shared" si="31"/>
        <v>2000000</v>
      </c>
      <c r="S44">
        <f t="shared" si="32"/>
        <v>6574.7953195257132</v>
      </c>
      <c r="U44">
        <f t="shared" si="52"/>
        <v>1.1085984E-2</v>
      </c>
      <c r="V44">
        <f t="shared" si="53"/>
        <v>0.01</v>
      </c>
      <c r="W44">
        <f t="shared" si="54"/>
        <v>0.56215714131489136</v>
      </c>
      <c r="X44">
        <f t="shared" si="55"/>
        <v>6.2320650741026244E-3</v>
      </c>
      <c r="Y44">
        <f t="shared" si="56"/>
        <v>5.6215714131489141E-3</v>
      </c>
      <c r="Z44">
        <f t="shared" si="57"/>
        <v>0.55030350482763979</v>
      </c>
      <c r="AB44">
        <f t="shared" si="58"/>
        <v>3734.131496295759</v>
      </c>
      <c r="AC44">
        <f t="shared" si="33"/>
        <v>3618.1329078593617</v>
      </c>
      <c r="AE44">
        <f t="shared" si="34"/>
        <v>0</v>
      </c>
      <c r="AF44">
        <f t="shared" si="35"/>
        <v>0</v>
      </c>
      <c r="AG44">
        <f t="shared" si="36"/>
        <v>-6.8787938103454973</v>
      </c>
      <c r="AH44">
        <f t="shared" si="37"/>
        <v>-12464.130148205249</v>
      </c>
      <c r="AI44">
        <f t="shared" si="38"/>
        <v>-12471.008942015595</v>
      </c>
      <c r="AJ44">
        <f t="shared" si="39"/>
        <v>115.99858843639731</v>
      </c>
      <c r="AK44">
        <f t="shared" si="61"/>
        <v>261.38920474070318</v>
      </c>
      <c r="AL44">
        <f t="shared" si="40"/>
        <v>-12093.621148838494</v>
      </c>
      <c r="AN44">
        <f t="shared" si="41"/>
        <v>0</v>
      </c>
      <c r="AO44">
        <f t="shared" si="42"/>
        <v>0</v>
      </c>
      <c r="AP44">
        <f t="shared" si="43"/>
        <v>-0.16883703009493617</v>
      </c>
      <c r="AQ44">
        <f t="shared" si="44"/>
        <v>-305.9267038611867</v>
      </c>
      <c r="AR44">
        <f t="shared" si="45"/>
        <v>-306.09554089128159</v>
      </c>
      <c r="AS44">
        <f t="shared" si="46"/>
        <v>2.847135370935395</v>
      </c>
      <c r="AT44">
        <f t="shared" si="47"/>
        <v>6.4156854012580053</v>
      </c>
      <c r="AU44">
        <f t="shared" si="48"/>
        <v>-296.83272011908821</v>
      </c>
      <c r="AW44">
        <v>41</v>
      </c>
      <c r="AX44">
        <f>IF(Z44&gt;0, (R44*SUMPRODUCT(K44:$K$98, X44:$X$98)-K44*$AZ$3)/Z44, 0)</f>
        <v>6574.7953195257132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1.2207667E-2</v>
      </c>
      <c r="Q45" s="5">
        <f t="shared" si="60"/>
        <v>12.5</v>
      </c>
      <c r="R45">
        <f t="shared" si="31"/>
        <v>2000000</v>
      </c>
      <c r="S45">
        <f t="shared" si="32"/>
        <v>6492.2553848824182</v>
      </c>
      <c r="U45">
        <f t="shared" si="52"/>
        <v>1.2207667E-2</v>
      </c>
      <c r="V45">
        <f t="shared" si="53"/>
        <v>0.01</v>
      </c>
      <c r="W45">
        <f t="shared" si="54"/>
        <v>0.55030350482763979</v>
      </c>
      <c r="X45">
        <f t="shared" si="55"/>
        <v>6.7179219358687193E-3</v>
      </c>
      <c r="Y45">
        <f t="shared" si="56"/>
        <v>5.5030350482763984E-3</v>
      </c>
      <c r="Z45">
        <f t="shared" si="57"/>
        <v>0.53808254784349463</v>
      </c>
      <c r="AB45">
        <f t="shared" si="58"/>
        <v>3618.1329078593617</v>
      </c>
      <c r="AC45">
        <f t="shared" si="33"/>
        <v>3493.3693187481795</v>
      </c>
      <c r="AE45">
        <f t="shared" si="34"/>
        <v>0</v>
      </c>
      <c r="AF45">
        <f t="shared" si="35"/>
        <v>0</v>
      </c>
      <c r="AG45">
        <f t="shared" si="36"/>
        <v>-6.7260318480436831</v>
      </c>
      <c r="AH45">
        <f t="shared" si="37"/>
        <v>-13435.843871737439</v>
      </c>
      <c r="AI45">
        <f t="shared" si="38"/>
        <v>-13442.569903585483</v>
      </c>
      <c r="AJ45">
        <f t="shared" si="39"/>
        <v>124.76358911118223</v>
      </c>
      <c r="AK45">
        <f t="shared" si="61"/>
        <v>253.26930355015534</v>
      </c>
      <c r="AL45">
        <f t="shared" si="40"/>
        <v>-13064.537010924145</v>
      </c>
      <c r="AN45">
        <f t="shared" si="41"/>
        <v>0</v>
      </c>
      <c r="AO45">
        <f t="shared" si="42"/>
        <v>0</v>
      </c>
      <c r="AP45">
        <f t="shared" si="43"/>
        <v>-0.14739960138689182</v>
      </c>
      <c r="AQ45">
        <f t="shared" si="44"/>
        <v>-294.44374866685132</v>
      </c>
      <c r="AR45">
        <f t="shared" si="45"/>
        <v>-294.59114826823821</v>
      </c>
      <c r="AS45">
        <f t="shared" si="46"/>
        <v>2.7341683355149611</v>
      </c>
      <c r="AT45">
        <f t="shared" si="47"/>
        <v>5.5503445761540418</v>
      </c>
      <c r="AU45">
        <f t="shared" si="48"/>
        <v>-286.30663535656919</v>
      </c>
      <c r="AW45">
        <v>42</v>
      </c>
      <c r="AX45">
        <f>IF(Z45&gt;0, (R45*SUMPRODUCT(K45:$K$98, X45:$X$98)-K45*$AZ$3)/Z45, 0)</f>
        <v>6492.2553848824182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1.3502610999999999E-2</v>
      </c>
      <c r="Q46" s="5">
        <f t="shared" si="60"/>
        <v>12.5</v>
      </c>
      <c r="R46">
        <f t="shared" si="31"/>
        <v>2000000</v>
      </c>
      <c r="S46">
        <f t="shared" si="32"/>
        <v>6395.9779164287365</v>
      </c>
      <c r="U46">
        <f t="shared" si="52"/>
        <v>1.3502610999999999E-2</v>
      </c>
      <c r="V46">
        <f t="shared" si="53"/>
        <v>0.01</v>
      </c>
      <c r="W46">
        <f t="shared" si="54"/>
        <v>0.53808254784349463</v>
      </c>
      <c r="X46">
        <f t="shared" si="55"/>
        <v>7.2655193294195964E-3</v>
      </c>
      <c r="Y46">
        <f t="shared" si="56"/>
        <v>5.3808254784349467E-3</v>
      </c>
      <c r="Z46">
        <f t="shared" si="57"/>
        <v>0.52543620303564009</v>
      </c>
      <c r="AB46">
        <f t="shared" si="58"/>
        <v>3493.3693187481795</v>
      </c>
      <c r="AC46">
        <f t="shared" si="33"/>
        <v>3360.6783511081198</v>
      </c>
      <c r="AE46">
        <f t="shared" si="34"/>
        <v>0</v>
      </c>
      <c r="AF46">
        <f t="shared" si="35"/>
        <v>0</v>
      </c>
      <c r="AG46">
        <f t="shared" si="36"/>
        <v>-6.5679525379455015</v>
      </c>
      <c r="AH46">
        <f t="shared" si="37"/>
        <v>-14531.038658839192</v>
      </c>
      <c r="AI46">
        <f t="shared" si="38"/>
        <v>-14537.606611377138</v>
      </c>
      <c r="AJ46">
        <f t="shared" si="39"/>
        <v>132.69096764005963</v>
      </c>
      <c r="AK46">
        <f t="shared" si="61"/>
        <v>244.53585231237258</v>
      </c>
      <c r="AL46">
        <f t="shared" si="40"/>
        <v>-14160.379791424706</v>
      </c>
      <c r="AN46">
        <f t="shared" si="41"/>
        <v>0</v>
      </c>
      <c r="AO46">
        <f t="shared" si="42"/>
        <v>0</v>
      </c>
      <c r="AP46">
        <f t="shared" si="43"/>
        <v>-0.12851368383387554</v>
      </c>
      <c r="AQ46">
        <f t="shared" si="44"/>
        <v>-284.32563986889431</v>
      </c>
      <c r="AR46">
        <f t="shared" si="45"/>
        <v>-284.45415355272814</v>
      </c>
      <c r="AS46">
        <f t="shared" si="46"/>
        <v>2.5963350015680535</v>
      </c>
      <c r="AT46">
        <f t="shared" si="47"/>
        <v>4.784779279167851</v>
      </c>
      <c r="AU46">
        <f t="shared" si="48"/>
        <v>-277.07303927199229</v>
      </c>
      <c r="AW46">
        <v>43</v>
      </c>
      <c r="AX46">
        <f>IF(Z46&gt;0, (R46*SUMPRODUCT(K46:$K$98, X46:$X$98)-K46*$AZ$3)/Z46, 0)</f>
        <v>6395.9779164287365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1.4950962999999999E-2</v>
      </c>
      <c r="Q47" s="5">
        <f t="shared" si="60"/>
        <v>12.5</v>
      </c>
      <c r="R47">
        <f t="shared" si="31"/>
        <v>2000000</v>
      </c>
      <c r="S47">
        <f t="shared" si="32"/>
        <v>6286.5722923116864</v>
      </c>
      <c r="U47">
        <f t="shared" si="52"/>
        <v>1.4950962999999999E-2</v>
      </c>
      <c r="V47">
        <f t="shared" si="53"/>
        <v>0.01</v>
      </c>
      <c r="W47">
        <f t="shared" si="54"/>
        <v>0.52543620303564009</v>
      </c>
      <c r="X47">
        <f t="shared" si="55"/>
        <v>7.8557772304463421E-3</v>
      </c>
      <c r="Y47">
        <f t="shared" si="56"/>
        <v>5.2543620303564008E-3</v>
      </c>
      <c r="Z47">
        <f t="shared" si="57"/>
        <v>0.51232606377483725</v>
      </c>
      <c r="AB47">
        <f t="shared" si="58"/>
        <v>3360.6783511081198</v>
      </c>
      <c r="AC47">
        <f t="shared" si="33"/>
        <v>3220.7748371560019</v>
      </c>
      <c r="AE47">
        <f t="shared" si="34"/>
        <v>0</v>
      </c>
      <c r="AF47">
        <f t="shared" si="35"/>
        <v>0</v>
      </c>
      <c r="AG47">
        <f t="shared" si="36"/>
        <v>-6.4040757971854658</v>
      </c>
      <c r="AH47">
        <f t="shared" si="37"/>
        <v>-15711.554460892685</v>
      </c>
      <c r="AI47">
        <f t="shared" si="38"/>
        <v>-15717.95853668987</v>
      </c>
      <c r="AJ47">
        <f t="shared" si="39"/>
        <v>139.90351395211792</v>
      </c>
      <c r="AK47">
        <f t="shared" si="61"/>
        <v>235.2474845775684</v>
      </c>
      <c r="AL47">
        <f t="shared" si="40"/>
        <v>-15342.807538160183</v>
      </c>
      <c r="AN47">
        <f t="shared" si="41"/>
        <v>0</v>
      </c>
      <c r="AO47">
        <f t="shared" si="42"/>
        <v>0</v>
      </c>
      <c r="AP47">
        <f t="shared" si="43"/>
        <v>-0.11188137827102035</v>
      </c>
      <c r="AQ47">
        <f t="shared" si="44"/>
        <v>-274.48619028485302</v>
      </c>
      <c r="AR47">
        <f t="shared" si="45"/>
        <v>-274.59807166312402</v>
      </c>
      <c r="AS47">
        <f t="shared" si="46"/>
        <v>2.4441618840303319</v>
      </c>
      <c r="AT47">
        <f t="shared" si="47"/>
        <v>4.1098534188018636</v>
      </c>
      <c r="AU47">
        <f t="shared" si="48"/>
        <v>-268.04405636029185</v>
      </c>
      <c r="AW47">
        <v>44</v>
      </c>
      <c r="AX47">
        <f>IF(Z47&gt;0, (R47*SUMPRODUCT(K47:$K$98, X47:$X$98)-K47*$AZ$3)/Z47, 0)</f>
        <v>6286.5722923116864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1.6562650000000002E-2</v>
      </c>
      <c r="Q48" s="5">
        <f t="shared" si="60"/>
        <v>12.5</v>
      </c>
      <c r="R48">
        <f t="shared" si="31"/>
        <v>2000000</v>
      </c>
      <c r="S48">
        <f t="shared" si="32"/>
        <v>6166.2926354094634</v>
      </c>
      <c r="U48">
        <f t="shared" si="52"/>
        <v>1.6562650000000002E-2</v>
      </c>
      <c r="V48">
        <f t="shared" si="53"/>
        <v>0.01</v>
      </c>
      <c r="W48">
        <f t="shared" si="54"/>
        <v>0.51232606377483725</v>
      </c>
      <c r="X48">
        <f t="shared" si="55"/>
        <v>8.4854772801803095E-3</v>
      </c>
      <c r="Y48">
        <f t="shared" si="56"/>
        <v>5.1232606377483725E-3</v>
      </c>
      <c r="Z48">
        <f t="shared" si="57"/>
        <v>0.49871732585690853</v>
      </c>
      <c r="AB48">
        <f t="shared" si="58"/>
        <v>3220.7748371560019</v>
      </c>
      <c r="AC48">
        <f t="shared" si="33"/>
        <v>3075.2369735825569</v>
      </c>
      <c r="AE48">
        <f t="shared" si="34"/>
        <v>0</v>
      </c>
      <c r="AF48">
        <f t="shared" si="35"/>
        <v>0</v>
      </c>
      <c r="AG48">
        <f t="shared" si="36"/>
        <v>-6.2339665732113563</v>
      </c>
      <c r="AH48">
        <f t="shared" si="37"/>
        <v>-16970.95456036062</v>
      </c>
      <c r="AI48">
        <f t="shared" si="38"/>
        <v>-16977.188526933831</v>
      </c>
      <c r="AJ48">
        <f t="shared" si="39"/>
        <v>145.53786357344507</v>
      </c>
      <c r="AK48">
        <f t="shared" si="61"/>
        <v>225.45423860092015</v>
      </c>
      <c r="AL48">
        <f t="shared" si="40"/>
        <v>-16606.196424759466</v>
      </c>
      <c r="AN48">
        <f t="shared" si="41"/>
        <v>0</v>
      </c>
      <c r="AO48">
        <f t="shared" si="42"/>
        <v>0</v>
      </c>
      <c r="AP48">
        <f t="shared" si="43"/>
        <v>-9.7240636052222856E-2</v>
      </c>
      <c r="AQ48">
        <f t="shared" si="44"/>
        <v>-264.72172997435933</v>
      </c>
      <c r="AR48">
        <f t="shared" si="45"/>
        <v>-264.81897061041155</v>
      </c>
      <c r="AS48">
        <f t="shared" si="46"/>
        <v>2.2701748970516364</v>
      </c>
      <c r="AT48">
        <f t="shared" si="47"/>
        <v>3.5167518633211965</v>
      </c>
      <c r="AU48">
        <f t="shared" si="48"/>
        <v>-259.03204385003875</v>
      </c>
      <c r="AW48">
        <v>45</v>
      </c>
      <c r="AX48">
        <f>IF(Z48&gt;0, (R48*SUMPRODUCT(K48:$K$98, X48:$X$98)-K48*$AZ$3)/Z48, 0)</f>
        <v>6166.2926354094634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1.8321427000000001E-2</v>
      </c>
      <c r="Q49" s="5">
        <f t="shared" si="60"/>
        <v>12.5</v>
      </c>
      <c r="R49">
        <f t="shared" si="31"/>
        <v>2000000</v>
      </c>
      <c r="S49">
        <f t="shared" si="32"/>
        <v>6037.3303851182964</v>
      </c>
      <c r="U49">
        <f t="shared" si="52"/>
        <v>1.8321427000000001E-2</v>
      </c>
      <c r="V49">
        <f t="shared" si="53"/>
        <v>0.01</v>
      </c>
      <c r="W49">
        <f t="shared" si="54"/>
        <v>0.49871732585690853</v>
      </c>
      <c r="X49">
        <f t="shared" si="55"/>
        <v>9.1372130793225623E-3</v>
      </c>
      <c r="Y49">
        <f t="shared" si="56"/>
        <v>4.9871732585690855E-3</v>
      </c>
      <c r="Z49">
        <f t="shared" si="57"/>
        <v>0.48459293951901689</v>
      </c>
      <c r="AB49">
        <f t="shared" si="58"/>
        <v>3075.2369735825569</v>
      </c>
      <c r="AC49">
        <f t="shared" si="33"/>
        <v>2925.6476781719534</v>
      </c>
      <c r="AE49">
        <f t="shared" si="34"/>
        <v>0</v>
      </c>
      <c r="AF49">
        <f t="shared" si="35"/>
        <v>0</v>
      </c>
      <c r="AG49">
        <f t="shared" si="36"/>
        <v>-6.0574117439877107</v>
      </c>
      <c r="AH49">
        <f t="shared" si="37"/>
        <v>-18274.426158645125</v>
      </c>
      <c r="AI49">
        <f t="shared" si="38"/>
        <v>-18280.483570389111</v>
      </c>
      <c r="AJ49">
        <f t="shared" si="39"/>
        <v>149.58929541060343</v>
      </c>
      <c r="AK49">
        <f t="shared" si="61"/>
        <v>215.266588150779</v>
      </c>
      <c r="AL49">
        <f t="shared" si="40"/>
        <v>-17915.627686827731</v>
      </c>
      <c r="AN49">
        <f t="shared" si="41"/>
        <v>0</v>
      </c>
      <c r="AO49">
        <f t="shared" si="42"/>
        <v>0</v>
      </c>
      <c r="AP49">
        <f t="shared" si="43"/>
        <v>-8.4363073640032371E-2</v>
      </c>
      <c r="AQ49">
        <f t="shared" si="44"/>
        <v>-254.51245926633848</v>
      </c>
      <c r="AR49">
        <f t="shared" si="45"/>
        <v>-254.5968223399785</v>
      </c>
      <c r="AS49">
        <f t="shared" si="46"/>
        <v>2.0833671670100848</v>
      </c>
      <c r="AT49">
        <f t="shared" si="47"/>
        <v>2.9980710897567695</v>
      </c>
      <c r="AU49">
        <f t="shared" si="48"/>
        <v>-249.51538408321167</v>
      </c>
      <c r="AW49">
        <v>46</v>
      </c>
      <c r="AX49">
        <f>IF(Z49&gt;0, (R49*SUMPRODUCT(K49:$K$98, X49:$X$98)-K49*$AZ$3)/Z49, 0)</f>
        <v>6037.3303851182964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2.0255269999999999E-2</v>
      </c>
      <c r="Q50" s="5">
        <f t="shared" si="60"/>
        <v>12.5</v>
      </c>
      <c r="R50">
        <f t="shared" si="31"/>
        <v>2000000</v>
      </c>
      <c r="S50">
        <f t="shared" si="32"/>
        <v>5902.8439991601599</v>
      </c>
      <c r="U50">
        <f t="shared" si="52"/>
        <v>2.0255269999999999E-2</v>
      </c>
      <c r="V50">
        <f t="shared" si="53"/>
        <v>0.01</v>
      </c>
      <c r="W50">
        <f t="shared" si="54"/>
        <v>0.48459293951901689</v>
      </c>
      <c r="X50">
        <f t="shared" si="55"/>
        <v>9.8155608300513567E-3</v>
      </c>
      <c r="Y50">
        <f t="shared" si="56"/>
        <v>4.8459293951901693E-3</v>
      </c>
      <c r="Z50">
        <f t="shared" si="57"/>
        <v>0.46993144929377534</v>
      </c>
      <c r="AB50">
        <f t="shared" si="58"/>
        <v>2925.6476781719534</v>
      </c>
      <c r="AC50">
        <f t="shared" si="33"/>
        <v>2773.9320354803986</v>
      </c>
      <c r="AE50">
        <f t="shared" si="34"/>
        <v>0</v>
      </c>
      <c r="AF50">
        <f t="shared" si="35"/>
        <v>0</v>
      </c>
      <c r="AG50">
        <f t="shared" si="36"/>
        <v>-5.874143116172192</v>
      </c>
      <c r="AH50">
        <f t="shared" si="37"/>
        <v>-19631.121660102712</v>
      </c>
      <c r="AI50">
        <f t="shared" si="38"/>
        <v>-19636.995803218884</v>
      </c>
      <c r="AJ50">
        <f t="shared" si="39"/>
        <v>151.71564269155488</v>
      </c>
      <c r="AK50">
        <f t="shared" si="61"/>
        <v>204.79533747203675</v>
      </c>
      <c r="AL50">
        <f t="shared" si="40"/>
        <v>-19280.484823055293</v>
      </c>
      <c r="AN50">
        <f t="shared" si="41"/>
        <v>0</v>
      </c>
      <c r="AO50">
        <f t="shared" si="42"/>
        <v>0</v>
      </c>
      <c r="AP50">
        <f t="shared" si="43"/>
        <v>-7.304521970448509E-2</v>
      </c>
      <c r="AQ50">
        <f t="shared" si="44"/>
        <v>-244.11383351553403</v>
      </c>
      <c r="AR50">
        <f t="shared" si="45"/>
        <v>-244.18687873523851</v>
      </c>
      <c r="AS50">
        <f t="shared" si="46"/>
        <v>1.8865904752135645</v>
      </c>
      <c r="AT50">
        <f t="shared" si="47"/>
        <v>2.546638739344699</v>
      </c>
      <c r="AU50">
        <f t="shared" si="48"/>
        <v>-239.75364952068026</v>
      </c>
      <c r="AW50">
        <v>47</v>
      </c>
      <c r="AX50">
        <f>IF(Z50&gt;0, (R50*SUMPRODUCT(K50:$K$98, X50:$X$98)-K50*$AZ$3)/Z50, 0)</f>
        <v>5902.8439991601599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2.2430054000000001E-2</v>
      </c>
      <c r="Q51" s="5">
        <f t="shared" si="60"/>
        <v>12.5</v>
      </c>
      <c r="R51">
        <f t="shared" si="31"/>
        <v>2000000</v>
      </c>
      <c r="S51">
        <f t="shared" si="32"/>
        <v>5765.6692566781112</v>
      </c>
      <c r="U51">
        <f t="shared" si="52"/>
        <v>2.2430054000000001E-2</v>
      </c>
      <c r="V51">
        <f t="shared" si="53"/>
        <v>0.01</v>
      </c>
      <c r="W51">
        <f t="shared" si="54"/>
        <v>0.46993144929377534</v>
      </c>
      <c r="X51">
        <f t="shared" si="55"/>
        <v>1.0540587783957644E-2</v>
      </c>
      <c r="Y51">
        <f t="shared" si="56"/>
        <v>4.6993144929377536E-3</v>
      </c>
      <c r="Z51">
        <f t="shared" si="57"/>
        <v>0.45469154701687992</v>
      </c>
      <c r="AB51">
        <f t="shared" si="58"/>
        <v>2773.9320354803986</v>
      </c>
      <c r="AC51">
        <f t="shared" si="33"/>
        <v>2621.6010739066346</v>
      </c>
      <c r="AE51">
        <f t="shared" si="34"/>
        <v>0</v>
      </c>
      <c r="AF51">
        <f t="shared" si="35"/>
        <v>0</v>
      </c>
      <c r="AG51">
        <f t="shared" si="36"/>
        <v>-5.6836443377109989</v>
      </c>
      <c r="AH51">
        <f t="shared" si="37"/>
        <v>-21081.175567915288</v>
      </c>
      <c r="AI51">
        <f t="shared" si="38"/>
        <v>-21086.859212252999</v>
      </c>
      <c r="AJ51">
        <f t="shared" si="39"/>
        <v>152.33096157376394</v>
      </c>
      <c r="AK51">
        <f t="shared" si="61"/>
        <v>194.17524248362793</v>
      </c>
      <c r="AL51">
        <f t="shared" si="40"/>
        <v>-20740.353008195609</v>
      </c>
      <c r="AN51">
        <f t="shared" si="41"/>
        <v>0</v>
      </c>
      <c r="AO51">
        <f t="shared" si="42"/>
        <v>0</v>
      </c>
      <c r="AP51">
        <f t="shared" si="43"/>
        <v>-6.3103892218773897E-2</v>
      </c>
      <c r="AQ51">
        <f t="shared" si="44"/>
        <v>-234.05831748763782</v>
      </c>
      <c r="AR51">
        <f t="shared" si="45"/>
        <v>-234.12142137985657</v>
      </c>
      <c r="AS51">
        <f t="shared" si="46"/>
        <v>1.6912874925957009</v>
      </c>
      <c r="AT51">
        <f t="shared" si="47"/>
        <v>2.1558726839997764</v>
      </c>
      <c r="AU51">
        <f t="shared" si="48"/>
        <v>-230.27426120326112</v>
      </c>
      <c r="AW51">
        <v>48</v>
      </c>
      <c r="AX51">
        <f>IF(Z51&gt;0, (R51*SUMPRODUCT(K51:$K$98, X51:$X$98)-K51*$AZ$3)/Z51, 0)</f>
        <v>5765.6692566781112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2.4874655999999998E-2</v>
      </c>
      <c r="Q52" s="5">
        <f t="shared" si="60"/>
        <v>12.5</v>
      </c>
      <c r="R52">
        <f t="shared" si="31"/>
        <v>2000000</v>
      </c>
      <c r="S52">
        <f t="shared" si="32"/>
        <v>5627.3895367012874</v>
      </c>
      <c r="U52">
        <f t="shared" si="52"/>
        <v>2.4874655999999998E-2</v>
      </c>
      <c r="V52">
        <f t="shared" si="53"/>
        <v>0.01</v>
      </c>
      <c r="W52">
        <f t="shared" si="54"/>
        <v>0.45469154701687992</v>
      </c>
      <c r="X52">
        <f t="shared" si="55"/>
        <v>1.1310295818152714E-2</v>
      </c>
      <c r="Y52">
        <f t="shared" si="56"/>
        <v>4.5469154701687992E-3</v>
      </c>
      <c r="Z52">
        <f t="shared" si="57"/>
        <v>0.4388343357285584</v>
      </c>
      <c r="AB52">
        <f t="shared" si="58"/>
        <v>2621.6010739066346</v>
      </c>
      <c r="AC52">
        <f t="shared" si="33"/>
        <v>2469.4917492241493</v>
      </c>
      <c r="AE52">
        <f t="shared" si="34"/>
        <v>0</v>
      </c>
      <c r="AF52">
        <f t="shared" si="35"/>
        <v>0</v>
      </c>
      <c r="AG52">
        <f t="shared" si="36"/>
        <v>-5.4854291966069804</v>
      </c>
      <c r="AH52">
        <f t="shared" si="37"/>
        <v>-22620.591636305428</v>
      </c>
      <c r="AI52">
        <f t="shared" si="38"/>
        <v>-22626.077065502035</v>
      </c>
      <c r="AJ52">
        <f t="shared" si="39"/>
        <v>152.10932468248529</v>
      </c>
      <c r="AK52">
        <f t="shared" si="61"/>
        <v>183.51207517346444</v>
      </c>
      <c r="AL52">
        <f t="shared" si="40"/>
        <v>-22290.455665646085</v>
      </c>
      <c r="AN52">
        <f t="shared" si="41"/>
        <v>0</v>
      </c>
      <c r="AO52">
        <f t="shared" si="42"/>
        <v>0</v>
      </c>
      <c r="AP52">
        <f t="shared" si="43"/>
        <v>-5.4377826504806319E-2</v>
      </c>
      <c r="AQ52">
        <f t="shared" si="44"/>
        <v>-224.24108731472532</v>
      </c>
      <c r="AR52">
        <f t="shared" si="45"/>
        <v>-224.29546514123012</v>
      </c>
      <c r="AS52">
        <f t="shared" si="46"/>
        <v>1.5078810009002959</v>
      </c>
      <c r="AT52">
        <f t="shared" si="47"/>
        <v>1.8191808567125687</v>
      </c>
      <c r="AU52">
        <f t="shared" si="48"/>
        <v>-220.96840328361725</v>
      </c>
      <c r="AW52">
        <v>49</v>
      </c>
      <c r="AX52">
        <f>IF(Z52&gt;0, (R52*SUMPRODUCT(K52:$K$98, X52:$X$98)-K52*$AZ$3)/Z52, 0)</f>
        <v>5627.3895367012874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2.763239E-2</v>
      </c>
      <c r="Q53" s="5">
        <f t="shared" si="60"/>
        <v>12.5</v>
      </c>
      <c r="R53">
        <f t="shared" si="31"/>
        <v>2000000</v>
      </c>
      <c r="S53">
        <f t="shared" si="32"/>
        <v>5489.7226634892213</v>
      </c>
      <c r="U53">
        <f t="shared" si="52"/>
        <v>2.763239E-2</v>
      </c>
      <c r="V53">
        <f t="shared" si="53"/>
        <v>0.01</v>
      </c>
      <c r="W53">
        <f t="shared" si="54"/>
        <v>0.4388343357285584</v>
      </c>
      <c r="X53">
        <f t="shared" si="55"/>
        <v>1.212604151024246E-2</v>
      </c>
      <c r="Y53">
        <f t="shared" si="56"/>
        <v>4.3883433572855842E-3</v>
      </c>
      <c r="Z53">
        <f t="shared" si="57"/>
        <v>0.42231995086103036</v>
      </c>
      <c r="AB53">
        <f t="shared" si="58"/>
        <v>2469.4917492241493</v>
      </c>
      <c r="AC53">
        <f t="shared" si="33"/>
        <v>2318.4194054854524</v>
      </c>
      <c r="AE53">
        <f t="shared" si="34"/>
        <v>0</v>
      </c>
      <c r="AF53">
        <f t="shared" si="35"/>
        <v>0</v>
      </c>
      <c r="AG53">
        <f t="shared" si="36"/>
        <v>-5.2789993857628792</v>
      </c>
      <c r="AH53">
        <f t="shared" si="37"/>
        <v>-24252.083020484919</v>
      </c>
      <c r="AI53">
        <f t="shared" si="38"/>
        <v>-24257.362019870681</v>
      </c>
      <c r="AJ53">
        <f t="shared" si="39"/>
        <v>151.07234373869687</v>
      </c>
      <c r="AK53">
        <f t="shared" si="61"/>
        <v>172.86442244569048</v>
      </c>
      <c r="AL53">
        <f t="shared" si="40"/>
        <v>-23933.425253686295</v>
      </c>
      <c r="AN53">
        <f t="shared" si="41"/>
        <v>0</v>
      </c>
      <c r="AO53">
        <f t="shared" si="42"/>
        <v>0</v>
      </c>
      <c r="AP53">
        <f t="shared" si="43"/>
        <v>-4.6724516902165267E-2</v>
      </c>
      <c r="AQ53">
        <f t="shared" si="44"/>
        <v>-214.65561561902067</v>
      </c>
      <c r="AR53">
        <f t="shared" si="45"/>
        <v>-214.70234013592284</v>
      </c>
      <c r="AS53">
        <f t="shared" si="46"/>
        <v>1.3371439855639202</v>
      </c>
      <c r="AT53">
        <f t="shared" si="47"/>
        <v>1.5300260595085249</v>
      </c>
      <c r="AU53">
        <f t="shared" si="48"/>
        <v>-211.8351700908504</v>
      </c>
      <c r="AW53">
        <v>50</v>
      </c>
      <c r="AX53">
        <f>IF(Z53&gt;0, (R53*SUMPRODUCT(K53:$K$98, X53:$X$98)-K53*$AZ$3)/Z53, 0)</f>
        <v>5489.7226634892213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3.0610310000000002E-2</v>
      </c>
      <c r="Q54" s="5">
        <f t="shared" si="60"/>
        <v>12.5</v>
      </c>
      <c r="R54">
        <f t="shared" si="31"/>
        <v>2000000</v>
      </c>
      <c r="S54">
        <f t="shared" si="32"/>
        <v>5353.5459221088859</v>
      </c>
      <c r="U54">
        <f t="shared" si="52"/>
        <v>3.0610310000000002E-2</v>
      </c>
      <c r="V54">
        <f t="shared" si="53"/>
        <v>0.01</v>
      </c>
      <c r="W54">
        <f t="shared" si="54"/>
        <v>0.42231995086103036</v>
      </c>
      <c r="X54">
        <f t="shared" si="55"/>
        <v>1.2927344615040907E-2</v>
      </c>
      <c r="Y54">
        <f t="shared" si="56"/>
        <v>4.2231995086103036E-3</v>
      </c>
      <c r="Z54">
        <f t="shared" si="57"/>
        <v>0.40516940673737911</v>
      </c>
      <c r="AB54">
        <f t="shared" si="58"/>
        <v>2318.4194054854524</v>
      </c>
      <c r="AC54">
        <f t="shared" si="33"/>
        <v>2169.0930252021726</v>
      </c>
      <c r="AE54">
        <f t="shared" si="34"/>
        <v>0</v>
      </c>
      <c r="AF54">
        <f t="shared" si="35"/>
        <v>0</v>
      </c>
      <c r="AG54">
        <f t="shared" si="36"/>
        <v>-5.0646175842172392</v>
      </c>
      <c r="AH54">
        <f t="shared" si="37"/>
        <v>-25854.689230081814</v>
      </c>
      <c r="AI54">
        <f t="shared" si="38"/>
        <v>-25859.75384766603</v>
      </c>
      <c r="AJ54">
        <f t="shared" si="39"/>
        <v>149.32638028327983</v>
      </c>
      <c r="AK54">
        <f t="shared" si="61"/>
        <v>162.28935838398169</v>
      </c>
      <c r="AL54">
        <f t="shared" si="40"/>
        <v>-25548.138108998766</v>
      </c>
      <c r="AN54">
        <f t="shared" si="41"/>
        <v>0</v>
      </c>
      <c r="AO54">
        <f t="shared" si="42"/>
        <v>0</v>
      </c>
      <c r="AP54">
        <f t="shared" si="43"/>
        <v>-4.0024124809078659E-2</v>
      </c>
      <c r="AQ54">
        <f t="shared" si="44"/>
        <v>-204.32170671078839</v>
      </c>
      <c r="AR54">
        <f t="shared" si="45"/>
        <v>-204.36173083559746</v>
      </c>
      <c r="AS54">
        <f t="shared" si="46"/>
        <v>1.1800807429905205</v>
      </c>
      <c r="AT54">
        <f t="shared" si="47"/>
        <v>1.2825231968920094</v>
      </c>
      <c r="AU54">
        <f t="shared" si="48"/>
        <v>-201.89912689571489</v>
      </c>
      <c r="AW54">
        <v>51</v>
      </c>
      <c r="AX54">
        <f>IF(Z54&gt;0, (R54*SUMPRODUCT(K54:$K$98, X54:$X$98)-K54*$AZ$3)/Z54, 0)</f>
        <v>5353.5459221088859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3.3721785999999997E-2</v>
      </c>
      <c r="Q55" s="5">
        <f t="shared" si="60"/>
        <v>12.5</v>
      </c>
      <c r="R55">
        <f t="shared" si="31"/>
        <v>2000000</v>
      </c>
      <c r="S55">
        <f t="shared" si="32"/>
        <v>5221.5165149916029</v>
      </c>
      <c r="U55">
        <f t="shared" si="52"/>
        <v>3.3721785999999997E-2</v>
      </c>
      <c r="V55">
        <f t="shared" si="53"/>
        <v>0.01</v>
      </c>
      <c r="W55">
        <f t="shared" si="54"/>
        <v>0.40516940673737911</v>
      </c>
      <c r="X55">
        <f t="shared" si="55"/>
        <v>1.3663036027744855E-2</v>
      </c>
      <c r="Y55">
        <f t="shared" si="56"/>
        <v>4.0516940673737912E-3</v>
      </c>
      <c r="Z55">
        <f t="shared" si="57"/>
        <v>0.38745467664226046</v>
      </c>
      <c r="AB55">
        <f t="shared" si="58"/>
        <v>2169.0930252021726</v>
      </c>
      <c r="AC55">
        <f t="shared" si="33"/>
        <v>2023.1009928982942</v>
      </c>
      <c r="AE55">
        <f t="shared" si="34"/>
        <v>0</v>
      </c>
      <c r="AF55">
        <f t="shared" si="35"/>
        <v>0</v>
      </c>
      <c r="AG55">
        <f t="shared" si="36"/>
        <v>-4.843183458028256</v>
      </c>
      <c r="AH55">
        <f t="shared" si="37"/>
        <v>-27326.072055489709</v>
      </c>
      <c r="AI55">
        <f t="shared" si="38"/>
        <v>-27330.915238947739</v>
      </c>
      <c r="AJ55">
        <f t="shared" si="39"/>
        <v>145.99203230387843</v>
      </c>
      <c r="AK55">
        <f t="shared" si="61"/>
        <v>151.83651176415211</v>
      </c>
      <c r="AL55">
        <f t="shared" si="40"/>
        <v>-27033.086694879708</v>
      </c>
      <c r="AN55">
        <f t="shared" si="41"/>
        <v>0</v>
      </c>
      <c r="AO55">
        <f t="shared" si="42"/>
        <v>0</v>
      </c>
      <c r="AP55">
        <f t="shared" si="43"/>
        <v>-3.4173391597623948E-2</v>
      </c>
      <c r="AQ55">
        <f t="shared" si="44"/>
        <v>-192.81213880700585</v>
      </c>
      <c r="AR55">
        <f t="shared" si="45"/>
        <v>-192.84631219860347</v>
      </c>
      <c r="AS55">
        <f t="shared" si="46"/>
        <v>1.030116437522796</v>
      </c>
      <c r="AT55">
        <f t="shared" si="47"/>
        <v>1.0713549507881008</v>
      </c>
      <c r="AU55">
        <f t="shared" si="48"/>
        <v>-190.74484081029257</v>
      </c>
      <c r="AW55">
        <v>52</v>
      </c>
      <c r="AX55">
        <f>IF(Z55&gt;0, (R55*SUMPRODUCT(K55:$K$98, X55:$X$98)-K55*$AZ$3)/Z55, 0)</f>
        <v>5221.5165149916029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4.5614701000000001E-2</v>
      </c>
      <c r="Q56" s="5">
        <f t="shared" si="60"/>
        <v>12.5</v>
      </c>
      <c r="R56">
        <f t="shared" si="31"/>
        <v>2000000</v>
      </c>
      <c r="S56">
        <f t="shared" si="32"/>
        <v>5144.3986843181538</v>
      </c>
      <c r="U56">
        <f t="shared" si="52"/>
        <v>4.5614701000000001E-2</v>
      </c>
      <c r="V56">
        <f t="shared" si="53"/>
        <v>0.01</v>
      </c>
      <c r="W56">
        <f t="shared" si="54"/>
        <v>0.38745467664226046</v>
      </c>
      <c r="X56">
        <f t="shared" si="55"/>
        <v>1.7673629226088394E-2</v>
      </c>
      <c r="Y56">
        <f t="shared" si="56"/>
        <v>3.8745467664226046E-3</v>
      </c>
      <c r="Z56">
        <f t="shared" si="57"/>
        <v>0.36590650064974944</v>
      </c>
      <c r="AB56">
        <f t="shared" si="58"/>
        <v>2023.1009928982942</v>
      </c>
      <c r="AC56">
        <f t="shared" si="33"/>
        <v>1882.3689205260307</v>
      </c>
      <c r="AE56">
        <f t="shared" si="34"/>
        <v>0</v>
      </c>
      <c r="AF56">
        <f t="shared" si="35"/>
        <v>0</v>
      </c>
      <c r="AG56">
        <f t="shared" si="36"/>
        <v>-4.5738312581218681</v>
      </c>
      <c r="AH56">
        <f t="shared" si="37"/>
        <v>-35347.258452176786</v>
      </c>
      <c r="AI56">
        <f t="shared" si="38"/>
        <v>-35351.832283434909</v>
      </c>
      <c r="AJ56">
        <f t="shared" si="39"/>
        <v>140.73207237226347</v>
      </c>
      <c r="AK56">
        <f t="shared" si="61"/>
        <v>141.61706950288061</v>
      </c>
      <c r="AL56">
        <f t="shared" si="40"/>
        <v>-35069.483141559765</v>
      </c>
      <c r="AN56">
        <f t="shared" si="41"/>
        <v>0</v>
      </c>
      <c r="AO56">
        <f t="shared" si="42"/>
        <v>0</v>
      </c>
      <c r="AP56">
        <f t="shared" si="43"/>
        <v>-2.881504343014837E-2</v>
      </c>
      <c r="AQ56">
        <f t="shared" si="44"/>
        <v>-222.6870056973612</v>
      </c>
      <c r="AR56">
        <f t="shared" si="45"/>
        <v>-222.71582074079134</v>
      </c>
      <c r="AS56">
        <f t="shared" si="46"/>
        <v>0.88660917916913373</v>
      </c>
      <c r="AT56">
        <f t="shared" si="47"/>
        <v>0.89218464300134359</v>
      </c>
      <c r="AU56">
        <f t="shared" si="48"/>
        <v>-220.93702691862089</v>
      </c>
      <c r="AW56">
        <v>53</v>
      </c>
      <c r="AX56">
        <f>IF(Z56&gt;0, (R56*SUMPRODUCT(K56:$K$98, X56:$X$98)-K56*$AZ$3)/Z56, 0)</f>
        <v>5144.3986843181538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5.8461241999999997E-2</v>
      </c>
      <c r="Q57" s="5">
        <f t="shared" si="60"/>
        <v>12.5</v>
      </c>
      <c r="R57">
        <f t="shared" si="31"/>
        <v>2000000</v>
      </c>
      <c r="S57">
        <f t="shared" si="32"/>
        <v>5005.5787131873785</v>
      </c>
      <c r="U57">
        <f t="shared" si="52"/>
        <v>5.8461241999999997E-2</v>
      </c>
      <c r="V57">
        <f t="shared" si="53"/>
        <v>0.01</v>
      </c>
      <c r="W57">
        <f t="shared" si="54"/>
        <v>0.36590650064974944</v>
      </c>
      <c r="X57">
        <f t="shared" si="55"/>
        <v>2.1391348483858159E-2</v>
      </c>
      <c r="Y57">
        <f t="shared" si="56"/>
        <v>3.6590650064974944E-3</v>
      </c>
      <c r="Z57">
        <f t="shared" si="57"/>
        <v>0.34085608715939381</v>
      </c>
      <c r="AB57">
        <f t="shared" si="58"/>
        <v>1882.3689205260307</v>
      </c>
      <c r="AC57">
        <f t="shared" si="33"/>
        <v>1706.1819741454033</v>
      </c>
      <c r="AE57">
        <f t="shared" si="34"/>
        <v>0</v>
      </c>
      <c r="AF57">
        <f t="shared" si="35"/>
        <v>0</v>
      </c>
      <c r="AG57">
        <f t="shared" si="36"/>
        <v>-4.2607010894924224</v>
      </c>
      <c r="AH57">
        <f t="shared" si="37"/>
        <v>-42782.696967716322</v>
      </c>
      <c r="AI57">
        <f t="shared" si="38"/>
        <v>-42786.957668805815</v>
      </c>
      <c r="AJ57">
        <f t="shared" si="39"/>
        <v>176.18694638062743</v>
      </c>
      <c r="AK57">
        <f t="shared" si="61"/>
        <v>131.76582443682216</v>
      </c>
      <c r="AL57">
        <f t="shared" si="40"/>
        <v>-42479.004897988365</v>
      </c>
      <c r="AN57">
        <f t="shared" si="41"/>
        <v>0</v>
      </c>
      <c r="AO57">
        <f t="shared" si="42"/>
        <v>0</v>
      </c>
      <c r="AP57">
        <f t="shared" si="43"/>
        <v>-2.3966365864853994E-2</v>
      </c>
      <c r="AQ57">
        <f t="shared" si="44"/>
        <v>-240.65188960148771</v>
      </c>
      <c r="AR57">
        <f t="shared" si="45"/>
        <v>-240.67585596735256</v>
      </c>
      <c r="AS57">
        <f t="shared" si="46"/>
        <v>0.99104835774165134</v>
      </c>
      <c r="AT57">
        <f t="shared" si="47"/>
        <v>0.74118035755312872</v>
      </c>
      <c r="AU57">
        <f t="shared" si="48"/>
        <v>-238.94362725205778</v>
      </c>
      <c r="AW57">
        <v>54</v>
      </c>
      <c r="AX57">
        <f>IF(Z57&gt;0, (R57*SUMPRODUCT(K57:$K$98, X57:$X$98)-K57*$AZ$3)/Z57, 0)</f>
        <v>5005.5787131873785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7.2616817E-2</v>
      </c>
      <c r="Q58" s="5">
        <f t="shared" si="60"/>
        <v>12.5</v>
      </c>
      <c r="R58">
        <f t="shared" si="31"/>
        <v>2000000</v>
      </c>
      <c r="S58">
        <f t="shared" si="32"/>
        <v>4819.5362881493384</v>
      </c>
      <c r="U58">
        <f t="shared" si="52"/>
        <v>7.2616817E-2</v>
      </c>
      <c r="V58">
        <f t="shared" si="53"/>
        <v>0.01</v>
      </c>
      <c r="W58">
        <f t="shared" si="54"/>
        <v>0.34085608715939381</v>
      </c>
      <c r="X58">
        <f t="shared" si="55"/>
        <v>2.4751884104589748E-2</v>
      </c>
      <c r="Y58">
        <f t="shared" si="56"/>
        <v>3.4085608715939382E-3</v>
      </c>
      <c r="Z58">
        <f t="shared" si="57"/>
        <v>0.31269564218321017</v>
      </c>
      <c r="AB58">
        <f t="shared" si="58"/>
        <v>1706.1819741454033</v>
      </c>
      <c r="AC58">
        <f t="shared" si="33"/>
        <v>1507.0479946481423</v>
      </c>
      <c r="AE58">
        <f t="shared" si="34"/>
        <v>0</v>
      </c>
      <c r="AF58">
        <f t="shared" si="35"/>
        <v>0</v>
      </c>
      <c r="AG58">
        <f t="shared" si="36"/>
        <v>-3.9086955272901269</v>
      </c>
      <c r="AH58">
        <f t="shared" si="37"/>
        <v>-49503.7682091795</v>
      </c>
      <c r="AI58">
        <f t="shared" si="38"/>
        <v>-49507.676904706786</v>
      </c>
      <c r="AJ58">
        <f t="shared" si="39"/>
        <v>199.13397949726095</v>
      </c>
      <c r="AK58">
        <f t="shared" si="61"/>
        <v>119.43273819017824</v>
      </c>
      <c r="AL58">
        <f t="shared" si="40"/>
        <v>-49189.110187019352</v>
      </c>
      <c r="AN58">
        <f t="shared" si="41"/>
        <v>0</v>
      </c>
      <c r="AO58">
        <f t="shared" si="42"/>
        <v>0</v>
      </c>
      <c r="AP58">
        <f t="shared" si="43"/>
        <v>-1.9630661608966347E-2</v>
      </c>
      <c r="AQ58">
        <f t="shared" si="44"/>
        <v>-248.62302916616417</v>
      </c>
      <c r="AR58">
        <f t="shared" si="45"/>
        <v>-248.64265982777312</v>
      </c>
      <c r="AS58">
        <f t="shared" si="46"/>
        <v>1.0001116073289411</v>
      </c>
      <c r="AT58">
        <f t="shared" si="47"/>
        <v>0.59982765402786886</v>
      </c>
      <c r="AU58">
        <f t="shared" si="48"/>
        <v>-247.04272056641634</v>
      </c>
      <c r="AW58">
        <v>55</v>
      </c>
      <c r="AX58">
        <f>IF(Z58&gt;0, (R58*SUMPRODUCT(K58:$K$98, X58:$X$98)-K58*$AZ$3)/Z58, 0)</f>
        <v>4819.5362881493384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8.8271367000000003E-2</v>
      </c>
      <c r="Q59" s="5">
        <f t="shared" si="60"/>
        <v>12.5</v>
      </c>
      <c r="R59">
        <f t="shared" si="31"/>
        <v>2000000</v>
      </c>
      <c r="S59">
        <f t="shared" si="32"/>
        <v>4594.4961704176467</v>
      </c>
      <c r="U59">
        <f t="shared" si="52"/>
        <v>8.8271367000000003E-2</v>
      </c>
      <c r="V59">
        <f t="shared" si="53"/>
        <v>0.01</v>
      </c>
      <c r="W59">
        <f t="shared" si="54"/>
        <v>0.31269564218321017</v>
      </c>
      <c r="X59">
        <f t="shared" si="55"/>
        <v>2.7602071790454825E-2</v>
      </c>
      <c r="Y59">
        <f t="shared" si="56"/>
        <v>3.1269564218321015E-3</v>
      </c>
      <c r="Z59">
        <f t="shared" si="57"/>
        <v>0.28196661397092326</v>
      </c>
      <c r="AB59">
        <f t="shared" si="58"/>
        <v>1507.0479946481423</v>
      </c>
      <c r="AC59">
        <f t="shared" si="33"/>
        <v>1295.4945280750378</v>
      </c>
      <c r="AE59">
        <f t="shared" si="34"/>
        <v>0</v>
      </c>
      <c r="AF59">
        <f t="shared" si="35"/>
        <v>0</v>
      </c>
      <c r="AG59">
        <f t="shared" si="36"/>
        <v>-3.524582674636541</v>
      </c>
      <c r="AH59">
        <f t="shared" si="37"/>
        <v>-55204.143580909651</v>
      </c>
      <c r="AI59">
        <f t="shared" si="38"/>
        <v>-55207.668163584291</v>
      </c>
      <c r="AJ59">
        <f t="shared" si="39"/>
        <v>211.55346657310452</v>
      </c>
      <c r="AK59">
        <f t="shared" si="61"/>
        <v>105.49335962536998</v>
      </c>
      <c r="AL59">
        <f t="shared" si="40"/>
        <v>-54890.621337385819</v>
      </c>
      <c r="AN59">
        <f t="shared" si="41"/>
        <v>0</v>
      </c>
      <c r="AO59">
        <f t="shared" si="42"/>
        <v>0</v>
      </c>
      <c r="AP59">
        <f t="shared" si="43"/>
        <v>-1.5804937194231077E-2</v>
      </c>
      <c r="AQ59">
        <f t="shared" si="44"/>
        <v>-247.54647647683981</v>
      </c>
      <c r="AR59">
        <f t="shared" si="45"/>
        <v>-247.56228141403406</v>
      </c>
      <c r="AS59">
        <f t="shared" si="46"/>
        <v>0.94864826876406716</v>
      </c>
      <c r="AT59">
        <f t="shared" si="47"/>
        <v>0.47305342992396693</v>
      </c>
      <c r="AU59">
        <f t="shared" si="48"/>
        <v>-246.14057971534604</v>
      </c>
      <c r="AW59">
        <v>56</v>
      </c>
      <c r="AX59">
        <f>IF(Z59&gt;0, (R59*SUMPRODUCT(K59:$K$98, X59:$X$98)-K59*$AZ$3)/Z59, 0)</f>
        <v>4594.4961704176467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0.103819197</v>
      </c>
      <c r="Q60" s="5">
        <f t="shared" si="60"/>
        <v>12.5</v>
      </c>
      <c r="R60">
        <f t="shared" si="31"/>
        <v>2000000</v>
      </c>
      <c r="S60">
        <f t="shared" si="32"/>
        <v>4326.3743706357327</v>
      </c>
      <c r="U60">
        <f t="shared" si="52"/>
        <v>0.103819197</v>
      </c>
      <c r="V60">
        <f t="shared" si="53"/>
        <v>0.01</v>
      </c>
      <c r="W60">
        <f t="shared" si="54"/>
        <v>0.28196661397092326</v>
      </c>
      <c r="X60">
        <f t="shared" si="55"/>
        <v>2.9273547443270233E-2</v>
      </c>
      <c r="Y60">
        <f t="shared" si="56"/>
        <v>2.8196661397092327E-3</v>
      </c>
      <c r="Z60">
        <f t="shared" si="57"/>
        <v>0.24987340038794381</v>
      </c>
      <c r="AB60">
        <f t="shared" si="58"/>
        <v>1295.4945280750378</v>
      </c>
      <c r="AC60">
        <f t="shared" si="33"/>
        <v>1081.045875342001</v>
      </c>
      <c r="AE60">
        <f t="shared" si="34"/>
        <v>0</v>
      </c>
      <c r="AF60">
        <f t="shared" si="35"/>
        <v>0</v>
      </c>
      <c r="AG60">
        <f t="shared" si="36"/>
        <v>-3.1234175048492978</v>
      </c>
      <c r="AH60">
        <f t="shared" si="37"/>
        <v>-58547.094886540464</v>
      </c>
      <c r="AI60">
        <f t="shared" si="38"/>
        <v>-58550.218304045316</v>
      </c>
      <c r="AJ60">
        <f t="shared" si="39"/>
        <v>214.44865273303685</v>
      </c>
      <c r="AK60">
        <f t="shared" si="61"/>
        <v>90.684616965252658</v>
      </c>
      <c r="AL60">
        <f t="shared" si="40"/>
        <v>-58245.085034347023</v>
      </c>
      <c r="AN60">
        <f t="shared" si="41"/>
        <v>0</v>
      </c>
      <c r="AO60">
        <f t="shared" si="42"/>
        <v>0</v>
      </c>
      <c r="AP60">
        <f t="shared" si="43"/>
        <v>-1.2505385655489519E-2</v>
      </c>
      <c r="AQ60">
        <f t="shared" si="44"/>
        <v>-234.40798402007186</v>
      </c>
      <c r="AR60">
        <f t="shared" si="45"/>
        <v>-234.42048940572735</v>
      </c>
      <c r="AS60">
        <f t="shared" si="46"/>
        <v>0.85859898702724502</v>
      </c>
      <c r="AT60">
        <f t="shared" si="47"/>
        <v>0.36307861706293054</v>
      </c>
      <c r="AU60">
        <f t="shared" si="48"/>
        <v>-233.19881180163716</v>
      </c>
      <c r="AW60">
        <v>57</v>
      </c>
      <c r="AX60">
        <f>IF(Z60&gt;0, (R60*SUMPRODUCT(K60:$K$98, X60:$X$98)-K60*$AZ$3)/Z60, 0)</f>
        <v>4326.3743706357327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0.120610461</v>
      </c>
      <c r="Q61" s="5">
        <f t="shared" si="60"/>
        <v>12.5</v>
      </c>
      <c r="R61">
        <f t="shared" si="31"/>
        <v>2000000</v>
      </c>
      <c r="S61">
        <f t="shared" si="32"/>
        <v>4033.3287032158032</v>
      </c>
      <c r="U61">
        <f t="shared" si="52"/>
        <v>0.120610461</v>
      </c>
      <c r="V61">
        <f t="shared" si="53"/>
        <v>0.01</v>
      </c>
      <c r="W61">
        <f t="shared" si="54"/>
        <v>0.24987340038794381</v>
      </c>
      <c r="X61">
        <f t="shared" si="55"/>
        <v>3.0137346012427482E-2</v>
      </c>
      <c r="Y61">
        <f t="shared" si="56"/>
        <v>2.4987340038794383E-3</v>
      </c>
      <c r="Z61">
        <f t="shared" si="57"/>
        <v>0.2172373203716369</v>
      </c>
      <c r="AB61">
        <f t="shared" si="58"/>
        <v>1081.045875342001</v>
      </c>
      <c r="AC61">
        <f t="shared" si="33"/>
        <v>876.1895196646102</v>
      </c>
      <c r="AE61">
        <f t="shared" si="34"/>
        <v>0</v>
      </c>
      <c r="AF61">
        <f t="shared" si="35"/>
        <v>0</v>
      </c>
      <c r="AG61">
        <f t="shared" si="36"/>
        <v>-2.7154665046454611</v>
      </c>
      <c r="AH61">
        <f t="shared" si="37"/>
        <v>-60274.692024854965</v>
      </c>
      <c r="AI61">
        <f t="shared" si="38"/>
        <v>-60277.407491359612</v>
      </c>
      <c r="AJ61">
        <f t="shared" si="39"/>
        <v>204.85635567739075</v>
      </c>
      <c r="AK61">
        <f t="shared" si="61"/>
        <v>75.673211273940069</v>
      </c>
      <c r="AL61">
        <f t="shared" si="40"/>
        <v>-59996.877924408283</v>
      </c>
      <c r="AN61">
        <f t="shared" si="41"/>
        <v>0</v>
      </c>
      <c r="AO61">
        <f t="shared" si="42"/>
        <v>0</v>
      </c>
      <c r="AP61">
        <f t="shared" si="43"/>
        <v>-9.7071888125386113E-3</v>
      </c>
      <c r="AQ61">
        <f t="shared" si="44"/>
        <v>-215.468618413054</v>
      </c>
      <c r="AR61">
        <f t="shared" si="45"/>
        <v>-215.47832560186654</v>
      </c>
      <c r="AS61">
        <f t="shared" si="46"/>
        <v>0.73231590984718575</v>
      </c>
      <c r="AT61">
        <f t="shared" si="47"/>
        <v>0.27051489997412792</v>
      </c>
      <c r="AU61">
        <f t="shared" si="48"/>
        <v>-214.47549479204523</v>
      </c>
      <c r="AW61">
        <v>58</v>
      </c>
      <c r="AX61">
        <f>IF(Z61&gt;0, (R61*SUMPRODUCT(K61:$K$98, X61:$X$98)-K61*$AZ$3)/Z61, 0)</f>
        <v>4033.3287032158032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0.138204574</v>
      </c>
      <c r="Q62" s="5">
        <f t="shared" si="60"/>
        <v>12.5</v>
      </c>
      <c r="R62">
        <f t="shared" si="31"/>
        <v>2000000</v>
      </c>
      <c r="S62">
        <f t="shared" si="32"/>
        <v>3713.2499124190549</v>
      </c>
      <c r="U62">
        <f t="shared" si="52"/>
        <v>0.138204574</v>
      </c>
      <c r="V62">
        <f t="shared" si="53"/>
        <v>0.01</v>
      </c>
      <c r="W62">
        <f t="shared" si="54"/>
        <v>0.2172373203716369</v>
      </c>
      <c r="X62">
        <f t="shared" si="55"/>
        <v>3.00231913188636E-2</v>
      </c>
      <c r="Y62">
        <f t="shared" si="56"/>
        <v>2.1723732037163689E-3</v>
      </c>
      <c r="Z62">
        <f t="shared" si="57"/>
        <v>0.18504175584905691</v>
      </c>
      <c r="AB62">
        <f t="shared" si="58"/>
        <v>876.1895196646102</v>
      </c>
      <c r="AC62">
        <f t="shared" si="33"/>
        <v>687.10628370037875</v>
      </c>
      <c r="AE62">
        <f t="shared" si="34"/>
        <v>0</v>
      </c>
      <c r="AF62">
        <f t="shared" si="35"/>
        <v>0</v>
      </c>
      <c r="AG62">
        <f t="shared" si="36"/>
        <v>-2.3130219481132115</v>
      </c>
      <c r="AH62">
        <f t="shared" si="37"/>
        <v>-60046.382637727198</v>
      </c>
      <c r="AI62">
        <f t="shared" si="38"/>
        <v>-60048.695659675308</v>
      </c>
      <c r="AJ62">
        <f t="shared" si="39"/>
        <v>189.08323596423145</v>
      </c>
      <c r="AK62">
        <f t="shared" si="61"/>
        <v>61.333266376522722</v>
      </c>
      <c r="AL62">
        <f t="shared" si="40"/>
        <v>-59798.279157334553</v>
      </c>
      <c r="AN62">
        <f t="shared" si="41"/>
        <v>0</v>
      </c>
      <c r="AO62">
        <f t="shared" si="42"/>
        <v>0</v>
      </c>
      <c r="AP62">
        <f t="shared" si="43"/>
        <v>-7.3826241337846066E-3</v>
      </c>
      <c r="AQ62">
        <f t="shared" si="44"/>
        <v>-191.65398493920921</v>
      </c>
      <c r="AR62">
        <f t="shared" si="45"/>
        <v>-191.66136756334299</v>
      </c>
      <c r="AS62">
        <f t="shared" si="46"/>
        <v>0.60350938834035672</v>
      </c>
      <c r="AT62">
        <f t="shared" si="47"/>
        <v>0.19576141632573654</v>
      </c>
      <c r="AU62">
        <f t="shared" si="48"/>
        <v>-190.8620967586769</v>
      </c>
      <c r="AW62">
        <v>59</v>
      </c>
      <c r="AX62">
        <f>IF(Z62&gt;0, (R62*SUMPRODUCT(K62:$K$98, X62:$X$98)-K62*$AZ$3)/Z62, 0)</f>
        <v>3713.2499124190549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0.156383199</v>
      </c>
      <c r="Q63" s="5">
        <f t="shared" si="60"/>
        <v>12.5</v>
      </c>
      <c r="R63">
        <f t="shared" si="31"/>
        <v>2000000</v>
      </c>
      <c r="S63">
        <f t="shared" si="32"/>
        <v>3364.6515272625434</v>
      </c>
      <c r="U63">
        <f t="shared" si="52"/>
        <v>0.156383199</v>
      </c>
      <c r="V63">
        <f t="shared" si="53"/>
        <v>0.01</v>
      </c>
      <c r="W63">
        <f t="shared" si="54"/>
        <v>0.18504175584905691</v>
      </c>
      <c r="X63">
        <f t="shared" si="55"/>
        <v>2.8937421728252481E-2</v>
      </c>
      <c r="Y63">
        <f t="shared" si="56"/>
        <v>1.8504175584905691E-3</v>
      </c>
      <c r="Z63">
        <f t="shared" si="57"/>
        <v>0.15425391656231385</v>
      </c>
      <c r="AB63">
        <f t="shared" si="58"/>
        <v>687.10628370037875</v>
      </c>
      <c r="AC63">
        <f t="shared" si="33"/>
        <v>519.01067594761821</v>
      </c>
      <c r="AE63">
        <f t="shared" si="34"/>
        <v>0</v>
      </c>
      <c r="AF63">
        <f t="shared" si="35"/>
        <v>0</v>
      </c>
      <c r="AG63">
        <f t="shared" si="36"/>
        <v>-1.9281739570289231</v>
      </c>
      <c r="AH63">
        <f t="shared" si="37"/>
        <v>-57874.843456504961</v>
      </c>
      <c r="AI63">
        <f t="shared" si="38"/>
        <v>-57876.77163046199</v>
      </c>
      <c r="AJ63">
        <f t="shared" si="39"/>
        <v>168.09560775276054</v>
      </c>
      <c r="AK63">
        <f t="shared" si="61"/>
        <v>48.097439859026515</v>
      </c>
      <c r="AL63">
        <f t="shared" si="40"/>
        <v>-57660.578582850205</v>
      </c>
      <c r="AN63">
        <f t="shared" si="41"/>
        <v>0</v>
      </c>
      <c r="AO63">
        <f t="shared" si="42"/>
        <v>0</v>
      </c>
      <c r="AP63">
        <f t="shared" si="43"/>
        <v>-5.4948924226704632E-3</v>
      </c>
      <c r="AQ63">
        <f t="shared" si="44"/>
        <v>-164.93119700797723</v>
      </c>
      <c r="AR63">
        <f t="shared" si="45"/>
        <v>-164.93669190039992</v>
      </c>
      <c r="AS63">
        <f t="shared" si="46"/>
        <v>0.47903731816193962</v>
      </c>
      <c r="AT63">
        <f t="shared" si="47"/>
        <v>0.13706764209099245</v>
      </c>
      <c r="AU63">
        <f t="shared" si="48"/>
        <v>-164.320586940147</v>
      </c>
      <c r="AW63">
        <v>60</v>
      </c>
      <c r="AX63">
        <f>IF(Z63&gt;0, (R63*SUMPRODUCT(K63:$K$98, X63:$X$98)-K63*$AZ$3)/Z63, 0)</f>
        <v>3364.6515272625434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0.17588848000000001</v>
      </c>
      <c r="Q64" s="5">
        <f t="shared" si="60"/>
        <v>12.5</v>
      </c>
      <c r="R64">
        <f t="shared" si="31"/>
        <v>2000000</v>
      </c>
      <c r="S64">
        <f t="shared" si="32"/>
        <v>2987.0526471665517</v>
      </c>
      <c r="U64">
        <f t="shared" si="52"/>
        <v>0.17588848000000001</v>
      </c>
      <c r="V64">
        <f t="shared" si="53"/>
        <v>0.01</v>
      </c>
      <c r="W64">
        <f t="shared" si="54"/>
        <v>0.15425391656231385</v>
      </c>
      <c r="X64">
        <f t="shared" si="55"/>
        <v>2.713148691819221E-2</v>
      </c>
      <c r="Y64">
        <f t="shared" si="56"/>
        <v>1.5425391656231386E-3</v>
      </c>
      <c r="Z64">
        <f t="shared" si="57"/>
        <v>0.12557989047849852</v>
      </c>
      <c r="AB64">
        <f t="shared" si="58"/>
        <v>519.01067594761821</v>
      </c>
      <c r="AC64">
        <f t="shared" si="33"/>
        <v>375.11374428468463</v>
      </c>
      <c r="AE64">
        <f t="shared" si="34"/>
        <v>0</v>
      </c>
      <c r="AF64">
        <f t="shared" si="35"/>
        <v>0</v>
      </c>
      <c r="AG64">
        <f t="shared" si="36"/>
        <v>-1.5697486309812314</v>
      </c>
      <c r="AH64">
        <f t="shared" si="37"/>
        <v>-54262.973836384423</v>
      </c>
      <c r="AI64">
        <f t="shared" si="38"/>
        <v>-54264.543585015403</v>
      </c>
      <c r="AJ64">
        <f t="shared" si="39"/>
        <v>143.89693166293358</v>
      </c>
      <c r="AK64">
        <f t="shared" si="61"/>
        <v>36.33074731633328</v>
      </c>
      <c r="AL64">
        <f t="shared" si="40"/>
        <v>-54084.315906036136</v>
      </c>
      <c r="AN64">
        <f t="shared" si="41"/>
        <v>0</v>
      </c>
      <c r="AO64">
        <f t="shared" si="42"/>
        <v>0</v>
      </c>
      <c r="AP64">
        <f t="shared" si="43"/>
        <v>-3.9941564486220835E-3</v>
      </c>
      <c r="AQ64">
        <f t="shared" si="44"/>
        <v>-138.0697537124322</v>
      </c>
      <c r="AR64">
        <f t="shared" si="45"/>
        <v>-138.07374786888084</v>
      </c>
      <c r="AS64">
        <f t="shared" si="46"/>
        <v>0.36613942270436634</v>
      </c>
      <c r="AT64">
        <f t="shared" si="47"/>
        <v>9.2441990910407765E-2</v>
      </c>
      <c r="AU64">
        <f t="shared" si="48"/>
        <v>-137.61516645526606</v>
      </c>
      <c r="AW64">
        <v>61</v>
      </c>
      <c r="AX64">
        <f>IF(Z64&gt;0, (R64*SUMPRODUCT(K64:$K$98, X64:$X$98)-K64*$AZ$3)/Z64, 0)</f>
        <v>2987.0526471665517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0.195947922</v>
      </c>
      <c r="Q65" s="5">
        <f t="shared" si="60"/>
        <v>12.5</v>
      </c>
      <c r="R65">
        <f t="shared" si="31"/>
        <v>2000000</v>
      </c>
      <c r="S65">
        <f t="shared" si="32"/>
        <v>2565.5069238549468</v>
      </c>
      <c r="U65">
        <f t="shared" si="52"/>
        <v>0.195947922</v>
      </c>
      <c r="V65">
        <f t="shared" si="53"/>
        <v>0.01</v>
      </c>
      <c r="W65">
        <f t="shared" si="54"/>
        <v>0.12557989047849852</v>
      </c>
      <c r="X65">
        <f t="shared" si="55"/>
        <v>2.4607118584249368E-2</v>
      </c>
      <c r="Y65">
        <f t="shared" si="56"/>
        <v>1.2557989047849852E-3</v>
      </c>
      <c r="Z65">
        <f t="shared" si="57"/>
        <v>9.9716972989464164E-2</v>
      </c>
      <c r="AB65">
        <f t="shared" si="58"/>
        <v>375.11374428468463</v>
      </c>
      <c r="AC65">
        <f t="shared" si="33"/>
        <v>255.82458463032702</v>
      </c>
      <c r="AE65">
        <f t="shared" si="34"/>
        <v>0</v>
      </c>
      <c r="AF65">
        <f t="shared" si="35"/>
        <v>0</v>
      </c>
      <c r="AG65">
        <f t="shared" si="36"/>
        <v>-1.2464621623683021</v>
      </c>
      <c r="AH65">
        <f t="shared" si="37"/>
        <v>-49214.237168498737</v>
      </c>
      <c r="AI65">
        <f t="shared" si="38"/>
        <v>-49215.483630661103</v>
      </c>
      <c r="AJ65">
        <f t="shared" si="39"/>
        <v>119.2891596543576</v>
      </c>
      <c r="AK65">
        <f t="shared" si="61"/>
        <v>26.257962099927926</v>
      </c>
      <c r="AL65">
        <f t="shared" si="40"/>
        <v>-49069.936508906816</v>
      </c>
      <c r="AN65">
        <f t="shared" si="41"/>
        <v>0</v>
      </c>
      <c r="AO65">
        <f t="shared" si="42"/>
        <v>0</v>
      </c>
      <c r="AP65">
        <f t="shared" si="43"/>
        <v>-2.8317573463263091E-3</v>
      </c>
      <c r="AQ65">
        <f t="shared" si="44"/>
        <v>-111.80666517862815</v>
      </c>
      <c r="AR65">
        <f t="shared" si="45"/>
        <v>-111.80949693597448</v>
      </c>
      <c r="AS65">
        <f t="shared" si="46"/>
        <v>0.27100538178110156</v>
      </c>
      <c r="AT65">
        <f t="shared" si="47"/>
        <v>5.9653777965269751E-2</v>
      </c>
      <c r="AU65">
        <f t="shared" si="48"/>
        <v>-111.4788377762281</v>
      </c>
      <c r="AW65">
        <v>62</v>
      </c>
      <c r="AX65">
        <f>IF(Z65&gt;0, (R65*SUMPRODUCT(K65:$K$98, X65:$X$98)-K65*$AZ$3)/Z65, 0)</f>
        <v>2565.5069238549468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0.21719401199999999</v>
      </c>
      <c r="Q66" s="5">
        <f t="shared" si="60"/>
        <v>12.5</v>
      </c>
      <c r="R66">
        <f t="shared" si="31"/>
        <v>2000000</v>
      </c>
      <c r="S66">
        <f t="shared" si="32"/>
        <v>2086.4572714016213</v>
      </c>
      <c r="U66">
        <f t="shared" si="52"/>
        <v>0.21719401199999999</v>
      </c>
      <c r="V66">
        <f t="shared" si="53"/>
        <v>0.01</v>
      </c>
      <c r="W66">
        <f t="shared" si="54"/>
        <v>9.9716972989464164E-2</v>
      </c>
      <c r="X66">
        <f t="shared" si="55"/>
        <v>2.1657929428077354E-2</v>
      </c>
      <c r="Y66">
        <f t="shared" si="56"/>
        <v>9.971697298946417E-4</v>
      </c>
      <c r="Z66">
        <f t="shared" si="57"/>
        <v>7.706187383149217E-2</v>
      </c>
      <c r="AB66">
        <f t="shared" si="58"/>
        <v>255.82458463032702</v>
      </c>
      <c r="AC66">
        <f t="shared" si="33"/>
        <v>160.78630700355114</v>
      </c>
      <c r="AE66">
        <f t="shared" si="34"/>
        <v>0</v>
      </c>
      <c r="AF66">
        <f t="shared" si="35"/>
        <v>0</v>
      </c>
      <c r="AG66">
        <f t="shared" si="36"/>
        <v>-0.96327342289365214</v>
      </c>
      <c r="AH66">
        <f t="shared" si="37"/>
        <v>-43315.858856154708</v>
      </c>
      <c r="AI66">
        <f t="shared" si="38"/>
        <v>-43316.822129577602</v>
      </c>
      <c r="AJ66">
        <f t="shared" si="39"/>
        <v>95.03827762677588</v>
      </c>
      <c r="AK66">
        <f t="shared" si="61"/>
        <v>17.907720924122895</v>
      </c>
      <c r="AL66">
        <f t="shared" si="40"/>
        <v>-43203.876131026707</v>
      </c>
      <c r="AN66">
        <f t="shared" si="41"/>
        <v>0</v>
      </c>
      <c r="AO66">
        <f t="shared" si="42"/>
        <v>0</v>
      </c>
      <c r="AP66">
        <f t="shared" si="43"/>
        <v>-1.9539277087535366E-3</v>
      </c>
      <c r="AQ66">
        <f t="shared" si="44"/>
        <v>-87.862962722726337</v>
      </c>
      <c r="AR66">
        <f t="shared" si="45"/>
        <v>-87.864916650435092</v>
      </c>
      <c r="AS66">
        <f t="shared" si="46"/>
        <v>0.19277800013347843</v>
      </c>
      <c r="AT66">
        <f t="shared" si="47"/>
        <v>3.6324465393386282E-2</v>
      </c>
      <c r="AU66">
        <f t="shared" si="48"/>
        <v>-87.635814184908241</v>
      </c>
      <c r="AW66">
        <v>63</v>
      </c>
      <c r="AX66">
        <f>IF(Z66&gt;0, (R66*SUMPRODUCT(K66:$K$98, X66:$X$98)-K66*$AZ$3)/Z66, 0)</f>
        <v>2086.4572714016213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0.239685495</v>
      </c>
      <c r="Q67" s="5">
        <f t="shared" si="60"/>
        <v>12.5</v>
      </c>
      <c r="R67">
        <f t="shared" ref="R67:R89" si="62">$C$6</f>
        <v>2000000</v>
      </c>
      <c r="S67">
        <f t="shared" ref="S67:S89" si="63">AX67</f>
        <v>1520.1339222244012</v>
      </c>
      <c r="U67">
        <f t="shared" si="52"/>
        <v>0.239685495</v>
      </c>
      <c r="V67">
        <f t="shared" si="53"/>
        <v>0.01</v>
      </c>
      <c r="W67">
        <f t="shared" si="54"/>
        <v>7.706187383149217E-2</v>
      </c>
      <c r="X67">
        <f t="shared" si="55"/>
        <v>1.8470613374928748E-2</v>
      </c>
      <c r="Y67">
        <f t="shared" si="56"/>
        <v>7.7061873831492172E-4</v>
      </c>
      <c r="Z67">
        <f t="shared" si="57"/>
        <v>5.7820641718248494E-2</v>
      </c>
      <c r="AB67">
        <f t="shared" si="58"/>
        <v>160.78630700355114</v>
      </c>
      <c r="AC67">
        <f t="shared" ref="AC67:AC89" si="64">S67*Z67</f>
        <v>87.89511888069292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-0.72275802147810619</v>
      </c>
      <c r="AH67">
        <f t="shared" ref="AH67:AH89" si="68">-X67*R67</f>
        <v>-36941.226749857495</v>
      </c>
      <c r="AI67">
        <f t="shared" ref="AI67:AI89" si="69">SUM(AE67:AH67)</f>
        <v>-36941.94950787897</v>
      </c>
      <c r="AJ67">
        <f t="shared" ref="AJ67:AJ89" si="70">AB67-AC67</f>
        <v>72.891188122858225</v>
      </c>
      <c r="AK67">
        <f t="shared" si="61"/>
        <v>11.255041490248582</v>
      </c>
      <c r="AL67">
        <f t="shared" ref="AL67:AL89" si="71">SUM(AI67:AK67)</f>
        <v>-36857.803278265863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-1.3089824121421372E-3</v>
      </c>
      <c r="AQ67">
        <f t="shared" ref="AQ67:AQ89" si="75">AH67*$K67</f>
        <v>-66.904018580972462</v>
      </c>
      <c r="AR67">
        <f t="shared" ref="AR67:AR89" si="76">AI67*$K67</f>
        <v>-66.905327563384603</v>
      </c>
      <c r="AS67">
        <f t="shared" ref="AS67:AS89" si="77">AJ67*$K67</f>
        <v>0.13201276280246102</v>
      </c>
      <c r="AT67">
        <f t="shared" ref="AT67:AT89" si="78">AK67*$K67</f>
        <v>2.038393337860963E-2</v>
      </c>
      <c r="AU67">
        <f t="shared" ref="AU67:AU89" si="79">AL67*$K67</f>
        <v>-66.752930867203531</v>
      </c>
      <c r="AW67">
        <v>64</v>
      </c>
      <c r="AX67">
        <f>IF(Z67&gt;0, (R67*SUMPRODUCT(K67:$K$98, X67:$X$98)-K67*$AZ$3)/Z67, 0)</f>
        <v>1520.1339222244012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0.26259210900000002</v>
      </c>
      <c r="Q68" s="5">
        <f t="shared" si="60"/>
        <v>12.5</v>
      </c>
      <c r="R68">
        <f t="shared" si="62"/>
        <v>2000000</v>
      </c>
      <c r="S68">
        <f t="shared" si="63"/>
        <v>816.91433752990292</v>
      </c>
      <c r="U68">
        <f t="shared" ref="U68:U89" si="83">M68</f>
        <v>0.26259210900000002</v>
      </c>
      <c r="V68">
        <f t="shared" ref="V68:V89" si="84">$C$10</f>
        <v>0.01</v>
      </c>
      <c r="W68">
        <f t="shared" ref="W68:W89" si="85">Z67</f>
        <v>5.7820641718248494E-2</v>
      </c>
      <c r="X68">
        <f t="shared" ref="X68:X89" si="86">U68*W68</f>
        <v>1.5183244252528257E-2</v>
      </c>
      <c r="Y68">
        <f t="shared" ref="Y68:Y89" si="87">V68*W68</f>
        <v>5.7820641718248501E-4</v>
      </c>
      <c r="Z68">
        <f t="shared" ref="Z68:Z89" si="88">MAX(0, W68-X68-Y68)</f>
        <v>4.2059191048537746E-2</v>
      </c>
      <c r="AB68">
        <f t="shared" ref="AB68:AB89" si="89">AC67</f>
        <v>87.89511888069292</v>
      </c>
      <c r="AC68">
        <f t="shared" si="64"/>
        <v>34.358756192459836</v>
      </c>
      <c r="AE68">
        <f t="shared" si="65"/>
        <v>0</v>
      </c>
      <c r="AF68">
        <f t="shared" si="66"/>
        <v>0</v>
      </c>
      <c r="AG68">
        <f t="shared" si="67"/>
        <v>-0.52573988810672179</v>
      </c>
      <c r="AH68">
        <f t="shared" si="68"/>
        <v>-30366.488505056514</v>
      </c>
      <c r="AI68">
        <f t="shared" si="69"/>
        <v>-30367.014244944621</v>
      </c>
      <c r="AJ68">
        <f t="shared" si="70"/>
        <v>53.536362688233083</v>
      </c>
      <c r="AK68">
        <f t="shared" si="61"/>
        <v>6.1526583216485049</v>
      </c>
      <c r="AL68">
        <f t="shared" si="71"/>
        <v>-30307.325223934742</v>
      </c>
      <c r="AN68">
        <f t="shared" si="72"/>
        <v>0</v>
      </c>
      <c r="AO68">
        <f t="shared" si="73"/>
        <v>0</v>
      </c>
      <c r="AP68">
        <f t="shared" si="74"/>
        <v>-8.5014654979678978E-4</v>
      </c>
      <c r="AQ68">
        <f t="shared" si="75"/>
        <v>-49.104064606901574</v>
      </c>
      <c r="AR68">
        <f t="shared" si="76"/>
        <v>-49.104914753451375</v>
      </c>
      <c r="AS68">
        <f t="shared" si="77"/>
        <v>8.6570859578438436E-2</v>
      </c>
      <c r="AT68">
        <f t="shared" si="78"/>
        <v>9.9491428414619238E-3</v>
      </c>
      <c r="AU68">
        <f t="shared" si="79"/>
        <v>-49.008394751031474</v>
      </c>
      <c r="AW68">
        <v>65</v>
      </c>
      <c r="AX68">
        <f>IF(Z68&gt;0, (R68*SUMPRODUCT(K68:$K$98, X68:$X$98)-K68*$AZ$3)/Z68, 0)</f>
        <v>816.91433752990292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0.28653067599999998</v>
      </c>
      <c r="Q69" s="5">
        <f t="shared" ref="Q69:Q89" si="91">$C$8</f>
        <v>12.5</v>
      </c>
      <c r="R69">
        <f t="shared" si="62"/>
        <v>2000000</v>
      </c>
      <c r="S69">
        <f t="shared" si="63"/>
        <v>-94.969684725345587</v>
      </c>
      <c r="U69">
        <f t="shared" si="83"/>
        <v>0.28653067599999998</v>
      </c>
      <c r="V69">
        <f t="shared" si="84"/>
        <v>0.01</v>
      </c>
      <c r="W69">
        <f t="shared" si="85"/>
        <v>4.2059191048537746E-2</v>
      </c>
      <c r="X69">
        <f t="shared" si="86"/>
        <v>1.2051248443150668E-2</v>
      </c>
      <c r="Y69">
        <f t="shared" si="87"/>
        <v>4.2059191048537747E-4</v>
      </c>
      <c r="Z69">
        <f t="shared" si="88"/>
        <v>2.9587350694901701E-2</v>
      </c>
      <c r="AB69">
        <f t="shared" si="89"/>
        <v>34.358756192459836</v>
      </c>
      <c r="AC69">
        <f t="shared" si="64"/>
        <v>-2.8099013673530493</v>
      </c>
      <c r="AE69">
        <f t="shared" si="65"/>
        <v>0</v>
      </c>
      <c r="AF69">
        <f t="shared" si="66"/>
        <v>0</v>
      </c>
      <c r="AG69">
        <f t="shared" si="67"/>
        <v>-0.36984188368627124</v>
      </c>
      <c r="AH69">
        <f t="shared" si="68"/>
        <v>-24102.496886301335</v>
      </c>
      <c r="AI69">
        <f t="shared" si="69"/>
        <v>-24102.866728185021</v>
      </c>
      <c r="AJ69">
        <f t="shared" si="70"/>
        <v>37.168657559812885</v>
      </c>
      <c r="AK69">
        <f t="shared" si="61"/>
        <v>2.4051129334721888</v>
      </c>
      <c r="AL69">
        <f t="shared" si="71"/>
        <v>-24063.292957691734</v>
      </c>
      <c r="AN69">
        <f t="shared" si="72"/>
        <v>0</v>
      </c>
      <c r="AO69">
        <f t="shared" si="73"/>
        <v>0</v>
      </c>
      <c r="AP69">
        <f t="shared" si="74"/>
        <v>-5.3397501668435725E-4</v>
      </c>
      <c r="AQ69">
        <f t="shared" si="75"/>
        <v>-34.799009373191687</v>
      </c>
      <c r="AR69">
        <f t="shared" si="76"/>
        <v>-34.799543348208374</v>
      </c>
      <c r="AS69">
        <f t="shared" si="77"/>
        <v>5.3663836942470622E-2</v>
      </c>
      <c r="AT69">
        <f t="shared" si="78"/>
        <v>3.4724845276528863E-3</v>
      </c>
      <c r="AU69">
        <f t="shared" si="79"/>
        <v>-34.742407026738242</v>
      </c>
      <c r="AW69">
        <v>66</v>
      </c>
      <c r="AX69">
        <f>IF(Z69&gt;0, (R69*SUMPRODUCT(K69:$K$98, X69:$X$98)-K69*$AZ$3)/Z69, 0)</f>
        <v>-94.969684725345587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0.31063079199999999</v>
      </c>
      <c r="Q70" s="5">
        <f t="shared" si="91"/>
        <v>12.5</v>
      </c>
      <c r="R70">
        <f t="shared" si="62"/>
        <v>2000000</v>
      </c>
      <c r="S70">
        <f t="shared" si="63"/>
        <v>-1340.8612816577406</v>
      </c>
      <c r="U70">
        <f t="shared" si="83"/>
        <v>0.31063079199999999</v>
      </c>
      <c r="V70">
        <f t="shared" si="84"/>
        <v>0.01</v>
      </c>
      <c r="W70">
        <f t="shared" si="85"/>
        <v>2.9587350694901701E-2</v>
      </c>
      <c r="X70">
        <f t="shared" si="86"/>
        <v>9.1907421795390659E-3</v>
      </c>
      <c r="Y70">
        <f t="shared" si="87"/>
        <v>2.9587350694901699E-4</v>
      </c>
      <c r="Z70">
        <f t="shared" si="88"/>
        <v>2.0100735008413619E-2</v>
      </c>
      <c r="AB70">
        <f t="shared" si="89"/>
        <v>-2.8099013673530493</v>
      </c>
      <c r="AC70">
        <f t="shared" si="64"/>
        <v>-26.952297305644102</v>
      </c>
      <c r="AE70">
        <f t="shared" si="65"/>
        <v>0</v>
      </c>
      <c r="AF70">
        <f t="shared" si="66"/>
        <v>0</v>
      </c>
      <c r="AG70">
        <f t="shared" si="67"/>
        <v>-0.25125918760517024</v>
      </c>
      <c r="AH70">
        <f t="shared" si="68"/>
        <v>-18381.484359078131</v>
      </c>
      <c r="AI70">
        <f t="shared" si="69"/>
        <v>-18381.735618265735</v>
      </c>
      <c r="AJ70">
        <f t="shared" si="70"/>
        <v>24.142395938291052</v>
      </c>
      <c r="AK70">
        <f t="shared" si="61"/>
        <v>-0.19669309571471347</v>
      </c>
      <c r="AL70">
        <f t="shared" si="71"/>
        <v>-18357.789915423156</v>
      </c>
      <c r="AN70">
        <f t="shared" si="72"/>
        <v>0</v>
      </c>
      <c r="AO70">
        <f t="shared" si="73"/>
        <v>0</v>
      </c>
      <c r="AP70">
        <f t="shared" si="74"/>
        <v>-3.2389837872914156E-4</v>
      </c>
      <c r="AQ70">
        <f t="shared" si="75"/>
        <v>-23.695583191553585</v>
      </c>
      <c r="AR70">
        <f t="shared" si="76"/>
        <v>-23.695907089932312</v>
      </c>
      <c r="AS70">
        <f t="shared" si="77"/>
        <v>3.1121977976532215E-2</v>
      </c>
      <c r="AT70">
        <f t="shared" si="78"/>
        <v>-2.5355719492862279E-4</v>
      </c>
      <c r="AU70">
        <f t="shared" si="79"/>
        <v>-23.665038669150704</v>
      </c>
      <c r="AW70">
        <v>67</v>
      </c>
      <c r="AX70">
        <f>IF(Z70&gt;0, (R70*SUMPRODUCT(K70:$K$98, X70:$X$98)-K70*$AZ$3)/Z70, 0)</f>
        <v>-1340.8612816577406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0.33433633699999998</v>
      </c>
      <c r="Q71" s="5">
        <f t="shared" si="91"/>
        <v>12.5</v>
      </c>
      <c r="R71">
        <f t="shared" si="62"/>
        <v>2000000</v>
      </c>
      <c r="S71">
        <f t="shared" si="63"/>
        <v>-3121.0291769537494</v>
      </c>
      <c r="U71">
        <f t="shared" si="83"/>
        <v>0.33433633699999998</v>
      </c>
      <c r="V71">
        <f t="shared" si="84"/>
        <v>0.01</v>
      </c>
      <c r="W71">
        <f t="shared" si="85"/>
        <v>2.0100735008413619E-2</v>
      </c>
      <c r="X71">
        <f t="shared" si="86"/>
        <v>6.7204061137206735E-3</v>
      </c>
      <c r="Y71">
        <f t="shared" si="87"/>
        <v>2.010073500841362E-4</v>
      </c>
      <c r="Z71">
        <f t="shared" si="88"/>
        <v>1.3179321544608808E-2</v>
      </c>
      <c r="AB71">
        <f t="shared" si="89"/>
        <v>-26.952297305644102</v>
      </c>
      <c r="AC71">
        <f t="shared" si="64"/>
        <v>-41.133047073179249</v>
      </c>
      <c r="AE71">
        <f t="shared" si="65"/>
        <v>0</v>
      </c>
      <c r="AF71">
        <f t="shared" si="66"/>
        <v>0</v>
      </c>
      <c r="AG71">
        <f t="shared" si="67"/>
        <v>-0.16474151930761011</v>
      </c>
      <c r="AH71">
        <f t="shared" si="68"/>
        <v>-13440.812227441347</v>
      </c>
      <c r="AI71">
        <f t="shared" si="69"/>
        <v>-13440.976968960655</v>
      </c>
      <c r="AJ71">
        <f t="shared" si="70"/>
        <v>14.180749767535147</v>
      </c>
      <c r="AK71">
        <f t="shared" si="61"/>
        <v>-1.8866608113950873</v>
      </c>
      <c r="AL71">
        <f t="shared" si="71"/>
        <v>-13428.682880004515</v>
      </c>
      <c r="AN71">
        <f t="shared" si="72"/>
        <v>0</v>
      </c>
      <c r="AO71">
        <f t="shared" si="73"/>
        <v>0</v>
      </c>
      <c r="AP71">
        <f t="shared" si="74"/>
        <v>-1.89614640569027E-4</v>
      </c>
      <c r="AQ71">
        <f t="shared" si="75"/>
        <v>-15.470142500648558</v>
      </c>
      <c r="AR71">
        <f t="shared" si="76"/>
        <v>-15.470332115289127</v>
      </c>
      <c r="AS71">
        <f t="shared" si="77"/>
        <v>1.632179781679529E-2</v>
      </c>
      <c r="AT71">
        <f t="shared" si="78"/>
        <v>-2.1715139761481054E-3</v>
      </c>
      <c r="AU71">
        <f t="shared" si="79"/>
        <v>-15.456181831448481</v>
      </c>
      <c r="AW71">
        <v>68</v>
      </c>
      <c r="AX71">
        <f>IF(Z71&gt;0, (R71*SUMPRODUCT(K71:$K$98, X71:$X$98)-K71*$AZ$3)/Z71, 0)</f>
        <v>-3121.0291769537494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0.35860877099999999</v>
      </c>
      <c r="Q72" s="5">
        <f t="shared" si="91"/>
        <v>12.5</v>
      </c>
      <c r="R72">
        <f t="shared" si="62"/>
        <v>2000000</v>
      </c>
      <c r="S72">
        <f t="shared" si="63"/>
        <v>-5781.2789082530826</v>
      </c>
      <c r="U72">
        <f t="shared" si="83"/>
        <v>0.35860877099999999</v>
      </c>
      <c r="V72">
        <f t="shared" si="84"/>
        <v>0.01</v>
      </c>
      <c r="W72">
        <f t="shared" si="85"/>
        <v>1.3179321544608808E-2</v>
      </c>
      <c r="X72">
        <f t="shared" si="86"/>
        <v>4.7262203017259868E-3</v>
      </c>
      <c r="Y72">
        <f t="shared" si="87"/>
        <v>1.3179321544608808E-4</v>
      </c>
      <c r="Z72">
        <f t="shared" si="88"/>
        <v>8.3213080274367347E-3</v>
      </c>
      <c r="AB72">
        <f t="shared" si="89"/>
        <v>-41.133047073179249</v>
      </c>
      <c r="AC72">
        <f t="shared" si="64"/>
        <v>-48.107802588097059</v>
      </c>
      <c r="AE72">
        <f t="shared" si="65"/>
        <v>0</v>
      </c>
      <c r="AF72">
        <f t="shared" si="66"/>
        <v>0</v>
      </c>
      <c r="AG72">
        <f t="shared" si="67"/>
        <v>-0.10401635034295918</v>
      </c>
      <c r="AH72">
        <f t="shared" si="68"/>
        <v>-9452.4406034519743</v>
      </c>
      <c r="AI72">
        <f t="shared" si="69"/>
        <v>-9452.5446198023164</v>
      </c>
      <c r="AJ72">
        <f t="shared" si="70"/>
        <v>6.9747555149178098</v>
      </c>
      <c r="AK72">
        <f t="shared" ref="AK72:AK89" si="92">G72*SUM(AB72:AB72, AE72:AF72)</f>
        <v>-2.8793132951225475</v>
      </c>
      <c r="AL72">
        <f t="shared" si="71"/>
        <v>-9448.4491775825227</v>
      </c>
      <c r="AN72">
        <f t="shared" si="72"/>
        <v>0</v>
      </c>
      <c r="AO72">
        <f t="shared" si="73"/>
        <v>0</v>
      </c>
      <c r="AP72">
        <f t="shared" si="74"/>
        <v>-1.0689376870113501E-4</v>
      </c>
      <c r="AQ72">
        <f t="shared" si="75"/>
        <v>-9.7139247454379305</v>
      </c>
      <c r="AR72">
        <f t="shared" si="76"/>
        <v>-9.714031639206631</v>
      </c>
      <c r="AS72">
        <f t="shared" si="77"/>
        <v>7.1676991194207637E-3</v>
      </c>
      <c r="AT72">
        <f t="shared" si="78"/>
        <v>-2.9589641279676566E-3</v>
      </c>
      <c r="AU72">
        <f t="shared" si="79"/>
        <v>-9.70982290421518</v>
      </c>
      <c r="AW72">
        <v>69</v>
      </c>
      <c r="AX72">
        <f>IF(Z72&gt;0, (R72*SUMPRODUCT(K72:$K$98, X72:$X$98)-K72*$AZ$3)/Z72, 0)</f>
        <v>-5781.2789082530826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0.383306127</v>
      </c>
      <c r="Q73" s="5">
        <f t="shared" si="91"/>
        <v>12.5</v>
      </c>
      <c r="R73">
        <f t="shared" si="62"/>
        <v>2000000</v>
      </c>
      <c r="S73">
        <f t="shared" si="63"/>
        <v>-9950.8158397126426</v>
      </c>
      <c r="U73">
        <f t="shared" si="83"/>
        <v>0.383306127</v>
      </c>
      <c r="V73">
        <f t="shared" si="84"/>
        <v>0.01</v>
      </c>
      <c r="W73">
        <f t="shared" si="85"/>
        <v>8.3213080274367347E-3</v>
      </c>
      <c r="X73">
        <f t="shared" si="86"/>
        <v>3.1896083515707847E-3</v>
      </c>
      <c r="Y73">
        <f t="shared" si="87"/>
        <v>8.3213080274367344E-5</v>
      </c>
      <c r="Z73">
        <f t="shared" si="88"/>
        <v>5.0484865955915826E-3</v>
      </c>
      <c r="AB73">
        <f t="shared" si="89"/>
        <v>-48.107802588097059</v>
      </c>
      <c r="AC73">
        <f t="shared" si="64"/>
        <v>-50.236560381989676</v>
      </c>
      <c r="AE73">
        <f t="shared" si="65"/>
        <v>0</v>
      </c>
      <c r="AF73">
        <f t="shared" si="66"/>
        <v>0</v>
      </c>
      <c r="AG73">
        <f t="shared" si="67"/>
        <v>-6.3106082444894782E-2</v>
      </c>
      <c r="AH73">
        <f t="shared" si="68"/>
        <v>-6379.2167031415693</v>
      </c>
      <c r="AI73">
        <f t="shared" si="69"/>
        <v>-6379.2798092240146</v>
      </c>
      <c r="AJ73">
        <f t="shared" si="70"/>
        <v>2.1287577938926177</v>
      </c>
      <c r="AK73">
        <f t="shared" si="92"/>
        <v>-3.3675461811667944</v>
      </c>
      <c r="AL73">
        <f t="shared" si="71"/>
        <v>-6380.5185976112889</v>
      </c>
      <c r="AN73">
        <f t="shared" si="72"/>
        <v>0</v>
      </c>
      <c r="AO73">
        <f t="shared" si="73"/>
        <v>0</v>
      </c>
      <c r="AP73">
        <f t="shared" si="74"/>
        <v>-5.7903387975765871E-5</v>
      </c>
      <c r="AQ73">
        <f t="shared" si="75"/>
        <v>-5.8532909258951262</v>
      </c>
      <c r="AR73">
        <f t="shared" si="76"/>
        <v>-5.8533488292831022</v>
      </c>
      <c r="AS73">
        <f t="shared" si="77"/>
        <v>1.9532552754139704E-3</v>
      </c>
      <c r="AT73">
        <f t="shared" si="78"/>
        <v>-3.0899134520777772E-3</v>
      </c>
      <c r="AU73">
        <f t="shared" si="79"/>
        <v>-5.8544854874597663</v>
      </c>
      <c r="AW73">
        <v>70</v>
      </c>
      <c r="AX73">
        <f>IF(Z73&gt;0, (R73*SUMPRODUCT(K73:$K$98, X73:$X$98)-K73*$AZ$3)/Z73, 0)</f>
        <v>-9950.8158397126426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0.40826881399999998</v>
      </c>
      <c r="Q74" s="5">
        <f t="shared" si="91"/>
        <v>12.5</v>
      </c>
      <c r="R74">
        <f t="shared" si="62"/>
        <v>2000000</v>
      </c>
      <c r="S74">
        <f t="shared" si="63"/>
        <v>-16792.542252307372</v>
      </c>
      <c r="U74">
        <f t="shared" si="83"/>
        <v>0.40826881399999998</v>
      </c>
      <c r="V74">
        <f t="shared" si="84"/>
        <v>0.01</v>
      </c>
      <c r="W74">
        <f t="shared" si="85"/>
        <v>5.0484865955915826E-3</v>
      </c>
      <c r="X74">
        <f t="shared" si="86"/>
        <v>2.0611396348770728E-3</v>
      </c>
      <c r="Y74">
        <f t="shared" si="87"/>
        <v>5.0484865955915827E-5</v>
      </c>
      <c r="Z74">
        <f t="shared" si="88"/>
        <v>2.9368620947585939E-3</v>
      </c>
      <c r="AB74">
        <f t="shared" si="89"/>
        <v>-50.236560381989676</v>
      </c>
      <c r="AC74">
        <f t="shared" si="64"/>
        <v>-49.317380815433623</v>
      </c>
      <c r="AE74">
        <f t="shared" si="65"/>
        <v>0</v>
      </c>
      <c r="AF74">
        <f t="shared" si="66"/>
        <v>0</v>
      </c>
      <c r="AG74">
        <f t="shared" si="67"/>
        <v>-3.6710776184482423E-2</v>
      </c>
      <c r="AH74">
        <f t="shared" si="68"/>
        <v>-4122.2792697541454</v>
      </c>
      <c r="AI74">
        <f t="shared" si="69"/>
        <v>-4122.3159805303303</v>
      </c>
      <c r="AJ74">
        <f t="shared" si="70"/>
        <v>-0.91917956655605337</v>
      </c>
      <c r="AK74">
        <f t="shared" si="92"/>
        <v>-3.5165592267392776</v>
      </c>
      <c r="AL74">
        <f t="shared" si="71"/>
        <v>-4126.7517193236254</v>
      </c>
      <c r="AN74">
        <f t="shared" si="72"/>
        <v>0</v>
      </c>
      <c r="AO74">
        <f t="shared" si="73"/>
        <v>0</v>
      </c>
      <c r="AP74">
        <f t="shared" si="74"/>
        <v>-3.0075184429071803E-5</v>
      </c>
      <c r="AQ74">
        <f t="shared" si="75"/>
        <v>-3.3771639336353982</v>
      </c>
      <c r="AR74">
        <f t="shared" si="76"/>
        <v>-3.3771940088198278</v>
      </c>
      <c r="AS74">
        <f t="shared" si="77"/>
        <v>-7.5303488132982767E-4</v>
      </c>
      <c r="AT74">
        <f t="shared" si="78"/>
        <v>-2.8809297512113882E-3</v>
      </c>
      <c r="AU74">
        <f t="shared" si="79"/>
        <v>-3.380827973452369</v>
      </c>
      <c r="AW74">
        <v>71</v>
      </c>
      <c r="AX74">
        <f>IF(Z74&gt;0, (R74*SUMPRODUCT(K74:$K$98, X74:$X$98)-K74*$AZ$3)/Z74, 0)</f>
        <v>-16792.542252307372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0.43333920100000001</v>
      </c>
      <c r="Q75" s="5">
        <f t="shared" si="91"/>
        <v>12.5</v>
      </c>
      <c r="R75">
        <f t="shared" si="62"/>
        <v>2000000</v>
      </c>
      <c r="S75">
        <f t="shared" si="63"/>
        <v>-28533.563053899641</v>
      </c>
      <c r="U75">
        <f t="shared" si="83"/>
        <v>0.43333920100000001</v>
      </c>
      <c r="V75">
        <f t="shared" si="84"/>
        <v>0.01</v>
      </c>
      <c r="W75">
        <f t="shared" si="85"/>
        <v>2.9368620947585939E-3</v>
      </c>
      <c r="X75">
        <f t="shared" si="86"/>
        <v>1.2726574735898754E-3</v>
      </c>
      <c r="Y75">
        <f t="shared" si="87"/>
        <v>2.9368620947585939E-5</v>
      </c>
      <c r="Z75">
        <f t="shared" si="88"/>
        <v>1.6348360002211325E-3</v>
      </c>
      <c r="AB75">
        <f t="shared" si="89"/>
        <v>-49.317380815433623</v>
      </c>
      <c r="AC75">
        <f t="shared" si="64"/>
        <v>-46.647696095094773</v>
      </c>
      <c r="AE75">
        <f t="shared" si="65"/>
        <v>0</v>
      </c>
      <c r="AF75">
        <f t="shared" si="66"/>
        <v>0</v>
      </c>
      <c r="AG75">
        <f t="shared" si="67"/>
        <v>-2.0435450002764158E-2</v>
      </c>
      <c r="AH75">
        <f t="shared" si="68"/>
        <v>-2545.3149471797506</v>
      </c>
      <c r="AI75">
        <f t="shared" si="69"/>
        <v>-2545.3353826297534</v>
      </c>
      <c r="AJ75">
        <f t="shared" si="70"/>
        <v>-2.6696847203388501</v>
      </c>
      <c r="AK75">
        <f t="shared" si="92"/>
        <v>-3.4522166570803541</v>
      </c>
      <c r="AL75">
        <f t="shared" si="71"/>
        <v>-2551.4572840071728</v>
      </c>
      <c r="AN75">
        <f t="shared" si="72"/>
        <v>0</v>
      </c>
      <c r="AO75">
        <f t="shared" si="73"/>
        <v>0</v>
      </c>
      <c r="AP75">
        <f t="shared" si="74"/>
        <v>-1.4947925173535239E-5</v>
      </c>
      <c r="AQ75">
        <f t="shared" si="75"/>
        <v>-1.861822341488802</v>
      </c>
      <c r="AR75">
        <f t="shared" si="76"/>
        <v>-1.8618372894139756</v>
      </c>
      <c r="AS75">
        <f t="shared" si="77"/>
        <v>-1.9527951393856092E-3</v>
      </c>
      <c r="AT75">
        <f t="shared" si="78"/>
        <v>-2.5251940263556253E-3</v>
      </c>
      <c r="AU75">
        <f t="shared" si="79"/>
        <v>-1.866315278579717</v>
      </c>
      <c r="AW75">
        <v>72</v>
      </c>
      <c r="AX75">
        <f>IF(Z75&gt;0, (R75*SUMPRODUCT(K75:$K$98, X75:$X$98)-K75*$AZ$3)/Z75, 0)</f>
        <v>-28533.563053899641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0.458542742</v>
      </c>
      <c r="Q76" s="5">
        <f t="shared" si="91"/>
        <v>12.5</v>
      </c>
      <c r="R76">
        <f t="shared" si="62"/>
        <v>2000000</v>
      </c>
      <c r="S76">
        <f t="shared" si="63"/>
        <v>-49618.198529190791</v>
      </c>
      <c r="U76">
        <f t="shared" si="83"/>
        <v>0.458542742</v>
      </c>
      <c r="V76">
        <f t="shared" si="84"/>
        <v>0.01</v>
      </c>
      <c r="W76">
        <f t="shared" si="85"/>
        <v>1.6348360002211325E-3</v>
      </c>
      <c r="X76">
        <f t="shared" si="86"/>
        <v>7.4964218226171073E-4</v>
      </c>
      <c r="Y76">
        <f t="shared" si="87"/>
        <v>1.6348360002211327E-5</v>
      </c>
      <c r="Z76">
        <f t="shared" si="88"/>
        <v>8.6884545795721049E-4</v>
      </c>
      <c r="AB76">
        <f t="shared" si="89"/>
        <v>-46.647696095094773</v>
      </c>
      <c r="AC76">
        <f t="shared" si="64"/>
        <v>-43.110546424106559</v>
      </c>
      <c r="AE76">
        <f t="shared" si="65"/>
        <v>0</v>
      </c>
      <c r="AF76">
        <f t="shared" si="66"/>
        <v>0</v>
      </c>
      <c r="AG76">
        <f t="shared" si="67"/>
        <v>-1.0860568224465132E-2</v>
      </c>
      <c r="AH76">
        <f t="shared" si="68"/>
        <v>-1499.2843645234216</v>
      </c>
      <c r="AI76">
        <f t="shared" si="69"/>
        <v>-1499.295225091646</v>
      </c>
      <c r="AJ76">
        <f t="shared" si="70"/>
        <v>-3.5371496709882138</v>
      </c>
      <c r="AK76">
        <f t="shared" si="92"/>
        <v>-3.2653387266566343</v>
      </c>
      <c r="AL76">
        <f t="shared" si="71"/>
        <v>-1506.0977134892908</v>
      </c>
      <c r="AN76">
        <f t="shared" si="72"/>
        <v>0</v>
      </c>
      <c r="AO76">
        <f t="shared" si="73"/>
        <v>0</v>
      </c>
      <c r="AP76">
        <f t="shared" si="74"/>
        <v>-7.0930208263537604E-6</v>
      </c>
      <c r="AQ76">
        <f t="shared" si="75"/>
        <v>-0.97918037089766774</v>
      </c>
      <c r="AR76">
        <f t="shared" si="76"/>
        <v>-0.97918746391849409</v>
      </c>
      <c r="AS76">
        <f t="shared" si="77"/>
        <v>-2.3101071475922115E-3</v>
      </c>
      <c r="AT76">
        <f t="shared" si="78"/>
        <v>-2.1325878273202072E-3</v>
      </c>
      <c r="AU76">
        <f t="shared" si="79"/>
        <v>-0.98363015889340644</v>
      </c>
      <c r="AW76">
        <v>73</v>
      </c>
      <c r="AX76">
        <f>IF(Z76&gt;0, (R76*SUMPRODUCT(K76:$K$98, X76:$X$98)-K76*$AZ$3)/Z76, 0)</f>
        <v>-49618.198529190791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0.48392545599999998</v>
      </c>
      <c r="Q77" s="5">
        <f t="shared" si="91"/>
        <v>12.5</v>
      </c>
      <c r="R77">
        <f t="shared" si="62"/>
        <v>2000000</v>
      </c>
      <c r="S77">
        <f t="shared" si="63"/>
        <v>-89308.995355753956</v>
      </c>
      <c r="U77">
        <f t="shared" si="83"/>
        <v>0.48392545599999998</v>
      </c>
      <c r="V77">
        <f t="shared" si="84"/>
        <v>0.01</v>
      </c>
      <c r="W77">
        <f t="shared" si="85"/>
        <v>8.6884545795721049E-4</v>
      </c>
      <c r="X77">
        <f t="shared" si="86"/>
        <v>4.204564344354719E-4</v>
      </c>
      <c r="Y77">
        <f t="shared" si="87"/>
        <v>8.6884545795721051E-6</v>
      </c>
      <c r="Z77">
        <f t="shared" si="88"/>
        <v>4.397005689421665E-4</v>
      </c>
      <c r="AB77">
        <f t="shared" si="89"/>
        <v>-43.110546424106559</v>
      </c>
      <c r="AC77">
        <f t="shared" si="64"/>
        <v>-39.26921606957832</v>
      </c>
      <c r="AE77">
        <f t="shared" si="65"/>
        <v>0</v>
      </c>
      <c r="AF77">
        <f t="shared" si="66"/>
        <v>0</v>
      </c>
      <c r="AG77">
        <f t="shared" si="67"/>
        <v>-5.4962571117770816E-3</v>
      </c>
      <c r="AH77">
        <f t="shared" si="68"/>
        <v>-840.91286887094384</v>
      </c>
      <c r="AI77">
        <f t="shared" si="69"/>
        <v>-840.9183651280556</v>
      </c>
      <c r="AJ77">
        <f t="shared" si="70"/>
        <v>-3.8413303545282389</v>
      </c>
      <c r="AK77">
        <f t="shared" si="92"/>
        <v>-3.0177382496874596</v>
      </c>
      <c r="AL77">
        <f t="shared" si="71"/>
        <v>-847.77743373227133</v>
      </c>
      <c r="AN77">
        <f t="shared" si="72"/>
        <v>0</v>
      </c>
      <c r="AO77">
        <f t="shared" si="73"/>
        <v>0</v>
      </c>
      <c r="AP77">
        <f t="shared" si="74"/>
        <v>-3.2049975716781096E-6</v>
      </c>
      <c r="AQ77">
        <f t="shared" si="75"/>
        <v>-0.49035619111582002</v>
      </c>
      <c r="AR77">
        <f t="shared" si="76"/>
        <v>-0.49035939611339169</v>
      </c>
      <c r="AS77">
        <f t="shared" si="77"/>
        <v>-2.2399706214427453E-3</v>
      </c>
      <c r="AT77">
        <f t="shared" si="78"/>
        <v>-1.7597145776685292E-3</v>
      </c>
      <c r="AU77">
        <f t="shared" si="79"/>
        <v>-0.494359081312503</v>
      </c>
      <c r="AW77">
        <v>74</v>
      </c>
      <c r="AX77">
        <f>IF(Z77&gt;0, (R77*SUMPRODUCT(K77:$K$98, X77:$X$98)-K77*$AZ$3)/Z77, 0)</f>
        <v>-89308.995355753956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0.50934341699999997</v>
      </c>
      <c r="Q78" s="5">
        <f t="shared" si="91"/>
        <v>12.5</v>
      </c>
      <c r="R78">
        <f t="shared" si="62"/>
        <v>2000000</v>
      </c>
      <c r="S78">
        <f t="shared" si="63"/>
        <v>-167761.47699264149</v>
      </c>
      <c r="U78">
        <f t="shared" si="83"/>
        <v>0.50934341699999997</v>
      </c>
      <c r="V78">
        <f t="shared" si="84"/>
        <v>0.01</v>
      </c>
      <c r="W78">
        <f t="shared" si="85"/>
        <v>4.397005689421665E-4</v>
      </c>
      <c r="X78">
        <f t="shared" si="86"/>
        <v>2.2395859024184714E-4</v>
      </c>
      <c r="Y78">
        <f t="shared" si="87"/>
        <v>4.3970056894216651E-6</v>
      </c>
      <c r="Z78">
        <f t="shared" si="88"/>
        <v>2.1134497301089768E-4</v>
      </c>
      <c r="AB78">
        <f t="shared" si="89"/>
        <v>-39.26921606957832</v>
      </c>
      <c r="AC78">
        <f t="shared" si="64"/>
        <v>-35.455544827278146</v>
      </c>
      <c r="AE78">
        <f t="shared" si="65"/>
        <v>0</v>
      </c>
      <c r="AF78">
        <f t="shared" si="66"/>
        <v>0</v>
      </c>
      <c r="AG78">
        <f t="shared" si="67"/>
        <v>-2.6418121626362212E-3</v>
      </c>
      <c r="AH78">
        <f t="shared" si="68"/>
        <v>-447.91718048369427</v>
      </c>
      <c r="AI78">
        <f t="shared" si="69"/>
        <v>-447.91982229585687</v>
      </c>
      <c r="AJ78">
        <f t="shared" si="70"/>
        <v>-3.813671242300174</v>
      </c>
      <c r="AK78">
        <f t="shared" si="92"/>
        <v>-2.7488451248704826</v>
      </c>
      <c r="AL78">
        <f t="shared" si="71"/>
        <v>-454.48233866302752</v>
      </c>
      <c r="AN78">
        <f t="shared" si="72"/>
        <v>0</v>
      </c>
      <c r="AO78">
        <f t="shared" si="73"/>
        <v>0</v>
      </c>
      <c r="AP78">
        <f t="shared" si="74"/>
        <v>-1.3754492690411587E-6</v>
      </c>
      <c r="AQ78">
        <f t="shared" si="75"/>
        <v>-0.23320634494789008</v>
      </c>
      <c r="AR78">
        <f t="shared" si="76"/>
        <v>-0.23320772039715909</v>
      </c>
      <c r="AS78">
        <f t="shared" si="77"/>
        <v>-1.985573159505274E-3</v>
      </c>
      <c r="AT78">
        <f t="shared" si="78"/>
        <v>-1.431175566221015E-3</v>
      </c>
      <c r="AU78">
        <f t="shared" si="79"/>
        <v>-0.23662446912288537</v>
      </c>
      <c r="AW78">
        <v>75</v>
      </c>
      <c r="AX78">
        <f>IF(Z78&gt;0, (R78*SUMPRODUCT(K78:$K$98, X78:$X$98)-K78*$AZ$3)/Z78, 0)</f>
        <v>-167761.47699264149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0.53464878299999996</v>
      </c>
      <c r="Q79" s="5">
        <f t="shared" si="91"/>
        <v>12.5</v>
      </c>
      <c r="R79">
        <f t="shared" si="62"/>
        <v>2000000</v>
      </c>
      <c r="S79">
        <f t="shared" si="63"/>
        <v>-330913.65435824188</v>
      </c>
      <c r="U79">
        <f t="shared" si="83"/>
        <v>0.53464878299999996</v>
      </c>
      <c r="V79">
        <f t="shared" si="84"/>
        <v>0.01</v>
      </c>
      <c r="W79">
        <f t="shared" si="85"/>
        <v>2.1134497301089768E-4</v>
      </c>
      <c r="X79">
        <f t="shared" si="86"/>
        <v>1.1299533261344429E-4</v>
      </c>
      <c r="Y79">
        <f t="shared" si="87"/>
        <v>2.1134497301089769E-6</v>
      </c>
      <c r="Z79">
        <f t="shared" si="88"/>
        <v>9.6236190667344426E-5</v>
      </c>
      <c r="AB79">
        <f t="shared" si="89"/>
        <v>-35.455544827278146</v>
      </c>
      <c r="AC79">
        <f t="shared" si="64"/>
        <v>-31.845869535247477</v>
      </c>
      <c r="AE79">
        <f t="shared" si="65"/>
        <v>0</v>
      </c>
      <c r="AF79">
        <f t="shared" si="66"/>
        <v>0</v>
      </c>
      <c r="AG79">
        <f t="shared" si="67"/>
        <v>-1.2029523833418053E-3</v>
      </c>
      <c r="AH79">
        <f t="shared" si="68"/>
        <v>-225.99066522688858</v>
      </c>
      <c r="AI79">
        <f t="shared" si="69"/>
        <v>-225.99186817927193</v>
      </c>
      <c r="AJ79">
        <f t="shared" si="70"/>
        <v>-3.6096752920306692</v>
      </c>
      <c r="AK79">
        <f t="shared" si="92"/>
        <v>-2.4818881379094706</v>
      </c>
      <c r="AL79">
        <f t="shared" si="71"/>
        <v>-232.08343160921206</v>
      </c>
      <c r="AN79">
        <f t="shared" si="72"/>
        <v>0</v>
      </c>
      <c r="AO79">
        <f t="shared" si="73"/>
        <v>0</v>
      </c>
      <c r="AP79">
        <f t="shared" si="74"/>
        <v>-5.5920758801754647E-7</v>
      </c>
      <c r="AQ79">
        <f t="shared" si="75"/>
        <v>-0.10505461111015643</v>
      </c>
      <c r="AR79">
        <f t="shared" si="76"/>
        <v>-0.10505517031774445</v>
      </c>
      <c r="AS79">
        <f t="shared" si="77"/>
        <v>-1.6780030876828588E-3</v>
      </c>
      <c r="AT79">
        <f t="shared" si="78"/>
        <v>-1.1537370045139694E-3</v>
      </c>
      <c r="AU79">
        <f t="shared" si="79"/>
        <v>-0.10788691040994128</v>
      </c>
      <c r="AW79">
        <v>76</v>
      </c>
      <c r="AX79">
        <f>IF(Z79&gt;0, (R79*SUMPRODUCT(K79:$K$98, X79:$X$98)-K79*$AZ$3)/Z79, 0)</f>
        <v>-330913.65435824188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0.56402811100000005</v>
      </c>
      <c r="Q80" s="5">
        <f t="shared" si="91"/>
        <v>12.5</v>
      </c>
      <c r="R80">
        <f t="shared" si="62"/>
        <v>2000000</v>
      </c>
      <c r="S80">
        <f t="shared" si="63"/>
        <v>-695707.69135689887</v>
      </c>
      <c r="U80">
        <f t="shared" si="83"/>
        <v>0.56402811100000005</v>
      </c>
      <c r="V80">
        <f t="shared" si="84"/>
        <v>0.01</v>
      </c>
      <c r="W80">
        <f t="shared" si="85"/>
        <v>9.6236190667344426E-5</v>
      </c>
      <c r="X80">
        <f t="shared" si="86"/>
        <v>5.4279916831938114E-5</v>
      </c>
      <c r="Y80">
        <f t="shared" si="87"/>
        <v>9.6236190667344432E-7</v>
      </c>
      <c r="Z80">
        <f t="shared" si="88"/>
        <v>4.0993911928732871E-5</v>
      </c>
      <c r="AB80">
        <f t="shared" si="89"/>
        <v>-31.845869535247477</v>
      </c>
      <c r="AC80">
        <f t="shared" si="64"/>
        <v>-28.519779827626781</v>
      </c>
      <c r="AE80">
        <f t="shared" si="65"/>
        <v>0</v>
      </c>
      <c r="AF80">
        <f t="shared" si="66"/>
        <v>0</v>
      </c>
      <c r="AG80">
        <f t="shared" si="67"/>
        <v>-5.1242389910916084E-4</v>
      </c>
      <c r="AH80">
        <f t="shared" si="68"/>
        <v>-108.55983366387623</v>
      </c>
      <c r="AI80">
        <f t="shared" si="69"/>
        <v>-108.56034608777534</v>
      </c>
      <c r="AJ80">
        <f t="shared" si="70"/>
        <v>-3.3260897076206959</v>
      </c>
      <c r="AK80">
        <f t="shared" si="92"/>
        <v>-2.2292108674673234</v>
      </c>
      <c r="AL80">
        <f t="shared" si="71"/>
        <v>-114.11564666286337</v>
      </c>
      <c r="AN80">
        <f t="shared" si="72"/>
        <v>0</v>
      </c>
      <c r="AO80">
        <f t="shared" si="73"/>
        <v>0</v>
      </c>
      <c r="AP80">
        <f t="shared" si="74"/>
        <v>-2.1268456483122142E-7</v>
      </c>
      <c r="AQ80">
        <f t="shared" si="75"/>
        <v>-4.5058399932343285E-2</v>
      </c>
      <c r="AR80">
        <f t="shared" si="76"/>
        <v>-4.505861261690812E-2</v>
      </c>
      <c r="AS80">
        <f t="shared" si="77"/>
        <v>-1.3805131713894049E-3</v>
      </c>
      <c r="AT80">
        <f t="shared" si="78"/>
        <v>-9.2524713247872246E-4</v>
      </c>
      <c r="AU80">
        <f t="shared" si="79"/>
        <v>-4.7364372920776249E-2</v>
      </c>
      <c r="AW80">
        <v>77</v>
      </c>
      <c r="AX80">
        <f>IF(Z80&gt;0, (R80*SUMPRODUCT(K80:$K$98, X80:$X$98)-K80*$AZ$3)/Z80, 0)</f>
        <v>-695707.69135689887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0.59324784900000005</v>
      </c>
      <c r="Q81" s="5">
        <f t="shared" si="91"/>
        <v>12.5</v>
      </c>
      <c r="R81">
        <f t="shared" si="62"/>
        <v>2000000</v>
      </c>
      <c r="S81">
        <f t="shared" si="63"/>
        <v>-1567920.1733082503</v>
      </c>
      <c r="U81">
        <f t="shared" si="83"/>
        <v>0.59324784900000005</v>
      </c>
      <c r="V81">
        <f t="shared" si="84"/>
        <v>0.01</v>
      </c>
      <c r="W81">
        <f t="shared" si="85"/>
        <v>4.0993911928732871E-5</v>
      </c>
      <c r="X81">
        <f t="shared" si="86"/>
        <v>2.4319550073816218E-5</v>
      </c>
      <c r="Y81">
        <f t="shared" si="87"/>
        <v>4.0993911928732873E-7</v>
      </c>
      <c r="Z81">
        <f t="shared" si="88"/>
        <v>1.6264422735629324E-5</v>
      </c>
      <c r="AB81">
        <f t="shared" si="89"/>
        <v>-28.519779827626781</v>
      </c>
      <c r="AC81">
        <f t="shared" si="64"/>
        <v>-25.501316514406575</v>
      </c>
      <c r="AE81">
        <f t="shared" si="65"/>
        <v>0</v>
      </c>
      <c r="AF81">
        <f t="shared" si="66"/>
        <v>0</v>
      </c>
      <c r="AG81">
        <f t="shared" si="67"/>
        <v>-2.0330528419536655E-4</v>
      </c>
      <c r="AH81">
        <f t="shared" si="68"/>
        <v>-48.639100147632433</v>
      </c>
      <c r="AI81">
        <f t="shared" si="69"/>
        <v>-48.639303452916629</v>
      </c>
      <c r="AJ81">
        <f t="shared" si="70"/>
        <v>-3.0184633132202059</v>
      </c>
      <c r="AK81">
        <f t="shared" si="92"/>
        <v>-1.9963845879338749</v>
      </c>
      <c r="AL81">
        <f t="shared" si="71"/>
        <v>-53.654151354070706</v>
      </c>
      <c r="AN81">
        <f t="shared" si="72"/>
        <v>0</v>
      </c>
      <c r="AO81">
        <f t="shared" si="73"/>
        <v>0</v>
      </c>
      <c r="AP81">
        <f t="shared" si="74"/>
        <v>-7.534201659043397E-8</v>
      </c>
      <c r="AQ81">
        <f t="shared" si="75"/>
        <v>-1.8024951514517593E-2</v>
      </c>
      <c r="AR81">
        <f t="shared" si="76"/>
        <v>-1.8025026856534183E-2</v>
      </c>
      <c r="AS81">
        <f t="shared" si="77"/>
        <v>-1.118599125066106E-3</v>
      </c>
      <c r="AT81">
        <f t="shared" si="78"/>
        <v>-7.3983143792987871E-4</v>
      </c>
      <c r="AU81">
        <f t="shared" si="79"/>
        <v>-1.9883457419530168E-2</v>
      </c>
      <c r="AW81">
        <v>78</v>
      </c>
      <c r="AX81">
        <f>IF(Z81&gt;0, (R81*SUMPRODUCT(K81:$K$98, X81:$X$98)-K81*$AZ$3)/Z81, 0)</f>
        <v>-1567920.1733082503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0.62227177099999997</v>
      </c>
      <c r="Q82" s="5">
        <f t="shared" si="91"/>
        <v>12.5</v>
      </c>
      <c r="R82">
        <f t="shared" si="62"/>
        <v>2000000</v>
      </c>
      <c r="S82">
        <f t="shared" si="63"/>
        <v>-3809477.2262173551</v>
      </c>
      <c r="U82">
        <f t="shared" si="83"/>
        <v>0.62227177099999997</v>
      </c>
      <c r="V82">
        <f t="shared" si="84"/>
        <v>0.01</v>
      </c>
      <c r="W82">
        <f t="shared" si="85"/>
        <v>1.6264422735629324E-5</v>
      </c>
      <c r="X82">
        <f t="shared" si="86"/>
        <v>1.0120891139992724E-5</v>
      </c>
      <c r="Y82">
        <f t="shared" si="87"/>
        <v>1.6264422735629325E-7</v>
      </c>
      <c r="Z82">
        <f t="shared" si="88"/>
        <v>5.9808873682803075E-6</v>
      </c>
      <c r="AB82">
        <f t="shared" si="89"/>
        <v>-25.501316514406575</v>
      </c>
      <c r="AC82">
        <f t="shared" si="64"/>
        <v>-22.784054222034882</v>
      </c>
      <c r="AE82">
        <f t="shared" si="65"/>
        <v>0</v>
      </c>
      <c r="AF82">
        <f t="shared" si="66"/>
        <v>0</v>
      </c>
      <c r="AG82">
        <f t="shared" si="67"/>
        <v>-7.4761092103503845E-5</v>
      </c>
      <c r="AH82">
        <f t="shared" si="68"/>
        <v>-20.241782279985447</v>
      </c>
      <c r="AI82">
        <f t="shared" si="69"/>
        <v>-20.241857041077552</v>
      </c>
      <c r="AJ82">
        <f t="shared" si="70"/>
        <v>-2.7172622923716929</v>
      </c>
      <c r="AK82">
        <f t="shared" si="92"/>
        <v>-1.7850921560084605</v>
      </c>
      <c r="AL82">
        <f t="shared" si="71"/>
        <v>-24.744211489457705</v>
      </c>
      <c r="AN82">
        <f t="shared" si="72"/>
        <v>0</v>
      </c>
      <c r="AO82">
        <f t="shared" si="73"/>
        <v>0</v>
      </c>
      <c r="AP82">
        <f t="shared" si="74"/>
        <v>-2.4736952080436521E-8</v>
      </c>
      <c r="AQ82">
        <f t="shared" si="75"/>
        <v>-6.6976014420629592E-3</v>
      </c>
      <c r="AR82">
        <f t="shared" si="76"/>
        <v>-6.6976261790150406E-3</v>
      </c>
      <c r="AS82">
        <f t="shared" si="77"/>
        <v>-8.9908781727421274E-4</v>
      </c>
      <c r="AT82">
        <f t="shared" si="78"/>
        <v>-5.9065133854933145E-4</v>
      </c>
      <c r="AU82">
        <f t="shared" si="79"/>
        <v>-8.1873653348385842E-3</v>
      </c>
      <c r="AW82">
        <v>79</v>
      </c>
      <c r="AX82">
        <f>IF(Z82&gt;0, (R82*SUMPRODUCT(K82:$K$98, X82:$X$98)-K82*$AZ$3)/Z82, 0)</f>
        <v>-3809477.2262173551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0.65106364900000002</v>
      </c>
      <c r="Q83" s="5">
        <f t="shared" si="91"/>
        <v>12.5</v>
      </c>
      <c r="R83">
        <f t="shared" si="62"/>
        <v>2000000</v>
      </c>
      <c r="S83">
        <f t="shared" si="63"/>
        <v>-10038048.512287222</v>
      </c>
      <c r="U83">
        <f t="shared" si="83"/>
        <v>0.65106364900000002</v>
      </c>
      <c r="V83">
        <f t="shared" si="84"/>
        <v>0.01</v>
      </c>
      <c r="W83">
        <f t="shared" si="85"/>
        <v>5.9808873682803075E-6</v>
      </c>
      <c r="X83">
        <f t="shared" si="86"/>
        <v>3.8939383542505838E-6</v>
      </c>
      <c r="Y83">
        <f t="shared" si="87"/>
        <v>5.9808873682803071E-8</v>
      </c>
      <c r="Z83">
        <f t="shared" si="88"/>
        <v>2.0271401403469205E-6</v>
      </c>
      <c r="AB83">
        <f t="shared" si="89"/>
        <v>-22.784054222034882</v>
      </c>
      <c r="AC83">
        <f t="shared" si="64"/>
        <v>-20.348531070007116</v>
      </c>
      <c r="AE83">
        <f t="shared" si="65"/>
        <v>0</v>
      </c>
      <c r="AF83">
        <f t="shared" si="66"/>
        <v>0</v>
      </c>
      <c r="AG83">
        <f t="shared" si="67"/>
        <v>-2.5339251754336507E-5</v>
      </c>
      <c r="AH83">
        <f t="shared" si="68"/>
        <v>-7.7878767085011678</v>
      </c>
      <c r="AI83">
        <f t="shared" si="69"/>
        <v>-7.7879020477529224</v>
      </c>
      <c r="AJ83">
        <f t="shared" si="70"/>
        <v>-2.4355231520277663</v>
      </c>
      <c r="AK83">
        <f t="shared" si="92"/>
        <v>-1.594883795542442</v>
      </c>
      <c r="AL83">
        <f t="shared" si="71"/>
        <v>-11.818308995323131</v>
      </c>
      <c r="AN83">
        <f t="shared" si="72"/>
        <v>0</v>
      </c>
      <c r="AO83">
        <f t="shared" si="73"/>
        <v>0</v>
      </c>
      <c r="AP83">
        <f t="shared" si="74"/>
        <v>-7.4859395294687599E-9</v>
      </c>
      <c r="AQ83">
        <f t="shared" si="75"/>
        <v>-2.3007614695181628E-3</v>
      </c>
      <c r="AR83">
        <f t="shared" si="76"/>
        <v>-2.3007689554576925E-3</v>
      </c>
      <c r="AS83">
        <f t="shared" si="77"/>
        <v>-7.1952318148387276E-4</v>
      </c>
      <c r="AT83">
        <f t="shared" si="78"/>
        <v>-4.7117427798226469E-4</v>
      </c>
      <c r="AU83">
        <f t="shared" si="79"/>
        <v>-3.49146641492383E-3</v>
      </c>
      <c r="AW83">
        <v>80</v>
      </c>
      <c r="AX83">
        <f>IF(Z83&gt;0, (R83*SUMPRODUCT(K83:$K$98, X83:$X$98)-K83*$AZ$3)/Z83, 0)</f>
        <v>-10038048.512287222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0.67958823899999998</v>
      </c>
      <c r="Q84" s="5">
        <f t="shared" si="91"/>
        <v>12.5</v>
      </c>
      <c r="R84">
        <f t="shared" si="62"/>
        <v>2000000</v>
      </c>
      <c r="S84">
        <f t="shared" si="63"/>
        <v>-28876172.070041787</v>
      </c>
      <c r="U84">
        <f t="shared" si="83"/>
        <v>0.67958823899999998</v>
      </c>
      <c r="V84">
        <f t="shared" si="84"/>
        <v>0.01</v>
      </c>
      <c r="W84">
        <f t="shared" si="85"/>
        <v>2.0271401403469205E-6</v>
      </c>
      <c r="X84">
        <f t="shared" si="86"/>
        <v>1.3776205981845764E-6</v>
      </c>
      <c r="Y84">
        <f t="shared" si="87"/>
        <v>2.0271401403469204E-8</v>
      </c>
      <c r="Z84">
        <f t="shared" si="88"/>
        <v>6.292481407588749E-7</v>
      </c>
      <c r="AB84">
        <f t="shared" si="89"/>
        <v>-20.348531070007116</v>
      </c>
      <c r="AC84">
        <f t="shared" si="64"/>
        <v>-18.170277587307147</v>
      </c>
      <c r="AE84">
        <f t="shared" si="65"/>
        <v>0</v>
      </c>
      <c r="AF84">
        <f t="shared" si="66"/>
        <v>0</v>
      </c>
      <c r="AG84">
        <f t="shared" si="67"/>
        <v>-7.8656017594859367E-6</v>
      </c>
      <c r="AH84">
        <f t="shared" si="68"/>
        <v>-2.7552411963691528</v>
      </c>
      <c r="AI84">
        <f t="shared" si="69"/>
        <v>-2.7552490619709125</v>
      </c>
      <c r="AJ84">
        <f t="shared" si="70"/>
        <v>-2.1782534826999687</v>
      </c>
      <c r="AK84">
        <f t="shared" si="92"/>
        <v>-1.4243971749004982</v>
      </c>
      <c r="AL84">
        <f t="shared" si="71"/>
        <v>-6.35789971957138</v>
      </c>
      <c r="AN84">
        <f t="shared" si="72"/>
        <v>0</v>
      </c>
      <c r="AO84">
        <f t="shared" si="73"/>
        <v>0</v>
      </c>
      <c r="AP84">
        <f t="shared" si="74"/>
        <v>-2.0747532786445622E-9</v>
      </c>
      <c r="AQ84">
        <f t="shared" si="75"/>
        <v>-7.2676520887030895E-4</v>
      </c>
      <c r="AR84">
        <f t="shared" si="76"/>
        <v>-7.2676728362358763E-4</v>
      </c>
      <c r="AS84">
        <f t="shared" si="77"/>
        <v>-5.7456996847067197E-4</v>
      </c>
      <c r="AT84">
        <f t="shared" si="78"/>
        <v>-3.7572112078427996E-4</v>
      </c>
      <c r="AU84">
        <f t="shared" si="79"/>
        <v>-1.6770583728785398E-3</v>
      </c>
      <c r="AW84">
        <v>81</v>
      </c>
      <c r="AX84">
        <f>IF(Z84&gt;0, (R84*SUMPRODUCT(K84:$K$98, X84:$X$98)-K84*$AZ$3)/Z84, 0)</f>
        <v>-28876172.070041787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0.70796792399999997</v>
      </c>
      <c r="Q85" s="5">
        <f t="shared" si="91"/>
        <v>12.5</v>
      </c>
      <c r="R85">
        <f t="shared" si="62"/>
        <v>2000000</v>
      </c>
      <c r="S85">
        <f t="shared" si="63"/>
        <v>-91419671.955968231</v>
      </c>
      <c r="U85">
        <f t="shared" si="83"/>
        <v>0.70796792399999997</v>
      </c>
      <c r="V85">
        <f t="shared" si="84"/>
        <v>0.01</v>
      </c>
      <c r="W85">
        <f t="shared" si="85"/>
        <v>6.292481407588749E-7</v>
      </c>
      <c r="X85">
        <f t="shared" si="86"/>
        <v>4.4548749989392044E-7</v>
      </c>
      <c r="Y85">
        <f t="shared" si="87"/>
        <v>6.2924814075887491E-9</v>
      </c>
      <c r="Z85">
        <f t="shared" si="88"/>
        <v>1.7746815945736572E-7</v>
      </c>
      <c r="AB85">
        <f t="shared" si="89"/>
        <v>-18.170277587307147</v>
      </c>
      <c r="AC85">
        <f t="shared" si="64"/>
        <v>-16.224080920221834</v>
      </c>
      <c r="AE85">
        <f t="shared" si="65"/>
        <v>0</v>
      </c>
      <c r="AF85">
        <f t="shared" si="66"/>
        <v>0</v>
      </c>
      <c r="AG85">
        <f t="shared" si="67"/>
        <v>-2.2183519932170713E-6</v>
      </c>
      <c r="AH85">
        <f t="shared" si="68"/>
        <v>-0.89097499978784089</v>
      </c>
      <c r="AI85">
        <f t="shared" si="69"/>
        <v>-0.8909772181398341</v>
      </c>
      <c r="AJ85">
        <f t="shared" si="70"/>
        <v>-1.9461966670853137</v>
      </c>
      <c r="AK85">
        <f t="shared" si="92"/>
        <v>-1.2719194311115005</v>
      </c>
      <c r="AL85">
        <f t="shared" si="71"/>
        <v>-4.1090933163366481</v>
      </c>
      <c r="AN85">
        <f t="shared" si="72"/>
        <v>0</v>
      </c>
      <c r="AO85">
        <f t="shared" si="73"/>
        <v>0</v>
      </c>
      <c r="AP85">
        <f t="shared" si="74"/>
        <v>-5.2245265568208241E-10</v>
      </c>
      <c r="AQ85">
        <f t="shared" si="75"/>
        <v>-2.0983696735631203E-4</v>
      </c>
      <c r="AR85">
        <f t="shared" si="76"/>
        <v>-2.0983748980896771E-4</v>
      </c>
      <c r="AS85">
        <f t="shared" si="77"/>
        <v>-4.5835630247469198E-4</v>
      </c>
      <c r="AT85">
        <f t="shared" si="78"/>
        <v>-2.995546633851187E-4</v>
      </c>
      <c r="AU85">
        <f t="shared" si="79"/>
        <v>-9.6774845566877836E-4</v>
      </c>
      <c r="AW85">
        <v>82</v>
      </c>
      <c r="AX85">
        <f>IF(Z85&gt;0, (R85*SUMPRODUCT(K85:$K$98, X85:$X$98)-K85*$AZ$3)/Z85, 0)</f>
        <v>-91419671.955968231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0.73634663</v>
      </c>
      <c r="Q86" s="5">
        <f t="shared" si="91"/>
        <v>12.5</v>
      </c>
      <c r="R86">
        <f t="shared" si="62"/>
        <v>2000000</v>
      </c>
      <c r="S86">
        <f t="shared" si="63"/>
        <v>-321800257.72260839</v>
      </c>
      <c r="U86">
        <f t="shared" si="83"/>
        <v>0.73634663</v>
      </c>
      <c r="V86">
        <f t="shared" si="84"/>
        <v>0.01</v>
      </c>
      <c r="W86">
        <f t="shared" si="85"/>
        <v>1.7746815945736572E-7</v>
      </c>
      <c r="X86">
        <f t="shared" si="86"/>
        <v>1.3067808114873388E-7</v>
      </c>
      <c r="Y86">
        <f t="shared" si="87"/>
        <v>1.7746815945736571E-9</v>
      </c>
      <c r="Z86">
        <f t="shared" si="88"/>
        <v>4.5015396714058181E-8</v>
      </c>
      <c r="AB86">
        <f t="shared" si="89"/>
        <v>-16.224080920221834</v>
      </c>
      <c r="AC86">
        <f t="shared" si="64"/>
        <v>-14.485966264069381</v>
      </c>
      <c r="AE86">
        <f t="shared" si="65"/>
        <v>0</v>
      </c>
      <c r="AF86">
        <f t="shared" si="66"/>
        <v>0</v>
      </c>
      <c r="AG86">
        <f t="shared" si="67"/>
        <v>-5.6269245892572727E-7</v>
      </c>
      <c r="AH86">
        <f t="shared" si="68"/>
        <v>-0.26135616229746778</v>
      </c>
      <c r="AI86">
        <f t="shared" si="69"/>
        <v>-0.26135672498992668</v>
      </c>
      <c r="AJ86">
        <f t="shared" si="70"/>
        <v>-1.7381146561524528</v>
      </c>
      <c r="AK86">
        <f t="shared" si="92"/>
        <v>-1.1356856644155284</v>
      </c>
      <c r="AL86">
        <f t="shared" si="71"/>
        <v>-3.1351570455579081</v>
      </c>
      <c r="AN86">
        <f t="shared" si="72"/>
        <v>0</v>
      </c>
      <c r="AO86">
        <f t="shared" si="73"/>
        <v>0</v>
      </c>
      <c r="AP86">
        <f t="shared" si="74"/>
        <v>-1.1832310426715165E-10</v>
      </c>
      <c r="AQ86">
        <f t="shared" si="75"/>
        <v>-5.495803604943597E-5</v>
      </c>
      <c r="AR86">
        <f t="shared" si="76"/>
        <v>-5.4958154372540234E-5</v>
      </c>
      <c r="AS86">
        <f t="shared" si="77"/>
        <v>-3.6549116382477971E-4</v>
      </c>
      <c r="AT86">
        <f t="shared" si="78"/>
        <v>-2.3881225197490199E-4</v>
      </c>
      <c r="AU86">
        <f t="shared" si="79"/>
        <v>-6.5926157017222201E-4</v>
      </c>
      <c r="AW86">
        <v>83</v>
      </c>
      <c r="AX86">
        <f>IF(Z86&gt;0, (R86*SUMPRODUCT(K86:$K$98, X86:$X$98)-K86*$AZ$3)/Z86, 0)</f>
        <v>-321800257.72260839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0.76472631499999999</v>
      </c>
      <c r="Q87" s="5">
        <f t="shared" si="91"/>
        <v>12.5</v>
      </c>
      <c r="R87">
        <f t="shared" si="62"/>
        <v>2000000</v>
      </c>
      <c r="S87">
        <f t="shared" si="63"/>
        <v>-1275438407.8992102</v>
      </c>
      <c r="U87">
        <f t="shared" si="83"/>
        <v>0.76472631499999999</v>
      </c>
      <c r="V87">
        <f t="shared" si="84"/>
        <v>0.01</v>
      </c>
      <c r="W87">
        <f t="shared" si="85"/>
        <v>4.5015396714058181E-8</v>
      </c>
      <c r="X87">
        <f t="shared" si="86"/>
        <v>3.4424458447404819E-8</v>
      </c>
      <c r="Y87">
        <f t="shared" si="87"/>
        <v>4.5015396714058184E-10</v>
      </c>
      <c r="Z87">
        <f t="shared" si="88"/>
        <v>1.0140784299512781E-8</v>
      </c>
      <c r="AB87">
        <f t="shared" si="89"/>
        <v>-14.485966264069381</v>
      </c>
      <c r="AC87">
        <f t="shared" si="64"/>
        <v>-12.933945781819888</v>
      </c>
      <c r="AE87">
        <f t="shared" si="65"/>
        <v>0</v>
      </c>
      <c r="AF87">
        <f t="shared" si="66"/>
        <v>0</v>
      </c>
      <c r="AG87">
        <f t="shared" si="67"/>
        <v>-1.2675980374390976E-7</v>
      </c>
      <c r="AH87">
        <f t="shared" si="68"/>
        <v>-6.8848916894809639E-2</v>
      </c>
      <c r="AI87">
        <f t="shared" si="69"/>
        <v>-6.884904365461339E-2</v>
      </c>
      <c r="AJ87">
        <f t="shared" si="70"/>
        <v>-1.5520204822494925</v>
      </c>
      <c r="AK87">
        <f t="shared" si="92"/>
        <v>-1.0140176384848567</v>
      </c>
      <c r="AL87">
        <f t="shared" si="71"/>
        <v>-2.6348871643889629</v>
      </c>
      <c r="AN87">
        <f t="shared" si="72"/>
        <v>0</v>
      </c>
      <c r="AO87">
        <f t="shared" si="73"/>
        <v>0</v>
      </c>
      <c r="AP87">
        <f t="shared" si="74"/>
        <v>-2.3799180106161145E-11</v>
      </c>
      <c r="AQ87">
        <f t="shared" si="75"/>
        <v>-1.2926398786511378E-5</v>
      </c>
      <c r="AR87">
        <f t="shared" si="76"/>
        <v>-1.2926422585691486E-5</v>
      </c>
      <c r="AS87">
        <f t="shared" si="77"/>
        <v>-2.9139217555219194E-4</v>
      </c>
      <c r="AT87">
        <f t="shared" si="78"/>
        <v>-1.9038202723854232E-4</v>
      </c>
      <c r="AU87">
        <f t="shared" si="79"/>
        <v>-4.9470062537642582E-4</v>
      </c>
      <c r="AW87">
        <v>84</v>
      </c>
      <c r="AX87">
        <f>IF(Z87&gt;0, (R87*SUMPRODUCT(K87:$K$98, X87:$X$98)-K87*$AZ$3)/Z87, 0)</f>
        <v>-1275438407.8992102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0.79310599999999998</v>
      </c>
      <c r="Q88" s="5">
        <f t="shared" si="91"/>
        <v>12.5</v>
      </c>
      <c r="R88">
        <f t="shared" si="62"/>
        <v>2000000</v>
      </c>
      <c r="S88">
        <f t="shared" si="63"/>
        <v>-5783748596.1094522</v>
      </c>
      <c r="U88">
        <f t="shared" si="83"/>
        <v>0.79310599999999998</v>
      </c>
      <c r="V88">
        <f t="shared" si="84"/>
        <v>0.01</v>
      </c>
      <c r="W88">
        <f t="shared" si="85"/>
        <v>1.0140784299512781E-8</v>
      </c>
      <c r="X88">
        <f t="shared" si="86"/>
        <v>8.0427168726493843E-9</v>
      </c>
      <c r="Y88">
        <f t="shared" si="87"/>
        <v>1.0140784299512781E-10</v>
      </c>
      <c r="Z88">
        <f t="shared" si="88"/>
        <v>1.996659583868269E-9</v>
      </c>
      <c r="AB88">
        <f t="shared" si="89"/>
        <v>-12.933945781819888</v>
      </c>
      <c r="AC88">
        <f t="shared" si="64"/>
        <v>-11.548177065106584</v>
      </c>
      <c r="AE88">
        <f t="shared" si="65"/>
        <v>0</v>
      </c>
      <c r="AF88">
        <f t="shared" si="66"/>
        <v>0</v>
      </c>
      <c r="AG88">
        <f t="shared" si="67"/>
        <v>-2.4958244798353361E-8</v>
      </c>
      <c r="AH88">
        <f t="shared" si="68"/>
        <v>-1.6085433745298767E-2</v>
      </c>
      <c r="AI88">
        <f t="shared" si="69"/>
        <v>-1.6085458703543564E-2</v>
      </c>
      <c r="AJ88">
        <f t="shared" si="70"/>
        <v>-1.3857687167133044</v>
      </c>
      <c r="AK88">
        <f t="shared" si="92"/>
        <v>-0.90537620472739222</v>
      </c>
      <c r="AL88">
        <f t="shared" si="71"/>
        <v>-2.3072303801442402</v>
      </c>
      <c r="AN88">
        <f t="shared" si="72"/>
        <v>0</v>
      </c>
      <c r="AO88">
        <f t="shared" si="73"/>
        <v>0</v>
      </c>
      <c r="AP88">
        <f t="shared" si="74"/>
        <v>-4.1838533641272239E-12</v>
      </c>
      <c r="AQ88">
        <f t="shared" si="75"/>
        <v>-2.6964675053252917E-6</v>
      </c>
      <c r="AR88">
        <f t="shared" si="76"/>
        <v>-2.6964716891786554E-6</v>
      </c>
      <c r="AS88">
        <f t="shared" si="77"/>
        <v>-2.3230211716273184E-4</v>
      </c>
      <c r="AT88">
        <f t="shared" si="78"/>
        <v>-1.5177194191954364E-4</v>
      </c>
      <c r="AU88">
        <f t="shared" si="79"/>
        <v>-3.8677053077145412E-4</v>
      </c>
      <c r="AW88">
        <v>85</v>
      </c>
      <c r="AX88">
        <f>IF(Z88&gt;0, (R88*SUMPRODUCT(K88:$K$98, X88:$X$98)-K88*$AZ$3)/Z88, 0)</f>
        <v>-5783748596.1094522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2000000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1.996659583868269E-9</v>
      </c>
      <c r="X89">
        <f t="shared" si="86"/>
        <v>1.996659583868269E-9</v>
      </c>
      <c r="Y89">
        <f t="shared" si="87"/>
        <v>1.996659583868269E-11</v>
      </c>
      <c r="Z89">
        <f t="shared" si="88"/>
        <v>0</v>
      </c>
      <c r="AB89">
        <f t="shared" si="89"/>
        <v>-11.548177065106584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-3.9933191677365377E-3</v>
      </c>
      <c r="AI89">
        <f t="shared" si="69"/>
        <v>-3.9933191677365377E-3</v>
      </c>
      <c r="AJ89">
        <f t="shared" si="70"/>
        <v>-11.548177065106584</v>
      </c>
      <c r="AK89">
        <f t="shared" si="92"/>
        <v>-0.8083723945574609</v>
      </c>
      <c r="AL89">
        <f t="shared" si="71"/>
        <v>-12.360542778831782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-5.976933377324605E-7</v>
      </c>
      <c r="AR89">
        <f t="shared" si="76"/>
        <v>-5.976933377324605E-7</v>
      </c>
      <c r="AS89">
        <f t="shared" si="77"/>
        <v>-1.7284540015070457E-3</v>
      </c>
      <c r="AT89">
        <f t="shared" si="78"/>
        <v>-1.209917801054932E-4</v>
      </c>
      <c r="AU89">
        <f t="shared" si="79"/>
        <v>-1.8500434749502714E-3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122599.96102354645</v>
      </c>
      <c r="AO91" s="6">
        <f t="shared" si="93"/>
        <v>-12259.996102354646</v>
      </c>
      <c r="AP91" s="6">
        <f t="shared" si="93"/>
        <v>-250.29044216789777</v>
      </c>
      <c r="AQ91" s="6">
        <f t="shared" si="93"/>
        <v>-68889.200289230866</v>
      </c>
      <c r="AR91" s="6">
        <f t="shared" si="93"/>
        <v>41200.474189793014</v>
      </c>
      <c r="AS91" s="6">
        <f t="shared" si="93"/>
        <v>-4141.0077703166971</v>
      </c>
      <c r="AT91" s="6">
        <f t="shared" si="93"/>
        <v>1434.4870048415607</v>
      </c>
      <c r="AU91" s="6">
        <f t="shared" si="93"/>
        <v>38493.953424317908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2FFF2-A604-47B1-9D38-35D3787218F0}">
  <sheetPr codeName="Sheet95"/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8">
        <f>'S.45.04.F'!C3*(1+C12)</f>
        <v>175792.54531760694</v>
      </c>
      <c r="K3">
        <v>1</v>
      </c>
      <c r="L3" s="2">
        <v>0</v>
      </c>
      <c r="O3">
        <f>$C$3</f>
        <v>175792.54531760694</v>
      </c>
      <c r="P3">
        <f>O3*C5</f>
        <v>17579.254531760696</v>
      </c>
      <c r="Q3" s="5">
        <f>B8</f>
        <v>125.8175559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175792.54531760694</v>
      </c>
      <c r="AF3">
        <f t="shared" ref="AF3:AF34" si="4">-$Z3*P3</f>
        <v>-17579.254531760696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158087.47322994625</v>
      </c>
      <c r="AJ3">
        <f t="shared" ref="AJ3:AJ34" si="8">AB3-AC3</f>
        <v>0</v>
      </c>
      <c r="AL3">
        <f t="shared" ref="AL3:AL34" si="9">SUM(AI3:AK3)</f>
        <v>158087.47322994625</v>
      </c>
      <c r="AN3">
        <f t="shared" ref="AN3:AN34" si="10">AE3*$K3</f>
        <v>175792.54531760694</v>
      </c>
      <c r="AO3">
        <f t="shared" ref="AO3:AO34" si="11">AF3*$K3</f>
        <v>-17579.254531760696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158087.47322994625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158087.47322994625</v>
      </c>
      <c r="AW3">
        <v>0</v>
      </c>
      <c r="AX3">
        <f>IF(Z3&gt;0, (R3*SUMPRODUCT(K3:$K$98, X3:$X$98)-K3*$AZ$3)/Z3, 0)</f>
        <v>0</v>
      </c>
      <c r="AZ3">
        <f>C6*ABS(SUMPRODUCT(X4:X79, K4:K79))/1</f>
        <v>96623.412056637739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2.7053950000000002E-3</v>
      </c>
      <c r="R4">
        <f t="shared" si="0"/>
        <v>2000000</v>
      </c>
      <c r="S4">
        <f t="shared" si="1"/>
        <v>6564.6295786244937</v>
      </c>
      <c r="U4">
        <f t="shared" ref="U4:U35" si="21">M4</f>
        <v>2.7053950000000002E-3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2.7053950000000002E-3</v>
      </c>
      <c r="Y4">
        <f t="shared" ref="Y4:Y35" si="25">V4*W4</f>
        <v>0.01</v>
      </c>
      <c r="Z4">
        <f t="shared" ref="Z4:Z35" si="26">MAX(0, W4-X4-Y4)</f>
        <v>0.98729460499999999</v>
      </c>
      <c r="AB4">
        <f t="shared" ref="AB4:AB35" si="27">AC3</f>
        <v>0</v>
      </c>
      <c r="AC4">
        <f t="shared" si="2"/>
        <v>6481.223366799386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-5410.79</v>
      </c>
      <c r="AI4">
        <f t="shared" si="7"/>
        <v>-5410.79</v>
      </c>
      <c r="AJ4">
        <f t="shared" si="8"/>
        <v>-6481.223366799386</v>
      </c>
      <c r="AK4">
        <f>G4*SUM(AB4, AE4:AF4)</f>
        <v>0</v>
      </c>
      <c r="AL4">
        <f t="shared" si="9"/>
        <v>-11892.013366799387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-5047.849612837018</v>
      </c>
      <c r="AR4">
        <f t="shared" si="14"/>
        <v>-5047.849612837018</v>
      </c>
      <c r="AS4">
        <f t="shared" si="15"/>
        <v>-6046.4813572155854</v>
      </c>
      <c r="AT4">
        <f t="shared" si="16"/>
        <v>0</v>
      </c>
      <c r="AU4">
        <f t="shared" si="17"/>
        <v>-11094.330970052604</v>
      </c>
      <c r="AW4">
        <v>1</v>
      </c>
      <c r="AX4">
        <f>IF(Z4&gt;0, (R4*SUMPRODUCT(K4:$K$98, X4:$X$98)-K4*$AZ$3)/Z4, 0)</f>
        <v>6564.6295786244937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2.7496130000000001E-3</v>
      </c>
      <c r="Q5" s="5">
        <f t="shared" ref="Q5:Q36" si="29">$C$8</f>
        <v>12.5</v>
      </c>
      <c r="R5">
        <f t="shared" si="0"/>
        <v>2000000</v>
      </c>
      <c r="S5">
        <f t="shared" si="1"/>
        <v>9184.4095456536852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6481.223366799386</v>
      </c>
      <c r="AC5">
        <f t="shared" si="2"/>
        <v>8952.1080993109354</v>
      </c>
      <c r="AE5">
        <f t="shared" si="3"/>
        <v>0</v>
      </c>
      <c r="AF5">
        <f t="shared" si="4"/>
        <v>0</v>
      </c>
      <c r="AG5">
        <f t="shared" si="5"/>
        <v>-12.183837260865776</v>
      </c>
      <c r="AH5">
        <f t="shared" si="6"/>
        <v>-5429.35616147573</v>
      </c>
      <c r="AI5">
        <f t="shared" si="7"/>
        <v>-5441.5399987365954</v>
      </c>
      <c r="AJ5">
        <f t="shared" si="8"/>
        <v>-2470.8847325115494</v>
      </c>
      <c r="AK5">
        <f>G5*SUM(AB5, AE5:AF5)</f>
        <v>265.73015803877485</v>
      </c>
      <c r="AL5">
        <f t="shared" si="9"/>
        <v>-7646.69457320937</v>
      </c>
      <c r="AN5">
        <f t="shared" si="10"/>
        <v>0</v>
      </c>
      <c r="AO5">
        <f t="shared" si="11"/>
        <v>0</v>
      </c>
      <c r="AP5">
        <f t="shared" si="12"/>
        <v>-10.418496927781405</v>
      </c>
      <c r="AQ5">
        <f t="shared" si="13"/>
        <v>-4642.6859844766514</v>
      </c>
      <c r="AR5">
        <f t="shared" si="14"/>
        <v>-4653.1044814044326</v>
      </c>
      <c r="AS5">
        <f t="shared" si="15"/>
        <v>-2112.8733455148172</v>
      </c>
      <c r="AT5">
        <f t="shared" si="16"/>
        <v>227.22798867629609</v>
      </c>
      <c r="AU5">
        <f t="shared" si="17"/>
        <v>-6538.749838242954</v>
      </c>
      <c r="AW5">
        <v>2</v>
      </c>
      <c r="AX5">
        <f>IF(Z5&gt;0, (R5*SUMPRODUCT(K5:$K$98, X5:$X$98)-K5*$AZ$3)/Z5, 0)</f>
        <v>9184.4095456536852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2.8010499999999998E-3</v>
      </c>
      <c r="Q6" s="5">
        <f t="shared" si="29"/>
        <v>12.5</v>
      </c>
      <c r="R6">
        <f t="shared" si="0"/>
        <v>2000000</v>
      </c>
      <c r="S6">
        <f t="shared" si="1"/>
        <v>12883.209916309563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8952.1080993109354</v>
      </c>
      <c r="AC6">
        <f t="shared" si="2"/>
        <v>12396.607316798341</v>
      </c>
      <c r="AE6">
        <f t="shared" si="3"/>
        <v>0</v>
      </c>
      <c r="AF6">
        <f t="shared" si="4"/>
        <v>0</v>
      </c>
      <c r="AG6">
        <f t="shared" si="5"/>
        <v>-12.02787135089757</v>
      </c>
      <c r="AH6">
        <f t="shared" si="6"/>
        <v>-5460.4059775276928</v>
      </c>
      <c r="AI6">
        <f t="shared" si="7"/>
        <v>-5472.4338488785907</v>
      </c>
      <c r="AJ6">
        <f t="shared" si="8"/>
        <v>-3444.499217487406</v>
      </c>
      <c r="AK6">
        <f>G6*SUM(AB6, AE6:AF6)</f>
        <v>523.69832380968978</v>
      </c>
      <c r="AL6">
        <f t="shared" si="9"/>
        <v>-8393.2347425563075</v>
      </c>
      <c r="AN6">
        <f t="shared" si="10"/>
        <v>0</v>
      </c>
      <c r="AO6">
        <f t="shared" si="11"/>
        <v>0</v>
      </c>
      <c r="AP6">
        <f t="shared" si="12"/>
        <v>-9.2784205933099031</v>
      </c>
      <c r="AQ6">
        <f t="shared" si="13"/>
        <v>-4212.2119360666993</v>
      </c>
      <c r="AR6">
        <f t="shared" si="14"/>
        <v>-4221.4903566600096</v>
      </c>
      <c r="AS6">
        <f t="shared" si="15"/>
        <v>-2657.1212428864269</v>
      </c>
      <c r="AT6">
        <f t="shared" si="16"/>
        <v>403.98613940571437</v>
      </c>
      <c r="AU6">
        <f t="shared" si="17"/>
        <v>-6474.6254601407227</v>
      </c>
      <c r="AW6">
        <v>3</v>
      </c>
      <c r="AX6">
        <f>IF(Z6&gt;0, (R6*SUMPRODUCT(K6:$K$98, X6:$X$98)-K6*$AZ$3)/Z6, 0)</f>
        <v>12883.209916309563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2.8606080000000002E-3</v>
      </c>
      <c r="Q7" s="5">
        <f t="shared" si="29"/>
        <v>12.5</v>
      </c>
      <c r="R7">
        <f t="shared" si="0"/>
        <v>2000000</v>
      </c>
      <c r="S7">
        <f t="shared" si="1"/>
        <v>15691.802033312444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12396.607316798341</v>
      </c>
      <c r="AC7">
        <f t="shared" si="2"/>
        <v>14904.934250738297</v>
      </c>
      <c r="AE7">
        <f t="shared" si="3"/>
        <v>0</v>
      </c>
      <c r="AF7">
        <f t="shared" si="4"/>
        <v>0</v>
      </c>
      <c r="AG7">
        <f t="shared" si="5"/>
        <v>-11.873185612379245</v>
      </c>
      <c r="AH7">
        <f t="shared" si="6"/>
        <v>-5505.1240014957439</v>
      </c>
      <c r="AI7">
        <f t="shared" si="7"/>
        <v>-5516.9971871081234</v>
      </c>
      <c r="AJ7">
        <f t="shared" si="8"/>
        <v>-2508.3269339399558</v>
      </c>
      <c r="AK7">
        <f>G7*SUM(AB7, AE7:AF7)</f>
        <v>608.67341925479855</v>
      </c>
      <c r="AL7">
        <f t="shared" si="9"/>
        <v>-7416.6507017932809</v>
      </c>
      <c r="AN7">
        <f t="shared" si="10"/>
        <v>0</v>
      </c>
      <c r="AO7">
        <f t="shared" si="11"/>
        <v>0</v>
      </c>
      <c r="AP7">
        <f t="shared" si="12"/>
        <v>-8.3332676400693462</v>
      </c>
      <c r="AQ7">
        <f t="shared" si="13"/>
        <v>-3863.8048114402054</v>
      </c>
      <c r="AR7">
        <f t="shared" si="14"/>
        <v>-3872.138079080275</v>
      </c>
      <c r="AS7">
        <f t="shared" si="15"/>
        <v>-1760.4845364771122</v>
      </c>
      <c r="AT7">
        <f t="shared" si="16"/>
        <v>427.20114665418413</v>
      </c>
      <c r="AU7">
        <f t="shared" si="17"/>
        <v>-5205.4214689032033</v>
      </c>
      <c r="AW7">
        <v>4</v>
      </c>
      <c r="AX7">
        <f>IF(Z7&gt;0, (R7*SUMPRODUCT(K7:$K$98, X7:$X$98)-K7*$AZ$3)/Z7, 0)</f>
        <v>15691.802033312444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2.9228739999999998E-3</v>
      </c>
      <c r="Q8" s="5">
        <f t="shared" si="29"/>
        <v>12.5</v>
      </c>
      <c r="R8">
        <f t="shared" si="0"/>
        <v>2000000</v>
      </c>
      <c r="S8">
        <f t="shared" si="1"/>
        <v>16590.138380429195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14904.934250738297</v>
      </c>
      <c r="AC8">
        <f t="shared" si="2"/>
        <v>15554.581850789356</v>
      </c>
      <c r="AE8">
        <f t="shared" si="3"/>
        <v>0</v>
      </c>
      <c r="AF8">
        <f t="shared" si="4"/>
        <v>0</v>
      </c>
      <c r="AG8">
        <f t="shared" si="5"/>
        <v>-11.719749930731856</v>
      </c>
      <c r="AH8">
        <f t="shared" si="6"/>
        <v>-5552.6120837755798</v>
      </c>
      <c r="AI8">
        <f t="shared" si="7"/>
        <v>-5564.331833706312</v>
      </c>
      <c r="AJ8">
        <f t="shared" si="8"/>
        <v>-649.64760005105927</v>
      </c>
      <c r="AK8">
        <f t="shared" ref="AK8:AK39" si="30">G8*SUM(AB8:AB8, AE8:AF8)</f>
        <v>317.47509954072569</v>
      </c>
      <c r="AL8">
        <f t="shared" si="9"/>
        <v>-5896.5043342166455</v>
      </c>
      <c r="AN8">
        <f t="shared" si="10"/>
        <v>0</v>
      </c>
      <c r="AO8">
        <f t="shared" si="11"/>
        <v>0</v>
      </c>
      <c r="AP8">
        <f t="shared" si="12"/>
        <v>-7.6781273894786271</v>
      </c>
      <c r="AQ8">
        <f t="shared" si="13"/>
        <v>-3637.7621686101074</v>
      </c>
      <c r="AR8">
        <f t="shared" si="14"/>
        <v>-3645.4402959995864</v>
      </c>
      <c r="AS8">
        <f t="shared" si="15"/>
        <v>-425.61292356428356</v>
      </c>
      <c r="AT8">
        <f t="shared" si="16"/>
        <v>207.99200253148058</v>
      </c>
      <c r="AU8">
        <f t="shared" si="17"/>
        <v>-3863.0612170323893</v>
      </c>
      <c r="AW8">
        <v>5</v>
      </c>
      <c r="AX8">
        <f>IF(Z8&gt;0, (R8*SUMPRODUCT(K8:$K$98, X8:$X$98)-K8*$AZ$3)/Z8, 0)</f>
        <v>16590.138380429195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2.991456E-3</v>
      </c>
      <c r="Q9" s="5">
        <f t="shared" si="29"/>
        <v>12.5</v>
      </c>
      <c r="R9">
        <f t="shared" si="0"/>
        <v>2000000</v>
      </c>
      <c r="S9">
        <f t="shared" si="1"/>
        <v>16498.908908030153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15554.581850789356</v>
      </c>
      <c r="AC9">
        <f t="shared" si="2"/>
        <v>15268.081480106595</v>
      </c>
      <c r="AE9">
        <f t="shared" si="3"/>
        <v>0</v>
      </c>
      <c r="AF9">
        <f t="shared" si="4"/>
        <v>0</v>
      </c>
      <c r="AG9">
        <f t="shared" si="5"/>
        <v>-11.567493315175751</v>
      </c>
      <c r="AH9">
        <f t="shared" si="6"/>
        <v>-5609.4585998059829</v>
      </c>
      <c r="AI9">
        <f t="shared" si="7"/>
        <v>-5621.0260931211587</v>
      </c>
      <c r="AJ9">
        <f t="shared" si="8"/>
        <v>286.50037068276106</v>
      </c>
      <c r="AK9">
        <f t="shared" si="30"/>
        <v>91.772032919657207</v>
      </c>
      <c r="AL9">
        <f t="shared" si="9"/>
        <v>-5242.7536895187404</v>
      </c>
      <c r="AN9">
        <f t="shared" si="10"/>
        <v>0</v>
      </c>
      <c r="AO9">
        <f t="shared" si="11"/>
        <v>0</v>
      </c>
      <c r="AP9">
        <f t="shared" si="12"/>
        <v>-7.1771733453317745</v>
      </c>
      <c r="AQ9">
        <f t="shared" si="13"/>
        <v>-3480.4478072575316</v>
      </c>
      <c r="AR9">
        <f t="shared" si="14"/>
        <v>-3487.6249806028636</v>
      </c>
      <c r="AS9">
        <f t="shared" si="15"/>
        <v>177.76217957215596</v>
      </c>
      <c r="AT9">
        <f t="shared" si="16"/>
        <v>56.940926661591625</v>
      </c>
      <c r="AU9">
        <f t="shared" si="17"/>
        <v>-3252.9218743691158</v>
      </c>
      <c r="AW9">
        <v>6</v>
      </c>
      <c r="AX9">
        <f>IF(Z9&gt;0, (R9*SUMPRODUCT(K9:$K$98, X9:$X$98)-K9*$AZ$3)/Z9, 0)</f>
        <v>16498.908908030153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3.0654530000000001E-3</v>
      </c>
      <c r="Q10" s="5">
        <f t="shared" si="29"/>
        <v>12.5</v>
      </c>
      <c r="R10">
        <f t="shared" si="0"/>
        <v>2000000</v>
      </c>
      <c r="S10">
        <f t="shared" si="1"/>
        <v>16275.465074514324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15268.081480106595</v>
      </c>
      <c r="AC10">
        <f t="shared" si="2"/>
        <v>14864.523881570945</v>
      </c>
      <c r="AE10">
        <f t="shared" si="3"/>
        <v>0</v>
      </c>
      <c r="AF10">
        <f t="shared" si="4"/>
        <v>0</v>
      </c>
      <c r="AG10">
        <f t="shared" si="5"/>
        <v>-11.416358774938509</v>
      </c>
      <c r="AH10">
        <f t="shared" si="6"/>
        <v>-5673.5371336776725</v>
      </c>
      <c r="AI10">
        <f t="shared" si="7"/>
        <v>-5684.9534924526106</v>
      </c>
      <c r="AJ10">
        <f t="shared" si="8"/>
        <v>403.55759853564996</v>
      </c>
      <c r="AK10">
        <f t="shared" si="30"/>
        <v>62.599134068437046</v>
      </c>
      <c r="AL10">
        <f t="shared" si="9"/>
        <v>-5218.7967598485238</v>
      </c>
      <c r="AN10">
        <f t="shared" si="10"/>
        <v>0</v>
      </c>
      <c r="AO10">
        <f t="shared" si="11"/>
        <v>0</v>
      </c>
      <c r="AP10">
        <f t="shared" si="12"/>
        <v>-6.7198561088279005</v>
      </c>
      <c r="AQ10">
        <f t="shared" si="13"/>
        <v>-3339.5370553787798</v>
      </c>
      <c r="AR10">
        <f t="shared" si="14"/>
        <v>-3346.2569114876078</v>
      </c>
      <c r="AS10">
        <f t="shared" si="15"/>
        <v>237.54062457609751</v>
      </c>
      <c r="AT10">
        <f t="shared" si="16"/>
        <v>36.846877517598791</v>
      </c>
      <c r="AU10">
        <f t="shared" si="17"/>
        <v>-3071.8694093939116</v>
      </c>
      <c r="AW10">
        <v>7</v>
      </c>
      <c r="AX10">
        <f>IF(Z10&gt;0, (R10*SUMPRODUCT(K10:$K$98, X10:$X$98)-K10*$AZ$3)/Z10, 0)</f>
        <v>16275.465074514324</v>
      </c>
    </row>
    <row r="11" spans="1:52" x14ac:dyDescent="0.25">
      <c r="A11" t="s">
        <v>33</v>
      </c>
      <c r="C11" s="26">
        <f>AU81</f>
        <v>54439.773307891919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3.1502779999999998E-3</v>
      </c>
      <c r="Q11" s="5">
        <f t="shared" si="29"/>
        <v>12.5</v>
      </c>
      <c r="R11">
        <f t="shared" si="0"/>
        <v>2000000</v>
      </c>
      <c r="S11">
        <f t="shared" si="1"/>
        <v>15929.023279171031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14864.523881570945</v>
      </c>
      <c r="AC11">
        <f t="shared" si="2"/>
        <v>14356.803810959776</v>
      </c>
      <c r="AE11">
        <f t="shared" si="3"/>
        <v>0</v>
      </c>
      <c r="AF11">
        <f t="shared" si="4"/>
        <v>0</v>
      </c>
      <c r="AG11">
        <f t="shared" si="5"/>
        <v>-11.266230483300326</v>
      </c>
      <c r="AH11">
        <f t="shared" si="6"/>
        <v>-5754.3526222073169</v>
      </c>
      <c r="AI11">
        <f t="shared" si="7"/>
        <v>-5765.6188526906171</v>
      </c>
      <c r="AJ11">
        <f t="shared" si="8"/>
        <v>507.72007061116892</v>
      </c>
      <c r="AK11">
        <f t="shared" si="30"/>
        <v>35.674857315770268</v>
      </c>
      <c r="AL11">
        <f t="shared" si="9"/>
        <v>-5222.223924763678</v>
      </c>
      <c r="AN11">
        <f t="shared" si="10"/>
        <v>0</v>
      </c>
      <c r="AO11">
        <f t="shared" si="11"/>
        <v>0</v>
      </c>
      <c r="AP11">
        <f t="shared" si="12"/>
        <v>-6.3013000122356653</v>
      </c>
      <c r="AQ11">
        <f t="shared" si="13"/>
        <v>-3218.4591201529665</v>
      </c>
      <c r="AR11">
        <f t="shared" si="14"/>
        <v>-3224.7604201652025</v>
      </c>
      <c r="AS11">
        <f t="shared" si="15"/>
        <v>283.97222051303629</v>
      </c>
      <c r="AT11">
        <f t="shared" si="16"/>
        <v>19.953255809348271</v>
      </c>
      <c r="AU11">
        <f t="shared" si="17"/>
        <v>-2920.8349438428177</v>
      </c>
      <c r="AW11">
        <v>8</v>
      </c>
      <c r="AX11">
        <f>IF(Z11&gt;0, (R11*SUMPRODUCT(K11:$K$98, X11:$X$98)-K11*$AZ$3)/Z11, 0)</f>
        <v>15929.023279171031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3.247738E-3</v>
      </c>
      <c r="Q12" s="5">
        <f t="shared" si="29"/>
        <v>12.5</v>
      </c>
      <c r="R12">
        <f t="shared" si="0"/>
        <v>2000000</v>
      </c>
      <c r="S12">
        <f t="shared" si="1"/>
        <v>15544.110057592057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14356.803810959776</v>
      </c>
      <c r="AC12">
        <f t="shared" si="2"/>
        <v>13824.282877522259</v>
      </c>
      <c r="AE12">
        <f t="shared" si="3"/>
        <v>0</v>
      </c>
      <c r="AF12">
        <f t="shared" si="4"/>
        <v>0</v>
      </c>
      <c r="AG12">
        <f t="shared" si="5"/>
        <v>-11.116978413609951</v>
      </c>
      <c r="AH12">
        <f t="shared" si="6"/>
        <v>-5854.3623771796538</v>
      </c>
      <c r="AI12">
        <f t="shared" si="7"/>
        <v>-5865.4793555932638</v>
      </c>
      <c r="AJ12">
        <f t="shared" si="8"/>
        <v>532.52093343751767</v>
      </c>
      <c r="AK12">
        <f t="shared" si="30"/>
        <v>33.020648765207483</v>
      </c>
      <c r="AL12">
        <f t="shared" si="9"/>
        <v>-5299.9377733905385</v>
      </c>
      <c r="AN12">
        <f t="shared" si="10"/>
        <v>0</v>
      </c>
      <c r="AO12">
        <f t="shared" si="11"/>
        <v>0</v>
      </c>
      <c r="AP12">
        <f t="shared" si="12"/>
        <v>-5.9087922081290234</v>
      </c>
      <c r="AQ12">
        <f t="shared" si="13"/>
        <v>-3111.6558394584413</v>
      </c>
      <c r="AR12">
        <f t="shared" si="14"/>
        <v>-3117.5646316665702</v>
      </c>
      <c r="AS12">
        <f t="shared" si="15"/>
        <v>283.0405371939043</v>
      </c>
      <c r="AT12">
        <f t="shared" si="16"/>
        <v>17.550825851416366</v>
      </c>
      <c r="AU12">
        <f t="shared" si="17"/>
        <v>-2816.9732686212496</v>
      </c>
      <c r="AW12">
        <v>9</v>
      </c>
      <c r="AX12">
        <f>IF(Z12&gt;0, (R12*SUMPRODUCT(K12:$K$98, X12:$X$98)-K12*$AZ$3)/Z12, 0)</f>
        <v>15544.110057592057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3.3542210000000001E-3</v>
      </c>
      <c r="Q13" s="5">
        <f t="shared" si="29"/>
        <v>12.5</v>
      </c>
      <c r="R13">
        <f t="shared" si="0"/>
        <v>2000000</v>
      </c>
      <c r="S13">
        <f t="shared" si="1"/>
        <v>15101.348080086816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13824.282877522259</v>
      </c>
      <c r="AC13">
        <f t="shared" si="2"/>
        <v>13251.154866495883</v>
      </c>
      <c r="AE13">
        <f t="shared" si="3"/>
        <v>0</v>
      </c>
      <c r="AF13">
        <f t="shared" si="4"/>
        <v>0</v>
      </c>
      <c r="AG13">
        <f t="shared" si="5"/>
        <v>-10.968519827022376</v>
      </c>
      <c r="AH13">
        <f t="shared" si="6"/>
        <v>-5966.2083922363499</v>
      </c>
      <c r="AI13">
        <f t="shared" si="7"/>
        <v>-5977.1769120633726</v>
      </c>
      <c r="AJ13">
        <f t="shared" si="8"/>
        <v>573.12801102637604</v>
      </c>
      <c r="AK13">
        <f t="shared" si="30"/>
        <v>27.648565755044519</v>
      </c>
      <c r="AL13">
        <f t="shared" si="9"/>
        <v>-5376.4003352819518</v>
      </c>
      <c r="AN13">
        <f t="shared" si="10"/>
        <v>0</v>
      </c>
      <c r="AO13">
        <f t="shared" si="11"/>
        <v>0</v>
      </c>
      <c r="AP13">
        <f t="shared" si="12"/>
        <v>-5.5417156759872537</v>
      </c>
      <c r="AQ13">
        <f t="shared" si="13"/>
        <v>-3014.3566401738008</v>
      </c>
      <c r="AR13">
        <f t="shared" si="14"/>
        <v>-3019.898355849788</v>
      </c>
      <c r="AS13">
        <f t="shared" si="15"/>
        <v>289.56618879673238</v>
      </c>
      <c r="AT13">
        <f t="shared" si="16"/>
        <v>13.969112759026604</v>
      </c>
      <c r="AU13">
        <f t="shared" si="17"/>
        <v>-2716.3630542940291</v>
      </c>
      <c r="AW13">
        <v>10</v>
      </c>
      <c r="AX13">
        <f>IF(Z13&gt;0, (R13*SUMPRODUCT(K13:$K$98, X13:$X$98)-K13*$AZ$3)/Z13, 0)</f>
        <v>15101.348080086816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3.4760450000000001E-3</v>
      </c>
      <c r="Q14" s="5">
        <f t="shared" si="29"/>
        <v>12.5</v>
      </c>
      <c r="R14">
        <f t="shared" si="0"/>
        <v>2000000</v>
      </c>
      <c r="S14">
        <f t="shared" si="1"/>
        <v>14602.815413015636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13251.154866495883</v>
      </c>
      <c r="AC14">
        <f t="shared" si="2"/>
        <v>12641.023611244316</v>
      </c>
      <c r="AE14">
        <f t="shared" si="3"/>
        <v>0</v>
      </c>
      <c r="AF14">
        <f t="shared" si="4"/>
        <v>0</v>
      </c>
      <c r="AG14">
        <f t="shared" si="5"/>
        <v>-10.82070756025003</v>
      </c>
      <c r="AH14">
        <f t="shared" si="6"/>
        <v>-6100.3309603395192</v>
      </c>
      <c r="AI14">
        <f t="shared" si="7"/>
        <v>-6111.1516678997696</v>
      </c>
      <c r="AJ14">
        <f t="shared" si="8"/>
        <v>610.13125525156647</v>
      </c>
      <c r="AK14">
        <f t="shared" si="30"/>
        <v>23.852078759692589</v>
      </c>
      <c r="AL14">
        <f t="shared" si="9"/>
        <v>-5477.1683338885105</v>
      </c>
      <c r="AN14">
        <f t="shared" si="10"/>
        <v>0</v>
      </c>
      <c r="AO14">
        <f t="shared" si="11"/>
        <v>0</v>
      </c>
      <c r="AP14">
        <f t="shared" si="12"/>
        <v>-5.1977897567602618</v>
      </c>
      <c r="AQ14">
        <f t="shared" si="13"/>
        <v>-2930.3294264213137</v>
      </c>
      <c r="AR14">
        <f t="shared" si="14"/>
        <v>-2935.527216178074</v>
      </c>
      <c r="AS14">
        <f t="shared" si="15"/>
        <v>293.08009399272538</v>
      </c>
      <c r="AT14">
        <f t="shared" si="16"/>
        <v>11.457484638990135</v>
      </c>
      <c r="AU14">
        <f t="shared" si="17"/>
        <v>-2630.9896375463586</v>
      </c>
      <c r="AW14">
        <v>11</v>
      </c>
      <c r="AX14">
        <f>IF(Z14&gt;0, (R14*SUMPRODUCT(K14:$K$98, X14:$X$98)-K14*$AZ$3)/Z14, 0)</f>
        <v>14602.815413015636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3.6141120000000001E-3</v>
      </c>
      <c r="Q15" s="5">
        <f t="shared" si="29"/>
        <v>12.5</v>
      </c>
      <c r="R15">
        <f t="shared" si="0"/>
        <v>2000000</v>
      </c>
      <c r="S15">
        <f t="shared" si="1"/>
        <v>14162.317867768894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12641.023611244316</v>
      </c>
      <c r="AC15">
        <f t="shared" si="2"/>
        <v>12092.799018427198</v>
      </c>
      <c r="AE15">
        <f t="shared" si="3"/>
        <v>0</v>
      </c>
      <c r="AF15">
        <f t="shared" si="4"/>
        <v>0</v>
      </c>
      <c r="AG15">
        <f t="shared" si="5"/>
        <v>-10.673393235605539</v>
      </c>
      <c r="AH15">
        <f t="shared" si="6"/>
        <v>-6257.1598467184576</v>
      </c>
      <c r="AI15">
        <f t="shared" si="7"/>
        <v>-6267.8332399540632</v>
      </c>
      <c r="AJ15">
        <f t="shared" si="8"/>
        <v>548.22459281711781</v>
      </c>
      <c r="AK15">
        <f t="shared" si="30"/>
        <v>51.828196806101701</v>
      </c>
      <c r="AL15">
        <f t="shared" si="9"/>
        <v>-5667.7804503308435</v>
      </c>
      <c r="AN15">
        <f t="shared" si="10"/>
        <v>0</v>
      </c>
      <c r="AO15">
        <f t="shared" si="11"/>
        <v>0</v>
      </c>
      <c r="AP15">
        <f t="shared" si="12"/>
        <v>-4.8638900150453228</v>
      </c>
      <c r="AQ15">
        <f t="shared" si="13"/>
        <v>-2851.402232559999</v>
      </c>
      <c r="AR15">
        <f t="shared" si="14"/>
        <v>-2856.2661225750444</v>
      </c>
      <c r="AS15">
        <f t="shared" si="15"/>
        <v>249.82721653224903</v>
      </c>
      <c r="AT15">
        <f t="shared" si="16"/>
        <v>23.618229308938243</v>
      </c>
      <c r="AU15">
        <f t="shared" si="17"/>
        <v>-2582.820676733857</v>
      </c>
      <c r="AW15">
        <v>12</v>
      </c>
      <c r="AX15">
        <f>IF(Z15&gt;0, (R15*SUMPRODUCT(K15:$K$98, X15:$X$98)-K15*$AZ$3)/Z15, 0)</f>
        <v>14162.317867768894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3.757594E-3</v>
      </c>
      <c r="Q16" s="5">
        <f t="shared" si="29"/>
        <v>12.5</v>
      </c>
      <c r="R16">
        <f t="shared" si="0"/>
        <v>2000000</v>
      </c>
      <c r="S16">
        <f t="shared" si="1"/>
        <v>13798.189543316454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12092.799018427198</v>
      </c>
      <c r="AC16">
        <f t="shared" si="2"/>
        <v>11619.78990999169</v>
      </c>
      <c r="AE16">
        <f t="shared" si="3"/>
        <v>0</v>
      </c>
      <c r="AF16">
        <f t="shared" si="4"/>
        <v>0</v>
      </c>
      <c r="AG16">
        <f t="shared" si="5"/>
        <v>-10.526553024867733</v>
      </c>
      <c r="AH16">
        <f t="shared" si="6"/>
        <v>-6417.0045410803141</v>
      </c>
      <c r="AI16">
        <f t="shared" si="7"/>
        <v>-6427.5310941051821</v>
      </c>
      <c r="AJ16">
        <f t="shared" si="8"/>
        <v>473.0091084355081</v>
      </c>
      <c r="AK16">
        <f t="shared" si="30"/>
        <v>85.858873030833109</v>
      </c>
      <c r="AL16">
        <f t="shared" si="9"/>
        <v>-5868.6631126388411</v>
      </c>
      <c r="AN16">
        <f t="shared" si="10"/>
        <v>0</v>
      </c>
      <c r="AO16">
        <f t="shared" si="11"/>
        <v>0</v>
      </c>
      <c r="AP16">
        <f t="shared" si="12"/>
        <v>-4.5378626345262276</v>
      </c>
      <c r="AQ16">
        <f t="shared" si="13"/>
        <v>-2766.2887427405872</v>
      </c>
      <c r="AR16">
        <f t="shared" si="14"/>
        <v>-2770.8266053751136</v>
      </c>
      <c r="AS16">
        <f t="shared" si="15"/>
        <v>203.90818854845674</v>
      </c>
      <c r="AT16">
        <f t="shared" si="16"/>
        <v>37.012664150242557</v>
      </c>
      <c r="AU16">
        <f t="shared" si="17"/>
        <v>-2529.9057526764141</v>
      </c>
      <c r="AW16">
        <v>13</v>
      </c>
      <c r="AX16">
        <f>IF(Z16&gt;0, (R16*SUMPRODUCT(K16:$K$98, X16:$X$98)-K16*$AZ$3)/Z16, 0)</f>
        <v>13798.189543316454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3.9119039999999999E-3</v>
      </c>
      <c r="Q17" s="5">
        <f t="shared" si="29"/>
        <v>12.5</v>
      </c>
      <c r="R17">
        <f t="shared" si="0"/>
        <v>2000000</v>
      </c>
      <c r="S17">
        <f t="shared" si="1"/>
        <v>13669.885838958135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11619.78990999169</v>
      </c>
      <c r="AC17">
        <f t="shared" si="2"/>
        <v>11351.591997156778</v>
      </c>
      <c r="AE17">
        <f t="shared" si="3"/>
        <v>0</v>
      </c>
      <c r="AF17">
        <f t="shared" si="4"/>
        <v>0</v>
      </c>
      <c r="AG17">
        <f t="shared" si="5"/>
        <v>-10.380108629734863</v>
      </c>
      <c r="AH17">
        <f t="shared" si="6"/>
        <v>-6588.6183814707492</v>
      </c>
      <c r="AI17">
        <f t="shared" si="7"/>
        <v>-6598.9984901004837</v>
      </c>
      <c r="AJ17">
        <f t="shared" si="8"/>
        <v>268.19791283491213</v>
      </c>
      <c r="AK17">
        <f t="shared" si="30"/>
        <v>160.35310075788533</v>
      </c>
      <c r="AL17">
        <f t="shared" si="9"/>
        <v>-6170.4474765076866</v>
      </c>
      <c r="AN17">
        <f t="shared" si="10"/>
        <v>0</v>
      </c>
      <c r="AO17">
        <f t="shared" si="11"/>
        <v>0</v>
      </c>
      <c r="AP17">
        <f t="shared" si="12"/>
        <v>-4.2063661639307313</v>
      </c>
      <c r="AQ17">
        <f t="shared" si="13"/>
        <v>-2669.9278798952719</v>
      </c>
      <c r="AR17">
        <f t="shared" si="14"/>
        <v>-2674.1342460592023</v>
      </c>
      <c r="AS17">
        <f t="shared" si="15"/>
        <v>108.68273791990495</v>
      </c>
      <c r="AT17">
        <f t="shared" si="16"/>
        <v>64.980423747894136</v>
      </c>
      <c r="AU17">
        <f t="shared" si="17"/>
        <v>-2500.4710843914031</v>
      </c>
      <c r="AW17">
        <v>14</v>
      </c>
      <c r="AX17">
        <f>IF(Z17&gt;0, (R17*SUMPRODUCT(K17:$K$98, X17:$X$98)-K17*$AZ$3)/Z17, 0)</f>
        <v>13669.885838958135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4.0806530000000001E-3</v>
      </c>
      <c r="Q18" s="5">
        <f t="shared" si="29"/>
        <v>12.5</v>
      </c>
      <c r="R18">
        <f t="shared" si="0"/>
        <v>2000000</v>
      </c>
      <c r="S18">
        <f t="shared" si="1"/>
        <v>13799.46851456052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11351.591997156778</v>
      </c>
      <c r="AC18">
        <f t="shared" si="2"/>
        <v>11297.845578277302</v>
      </c>
      <c r="AE18">
        <f t="shared" si="3"/>
        <v>0</v>
      </c>
      <c r="AF18">
        <f t="shared" si="4"/>
        <v>0</v>
      </c>
      <c r="AG18">
        <f t="shared" si="5"/>
        <v>-10.23394992201726</v>
      </c>
      <c r="AH18">
        <f t="shared" si="6"/>
        <v>-6777.2194272405541</v>
      </c>
      <c r="AI18">
        <f t="shared" si="7"/>
        <v>-6787.4533771625711</v>
      </c>
      <c r="AJ18">
        <f t="shared" si="8"/>
        <v>53.746418879476551</v>
      </c>
      <c r="AK18">
        <f t="shared" si="30"/>
        <v>245.19438713858642</v>
      </c>
      <c r="AL18">
        <f t="shared" si="9"/>
        <v>-6488.512571144508</v>
      </c>
      <c r="AN18">
        <f t="shared" si="10"/>
        <v>0</v>
      </c>
      <c r="AO18">
        <f t="shared" si="11"/>
        <v>0</v>
      </c>
      <c r="AP18">
        <f t="shared" si="12"/>
        <v>-3.8700427226441589</v>
      </c>
      <c r="AQ18">
        <f t="shared" si="13"/>
        <v>-2562.8549019697543</v>
      </c>
      <c r="AR18">
        <f t="shared" si="14"/>
        <v>-2566.7249446923984</v>
      </c>
      <c r="AS18">
        <f t="shared" si="15"/>
        <v>20.324599869812815</v>
      </c>
      <c r="AT18">
        <f t="shared" si="16"/>
        <v>92.722043864744307</v>
      </c>
      <c r="AU18">
        <f t="shared" si="17"/>
        <v>-2453.6783009578412</v>
      </c>
      <c r="AW18">
        <v>15</v>
      </c>
      <c r="AX18">
        <f>IF(Z18&gt;0, (R18*SUMPRODUCT(K18:$K$98, X18:$X$98)-K18*$AZ$3)/Z18, 0)</f>
        <v>13799.46851456052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4.2836929999999999E-3</v>
      </c>
      <c r="Q19" s="5">
        <f t="shared" si="29"/>
        <v>12.5</v>
      </c>
      <c r="R19">
        <f t="shared" si="0"/>
        <v>2000000</v>
      </c>
      <c r="S19">
        <f t="shared" si="1"/>
        <v>13876.489624678428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11297.845578277302</v>
      </c>
      <c r="AC19">
        <f t="shared" si="2"/>
        <v>11198.628328149774</v>
      </c>
      <c r="AE19">
        <f t="shared" si="3"/>
        <v>0</v>
      </c>
      <c r="AF19">
        <f t="shared" si="4"/>
        <v>0</v>
      </c>
      <c r="AG19">
        <f t="shared" si="5"/>
        <v>-10.087771323153792</v>
      </c>
      <c r="AH19">
        <f t="shared" si="6"/>
        <v>-7014.2559429273406</v>
      </c>
      <c r="AI19">
        <f t="shared" si="7"/>
        <v>-7024.3437142504945</v>
      </c>
      <c r="AJ19">
        <f t="shared" si="8"/>
        <v>99.217250127527223</v>
      </c>
      <c r="AK19">
        <f t="shared" si="30"/>
        <v>251.94195639558384</v>
      </c>
      <c r="AL19">
        <f t="shared" si="9"/>
        <v>-6673.1845077273838</v>
      </c>
      <c r="AN19">
        <f t="shared" si="10"/>
        <v>0</v>
      </c>
      <c r="AO19">
        <f t="shared" si="11"/>
        <v>0</v>
      </c>
      <c r="AP19">
        <f t="shared" si="12"/>
        <v>-3.5575531292520992</v>
      </c>
      <c r="AQ19">
        <f t="shared" si="13"/>
        <v>-2473.6472883620963</v>
      </c>
      <c r="AR19">
        <f t="shared" si="14"/>
        <v>-2477.2048414913484</v>
      </c>
      <c r="AS19">
        <f t="shared" si="15"/>
        <v>34.989952424558098</v>
      </c>
      <c r="AT19">
        <f t="shared" si="16"/>
        <v>88.849842710826962</v>
      </c>
      <c r="AU19">
        <f t="shared" si="17"/>
        <v>-2353.3650463559634</v>
      </c>
      <c r="AW19">
        <v>16</v>
      </c>
      <c r="AX19">
        <f>IF(Z19&gt;0, (R19*SUMPRODUCT(K19:$K$98, X19:$X$98)-K19*$AZ$3)/Z19, 0)</f>
        <v>13876.489624678428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4.5002690000000003E-3</v>
      </c>
      <c r="Q20" s="5">
        <f t="shared" si="29"/>
        <v>12.5</v>
      </c>
      <c r="R20">
        <f t="shared" si="0"/>
        <v>2000000</v>
      </c>
      <c r="S20">
        <f t="shared" si="1"/>
        <v>13177.052462810341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11198.628328149774</v>
      </c>
      <c r="AC20">
        <f t="shared" si="2"/>
        <v>10479.96906938016</v>
      </c>
      <c r="AE20">
        <f t="shared" si="3"/>
        <v>0</v>
      </c>
      <c r="AF20">
        <f t="shared" si="4"/>
        <v>0</v>
      </c>
      <c r="AG20">
        <f t="shared" si="5"/>
        <v>-9.9414959253575752</v>
      </c>
      <c r="AH20">
        <f t="shared" si="6"/>
        <v>-7263.6295303484794</v>
      </c>
      <c r="AI20">
        <f t="shared" si="7"/>
        <v>-7273.5710262738367</v>
      </c>
      <c r="AJ20">
        <f t="shared" si="8"/>
        <v>718.6592587696141</v>
      </c>
      <c r="AK20">
        <f t="shared" si="30"/>
        <v>48.154101811044029</v>
      </c>
      <c r="AL20">
        <f t="shared" si="9"/>
        <v>-6506.7576656931788</v>
      </c>
      <c r="AN20">
        <f t="shared" si="10"/>
        <v>0</v>
      </c>
      <c r="AO20">
        <f t="shared" si="11"/>
        <v>0</v>
      </c>
      <c r="AP20">
        <f t="shared" si="12"/>
        <v>-3.3253985126587802</v>
      </c>
      <c r="AQ20">
        <f t="shared" si="13"/>
        <v>-2429.6607892897605</v>
      </c>
      <c r="AR20">
        <f t="shared" si="14"/>
        <v>-2432.9861878024194</v>
      </c>
      <c r="AS20">
        <f t="shared" si="15"/>
        <v>240.38921789680046</v>
      </c>
      <c r="AT20">
        <f t="shared" si="16"/>
        <v>16.107392664359583</v>
      </c>
      <c r="AU20">
        <f t="shared" si="17"/>
        <v>-2176.4895772412592</v>
      </c>
      <c r="AW20">
        <v>17</v>
      </c>
      <c r="AX20">
        <f>IF(Z20&gt;0, (R20*SUMPRODUCT(K20:$K$98, X20:$X$98)-K20*$AZ$3)/Z20, 0)</f>
        <v>13177.052462810341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4.7150400000000002E-3</v>
      </c>
      <c r="Q21" s="5">
        <f t="shared" si="29"/>
        <v>12.5</v>
      </c>
      <c r="R21">
        <f t="shared" si="0"/>
        <v>2000000</v>
      </c>
      <c r="S21">
        <f t="shared" si="1"/>
        <v>12297.08607601326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10479.96906938016</v>
      </c>
      <c r="AC21">
        <f t="shared" si="2"/>
        <v>9636.1997135593483</v>
      </c>
      <c r="AE21">
        <f t="shared" si="3"/>
        <v>0</v>
      </c>
      <c r="AF21">
        <f t="shared" si="4"/>
        <v>0</v>
      </c>
      <c r="AG21">
        <f t="shared" si="5"/>
        <v>-9.7952064151561018</v>
      </c>
      <c r="AH21">
        <f t="shared" si="6"/>
        <v>-7499.9281516636775</v>
      </c>
      <c r="AI21">
        <f t="shared" si="7"/>
        <v>-7509.7233580788334</v>
      </c>
      <c r="AJ21">
        <f t="shared" si="8"/>
        <v>843.76935582081205</v>
      </c>
      <c r="AK21">
        <f t="shared" si="30"/>
        <v>16.767950511008259</v>
      </c>
      <c r="AL21">
        <f t="shared" si="9"/>
        <v>-6649.1860517470132</v>
      </c>
      <c r="AN21">
        <f t="shared" si="10"/>
        <v>0</v>
      </c>
      <c r="AO21">
        <f t="shared" si="11"/>
        <v>0</v>
      </c>
      <c r="AP21">
        <f t="shared" si="12"/>
        <v>-3.1156952648621776</v>
      </c>
      <c r="AQ21">
        <f t="shared" si="13"/>
        <v>-2385.6047170980078</v>
      </c>
      <c r="AR21">
        <f t="shared" si="14"/>
        <v>-2388.7204123628699</v>
      </c>
      <c r="AS21">
        <f t="shared" si="15"/>
        <v>268.38925849474481</v>
      </c>
      <c r="AT21">
        <f t="shared" si="16"/>
        <v>5.3336113394971445</v>
      </c>
      <c r="AU21">
        <f t="shared" si="17"/>
        <v>-2114.9975425286279</v>
      </c>
      <c r="AW21">
        <v>18</v>
      </c>
      <c r="AX21">
        <f>IF(Z21&gt;0, (R21*SUMPRODUCT(K21:$K$98, X21:$X$98)-K21*$AZ$3)/Z21, 0)</f>
        <v>12297.08607601326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4.9523709999999997E-3</v>
      </c>
      <c r="Q22" s="5">
        <f t="shared" si="29"/>
        <v>12.5</v>
      </c>
      <c r="R22">
        <f t="shared" si="0"/>
        <v>2000000</v>
      </c>
      <c r="S22">
        <f t="shared" si="1"/>
        <v>12032.74588458855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9636.1997135593483</v>
      </c>
      <c r="AC22">
        <f t="shared" si="2"/>
        <v>9288.0715954577136</v>
      </c>
      <c r="AE22">
        <f t="shared" si="3"/>
        <v>0</v>
      </c>
      <c r="AF22">
        <f t="shared" si="4"/>
        <v>0</v>
      </c>
      <c r="AG22">
        <f t="shared" si="5"/>
        <v>-9.6487448548151065</v>
      </c>
      <c r="AH22">
        <f t="shared" si="6"/>
        <v>-7761.5193903092859</v>
      </c>
      <c r="AI22">
        <f t="shared" si="7"/>
        <v>-7771.1681351641009</v>
      </c>
      <c r="AJ22">
        <f t="shared" si="8"/>
        <v>348.12811810163475</v>
      </c>
      <c r="AK22">
        <f t="shared" si="30"/>
        <v>202.36019398474633</v>
      </c>
      <c r="AL22">
        <f t="shared" si="9"/>
        <v>-7220.6798230777194</v>
      </c>
      <c r="AN22">
        <f t="shared" si="10"/>
        <v>0</v>
      </c>
      <c r="AO22">
        <f t="shared" si="11"/>
        <v>0</v>
      </c>
      <c r="AP22">
        <f t="shared" si="12"/>
        <v>-2.8656472766937573</v>
      </c>
      <c r="AQ22">
        <f t="shared" si="13"/>
        <v>-2305.1471707997407</v>
      </c>
      <c r="AR22">
        <f t="shared" si="14"/>
        <v>-2308.0128180764345</v>
      </c>
      <c r="AS22">
        <f t="shared" si="15"/>
        <v>103.39297064950621</v>
      </c>
      <c r="AT22">
        <f t="shared" si="16"/>
        <v>60.100349582175888</v>
      </c>
      <c r="AU22">
        <f t="shared" si="17"/>
        <v>-2144.5194978447521</v>
      </c>
      <c r="AW22">
        <v>19</v>
      </c>
      <c r="AX22">
        <f>IF(Z22&gt;0, (R22*SUMPRODUCT(K22:$K$98, X22:$X$98)-K22*$AZ$3)/Z22, 0)</f>
        <v>12032.74588458855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5.2041409999999998E-3</v>
      </c>
      <c r="Q23" s="5">
        <f t="shared" si="29"/>
        <v>12.5</v>
      </c>
      <c r="R23">
        <f t="shared" si="0"/>
        <v>2000000</v>
      </c>
      <c r="S23">
        <f t="shared" si="1"/>
        <v>13230.82081622248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9288.0715954577136</v>
      </c>
      <c r="AC23">
        <f t="shared" si="2"/>
        <v>10057.587300407013</v>
      </c>
      <c r="AE23">
        <f t="shared" si="3"/>
        <v>0</v>
      </c>
      <c r="AF23">
        <f t="shared" si="4"/>
        <v>0</v>
      </c>
      <c r="AG23">
        <f t="shared" si="5"/>
        <v>-9.5020439775694747</v>
      </c>
      <c r="AH23">
        <f t="shared" si="6"/>
        <v>-8034.1485915971753</v>
      </c>
      <c r="AI23">
        <f t="shared" si="7"/>
        <v>-8043.6506355747451</v>
      </c>
      <c r="AJ23">
        <f t="shared" si="8"/>
        <v>-769.51570494929911</v>
      </c>
      <c r="AK23">
        <f t="shared" si="30"/>
        <v>650.16501168204002</v>
      </c>
      <c r="AL23">
        <f t="shared" si="9"/>
        <v>-8163.0013288420032</v>
      </c>
      <c r="AN23">
        <f t="shared" si="10"/>
        <v>0</v>
      </c>
      <c r="AO23">
        <f t="shared" si="11"/>
        <v>0</v>
      </c>
      <c r="AP23">
        <f t="shared" si="12"/>
        <v>-2.5197121173595001</v>
      </c>
      <c r="AQ23">
        <f t="shared" si="13"/>
        <v>-2130.4617834543328</v>
      </c>
      <c r="AR23">
        <f t="shared" si="14"/>
        <v>-2132.9814955716924</v>
      </c>
      <c r="AS23">
        <f t="shared" si="15"/>
        <v>-204.05694299419065</v>
      </c>
      <c r="AT23">
        <f t="shared" si="16"/>
        <v>172.40802737659601</v>
      </c>
      <c r="AU23">
        <f t="shared" si="17"/>
        <v>-2164.6304111892869</v>
      </c>
      <c r="AW23">
        <v>20</v>
      </c>
      <c r="AX23">
        <f>IF(Z23&gt;0, (R23*SUMPRODUCT(K23:$K$98, X23:$X$98)-K23*$AZ$3)/Z23, 0)</f>
        <v>13230.82081622248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5.4847869999999996E-3</v>
      </c>
      <c r="Q24" s="5">
        <f t="shared" si="29"/>
        <v>12.5</v>
      </c>
      <c r="R24">
        <f t="shared" si="0"/>
        <v>2000000</v>
      </c>
      <c r="S24">
        <f t="shared" si="1"/>
        <v>14260.377465515052</v>
      </c>
      <c r="U24">
        <f t="shared" si="21"/>
        <v>5.4847869999999996E-3</v>
      </c>
      <c r="V24">
        <f t="shared" si="22"/>
        <v>0.01</v>
      </c>
      <c r="W24">
        <f t="shared" si="23"/>
        <v>0.76016351820555794</v>
      </c>
      <c r="X24">
        <f t="shared" si="24"/>
        <v>4.1693349825281069E-3</v>
      </c>
      <c r="Y24">
        <f t="shared" si="25"/>
        <v>7.6016351820555796E-3</v>
      </c>
      <c r="Z24">
        <f t="shared" si="26"/>
        <v>0.74839254804097421</v>
      </c>
      <c r="AB24">
        <f t="shared" si="27"/>
        <v>10057.587300407013</v>
      </c>
      <c r="AC24">
        <f t="shared" si="2"/>
        <v>10672.360227442899</v>
      </c>
      <c r="AE24">
        <f t="shared" si="3"/>
        <v>0</v>
      </c>
      <c r="AF24">
        <f t="shared" si="4"/>
        <v>0</v>
      </c>
      <c r="AG24">
        <f t="shared" si="5"/>
        <v>-9.3549068505121777</v>
      </c>
      <c r="AH24">
        <f t="shared" si="6"/>
        <v>-8338.6699650562132</v>
      </c>
      <c r="AI24">
        <f t="shared" si="7"/>
        <v>-8348.0248719067258</v>
      </c>
      <c r="AJ24">
        <f t="shared" si="8"/>
        <v>-614.77292703588682</v>
      </c>
      <c r="AK24">
        <f t="shared" si="30"/>
        <v>704.03111102849095</v>
      </c>
      <c r="AL24">
        <f t="shared" si="9"/>
        <v>-8258.7666879141216</v>
      </c>
      <c r="AN24">
        <f t="shared" si="10"/>
        <v>0</v>
      </c>
      <c r="AO24">
        <f t="shared" si="11"/>
        <v>0</v>
      </c>
      <c r="AP24">
        <f t="shared" si="12"/>
        <v>-2.2149061713579186</v>
      </c>
      <c r="AQ24">
        <f t="shared" si="13"/>
        <v>-1974.2977521479793</v>
      </c>
      <c r="AR24">
        <f t="shared" si="14"/>
        <v>-1976.5126583193373</v>
      </c>
      <c r="AS24">
        <f t="shared" si="15"/>
        <v>-145.55616339472226</v>
      </c>
      <c r="AT24">
        <f t="shared" si="16"/>
        <v>166.68929766624046</v>
      </c>
      <c r="AU24">
        <f t="shared" si="17"/>
        <v>-1955.3795240478191</v>
      </c>
      <c r="AW24">
        <v>21</v>
      </c>
      <c r="AX24">
        <f>IF(Z24&gt;0, (R24*SUMPRODUCT(K24:$K$98, X24:$X$98)-K24*$AZ$3)/Z24, 0)</f>
        <v>14260.377465515052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5.8078460000000002E-3</v>
      </c>
      <c r="Q25" s="5">
        <f t="shared" si="29"/>
        <v>12.5</v>
      </c>
      <c r="R25">
        <f t="shared" si="0"/>
        <v>2000000</v>
      </c>
      <c r="S25">
        <f t="shared" si="1"/>
        <v>15136.762114879202</v>
      </c>
      <c r="U25">
        <f t="shared" si="21"/>
        <v>5.8078460000000002E-3</v>
      </c>
      <c r="V25">
        <f t="shared" si="22"/>
        <v>0.01</v>
      </c>
      <c r="W25">
        <f t="shared" si="23"/>
        <v>0.74839254804097421</v>
      </c>
      <c r="X25">
        <f t="shared" si="24"/>
        <v>4.3465486665695803E-3</v>
      </c>
      <c r="Y25">
        <f t="shared" si="25"/>
        <v>7.4839254804097421E-3</v>
      </c>
      <c r="Z25">
        <f t="shared" si="26"/>
        <v>0.73656207389399486</v>
      </c>
      <c r="AB25">
        <f t="shared" si="27"/>
        <v>10672.360227442899</v>
      </c>
      <c r="AC25">
        <f t="shared" si="2"/>
        <v>11149.164895375477</v>
      </c>
      <c r="AE25">
        <f t="shared" si="3"/>
        <v>0</v>
      </c>
      <c r="AF25">
        <f t="shared" si="4"/>
        <v>0</v>
      </c>
      <c r="AG25">
        <f t="shared" si="5"/>
        <v>-9.2070259236749354</v>
      </c>
      <c r="AH25">
        <f t="shared" si="6"/>
        <v>-8693.0973331391615</v>
      </c>
      <c r="AI25">
        <f t="shared" si="7"/>
        <v>-8702.3043590628367</v>
      </c>
      <c r="AJ25">
        <f t="shared" si="8"/>
        <v>-476.80466793257801</v>
      </c>
      <c r="AK25">
        <f t="shared" si="30"/>
        <v>747.06521592100307</v>
      </c>
      <c r="AL25">
        <f t="shared" si="9"/>
        <v>-8432.0438110744108</v>
      </c>
      <c r="AN25">
        <f t="shared" si="10"/>
        <v>0</v>
      </c>
      <c r="AO25">
        <f t="shared" si="11"/>
        <v>0</v>
      </c>
      <c r="AP25">
        <f t="shared" si="12"/>
        <v>-1.9463332818720025</v>
      </c>
      <c r="AQ25">
        <f t="shared" si="13"/>
        <v>-1837.6905639566291</v>
      </c>
      <c r="AR25">
        <f t="shared" si="14"/>
        <v>-1839.6368972385012</v>
      </c>
      <c r="AS25">
        <f t="shared" si="15"/>
        <v>-100.79484969872772</v>
      </c>
      <c r="AT25">
        <f t="shared" si="16"/>
        <v>157.92699027131343</v>
      </c>
      <c r="AU25">
        <f t="shared" si="17"/>
        <v>-1782.5047566659152</v>
      </c>
      <c r="AW25">
        <v>22</v>
      </c>
      <c r="AX25">
        <f>IF(Z25&gt;0, (R25*SUMPRODUCT(K25:$K$98, X25:$X$98)-K25*$AZ$3)/Z25, 0)</f>
        <v>15136.762114879202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6.1543680000000003E-3</v>
      </c>
      <c r="Q26" s="5">
        <f t="shared" si="29"/>
        <v>12.5</v>
      </c>
      <c r="R26">
        <f t="shared" si="0"/>
        <v>2000000</v>
      </c>
      <c r="S26">
        <f t="shared" si="1"/>
        <v>15869.380138106097</v>
      </c>
      <c r="U26">
        <f t="shared" si="21"/>
        <v>6.1543680000000003E-3</v>
      </c>
      <c r="V26">
        <f t="shared" si="22"/>
        <v>0.01</v>
      </c>
      <c r="W26">
        <f t="shared" si="23"/>
        <v>0.73656207389399486</v>
      </c>
      <c r="X26">
        <f t="shared" si="24"/>
        <v>4.5330740575868379E-3</v>
      </c>
      <c r="Y26">
        <f t="shared" si="25"/>
        <v>7.365620738939949E-3</v>
      </c>
      <c r="Z26">
        <f t="shared" si="26"/>
        <v>0.72466337909746803</v>
      </c>
      <c r="AB26">
        <f t="shared" si="27"/>
        <v>11149.164895375477</v>
      </c>
      <c r="AC26">
        <f t="shared" si="2"/>
        <v>11499.958635062208</v>
      </c>
      <c r="AE26">
        <f t="shared" si="3"/>
        <v>0</v>
      </c>
      <c r="AF26">
        <f t="shared" si="4"/>
        <v>0</v>
      </c>
      <c r="AG26">
        <f t="shared" si="5"/>
        <v>-9.0582922387183498</v>
      </c>
      <c r="AH26">
        <f t="shared" si="6"/>
        <v>-9066.1481151736753</v>
      </c>
      <c r="AI26">
        <f t="shared" si="7"/>
        <v>-9075.2064074123937</v>
      </c>
      <c r="AJ26">
        <f t="shared" si="8"/>
        <v>-350.79373968673099</v>
      </c>
      <c r="AK26">
        <f t="shared" si="30"/>
        <v>780.44154267628346</v>
      </c>
      <c r="AL26">
        <f t="shared" si="9"/>
        <v>-8645.5586044228403</v>
      </c>
      <c r="AN26">
        <f t="shared" si="10"/>
        <v>0</v>
      </c>
      <c r="AO26">
        <f t="shared" si="11"/>
        <v>0</v>
      </c>
      <c r="AP26">
        <f t="shared" si="12"/>
        <v>-1.7097245515946378</v>
      </c>
      <c r="AQ26">
        <f t="shared" si="13"/>
        <v>-1711.2073238982905</v>
      </c>
      <c r="AR26">
        <f t="shared" si="14"/>
        <v>-1712.917048449885</v>
      </c>
      <c r="AS26">
        <f t="shared" si="15"/>
        <v>-66.211229830332982</v>
      </c>
      <c r="AT26">
        <f t="shared" si="16"/>
        <v>147.30591941984318</v>
      </c>
      <c r="AU26">
        <f t="shared" si="17"/>
        <v>-1631.8223588603746</v>
      </c>
      <c r="AW26">
        <v>23</v>
      </c>
      <c r="AX26">
        <f>IF(Z26&gt;0, (R26*SUMPRODUCT(K26:$K$98, X26:$X$98)-K26*$AZ$3)/Z26, 0)</f>
        <v>15869.380138106097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6.5216450000000004E-3</v>
      </c>
      <c r="Q27" s="5">
        <f t="shared" si="29"/>
        <v>12.5</v>
      </c>
      <c r="R27">
        <f t="shared" si="0"/>
        <v>2000000</v>
      </c>
      <c r="S27">
        <f t="shared" si="1"/>
        <v>16476.648794162029</v>
      </c>
      <c r="U27">
        <f t="shared" si="21"/>
        <v>6.5216450000000004E-3</v>
      </c>
      <c r="V27">
        <f t="shared" si="22"/>
        <v>0.01</v>
      </c>
      <c r="W27">
        <f t="shared" si="23"/>
        <v>0.72466337909746803</v>
      </c>
      <c r="X27">
        <f t="shared" si="24"/>
        <v>4.7259973029741068E-3</v>
      </c>
      <c r="Y27">
        <f t="shared" si="25"/>
        <v>7.2466337909746804E-3</v>
      </c>
      <c r="Z27">
        <f t="shared" si="26"/>
        <v>0.71269074800351928</v>
      </c>
      <c r="AB27">
        <f t="shared" si="27"/>
        <v>11499.958635062208</v>
      </c>
      <c r="AC27">
        <f t="shared" si="2"/>
        <v>11742.755153702621</v>
      </c>
      <c r="AE27">
        <f t="shared" si="3"/>
        <v>0</v>
      </c>
      <c r="AF27">
        <f t="shared" si="4"/>
        <v>0</v>
      </c>
      <c r="AG27">
        <f t="shared" si="5"/>
        <v>-8.9086343500439913</v>
      </c>
      <c r="AH27">
        <f t="shared" si="6"/>
        <v>-9451.9946059482136</v>
      </c>
      <c r="AI27">
        <f t="shared" si="7"/>
        <v>-9460.9032402982575</v>
      </c>
      <c r="AJ27">
        <f t="shared" si="8"/>
        <v>-242.79651864041261</v>
      </c>
      <c r="AK27">
        <f t="shared" si="30"/>
        <v>804.99710445435471</v>
      </c>
      <c r="AL27">
        <f t="shared" si="9"/>
        <v>-8898.7026544843156</v>
      </c>
      <c r="AN27">
        <f t="shared" si="10"/>
        <v>0</v>
      </c>
      <c r="AO27">
        <f t="shared" si="11"/>
        <v>0</v>
      </c>
      <c r="AP27">
        <f t="shared" si="12"/>
        <v>-1.501318829915542</v>
      </c>
      <c r="AQ27">
        <f t="shared" si="13"/>
        <v>-1592.888081897773</v>
      </c>
      <c r="AR27">
        <f t="shared" si="14"/>
        <v>-1594.3894007276883</v>
      </c>
      <c r="AS27">
        <f t="shared" si="15"/>
        <v>-40.917044178717624</v>
      </c>
      <c r="AT27">
        <f t="shared" si="16"/>
        <v>135.66134420354149</v>
      </c>
      <c r="AU27">
        <f t="shared" si="17"/>
        <v>-1499.6451007028645</v>
      </c>
      <c r="AW27">
        <v>24</v>
      </c>
      <c r="AX27">
        <f>IF(Z27&gt;0, (R27*SUMPRODUCT(K27:$K$98, X27:$X$98)-K27*$AZ$3)/Z27, 0)</f>
        <v>16476.648794162029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6.9358459999999999E-3</v>
      </c>
      <c r="Q28" s="5">
        <f t="shared" si="29"/>
        <v>12.5</v>
      </c>
      <c r="R28">
        <f t="shared" si="0"/>
        <v>2000000</v>
      </c>
      <c r="S28">
        <f t="shared" si="1"/>
        <v>16977.107437968403</v>
      </c>
      <c r="U28">
        <f t="shared" si="21"/>
        <v>6.9358459999999999E-3</v>
      </c>
      <c r="V28">
        <f t="shared" si="22"/>
        <v>0.01</v>
      </c>
      <c r="W28">
        <f t="shared" si="23"/>
        <v>0.71269074800351928</v>
      </c>
      <c r="X28">
        <f t="shared" si="24"/>
        <v>4.9431132737772169E-3</v>
      </c>
      <c r="Y28">
        <f t="shared" si="25"/>
        <v>7.1269074800351931E-3</v>
      </c>
      <c r="Z28">
        <f t="shared" si="26"/>
        <v>0.70062072724970692</v>
      </c>
      <c r="AB28">
        <f t="shared" si="27"/>
        <v>11742.755153702621</v>
      </c>
      <c r="AC28">
        <f t="shared" si="2"/>
        <v>11894.513359785831</v>
      </c>
      <c r="AE28">
        <f t="shared" si="3"/>
        <v>0</v>
      </c>
      <c r="AF28">
        <f t="shared" si="4"/>
        <v>0</v>
      </c>
      <c r="AG28">
        <f t="shared" si="5"/>
        <v>-8.7577590906213363</v>
      </c>
      <c r="AH28">
        <f t="shared" si="6"/>
        <v>-9886.2265475544336</v>
      </c>
      <c r="AI28">
        <f t="shared" si="7"/>
        <v>-9894.9843066450558</v>
      </c>
      <c r="AJ28">
        <f t="shared" si="8"/>
        <v>-151.7582060832101</v>
      </c>
      <c r="AK28">
        <f t="shared" si="30"/>
        <v>821.9928607591836</v>
      </c>
      <c r="AL28">
        <f t="shared" si="9"/>
        <v>-9224.7496519690831</v>
      </c>
      <c r="AN28">
        <f t="shared" si="10"/>
        <v>0</v>
      </c>
      <c r="AO28">
        <f t="shared" si="11"/>
        <v>0</v>
      </c>
      <c r="AP28">
        <f t="shared" si="12"/>
        <v>-1.3177613619778501</v>
      </c>
      <c r="AQ28">
        <f t="shared" si="13"/>
        <v>-1487.5594573134845</v>
      </c>
      <c r="AR28">
        <f t="shared" si="14"/>
        <v>-1488.8772186754625</v>
      </c>
      <c r="AS28">
        <f t="shared" si="15"/>
        <v>-22.834734122075304</v>
      </c>
      <c r="AT28">
        <f t="shared" si="16"/>
        <v>123.68351544290334</v>
      </c>
      <c r="AU28">
        <f t="shared" si="17"/>
        <v>-1388.0284373546344</v>
      </c>
      <c r="AW28">
        <v>25</v>
      </c>
      <c r="AX28">
        <f>IF(Z28&gt;0, (R28*SUMPRODUCT(K28:$K$98, X28:$X$98)-K28*$AZ$3)/Z28, 0)</f>
        <v>16977.107437968403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7.4023869999999999E-3</v>
      </c>
      <c r="Q29" s="5">
        <f t="shared" si="29"/>
        <v>12.5</v>
      </c>
      <c r="R29">
        <f t="shared" si="0"/>
        <v>2000000</v>
      </c>
      <c r="S29">
        <f t="shared" si="1"/>
        <v>17379.696038358848</v>
      </c>
      <c r="U29">
        <f t="shared" si="21"/>
        <v>7.4023869999999999E-3</v>
      </c>
      <c r="V29">
        <f t="shared" si="22"/>
        <v>0.01</v>
      </c>
      <c r="W29">
        <f t="shared" si="23"/>
        <v>0.70062072724970692</v>
      </c>
      <c r="X29">
        <f t="shared" si="24"/>
        <v>5.1862657633237764E-3</v>
      </c>
      <c r="Y29">
        <f t="shared" si="25"/>
        <v>7.0062072724970696E-3</v>
      </c>
      <c r="Z29">
        <f t="shared" si="26"/>
        <v>0.68842825421388598</v>
      </c>
      <c r="AB29">
        <f t="shared" si="27"/>
        <v>11894.513359785831</v>
      </c>
      <c r="AC29">
        <f t="shared" si="2"/>
        <v>11964.673802455372</v>
      </c>
      <c r="AE29">
        <f t="shared" si="3"/>
        <v>0</v>
      </c>
      <c r="AF29">
        <f t="shared" si="4"/>
        <v>0</v>
      </c>
      <c r="AG29">
        <f t="shared" si="5"/>
        <v>-8.6053531776735745</v>
      </c>
      <c r="AH29">
        <f t="shared" si="6"/>
        <v>-10372.531526647554</v>
      </c>
      <c r="AI29">
        <f t="shared" si="7"/>
        <v>-10381.136879825228</v>
      </c>
      <c r="AJ29">
        <f t="shared" si="8"/>
        <v>-70.160442669541226</v>
      </c>
      <c r="AK29">
        <f t="shared" si="30"/>
        <v>832.61593518500831</v>
      </c>
      <c r="AL29">
        <f t="shared" si="9"/>
        <v>-9618.6813873097599</v>
      </c>
      <c r="AN29">
        <f t="shared" si="10"/>
        <v>0</v>
      </c>
      <c r="AO29">
        <f t="shared" si="11"/>
        <v>0</v>
      </c>
      <c r="AP29">
        <f t="shared" si="12"/>
        <v>-1.1560974721277359</v>
      </c>
      <c r="AQ29">
        <f t="shared" si="13"/>
        <v>-1393.511367858162</v>
      </c>
      <c r="AR29">
        <f t="shared" si="14"/>
        <v>-1394.6674653302898</v>
      </c>
      <c r="AS29">
        <f t="shared" si="15"/>
        <v>-9.4257967963550762</v>
      </c>
      <c r="AT29">
        <f t="shared" si="16"/>
        <v>111.85888109950768</v>
      </c>
      <c r="AU29">
        <f t="shared" si="17"/>
        <v>-1292.234381027137</v>
      </c>
      <c r="AW29">
        <v>26</v>
      </c>
      <c r="AX29">
        <f>IF(Z29&gt;0, (R29*SUMPRODUCT(K29:$K$98, X29:$X$98)-K29*$AZ$3)/Z29, 0)</f>
        <v>17379.696038358848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7.9366079999999995E-3</v>
      </c>
      <c r="Q30" s="5">
        <f t="shared" si="29"/>
        <v>12.5</v>
      </c>
      <c r="R30">
        <f t="shared" si="0"/>
        <v>2000000</v>
      </c>
      <c r="S30">
        <f t="shared" si="1"/>
        <v>17693.143525050673</v>
      </c>
      <c r="U30">
        <f t="shared" si="21"/>
        <v>7.9366079999999995E-3</v>
      </c>
      <c r="V30">
        <f t="shared" si="22"/>
        <v>0.01</v>
      </c>
      <c r="W30">
        <f t="shared" si="23"/>
        <v>0.68842825421388598</v>
      </c>
      <c r="X30">
        <f t="shared" si="24"/>
        <v>5.4637851898199606E-3</v>
      </c>
      <c r="Y30">
        <f t="shared" si="25"/>
        <v>6.8842825421388601E-3</v>
      </c>
      <c r="Z30">
        <f t="shared" si="26"/>
        <v>0.67608018648192714</v>
      </c>
      <c r="AB30">
        <f t="shared" si="27"/>
        <v>11964.673802455372</v>
      </c>
      <c r="AC30">
        <f t="shared" si="2"/>
        <v>11961.98377386776</v>
      </c>
      <c r="AE30">
        <f t="shared" si="3"/>
        <v>0</v>
      </c>
      <c r="AF30">
        <f t="shared" si="4"/>
        <v>0</v>
      </c>
      <c r="AG30">
        <f t="shared" si="5"/>
        <v>-8.4510023310240889</v>
      </c>
      <c r="AH30">
        <f t="shared" si="6"/>
        <v>-10927.570379639921</v>
      </c>
      <c r="AI30">
        <f t="shared" si="7"/>
        <v>-10936.021381970946</v>
      </c>
      <c r="AJ30">
        <f t="shared" si="8"/>
        <v>2.6900285876126873</v>
      </c>
      <c r="AK30">
        <f t="shared" si="30"/>
        <v>837.52716617187616</v>
      </c>
      <c r="AL30">
        <f t="shared" si="9"/>
        <v>-10095.804187211457</v>
      </c>
      <c r="AN30">
        <f t="shared" si="10"/>
        <v>0</v>
      </c>
      <c r="AO30">
        <f t="shared" si="11"/>
        <v>0</v>
      </c>
      <c r="AP30">
        <f t="shared" si="12"/>
        <v>-1.0137151830003481</v>
      </c>
      <c r="AQ30">
        <f t="shared" si="13"/>
        <v>-1310.7846351526807</v>
      </c>
      <c r="AR30">
        <f t="shared" si="14"/>
        <v>-1311.7983503356813</v>
      </c>
      <c r="AS30">
        <f t="shared" si="15"/>
        <v>0.32267448465340981</v>
      </c>
      <c r="AT30">
        <f t="shared" si="16"/>
        <v>100.46311328147547</v>
      </c>
      <c r="AU30">
        <f t="shared" si="17"/>
        <v>-1211.0125625695523</v>
      </c>
      <c r="AW30">
        <v>27</v>
      </c>
      <c r="AX30">
        <f>IF(Z30&gt;0, (R30*SUMPRODUCT(K30:$K$98, X30:$X$98)-K30*$AZ$3)/Z30, 0)</f>
        <v>17693.143525050673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8.552947E-3</v>
      </c>
      <c r="Q31" s="5">
        <f t="shared" si="29"/>
        <v>12.5</v>
      </c>
      <c r="R31">
        <f t="shared" si="0"/>
        <v>2000000</v>
      </c>
      <c r="S31">
        <f t="shared" si="1"/>
        <v>17923.650948978328</v>
      </c>
      <c r="U31">
        <f t="shared" si="21"/>
        <v>8.552947E-3</v>
      </c>
      <c r="V31">
        <f t="shared" si="22"/>
        <v>0.01</v>
      </c>
      <c r="W31">
        <f t="shared" si="23"/>
        <v>0.67608018648192714</v>
      </c>
      <c r="X31">
        <f t="shared" si="24"/>
        <v>5.782478002730039E-3</v>
      </c>
      <c r="Y31">
        <f t="shared" si="25"/>
        <v>6.7608018648192712E-3</v>
      </c>
      <c r="Z31">
        <f t="shared" si="26"/>
        <v>0.66353690661437781</v>
      </c>
      <c r="AB31">
        <f t="shared" si="27"/>
        <v>11961.98377386776</v>
      </c>
      <c r="AC31">
        <f t="shared" si="2"/>
        <v>11893.003905920938</v>
      </c>
      <c r="AE31">
        <f t="shared" si="3"/>
        <v>0</v>
      </c>
      <c r="AF31">
        <f t="shared" si="4"/>
        <v>0</v>
      </c>
      <c r="AG31">
        <f t="shared" si="5"/>
        <v>-8.2942113326797227</v>
      </c>
      <c r="AH31">
        <f t="shared" si="6"/>
        <v>-11564.956005460079</v>
      </c>
      <c r="AI31">
        <f t="shared" si="7"/>
        <v>-11573.250216792758</v>
      </c>
      <c r="AJ31">
        <f t="shared" si="8"/>
        <v>68.979867946822196</v>
      </c>
      <c r="AK31">
        <f t="shared" si="30"/>
        <v>837.33886417074325</v>
      </c>
      <c r="AL31">
        <f t="shared" si="9"/>
        <v>-10666.931484675193</v>
      </c>
      <c r="AN31">
        <f t="shared" si="10"/>
        <v>0</v>
      </c>
      <c r="AO31">
        <f t="shared" si="11"/>
        <v>0</v>
      </c>
      <c r="AP31">
        <f t="shared" si="12"/>
        <v>-0.88831051690807783</v>
      </c>
      <c r="AQ31">
        <f t="shared" si="13"/>
        <v>-1238.6074618996111</v>
      </c>
      <c r="AR31">
        <f t="shared" si="14"/>
        <v>-1239.495772416519</v>
      </c>
      <c r="AS31">
        <f t="shared" si="15"/>
        <v>7.3877478755168706</v>
      </c>
      <c r="AT31">
        <f t="shared" si="16"/>
        <v>89.679041131740817</v>
      </c>
      <c r="AU31">
        <f t="shared" si="17"/>
        <v>-1142.4289834092615</v>
      </c>
      <c r="AW31">
        <v>28</v>
      </c>
      <c r="AX31">
        <f>IF(Z31&gt;0, (R31*SUMPRODUCT(K31:$K$98, X31:$X$98)-K31*$AZ$3)/Z31, 0)</f>
        <v>17923.650948978328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9.2631359999999999E-3</v>
      </c>
      <c r="Q32" s="5">
        <f t="shared" si="29"/>
        <v>12.5</v>
      </c>
      <c r="R32">
        <f t="shared" si="0"/>
        <v>2000000</v>
      </c>
      <c r="S32">
        <f t="shared" si="1"/>
        <v>18076.155855154109</v>
      </c>
      <c r="U32">
        <f t="shared" si="21"/>
        <v>9.2631359999999999E-3</v>
      </c>
      <c r="V32">
        <f t="shared" si="22"/>
        <v>0.01</v>
      </c>
      <c r="W32">
        <f t="shared" si="23"/>
        <v>0.66353690661437781</v>
      </c>
      <c r="X32">
        <f t="shared" si="24"/>
        <v>6.1464326069882811E-3</v>
      </c>
      <c r="Y32">
        <f t="shared" si="25"/>
        <v>6.6353690661437783E-3</v>
      </c>
      <c r="Z32">
        <f t="shared" si="26"/>
        <v>0.65075510494124567</v>
      </c>
      <c r="AB32">
        <f t="shared" si="27"/>
        <v>11893.003905920938</v>
      </c>
      <c r="AC32">
        <f t="shared" si="2"/>
        <v>11763.150700455124</v>
      </c>
      <c r="AE32">
        <f t="shared" si="3"/>
        <v>0</v>
      </c>
      <c r="AF32">
        <f t="shared" si="4"/>
        <v>0</v>
      </c>
      <c r="AG32">
        <f t="shared" si="5"/>
        <v>-8.1344388117655715</v>
      </c>
      <c r="AH32">
        <f t="shared" si="6"/>
        <v>-12292.865213976562</v>
      </c>
      <c r="AI32">
        <f t="shared" si="7"/>
        <v>-12300.999652788327</v>
      </c>
      <c r="AJ32">
        <f t="shared" si="8"/>
        <v>129.85320546581352</v>
      </c>
      <c r="AK32">
        <f t="shared" si="30"/>
        <v>832.5102734144657</v>
      </c>
      <c r="AL32">
        <f t="shared" si="9"/>
        <v>-11338.636173908048</v>
      </c>
      <c r="AN32">
        <f t="shared" si="10"/>
        <v>0</v>
      </c>
      <c r="AO32">
        <f t="shared" si="11"/>
        <v>0</v>
      </c>
      <c r="AP32">
        <f t="shared" si="12"/>
        <v>-0.77785613447379198</v>
      </c>
      <c r="AQ32">
        <f t="shared" si="13"/>
        <v>-1175.5058754785462</v>
      </c>
      <c r="AR32">
        <f t="shared" si="14"/>
        <v>-1176.2837316130199</v>
      </c>
      <c r="AS32">
        <f t="shared" si="15"/>
        <v>12.417219526757409</v>
      </c>
      <c r="AT32">
        <f t="shared" si="16"/>
        <v>79.608838196834498</v>
      </c>
      <c r="AU32">
        <f t="shared" si="17"/>
        <v>-1084.2576738894279</v>
      </c>
      <c r="AW32">
        <v>29</v>
      </c>
      <c r="AX32">
        <f>IF(Z32&gt;0, (R32*SUMPRODUCT(K32:$K$98, X32:$X$98)-K32*$AZ$3)/Z32, 0)</f>
        <v>18076.155855154109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1.011049E-2</v>
      </c>
      <c r="Q33" s="5">
        <f t="shared" si="29"/>
        <v>12.5</v>
      </c>
      <c r="R33">
        <f t="shared" si="0"/>
        <v>2000000</v>
      </c>
      <c r="S33">
        <f t="shared" si="1"/>
        <v>18156.159867443188</v>
      </c>
      <c r="U33">
        <f t="shared" si="21"/>
        <v>1.011049E-2</v>
      </c>
      <c r="V33">
        <f t="shared" si="22"/>
        <v>0.01</v>
      </c>
      <c r="W33">
        <f t="shared" si="23"/>
        <v>0.65075510494124567</v>
      </c>
      <c r="X33">
        <f t="shared" si="24"/>
        <v>6.5794529809574146E-3</v>
      </c>
      <c r="Y33">
        <f t="shared" si="25"/>
        <v>6.5075510494124571E-3</v>
      </c>
      <c r="Z33">
        <f t="shared" si="26"/>
        <v>0.63766810091087578</v>
      </c>
      <c r="AB33">
        <f t="shared" si="27"/>
        <v>11763.150700455124</v>
      </c>
      <c r="AC33">
        <f t="shared" si="2"/>
        <v>11577.603982506756</v>
      </c>
      <c r="AE33">
        <f t="shared" si="3"/>
        <v>0</v>
      </c>
      <c r="AF33">
        <f t="shared" si="4"/>
        <v>0</v>
      </c>
      <c r="AG33">
        <f t="shared" si="5"/>
        <v>-7.9708512613859472</v>
      </c>
      <c r="AH33">
        <f t="shared" si="6"/>
        <v>-13158.90596191483</v>
      </c>
      <c r="AI33">
        <f t="shared" si="7"/>
        <v>-13166.876813176215</v>
      </c>
      <c r="AJ33">
        <f t="shared" si="8"/>
        <v>185.54671794836759</v>
      </c>
      <c r="AK33">
        <f t="shared" si="30"/>
        <v>823.42054903185874</v>
      </c>
      <c r="AL33">
        <f t="shared" si="9"/>
        <v>-12157.90954619599</v>
      </c>
      <c r="AN33">
        <f t="shared" si="10"/>
        <v>0</v>
      </c>
      <c r="AO33">
        <f t="shared" si="11"/>
        <v>0</v>
      </c>
      <c r="AP33">
        <f t="shared" si="12"/>
        <v>-0.68054738076787324</v>
      </c>
      <c r="AQ33">
        <f t="shared" si="13"/>
        <v>-1123.5009527194184</v>
      </c>
      <c r="AR33">
        <f t="shared" si="14"/>
        <v>-1124.1815001001862</v>
      </c>
      <c r="AS33">
        <f t="shared" si="15"/>
        <v>15.841887995270516</v>
      </c>
      <c r="AT33">
        <f t="shared" si="16"/>
        <v>70.303243598179876</v>
      </c>
      <c r="AU33">
        <f t="shared" si="17"/>
        <v>-1038.0363685067357</v>
      </c>
      <c r="AW33">
        <v>30</v>
      </c>
      <c r="AX33">
        <f>IF(Z33&gt;0, (R33*SUMPRODUCT(K33:$K$98, X33:$X$98)-K33*$AZ$3)/Z33, 0)</f>
        <v>18156.159867443188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1.1085984E-2</v>
      </c>
      <c r="Q34" s="5">
        <f t="shared" si="29"/>
        <v>12.5</v>
      </c>
      <c r="R34">
        <f t="shared" si="0"/>
        <v>2000000</v>
      </c>
      <c r="S34">
        <f t="shared" si="1"/>
        <v>18163.394990210658</v>
      </c>
      <c r="U34">
        <f t="shared" si="21"/>
        <v>1.1085984E-2</v>
      </c>
      <c r="V34">
        <f t="shared" si="22"/>
        <v>0.01</v>
      </c>
      <c r="W34">
        <f t="shared" si="23"/>
        <v>0.63766810091087578</v>
      </c>
      <c r="X34">
        <f t="shared" si="24"/>
        <v>7.0691783640083545E-3</v>
      </c>
      <c r="Y34">
        <f t="shared" si="25"/>
        <v>6.3766810091087575E-3</v>
      </c>
      <c r="Z34">
        <f t="shared" si="26"/>
        <v>0.62422224153775874</v>
      </c>
      <c r="AB34">
        <f t="shared" si="27"/>
        <v>11577.603982506756</v>
      </c>
      <c r="AC34">
        <f t="shared" si="2"/>
        <v>11337.995134724993</v>
      </c>
      <c r="AE34">
        <f t="shared" si="3"/>
        <v>0</v>
      </c>
      <c r="AF34">
        <f t="shared" si="4"/>
        <v>0</v>
      </c>
      <c r="AG34">
        <f t="shared" si="5"/>
        <v>-7.802778019221984</v>
      </c>
      <c r="AH34">
        <f t="shared" si="6"/>
        <v>-14138.356728016708</v>
      </c>
      <c r="AI34">
        <f t="shared" si="7"/>
        <v>-14146.15950603593</v>
      </c>
      <c r="AJ34">
        <f t="shared" si="8"/>
        <v>239.60884778176296</v>
      </c>
      <c r="AK34">
        <f t="shared" si="30"/>
        <v>810.43227877547304</v>
      </c>
      <c r="AL34">
        <f t="shared" si="9"/>
        <v>-13096.118379478694</v>
      </c>
      <c r="AN34">
        <f t="shared" si="10"/>
        <v>0</v>
      </c>
      <c r="AO34">
        <f t="shared" si="11"/>
        <v>0</v>
      </c>
      <c r="AP34">
        <f t="shared" si="12"/>
        <v>-0.59481907998728567</v>
      </c>
      <c r="AQ34">
        <f t="shared" si="13"/>
        <v>-1077.79105349065</v>
      </c>
      <c r="AR34">
        <f t="shared" si="14"/>
        <v>-1078.3858725706373</v>
      </c>
      <c r="AS34">
        <f t="shared" si="15"/>
        <v>18.265791240409133</v>
      </c>
      <c r="AT34">
        <f t="shared" si="16"/>
        <v>61.780635212956199</v>
      </c>
      <c r="AU34">
        <f t="shared" si="17"/>
        <v>-998.3394461172719</v>
      </c>
      <c r="AW34">
        <v>31</v>
      </c>
      <c r="AX34">
        <f>IF(Z34&gt;0, (R34*SUMPRODUCT(K34:$K$98, X34:$X$98)-K34*$AZ$3)/Z34, 0)</f>
        <v>18163.394990210658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1.2207667E-2</v>
      </c>
      <c r="Q35" s="5">
        <f t="shared" si="29"/>
        <v>12.5</v>
      </c>
      <c r="R35">
        <f t="shared" ref="R35:R66" si="31">$C$6</f>
        <v>2000000</v>
      </c>
      <c r="S35">
        <f t="shared" ref="S35:S66" si="32">AX35</f>
        <v>18103.084238429667</v>
      </c>
      <c r="U35">
        <f t="shared" si="21"/>
        <v>1.2207667E-2</v>
      </c>
      <c r="V35">
        <f t="shared" si="22"/>
        <v>0.01</v>
      </c>
      <c r="W35">
        <f t="shared" si="23"/>
        <v>0.62422224153775874</v>
      </c>
      <c r="X35">
        <f t="shared" si="24"/>
        <v>7.6202972586865269E-3</v>
      </c>
      <c r="Y35">
        <f t="shared" si="25"/>
        <v>6.2422224153775878E-3</v>
      </c>
      <c r="Z35">
        <f t="shared" si="26"/>
        <v>0.61035972186369458</v>
      </c>
      <c r="AB35">
        <f t="shared" si="27"/>
        <v>11337.995134724993</v>
      </c>
      <c r="AC35">
        <f t="shared" ref="AC35:AC66" si="33">S35*Z35</f>
        <v>11049.393460642965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-7.629496523296182</v>
      </c>
      <c r="AH35">
        <f t="shared" ref="AH35:AH66" si="37">-X35*R35</f>
        <v>-15240.594517373054</v>
      </c>
      <c r="AI35">
        <f t="shared" ref="AI35:AI66" si="38">SUM(AE35:AH35)</f>
        <v>-15248.22401389635</v>
      </c>
      <c r="AJ35">
        <f t="shared" ref="AJ35:AJ66" si="39">AB35-AC35</f>
        <v>288.60167408202869</v>
      </c>
      <c r="AK35">
        <f t="shared" si="30"/>
        <v>793.65965943074957</v>
      </c>
      <c r="AL35">
        <f t="shared" ref="AL35:AL66" si="40">SUM(AI35:AK35)</f>
        <v>-14165.962680383571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-0.51929422851221574</v>
      </c>
      <c r="AQ35">
        <f t="shared" ref="AQ35:AQ66" si="44">AH35*$K35</f>
        <v>-1037.3361791044499</v>
      </c>
      <c r="AR35">
        <f t="shared" ref="AR35:AR66" si="45">AI35*$K35</f>
        <v>-1037.855473332962</v>
      </c>
      <c r="AS35">
        <f t="shared" ref="AS35:AS66" si="46">AJ35*$K35</f>
        <v>19.643391045810823</v>
      </c>
      <c r="AT35">
        <f t="shared" ref="AT35:AT66" si="47">AK35*$K35</f>
        <v>54.019669487613889</v>
      </c>
      <c r="AU35">
        <f t="shared" ref="AU35:AU66" si="48">AL35*$K35</f>
        <v>-964.19241279953724</v>
      </c>
      <c r="AW35">
        <v>32</v>
      </c>
      <c r="AX35">
        <f>IF(Z35&gt;0, (R35*SUMPRODUCT(K35:$K$98, X35:$X$98)-K35*$AZ$3)/Z35, 0)</f>
        <v>18103.084238429667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1.3502610999999999E-2</v>
      </c>
      <c r="Q36" s="5">
        <f t="shared" si="29"/>
        <v>12.5</v>
      </c>
      <c r="R36">
        <f t="shared" si="31"/>
        <v>2000000</v>
      </c>
      <c r="S36">
        <f t="shared" si="32"/>
        <v>17980.581871568364</v>
      </c>
      <c r="U36">
        <f t="shared" ref="U36:U67" si="52">M36</f>
        <v>1.3502610999999999E-2</v>
      </c>
      <c r="V36">
        <f t="shared" ref="V36:V67" si="53">$C$10</f>
        <v>0.01</v>
      </c>
      <c r="W36">
        <f t="shared" ref="W36:W67" si="54">Z35</f>
        <v>0.61035972186369458</v>
      </c>
      <c r="X36">
        <f t="shared" ref="X36:X67" si="55">U36*W36</f>
        <v>8.2414498943936629E-3</v>
      </c>
      <c r="Y36">
        <f t="shared" ref="Y36:Y67" si="56">V36*W36</f>
        <v>6.1035972186369459E-3</v>
      </c>
      <c r="Z36">
        <f t="shared" ref="Z36:Z67" si="57">MAX(0, W36-X36-Y36)</f>
        <v>0.59601467475066394</v>
      </c>
      <c r="AB36">
        <f t="shared" ref="AB36:AB67" si="58">AC35</f>
        <v>11049.393460642965</v>
      </c>
      <c r="AC36">
        <f t="shared" si="33"/>
        <v>10716.690656010502</v>
      </c>
      <c r="AE36">
        <f t="shared" si="34"/>
        <v>0</v>
      </c>
      <c r="AF36">
        <f t="shared" si="35"/>
        <v>0</v>
      </c>
      <c r="AG36">
        <f t="shared" si="36"/>
        <v>-7.4501834343832991</v>
      </c>
      <c r="AH36">
        <f t="shared" si="37"/>
        <v>-16482.899788787327</v>
      </c>
      <c r="AI36">
        <f t="shared" si="38"/>
        <v>-16490.349972221709</v>
      </c>
      <c r="AJ36">
        <f t="shared" si="39"/>
        <v>332.70280463246308</v>
      </c>
      <c r="AK36">
        <f t="shared" si="30"/>
        <v>773.45754224500763</v>
      </c>
      <c r="AL36">
        <f t="shared" si="40"/>
        <v>-15384.189625344239</v>
      </c>
      <c r="AN36">
        <f t="shared" si="41"/>
        <v>0</v>
      </c>
      <c r="AO36">
        <f t="shared" si="42"/>
        <v>0</v>
      </c>
      <c r="AP36">
        <f t="shared" si="43"/>
        <v>-0.45275844487941785</v>
      </c>
      <c r="AQ36">
        <f t="shared" si="44"/>
        <v>-1001.6897088779368</v>
      </c>
      <c r="AR36">
        <f t="shared" si="45"/>
        <v>-1002.1424673228162</v>
      </c>
      <c r="AS36">
        <f t="shared" si="46"/>
        <v>20.218831624631498</v>
      </c>
      <c r="AT36">
        <f t="shared" si="47"/>
        <v>47.004135816434939</v>
      </c>
      <c r="AU36">
        <f t="shared" si="48"/>
        <v>-934.91949988174986</v>
      </c>
      <c r="AW36">
        <v>33</v>
      </c>
      <c r="AX36">
        <f>IF(Z36&gt;0, (R36*SUMPRODUCT(K36:$K$98, X36:$X$98)-K36*$AZ$3)/Z36, 0)</f>
        <v>17980.581871568364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1.4950962999999999E-2</v>
      </c>
      <c r="Q37" s="5">
        <f t="shared" ref="Q37:Q68" si="60">$C$8</f>
        <v>12.5</v>
      </c>
      <c r="R37">
        <f t="shared" si="31"/>
        <v>2000000</v>
      </c>
      <c r="S37">
        <f t="shared" si="32"/>
        <v>17799.626549735116</v>
      </c>
      <c r="U37">
        <f t="shared" si="52"/>
        <v>1.4950962999999999E-2</v>
      </c>
      <c r="V37">
        <f t="shared" si="53"/>
        <v>0.01</v>
      </c>
      <c r="W37">
        <f t="shared" si="54"/>
        <v>0.59601467475066394</v>
      </c>
      <c r="X37">
        <f t="shared" si="55"/>
        <v>8.9109933496542108E-3</v>
      </c>
      <c r="Y37">
        <f t="shared" si="56"/>
        <v>5.9601467475066394E-3</v>
      </c>
      <c r="Z37">
        <f t="shared" si="57"/>
        <v>0.5811435346535031</v>
      </c>
      <c r="AB37">
        <f t="shared" si="58"/>
        <v>10716.690656010502</v>
      </c>
      <c r="AC37">
        <f t="shared" si="33"/>
        <v>10344.137888625402</v>
      </c>
      <c r="AE37">
        <f t="shared" si="34"/>
        <v>0</v>
      </c>
      <c r="AF37">
        <f t="shared" si="35"/>
        <v>0</v>
      </c>
      <c r="AG37">
        <f t="shared" si="36"/>
        <v>-7.2642941831687891</v>
      </c>
      <c r="AH37">
        <f t="shared" si="37"/>
        <v>-17821.986699308422</v>
      </c>
      <c r="AI37">
        <f t="shared" si="38"/>
        <v>-17829.250993491591</v>
      </c>
      <c r="AJ37">
        <f t="shared" si="39"/>
        <v>372.55276738509929</v>
      </c>
      <c r="AK37">
        <f t="shared" si="30"/>
        <v>750.16834592073519</v>
      </c>
      <c r="AL37">
        <f t="shared" si="40"/>
        <v>-16706.529880185757</v>
      </c>
      <c r="AN37">
        <f t="shared" si="41"/>
        <v>0</v>
      </c>
      <c r="AO37">
        <f t="shared" si="42"/>
        <v>0</v>
      </c>
      <c r="AP37">
        <f t="shared" si="43"/>
        <v>-0.39416221935115531</v>
      </c>
      <c r="AQ37">
        <f t="shared" si="44"/>
        <v>-967.02496533281646</v>
      </c>
      <c r="AR37">
        <f t="shared" si="45"/>
        <v>-967.41912755216765</v>
      </c>
      <c r="AS37">
        <f t="shared" si="46"/>
        <v>20.214796085511644</v>
      </c>
      <c r="AT37">
        <f t="shared" si="47"/>
        <v>40.70430143099172</v>
      </c>
      <c r="AU37">
        <f t="shared" si="48"/>
        <v>-906.50003003566428</v>
      </c>
      <c r="AW37">
        <v>34</v>
      </c>
      <c r="AX37">
        <f>IF(Z37&gt;0, (R37*SUMPRODUCT(K37:$K$98, X37:$X$98)-K37*$AZ$3)/Z37, 0)</f>
        <v>17799.626549735116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1.6562650000000002E-2</v>
      </c>
      <c r="Q38" s="5">
        <f t="shared" si="60"/>
        <v>12.5</v>
      </c>
      <c r="R38">
        <f t="shared" si="31"/>
        <v>2000000</v>
      </c>
      <c r="S38">
        <f t="shared" si="32"/>
        <v>17568.89247716765</v>
      </c>
      <c r="U38">
        <f t="shared" si="52"/>
        <v>1.6562650000000002E-2</v>
      </c>
      <c r="V38">
        <f t="shared" si="53"/>
        <v>0.01</v>
      </c>
      <c r="W38">
        <f t="shared" si="54"/>
        <v>0.5811435346535031</v>
      </c>
      <c r="X38">
        <f t="shared" si="55"/>
        <v>9.6252769642288447E-3</v>
      </c>
      <c r="Y38">
        <f t="shared" si="56"/>
        <v>5.8114353465350309E-3</v>
      </c>
      <c r="Z38">
        <f t="shared" si="57"/>
        <v>0.56570682234273917</v>
      </c>
      <c r="AB38">
        <f t="shared" si="58"/>
        <v>10344.137888625402</v>
      </c>
      <c r="AC38">
        <f t="shared" si="33"/>
        <v>9938.8423353397666</v>
      </c>
      <c r="AE38">
        <f t="shared" si="34"/>
        <v>0</v>
      </c>
      <c r="AF38">
        <f t="shared" si="35"/>
        <v>0</v>
      </c>
      <c r="AG38">
        <f t="shared" si="36"/>
        <v>-7.0713352792842397</v>
      </c>
      <c r="AH38">
        <f t="shared" si="37"/>
        <v>-19250.553928457688</v>
      </c>
      <c r="AI38">
        <f t="shared" si="38"/>
        <v>-19257.625263736973</v>
      </c>
      <c r="AJ38">
        <f t="shared" si="39"/>
        <v>405.29555328563583</v>
      </c>
      <c r="AK38">
        <f t="shared" si="30"/>
        <v>724.0896522037782</v>
      </c>
      <c r="AL38">
        <f t="shared" si="40"/>
        <v>-18128.24005824756</v>
      </c>
      <c r="AN38">
        <f t="shared" si="41"/>
        <v>0</v>
      </c>
      <c r="AO38">
        <f t="shared" si="42"/>
        <v>0</v>
      </c>
      <c r="AP38">
        <f t="shared" si="43"/>
        <v>-0.34258234488866723</v>
      </c>
      <c r="AQ38">
        <f t="shared" si="44"/>
        <v>-932.62441176234472</v>
      </c>
      <c r="AR38">
        <f t="shared" si="45"/>
        <v>-932.9669941072334</v>
      </c>
      <c r="AS38">
        <f t="shared" si="46"/>
        <v>19.635202622098976</v>
      </c>
      <c r="AT38">
        <f t="shared" si="47"/>
        <v>35.079701522326701</v>
      </c>
      <c r="AU38">
        <f t="shared" si="48"/>
        <v>-878.25208996280776</v>
      </c>
      <c r="AW38">
        <v>35</v>
      </c>
      <c r="AX38">
        <f>IF(Z38&gt;0, (R38*SUMPRODUCT(K38:$K$98, X38:$X$98)-K38*$AZ$3)/Z38, 0)</f>
        <v>17568.89247716765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1.8321427000000001E-2</v>
      </c>
      <c r="Q39" s="5">
        <f t="shared" si="60"/>
        <v>12.5</v>
      </c>
      <c r="R39">
        <f t="shared" si="31"/>
        <v>2000000</v>
      </c>
      <c r="S39">
        <f t="shared" si="32"/>
        <v>17296.74016748599</v>
      </c>
      <c r="U39">
        <f t="shared" si="52"/>
        <v>1.8321427000000001E-2</v>
      </c>
      <c r="V39">
        <f t="shared" si="53"/>
        <v>0.01</v>
      </c>
      <c r="W39">
        <f t="shared" si="54"/>
        <v>0.56570682234273917</v>
      </c>
      <c r="X39">
        <f t="shared" si="55"/>
        <v>1.0364556248954465E-2</v>
      </c>
      <c r="Y39">
        <f t="shared" si="56"/>
        <v>5.6570682234273915E-3</v>
      </c>
      <c r="Z39">
        <f t="shared" si="57"/>
        <v>0.5496851978703573</v>
      </c>
      <c r="AB39">
        <f t="shared" si="58"/>
        <v>9938.8423353397666</v>
      </c>
      <c r="AC39">
        <f t="shared" si="33"/>
        <v>9507.7620414766934</v>
      </c>
      <c r="AE39">
        <f t="shared" si="34"/>
        <v>0</v>
      </c>
      <c r="AF39">
        <f t="shared" si="35"/>
        <v>0</v>
      </c>
      <c r="AG39">
        <f t="shared" si="36"/>
        <v>-6.8710649733794664</v>
      </c>
      <c r="AH39">
        <f t="shared" si="37"/>
        <v>-20729.112497908929</v>
      </c>
      <c r="AI39">
        <f t="shared" si="38"/>
        <v>-20735.983562882309</v>
      </c>
      <c r="AJ39">
        <f t="shared" si="39"/>
        <v>431.08029386307317</v>
      </c>
      <c r="AK39">
        <f t="shared" si="30"/>
        <v>695.71896347378367</v>
      </c>
      <c r="AL39">
        <f t="shared" si="40"/>
        <v>-19609.184305545452</v>
      </c>
      <c r="AN39">
        <f t="shared" si="41"/>
        <v>0</v>
      </c>
      <c r="AO39">
        <f t="shared" si="42"/>
        <v>0</v>
      </c>
      <c r="AP39">
        <f t="shared" si="43"/>
        <v>-0.29721421787179819</v>
      </c>
      <c r="AQ39">
        <f t="shared" si="44"/>
        <v>-896.65677476664837</v>
      </c>
      <c r="AR39">
        <f t="shared" si="45"/>
        <v>-896.95398898452027</v>
      </c>
      <c r="AS39">
        <f t="shared" si="46"/>
        <v>18.64677351718333</v>
      </c>
      <c r="AT39">
        <f t="shared" si="47"/>
        <v>30.093961909624792</v>
      </c>
      <c r="AU39">
        <f t="shared" si="48"/>
        <v>-848.21325355771205</v>
      </c>
      <c r="AW39">
        <v>36</v>
      </c>
      <c r="AX39">
        <f>IF(Z39&gt;0, (R39*SUMPRODUCT(K39:$K$98, X39:$X$98)-K39*$AZ$3)/Z39, 0)</f>
        <v>17296.74016748599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2.0255269999999999E-2</v>
      </c>
      <c r="Q40" s="5">
        <f t="shared" si="60"/>
        <v>12.5</v>
      </c>
      <c r="R40">
        <f t="shared" si="31"/>
        <v>2000000</v>
      </c>
      <c r="S40">
        <f t="shared" si="32"/>
        <v>16994.351439383237</v>
      </c>
      <c r="U40">
        <f t="shared" si="52"/>
        <v>2.0255269999999999E-2</v>
      </c>
      <c r="V40">
        <f t="shared" si="53"/>
        <v>0.01</v>
      </c>
      <c r="W40">
        <f t="shared" si="54"/>
        <v>0.5496851978703573</v>
      </c>
      <c r="X40">
        <f t="shared" si="55"/>
        <v>1.1134022097867511E-2</v>
      </c>
      <c r="Y40">
        <f t="shared" si="56"/>
        <v>5.4968519787035727E-3</v>
      </c>
      <c r="Z40">
        <f t="shared" si="57"/>
        <v>0.53305432379378626</v>
      </c>
      <c r="AB40">
        <f t="shared" si="58"/>
        <v>9507.7620414766934</v>
      </c>
      <c r="AC40">
        <f t="shared" si="33"/>
        <v>9058.9125148343901</v>
      </c>
      <c r="AE40">
        <f t="shared" si="34"/>
        <v>0</v>
      </c>
      <c r="AF40">
        <f t="shared" si="35"/>
        <v>0</v>
      </c>
      <c r="AG40">
        <f t="shared" si="36"/>
        <v>-6.6631790474223278</v>
      </c>
      <c r="AH40">
        <f t="shared" si="37"/>
        <v>-22268.044195735023</v>
      </c>
      <c r="AI40">
        <f t="shared" si="38"/>
        <v>-22274.707374782447</v>
      </c>
      <c r="AJ40">
        <f t="shared" si="39"/>
        <v>448.84952664230332</v>
      </c>
      <c r="AK40">
        <f t="shared" ref="AK40:AK71" si="61">G40*SUM(AB40:AB40, AE40:AF40)</f>
        <v>665.54334290336863</v>
      </c>
      <c r="AL40">
        <f t="shared" si="40"/>
        <v>-21160.314505236773</v>
      </c>
      <c r="AN40">
        <f t="shared" si="41"/>
        <v>0</v>
      </c>
      <c r="AO40">
        <f t="shared" si="42"/>
        <v>0</v>
      </c>
      <c r="AP40">
        <f t="shared" si="43"/>
        <v>-0.25734100130557863</v>
      </c>
      <c r="AQ40">
        <f t="shared" si="44"/>
        <v>-860.02203297601386</v>
      </c>
      <c r="AR40">
        <f t="shared" si="45"/>
        <v>-860.27937397731944</v>
      </c>
      <c r="AS40">
        <f t="shared" si="46"/>
        <v>17.335176767664638</v>
      </c>
      <c r="AT40">
        <f t="shared" si="47"/>
        <v>25.704185503055321</v>
      </c>
      <c r="AU40">
        <f t="shared" si="48"/>
        <v>-817.24001170659938</v>
      </c>
      <c r="AW40">
        <v>37</v>
      </c>
      <c r="AX40">
        <f>IF(Z40&gt;0, (R40*SUMPRODUCT(K40:$K$98, X40:$X$98)-K40*$AZ$3)/Z40, 0)</f>
        <v>16994.351439383237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2.2430054000000001E-2</v>
      </c>
      <c r="Q41" s="5">
        <f t="shared" si="60"/>
        <v>12.5</v>
      </c>
      <c r="R41">
        <f t="shared" si="31"/>
        <v>2000000</v>
      </c>
      <c r="S41">
        <f t="shared" si="32"/>
        <v>16671.69993189018</v>
      </c>
      <c r="U41">
        <f t="shared" si="52"/>
        <v>2.2430054000000001E-2</v>
      </c>
      <c r="V41">
        <f t="shared" si="53"/>
        <v>0.01</v>
      </c>
      <c r="W41">
        <f t="shared" si="54"/>
        <v>0.53305432379378626</v>
      </c>
      <c r="X41">
        <f t="shared" si="55"/>
        <v>1.1956437267628111E-2</v>
      </c>
      <c r="Y41">
        <f t="shared" si="56"/>
        <v>5.3305432379378631E-3</v>
      </c>
      <c r="Z41">
        <f t="shared" si="57"/>
        <v>0.51576734328822027</v>
      </c>
      <c r="AB41">
        <f t="shared" si="58"/>
        <v>9058.9125148343901</v>
      </c>
      <c r="AC41">
        <f t="shared" si="33"/>
        <v>8598.7183819694001</v>
      </c>
      <c r="AE41">
        <f t="shared" si="34"/>
        <v>0</v>
      </c>
      <c r="AF41">
        <f t="shared" si="35"/>
        <v>0</v>
      </c>
      <c r="AG41">
        <f t="shared" si="36"/>
        <v>-6.4470917911027534</v>
      </c>
      <c r="AH41">
        <f t="shared" si="37"/>
        <v>-23912.874535256222</v>
      </c>
      <c r="AI41">
        <f t="shared" si="38"/>
        <v>-23919.321627047324</v>
      </c>
      <c r="AJ41">
        <f t="shared" si="39"/>
        <v>460.19413286499002</v>
      </c>
      <c r="AK41">
        <f t="shared" si="61"/>
        <v>634.12387603840739</v>
      </c>
      <c r="AL41">
        <f t="shared" si="40"/>
        <v>-22825.003618143928</v>
      </c>
      <c r="AN41">
        <f t="shared" si="41"/>
        <v>0</v>
      </c>
      <c r="AO41">
        <f t="shared" si="42"/>
        <v>0</v>
      </c>
      <c r="AP41">
        <f t="shared" si="43"/>
        <v>-0.22231733815787913</v>
      </c>
      <c r="AQ41">
        <f t="shared" si="44"/>
        <v>-824.59607938545707</v>
      </c>
      <c r="AR41">
        <f t="shared" si="45"/>
        <v>-824.81839672361491</v>
      </c>
      <c r="AS41">
        <f t="shared" si="46"/>
        <v>15.869036453864156</v>
      </c>
      <c r="AT41">
        <f t="shared" si="47"/>
        <v>21.866717079748923</v>
      </c>
      <c r="AU41">
        <f t="shared" si="48"/>
        <v>-787.08264319000193</v>
      </c>
      <c r="AW41">
        <v>38</v>
      </c>
      <c r="AX41">
        <f>IF(Z41&gt;0, (R41*SUMPRODUCT(K41:$K$98, X41:$X$98)-K41*$AZ$3)/Z41, 0)</f>
        <v>16671.69993189018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2.4874655999999998E-2</v>
      </c>
      <c r="Q42" s="5">
        <f t="shared" si="60"/>
        <v>12.5</v>
      </c>
      <c r="R42">
        <f t="shared" si="31"/>
        <v>2000000</v>
      </c>
      <c r="S42">
        <f t="shared" si="32"/>
        <v>16334.744867631895</v>
      </c>
      <c r="U42">
        <f t="shared" si="52"/>
        <v>2.4874655999999998E-2</v>
      </c>
      <c r="V42">
        <f t="shared" si="53"/>
        <v>0.01</v>
      </c>
      <c r="W42">
        <f t="shared" si="54"/>
        <v>0.51576734328822027</v>
      </c>
      <c r="X42">
        <f t="shared" si="55"/>
        <v>1.2829535240328387E-2</v>
      </c>
      <c r="Y42">
        <f t="shared" si="56"/>
        <v>5.1576734328822029E-3</v>
      </c>
      <c r="Z42">
        <f t="shared" si="57"/>
        <v>0.4977801346150097</v>
      </c>
      <c r="AB42">
        <f t="shared" si="58"/>
        <v>8598.7183819694001</v>
      </c>
      <c r="AC42">
        <f t="shared" si="33"/>
        <v>8131.1114991116428</v>
      </c>
      <c r="AE42">
        <f t="shared" si="34"/>
        <v>0</v>
      </c>
      <c r="AF42">
        <f t="shared" si="35"/>
        <v>0</v>
      </c>
      <c r="AG42">
        <f t="shared" si="36"/>
        <v>-6.2222516826876211</v>
      </c>
      <c r="AH42">
        <f t="shared" si="37"/>
        <v>-25659.070480656774</v>
      </c>
      <c r="AI42">
        <f t="shared" si="38"/>
        <v>-25665.292732339462</v>
      </c>
      <c r="AJ42">
        <f t="shared" si="39"/>
        <v>467.60688285775723</v>
      </c>
      <c r="AK42">
        <f t="shared" si="61"/>
        <v>601.91028673785809</v>
      </c>
      <c r="AL42">
        <f t="shared" si="40"/>
        <v>-24595.775562743849</v>
      </c>
      <c r="AN42">
        <f t="shared" si="41"/>
        <v>0</v>
      </c>
      <c r="AO42">
        <f t="shared" si="42"/>
        <v>0</v>
      </c>
      <c r="AP42">
        <f t="shared" si="43"/>
        <v>-0.19157508702391735</v>
      </c>
      <c r="AQ42">
        <f t="shared" si="44"/>
        <v>-790.00961564470231</v>
      </c>
      <c r="AR42">
        <f t="shared" si="45"/>
        <v>-790.20119073172623</v>
      </c>
      <c r="AS42">
        <f t="shared" si="46"/>
        <v>14.397011539360273</v>
      </c>
      <c r="AT42">
        <f t="shared" si="47"/>
        <v>18.532039757123599</v>
      </c>
      <c r="AU42">
        <f t="shared" si="48"/>
        <v>-757.27213943524248</v>
      </c>
      <c r="AW42">
        <v>39</v>
      </c>
      <c r="AX42">
        <f>IF(Z42&gt;0, (R42*SUMPRODUCT(K42:$K$98, X42:$X$98)-K42*$AZ$3)/Z42, 0)</f>
        <v>16334.744867631895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2.763239E-2</v>
      </c>
      <c r="Q43" s="5">
        <f t="shared" si="60"/>
        <v>12.5</v>
      </c>
      <c r="R43">
        <f t="shared" si="31"/>
        <v>2000000</v>
      </c>
      <c r="S43">
        <f t="shared" si="32"/>
        <v>15989.735009596268</v>
      </c>
      <c r="U43">
        <f t="shared" si="52"/>
        <v>2.763239E-2</v>
      </c>
      <c r="V43">
        <f t="shared" si="53"/>
        <v>0.01</v>
      </c>
      <c r="W43">
        <f t="shared" si="54"/>
        <v>0.4977801346150097</v>
      </c>
      <c r="X43">
        <f t="shared" si="55"/>
        <v>1.3754854813934448E-2</v>
      </c>
      <c r="Y43">
        <f t="shared" si="56"/>
        <v>4.9778013461500969E-3</v>
      </c>
      <c r="Z43">
        <f t="shared" si="57"/>
        <v>0.47904747845492512</v>
      </c>
      <c r="AB43">
        <f t="shared" si="58"/>
        <v>8131.1114991116428</v>
      </c>
      <c r="AC43">
        <f t="shared" si="33"/>
        <v>7659.8422375095306</v>
      </c>
      <c r="AE43">
        <f t="shared" si="34"/>
        <v>0</v>
      </c>
      <c r="AF43">
        <f t="shared" si="35"/>
        <v>0</v>
      </c>
      <c r="AG43">
        <f t="shared" si="36"/>
        <v>-5.9880934806865644</v>
      </c>
      <c r="AH43">
        <f t="shared" si="37"/>
        <v>-27509.709627868895</v>
      </c>
      <c r="AI43">
        <f t="shared" si="38"/>
        <v>-27515.697721349581</v>
      </c>
      <c r="AJ43">
        <f t="shared" si="39"/>
        <v>471.26926160211224</v>
      </c>
      <c r="AK43">
        <f t="shared" si="61"/>
        <v>569.17780493781504</v>
      </c>
      <c r="AL43">
        <f t="shared" si="40"/>
        <v>-26475.250654809653</v>
      </c>
      <c r="AN43">
        <f t="shared" si="41"/>
        <v>0</v>
      </c>
      <c r="AO43">
        <f t="shared" si="42"/>
        <v>0</v>
      </c>
      <c r="AP43">
        <f t="shared" si="43"/>
        <v>-0.16461219520959763</v>
      </c>
      <c r="AQ43">
        <f t="shared" si="44"/>
        <v>-756.23964556126043</v>
      </c>
      <c r="AR43">
        <f t="shared" si="45"/>
        <v>-756.40425775646997</v>
      </c>
      <c r="AS43">
        <f t="shared" si="46"/>
        <v>12.955153077910079</v>
      </c>
      <c r="AT43">
        <f t="shared" si="47"/>
        <v>15.646650847650337</v>
      </c>
      <c r="AU43">
        <f t="shared" si="48"/>
        <v>-727.8024538309096</v>
      </c>
      <c r="AW43">
        <v>40</v>
      </c>
      <c r="AX43">
        <f>IF(Z43&gt;0, (R43*SUMPRODUCT(K43:$K$98, X43:$X$98)-K43*$AZ$3)/Z43, 0)</f>
        <v>15989.735009596268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3.0610310000000002E-2</v>
      </c>
      <c r="Q44" s="5">
        <f t="shared" si="60"/>
        <v>12.5</v>
      </c>
      <c r="R44">
        <f t="shared" si="31"/>
        <v>2000000</v>
      </c>
      <c r="S44">
        <f t="shared" si="32"/>
        <v>15640.335863175625</v>
      </c>
      <c r="U44">
        <f t="shared" si="52"/>
        <v>3.0610310000000002E-2</v>
      </c>
      <c r="V44">
        <f t="shared" si="53"/>
        <v>0.01</v>
      </c>
      <c r="W44">
        <f t="shared" si="54"/>
        <v>0.47904747845492512</v>
      </c>
      <c r="X44">
        <f t="shared" si="55"/>
        <v>1.4663791820223581E-2</v>
      </c>
      <c r="Y44">
        <f t="shared" si="56"/>
        <v>4.7904747845492514E-3</v>
      </c>
      <c r="Z44">
        <f t="shared" si="57"/>
        <v>0.45959321185015228</v>
      </c>
      <c r="AB44">
        <f t="shared" si="58"/>
        <v>7659.8422375095306</v>
      </c>
      <c r="AC44">
        <f t="shared" si="33"/>
        <v>7188.1921937720099</v>
      </c>
      <c r="AE44">
        <f t="shared" si="34"/>
        <v>0</v>
      </c>
      <c r="AF44">
        <f t="shared" si="35"/>
        <v>0</v>
      </c>
      <c r="AG44">
        <f t="shared" si="36"/>
        <v>-5.7449151481269034</v>
      </c>
      <c r="AH44">
        <f t="shared" si="37"/>
        <v>-29327.583640447163</v>
      </c>
      <c r="AI44">
        <f t="shared" si="38"/>
        <v>-29333.32855559529</v>
      </c>
      <c r="AJ44">
        <f t="shared" si="39"/>
        <v>471.65004373752072</v>
      </c>
      <c r="AK44">
        <f t="shared" si="61"/>
        <v>536.18895662566717</v>
      </c>
      <c r="AL44">
        <f t="shared" si="40"/>
        <v>-28325.4895552321</v>
      </c>
      <c r="AN44">
        <f t="shared" si="41"/>
        <v>0</v>
      </c>
      <c r="AO44">
        <f t="shared" si="42"/>
        <v>0</v>
      </c>
      <c r="AP44">
        <f t="shared" si="43"/>
        <v>-0.14100646690388868</v>
      </c>
      <c r="AQ44">
        <f t="shared" si="44"/>
        <v>-719.83290359232831</v>
      </c>
      <c r="AR44">
        <f t="shared" si="45"/>
        <v>-719.97391005923225</v>
      </c>
      <c r="AS44">
        <f t="shared" si="46"/>
        <v>11.5764470958594</v>
      </c>
      <c r="AT44">
        <f t="shared" si="47"/>
        <v>13.160526903746991</v>
      </c>
      <c r="AU44">
        <f t="shared" si="48"/>
        <v>-695.2369360596258</v>
      </c>
      <c r="AW44">
        <v>41</v>
      </c>
      <c r="AX44">
        <f>IF(Z44&gt;0, (R44*SUMPRODUCT(K44:$K$98, X44:$X$98)-K44*$AZ$3)/Z44, 0)</f>
        <v>15640.335863175625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3.3721785999999997E-2</v>
      </c>
      <c r="Q45" s="5">
        <f t="shared" si="60"/>
        <v>12.5</v>
      </c>
      <c r="R45">
        <f t="shared" si="31"/>
        <v>2000000</v>
      </c>
      <c r="S45">
        <f t="shared" si="32"/>
        <v>15295.728816653304</v>
      </c>
      <c r="U45">
        <f t="shared" si="52"/>
        <v>3.3721785999999997E-2</v>
      </c>
      <c r="V45">
        <f t="shared" si="53"/>
        <v>0.01</v>
      </c>
      <c r="W45">
        <f t="shared" si="54"/>
        <v>0.45959321185015228</v>
      </c>
      <c r="X45">
        <f t="shared" si="55"/>
        <v>1.5498303937063498E-2</v>
      </c>
      <c r="Y45">
        <f t="shared" si="56"/>
        <v>4.5959321185015233E-3</v>
      </c>
      <c r="Z45">
        <f t="shared" si="57"/>
        <v>0.4394989757945873</v>
      </c>
      <c r="AB45">
        <f t="shared" si="58"/>
        <v>7188.1921937720099</v>
      </c>
      <c r="AC45">
        <f t="shared" si="33"/>
        <v>6722.4571489508817</v>
      </c>
      <c r="AE45">
        <f t="shared" si="34"/>
        <v>0</v>
      </c>
      <c r="AF45">
        <f t="shared" si="35"/>
        <v>0</v>
      </c>
      <c r="AG45">
        <f t="shared" si="36"/>
        <v>-5.493737197432341</v>
      </c>
      <c r="AH45">
        <f t="shared" si="37"/>
        <v>-30996.607874126996</v>
      </c>
      <c r="AI45">
        <f t="shared" si="38"/>
        <v>-31002.10161132443</v>
      </c>
      <c r="AJ45">
        <f t="shared" si="39"/>
        <v>465.73504482112821</v>
      </c>
      <c r="AK45">
        <f t="shared" si="61"/>
        <v>503.17345356404076</v>
      </c>
      <c r="AL45">
        <f t="shared" si="40"/>
        <v>-30033.193112939261</v>
      </c>
      <c r="AN45">
        <f t="shared" si="41"/>
        <v>0</v>
      </c>
      <c r="AO45">
        <f t="shared" si="42"/>
        <v>0</v>
      </c>
      <c r="AP45">
        <f t="shared" si="43"/>
        <v>-0.12039411815473283</v>
      </c>
      <c r="AQ45">
        <f t="shared" si="44"/>
        <v>-679.28427164985942</v>
      </c>
      <c r="AR45">
        <f t="shared" si="45"/>
        <v>-679.40466576801418</v>
      </c>
      <c r="AS45">
        <f t="shared" si="46"/>
        <v>10.206487496562719</v>
      </c>
      <c r="AT45">
        <f t="shared" si="47"/>
        <v>11.026942506282886</v>
      </c>
      <c r="AU45">
        <f t="shared" si="48"/>
        <v>-658.1712357651686</v>
      </c>
      <c r="AW45">
        <v>42</v>
      </c>
      <c r="AX45">
        <f>IF(Z45&gt;0, (R45*SUMPRODUCT(K45:$K$98, X45:$X$98)-K45*$AZ$3)/Z45, 0)</f>
        <v>15295.728816653304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4.5614701000000001E-2</v>
      </c>
      <c r="Q46" s="5">
        <f t="shared" si="60"/>
        <v>12.5</v>
      </c>
      <c r="R46">
        <f t="shared" si="31"/>
        <v>2000000</v>
      </c>
      <c r="S46">
        <f t="shared" si="32"/>
        <v>15106.492499615655</v>
      </c>
      <c r="U46">
        <f t="shared" si="52"/>
        <v>4.5614701000000001E-2</v>
      </c>
      <c r="V46">
        <f t="shared" si="53"/>
        <v>0.01</v>
      </c>
      <c r="W46">
        <f t="shared" si="54"/>
        <v>0.4394989757945873</v>
      </c>
      <c r="X46">
        <f t="shared" si="55"/>
        <v>2.0047614370676339E-2</v>
      </c>
      <c r="Y46">
        <f t="shared" si="56"/>
        <v>4.3949897579458729E-3</v>
      </c>
      <c r="Z46">
        <f t="shared" si="57"/>
        <v>0.4150563716659651</v>
      </c>
      <c r="AB46">
        <f t="shared" si="58"/>
        <v>6722.4571489508817</v>
      </c>
      <c r="AC46">
        <f t="shared" si="33"/>
        <v>6270.0459654895894</v>
      </c>
      <c r="AE46">
        <f t="shared" si="34"/>
        <v>0</v>
      </c>
      <c r="AF46">
        <f t="shared" si="35"/>
        <v>0</v>
      </c>
      <c r="AG46">
        <f t="shared" si="36"/>
        <v>-5.1882046458245634</v>
      </c>
      <c r="AH46">
        <f t="shared" si="37"/>
        <v>-40095.228741352679</v>
      </c>
      <c r="AI46">
        <f t="shared" si="38"/>
        <v>-40100.416945998506</v>
      </c>
      <c r="AJ46">
        <f t="shared" si="39"/>
        <v>452.41118346129224</v>
      </c>
      <c r="AK46">
        <f t="shared" si="61"/>
        <v>470.57200042656177</v>
      </c>
      <c r="AL46">
        <f t="shared" si="40"/>
        <v>-39177.433762110653</v>
      </c>
      <c r="AN46">
        <f t="shared" si="41"/>
        <v>0</v>
      </c>
      <c r="AO46">
        <f t="shared" si="42"/>
        <v>0</v>
      </c>
      <c r="AP46">
        <f t="shared" si="43"/>
        <v>-0.10151646006374881</v>
      </c>
      <c r="AQ46">
        <f t="shared" si="44"/>
        <v>-784.53452882668716</v>
      </c>
      <c r="AR46">
        <f t="shared" si="45"/>
        <v>-784.63604528675091</v>
      </c>
      <c r="AS46">
        <f t="shared" si="46"/>
        <v>8.8522301978206546</v>
      </c>
      <c r="AT46">
        <f t="shared" si="47"/>
        <v>9.207578912074549</v>
      </c>
      <c r="AU46">
        <f t="shared" si="48"/>
        <v>-766.57623617685579</v>
      </c>
      <c r="AW46">
        <v>43</v>
      </c>
      <c r="AX46">
        <f>IF(Z46&gt;0, (R46*SUMPRODUCT(K46:$K$98, X46:$X$98)-K46*$AZ$3)/Z46, 0)</f>
        <v>15106.492499615655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5.8461241999999997E-2</v>
      </c>
      <c r="Q47" s="5">
        <f t="shared" si="60"/>
        <v>12.5</v>
      </c>
      <c r="R47">
        <f t="shared" si="31"/>
        <v>2000000</v>
      </c>
      <c r="S47">
        <f t="shared" si="32"/>
        <v>14711.516025254767</v>
      </c>
      <c r="U47">
        <f t="shared" si="52"/>
        <v>5.8461241999999997E-2</v>
      </c>
      <c r="V47">
        <f t="shared" si="53"/>
        <v>0.01</v>
      </c>
      <c r="W47">
        <f t="shared" si="54"/>
        <v>0.4150563716659651</v>
      </c>
      <c r="X47">
        <f t="shared" si="55"/>
        <v>2.4264710987605926E-2</v>
      </c>
      <c r="Y47">
        <f t="shared" si="56"/>
        <v>4.1505637166596512E-3</v>
      </c>
      <c r="Z47">
        <f t="shared" si="57"/>
        <v>0.38664109696169952</v>
      </c>
      <c r="AB47">
        <f t="shared" si="58"/>
        <v>6270.0459654895894</v>
      </c>
      <c r="AC47">
        <f t="shared" si="33"/>
        <v>5688.0766939741243</v>
      </c>
      <c r="AE47">
        <f t="shared" si="34"/>
        <v>0</v>
      </c>
      <c r="AF47">
        <f t="shared" si="35"/>
        <v>0</v>
      </c>
      <c r="AG47">
        <f t="shared" si="36"/>
        <v>-4.833013712021244</v>
      </c>
      <c r="AH47">
        <f t="shared" si="37"/>
        <v>-48529.421975211852</v>
      </c>
      <c r="AI47">
        <f t="shared" si="38"/>
        <v>-48534.254988923873</v>
      </c>
      <c r="AJ47">
        <f t="shared" si="39"/>
        <v>581.96927151546515</v>
      </c>
      <c r="AK47">
        <f t="shared" si="61"/>
        <v>438.90321758427132</v>
      </c>
      <c r="AL47">
        <f t="shared" si="40"/>
        <v>-47513.382499824133</v>
      </c>
      <c r="AN47">
        <f t="shared" si="41"/>
        <v>0</v>
      </c>
      <c r="AO47">
        <f t="shared" si="42"/>
        <v>0</v>
      </c>
      <c r="AP47">
        <f t="shared" si="43"/>
        <v>-8.4434390289590336E-2</v>
      </c>
      <c r="AQ47">
        <f t="shared" si="44"/>
        <v>-847.82547696716495</v>
      </c>
      <c r="AR47">
        <f t="shared" si="45"/>
        <v>-847.90991135745446</v>
      </c>
      <c r="AS47">
        <f t="shared" si="46"/>
        <v>10.167200743805662</v>
      </c>
      <c r="AT47">
        <f t="shared" si="47"/>
        <v>7.6677882127027699</v>
      </c>
      <c r="AU47">
        <f t="shared" si="48"/>
        <v>-830.07492240094598</v>
      </c>
      <c r="AW47">
        <v>44</v>
      </c>
      <c r="AX47">
        <f>IF(Z47&gt;0, (R47*SUMPRODUCT(K47:$K$98, X47:$X$98)-K47*$AZ$3)/Z47, 0)</f>
        <v>14711.516025254767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7.2616817E-2</v>
      </c>
      <c r="Q48" s="5">
        <f t="shared" si="60"/>
        <v>12.5</v>
      </c>
      <c r="R48">
        <f t="shared" si="31"/>
        <v>2000000</v>
      </c>
      <c r="S48">
        <f t="shared" si="32"/>
        <v>14156.021417340284</v>
      </c>
      <c r="U48">
        <f t="shared" si="52"/>
        <v>7.2616817E-2</v>
      </c>
      <c r="V48">
        <f t="shared" si="53"/>
        <v>0.01</v>
      </c>
      <c r="W48">
        <f t="shared" si="54"/>
        <v>0.38664109696169952</v>
      </c>
      <c r="X48">
        <f t="shared" si="55"/>
        <v>2.807664578274699E-2</v>
      </c>
      <c r="Y48">
        <f t="shared" si="56"/>
        <v>3.8664109696169954E-3</v>
      </c>
      <c r="Z48">
        <f t="shared" si="57"/>
        <v>0.35469804020933554</v>
      </c>
      <c r="AB48">
        <f t="shared" si="58"/>
        <v>5688.0766939741243</v>
      </c>
      <c r="AC48">
        <f t="shared" si="33"/>
        <v>5021.1130538919788</v>
      </c>
      <c r="AE48">
        <f t="shared" si="34"/>
        <v>0</v>
      </c>
      <c r="AF48">
        <f t="shared" si="35"/>
        <v>0</v>
      </c>
      <c r="AG48">
        <f t="shared" si="36"/>
        <v>-4.433725502616694</v>
      </c>
      <c r="AH48">
        <f t="shared" si="37"/>
        <v>-56153.291565493979</v>
      </c>
      <c r="AI48">
        <f t="shared" si="38"/>
        <v>-56157.725290996597</v>
      </c>
      <c r="AJ48">
        <f t="shared" si="39"/>
        <v>666.9636400821455</v>
      </c>
      <c r="AK48">
        <f t="shared" si="61"/>
        <v>398.16536857818875</v>
      </c>
      <c r="AL48">
        <f t="shared" si="40"/>
        <v>-55092.596282336264</v>
      </c>
      <c r="AN48">
        <f t="shared" si="41"/>
        <v>0</v>
      </c>
      <c r="AO48">
        <f t="shared" si="42"/>
        <v>0</v>
      </c>
      <c r="AP48">
        <f t="shared" si="43"/>
        <v>-6.9159544391543454E-2</v>
      </c>
      <c r="AQ48">
        <f t="shared" si="44"/>
        <v>-875.90809545225113</v>
      </c>
      <c r="AR48">
        <f t="shared" si="45"/>
        <v>-875.97725499664273</v>
      </c>
      <c r="AS48">
        <f t="shared" si="46"/>
        <v>10.403643943808294</v>
      </c>
      <c r="AT48">
        <f t="shared" si="47"/>
        <v>6.2107894291396191</v>
      </c>
      <c r="AU48">
        <f t="shared" si="48"/>
        <v>-859.3628216236948</v>
      </c>
      <c r="AW48">
        <v>45</v>
      </c>
      <c r="AX48">
        <f>IF(Z48&gt;0, (R48*SUMPRODUCT(K48:$K$98, X48:$X$98)-K48*$AZ$3)/Z48, 0)</f>
        <v>14156.021417340284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8.8271367000000003E-2</v>
      </c>
      <c r="Q49" s="5">
        <f t="shared" si="60"/>
        <v>12.5</v>
      </c>
      <c r="R49">
        <f t="shared" si="31"/>
        <v>2000000</v>
      </c>
      <c r="S49">
        <f t="shared" si="32"/>
        <v>13465.0768322652</v>
      </c>
      <c r="U49">
        <f t="shared" si="52"/>
        <v>8.8271367000000003E-2</v>
      </c>
      <c r="V49">
        <f t="shared" si="53"/>
        <v>0.01</v>
      </c>
      <c r="W49">
        <f t="shared" si="54"/>
        <v>0.35469804020933554</v>
      </c>
      <c r="X49">
        <f t="shared" si="55"/>
        <v>3.1309680881499012E-2</v>
      </c>
      <c r="Y49">
        <f t="shared" si="56"/>
        <v>3.5469804020933555E-3</v>
      </c>
      <c r="Z49">
        <f t="shared" si="57"/>
        <v>0.31984137892574321</v>
      </c>
      <c r="AB49">
        <f t="shared" si="58"/>
        <v>5021.1130538919788</v>
      </c>
      <c r="AC49">
        <f t="shared" si="33"/>
        <v>4306.68874137278</v>
      </c>
      <c r="AE49">
        <f t="shared" si="34"/>
        <v>0</v>
      </c>
      <c r="AF49">
        <f t="shared" si="35"/>
        <v>0</v>
      </c>
      <c r="AG49">
        <f t="shared" si="36"/>
        <v>-3.9980172365717901</v>
      </c>
      <c r="AH49">
        <f t="shared" si="37"/>
        <v>-62619.361762998022</v>
      </c>
      <c r="AI49">
        <f t="shared" si="38"/>
        <v>-62623.35978023459</v>
      </c>
      <c r="AJ49">
        <f t="shared" si="39"/>
        <v>714.42431251919879</v>
      </c>
      <c r="AK49">
        <f t="shared" si="61"/>
        <v>351.47791377243857</v>
      </c>
      <c r="AL49">
        <f t="shared" si="40"/>
        <v>-61557.45755394295</v>
      </c>
      <c r="AN49">
        <f t="shared" si="41"/>
        <v>0</v>
      </c>
      <c r="AO49">
        <f t="shared" si="42"/>
        <v>0</v>
      </c>
      <c r="AP49">
        <f t="shared" si="43"/>
        <v>-5.5681376270615444E-2</v>
      </c>
      <c r="AQ49">
        <f t="shared" si="44"/>
        <v>-872.11536064838901</v>
      </c>
      <c r="AR49">
        <f t="shared" si="45"/>
        <v>-872.17104202465953</v>
      </c>
      <c r="AS49">
        <f t="shared" si="46"/>
        <v>9.9499643469190833</v>
      </c>
      <c r="AT49">
        <f t="shared" si="47"/>
        <v>4.8951199581009268</v>
      </c>
      <c r="AU49">
        <f t="shared" si="48"/>
        <v>-857.32595771963952</v>
      </c>
      <c r="AW49">
        <v>46</v>
      </c>
      <c r="AX49">
        <f>IF(Z49&gt;0, (R49*SUMPRODUCT(K49:$K$98, X49:$X$98)-K49*$AZ$3)/Z49, 0)</f>
        <v>13465.0768322652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0.103819197</v>
      </c>
      <c r="Q50" s="5">
        <f t="shared" si="60"/>
        <v>12.5</v>
      </c>
      <c r="R50">
        <f t="shared" si="31"/>
        <v>2000000</v>
      </c>
      <c r="S50">
        <f t="shared" si="32"/>
        <v>12626.268511308408</v>
      </c>
      <c r="U50">
        <f t="shared" si="52"/>
        <v>0.103819197</v>
      </c>
      <c r="V50">
        <f t="shared" si="53"/>
        <v>0.01</v>
      </c>
      <c r="W50">
        <f t="shared" si="54"/>
        <v>0.31984137892574321</v>
      </c>
      <c r="X50">
        <f t="shared" si="55"/>
        <v>3.3205675127443386E-2</v>
      </c>
      <c r="Y50">
        <f t="shared" si="56"/>
        <v>3.1984137892574322E-3</v>
      </c>
      <c r="Z50">
        <f t="shared" si="57"/>
        <v>0.28343729000904239</v>
      </c>
      <c r="AB50">
        <f t="shared" si="58"/>
        <v>4306.68874137278</v>
      </c>
      <c r="AC50">
        <f t="shared" si="33"/>
        <v>3578.7553297717614</v>
      </c>
      <c r="AE50">
        <f t="shared" si="34"/>
        <v>0</v>
      </c>
      <c r="AF50">
        <f t="shared" si="35"/>
        <v>0</v>
      </c>
      <c r="AG50">
        <f t="shared" si="36"/>
        <v>-3.54296612511303</v>
      </c>
      <c r="AH50">
        <f t="shared" si="37"/>
        <v>-66411.350254886769</v>
      </c>
      <c r="AI50">
        <f t="shared" si="38"/>
        <v>-66414.89322101188</v>
      </c>
      <c r="AJ50">
        <f t="shared" si="39"/>
        <v>727.93341160101863</v>
      </c>
      <c r="AK50">
        <f t="shared" si="61"/>
        <v>301.4682118960946</v>
      </c>
      <c r="AL50">
        <f t="shared" si="40"/>
        <v>-65385.491597514774</v>
      </c>
      <c r="AN50">
        <f t="shared" si="41"/>
        <v>0</v>
      </c>
      <c r="AO50">
        <f t="shared" si="42"/>
        <v>0</v>
      </c>
      <c r="AP50">
        <f t="shared" si="43"/>
        <v>-4.4056934585392088E-2</v>
      </c>
      <c r="AQ50">
        <f t="shared" si="44"/>
        <v>-825.82796746716429</v>
      </c>
      <c r="AR50">
        <f t="shared" si="45"/>
        <v>-825.87202440174963</v>
      </c>
      <c r="AS50">
        <f t="shared" si="46"/>
        <v>9.0518829604683955</v>
      </c>
      <c r="AT50">
        <f t="shared" si="47"/>
        <v>3.7487700480505262</v>
      </c>
      <c r="AU50">
        <f t="shared" si="48"/>
        <v>-813.07137139323083</v>
      </c>
      <c r="AW50">
        <v>47</v>
      </c>
      <c r="AX50">
        <f>IF(Z50&gt;0, (R50*SUMPRODUCT(K50:$K$98, X50:$X$98)-K50*$AZ$3)/Z50, 0)</f>
        <v>12626.268511308408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0.120610461</v>
      </c>
      <c r="Q51" s="5">
        <f t="shared" si="60"/>
        <v>12.5</v>
      </c>
      <c r="R51">
        <f t="shared" si="31"/>
        <v>2000000</v>
      </c>
      <c r="S51">
        <f t="shared" si="32"/>
        <v>11694.22723874638</v>
      </c>
      <c r="U51">
        <f t="shared" si="52"/>
        <v>0.120610461</v>
      </c>
      <c r="V51">
        <f t="shared" si="53"/>
        <v>0.01</v>
      </c>
      <c r="W51">
        <f t="shared" si="54"/>
        <v>0.28343729000904239</v>
      </c>
      <c r="X51">
        <f t="shared" si="55"/>
        <v>3.4185502212581299E-2</v>
      </c>
      <c r="Y51">
        <f t="shared" si="56"/>
        <v>2.834372900090424E-3</v>
      </c>
      <c r="Z51">
        <f t="shared" si="57"/>
        <v>0.24641741489637067</v>
      </c>
      <c r="AB51">
        <f t="shared" si="58"/>
        <v>3578.7553297717614</v>
      </c>
      <c r="AC51">
        <f t="shared" si="33"/>
        <v>2881.661245382606</v>
      </c>
      <c r="AE51">
        <f t="shared" si="34"/>
        <v>0</v>
      </c>
      <c r="AF51">
        <f t="shared" si="35"/>
        <v>0</v>
      </c>
      <c r="AG51">
        <f t="shared" si="36"/>
        <v>-3.0802176862046333</v>
      </c>
      <c r="AH51">
        <f t="shared" si="37"/>
        <v>-68371.004425162595</v>
      </c>
      <c r="AI51">
        <f t="shared" si="38"/>
        <v>-68374.0846428488</v>
      </c>
      <c r="AJ51">
        <f t="shared" si="39"/>
        <v>697.09408438915534</v>
      </c>
      <c r="AK51">
        <f t="shared" si="61"/>
        <v>250.51287308402331</v>
      </c>
      <c r="AL51">
        <f t="shared" si="40"/>
        <v>-67426.477685375619</v>
      </c>
      <c r="AN51">
        <f t="shared" si="41"/>
        <v>0</v>
      </c>
      <c r="AO51">
        <f t="shared" si="42"/>
        <v>0</v>
      </c>
      <c r="AP51">
        <f t="shared" si="43"/>
        <v>-3.4198783972274265E-2</v>
      </c>
      <c r="AQ51">
        <f t="shared" si="44"/>
        <v>-759.10388437014046</v>
      </c>
      <c r="AR51">
        <f t="shared" si="45"/>
        <v>-759.13808315411268</v>
      </c>
      <c r="AS51">
        <f t="shared" si="46"/>
        <v>7.7396380480334868</v>
      </c>
      <c r="AT51">
        <f t="shared" si="47"/>
        <v>2.7813734293015524</v>
      </c>
      <c r="AU51">
        <f t="shared" si="48"/>
        <v>-748.61707167677764</v>
      </c>
      <c r="AW51">
        <v>48</v>
      </c>
      <c r="AX51">
        <f>IF(Z51&gt;0, (R51*SUMPRODUCT(K51:$K$98, X51:$X$98)-K51*$AZ$3)/Z51, 0)</f>
        <v>11694.22723874638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0.138204574</v>
      </c>
      <c r="Q52" s="5">
        <f t="shared" si="60"/>
        <v>12.5</v>
      </c>
      <c r="R52">
        <f t="shared" si="31"/>
        <v>2000000</v>
      </c>
      <c r="S52">
        <f t="shared" si="32"/>
        <v>10659.970887374597</v>
      </c>
      <c r="U52">
        <f t="shared" si="52"/>
        <v>0.138204574</v>
      </c>
      <c r="V52">
        <f t="shared" si="53"/>
        <v>0.01</v>
      </c>
      <c r="W52">
        <f t="shared" si="54"/>
        <v>0.24641741489637067</v>
      </c>
      <c r="X52">
        <f t="shared" si="55"/>
        <v>3.4056013851934165E-2</v>
      </c>
      <c r="Y52">
        <f t="shared" si="56"/>
        <v>2.4641741489637068E-3</v>
      </c>
      <c r="Z52">
        <f t="shared" si="57"/>
        <v>0.2098972268954728</v>
      </c>
      <c r="AB52">
        <f t="shared" si="58"/>
        <v>2881.661245382606</v>
      </c>
      <c r="AC52">
        <f t="shared" si="33"/>
        <v>2237.4983280464003</v>
      </c>
      <c r="AE52">
        <f t="shared" si="34"/>
        <v>0</v>
      </c>
      <c r="AF52">
        <f t="shared" si="35"/>
        <v>0</v>
      </c>
      <c r="AG52">
        <f t="shared" si="36"/>
        <v>-2.6237153361934098</v>
      </c>
      <c r="AH52">
        <f t="shared" si="37"/>
        <v>-68112.027703868327</v>
      </c>
      <c r="AI52">
        <f t="shared" si="38"/>
        <v>-68114.651419204514</v>
      </c>
      <c r="AJ52">
        <f t="shared" si="39"/>
        <v>644.16291733620574</v>
      </c>
      <c r="AK52">
        <f t="shared" si="61"/>
        <v>201.71628717678243</v>
      </c>
      <c r="AL52">
        <f t="shared" si="40"/>
        <v>-67268.772214691533</v>
      </c>
      <c r="AN52">
        <f t="shared" si="41"/>
        <v>0</v>
      </c>
      <c r="AO52">
        <f t="shared" si="42"/>
        <v>0</v>
      </c>
      <c r="AP52">
        <f t="shared" si="43"/>
        <v>-2.600925693066547E-2</v>
      </c>
      <c r="AQ52">
        <f t="shared" si="44"/>
        <v>-675.2040528865989</v>
      </c>
      <c r="AR52">
        <f t="shared" si="45"/>
        <v>-675.23006214352949</v>
      </c>
      <c r="AS52">
        <f t="shared" si="46"/>
        <v>6.385677055389726</v>
      </c>
      <c r="AT52">
        <f t="shared" si="47"/>
        <v>1.9996417553028643</v>
      </c>
      <c r="AU52">
        <f t="shared" si="48"/>
        <v>-666.84474333283697</v>
      </c>
      <c r="AW52">
        <v>49</v>
      </c>
      <c r="AX52">
        <f>IF(Z52&gt;0, (R52*SUMPRODUCT(K52:$K$98, X52:$X$98)-K52*$AZ$3)/Z52, 0)</f>
        <v>10659.970887374597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0.156383199</v>
      </c>
      <c r="Q53" s="5">
        <f t="shared" si="60"/>
        <v>12.5</v>
      </c>
      <c r="R53">
        <f t="shared" si="31"/>
        <v>2000000</v>
      </c>
      <c r="S53">
        <f t="shared" si="32"/>
        <v>9515.2509514269295</v>
      </c>
      <c r="U53">
        <f t="shared" si="52"/>
        <v>0.156383199</v>
      </c>
      <c r="V53">
        <f t="shared" si="53"/>
        <v>0.01</v>
      </c>
      <c r="W53">
        <f t="shared" si="54"/>
        <v>0.2098972268954728</v>
      </c>
      <c r="X53">
        <f t="shared" si="55"/>
        <v>3.2824399803142876E-2</v>
      </c>
      <c r="Y53">
        <f t="shared" si="56"/>
        <v>2.098972268954728E-3</v>
      </c>
      <c r="Z53">
        <f t="shared" si="57"/>
        <v>0.17497385482337519</v>
      </c>
      <c r="AB53">
        <f t="shared" si="58"/>
        <v>2237.4983280464003</v>
      </c>
      <c r="AC53">
        <f t="shared" si="33"/>
        <v>1664.9201385829581</v>
      </c>
      <c r="AE53">
        <f t="shared" si="34"/>
        <v>0</v>
      </c>
      <c r="AF53">
        <f t="shared" si="35"/>
        <v>0</v>
      </c>
      <c r="AG53">
        <f t="shared" si="36"/>
        <v>-2.1871731852921896</v>
      </c>
      <c r="AH53">
        <f t="shared" si="37"/>
        <v>-65648.799606285756</v>
      </c>
      <c r="AI53">
        <f t="shared" si="38"/>
        <v>-65650.986779471044</v>
      </c>
      <c r="AJ53">
        <f t="shared" si="39"/>
        <v>572.57818946344219</v>
      </c>
      <c r="AK53">
        <f t="shared" si="61"/>
        <v>156.62488296324804</v>
      </c>
      <c r="AL53">
        <f t="shared" si="40"/>
        <v>-64921.783707044357</v>
      </c>
      <c r="AN53">
        <f t="shared" si="41"/>
        <v>0</v>
      </c>
      <c r="AO53">
        <f t="shared" si="42"/>
        <v>0</v>
      </c>
      <c r="AP53">
        <f t="shared" si="43"/>
        <v>-1.9358708534757522E-2</v>
      </c>
      <c r="AQ53">
        <f t="shared" si="44"/>
        <v>-581.05868606148397</v>
      </c>
      <c r="AR53">
        <f t="shared" si="45"/>
        <v>-581.07804477001866</v>
      </c>
      <c r="AS53">
        <f t="shared" si="46"/>
        <v>5.0678996787815676</v>
      </c>
      <c r="AT53">
        <f t="shared" si="47"/>
        <v>1.3862896084156995</v>
      </c>
      <c r="AU53">
        <f t="shared" si="48"/>
        <v>-574.62385548282134</v>
      </c>
      <c r="AW53">
        <v>50</v>
      </c>
      <c r="AX53">
        <f>IF(Z53&gt;0, (R53*SUMPRODUCT(K53:$K$98, X53:$X$98)-K53*$AZ$3)/Z53, 0)</f>
        <v>9515.2509514269295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0.17588848000000001</v>
      </c>
      <c r="Q54" s="5">
        <f t="shared" si="60"/>
        <v>12.5</v>
      </c>
      <c r="R54">
        <f t="shared" si="31"/>
        <v>2000000</v>
      </c>
      <c r="S54">
        <f t="shared" si="32"/>
        <v>8252.0623822919824</v>
      </c>
      <c r="U54">
        <f t="shared" si="52"/>
        <v>0.17588848000000001</v>
      </c>
      <c r="V54">
        <f t="shared" si="53"/>
        <v>0.01</v>
      </c>
      <c r="W54">
        <f t="shared" si="54"/>
        <v>0.17497385482337519</v>
      </c>
      <c r="X54">
        <f t="shared" si="55"/>
        <v>3.0775885364624132E-2</v>
      </c>
      <c r="Y54">
        <f t="shared" si="56"/>
        <v>1.7497385482337518E-3</v>
      </c>
      <c r="Z54">
        <f t="shared" si="57"/>
        <v>0.14244823091051728</v>
      </c>
      <c r="AB54">
        <f t="shared" si="58"/>
        <v>1664.9201385829581</v>
      </c>
      <c r="AC54">
        <f t="shared" si="33"/>
        <v>1175.4916877207218</v>
      </c>
      <c r="AE54">
        <f t="shared" si="34"/>
        <v>0</v>
      </c>
      <c r="AF54">
        <f t="shared" si="35"/>
        <v>0</v>
      </c>
      <c r="AG54">
        <f t="shared" si="36"/>
        <v>-1.780602886381466</v>
      </c>
      <c r="AH54">
        <f t="shared" si="37"/>
        <v>-61551.770729248266</v>
      </c>
      <c r="AI54">
        <f t="shared" si="38"/>
        <v>-61553.551332134644</v>
      </c>
      <c r="AJ54">
        <f t="shared" si="39"/>
        <v>489.42845086223633</v>
      </c>
      <c r="AK54">
        <f t="shared" si="61"/>
        <v>116.54440970080708</v>
      </c>
      <c r="AL54">
        <f t="shared" si="40"/>
        <v>-60947.5784715716</v>
      </c>
      <c r="AN54">
        <f t="shared" si="41"/>
        <v>0</v>
      </c>
      <c r="AO54">
        <f t="shared" si="42"/>
        <v>0</v>
      </c>
      <c r="AP54">
        <f t="shared" si="43"/>
        <v>-1.4071560384346801E-2</v>
      </c>
      <c r="AQ54">
        <f t="shared" si="44"/>
        <v>-486.42483127736119</v>
      </c>
      <c r="AR54">
        <f t="shared" si="45"/>
        <v>-486.4389028377455</v>
      </c>
      <c r="AS54">
        <f t="shared" si="46"/>
        <v>3.8678034573565405</v>
      </c>
      <c r="AT54">
        <f t="shared" si="47"/>
        <v>0.92101484901874076</v>
      </c>
      <c r="AU54">
        <f t="shared" si="48"/>
        <v>-481.65008453137017</v>
      </c>
      <c r="AW54">
        <v>51</v>
      </c>
      <c r="AX54">
        <f>IF(Z54&gt;0, (R54*SUMPRODUCT(K54:$K$98, X54:$X$98)-K54*$AZ$3)/Z54, 0)</f>
        <v>8252.0623822919824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0.195947922</v>
      </c>
      <c r="Q55" s="5">
        <f t="shared" si="60"/>
        <v>12.5</v>
      </c>
      <c r="R55">
        <f t="shared" si="31"/>
        <v>2000000</v>
      </c>
      <c r="S55">
        <f t="shared" si="32"/>
        <v>6815.2295363243475</v>
      </c>
      <c r="U55">
        <f t="shared" si="52"/>
        <v>0.195947922</v>
      </c>
      <c r="V55">
        <f t="shared" si="53"/>
        <v>0.01</v>
      </c>
      <c r="W55">
        <f t="shared" si="54"/>
        <v>0.14244823091051728</v>
      </c>
      <c r="X55">
        <f t="shared" si="55"/>
        <v>2.7912434839492028E-2</v>
      </c>
      <c r="Y55">
        <f t="shared" si="56"/>
        <v>1.4244823091051728E-3</v>
      </c>
      <c r="Z55">
        <f t="shared" si="57"/>
        <v>0.11311131376192007</v>
      </c>
      <c r="AB55">
        <f t="shared" si="58"/>
        <v>1175.4916877207218</v>
      </c>
      <c r="AC55">
        <f t="shared" si="33"/>
        <v>770.87956644268831</v>
      </c>
      <c r="AE55">
        <f t="shared" si="34"/>
        <v>0</v>
      </c>
      <c r="AF55">
        <f t="shared" si="35"/>
        <v>0</v>
      </c>
      <c r="AG55">
        <f t="shared" si="36"/>
        <v>-1.4138914220240009</v>
      </c>
      <c r="AH55">
        <f t="shared" si="37"/>
        <v>-55824.869678984054</v>
      </c>
      <c r="AI55">
        <f t="shared" si="38"/>
        <v>-55826.283570406078</v>
      </c>
      <c r="AJ55">
        <f t="shared" si="39"/>
        <v>404.61212127803344</v>
      </c>
      <c r="AK55">
        <f t="shared" si="61"/>
        <v>82.284418140450526</v>
      </c>
      <c r="AL55">
        <f t="shared" si="40"/>
        <v>-55339.387030987593</v>
      </c>
      <c r="AN55">
        <f t="shared" si="41"/>
        <v>0</v>
      </c>
      <c r="AO55">
        <f t="shared" si="42"/>
        <v>0</v>
      </c>
      <c r="AP55">
        <f t="shared" si="43"/>
        <v>-9.9763855034759406E-3</v>
      </c>
      <c r="AQ55">
        <f t="shared" si="44"/>
        <v>-393.89900237289663</v>
      </c>
      <c r="AR55">
        <f t="shared" si="45"/>
        <v>-393.90897875840011</v>
      </c>
      <c r="AS55">
        <f t="shared" si="46"/>
        <v>2.8549338643489564</v>
      </c>
      <c r="AT55">
        <f t="shared" si="47"/>
        <v>0.58059697053909176</v>
      </c>
      <c r="AU55">
        <f t="shared" si="48"/>
        <v>-390.47344792351203</v>
      </c>
      <c r="AW55">
        <v>52</v>
      </c>
      <c r="AX55">
        <f>IF(Z55&gt;0, (R55*SUMPRODUCT(K55:$K$98, X55:$X$98)-K55*$AZ$3)/Z55, 0)</f>
        <v>6815.2295363243475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0.21719401199999999</v>
      </c>
      <c r="Q56" s="5">
        <f t="shared" si="60"/>
        <v>12.5</v>
      </c>
      <c r="R56">
        <f t="shared" si="31"/>
        <v>2000000</v>
      </c>
      <c r="S56">
        <f t="shared" si="32"/>
        <v>5148.2858239044117</v>
      </c>
      <c r="U56">
        <f t="shared" si="52"/>
        <v>0.21719401199999999</v>
      </c>
      <c r="V56">
        <f t="shared" si="53"/>
        <v>0.01</v>
      </c>
      <c r="W56">
        <f t="shared" si="54"/>
        <v>0.11311131376192007</v>
      </c>
      <c r="X56">
        <f t="shared" si="55"/>
        <v>2.4567100038542233E-2</v>
      </c>
      <c r="Y56">
        <f t="shared" si="56"/>
        <v>1.1311131376192008E-3</v>
      </c>
      <c r="Z56">
        <f t="shared" si="57"/>
        <v>8.7413100585758644E-2</v>
      </c>
      <c r="AB56">
        <f t="shared" si="58"/>
        <v>770.87956644268831</v>
      </c>
      <c r="AC56">
        <f t="shared" si="33"/>
        <v>450.02762656919163</v>
      </c>
      <c r="AE56">
        <f t="shared" si="34"/>
        <v>0</v>
      </c>
      <c r="AF56">
        <f t="shared" si="35"/>
        <v>0</v>
      </c>
      <c r="AG56">
        <f t="shared" si="36"/>
        <v>-1.0926637573219831</v>
      </c>
      <c r="AH56">
        <f t="shared" si="37"/>
        <v>-49134.200077084468</v>
      </c>
      <c r="AI56">
        <f t="shared" si="38"/>
        <v>-49135.292740841789</v>
      </c>
      <c r="AJ56">
        <f t="shared" si="39"/>
        <v>320.85193987349669</v>
      </c>
      <c r="AK56">
        <f t="shared" si="61"/>
        <v>53.961569650988189</v>
      </c>
      <c r="AL56">
        <f t="shared" si="40"/>
        <v>-48760.479231317309</v>
      </c>
      <c r="AN56">
        <f t="shared" si="41"/>
        <v>0</v>
      </c>
      <c r="AO56">
        <f t="shared" si="42"/>
        <v>0</v>
      </c>
      <c r="AP56">
        <f t="shared" si="43"/>
        <v>-6.8837593354308946E-3</v>
      </c>
      <c r="AQ56">
        <f t="shared" si="44"/>
        <v>-309.54445610836848</v>
      </c>
      <c r="AR56">
        <f t="shared" si="45"/>
        <v>-309.55133986770392</v>
      </c>
      <c r="AS56">
        <f t="shared" si="46"/>
        <v>2.0213606625047515</v>
      </c>
      <c r="AT56">
        <f t="shared" si="47"/>
        <v>0.33995678574523641</v>
      </c>
      <c r="AU56">
        <f t="shared" si="48"/>
        <v>-307.19002241945395</v>
      </c>
      <c r="AW56">
        <v>53</v>
      </c>
      <c r="AX56">
        <f>IF(Z56&gt;0, (R56*SUMPRODUCT(K56:$K$98, X56:$X$98)-K56*$AZ$3)/Z56, 0)</f>
        <v>5148.2858239044117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0.239685495</v>
      </c>
      <c r="Q57" s="5">
        <f t="shared" si="60"/>
        <v>12.5</v>
      </c>
      <c r="R57">
        <f t="shared" si="31"/>
        <v>2000000</v>
      </c>
      <c r="S57">
        <f t="shared" si="32"/>
        <v>3136.334438686712</v>
      </c>
      <c r="U57">
        <f t="shared" si="52"/>
        <v>0.239685495</v>
      </c>
      <c r="V57">
        <f t="shared" si="53"/>
        <v>0.01</v>
      </c>
      <c r="W57">
        <f t="shared" si="54"/>
        <v>8.7413100585758644E-2</v>
      </c>
      <c r="X57">
        <f t="shared" si="55"/>
        <v>2.095165228338235E-2</v>
      </c>
      <c r="Y57">
        <f t="shared" si="56"/>
        <v>8.7413100585758644E-4</v>
      </c>
      <c r="Z57">
        <f t="shared" si="57"/>
        <v>6.5587317296518705E-2</v>
      </c>
      <c r="AB57">
        <f t="shared" si="58"/>
        <v>450.02762656919163</v>
      </c>
      <c r="AC57">
        <f t="shared" si="33"/>
        <v>205.70376197814426</v>
      </c>
      <c r="AE57">
        <f t="shared" si="34"/>
        <v>0</v>
      </c>
      <c r="AF57">
        <f t="shared" si="35"/>
        <v>0</v>
      </c>
      <c r="AG57">
        <f t="shared" si="36"/>
        <v>-0.81984146620648379</v>
      </c>
      <c r="AH57">
        <f t="shared" si="37"/>
        <v>-41903.304566764702</v>
      </c>
      <c r="AI57">
        <f t="shared" si="38"/>
        <v>-41904.124408230906</v>
      </c>
      <c r="AJ57">
        <f t="shared" si="39"/>
        <v>244.32386459104737</v>
      </c>
      <c r="AK57">
        <f t="shared" si="61"/>
        <v>31.501933859843415</v>
      </c>
      <c r="AL57">
        <f t="shared" si="40"/>
        <v>-41628.298609780017</v>
      </c>
      <c r="AN57">
        <f t="shared" si="41"/>
        <v>0</v>
      </c>
      <c r="AO57">
        <f t="shared" si="42"/>
        <v>0</v>
      </c>
      <c r="AP57">
        <f t="shared" si="43"/>
        <v>-4.6115932841990712E-3</v>
      </c>
      <c r="AQ57">
        <f t="shared" si="44"/>
        <v>-235.70532339623213</v>
      </c>
      <c r="AR57">
        <f t="shared" si="45"/>
        <v>-235.70993498951631</v>
      </c>
      <c r="AS57">
        <f t="shared" si="46"/>
        <v>1.3743172790846163</v>
      </c>
      <c r="AT57">
        <f t="shared" si="47"/>
        <v>0.17719780300884261</v>
      </c>
      <c r="AU57">
        <f t="shared" si="48"/>
        <v>-234.15841990742285</v>
      </c>
      <c r="AW57">
        <v>54</v>
      </c>
      <c r="AX57">
        <f>IF(Z57&gt;0, (R57*SUMPRODUCT(K57:$K$98, X57:$X$98)-K57*$AZ$3)/Z57, 0)</f>
        <v>3136.334438686712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0.26259210900000002</v>
      </c>
      <c r="Q58" s="5">
        <f t="shared" si="60"/>
        <v>12.5</v>
      </c>
      <c r="R58">
        <f t="shared" si="31"/>
        <v>2000000</v>
      </c>
      <c r="S58">
        <f t="shared" si="32"/>
        <v>591.73883494038125</v>
      </c>
      <c r="U58">
        <f t="shared" si="52"/>
        <v>0.26259210900000002</v>
      </c>
      <c r="V58">
        <f t="shared" si="53"/>
        <v>0.01</v>
      </c>
      <c r="W58">
        <f t="shared" si="54"/>
        <v>6.5587317296518705E-2</v>
      </c>
      <c r="X58">
        <f t="shared" si="55"/>
        <v>1.7222711972545025E-2</v>
      </c>
      <c r="Y58">
        <f t="shared" si="56"/>
        <v>6.5587317296518705E-4</v>
      </c>
      <c r="Z58">
        <f t="shared" si="57"/>
        <v>4.7708732151008494E-2</v>
      </c>
      <c r="AB58">
        <f t="shared" si="58"/>
        <v>205.70376197814426</v>
      </c>
      <c r="AC58">
        <f t="shared" si="33"/>
        <v>28.231109579520474</v>
      </c>
      <c r="AE58">
        <f t="shared" si="34"/>
        <v>0</v>
      </c>
      <c r="AF58">
        <f t="shared" si="35"/>
        <v>0</v>
      </c>
      <c r="AG58">
        <f t="shared" si="36"/>
        <v>-0.59635915188760613</v>
      </c>
      <c r="AH58">
        <f t="shared" si="37"/>
        <v>-34445.42394509005</v>
      </c>
      <c r="AI58">
        <f t="shared" si="38"/>
        <v>-34446.020304241938</v>
      </c>
      <c r="AJ58">
        <f t="shared" si="39"/>
        <v>177.47265239862378</v>
      </c>
      <c r="AK58">
        <f t="shared" si="61"/>
        <v>14.399263338470099</v>
      </c>
      <c r="AL58">
        <f t="shared" si="40"/>
        <v>-34254.148388504844</v>
      </c>
      <c r="AN58">
        <f t="shared" si="41"/>
        <v>0</v>
      </c>
      <c r="AO58">
        <f t="shared" si="42"/>
        <v>0</v>
      </c>
      <c r="AP58">
        <f t="shared" si="43"/>
        <v>-2.9950976294723301E-3</v>
      </c>
      <c r="AQ58">
        <f t="shared" si="44"/>
        <v>-172.99542947829579</v>
      </c>
      <c r="AR58">
        <f t="shared" si="45"/>
        <v>-172.99842457592527</v>
      </c>
      <c r="AS58">
        <f t="shared" si="46"/>
        <v>0.89132181305983216</v>
      </c>
      <c r="AT58">
        <f t="shared" si="47"/>
        <v>7.231749417224953E-2</v>
      </c>
      <c r="AU58">
        <f t="shared" si="48"/>
        <v>-172.03478526869318</v>
      </c>
      <c r="AW58">
        <v>55</v>
      </c>
      <c r="AX58">
        <f>IF(Z58&gt;0, (R58*SUMPRODUCT(K58:$K$98, X58:$X$98)-K58*$AZ$3)/Z58, 0)</f>
        <v>591.73883494038125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0.28653067599999998</v>
      </c>
      <c r="Q59" s="5">
        <f t="shared" si="60"/>
        <v>12.5</v>
      </c>
      <c r="R59">
        <f t="shared" si="31"/>
        <v>2000000</v>
      </c>
      <c r="S59">
        <f t="shared" si="32"/>
        <v>-2764.1942563729885</v>
      </c>
      <c r="U59">
        <f t="shared" si="52"/>
        <v>0.28653067599999998</v>
      </c>
      <c r="V59">
        <f t="shared" si="53"/>
        <v>0.01</v>
      </c>
      <c r="W59">
        <f t="shared" si="54"/>
        <v>4.7708732151008494E-2</v>
      </c>
      <c r="X59">
        <f t="shared" si="55"/>
        <v>1.3670015274331397E-2</v>
      </c>
      <c r="Y59">
        <f t="shared" si="56"/>
        <v>4.7708732151008495E-4</v>
      </c>
      <c r="Z59">
        <f t="shared" si="57"/>
        <v>3.3561629555167012E-2</v>
      </c>
      <c r="AB59">
        <f t="shared" si="58"/>
        <v>28.231109579520474</v>
      </c>
      <c r="AC59">
        <f t="shared" si="33"/>
        <v>-92.770863650910599</v>
      </c>
      <c r="AE59">
        <f t="shared" si="34"/>
        <v>0</v>
      </c>
      <c r="AF59">
        <f t="shared" si="35"/>
        <v>0</v>
      </c>
      <c r="AG59">
        <f t="shared" si="36"/>
        <v>-0.41952036943958765</v>
      </c>
      <c r="AH59">
        <f t="shared" si="37"/>
        <v>-27340.030548662795</v>
      </c>
      <c r="AI59">
        <f t="shared" si="38"/>
        <v>-27340.450069032235</v>
      </c>
      <c r="AJ59">
        <f t="shared" si="39"/>
        <v>121.00197323043108</v>
      </c>
      <c r="AK59">
        <f t="shared" si="61"/>
        <v>1.9761776705664333</v>
      </c>
      <c r="AL59">
        <f t="shared" si="40"/>
        <v>-27217.471918131236</v>
      </c>
      <c r="AN59">
        <f t="shared" si="41"/>
        <v>0</v>
      </c>
      <c r="AO59">
        <f t="shared" si="42"/>
        <v>0</v>
      </c>
      <c r="AP59">
        <f t="shared" si="43"/>
        <v>-1.8812136649275916E-3</v>
      </c>
      <c r="AQ59">
        <f t="shared" si="44"/>
        <v>-122.59819263695775</v>
      </c>
      <c r="AR59">
        <f t="shared" si="45"/>
        <v>-122.60007385062268</v>
      </c>
      <c r="AS59">
        <f t="shared" si="46"/>
        <v>0.54259717073659075</v>
      </c>
      <c r="AT59">
        <f t="shared" si="47"/>
        <v>8.861577908983273E-3</v>
      </c>
      <c r="AU59">
        <f t="shared" si="48"/>
        <v>-122.04861510197711</v>
      </c>
      <c r="AW59">
        <v>56</v>
      </c>
      <c r="AX59">
        <f>IF(Z59&gt;0, (R59*SUMPRODUCT(K59:$K$98, X59:$X$98)-K59*$AZ$3)/Z59, 0)</f>
        <v>-2764.1942563729885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0.31063079199999999</v>
      </c>
      <c r="Q60" s="5">
        <f t="shared" si="60"/>
        <v>12.5</v>
      </c>
      <c r="R60">
        <f t="shared" si="31"/>
        <v>2000000</v>
      </c>
      <c r="S60">
        <f t="shared" si="32"/>
        <v>-7409.6869053764203</v>
      </c>
      <c r="U60">
        <f t="shared" si="52"/>
        <v>0.31063079199999999</v>
      </c>
      <c r="V60">
        <f t="shared" si="53"/>
        <v>0.01</v>
      </c>
      <c r="W60">
        <f t="shared" si="54"/>
        <v>3.3561629555167012E-2</v>
      </c>
      <c r="X60">
        <f t="shared" si="55"/>
        <v>1.0425275569532136E-2</v>
      </c>
      <c r="Y60">
        <f t="shared" si="56"/>
        <v>3.3561629555167011E-4</v>
      </c>
      <c r="Z60">
        <f t="shared" si="57"/>
        <v>2.2800737690083207E-2</v>
      </c>
      <c r="AB60">
        <f t="shared" si="58"/>
        <v>-92.770863650910599</v>
      </c>
      <c r="AC60">
        <f t="shared" si="33"/>
        <v>-168.94632749513215</v>
      </c>
      <c r="AE60">
        <f t="shared" si="34"/>
        <v>0</v>
      </c>
      <c r="AF60">
        <f t="shared" si="35"/>
        <v>0</v>
      </c>
      <c r="AG60">
        <f t="shared" si="36"/>
        <v>-0.2850092211260401</v>
      </c>
      <c r="AH60">
        <f t="shared" si="37"/>
        <v>-20850.551139064271</v>
      </c>
      <c r="AI60">
        <f t="shared" si="38"/>
        <v>-20850.836148285398</v>
      </c>
      <c r="AJ60">
        <f t="shared" si="39"/>
        <v>76.175463844221554</v>
      </c>
      <c r="AK60">
        <f t="shared" si="61"/>
        <v>-6.4939604555637427</v>
      </c>
      <c r="AL60">
        <f t="shared" si="40"/>
        <v>-20781.154644896738</v>
      </c>
      <c r="AN60">
        <f t="shared" si="41"/>
        <v>0</v>
      </c>
      <c r="AO60">
        <f t="shared" si="42"/>
        <v>0</v>
      </c>
      <c r="AP60">
        <f t="shared" si="43"/>
        <v>-1.1411059264469958E-3</v>
      </c>
      <c r="AQ60">
        <f t="shared" si="44"/>
        <v>-83.480412951097193</v>
      </c>
      <c r="AR60">
        <f t="shared" si="45"/>
        <v>-83.481554057023644</v>
      </c>
      <c r="AS60">
        <f t="shared" si="46"/>
        <v>0.3049875821528224</v>
      </c>
      <c r="AT60">
        <f t="shared" si="47"/>
        <v>-2.6000200038016147E-2</v>
      </c>
      <c r="AU60">
        <f t="shared" si="48"/>
        <v>-83.202566674908823</v>
      </c>
      <c r="AW60">
        <v>57</v>
      </c>
      <c r="AX60">
        <f>IF(Z60&gt;0, (R60*SUMPRODUCT(K60:$K$98, X60:$X$98)-K60*$AZ$3)/Z60, 0)</f>
        <v>-7409.6869053764203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0.33433633699999998</v>
      </c>
      <c r="Q61" s="5">
        <f t="shared" si="60"/>
        <v>12.5</v>
      </c>
      <c r="R61">
        <f t="shared" si="31"/>
        <v>2000000</v>
      </c>
      <c r="S61">
        <f t="shared" si="32"/>
        <v>-14112.59572432041</v>
      </c>
      <c r="U61">
        <f t="shared" si="52"/>
        <v>0.33433633699999998</v>
      </c>
      <c r="V61">
        <f t="shared" si="53"/>
        <v>0.01</v>
      </c>
      <c r="W61">
        <f t="shared" si="54"/>
        <v>2.2800737690083207E-2</v>
      </c>
      <c r="X61">
        <f t="shared" si="55"/>
        <v>7.6231151202002601E-3</v>
      </c>
      <c r="Y61">
        <f t="shared" si="56"/>
        <v>2.2800737690083206E-4</v>
      </c>
      <c r="Z61">
        <f t="shared" si="57"/>
        <v>1.4949615192982116E-2</v>
      </c>
      <c r="AB61">
        <f t="shared" si="58"/>
        <v>-168.94632749513215</v>
      </c>
      <c r="AC61">
        <f t="shared" si="33"/>
        <v>-210.97787545271484</v>
      </c>
      <c r="AE61">
        <f t="shared" si="34"/>
        <v>0</v>
      </c>
      <c r="AF61">
        <f t="shared" si="35"/>
        <v>0</v>
      </c>
      <c r="AG61">
        <f t="shared" si="36"/>
        <v>-0.18687018991227644</v>
      </c>
      <c r="AH61">
        <f t="shared" si="37"/>
        <v>-15246.23024040052</v>
      </c>
      <c r="AI61">
        <f t="shared" si="38"/>
        <v>-15246.417110590433</v>
      </c>
      <c r="AJ61">
        <f t="shared" si="39"/>
        <v>42.031547957582688</v>
      </c>
      <c r="AK61">
        <f t="shared" si="61"/>
        <v>-11.826242924659251</v>
      </c>
      <c r="AL61">
        <f t="shared" si="40"/>
        <v>-15216.21180555751</v>
      </c>
      <c r="AN61">
        <f t="shared" si="41"/>
        <v>0</v>
      </c>
      <c r="AO61">
        <f t="shared" si="42"/>
        <v>0</v>
      </c>
      <c r="AP61">
        <f t="shared" si="43"/>
        <v>-6.6801936750468386E-4</v>
      </c>
      <c r="AQ61">
        <f t="shared" si="44"/>
        <v>-54.501882225325708</v>
      </c>
      <c r="AR61">
        <f t="shared" si="45"/>
        <v>-54.502550244693218</v>
      </c>
      <c r="AS61">
        <f t="shared" si="46"/>
        <v>0.1502534357943765</v>
      </c>
      <c r="AT61">
        <f t="shared" si="47"/>
        <v>-4.227618820420867E-2</v>
      </c>
      <c r="AU61">
        <f t="shared" si="48"/>
        <v>-54.394572997103054</v>
      </c>
      <c r="AW61">
        <v>58</v>
      </c>
      <c r="AX61">
        <f>IF(Z61&gt;0, (R61*SUMPRODUCT(K61:$K$98, X61:$X$98)-K61*$AZ$3)/Z61, 0)</f>
        <v>-14112.59572432041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0.35860877099999999</v>
      </c>
      <c r="Q62" s="5">
        <f t="shared" si="60"/>
        <v>12.5</v>
      </c>
      <c r="R62">
        <f t="shared" si="31"/>
        <v>2000000</v>
      </c>
      <c r="S62">
        <f t="shared" si="32"/>
        <v>-24204.946415104871</v>
      </c>
      <c r="U62">
        <f t="shared" si="52"/>
        <v>0.35860877099999999</v>
      </c>
      <c r="V62">
        <f t="shared" si="53"/>
        <v>0.01</v>
      </c>
      <c r="W62">
        <f t="shared" si="54"/>
        <v>1.4949615192982116E-2</v>
      </c>
      <c r="X62">
        <f t="shared" si="55"/>
        <v>5.3610631312782445E-3</v>
      </c>
      <c r="Y62">
        <f t="shared" si="56"/>
        <v>1.4949615192982117E-4</v>
      </c>
      <c r="Z62">
        <f t="shared" si="57"/>
        <v>9.4390559097740495E-3</v>
      </c>
      <c r="AB62">
        <f t="shared" si="58"/>
        <v>-210.97787545271484</v>
      </c>
      <c r="AC62">
        <f t="shared" si="33"/>
        <v>-228.47184250525981</v>
      </c>
      <c r="AE62">
        <f t="shared" si="34"/>
        <v>0</v>
      </c>
      <c r="AF62">
        <f t="shared" si="35"/>
        <v>0</v>
      </c>
      <c r="AG62">
        <f t="shared" si="36"/>
        <v>-0.11798819887217563</v>
      </c>
      <c r="AH62">
        <f t="shared" si="37"/>
        <v>-10722.126262556489</v>
      </c>
      <c r="AI62">
        <f t="shared" si="38"/>
        <v>-10722.244250755361</v>
      </c>
      <c r="AJ62">
        <f t="shared" si="39"/>
        <v>17.493967052544974</v>
      </c>
      <c r="AK62">
        <f t="shared" si="61"/>
        <v>-14.768451281690041</v>
      </c>
      <c r="AL62">
        <f t="shared" si="40"/>
        <v>-10719.518734984505</v>
      </c>
      <c r="AN62">
        <f t="shared" si="41"/>
        <v>0</v>
      </c>
      <c r="AO62">
        <f t="shared" si="42"/>
        <v>0</v>
      </c>
      <c r="AP62">
        <f t="shared" si="43"/>
        <v>-3.7659068700409369E-4</v>
      </c>
      <c r="AQ62">
        <f t="shared" si="44"/>
        <v>-34.222514912150281</v>
      </c>
      <c r="AR62">
        <f t="shared" si="45"/>
        <v>-34.222891502837285</v>
      </c>
      <c r="AS62">
        <f t="shared" si="46"/>
        <v>5.5836644119656206E-2</v>
      </c>
      <c r="AT62">
        <f t="shared" si="47"/>
        <v>-4.7137436348049129E-2</v>
      </c>
      <c r="AU62">
        <f t="shared" si="48"/>
        <v>-34.214192295065679</v>
      </c>
      <c r="AW62">
        <v>59</v>
      </c>
      <c r="AX62">
        <f>IF(Z62&gt;0, (R62*SUMPRODUCT(K62:$K$98, X62:$X$98)-K62*$AZ$3)/Z62, 0)</f>
        <v>-24204.946415104871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0.383306127</v>
      </c>
      <c r="Q63" s="5">
        <f t="shared" si="60"/>
        <v>12.5</v>
      </c>
      <c r="R63">
        <f t="shared" si="31"/>
        <v>2000000</v>
      </c>
      <c r="S63">
        <f t="shared" si="32"/>
        <v>-40102.482928205092</v>
      </c>
      <c r="U63">
        <f t="shared" si="52"/>
        <v>0.383306127</v>
      </c>
      <c r="V63">
        <f t="shared" si="53"/>
        <v>0.01</v>
      </c>
      <c r="W63">
        <f t="shared" si="54"/>
        <v>9.4390559097740495E-3</v>
      </c>
      <c r="X63">
        <f t="shared" si="55"/>
        <v>3.6180479633119524E-3</v>
      </c>
      <c r="Y63">
        <f t="shared" si="56"/>
        <v>9.4390559097740499E-5</v>
      </c>
      <c r="Z63">
        <f t="shared" si="57"/>
        <v>5.7266173873643574E-3</v>
      </c>
      <c r="AB63">
        <f t="shared" si="58"/>
        <v>-228.47184250525981</v>
      </c>
      <c r="AC63">
        <f t="shared" si="33"/>
        <v>-229.65157601314158</v>
      </c>
      <c r="AE63">
        <f t="shared" si="34"/>
        <v>0</v>
      </c>
      <c r="AF63">
        <f t="shared" si="35"/>
        <v>0</v>
      </c>
      <c r="AG63">
        <f t="shared" si="36"/>
        <v>-7.1582717342054472E-2</v>
      </c>
      <c r="AH63">
        <f t="shared" si="37"/>
        <v>-7236.0959266239051</v>
      </c>
      <c r="AI63">
        <f t="shared" si="38"/>
        <v>-7236.1675093412468</v>
      </c>
      <c r="AJ63">
        <f t="shared" si="39"/>
        <v>1.1797335078817639</v>
      </c>
      <c r="AK63">
        <f t="shared" si="61"/>
        <v>-15.993028975368189</v>
      </c>
      <c r="AL63">
        <f t="shared" si="40"/>
        <v>-7250.9808048087334</v>
      </c>
      <c r="AN63">
        <f t="shared" si="41"/>
        <v>0</v>
      </c>
      <c r="AO63">
        <f t="shared" si="42"/>
        <v>0</v>
      </c>
      <c r="AP63">
        <f t="shared" si="43"/>
        <v>-2.0399577003057536E-4</v>
      </c>
      <c r="AQ63">
        <f t="shared" si="44"/>
        <v>-20.621359671401198</v>
      </c>
      <c r="AR63">
        <f t="shared" si="45"/>
        <v>-20.621563667171227</v>
      </c>
      <c r="AS63">
        <f t="shared" si="46"/>
        <v>3.3619937089175772E-3</v>
      </c>
      <c r="AT63">
        <f t="shared" si="47"/>
        <v>-4.5576786996808089E-2</v>
      </c>
      <c r="AU63">
        <f t="shared" si="48"/>
        <v>-20.66377846045912</v>
      </c>
      <c r="AW63">
        <v>60</v>
      </c>
      <c r="AX63">
        <f>IF(Z63&gt;0, (R63*SUMPRODUCT(K63:$K$98, X63:$X$98)-K63*$AZ$3)/Z63, 0)</f>
        <v>-40102.482928205092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0.40826881399999998</v>
      </c>
      <c r="Q64" s="5">
        <f t="shared" si="60"/>
        <v>12.5</v>
      </c>
      <c r="R64">
        <f t="shared" si="31"/>
        <v>2000000</v>
      </c>
      <c r="S64">
        <f t="shared" si="32"/>
        <v>-66270.528389072831</v>
      </c>
      <c r="U64">
        <f t="shared" si="52"/>
        <v>0.40826881399999998</v>
      </c>
      <c r="V64">
        <f t="shared" si="53"/>
        <v>0.01</v>
      </c>
      <c r="W64">
        <f t="shared" si="54"/>
        <v>5.7266173873643574E-3</v>
      </c>
      <c r="X64">
        <f t="shared" si="55"/>
        <v>2.3379992889710245E-3</v>
      </c>
      <c r="Y64">
        <f t="shared" si="56"/>
        <v>5.7266173873643575E-5</v>
      </c>
      <c r="Z64">
        <f t="shared" si="57"/>
        <v>3.3313519245196893E-3</v>
      </c>
      <c r="AB64">
        <f t="shared" si="58"/>
        <v>-229.65157601314158</v>
      </c>
      <c r="AC64">
        <f t="shared" si="33"/>
        <v>-220.77045228787449</v>
      </c>
      <c r="AE64">
        <f t="shared" si="34"/>
        <v>0</v>
      </c>
      <c r="AF64">
        <f t="shared" si="35"/>
        <v>0</v>
      </c>
      <c r="AG64">
        <f t="shared" si="36"/>
        <v>-4.1641899056496116E-2</v>
      </c>
      <c r="AH64">
        <f t="shared" si="37"/>
        <v>-4675.9985779420495</v>
      </c>
      <c r="AI64">
        <f t="shared" si="38"/>
        <v>-4676.0402198411057</v>
      </c>
      <c r="AJ64">
        <f t="shared" si="39"/>
        <v>-8.8811237252670878</v>
      </c>
      <c r="AK64">
        <f t="shared" si="61"/>
        <v>-16.07561032091991</v>
      </c>
      <c r="AL64">
        <f t="shared" si="40"/>
        <v>-4700.996953887292</v>
      </c>
      <c r="AN64">
        <f t="shared" si="41"/>
        <v>0</v>
      </c>
      <c r="AO64">
        <f t="shared" si="42"/>
        <v>0</v>
      </c>
      <c r="AP64">
        <f t="shared" si="43"/>
        <v>-1.0595598324899095E-4</v>
      </c>
      <c r="AQ64">
        <f t="shared" si="44"/>
        <v>-11.897873013057106</v>
      </c>
      <c r="AR64">
        <f t="shared" si="45"/>
        <v>-11.897978969040354</v>
      </c>
      <c r="AS64">
        <f t="shared" si="46"/>
        <v>-2.2597629262535252E-2</v>
      </c>
      <c r="AT64">
        <f t="shared" si="47"/>
        <v>-4.0903684425386E-2</v>
      </c>
      <c r="AU64">
        <f t="shared" si="48"/>
        <v>-11.961480282728273</v>
      </c>
      <c r="AW64">
        <v>61</v>
      </c>
      <c r="AX64">
        <f>IF(Z64&gt;0, (R64*SUMPRODUCT(K64:$K$98, X64:$X$98)-K64*$AZ$3)/Z64, 0)</f>
        <v>-66270.528389072831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0.43333920100000001</v>
      </c>
      <c r="Q65" s="5">
        <f t="shared" si="60"/>
        <v>12.5</v>
      </c>
      <c r="R65">
        <f t="shared" si="31"/>
        <v>2000000</v>
      </c>
      <c r="S65">
        <f t="shared" si="32"/>
        <v>-111261.40420925753</v>
      </c>
      <c r="U65">
        <f t="shared" si="52"/>
        <v>0.43333920100000001</v>
      </c>
      <c r="V65">
        <f t="shared" si="53"/>
        <v>0.01</v>
      </c>
      <c r="W65">
        <f t="shared" si="54"/>
        <v>3.3313519245196893E-3</v>
      </c>
      <c r="X65">
        <f t="shared" si="55"/>
        <v>1.4436053812211746E-3</v>
      </c>
      <c r="Y65">
        <f t="shared" si="56"/>
        <v>3.3313519245196893E-5</v>
      </c>
      <c r="Z65">
        <f t="shared" si="57"/>
        <v>1.8544330240533179E-3</v>
      </c>
      <c r="AB65">
        <f t="shared" si="58"/>
        <v>-220.77045228787449</v>
      </c>
      <c r="AC65">
        <f t="shared" si="33"/>
        <v>-206.32682226819199</v>
      </c>
      <c r="AE65">
        <f t="shared" si="34"/>
        <v>0</v>
      </c>
      <c r="AF65">
        <f t="shared" si="35"/>
        <v>0</v>
      </c>
      <c r="AG65">
        <f t="shared" si="36"/>
        <v>-2.3180412800666475E-2</v>
      </c>
      <c r="AH65">
        <f t="shared" si="37"/>
        <v>-2887.2107624423493</v>
      </c>
      <c r="AI65">
        <f t="shared" si="38"/>
        <v>-2887.23394285515</v>
      </c>
      <c r="AJ65">
        <f t="shared" si="39"/>
        <v>-14.443630019682502</v>
      </c>
      <c r="AK65">
        <f t="shared" si="61"/>
        <v>-15.453931660151216</v>
      </c>
      <c r="AL65">
        <f t="shared" si="40"/>
        <v>-2917.1315045349838</v>
      </c>
      <c r="AN65">
        <f t="shared" si="41"/>
        <v>0</v>
      </c>
      <c r="AO65">
        <f t="shared" si="42"/>
        <v>0</v>
      </c>
      <c r="AP65">
        <f t="shared" si="43"/>
        <v>-5.2662091334119573E-5</v>
      </c>
      <c r="AQ65">
        <f t="shared" si="44"/>
        <v>-6.5592687317553038</v>
      </c>
      <c r="AR65">
        <f t="shared" si="45"/>
        <v>-6.5593213938466377</v>
      </c>
      <c r="AS65">
        <f t="shared" si="46"/>
        <v>-3.2813555558030519E-2</v>
      </c>
      <c r="AT65">
        <f t="shared" si="47"/>
        <v>-3.5108794979471905E-2</v>
      </c>
      <c r="AU65">
        <f t="shared" si="48"/>
        <v>-6.627243744384141</v>
      </c>
      <c r="AW65">
        <v>62</v>
      </c>
      <c r="AX65">
        <f>IF(Z65&gt;0, (R65*SUMPRODUCT(K65:$K$98, X65:$X$98)-K65*$AZ$3)/Z65, 0)</f>
        <v>-111261.40420925753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0.458542742</v>
      </c>
      <c r="Q66" s="5">
        <f t="shared" si="60"/>
        <v>12.5</v>
      </c>
      <c r="R66">
        <f t="shared" si="31"/>
        <v>2000000</v>
      </c>
      <c r="S66">
        <f t="shared" si="32"/>
        <v>-192142.99496987069</v>
      </c>
      <c r="U66">
        <f t="shared" si="52"/>
        <v>0.458542742</v>
      </c>
      <c r="V66">
        <f t="shared" si="53"/>
        <v>0.01</v>
      </c>
      <c r="W66">
        <f t="shared" si="54"/>
        <v>1.8544330240533179E-3</v>
      </c>
      <c r="X66">
        <f t="shared" si="55"/>
        <v>8.5033680370476033E-4</v>
      </c>
      <c r="Y66">
        <f t="shared" si="56"/>
        <v>1.8544330240533179E-5</v>
      </c>
      <c r="Z66">
        <f t="shared" si="57"/>
        <v>9.8555189010802427E-4</v>
      </c>
      <c r="AB66">
        <f t="shared" si="58"/>
        <v>-206.32682226819199</v>
      </c>
      <c r="AC66">
        <f t="shared" si="33"/>
        <v>-189.36689186357265</v>
      </c>
      <c r="AE66">
        <f t="shared" si="34"/>
        <v>0</v>
      </c>
      <c r="AF66">
        <f t="shared" si="35"/>
        <v>0</v>
      </c>
      <c r="AG66">
        <f t="shared" si="36"/>
        <v>-1.2319398626350304E-2</v>
      </c>
      <c r="AH66">
        <f t="shared" si="37"/>
        <v>-1700.6736074095206</v>
      </c>
      <c r="AI66">
        <f t="shared" si="38"/>
        <v>-1700.6859268081471</v>
      </c>
      <c r="AJ66">
        <f t="shared" si="39"/>
        <v>-16.959930404619342</v>
      </c>
      <c r="AK66">
        <f t="shared" si="61"/>
        <v>-14.442877558773441</v>
      </c>
      <c r="AL66">
        <f t="shared" si="40"/>
        <v>-1732.08873477154</v>
      </c>
      <c r="AN66">
        <f t="shared" si="41"/>
        <v>0</v>
      </c>
      <c r="AO66">
        <f t="shared" si="42"/>
        <v>0</v>
      </c>
      <c r="AP66">
        <f t="shared" si="43"/>
        <v>-2.4988973804443518E-5</v>
      </c>
      <c r="AQ66">
        <f t="shared" si="44"/>
        <v>-3.449688537114517</v>
      </c>
      <c r="AR66">
        <f t="shared" si="45"/>
        <v>-3.4497135260883218</v>
      </c>
      <c r="AS66">
        <f t="shared" si="46"/>
        <v>-3.440194358998306E-2</v>
      </c>
      <c r="AT66">
        <f t="shared" si="47"/>
        <v>-2.9296291152151575E-2</v>
      </c>
      <c r="AU66">
        <f t="shared" si="48"/>
        <v>-3.5134117608304565</v>
      </c>
      <c r="AW66">
        <v>63</v>
      </c>
      <c r="AX66">
        <f>IF(Z66&gt;0, (R66*SUMPRODUCT(K66:$K$98, X66:$X$98)-K66*$AZ$3)/Z66, 0)</f>
        <v>-192142.99496987069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0.48392545599999998</v>
      </c>
      <c r="Q67" s="5">
        <f t="shared" si="60"/>
        <v>12.5</v>
      </c>
      <c r="R67">
        <f t="shared" ref="R67:R79" si="62">$C$6</f>
        <v>2000000</v>
      </c>
      <c r="S67">
        <f t="shared" ref="S67:S79" si="63">AX67</f>
        <v>-344487.04244562547</v>
      </c>
      <c r="U67">
        <f t="shared" si="52"/>
        <v>0.48392545599999998</v>
      </c>
      <c r="V67">
        <f t="shared" si="53"/>
        <v>0.01</v>
      </c>
      <c r="W67">
        <f t="shared" si="54"/>
        <v>9.8555189010802427E-4</v>
      </c>
      <c r="X67">
        <f t="shared" si="55"/>
        <v>4.7693364783218749E-4</v>
      </c>
      <c r="Y67">
        <f t="shared" si="56"/>
        <v>9.8555189010802426E-6</v>
      </c>
      <c r="Z67">
        <f t="shared" si="57"/>
        <v>4.987627233747565E-4</v>
      </c>
      <c r="AB67">
        <f t="shared" si="58"/>
        <v>-189.36689186357265</v>
      </c>
      <c r="AC67">
        <f t="shared" ref="AC67:AC79" si="64">S67*Z67</f>
        <v>-171.8172954574955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-6.2345340421844564E-3</v>
      </c>
      <c r="AH67">
        <f t="shared" ref="AH67:AH79" si="68">-X67*R67</f>
        <v>-953.86729566437498</v>
      </c>
      <c r="AI67">
        <f t="shared" ref="AI67:AI79" si="69">SUM(AE67:AH67)</f>
        <v>-953.87353019841714</v>
      </c>
      <c r="AJ67">
        <f t="shared" ref="AJ67:AJ79" si="70">AB67-AC67</f>
        <v>-17.549596406077143</v>
      </c>
      <c r="AK67">
        <f t="shared" si="61"/>
        <v>-13.255682430450086</v>
      </c>
      <c r="AL67">
        <f t="shared" ref="AL67:AL79" si="71">SUM(AI67:AK67)</f>
        <v>-984.67880903494438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-1.1291324574206873E-5</v>
      </c>
      <c r="AQ67">
        <f t="shared" ref="AQ67:AQ79" si="75">AH67*$K67</f>
        <v>-1.7275429347553402</v>
      </c>
      <c r="AR67">
        <f t="shared" ref="AR67:AR79" si="76">AI67*$K67</f>
        <v>-1.7275542260799144</v>
      </c>
      <c r="AS67">
        <f t="shared" ref="AS67:AS79" si="77">AJ67*$K67</f>
        <v>-3.1783961371701933E-2</v>
      </c>
      <c r="AT67">
        <f t="shared" ref="AT67:AT79" si="78">AK67*$K67</f>
        <v>-2.4007281340047103E-2</v>
      </c>
      <c r="AU67">
        <f t="shared" ref="AU67:AU79" si="79">AL67*$K67</f>
        <v>-1.7833454687916634</v>
      </c>
      <c r="AW67">
        <v>64</v>
      </c>
      <c r="AX67">
        <f>IF(Z67&gt;0, (R67*SUMPRODUCT(K67:$K$98, X67:$X$98)-K67*$AZ$3)/Z67, 0)</f>
        <v>-344487.04244562547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0.50934341699999997</v>
      </c>
      <c r="Q68" s="5">
        <f t="shared" si="60"/>
        <v>12.5</v>
      </c>
      <c r="R68">
        <f t="shared" si="62"/>
        <v>2000000</v>
      </c>
      <c r="S68">
        <f t="shared" si="63"/>
        <v>-645697.91490546206</v>
      </c>
      <c r="U68">
        <f t="shared" ref="U68:U79" si="83">M68</f>
        <v>0.50934341699999997</v>
      </c>
      <c r="V68">
        <f t="shared" ref="V68:V79" si="84">$C$10</f>
        <v>0.01</v>
      </c>
      <c r="W68">
        <f t="shared" ref="W68:W79" si="85">Z67</f>
        <v>4.987627233747565E-4</v>
      </c>
      <c r="X68">
        <f t="shared" ref="X68:X79" si="86">U68*W68</f>
        <v>2.5404150979592421E-4</v>
      </c>
      <c r="Y68">
        <f t="shared" ref="Y68:Y79" si="87">V68*W68</f>
        <v>4.9876272337475653E-6</v>
      </c>
      <c r="Z68">
        <f t="shared" ref="Z68:Z79" si="88">MAX(0, W68-X68-Y68)</f>
        <v>2.3973358634508471E-4</v>
      </c>
      <c r="AB68">
        <f t="shared" ref="AB68:AB79" si="89">AC67</f>
        <v>-171.8172954574955</v>
      </c>
      <c r="AC68">
        <f t="shared" si="64"/>
        <v>-154.79547683582976</v>
      </c>
      <c r="AE68">
        <f t="shared" si="65"/>
        <v>0</v>
      </c>
      <c r="AF68">
        <f t="shared" si="66"/>
        <v>0</v>
      </c>
      <c r="AG68">
        <f t="shared" si="67"/>
        <v>-2.9966698293135588E-3</v>
      </c>
      <c r="AH68">
        <f t="shared" si="68"/>
        <v>-508.08301959184843</v>
      </c>
      <c r="AI68">
        <f t="shared" si="69"/>
        <v>-508.08601626167774</v>
      </c>
      <c r="AJ68">
        <f t="shared" si="70"/>
        <v>-17.021818621665744</v>
      </c>
      <c r="AK68">
        <f t="shared" si="61"/>
        <v>-12.027210682024686</v>
      </c>
      <c r="AL68">
        <f t="shared" si="71"/>
        <v>-537.13504556536816</v>
      </c>
      <c r="AN68">
        <f t="shared" si="72"/>
        <v>0</v>
      </c>
      <c r="AO68">
        <f t="shared" si="73"/>
        <v>0</v>
      </c>
      <c r="AP68">
        <f t="shared" si="74"/>
        <v>-4.8457584708769694E-6</v>
      </c>
      <c r="AQ68">
        <f t="shared" si="75"/>
        <v>-0.82159454872608539</v>
      </c>
      <c r="AR68">
        <f t="shared" si="76"/>
        <v>-0.82159939448455621</v>
      </c>
      <c r="AS68">
        <f t="shared" si="77"/>
        <v>-2.7525095013407757E-2</v>
      </c>
      <c r="AT68">
        <f t="shared" si="78"/>
        <v>-1.9448575039310686E-2</v>
      </c>
      <c r="AU68">
        <f t="shared" si="79"/>
        <v>-0.86857306453727467</v>
      </c>
      <c r="AW68">
        <v>65</v>
      </c>
      <c r="AX68">
        <f>IF(Z68&gt;0, (R68*SUMPRODUCT(K68:$K$98, X68:$X$98)-K68*$AZ$3)/Z68, 0)</f>
        <v>-645697.91490546206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0.53464878299999996</v>
      </c>
      <c r="Q69" s="5">
        <f t="shared" ref="Q69:Q79" si="91">$C$8</f>
        <v>12.5</v>
      </c>
      <c r="R69">
        <f t="shared" si="62"/>
        <v>2000000</v>
      </c>
      <c r="S69">
        <f t="shared" si="63"/>
        <v>-1272194.7460189231</v>
      </c>
      <c r="U69">
        <f t="shared" si="83"/>
        <v>0.53464878299999996</v>
      </c>
      <c r="V69">
        <f t="shared" si="84"/>
        <v>0.01</v>
      </c>
      <c r="W69">
        <f t="shared" si="85"/>
        <v>2.3973358634508471E-4</v>
      </c>
      <c r="X69">
        <f t="shared" si="86"/>
        <v>1.2817327018362494E-4</v>
      </c>
      <c r="Y69">
        <f t="shared" si="87"/>
        <v>2.3973358634508473E-6</v>
      </c>
      <c r="Z69">
        <f t="shared" si="88"/>
        <v>1.0916298029800893E-4</v>
      </c>
      <c r="AB69">
        <f t="shared" si="89"/>
        <v>-154.79547683582976</v>
      </c>
      <c r="AC69">
        <f t="shared" si="64"/>
        <v>-138.87656999489417</v>
      </c>
      <c r="AE69">
        <f t="shared" si="65"/>
        <v>0</v>
      </c>
      <c r="AF69">
        <f t="shared" si="66"/>
        <v>0</v>
      </c>
      <c r="AG69">
        <f t="shared" si="67"/>
        <v>-1.3645372537251115E-3</v>
      </c>
      <c r="AH69">
        <f t="shared" si="68"/>
        <v>-256.34654036724987</v>
      </c>
      <c r="AI69">
        <f t="shared" si="69"/>
        <v>-256.34790490450359</v>
      </c>
      <c r="AJ69">
        <f t="shared" si="70"/>
        <v>-15.918906840935591</v>
      </c>
      <c r="AK69">
        <f t="shared" si="61"/>
        <v>-10.835683378508085</v>
      </c>
      <c r="AL69">
        <f t="shared" si="71"/>
        <v>-283.10249512394728</v>
      </c>
      <c r="AN69">
        <f t="shared" si="72"/>
        <v>0</v>
      </c>
      <c r="AO69">
        <f t="shared" si="73"/>
        <v>0</v>
      </c>
      <c r="AP69">
        <f t="shared" si="74"/>
        <v>-1.9701089437516849E-6</v>
      </c>
      <c r="AQ69">
        <f t="shared" si="75"/>
        <v>-0.37011126702375885</v>
      </c>
      <c r="AR69">
        <f t="shared" si="76"/>
        <v>-0.37011323713270261</v>
      </c>
      <c r="AS69">
        <f t="shared" si="77"/>
        <v>-2.2983601698275815E-2</v>
      </c>
      <c r="AT69">
        <f t="shared" si="78"/>
        <v>-1.5644480703903698E-2</v>
      </c>
      <c r="AU69">
        <f t="shared" si="79"/>
        <v>-0.40874131953488213</v>
      </c>
      <c r="AW69">
        <v>66</v>
      </c>
      <c r="AX69">
        <f>IF(Z69&gt;0, (R69*SUMPRODUCT(K69:$K$98, X69:$X$98)-K69*$AZ$3)/Z69, 0)</f>
        <v>-1272194.7460189231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0.56402811100000005</v>
      </c>
      <c r="Q70" s="5">
        <f t="shared" si="91"/>
        <v>12.5</v>
      </c>
      <c r="R70">
        <f t="shared" si="62"/>
        <v>2000000</v>
      </c>
      <c r="S70">
        <f t="shared" si="63"/>
        <v>-2673093.338304501</v>
      </c>
      <c r="U70">
        <f t="shared" si="83"/>
        <v>0.56402811100000005</v>
      </c>
      <c r="V70">
        <f t="shared" si="84"/>
        <v>0.01</v>
      </c>
      <c r="W70">
        <f t="shared" si="85"/>
        <v>1.0916298029800893E-4</v>
      </c>
      <c r="X70">
        <f t="shared" si="86"/>
        <v>6.1570989568616199E-5</v>
      </c>
      <c r="Y70">
        <f t="shared" si="87"/>
        <v>1.0916298029800893E-6</v>
      </c>
      <c r="Z70">
        <f t="shared" si="88"/>
        <v>4.6500360926412637E-5</v>
      </c>
      <c r="AB70">
        <f t="shared" si="89"/>
        <v>-138.87656999489417</v>
      </c>
      <c r="AC70">
        <f t="shared" si="64"/>
        <v>-124.29980502114853</v>
      </c>
      <c r="AE70">
        <f t="shared" si="65"/>
        <v>0</v>
      </c>
      <c r="AF70">
        <f t="shared" si="66"/>
        <v>0</v>
      </c>
      <c r="AG70">
        <f t="shared" si="67"/>
        <v>-5.8125451158015792E-4</v>
      </c>
      <c r="AH70">
        <f t="shared" si="68"/>
        <v>-123.1419791372324</v>
      </c>
      <c r="AI70">
        <f t="shared" si="69"/>
        <v>-123.14256039174397</v>
      </c>
      <c r="AJ70">
        <f t="shared" si="70"/>
        <v>-14.57676497374564</v>
      </c>
      <c r="AK70">
        <f t="shared" si="61"/>
        <v>-9.7213598996425929</v>
      </c>
      <c r="AL70">
        <f t="shared" si="71"/>
        <v>-147.44068526513223</v>
      </c>
      <c r="AN70">
        <f t="shared" si="72"/>
        <v>0</v>
      </c>
      <c r="AO70">
        <f t="shared" si="73"/>
        <v>0</v>
      </c>
      <c r="AP70">
        <f t="shared" si="74"/>
        <v>-7.4929556098723199E-7</v>
      </c>
      <c r="AQ70">
        <f t="shared" si="75"/>
        <v>-0.15874240371549547</v>
      </c>
      <c r="AR70">
        <f t="shared" si="76"/>
        <v>-0.15874315301105646</v>
      </c>
      <c r="AS70">
        <f t="shared" si="77"/>
        <v>-1.8790917009296249E-2</v>
      </c>
      <c r="AT70">
        <f t="shared" si="78"/>
        <v>-1.253181123662892E-2</v>
      </c>
      <c r="AU70">
        <f t="shared" si="79"/>
        <v>-0.19006588125698165</v>
      </c>
      <c r="AW70">
        <v>67</v>
      </c>
      <c r="AX70">
        <f>IF(Z70&gt;0, (R70*SUMPRODUCT(K70:$K$98, X70:$X$98)-K70*$AZ$3)/Z70, 0)</f>
        <v>-2673093.338304501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0.59324784900000005</v>
      </c>
      <c r="Q71" s="5">
        <f t="shared" si="91"/>
        <v>12.5</v>
      </c>
      <c r="R71">
        <f t="shared" si="62"/>
        <v>2000000</v>
      </c>
      <c r="S71">
        <f t="shared" si="63"/>
        <v>-6022679.2893797094</v>
      </c>
      <c r="U71">
        <f t="shared" si="83"/>
        <v>0.59324784900000005</v>
      </c>
      <c r="V71">
        <f t="shared" si="84"/>
        <v>0.01</v>
      </c>
      <c r="W71">
        <f t="shared" si="85"/>
        <v>4.6500360926412637E-5</v>
      </c>
      <c r="X71">
        <f t="shared" si="86"/>
        <v>2.7586239097317947E-5</v>
      </c>
      <c r="Y71">
        <f t="shared" si="87"/>
        <v>4.6500360926412638E-7</v>
      </c>
      <c r="Z71">
        <f t="shared" si="88"/>
        <v>1.8449118219830564E-5</v>
      </c>
      <c r="AB71">
        <f t="shared" si="89"/>
        <v>-124.29980502114853</v>
      </c>
      <c r="AC71">
        <f t="shared" si="64"/>
        <v>-111.11312220989139</v>
      </c>
      <c r="AE71">
        <f t="shared" si="65"/>
        <v>0</v>
      </c>
      <c r="AF71">
        <f t="shared" si="66"/>
        <v>0</v>
      </c>
      <c r="AG71">
        <f t="shared" si="67"/>
        <v>-2.3061397774788204E-4</v>
      </c>
      <c r="AH71">
        <f t="shared" si="68"/>
        <v>-55.172478194635893</v>
      </c>
      <c r="AI71">
        <f t="shared" si="69"/>
        <v>-55.172708808613642</v>
      </c>
      <c r="AJ71">
        <f t="shared" si="70"/>
        <v>-13.186682811257143</v>
      </c>
      <c r="AK71">
        <f t="shared" si="61"/>
        <v>-8.7009863514803971</v>
      </c>
      <c r="AL71">
        <f t="shared" si="71"/>
        <v>-77.060377971351187</v>
      </c>
      <c r="AN71">
        <f t="shared" si="72"/>
        <v>0</v>
      </c>
      <c r="AO71">
        <f t="shared" si="73"/>
        <v>0</v>
      </c>
      <c r="AP71">
        <f t="shared" si="74"/>
        <v>-2.6543270138967493E-7</v>
      </c>
      <c r="AQ71">
        <f t="shared" si="75"/>
        <v>-6.3502568545846252E-2</v>
      </c>
      <c r="AR71">
        <f t="shared" si="76"/>
        <v>-6.350283397854764E-2</v>
      </c>
      <c r="AS71">
        <f t="shared" si="77"/>
        <v>-1.5177643936168227E-2</v>
      </c>
      <c r="AT71">
        <f t="shared" si="78"/>
        <v>-1.0014684862480519E-2</v>
      </c>
      <c r="AU71">
        <f t="shared" si="79"/>
        <v>-8.8695162777196399E-2</v>
      </c>
      <c r="AW71">
        <v>68</v>
      </c>
      <c r="AX71">
        <f>IF(Z71&gt;0, (R71*SUMPRODUCT(K71:$K$98, X71:$X$98)-K71*$AZ$3)/Z71, 0)</f>
        <v>-6022679.2893797094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0.62227177099999997</v>
      </c>
      <c r="Q72" s="5">
        <f t="shared" si="91"/>
        <v>12.5</v>
      </c>
      <c r="R72">
        <f t="shared" si="62"/>
        <v>2000000</v>
      </c>
      <c r="S72">
        <f t="shared" si="63"/>
        <v>-14631078.936536778</v>
      </c>
      <c r="U72">
        <f t="shared" si="83"/>
        <v>0.62227177099999997</v>
      </c>
      <c r="V72">
        <f t="shared" si="84"/>
        <v>0.01</v>
      </c>
      <c r="W72">
        <f t="shared" si="85"/>
        <v>1.8449118219830564E-5</v>
      </c>
      <c r="X72">
        <f t="shared" si="86"/>
        <v>1.1480365468042333E-5</v>
      </c>
      <c r="Y72">
        <f t="shared" si="87"/>
        <v>1.8449118219830564E-7</v>
      </c>
      <c r="Z72">
        <f t="shared" si="88"/>
        <v>6.7842615695899257E-6</v>
      </c>
      <c r="AB72">
        <f t="shared" si="89"/>
        <v>-111.11312220989139</v>
      </c>
      <c r="AC72">
        <f t="shared" si="64"/>
        <v>-99.261066550783099</v>
      </c>
      <c r="AE72">
        <f t="shared" si="65"/>
        <v>0</v>
      </c>
      <c r="AF72">
        <f t="shared" si="66"/>
        <v>0</v>
      </c>
      <c r="AG72">
        <f t="shared" si="67"/>
        <v>-8.4803269619874069E-5</v>
      </c>
      <c r="AH72">
        <f t="shared" si="68"/>
        <v>-22.960730936084666</v>
      </c>
      <c r="AI72">
        <f t="shared" si="69"/>
        <v>-22.960815739354285</v>
      </c>
      <c r="AJ72">
        <f t="shared" si="70"/>
        <v>-11.852055659108288</v>
      </c>
      <c r="AK72">
        <f t="shared" ref="AK72:AK79" si="92">G72*SUM(AB72:AB72, AE72:AF72)</f>
        <v>-7.7779185546923975</v>
      </c>
      <c r="AL72">
        <f t="shared" si="71"/>
        <v>-42.590789953154975</v>
      </c>
      <c r="AN72">
        <f t="shared" si="72"/>
        <v>0</v>
      </c>
      <c r="AO72">
        <f t="shared" si="73"/>
        <v>0</v>
      </c>
      <c r="AP72">
        <f t="shared" si="74"/>
        <v>-8.7149193929206241E-8</v>
      </c>
      <c r="AQ72">
        <f t="shared" si="75"/>
        <v>-2.3595896739295314E-2</v>
      </c>
      <c r="AR72">
        <f t="shared" si="76"/>
        <v>-2.3595983888489241E-2</v>
      </c>
      <c r="AS72">
        <f t="shared" si="77"/>
        <v>-1.2179920676705961E-2</v>
      </c>
      <c r="AT72">
        <f t="shared" si="78"/>
        <v>-7.9930801669185203E-3</v>
      </c>
      <c r="AU72">
        <f t="shared" si="79"/>
        <v>-4.3768984732113728E-2</v>
      </c>
      <c r="AW72">
        <v>69</v>
      </c>
      <c r="AX72">
        <f>IF(Z72&gt;0, (R72*SUMPRODUCT(K72:$K$98, X72:$X$98)-K72*$AZ$3)/Z72, 0)</f>
        <v>-14631078.936536778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0.65106364900000002</v>
      </c>
      <c r="Q73" s="5">
        <f t="shared" si="91"/>
        <v>12.5</v>
      </c>
      <c r="R73">
        <f t="shared" si="62"/>
        <v>2000000</v>
      </c>
      <c r="S73">
        <f t="shared" si="63"/>
        <v>-38551145.671931036</v>
      </c>
      <c r="U73">
        <f t="shared" si="83"/>
        <v>0.65106364900000002</v>
      </c>
      <c r="V73">
        <f t="shared" si="84"/>
        <v>0.01</v>
      </c>
      <c r="W73">
        <f t="shared" si="85"/>
        <v>6.7842615695899257E-6</v>
      </c>
      <c r="X73">
        <f t="shared" si="86"/>
        <v>4.4169860932676849E-6</v>
      </c>
      <c r="Y73">
        <f t="shared" si="87"/>
        <v>6.7842615695899254E-8</v>
      </c>
      <c r="Z73">
        <f t="shared" si="88"/>
        <v>2.2994328606263416E-6</v>
      </c>
      <c r="AB73">
        <f t="shared" si="89"/>
        <v>-99.261066550783099</v>
      </c>
      <c r="AC73">
        <f t="shared" si="64"/>
        <v>-88.645771172831189</v>
      </c>
      <c r="AE73">
        <f t="shared" si="65"/>
        <v>0</v>
      </c>
      <c r="AF73">
        <f t="shared" si="66"/>
        <v>0</v>
      </c>
      <c r="AG73">
        <f t="shared" si="67"/>
        <v>-2.8742910757829271E-5</v>
      </c>
      <c r="AH73">
        <f t="shared" si="68"/>
        <v>-8.8339721865353695</v>
      </c>
      <c r="AI73">
        <f t="shared" si="69"/>
        <v>-8.8340009294461268</v>
      </c>
      <c r="AJ73">
        <f t="shared" si="70"/>
        <v>-10.615295377951909</v>
      </c>
      <c r="AK73">
        <f t="shared" si="92"/>
        <v>-6.9482746585548174</v>
      </c>
      <c r="AL73">
        <f t="shared" si="71"/>
        <v>-26.397570965952852</v>
      </c>
      <c r="AN73">
        <f t="shared" si="72"/>
        <v>0</v>
      </c>
      <c r="AO73">
        <f t="shared" si="73"/>
        <v>0</v>
      </c>
      <c r="AP73">
        <f t="shared" si="74"/>
        <v>-2.6373240877639746E-8</v>
      </c>
      <c r="AQ73">
        <f t="shared" si="75"/>
        <v>-8.1056674581368102E-3</v>
      </c>
      <c r="AR73">
        <f t="shared" si="76"/>
        <v>-8.1056938313776878E-3</v>
      </c>
      <c r="AS73">
        <f t="shared" si="77"/>
        <v>-9.7401319006553081E-3</v>
      </c>
      <c r="AT73">
        <f t="shared" si="78"/>
        <v>-6.3754336781688421E-3</v>
      </c>
      <c r="AU73">
        <f t="shared" si="79"/>
        <v>-2.4221259410201836E-2</v>
      </c>
      <c r="AW73">
        <v>70</v>
      </c>
      <c r="AX73">
        <f>IF(Z73&gt;0, (R73*SUMPRODUCT(K73:$K$98, X73:$X$98)-K73*$AZ$3)/Z73, 0)</f>
        <v>-38551145.671931036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0.67958823899999998</v>
      </c>
      <c r="Q74" s="5">
        <f t="shared" si="91"/>
        <v>12.5</v>
      </c>
      <c r="R74">
        <f t="shared" si="62"/>
        <v>2000000</v>
      </c>
      <c r="S74">
        <f t="shared" si="63"/>
        <v>-110896725.10915831</v>
      </c>
      <c r="U74">
        <f t="shared" si="83"/>
        <v>0.67958823899999998</v>
      </c>
      <c r="V74">
        <f t="shared" si="84"/>
        <v>0.01</v>
      </c>
      <c r="W74">
        <f t="shared" si="85"/>
        <v>2.2994328606263416E-6</v>
      </c>
      <c r="X74">
        <f t="shared" si="86"/>
        <v>1.5626675284517879E-6</v>
      </c>
      <c r="Y74">
        <f t="shared" si="87"/>
        <v>2.2994328606263418E-8</v>
      </c>
      <c r="Z74">
        <f t="shared" si="88"/>
        <v>7.1377100356829029E-7</v>
      </c>
      <c r="AB74">
        <f t="shared" si="89"/>
        <v>-88.645771172831189</v>
      </c>
      <c r="AC74">
        <f t="shared" si="64"/>
        <v>-79.154866773600745</v>
      </c>
      <c r="AE74">
        <f t="shared" si="65"/>
        <v>0</v>
      </c>
      <c r="AF74">
        <f t="shared" si="66"/>
        <v>0</v>
      </c>
      <c r="AG74">
        <f t="shared" si="67"/>
        <v>-8.9221375446036282E-6</v>
      </c>
      <c r="AH74">
        <f t="shared" si="68"/>
        <v>-3.1253350569035758</v>
      </c>
      <c r="AI74">
        <f t="shared" si="69"/>
        <v>-3.1253439790411206</v>
      </c>
      <c r="AJ74">
        <f t="shared" si="70"/>
        <v>-9.4909043992304447</v>
      </c>
      <c r="AK74">
        <f t="shared" si="92"/>
        <v>-6.2052039820981841</v>
      </c>
      <c r="AL74">
        <f t="shared" si="71"/>
        <v>-18.821452360369751</v>
      </c>
      <c r="AN74">
        <f t="shared" si="72"/>
        <v>0</v>
      </c>
      <c r="AO74">
        <f t="shared" si="73"/>
        <v>0</v>
      </c>
      <c r="AP74">
        <f t="shared" si="74"/>
        <v>-7.3094322715226232E-9</v>
      </c>
      <c r="AQ74">
        <f t="shared" si="75"/>
        <v>-2.5604206178225725E-3</v>
      </c>
      <c r="AR74">
        <f t="shared" si="76"/>
        <v>-2.5604279272548442E-3</v>
      </c>
      <c r="AS74">
        <f t="shared" si="77"/>
        <v>-7.7753926741053166E-3</v>
      </c>
      <c r="AT74">
        <f t="shared" si="78"/>
        <v>-5.0835932545740805E-3</v>
      </c>
      <c r="AU74">
        <f t="shared" si="79"/>
        <v>-1.5419413855934243E-2</v>
      </c>
      <c r="AW74">
        <v>71</v>
      </c>
      <c r="AX74">
        <f>IF(Z74&gt;0, (R74*SUMPRODUCT(K74:$K$98, X74:$X$98)-K74*$AZ$3)/Z74, 0)</f>
        <v>-110896725.10915831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0.70796792399999997</v>
      </c>
      <c r="Q75" s="5">
        <f t="shared" si="91"/>
        <v>12.5</v>
      </c>
      <c r="R75">
        <f t="shared" si="62"/>
        <v>2000000</v>
      </c>
      <c r="S75">
        <f t="shared" si="63"/>
        <v>-351087680.3799395</v>
      </c>
      <c r="U75">
        <f t="shared" si="83"/>
        <v>0.70796792399999997</v>
      </c>
      <c r="V75">
        <f t="shared" si="84"/>
        <v>0.01</v>
      </c>
      <c r="W75">
        <f t="shared" si="85"/>
        <v>7.1377100356829029E-7</v>
      </c>
      <c r="X75">
        <f t="shared" si="86"/>
        <v>5.0532697560763907E-7</v>
      </c>
      <c r="Y75">
        <f t="shared" si="87"/>
        <v>7.1377100356829034E-9</v>
      </c>
      <c r="Z75">
        <f t="shared" si="88"/>
        <v>2.0130631792496832E-7</v>
      </c>
      <c r="AB75">
        <f t="shared" si="89"/>
        <v>-79.154866773600745</v>
      </c>
      <c r="AC75">
        <f t="shared" si="64"/>
        <v>-70.676168206103767</v>
      </c>
      <c r="AE75">
        <f t="shared" si="65"/>
        <v>0</v>
      </c>
      <c r="AF75">
        <f t="shared" si="66"/>
        <v>0</v>
      </c>
      <c r="AG75">
        <f t="shared" si="67"/>
        <v>-2.5163289740621038E-6</v>
      </c>
      <c r="AH75">
        <f t="shared" si="68"/>
        <v>-1.0106539512152781</v>
      </c>
      <c r="AI75">
        <f t="shared" si="69"/>
        <v>-1.0106564675442522</v>
      </c>
      <c r="AJ75">
        <f t="shared" si="70"/>
        <v>-8.478698567496977</v>
      </c>
      <c r="AK75">
        <f t="shared" si="92"/>
        <v>-5.5408406741520526</v>
      </c>
      <c r="AL75">
        <f t="shared" si="71"/>
        <v>-15.030195709193281</v>
      </c>
      <c r="AN75">
        <f t="shared" si="72"/>
        <v>0</v>
      </c>
      <c r="AO75">
        <f t="shared" si="73"/>
        <v>0</v>
      </c>
      <c r="AP75">
        <f t="shared" si="74"/>
        <v>-1.8406199624276078E-9</v>
      </c>
      <c r="AQ75">
        <f t="shared" si="75"/>
        <v>-7.3926337012692508E-4</v>
      </c>
      <c r="AR75">
        <f t="shared" si="76"/>
        <v>-7.3926521074688752E-4</v>
      </c>
      <c r="AS75">
        <f t="shared" si="77"/>
        <v>-6.2019163629262949E-3</v>
      </c>
      <c r="AT75">
        <f t="shared" si="78"/>
        <v>-4.0529605065952748E-3</v>
      </c>
      <c r="AU75">
        <f t="shared" si="79"/>
        <v>-1.0994142080268457E-2</v>
      </c>
      <c r="AW75">
        <v>72</v>
      </c>
      <c r="AX75">
        <f>IF(Z75&gt;0, (R75*SUMPRODUCT(K75:$K$98, X75:$X$98)-K75*$AZ$3)/Z75, 0)</f>
        <v>-351087680.3799395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0.73634663</v>
      </c>
      <c r="Q76" s="5">
        <f t="shared" si="91"/>
        <v>12.5</v>
      </c>
      <c r="R76">
        <f t="shared" si="62"/>
        <v>2000000</v>
      </c>
      <c r="S76">
        <f t="shared" si="63"/>
        <v>-1235837271.141005</v>
      </c>
      <c r="U76">
        <f t="shared" si="83"/>
        <v>0.73634663</v>
      </c>
      <c r="V76">
        <f t="shared" si="84"/>
        <v>0.01</v>
      </c>
      <c r="W76">
        <f t="shared" si="85"/>
        <v>2.0130631792496832E-7</v>
      </c>
      <c r="X76">
        <f t="shared" si="86"/>
        <v>1.4823122880175902E-7</v>
      </c>
      <c r="Y76">
        <f t="shared" si="87"/>
        <v>2.0130631792496833E-9</v>
      </c>
      <c r="Z76">
        <f t="shared" si="88"/>
        <v>5.1062025943959618E-8</v>
      </c>
      <c r="AB76">
        <f t="shared" si="89"/>
        <v>-70.676168206103767</v>
      </c>
      <c r="AC76">
        <f t="shared" si="64"/>
        <v>-63.104354801514255</v>
      </c>
      <c r="AE76">
        <f t="shared" si="65"/>
        <v>0</v>
      </c>
      <c r="AF76">
        <f t="shared" si="66"/>
        <v>0</v>
      </c>
      <c r="AG76">
        <f t="shared" si="67"/>
        <v>-6.3827532429949523E-7</v>
      </c>
      <c r="AH76">
        <f t="shared" si="68"/>
        <v>-0.29646245760351803</v>
      </c>
      <c r="AI76">
        <f t="shared" si="69"/>
        <v>-0.29646309587884234</v>
      </c>
      <c r="AJ76">
        <f t="shared" si="70"/>
        <v>-7.5718134045895127</v>
      </c>
      <c r="AK76">
        <f t="shared" si="92"/>
        <v>-4.9473317744272638</v>
      </c>
      <c r="AL76">
        <f t="shared" si="71"/>
        <v>-12.815608274895618</v>
      </c>
      <c r="AN76">
        <f t="shared" si="72"/>
        <v>0</v>
      </c>
      <c r="AO76">
        <f t="shared" si="73"/>
        <v>0</v>
      </c>
      <c r="AP76">
        <f t="shared" si="74"/>
        <v>-4.1685665746342512E-10</v>
      </c>
      <c r="AQ76">
        <f t="shared" si="75"/>
        <v>-1.9361918663489939E-4</v>
      </c>
      <c r="AR76">
        <f t="shared" si="76"/>
        <v>-1.9361960349155688E-4</v>
      </c>
      <c r="AS76">
        <f t="shared" si="77"/>
        <v>-4.9451399836552279E-3</v>
      </c>
      <c r="AT76">
        <f t="shared" si="78"/>
        <v>-3.2310949653486017E-3</v>
      </c>
      <c r="AU76">
        <f t="shared" si="79"/>
        <v>-8.3698545524953857E-3</v>
      </c>
      <c r="AW76">
        <v>73</v>
      </c>
      <c r="AX76">
        <f>IF(Z76&gt;0, (R76*SUMPRODUCT(K76:$K$98, X76:$X$98)-K76*$AZ$3)/Z76, 0)</f>
        <v>-1235837271.141005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0.76472631499999999</v>
      </c>
      <c r="Q77" s="5">
        <f t="shared" si="91"/>
        <v>12.5</v>
      </c>
      <c r="R77">
        <f t="shared" si="62"/>
        <v>2000000</v>
      </c>
      <c r="S77">
        <f t="shared" si="63"/>
        <v>-4898172641.0407801</v>
      </c>
      <c r="U77">
        <f t="shared" si="83"/>
        <v>0.76472631499999999</v>
      </c>
      <c r="V77">
        <f t="shared" si="84"/>
        <v>0.01</v>
      </c>
      <c r="W77">
        <f t="shared" si="85"/>
        <v>5.1062025943959618E-8</v>
      </c>
      <c r="X77">
        <f t="shared" si="86"/>
        <v>3.9048474936558638E-8</v>
      </c>
      <c r="Y77">
        <f t="shared" si="87"/>
        <v>5.1062025943959616E-10</v>
      </c>
      <c r="Z77">
        <f t="shared" si="88"/>
        <v>1.1502930747961384E-8</v>
      </c>
      <c r="AB77">
        <f t="shared" si="89"/>
        <v>-63.104354801514255</v>
      </c>
      <c r="AC77">
        <f t="shared" si="64"/>
        <v>-56.34334068145121</v>
      </c>
      <c r="AE77">
        <f t="shared" si="65"/>
        <v>0</v>
      </c>
      <c r="AF77">
        <f t="shared" si="66"/>
        <v>0</v>
      </c>
      <c r="AG77">
        <f t="shared" si="67"/>
        <v>-1.437866343495173E-7</v>
      </c>
      <c r="AH77">
        <f t="shared" si="68"/>
        <v>-7.8096949873117272E-2</v>
      </c>
      <c r="AI77">
        <f t="shared" si="69"/>
        <v>-7.8097093659751621E-2</v>
      </c>
      <c r="AJ77">
        <f t="shared" si="70"/>
        <v>-6.7610141200630451</v>
      </c>
      <c r="AK77">
        <f t="shared" si="92"/>
        <v>-4.4173048361059983</v>
      </c>
      <c r="AL77">
        <f t="shared" si="71"/>
        <v>-11.256416049828795</v>
      </c>
      <c r="AN77">
        <f t="shared" si="72"/>
        <v>0</v>
      </c>
      <c r="AO77">
        <f t="shared" si="73"/>
        <v>0</v>
      </c>
      <c r="AP77">
        <f t="shared" si="74"/>
        <v>-8.3845388699614731E-11</v>
      </c>
      <c r="AQ77">
        <f t="shared" si="75"/>
        <v>-4.5540179363603188E-5</v>
      </c>
      <c r="AR77">
        <f t="shared" si="76"/>
        <v>-4.5540263208991889E-5</v>
      </c>
      <c r="AS77">
        <f t="shared" si="77"/>
        <v>-3.9425073092836651E-3</v>
      </c>
      <c r="AT77">
        <f t="shared" si="78"/>
        <v>-2.5758349700827996E-3</v>
      </c>
      <c r="AU77">
        <f t="shared" si="79"/>
        <v>-6.5638825425754568E-3</v>
      </c>
      <c r="AW77">
        <v>74</v>
      </c>
      <c r="AX77">
        <f>IF(Z77&gt;0, (R77*SUMPRODUCT(K77:$K$98, X77:$X$98)-K77*$AZ$3)/Z77, 0)</f>
        <v>-4898172641.0407801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0.79310599999999998</v>
      </c>
      <c r="Q78" s="5">
        <f t="shared" si="91"/>
        <v>12.5</v>
      </c>
      <c r="R78">
        <f t="shared" si="62"/>
        <v>2000000</v>
      </c>
      <c r="S78">
        <f t="shared" si="63"/>
        <v>-22211808669.793411</v>
      </c>
      <c r="U78">
        <f t="shared" si="83"/>
        <v>0.79310599999999998</v>
      </c>
      <c r="V78">
        <f t="shared" si="84"/>
        <v>0.01</v>
      </c>
      <c r="W78">
        <f t="shared" si="85"/>
        <v>1.1502930747961384E-8</v>
      </c>
      <c r="X78">
        <f t="shared" si="86"/>
        <v>9.123043393792662E-9</v>
      </c>
      <c r="Y78">
        <f t="shared" si="87"/>
        <v>1.1502930747961384E-10</v>
      </c>
      <c r="Z78">
        <f t="shared" si="88"/>
        <v>2.2648580466891084E-9</v>
      </c>
      <c r="AB78">
        <f t="shared" si="89"/>
        <v>-56.34334068145121</v>
      </c>
      <c r="AC78">
        <f t="shared" si="64"/>
        <v>-50.306593597300512</v>
      </c>
      <c r="AE78">
        <f t="shared" si="65"/>
        <v>0</v>
      </c>
      <c r="AF78">
        <f t="shared" si="66"/>
        <v>0</v>
      </c>
      <c r="AG78">
        <f t="shared" si="67"/>
        <v>-2.8310725583613856E-8</v>
      </c>
      <c r="AH78">
        <f t="shared" si="68"/>
        <v>-1.8246086787585325E-2</v>
      </c>
      <c r="AI78">
        <f t="shared" si="69"/>
        <v>-1.8246115098310908E-2</v>
      </c>
      <c r="AJ78">
        <f t="shared" si="70"/>
        <v>-6.0367470841506972</v>
      </c>
      <c r="AK78">
        <f t="shared" si="92"/>
        <v>-3.944033847701585</v>
      </c>
      <c r="AL78">
        <f t="shared" si="71"/>
        <v>-9.9990270469505926</v>
      </c>
      <c r="AN78">
        <f t="shared" si="72"/>
        <v>0</v>
      </c>
      <c r="AO78">
        <f t="shared" si="73"/>
        <v>0</v>
      </c>
      <c r="AP78">
        <f t="shared" si="74"/>
        <v>-1.4739869609483876E-11</v>
      </c>
      <c r="AQ78">
        <f t="shared" si="75"/>
        <v>-9.499754407142379E-6</v>
      </c>
      <c r="AR78">
        <f t="shared" si="76"/>
        <v>-9.4997691470119873E-6</v>
      </c>
      <c r="AS78">
        <f t="shared" si="77"/>
        <v>-3.1430089851640915E-3</v>
      </c>
      <c r="AT78">
        <f t="shared" si="78"/>
        <v>-2.0534459450294138E-3</v>
      </c>
      <c r="AU78">
        <f t="shared" si="79"/>
        <v>-5.2059546993405165E-3</v>
      </c>
      <c r="AW78">
        <v>75</v>
      </c>
      <c r="AX78">
        <f>IF(Z78&gt;0, (R78*SUMPRODUCT(K78:$K$98, X78:$X$98)-K78*$AZ$3)/Z78, 0)</f>
        <v>-22211808669.793411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2000000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2.2648580466891084E-9</v>
      </c>
      <c r="X79">
        <f t="shared" si="86"/>
        <v>2.2648580466891084E-9</v>
      </c>
      <c r="Y79">
        <f t="shared" si="87"/>
        <v>2.2648580466891087E-11</v>
      </c>
      <c r="Z79">
        <f t="shared" si="88"/>
        <v>0</v>
      </c>
      <c r="AB79">
        <f t="shared" si="89"/>
        <v>-50.306593597300512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-4.5297160933782171E-3</v>
      </c>
      <c r="AI79">
        <f t="shared" si="69"/>
        <v>-4.5297160933782171E-3</v>
      </c>
      <c r="AJ79">
        <f t="shared" si="70"/>
        <v>-50.306593597300512</v>
      </c>
      <c r="AK79">
        <f t="shared" si="92"/>
        <v>-3.5214615518110364</v>
      </c>
      <c r="AL79">
        <f t="shared" si="71"/>
        <v>-53.832584865204929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-2.1056956584976964E-6</v>
      </c>
      <c r="AR79">
        <f t="shared" si="76"/>
        <v>-2.1056956584976964E-6</v>
      </c>
      <c r="AS79">
        <f t="shared" si="77"/>
        <v>-2.3385654541682739E-2</v>
      </c>
      <c r="AT79">
        <f t="shared" si="78"/>
        <v>-1.6369958179177921E-3</v>
      </c>
      <c r="AU79">
        <f t="shared" si="79"/>
        <v>-2.5024756055259032E-2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175792.54531760694</v>
      </c>
      <c r="AO81" s="6">
        <f t="shared" si="93"/>
        <v>-17579.254531760696</v>
      </c>
      <c r="AP81" s="6">
        <f t="shared" si="93"/>
        <v>-248.61673864987384</v>
      </c>
      <c r="AQ81" s="6">
        <f t="shared" si="93"/>
        <v>-96623.412056637739</v>
      </c>
      <c r="AR81" s="6">
        <f t="shared" si="93"/>
        <v>61341.261990558647</v>
      </c>
      <c r="AS81" s="6">
        <f t="shared" si="93"/>
        <v>-10483.163028385577</v>
      </c>
      <c r="AT81" s="6">
        <f t="shared" si="93"/>
        <v>3581.6743457189073</v>
      </c>
      <c r="AU81" s="6">
        <f t="shared" si="93"/>
        <v>54439.773307891919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1A73D-E4F7-442E-BA97-11F55DF44B5B}">
  <sheetPr codeName="Sheet96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'S.55.04.F'!C3*(1+C12)</f>
        <v>297011.12900999445</v>
      </c>
      <c r="K3">
        <v>1</v>
      </c>
      <c r="L3" s="2">
        <v>0</v>
      </c>
      <c r="O3">
        <f>$C$3</f>
        <v>297011.12900999445</v>
      </c>
      <c r="P3" s="2">
        <f>O3*C5</f>
        <v>29701.112900999447</v>
      </c>
      <c r="Q3" s="5">
        <f>B8</f>
        <v>125.8175559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297011.12900999445</v>
      </c>
      <c r="AF3">
        <f t="shared" ref="AF3:AF34" si="4">-$Z3*P3</f>
        <v>-29701.112900999447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267184.19855309499</v>
      </c>
      <c r="AJ3">
        <f t="shared" ref="AJ3:AJ34" si="8">AB3-AC3</f>
        <v>0</v>
      </c>
      <c r="AL3">
        <f t="shared" ref="AL3:AL34" si="9">SUM(AI3:AK3)</f>
        <v>267184.19855309499</v>
      </c>
      <c r="AN3">
        <f t="shared" ref="AN3:AN34" si="10">AE3*$K3</f>
        <v>297011.12900999445</v>
      </c>
      <c r="AO3">
        <f t="shared" ref="AO3:AO34" si="11">AF3*$K3</f>
        <v>-29701.112900999447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267184.19855309499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267184.19855309499</v>
      </c>
      <c r="AW3">
        <v>0</v>
      </c>
      <c r="AX3">
        <f>IF(Z3&gt;0, (R3*SUMPRODUCT(K3:$K$98, X3:$X$98)-K3*$AZ$3)/Z3, 0)</f>
        <v>0</v>
      </c>
      <c r="AZ3">
        <f>C6*ABS(SUMPRODUCT(X4:X69, K4:K69))/1</f>
        <v>161519.43267452766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3.4760450000000001E-3</v>
      </c>
      <c r="R4">
        <f t="shared" si="0"/>
        <v>2000000</v>
      </c>
      <c r="S4">
        <f t="shared" si="1"/>
        <v>10982.261097422088</v>
      </c>
      <c r="U4">
        <f t="shared" ref="U4:U35" si="21">M4</f>
        <v>3.4760450000000001E-3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3.4760450000000001E-3</v>
      </c>
      <c r="Y4">
        <f t="shared" ref="Y4:Y35" si="25">V4*W4</f>
        <v>0.01</v>
      </c>
      <c r="Z4">
        <f t="shared" ref="Z4:Z35" si="26">MAX(0, W4-X4-Y4)</f>
        <v>0.98652395500000001</v>
      </c>
      <c r="AB4">
        <f t="shared" ref="AB4:AB35" si="27">AC3</f>
        <v>0</v>
      </c>
      <c r="AC4">
        <f t="shared" si="2"/>
        <v>10834.263652671478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-6952.09</v>
      </c>
      <c r="AI4">
        <f t="shared" si="7"/>
        <v>-6952.09</v>
      </c>
      <c r="AJ4">
        <f t="shared" si="8"/>
        <v>-10834.263652671478</v>
      </c>
      <c r="AK4">
        <f>G4*SUM(AB4, AE4:AF4)</f>
        <v>0</v>
      </c>
      <c r="AL4">
        <f t="shared" si="9"/>
        <v>-17786.353652671478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-6485.7635973504994</v>
      </c>
      <c r="AR4">
        <f t="shared" si="14"/>
        <v>-6485.7635973504994</v>
      </c>
      <c r="AS4">
        <f t="shared" si="15"/>
        <v>-10107.532095038228</v>
      </c>
      <c r="AT4">
        <f t="shared" si="16"/>
        <v>0</v>
      </c>
      <c r="AU4">
        <f t="shared" si="17"/>
        <v>-16593.295692388729</v>
      </c>
      <c r="AW4">
        <v>1</v>
      </c>
      <c r="AX4">
        <f>IF(Z4&gt;0, (R4*SUMPRODUCT(K4:$K$98, X4:$X$98)-K4*$AZ$3)/Z4, 0)</f>
        <v>10982.261097422088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3.6141120000000001E-3</v>
      </c>
      <c r="Q5" s="5">
        <f t="shared" ref="Q5:Q36" si="29">$C$8</f>
        <v>12.5</v>
      </c>
      <c r="R5">
        <f t="shared" si="0"/>
        <v>2000000</v>
      </c>
      <c r="S5">
        <f t="shared" si="1"/>
        <v>17384.876721375058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10834.263652671478</v>
      </c>
      <c r="AC5">
        <f t="shared" si="2"/>
        <v>16917.107187299815</v>
      </c>
      <c r="AE5">
        <f t="shared" si="3"/>
        <v>0</v>
      </c>
      <c r="AF5">
        <f t="shared" si="4"/>
        <v>0</v>
      </c>
      <c r="AG5">
        <f t="shared" si="5"/>
        <v>-12.163666342324339</v>
      </c>
      <c r="AH5">
        <f t="shared" si="6"/>
        <v>-7130.8161281059201</v>
      </c>
      <c r="AI5">
        <f t="shared" si="7"/>
        <v>-7142.9797944482443</v>
      </c>
      <c r="AJ5">
        <f t="shared" si="8"/>
        <v>-6082.8435346283368</v>
      </c>
      <c r="AK5">
        <f>G5*SUM(AB5, AE5:AF5)</f>
        <v>444.20480975953063</v>
      </c>
      <c r="AL5">
        <f t="shared" si="9"/>
        <v>-12781.618519317051</v>
      </c>
      <c r="AN5">
        <f t="shared" si="10"/>
        <v>0</v>
      </c>
      <c r="AO5">
        <f t="shared" si="11"/>
        <v>0</v>
      </c>
      <c r="AP5">
        <f t="shared" si="12"/>
        <v>-10.401248613612806</v>
      </c>
      <c r="AQ5">
        <f t="shared" si="13"/>
        <v>-6097.6180436906507</v>
      </c>
      <c r="AR5">
        <f t="shared" si="14"/>
        <v>-6108.0192923042632</v>
      </c>
      <c r="AS5">
        <f t="shared" si="15"/>
        <v>-5201.4882767070858</v>
      </c>
      <c r="AT5">
        <f t="shared" si="16"/>
        <v>379.84309431399402</v>
      </c>
      <c r="AU5">
        <f t="shared" si="17"/>
        <v>-10929.664474697356</v>
      </c>
      <c r="AW5">
        <v>2</v>
      </c>
      <c r="AX5">
        <f>IF(Z5&gt;0, (R5*SUMPRODUCT(K5:$K$98, X5:$X$98)-K5*$AZ$3)/Z5, 0)</f>
        <v>17384.876721375058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3.757594E-3</v>
      </c>
      <c r="Q6" s="5">
        <f t="shared" si="29"/>
        <v>12.5</v>
      </c>
      <c r="R6">
        <f t="shared" si="0"/>
        <v>2000000</v>
      </c>
      <c r="S6">
        <f t="shared" si="1"/>
        <v>25360.207851563075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16917.107187299815</v>
      </c>
      <c r="AC6">
        <f t="shared" si="2"/>
        <v>24338.340713344558</v>
      </c>
      <c r="AE6">
        <f t="shared" si="3"/>
        <v>0</v>
      </c>
      <c r="AF6">
        <f t="shared" si="4"/>
        <v>0</v>
      </c>
      <c r="AG6">
        <f t="shared" si="5"/>
        <v>-11.996323559235176</v>
      </c>
      <c r="AH6">
        <f t="shared" si="6"/>
        <v>-7312.9791465471817</v>
      </c>
      <c r="AI6">
        <f t="shared" si="7"/>
        <v>-7324.9754701064167</v>
      </c>
      <c r="AJ6">
        <f t="shared" si="8"/>
        <v>-7421.2335260447435</v>
      </c>
      <c r="AK6">
        <f>G6*SUM(AB6, AE6:AF6)</f>
        <v>989.65077045703924</v>
      </c>
      <c r="AL6">
        <f t="shared" si="9"/>
        <v>-13756.55822569412</v>
      </c>
      <c r="AN6">
        <f t="shared" si="10"/>
        <v>0</v>
      </c>
      <c r="AO6">
        <f t="shared" si="11"/>
        <v>0</v>
      </c>
      <c r="AP6">
        <f t="shared" si="12"/>
        <v>-9.2540843104137647</v>
      </c>
      <c r="AQ6">
        <f t="shared" si="13"/>
        <v>-5641.3054589834628</v>
      </c>
      <c r="AR6">
        <f t="shared" si="14"/>
        <v>-5650.5595432938762</v>
      </c>
      <c r="AS6">
        <f t="shared" si="15"/>
        <v>-5724.8139730624071</v>
      </c>
      <c r="AT6">
        <f t="shared" si="16"/>
        <v>763.42653000760413</v>
      </c>
      <c r="AU6">
        <f t="shared" si="17"/>
        <v>-10611.946986348677</v>
      </c>
      <c r="AW6">
        <v>3</v>
      </c>
      <c r="AX6">
        <f>IF(Z6&gt;0, (R6*SUMPRODUCT(K6:$K$98, X6:$X$98)-K6*$AZ$3)/Z6, 0)</f>
        <v>25360.207851563075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3.9119039999999999E-3</v>
      </c>
      <c r="Q7" s="5">
        <f t="shared" si="29"/>
        <v>12.5</v>
      </c>
      <c r="R7">
        <f t="shared" si="0"/>
        <v>2000000</v>
      </c>
      <c r="S7">
        <f t="shared" si="1"/>
        <v>31628.048919250752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24338.340713344558</v>
      </c>
      <c r="AC7">
        <f t="shared" si="2"/>
        <v>29931.347958142447</v>
      </c>
      <c r="AE7">
        <f t="shared" si="3"/>
        <v>0</v>
      </c>
      <c r="AF7">
        <f t="shared" si="4"/>
        <v>0</v>
      </c>
      <c r="AG7">
        <f t="shared" si="5"/>
        <v>-11.829431857526156</v>
      </c>
      <c r="AH7">
        <f t="shared" si="6"/>
        <v>-7508.5545786666107</v>
      </c>
      <c r="AI7">
        <f t="shared" si="7"/>
        <v>-7520.384010524137</v>
      </c>
      <c r="AJ7">
        <f t="shared" si="8"/>
        <v>-5593.0072447978891</v>
      </c>
      <c r="AK7">
        <f>G7*SUM(AB7, AE7:AF7)</f>
        <v>1195.0125290252176</v>
      </c>
      <c r="AL7">
        <f t="shared" si="9"/>
        <v>-11918.378726296807</v>
      </c>
      <c r="AN7">
        <f t="shared" si="10"/>
        <v>0</v>
      </c>
      <c r="AO7">
        <f t="shared" si="11"/>
        <v>0</v>
      </c>
      <c r="AP7">
        <f t="shared" si="12"/>
        <v>-8.3025588007273061</v>
      </c>
      <c r="AQ7">
        <f t="shared" si="13"/>
        <v>-5269.9247646612466</v>
      </c>
      <c r="AR7">
        <f t="shared" si="14"/>
        <v>-5278.2273234619734</v>
      </c>
      <c r="AS7">
        <f t="shared" si="15"/>
        <v>-3925.4862010371594</v>
      </c>
      <c r="AT7">
        <f t="shared" si="16"/>
        <v>838.72682216139799</v>
      </c>
      <c r="AU7">
        <f t="shared" si="17"/>
        <v>-8364.9867023377337</v>
      </c>
      <c r="AW7">
        <v>4</v>
      </c>
      <c r="AX7">
        <f>IF(Z7&gt;0, (R7*SUMPRODUCT(K7:$K$98, X7:$X$98)-K7*$AZ$3)/Z7, 0)</f>
        <v>31628.048919250752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4.0806530000000001E-3</v>
      </c>
      <c r="Q8" s="5">
        <f t="shared" si="29"/>
        <v>12.5</v>
      </c>
      <c r="R8">
        <f t="shared" si="0"/>
        <v>2000000</v>
      </c>
      <c r="S8">
        <f t="shared" si="1"/>
        <v>34517.979488641708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29931.347958142447</v>
      </c>
      <c r="AC8">
        <f t="shared" si="2"/>
        <v>32206.284810251964</v>
      </c>
      <c r="AE8">
        <f t="shared" si="3"/>
        <v>0</v>
      </c>
      <c r="AF8">
        <f t="shared" si="4"/>
        <v>0</v>
      </c>
      <c r="AG8">
        <f t="shared" si="5"/>
        <v>-11.662865732353186</v>
      </c>
      <c r="AH8">
        <f t="shared" si="6"/>
        <v>-7723.4890556335495</v>
      </c>
      <c r="AI8">
        <f t="shared" si="7"/>
        <v>-7735.151921365903</v>
      </c>
      <c r="AJ8">
        <f t="shared" si="8"/>
        <v>-2274.9368521095166</v>
      </c>
      <c r="AK8">
        <f t="shared" ref="AK8:AK39" si="30">G8*SUM(AB8:AB8, AE8:AF8)</f>
        <v>637.53771150843409</v>
      </c>
      <c r="AL8">
        <f t="shared" si="9"/>
        <v>-9372.5510619669858</v>
      </c>
      <c r="AN8">
        <f t="shared" si="10"/>
        <v>0</v>
      </c>
      <c r="AO8">
        <f t="shared" si="11"/>
        <v>0</v>
      </c>
      <c r="AP8">
        <f t="shared" si="12"/>
        <v>-7.6408600310297485</v>
      </c>
      <c r="AQ8">
        <f t="shared" si="13"/>
        <v>-5059.9998473427477</v>
      </c>
      <c r="AR8">
        <f t="shared" si="14"/>
        <v>-5067.6407073737782</v>
      </c>
      <c r="AS8">
        <f t="shared" si="15"/>
        <v>-1490.4119163595158</v>
      </c>
      <c r="AT8">
        <f t="shared" si="16"/>
        <v>417.67919908618308</v>
      </c>
      <c r="AU8">
        <f t="shared" si="17"/>
        <v>-6140.3734246471113</v>
      </c>
      <c r="AW8">
        <v>5</v>
      </c>
      <c r="AX8">
        <f>IF(Z8&gt;0, (R8*SUMPRODUCT(K8:$K$98, X8:$X$98)-K8*$AZ$3)/Z8, 0)</f>
        <v>34517.979488641708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4.2836929999999999E-3</v>
      </c>
      <c r="Q9" s="5">
        <f t="shared" si="29"/>
        <v>12.5</v>
      </c>
      <c r="R9">
        <f t="shared" si="0"/>
        <v>2000000</v>
      </c>
      <c r="S9">
        <f t="shared" si="1"/>
        <v>35607.59711035779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32206.284810251964</v>
      </c>
      <c r="AC9">
        <f t="shared" si="2"/>
        <v>32748.383800277414</v>
      </c>
      <c r="AE9">
        <f t="shared" si="3"/>
        <v>0</v>
      </c>
      <c r="AF9">
        <f t="shared" si="4"/>
        <v>0</v>
      </c>
      <c r="AG9">
        <f t="shared" si="5"/>
        <v>-11.496276938732034</v>
      </c>
      <c r="AH9">
        <f t="shared" si="6"/>
        <v>-7993.6218076193945</v>
      </c>
      <c r="AI9">
        <f t="shared" si="7"/>
        <v>-8005.1180845581266</v>
      </c>
      <c r="AJ9">
        <f t="shared" si="8"/>
        <v>-542.09899002544989</v>
      </c>
      <c r="AK9">
        <f t="shared" si="30"/>
        <v>190.01708038048659</v>
      </c>
      <c r="AL9">
        <f t="shared" si="9"/>
        <v>-8357.1999942030889</v>
      </c>
      <c r="AN9">
        <f t="shared" si="10"/>
        <v>0</v>
      </c>
      <c r="AO9">
        <f t="shared" si="11"/>
        <v>0</v>
      </c>
      <c r="AP9">
        <f t="shared" si="12"/>
        <v>-7.1329863927365746</v>
      </c>
      <c r="AQ9">
        <f t="shared" si="13"/>
        <v>-4959.7270391365719</v>
      </c>
      <c r="AR9">
        <f t="shared" si="14"/>
        <v>-4966.8600255293086</v>
      </c>
      <c r="AS9">
        <f t="shared" si="15"/>
        <v>-336.35104129583158</v>
      </c>
      <c r="AT9">
        <f t="shared" si="16"/>
        <v>117.89810353081435</v>
      </c>
      <c r="AU9">
        <f t="shared" si="17"/>
        <v>-5185.3129632943246</v>
      </c>
      <c r="AW9">
        <v>6</v>
      </c>
      <c r="AX9">
        <f>IF(Z9&gt;0, (R9*SUMPRODUCT(K9:$K$98, X9:$X$98)-K9*$AZ$3)/Z9, 0)</f>
        <v>35607.59711035779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4.5002690000000003E-3</v>
      </c>
      <c r="Q10" s="5">
        <f t="shared" si="29"/>
        <v>12.5</v>
      </c>
      <c r="R10">
        <f t="shared" si="0"/>
        <v>2000000</v>
      </c>
      <c r="S10">
        <f t="shared" si="1"/>
        <v>36334.215107709992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32748.383800277414</v>
      </c>
      <c r="AC10">
        <f t="shared" si="2"/>
        <v>32932.105438188737</v>
      </c>
      <c r="AE10">
        <f t="shared" si="3"/>
        <v>0</v>
      </c>
      <c r="AF10">
        <f t="shared" si="4"/>
        <v>0</v>
      </c>
      <c r="AG10">
        <f t="shared" si="5"/>
        <v>-11.329577830621922</v>
      </c>
      <c r="AH10">
        <f t="shared" si="6"/>
        <v>-8277.8141956465079</v>
      </c>
      <c r="AI10">
        <f t="shared" si="7"/>
        <v>-8289.1437734771298</v>
      </c>
      <c r="AJ10">
        <f t="shared" si="8"/>
        <v>-183.72163791132334</v>
      </c>
      <c r="AK10">
        <f t="shared" si="30"/>
        <v>134.26837358113741</v>
      </c>
      <c r="AL10">
        <f t="shared" si="9"/>
        <v>-8338.5970378073162</v>
      </c>
      <c r="AN10">
        <f t="shared" si="10"/>
        <v>0</v>
      </c>
      <c r="AO10">
        <f t="shared" si="11"/>
        <v>0</v>
      </c>
      <c r="AP10">
        <f t="shared" si="12"/>
        <v>-6.6687754209928416</v>
      </c>
      <c r="AQ10">
        <f t="shared" si="13"/>
        <v>-4872.4572682901789</v>
      </c>
      <c r="AR10">
        <f t="shared" si="14"/>
        <v>-4879.1260437111714</v>
      </c>
      <c r="AS10">
        <f t="shared" si="15"/>
        <v>-108.14157080911497</v>
      </c>
      <c r="AT10">
        <f t="shared" si="16"/>
        <v>79.032567933329744</v>
      </c>
      <c r="AU10">
        <f t="shared" si="17"/>
        <v>-4908.2350465869567</v>
      </c>
      <c r="AW10">
        <v>7</v>
      </c>
      <c r="AX10">
        <f>IF(Z10&gt;0, (R10*SUMPRODUCT(K10:$K$98, X10:$X$98)-K10*$AZ$3)/Z10, 0)</f>
        <v>36334.215107709992</v>
      </c>
    </row>
    <row r="11" spans="1:52" x14ac:dyDescent="0.25">
      <c r="A11" t="s">
        <v>33</v>
      </c>
      <c r="C11" s="26">
        <f>AU71</f>
        <v>89990.0744251508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4.7150400000000002E-3</v>
      </c>
      <c r="Q11" s="5">
        <f t="shared" si="29"/>
        <v>12.5</v>
      </c>
      <c r="R11">
        <f t="shared" si="0"/>
        <v>2000000</v>
      </c>
      <c r="S11">
        <f t="shared" si="1"/>
        <v>36721.565096833059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32932.105438188737</v>
      </c>
      <c r="AC11">
        <f t="shared" si="2"/>
        <v>32793.422967145976</v>
      </c>
      <c r="AE11">
        <f t="shared" si="3"/>
        <v>0</v>
      </c>
      <c r="AF11">
        <f t="shared" si="4"/>
        <v>0</v>
      </c>
      <c r="AG11">
        <f t="shared" si="5"/>
        <v>-11.162862639661206</v>
      </c>
      <c r="AH11">
        <f t="shared" si="6"/>
        <v>-8547.1060247192945</v>
      </c>
      <c r="AI11">
        <f t="shared" si="7"/>
        <v>-8558.2688873589559</v>
      </c>
      <c r="AJ11">
        <f t="shared" si="8"/>
        <v>138.68247104276088</v>
      </c>
      <c r="AK11">
        <f t="shared" si="30"/>
        <v>79.037053051652961</v>
      </c>
      <c r="AL11">
        <f t="shared" si="9"/>
        <v>-8340.5493632645412</v>
      </c>
      <c r="AN11">
        <f t="shared" si="10"/>
        <v>0</v>
      </c>
      <c r="AO11">
        <f t="shared" si="11"/>
        <v>0</v>
      </c>
      <c r="AP11">
        <f t="shared" si="12"/>
        <v>-6.2434854845324166</v>
      </c>
      <c r="AQ11">
        <f t="shared" si="13"/>
        <v>-4780.4702183197405</v>
      </c>
      <c r="AR11">
        <f t="shared" si="14"/>
        <v>-4786.7137038042729</v>
      </c>
      <c r="AS11">
        <f t="shared" si="15"/>
        <v>77.566303811550227</v>
      </c>
      <c r="AT11">
        <f t="shared" si="16"/>
        <v>44.206106390214487</v>
      </c>
      <c r="AU11">
        <f t="shared" si="17"/>
        <v>-4664.9412936025074</v>
      </c>
      <c r="AW11">
        <v>8</v>
      </c>
      <c r="AX11">
        <f>IF(Z11&gt;0, (R11*SUMPRODUCT(K11:$K$98, X11:$X$98)-K11*$AZ$3)/Z11, 0)</f>
        <v>36721.565096833059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4.9523709999999997E-3</v>
      </c>
      <c r="Q12" s="5">
        <f t="shared" si="29"/>
        <v>12.5</v>
      </c>
      <c r="R12">
        <f t="shared" si="0"/>
        <v>2000000</v>
      </c>
      <c r="S12">
        <f t="shared" si="1"/>
        <v>36948.679783998654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32793.422967145976</v>
      </c>
      <c r="AC12">
        <f t="shared" si="2"/>
        <v>32502.870905130087</v>
      </c>
      <c r="AE12">
        <f t="shared" si="3"/>
        <v>0</v>
      </c>
      <c r="AF12">
        <f t="shared" si="4"/>
        <v>0</v>
      </c>
      <c r="AG12">
        <f t="shared" si="5"/>
        <v>-10.995951376050954</v>
      </c>
      <c r="AH12">
        <f t="shared" si="6"/>
        <v>-8845.2219541826562</v>
      </c>
      <c r="AI12">
        <f t="shared" si="7"/>
        <v>-8856.2179055587076</v>
      </c>
      <c r="AJ12">
        <f t="shared" si="8"/>
        <v>290.55206201588953</v>
      </c>
      <c r="AK12">
        <f t="shared" si="30"/>
        <v>75.424872824435738</v>
      </c>
      <c r="AL12">
        <f t="shared" si="9"/>
        <v>-8490.2409707183815</v>
      </c>
      <c r="AN12">
        <f t="shared" si="10"/>
        <v>0</v>
      </c>
      <c r="AO12">
        <f t="shared" si="11"/>
        <v>0</v>
      </c>
      <c r="AP12">
        <f t="shared" si="12"/>
        <v>-5.8444650510639296</v>
      </c>
      <c r="AQ12">
        <f t="shared" si="13"/>
        <v>-4701.3294995752967</v>
      </c>
      <c r="AR12">
        <f t="shared" si="14"/>
        <v>-4707.1739646263613</v>
      </c>
      <c r="AS12">
        <f t="shared" si="15"/>
        <v>154.43150973411116</v>
      </c>
      <c r="AT12">
        <f t="shared" si="16"/>
        <v>40.089121725606432</v>
      </c>
      <c r="AU12">
        <f t="shared" si="17"/>
        <v>-4512.6533331666433</v>
      </c>
      <c r="AW12">
        <v>9</v>
      </c>
      <c r="AX12">
        <f>IF(Z12&gt;0, (R12*SUMPRODUCT(K12:$K$98, X12:$X$98)-K12*$AZ$3)/Z12, 0)</f>
        <v>36948.679783998654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5.2041409999999998E-3</v>
      </c>
      <c r="Q13" s="5">
        <f t="shared" si="29"/>
        <v>12.5</v>
      </c>
      <c r="R13">
        <f t="shared" si="0"/>
        <v>2000000</v>
      </c>
      <c r="S13">
        <f t="shared" si="1"/>
        <v>36990.639814321927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32502.870905130087</v>
      </c>
      <c r="AC13">
        <f t="shared" si="2"/>
        <v>32045.042705596992</v>
      </c>
      <c r="AE13">
        <f t="shared" si="3"/>
        <v>0</v>
      </c>
      <c r="AF13">
        <f t="shared" si="4"/>
        <v>0</v>
      </c>
      <c r="AG13">
        <f t="shared" si="5"/>
        <v>-10.828767380900333</v>
      </c>
      <c r="AH13">
        <f t="shared" si="6"/>
        <v>-9155.9170224181107</v>
      </c>
      <c r="AI13">
        <f t="shared" si="7"/>
        <v>-9166.7457897990116</v>
      </c>
      <c r="AJ13">
        <f t="shared" si="8"/>
        <v>457.82819953309445</v>
      </c>
      <c r="AK13">
        <f t="shared" si="30"/>
        <v>65.005741810260176</v>
      </c>
      <c r="AL13">
        <f t="shared" si="9"/>
        <v>-8643.9118484556566</v>
      </c>
      <c r="AN13">
        <f t="shared" si="10"/>
        <v>0</v>
      </c>
      <c r="AO13">
        <f t="shared" si="11"/>
        <v>0</v>
      </c>
      <c r="AP13">
        <f t="shared" si="12"/>
        <v>-5.4711073957775493</v>
      </c>
      <c r="AQ13">
        <f t="shared" si="13"/>
        <v>-4625.919421339755</v>
      </c>
      <c r="AR13">
        <f t="shared" si="14"/>
        <v>-4631.3905287355328</v>
      </c>
      <c r="AS13">
        <f t="shared" si="15"/>
        <v>231.31231472189722</v>
      </c>
      <c r="AT13">
        <f t="shared" si="16"/>
        <v>32.843386719472619</v>
      </c>
      <c r="AU13">
        <f t="shared" si="17"/>
        <v>-4367.2348272941626</v>
      </c>
      <c r="AW13">
        <v>10</v>
      </c>
      <c r="AX13">
        <f>IF(Z13&gt;0, (R13*SUMPRODUCT(K13:$K$98, X13:$X$98)-K13*$AZ$3)/Z13, 0)</f>
        <v>36990.639814321927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5.4847869999999996E-3</v>
      </c>
      <c r="Q14" s="5">
        <f t="shared" si="29"/>
        <v>12.5</v>
      </c>
      <c r="R14">
        <f t="shared" si="0"/>
        <v>2000000</v>
      </c>
      <c r="S14">
        <f t="shared" si="1"/>
        <v>36860.830551435356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32045.042705596992</v>
      </c>
      <c r="AC14">
        <f t="shared" si="2"/>
        <v>31438.119425344757</v>
      </c>
      <c r="AE14">
        <f t="shared" si="3"/>
        <v>0</v>
      </c>
      <c r="AF14">
        <f t="shared" si="4"/>
        <v>0</v>
      </c>
      <c r="AG14">
        <f t="shared" si="5"/>
        <v>-10.661086224534543</v>
      </c>
      <c r="AH14">
        <f t="shared" si="6"/>
        <v>-9502.9572090857891</v>
      </c>
      <c r="AI14">
        <f t="shared" si="7"/>
        <v>-9513.6182953103234</v>
      </c>
      <c r="AJ14">
        <f t="shared" si="8"/>
        <v>606.92328025223469</v>
      </c>
      <c r="AK14">
        <f t="shared" si="30"/>
        <v>57.681076870074584</v>
      </c>
      <c r="AL14">
        <f t="shared" si="9"/>
        <v>-8849.0139381880144</v>
      </c>
      <c r="AN14">
        <f t="shared" si="10"/>
        <v>0</v>
      </c>
      <c r="AO14">
        <f t="shared" si="11"/>
        <v>0</v>
      </c>
      <c r="AP14">
        <f t="shared" si="12"/>
        <v>-5.1211147205740719</v>
      </c>
      <c r="AQ14">
        <f t="shared" si="13"/>
        <v>-4564.800718001833</v>
      </c>
      <c r="AR14">
        <f t="shared" si="14"/>
        <v>-4569.9218327224071</v>
      </c>
      <c r="AS14">
        <f t="shared" si="15"/>
        <v>291.53912455993861</v>
      </c>
      <c r="AT14">
        <f t="shared" si="16"/>
        <v>27.707440464941946</v>
      </c>
      <c r="AU14">
        <f t="shared" si="17"/>
        <v>-4250.6752676975266</v>
      </c>
      <c r="AW14">
        <v>11</v>
      </c>
      <c r="AX14">
        <f>IF(Z14&gt;0, (R14*SUMPRODUCT(K14:$K$98, X14:$X$98)-K14*$AZ$3)/Z14, 0)</f>
        <v>36860.830551435356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5.8078460000000002E-3</v>
      </c>
      <c r="Q15" s="5">
        <f t="shared" si="29"/>
        <v>12.5</v>
      </c>
      <c r="R15">
        <f t="shared" si="0"/>
        <v>2000000</v>
      </c>
      <c r="S15">
        <f t="shared" si="1"/>
        <v>36758.599522041382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31438.119425344757</v>
      </c>
      <c r="AC15">
        <f t="shared" si="2"/>
        <v>30855.337279295942</v>
      </c>
      <c r="AE15">
        <f t="shared" si="3"/>
        <v>0</v>
      </c>
      <c r="AF15">
        <f t="shared" si="4"/>
        <v>0</v>
      </c>
      <c r="AG15">
        <f t="shared" si="5"/>
        <v>-10.492557415304377</v>
      </c>
      <c r="AH15">
        <f t="shared" si="6"/>
        <v>-9906.8715175708876</v>
      </c>
      <c r="AI15">
        <f t="shared" si="7"/>
        <v>-9917.3640749861916</v>
      </c>
      <c r="AJ15">
        <f t="shared" si="8"/>
        <v>582.78214604881578</v>
      </c>
      <c r="AK15">
        <f t="shared" si="30"/>
        <v>128.89628964391352</v>
      </c>
      <c r="AL15">
        <f t="shared" si="9"/>
        <v>-9205.6856392934624</v>
      </c>
      <c r="AN15">
        <f t="shared" si="10"/>
        <v>0</v>
      </c>
      <c r="AO15">
        <f t="shared" si="11"/>
        <v>0</v>
      </c>
      <c r="AP15">
        <f t="shared" si="12"/>
        <v>-4.7814827129521893</v>
      </c>
      <c r="AQ15">
        <f t="shared" si="13"/>
        <v>-4514.5842930161825</v>
      </c>
      <c r="AR15">
        <f t="shared" si="14"/>
        <v>-4519.3657757291348</v>
      </c>
      <c r="AS15">
        <f t="shared" si="15"/>
        <v>265.5751735687553</v>
      </c>
      <c r="AT15">
        <f t="shared" si="16"/>
        <v>58.738337690399206</v>
      </c>
      <c r="AU15">
        <f t="shared" si="17"/>
        <v>-4195.0522644699804</v>
      </c>
      <c r="AW15">
        <v>12</v>
      </c>
      <c r="AX15">
        <f>IF(Z15&gt;0, (R15*SUMPRODUCT(K15:$K$98, X15:$X$98)-K15*$AZ$3)/Z15, 0)</f>
        <v>36758.599522041382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6.1543680000000003E-3</v>
      </c>
      <c r="Q16" s="5">
        <f t="shared" si="29"/>
        <v>12.5</v>
      </c>
      <c r="R16">
        <f t="shared" si="0"/>
        <v>2000000</v>
      </c>
      <c r="S16">
        <f t="shared" si="1"/>
        <v>36709.774491498443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30855.337279295942</v>
      </c>
      <c r="AC16">
        <f t="shared" si="2"/>
        <v>30316.566921109596</v>
      </c>
      <c r="AE16">
        <f t="shared" si="3"/>
        <v>0</v>
      </c>
      <c r="AF16">
        <f t="shared" si="4"/>
        <v>0</v>
      </c>
      <c r="AG16">
        <f t="shared" si="5"/>
        <v>-10.323056781556422</v>
      </c>
      <c r="AH16">
        <f t="shared" si="6"/>
        <v>-10332.009535185916</v>
      </c>
      <c r="AI16">
        <f t="shared" si="7"/>
        <v>-10342.332591967473</v>
      </c>
      <c r="AJ16">
        <f t="shared" si="8"/>
        <v>538.77035818634613</v>
      </c>
      <c r="AK16">
        <f t="shared" si="30"/>
        <v>219.07289468300121</v>
      </c>
      <c r="AL16">
        <f t="shared" si="9"/>
        <v>-9584.4893390981269</v>
      </c>
      <c r="AN16">
        <f t="shared" si="10"/>
        <v>0</v>
      </c>
      <c r="AO16">
        <f t="shared" si="11"/>
        <v>0</v>
      </c>
      <c r="AP16">
        <f t="shared" si="12"/>
        <v>-4.4501380017231309</v>
      </c>
      <c r="AQ16">
        <f t="shared" si="13"/>
        <v>-4453.9974195283157</v>
      </c>
      <c r="AR16">
        <f t="shared" si="14"/>
        <v>-4458.4475575300394</v>
      </c>
      <c r="AS16">
        <f t="shared" si="15"/>
        <v>232.25702385466798</v>
      </c>
      <c r="AT16">
        <f t="shared" si="16"/>
        <v>94.439528368972617</v>
      </c>
      <c r="AU16">
        <f t="shared" si="17"/>
        <v>-4131.7510053063997</v>
      </c>
      <c r="AW16">
        <v>13</v>
      </c>
      <c r="AX16">
        <f>IF(Z16&gt;0, (R16*SUMPRODUCT(K16:$K$98, X16:$X$98)-K16*$AZ$3)/Z16, 0)</f>
        <v>36709.774491498443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6.5216450000000004E-3</v>
      </c>
      <c r="Q17" s="5">
        <f t="shared" si="29"/>
        <v>12.5</v>
      </c>
      <c r="R17">
        <f t="shared" si="0"/>
        <v>2000000</v>
      </c>
      <c r="S17">
        <f t="shared" si="1"/>
        <v>36984.075553318653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30316.566921109596</v>
      </c>
      <c r="AC17">
        <f t="shared" si="2"/>
        <v>30038.474750914513</v>
      </c>
      <c r="AE17">
        <f t="shared" si="3"/>
        <v>0</v>
      </c>
      <c r="AF17">
        <f t="shared" si="4"/>
        <v>0</v>
      </c>
      <c r="AG17">
        <f t="shared" si="5"/>
        <v>-10.152502902096705</v>
      </c>
      <c r="AH17">
        <f t="shared" si="6"/>
        <v>-10771.729863064567</v>
      </c>
      <c r="AI17">
        <f t="shared" si="7"/>
        <v>-10781.882365966663</v>
      </c>
      <c r="AJ17">
        <f t="shared" si="8"/>
        <v>278.09217019508287</v>
      </c>
      <c r="AK17">
        <f t="shared" si="30"/>
        <v>418.36862351131242</v>
      </c>
      <c r="AL17">
        <f t="shared" si="9"/>
        <v>-10085.421572260268</v>
      </c>
      <c r="AN17">
        <f t="shared" si="10"/>
        <v>0</v>
      </c>
      <c r="AO17">
        <f t="shared" si="11"/>
        <v>0</v>
      </c>
      <c r="AP17">
        <f t="shared" si="12"/>
        <v>-4.114132733086719</v>
      </c>
      <c r="AQ17">
        <f t="shared" si="13"/>
        <v>-4365.0641471325662</v>
      </c>
      <c r="AR17">
        <f t="shared" si="14"/>
        <v>-4369.1782798656532</v>
      </c>
      <c r="AS17">
        <f t="shared" si="15"/>
        <v>112.6922209476474</v>
      </c>
      <c r="AT17">
        <f t="shared" si="16"/>
        <v>169.5369176529716</v>
      </c>
      <c r="AU17">
        <f t="shared" si="17"/>
        <v>-4086.9491412650336</v>
      </c>
      <c r="AW17">
        <v>14</v>
      </c>
      <c r="AX17">
        <f>IF(Z17&gt;0, (R17*SUMPRODUCT(K17:$K$98, X17:$X$98)-K17*$AZ$3)/Z17, 0)</f>
        <v>36984.075553318653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6.9358459999999999E-3</v>
      </c>
      <c r="Q18" s="5">
        <f t="shared" si="29"/>
        <v>12.5</v>
      </c>
      <c r="R18">
        <f t="shared" si="0"/>
        <v>2000000</v>
      </c>
      <c r="S18">
        <f t="shared" si="1"/>
        <v>37631.550324458905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30038.474750914513</v>
      </c>
      <c r="AC18">
        <f t="shared" si="2"/>
        <v>30046.72071944207</v>
      </c>
      <c r="AE18">
        <f t="shared" si="3"/>
        <v>0</v>
      </c>
      <c r="AF18">
        <f t="shared" si="4"/>
        <v>0</v>
      </c>
      <c r="AG18">
        <f t="shared" si="5"/>
        <v>-9.9805616764322416</v>
      </c>
      <c r="AH18">
        <f t="shared" si="6"/>
        <v>-11266.591462959332</v>
      </c>
      <c r="AI18">
        <f t="shared" si="7"/>
        <v>-11276.572024635763</v>
      </c>
      <c r="AJ18">
        <f t="shared" si="8"/>
        <v>-8.2459685275571246</v>
      </c>
      <c r="AK18">
        <f t="shared" si="30"/>
        <v>648.83105461975356</v>
      </c>
      <c r="AL18">
        <f t="shared" si="9"/>
        <v>-10635.986938543567</v>
      </c>
      <c r="AN18">
        <f t="shared" si="10"/>
        <v>0</v>
      </c>
      <c r="AO18">
        <f t="shared" si="11"/>
        <v>0</v>
      </c>
      <c r="AP18">
        <f t="shared" si="12"/>
        <v>-3.7742221115113876</v>
      </c>
      <c r="AQ18">
        <f t="shared" si="13"/>
        <v>-4260.5436446806398</v>
      </c>
      <c r="AR18">
        <f t="shared" si="14"/>
        <v>-4264.3178667921511</v>
      </c>
      <c r="AS18">
        <f t="shared" si="15"/>
        <v>-3.118273074853473</v>
      </c>
      <c r="AT18">
        <f t="shared" si="16"/>
        <v>245.36019037522874</v>
      </c>
      <c r="AU18">
        <f t="shared" si="17"/>
        <v>-4022.0759494917761</v>
      </c>
      <c r="AW18">
        <v>15</v>
      </c>
      <c r="AX18">
        <f>IF(Z18&gt;0, (R18*SUMPRODUCT(K18:$K$98, X18:$X$98)-K18*$AZ$3)/Z18, 0)</f>
        <v>37631.550324458905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7.4023869999999999E-3</v>
      </c>
      <c r="Q19" s="5">
        <f t="shared" si="29"/>
        <v>12.5</v>
      </c>
      <c r="R19">
        <f t="shared" si="0"/>
        <v>2000000</v>
      </c>
      <c r="S19">
        <f t="shared" si="1"/>
        <v>38116.736685810138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30046.72071944207</v>
      </c>
      <c r="AC19">
        <f t="shared" si="2"/>
        <v>29904.489059106494</v>
      </c>
      <c r="AE19">
        <f t="shared" si="3"/>
        <v>0</v>
      </c>
      <c r="AF19">
        <f t="shared" si="4"/>
        <v>0</v>
      </c>
      <c r="AG19">
        <f t="shared" si="5"/>
        <v>-9.806876079661599</v>
      </c>
      <c r="AH19">
        <f t="shared" si="6"/>
        <v>-11820.796801011238</v>
      </c>
      <c r="AI19">
        <f t="shared" si="7"/>
        <v>-11830.6036770909</v>
      </c>
      <c r="AJ19">
        <f t="shared" si="8"/>
        <v>142.23166033557573</v>
      </c>
      <c r="AK19">
        <f t="shared" si="30"/>
        <v>670.04187204355821</v>
      </c>
      <c r="AL19">
        <f t="shared" si="9"/>
        <v>-11018.330144711766</v>
      </c>
      <c r="AN19">
        <f t="shared" si="10"/>
        <v>0</v>
      </c>
      <c r="AO19">
        <f t="shared" si="11"/>
        <v>0</v>
      </c>
      <c r="AP19">
        <f t="shared" si="12"/>
        <v>-3.4584926211908136</v>
      </c>
      <c r="AQ19">
        <f t="shared" si="13"/>
        <v>-4168.7218417777785</v>
      </c>
      <c r="AR19">
        <f t="shared" si="14"/>
        <v>-4172.1803343989695</v>
      </c>
      <c r="AS19">
        <f t="shared" si="15"/>
        <v>50.159413025567744</v>
      </c>
      <c r="AT19">
        <f t="shared" si="16"/>
        <v>236.29694629846782</v>
      </c>
      <c r="AU19">
        <f t="shared" si="17"/>
        <v>-3885.7239750749341</v>
      </c>
      <c r="AW19">
        <v>16</v>
      </c>
      <c r="AX19">
        <f>IF(Z19&gt;0, (R19*SUMPRODUCT(K19:$K$98, X19:$X$98)-K19*$AZ$3)/Z19, 0)</f>
        <v>38116.736685810138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7.9366079999999995E-3</v>
      </c>
      <c r="Q20" s="5">
        <f t="shared" si="29"/>
        <v>12.5</v>
      </c>
      <c r="R20">
        <f t="shared" si="0"/>
        <v>2000000</v>
      </c>
      <c r="S20">
        <f t="shared" si="1"/>
        <v>37209.986655315632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29904.489059106494</v>
      </c>
      <c r="AC20">
        <f t="shared" si="2"/>
        <v>28669.473084848742</v>
      </c>
      <c r="AE20">
        <f t="shared" si="3"/>
        <v>0</v>
      </c>
      <c r="AF20">
        <f t="shared" si="4"/>
        <v>0</v>
      </c>
      <c r="AG20">
        <f t="shared" si="5"/>
        <v>-9.630973987716132</v>
      </c>
      <c r="AH20">
        <f t="shared" si="6"/>
        <v>-12453.332983816141</v>
      </c>
      <c r="AI20">
        <f t="shared" si="7"/>
        <v>-12462.963957803857</v>
      </c>
      <c r="AJ20">
        <f t="shared" si="8"/>
        <v>1235.0159742577525</v>
      </c>
      <c r="AK20">
        <f t="shared" si="30"/>
        <v>128.58930295415792</v>
      </c>
      <c r="AL20">
        <f t="shared" si="9"/>
        <v>-11099.358680591946</v>
      </c>
      <c r="AN20">
        <f t="shared" si="10"/>
        <v>0</v>
      </c>
      <c r="AO20">
        <f t="shared" si="11"/>
        <v>0</v>
      </c>
      <c r="AP20">
        <f t="shared" si="12"/>
        <v>-3.2215299201115637</v>
      </c>
      <c r="AQ20">
        <f t="shared" si="13"/>
        <v>-4165.5999552740559</v>
      </c>
      <c r="AR20">
        <f t="shared" si="14"/>
        <v>-4168.8214851941675</v>
      </c>
      <c r="AS20">
        <f t="shared" si="15"/>
        <v>413.10888368732566</v>
      </c>
      <c r="AT20">
        <f t="shared" si="16"/>
        <v>43.012709555801152</v>
      </c>
      <c r="AU20">
        <f t="shared" si="17"/>
        <v>-3712.6998919510402</v>
      </c>
      <c r="AW20">
        <v>17</v>
      </c>
      <c r="AX20">
        <f>IF(Z20&gt;0, (R20*SUMPRODUCT(K20:$K$98, X20:$X$98)-K20*$AZ$3)/Z20, 0)</f>
        <v>37209.986655315632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8.552947E-3</v>
      </c>
      <c r="Q21" s="5">
        <f t="shared" si="29"/>
        <v>12.5</v>
      </c>
      <c r="R21">
        <f t="shared" si="0"/>
        <v>2000000</v>
      </c>
      <c r="S21">
        <f t="shared" si="1"/>
        <v>35910.487836251865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28669.473084848742</v>
      </c>
      <c r="AC21">
        <f t="shared" si="2"/>
        <v>27154.910586905942</v>
      </c>
      <c r="AE21">
        <f t="shared" si="3"/>
        <v>0</v>
      </c>
      <c r="AF21">
        <f t="shared" si="4"/>
        <v>0</v>
      </c>
      <c r="AG21">
        <f t="shared" si="5"/>
        <v>-9.452291037763656</v>
      </c>
      <c r="AH21">
        <f t="shared" si="6"/>
        <v>-13179.713612050358</v>
      </c>
      <c r="AI21">
        <f t="shared" si="7"/>
        <v>-13189.165903088122</v>
      </c>
      <c r="AJ21">
        <f t="shared" si="8"/>
        <v>1514.5624979427994</v>
      </c>
      <c r="AK21">
        <f t="shared" si="30"/>
        <v>45.871156935757988</v>
      </c>
      <c r="AL21">
        <f t="shared" si="9"/>
        <v>-11628.732248209564</v>
      </c>
      <c r="AN21">
        <f t="shared" si="10"/>
        <v>0</v>
      </c>
      <c r="AO21">
        <f t="shared" si="11"/>
        <v>0</v>
      </c>
      <c r="AP21">
        <f t="shared" si="12"/>
        <v>-3.0066194810239821</v>
      </c>
      <c r="AQ21">
        <f t="shared" si="13"/>
        <v>-4192.2517558963018</v>
      </c>
      <c r="AR21">
        <f t="shared" si="14"/>
        <v>-4195.258375377326</v>
      </c>
      <c r="AS21">
        <f t="shared" si="15"/>
        <v>481.75760705528819</v>
      </c>
      <c r="AT21">
        <f t="shared" si="16"/>
        <v>14.590866225886812</v>
      </c>
      <c r="AU21">
        <f t="shared" si="17"/>
        <v>-3698.9099020961507</v>
      </c>
      <c r="AW21">
        <v>18</v>
      </c>
      <c r="AX21">
        <f>IF(Z21&gt;0, (R21*SUMPRODUCT(K21:$K$98, X21:$X$98)-K21*$AZ$3)/Z21, 0)</f>
        <v>35910.487836251865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9.2631359999999999E-3</v>
      </c>
      <c r="Q22" s="5">
        <f t="shared" si="29"/>
        <v>12.5</v>
      </c>
      <c r="R22">
        <f t="shared" si="0"/>
        <v>2000000</v>
      </c>
      <c r="S22">
        <f t="shared" si="1"/>
        <v>35555.535889845574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27154.910586905942</v>
      </c>
      <c r="AC22">
        <f t="shared" si="2"/>
        <v>26368.583516888208</v>
      </c>
      <c r="AE22">
        <f t="shared" si="3"/>
        <v>0</v>
      </c>
      <c r="AF22">
        <f t="shared" si="4"/>
        <v>0</v>
      </c>
      <c r="AG22">
        <f t="shared" si="5"/>
        <v>-9.2702102699916349</v>
      </c>
      <c r="AH22">
        <f t="shared" si="6"/>
        <v>-14009.257183101741</v>
      </c>
      <c r="AI22">
        <f t="shared" si="7"/>
        <v>-14018.527393371733</v>
      </c>
      <c r="AJ22">
        <f t="shared" si="8"/>
        <v>786.32707001773451</v>
      </c>
      <c r="AK22">
        <f t="shared" si="30"/>
        <v>570.25312232502483</v>
      </c>
      <c r="AL22">
        <f t="shared" si="9"/>
        <v>-12661.947201028974</v>
      </c>
      <c r="AN22">
        <f t="shared" si="10"/>
        <v>0</v>
      </c>
      <c r="AO22">
        <f t="shared" si="11"/>
        <v>0</v>
      </c>
      <c r="AP22">
        <f t="shared" si="12"/>
        <v>-2.7532236797953016</v>
      </c>
      <c r="AQ22">
        <f t="shared" si="13"/>
        <v>-4160.7059052062841</v>
      </c>
      <c r="AR22">
        <f t="shared" si="14"/>
        <v>-4163.4591288860793</v>
      </c>
      <c r="AS22">
        <f t="shared" si="15"/>
        <v>233.53669940421301</v>
      </c>
      <c r="AT22">
        <f t="shared" si="16"/>
        <v>169.36340753184251</v>
      </c>
      <c r="AU22">
        <f t="shared" si="17"/>
        <v>-3760.5590219500241</v>
      </c>
      <c r="AW22">
        <v>19</v>
      </c>
      <c r="AX22">
        <f>IF(Z22&gt;0, (R22*SUMPRODUCT(K22:$K$98, X22:$X$98)-K22*$AZ$3)/Z22, 0)</f>
        <v>35555.535889845574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1.011049E-2</v>
      </c>
      <c r="Q23" s="5">
        <f t="shared" si="29"/>
        <v>12.5</v>
      </c>
      <c r="R23">
        <f t="shared" si="0"/>
        <v>2000000</v>
      </c>
      <c r="S23">
        <f t="shared" si="1"/>
        <v>37632.458041345672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26368.583516888208</v>
      </c>
      <c r="AC23">
        <f t="shared" si="2"/>
        <v>27347.602992786393</v>
      </c>
      <c r="AE23">
        <f t="shared" si="3"/>
        <v>0</v>
      </c>
      <c r="AF23">
        <f t="shared" si="4"/>
        <v>0</v>
      </c>
      <c r="AG23">
        <f t="shared" si="5"/>
        <v>-9.0837817990590697</v>
      </c>
      <c r="AH23">
        <f t="shared" si="6"/>
        <v>-14996.218917223634</v>
      </c>
      <c r="AI23">
        <f t="shared" si="7"/>
        <v>-15005.302699022694</v>
      </c>
      <c r="AJ23">
        <f t="shared" si="8"/>
        <v>-979.01947589818519</v>
      </c>
      <c r="AK23">
        <f t="shared" si="30"/>
        <v>1845.8008461821746</v>
      </c>
      <c r="AL23">
        <f t="shared" si="9"/>
        <v>-14138.521328738705</v>
      </c>
      <c r="AN23">
        <f t="shared" si="10"/>
        <v>0</v>
      </c>
      <c r="AO23">
        <f t="shared" si="11"/>
        <v>0</v>
      </c>
      <c r="AP23">
        <f t="shared" si="12"/>
        <v>-2.408799109388406</v>
      </c>
      <c r="AQ23">
        <f t="shared" si="13"/>
        <v>-3976.6343546190851</v>
      </c>
      <c r="AR23">
        <f t="shared" si="14"/>
        <v>-3979.043153728474</v>
      </c>
      <c r="AS23">
        <f t="shared" si="15"/>
        <v>-259.61227314616139</v>
      </c>
      <c r="AT23">
        <f t="shared" si="16"/>
        <v>489.46171679867274</v>
      </c>
      <c r="AU23">
        <f t="shared" si="17"/>
        <v>-3749.1937100759628</v>
      </c>
      <c r="AW23">
        <v>20</v>
      </c>
      <c r="AX23">
        <f>IF(Z23&gt;0, (R23*SUMPRODUCT(K23:$K$98, X23:$X$98)-K23*$AZ$3)/Z23, 0)</f>
        <v>37632.458041345672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1.1085984E-2</v>
      </c>
      <c r="Q24" s="5">
        <f t="shared" si="29"/>
        <v>12.5</v>
      </c>
      <c r="R24">
        <f t="shared" si="0"/>
        <v>2000000</v>
      </c>
      <c r="S24">
        <f t="shared" si="1"/>
        <v>39303.939449116478</v>
      </c>
      <c r="U24">
        <f t="shared" si="21"/>
        <v>1.1085984E-2</v>
      </c>
      <c r="V24">
        <f t="shared" si="22"/>
        <v>0.01</v>
      </c>
      <c r="W24">
        <f t="shared" si="23"/>
        <v>0.72670254392472555</v>
      </c>
      <c r="X24">
        <f t="shared" si="24"/>
        <v>8.0562127747088041E-3</v>
      </c>
      <c r="Y24">
        <f t="shared" si="25"/>
        <v>7.2670254392472556E-3</v>
      </c>
      <c r="Z24">
        <f t="shared" si="26"/>
        <v>0.71137930571076946</v>
      </c>
      <c r="AB24">
        <f t="shared" si="27"/>
        <v>27347.602992786393</v>
      </c>
      <c r="AC24">
        <f t="shared" si="2"/>
        <v>27960.009157010601</v>
      </c>
      <c r="AE24">
        <f t="shared" si="3"/>
        <v>0</v>
      </c>
      <c r="AF24">
        <f t="shared" si="4"/>
        <v>0</v>
      </c>
      <c r="AG24">
        <f t="shared" si="5"/>
        <v>-8.8922413213846188</v>
      </c>
      <c r="AH24">
        <f t="shared" si="6"/>
        <v>-16112.425549417609</v>
      </c>
      <c r="AI24">
        <f t="shared" si="7"/>
        <v>-16121.317790738993</v>
      </c>
      <c r="AJ24">
        <f t="shared" si="8"/>
        <v>-612.40616422420862</v>
      </c>
      <c r="AK24">
        <f t="shared" si="30"/>
        <v>1914.3322094950477</v>
      </c>
      <c r="AL24">
        <f t="shared" si="9"/>
        <v>-14819.391745468152</v>
      </c>
      <c r="AN24">
        <f t="shared" si="10"/>
        <v>0</v>
      </c>
      <c r="AO24">
        <f t="shared" si="11"/>
        <v>0</v>
      </c>
      <c r="AP24">
        <f t="shared" si="12"/>
        <v>-2.1053635802755601</v>
      </c>
      <c r="AQ24">
        <f t="shared" si="13"/>
        <v>-3814.8440551277308</v>
      </c>
      <c r="AR24">
        <f t="shared" si="14"/>
        <v>-3816.9494187080063</v>
      </c>
      <c r="AS24">
        <f t="shared" si="15"/>
        <v>-144.99579890991293</v>
      </c>
      <c r="AT24">
        <f t="shared" si="16"/>
        <v>453.24515707045003</v>
      </c>
      <c r="AU24">
        <f t="shared" si="17"/>
        <v>-3508.7000605474686</v>
      </c>
      <c r="AW24">
        <v>21</v>
      </c>
      <c r="AX24">
        <f>IF(Z24&gt;0, (R24*SUMPRODUCT(K24:$K$98, X24:$X$98)-K24*$AZ$3)/Z24, 0)</f>
        <v>39303.939449116478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1.2207667E-2</v>
      </c>
      <c r="Q25" s="5">
        <f t="shared" si="29"/>
        <v>12.5</v>
      </c>
      <c r="R25">
        <f t="shared" si="0"/>
        <v>2000000</v>
      </c>
      <c r="S25">
        <f t="shared" si="1"/>
        <v>40602.767081924736</v>
      </c>
      <c r="U25">
        <f t="shared" si="21"/>
        <v>1.2207667E-2</v>
      </c>
      <c r="V25">
        <f t="shared" si="22"/>
        <v>0.01</v>
      </c>
      <c r="W25">
        <f t="shared" si="23"/>
        <v>0.71137930571076946</v>
      </c>
      <c r="X25">
        <f t="shared" si="24"/>
        <v>8.6842816748082721E-3</v>
      </c>
      <c r="Y25">
        <f t="shared" si="25"/>
        <v>7.1137930571076946E-3</v>
      </c>
      <c r="Z25">
        <f t="shared" si="26"/>
        <v>0.69558123097885349</v>
      </c>
      <c r="AB25">
        <f t="shared" si="27"/>
        <v>27960.009157010601</v>
      </c>
      <c r="AC25">
        <f t="shared" si="2"/>
        <v>28242.522707992877</v>
      </c>
      <c r="AE25">
        <f t="shared" si="3"/>
        <v>0</v>
      </c>
      <c r="AF25">
        <f t="shared" si="4"/>
        <v>0</v>
      </c>
      <c r="AG25">
        <f t="shared" si="5"/>
        <v>-8.6947653872356678</v>
      </c>
      <c r="AH25">
        <f t="shared" si="6"/>
        <v>-17368.563349616543</v>
      </c>
      <c r="AI25">
        <f t="shared" si="7"/>
        <v>-17377.258115003777</v>
      </c>
      <c r="AJ25">
        <f t="shared" si="8"/>
        <v>-282.51355098227577</v>
      </c>
      <c r="AK25">
        <f t="shared" si="30"/>
        <v>1957.2006409907424</v>
      </c>
      <c r="AL25">
        <f t="shared" si="9"/>
        <v>-15702.57102499531</v>
      </c>
      <c r="AN25">
        <f t="shared" si="10"/>
        <v>0</v>
      </c>
      <c r="AO25">
        <f t="shared" si="11"/>
        <v>0</v>
      </c>
      <c r="AP25">
        <f t="shared" si="12"/>
        <v>-1.8380431847954219</v>
      </c>
      <c r="AQ25">
        <f t="shared" si="13"/>
        <v>-3671.6539288474009</v>
      </c>
      <c r="AR25">
        <f t="shared" si="14"/>
        <v>-3673.4919720321959</v>
      </c>
      <c r="AS25">
        <f t="shared" si="15"/>
        <v>-59.722382821006569</v>
      </c>
      <c r="AT25">
        <f t="shared" si="16"/>
        <v>413.7454133876285</v>
      </c>
      <c r="AU25">
        <f t="shared" si="17"/>
        <v>-3319.4689414655736</v>
      </c>
      <c r="AW25">
        <v>22</v>
      </c>
      <c r="AX25">
        <f>IF(Z25&gt;0, (R25*SUMPRODUCT(K25:$K$98, X25:$X$98)-K25*$AZ$3)/Z25, 0)</f>
        <v>40602.767081924736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1.3502610999999999E-2</v>
      </c>
      <c r="Q26" s="5">
        <f t="shared" si="29"/>
        <v>12.5</v>
      </c>
      <c r="R26">
        <f t="shared" si="0"/>
        <v>2000000</v>
      </c>
      <c r="S26">
        <f t="shared" si="1"/>
        <v>41560.426465993034</v>
      </c>
      <c r="U26">
        <f t="shared" si="21"/>
        <v>1.3502610999999999E-2</v>
      </c>
      <c r="V26">
        <f t="shared" si="22"/>
        <v>0.01</v>
      </c>
      <c r="W26">
        <f t="shared" si="23"/>
        <v>0.69558123097885349</v>
      </c>
      <c r="X26">
        <f t="shared" si="24"/>
        <v>9.3921627808086078E-3</v>
      </c>
      <c r="Y26">
        <f t="shared" si="25"/>
        <v>6.9558123097885347E-3</v>
      </c>
      <c r="Z26">
        <f t="shared" si="26"/>
        <v>0.67923325588825634</v>
      </c>
      <c r="AB26">
        <f t="shared" si="27"/>
        <v>28242.522707992877</v>
      </c>
      <c r="AC26">
        <f t="shared" si="2"/>
        <v>28229.223784600908</v>
      </c>
      <c r="AE26">
        <f t="shared" si="3"/>
        <v>0</v>
      </c>
      <c r="AF26">
        <f t="shared" si="4"/>
        <v>0</v>
      </c>
      <c r="AG26">
        <f t="shared" si="5"/>
        <v>-8.4904156986032042</v>
      </c>
      <c r="AH26">
        <f t="shared" si="6"/>
        <v>-18784.325561617217</v>
      </c>
      <c r="AI26">
        <f t="shared" si="7"/>
        <v>-18792.815977315822</v>
      </c>
      <c r="AJ26">
        <f t="shared" si="8"/>
        <v>13.298923391968856</v>
      </c>
      <c r="AK26">
        <f t="shared" si="30"/>
        <v>1976.9765895595017</v>
      </c>
      <c r="AL26">
        <f t="shared" si="9"/>
        <v>-16802.540464364352</v>
      </c>
      <c r="AN26">
        <f t="shared" si="10"/>
        <v>0</v>
      </c>
      <c r="AO26">
        <f t="shared" si="11"/>
        <v>0</v>
      </c>
      <c r="AP26">
        <f t="shared" si="12"/>
        <v>-1.6025396168053341</v>
      </c>
      <c r="AQ26">
        <f t="shared" si="13"/>
        <v>-3545.4831607848146</v>
      </c>
      <c r="AR26">
        <f t="shared" si="14"/>
        <v>-3547.0857004016202</v>
      </c>
      <c r="AS26">
        <f t="shared" si="15"/>
        <v>2.5101305228194426</v>
      </c>
      <c r="AT26">
        <f t="shared" si="16"/>
        <v>373.14819659383835</v>
      </c>
      <c r="AU26">
        <f t="shared" si="17"/>
        <v>-3171.4273732849624</v>
      </c>
      <c r="AW26">
        <v>23</v>
      </c>
      <c r="AX26">
        <f>IF(Z26&gt;0, (R26*SUMPRODUCT(K26:$K$98, X26:$X$98)-K26*$AZ$3)/Z26, 0)</f>
        <v>41560.426465993034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1.4950962999999999E-2</v>
      </c>
      <c r="Q27" s="5">
        <f t="shared" si="29"/>
        <v>12.5</v>
      </c>
      <c r="R27">
        <f t="shared" si="0"/>
        <v>2000000</v>
      </c>
      <c r="S27">
        <f t="shared" si="1"/>
        <v>42202.523274864034</v>
      </c>
      <c r="U27">
        <f t="shared" si="21"/>
        <v>1.4950962999999999E-2</v>
      </c>
      <c r="V27">
        <f t="shared" si="22"/>
        <v>0.01</v>
      </c>
      <c r="W27">
        <f t="shared" si="23"/>
        <v>0.67923325588825634</v>
      </c>
      <c r="X27">
        <f t="shared" si="24"/>
        <v>1.0155191277154852E-2</v>
      </c>
      <c r="Y27">
        <f t="shared" si="25"/>
        <v>6.7923325588825634E-3</v>
      </c>
      <c r="Z27">
        <f t="shared" si="26"/>
        <v>0.66228573205221897</v>
      </c>
      <c r="AB27">
        <f t="shared" si="27"/>
        <v>28229.223784600908</v>
      </c>
      <c r="AC27">
        <f t="shared" si="2"/>
        <v>27950.129021544137</v>
      </c>
      <c r="AE27">
        <f t="shared" si="3"/>
        <v>0</v>
      </c>
      <c r="AF27">
        <f t="shared" si="4"/>
        <v>0</v>
      </c>
      <c r="AG27">
        <f t="shared" si="5"/>
        <v>-8.2785716506527365</v>
      </c>
      <c r="AH27">
        <f t="shared" si="6"/>
        <v>-20310.382554309705</v>
      </c>
      <c r="AI27">
        <f t="shared" si="7"/>
        <v>-20318.661125960356</v>
      </c>
      <c r="AJ27">
        <f t="shared" si="8"/>
        <v>279.09476305677163</v>
      </c>
      <c r="AK27">
        <f t="shared" si="30"/>
        <v>1976.0456649220637</v>
      </c>
      <c r="AL27">
        <f t="shared" si="9"/>
        <v>-18063.520697981519</v>
      </c>
      <c r="AN27">
        <f t="shared" si="10"/>
        <v>0</v>
      </c>
      <c r="AO27">
        <f t="shared" si="11"/>
        <v>0</v>
      </c>
      <c r="AP27">
        <f t="shared" si="12"/>
        <v>-1.3951381340360622</v>
      </c>
      <c r="AQ27">
        <f t="shared" si="13"/>
        <v>-3422.7872166986749</v>
      </c>
      <c r="AR27">
        <f t="shared" si="14"/>
        <v>-3424.1823548327106</v>
      </c>
      <c r="AS27">
        <f t="shared" si="15"/>
        <v>47.034170069611029</v>
      </c>
      <c r="AT27">
        <f t="shared" si="16"/>
        <v>333.0111495153937</v>
      </c>
      <c r="AU27">
        <f t="shared" si="17"/>
        <v>-3044.1370352477056</v>
      </c>
      <c r="AW27">
        <v>24</v>
      </c>
      <c r="AX27">
        <f>IF(Z27&gt;0, (R27*SUMPRODUCT(K27:$K$98, X27:$X$98)-K27*$AZ$3)/Z27, 0)</f>
        <v>42202.523274864034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1.6562650000000002E-2</v>
      </c>
      <c r="Q28" s="5">
        <f t="shared" si="29"/>
        <v>12.5</v>
      </c>
      <c r="R28">
        <f t="shared" si="0"/>
        <v>2000000</v>
      </c>
      <c r="S28">
        <f t="shared" si="1"/>
        <v>42568.682432224188</v>
      </c>
      <c r="U28">
        <f t="shared" si="21"/>
        <v>1.6562650000000002E-2</v>
      </c>
      <c r="V28">
        <f t="shared" si="22"/>
        <v>0.01</v>
      </c>
      <c r="W28">
        <f t="shared" si="23"/>
        <v>0.66228573205221897</v>
      </c>
      <c r="X28">
        <f t="shared" si="24"/>
        <v>1.0969206779974686E-2</v>
      </c>
      <c r="Y28">
        <f t="shared" si="25"/>
        <v>6.6228573205221897E-3</v>
      </c>
      <c r="Z28">
        <f t="shared" si="26"/>
        <v>0.64469366795172212</v>
      </c>
      <c r="AB28">
        <f t="shared" si="27"/>
        <v>27950.129021544137</v>
      </c>
      <c r="AC28">
        <f t="shared" si="2"/>
        <v>27443.760017102646</v>
      </c>
      <c r="AE28">
        <f t="shared" si="3"/>
        <v>0</v>
      </c>
      <c r="AF28">
        <f t="shared" si="4"/>
        <v>0</v>
      </c>
      <c r="AG28">
        <f t="shared" si="5"/>
        <v>-8.0586708493965258</v>
      </c>
      <c r="AH28">
        <f t="shared" si="6"/>
        <v>-21938.413559949371</v>
      </c>
      <c r="AI28">
        <f t="shared" si="7"/>
        <v>-21946.472230798769</v>
      </c>
      <c r="AJ28">
        <f t="shared" si="8"/>
        <v>506.36900444149069</v>
      </c>
      <c r="AK28">
        <f t="shared" si="30"/>
        <v>1956.5090315080897</v>
      </c>
      <c r="AL28">
        <f t="shared" si="9"/>
        <v>-19483.594194849189</v>
      </c>
      <c r="AN28">
        <f t="shared" si="10"/>
        <v>0</v>
      </c>
      <c r="AO28">
        <f t="shared" si="11"/>
        <v>0</v>
      </c>
      <c r="AP28">
        <f t="shared" si="12"/>
        <v>-1.2125710429285799</v>
      </c>
      <c r="AQ28">
        <f t="shared" si="13"/>
        <v>-3301.0263736703419</v>
      </c>
      <c r="AR28">
        <f t="shared" si="14"/>
        <v>-3302.2389447132705</v>
      </c>
      <c r="AS28">
        <f t="shared" si="15"/>
        <v>76.192265858371059</v>
      </c>
      <c r="AT28">
        <f t="shared" si="16"/>
        <v>294.39174786653655</v>
      </c>
      <c r="AU28">
        <f t="shared" si="17"/>
        <v>-2931.654930988363</v>
      </c>
      <c r="AW28">
        <v>25</v>
      </c>
      <c r="AX28">
        <f>IF(Z28&gt;0, (R28*SUMPRODUCT(K28:$K$98, X28:$X$98)-K28*$AZ$3)/Z28, 0)</f>
        <v>42568.682432224188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1.8321427000000001E-2</v>
      </c>
      <c r="Q29" s="5">
        <f t="shared" si="29"/>
        <v>12.5</v>
      </c>
      <c r="R29">
        <f t="shared" si="0"/>
        <v>2000000</v>
      </c>
      <c r="S29">
        <f t="shared" si="1"/>
        <v>42696.652455691365</v>
      </c>
      <c r="U29">
        <f t="shared" si="21"/>
        <v>1.8321427000000001E-2</v>
      </c>
      <c r="V29">
        <f t="shared" si="22"/>
        <v>0.01</v>
      </c>
      <c r="W29">
        <f t="shared" si="23"/>
        <v>0.64469366795172212</v>
      </c>
      <c r="X29">
        <f t="shared" si="24"/>
        <v>1.1811707974739717E-2</v>
      </c>
      <c r="Y29">
        <f t="shared" si="25"/>
        <v>6.4469366795172215E-3</v>
      </c>
      <c r="Z29">
        <f t="shared" si="26"/>
        <v>0.62643502329746514</v>
      </c>
      <c r="AB29">
        <f t="shared" si="27"/>
        <v>27443.760017102646</v>
      </c>
      <c r="AC29">
        <f t="shared" si="2"/>
        <v>26746.678475804791</v>
      </c>
      <c r="AE29">
        <f t="shared" si="3"/>
        <v>0</v>
      </c>
      <c r="AF29">
        <f t="shared" si="4"/>
        <v>0</v>
      </c>
      <c r="AG29">
        <f t="shared" si="5"/>
        <v>-7.8304377912183138</v>
      </c>
      <c r="AH29">
        <f t="shared" si="6"/>
        <v>-23623.415949479433</v>
      </c>
      <c r="AI29">
        <f t="shared" si="7"/>
        <v>-23631.24638727065</v>
      </c>
      <c r="AJ29">
        <f t="shared" si="8"/>
        <v>697.08154129785544</v>
      </c>
      <c r="AK29">
        <f t="shared" si="30"/>
        <v>1921.0632011971854</v>
      </c>
      <c r="AL29">
        <f t="shared" si="9"/>
        <v>-21013.101644775608</v>
      </c>
      <c r="AN29">
        <f t="shared" si="10"/>
        <v>0</v>
      </c>
      <c r="AO29">
        <f t="shared" si="11"/>
        <v>0</v>
      </c>
      <c r="AP29">
        <f t="shared" si="12"/>
        <v>-1.0519904470124679</v>
      </c>
      <c r="AQ29">
        <f t="shared" si="13"/>
        <v>-3173.7188350471206</v>
      </c>
      <c r="AR29">
        <f t="shared" si="14"/>
        <v>-3174.7708254941326</v>
      </c>
      <c r="AS29">
        <f t="shared" si="15"/>
        <v>93.650334985928751</v>
      </c>
      <c r="AT29">
        <f t="shared" si="16"/>
        <v>258.08775826468803</v>
      </c>
      <c r="AU29">
        <f t="shared" si="17"/>
        <v>-2823.032732243516</v>
      </c>
      <c r="AW29">
        <v>26</v>
      </c>
      <c r="AX29">
        <f>IF(Z29&gt;0, (R29*SUMPRODUCT(K29:$K$98, X29:$X$98)-K29*$AZ$3)/Z29, 0)</f>
        <v>42696.652455691365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2.0255269999999999E-2</v>
      </c>
      <c r="Q30" s="5">
        <f t="shared" si="29"/>
        <v>12.5</v>
      </c>
      <c r="R30">
        <f t="shared" si="0"/>
        <v>2000000</v>
      </c>
      <c r="S30">
        <f t="shared" si="1"/>
        <v>42631.563928132135</v>
      </c>
      <c r="U30">
        <f t="shared" si="21"/>
        <v>2.0255269999999999E-2</v>
      </c>
      <c r="V30">
        <f t="shared" si="22"/>
        <v>0.01</v>
      </c>
      <c r="W30">
        <f t="shared" si="23"/>
        <v>0.62643502329746514</v>
      </c>
      <c r="X30">
        <f t="shared" si="24"/>
        <v>1.2688610534346447E-2</v>
      </c>
      <c r="Y30">
        <f t="shared" si="25"/>
        <v>6.2643502329746518E-3</v>
      </c>
      <c r="Z30">
        <f t="shared" si="26"/>
        <v>0.60748206253014403</v>
      </c>
      <c r="AB30">
        <f t="shared" si="27"/>
        <v>26746.678475804791</v>
      </c>
      <c r="AC30">
        <f t="shared" si="2"/>
        <v>25897.910383947397</v>
      </c>
      <c r="AE30">
        <f t="shared" si="3"/>
        <v>0</v>
      </c>
      <c r="AF30">
        <f t="shared" si="4"/>
        <v>0</v>
      </c>
      <c r="AG30">
        <f t="shared" si="5"/>
        <v>-7.5935257816268003</v>
      </c>
      <c r="AH30">
        <f t="shared" si="6"/>
        <v>-25377.221068692892</v>
      </c>
      <c r="AI30">
        <f t="shared" si="7"/>
        <v>-25384.814594474519</v>
      </c>
      <c r="AJ30">
        <f t="shared" si="8"/>
        <v>848.7680918573933</v>
      </c>
      <c r="AK30">
        <f t="shared" si="30"/>
        <v>1872.2674933063356</v>
      </c>
      <c r="AL30">
        <f t="shared" si="9"/>
        <v>-22663.779009310791</v>
      </c>
      <c r="AN30">
        <f t="shared" si="10"/>
        <v>0</v>
      </c>
      <c r="AO30">
        <f t="shared" si="11"/>
        <v>0</v>
      </c>
      <c r="AP30">
        <f t="shared" si="12"/>
        <v>-0.91085910000061165</v>
      </c>
      <c r="AQ30">
        <f t="shared" si="13"/>
        <v>-3044.0500773797471</v>
      </c>
      <c r="AR30">
        <f t="shared" si="14"/>
        <v>-3044.9609364797479</v>
      </c>
      <c r="AS30">
        <f t="shared" si="15"/>
        <v>101.81148553272374</v>
      </c>
      <c r="AT30">
        <f t="shared" si="16"/>
        <v>224.58235251399375</v>
      </c>
      <c r="AU30">
        <f t="shared" si="17"/>
        <v>-2718.5670984330304</v>
      </c>
      <c r="AW30">
        <v>27</v>
      </c>
      <c r="AX30">
        <f>IF(Z30&gt;0, (R30*SUMPRODUCT(K30:$K$98, X30:$X$98)-K30*$AZ$3)/Z30, 0)</f>
        <v>42631.563928132135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2.2430054000000001E-2</v>
      </c>
      <c r="Q31" s="5">
        <f t="shared" si="29"/>
        <v>12.5</v>
      </c>
      <c r="R31">
        <f t="shared" si="0"/>
        <v>2000000</v>
      </c>
      <c r="S31">
        <f t="shared" si="1"/>
        <v>42413.233490567865</v>
      </c>
      <c r="U31">
        <f t="shared" si="21"/>
        <v>2.2430054000000001E-2</v>
      </c>
      <c r="V31">
        <f t="shared" si="22"/>
        <v>0.01</v>
      </c>
      <c r="W31">
        <f t="shared" si="23"/>
        <v>0.60748206253014403</v>
      </c>
      <c r="X31">
        <f t="shared" si="24"/>
        <v>1.3625855466582508E-2</v>
      </c>
      <c r="Y31">
        <f t="shared" si="25"/>
        <v>6.0748206253014407E-3</v>
      </c>
      <c r="Z31">
        <f t="shared" si="26"/>
        <v>0.58778138643826017</v>
      </c>
      <c r="AB31">
        <f t="shared" si="27"/>
        <v>25897.910383947397</v>
      </c>
      <c r="AC31">
        <f t="shared" si="2"/>
        <v>24929.709184415628</v>
      </c>
      <c r="AE31">
        <f t="shared" si="3"/>
        <v>0</v>
      </c>
      <c r="AF31">
        <f t="shared" si="4"/>
        <v>0</v>
      </c>
      <c r="AG31">
        <f t="shared" si="5"/>
        <v>-7.3472673304782523</v>
      </c>
      <c r="AH31">
        <f t="shared" si="6"/>
        <v>-27251.710933165017</v>
      </c>
      <c r="AI31">
        <f t="shared" si="7"/>
        <v>-27259.058200495496</v>
      </c>
      <c r="AJ31">
        <f t="shared" si="8"/>
        <v>968.20119953176982</v>
      </c>
      <c r="AK31">
        <f t="shared" si="30"/>
        <v>1812.853726876318</v>
      </c>
      <c r="AL31">
        <f t="shared" si="9"/>
        <v>-24478.003274087408</v>
      </c>
      <c r="AN31">
        <f t="shared" si="10"/>
        <v>0</v>
      </c>
      <c r="AO31">
        <f t="shared" si="11"/>
        <v>0</v>
      </c>
      <c r="AP31">
        <f t="shared" si="12"/>
        <v>-0.78689275910821466</v>
      </c>
      <c r="AQ31">
        <f t="shared" si="13"/>
        <v>-2918.6598284864453</v>
      </c>
      <c r="AR31">
        <f t="shared" si="14"/>
        <v>-2919.4467212455538</v>
      </c>
      <c r="AS31">
        <f t="shared" si="15"/>
        <v>103.69440487227315</v>
      </c>
      <c r="AT31">
        <f t="shared" si="16"/>
        <v>194.15673975598486</v>
      </c>
      <c r="AU31">
        <f t="shared" si="17"/>
        <v>-2621.595576617296</v>
      </c>
      <c r="AW31">
        <v>28</v>
      </c>
      <c r="AX31">
        <f>IF(Z31&gt;0, (R31*SUMPRODUCT(K31:$K$98, X31:$X$98)-K31*$AZ$3)/Z31, 0)</f>
        <v>42413.233490567865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2.4874655999999998E-2</v>
      </c>
      <c r="Q32" s="5">
        <f t="shared" si="29"/>
        <v>12.5</v>
      </c>
      <c r="R32">
        <f t="shared" si="0"/>
        <v>2000000</v>
      </c>
      <c r="S32">
        <f t="shared" si="1"/>
        <v>42068.064681420212</v>
      </c>
      <c r="U32">
        <f t="shared" si="21"/>
        <v>2.4874655999999998E-2</v>
      </c>
      <c r="V32">
        <f t="shared" si="22"/>
        <v>0.01</v>
      </c>
      <c r="W32">
        <f t="shared" si="23"/>
        <v>0.58778138643826017</v>
      </c>
      <c r="X32">
        <f t="shared" si="24"/>
        <v>1.4620859790854786E-2</v>
      </c>
      <c r="Y32">
        <f t="shared" si="25"/>
        <v>5.8778138643826019E-3</v>
      </c>
      <c r="Z32">
        <f t="shared" si="26"/>
        <v>0.56728271278302278</v>
      </c>
      <c r="AB32">
        <f t="shared" si="27"/>
        <v>24929.709184415628</v>
      </c>
      <c r="AC32">
        <f t="shared" si="2"/>
        <v>23864.485854007726</v>
      </c>
      <c r="AE32">
        <f t="shared" si="3"/>
        <v>0</v>
      </c>
      <c r="AF32">
        <f t="shared" si="4"/>
        <v>0</v>
      </c>
      <c r="AG32">
        <f t="shared" si="5"/>
        <v>-7.091033909787785</v>
      </c>
      <c r="AH32">
        <f t="shared" si="6"/>
        <v>-29241.719581709571</v>
      </c>
      <c r="AI32">
        <f t="shared" si="7"/>
        <v>-29248.810615619357</v>
      </c>
      <c r="AJ32">
        <f t="shared" si="8"/>
        <v>1065.2233304079018</v>
      </c>
      <c r="AK32">
        <f t="shared" si="30"/>
        <v>1745.079642909094</v>
      </c>
      <c r="AL32">
        <f t="shared" si="9"/>
        <v>-26438.50764230236</v>
      </c>
      <c r="AN32">
        <f t="shared" si="10"/>
        <v>0</v>
      </c>
      <c r="AO32">
        <f t="shared" si="11"/>
        <v>0</v>
      </c>
      <c r="AP32">
        <f t="shared" si="12"/>
        <v>-0.67808048645127206</v>
      </c>
      <c r="AQ32">
        <f t="shared" si="13"/>
        <v>-2796.2409559582434</v>
      </c>
      <c r="AR32">
        <f t="shared" si="14"/>
        <v>-2796.9190364446945</v>
      </c>
      <c r="AS32">
        <f t="shared" si="15"/>
        <v>101.86203637599738</v>
      </c>
      <c r="AT32">
        <f t="shared" si="16"/>
        <v>166.8733316204694</v>
      </c>
      <c r="AU32">
        <f t="shared" si="17"/>
        <v>-2528.1836684482273</v>
      </c>
      <c r="AW32">
        <v>29</v>
      </c>
      <c r="AX32">
        <f>IF(Z32&gt;0, (R32*SUMPRODUCT(K32:$K$98, X32:$X$98)-K32*$AZ$3)/Z32, 0)</f>
        <v>42068.064681420212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2.763239E-2</v>
      </c>
      <c r="Q33" s="5">
        <f t="shared" si="29"/>
        <v>12.5</v>
      </c>
      <c r="R33">
        <f t="shared" si="0"/>
        <v>2000000</v>
      </c>
      <c r="S33">
        <f t="shared" si="1"/>
        <v>41622.389793273316</v>
      </c>
      <c r="U33">
        <f t="shared" si="21"/>
        <v>2.763239E-2</v>
      </c>
      <c r="V33">
        <f t="shared" si="22"/>
        <v>0.01</v>
      </c>
      <c r="W33">
        <f t="shared" si="23"/>
        <v>0.56728271278302278</v>
      </c>
      <c r="X33">
        <f t="shared" si="24"/>
        <v>1.5675377159878472E-2</v>
      </c>
      <c r="Y33">
        <f t="shared" si="25"/>
        <v>5.6728271278302283E-3</v>
      </c>
      <c r="Z33">
        <f t="shared" si="26"/>
        <v>0.54593450849531411</v>
      </c>
      <c r="AB33">
        <f t="shared" si="27"/>
        <v>23864.485854007726</v>
      </c>
      <c r="AC33">
        <f t="shared" si="2"/>
        <v>22723.098914191047</v>
      </c>
      <c r="AE33">
        <f t="shared" si="3"/>
        <v>0</v>
      </c>
      <c r="AF33">
        <f t="shared" si="4"/>
        <v>0</v>
      </c>
      <c r="AG33">
        <f t="shared" si="5"/>
        <v>-6.824181356191426</v>
      </c>
      <c r="AH33">
        <f t="shared" si="6"/>
        <v>-31350.754319756943</v>
      </c>
      <c r="AI33">
        <f t="shared" si="7"/>
        <v>-31357.578501113134</v>
      </c>
      <c r="AJ33">
        <f t="shared" si="8"/>
        <v>1141.3869398166789</v>
      </c>
      <c r="AK33">
        <f t="shared" si="30"/>
        <v>1670.5140097805408</v>
      </c>
      <c r="AL33">
        <f t="shared" si="9"/>
        <v>-28545.677551515913</v>
      </c>
      <c r="AN33">
        <f t="shared" si="10"/>
        <v>0</v>
      </c>
      <c r="AO33">
        <f t="shared" si="11"/>
        <v>0</v>
      </c>
      <c r="AP33">
        <f t="shared" si="12"/>
        <v>-0.58264526529798932</v>
      </c>
      <c r="AQ33">
        <f t="shared" si="13"/>
        <v>-2676.7120647158949</v>
      </c>
      <c r="AR33">
        <f t="shared" si="14"/>
        <v>-2677.2947099811931</v>
      </c>
      <c r="AS33">
        <f t="shared" si="15"/>
        <v>97.451058470740676</v>
      </c>
      <c r="AT33">
        <f t="shared" si="16"/>
        <v>142.62766881620496</v>
      </c>
      <c r="AU33">
        <f t="shared" si="17"/>
        <v>-2437.2159826942475</v>
      </c>
      <c r="AW33">
        <v>30</v>
      </c>
      <c r="AX33">
        <f>IF(Z33&gt;0, (R33*SUMPRODUCT(K33:$K$98, X33:$X$98)-K33*$AZ$3)/Z33, 0)</f>
        <v>41622.389793273316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3.0610310000000002E-2</v>
      </c>
      <c r="Q34" s="5">
        <f t="shared" si="29"/>
        <v>12.5</v>
      </c>
      <c r="R34">
        <f t="shared" si="0"/>
        <v>2000000</v>
      </c>
      <c r="S34">
        <f t="shared" si="1"/>
        <v>41094.725087011371</v>
      </c>
      <c r="U34">
        <f t="shared" si="21"/>
        <v>3.0610310000000002E-2</v>
      </c>
      <c r="V34">
        <f t="shared" si="22"/>
        <v>0.01</v>
      </c>
      <c r="W34">
        <f t="shared" si="23"/>
        <v>0.54593450849531411</v>
      </c>
      <c r="X34">
        <f t="shared" si="24"/>
        <v>1.6711224544739198E-2</v>
      </c>
      <c r="Y34">
        <f t="shared" si="25"/>
        <v>5.4593450849531409E-3</v>
      </c>
      <c r="Z34">
        <f t="shared" si="26"/>
        <v>0.52376393886562178</v>
      </c>
      <c r="AB34">
        <f t="shared" si="27"/>
        <v>22723.098914191047</v>
      </c>
      <c r="AC34">
        <f t="shared" si="2"/>
        <v>21523.935078172959</v>
      </c>
      <c r="AE34">
        <f t="shared" si="3"/>
        <v>0</v>
      </c>
      <c r="AF34">
        <f t="shared" si="4"/>
        <v>0</v>
      </c>
      <c r="AG34">
        <f t="shared" si="5"/>
        <v>-6.5470492358202721</v>
      </c>
      <c r="AH34">
        <f t="shared" si="6"/>
        <v>-33422.449089478396</v>
      </c>
      <c r="AI34">
        <f t="shared" si="7"/>
        <v>-33428.996138714218</v>
      </c>
      <c r="AJ34">
        <f t="shared" si="8"/>
        <v>1199.1638360180877</v>
      </c>
      <c r="AK34">
        <f t="shared" si="30"/>
        <v>1590.6169239933733</v>
      </c>
      <c r="AL34">
        <f t="shared" si="9"/>
        <v>-30639.215378702756</v>
      </c>
      <c r="AN34">
        <f t="shared" si="10"/>
        <v>0</v>
      </c>
      <c r="AO34">
        <f t="shared" si="11"/>
        <v>0</v>
      </c>
      <c r="AP34">
        <f t="shared" si="12"/>
        <v>-0.49909273254839798</v>
      </c>
      <c r="AQ34">
        <f t="shared" si="13"/>
        <v>-2547.8503129719566</v>
      </c>
      <c r="AR34">
        <f t="shared" si="14"/>
        <v>-2548.349405704505</v>
      </c>
      <c r="AS34">
        <f t="shared" si="15"/>
        <v>91.414304999724322</v>
      </c>
      <c r="AT34">
        <f t="shared" si="16"/>
        <v>121.25544171719028</v>
      </c>
      <c r="AU34">
        <f t="shared" si="17"/>
        <v>-2335.6796589875903</v>
      </c>
      <c r="AW34">
        <v>31</v>
      </c>
      <c r="AX34">
        <f>IF(Z34&gt;0, (R34*SUMPRODUCT(K34:$K$98, X34:$X$98)-K34*$AZ$3)/Z34, 0)</f>
        <v>41094.725087011371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3.3721785999999997E-2</v>
      </c>
      <c r="Q35" s="5">
        <f t="shared" si="29"/>
        <v>12.5</v>
      </c>
      <c r="R35">
        <f t="shared" ref="R35:R69" si="31">$C$6</f>
        <v>2000000</v>
      </c>
      <c r="S35">
        <f t="shared" ref="S35:S69" si="32">AX35</f>
        <v>40520.625302583212</v>
      </c>
      <c r="U35">
        <f t="shared" si="21"/>
        <v>3.3721785999999997E-2</v>
      </c>
      <c r="V35">
        <f t="shared" si="22"/>
        <v>0.01</v>
      </c>
      <c r="W35">
        <f t="shared" si="23"/>
        <v>0.52376393886562178</v>
      </c>
      <c r="X35">
        <f t="shared" si="24"/>
        <v>1.766225546094358E-2</v>
      </c>
      <c r="Y35">
        <f t="shared" si="25"/>
        <v>5.237639388656218E-3</v>
      </c>
      <c r="Z35">
        <f t="shared" si="26"/>
        <v>0.50086404401602203</v>
      </c>
      <c r="AB35">
        <f t="shared" si="27"/>
        <v>21523.935078172959</v>
      </c>
      <c r="AC35">
        <f t="shared" ref="AC35:AC69" si="33">S35*Z35</f>
        <v>20295.324255109772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-6.2608005502002753</v>
      </c>
      <c r="AH35">
        <f t="shared" ref="AH35:AH69" si="37">-X35*R35</f>
        <v>-35324.510921887158</v>
      </c>
      <c r="AI35">
        <f t="shared" ref="AI35:AI66" si="38">SUM(AE35:AH35)</f>
        <v>-35330.771722437355</v>
      </c>
      <c r="AJ35">
        <f t="shared" ref="AJ35:AJ69" si="39">AB35-AC35</f>
        <v>1228.6108230631871</v>
      </c>
      <c r="AK35">
        <f t="shared" si="30"/>
        <v>1506.6754554721074</v>
      </c>
      <c r="AL35">
        <f t="shared" ref="AL35:AL66" si="40">SUM(AI35:AK35)</f>
        <v>-32595.48544390206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-0.42613527401943013</v>
      </c>
      <c r="AQ35">
        <f t="shared" ref="AQ35:AQ69" si="44">AH35*$K35</f>
        <v>-2404.3283315931872</v>
      </c>
      <c r="AR35">
        <f t="shared" ref="AR35:AR69" si="45">AI35*$K35</f>
        <v>-2404.7544668672062</v>
      </c>
      <c r="AS35">
        <f t="shared" ref="AS35:AS69" si="46">AJ35*$K35</f>
        <v>83.624195588297567</v>
      </c>
      <c r="AT35">
        <f t="shared" ref="AT35:AT69" si="47">AK35*$K35</f>
        <v>102.55039318500856</v>
      </c>
      <c r="AU35">
        <f t="shared" ref="AU35:AU69" si="48">AL35*$K35</f>
        <v>-2218.5798780939003</v>
      </c>
      <c r="AW35">
        <v>32</v>
      </c>
      <c r="AX35">
        <f>IF(Z35&gt;0, (R35*SUMPRODUCT(K35:$K$98, X35:$X$98)-K35*$AZ$3)/Z35, 0)</f>
        <v>40520.625302583212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4.5614701000000001E-2</v>
      </c>
      <c r="Q36" s="5">
        <f t="shared" si="29"/>
        <v>12.5</v>
      </c>
      <c r="R36">
        <f t="shared" si="31"/>
        <v>2000000</v>
      </c>
      <c r="S36">
        <f t="shared" si="32"/>
        <v>40314.038083056163</v>
      </c>
      <c r="U36">
        <f t="shared" ref="U36:U69" si="52">M36</f>
        <v>4.5614701000000001E-2</v>
      </c>
      <c r="V36">
        <f t="shared" ref="V36:V69" si="53">$C$10</f>
        <v>0.01</v>
      </c>
      <c r="W36">
        <f t="shared" ref="W36:W69" si="54">Z35</f>
        <v>0.50086404401602203</v>
      </c>
      <c r="X36">
        <f t="shared" ref="X36:X67" si="55">U36*W36</f>
        <v>2.2846763609441684E-2</v>
      </c>
      <c r="Y36">
        <f t="shared" ref="Y36:Y69" si="56">V36*W36</f>
        <v>5.0086404401602207E-3</v>
      </c>
      <c r="Z36">
        <f t="shared" ref="Z36:Z67" si="57">MAX(0, W36-X36-Y36)</f>
        <v>0.47300863996642012</v>
      </c>
      <c r="AB36">
        <f t="shared" ref="AB36:AB69" si="58">AC35</f>
        <v>20295.324255109772</v>
      </c>
      <c r="AC36">
        <f t="shared" si="33"/>
        <v>19068.888325220862</v>
      </c>
      <c r="AE36">
        <f t="shared" si="34"/>
        <v>0</v>
      </c>
      <c r="AF36">
        <f t="shared" si="35"/>
        <v>0</v>
      </c>
      <c r="AG36">
        <f t="shared" si="36"/>
        <v>-5.9126079995802518</v>
      </c>
      <c r="AH36">
        <f t="shared" si="37"/>
        <v>-45693.52721888337</v>
      </c>
      <c r="AI36">
        <f t="shared" si="38"/>
        <v>-45699.439826882946</v>
      </c>
      <c r="AJ36">
        <f t="shared" si="39"/>
        <v>1226.4359298889103</v>
      </c>
      <c r="AK36">
        <f t="shared" si="30"/>
        <v>1420.6726978576842</v>
      </c>
      <c r="AL36">
        <f t="shared" si="40"/>
        <v>-43052.331199136352</v>
      </c>
      <c r="AN36">
        <f t="shared" si="41"/>
        <v>0</v>
      </c>
      <c r="AO36">
        <f t="shared" si="42"/>
        <v>0</v>
      </c>
      <c r="AP36">
        <f t="shared" si="43"/>
        <v>-0.35931775729400572</v>
      </c>
      <c r="AQ36">
        <f t="shared" si="44"/>
        <v>-2776.8618728499105</v>
      </c>
      <c r="AR36">
        <f t="shared" si="45"/>
        <v>-2777.2211906072039</v>
      </c>
      <c r="AS36">
        <f t="shared" si="46"/>
        <v>74.532288936414602</v>
      </c>
      <c r="AT36">
        <f t="shared" si="47"/>
        <v>86.336338833774747</v>
      </c>
      <c r="AU36">
        <f t="shared" si="48"/>
        <v>-2616.3525628370148</v>
      </c>
      <c r="AW36">
        <v>33</v>
      </c>
      <c r="AX36">
        <f>IF(Z36&gt;0, (R36*SUMPRODUCT(K36:$K$98, X36:$X$98)-K36*$AZ$3)/Z36, 0)</f>
        <v>40314.038083056163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5.8461241999999997E-2</v>
      </c>
      <c r="Q37" s="5">
        <f t="shared" ref="Q37:Q69" si="60">$C$8</f>
        <v>12.5</v>
      </c>
      <c r="R37">
        <f t="shared" si="31"/>
        <v>2000000</v>
      </c>
      <c r="S37">
        <f t="shared" si="32"/>
        <v>39361.546483568178</v>
      </c>
      <c r="U37">
        <f t="shared" si="52"/>
        <v>5.8461241999999997E-2</v>
      </c>
      <c r="V37">
        <f t="shared" si="53"/>
        <v>0.01</v>
      </c>
      <c r="W37">
        <f t="shared" si="54"/>
        <v>0.47300863996642012</v>
      </c>
      <c r="X37">
        <f t="shared" si="55"/>
        <v>2.7652672569167758E-2</v>
      </c>
      <c r="Y37">
        <f t="shared" si="56"/>
        <v>4.7300863996642016E-3</v>
      </c>
      <c r="Z37">
        <f t="shared" si="57"/>
        <v>0.44062588099758815</v>
      </c>
      <c r="AB37">
        <f t="shared" si="58"/>
        <v>19068.888325220862</v>
      </c>
      <c r="AC37">
        <f t="shared" si="33"/>
        <v>17343.716096749748</v>
      </c>
      <c r="AE37">
        <f t="shared" si="34"/>
        <v>0</v>
      </c>
      <c r="AF37">
        <f t="shared" si="35"/>
        <v>0</v>
      </c>
      <c r="AG37">
        <f t="shared" si="36"/>
        <v>-5.5078235124698516</v>
      </c>
      <c r="AH37">
        <f t="shared" si="37"/>
        <v>-55305.345138335513</v>
      </c>
      <c r="AI37">
        <f t="shared" si="38"/>
        <v>-55310.852961847981</v>
      </c>
      <c r="AJ37">
        <f t="shared" si="39"/>
        <v>1725.1722284711141</v>
      </c>
      <c r="AK37">
        <f t="shared" si="30"/>
        <v>1334.8221827654604</v>
      </c>
      <c r="AL37">
        <f t="shared" si="40"/>
        <v>-52250.858550611403</v>
      </c>
      <c r="AN37">
        <f t="shared" si="41"/>
        <v>0</v>
      </c>
      <c r="AO37">
        <f t="shared" si="42"/>
        <v>0</v>
      </c>
      <c r="AP37">
        <f t="shared" si="43"/>
        <v>-0.29885572978303881</v>
      </c>
      <c r="AQ37">
        <f t="shared" si="44"/>
        <v>-3000.8803377231616</v>
      </c>
      <c r="AR37">
        <f t="shared" si="45"/>
        <v>-3001.1791934529447</v>
      </c>
      <c r="AS37">
        <f t="shared" si="46"/>
        <v>93.608229126057779</v>
      </c>
      <c r="AT37">
        <f t="shared" si="47"/>
        <v>72.427748757344389</v>
      </c>
      <c r="AU37">
        <f t="shared" si="48"/>
        <v>-2835.143215569542</v>
      </c>
      <c r="AW37">
        <v>34</v>
      </c>
      <c r="AX37">
        <f>IF(Z37&gt;0, (R37*SUMPRODUCT(K37:$K$98, X37:$X$98)-K37*$AZ$3)/Z37, 0)</f>
        <v>39361.546483568178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7.2616817E-2</v>
      </c>
      <c r="Q38" s="5">
        <f t="shared" si="60"/>
        <v>12.5</v>
      </c>
      <c r="R38">
        <f t="shared" si="31"/>
        <v>2000000</v>
      </c>
      <c r="S38">
        <f t="shared" si="32"/>
        <v>37805.500784330725</v>
      </c>
      <c r="U38">
        <f t="shared" si="52"/>
        <v>7.2616817E-2</v>
      </c>
      <c r="V38">
        <f t="shared" si="53"/>
        <v>0.01</v>
      </c>
      <c r="W38">
        <f t="shared" si="54"/>
        <v>0.44062588099758815</v>
      </c>
      <c r="X38">
        <f t="shared" si="55"/>
        <v>3.1996848965865639E-2</v>
      </c>
      <c r="Y38">
        <f t="shared" si="56"/>
        <v>4.4062588099758812E-3</v>
      </c>
      <c r="Z38">
        <f t="shared" si="57"/>
        <v>0.40422277322174666</v>
      </c>
      <c r="AB38">
        <f t="shared" si="58"/>
        <v>17343.716096749748</v>
      </c>
      <c r="AC38">
        <f t="shared" si="33"/>
        <v>15281.844370079083</v>
      </c>
      <c r="AE38">
        <f t="shared" si="34"/>
        <v>0</v>
      </c>
      <c r="AF38">
        <f t="shared" si="35"/>
        <v>0</v>
      </c>
      <c r="AG38">
        <f t="shared" si="36"/>
        <v>-5.0527846652718331</v>
      </c>
      <c r="AH38">
        <f t="shared" si="37"/>
        <v>-63993.69793173128</v>
      </c>
      <c r="AI38">
        <f t="shared" si="38"/>
        <v>-63998.750716396549</v>
      </c>
      <c r="AJ38">
        <f t="shared" si="39"/>
        <v>2061.8717266706644</v>
      </c>
      <c r="AK38">
        <f t="shared" si="30"/>
        <v>1214.0601267724824</v>
      </c>
      <c r="AL38">
        <f t="shared" si="40"/>
        <v>-60722.818862953398</v>
      </c>
      <c r="AN38">
        <f t="shared" si="41"/>
        <v>0</v>
      </c>
      <c r="AO38">
        <f t="shared" si="42"/>
        <v>0</v>
      </c>
      <c r="AP38">
        <f t="shared" si="43"/>
        <v>-0.24479037557692149</v>
      </c>
      <c r="AQ38">
        <f t="shared" si="44"/>
        <v>-3100.2788341509117</v>
      </c>
      <c r="AR38">
        <f t="shared" si="45"/>
        <v>-3100.5236245264887</v>
      </c>
      <c r="AS38">
        <f t="shared" si="46"/>
        <v>99.890731111533313</v>
      </c>
      <c r="AT38">
        <f t="shared" si="47"/>
        <v>58.817118498678873</v>
      </c>
      <c r="AU38">
        <f t="shared" si="48"/>
        <v>-2941.815774916276</v>
      </c>
      <c r="AW38">
        <v>35</v>
      </c>
      <c r="AX38">
        <f>IF(Z38&gt;0, (R38*SUMPRODUCT(K38:$K$98, X38:$X$98)-K38*$AZ$3)/Z38, 0)</f>
        <v>37805.500784330725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8.8271367000000003E-2</v>
      </c>
      <c r="Q39" s="5">
        <f t="shared" si="60"/>
        <v>12.5</v>
      </c>
      <c r="R39">
        <f t="shared" si="31"/>
        <v>2000000</v>
      </c>
      <c r="S39">
        <f t="shared" si="32"/>
        <v>35720.145177429426</v>
      </c>
      <c r="U39">
        <f t="shared" si="52"/>
        <v>8.8271367000000003E-2</v>
      </c>
      <c r="V39">
        <f t="shared" si="53"/>
        <v>0.01</v>
      </c>
      <c r="W39">
        <f t="shared" si="54"/>
        <v>0.40422277322174666</v>
      </c>
      <c r="X39">
        <f t="shared" si="55"/>
        <v>3.5681296764814574E-2</v>
      </c>
      <c r="Y39">
        <f t="shared" si="56"/>
        <v>4.042227732217467E-3</v>
      </c>
      <c r="Z39">
        <f t="shared" si="57"/>
        <v>0.36449924872471462</v>
      </c>
      <c r="AB39">
        <f t="shared" si="58"/>
        <v>15281.844370079083</v>
      </c>
      <c r="AC39">
        <f t="shared" si="33"/>
        <v>13019.966081510764</v>
      </c>
      <c r="AE39">
        <f t="shared" si="34"/>
        <v>0</v>
      </c>
      <c r="AF39">
        <f t="shared" si="35"/>
        <v>0</v>
      </c>
      <c r="AG39">
        <f t="shared" si="36"/>
        <v>-4.5562406090589329</v>
      </c>
      <c r="AH39">
        <f t="shared" si="37"/>
        <v>-71362.593529629143</v>
      </c>
      <c r="AI39">
        <f t="shared" si="38"/>
        <v>-71367.149770238204</v>
      </c>
      <c r="AJ39">
        <f t="shared" si="39"/>
        <v>2261.8782885683195</v>
      </c>
      <c r="AK39">
        <f t="shared" si="30"/>
        <v>1069.729105905536</v>
      </c>
      <c r="AL39">
        <f t="shared" si="40"/>
        <v>-68035.542375764344</v>
      </c>
      <c r="AN39">
        <f t="shared" si="41"/>
        <v>0</v>
      </c>
      <c r="AO39">
        <f t="shared" si="42"/>
        <v>0</v>
      </c>
      <c r="AP39">
        <f t="shared" si="43"/>
        <v>-0.19708436673261964</v>
      </c>
      <c r="AQ39">
        <f t="shared" si="44"/>
        <v>-3086.8544400883247</v>
      </c>
      <c r="AR39">
        <f t="shared" si="45"/>
        <v>-3087.0515244550575</v>
      </c>
      <c r="AS39">
        <f t="shared" si="46"/>
        <v>97.839620068006553</v>
      </c>
      <c r="AT39">
        <f t="shared" si="47"/>
        <v>46.272113679349594</v>
      </c>
      <c r="AU39">
        <f t="shared" si="48"/>
        <v>-2942.9397907077009</v>
      </c>
      <c r="AW39">
        <v>36</v>
      </c>
      <c r="AX39">
        <f>IF(Z39&gt;0, (R39*SUMPRODUCT(K39:$K$98, X39:$X$98)-K39*$AZ$3)/Z39, 0)</f>
        <v>35720.145177429426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0.103819197</v>
      </c>
      <c r="Q40" s="5">
        <f t="shared" si="60"/>
        <v>12.5</v>
      </c>
      <c r="R40">
        <f t="shared" si="31"/>
        <v>2000000</v>
      </c>
      <c r="S40">
        <f t="shared" si="32"/>
        <v>33068.974905461364</v>
      </c>
      <c r="U40">
        <f t="shared" si="52"/>
        <v>0.103819197</v>
      </c>
      <c r="V40">
        <f t="shared" si="53"/>
        <v>0.01</v>
      </c>
      <c r="W40">
        <f t="shared" si="54"/>
        <v>0.36449924872471462</v>
      </c>
      <c r="X40">
        <f t="shared" si="55"/>
        <v>3.784201930970315E-2</v>
      </c>
      <c r="Y40">
        <f t="shared" si="56"/>
        <v>3.6449924872471464E-3</v>
      </c>
      <c r="Z40">
        <f t="shared" si="57"/>
        <v>0.32301223692776432</v>
      </c>
      <c r="AB40">
        <f t="shared" si="58"/>
        <v>13019.966081510764</v>
      </c>
      <c r="AC40">
        <f t="shared" si="33"/>
        <v>10681.68355712118</v>
      </c>
      <c r="AE40">
        <f t="shared" si="34"/>
        <v>0</v>
      </c>
      <c r="AF40">
        <f t="shared" si="35"/>
        <v>0</v>
      </c>
      <c r="AG40">
        <f t="shared" si="36"/>
        <v>-4.037652961597054</v>
      </c>
      <c r="AH40">
        <f t="shared" si="37"/>
        <v>-75684.038619406303</v>
      </c>
      <c r="AI40">
        <f t="shared" si="38"/>
        <v>-75688.076272367907</v>
      </c>
      <c r="AJ40">
        <f t="shared" si="39"/>
        <v>2338.2825243895841</v>
      </c>
      <c r="AK40">
        <f t="shared" ref="AK40:AK69" si="61">G40*SUM(AB40:AB40, AE40:AF40)</f>
        <v>911.39762570575351</v>
      </c>
      <c r="AL40">
        <f t="shared" si="40"/>
        <v>-72438.396122272577</v>
      </c>
      <c r="AN40">
        <f t="shared" si="41"/>
        <v>0</v>
      </c>
      <c r="AO40">
        <f t="shared" si="42"/>
        <v>0</v>
      </c>
      <c r="AP40">
        <f t="shared" si="43"/>
        <v>-0.15593962711594583</v>
      </c>
      <c r="AQ40">
        <f t="shared" si="44"/>
        <v>-2923.0200993477265</v>
      </c>
      <c r="AR40">
        <f t="shared" si="45"/>
        <v>-2923.1760389748429</v>
      </c>
      <c r="AS40">
        <f t="shared" si="46"/>
        <v>90.307638723070966</v>
      </c>
      <c r="AT40">
        <f t="shared" si="47"/>
        <v>35.199410959454575</v>
      </c>
      <c r="AU40">
        <f t="shared" si="48"/>
        <v>-2797.6689892923173</v>
      </c>
      <c r="AW40">
        <v>37</v>
      </c>
      <c r="AX40">
        <f>IF(Z40&gt;0, (R40*SUMPRODUCT(K40:$K$98, X40:$X$98)-K40*$AZ$3)/Z40, 0)</f>
        <v>33068.974905461364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0.120610461</v>
      </c>
      <c r="Q41" s="5">
        <f t="shared" si="60"/>
        <v>12.5</v>
      </c>
      <c r="R41">
        <f t="shared" si="31"/>
        <v>2000000</v>
      </c>
      <c r="S41">
        <f t="shared" si="32"/>
        <v>30008.287936590932</v>
      </c>
      <c r="U41">
        <f t="shared" si="52"/>
        <v>0.120610461</v>
      </c>
      <c r="V41">
        <f t="shared" si="53"/>
        <v>0.01</v>
      </c>
      <c r="W41">
        <f t="shared" si="54"/>
        <v>0.32301223692776432</v>
      </c>
      <c r="X41">
        <f t="shared" si="55"/>
        <v>3.895865480449888E-2</v>
      </c>
      <c r="Y41">
        <f t="shared" si="56"/>
        <v>3.2301223692776434E-3</v>
      </c>
      <c r="Z41">
        <f t="shared" si="57"/>
        <v>0.28082345975398776</v>
      </c>
      <c r="AB41">
        <f t="shared" si="58"/>
        <v>10681.68355712118</v>
      </c>
      <c r="AC41">
        <f t="shared" si="33"/>
        <v>8427.03123964732</v>
      </c>
      <c r="AE41">
        <f t="shared" si="34"/>
        <v>0</v>
      </c>
      <c r="AF41">
        <f t="shared" si="35"/>
        <v>0</v>
      </c>
      <c r="AG41">
        <f t="shared" si="36"/>
        <v>-3.5102932469248471</v>
      </c>
      <c r="AH41">
        <f t="shared" si="37"/>
        <v>-77917.309608997763</v>
      </c>
      <c r="AI41">
        <f t="shared" si="38"/>
        <v>-77920.819902244693</v>
      </c>
      <c r="AJ41">
        <f t="shared" si="39"/>
        <v>2254.6523174738595</v>
      </c>
      <c r="AK41">
        <f t="shared" si="61"/>
        <v>747.71784899848262</v>
      </c>
      <c r="AL41">
        <f t="shared" si="40"/>
        <v>-74918.449735772359</v>
      </c>
      <c r="AN41">
        <f t="shared" si="41"/>
        <v>0</v>
      </c>
      <c r="AO41">
        <f t="shared" si="42"/>
        <v>0</v>
      </c>
      <c r="AP41">
        <f t="shared" si="43"/>
        <v>-0.1210466790447893</v>
      </c>
      <c r="AQ41">
        <f t="shared" si="44"/>
        <v>-2686.8500449460466</v>
      </c>
      <c r="AR41">
        <f t="shared" si="45"/>
        <v>-2686.9710916250915</v>
      </c>
      <c r="AS41">
        <f t="shared" si="46"/>
        <v>77.747970392483751</v>
      </c>
      <c r="AT41">
        <f t="shared" si="47"/>
        <v>25.783818079321076</v>
      </c>
      <c r="AU41">
        <f t="shared" si="48"/>
        <v>-2583.4393031532873</v>
      </c>
      <c r="AW41">
        <v>38</v>
      </c>
      <c r="AX41">
        <f>IF(Z41&gt;0, (R41*SUMPRODUCT(K41:$K$98, X41:$X$98)-K41*$AZ$3)/Z41, 0)</f>
        <v>30008.287936590932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0.138204574</v>
      </c>
      <c r="Q42" s="5">
        <f t="shared" si="60"/>
        <v>12.5</v>
      </c>
      <c r="R42">
        <f t="shared" si="31"/>
        <v>2000000</v>
      </c>
      <c r="S42">
        <f t="shared" si="32"/>
        <v>26491.757967459875</v>
      </c>
      <c r="U42">
        <f t="shared" si="52"/>
        <v>0.138204574</v>
      </c>
      <c r="V42">
        <f t="shared" si="53"/>
        <v>0.01</v>
      </c>
      <c r="W42">
        <f t="shared" si="54"/>
        <v>0.28082345975398776</v>
      </c>
      <c r="X42">
        <f t="shared" si="55"/>
        <v>3.8811086624506025E-2</v>
      </c>
      <c r="Y42">
        <f t="shared" si="56"/>
        <v>2.8082345975398776E-3</v>
      </c>
      <c r="Z42">
        <f t="shared" si="57"/>
        <v>0.23920413853194186</v>
      </c>
      <c r="AB42">
        <f t="shared" si="58"/>
        <v>8427.03123964732</v>
      </c>
      <c r="AC42">
        <f t="shared" si="33"/>
        <v>6336.9381428029465</v>
      </c>
      <c r="AE42">
        <f t="shared" si="34"/>
        <v>0</v>
      </c>
      <c r="AF42">
        <f t="shared" si="35"/>
        <v>0</v>
      </c>
      <c r="AG42">
        <f t="shared" si="36"/>
        <v>-2.9900517316492734</v>
      </c>
      <c r="AH42">
        <f t="shared" si="37"/>
        <v>-77622.173249012048</v>
      </c>
      <c r="AI42">
        <f t="shared" si="38"/>
        <v>-77625.163300743705</v>
      </c>
      <c r="AJ42">
        <f t="shared" si="39"/>
        <v>2090.0930968443736</v>
      </c>
      <c r="AK42">
        <f t="shared" si="61"/>
        <v>589.89218677531244</v>
      </c>
      <c r="AL42">
        <f t="shared" si="40"/>
        <v>-74945.178017124024</v>
      </c>
      <c r="AN42">
        <f t="shared" si="41"/>
        <v>0</v>
      </c>
      <c r="AO42">
        <f t="shared" si="42"/>
        <v>0</v>
      </c>
      <c r="AP42">
        <f t="shared" si="43"/>
        <v>-9.2059828163251395E-2</v>
      </c>
      <c r="AQ42">
        <f t="shared" si="44"/>
        <v>-2389.8863873571186</v>
      </c>
      <c r="AR42">
        <f t="shared" si="45"/>
        <v>-2389.9784471852822</v>
      </c>
      <c r="AS42">
        <f t="shared" si="46"/>
        <v>64.351264997866167</v>
      </c>
      <c r="AT42">
        <f t="shared" si="47"/>
        <v>18.162017992720724</v>
      </c>
      <c r="AU42">
        <f t="shared" si="48"/>
        <v>-2307.4651641946953</v>
      </c>
      <c r="AW42">
        <v>39</v>
      </c>
      <c r="AX42">
        <f>IF(Z42&gt;0, (R42*SUMPRODUCT(K42:$K$98, X42:$X$98)-K42*$AZ$3)/Z42, 0)</f>
        <v>26491.757967459875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0.156383199</v>
      </c>
      <c r="Q43" s="5">
        <f t="shared" si="60"/>
        <v>12.5</v>
      </c>
      <c r="R43">
        <f t="shared" si="31"/>
        <v>2000000</v>
      </c>
      <c r="S43">
        <f t="shared" si="32"/>
        <v>22466.235542593266</v>
      </c>
      <c r="U43">
        <f t="shared" si="52"/>
        <v>0.156383199</v>
      </c>
      <c r="V43">
        <f t="shared" si="53"/>
        <v>0.01</v>
      </c>
      <c r="W43">
        <f t="shared" si="54"/>
        <v>0.23920413853194186</v>
      </c>
      <c r="X43">
        <f t="shared" si="55"/>
        <v>3.7407508397664234E-2</v>
      </c>
      <c r="Y43">
        <f t="shared" si="56"/>
        <v>2.3920413853194189E-3</v>
      </c>
      <c r="Z43">
        <f t="shared" si="57"/>
        <v>0.19940458874895819</v>
      </c>
      <c r="AB43">
        <f t="shared" si="58"/>
        <v>6336.9381428029465</v>
      </c>
      <c r="AC43">
        <f t="shared" si="33"/>
        <v>4479.8704591080377</v>
      </c>
      <c r="AE43">
        <f t="shared" si="34"/>
        <v>0</v>
      </c>
      <c r="AF43">
        <f t="shared" si="35"/>
        <v>0</v>
      </c>
      <c r="AG43">
        <f t="shared" si="36"/>
        <v>-2.4925573593619776</v>
      </c>
      <c r="AH43">
        <f t="shared" si="37"/>
        <v>-74815.016795328469</v>
      </c>
      <c r="AI43">
        <f t="shared" si="38"/>
        <v>-74817.509352687834</v>
      </c>
      <c r="AJ43">
        <f t="shared" si="39"/>
        <v>1857.0676836949087</v>
      </c>
      <c r="AK43">
        <f t="shared" si="61"/>
        <v>443.58566999620632</v>
      </c>
      <c r="AL43">
        <f t="shared" si="40"/>
        <v>-72516.855998996718</v>
      </c>
      <c r="AN43">
        <f t="shared" si="41"/>
        <v>0</v>
      </c>
      <c r="AO43">
        <f t="shared" si="42"/>
        <v>0</v>
      </c>
      <c r="AP43">
        <f t="shared" si="43"/>
        <v>-6.8520195941124407E-2</v>
      </c>
      <c r="AQ43">
        <f t="shared" si="44"/>
        <v>-2056.6586325085068</v>
      </c>
      <c r="AR43">
        <f t="shared" si="45"/>
        <v>-2056.7271527044481</v>
      </c>
      <c r="AS43">
        <f t="shared" si="46"/>
        <v>51.050637244021793</v>
      </c>
      <c r="AT43">
        <f t="shared" si="47"/>
        <v>12.194133431134013</v>
      </c>
      <c r="AU43">
        <f t="shared" si="48"/>
        <v>-1993.4823820292922</v>
      </c>
      <c r="AW43">
        <v>40</v>
      </c>
      <c r="AX43">
        <f>IF(Z43&gt;0, (R43*SUMPRODUCT(K43:$K$98, X43:$X$98)-K43*$AZ$3)/Z43, 0)</f>
        <v>22466.235542593266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0.17588848000000001</v>
      </c>
      <c r="Q44" s="5">
        <f t="shared" si="60"/>
        <v>12.5</v>
      </c>
      <c r="R44">
        <f t="shared" si="31"/>
        <v>2000000</v>
      </c>
      <c r="S44">
        <f t="shared" si="32"/>
        <v>17857.497566780828</v>
      </c>
      <c r="U44">
        <f t="shared" si="52"/>
        <v>0.17588848000000001</v>
      </c>
      <c r="V44">
        <f t="shared" si="53"/>
        <v>0.01</v>
      </c>
      <c r="W44">
        <f t="shared" si="54"/>
        <v>0.19940458874895819</v>
      </c>
      <c r="X44">
        <f t="shared" si="55"/>
        <v>3.5072970020079364E-2</v>
      </c>
      <c r="Y44">
        <f t="shared" si="56"/>
        <v>1.9940458874895821E-3</v>
      </c>
      <c r="Z44">
        <f t="shared" si="57"/>
        <v>0.16233757284138925</v>
      </c>
      <c r="AB44">
        <f t="shared" si="58"/>
        <v>4479.8704591080377</v>
      </c>
      <c r="AC44">
        <f t="shared" si="33"/>
        <v>2898.9428120122138</v>
      </c>
      <c r="AE44">
        <f t="shared" si="34"/>
        <v>0</v>
      </c>
      <c r="AF44">
        <f t="shared" si="35"/>
        <v>0</v>
      </c>
      <c r="AG44">
        <f t="shared" si="36"/>
        <v>-2.0292196605173656</v>
      </c>
      <c r="AH44">
        <f t="shared" si="37"/>
        <v>-70145.940040158734</v>
      </c>
      <c r="AI44">
        <f t="shared" si="38"/>
        <v>-70147.969259819249</v>
      </c>
      <c r="AJ44">
        <f t="shared" si="39"/>
        <v>1580.9276470958239</v>
      </c>
      <c r="AK44">
        <f t="shared" si="61"/>
        <v>313.59093213756267</v>
      </c>
      <c r="AL44">
        <f t="shared" si="40"/>
        <v>-68253.450680585855</v>
      </c>
      <c r="AN44">
        <f t="shared" si="41"/>
        <v>0</v>
      </c>
      <c r="AO44">
        <f t="shared" si="42"/>
        <v>0</v>
      </c>
      <c r="AP44">
        <f t="shared" si="43"/>
        <v>-4.9806322203863045E-2</v>
      </c>
      <c r="AQ44">
        <f t="shared" si="44"/>
        <v>-1721.7018733409345</v>
      </c>
      <c r="AR44">
        <f t="shared" si="45"/>
        <v>-1721.7516796631385</v>
      </c>
      <c r="AS44">
        <f t="shared" si="46"/>
        <v>38.803187897447366</v>
      </c>
      <c r="AT44">
        <f t="shared" si="47"/>
        <v>7.6969543071897188</v>
      </c>
      <c r="AU44">
        <f t="shared" si="48"/>
        <v>-1675.2515374585012</v>
      </c>
      <c r="AW44">
        <v>41</v>
      </c>
      <c r="AX44">
        <f>IF(Z44&gt;0, (R44*SUMPRODUCT(K44:$K$98, X44:$X$98)-K44*$AZ$3)/Z44, 0)</f>
        <v>17857.497566780828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0.195947922</v>
      </c>
      <c r="Q45" s="5">
        <f t="shared" si="60"/>
        <v>12.5</v>
      </c>
      <c r="R45">
        <f t="shared" si="31"/>
        <v>2000000</v>
      </c>
      <c r="S45">
        <f t="shared" si="32"/>
        <v>12427.812124390688</v>
      </c>
      <c r="U45">
        <f t="shared" si="52"/>
        <v>0.195947922</v>
      </c>
      <c r="V45">
        <f t="shared" si="53"/>
        <v>0.01</v>
      </c>
      <c r="W45">
        <f t="shared" si="54"/>
        <v>0.16233757284138925</v>
      </c>
      <c r="X45">
        <f t="shared" si="55"/>
        <v>3.1809710060793861E-2</v>
      </c>
      <c r="Y45">
        <f t="shared" si="56"/>
        <v>1.6233757284138926E-3</v>
      </c>
      <c r="Z45">
        <f t="shared" si="57"/>
        <v>0.12890448705218149</v>
      </c>
      <c r="AB45">
        <f t="shared" si="58"/>
        <v>2898.9428120122138</v>
      </c>
      <c r="AC45">
        <f t="shared" si="33"/>
        <v>1602.0007470754636</v>
      </c>
      <c r="AE45">
        <f t="shared" si="34"/>
        <v>0</v>
      </c>
      <c r="AF45">
        <f t="shared" si="35"/>
        <v>0</v>
      </c>
      <c r="AG45">
        <f t="shared" si="36"/>
        <v>-1.6113060881522687</v>
      </c>
      <c r="AH45">
        <f t="shared" si="37"/>
        <v>-63619.420121587726</v>
      </c>
      <c r="AI45">
        <f t="shared" si="38"/>
        <v>-63621.03142767588</v>
      </c>
      <c r="AJ45">
        <f t="shared" si="39"/>
        <v>1296.9420649367503</v>
      </c>
      <c r="AK45">
        <f t="shared" si="61"/>
        <v>202.92599684085499</v>
      </c>
      <c r="AL45">
        <f t="shared" si="40"/>
        <v>-62121.163365898276</v>
      </c>
      <c r="AN45">
        <f t="shared" si="41"/>
        <v>0</v>
      </c>
      <c r="AO45">
        <f t="shared" si="42"/>
        <v>0</v>
      </c>
      <c r="AP45">
        <f t="shared" si="43"/>
        <v>-3.5311440753138378E-2</v>
      </c>
      <c r="AQ45">
        <f t="shared" si="44"/>
        <v>-1394.2064769013464</v>
      </c>
      <c r="AR45">
        <f t="shared" si="45"/>
        <v>-1394.2417883420994</v>
      </c>
      <c r="AS45">
        <f t="shared" si="46"/>
        <v>28.422217990117339</v>
      </c>
      <c r="AT45">
        <f t="shared" si="47"/>
        <v>4.4470813878289315</v>
      </c>
      <c r="AU45">
        <f t="shared" si="48"/>
        <v>-1361.3724889641533</v>
      </c>
      <c r="AW45">
        <v>42</v>
      </c>
      <c r="AX45">
        <f>IF(Z45&gt;0, (R45*SUMPRODUCT(K45:$K$98, X45:$X$98)-K45*$AZ$3)/Z45, 0)</f>
        <v>12427.812124390688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0.21719401199999999</v>
      </c>
      <c r="Q46" s="5">
        <f t="shared" si="60"/>
        <v>12.5</v>
      </c>
      <c r="R46">
        <f t="shared" si="31"/>
        <v>2000000</v>
      </c>
      <c r="S46">
        <f t="shared" si="32"/>
        <v>5892.9426342159722</v>
      </c>
      <c r="U46">
        <f t="shared" si="52"/>
        <v>0.21719401199999999</v>
      </c>
      <c r="V46">
        <f t="shared" si="53"/>
        <v>0.01</v>
      </c>
      <c r="W46">
        <f t="shared" si="54"/>
        <v>0.12890448705218149</v>
      </c>
      <c r="X46">
        <f t="shared" si="55"/>
        <v>2.7997282707665352E-2</v>
      </c>
      <c r="Y46">
        <f t="shared" si="56"/>
        <v>1.289044870521815E-3</v>
      </c>
      <c r="Z46">
        <f t="shared" si="57"/>
        <v>9.9618159473994328E-2</v>
      </c>
      <c r="AB46">
        <f t="shared" si="58"/>
        <v>1602.0007470754636</v>
      </c>
      <c r="AC46">
        <f t="shared" si="33"/>
        <v>587.04409910642698</v>
      </c>
      <c r="AE46">
        <f t="shared" si="34"/>
        <v>0</v>
      </c>
      <c r="AF46">
        <f t="shared" si="35"/>
        <v>0</v>
      </c>
      <c r="AG46">
        <f t="shared" si="36"/>
        <v>-1.2452269934249292</v>
      </c>
      <c r="AH46">
        <f t="shared" si="37"/>
        <v>-55994.565415330704</v>
      </c>
      <c r="AI46">
        <f t="shared" si="38"/>
        <v>-55995.810642324126</v>
      </c>
      <c r="AJ46">
        <f t="shared" si="39"/>
        <v>1014.9566479690366</v>
      </c>
      <c r="AK46">
        <f t="shared" si="61"/>
        <v>112.14005229528246</v>
      </c>
      <c r="AL46">
        <f t="shared" si="40"/>
        <v>-54868.713942059803</v>
      </c>
      <c r="AN46">
        <f t="shared" si="41"/>
        <v>0</v>
      </c>
      <c r="AO46">
        <f t="shared" si="42"/>
        <v>0</v>
      </c>
      <c r="AP46">
        <f t="shared" si="43"/>
        <v>-2.4365082909761221E-2</v>
      </c>
      <c r="AQ46">
        <f t="shared" si="44"/>
        <v>-1095.6333552392036</v>
      </c>
      <c r="AR46">
        <f t="shared" si="45"/>
        <v>-1095.6577203221134</v>
      </c>
      <c r="AS46">
        <f t="shared" si="46"/>
        <v>19.859433668042929</v>
      </c>
      <c r="AT46">
        <f t="shared" si="47"/>
        <v>2.1942197576077827</v>
      </c>
      <c r="AU46">
        <f t="shared" si="48"/>
        <v>-1073.6040668964624</v>
      </c>
      <c r="AW46">
        <v>43</v>
      </c>
      <c r="AX46">
        <f>IF(Z46&gt;0, (R46*SUMPRODUCT(K46:$K$98, X46:$X$98)-K46*$AZ$3)/Z46, 0)</f>
        <v>5892.9426342159722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0.239685495</v>
      </c>
      <c r="Q47" s="5">
        <f t="shared" si="60"/>
        <v>12.5</v>
      </c>
      <c r="R47">
        <f t="shared" si="31"/>
        <v>2000000</v>
      </c>
      <c r="S47">
        <f t="shared" si="32"/>
        <v>-2274.0444325629378</v>
      </c>
      <c r="U47">
        <f t="shared" si="52"/>
        <v>0.239685495</v>
      </c>
      <c r="V47">
        <f t="shared" si="53"/>
        <v>0.01</v>
      </c>
      <c r="W47">
        <f t="shared" si="54"/>
        <v>9.9618159473994328E-2</v>
      </c>
      <c r="X47">
        <f t="shared" si="55"/>
        <v>2.3877027864513269E-2</v>
      </c>
      <c r="Y47">
        <f t="shared" si="56"/>
        <v>9.9618159473994334E-4</v>
      </c>
      <c r="Z47">
        <f t="shared" si="57"/>
        <v>7.4744950014741129E-2</v>
      </c>
      <c r="AB47">
        <f t="shared" si="58"/>
        <v>587.04409910642698</v>
      </c>
      <c r="AC47">
        <f t="shared" si="33"/>
        <v>-169.97333744321713</v>
      </c>
      <c r="AE47">
        <f t="shared" si="34"/>
        <v>0</v>
      </c>
      <c r="AF47">
        <f t="shared" si="35"/>
        <v>0</v>
      </c>
      <c r="AG47">
        <f t="shared" si="36"/>
        <v>-0.93431187518426406</v>
      </c>
      <c r="AH47">
        <f t="shared" si="37"/>
        <v>-47754.055729026535</v>
      </c>
      <c r="AI47">
        <f t="shared" si="38"/>
        <v>-47754.990040901721</v>
      </c>
      <c r="AJ47">
        <f t="shared" si="39"/>
        <v>757.01743654964412</v>
      </c>
      <c r="AK47">
        <f t="shared" si="61"/>
        <v>41.09308693744989</v>
      </c>
      <c r="AL47">
        <f t="shared" si="40"/>
        <v>-46956.879517414629</v>
      </c>
      <c r="AN47">
        <f t="shared" si="41"/>
        <v>0</v>
      </c>
      <c r="AO47">
        <f t="shared" si="42"/>
        <v>0</v>
      </c>
      <c r="AP47">
        <f t="shared" si="43"/>
        <v>-1.6322745645287007E-2</v>
      </c>
      <c r="AQ47">
        <f t="shared" si="44"/>
        <v>-834.27956542030813</v>
      </c>
      <c r="AR47">
        <f t="shared" si="45"/>
        <v>-834.29588816595344</v>
      </c>
      <c r="AS47">
        <f t="shared" si="46"/>
        <v>13.225351613357244</v>
      </c>
      <c r="AT47">
        <f t="shared" si="47"/>
        <v>0.71791017932569423</v>
      </c>
      <c r="AU47">
        <f t="shared" si="48"/>
        <v>-820.3526263732706</v>
      </c>
      <c r="AW47">
        <v>44</v>
      </c>
      <c r="AX47">
        <f>IF(Z47&gt;0, (R47*SUMPRODUCT(K47:$K$98, X47:$X$98)-K47*$AZ$3)/Z47, 0)</f>
        <v>-2274.0444325629378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0.26259210900000002</v>
      </c>
      <c r="Q48" s="5">
        <f t="shared" si="60"/>
        <v>12.5</v>
      </c>
      <c r="R48">
        <f t="shared" si="31"/>
        <v>2000000</v>
      </c>
      <c r="S48">
        <f t="shared" si="32"/>
        <v>-12909.99454233878</v>
      </c>
      <c r="U48">
        <f t="shared" si="52"/>
        <v>0.26259210900000002</v>
      </c>
      <c r="V48">
        <f t="shared" si="53"/>
        <v>0.01</v>
      </c>
      <c r="W48">
        <f t="shared" si="54"/>
        <v>7.4744950014741129E-2</v>
      </c>
      <c r="X48">
        <f t="shared" si="55"/>
        <v>1.9627434061470456E-2</v>
      </c>
      <c r="Y48">
        <f t="shared" si="56"/>
        <v>7.474495001474113E-4</v>
      </c>
      <c r="Z48">
        <f t="shared" si="57"/>
        <v>5.4370066453123263E-2</v>
      </c>
      <c r="AB48">
        <f t="shared" si="58"/>
        <v>-169.97333744321713</v>
      </c>
      <c r="AC48">
        <f t="shared" si="33"/>
        <v>-701.91726117641815</v>
      </c>
      <c r="AE48">
        <f t="shared" si="34"/>
        <v>0</v>
      </c>
      <c r="AF48">
        <f t="shared" si="35"/>
        <v>0</v>
      </c>
      <c r="AG48">
        <f t="shared" si="36"/>
        <v>-0.67962583066404081</v>
      </c>
      <c r="AH48">
        <f t="shared" si="37"/>
        <v>-39254.868122940912</v>
      </c>
      <c r="AI48">
        <f t="shared" si="38"/>
        <v>-39255.547748771576</v>
      </c>
      <c r="AJ48">
        <f t="shared" si="39"/>
        <v>531.94392373320102</v>
      </c>
      <c r="AK48">
        <f t="shared" si="61"/>
        <v>-11.898133621025201</v>
      </c>
      <c r="AL48">
        <f t="shared" si="40"/>
        <v>-38735.501958659399</v>
      </c>
      <c r="AN48">
        <f t="shared" si="41"/>
        <v>0</v>
      </c>
      <c r="AO48">
        <f t="shared" si="42"/>
        <v>0</v>
      </c>
      <c r="AP48">
        <f t="shared" si="43"/>
        <v>-1.0601155343899694E-2</v>
      </c>
      <c r="AQ48">
        <f t="shared" si="44"/>
        <v>-612.317743380926</v>
      </c>
      <c r="AR48">
        <f t="shared" si="45"/>
        <v>-612.32834453626992</v>
      </c>
      <c r="AS48">
        <f t="shared" si="46"/>
        <v>8.2975365492351756</v>
      </c>
      <c r="AT48">
        <f t="shared" si="47"/>
        <v>-0.18559324429402932</v>
      </c>
      <c r="AU48">
        <f t="shared" si="48"/>
        <v>-604.21640123132875</v>
      </c>
      <c r="AW48">
        <v>45</v>
      </c>
      <c r="AX48">
        <f>IF(Z48&gt;0, (R48*SUMPRODUCT(K48:$K$98, X48:$X$98)-K48*$AZ$3)/Z48, 0)</f>
        <v>-12909.99454233878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0.28653067599999998</v>
      </c>
      <c r="Q49" s="5">
        <f t="shared" si="60"/>
        <v>12.5</v>
      </c>
      <c r="R49">
        <f t="shared" si="31"/>
        <v>2000000</v>
      </c>
      <c r="S49">
        <f t="shared" si="32"/>
        <v>-27303.424261601445</v>
      </c>
      <c r="U49">
        <f t="shared" si="52"/>
        <v>0.28653067599999998</v>
      </c>
      <c r="V49">
        <f t="shared" si="53"/>
        <v>0.01</v>
      </c>
      <c r="W49">
        <f t="shared" si="54"/>
        <v>5.4370066453123263E-2</v>
      </c>
      <c r="X49">
        <f t="shared" si="55"/>
        <v>1.557869189497833E-2</v>
      </c>
      <c r="Y49">
        <f t="shared" si="56"/>
        <v>5.437006645312326E-4</v>
      </c>
      <c r="Z49">
        <f t="shared" si="57"/>
        <v>3.8247673893613707E-2</v>
      </c>
      <c r="AB49">
        <f t="shared" si="58"/>
        <v>-701.91726117641815</v>
      </c>
      <c r="AC49">
        <f t="shared" si="33"/>
        <v>-1044.2924673367127</v>
      </c>
      <c r="AE49">
        <f t="shared" si="34"/>
        <v>0</v>
      </c>
      <c r="AF49">
        <f t="shared" si="35"/>
        <v>0</v>
      </c>
      <c r="AG49">
        <f t="shared" si="36"/>
        <v>-0.47809592367017134</v>
      </c>
      <c r="AH49">
        <f t="shared" si="37"/>
        <v>-31157.383789956661</v>
      </c>
      <c r="AI49">
        <f t="shared" si="38"/>
        <v>-31157.861885880331</v>
      </c>
      <c r="AJ49">
        <f t="shared" si="39"/>
        <v>342.37520616029451</v>
      </c>
      <c r="AK49">
        <f t="shared" si="61"/>
        <v>-49.134208282349277</v>
      </c>
      <c r="AL49">
        <f t="shared" si="40"/>
        <v>-30864.620888002388</v>
      </c>
      <c r="AN49">
        <f t="shared" si="41"/>
        <v>0</v>
      </c>
      <c r="AO49">
        <f t="shared" si="42"/>
        <v>0</v>
      </c>
      <c r="AP49">
        <f t="shared" si="43"/>
        <v>-6.6585603423143808E-3</v>
      </c>
      <c r="AQ49">
        <f t="shared" si="44"/>
        <v>-433.93660100979878</v>
      </c>
      <c r="AR49">
        <f t="shared" si="45"/>
        <v>-433.94325957014109</v>
      </c>
      <c r="AS49">
        <f t="shared" si="46"/>
        <v>4.7683442946553622</v>
      </c>
      <c r="AT49">
        <f t="shared" si="47"/>
        <v>-0.6843042881611533</v>
      </c>
      <c r="AU49">
        <f t="shared" si="48"/>
        <v>-429.85921956364689</v>
      </c>
      <c r="AW49">
        <v>46</v>
      </c>
      <c r="AX49">
        <f>IF(Z49&gt;0, (R49*SUMPRODUCT(K49:$K$98, X49:$X$98)-K49*$AZ$3)/Z49, 0)</f>
        <v>-27303.424261601445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0.31063079199999999</v>
      </c>
      <c r="Q50" s="5">
        <f t="shared" si="60"/>
        <v>12.5</v>
      </c>
      <c r="R50">
        <f t="shared" si="31"/>
        <v>2000000</v>
      </c>
      <c r="S50">
        <f t="shared" si="32"/>
        <v>-47613.725615156902</v>
      </c>
      <c r="U50">
        <f t="shared" si="52"/>
        <v>0.31063079199999999</v>
      </c>
      <c r="V50">
        <f t="shared" si="53"/>
        <v>0.01</v>
      </c>
      <c r="W50">
        <f t="shared" si="54"/>
        <v>3.8247673893613707E-2</v>
      </c>
      <c r="X50">
        <f t="shared" si="55"/>
        <v>1.1880905233730948E-2</v>
      </c>
      <c r="Y50">
        <f t="shared" si="56"/>
        <v>3.8247673893613708E-4</v>
      </c>
      <c r="Z50">
        <f t="shared" si="57"/>
        <v>2.5984291920946621E-2</v>
      </c>
      <c r="AB50">
        <f t="shared" si="58"/>
        <v>-1044.2924673367127</v>
      </c>
      <c r="AC50">
        <f t="shared" si="33"/>
        <v>-1237.2089458280907</v>
      </c>
      <c r="AE50">
        <f t="shared" si="34"/>
        <v>0</v>
      </c>
      <c r="AF50">
        <f t="shared" si="35"/>
        <v>0</v>
      </c>
      <c r="AG50">
        <f t="shared" si="36"/>
        <v>-0.32480364901183278</v>
      </c>
      <c r="AH50">
        <f t="shared" si="37"/>
        <v>-23761.810467461895</v>
      </c>
      <c r="AI50">
        <f t="shared" si="38"/>
        <v>-23762.135271110907</v>
      </c>
      <c r="AJ50">
        <f t="shared" si="39"/>
        <v>192.91647849137803</v>
      </c>
      <c r="AK50">
        <f t="shared" si="61"/>
        <v>-73.1004727135699</v>
      </c>
      <c r="AL50">
        <f t="shared" si="40"/>
        <v>-23642.319265333099</v>
      </c>
      <c r="AN50">
        <f t="shared" si="41"/>
        <v>0</v>
      </c>
      <c r="AO50">
        <f t="shared" si="42"/>
        <v>0</v>
      </c>
      <c r="AP50">
        <f t="shared" si="43"/>
        <v>-4.0389472019449367E-3</v>
      </c>
      <c r="AQ50">
        <f t="shared" si="44"/>
        <v>-295.47912467327234</v>
      </c>
      <c r="AR50">
        <f t="shared" si="45"/>
        <v>-295.48316362047427</v>
      </c>
      <c r="AS50">
        <f t="shared" si="46"/>
        <v>2.3989246222521223</v>
      </c>
      <c r="AT50">
        <f t="shared" si="47"/>
        <v>-0.9090074899884184</v>
      </c>
      <c r="AU50">
        <f t="shared" si="48"/>
        <v>-293.99324648821062</v>
      </c>
      <c r="AW50">
        <v>47</v>
      </c>
      <c r="AX50">
        <f>IF(Z50&gt;0, (R50*SUMPRODUCT(K50:$K$98, X50:$X$98)-K50*$AZ$3)/Z50, 0)</f>
        <v>-47613.725615156902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0.33433633699999998</v>
      </c>
      <c r="Q51" s="5">
        <f t="shared" si="60"/>
        <v>12.5</v>
      </c>
      <c r="R51">
        <f t="shared" si="31"/>
        <v>2000000</v>
      </c>
      <c r="S51">
        <f t="shared" si="32"/>
        <v>-77331.392467499856</v>
      </c>
      <c r="U51">
        <f t="shared" si="52"/>
        <v>0.33433633699999998</v>
      </c>
      <c r="V51">
        <f t="shared" si="53"/>
        <v>0.01</v>
      </c>
      <c r="W51">
        <f t="shared" si="54"/>
        <v>2.5984291920946621E-2</v>
      </c>
      <c r="X51">
        <f t="shared" si="55"/>
        <v>8.6874929803879859E-3</v>
      </c>
      <c r="Y51">
        <f t="shared" si="56"/>
        <v>2.5984291920946623E-4</v>
      </c>
      <c r="Z51">
        <f t="shared" si="57"/>
        <v>1.7036956021349168E-2</v>
      </c>
      <c r="AB51">
        <f t="shared" si="58"/>
        <v>-1237.2089458280907</v>
      </c>
      <c r="AC51">
        <f t="shared" si="33"/>
        <v>-1317.4915325384873</v>
      </c>
      <c r="AE51">
        <f t="shared" si="34"/>
        <v>0</v>
      </c>
      <c r="AF51">
        <f t="shared" si="35"/>
        <v>0</v>
      </c>
      <c r="AG51">
        <f t="shared" si="36"/>
        <v>-0.2129619502668646</v>
      </c>
      <c r="AH51">
        <f t="shared" si="37"/>
        <v>-17374.985960775972</v>
      </c>
      <c r="AI51">
        <f t="shared" si="38"/>
        <v>-17375.198922726238</v>
      </c>
      <c r="AJ51">
        <f t="shared" si="39"/>
        <v>80.282586710396572</v>
      </c>
      <c r="AK51">
        <f t="shared" si="61"/>
        <v>-86.604626207966362</v>
      </c>
      <c r="AL51">
        <f t="shared" si="40"/>
        <v>-17381.520962223807</v>
      </c>
      <c r="AN51">
        <f t="shared" si="41"/>
        <v>0</v>
      </c>
      <c r="AO51">
        <f t="shared" si="42"/>
        <v>0</v>
      </c>
      <c r="AP51">
        <f t="shared" si="43"/>
        <v>-2.3644561759739442E-3</v>
      </c>
      <c r="AQ51">
        <f t="shared" si="44"/>
        <v>-192.90954469066702</v>
      </c>
      <c r="AR51">
        <f t="shared" si="45"/>
        <v>-192.91190914684299</v>
      </c>
      <c r="AS51">
        <f t="shared" si="46"/>
        <v>0.89135480649331889</v>
      </c>
      <c r="AT51">
        <f t="shared" si="47"/>
        <v>-0.9615466192375598</v>
      </c>
      <c r="AU51">
        <f t="shared" si="48"/>
        <v>-192.98210095958723</v>
      </c>
      <c r="AW51">
        <v>48</v>
      </c>
      <c r="AX51">
        <f>IF(Z51&gt;0, (R51*SUMPRODUCT(K51:$K$98, X51:$X$98)-K51*$AZ$3)/Z51, 0)</f>
        <v>-77331.392467499856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0.35860877099999999</v>
      </c>
      <c r="Q52" s="5">
        <f t="shared" si="60"/>
        <v>12.5</v>
      </c>
      <c r="R52">
        <f t="shared" si="31"/>
        <v>2000000</v>
      </c>
      <c r="S52">
        <f t="shared" si="32"/>
        <v>-122549.33516409024</v>
      </c>
      <c r="U52">
        <f t="shared" si="52"/>
        <v>0.35860877099999999</v>
      </c>
      <c r="V52">
        <f t="shared" si="53"/>
        <v>0.01</v>
      </c>
      <c r="W52">
        <f t="shared" si="54"/>
        <v>1.7036956021349168E-2</v>
      </c>
      <c r="X52">
        <f t="shared" si="55"/>
        <v>6.1096018603970749E-3</v>
      </c>
      <c r="Y52">
        <f t="shared" si="56"/>
        <v>1.7036956021349169E-4</v>
      </c>
      <c r="Z52">
        <f t="shared" si="57"/>
        <v>1.07569846007386E-2</v>
      </c>
      <c r="AB52">
        <f t="shared" si="58"/>
        <v>-1317.4915325384873</v>
      </c>
      <c r="AC52">
        <f t="shared" si="33"/>
        <v>-1318.2613111908722</v>
      </c>
      <c r="AE52">
        <f t="shared" si="34"/>
        <v>0</v>
      </c>
      <c r="AF52">
        <f t="shared" si="35"/>
        <v>0</v>
      </c>
      <c r="AG52">
        <f t="shared" si="36"/>
        <v>-0.13446230750923249</v>
      </c>
      <c r="AH52">
        <f t="shared" si="37"/>
        <v>-12219.20372079415</v>
      </c>
      <c r="AI52">
        <f t="shared" si="38"/>
        <v>-12219.33818310166</v>
      </c>
      <c r="AJ52">
        <f t="shared" si="39"/>
        <v>0.76977865238495724</v>
      </c>
      <c r="AK52">
        <f t="shared" si="61"/>
        <v>-92.224407277694112</v>
      </c>
      <c r="AL52">
        <f t="shared" si="40"/>
        <v>-12310.792811726968</v>
      </c>
      <c r="AN52">
        <f t="shared" si="41"/>
        <v>0</v>
      </c>
      <c r="AO52">
        <f t="shared" si="42"/>
        <v>0</v>
      </c>
      <c r="AP52">
        <f t="shared" si="43"/>
        <v>-1.3329436525578828E-3</v>
      </c>
      <c r="AQ52">
        <f t="shared" si="44"/>
        <v>-121.13067476419656</v>
      </c>
      <c r="AR52">
        <f t="shared" si="45"/>
        <v>-121.13200770784911</v>
      </c>
      <c r="AS52">
        <f t="shared" si="46"/>
        <v>7.6309233983704854E-3</v>
      </c>
      <c r="AT52">
        <f t="shared" si="47"/>
        <v>-0.91423344258222494</v>
      </c>
      <c r="AU52">
        <f t="shared" si="48"/>
        <v>-122.03861022703296</v>
      </c>
      <c r="AW52">
        <v>49</v>
      </c>
      <c r="AX52">
        <f>IF(Z52&gt;0, (R52*SUMPRODUCT(K52:$K$98, X52:$X$98)-K52*$AZ$3)/Z52, 0)</f>
        <v>-122549.33516409024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0.383306127</v>
      </c>
      <c r="Q53" s="5">
        <f t="shared" si="60"/>
        <v>12.5</v>
      </c>
      <c r="R53">
        <f t="shared" si="31"/>
        <v>2000000</v>
      </c>
      <c r="S53">
        <f t="shared" si="32"/>
        <v>-194269.1419774711</v>
      </c>
      <c r="U53">
        <f t="shared" si="52"/>
        <v>0.383306127</v>
      </c>
      <c r="V53">
        <f t="shared" si="53"/>
        <v>0.01</v>
      </c>
      <c r="W53">
        <f t="shared" si="54"/>
        <v>1.07569846007386E-2</v>
      </c>
      <c r="X53">
        <f t="shared" si="55"/>
        <v>4.1232181055077541E-3</v>
      </c>
      <c r="Y53">
        <f t="shared" si="56"/>
        <v>1.07569846007386E-4</v>
      </c>
      <c r="Z53">
        <f t="shared" si="57"/>
        <v>6.5261966492234603E-3</v>
      </c>
      <c r="AB53">
        <f t="shared" si="58"/>
        <v>-1318.2613111908722</v>
      </c>
      <c r="AC53">
        <f t="shared" si="33"/>
        <v>-1267.8386234208886</v>
      </c>
      <c r="AE53">
        <f t="shared" si="34"/>
        <v>0</v>
      </c>
      <c r="AF53">
        <f t="shared" si="35"/>
        <v>0</v>
      </c>
      <c r="AG53">
        <f t="shared" si="36"/>
        <v>-8.1577458115293253E-2</v>
      </c>
      <c r="AH53">
        <f t="shared" si="37"/>
        <v>-8246.4362110155089</v>
      </c>
      <c r="AI53">
        <f t="shared" si="38"/>
        <v>-8246.517788473624</v>
      </c>
      <c r="AJ53">
        <f t="shared" si="39"/>
        <v>-50.422687769983668</v>
      </c>
      <c r="AK53">
        <f t="shared" si="61"/>
        <v>-92.27829178336107</v>
      </c>
      <c r="AL53">
        <f t="shared" si="40"/>
        <v>-8389.218768026969</v>
      </c>
      <c r="AN53">
        <f t="shared" si="41"/>
        <v>0</v>
      </c>
      <c r="AO53">
        <f t="shared" si="42"/>
        <v>0</v>
      </c>
      <c r="AP53">
        <f t="shared" si="43"/>
        <v>-7.2204352416170374E-4</v>
      </c>
      <c r="AQ53">
        <f t="shared" si="44"/>
        <v>-72.989352710170806</v>
      </c>
      <c r="AR53">
        <f t="shared" si="45"/>
        <v>-72.990074753694969</v>
      </c>
      <c r="AS53">
        <f t="shared" si="46"/>
        <v>-0.44629210098321254</v>
      </c>
      <c r="AT53">
        <f t="shared" si="47"/>
        <v>-0.81675679216081321</v>
      </c>
      <c r="AU53">
        <f t="shared" si="48"/>
        <v>-74.253123646839001</v>
      </c>
      <c r="AW53">
        <v>50</v>
      </c>
      <c r="AX53">
        <f>IF(Z53&gt;0, (R53*SUMPRODUCT(K53:$K$98, X53:$X$98)-K53*$AZ$3)/Z53, 0)</f>
        <v>-194269.1419774711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0.40826881399999998</v>
      </c>
      <c r="Q54" s="5">
        <f t="shared" si="60"/>
        <v>12.5</v>
      </c>
      <c r="R54">
        <f t="shared" si="31"/>
        <v>2000000</v>
      </c>
      <c r="S54">
        <f t="shared" si="32"/>
        <v>-312829.6581333169</v>
      </c>
      <c r="U54">
        <f t="shared" si="52"/>
        <v>0.40826881399999998</v>
      </c>
      <c r="V54">
        <f t="shared" si="53"/>
        <v>0.01</v>
      </c>
      <c r="W54">
        <f t="shared" si="54"/>
        <v>6.5261966492234603E-3</v>
      </c>
      <c r="X54">
        <f t="shared" si="55"/>
        <v>2.6644425659092361E-3</v>
      </c>
      <c r="Y54">
        <f t="shared" si="56"/>
        <v>6.5261966492234603E-5</v>
      </c>
      <c r="Z54">
        <f t="shared" si="57"/>
        <v>3.7964921168219899E-3</v>
      </c>
      <c r="AB54">
        <f t="shared" si="58"/>
        <v>-1267.8386234208886</v>
      </c>
      <c r="AC54">
        <f t="shared" si="33"/>
        <v>-1187.6553310112556</v>
      </c>
      <c r="AE54">
        <f t="shared" si="34"/>
        <v>0</v>
      </c>
      <c r="AF54">
        <f t="shared" si="35"/>
        <v>0</v>
      </c>
      <c r="AG54">
        <f t="shared" si="36"/>
        <v>-4.7456151460274876E-2</v>
      </c>
      <c r="AH54">
        <f t="shared" si="37"/>
        <v>-5328.8851318184725</v>
      </c>
      <c r="AI54">
        <f t="shared" si="38"/>
        <v>-5328.9325879699327</v>
      </c>
      <c r="AJ54">
        <f t="shared" si="39"/>
        <v>-80.183292409632941</v>
      </c>
      <c r="AK54">
        <f t="shared" si="61"/>
        <v>-88.748703639462207</v>
      </c>
      <c r="AL54">
        <f t="shared" si="40"/>
        <v>-5497.8645840190284</v>
      </c>
      <c r="AN54">
        <f t="shared" si="41"/>
        <v>0</v>
      </c>
      <c r="AO54">
        <f t="shared" si="42"/>
        <v>0</v>
      </c>
      <c r="AP54">
        <f t="shared" si="43"/>
        <v>-3.7503146040554253E-4</v>
      </c>
      <c r="AQ54">
        <f t="shared" si="44"/>
        <v>-42.112550466554161</v>
      </c>
      <c r="AR54">
        <f t="shared" si="45"/>
        <v>-42.112925498014569</v>
      </c>
      <c r="AS54">
        <f t="shared" si="46"/>
        <v>-0.63366405254504632</v>
      </c>
      <c r="AT54">
        <f t="shared" si="47"/>
        <v>-0.70135387954641815</v>
      </c>
      <c r="AU54">
        <f t="shared" si="48"/>
        <v>-43.447943430106037</v>
      </c>
      <c r="AW54">
        <v>51</v>
      </c>
      <c r="AX54">
        <f>IF(Z54&gt;0, (R54*SUMPRODUCT(K54:$K$98, X54:$X$98)-K54*$AZ$3)/Z54, 0)</f>
        <v>-312829.6581333169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0.43333920100000001</v>
      </c>
      <c r="Q55" s="5">
        <f t="shared" si="60"/>
        <v>12.5</v>
      </c>
      <c r="R55">
        <f t="shared" si="31"/>
        <v>2000000</v>
      </c>
      <c r="S55">
        <f t="shared" si="32"/>
        <v>-517189.42926736234</v>
      </c>
      <c r="U55">
        <f t="shared" si="52"/>
        <v>0.43333920100000001</v>
      </c>
      <c r="V55">
        <f t="shared" si="53"/>
        <v>0.01</v>
      </c>
      <c r="W55">
        <f t="shared" si="54"/>
        <v>3.7964921168219899E-3</v>
      </c>
      <c r="X55">
        <f t="shared" si="55"/>
        <v>1.6451688605064398E-3</v>
      </c>
      <c r="Y55">
        <f t="shared" si="56"/>
        <v>3.79649211682199E-5</v>
      </c>
      <c r="Z55">
        <f t="shared" si="57"/>
        <v>2.1133583351473301E-3</v>
      </c>
      <c r="AB55">
        <f t="shared" si="58"/>
        <v>-1187.6553310112556</v>
      </c>
      <c r="AC55">
        <f t="shared" si="33"/>
        <v>-1093.0065911922707</v>
      </c>
      <c r="AE55">
        <f t="shared" si="34"/>
        <v>0</v>
      </c>
      <c r="AF55">
        <f t="shared" si="35"/>
        <v>0</v>
      </c>
      <c r="AG55">
        <f t="shared" si="36"/>
        <v>-2.6416979189341626E-2</v>
      </c>
      <c r="AH55">
        <f t="shared" si="37"/>
        <v>-3290.3377210128797</v>
      </c>
      <c r="AI55">
        <f t="shared" si="38"/>
        <v>-3290.3641379920691</v>
      </c>
      <c r="AJ55">
        <f t="shared" si="39"/>
        <v>-94.64873981898495</v>
      </c>
      <c r="AK55">
        <f t="shared" si="61"/>
        <v>-83.135873170787903</v>
      </c>
      <c r="AL55">
        <f t="shared" si="40"/>
        <v>-3468.1487509818417</v>
      </c>
      <c r="AN55">
        <f t="shared" si="41"/>
        <v>0</v>
      </c>
      <c r="AO55">
        <f t="shared" si="42"/>
        <v>0</v>
      </c>
      <c r="AP55">
        <f t="shared" si="43"/>
        <v>-1.8639760035668403E-4</v>
      </c>
      <c r="AQ55">
        <f t="shared" si="44"/>
        <v>-23.216547628857274</v>
      </c>
      <c r="AR55">
        <f t="shared" si="45"/>
        <v>-23.216734026457633</v>
      </c>
      <c r="AS55">
        <f t="shared" si="46"/>
        <v>-0.66783934122797073</v>
      </c>
      <c r="AT55">
        <f t="shared" si="47"/>
        <v>-0.58660481773952211</v>
      </c>
      <c r="AU55">
        <f t="shared" si="48"/>
        <v>-24.471178185425121</v>
      </c>
      <c r="AW55">
        <v>52</v>
      </c>
      <c r="AX55">
        <f>IF(Z55&gt;0, (R55*SUMPRODUCT(K55:$K$98, X55:$X$98)-K55*$AZ$3)/Z55, 0)</f>
        <v>-517189.42926736234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0.458542742</v>
      </c>
      <c r="Q56" s="5">
        <f t="shared" si="60"/>
        <v>12.5</v>
      </c>
      <c r="R56">
        <f t="shared" si="31"/>
        <v>2000000</v>
      </c>
      <c r="S56">
        <f t="shared" si="32"/>
        <v>-885105.57265250257</v>
      </c>
      <c r="U56">
        <f t="shared" si="52"/>
        <v>0.458542742</v>
      </c>
      <c r="V56">
        <f t="shared" si="53"/>
        <v>0.01</v>
      </c>
      <c r="W56">
        <f t="shared" si="54"/>
        <v>2.1133583351473301E-3</v>
      </c>
      <c r="X56">
        <f t="shared" si="55"/>
        <v>9.6906512582701175E-4</v>
      </c>
      <c r="Y56">
        <f t="shared" si="56"/>
        <v>2.11335833514733E-5</v>
      </c>
      <c r="Z56">
        <f t="shared" si="57"/>
        <v>1.123159625968845E-3</v>
      </c>
      <c r="AB56">
        <f t="shared" si="58"/>
        <v>-1093.0065911922707</v>
      </c>
      <c r="AC56">
        <f t="shared" si="33"/>
        <v>-994.11484392332511</v>
      </c>
      <c r="AE56">
        <f t="shared" si="34"/>
        <v>0</v>
      </c>
      <c r="AF56">
        <f t="shared" si="35"/>
        <v>0</v>
      </c>
      <c r="AG56">
        <f t="shared" si="36"/>
        <v>-1.4039495324610563E-2</v>
      </c>
      <c r="AH56">
        <f t="shared" si="37"/>
        <v>-1938.1302516540236</v>
      </c>
      <c r="AI56">
        <f t="shared" si="38"/>
        <v>-1938.1442911493482</v>
      </c>
      <c r="AJ56">
        <f t="shared" si="39"/>
        <v>-98.891747268945551</v>
      </c>
      <c r="AK56">
        <f t="shared" si="61"/>
        <v>-76.51046138345896</v>
      </c>
      <c r="AL56">
        <f t="shared" si="40"/>
        <v>-2113.5464998017524</v>
      </c>
      <c r="AN56">
        <f t="shared" si="41"/>
        <v>0</v>
      </c>
      <c r="AO56">
        <f t="shared" si="42"/>
        <v>0</v>
      </c>
      <c r="AP56">
        <f t="shared" si="43"/>
        <v>-8.8448533556556349E-5</v>
      </c>
      <c r="AQ56">
        <f t="shared" si="44"/>
        <v>-12.210180967110581</v>
      </c>
      <c r="AR56">
        <f t="shared" si="45"/>
        <v>-12.210269415644138</v>
      </c>
      <c r="AS56">
        <f t="shared" si="46"/>
        <v>-0.62301598629767307</v>
      </c>
      <c r="AT56">
        <f t="shared" si="47"/>
        <v>-0.48201434272639659</v>
      </c>
      <c r="AU56">
        <f t="shared" si="48"/>
        <v>-13.315299744668206</v>
      </c>
      <c r="AW56">
        <v>53</v>
      </c>
      <c r="AX56">
        <f>IF(Z56&gt;0, (R56*SUMPRODUCT(K56:$K$98, X56:$X$98)-K56*$AZ$3)/Z56, 0)</f>
        <v>-885105.57265250257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0.48392545599999998</v>
      </c>
      <c r="Q57" s="5">
        <f t="shared" si="60"/>
        <v>12.5</v>
      </c>
      <c r="R57">
        <f t="shared" si="31"/>
        <v>2000000</v>
      </c>
      <c r="S57">
        <f t="shared" si="32"/>
        <v>-1578634.4511355052</v>
      </c>
      <c r="U57">
        <f t="shared" si="52"/>
        <v>0.48392545599999998</v>
      </c>
      <c r="V57">
        <f t="shared" si="53"/>
        <v>0.01</v>
      </c>
      <c r="W57">
        <f t="shared" si="54"/>
        <v>1.123159625968845E-3</v>
      </c>
      <c r="X57">
        <f t="shared" si="55"/>
        <v>5.4352553415776272E-4</v>
      </c>
      <c r="Y57">
        <f t="shared" si="56"/>
        <v>1.123159625968845E-5</v>
      </c>
      <c r="Z57">
        <f t="shared" si="57"/>
        <v>5.6840249555139383E-4</v>
      </c>
      <c r="AB57">
        <f t="shared" si="58"/>
        <v>-994.11484392332511</v>
      </c>
      <c r="AC57">
        <f t="shared" si="33"/>
        <v>-897.29976158882607</v>
      </c>
      <c r="AE57">
        <f t="shared" si="34"/>
        <v>0</v>
      </c>
      <c r="AF57">
        <f t="shared" si="35"/>
        <v>0</v>
      </c>
      <c r="AG57">
        <f t="shared" si="36"/>
        <v>-7.1050311943924227E-3</v>
      </c>
      <c r="AH57">
        <f t="shared" si="37"/>
        <v>-1087.0510683155255</v>
      </c>
      <c r="AI57">
        <f t="shared" si="38"/>
        <v>-1087.05817334672</v>
      </c>
      <c r="AJ57">
        <f t="shared" si="39"/>
        <v>-96.815082334499039</v>
      </c>
      <c r="AK57">
        <f t="shared" si="61"/>
        <v>-69.588039074632761</v>
      </c>
      <c r="AL57">
        <f t="shared" si="40"/>
        <v>-1253.4612947558517</v>
      </c>
      <c r="AN57">
        <f t="shared" si="41"/>
        <v>0</v>
      </c>
      <c r="AO57">
        <f t="shared" si="42"/>
        <v>0</v>
      </c>
      <c r="AP57">
        <f t="shared" si="43"/>
        <v>-3.99656707920562E-5</v>
      </c>
      <c r="AQ57">
        <f t="shared" si="44"/>
        <v>-6.1146424191268327</v>
      </c>
      <c r="AR57">
        <f t="shared" si="45"/>
        <v>-6.114682384797625</v>
      </c>
      <c r="AS57">
        <f t="shared" si="46"/>
        <v>-0.54458307112573923</v>
      </c>
      <c r="AT57">
        <f t="shared" si="47"/>
        <v>-0.39143144971924942</v>
      </c>
      <c r="AU57">
        <f t="shared" si="48"/>
        <v>-7.0506969056426128</v>
      </c>
      <c r="AW57">
        <v>54</v>
      </c>
      <c r="AX57">
        <f>IF(Z57&gt;0, (R57*SUMPRODUCT(K57:$K$98, X57:$X$98)-K57*$AZ$3)/Z57, 0)</f>
        <v>-1578634.4511355052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0.50934341699999997</v>
      </c>
      <c r="Q58" s="5">
        <f t="shared" si="60"/>
        <v>12.5</v>
      </c>
      <c r="R58">
        <f t="shared" si="31"/>
        <v>2000000</v>
      </c>
      <c r="S58">
        <f t="shared" si="32"/>
        <v>-2950408.2449734369</v>
      </c>
      <c r="U58">
        <f t="shared" si="52"/>
        <v>0.50934341699999997</v>
      </c>
      <c r="V58">
        <f t="shared" si="53"/>
        <v>0.01</v>
      </c>
      <c r="W58">
        <f t="shared" si="54"/>
        <v>5.6840249555139383E-4</v>
      </c>
      <c r="X58">
        <f t="shared" si="55"/>
        <v>2.8951206931547422E-4</v>
      </c>
      <c r="Y58">
        <f t="shared" si="56"/>
        <v>5.6840249555139382E-6</v>
      </c>
      <c r="Z58">
        <f t="shared" si="57"/>
        <v>2.7320640128040567E-4</v>
      </c>
      <c r="AB58">
        <f t="shared" si="58"/>
        <v>-897.29976158882607</v>
      </c>
      <c r="AC58">
        <f t="shared" si="33"/>
        <v>-806.0704189172302</v>
      </c>
      <c r="AE58">
        <f t="shared" si="34"/>
        <v>0</v>
      </c>
      <c r="AF58">
        <f t="shared" si="35"/>
        <v>0</v>
      </c>
      <c r="AG58">
        <f t="shared" si="36"/>
        <v>-3.415080016005071E-3</v>
      </c>
      <c r="AH58">
        <f t="shared" si="37"/>
        <v>-579.02413863094841</v>
      </c>
      <c r="AI58">
        <f t="shared" si="38"/>
        <v>-579.02755371096441</v>
      </c>
      <c r="AJ58">
        <f t="shared" si="39"/>
        <v>-91.229342671595873</v>
      </c>
      <c r="AK58">
        <f t="shared" si="61"/>
        <v>-62.810983311217832</v>
      </c>
      <c r="AL58">
        <f t="shared" si="40"/>
        <v>-733.06787969377808</v>
      </c>
      <c r="AN58">
        <f t="shared" si="41"/>
        <v>0</v>
      </c>
      <c r="AO58">
        <f t="shared" si="42"/>
        <v>0</v>
      </c>
      <c r="AP58">
        <f t="shared" si="43"/>
        <v>-1.7151573893046999E-5</v>
      </c>
      <c r="AQ58">
        <f t="shared" si="44"/>
        <v>-2.9080359034175718</v>
      </c>
      <c r="AR58">
        <f t="shared" si="45"/>
        <v>-2.9080530549914645</v>
      </c>
      <c r="AS58">
        <f t="shared" si="46"/>
        <v>-0.45818159595463459</v>
      </c>
      <c r="AT58">
        <f t="shared" si="47"/>
        <v>-0.31545592387539972</v>
      </c>
      <c r="AU58">
        <f t="shared" si="48"/>
        <v>-3.681690574821499</v>
      </c>
      <c r="AW58">
        <v>55</v>
      </c>
      <c r="AX58">
        <f>IF(Z58&gt;0, (R58*SUMPRODUCT(K58:$K$98, X58:$X$98)-K58*$AZ$3)/Z58, 0)</f>
        <v>-2950408.2449734369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0.53464878299999996</v>
      </c>
      <c r="Q59" s="5">
        <f t="shared" si="60"/>
        <v>12.5</v>
      </c>
      <c r="R59">
        <f t="shared" si="31"/>
        <v>2000000</v>
      </c>
      <c r="S59">
        <f t="shared" si="32"/>
        <v>-5804147.361763712</v>
      </c>
      <c r="U59">
        <f t="shared" si="52"/>
        <v>0.53464878299999996</v>
      </c>
      <c r="V59">
        <f t="shared" si="53"/>
        <v>0.01</v>
      </c>
      <c r="W59">
        <f t="shared" si="54"/>
        <v>2.7320640128040567E-4</v>
      </c>
      <c r="X59">
        <f t="shared" si="55"/>
        <v>1.4606946995237853E-4</v>
      </c>
      <c r="Y59">
        <f t="shared" si="56"/>
        <v>2.7320640128040566E-6</v>
      </c>
      <c r="Z59">
        <f t="shared" si="57"/>
        <v>1.2440486731522308E-4</v>
      </c>
      <c r="AB59">
        <f t="shared" si="58"/>
        <v>-806.0704189172302</v>
      </c>
      <c r="AC59">
        <f t="shared" si="33"/>
        <v>-722.06418241821666</v>
      </c>
      <c r="AE59">
        <f t="shared" si="34"/>
        <v>0</v>
      </c>
      <c r="AF59">
        <f t="shared" si="35"/>
        <v>0</v>
      </c>
      <c r="AG59">
        <f t="shared" si="36"/>
        <v>-1.5550608414402886E-3</v>
      </c>
      <c r="AH59">
        <f t="shared" si="37"/>
        <v>-292.13893990475708</v>
      </c>
      <c r="AI59">
        <f t="shared" si="38"/>
        <v>-292.14049496559852</v>
      </c>
      <c r="AJ59">
        <f t="shared" si="39"/>
        <v>-84.006236499013539</v>
      </c>
      <c r="AK59">
        <f t="shared" si="61"/>
        <v>-56.424929324206119</v>
      </c>
      <c r="AL59">
        <f t="shared" si="40"/>
        <v>-432.57166078881818</v>
      </c>
      <c r="AN59">
        <f t="shared" si="41"/>
        <v>0</v>
      </c>
      <c r="AO59">
        <f t="shared" si="42"/>
        <v>0</v>
      </c>
      <c r="AP59">
        <f t="shared" si="43"/>
        <v>-6.973205397914624E-6</v>
      </c>
      <c r="AQ59">
        <f t="shared" si="44"/>
        <v>-1.3100097297788786</v>
      </c>
      <c r="AR59">
        <f t="shared" si="45"/>
        <v>-1.3100167029842764</v>
      </c>
      <c r="AS59">
        <f t="shared" si="46"/>
        <v>-0.37670085066951836</v>
      </c>
      <c r="AT59">
        <f t="shared" si="47"/>
        <v>-0.25302072514158508</v>
      </c>
      <c r="AU59">
        <f t="shared" si="48"/>
        <v>-1.9397382787953799</v>
      </c>
      <c r="AW59">
        <v>56</v>
      </c>
      <c r="AX59">
        <f>IF(Z59&gt;0, (R59*SUMPRODUCT(K59:$K$98, X59:$X$98)-K59*$AZ$3)/Z59, 0)</f>
        <v>-5804147.361763712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0.56402811100000005</v>
      </c>
      <c r="Q60" s="5">
        <f t="shared" si="60"/>
        <v>12.5</v>
      </c>
      <c r="R60">
        <f t="shared" si="31"/>
        <v>2000000</v>
      </c>
      <c r="S60">
        <f t="shared" si="32"/>
        <v>-12185995.351213314</v>
      </c>
      <c r="U60">
        <f t="shared" si="52"/>
        <v>0.56402811100000005</v>
      </c>
      <c r="V60">
        <f t="shared" si="53"/>
        <v>0.01</v>
      </c>
      <c r="W60">
        <f t="shared" si="54"/>
        <v>1.2440486731522308E-4</v>
      </c>
      <c r="X60">
        <f t="shared" si="55"/>
        <v>7.0167842311010919E-5</v>
      </c>
      <c r="Y60">
        <f t="shared" si="56"/>
        <v>1.2440486731522308E-6</v>
      </c>
      <c r="Z60">
        <f t="shared" si="57"/>
        <v>5.2992976331059934E-5</v>
      </c>
      <c r="AB60">
        <f t="shared" si="58"/>
        <v>-722.06418241821666</v>
      </c>
      <c r="AC60">
        <f t="shared" si="33"/>
        <v>-645.77216321725348</v>
      </c>
      <c r="AE60">
        <f t="shared" si="34"/>
        <v>0</v>
      </c>
      <c r="AF60">
        <f t="shared" si="35"/>
        <v>0</v>
      </c>
      <c r="AG60">
        <f t="shared" si="36"/>
        <v>-6.6241220413824919E-4</v>
      </c>
      <c r="AH60">
        <f t="shared" si="37"/>
        <v>-140.33568462202183</v>
      </c>
      <c r="AI60">
        <f t="shared" si="38"/>
        <v>-140.33634703422598</v>
      </c>
      <c r="AJ60">
        <f t="shared" si="39"/>
        <v>-76.292019200963182</v>
      </c>
      <c r="AK60">
        <f t="shared" si="61"/>
        <v>-50.544492769275173</v>
      </c>
      <c r="AL60">
        <f t="shared" si="40"/>
        <v>-267.17285900446433</v>
      </c>
      <c r="AN60">
        <f t="shared" si="41"/>
        <v>0</v>
      </c>
      <c r="AO60">
        <f t="shared" si="42"/>
        <v>0</v>
      </c>
      <c r="AP60">
        <f t="shared" si="43"/>
        <v>-2.6521334604774007E-6</v>
      </c>
      <c r="AQ60">
        <f t="shared" si="44"/>
        <v>-0.56186912402868405</v>
      </c>
      <c r="AR60">
        <f t="shared" si="45"/>
        <v>-0.56187177616214456</v>
      </c>
      <c r="AS60">
        <f t="shared" si="46"/>
        <v>-0.30545424076762628</v>
      </c>
      <c r="AT60">
        <f t="shared" si="47"/>
        <v>-0.20236755856671321</v>
      </c>
      <c r="AU60">
        <f t="shared" si="48"/>
        <v>-1.069693575496484</v>
      </c>
      <c r="AW60">
        <v>57</v>
      </c>
      <c r="AX60">
        <f>IF(Z60&gt;0, (R60*SUMPRODUCT(K60:$K$98, X60:$X$98)-K60*$AZ$3)/Z60, 0)</f>
        <v>-12185995.351213314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0.59324784900000005</v>
      </c>
      <c r="Q61" s="5">
        <f t="shared" si="60"/>
        <v>12.5</v>
      </c>
      <c r="R61">
        <f t="shared" si="31"/>
        <v>2000000</v>
      </c>
      <c r="S61">
        <f t="shared" si="32"/>
        <v>-27445630.61433918</v>
      </c>
      <c r="U61">
        <f t="shared" si="52"/>
        <v>0.59324784900000005</v>
      </c>
      <c r="V61">
        <f t="shared" si="53"/>
        <v>0.01</v>
      </c>
      <c r="W61">
        <f t="shared" si="54"/>
        <v>5.2992976331059934E-5</v>
      </c>
      <c r="X61">
        <f t="shared" si="55"/>
        <v>3.143796922050922E-5</v>
      </c>
      <c r="Y61">
        <f t="shared" si="56"/>
        <v>5.2992976331059933E-7</v>
      </c>
      <c r="Z61">
        <f t="shared" si="57"/>
        <v>2.1025077347240113E-5</v>
      </c>
      <c r="AB61">
        <f t="shared" si="58"/>
        <v>-645.77216321725348</v>
      </c>
      <c r="AC61">
        <f t="shared" si="33"/>
        <v>-577.04650651026247</v>
      </c>
      <c r="AE61">
        <f t="shared" si="34"/>
        <v>0</v>
      </c>
      <c r="AF61">
        <f t="shared" si="35"/>
        <v>0</v>
      </c>
      <c r="AG61">
        <f t="shared" si="36"/>
        <v>-2.628134668405014E-4</v>
      </c>
      <c r="AH61">
        <f t="shared" si="37"/>
        <v>-62.875938441018441</v>
      </c>
      <c r="AI61">
        <f t="shared" si="38"/>
        <v>-62.876201254485281</v>
      </c>
      <c r="AJ61">
        <f t="shared" si="39"/>
        <v>-68.725656706991003</v>
      </c>
      <c r="AK61">
        <f t="shared" si="61"/>
        <v>-45.204051425207744</v>
      </c>
      <c r="AL61">
        <f t="shared" si="40"/>
        <v>-176.80590938668405</v>
      </c>
      <c r="AN61">
        <f t="shared" si="41"/>
        <v>0</v>
      </c>
      <c r="AO61">
        <f t="shared" si="42"/>
        <v>0</v>
      </c>
      <c r="AP61">
        <f t="shared" si="43"/>
        <v>-9.3949969212810887E-7</v>
      </c>
      <c r="AQ61">
        <f t="shared" si="44"/>
        <v>-0.22476749581273492</v>
      </c>
      <c r="AR61">
        <f t="shared" si="45"/>
        <v>-0.22476843531242705</v>
      </c>
      <c r="AS61">
        <f t="shared" si="46"/>
        <v>-0.24567893758924306</v>
      </c>
      <c r="AT61">
        <f t="shared" si="47"/>
        <v>-0.1615944301008744</v>
      </c>
      <c r="AU61">
        <f t="shared" si="48"/>
        <v>-0.63204180300254464</v>
      </c>
      <c r="AW61">
        <v>58</v>
      </c>
      <c r="AX61">
        <f>IF(Z61&gt;0, (R61*SUMPRODUCT(K61:$K$98, X61:$X$98)-K61*$AZ$3)/Z61, 0)</f>
        <v>-27445630.61433918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0.62227177099999997</v>
      </c>
      <c r="Q62" s="5">
        <f t="shared" si="60"/>
        <v>12.5</v>
      </c>
      <c r="R62">
        <f t="shared" si="31"/>
        <v>2000000</v>
      </c>
      <c r="S62">
        <f t="shared" si="32"/>
        <v>-66663189.274351671</v>
      </c>
      <c r="U62">
        <f t="shared" si="52"/>
        <v>0.62227177099999997</v>
      </c>
      <c r="V62">
        <f t="shared" si="53"/>
        <v>0.01</v>
      </c>
      <c r="W62">
        <f t="shared" si="54"/>
        <v>2.1025077347240113E-5</v>
      </c>
      <c r="X62">
        <f t="shared" si="55"/>
        <v>1.3083312116279087E-5</v>
      </c>
      <c r="Y62">
        <f t="shared" si="56"/>
        <v>2.1025077347240115E-7</v>
      </c>
      <c r="Z62">
        <f t="shared" si="57"/>
        <v>7.7315144574886243E-6</v>
      </c>
      <c r="AB62">
        <f t="shared" si="58"/>
        <v>-577.04650651026247</v>
      </c>
      <c r="AC62">
        <f t="shared" si="33"/>
        <v>-515.40741165695056</v>
      </c>
      <c r="AE62">
        <f t="shared" si="34"/>
        <v>0</v>
      </c>
      <c r="AF62">
        <f t="shared" si="35"/>
        <v>0</v>
      </c>
      <c r="AG62">
        <f t="shared" si="36"/>
        <v>-9.6643930718607804E-5</v>
      </c>
      <c r="AH62">
        <f t="shared" si="37"/>
        <v>-26.166624232558174</v>
      </c>
      <c r="AI62">
        <f t="shared" si="38"/>
        <v>-26.166720876488892</v>
      </c>
      <c r="AJ62">
        <f t="shared" si="39"/>
        <v>-61.639094853311917</v>
      </c>
      <c r="AK62">
        <f t="shared" si="61"/>
        <v>-40.393255455718375</v>
      </c>
      <c r="AL62">
        <f t="shared" si="40"/>
        <v>-128.19907118551919</v>
      </c>
      <c r="AN62">
        <f t="shared" si="41"/>
        <v>0</v>
      </c>
      <c r="AO62">
        <f t="shared" si="42"/>
        <v>0</v>
      </c>
      <c r="AP62">
        <f t="shared" si="43"/>
        <v>-3.0846478386813808E-7</v>
      </c>
      <c r="AQ62">
        <f t="shared" si="44"/>
        <v>-8.3517733896358998E-2</v>
      </c>
      <c r="AR62">
        <f t="shared" si="45"/>
        <v>-8.3518042361142866E-2</v>
      </c>
      <c r="AS62">
        <f t="shared" si="46"/>
        <v>-0.19673754917021052</v>
      </c>
      <c r="AT62">
        <f t="shared" si="47"/>
        <v>-0.12892580756216729</v>
      </c>
      <c r="AU62">
        <f t="shared" si="48"/>
        <v>-0.40918139909352069</v>
      </c>
      <c r="AW62">
        <v>59</v>
      </c>
      <c r="AX62">
        <f>IF(Z62&gt;0, (R62*SUMPRODUCT(K62:$K$98, X62:$X$98)-K62*$AZ$3)/Z62, 0)</f>
        <v>-66663189.274351671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0.65106364900000002</v>
      </c>
      <c r="Q63" s="5">
        <f t="shared" si="60"/>
        <v>12.5</v>
      </c>
      <c r="R63">
        <f t="shared" si="31"/>
        <v>2000000</v>
      </c>
      <c r="S63">
        <f t="shared" si="32"/>
        <v>-175637041.18084937</v>
      </c>
      <c r="U63">
        <f t="shared" si="52"/>
        <v>0.65106364900000002</v>
      </c>
      <c r="V63">
        <f t="shared" si="53"/>
        <v>0.01</v>
      </c>
      <c r="W63">
        <f t="shared" si="54"/>
        <v>7.7315144574886243E-6</v>
      </c>
      <c r="X63">
        <f t="shared" si="55"/>
        <v>5.0337080149887994E-6</v>
      </c>
      <c r="Y63">
        <f t="shared" si="56"/>
        <v>7.7315144574886245E-8</v>
      </c>
      <c r="Z63">
        <f t="shared" si="57"/>
        <v>2.6204912979249386E-6</v>
      </c>
      <c r="AB63">
        <f t="shared" si="58"/>
        <v>-515.40741165695056</v>
      </c>
      <c r="AC63">
        <f t="shared" si="33"/>
        <v>-460.25533800769989</v>
      </c>
      <c r="AE63">
        <f t="shared" si="34"/>
        <v>0</v>
      </c>
      <c r="AF63">
        <f t="shared" si="35"/>
        <v>0</v>
      </c>
      <c r="AG63">
        <f t="shared" si="36"/>
        <v>-3.2756141224061731E-5</v>
      </c>
      <c r="AH63">
        <f t="shared" si="37"/>
        <v>-10.067416029977599</v>
      </c>
      <c r="AI63">
        <f t="shared" si="38"/>
        <v>-10.067448786118822</v>
      </c>
      <c r="AJ63">
        <f t="shared" si="39"/>
        <v>-55.152073649250667</v>
      </c>
      <c r="AK63">
        <f t="shared" si="61"/>
        <v>-36.078518815986541</v>
      </c>
      <c r="AL63">
        <f t="shared" si="40"/>
        <v>-101.29804125135603</v>
      </c>
      <c r="AN63">
        <f t="shared" si="41"/>
        <v>0</v>
      </c>
      <c r="AO63">
        <f t="shared" si="42"/>
        <v>0</v>
      </c>
      <c r="AP63">
        <f t="shared" si="43"/>
        <v>-9.3348150228812833E-8</v>
      </c>
      <c r="AQ63">
        <f t="shared" si="44"/>
        <v>-2.869002968188376E-2</v>
      </c>
      <c r="AR63">
        <f t="shared" si="45"/>
        <v>-2.8690123030033987E-2</v>
      </c>
      <c r="AS63">
        <f t="shared" si="46"/>
        <v>-0.15717187263373297</v>
      </c>
      <c r="AT63">
        <f t="shared" si="47"/>
        <v>-0.10281623135736835</v>
      </c>
      <c r="AU63">
        <f t="shared" si="48"/>
        <v>-0.28867822702113533</v>
      </c>
      <c r="AW63">
        <v>60</v>
      </c>
      <c r="AX63">
        <f>IF(Z63&gt;0, (R63*SUMPRODUCT(K63:$K$98, X63:$X$98)-K63*$AZ$3)/Z63, 0)</f>
        <v>-175637041.18084937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0.67958823899999998</v>
      </c>
      <c r="Q64" s="5">
        <f t="shared" si="60"/>
        <v>12.5</v>
      </c>
      <c r="R64">
        <f t="shared" si="31"/>
        <v>2000000</v>
      </c>
      <c r="S64">
        <f t="shared" si="32"/>
        <v>-505225857.91501963</v>
      </c>
      <c r="U64">
        <f t="shared" si="52"/>
        <v>0.67958823899999998</v>
      </c>
      <c r="V64">
        <f t="shared" si="53"/>
        <v>0.01</v>
      </c>
      <c r="W64">
        <f t="shared" si="54"/>
        <v>2.6204912979249386E-6</v>
      </c>
      <c r="X64">
        <f t="shared" si="55"/>
        <v>1.7808550664716333E-6</v>
      </c>
      <c r="Y64">
        <f t="shared" si="56"/>
        <v>2.6204912979249388E-8</v>
      </c>
      <c r="Z64">
        <f t="shared" si="57"/>
        <v>8.1343131847405598E-7</v>
      </c>
      <c r="AB64">
        <f t="shared" si="58"/>
        <v>-460.25533800769989</v>
      </c>
      <c r="AC64">
        <f t="shared" si="33"/>
        <v>-410.96653573100048</v>
      </c>
      <c r="AE64">
        <f t="shared" si="34"/>
        <v>0</v>
      </c>
      <c r="AF64">
        <f t="shared" si="35"/>
        <v>0</v>
      </c>
      <c r="AG64">
        <f t="shared" si="36"/>
        <v>-1.01678914809257E-5</v>
      </c>
      <c r="AH64">
        <f t="shared" si="37"/>
        <v>-3.5617101329432663</v>
      </c>
      <c r="AI64">
        <f t="shared" si="38"/>
        <v>-3.5617203008347471</v>
      </c>
      <c r="AJ64">
        <f t="shared" si="39"/>
        <v>-49.288802276699414</v>
      </c>
      <c r="AK64">
        <f t="shared" si="61"/>
        <v>-32.217873660538999</v>
      </c>
      <c r="AL64">
        <f t="shared" si="40"/>
        <v>-85.068396238073163</v>
      </c>
      <c r="AN64">
        <f t="shared" si="41"/>
        <v>0</v>
      </c>
      <c r="AO64">
        <f t="shared" si="42"/>
        <v>0</v>
      </c>
      <c r="AP64">
        <f t="shared" si="43"/>
        <v>-2.5871753302337815E-8</v>
      </c>
      <c r="AQ64">
        <f t="shared" si="44"/>
        <v>-9.0626150039866214E-3</v>
      </c>
      <c r="AR64">
        <f t="shared" si="45"/>
        <v>-9.0626408757399236E-3</v>
      </c>
      <c r="AS64">
        <f t="shared" si="46"/>
        <v>-0.12541319264300199</v>
      </c>
      <c r="AT64">
        <f t="shared" si="47"/>
        <v>-8.1976964529470592E-2</v>
      </c>
      <c r="AU64">
        <f t="shared" si="48"/>
        <v>-0.21645279804821252</v>
      </c>
      <c r="AW64">
        <v>61</v>
      </c>
      <c r="AX64">
        <f>IF(Z64&gt;0, (R64*SUMPRODUCT(K64:$K$98, X64:$X$98)-K64*$AZ$3)/Z64, 0)</f>
        <v>-505225857.91501963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0.70796792399999997</v>
      </c>
      <c r="Q65" s="5">
        <f t="shared" si="60"/>
        <v>12.5</v>
      </c>
      <c r="R65">
        <f t="shared" si="31"/>
        <v>2000000</v>
      </c>
      <c r="S65">
        <f t="shared" si="32"/>
        <v>-1599477649.2966266</v>
      </c>
      <c r="U65">
        <f t="shared" si="52"/>
        <v>0.70796792399999997</v>
      </c>
      <c r="V65">
        <f t="shared" si="53"/>
        <v>0.01</v>
      </c>
      <c r="W65">
        <f t="shared" si="54"/>
        <v>8.1343131847405598E-7</v>
      </c>
      <c r="X65">
        <f t="shared" si="55"/>
        <v>5.758832818566602E-7</v>
      </c>
      <c r="Y65">
        <f t="shared" si="56"/>
        <v>8.13431318474056E-9</v>
      </c>
      <c r="Z65">
        <f t="shared" si="57"/>
        <v>2.2941372343265521E-7</v>
      </c>
      <c r="AB65">
        <f t="shared" si="58"/>
        <v>-410.96653573100048</v>
      </c>
      <c r="AC65">
        <f t="shared" si="33"/>
        <v>-366.94212307244976</v>
      </c>
      <c r="AE65">
        <f t="shared" si="34"/>
        <v>0</v>
      </c>
      <c r="AF65">
        <f t="shared" si="35"/>
        <v>0</v>
      </c>
      <c r="AG65">
        <f t="shared" si="36"/>
        <v>-2.86767154290819E-6</v>
      </c>
      <c r="AH65">
        <f t="shared" si="37"/>
        <v>-1.1517665637133203</v>
      </c>
      <c r="AI65">
        <f t="shared" si="38"/>
        <v>-1.1517694313848632</v>
      </c>
      <c r="AJ65">
        <f t="shared" si="39"/>
        <v>-44.024412658550716</v>
      </c>
      <c r="AK65">
        <f t="shared" si="61"/>
        <v>-28.767657501170035</v>
      </c>
      <c r="AL65">
        <f t="shared" si="40"/>
        <v>-73.943839591105615</v>
      </c>
      <c r="AN65">
        <f t="shared" si="41"/>
        <v>0</v>
      </c>
      <c r="AO65">
        <f t="shared" si="42"/>
        <v>0</v>
      </c>
      <c r="AP65">
        <f t="shared" si="43"/>
        <v>-6.5148788335876698E-9</v>
      </c>
      <c r="AQ65">
        <f t="shared" si="44"/>
        <v>-2.6166244965280345E-3</v>
      </c>
      <c r="AR65">
        <f t="shared" si="45"/>
        <v>-2.616631011406868E-3</v>
      </c>
      <c r="AS65">
        <f t="shared" si="46"/>
        <v>-0.10001623613402214</v>
      </c>
      <c r="AT65">
        <f t="shared" si="47"/>
        <v>-6.535539378969682E-2</v>
      </c>
      <c r="AU65">
        <f t="shared" si="48"/>
        <v>-0.16798826093512584</v>
      </c>
      <c r="AW65">
        <v>62</v>
      </c>
      <c r="AX65">
        <f>IF(Z65&gt;0, (R65*SUMPRODUCT(K65:$K$98, X65:$X$98)-K65*$AZ$3)/Z65, 0)</f>
        <v>-1599477649.2966266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0.73634663</v>
      </c>
      <c r="Q66" s="5">
        <f t="shared" si="60"/>
        <v>12.5</v>
      </c>
      <c r="R66">
        <f t="shared" si="31"/>
        <v>2000000</v>
      </c>
      <c r="S66">
        <f t="shared" si="32"/>
        <v>-5630182690.4576511</v>
      </c>
      <c r="U66">
        <f t="shared" si="52"/>
        <v>0.73634663</v>
      </c>
      <c r="V66">
        <f t="shared" si="53"/>
        <v>0.01</v>
      </c>
      <c r="W66">
        <f t="shared" si="54"/>
        <v>2.2941372343265521E-7</v>
      </c>
      <c r="X66">
        <f t="shared" si="55"/>
        <v>1.6892802212538771E-7</v>
      </c>
      <c r="Y66">
        <f t="shared" si="56"/>
        <v>2.294137234326552E-9</v>
      </c>
      <c r="Z66">
        <f t="shared" si="57"/>
        <v>5.8191564072940954E-8</v>
      </c>
      <c r="AB66">
        <f t="shared" si="58"/>
        <v>-366.94212307244976</v>
      </c>
      <c r="AC66">
        <f t="shared" si="33"/>
        <v>-327.62913677412951</v>
      </c>
      <c r="AE66">
        <f t="shared" si="34"/>
        <v>0</v>
      </c>
      <c r="AF66">
        <f t="shared" si="35"/>
        <v>0</v>
      </c>
      <c r="AG66">
        <f t="shared" si="36"/>
        <v>-7.2739455091176198E-7</v>
      </c>
      <c r="AH66">
        <f t="shared" si="37"/>
        <v>-0.33785604425077542</v>
      </c>
      <c r="AI66">
        <f t="shared" si="38"/>
        <v>-0.33785677164532635</v>
      </c>
      <c r="AJ66">
        <f t="shared" si="39"/>
        <v>-39.312986298320254</v>
      </c>
      <c r="AK66">
        <f t="shared" si="61"/>
        <v>-25.685948615071485</v>
      </c>
      <c r="AL66">
        <f t="shared" si="40"/>
        <v>-65.33679168503707</v>
      </c>
      <c r="AN66">
        <f t="shared" si="41"/>
        <v>0</v>
      </c>
      <c r="AO66">
        <f t="shared" si="42"/>
        <v>0</v>
      </c>
      <c r="AP66">
        <f t="shared" si="43"/>
        <v>-1.4754651529296262E-9</v>
      </c>
      <c r="AQ66">
        <f t="shared" si="44"/>
        <v>-6.8531558199580163E-4</v>
      </c>
      <c r="AR66">
        <f t="shared" si="45"/>
        <v>-6.8531705746095457E-4</v>
      </c>
      <c r="AS66">
        <f t="shared" si="46"/>
        <v>-7.9743436719541483E-2</v>
      </c>
      <c r="AT66">
        <f t="shared" si="47"/>
        <v>-5.2102015410995767E-2</v>
      </c>
      <c r="AU66">
        <f t="shared" si="48"/>
        <v>-0.13253076918799822</v>
      </c>
      <c r="AW66">
        <v>63</v>
      </c>
      <c r="AX66">
        <f>IF(Z66&gt;0, (R66*SUMPRODUCT(K66:$K$98, X66:$X$98)-K66*$AZ$3)/Z66, 0)</f>
        <v>-5630182690.4576511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0.76472631499999999</v>
      </c>
      <c r="Q67" s="5">
        <f t="shared" si="60"/>
        <v>12.5</v>
      </c>
      <c r="R67">
        <f t="shared" si="31"/>
        <v>2000000</v>
      </c>
      <c r="S67">
        <f t="shared" si="32"/>
        <v>-22314896537.644886</v>
      </c>
      <c r="U67">
        <f t="shared" si="52"/>
        <v>0.76472631499999999</v>
      </c>
      <c r="V67">
        <f t="shared" si="53"/>
        <v>0.01</v>
      </c>
      <c r="W67">
        <f t="shared" si="54"/>
        <v>5.8191564072940954E-8</v>
      </c>
      <c r="X67">
        <f t="shared" si="55"/>
        <v>4.4500620357586527E-8</v>
      </c>
      <c r="Y67">
        <f t="shared" si="56"/>
        <v>5.8191564072940953E-10</v>
      </c>
      <c r="Z67">
        <f t="shared" si="57"/>
        <v>1.3109028074625018E-8</v>
      </c>
      <c r="AB67">
        <f t="shared" si="58"/>
        <v>-327.62913677412951</v>
      </c>
      <c r="AC67">
        <f t="shared" si="33"/>
        <v>-292.52660519433942</v>
      </c>
      <c r="AE67">
        <f t="shared" si="34"/>
        <v>0</v>
      </c>
      <c r="AF67">
        <f t="shared" si="35"/>
        <v>0</v>
      </c>
      <c r="AG67">
        <f t="shared" si="36"/>
        <v>-1.6386285093281272E-7</v>
      </c>
      <c r="AH67">
        <f t="shared" si="37"/>
        <v>-8.9001240715173055E-2</v>
      </c>
      <c r="AI67">
        <f t="shared" ref="AI67:AI69" si="62">SUM(AE67:AH67)</f>
        <v>-8.9001404578023982E-2</v>
      </c>
      <c r="AJ67">
        <f t="shared" si="39"/>
        <v>-35.102531579790082</v>
      </c>
      <c r="AK67">
        <f t="shared" si="61"/>
        <v>-22.934039574189068</v>
      </c>
      <c r="AL67">
        <f t="shared" ref="AL67:AL69" si="63">SUM(AI67:AK67)</f>
        <v>-58.125572558557167</v>
      </c>
      <c r="AN67">
        <f t="shared" si="41"/>
        <v>0</v>
      </c>
      <c r="AO67">
        <f t="shared" si="42"/>
        <v>0</v>
      </c>
      <c r="AP67">
        <f t="shared" si="43"/>
        <v>-2.9677095722280834E-10</v>
      </c>
      <c r="AQ67">
        <f t="shared" si="44"/>
        <v>-1.6118957561582633E-4</v>
      </c>
      <c r="AR67">
        <f t="shared" si="45"/>
        <v>-1.6118987238678353E-4</v>
      </c>
      <c r="AS67">
        <f t="shared" si="46"/>
        <v>-6.3573969564032079E-2</v>
      </c>
      <c r="AT67">
        <f t="shared" si="47"/>
        <v>-4.1535691821989157E-2</v>
      </c>
      <c r="AU67">
        <f t="shared" si="48"/>
        <v>-0.10527085125840802</v>
      </c>
      <c r="AW67">
        <v>64</v>
      </c>
      <c r="AX67">
        <f>IF(Z67&gt;0, (R67*SUMPRODUCT(K67:$K$98, X67:$X$98)-K67*$AZ$3)/Z67, 0)</f>
        <v>-22314896537.644886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0.79310599999999998</v>
      </c>
      <c r="Q68" s="5">
        <f t="shared" si="60"/>
        <v>12.5</v>
      </c>
      <c r="R68">
        <f t="shared" si="31"/>
        <v>2000000</v>
      </c>
      <c r="S68">
        <f t="shared" si="32"/>
        <v>-101191633105.40884</v>
      </c>
      <c r="U68">
        <f t="shared" si="52"/>
        <v>0.79310599999999998</v>
      </c>
      <c r="V68">
        <f t="shared" si="53"/>
        <v>0.01</v>
      </c>
      <c r="W68">
        <f t="shared" si="54"/>
        <v>1.3109028074625018E-8</v>
      </c>
      <c r="X68">
        <f t="shared" ref="X68:X69" si="67">U68*W68</f>
        <v>1.0396848820153549E-8</v>
      </c>
      <c r="Y68">
        <f t="shared" si="56"/>
        <v>1.3109028074625018E-10</v>
      </c>
      <c r="Z68">
        <f t="shared" ref="Z68:Z69" si="68">MAX(0, W68-X68-Y68)</f>
        <v>2.5810889737252182E-9</v>
      </c>
      <c r="AB68">
        <f t="shared" si="58"/>
        <v>-292.52660519433942</v>
      </c>
      <c r="AC68">
        <f t="shared" si="33"/>
        <v>-261.18460844161854</v>
      </c>
      <c r="AE68">
        <f t="shared" si="34"/>
        <v>0</v>
      </c>
      <c r="AF68">
        <f t="shared" si="35"/>
        <v>0</v>
      </c>
      <c r="AG68">
        <f t="shared" si="36"/>
        <v>-3.2263612171565225E-8</v>
      </c>
      <c r="AH68">
        <f t="shared" si="37"/>
        <v>-2.0793697640307099E-2</v>
      </c>
      <c r="AI68">
        <f t="shared" si="62"/>
        <v>-2.079372990391927E-2</v>
      </c>
      <c r="AJ68">
        <f t="shared" si="39"/>
        <v>-31.341996752720888</v>
      </c>
      <c r="AK68">
        <f t="shared" si="61"/>
        <v>-20.476862363603761</v>
      </c>
      <c r="AL68">
        <f t="shared" si="63"/>
        <v>-51.839652846228567</v>
      </c>
      <c r="AN68">
        <f t="shared" si="41"/>
        <v>0</v>
      </c>
      <c r="AO68">
        <f t="shared" si="42"/>
        <v>0</v>
      </c>
      <c r="AP68">
        <f t="shared" si="43"/>
        <v>-5.2171804331631804E-11</v>
      </c>
      <c r="AQ68">
        <f t="shared" si="44"/>
        <v>-3.3624403828450377E-5</v>
      </c>
      <c r="AR68">
        <f t="shared" si="45"/>
        <v>-3.3624456000254709E-5</v>
      </c>
      <c r="AS68">
        <f t="shared" si="46"/>
        <v>-5.068150811044992E-2</v>
      </c>
      <c r="AT68">
        <f t="shared" si="47"/>
        <v>-3.3112066029024029E-2</v>
      </c>
      <c r="AU68">
        <f t="shared" si="48"/>
        <v>-8.3827198595474203E-2</v>
      </c>
      <c r="AW68">
        <v>65</v>
      </c>
      <c r="AX68">
        <f>IF(Z68&gt;0, (R68*SUMPRODUCT(K68:$K$98, X68:$X$98)-K68*$AZ$3)/Z68, 0)</f>
        <v>-101191633105.40884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2000000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2.5810889737252182E-9</v>
      </c>
      <c r="X69">
        <f t="shared" si="67"/>
        <v>2.5810889737252182E-9</v>
      </c>
      <c r="Y69">
        <f t="shared" si="56"/>
        <v>2.5810889737252181E-11</v>
      </c>
      <c r="Z69">
        <f t="shared" si="68"/>
        <v>0</v>
      </c>
      <c r="AB69">
        <f t="shared" si="58"/>
        <v>-261.18460844161854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-5.1621779474504362E-3</v>
      </c>
      <c r="AI69">
        <f t="shared" si="62"/>
        <v>-5.1621779474504362E-3</v>
      </c>
      <c r="AJ69">
        <f t="shared" si="39"/>
        <v>-261.18460844161854</v>
      </c>
      <c r="AK69">
        <f t="shared" si="61"/>
        <v>-18.282922590913298</v>
      </c>
      <c r="AL69">
        <f t="shared" si="63"/>
        <v>-279.47269321047929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-7.4531149045188294E-6</v>
      </c>
      <c r="AR69">
        <f t="shared" si="45"/>
        <v>-7.4531149045188294E-6</v>
      </c>
      <c r="AS69">
        <f t="shared" si="46"/>
        <v>-0.37709643445526186</v>
      </c>
      <c r="AT69">
        <f t="shared" si="47"/>
        <v>-2.6396750411868331E-2</v>
      </c>
      <c r="AU69">
        <f t="shared" si="48"/>
        <v>-0.40350063798203473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297011.12900999445</v>
      </c>
      <c r="AO71" s="6">
        <f t="shared" si="70"/>
        <v>-29701.112900999447</v>
      </c>
      <c r="AP71" s="6">
        <f t="shared" si="70"/>
        <v>-244.64609036862987</v>
      </c>
      <c r="AQ71" s="6">
        <f t="shared" si="70"/>
        <v>-161519.43267452772</v>
      </c>
      <c r="AR71" s="6">
        <f t="shared" si="70"/>
        <v>105545.93734409862</v>
      </c>
      <c r="AS71" s="6">
        <f t="shared" si="70"/>
        <v>-23257.942622025963</v>
      </c>
      <c r="AT71" s="6">
        <f t="shared" si="70"/>
        <v>7702.079703078165</v>
      </c>
      <c r="AU71" s="6">
        <f t="shared" si="70"/>
        <v>89990.0744251508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44417-573D-4A0F-9DBA-43D150191367}">
  <sheetPr codeName="Sheet97"/>
  <dimension ref="A1:K49"/>
  <sheetViews>
    <sheetView tabSelected="1" workbookViewId="0">
      <selection activeCell="Q12" sqref="Q12"/>
    </sheetView>
  </sheetViews>
  <sheetFormatPr defaultRowHeight="15" x14ac:dyDescent="0.25"/>
  <cols>
    <col min="6" max="6" width="9.28515625" bestFit="1" customWidth="1"/>
  </cols>
  <sheetData>
    <row r="1" spans="1:11" x14ac:dyDescent="0.25">
      <c r="A1" t="s">
        <v>48</v>
      </c>
      <c r="B1" t="s">
        <v>16</v>
      </c>
      <c r="C1" t="s">
        <v>49</v>
      </c>
      <c r="D1" t="s">
        <v>36</v>
      </c>
      <c r="E1" t="s">
        <v>50</v>
      </c>
      <c r="F1" t="s">
        <v>33</v>
      </c>
      <c r="G1" t="s">
        <v>15</v>
      </c>
      <c r="H1" t="s">
        <v>5</v>
      </c>
      <c r="I1" t="s">
        <v>51</v>
      </c>
      <c r="J1" t="s">
        <v>12</v>
      </c>
      <c r="K1" t="s">
        <v>59</v>
      </c>
    </row>
    <row r="2" spans="1:11" x14ac:dyDescent="0.25">
      <c r="A2" t="s">
        <v>52</v>
      </c>
      <c r="B2">
        <v>50000</v>
      </c>
      <c r="C2">
        <v>26</v>
      </c>
      <c r="D2">
        <f>'T.26.04.A'!$C$3</f>
        <v>177.06918350453651</v>
      </c>
      <c r="E2">
        <v>0.4</v>
      </c>
      <c r="F2">
        <f>'T.26.04.A (2)'!$C$11</f>
        <v>252.7929373674915</v>
      </c>
      <c r="G2">
        <v>1</v>
      </c>
      <c r="H2">
        <v>2004</v>
      </c>
      <c r="I2" t="b">
        <v>1</v>
      </c>
      <c r="J2">
        <v>3</v>
      </c>
      <c r="K2">
        <v>2</v>
      </c>
    </row>
    <row r="3" spans="1:11" x14ac:dyDescent="0.25">
      <c r="A3" t="s">
        <v>52</v>
      </c>
      <c r="B3">
        <v>50000</v>
      </c>
      <c r="C3">
        <v>35</v>
      </c>
      <c r="D3">
        <f>'T.35.04.A'!$C$3</f>
        <v>182.0704354993012</v>
      </c>
      <c r="E3">
        <f>$E$2</f>
        <v>0.4</v>
      </c>
      <c r="F3">
        <f>'T.35.04.A (2)'!$C$11</f>
        <v>761.57232203784201</v>
      </c>
      <c r="G3">
        <f>$G$2</f>
        <v>1</v>
      </c>
      <c r="H3">
        <f>$H$2</f>
        <v>2004</v>
      </c>
      <c r="I3" t="b">
        <f>$I$2</f>
        <v>1</v>
      </c>
      <c r="J3">
        <f>$J$2</f>
        <v>3</v>
      </c>
      <c r="K3">
        <v>2</v>
      </c>
    </row>
    <row r="4" spans="1:11" x14ac:dyDescent="0.25">
      <c r="A4" t="s">
        <v>52</v>
      </c>
      <c r="B4">
        <v>50000</v>
      </c>
      <c r="C4">
        <v>45</v>
      </c>
      <c r="D4">
        <f>'T.45.04.A'!$C$3</f>
        <v>223.38731828310677</v>
      </c>
      <c r="E4">
        <f t="shared" ref="E4:E49" si="0">$E$2</f>
        <v>0.4</v>
      </c>
      <c r="F4">
        <f>'T.45.04.A (2)'!$C$11</f>
        <v>939.87450061045581</v>
      </c>
      <c r="G4">
        <f t="shared" ref="G4:G49" si="1">$G$2</f>
        <v>1</v>
      </c>
      <c r="H4">
        <f t="shared" ref="H4:H49" si="2">$H$2</f>
        <v>2004</v>
      </c>
      <c r="I4" t="b">
        <f t="shared" ref="I4:I49" si="3">$I$2</f>
        <v>1</v>
      </c>
      <c r="J4">
        <f t="shared" ref="J4:J49" si="4">$J$2</f>
        <v>3</v>
      </c>
      <c r="K4">
        <v>2</v>
      </c>
    </row>
    <row r="5" spans="1:11" x14ac:dyDescent="0.25">
      <c r="A5" t="s">
        <v>52</v>
      </c>
      <c r="B5">
        <v>50000</v>
      </c>
      <c r="C5">
        <v>55</v>
      </c>
      <c r="D5">
        <f>'T.55.04.A'!$C$3</f>
        <v>330.48418672509001</v>
      </c>
      <c r="E5">
        <f t="shared" si="0"/>
        <v>0.4</v>
      </c>
      <c r="F5">
        <f>'T.55.04.A (2)'!$C$11</f>
        <v>1393.3006082516504</v>
      </c>
      <c r="G5">
        <f t="shared" si="1"/>
        <v>1</v>
      </c>
      <c r="H5">
        <f t="shared" si="2"/>
        <v>2004</v>
      </c>
      <c r="I5" t="b">
        <f t="shared" si="3"/>
        <v>1</v>
      </c>
      <c r="J5">
        <f t="shared" si="4"/>
        <v>3</v>
      </c>
      <c r="K5">
        <v>2</v>
      </c>
    </row>
    <row r="6" spans="1:11" x14ac:dyDescent="0.25">
      <c r="A6" t="s">
        <v>52</v>
      </c>
      <c r="B6">
        <v>100000</v>
      </c>
      <c r="C6">
        <v>26</v>
      </c>
      <c r="D6">
        <f>'T.26.04.B'!$C$3</f>
        <v>329.60148591931835</v>
      </c>
      <c r="E6">
        <f t="shared" si="0"/>
        <v>0.4</v>
      </c>
      <c r="F6">
        <f>'T.26.04.B (2)'!$C$11</f>
        <v>1352.8641432477561</v>
      </c>
      <c r="G6">
        <f t="shared" si="1"/>
        <v>1</v>
      </c>
      <c r="H6">
        <f t="shared" si="2"/>
        <v>2004</v>
      </c>
      <c r="I6" t="b">
        <f t="shared" si="3"/>
        <v>1</v>
      </c>
      <c r="J6">
        <f t="shared" si="4"/>
        <v>3</v>
      </c>
      <c r="K6">
        <v>2</v>
      </c>
    </row>
    <row r="7" spans="1:11" x14ac:dyDescent="0.25">
      <c r="A7" t="s">
        <v>52</v>
      </c>
      <c r="B7">
        <v>100000</v>
      </c>
      <c r="C7">
        <v>35</v>
      </c>
      <c r="D7">
        <f>'T.35.04.B'!$C$3</f>
        <v>361.2382102081238</v>
      </c>
      <c r="E7">
        <f t="shared" si="0"/>
        <v>0.4</v>
      </c>
      <c r="F7">
        <f>'T.35.04.B (2)'!$C$11</f>
        <v>1484.533926416339</v>
      </c>
      <c r="G7">
        <f t="shared" si="1"/>
        <v>1</v>
      </c>
      <c r="H7">
        <f t="shared" si="2"/>
        <v>2004</v>
      </c>
      <c r="I7" t="b">
        <f t="shared" si="3"/>
        <v>1</v>
      </c>
      <c r="J7">
        <f t="shared" si="4"/>
        <v>3</v>
      </c>
      <c r="K7">
        <v>2</v>
      </c>
    </row>
    <row r="8" spans="1:11" x14ac:dyDescent="0.25">
      <c r="A8" t="s">
        <v>52</v>
      </c>
      <c r="B8">
        <v>100000</v>
      </c>
      <c r="C8">
        <v>45</v>
      </c>
      <c r="D8">
        <f>'T.45.04.B'!$C$3</f>
        <v>423.43816432987234</v>
      </c>
      <c r="E8">
        <f t="shared" si="0"/>
        <v>0.4</v>
      </c>
      <c r="F8">
        <f>'T.45.04.B (2)'!$C$11</f>
        <v>1822.531278957887</v>
      </c>
      <c r="G8">
        <f t="shared" si="1"/>
        <v>1</v>
      </c>
      <c r="H8">
        <f t="shared" si="2"/>
        <v>2004</v>
      </c>
      <c r="I8" t="b">
        <f t="shared" si="3"/>
        <v>1</v>
      </c>
      <c r="J8">
        <f t="shared" si="4"/>
        <v>3</v>
      </c>
      <c r="K8">
        <v>2</v>
      </c>
    </row>
    <row r="9" spans="1:11" x14ac:dyDescent="0.25">
      <c r="A9" t="s">
        <v>52</v>
      </c>
      <c r="B9">
        <v>100000</v>
      </c>
      <c r="C9">
        <v>55</v>
      </c>
      <c r="D9">
        <f>'T.55.04.B'!$C$3</f>
        <v>637.47593711484228</v>
      </c>
      <c r="E9">
        <f t="shared" si="0"/>
        <v>0.4</v>
      </c>
      <c r="F9">
        <f>'T.55.04.B (2)'!$C$11</f>
        <v>2729.7546100291202</v>
      </c>
      <c r="G9">
        <f t="shared" si="1"/>
        <v>1</v>
      </c>
      <c r="H9">
        <f t="shared" si="2"/>
        <v>2004</v>
      </c>
      <c r="I9" t="b">
        <f t="shared" si="3"/>
        <v>1</v>
      </c>
      <c r="J9">
        <f t="shared" si="4"/>
        <v>3</v>
      </c>
      <c r="K9">
        <v>2</v>
      </c>
    </row>
    <row r="10" spans="1:11" x14ac:dyDescent="0.25">
      <c r="A10" t="s">
        <v>52</v>
      </c>
      <c r="B10">
        <v>250000</v>
      </c>
      <c r="C10">
        <v>26</v>
      </c>
      <c r="D10">
        <f>'T.26.04.C'!$C$3</f>
        <v>787.48448267522224</v>
      </c>
      <c r="E10">
        <f t="shared" si="0"/>
        <v>0.4</v>
      </c>
      <c r="F10">
        <f>'T.26.04.C (2)'!$C$11</f>
        <v>3296.0497823846677</v>
      </c>
      <c r="G10">
        <f t="shared" si="1"/>
        <v>1</v>
      </c>
      <c r="H10">
        <f t="shared" si="2"/>
        <v>2004</v>
      </c>
      <c r="I10" t="b">
        <f t="shared" si="3"/>
        <v>1</v>
      </c>
      <c r="J10">
        <f t="shared" si="4"/>
        <v>3</v>
      </c>
      <c r="K10">
        <v>2</v>
      </c>
    </row>
    <row r="11" spans="1:11" x14ac:dyDescent="0.25">
      <c r="A11" t="s">
        <v>52</v>
      </c>
      <c r="B11">
        <v>250000</v>
      </c>
      <c r="C11">
        <v>35</v>
      </c>
      <c r="D11">
        <f>'T.35.04.C'!$C$3</f>
        <v>866.5457607001548</v>
      </c>
      <c r="E11">
        <f t="shared" si="0"/>
        <v>0.4</v>
      </c>
      <c r="F11">
        <f>'T.35.04.C (2)'!$C$11</f>
        <v>3625.2956148802268</v>
      </c>
      <c r="G11">
        <f t="shared" si="1"/>
        <v>1</v>
      </c>
      <c r="H11">
        <f t="shared" si="2"/>
        <v>2004</v>
      </c>
      <c r="I11" t="b">
        <f t="shared" si="3"/>
        <v>1</v>
      </c>
      <c r="J11">
        <f t="shared" si="4"/>
        <v>3</v>
      </c>
      <c r="K11">
        <v>2</v>
      </c>
    </row>
    <row r="12" spans="1:11" x14ac:dyDescent="0.25">
      <c r="A12" t="s">
        <v>52</v>
      </c>
      <c r="B12">
        <v>250000</v>
      </c>
      <c r="C12">
        <v>45</v>
      </c>
      <c r="D12">
        <f>'T.45.04.C'!$C$3</f>
        <v>1023.5907024701693</v>
      </c>
      <c r="E12">
        <f t="shared" si="0"/>
        <v>0.4</v>
      </c>
      <c r="F12">
        <f>'T.45.04.C (2)'!$C$11</f>
        <v>4470.5016140001826</v>
      </c>
      <c r="G12">
        <f t="shared" si="1"/>
        <v>1</v>
      </c>
      <c r="H12">
        <f t="shared" si="2"/>
        <v>2004</v>
      </c>
      <c r="I12" t="b">
        <f t="shared" si="3"/>
        <v>1</v>
      </c>
      <c r="J12">
        <f t="shared" si="4"/>
        <v>3</v>
      </c>
      <c r="K12">
        <v>2</v>
      </c>
    </row>
    <row r="13" spans="1:11" x14ac:dyDescent="0.25">
      <c r="A13" t="s">
        <v>52</v>
      </c>
      <c r="B13">
        <v>250000</v>
      </c>
      <c r="C13">
        <v>55</v>
      </c>
      <c r="D13">
        <f>'T.55.04.C'!$C$3</f>
        <v>1558.4511882840991</v>
      </c>
      <c r="E13">
        <f t="shared" si="0"/>
        <v>0.4</v>
      </c>
      <c r="F13">
        <f>'T.55.04.C (2)'!$C$11</f>
        <v>6739.1166153615259</v>
      </c>
      <c r="G13">
        <f t="shared" si="1"/>
        <v>1</v>
      </c>
      <c r="H13">
        <f t="shared" si="2"/>
        <v>2004</v>
      </c>
      <c r="I13" t="b">
        <f t="shared" si="3"/>
        <v>1</v>
      </c>
      <c r="J13">
        <f t="shared" si="4"/>
        <v>3</v>
      </c>
      <c r="K13">
        <v>2</v>
      </c>
    </row>
    <row r="14" spans="1:11" x14ac:dyDescent="0.25">
      <c r="A14" t="s">
        <v>52</v>
      </c>
      <c r="B14">
        <v>500000</v>
      </c>
      <c r="C14">
        <v>26</v>
      </c>
      <c r="D14">
        <f>'T.26.04.D'!$C$3</f>
        <v>1550.622810601729</v>
      </c>
      <c r="E14">
        <f t="shared" si="0"/>
        <v>0.4</v>
      </c>
      <c r="F14">
        <f>'T.26.04.D (2)'!$C$11</f>
        <v>6534.6925142795262</v>
      </c>
      <c r="G14">
        <f t="shared" si="1"/>
        <v>1</v>
      </c>
      <c r="H14">
        <f t="shared" si="2"/>
        <v>2004</v>
      </c>
      <c r="I14" t="b">
        <f t="shared" si="3"/>
        <v>1</v>
      </c>
      <c r="J14">
        <f t="shared" si="4"/>
        <v>3</v>
      </c>
      <c r="K14">
        <v>2</v>
      </c>
    </row>
    <row r="15" spans="1:11" x14ac:dyDescent="0.25">
      <c r="A15" t="s">
        <v>52</v>
      </c>
      <c r="B15">
        <v>500000</v>
      </c>
      <c r="C15">
        <v>35</v>
      </c>
      <c r="D15">
        <f>'T.35.04.D'!$C$3</f>
        <v>1708.7250115202064</v>
      </c>
      <c r="E15">
        <f t="shared" si="0"/>
        <v>0.4</v>
      </c>
      <c r="F15">
        <f>'T.35.04.D (2)'!$C$11</f>
        <v>7193.2317623200443</v>
      </c>
      <c r="G15">
        <f t="shared" si="1"/>
        <v>1</v>
      </c>
      <c r="H15">
        <f t="shared" si="2"/>
        <v>2004</v>
      </c>
      <c r="I15" t="b">
        <f t="shared" si="3"/>
        <v>1</v>
      </c>
      <c r="J15">
        <f t="shared" si="4"/>
        <v>3</v>
      </c>
      <c r="K15">
        <v>2</v>
      </c>
    </row>
    <row r="16" spans="1:11" x14ac:dyDescent="0.25">
      <c r="A16" t="s">
        <v>52</v>
      </c>
      <c r="B16">
        <v>500000</v>
      </c>
      <c r="C16">
        <v>45</v>
      </c>
      <c r="D16">
        <f>'T.45.04.D'!$C$3</f>
        <v>2023.8449327039973</v>
      </c>
      <c r="E16">
        <f t="shared" si="0"/>
        <v>0.4</v>
      </c>
      <c r="F16">
        <f>'T.45.04.D (2)'!$C$11</f>
        <v>8883.7855057373417</v>
      </c>
      <c r="G16">
        <f t="shared" si="1"/>
        <v>1</v>
      </c>
      <c r="H16">
        <f t="shared" si="2"/>
        <v>2004</v>
      </c>
      <c r="I16" t="b">
        <f t="shared" si="3"/>
        <v>1</v>
      </c>
      <c r="J16">
        <f t="shared" si="4"/>
        <v>3</v>
      </c>
      <c r="K16">
        <v>2</v>
      </c>
    </row>
    <row r="17" spans="1:11" x14ac:dyDescent="0.25">
      <c r="A17" t="s">
        <v>52</v>
      </c>
      <c r="B17">
        <v>500000</v>
      </c>
      <c r="C17">
        <v>55</v>
      </c>
      <c r="D17">
        <f>'T.55.04.D'!$C$3</f>
        <v>3093.4099402328602</v>
      </c>
      <c r="E17">
        <f t="shared" si="0"/>
        <v>0.4</v>
      </c>
      <c r="F17">
        <f>'T.55.04.D (2)'!$C$11</f>
        <v>13421.386624248869</v>
      </c>
      <c r="G17">
        <f t="shared" si="1"/>
        <v>1</v>
      </c>
      <c r="H17">
        <f t="shared" si="2"/>
        <v>2004</v>
      </c>
      <c r="I17" t="b">
        <f t="shared" si="3"/>
        <v>1</v>
      </c>
      <c r="J17">
        <f t="shared" si="4"/>
        <v>3</v>
      </c>
      <c r="K17">
        <v>2</v>
      </c>
    </row>
    <row r="18" spans="1:11" x14ac:dyDescent="0.25">
      <c r="A18" t="s">
        <v>52</v>
      </c>
      <c r="B18">
        <v>1000000</v>
      </c>
      <c r="C18">
        <v>26</v>
      </c>
      <c r="D18">
        <f>'T.26.04.E'!$C$3</f>
        <v>3076.8994664547422</v>
      </c>
      <c r="E18">
        <f t="shared" si="0"/>
        <v>0.4</v>
      </c>
      <c r="F18">
        <f>'T.26.04.E (2)'!$C$11</f>
        <v>13011.97797806923</v>
      </c>
      <c r="G18">
        <f t="shared" si="1"/>
        <v>1</v>
      </c>
      <c r="H18">
        <f t="shared" si="2"/>
        <v>2004</v>
      </c>
      <c r="I18" t="b">
        <f t="shared" si="3"/>
        <v>1</v>
      </c>
      <c r="J18">
        <f t="shared" si="4"/>
        <v>3</v>
      </c>
      <c r="K18">
        <v>2</v>
      </c>
    </row>
    <row r="19" spans="1:11" x14ac:dyDescent="0.25">
      <c r="A19" t="s">
        <v>52</v>
      </c>
      <c r="B19">
        <v>1000000</v>
      </c>
      <c r="C19">
        <v>35</v>
      </c>
      <c r="D19">
        <f>'T.35.04.E'!$C$3</f>
        <v>3393.0835131603098</v>
      </c>
      <c r="E19">
        <f t="shared" si="0"/>
        <v>0.4</v>
      </c>
      <c r="F19">
        <f>'T.35.04.E (2)'!$C$11</f>
        <v>14329.104057199673</v>
      </c>
      <c r="G19">
        <f t="shared" si="1"/>
        <v>1</v>
      </c>
      <c r="H19">
        <f t="shared" si="2"/>
        <v>2004</v>
      </c>
      <c r="I19" t="b">
        <f t="shared" si="3"/>
        <v>1</v>
      </c>
      <c r="J19">
        <f t="shared" si="4"/>
        <v>3</v>
      </c>
      <c r="K19">
        <v>2</v>
      </c>
    </row>
    <row r="20" spans="1:11" x14ac:dyDescent="0.25">
      <c r="A20" t="s">
        <v>52</v>
      </c>
      <c r="B20">
        <v>1000000</v>
      </c>
      <c r="C20">
        <v>45</v>
      </c>
      <c r="D20">
        <f>'T.45.04.E'!$C$3</f>
        <v>4024.3533931716534</v>
      </c>
      <c r="E20">
        <f t="shared" si="0"/>
        <v>0.4</v>
      </c>
      <c r="F20">
        <f>'T.45.04.E (2)'!$C$11</f>
        <v>17710.353289211664</v>
      </c>
      <c r="G20">
        <f t="shared" si="1"/>
        <v>1</v>
      </c>
      <c r="H20">
        <f t="shared" si="2"/>
        <v>2004</v>
      </c>
      <c r="I20" t="b">
        <f t="shared" si="3"/>
        <v>1</v>
      </c>
      <c r="J20">
        <f t="shared" si="4"/>
        <v>3</v>
      </c>
      <c r="K20">
        <v>2</v>
      </c>
    </row>
    <row r="21" spans="1:11" x14ac:dyDescent="0.25">
      <c r="A21" t="s">
        <v>52</v>
      </c>
      <c r="B21">
        <v>1000000</v>
      </c>
      <c r="C21">
        <v>55</v>
      </c>
      <c r="D21">
        <f>'T.55.04.E'!$C$3</f>
        <v>6163.3274441303829</v>
      </c>
      <c r="E21">
        <f t="shared" si="0"/>
        <v>0.4</v>
      </c>
      <c r="F21">
        <f>'T.55.04.E (2)'!$C$11</f>
        <v>26785.926642023551</v>
      </c>
      <c r="G21">
        <f t="shared" si="1"/>
        <v>1</v>
      </c>
      <c r="H21">
        <f t="shared" si="2"/>
        <v>2004</v>
      </c>
      <c r="I21" t="b">
        <f t="shared" si="3"/>
        <v>1</v>
      </c>
      <c r="J21">
        <f t="shared" si="4"/>
        <v>3</v>
      </c>
      <c r="K21">
        <v>2</v>
      </c>
    </row>
    <row r="22" spans="1:11" x14ac:dyDescent="0.25">
      <c r="A22" t="s">
        <v>52</v>
      </c>
      <c r="B22">
        <v>2000000</v>
      </c>
      <c r="C22">
        <v>26</v>
      </c>
      <c r="D22">
        <f>'T.26.04.F'!$C$3</f>
        <v>6129.4527781607685</v>
      </c>
      <c r="E22">
        <f t="shared" si="0"/>
        <v>0.4</v>
      </c>
      <c r="F22">
        <f>'T.26.04.F (2)'!$C$11</f>
        <v>25966.54890564864</v>
      </c>
      <c r="G22">
        <f t="shared" si="1"/>
        <v>1</v>
      </c>
      <c r="H22">
        <f t="shared" si="2"/>
        <v>2004</v>
      </c>
      <c r="I22" t="b">
        <f t="shared" si="3"/>
        <v>1</v>
      </c>
      <c r="J22">
        <f t="shared" si="4"/>
        <v>3</v>
      </c>
      <c r="K22">
        <v>2</v>
      </c>
    </row>
    <row r="23" spans="1:11" x14ac:dyDescent="0.25">
      <c r="A23" t="s">
        <v>52</v>
      </c>
      <c r="B23">
        <v>2000000</v>
      </c>
      <c r="C23">
        <v>35</v>
      </c>
      <c r="D23">
        <f>'T.35.04.F'!$C$3</f>
        <v>6761.8005164405167</v>
      </c>
      <c r="E23">
        <f t="shared" si="0"/>
        <v>0.4</v>
      </c>
      <c r="F23">
        <f>'T.35.04.F (2)'!$C$11</f>
        <v>28600.848646958941</v>
      </c>
      <c r="G23">
        <f t="shared" si="1"/>
        <v>1</v>
      </c>
      <c r="H23">
        <f t="shared" si="2"/>
        <v>2004</v>
      </c>
      <c r="I23" t="b">
        <f t="shared" si="3"/>
        <v>1</v>
      </c>
      <c r="J23">
        <f t="shared" si="4"/>
        <v>3</v>
      </c>
      <c r="K23">
        <v>2</v>
      </c>
    </row>
    <row r="24" spans="1:11" x14ac:dyDescent="0.25">
      <c r="A24" t="s">
        <v>52</v>
      </c>
      <c r="B24">
        <v>2000000</v>
      </c>
      <c r="C24">
        <v>45</v>
      </c>
      <c r="D24">
        <f>'T.45.04.F'!$C$3</f>
        <v>8025.3703141069664</v>
      </c>
      <c r="E24">
        <f t="shared" si="0"/>
        <v>0.4</v>
      </c>
      <c r="F24">
        <f>'T.45.04.F (2)'!$C$11</f>
        <v>35363.488856160315</v>
      </c>
      <c r="G24">
        <f t="shared" si="1"/>
        <v>1</v>
      </c>
      <c r="H24">
        <f t="shared" si="2"/>
        <v>2004</v>
      </c>
      <c r="I24" t="b">
        <f t="shared" si="3"/>
        <v>1</v>
      </c>
      <c r="J24">
        <f t="shared" si="4"/>
        <v>3</v>
      </c>
      <c r="K24">
        <v>2</v>
      </c>
    </row>
    <row r="25" spans="1:11" x14ac:dyDescent="0.25">
      <c r="A25" t="s">
        <v>52</v>
      </c>
      <c r="B25">
        <v>2000000</v>
      </c>
      <c r="C25">
        <v>55</v>
      </c>
      <c r="D25">
        <f>'T.55.04.F'!$C$3</f>
        <v>12303.162451925427</v>
      </c>
      <c r="E25">
        <f t="shared" si="0"/>
        <v>0.4</v>
      </c>
      <c r="F25">
        <f>'T.55.04.F (2)'!$C$11</f>
        <v>53515.006677572928</v>
      </c>
      <c r="G25">
        <f t="shared" si="1"/>
        <v>1</v>
      </c>
      <c r="H25">
        <f t="shared" si="2"/>
        <v>2004</v>
      </c>
      <c r="I25" t="b">
        <f t="shared" si="3"/>
        <v>1</v>
      </c>
      <c r="J25">
        <f t="shared" si="4"/>
        <v>3</v>
      </c>
      <c r="K25">
        <v>2</v>
      </c>
    </row>
    <row r="26" spans="1:11" x14ac:dyDescent="0.25">
      <c r="A26" t="s">
        <v>53</v>
      </c>
      <c r="B26">
        <v>50000</v>
      </c>
      <c r="C26">
        <v>26</v>
      </c>
      <c r="D26">
        <f>'S.26.04.A'!$C$3</f>
        <v>2063.0791345749512</v>
      </c>
      <c r="E26">
        <f t="shared" si="0"/>
        <v>0.4</v>
      </c>
      <c r="F26" s="31">
        <f>'S.26.04.A (2)'!$C$11</f>
        <v>867.2204249639741</v>
      </c>
      <c r="G26">
        <f t="shared" si="1"/>
        <v>1</v>
      </c>
      <c r="H26">
        <f t="shared" si="2"/>
        <v>2004</v>
      </c>
      <c r="I26" t="b">
        <f t="shared" si="3"/>
        <v>1</v>
      </c>
      <c r="J26">
        <f t="shared" si="4"/>
        <v>3</v>
      </c>
      <c r="K26">
        <v>2</v>
      </c>
    </row>
    <row r="27" spans="1:11" x14ac:dyDescent="0.25">
      <c r="A27" t="s">
        <v>53</v>
      </c>
      <c r="B27">
        <v>50000</v>
      </c>
      <c r="C27">
        <v>35</v>
      </c>
      <c r="D27">
        <f>'S.35.04.A'!$C$3</f>
        <v>2431.9611900041218</v>
      </c>
      <c r="E27">
        <f t="shared" si="0"/>
        <v>0.4</v>
      </c>
      <c r="F27" s="31">
        <f>'S.35.04.A (2)'!$C$11</f>
        <v>1024.087630869645</v>
      </c>
      <c r="G27">
        <f t="shared" si="1"/>
        <v>1</v>
      </c>
      <c r="H27">
        <f t="shared" si="2"/>
        <v>2004</v>
      </c>
      <c r="I27" t="b">
        <f t="shared" si="3"/>
        <v>1</v>
      </c>
      <c r="J27">
        <f t="shared" si="4"/>
        <v>3</v>
      </c>
      <c r="K27">
        <v>2</v>
      </c>
    </row>
    <row r="28" spans="1:11" x14ac:dyDescent="0.25">
      <c r="A28" t="s">
        <v>53</v>
      </c>
      <c r="B28">
        <v>50000</v>
      </c>
      <c r="C28">
        <v>45</v>
      </c>
      <c r="D28">
        <f>'S.45.04.A'!$C$3</f>
        <v>3379.875098916852</v>
      </c>
      <c r="E28">
        <f t="shared" si="0"/>
        <v>0.4</v>
      </c>
      <c r="F28" s="31">
        <f>'S.45.04.A (2)'!$C$11</f>
        <v>1421.9033675027488</v>
      </c>
      <c r="G28">
        <f t="shared" si="1"/>
        <v>1</v>
      </c>
      <c r="H28">
        <f t="shared" si="2"/>
        <v>2004</v>
      </c>
      <c r="I28" t="b">
        <f t="shared" si="3"/>
        <v>1</v>
      </c>
      <c r="J28">
        <f t="shared" si="4"/>
        <v>3</v>
      </c>
      <c r="K28">
        <v>2</v>
      </c>
    </row>
    <row r="29" spans="1:11" x14ac:dyDescent="0.25">
      <c r="A29" t="s">
        <v>53</v>
      </c>
      <c r="B29">
        <v>50000</v>
      </c>
      <c r="C29">
        <v>55</v>
      </c>
      <c r="D29">
        <f>'S.55.04.A'!$C$3</f>
        <v>5539.8955315268058</v>
      </c>
      <c r="E29">
        <f t="shared" si="0"/>
        <v>0.4</v>
      </c>
      <c r="F29" s="31">
        <f>'S.55.04.A (2)'!$C$11</f>
        <v>2308.739889518255</v>
      </c>
      <c r="G29">
        <f t="shared" si="1"/>
        <v>1</v>
      </c>
      <c r="H29">
        <f t="shared" si="2"/>
        <v>2004</v>
      </c>
      <c r="I29" t="b">
        <f t="shared" si="3"/>
        <v>1</v>
      </c>
      <c r="J29">
        <f t="shared" si="4"/>
        <v>3</v>
      </c>
      <c r="K29">
        <v>2</v>
      </c>
    </row>
    <row r="30" spans="1:11" x14ac:dyDescent="0.25">
      <c r="A30" t="s">
        <v>53</v>
      </c>
      <c r="B30">
        <v>100000</v>
      </c>
      <c r="C30">
        <v>26</v>
      </c>
      <c r="D30">
        <f>'S.26.04.B'!$C$3</f>
        <v>3876.5023563353116</v>
      </c>
      <c r="E30">
        <f t="shared" si="0"/>
        <v>0.4</v>
      </c>
      <c r="F30" s="32">
        <f>'S.26.04.B (2)'!$C$11</f>
        <v>1670.7942704968425</v>
      </c>
      <c r="G30">
        <f t="shared" si="1"/>
        <v>1</v>
      </c>
      <c r="H30">
        <f t="shared" si="2"/>
        <v>2004</v>
      </c>
      <c r="I30" t="b">
        <f t="shared" si="3"/>
        <v>1</v>
      </c>
      <c r="J30">
        <f t="shared" si="4"/>
        <v>3</v>
      </c>
      <c r="K30">
        <v>2</v>
      </c>
    </row>
    <row r="31" spans="1:11" x14ac:dyDescent="0.25">
      <c r="A31" t="s">
        <v>53</v>
      </c>
      <c r="B31">
        <v>100000</v>
      </c>
      <c r="C31">
        <v>35</v>
      </c>
      <c r="D31">
        <f>'S.35.04.B'!$C$3</f>
        <v>4615.023742340034</v>
      </c>
      <c r="E31">
        <f t="shared" si="0"/>
        <v>0.4</v>
      </c>
      <c r="F31" s="32">
        <f>'S.35.04.B (2)'!$C$11</f>
        <v>1984.853420445241</v>
      </c>
      <c r="G31">
        <f t="shared" si="1"/>
        <v>1</v>
      </c>
      <c r="H31">
        <f t="shared" si="2"/>
        <v>2004</v>
      </c>
      <c r="I31" t="b">
        <f t="shared" si="3"/>
        <v>1</v>
      </c>
      <c r="J31">
        <f t="shared" si="4"/>
        <v>3</v>
      </c>
      <c r="K31">
        <v>2</v>
      </c>
    </row>
    <row r="32" spans="1:11" x14ac:dyDescent="0.25">
      <c r="A32" t="s">
        <v>53</v>
      </c>
      <c r="B32">
        <v>100000</v>
      </c>
      <c r="C32">
        <v>45</v>
      </c>
      <c r="D32">
        <f>'S.45.04.B'!$C$3</f>
        <v>6512.8553219777159</v>
      </c>
      <c r="E32">
        <f t="shared" si="0"/>
        <v>0.4</v>
      </c>
      <c r="F32" s="32">
        <f>'S.45.04.B (2)'!$C$11</f>
        <v>2781.3359300768279</v>
      </c>
      <c r="G32">
        <f t="shared" si="1"/>
        <v>1</v>
      </c>
      <c r="H32">
        <f t="shared" si="2"/>
        <v>2004</v>
      </c>
      <c r="I32" t="b">
        <f t="shared" si="3"/>
        <v>1</v>
      </c>
      <c r="J32">
        <f t="shared" si="4"/>
        <v>3</v>
      </c>
      <c r="K32">
        <v>2</v>
      </c>
    </row>
    <row r="33" spans="1:11" x14ac:dyDescent="0.25">
      <c r="A33" t="s">
        <v>53</v>
      </c>
      <c r="B33">
        <v>100000</v>
      </c>
      <c r="C33">
        <v>55</v>
      </c>
      <c r="D33">
        <f>'S.55.04.B'!$C$3</f>
        <v>10837.611195736637</v>
      </c>
      <c r="E33">
        <f t="shared" si="0"/>
        <v>0.4</v>
      </c>
      <c r="F33" s="32">
        <f>'S.55.04.B (2)'!$C$11</f>
        <v>4556.9792365857593</v>
      </c>
      <c r="G33">
        <f t="shared" si="1"/>
        <v>1</v>
      </c>
      <c r="H33">
        <f t="shared" si="2"/>
        <v>2004</v>
      </c>
      <c r="I33" t="b">
        <f t="shared" si="3"/>
        <v>1</v>
      </c>
      <c r="J33">
        <f t="shared" si="4"/>
        <v>3</v>
      </c>
      <c r="K33">
        <v>2</v>
      </c>
    </row>
    <row r="34" spans="1:11" x14ac:dyDescent="0.25">
      <c r="A34" t="s">
        <v>53</v>
      </c>
      <c r="B34">
        <v>250000</v>
      </c>
      <c r="C34">
        <v>26</v>
      </c>
      <c r="D34">
        <f>'S.26.04.C'!$C$3</f>
        <v>9316.7720216163907</v>
      </c>
      <c r="E34">
        <f t="shared" si="0"/>
        <v>0.4</v>
      </c>
      <c r="F34" s="32">
        <f>'S.26.04.C (2)'!$C$11</f>
        <v>4081.5158070954412</v>
      </c>
      <c r="G34">
        <f t="shared" si="1"/>
        <v>1</v>
      </c>
      <c r="H34">
        <f t="shared" si="2"/>
        <v>2004</v>
      </c>
      <c r="I34" t="b">
        <f t="shared" si="3"/>
        <v>1</v>
      </c>
      <c r="J34">
        <f t="shared" si="4"/>
        <v>3</v>
      </c>
      <c r="K34">
        <v>2</v>
      </c>
    </row>
    <row r="35" spans="1:11" x14ac:dyDescent="0.25">
      <c r="A35" t="s">
        <v>53</v>
      </c>
      <c r="B35">
        <v>250000</v>
      </c>
      <c r="C35">
        <v>35</v>
      </c>
      <c r="D35">
        <f>'S.35.04.C'!$C$3</f>
        <v>11164.211399347763</v>
      </c>
      <c r="E35">
        <f t="shared" si="0"/>
        <v>0.4</v>
      </c>
      <c r="F35" s="32">
        <f>'S.35.04.C (2)'!$C$11</f>
        <v>4867.1507891720266</v>
      </c>
      <c r="G35">
        <f t="shared" si="1"/>
        <v>1</v>
      </c>
      <c r="H35">
        <f t="shared" si="2"/>
        <v>2004</v>
      </c>
      <c r="I35" t="b">
        <f t="shared" si="3"/>
        <v>1</v>
      </c>
      <c r="J35">
        <f t="shared" si="4"/>
        <v>3</v>
      </c>
      <c r="K35">
        <v>2</v>
      </c>
    </row>
    <row r="36" spans="1:11" x14ac:dyDescent="0.25">
      <c r="A36" t="s">
        <v>53</v>
      </c>
      <c r="B36">
        <v>250000</v>
      </c>
      <c r="C36">
        <v>45</v>
      </c>
      <c r="D36">
        <f>'S.45.04.C'!$C$3</f>
        <v>15911.795991160325</v>
      </c>
      <c r="E36">
        <f t="shared" si="0"/>
        <v>0.4</v>
      </c>
      <c r="F36" s="32">
        <f>'S.45.04.C (2)'!$C$11</f>
        <v>6859.6336177990779</v>
      </c>
      <c r="G36">
        <f t="shared" si="1"/>
        <v>1</v>
      </c>
      <c r="H36">
        <f t="shared" si="2"/>
        <v>2004</v>
      </c>
      <c r="I36" t="b">
        <f t="shared" si="3"/>
        <v>1</v>
      </c>
      <c r="J36">
        <f t="shared" si="4"/>
        <v>3</v>
      </c>
      <c r="K36">
        <v>2</v>
      </c>
    </row>
    <row r="37" spans="1:11" x14ac:dyDescent="0.25">
      <c r="A37" t="s">
        <v>53</v>
      </c>
      <c r="B37">
        <v>250000</v>
      </c>
      <c r="C37">
        <v>55</v>
      </c>
      <c r="D37">
        <f>'S.55.04.C'!$C$3</f>
        <v>26730.758188366137</v>
      </c>
      <c r="E37">
        <f t="shared" si="0"/>
        <v>0.4</v>
      </c>
      <c r="F37" s="32">
        <f>'S.55.04.C (2)'!$C$11</f>
        <v>11301.697277788264</v>
      </c>
      <c r="G37">
        <f t="shared" si="1"/>
        <v>1</v>
      </c>
      <c r="H37">
        <f t="shared" si="2"/>
        <v>2004</v>
      </c>
      <c r="I37" t="b">
        <f t="shared" si="3"/>
        <v>1</v>
      </c>
      <c r="J37">
        <f t="shared" si="4"/>
        <v>3</v>
      </c>
      <c r="K37">
        <v>2</v>
      </c>
    </row>
    <row r="38" spans="1:11" x14ac:dyDescent="0.25">
      <c r="A38" t="s">
        <v>53</v>
      </c>
      <c r="B38">
        <v>500000</v>
      </c>
      <c r="C38">
        <v>26</v>
      </c>
      <c r="D38">
        <f>'S.26.04.D'!$C$3</f>
        <v>18383.888130418189</v>
      </c>
      <c r="E38">
        <f t="shared" si="0"/>
        <v>0.4</v>
      </c>
      <c r="F38" s="32">
        <f>'S.26.04.D (2)'!$C$11</f>
        <v>8099.3850347597672</v>
      </c>
      <c r="G38">
        <f t="shared" si="1"/>
        <v>1</v>
      </c>
      <c r="H38">
        <f t="shared" si="2"/>
        <v>2004</v>
      </c>
      <c r="I38" t="b">
        <f t="shared" si="3"/>
        <v>1</v>
      </c>
      <c r="J38">
        <f t="shared" si="4"/>
        <v>3</v>
      </c>
      <c r="K38">
        <v>2</v>
      </c>
    </row>
    <row r="39" spans="1:11" x14ac:dyDescent="0.25">
      <c r="A39" t="s">
        <v>53</v>
      </c>
      <c r="B39">
        <v>500000</v>
      </c>
      <c r="C39">
        <v>35</v>
      </c>
      <c r="D39">
        <f>'S.35.04.D'!$C$3</f>
        <v>22079.524161027315</v>
      </c>
      <c r="E39">
        <f t="shared" si="0"/>
        <v>0.4</v>
      </c>
      <c r="F39" s="32">
        <f>'S.35.04.D (2)'!$C$11</f>
        <v>9670.97973705</v>
      </c>
      <c r="G39">
        <f t="shared" si="1"/>
        <v>1</v>
      </c>
      <c r="H39">
        <f t="shared" si="2"/>
        <v>2004</v>
      </c>
      <c r="I39" t="b">
        <f t="shared" si="3"/>
        <v>1</v>
      </c>
      <c r="J39">
        <f t="shared" si="4"/>
        <v>3</v>
      </c>
      <c r="K39">
        <v>2</v>
      </c>
    </row>
    <row r="40" spans="1:11" x14ac:dyDescent="0.25">
      <c r="A40" t="s">
        <v>53</v>
      </c>
      <c r="B40">
        <v>500000</v>
      </c>
      <c r="C40">
        <v>45</v>
      </c>
      <c r="D40">
        <f>'S.45.04.D'!$C$3</f>
        <v>31576.69710646466</v>
      </c>
      <c r="E40">
        <f t="shared" si="0"/>
        <v>0.4</v>
      </c>
      <c r="F40" s="32">
        <f>'S.45.04.D (2)'!$C$11</f>
        <v>13656.796430669488</v>
      </c>
      <c r="G40">
        <f t="shared" si="1"/>
        <v>1</v>
      </c>
      <c r="H40">
        <f t="shared" si="2"/>
        <v>2004</v>
      </c>
      <c r="I40" t="b">
        <f t="shared" si="3"/>
        <v>1</v>
      </c>
      <c r="J40">
        <f t="shared" si="4"/>
        <v>3</v>
      </c>
      <c r="K40">
        <v>2</v>
      </c>
    </row>
    <row r="41" spans="1:11" x14ac:dyDescent="0.25">
      <c r="A41" t="s">
        <v>53</v>
      </c>
      <c r="B41">
        <v>500000</v>
      </c>
      <c r="C41">
        <v>55</v>
      </c>
      <c r="D41">
        <f>'S.55.04.D'!$C$3</f>
        <v>53219.336509415298</v>
      </c>
      <c r="E41">
        <f t="shared" si="0"/>
        <v>0.4</v>
      </c>
      <c r="F41" s="32">
        <f>'S.55.04.D (2)'!$C$11</f>
        <v>22542.894013125777</v>
      </c>
      <c r="G41">
        <f t="shared" si="1"/>
        <v>1</v>
      </c>
      <c r="H41">
        <f t="shared" si="2"/>
        <v>2004</v>
      </c>
      <c r="I41" t="b">
        <f t="shared" si="3"/>
        <v>1</v>
      </c>
      <c r="J41">
        <f t="shared" si="4"/>
        <v>3</v>
      </c>
      <c r="K41">
        <v>2</v>
      </c>
    </row>
    <row r="42" spans="1:11" x14ac:dyDescent="0.25">
      <c r="A42" t="s">
        <v>53</v>
      </c>
      <c r="B42">
        <v>1000000</v>
      </c>
      <c r="C42">
        <v>26</v>
      </c>
      <c r="D42">
        <f>'S.26.04.E'!$C$3</f>
        <v>36518.120348021796</v>
      </c>
      <c r="E42">
        <f t="shared" si="0"/>
        <v>0.4</v>
      </c>
      <c r="F42" s="32">
        <f>'S.26.04.E (2)'!$C$11</f>
        <v>16135.123490088446</v>
      </c>
      <c r="G42">
        <f t="shared" si="1"/>
        <v>1</v>
      </c>
      <c r="H42">
        <f t="shared" si="2"/>
        <v>2004</v>
      </c>
      <c r="I42" t="b">
        <f t="shared" si="3"/>
        <v>1</v>
      </c>
      <c r="J42">
        <f t="shared" si="4"/>
        <v>3</v>
      </c>
      <c r="K42">
        <v>2</v>
      </c>
    </row>
    <row r="43" spans="1:11" x14ac:dyDescent="0.25">
      <c r="A43" t="s">
        <v>53</v>
      </c>
      <c r="B43">
        <v>1000000</v>
      </c>
      <c r="C43">
        <v>35</v>
      </c>
      <c r="D43">
        <f>'S.35.04.E'!$C$3</f>
        <v>43910.149684386415</v>
      </c>
      <c r="E43">
        <f t="shared" si="0"/>
        <v>0.4</v>
      </c>
      <c r="F43" s="32">
        <f>'S.35.04.E (2)'!$C$11</f>
        <v>19278.637632805941</v>
      </c>
      <c r="G43">
        <f t="shared" si="1"/>
        <v>1</v>
      </c>
      <c r="H43">
        <f t="shared" si="2"/>
        <v>2004</v>
      </c>
      <c r="I43" t="b">
        <f t="shared" si="3"/>
        <v>1</v>
      </c>
      <c r="J43">
        <f t="shared" si="4"/>
        <v>3</v>
      </c>
      <c r="K43">
        <v>2</v>
      </c>
    </row>
    <row r="44" spans="1:11" x14ac:dyDescent="0.25">
      <c r="A44" t="s">
        <v>53</v>
      </c>
      <c r="B44">
        <v>1000000</v>
      </c>
      <c r="C44">
        <v>45</v>
      </c>
      <c r="D44">
        <f>'S.45.04.E'!$C$3</f>
        <v>62906.499337073343</v>
      </c>
      <c r="E44">
        <f t="shared" si="0"/>
        <v>0.4</v>
      </c>
      <c r="F44" s="32">
        <f>'S.45.04.E (2)'!$C$11</f>
        <v>27251.122056410331</v>
      </c>
      <c r="G44">
        <f t="shared" si="1"/>
        <v>1</v>
      </c>
      <c r="H44">
        <f t="shared" si="2"/>
        <v>2004</v>
      </c>
      <c r="I44" t="b">
        <f t="shared" si="3"/>
        <v>1</v>
      </c>
      <c r="J44">
        <f t="shared" si="4"/>
        <v>3</v>
      </c>
      <c r="K44">
        <v>2</v>
      </c>
    </row>
    <row r="45" spans="1:11" x14ac:dyDescent="0.25">
      <c r="A45" t="s">
        <v>53</v>
      </c>
      <c r="B45">
        <v>1000000</v>
      </c>
      <c r="C45">
        <v>55</v>
      </c>
      <c r="D45">
        <f>'S.55.04.E'!$C$3</f>
        <v>106196.49315151366</v>
      </c>
      <c r="E45">
        <f t="shared" si="0"/>
        <v>0.4</v>
      </c>
      <c r="F45" s="32">
        <f>'S.55.04.E (2)'!$C$11</f>
        <v>45025.287483800763</v>
      </c>
      <c r="G45">
        <f t="shared" si="1"/>
        <v>1</v>
      </c>
      <c r="H45">
        <f t="shared" si="2"/>
        <v>2004</v>
      </c>
      <c r="I45" t="b">
        <f t="shared" si="3"/>
        <v>1</v>
      </c>
      <c r="J45">
        <f t="shared" si="4"/>
        <v>3</v>
      </c>
      <c r="K45">
        <v>2</v>
      </c>
    </row>
    <row r="46" spans="1:11" x14ac:dyDescent="0.25">
      <c r="A46" t="s">
        <v>53</v>
      </c>
      <c r="B46">
        <v>2000000</v>
      </c>
      <c r="C46">
        <v>26</v>
      </c>
      <c r="D46">
        <f>'S.26.04.F'!$C$3</f>
        <v>72786.584783228987</v>
      </c>
      <c r="E46">
        <f t="shared" si="0"/>
        <v>0.4</v>
      </c>
      <c r="F46" s="32">
        <f>'S.26.04.F (2)'!$C$11</f>
        <v>32206.600400745749</v>
      </c>
      <c r="G46">
        <f t="shared" si="1"/>
        <v>1</v>
      </c>
      <c r="H46">
        <f t="shared" si="2"/>
        <v>2004</v>
      </c>
      <c r="I46" t="b">
        <f t="shared" si="3"/>
        <v>1</v>
      </c>
      <c r="J46">
        <f t="shared" si="4"/>
        <v>3</v>
      </c>
      <c r="K46">
        <v>2</v>
      </c>
    </row>
    <row r="47" spans="1:11" x14ac:dyDescent="0.25">
      <c r="A47" t="s">
        <v>53</v>
      </c>
      <c r="B47">
        <v>2000000</v>
      </c>
      <c r="C47">
        <v>35</v>
      </c>
      <c r="D47">
        <f>'S.35.04.F'!$C$3</f>
        <v>87571.400731104615</v>
      </c>
      <c r="E47">
        <f t="shared" si="0"/>
        <v>0.4</v>
      </c>
      <c r="F47" s="32">
        <f>'S.35.04.F (2)'!$C$11</f>
        <v>38493.953424317908</v>
      </c>
      <c r="G47">
        <f t="shared" si="1"/>
        <v>1</v>
      </c>
      <c r="H47">
        <f t="shared" si="2"/>
        <v>2004</v>
      </c>
      <c r="I47" t="b">
        <f t="shared" si="3"/>
        <v>1</v>
      </c>
      <c r="J47">
        <f t="shared" si="4"/>
        <v>3</v>
      </c>
      <c r="K47">
        <v>2</v>
      </c>
    </row>
    <row r="48" spans="1:11" x14ac:dyDescent="0.25">
      <c r="A48" t="s">
        <v>53</v>
      </c>
      <c r="B48">
        <v>2000000</v>
      </c>
      <c r="C48">
        <v>45</v>
      </c>
      <c r="D48">
        <f>'S.45.04.F'!$C$3</f>
        <v>125566.10379829067</v>
      </c>
      <c r="E48">
        <f t="shared" si="0"/>
        <v>0.4</v>
      </c>
      <c r="F48" s="32">
        <f>'S.45.04.F (2)'!$C$11</f>
        <v>54439.773307891919</v>
      </c>
      <c r="G48">
        <f t="shared" si="1"/>
        <v>1</v>
      </c>
      <c r="H48">
        <f t="shared" si="2"/>
        <v>2004</v>
      </c>
      <c r="I48" t="b">
        <f t="shared" si="3"/>
        <v>1</v>
      </c>
      <c r="J48">
        <f t="shared" si="4"/>
        <v>3</v>
      </c>
      <c r="K48">
        <v>2</v>
      </c>
    </row>
    <row r="49" spans="1:11" x14ac:dyDescent="0.25">
      <c r="A49" t="s">
        <v>53</v>
      </c>
      <c r="B49">
        <v>2000000</v>
      </c>
      <c r="C49">
        <v>55</v>
      </c>
      <c r="D49">
        <f>'S.55.04.F'!$C$3</f>
        <v>212150.80643571031</v>
      </c>
      <c r="E49">
        <f t="shared" si="0"/>
        <v>0.4</v>
      </c>
      <c r="F49" s="32">
        <f>'S.55.04.F (2)'!$C$11</f>
        <v>89990.0744251508</v>
      </c>
      <c r="G49">
        <f t="shared" si="1"/>
        <v>1</v>
      </c>
      <c r="H49">
        <f t="shared" si="2"/>
        <v>2004</v>
      </c>
      <c r="I49" t="b">
        <f t="shared" si="3"/>
        <v>1</v>
      </c>
      <c r="J49">
        <f t="shared" si="4"/>
        <v>3</v>
      </c>
      <c r="K49">
        <v>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3CE13-BA59-4DAB-A266-2E5971789DA7}">
  <sheetPr codeName="Sheet98"/>
  <dimension ref="A1:I96"/>
  <sheetViews>
    <sheetView workbookViewId="0">
      <selection activeCell="B2" sqref="B2:B96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9" t="s">
        <v>49</v>
      </c>
      <c r="B1" s="19" t="s">
        <v>18</v>
      </c>
    </row>
    <row r="2" spans="1:9" ht="18.75" x14ac:dyDescent="0.3">
      <c r="A2" s="13">
        <v>26</v>
      </c>
      <c r="B2" s="5">
        <v>2.341728E-3</v>
      </c>
      <c r="D2" s="29"/>
      <c r="I2" s="33"/>
    </row>
    <row r="3" spans="1:9" x14ac:dyDescent="0.25">
      <c r="A3" s="13">
        <v>27</v>
      </c>
      <c r="B3" s="5">
        <v>2.3453380000000002E-3</v>
      </c>
      <c r="D3" s="29"/>
      <c r="I3" s="8"/>
    </row>
    <row r="4" spans="1:9" x14ac:dyDescent="0.25">
      <c r="A4" s="13">
        <v>28</v>
      </c>
      <c r="B4" s="5">
        <v>2.3489470000000001E-3</v>
      </c>
      <c r="D4" s="29"/>
      <c r="I4" s="8"/>
    </row>
    <row r="5" spans="1:9" x14ac:dyDescent="0.25">
      <c r="A5" s="13">
        <v>29</v>
      </c>
      <c r="B5" s="5">
        <v>2.353459E-3</v>
      </c>
      <c r="D5" s="29"/>
    </row>
    <row r="6" spans="1:9" x14ac:dyDescent="0.25">
      <c r="A6" s="13">
        <v>30</v>
      </c>
      <c r="B6" s="5">
        <v>2.358874E-3</v>
      </c>
      <c r="D6" s="29"/>
    </row>
    <row r="7" spans="1:9" x14ac:dyDescent="0.25">
      <c r="A7" s="13">
        <v>31</v>
      </c>
      <c r="B7" s="5">
        <v>2.3678979999999998E-3</v>
      </c>
      <c r="D7" s="29"/>
    </row>
    <row r="8" spans="1:9" x14ac:dyDescent="0.25">
      <c r="A8" s="13">
        <v>32</v>
      </c>
      <c r="B8" s="5">
        <v>2.3778240000000002E-3</v>
      </c>
    </row>
    <row r="9" spans="1:9" x14ac:dyDescent="0.25">
      <c r="A9" s="13">
        <v>33</v>
      </c>
      <c r="B9" s="5">
        <v>2.3886530000000001E-3</v>
      </c>
    </row>
    <row r="10" spans="1:9" x14ac:dyDescent="0.25">
      <c r="A10" s="13">
        <v>34</v>
      </c>
      <c r="B10" s="5">
        <v>2.4012859999999999E-3</v>
      </c>
    </row>
    <row r="11" spans="1:9" x14ac:dyDescent="0.25">
      <c r="A11" s="13">
        <v>35</v>
      </c>
      <c r="B11" s="5">
        <v>2.4148220000000001E-3</v>
      </c>
    </row>
    <row r="12" spans="1:9" x14ac:dyDescent="0.25">
      <c r="A12" s="13">
        <v>36</v>
      </c>
      <c r="B12" s="5">
        <v>2.4301629999999999E-3</v>
      </c>
    </row>
    <row r="13" spans="1:9" x14ac:dyDescent="0.25">
      <c r="A13" s="13">
        <v>37</v>
      </c>
      <c r="B13" s="5">
        <v>2.4518209999999999E-3</v>
      </c>
    </row>
    <row r="14" spans="1:9" x14ac:dyDescent="0.25">
      <c r="A14" s="13">
        <v>38</v>
      </c>
      <c r="B14" s="5">
        <v>2.4770880000000001E-3</v>
      </c>
    </row>
    <row r="15" spans="1:9" x14ac:dyDescent="0.25">
      <c r="A15" s="13">
        <v>39</v>
      </c>
      <c r="B15" s="5">
        <v>2.5023549999999999E-3</v>
      </c>
    </row>
    <row r="16" spans="1:9" x14ac:dyDescent="0.25">
      <c r="A16" s="13">
        <v>40</v>
      </c>
      <c r="B16" s="5">
        <v>2.5285250000000002E-3</v>
      </c>
    </row>
    <row r="17" spans="1:2" x14ac:dyDescent="0.25">
      <c r="A17" s="13">
        <v>41</v>
      </c>
      <c r="B17" s="5">
        <v>2.5601090000000001E-3</v>
      </c>
    </row>
    <row r="18" spans="1:2" x14ac:dyDescent="0.25">
      <c r="A18" s="13">
        <v>42</v>
      </c>
      <c r="B18" s="5">
        <v>2.5907899999999999E-3</v>
      </c>
    </row>
    <row r="19" spans="1:2" x14ac:dyDescent="0.25">
      <c r="A19" s="13">
        <v>43</v>
      </c>
      <c r="B19" s="5">
        <v>2.625984E-3</v>
      </c>
    </row>
    <row r="20" spans="1:2" x14ac:dyDescent="0.25">
      <c r="A20" s="13">
        <v>44</v>
      </c>
      <c r="B20" s="5">
        <v>2.663885E-3</v>
      </c>
    </row>
    <row r="21" spans="1:2" x14ac:dyDescent="0.25">
      <c r="A21" s="13">
        <v>45</v>
      </c>
      <c r="B21" s="5">
        <v>2.7053950000000002E-3</v>
      </c>
    </row>
    <row r="22" spans="1:2" x14ac:dyDescent="0.25">
      <c r="A22" s="13">
        <v>46</v>
      </c>
      <c r="B22" s="5">
        <v>2.7496130000000001E-3</v>
      </c>
    </row>
    <row r="23" spans="1:2" x14ac:dyDescent="0.25">
      <c r="A23" s="13">
        <v>47</v>
      </c>
      <c r="B23" s="5">
        <v>2.8010499999999998E-3</v>
      </c>
    </row>
    <row r="24" spans="1:2" x14ac:dyDescent="0.25">
      <c r="A24" s="13">
        <v>48</v>
      </c>
      <c r="B24" s="5">
        <v>2.8606080000000002E-3</v>
      </c>
    </row>
    <row r="25" spans="1:2" x14ac:dyDescent="0.25">
      <c r="A25" s="13">
        <v>49</v>
      </c>
      <c r="B25" s="5">
        <v>2.9228739999999998E-3</v>
      </c>
    </row>
    <row r="26" spans="1:2" x14ac:dyDescent="0.25">
      <c r="A26" s="13">
        <v>50</v>
      </c>
      <c r="B26" s="5">
        <v>2.991456E-3</v>
      </c>
    </row>
    <row r="27" spans="1:2" x14ac:dyDescent="0.25">
      <c r="A27" s="13">
        <v>51</v>
      </c>
      <c r="B27" s="5">
        <v>3.0654530000000001E-3</v>
      </c>
    </row>
    <row r="28" spans="1:2" x14ac:dyDescent="0.25">
      <c r="A28" s="13">
        <v>52</v>
      </c>
      <c r="B28" s="5">
        <v>3.1502779999999998E-3</v>
      </c>
    </row>
    <row r="29" spans="1:2" x14ac:dyDescent="0.25">
      <c r="A29" s="13">
        <v>53</v>
      </c>
      <c r="B29" s="5">
        <v>3.247738E-3</v>
      </c>
    </row>
    <row r="30" spans="1:2" x14ac:dyDescent="0.25">
      <c r="A30" s="13">
        <v>54</v>
      </c>
      <c r="B30" s="5">
        <v>3.3542210000000001E-3</v>
      </c>
    </row>
    <row r="31" spans="1:2" x14ac:dyDescent="0.25">
      <c r="A31" s="13">
        <v>55</v>
      </c>
      <c r="B31" s="5">
        <v>3.4760450000000001E-3</v>
      </c>
    </row>
    <row r="32" spans="1:2" x14ac:dyDescent="0.25">
      <c r="A32" s="13">
        <v>56</v>
      </c>
      <c r="B32" s="5">
        <v>3.6141120000000001E-3</v>
      </c>
    </row>
    <row r="33" spans="1:2" x14ac:dyDescent="0.25">
      <c r="A33" s="13">
        <v>57</v>
      </c>
      <c r="B33" s="5">
        <v>3.757594E-3</v>
      </c>
    </row>
    <row r="34" spans="1:2" x14ac:dyDescent="0.25">
      <c r="A34" s="13">
        <v>58</v>
      </c>
      <c r="B34" s="5">
        <v>3.9119039999999999E-3</v>
      </c>
    </row>
    <row r="35" spans="1:2" x14ac:dyDescent="0.25">
      <c r="A35" s="13">
        <v>59</v>
      </c>
      <c r="B35" s="5">
        <v>4.0806530000000001E-3</v>
      </c>
    </row>
    <row r="36" spans="1:2" x14ac:dyDescent="0.25">
      <c r="A36" s="13">
        <v>60</v>
      </c>
      <c r="B36" s="5">
        <v>4.2836929999999999E-3</v>
      </c>
    </row>
    <row r="37" spans="1:2" x14ac:dyDescent="0.25">
      <c r="A37" s="13">
        <v>61</v>
      </c>
      <c r="B37" s="5">
        <v>4.5002690000000003E-3</v>
      </c>
    </row>
    <row r="38" spans="1:2" x14ac:dyDescent="0.25">
      <c r="A38" s="13">
        <v>62</v>
      </c>
      <c r="B38" s="5">
        <v>4.7150400000000002E-3</v>
      </c>
    </row>
    <row r="39" spans="1:2" x14ac:dyDescent="0.25">
      <c r="A39" s="13">
        <v>63</v>
      </c>
      <c r="B39" s="5">
        <v>4.9523709999999997E-3</v>
      </c>
    </row>
    <row r="40" spans="1:2" x14ac:dyDescent="0.25">
      <c r="A40" s="13">
        <v>64</v>
      </c>
      <c r="B40" s="5">
        <v>5.2041409999999998E-3</v>
      </c>
    </row>
    <row r="41" spans="1:2" x14ac:dyDescent="0.25">
      <c r="A41" s="13">
        <v>65</v>
      </c>
      <c r="B41" s="5">
        <v>5.4847869999999996E-3</v>
      </c>
    </row>
    <row r="42" spans="1:2" x14ac:dyDescent="0.25">
      <c r="A42" s="13">
        <v>66</v>
      </c>
      <c r="B42" s="5">
        <v>5.8078460000000002E-3</v>
      </c>
    </row>
    <row r="43" spans="1:2" x14ac:dyDescent="0.25">
      <c r="A43" s="13">
        <v>67</v>
      </c>
      <c r="B43" s="5">
        <v>6.1543680000000003E-3</v>
      </c>
    </row>
    <row r="44" spans="1:2" x14ac:dyDescent="0.25">
      <c r="A44" s="13">
        <v>68</v>
      </c>
      <c r="B44" s="5">
        <v>6.5216450000000004E-3</v>
      </c>
    </row>
    <row r="45" spans="1:2" x14ac:dyDescent="0.25">
      <c r="A45" s="13">
        <v>69</v>
      </c>
      <c r="B45" s="5">
        <v>6.9358459999999999E-3</v>
      </c>
    </row>
    <row r="46" spans="1:2" x14ac:dyDescent="0.25">
      <c r="A46" s="13">
        <v>70</v>
      </c>
      <c r="B46" s="5">
        <v>7.4023869999999999E-3</v>
      </c>
    </row>
    <row r="47" spans="1:2" x14ac:dyDescent="0.25">
      <c r="A47" s="13">
        <v>71</v>
      </c>
      <c r="B47" s="5">
        <v>7.9366079999999995E-3</v>
      </c>
    </row>
    <row r="48" spans="1:2" x14ac:dyDescent="0.25">
      <c r="A48" s="13">
        <v>72</v>
      </c>
      <c r="B48" s="5">
        <v>8.552947E-3</v>
      </c>
    </row>
    <row r="49" spans="1:2" x14ac:dyDescent="0.25">
      <c r="A49" s="13">
        <v>73</v>
      </c>
      <c r="B49" s="5">
        <v>9.2631359999999999E-3</v>
      </c>
    </row>
    <row r="50" spans="1:2" x14ac:dyDescent="0.25">
      <c r="A50" s="13">
        <v>74</v>
      </c>
      <c r="B50" s="5">
        <v>1.011049E-2</v>
      </c>
    </row>
    <row r="51" spans="1:2" x14ac:dyDescent="0.25">
      <c r="A51" s="13">
        <v>75</v>
      </c>
      <c r="B51" s="5">
        <v>1.1085984E-2</v>
      </c>
    </row>
    <row r="52" spans="1:2" x14ac:dyDescent="0.25">
      <c r="A52" s="13">
        <v>76</v>
      </c>
      <c r="B52" s="5">
        <v>1.2207667E-2</v>
      </c>
    </row>
    <row r="53" spans="1:2" x14ac:dyDescent="0.25">
      <c r="A53" s="13">
        <v>77</v>
      </c>
      <c r="B53" s="5">
        <v>1.3502610999999999E-2</v>
      </c>
    </row>
    <row r="54" spans="1:2" x14ac:dyDescent="0.25">
      <c r="A54" s="13">
        <v>78</v>
      </c>
      <c r="B54" s="5">
        <v>1.4950962999999999E-2</v>
      </c>
    </row>
    <row r="55" spans="1:2" x14ac:dyDescent="0.25">
      <c r="A55" s="13">
        <v>79</v>
      </c>
      <c r="B55" s="5">
        <v>1.6562650000000002E-2</v>
      </c>
    </row>
    <row r="56" spans="1:2" x14ac:dyDescent="0.25">
      <c r="A56" s="13">
        <v>80</v>
      </c>
      <c r="B56" s="5">
        <v>1.8321427000000001E-2</v>
      </c>
    </row>
    <row r="57" spans="1:2" x14ac:dyDescent="0.25">
      <c r="A57" s="13">
        <v>81</v>
      </c>
      <c r="B57" s="5">
        <v>2.0255269999999999E-2</v>
      </c>
    </row>
    <row r="58" spans="1:2" x14ac:dyDescent="0.25">
      <c r="A58" s="13">
        <v>82</v>
      </c>
      <c r="B58" s="5">
        <v>2.2430054000000001E-2</v>
      </c>
    </row>
    <row r="59" spans="1:2" x14ac:dyDescent="0.25">
      <c r="A59" s="13">
        <v>83</v>
      </c>
      <c r="B59" s="5">
        <v>2.4874655999999998E-2</v>
      </c>
    </row>
    <row r="60" spans="1:2" x14ac:dyDescent="0.25">
      <c r="A60" s="13">
        <v>84</v>
      </c>
      <c r="B60" s="5">
        <v>2.763239E-2</v>
      </c>
    </row>
    <row r="61" spans="1:2" x14ac:dyDescent="0.25">
      <c r="A61" s="13">
        <v>85</v>
      </c>
      <c r="B61" s="5">
        <v>3.0610310000000002E-2</v>
      </c>
    </row>
    <row r="62" spans="1:2" x14ac:dyDescent="0.25">
      <c r="A62" s="13">
        <v>86</v>
      </c>
      <c r="B62" s="5">
        <v>3.3721785999999997E-2</v>
      </c>
    </row>
    <row r="63" spans="1:2" x14ac:dyDescent="0.25">
      <c r="A63" s="13">
        <v>87</v>
      </c>
      <c r="B63" s="5">
        <v>4.5614701000000001E-2</v>
      </c>
    </row>
    <row r="64" spans="1:2" x14ac:dyDescent="0.25">
      <c r="A64" s="13">
        <v>88</v>
      </c>
      <c r="B64" s="5">
        <v>5.8461241999999997E-2</v>
      </c>
    </row>
    <row r="65" spans="1:2" x14ac:dyDescent="0.25">
      <c r="A65" s="13">
        <v>89</v>
      </c>
      <c r="B65" s="5">
        <v>7.2616817E-2</v>
      </c>
    </row>
    <row r="66" spans="1:2" x14ac:dyDescent="0.25">
      <c r="A66" s="13">
        <v>90</v>
      </c>
      <c r="B66" s="5">
        <v>8.8271367000000003E-2</v>
      </c>
    </row>
    <row r="67" spans="1:2" x14ac:dyDescent="0.25">
      <c r="A67" s="13">
        <v>91</v>
      </c>
      <c r="B67" s="5">
        <v>0.103819197</v>
      </c>
    </row>
    <row r="68" spans="1:2" x14ac:dyDescent="0.25">
      <c r="A68" s="13">
        <v>92</v>
      </c>
      <c r="B68" s="5">
        <v>0.120610461</v>
      </c>
    </row>
    <row r="69" spans="1:2" x14ac:dyDescent="0.25">
      <c r="A69" s="13">
        <v>93</v>
      </c>
      <c r="B69" s="5">
        <v>0.138204574</v>
      </c>
    </row>
    <row r="70" spans="1:2" x14ac:dyDescent="0.25">
      <c r="A70" s="13">
        <v>94</v>
      </c>
      <c r="B70" s="5">
        <v>0.156383199</v>
      </c>
    </row>
    <row r="71" spans="1:2" x14ac:dyDescent="0.25">
      <c r="A71" s="13">
        <v>95</v>
      </c>
      <c r="B71" s="5">
        <v>0.17588848000000001</v>
      </c>
    </row>
    <row r="72" spans="1:2" x14ac:dyDescent="0.25">
      <c r="A72" s="13">
        <v>96</v>
      </c>
      <c r="B72" s="5">
        <v>0.195947922</v>
      </c>
    </row>
    <row r="73" spans="1:2" x14ac:dyDescent="0.25">
      <c r="A73" s="13">
        <v>97</v>
      </c>
      <c r="B73" s="5">
        <v>0.21719401199999999</v>
      </c>
    </row>
    <row r="74" spans="1:2" x14ac:dyDescent="0.25">
      <c r="A74" s="13">
        <v>98</v>
      </c>
      <c r="B74" s="5">
        <v>0.239685495</v>
      </c>
    </row>
    <row r="75" spans="1:2" x14ac:dyDescent="0.25">
      <c r="A75" s="13">
        <v>99</v>
      </c>
      <c r="B75" s="5">
        <v>0.26259210900000002</v>
      </c>
    </row>
    <row r="76" spans="1:2" x14ac:dyDescent="0.25">
      <c r="A76" s="13">
        <v>100</v>
      </c>
      <c r="B76" s="5">
        <v>0.28653067599999998</v>
      </c>
    </row>
    <row r="77" spans="1:2" x14ac:dyDescent="0.25">
      <c r="A77" s="13">
        <v>101</v>
      </c>
      <c r="B77" s="5">
        <v>0.31063079199999999</v>
      </c>
    </row>
    <row r="78" spans="1:2" x14ac:dyDescent="0.25">
      <c r="A78" s="13">
        <v>102</v>
      </c>
      <c r="B78" s="5">
        <v>0.33433633699999998</v>
      </c>
    </row>
    <row r="79" spans="1:2" x14ac:dyDescent="0.25">
      <c r="A79" s="13">
        <v>103</v>
      </c>
      <c r="B79" s="5">
        <v>0.35860877099999999</v>
      </c>
    </row>
    <row r="80" spans="1:2" x14ac:dyDescent="0.25">
      <c r="A80" s="13">
        <v>104</v>
      </c>
      <c r="B80" s="5">
        <v>0.383306127</v>
      </c>
    </row>
    <row r="81" spans="1:2" x14ac:dyDescent="0.25">
      <c r="A81" s="13">
        <v>105</v>
      </c>
      <c r="B81" s="5">
        <v>0.40826881399999998</v>
      </c>
    </row>
    <row r="82" spans="1:2" x14ac:dyDescent="0.25">
      <c r="A82" s="13">
        <v>106</v>
      </c>
      <c r="B82" s="5">
        <v>0.43333920100000001</v>
      </c>
    </row>
    <row r="83" spans="1:2" x14ac:dyDescent="0.25">
      <c r="A83" s="13">
        <v>107</v>
      </c>
      <c r="B83" s="5">
        <v>0.458542742</v>
      </c>
    </row>
    <row r="84" spans="1:2" x14ac:dyDescent="0.25">
      <c r="A84" s="13">
        <v>108</v>
      </c>
      <c r="B84" s="5">
        <v>0.48392545599999998</v>
      </c>
    </row>
    <row r="85" spans="1:2" x14ac:dyDescent="0.25">
      <c r="A85" s="13">
        <v>109</v>
      </c>
      <c r="B85" s="5">
        <v>0.50934341699999997</v>
      </c>
    </row>
    <row r="86" spans="1:2" x14ac:dyDescent="0.25">
      <c r="A86" s="13">
        <v>110</v>
      </c>
      <c r="B86" s="5">
        <v>0.53464878299999996</v>
      </c>
    </row>
    <row r="87" spans="1:2" x14ac:dyDescent="0.25">
      <c r="A87" s="13">
        <v>111</v>
      </c>
      <c r="B87" s="5">
        <v>0.56402811100000005</v>
      </c>
    </row>
    <row r="88" spans="1:2" x14ac:dyDescent="0.25">
      <c r="A88" s="13">
        <v>112</v>
      </c>
      <c r="B88" s="5">
        <v>0.59324784900000005</v>
      </c>
    </row>
    <row r="89" spans="1:2" x14ac:dyDescent="0.25">
      <c r="A89" s="13">
        <v>113</v>
      </c>
      <c r="B89" s="5">
        <v>0.62227177099999997</v>
      </c>
    </row>
    <row r="90" spans="1:2" x14ac:dyDescent="0.25">
      <c r="A90" s="13">
        <v>114</v>
      </c>
      <c r="B90" s="5">
        <v>0.65106364900000002</v>
      </c>
    </row>
    <row r="91" spans="1:2" x14ac:dyDescent="0.25">
      <c r="A91" s="13">
        <v>115</v>
      </c>
      <c r="B91" s="5">
        <v>0.67958823899999998</v>
      </c>
    </row>
    <row r="92" spans="1:2" x14ac:dyDescent="0.25">
      <c r="A92" s="13">
        <v>116</v>
      </c>
      <c r="B92" s="5">
        <v>0.70796792399999997</v>
      </c>
    </row>
    <row r="93" spans="1:2" x14ac:dyDescent="0.25">
      <c r="A93" s="13">
        <v>117</v>
      </c>
      <c r="B93" s="5">
        <v>0.73634663</v>
      </c>
    </row>
    <row r="94" spans="1:2" x14ac:dyDescent="0.25">
      <c r="A94" s="13">
        <v>118</v>
      </c>
      <c r="B94" s="5">
        <v>0.76472631499999999</v>
      </c>
    </row>
    <row r="95" spans="1:2" x14ac:dyDescent="0.25">
      <c r="A95" s="13">
        <v>119</v>
      </c>
      <c r="B95" s="5">
        <v>0.79310599999999998</v>
      </c>
    </row>
    <row r="96" spans="1:2" x14ac:dyDescent="0.25">
      <c r="A96" s="16">
        <v>120</v>
      </c>
      <c r="B96" s="5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CB389-723F-47C9-8C18-52B7B3499E67}">
  <sheetPr codeName="Sheet99"/>
  <dimension ref="A1:M142"/>
  <sheetViews>
    <sheetView topLeftCell="A43" workbookViewId="0">
      <selection activeCell="B1" sqref="B1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9" t="s">
        <v>5</v>
      </c>
      <c r="B1" s="10" t="s">
        <v>54</v>
      </c>
      <c r="C1" s="11" t="s">
        <v>55</v>
      </c>
      <c r="D1" s="11" t="s">
        <v>56</v>
      </c>
      <c r="E1" s="12" t="s">
        <v>57</v>
      </c>
    </row>
    <row r="2" spans="1:7" x14ac:dyDescent="0.25">
      <c r="A2" s="13">
        <v>1962</v>
      </c>
      <c r="B2" s="14">
        <v>2.6700000000000002E-2</v>
      </c>
      <c r="C2" s="14">
        <v>3.1E-2</v>
      </c>
      <c r="D2" s="14">
        <v>3.5200000000000002E-2</v>
      </c>
      <c r="E2" s="15">
        <v>4.4900000000000002E-2</v>
      </c>
      <c r="G2" s="1" t="s">
        <v>58</v>
      </c>
    </row>
    <row r="3" spans="1:7" x14ac:dyDescent="0.25">
      <c r="A3" s="13">
        <v>1963</v>
      </c>
      <c r="B3" s="14">
        <v>2.3699999999999999E-2</v>
      </c>
      <c r="C3" s="14">
        <v>3.78E-2</v>
      </c>
      <c r="D3" s="14">
        <v>0.04</v>
      </c>
      <c r="E3" s="15">
        <v>4.7500000000000001E-2</v>
      </c>
    </row>
    <row r="4" spans="1:7" x14ac:dyDescent="0.25">
      <c r="A4" s="13">
        <v>1964</v>
      </c>
      <c r="B4" s="14">
        <v>2.6700000000000002E-2</v>
      </c>
      <c r="C4" s="14">
        <v>3.9800000000000002E-2</v>
      </c>
      <c r="D4" s="14">
        <v>4.3900000000000002E-2</v>
      </c>
      <c r="E4" s="15">
        <v>4.7899999999999998E-2</v>
      </c>
    </row>
    <row r="5" spans="1:7" x14ac:dyDescent="0.25">
      <c r="A5" s="13">
        <v>1965</v>
      </c>
      <c r="B5" s="14">
        <v>3.4099999999999998E-2</v>
      </c>
      <c r="C5" s="14">
        <v>4.48E-2</v>
      </c>
      <c r="D5" s="14">
        <v>4.58E-2</v>
      </c>
      <c r="E5" s="15">
        <v>4.7500000000000001E-2</v>
      </c>
    </row>
    <row r="6" spans="1:7" x14ac:dyDescent="0.25">
      <c r="A6" s="13">
        <v>1966</v>
      </c>
      <c r="B6" s="14">
        <v>3.1699999999999999E-2</v>
      </c>
      <c r="C6" s="14">
        <v>5.9299999999999999E-2</v>
      </c>
      <c r="D6" s="14">
        <v>6.0999999999999999E-2</v>
      </c>
      <c r="E6" s="15">
        <v>5.79E-2</v>
      </c>
    </row>
    <row r="7" spans="1:7" x14ac:dyDescent="0.25">
      <c r="A7" s="13">
        <v>1967</v>
      </c>
      <c r="B7" s="14">
        <v>3.15E-2</v>
      </c>
      <c r="C7" s="14">
        <v>4.8399999999999999E-2</v>
      </c>
      <c r="D7" s="14">
        <v>5.62E-2</v>
      </c>
      <c r="E7" s="15">
        <v>5.79E-2</v>
      </c>
    </row>
    <row r="8" spans="1:7" x14ac:dyDescent="0.25">
      <c r="A8" s="13">
        <v>1968</v>
      </c>
      <c r="B8" s="14">
        <v>3.1800000000000002E-2</v>
      </c>
      <c r="C8" s="14">
        <v>6.2199999999999998E-2</v>
      </c>
      <c r="D8" s="14">
        <v>6.2799999999999995E-2</v>
      </c>
      <c r="E8" s="15">
        <v>6.2300000000000001E-2</v>
      </c>
    </row>
    <row r="9" spans="1:7" x14ac:dyDescent="0.25">
      <c r="A9" s="13">
        <v>1969</v>
      </c>
      <c r="B9" s="14">
        <v>3.15E-2</v>
      </c>
      <c r="C9" s="14">
        <v>9.0200000000000002E-2</v>
      </c>
      <c r="D9" s="14">
        <v>7.9299999999999995E-2</v>
      </c>
      <c r="E9" s="15">
        <v>7.3899999999999993E-2</v>
      </c>
    </row>
    <row r="10" spans="1:7" x14ac:dyDescent="0.25">
      <c r="A10" s="13">
        <v>1970</v>
      </c>
      <c r="B10" s="14">
        <v>4.5400000000000003E-2</v>
      </c>
      <c r="C10" s="14">
        <v>8.3000000000000004E-2</v>
      </c>
      <c r="D10" s="14">
        <v>8.0399999999999999E-2</v>
      </c>
      <c r="E10" s="15">
        <v>8.5500000000000007E-2</v>
      </c>
    </row>
    <row r="11" spans="1:7" x14ac:dyDescent="0.25">
      <c r="A11" s="13">
        <v>1971</v>
      </c>
      <c r="B11" s="14">
        <v>5.1999999999999998E-2</v>
      </c>
      <c r="C11" s="14">
        <v>5.04E-2</v>
      </c>
      <c r="D11" s="14">
        <v>5.2900000000000003E-2</v>
      </c>
      <c r="E11" s="15">
        <v>6.7000000000000004E-2</v>
      </c>
    </row>
    <row r="12" spans="1:7" x14ac:dyDescent="0.25">
      <c r="A12" s="13">
        <v>1972</v>
      </c>
      <c r="B12" s="14">
        <v>5.5399999999999998E-2</v>
      </c>
      <c r="C12" s="14">
        <v>5.04E-2</v>
      </c>
      <c r="D12" s="14">
        <v>5.6300000000000003E-2</v>
      </c>
      <c r="E12" s="15">
        <v>7.1099999999999997E-2</v>
      </c>
    </row>
    <row r="13" spans="1:7" x14ac:dyDescent="0.25">
      <c r="A13" s="13">
        <v>1973</v>
      </c>
      <c r="B13" s="14">
        <v>7.9500000000000001E-2</v>
      </c>
      <c r="C13" s="14">
        <v>9.7000000000000003E-2</v>
      </c>
      <c r="D13" s="14">
        <v>8.14E-2</v>
      </c>
      <c r="E13" s="15">
        <v>7.5700000000000003E-2</v>
      </c>
    </row>
    <row r="14" spans="1:7" x14ac:dyDescent="0.25">
      <c r="A14" s="13">
        <v>1974</v>
      </c>
      <c r="B14" s="14">
        <v>0.12620000000000001</v>
      </c>
      <c r="C14" s="14">
        <v>0.11899999999999999</v>
      </c>
      <c r="D14" s="14">
        <v>9.3600000000000003E-2</v>
      </c>
      <c r="E14" s="15">
        <v>8.5900000000000004E-2</v>
      </c>
    </row>
    <row r="15" spans="1:7" x14ac:dyDescent="0.25">
      <c r="A15" s="13">
        <v>1975</v>
      </c>
      <c r="B15" s="14">
        <v>8.9099999999999999E-2</v>
      </c>
      <c r="C15" s="14">
        <v>6.3600000000000004E-2</v>
      </c>
      <c r="D15" s="14">
        <v>7.4099999999999999E-2</v>
      </c>
      <c r="E15" s="15">
        <v>8.7499999999999994E-2</v>
      </c>
    </row>
    <row r="16" spans="1:7" x14ac:dyDescent="0.25">
      <c r="A16" s="13">
        <v>1976</v>
      </c>
      <c r="B16" s="14">
        <v>7.22E-2</v>
      </c>
      <c r="C16" s="14">
        <v>5.5599999999999997E-2</v>
      </c>
      <c r="D16" s="14">
        <v>6.5100000000000005E-2</v>
      </c>
      <c r="E16" s="15">
        <v>8.4699999999999998E-2</v>
      </c>
    </row>
    <row r="17" spans="1:5" x14ac:dyDescent="0.25">
      <c r="A17" s="13">
        <v>1977</v>
      </c>
      <c r="B17" s="14">
        <v>8.3500000000000005E-2</v>
      </c>
      <c r="C17" s="14">
        <v>6.3200000000000006E-2</v>
      </c>
      <c r="D17" s="14">
        <v>6.9199999999999998E-2</v>
      </c>
      <c r="E17" s="15">
        <v>8.4500000000000006E-2</v>
      </c>
    </row>
    <row r="18" spans="1:5" x14ac:dyDescent="0.25">
      <c r="A18" s="13">
        <v>1978</v>
      </c>
      <c r="B18" s="14">
        <v>7.3700000000000002E-2</v>
      </c>
      <c r="C18" s="14">
        <v>9.2100000000000001E-2</v>
      </c>
      <c r="D18" s="14">
        <v>9.6500000000000002E-2</v>
      </c>
      <c r="E18" s="15">
        <v>9.7299999999999998E-2</v>
      </c>
    </row>
    <row r="19" spans="1:5" x14ac:dyDescent="0.25">
      <c r="A19" s="13">
        <v>1979</v>
      </c>
      <c r="B19" s="14">
        <v>8.0600000000000005E-2</v>
      </c>
      <c r="C19" s="14">
        <v>0.13200000000000001</v>
      </c>
      <c r="D19" s="14">
        <v>0.126</v>
      </c>
      <c r="E19" s="15">
        <v>0.1123</v>
      </c>
    </row>
    <row r="20" spans="1:5" x14ac:dyDescent="0.25">
      <c r="A20" s="13">
        <v>1980</v>
      </c>
      <c r="B20" s="14">
        <v>0.1255</v>
      </c>
      <c r="C20" s="14">
        <v>0.14649999999999999</v>
      </c>
      <c r="D20" s="14">
        <v>0.1323</v>
      </c>
      <c r="E20" s="15">
        <v>0.1258</v>
      </c>
    </row>
    <row r="21" spans="1:5" x14ac:dyDescent="0.25">
      <c r="A21" s="13">
        <v>1981</v>
      </c>
      <c r="B21" s="14">
        <v>0.1129</v>
      </c>
      <c r="C21" s="14">
        <v>0.17480000000000001</v>
      </c>
      <c r="D21" s="14">
        <v>0.15609999999999999</v>
      </c>
      <c r="E21" s="15">
        <v>0.14630000000000001</v>
      </c>
    </row>
    <row r="22" spans="1:5" x14ac:dyDescent="0.25">
      <c r="A22" s="13">
        <v>1982</v>
      </c>
      <c r="B22" s="14">
        <v>7.6300000000000007E-2</v>
      </c>
      <c r="C22" s="14">
        <v>0.14180000000000001</v>
      </c>
      <c r="D22" s="14">
        <v>0.1419</v>
      </c>
      <c r="E22" s="15">
        <v>0.15029999999999999</v>
      </c>
    </row>
    <row r="23" spans="1:5" x14ac:dyDescent="0.25">
      <c r="A23" s="13">
        <v>1983</v>
      </c>
      <c r="B23" s="14">
        <v>7.3400000000000007E-2</v>
      </c>
      <c r="C23" s="14">
        <v>9.9299999999999999E-2</v>
      </c>
      <c r="D23" s="14">
        <v>0.1047</v>
      </c>
      <c r="E23" s="15">
        <v>0.12180000000000001</v>
      </c>
    </row>
    <row r="24" spans="1:5" x14ac:dyDescent="0.25">
      <c r="A24" s="13">
        <v>1984</v>
      </c>
      <c r="B24" s="14">
        <v>6.1600000000000002E-2</v>
      </c>
      <c r="C24" s="14">
        <v>0.1195</v>
      </c>
      <c r="D24" s="14">
        <v>0.12670000000000001</v>
      </c>
      <c r="E24" s="15">
        <v>0.14430000000000001</v>
      </c>
    </row>
    <row r="25" spans="1:5" x14ac:dyDescent="0.25">
      <c r="A25" s="13">
        <v>1985</v>
      </c>
      <c r="B25" s="14">
        <v>4.2500000000000003E-2</v>
      </c>
      <c r="C25" s="14">
        <v>9.2700000000000005E-2</v>
      </c>
      <c r="D25" s="14">
        <v>9.6000000000000002E-2</v>
      </c>
      <c r="E25" s="15">
        <v>0.1201</v>
      </c>
    </row>
    <row r="26" spans="1:5" x14ac:dyDescent="0.25">
      <c r="A26" s="13">
        <v>1986</v>
      </c>
      <c r="B26" s="14">
        <v>2.7300000000000001E-2</v>
      </c>
      <c r="C26" s="14">
        <v>7.3300000000000004E-2</v>
      </c>
      <c r="D26" s="14">
        <v>6.8900000000000003E-2</v>
      </c>
      <c r="E26" s="15">
        <v>8.2799999999999999E-2</v>
      </c>
    </row>
    <row r="27" spans="1:5" x14ac:dyDescent="0.25">
      <c r="A27" s="13">
        <v>1987</v>
      </c>
      <c r="B27" s="14">
        <v>3.56E-2</v>
      </c>
      <c r="C27" s="14">
        <v>7.4300000000000005E-2</v>
      </c>
      <c r="D27" s="14">
        <v>0.15079999999999999</v>
      </c>
      <c r="E27" s="15">
        <v>0.17</v>
      </c>
    </row>
    <row r="28" spans="1:5" x14ac:dyDescent="0.25">
      <c r="A28" s="13">
        <v>1988</v>
      </c>
      <c r="B28" s="14">
        <v>5.0599999999999999E-2</v>
      </c>
      <c r="C28" s="14">
        <v>8.9399999999999993E-2</v>
      </c>
      <c r="D28" s="14">
        <v>9.0399999999999994E-2</v>
      </c>
      <c r="E28" s="15">
        <v>0.1033</v>
      </c>
    </row>
    <row r="29" spans="1:5" x14ac:dyDescent="0.25">
      <c r="A29" s="13">
        <v>1989</v>
      </c>
      <c r="B29" s="14">
        <v>5.6899999999999999E-2</v>
      </c>
      <c r="C29" s="14">
        <v>0.1084</v>
      </c>
      <c r="D29" s="14">
        <v>0.10050000000000001</v>
      </c>
      <c r="E29" s="15">
        <v>0.1</v>
      </c>
    </row>
    <row r="30" spans="1:5" x14ac:dyDescent="0.25">
      <c r="A30" s="13">
        <v>1990</v>
      </c>
      <c r="B30" s="14">
        <v>6.4299999999999996E-2</v>
      </c>
      <c r="C30" s="14">
        <v>9.5600000000000004E-2</v>
      </c>
      <c r="D30" s="14">
        <v>9.3100000000000002E-2</v>
      </c>
      <c r="E30" s="15">
        <v>0.10050000000000001</v>
      </c>
    </row>
    <row r="31" spans="1:5" x14ac:dyDescent="0.25">
      <c r="A31" s="13">
        <v>1991</v>
      </c>
      <c r="B31" s="14">
        <v>4.82E-2</v>
      </c>
      <c r="C31" s="14">
        <v>6.5199999999999994E-2</v>
      </c>
      <c r="D31" s="14">
        <v>6.6699999999999995E-2</v>
      </c>
      <c r="E31" s="15">
        <v>8.8999999999999996E-2</v>
      </c>
    </row>
    <row r="32" spans="1:5" x14ac:dyDescent="0.25">
      <c r="A32" s="13">
        <v>1992</v>
      </c>
      <c r="B32" s="14">
        <v>5.0799999999999998E-2</v>
      </c>
      <c r="C32" s="14">
        <v>4.1500000000000002E-2</v>
      </c>
      <c r="D32" s="14">
        <v>4.5199999999999997E-2</v>
      </c>
      <c r="E32" s="15">
        <v>7.9500000000000001E-2</v>
      </c>
    </row>
    <row r="33" spans="1:13" x14ac:dyDescent="0.25">
      <c r="A33" s="13">
        <v>1993</v>
      </c>
      <c r="B33" s="14">
        <v>4.3200000000000002E-2</v>
      </c>
      <c r="C33" s="14">
        <v>3.4000000000000002E-2</v>
      </c>
      <c r="D33" s="14">
        <v>3.8300000000000001E-2</v>
      </c>
      <c r="E33" s="15">
        <v>6.6100000000000006E-2</v>
      </c>
    </row>
    <row r="34" spans="1:13" x14ac:dyDescent="0.25">
      <c r="A34" s="13">
        <v>1994</v>
      </c>
      <c r="B34" s="14">
        <v>4.24E-2</v>
      </c>
      <c r="C34" s="14">
        <v>4.8099999999999997E-2</v>
      </c>
      <c r="D34" s="14">
        <v>6.0600000000000001E-2</v>
      </c>
      <c r="E34" s="15">
        <v>7.9799999999999996E-2</v>
      </c>
    </row>
    <row r="35" spans="1:13" x14ac:dyDescent="0.25">
      <c r="A35" s="13">
        <v>1995</v>
      </c>
      <c r="B35" s="14">
        <v>3.73E-2</v>
      </c>
      <c r="C35" s="14">
        <v>6.7799999999999999E-2</v>
      </c>
      <c r="D35" s="14">
        <v>6.8900000000000003E-2</v>
      </c>
      <c r="E35" s="15">
        <v>7.5999999999999998E-2</v>
      </c>
    </row>
    <row r="36" spans="1:13" x14ac:dyDescent="0.25">
      <c r="A36" s="13">
        <v>1996</v>
      </c>
      <c r="B36" s="14">
        <v>3.61E-2</v>
      </c>
      <c r="C36" s="14">
        <v>6.2300000000000001E-2</v>
      </c>
      <c r="D36" s="14">
        <v>6.4399999999999999E-2</v>
      </c>
      <c r="E36" s="15">
        <v>7.4300000000000005E-2</v>
      </c>
    </row>
    <row r="37" spans="1:13" x14ac:dyDescent="0.25">
      <c r="A37" s="13">
        <v>1997</v>
      </c>
      <c r="B37" s="14">
        <v>2.6700000000000002E-2</v>
      </c>
      <c r="C37" s="14">
        <v>5.9700000000000003E-2</v>
      </c>
      <c r="D37" s="14">
        <v>6.13E-2</v>
      </c>
      <c r="E37" s="15">
        <v>6.9199999999999998E-2</v>
      </c>
    </row>
    <row r="38" spans="1:13" x14ac:dyDescent="0.25">
      <c r="A38" s="13">
        <v>1998</v>
      </c>
      <c r="B38" s="14">
        <v>2.53E-2</v>
      </c>
      <c r="C38" s="14">
        <v>6.1499999999999999E-2</v>
      </c>
      <c r="D38" s="14">
        <v>5.79E-2</v>
      </c>
      <c r="E38" s="15">
        <v>6.0299999999999999E-2</v>
      </c>
    </row>
    <row r="39" spans="1:13" x14ac:dyDescent="0.25">
      <c r="A39" s="13">
        <v>1999</v>
      </c>
      <c r="B39" s="14">
        <v>2.0799999999999999E-2</v>
      </c>
      <c r="C39" s="14">
        <v>5.8700000000000002E-2</v>
      </c>
      <c r="D39" s="14">
        <v>5.9700000000000003E-2</v>
      </c>
      <c r="E39" s="15">
        <v>6.6100000000000006E-2</v>
      </c>
    </row>
    <row r="40" spans="1:13" x14ac:dyDescent="0.25">
      <c r="A40" s="13">
        <v>2000</v>
      </c>
      <c r="B40" s="14">
        <v>2.52E-2</v>
      </c>
      <c r="C40" s="14">
        <v>6.9400000000000003E-2</v>
      </c>
      <c r="D40" s="14">
        <v>6.7900000000000002E-2</v>
      </c>
      <c r="E40" s="15">
        <v>6.6900000000000001E-2</v>
      </c>
      <c r="J40" s="14"/>
      <c r="K40" s="1"/>
      <c r="L40" s="1"/>
      <c r="M40" s="1"/>
    </row>
    <row r="41" spans="1:13" x14ac:dyDescent="0.25">
      <c r="A41" s="13">
        <v>2001</v>
      </c>
      <c r="B41" s="14">
        <v>3.3000000000000002E-2</v>
      </c>
      <c r="C41" s="14">
        <v>4.2599999999999999E-2</v>
      </c>
      <c r="D41" s="14">
        <v>3.8199999999999998E-2</v>
      </c>
      <c r="E41" s="15">
        <v>5.5300000000000002E-2</v>
      </c>
      <c r="J41" s="27"/>
      <c r="K41" s="1"/>
      <c r="L41" s="1"/>
      <c r="M41" s="1"/>
    </row>
    <row r="42" spans="1:13" x14ac:dyDescent="0.25">
      <c r="A42" s="13">
        <v>2002</v>
      </c>
      <c r="B42" s="14">
        <v>1.9900000000000001E-2</v>
      </c>
      <c r="C42" s="14">
        <v>1.8599999999999998E-2</v>
      </c>
      <c r="D42" s="14">
        <v>2.23E-2</v>
      </c>
      <c r="E42" s="15">
        <v>5.0700000000000002E-2</v>
      </c>
      <c r="J42" s="34"/>
      <c r="K42" s="1"/>
      <c r="M42" s="1"/>
    </row>
    <row r="43" spans="1:13" x14ac:dyDescent="0.25">
      <c r="A43" s="13">
        <v>2003</v>
      </c>
      <c r="B43" s="14">
        <v>2.07E-2</v>
      </c>
      <c r="C43" s="14">
        <v>1.24E-2</v>
      </c>
      <c r="D43" s="14">
        <v>1.3599999999999999E-2</v>
      </c>
      <c r="E43" s="15">
        <v>4.48E-2</v>
      </c>
      <c r="J43" s="34"/>
      <c r="K43" s="1"/>
      <c r="M43" s="1"/>
    </row>
    <row r="44" spans="1:13" x14ac:dyDescent="0.25">
      <c r="A44" s="13">
        <v>2004</v>
      </c>
      <c r="B44" s="14">
        <v>2.4799999999999999E-2</v>
      </c>
      <c r="C44" s="14">
        <v>1.5900000000000001E-2</v>
      </c>
      <c r="D44" s="14">
        <v>2.1899999999999999E-2</v>
      </c>
      <c r="E44" s="15">
        <v>4.8500000000000001E-2</v>
      </c>
      <c r="J44" s="34"/>
      <c r="K44" s="1"/>
      <c r="M44" s="1"/>
    </row>
    <row r="45" spans="1:13" x14ac:dyDescent="0.25">
      <c r="A45" s="13">
        <v>2005</v>
      </c>
      <c r="B45" s="14">
        <v>2.7199999999999998E-2</v>
      </c>
      <c r="C45" s="14">
        <v>3.6400000000000002E-2</v>
      </c>
      <c r="D45" s="14">
        <v>4.1000000000000002E-2</v>
      </c>
      <c r="E45" s="15">
        <v>4.8300000000000003E-2</v>
      </c>
      <c r="J45" s="34"/>
      <c r="K45" s="1"/>
      <c r="M45" s="1"/>
    </row>
    <row r="46" spans="1:13" x14ac:dyDescent="0.25">
      <c r="A46" s="13">
        <v>2006</v>
      </c>
      <c r="B46" s="14">
        <v>3.2000000000000001E-2</v>
      </c>
      <c r="C46" s="14">
        <v>5.8799999999999998E-2</v>
      </c>
      <c r="D46" s="14">
        <v>5.8500000000000003E-2</v>
      </c>
      <c r="E46" s="15">
        <v>5.6899999999999999E-2</v>
      </c>
      <c r="J46" s="34"/>
      <c r="K46" s="1"/>
      <c r="M46" s="1"/>
    </row>
    <row r="47" spans="1:13" x14ac:dyDescent="0.25">
      <c r="A47" s="13">
        <v>2007</v>
      </c>
      <c r="B47" s="14">
        <v>2.8199999999999999E-2</v>
      </c>
      <c r="C47" s="14">
        <v>5.4699999999999999E-2</v>
      </c>
      <c r="D47" s="14">
        <v>4.9099999999999998E-2</v>
      </c>
      <c r="E47" s="15">
        <v>5.0299999999999997E-2</v>
      </c>
      <c r="J47" s="34"/>
      <c r="K47" s="1"/>
      <c r="M47" s="1"/>
    </row>
    <row r="48" spans="1:13" x14ac:dyDescent="0.25">
      <c r="A48" s="13">
        <v>2008</v>
      </c>
      <c r="B48" s="14">
        <v>4.6300000000000001E-2</v>
      </c>
      <c r="C48" s="14">
        <v>2.2499999999999999E-2</v>
      </c>
      <c r="D48" s="14">
        <v>2.1299999999999999E-2</v>
      </c>
      <c r="E48" s="15">
        <v>4.2299999999999997E-2</v>
      </c>
      <c r="J48" s="34"/>
      <c r="K48" s="1"/>
      <c r="M48" s="1"/>
    </row>
    <row r="49" spans="1:13" x14ac:dyDescent="0.25">
      <c r="A49" s="13">
        <v>2009</v>
      </c>
      <c r="B49" s="14">
        <v>6.3E-3</v>
      </c>
      <c r="C49" s="14">
        <v>2.2000000000000001E-3</v>
      </c>
      <c r="D49" s="14">
        <v>5.8999999999999999E-3</v>
      </c>
      <c r="E49" s="15">
        <v>3.8100000000000002E-2</v>
      </c>
      <c r="J49" s="34"/>
      <c r="K49" s="1"/>
      <c r="M49" s="1"/>
    </row>
    <row r="50" spans="1:13" x14ac:dyDescent="0.25">
      <c r="A50" s="13">
        <v>2010</v>
      </c>
      <c r="B50" s="14">
        <v>1.7600000000000001E-2</v>
      </c>
      <c r="C50" s="14">
        <v>2.5000000000000001E-3</v>
      </c>
      <c r="D50" s="14">
        <v>4.1000000000000003E-3</v>
      </c>
      <c r="E50" s="15">
        <v>3.6400000000000002E-2</v>
      </c>
      <c r="J50" s="34"/>
      <c r="K50" s="1"/>
      <c r="M50" s="1"/>
    </row>
    <row r="51" spans="1:13" x14ac:dyDescent="0.25">
      <c r="A51" s="13">
        <v>2011</v>
      </c>
      <c r="B51" s="14">
        <v>3.6900000000000002E-2</v>
      </c>
      <c r="C51" s="14">
        <v>1.5E-3</v>
      </c>
      <c r="D51" s="14">
        <v>2.3999999999999998E-3</v>
      </c>
      <c r="E51" s="15">
        <v>3.1099999999999999E-2</v>
      </c>
      <c r="J51" s="34"/>
      <c r="K51" s="1"/>
      <c r="M51" s="1"/>
    </row>
    <row r="52" spans="1:13" x14ac:dyDescent="0.25">
      <c r="A52" s="13">
        <v>2012</v>
      </c>
      <c r="B52" s="14">
        <v>2.3E-2</v>
      </c>
      <c r="C52" s="14">
        <v>1.9E-3</v>
      </c>
      <c r="D52" s="14">
        <v>2.3E-3</v>
      </c>
      <c r="E52" s="15">
        <v>2.07E-2</v>
      </c>
      <c r="J52" s="34"/>
      <c r="K52" s="1"/>
      <c r="M52" s="1"/>
    </row>
    <row r="53" spans="1:13" x14ac:dyDescent="0.25">
      <c r="A53" s="13">
        <v>2013</v>
      </c>
      <c r="B53" s="14">
        <v>1.66E-2</v>
      </c>
      <c r="C53" s="14">
        <v>1.6999999999999999E-3</v>
      </c>
      <c r="D53" s="14">
        <v>2E-3</v>
      </c>
      <c r="E53" s="15">
        <v>2.7300000000000001E-2</v>
      </c>
      <c r="J53" s="34"/>
      <c r="K53" s="1"/>
      <c r="M53" s="1"/>
    </row>
    <row r="54" spans="1:13" x14ac:dyDescent="0.25">
      <c r="A54" s="13">
        <v>2014</v>
      </c>
      <c r="B54" s="14">
        <v>1.17E-2</v>
      </c>
      <c r="C54" s="14">
        <v>1.4E-3</v>
      </c>
      <c r="D54" s="14">
        <v>1.8E-3</v>
      </c>
      <c r="E54" s="15">
        <v>2.8799999999999999E-2</v>
      </c>
      <c r="J54" s="34"/>
      <c r="K54" s="1"/>
      <c r="M54" s="1"/>
    </row>
    <row r="55" spans="1:13" x14ac:dyDescent="0.25">
      <c r="A55" s="13">
        <v>2015</v>
      </c>
      <c r="B55" s="14">
        <v>1.9E-3</v>
      </c>
      <c r="C55" s="14">
        <v>1.9E-3</v>
      </c>
      <c r="D55" s="14">
        <v>4.1000000000000003E-3</v>
      </c>
      <c r="E55" s="15">
        <v>2.4299999999999999E-2</v>
      </c>
      <c r="J55" s="34"/>
      <c r="K55" s="1"/>
      <c r="M55" s="1"/>
    </row>
    <row r="56" spans="1:13" x14ac:dyDescent="0.25">
      <c r="A56" s="13">
        <v>2016</v>
      </c>
      <c r="B56" s="14">
        <v>6.4000000000000003E-3</v>
      </c>
      <c r="C56" s="14">
        <v>4.7000000000000002E-3</v>
      </c>
      <c r="D56" s="14">
        <v>7.1000000000000004E-3</v>
      </c>
      <c r="E56" s="15">
        <v>2.0799999999999999E-2</v>
      </c>
      <c r="J56" s="34"/>
      <c r="K56" s="1"/>
      <c r="M56" s="1"/>
    </row>
    <row r="57" spans="1:13" x14ac:dyDescent="0.25">
      <c r="A57" s="13">
        <v>2017</v>
      </c>
      <c r="B57" s="14">
        <v>1.6400000000000001E-2</v>
      </c>
      <c r="C57" s="14">
        <v>1.17E-2</v>
      </c>
      <c r="D57" s="14">
        <v>1.38E-2</v>
      </c>
      <c r="E57" s="15">
        <v>2.6700000000000002E-2</v>
      </c>
      <c r="J57" s="34"/>
      <c r="K57" s="1"/>
      <c r="M57" s="1"/>
    </row>
    <row r="58" spans="1:13" x14ac:dyDescent="0.25">
      <c r="A58" s="13">
        <v>2018</v>
      </c>
      <c r="B58" s="14">
        <v>1.8700000000000001E-2</v>
      </c>
      <c r="C58" s="14">
        <v>2.01E-2</v>
      </c>
      <c r="D58" s="14">
        <v>2.1600000000000001E-2</v>
      </c>
      <c r="E58" s="15">
        <v>3.2399999999999998E-2</v>
      </c>
      <c r="J58" s="34"/>
      <c r="K58" s="1"/>
      <c r="M58" s="1"/>
    </row>
    <row r="59" spans="1:13" x14ac:dyDescent="0.25">
      <c r="A59" s="23">
        <v>2019</v>
      </c>
      <c r="B59" s="14">
        <v>1.7100000000000001E-2</v>
      </c>
      <c r="C59" s="14">
        <v>2.3400000000000001E-2</v>
      </c>
      <c r="D59" s="14">
        <v>2.23E-2</v>
      </c>
      <c r="E59" s="15">
        <v>2.3199999999999998E-2</v>
      </c>
      <c r="J59" s="34"/>
      <c r="K59" s="1"/>
      <c r="M59" s="1"/>
    </row>
    <row r="60" spans="1:13" x14ac:dyDescent="0.25">
      <c r="A60" s="20">
        <v>2020</v>
      </c>
      <c r="B60" s="21">
        <v>7.4999999999999997E-3</v>
      </c>
      <c r="C60" s="14">
        <v>4.3E-3</v>
      </c>
      <c r="D60" s="14">
        <v>4.3E-3</v>
      </c>
      <c r="E60" s="15">
        <v>1.03E-2</v>
      </c>
      <c r="K60" s="1"/>
      <c r="M60" s="1"/>
    </row>
    <row r="61" spans="1:13" x14ac:dyDescent="0.25">
      <c r="A61" s="20">
        <v>2021</v>
      </c>
      <c r="B61" s="21">
        <v>3.1600000000000003E-2</v>
      </c>
      <c r="C61" s="14">
        <v>1.2999999999999999E-3</v>
      </c>
      <c r="D61" s="14">
        <v>1.6000000000000001E-3</v>
      </c>
      <c r="E61" s="15">
        <v>1.66E-2</v>
      </c>
      <c r="K61" s="1"/>
      <c r="M61" s="1"/>
    </row>
    <row r="62" spans="1:13" x14ac:dyDescent="0.25">
      <c r="A62" s="20">
        <v>2022</v>
      </c>
      <c r="B62" s="21">
        <v>7.4099999999999999E-2</v>
      </c>
      <c r="C62" s="14">
        <v>0.02</v>
      </c>
      <c r="D62" s="14">
        <v>2.1000000000000001E-2</v>
      </c>
      <c r="E62" s="15">
        <v>2.9000000000000001E-2</v>
      </c>
      <c r="K62" s="1"/>
      <c r="M62" s="1"/>
    </row>
    <row r="63" spans="1:13" x14ac:dyDescent="0.25">
      <c r="A63" s="20">
        <v>2023</v>
      </c>
      <c r="B63" s="22">
        <v>6.6500000000000004E-2</v>
      </c>
      <c r="C63" s="17">
        <v>5.3900000000000003E-2</v>
      </c>
      <c r="D63" s="17">
        <v>7.0000000000000007E-2</v>
      </c>
      <c r="E63" s="18">
        <v>3.1199999999999999E-2</v>
      </c>
      <c r="K63" s="1"/>
      <c r="M63" s="1"/>
    </row>
    <row r="64" spans="1:13" x14ac:dyDescent="0.25">
      <c r="A64" s="20">
        <v>2024</v>
      </c>
      <c r="C64" s="30">
        <v>3.5571999999999999E-2</v>
      </c>
      <c r="D64" s="1">
        <f t="shared" ref="D64:D95" si="0">$D$63</f>
        <v>7.0000000000000007E-2</v>
      </c>
      <c r="K64" s="1"/>
      <c r="M64" s="1"/>
    </row>
    <row r="65" spans="1:13" x14ac:dyDescent="0.25">
      <c r="A65" s="20">
        <v>2025</v>
      </c>
      <c r="C65" s="30">
        <v>3.5571999999999999E-2</v>
      </c>
      <c r="D65" s="1">
        <f t="shared" si="0"/>
        <v>7.0000000000000007E-2</v>
      </c>
      <c r="K65" s="1"/>
      <c r="M65" s="1"/>
    </row>
    <row r="66" spans="1:13" x14ac:dyDescent="0.25">
      <c r="A66" s="20">
        <v>2026</v>
      </c>
      <c r="C66" s="30">
        <v>3.5571999999999999E-2</v>
      </c>
      <c r="D66" s="1">
        <f t="shared" si="0"/>
        <v>7.0000000000000007E-2</v>
      </c>
      <c r="K66" s="1"/>
      <c r="M66" s="1"/>
    </row>
    <row r="67" spans="1:13" x14ac:dyDescent="0.25">
      <c r="A67" s="20">
        <v>2027</v>
      </c>
      <c r="C67" s="30">
        <v>3.5571999999999999E-2</v>
      </c>
      <c r="D67" s="1">
        <f t="shared" si="0"/>
        <v>7.0000000000000007E-2</v>
      </c>
      <c r="K67" s="1"/>
      <c r="M67" s="1"/>
    </row>
    <row r="68" spans="1:13" x14ac:dyDescent="0.25">
      <c r="A68" s="20">
        <v>2028</v>
      </c>
      <c r="C68" s="30">
        <v>3.5571999999999999E-2</v>
      </c>
      <c r="D68" s="1">
        <f t="shared" si="0"/>
        <v>7.0000000000000007E-2</v>
      </c>
      <c r="K68" s="1"/>
      <c r="M68" s="1"/>
    </row>
    <row r="69" spans="1:13" x14ac:dyDescent="0.25">
      <c r="A69" s="20">
        <v>2029</v>
      </c>
      <c r="C69" s="30">
        <v>3.5571999999999999E-2</v>
      </c>
      <c r="D69" s="1">
        <f t="shared" si="0"/>
        <v>7.0000000000000007E-2</v>
      </c>
      <c r="K69" s="1"/>
      <c r="M69" s="1"/>
    </row>
    <row r="70" spans="1:13" x14ac:dyDescent="0.25">
      <c r="A70" s="20">
        <v>2030</v>
      </c>
      <c r="C70" s="30">
        <v>3.5571999999999999E-2</v>
      </c>
      <c r="D70" s="1">
        <f t="shared" si="0"/>
        <v>7.0000000000000007E-2</v>
      </c>
      <c r="K70" s="1"/>
      <c r="M70" s="1"/>
    </row>
    <row r="71" spans="1:13" x14ac:dyDescent="0.25">
      <c r="A71" s="20">
        <v>2031</v>
      </c>
      <c r="C71" s="30">
        <v>3.5571999999999999E-2</v>
      </c>
      <c r="D71" s="1">
        <f t="shared" si="0"/>
        <v>7.0000000000000007E-2</v>
      </c>
      <c r="K71" s="1"/>
      <c r="M71" s="1"/>
    </row>
    <row r="72" spans="1:13" x14ac:dyDescent="0.25">
      <c r="A72" s="20">
        <v>2032</v>
      </c>
      <c r="C72" s="30">
        <v>3.5571999999999999E-2</v>
      </c>
      <c r="D72" s="1">
        <f t="shared" si="0"/>
        <v>7.0000000000000007E-2</v>
      </c>
      <c r="K72" s="1"/>
      <c r="M72" s="1"/>
    </row>
    <row r="73" spans="1:13" x14ac:dyDescent="0.25">
      <c r="A73" s="20">
        <v>2033</v>
      </c>
      <c r="C73" s="30">
        <v>3.5571999999999999E-2</v>
      </c>
      <c r="D73" s="1">
        <f t="shared" si="0"/>
        <v>7.0000000000000007E-2</v>
      </c>
      <c r="K73" s="1"/>
      <c r="M73" s="1"/>
    </row>
    <row r="74" spans="1:13" x14ac:dyDescent="0.25">
      <c r="A74" s="20">
        <v>2034</v>
      </c>
      <c r="C74" s="30">
        <v>3.5571999999999999E-2</v>
      </c>
      <c r="D74" s="1">
        <f t="shared" si="0"/>
        <v>7.0000000000000007E-2</v>
      </c>
      <c r="K74" s="1"/>
      <c r="M74" s="1"/>
    </row>
    <row r="75" spans="1:13" x14ac:dyDescent="0.25">
      <c r="A75" s="20">
        <v>2035</v>
      </c>
      <c r="C75" s="30">
        <v>3.5571999999999999E-2</v>
      </c>
      <c r="D75" s="1">
        <f t="shared" si="0"/>
        <v>7.0000000000000007E-2</v>
      </c>
      <c r="K75" s="1"/>
      <c r="M75" s="1"/>
    </row>
    <row r="76" spans="1:13" x14ac:dyDescent="0.25">
      <c r="A76" s="20">
        <v>2036</v>
      </c>
      <c r="C76" s="30">
        <v>3.5571999999999999E-2</v>
      </c>
      <c r="D76" s="1">
        <f t="shared" si="0"/>
        <v>7.0000000000000007E-2</v>
      </c>
      <c r="K76" s="1"/>
      <c r="M76" s="1"/>
    </row>
    <row r="77" spans="1:13" x14ac:dyDescent="0.25">
      <c r="A77" s="20">
        <v>2037</v>
      </c>
      <c r="C77" s="30">
        <v>3.5571999999999999E-2</v>
      </c>
      <c r="D77" s="1">
        <f t="shared" si="0"/>
        <v>7.0000000000000007E-2</v>
      </c>
      <c r="K77" s="1"/>
      <c r="M77" s="1"/>
    </row>
    <row r="78" spans="1:13" x14ac:dyDescent="0.25">
      <c r="A78" s="20">
        <v>2038</v>
      </c>
      <c r="C78" s="30">
        <v>3.5571999999999999E-2</v>
      </c>
      <c r="D78" s="1">
        <f t="shared" si="0"/>
        <v>7.0000000000000007E-2</v>
      </c>
      <c r="K78" s="1"/>
      <c r="M78" s="1"/>
    </row>
    <row r="79" spans="1:13" x14ac:dyDescent="0.25">
      <c r="A79" s="20">
        <v>2039</v>
      </c>
      <c r="C79" s="30">
        <v>3.5571999999999999E-2</v>
      </c>
      <c r="D79" s="1">
        <f t="shared" si="0"/>
        <v>7.0000000000000007E-2</v>
      </c>
      <c r="M79" s="1"/>
    </row>
    <row r="80" spans="1:13" x14ac:dyDescent="0.25">
      <c r="A80" s="20">
        <v>2040</v>
      </c>
      <c r="C80" s="30">
        <v>3.5571999999999999E-2</v>
      </c>
      <c r="D80" s="1">
        <f t="shared" si="0"/>
        <v>7.0000000000000007E-2</v>
      </c>
      <c r="M80" s="1"/>
    </row>
    <row r="81" spans="1:13" x14ac:dyDescent="0.25">
      <c r="A81" s="20">
        <v>2041</v>
      </c>
      <c r="C81" s="30">
        <v>3.5571999999999999E-2</v>
      </c>
      <c r="D81" s="1">
        <f t="shared" si="0"/>
        <v>7.0000000000000007E-2</v>
      </c>
      <c r="M81" s="1"/>
    </row>
    <row r="82" spans="1:13" x14ac:dyDescent="0.25">
      <c r="A82" s="20">
        <v>2042</v>
      </c>
      <c r="C82" s="30">
        <v>3.5571999999999999E-2</v>
      </c>
      <c r="D82" s="1">
        <f t="shared" si="0"/>
        <v>7.0000000000000007E-2</v>
      </c>
      <c r="M82" s="1"/>
    </row>
    <row r="83" spans="1:13" x14ac:dyDescent="0.25">
      <c r="A83" s="20">
        <v>2043</v>
      </c>
      <c r="C83" s="30">
        <v>3.5571999999999999E-2</v>
      </c>
      <c r="D83" s="1">
        <f t="shared" si="0"/>
        <v>7.0000000000000007E-2</v>
      </c>
      <c r="M83" s="1"/>
    </row>
    <row r="84" spans="1:13" x14ac:dyDescent="0.25">
      <c r="A84" s="20">
        <v>2044</v>
      </c>
      <c r="C84" s="30">
        <v>3.5571999999999999E-2</v>
      </c>
      <c r="D84" s="1">
        <f t="shared" si="0"/>
        <v>7.0000000000000007E-2</v>
      </c>
      <c r="M84" s="1"/>
    </row>
    <row r="85" spans="1:13" x14ac:dyDescent="0.25">
      <c r="A85" s="20">
        <v>2045</v>
      </c>
      <c r="C85" s="30">
        <v>3.5571999999999999E-2</v>
      </c>
      <c r="D85" s="1">
        <f t="shared" si="0"/>
        <v>7.0000000000000007E-2</v>
      </c>
      <c r="M85" s="1"/>
    </row>
    <row r="86" spans="1:13" x14ac:dyDescent="0.25">
      <c r="A86" s="20">
        <v>2046</v>
      </c>
      <c r="C86" s="30">
        <v>3.5571999999999999E-2</v>
      </c>
      <c r="D86" s="1">
        <f t="shared" si="0"/>
        <v>7.0000000000000007E-2</v>
      </c>
      <c r="M86" s="1"/>
    </row>
    <row r="87" spans="1:13" x14ac:dyDescent="0.25">
      <c r="A87" s="20">
        <v>2047</v>
      </c>
      <c r="C87" s="30">
        <v>3.5571999999999999E-2</v>
      </c>
      <c r="D87" s="1">
        <f t="shared" si="0"/>
        <v>7.0000000000000007E-2</v>
      </c>
      <c r="M87" s="1"/>
    </row>
    <row r="88" spans="1:13" x14ac:dyDescent="0.25">
      <c r="A88" s="20">
        <v>2048</v>
      </c>
      <c r="C88" s="30">
        <v>3.5571999999999999E-2</v>
      </c>
      <c r="D88" s="1">
        <f t="shared" si="0"/>
        <v>7.0000000000000007E-2</v>
      </c>
    </row>
    <row r="89" spans="1:13" x14ac:dyDescent="0.25">
      <c r="A89" s="20">
        <v>2049</v>
      </c>
      <c r="C89" s="30">
        <v>3.5571999999999999E-2</v>
      </c>
      <c r="D89" s="1">
        <f t="shared" si="0"/>
        <v>7.0000000000000007E-2</v>
      </c>
    </row>
    <row r="90" spans="1:13" x14ac:dyDescent="0.25">
      <c r="A90" s="20">
        <v>2050</v>
      </c>
      <c r="C90" s="30">
        <v>3.5571999999999999E-2</v>
      </c>
      <c r="D90" s="1">
        <f t="shared" si="0"/>
        <v>7.0000000000000007E-2</v>
      </c>
    </row>
    <row r="91" spans="1:13" x14ac:dyDescent="0.25">
      <c r="A91" s="20">
        <v>2051</v>
      </c>
      <c r="C91" s="30">
        <v>3.5571999999999999E-2</v>
      </c>
      <c r="D91" s="1">
        <f t="shared" si="0"/>
        <v>7.0000000000000007E-2</v>
      </c>
    </row>
    <row r="92" spans="1:13" x14ac:dyDescent="0.25">
      <c r="A92" s="20">
        <v>2052</v>
      </c>
      <c r="C92" s="30">
        <v>3.5571999999999999E-2</v>
      </c>
      <c r="D92" s="1">
        <f t="shared" si="0"/>
        <v>7.0000000000000007E-2</v>
      </c>
    </row>
    <row r="93" spans="1:13" x14ac:dyDescent="0.25">
      <c r="A93" s="20">
        <v>2053</v>
      </c>
      <c r="C93" s="30">
        <v>3.5571999999999999E-2</v>
      </c>
      <c r="D93" s="1">
        <f t="shared" si="0"/>
        <v>7.0000000000000007E-2</v>
      </c>
    </row>
    <row r="94" spans="1:13" x14ac:dyDescent="0.25">
      <c r="A94" s="20">
        <v>2054</v>
      </c>
      <c r="C94" s="30">
        <v>3.5571999999999999E-2</v>
      </c>
      <c r="D94" s="1">
        <f t="shared" si="0"/>
        <v>7.0000000000000007E-2</v>
      </c>
    </row>
    <row r="95" spans="1:13" x14ac:dyDescent="0.25">
      <c r="A95" s="20">
        <v>2055</v>
      </c>
      <c r="C95" s="30">
        <v>3.5571999999999999E-2</v>
      </c>
      <c r="D95" s="1">
        <f t="shared" si="0"/>
        <v>7.0000000000000007E-2</v>
      </c>
    </row>
    <row r="96" spans="1:13" x14ac:dyDescent="0.25">
      <c r="A96" s="20">
        <v>2056</v>
      </c>
      <c r="C96" s="30">
        <v>3.5571999999999999E-2</v>
      </c>
      <c r="D96" s="1">
        <f t="shared" ref="D96:D127" si="1">$D$63</f>
        <v>7.0000000000000007E-2</v>
      </c>
    </row>
    <row r="97" spans="1:4" x14ac:dyDescent="0.25">
      <c r="A97" s="20">
        <v>2057</v>
      </c>
      <c r="C97" s="30">
        <v>3.5571999999999999E-2</v>
      </c>
      <c r="D97" s="1">
        <f t="shared" si="1"/>
        <v>7.0000000000000007E-2</v>
      </c>
    </row>
    <row r="98" spans="1:4" x14ac:dyDescent="0.25">
      <c r="A98" s="20">
        <v>2058</v>
      </c>
      <c r="C98" s="30">
        <v>3.5571999999999999E-2</v>
      </c>
      <c r="D98" s="1">
        <f t="shared" si="1"/>
        <v>7.0000000000000007E-2</v>
      </c>
    </row>
    <row r="99" spans="1:4" x14ac:dyDescent="0.25">
      <c r="A99" s="20">
        <v>2059</v>
      </c>
      <c r="C99" s="30">
        <v>3.5571999999999999E-2</v>
      </c>
      <c r="D99" s="1">
        <f t="shared" si="1"/>
        <v>7.0000000000000007E-2</v>
      </c>
    </row>
    <row r="100" spans="1:4" x14ac:dyDescent="0.25">
      <c r="A100" s="20">
        <v>2060</v>
      </c>
      <c r="C100" s="30">
        <v>3.5571999999999999E-2</v>
      </c>
      <c r="D100" s="1">
        <f t="shared" si="1"/>
        <v>7.0000000000000007E-2</v>
      </c>
    </row>
    <row r="101" spans="1:4" x14ac:dyDescent="0.25">
      <c r="A101" s="20">
        <v>2061</v>
      </c>
      <c r="C101" s="30">
        <v>3.5571999999999999E-2</v>
      </c>
      <c r="D101" s="1">
        <f t="shared" si="1"/>
        <v>7.0000000000000007E-2</v>
      </c>
    </row>
    <row r="102" spans="1:4" x14ac:dyDescent="0.25">
      <c r="A102" s="20">
        <v>2062</v>
      </c>
      <c r="C102" s="30">
        <v>3.5571999999999999E-2</v>
      </c>
      <c r="D102" s="1">
        <f t="shared" si="1"/>
        <v>7.0000000000000007E-2</v>
      </c>
    </row>
    <row r="103" spans="1:4" x14ac:dyDescent="0.25">
      <c r="A103" s="20">
        <v>2063</v>
      </c>
      <c r="C103" s="30">
        <v>3.5571999999999999E-2</v>
      </c>
      <c r="D103" s="1">
        <f t="shared" si="1"/>
        <v>7.0000000000000007E-2</v>
      </c>
    </row>
    <row r="104" spans="1:4" x14ac:dyDescent="0.25">
      <c r="A104" s="20">
        <v>2064</v>
      </c>
      <c r="C104" s="30">
        <v>3.5571999999999999E-2</v>
      </c>
      <c r="D104" s="1">
        <f t="shared" si="1"/>
        <v>7.0000000000000007E-2</v>
      </c>
    </row>
    <row r="105" spans="1:4" x14ac:dyDescent="0.25">
      <c r="A105" s="20">
        <v>2065</v>
      </c>
      <c r="C105" s="30">
        <v>3.5571999999999999E-2</v>
      </c>
      <c r="D105" s="1">
        <f t="shared" si="1"/>
        <v>7.0000000000000007E-2</v>
      </c>
    </row>
    <row r="106" spans="1:4" x14ac:dyDescent="0.25">
      <c r="A106" s="20">
        <v>2066</v>
      </c>
      <c r="C106" s="30">
        <v>3.5571999999999999E-2</v>
      </c>
      <c r="D106" s="1">
        <f t="shared" si="1"/>
        <v>7.0000000000000007E-2</v>
      </c>
    </row>
    <row r="107" spans="1:4" x14ac:dyDescent="0.25">
      <c r="A107" s="20">
        <v>2067</v>
      </c>
      <c r="C107" s="30">
        <v>3.5571999999999999E-2</v>
      </c>
      <c r="D107" s="1">
        <f t="shared" si="1"/>
        <v>7.0000000000000007E-2</v>
      </c>
    </row>
    <row r="108" spans="1:4" x14ac:dyDescent="0.25">
      <c r="A108" s="20">
        <v>2068</v>
      </c>
      <c r="C108" s="30">
        <v>3.5571999999999999E-2</v>
      </c>
      <c r="D108" s="1">
        <f t="shared" si="1"/>
        <v>7.0000000000000007E-2</v>
      </c>
    </row>
    <row r="109" spans="1:4" x14ac:dyDescent="0.25">
      <c r="A109" s="20">
        <v>2069</v>
      </c>
      <c r="C109" s="30">
        <v>3.5571999999999999E-2</v>
      </c>
      <c r="D109" s="1">
        <f t="shared" si="1"/>
        <v>7.0000000000000007E-2</v>
      </c>
    </row>
    <row r="110" spans="1:4" x14ac:dyDescent="0.25">
      <c r="A110" s="20">
        <v>2070</v>
      </c>
      <c r="C110" s="30">
        <v>3.5571999999999999E-2</v>
      </c>
      <c r="D110" s="1">
        <f t="shared" si="1"/>
        <v>7.0000000000000007E-2</v>
      </c>
    </row>
    <row r="111" spans="1:4" x14ac:dyDescent="0.25">
      <c r="A111" s="20">
        <v>2071</v>
      </c>
      <c r="C111" s="30">
        <v>3.5571999999999999E-2</v>
      </c>
      <c r="D111" s="1">
        <f t="shared" si="1"/>
        <v>7.0000000000000007E-2</v>
      </c>
    </row>
    <row r="112" spans="1:4" x14ac:dyDescent="0.25">
      <c r="A112" s="20">
        <v>2072</v>
      </c>
      <c r="C112" s="30">
        <v>3.5571999999999999E-2</v>
      </c>
      <c r="D112" s="1">
        <f t="shared" si="1"/>
        <v>7.0000000000000007E-2</v>
      </c>
    </row>
    <row r="113" spans="1:4" x14ac:dyDescent="0.25">
      <c r="A113" s="20">
        <v>2073</v>
      </c>
      <c r="C113" s="30">
        <v>3.5571999999999999E-2</v>
      </c>
      <c r="D113" s="1">
        <f t="shared" si="1"/>
        <v>7.0000000000000007E-2</v>
      </c>
    </row>
    <row r="114" spans="1:4" x14ac:dyDescent="0.25">
      <c r="A114" s="20">
        <v>2074</v>
      </c>
      <c r="C114" s="30">
        <v>3.5571999999999999E-2</v>
      </c>
      <c r="D114" s="1">
        <f t="shared" si="1"/>
        <v>7.0000000000000007E-2</v>
      </c>
    </row>
    <row r="115" spans="1:4" x14ac:dyDescent="0.25">
      <c r="A115" s="20">
        <v>2075</v>
      </c>
      <c r="C115" s="30">
        <v>3.5571999999999999E-2</v>
      </c>
      <c r="D115" s="1">
        <f t="shared" si="1"/>
        <v>7.0000000000000007E-2</v>
      </c>
    </row>
    <row r="116" spans="1:4" x14ac:dyDescent="0.25">
      <c r="A116" s="20">
        <v>2076</v>
      </c>
      <c r="C116" s="30">
        <v>3.5571999999999999E-2</v>
      </c>
      <c r="D116" s="1">
        <f t="shared" si="1"/>
        <v>7.0000000000000007E-2</v>
      </c>
    </row>
    <row r="117" spans="1:4" x14ac:dyDescent="0.25">
      <c r="A117" s="20">
        <v>2077</v>
      </c>
      <c r="C117" s="30">
        <v>3.5571999999999999E-2</v>
      </c>
      <c r="D117" s="1">
        <f t="shared" si="1"/>
        <v>7.0000000000000007E-2</v>
      </c>
    </row>
    <row r="118" spans="1:4" x14ac:dyDescent="0.25">
      <c r="A118" s="20">
        <v>2078</v>
      </c>
      <c r="C118" s="30">
        <v>3.5571999999999999E-2</v>
      </c>
      <c r="D118" s="1">
        <f t="shared" si="1"/>
        <v>7.0000000000000007E-2</v>
      </c>
    </row>
    <row r="119" spans="1:4" x14ac:dyDescent="0.25">
      <c r="A119" s="20">
        <v>2079</v>
      </c>
      <c r="C119" s="30">
        <v>3.5571999999999999E-2</v>
      </c>
      <c r="D119" s="1">
        <f t="shared" si="1"/>
        <v>7.0000000000000007E-2</v>
      </c>
    </row>
    <row r="120" spans="1:4" x14ac:dyDescent="0.25">
      <c r="A120" s="20">
        <v>2080</v>
      </c>
      <c r="C120" s="30">
        <v>3.5571999999999999E-2</v>
      </c>
      <c r="D120" s="1">
        <f t="shared" si="1"/>
        <v>7.0000000000000007E-2</v>
      </c>
    </row>
    <row r="121" spans="1:4" x14ac:dyDescent="0.25">
      <c r="A121" s="20">
        <v>2081</v>
      </c>
      <c r="C121" s="30">
        <v>3.5571999999999999E-2</v>
      </c>
      <c r="D121" s="1">
        <f t="shared" si="1"/>
        <v>7.0000000000000007E-2</v>
      </c>
    </row>
    <row r="122" spans="1:4" x14ac:dyDescent="0.25">
      <c r="A122" s="20">
        <v>2082</v>
      </c>
      <c r="C122" s="30">
        <v>3.5571999999999999E-2</v>
      </c>
      <c r="D122" s="1">
        <f t="shared" si="1"/>
        <v>7.0000000000000007E-2</v>
      </c>
    </row>
    <row r="123" spans="1:4" x14ac:dyDescent="0.25">
      <c r="A123" s="20">
        <v>2083</v>
      </c>
      <c r="C123" s="30">
        <v>3.5571999999999999E-2</v>
      </c>
      <c r="D123" s="1">
        <f t="shared" si="1"/>
        <v>7.0000000000000007E-2</v>
      </c>
    </row>
    <row r="124" spans="1:4" x14ac:dyDescent="0.25">
      <c r="A124" s="20">
        <v>2084</v>
      </c>
      <c r="C124" s="30">
        <v>3.5571999999999999E-2</v>
      </c>
      <c r="D124" s="1">
        <f t="shared" si="1"/>
        <v>7.0000000000000007E-2</v>
      </c>
    </row>
    <row r="125" spans="1:4" x14ac:dyDescent="0.25">
      <c r="A125" s="20">
        <v>2085</v>
      </c>
      <c r="C125" s="30">
        <v>3.5571999999999999E-2</v>
      </c>
      <c r="D125" s="1">
        <f t="shared" si="1"/>
        <v>7.0000000000000007E-2</v>
      </c>
    </row>
    <row r="126" spans="1:4" x14ac:dyDescent="0.25">
      <c r="A126" s="20">
        <v>2086</v>
      </c>
      <c r="C126" s="30">
        <v>3.5571999999999999E-2</v>
      </c>
      <c r="D126" s="1">
        <f t="shared" si="1"/>
        <v>7.0000000000000007E-2</v>
      </c>
    </row>
    <row r="127" spans="1:4" x14ac:dyDescent="0.25">
      <c r="A127" s="20">
        <v>2087</v>
      </c>
      <c r="C127" s="30">
        <v>3.5571999999999999E-2</v>
      </c>
      <c r="D127" s="1">
        <f t="shared" si="1"/>
        <v>7.0000000000000007E-2</v>
      </c>
    </row>
    <row r="128" spans="1:4" x14ac:dyDescent="0.25">
      <c r="A128" s="20">
        <v>2088</v>
      </c>
      <c r="C128" s="30">
        <v>3.5571999999999999E-2</v>
      </c>
      <c r="D128" s="1">
        <f t="shared" ref="D128:D138" si="2">$D$63</f>
        <v>7.0000000000000007E-2</v>
      </c>
    </row>
    <row r="129" spans="1:4" x14ac:dyDescent="0.25">
      <c r="A129" s="20">
        <v>2089</v>
      </c>
      <c r="C129" s="30">
        <v>3.5571999999999999E-2</v>
      </c>
      <c r="D129" s="1">
        <f t="shared" si="2"/>
        <v>7.0000000000000007E-2</v>
      </c>
    </row>
    <row r="130" spans="1:4" x14ac:dyDescent="0.25">
      <c r="A130" s="20">
        <v>2090</v>
      </c>
      <c r="C130" s="30">
        <v>3.5571999999999999E-2</v>
      </c>
      <c r="D130" s="1">
        <f t="shared" si="2"/>
        <v>7.0000000000000007E-2</v>
      </c>
    </row>
    <row r="131" spans="1:4" x14ac:dyDescent="0.25">
      <c r="A131" s="20">
        <v>2091</v>
      </c>
      <c r="C131" s="30">
        <v>3.5571999999999999E-2</v>
      </c>
      <c r="D131" s="1">
        <f t="shared" si="2"/>
        <v>7.0000000000000007E-2</v>
      </c>
    </row>
    <row r="132" spans="1:4" x14ac:dyDescent="0.25">
      <c r="A132" s="20">
        <v>2092</v>
      </c>
      <c r="C132" s="30">
        <v>3.5571999999999999E-2</v>
      </c>
      <c r="D132" s="1">
        <f t="shared" si="2"/>
        <v>7.0000000000000007E-2</v>
      </c>
    </row>
    <row r="133" spans="1:4" x14ac:dyDescent="0.25">
      <c r="A133" s="20">
        <v>2093</v>
      </c>
      <c r="C133" s="30">
        <v>3.5571999999999999E-2</v>
      </c>
      <c r="D133" s="1">
        <f t="shared" si="2"/>
        <v>7.0000000000000007E-2</v>
      </c>
    </row>
    <row r="134" spans="1:4" x14ac:dyDescent="0.25">
      <c r="A134" s="20">
        <v>2094</v>
      </c>
      <c r="C134" s="30">
        <v>3.5571999999999999E-2</v>
      </c>
      <c r="D134" s="1">
        <f t="shared" si="2"/>
        <v>7.0000000000000007E-2</v>
      </c>
    </row>
    <row r="135" spans="1:4" x14ac:dyDescent="0.25">
      <c r="A135" s="20">
        <v>2095</v>
      </c>
      <c r="C135" s="30">
        <v>3.5571999999999999E-2</v>
      </c>
      <c r="D135" s="1">
        <f t="shared" si="2"/>
        <v>7.0000000000000007E-2</v>
      </c>
    </row>
    <row r="136" spans="1:4" x14ac:dyDescent="0.25">
      <c r="A136" s="20">
        <v>2096</v>
      </c>
      <c r="C136" s="30">
        <v>3.5571999999999999E-2</v>
      </c>
      <c r="D136" s="1">
        <f t="shared" si="2"/>
        <v>7.0000000000000007E-2</v>
      </c>
    </row>
    <row r="137" spans="1:4" x14ac:dyDescent="0.25">
      <c r="A137" s="20">
        <v>2097</v>
      </c>
      <c r="C137" s="30">
        <v>3.5571999999999999E-2</v>
      </c>
      <c r="D137" s="1">
        <f t="shared" si="2"/>
        <v>7.0000000000000007E-2</v>
      </c>
    </row>
    <row r="138" spans="1:4" x14ac:dyDescent="0.25">
      <c r="A138" s="20">
        <v>2098</v>
      </c>
      <c r="C138" s="30">
        <v>3.5571999999999999E-2</v>
      </c>
      <c r="D138" s="1">
        <f t="shared" si="2"/>
        <v>7.0000000000000007E-2</v>
      </c>
    </row>
    <row r="139" spans="1:4" x14ac:dyDescent="0.25">
      <c r="A139" s="20"/>
      <c r="D139" s="1"/>
    </row>
    <row r="140" spans="1:4" x14ac:dyDescent="0.25">
      <c r="A140" s="20"/>
      <c r="D140" s="1"/>
    </row>
    <row r="141" spans="1:4" x14ac:dyDescent="0.25">
      <c r="A141" s="20"/>
      <c r="D141" s="1"/>
    </row>
    <row r="142" spans="1:4" x14ac:dyDescent="0.25">
      <c r="A142" s="20"/>
      <c r="D14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Sasha</dc:creator>
  <cp:keywords/>
  <dc:description/>
  <cp:lastModifiedBy>Alex Gerlyand</cp:lastModifiedBy>
  <cp:revision/>
  <dcterms:created xsi:type="dcterms:W3CDTF">2024-03-09T08:25:52Z</dcterms:created>
  <dcterms:modified xsi:type="dcterms:W3CDTF">2024-03-20T05:31:26Z</dcterms:modified>
  <cp:category/>
  <cp:contentStatus/>
</cp:coreProperties>
</file>